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Businese case\61. SK\"/>
    </mc:Choice>
  </mc:AlternateContent>
  <xr:revisionPtr revIDLastSave="0" documentId="13_ncr:1_{59BBB4F3-129D-49A0-A7B8-4BBF8A3D7C3E}" xr6:coauthVersionLast="47" xr6:coauthVersionMax="47" xr10:uidLastSave="{00000000-0000-0000-0000-000000000000}"/>
  <bookViews>
    <workbookView xWindow="-108" yWindow="-108" windowWidth="23256" windowHeight="12456" tabRatio="805" firstSheet="2" activeTab="8" xr2:uid="{00000000-000D-0000-FFFF-FFFF00000000}"/>
  </bookViews>
  <sheets>
    <sheet name="summary" sheetId="53" r:id="rId1"/>
    <sheet name="Commercial Input" sheetId="38" r:id="rId2"/>
    <sheet name="Materials input" sheetId="44" r:id="rId3"/>
    <sheet name="Process input" sheetId="51" r:id="rId4"/>
    <sheet name="COVER" sheetId="1" r:id="rId5"/>
    <sheet name="Program info Study summary" sheetId="19" r:id="rId6"/>
    <sheet name="AP 1. Assumption" sheetId="30" r:id="rId7"/>
    <sheet name="AP 2. Discount rate" sheetId="31" r:id="rId8"/>
    <sheet name="AP 3. ROI review" sheetId="32" r:id="rId9"/>
    <sheet name="5. 위험성 평가" sheetId="50" r:id="rId10"/>
    <sheet name="FX Rate 변동성 " sheetId="33" r:id="rId11"/>
    <sheet name="MES" sheetId="43" r:id="rId12"/>
    <sheet name="최저임금" sheetId="49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</externalReferences>
  <definedNames>
    <definedName name="_" localSheetId="6">#REF!</definedName>
    <definedName name="_" localSheetId="7">#REF!</definedName>
    <definedName name="_" localSheetId="8">#REF!</definedName>
    <definedName name="_" localSheetId="5">#REF!</definedName>
    <definedName name="_">#REF!</definedName>
    <definedName name="_?" localSheetId="12" hidden="1">'[1]CD-실적'!#REF!</definedName>
    <definedName name="_?" hidden="1">'[1]CD-실적'!#REF!</definedName>
    <definedName name="_?__POINT">#REF!</definedName>
    <definedName name="_?_컛?___i">#REF!</definedName>
    <definedName name="_?0_F" localSheetId="12" hidden="1">'[1]CD-실적'!#REF!</definedName>
    <definedName name="_?0_F" hidden="1">'[1]CD-실적'!#REF!</definedName>
    <definedName name="_?CWHL">#REF!</definedName>
    <definedName name="_?쨲?f">#REF!</definedName>
    <definedName name="__?">#REF!</definedName>
    <definedName name="__?_컛?___i">#REF!</definedName>
    <definedName name="__?0_F" localSheetId="12" hidden="1">#N/A</definedName>
    <definedName name="__?0_F" hidden="1">#N/A</definedName>
    <definedName name="__?쨲?f">#REF!</definedName>
    <definedName name="___?">#REF!</definedName>
    <definedName name="___?0_F" localSheetId="12" hidden="1">'[1]CD-실적'!#REF!</definedName>
    <definedName name="___?0_F" hidden="1">'[1]CD-실적'!#REF!</definedName>
    <definedName name="___?쨲?f">#REF!</definedName>
    <definedName name="____?">#REF!</definedName>
    <definedName name="____?_컛?___i">#REF!</definedName>
    <definedName name="____?0_F" hidden="1">'[1]CD-실적'!#REF!</definedName>
    <definedName name="____?쨲?f">#REF!</definedName>
    <definedName name="_____?쨲?f">#REF!</definedName>
    <definedName name="______?쨲?f">#REF!</definedName>
    <definedName name="_______?쨲?f">#REF!</definedName>
    <definedName name="________?쨲?f">#REF!</definedName>
    <definedName name="_____________?">#REF!</definedName>
    <definedName name="_____________?_컛?___i">#REF!</definedName>
    <definedName name="____________________?">#REF!</definedName>
    <definedName name="____________________?_컛?___i">#REF!</definedName>
    <definedName name="_____________________a1">#REF!</definedName>
    <definedName name="_____________________a2">#REF!</definedName>
    <definedName name="_____________________a3">#REF!</definedName>
    <definedName name="____________________abs710">#REF!</definedName>
    <definedName name="____________________abs99">#REF!</definedName>
    <definedName name="____________________b1">#REF!</definedName>
    <definedName name="____________________D3">#REF!</definedName>
    <definedName name="____________________d31">#REF!</definedName>
    <definedName name="____________________FF3">#REF!</definedName>
    <definedName name="____________________G1">#REF!</definedName>
    <definedName name="____________________NG3">#REF!</definedName>
    <definedName name="____________________NG4">#REF!</definedName>
    <definedName name="____________________NG5">#REF!</definedName>
    <definedName name="____________________SDW1">#REF!</definedName>
    <definedName name="_______________A3" hidden="1">{#N/A,#N/A,FALSE,"단축1";#N/A,#N/A,FALSE,"단축2";#N/A,#N/A,FALSE,"단축3";#N/A,#N/A,FALSE,"장축";#N/A,#N/A,FALSE,"4WD"}</definedName>
    <definedName name="______________a1">#REF!</definedName>
    <definedName name="______________a2">#REF!</definedName>
    <definedName name="______________A3" hidden="1">{#N/A,#N/A,FALSE,"단축1";#N/A,#N/A,FALSE,"단축2";#N/A,#N/A,FALSE,"단축3";#N/A,#N/A,FALSE,"장축";#N/A,#N/A,FALSE,"4WD"}</definedName>
    <definedName name="_____________A3" hidden="1">{#N/A,#N/A,FALSE,"단축1";#N/A,#N/A,FALSE,"단축2";#N/A,#N/A,FALSE,"단축3";#N/A,#N/A,FALSE,"장축";#N/A,#N/A,FALSE,"4WD"}</definedName>
    <definedName name="_____________abs710">#REF!</definedName>
    <definedName name="_____________abs99">#REF!</definedName>
    <definedName name="_____________b1">#REF!</definedName>
    <definedName name="_____________D3">#REF!</definedName>
    <definedName name="_____________d31">#REF!</definedName>
    <definedName name="_____________FF3">#REF!</definedName>
    <definedName name="_____________G1">#REF!</definedName>
    <definedName name="_____________NG3">#REF!</definedName>
    <definedName name="_____________NG4">#REF!</definedName>
    <definedName name="_____________NG5">#REF!</definedName>
    <definedName name="_____________SDW1">#REF!</definedName>
    <definedName name="____________A3" hidden="1">{#N/A,#N/A,FALSE,"단축1";#N/A,#N/A,FALSE,"단축2";#N/A,#N/A,FALSE,"단축3";#N/A,#N/A,FALSE,"장축";#N/A,#N/A,FALSE,"4WD"}</definedName>
    <definedName name="___________A3" hidden="1">{#N/A,#N/A,FALSE,"단축1";#N/A,#N/A,FALSE,"단축2";#N/A,#N/A,FALSE,"단축3";#N/A,#N/A,FALSE,"장축";#N/A,#N/A,FALSE,"4WD"}</definedName>
    <definedName name="_________A3" hidden="1">{#N/A,#N/A,FALSE,"단축1";#N/A,#N/A,FALSE,"단축2";#N/A,#N/A,FALSE,"단축3";#N/A,#N/A,FALSE,"장축";#N/A,#N/A,FALSE,"4WD"}</definedName>
    <definedName name="________01">'[2]#REF'!#REF!</definedName>
    <definedName name="________02">'[2]#REF'!#REF!</definedName>
    <definedName name="________03">'[2]#REF'!#REF!</definedName>
    <definedName name="________04">'[2]#REF'!#REF!</definedName>
    <definedName name="________05">'[2]#REF'!#REF!</definedName>
    <definedName name="________06">'[2]#REF'!#REF!</definedName>
    <definedName name="________A3" hidden="1">{#N/A,#N/A,FALSE,"단축1";#N/A,#N/A,FALSE,"단축2";#N/A,#N/A,FALSE,"단축3";#N/A,#N/A,FALSE,"장축";#N/A,#N/A,FALSE,"4WD"}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01">'[2]#REF'!#REF!</definedName>
    <definedName name="_______02">'[2]#REF'!#REF!</definedName>
    <definedName name="_______03">'[2]#REF'!#REF!</definedName>
    <definedName name="_______04">'[2]#REF'!#REF!</definedName>
    <definedName name="_______05">'[2]#REF'!#REF!</definedName>
    <definedName name="_______06">'[2]#REF'!#REF!</definedName>
    <definedName name="_______A3" hidden="1">{#N/A,#N/A,FALSE,"단축1";#N/A,#N/A,FALSE,"단축2";#N/A,#N/A,FALSE,"단축3";#N/A,#N/A,FALSE,"장축";#N/A,#N/A,FALSE,"4WD"}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GoA1">[0]!_______GoA1</definedName>
    <definedName name="_______SDW1" localSheetId="12" hidden="1">#REF!</definedName>
    <definedName name="_______SDW1" hidden="1">#REF!</definedName>
    <definedName name="______A3" localSheetId="12" hidden="1">{#N/A,#N/A,FALSE,"단축1";#N/A,#N/A,FALSE,"단축2";#N/A,#N/A,FALSE,"단축3";#N/A,#N/A,FALSE,"장축";#N/A,#N/A,FALSE,"4WD"}</definedName>
    <definedName name="______A3" hidden="1">{#N/A,#N/A,FALSE,"단축1";#N/A,#N/A,FALSE,"단축2";#N/A,#N/A,FALSE,"단축3";#N/A,#N/A,FALSE,"장축";#N/A,#N/A,FALSE,"4WD"}</definedName>
    <definedName name="______bid2">#REF!</definedName>
    <definedName name="______bid3">#REF!</definedName>
    <definedName name="______bid4">#REF!</definedName>
    <definedName name="______DAT1">#REF!</definedName>
    <definedName name="______DAT10">'[3]7.Base Personal Costs SAP'!#REF!</definedName>
    <definedName name="______DAT11">'[3]7.Base Personal Costs SAP'!#REF!</definedName>
    <definedName name="______DAT12">'[3]7.Base Personal Costs SAP'!#REF!</definedName>
    <definedName name="______DAT13">'[3]7.Base Personal Costs SAP'!#REF!</definedName>
    <definedName name="______DAT14">'[3]7.Base Personal Costs SAP'!#REF!</definedName>
    <definedName name="______DAT15">'[3]7.Base Personal Costs SAP'!#REF!</definedName>
    <definedName name="______DAT16">'[3]7.Base Personal Costs SAP'!#REF!</definedName>
    <definedName name="______DAT17">'[3]7.Base Personal Costs SAP'!#REF!</definedName>
    <definedName name="______DAT18">[4]KOK5!#REF!</definedName>
    <definedName name="______DAT19">[4]KOK5!#REF!</definedName>
    <definedName name="______DAT2">#REF!</definedName>
    <definedName name="______DAT20">[4]KOK5!#REF!</definedName>
    <definedName name="______DAT21">[4]KOK5!#REF!</definedName>
    <definedName name="______DAT22">[4]KOK5!#REF!</definedName>
    <definedName name="______DAT23">[4]KOK5!#REF!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'[3]7.Base Personal Costs SAP'!#REF!</definedName>
    <definedName name="______EO2" hidden="1">{#N/A,#N/A,FALSE,"신규dep";#N/A,#N/A,FALSE,"신규dep-금형상각후";#N/A,#N/A,FALSE,"신규dep-연구비상각후";#N/A,#N/A,FALSE,"신규dep-기계,공구상각후"}</definedName>
    <definedName name="______GoA1">[0]!______GoA1</definedName>
    <definedName name="______l">[5]buy!$A$1:$N$492</definedName>
    <definedName name="______prs1">#REF!</definedName>
    <definedName name="______R3_t">#N/A</definedName>
    <definedName name="______rdc1">#REF!</definedName>
    <definedName name="______SDW1" localSheetId="12" hidden="1">#REF!</definedName>
    <definedName name="______SDW1" hidden="1">#REF!</definedName>
    <definedName name="_____a1">#REF!</definedName>
    <definedName name="_____a2">#REF!</definedName>
    <definedName name="_____A3" localSheetId="12" hidden="1">{#N/A,#N/A,FALSE,"단축1";#N/A,#N/A,FALSE,"단축2";#N/A,#N/A,FALSE,"단축3";#N/A,#N/A,FALSE,"장축";#N/A,#N/A,FALSE,"4WD"}</definedName>
    <definedName name="_____A3" hidden="1">{#N/A,#N/A,FALSE,"단축1";#N/A,#N/A,FALSE,"단축2";#N/A,#N/A,FALSE,"단축3";#N/A,#N/A,FALSE,"장축";#N/A,#N/A,FALSE,"4WD"}</definedName>
    <definedName name="_____bid2">#REF!</definedName>
    <definedName name="_____bid3">#REF!</definedName>
    <definedName name="_____bid4">#REF!</definedName>
    <definedName name="_____bud03">[6]Riesgos!$H$9:$HC$999</definedName>
    <definedName name="_____CDR01">#REF!</definedName>
    <definedName name="_____CSI1">#REF!</definedName>
    <definedName name="_____CSI10">#REF!</definedName>
    <definedName name="_____CSI2">#REF!</definedName>
    <definedName name="_____CSI3">#REF!</definedName>
    <definedName name="_____CSI4">#REF!</definedName>
    <definedName name="_____CSI5">#REF!</definedName>
    <definedName name="_____CSI6">#REF!</definedName>
    <definedName name="_____CSI7">#REF!</definedName>
    <definedName name="_____CSI8">#REF!</definedName>
    <definedName name="_____CSI9">#REF!</definedName>
    <definedName name="_____DAT1">#REF!</definedName>
    <definedName name="_____DAT10">'[3]7.Base Personal Costs SAP'!#REF!</definedName>
    <definedName name="_____DAT11">'[3]7.Base Personal Costs SAP'!#REF!</definedName>
    <definedName name="_____DAT12">'[3]7.Base Personal Costs SAP'!#REF!</definedName>
    <definedName name="_____DAT13">'[3]7.Base Personal Costs SAP'!#REF!</definedName>
    <definedName name="_____DAT14">'[3]7.Base Personal Costs SAP'!#REF!</definedName>
    <definedName name="_____DAT15">'[3]7.Base Personal Costs SAP'!#REF!</definedName>
    <definedName name="_____DAT16">'[3]7.Base Personal Costs SAP'!#REF!</definedName>
    <definedName name="_____DAT17">'[3]7.Base Personal Costs SAP'!#REF!</definedName>
    <definedName name="_____DAT18">[4]KOK5!#REF!</definedName>
    <definedName name="_____DAT19">[4]KOK5!#REF!</definedName>
    <definedName name="_____DAT2">#REF!</definedName>
    <definedName name="_____DAT20">[4]KOK5!#REF!</definedName>
    <definedName name="_____DAT21">[4]KOK5!#REF!</definedName>
    <definedName name="_____DAT22">[4]KOK5!#REF!</definedName>
    <definedName name="_____DAT23">[4]KOK5!#REF!</definedName>
    <definedName name="_____DAT24">[4]KOK5!#REF!</definedName>
    <definedName name="_____DAT25">[4]KOK5!#REF!</definedName>
    <definedName name="_____DAT26">[4]KOK5!#REF!</definedName>
    <definedName name="_____DAT27">[4]KOK5!#REF!</definedName>
    <definedName name="_____DAT28">[4]KOK5!#REF!</definedName>
    <definedName name="_____DAT29">[4]KOK5!#REF!</definedName>
    <definedName name="_____DAT3">#REF!</definedName>
    <definedName name="_____DAT30">[4]KOK5!#REF!</definedName>
    <definedName name="_____DAT31">[4]KOK5!#REF!</definedName>
    <definedName name="_____DAT32">[4]KOK5!#REF!</definedName>
    <definedName name="_____DAT33">[4]KOK5!#REF!</definedName>
    <definedName name="_____DAT34">[4]KOK5!#REF!</definedName>
    <definedName name="_____DAT35">[4]KOK5!#REF!</definedName>
    <definedName name="_____DAT36">[4]KOK5!#REF!</definedName>
    <definedName name="_____DAT37">[4]KOK5!#REF!</definedName>
    <definedName name="_____DAT38">[4]KOK5!#REF!</definedName>
    <definedName name="_____DAT39">[4]KOK5!#REF!</definedName>
    <definedName name="_____DAT4">#REF!</definedName>
    <definedName name="_____DAT40">[4]KOK5!#REF!</definedName>
    <definedName name="_____DAT41">[4]KOK5!#REF!</definedName>
    <definedName name="_____DAT42">[4]KOK5!#REF!</definedName>
    <definedName name="_____DAT43">[4]KOK5!#REF!</definedName>
    <definedName name="_____DAT5">#REF!</definedName>
    <definedName name="_____DAT6">#REF!</definedName>
    <definedName name="_____DAT7">#REF!</definedName>
    <definedName name="_____DAT8">#REF!</definedName>
    <definedName name="_____DAT9">'[3]7.Base Personal Costs SAP'!#REF!</definedName>
    <definedName name="_____DEP1">#REF!</definedName>
    <definedName name="_____DEP10">#REF!</definedName>
    <definedName name="_____DEP2">#REF!</definedName>
    <definedName name="_____DEP3">#REF!</definedName>
    <definedName name="_____DEP4">#REF!</definedName>
    <definedName name="_____DEP5">#REF!</definedName>
    <definedName name="_____DEP6">#REF!</definedName>
    <definedName name="_____DEP7">#REF!</definedName>
    <definedName name="_____DEP8">#REF!</definedName>
    <definedName name="_____DEP9">#REF!</definedName>
    <definedName name="_____DP2">[7]Assembling!$H$45</definedName>
    <definedName name="_____DP3">[7]Assembling!#REF!</definedName>
    <definedName name="_____EO2" hidden="1">{#N/A,#N/A,FALSE,"신규dep";#N/A,#N/A,FALSE,"신규dep-금형상각후";#N/A,#N/A,FALSE,"신규dep-연구비상각후";#N/A,#N/A,FALSE,"신규dep-기계,공구상각후"}</definedName>
    <definedName name="_____fil60">'[8]Mat.+amort. '!$D$13</definedName>
    <definedName name="_____GoA1">[0]!_____GoA1</definedName>
    <definedName name="_____IC2">[7]Assembling!#REF!</definedName>
    <definedName name="_____l">[5]buy!$A$1:$N$492</definedName>
    <definedName name="_____prs1">#REF!</definedName>
    <definedName name="_____r">[9]Main!$E$42</definedName>
    <definedName name="_____rdc1">#REF!</definedName>
    <definedName name="_____Ref600">#REF!</definedName>
    <definedName name="_____RM1">#REF!</definedName>
    <definedName name="_____SDW1" localSheetId="12" hidden="1">#REF!</definedName>
    <definedName name="_____SDW1" hidden="1">#REF!</definedName>
    <definedName name="_____TRS2">[7]Assembling!#REF!</definedName>
    <definedName name="____0">'[2]#REF'!#REF!</definedName>
    <definedName name="____01">'[2]#REF'!#REF!</definedName>
    <definedName name="____02">'[2]#REF'!#REF!</definedName>
    <definedName name="____03">'[2]#REF'!#REF!</definedName>
    <definedName name="____04">'[2]#REF'!#REF!</definedName>
    <definedName name="____05">'[2]#REF'!#REF!</definedName>
    <definedName name="____06">'[2]#REF'!#REF!</definedName>
    <definedName name="____a1">#REF!</definedName>
    <definedName name="____a2">#REF!</definedName>
    <definedName name="____A3" localSheetId="12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Ａ４">#REF!</definedName>
    <definedName name="____A5" hidden="1">{#N/A,#N/A,FALSE,"단축1";#N/A,#N/A,FALSE,"단축2";#N/A,#N/A,FALSE,"단축3";#N/A,#N/A,FALSE,"장축";#N/A,#N/A,FALSE,"4WD"}</definedName>
    <definedName name="____abs710">#REF!</definedName>
    <definedName name="____abs99">#REF!</definedName>
    <definedName name="____AMP1" hidden="1">{#N/A,#N/A,FALSE,"신규dep";#N/A,#N/A,FALSE,"신규dep-금형상각후";#N/A,#N/A,FALSE,"신규dep-연구비상각후";#N/A,#N/A,FALSE,"신규dep-기계,공구상각후"}</definedName>
    <definedName name="____b1">#REF!</definedName>
    <definedName name="____bid2">#REF!</definedName>
    <definedName name="____bid3">#REF!</definedName>
    <definedName name="____bid4">#REF!</definedName>
    <definedName name="____bud03">[6]Riesgos!$H$9:$HC$999</definedName>
    <definedName name="____CDR01">#REF!</definedName>
    <definedName name="____CSI1">#REF!</definedName>
    <definedName name="____CSI10">#REF!</definedName>
    <definedName name="____CSI2">#REF!</definedName>
    <definedName name="____CSI3">#REF!</definedName>
    <definedName name="____CSI4">#REF!</definedName>
    <definedName name="____CSI5">#REF!</definedName>
    <definedName name="____CSI6">#REF!</definedName>
    <definedName name="____CSI7">#REF!</definedName>
    <definedName name="____CSI8">#REF!</definedName>
    <definedName name="____CSI9">#REF!</definedName>
    <definedName name="____D3">#REF!</definedName>
    <definedName name="____d31">#REF!</definedName>
    <definedName name="____DAT1">#REF!</definedName>
    <definedName name="____DAT10">'[3]7.Base Personal Costs SAP'!#REF!</definedName>
    <definedName name="____DAT11">'[3]7.Base Personal Costs SAP'!#REF!</definedName>
    <definedName name="____DAT12">'[3]7.Base Personal Costs SAP'!#REF!</definedName>
    <definedName name="____DAT13">'[3]7.Base Personal Costs SAP'!#REF!</definedName>
    <definedName name="____DAT14">'[3]7.Base Personal Costs SAP'!#REF!</definedName>
    <definedName name="____DAT15">'[3]7.Base Personal Costs SAP'!#REF!</definedName>
    <definedName name="____DAT16">'[3]7.Base Personal Costs SAP'!#REF!</definedName>
    <definedName name="____DAT17">'[3]7.Base Personal Costs SAP'!#REF!</definedName>
    <definedName name="____DAT18">[4]KOK5!#REF!</definedName>
    <definedName name="____DAT19">[4]KOK5!#REF!</definedName>
    <definedName name="____DAT2">#REF!</definedName>
    <definedName name="____DAT20">[4]KOK5!#REF!</definedName>
    <definedName name="____DAT21">[4]KOK5!#REF!</definedName>
    <definedName name="____DAT22">[4]KOK5!#REF!</definedName>
    <definedName name="____DAT23">[4]KOK5!#REF!</definedName>
    <definedName name="____DAT24">[4]KOK5!#REF!</definedName>
    <definedName name="____DAT25">[4]KOK5!#REF!</definedName>
    <definedName name="____DAT26">[4]KOK5!#REF!</definedName>
    <definedName name="____DAT27">[4]KOK5!#REF!</definedName>
    <definedName name="____DAT28">[4]KOK5!#REF!</definedName>
    <definedName name="____DAT29">[4]KOK5!#REF!</definedName>
    <definedName name="____DAT3">#REF!</definedName>
    <definedName name="____DAT30">[4]KOK5!#REF!</definedName>
    <definedName name="____DAT31">[4]KOK5!#REF!</definedName>
    <definedName name="____DAT32">[4]KOK5!#REF!</definedName>
    <definedName name="____DAT33">[4]KOK5!#REF!</definedName>
    <definedName name="____DAT34">[4]KOK5!#REF!</definedName>
    <definedName name="____DAT35">[4]KOK5!#REF!</definedName>
    <definedName name="____DAT36">[4]KOK5!#REF!</definedName>
    <definedName name="____DAT37">[4]KOK5!#REF!</definedName>
    <definedName name="____DAT38">[4]KOK5!#REF!</definedName>
    <definedName name="____DAT39">[4]KOK5!#REF!</definedName>
    <definedName name="____DAT4">#REF!</definedName>
    <definedName name="____DAT40">[4]KOK5!#REF!</definedName>
    <definedName name="____DAT41">[4]KOK5!#REF!</definedName>
    <definedName name="____DAT42">[4]KOK5!#REF!</definedName>
    <definedName name="____DAT43">[4]KOK5!#REF!</definedName>
    <definedName name="____DAT5">#REF!</definedName>
    <definedName name="____DAT6">#REF!</definedName>
    <definedName name="____DAT600">#REF!</definedName>
    <definedName name="____DAT7">#REF!</definedName>
    <definedName name="____DAT8">#REF!</definedName>
    <definedName name="____DAT9">'[3]7.Base Personal Costs SAP'!#REF!</definedName>
    <definedName name="____DEP1">#REF!</definedName>
    <definedName name="____DEP10">#REF!</definedName>
    <definedName name="____DEP2">#REF!</definedName>
    <definedName name="____DEP3">#REF!</definedName>
    <definedName name="____DEP4">#REF!</definedName>
    <definedName name="____DEP5">#REF!</definedName>
    <definedName name="____DEP6">#REF!</definedName>
    <definedName name="____DEP7">#REF!</definedName>
    <definedName name="____DEP8">#REF!</definedName>
    <definedName name="____DEP9">#REF!</definedName>
    <definedName name="____DP2">[7]Assembling!$H$45</definedName>
    <definedName name="____DP3">[7]Assembling!#REF!</definedName>
    <definedName name="____EO2" hidden="1">{#N/A,#N/A,FALSE,"신규dep";#N/A,#N/A,FALSE,"신규dep-금형상각후";#N/A,#N/A,FALSE,"신규dep-연구비상각후";#N/A,#N/A,FALSE,"신규dep-기계,공구상각후"}</definedName>
    <definedName name="____FF3">#REF!</definedName>
    <definedName name="____fil60">'[8]Mat.+amort. '!$D$13</definedName>
    <definedName name="____G1">#REF!</definedName>
    <definedName name="____GoA1">#N/A</definedName>
    <definedName name="____IC2">[7]Assembling!#REF!</definedName>
    <definedName name="____l">[10]buy!$A$1:$N$492</definedName>
    <definedName name="____LPS2">#REF!</definedName>
    <definedName name="____NG3">#REF!</definedName>
    <definedName name="____NG4">#REF!</definedName>
    <definedName name="____NG5">#REF!</definedName>
    <definedName name="____PM2">#REF!</definedName>
    <definedName name="____PMP114">#REF!</definedName>
    <definedName name="____prs1">#REF!</definedName>
    <definedName name="____Q030214" hidden="1">{#N/A,#N/A,FALSE,"단축1";#N/A,#N/A,FALSE,"단축2";#N/A,#N/A,FALSE,"단축3";#N/A,#N/A,FALSE,"장축";#N/A,#N/A,FALSE,"4WD"}</definedName>
    <definedName name="____r">[9]Main!$E$42</definedName>
    <definedName name="____rdc1">#REF!</definedName>
    <definedName name="____Ref600">#REF!</definedName>
    <definedName name="____RM1">#REF!</definedName>
    <definedName name="____SDW1" localSheetId="12" hidden="1">#REF!</definedName>
    <definedName name="____SDW1" hidden="1">#REF!</definedName>
    <definedName name="____sum2">#REF!</definedName>
    <definedName name="____T2" hidden="1">{#N/A,#N/A,FALSE,"단축1";#N/A,#N/A,FALSE,"단축2";#N/A,#N/A,FALSE,"단축3";#N/A,#N/A,FALSE,"장축";#N/A,#N/A,FALSE,"4WD"}</definedName>
    <definedName name="____TC2000">#REF!</definedName>
    <definedName name="____TRS2">[7]Assembling!#REF!</definedName>
    <definedName name="____WR47" hidden="1">{#N/A,#N/A,FALSE,"단축1";#N/A,#N/A,FALSE,"단축2";#N/A,#N/A,FALSE,"단축3";#N/A,#N/A,FALSE,"장축";#N/A,#N/A,FALSE,"4WD"}</definedName>
    <definedName name="____WWW15">#REF!</definedName>
    <definedName name="___01">'[2]#REF'!#REF!</definedName>
    <definedName name="___02">'[2]#REF'!#REF!</definedName>
    <definedName name="___03">'[2]#REF'!#REF!</definedName>
    <definedName name="___04">'[2]#REF'!#REF!</definedName>
    <definedName name="___05">'[2]#REF'!#REF!</definedName>
    <definedName name="___06">'[2]#REF'!#REF!</definedName>
    <definedName name="___a1">#REF!</definedName>
    <definedName name="___a2">#REF!</definedName>
    <definedName name="___A3" localSheetId="1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Ａ４">#REF!</definedName>
    <definedName name="___AMP1" hidden="1">{#N/A,#N/A,FALSE,"신규dep";#N/A,#N/A,FALSE,"신규dep-금형상각후";#N/A,#N/A,FALSE,"신규dep-연구비상각후";#N/A,#N/A,FALSE,"신규dep-기계,공구상각후"}</definedName>
    <definedName name="_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b1">#REF!</definedName>
    <definedName name="___bid2">#REF!</definedName>
    <definedName name="___bid3">#REF!</definedName>
    <definedName name="___bid4">#REF!</definedName>
    <definedName name="___bud03">[6]Riesgos!$H$9:$HC$999</definedName>
    <definedName name="___C">#REF!</definedName>
    <definedName name="___CDR01">#REF!</definedName>
    <definedName name="___CP1" localSheetId="12" hidden="1">{#N/A,#N/A,FALSE,"단축1";#N/A,#N/A,FALSE,"단축2";#N/A,#N/A,FALSE,"단축3";#N/A,#N/A,FALSE,"장축";#N/A,#N/A,FALSE,"4WD"}</definedName>
    <definedName name="___CP1" hidden="1">{#N/A,#N/A,FALSE,"단축1";#N/A,#N/A,FALSE,"단축2";#N/A,#N/A,FALSE,"단축3";#N/A,#N/A,FALSE,"장축";#N/A,#N/A,FALSE,"4WD"}</definedName>
    <definedName name="___CSI1">#REF!</definedName>
    <definedName name="___CSI10">#REF!</definedName>
    <definedName name="___CSI2">#REF!</definedName>
    <definedName name="___CSI3">#REF!</definedName>
    <definedName name="___CSI4">#REF!</definedName>
    <definedName name="___CSI5">#REF!</definedName>
    <definedName name="___CSI6">#REF!</definedName>
    <definedName name="___CSI7">#REF!</definedName>
    <definedName name="___CSI8">#REF!</definedName>
    <definedName name="___CSI9">#REF!</definedName>
    <definedName name="___DAT1">#REF!</definedName>
    <definedName name="___DAT10">'[3]7.Base Personal Costs SAP'!#REF!</definedName>
    <definedName name="___DAT11">#REF!</definedName>
    <definedName name="___DAT12">#REF!</definedName>
    <definedName name="___DAT12345">#REF!</definedName>
    <definedName name="___DAT13">#REF!</definedName>
    <definedName name="___DAT14">'[3]7.Base Personal Costs SAP'!#REF!</definedName>
    <definedName name="___DAT15">'[3]7.Base Personal Costs SAP'!#REF!</definedName>
    <definedName name="___DAT16">'[3]7.Base Personal Costs SAP'!#REF!</definedName>
    <definedName name="___DAT17">'[3]7.Base Personal Costs SAP'!#REF!</definedName>
    <definedName name="___DAT18">[11]KOK5!#REF!</definedName>
    <definedName name="___DAT19">[11]KOK5!#REF!</definedName>
    <definedName name="___DAT2">#REF!</definedName>
    <definedName name="___DAT20">[11]KOK5!#REF!</definedName>
    <definedName name="___DAT21">[11]KOK5!#REF!</definedName>
    <definedName name="___DAT22">[11]KOK5!#REF!</definedName>
    <definedName name="___DAT23">[11]KOK5!#REF!</definedName>
    <definedName name="___DAT24">[4]KOK5!#REF!</definedName>
    <definedName name="___DAT25">[4]KOK5!#REF!</definedName>
    <definedName name="___DAT26">[4]KOK5!#REF!</definedName>
    <definedName name="___DAT27">[4]KOK5!#REF!</definedName>
    <definedName name="___DAT28">[4]KOK5!#REF!</definedName>
    <definedName name="___DAT28736">#REF!</definedName>
    <definedName name="___DAT29">[4]KOK5!#REF!</definedName>
    <definedName name="___DAT3">#REF!</definedName>
    <definedName name="___DAT30">[4]KOK5!#REF!</definedName>
    <definedName name="___DAT31">[4]KOK5!#REF!</definedName>
    <definedName name="___DAT32">[4]KOK5!#REF!</definedName>
    <definedName name="___DAT33">[4]KOK5!#REF!</definedName>
    <definedName name="___DAT34">[4]KOK5!#REF!</definedName>
    <definedName name="___DAT35">[4]KOK5!#REF!</definedName>
    <definedName name="___DAT36">[4]KOK5!#REF!</definedName>
    <definedName name="___DAT37">[4]KOK5!#REF!</definedName>
    <definedName name="___DAT38">[4]KOK5!#REF!</definedName>
    <definedName name="___DAT39">[4]KOK5!#REF!</definedName>
    <definedName name="___DAT4">#REF!</definedName>
    <definedName name="___DAT40">[4]KOK5!#REF!</definedName>
    <definedName name="___DAT41">[4]KOK5!#REF!</definedName>
    <definedName name="___DAT42">[4]KOK5!#REF!</definedName>
    <definedName name="___DAT43">[4]KOK5!#REF!</definedName>
    <definedName name="___DAT5">#REF!</definedName>
    <definedName name="___DAT6">#REF!</definedName>
    <definedName name="___DAT7">#REF!</definedName>
    <definedName name="___DAT70">#REF!</definedName>
    <definedName name="___DAT8">#REF!</definedName>
    <definedName name="___DAT9">'[3]7.Base Personal Costs SAP'!#REF!</definedName>
    <definedName name="___DEP1">#REF!</definedName>
    <definedName name="___DEP10">#REF!</definedName>
    <definedName name="___DEP2">#REF!</definedName>
    <definedName name="___DEP3">#REF!</definedName>
    <definedName name="___DEP4">#REF!</definedName>
    <definedName name="___DEP5">#REF!</definedName>
    <definedName name="___DEP6">#REF!</definedName>
    <definedName name="___DEP7">#REF!</definedName>
    <definedName name="___DEP8">#REF!</definedName>
    <definedName name="___DEP9">#REF!</definedName>
    <definedName name="___DP2">[7]Assembling!$H$45</definedName>
    <definedName name="___DP3">[7]Assembling!#REF!</definedName>
    <definedName name="___EO2" hidden="1">{#N/A,#N/A,FALSE,"신규dep";#N/A,#N/A,FALSE,"신규dep-금형상각후";#N/A,#N/A,FALSE,"신규dep-연구비상각후";#N/A,#N/A,FALSE,"신규dep-기계,공구상각후"}</definedName>
    <definedName name="___fil60">'[8]Mat.+amort. '!$D$13</definedName>
    <definedName name="___GoA1">[0]!___GoA1</definedName>
    <definedName name="___GQ240" localSheetId="12" hidden="1">{#N/A,#N/A,FALSE,"단축1";#N/A,#N/A,FALSE,"단축2";#N/A,#N/A,FALSE,"단축3";#N/A,#N/A,FALSE,"장축";#N/A,#N/A,FALSE,"4WD"}</definedName>
    <definedName name="___GQ240" hidden="1">{#N/A,#N/A,FALSE,"단축1";#N/A,#N/A,FALSE,"단축2";#N/A,#N/A,FALSE,"단축3";#N/A,#N/A,FALSE,"장축";#N/A,#N/A,FALSE,"4WD"}</definedName>
    <definedName name="___IC2">[7]Assembling!#REF!</definedName>
    <definedName name="___KKK1" hidden="1">#REF!</definedName>
    <definedName name="___KKK2" hidden="1">#REF!</definedName>
    <definedName name="___l">[10]buy!$A$1:$N$492</definedName>
    <definedName name="___LPS2">#REF!</definedName>
    <definedName name="___prs1">#REF!</definedName>
    <definedName name="___QQQ1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_r">[9]Main!$E$42</definedName>
    <definedName name="___rdc1">#REF!</definedName>
    <definedName name="___Ref600">#REF!</definedName>
    <definedName name="___RM1">#REF!</definedName>
    <definedName name="___SDW1" localSheetId="12" hidden="1">#REF!</definedName>
    <definedName name="___SDW1" hidden="1">#REF!</definedName>
    <definedName name="___TRS2">[7]Assembling!#REF!</definedName>
    <definedName name="___WM2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_WR47" hidden="1">{#N/A,#N/A,FALSE,"단축1";#N/A,#N/A,FALSE,"단축2";#N/A,#N/A,FALSE,"단축3";#N/A,#N/A,FALSE,"장축";#N/A,#N/A,FALSE,"4WD"}</definedName>
    <definedName name="___XG2" localSheetId="12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_xlfn.BAHTTEXT" hidden="1">#NAME?</definedName>
    <definedName name="__0">'[2]#REF'!#REF!</definedName>
    <definedName name="__123Graph_A" hidden="1">[12]通常剥離!#REF!</definedName>
    <definedName name="__123Graph_AGRAPH1" hidden="1">[13]Général!$E$34:$E$34</definedName>
    <definedName name="__123Graph_B" hidden="1">[12]通常剥離!#REF!</definedName>
    <definedName name="__123Graph_BGRAPH1" hidden="1">#REF!</definedName>
    <definedName name="__123Graph_C" hidden="1">[12]通常剥離!#REF!</definedName>
    <definedName name="__123Graph_CGRAPH1" hidden="1">#REF!</definedName>
    <definedName name="__123Graph_D" hidden="1">[12]通常剥離!#REF!</definedName>
    <definedName name="__123Graph_DGRAPH1" hidden="1">#REF!</definedName>
    <definedName name="__123Graph_E" hidden="1">[12]通常剥離!#REF!</definedName>
    <definedName name="__123Graph_F" hidden="1">[12]通常剥離!#REF!</definedName>
    <definedName name="__123Graph_LBL_AGRAPH1" hidden="1">[13]Général!$E$34:$E$34</definedName>
    <definedName name="__123Graph_X" hidden="1">[12]通常剥離!#REF!</definedName>
    <definedName name="__123Graph_XGRAPH1" hidden="1">[13]Général!$D$34:$D$34</definedName>
    <definedName name="__a1">#REF!</definedName>
    <definedName name="__a2">#REF!</definedName>
    <definedName name="__A3" localSheetId="12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Ａ４">#REF!</definedName>
    <definedName name="__A5" hidden="1">{#N/A,#N/A,FALSE,"단축1";#N/A,#N/A,FALSE,"단축2";#N/A,#N/A,FALSE,"단축3";#N/A,#N/A,FALSE,"장축";#N/A,#N/A,FALSE,"4WD"}</definedName>
    <definedName name="__A99990">#REF!</definedName>
    <definedName name="__A99999">#REF!</definedName>
    <definedName name="__AMP1" hidden="1">{#N/A,#N/A,FALSE,"신규dep";#N/A,#N/A,FALSE,"신규dep-금형상각후";#N/A,#N/A,FALSE,"신규dep-연구비상각후";#N/A,#N/A,FALSE,"신규dep-기계,공구상각후"}</definedName>
    <definedName name="__AS1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AS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">#REF!</definedName>
    <definedName name="__bid2">#REF!</definedName>
    <definedName name="__bid3">#REF!</definedName>
    <definedName name="__bid4">#REF!</definedName>
    <definedName name="__bud03">[14]Riesgos!$H$9:$HC$999</definedName>
    <definedName name="__C">#REF!</definedName>
    <definedName name="__CDR01">#REF!</definedName>
    <definedName name="__CP1" localSheetId="12" hidden="1">{#N/A,#N/A,FALSE,"단축1";#N/A,#N/A,FALSE,"단축2";#N/A,#N/A,FALSE,"단축3";#N/A,#N/A,FALSE,"장축";#N/A,#N/A,FALSE,"4WD"}</definedName>
    <definedName name="__CP1" hidden="1">{#N/A,#N/A,FALSE,"단축1";#N/A,#N/A,FALSE,"단축2";#N/A,#N/A,FALSE,"단축3";#N/A,#N/A,FALSE,"장축";#N/A,#N/A,FALSE,"4WD"}</definedName>
    <definedName name="__CSI1">#REF!</definedName>
    <definedName name="__CSI10">#REF!</definedName>
    <definedName name="__CSI2">#REF!</definedName>
    <definedName name="__CSI3">#REF!</definedName>
    <definedName name="__CSI4">#REF!</definedName>
    <definedName name="__CSI5">#REF!</definedName>
    <definedName name="__CSI6">#REF!</definedName>
    <definedName name="__CSI7">#REF!</definedName>
    <definedName name="__CSI8">#REF!</definedName>
    <definedName name="__CSI9">#REF!</definedName>
    <definedName name="__D3">#REF!</definedName>
    <definedName name="__d31">#REF!</definedName>
    <definedName name="__DAT1">#REF!</definedName>
    <definedName name="__DAT10">#REF!</definedName>
    <definedName name="__DAT11">#REF!</definedName>
    <definedName name="__DAT12">#REF!</definedName>
    <definedName name="__DAT12345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[11]KOK5!#REF!</definedName>
    <definedName name="__DAT25">[11]KOK5!#REF!</definedName>
    <definedName name="__DAT26">[11]KOK5!#REF!</definedName>
    <definedName name="__DAT27">[11]KOK5!#REF!</definedName>
    <definedName name="__DAT28">[11]KOK5!#REF!</definedName>
    <definedName name="__DAT28736">#REF!</definedName>
    <definedName name="__DAT29">[11]KOK5!#REF!</definedName>
    <definedName name="__DAT3">#REF!</definedName>
    <definedName name="__DAT30">[11]KOK5!#REF!</definedName>
    <definedName name="__DAT31">[11]KOK5!#REF!</definedName>
    <definedName name="__DAT32">[11]KOK5!#REF!</definedName>
    <definedName name="__DAT33">[11]KOK5!#REF!</definedName>
    <definedName name="__DAT34">[11]KOK5!#REF!</definedName>
    <definedName name="__DAT35">[11]KOK5!#REF!</definedName>
    <definedName name="__DAT36">[11]KOK5!#REF!</definedName>
    <definedName name="__DAT37">[11]KOK5!#REF!</definedName>
    <definedName name="__DAT38">[11]KOK5!#REF!</definedName>
    <definedName name="__DAT39">[11]KOK5!#REF!</definedName>
    <definedName name="__DAT4">#REF!</definedName>
    <definedName name="__DAT40">[11]KOK5!#REF!</definedName>
    <definedName name="__DAT41">[11]KOK5!#REF!</definedName>
    <definedName name="__DAT42">[11]KOK5!#REF!</definedName>
    <definedName name="__DAT43">[11]KOK5!#REF!</definedName>
    <definedName name="__DAT5">#REF!</definedName>
    <definedName name="__DAT6">#REF!</definedName>
    <definedName name="__DAT600">#REF!</definedName>
    <definedName name="__DAT7">#REF!</definedName>
    <definedName name="__DAT70">#REF!</definedName>
    <definedName name="__DAT8">#REF!</definedName>
    <definedName name="__DAT9">#REF!</definedName>
    <definedName name="__DD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P1">#REF!</definedName>
    <definedName name="__DEP10">#REF!</definedName>
    <definedName name="__DEP2">#REF!</definedName>
    <definedName name="__DEP3">#REF!</definedName>
    <definedName name="__DEP4">#REF!</definedName>
    <definedName name="__DEP5">#REF!</definedName>
    <definedName name="__DEP6">#REF!</definedName>
    <definedName name="__DEP7">#REF!</definedName>
    <definedName name="__DEP8">#REF!</definedName>
    <definedName name="__DEP9">#REF!</definedName>
    <definedName name="__DP2">[15]Assembling!$H$45</definedName>
    <definedName name="__DP3">[15]Assembling!#REF!</definedName>
    <definedName name="__eng2" hidden="1">{#N/A,#N/A,FALSE,"단축1";#N/A,#N/A,FALSE,"단축2";#N/A,#N/A,FALSE,"단축3";#N/A,#N/A,FALSE,"장축";#N/A,#N/A,FALSE,"4WD"}</definedName>
    <definedName name="__EO2" hidden="1">{#N/A,#N/A,FALSE,"신규dep";#N/A,#N/A,FALSE,"신규dep-금형상각후";#N/A,#N/A,FALSE,"신규dep-연구비상각후";#N/A,#N/A,FALSE,"신규dep-기계,공구상각후"}</definedName>
    <definedName name="__FF3">#REF!</definedName>
    <definedName name="__fil60">'[16]Mat.+amort. '!$D$13</definedName>
    <definedName name="__G1">#REF!</definedName>
    <definedName name="__GoA1">#N/A</definedName>
    <definedName name="__GQ240" localSheetId="12" hidden="1">{#N/A,#N/A,FALSE,"단축1";#N/A,#N/A,FALSE,"단축2";#N/A,#N/A,FALSE,"단축3";#N/A,#N/A,FALSE,"장축";#N/A,#N/A,FALSE,"4WD"}</definedName>
    <definedName name="__GQ240" hidden="1">{#N/A,#N/A,FALSE,"단축1";#N/A,#N/A,FALSE,"단축2";#N/A,#N/A,FALSE,"단축3";#N/A,#N/A,FALSE,"장축";#N/A,#N/A,FALSE,"4WD"}</definedName>
    <definedName name="__IC2">[15]Assembling!#REF!</definedName>
    <definedName name="__INT2" localSheetId="12" hidden="1">{#N/A,#N/A,TRUE,"일정"}</definedName>
    <definedName name="__INT2" hidden="1">{#N/A,#N/A,TRUE,"일정"}</definedName>
    <definedName name="__KC5">#REF!</definedName>
    <definedName name="__KKK1" hidden="1">#REF!</definedName>
    <definedName name="__KKK2" hidden="1">#REF!</definedName>
    <definedName name="__l">[10]buy!$A$1:$N$492</definedName>
    <definedName name="__LOB3">#REF!</definedName>
    <definedName name="__LPS2" hidden="1">{#N/A,#N/A,FALSE,"단축1";#N/A,#N/A,FALSE,"단축2";#N/A,#N/A,FALSE,"단축3";#N/A,#N/A,FALSE,"장축";#N/A,#N/A,FALSE,"4WD"}</definedName>
    <definedName name="__Nom1">#REF!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C1">#REF!</definedName>
    <definedName name="__PM2">#REF!</definedName>
    <definedName name="__PMP114" hidden="1">{#N/A,#N/A,FALSE,"단축1";#N/A,#N/A,FALSE,"단축2";#N/A,#N/A,FALSE,"단축3";#N/A,#N/A,FALSE,"장축";#N/A,#N/A,FALSE,"4WD"}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s1">#REF!</definedName>
    <definedName name="__PTB15">#REF!</definedName>
    <definedName name="__Q030214" hidden="1">{#N/A,#N/A,FALSE,"단축1";#N/A,#N/A,FALSE,"단축2";#N/A,#N/A,FALSE,"단축3";#N/A,#N/A,FALSE,"장축";#N/A,#N/A,FALSE,"4WD"}</definedName>
    <definedName name="__QQQ1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r">[17]Main!$E$42</definedName>
    <definedName name="__rdc1">#REF!</definedName>
    <definedName name="__Ref600">#REF!</definedName>
    <definedName name="__RM1">#REF!</definedName>
    <definedName name="__RTL90">#REF!</definedName>
    <definedName name="__RTL902">#REF!</definedName>
    <definedName name="__SDW1" localSheetId="12" hidden="1">#REF!</definedName>
    <definedName name="__SDW1" hidden="1">#REF!</definedName>
    <definedName name="__SRC2">#REF!</definedName>
    <definedName name="__SS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um2" hidden="1">{#N/A,#N/A,FALSE,"단축1";#N/A,#N/A,FALSE,"단축2";#N/A,#N/A,FALSE,"단축3";#N/A,#N/A,FALSE,"장축";#N/A,#N/A,FALSE,"4WD"}</definedName>
    <definedName name="__sum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C2000">#REF!</definedName>
    <definedName name="__Tir1" localSheetId="12" hidden="1">{#N/A,#N/A,TRUE,"일정"}</definedName>
    <definedName name="__Tir1" hidden="1">{#N/A,#N/A,TRUE,"일정"}</definedName>
    <definedName name="__TM1" hidden="1">{#N/A,#N/A,FALSE,"단축1";#N/A,#N/A,FALSE,"단축2";#N/A,#N/A,FALSE,"단축3";#N/A,#N/A,FALSE,"장축";#N/A,#N/A,FALSE,"4WD"}</definedName>
    <definedName name="__top100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RS2">[15]Assembling!#REF!</definedName>
    <definedName name="__V210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TA08">#REF!,#REF!,#REF!,#REF!,#REF!,#REF!,#REF!,#REF!,#REF!,#REF!,#REF!,#REF!,#REF!</definedName>
    <definedName name="__WIZ01">#REF!</definedName>
    <definedName name="__WIZ2">#REF!</definedName>
    <definedName name="__WM2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R47" hidden="1">{#N/A,#N/A,FALSE,"단축1";#N/A,#N/A,FALSE,"단축2";#N/A,#N/A,FALSE,"단축3";#N/A,#N/A,FALSE,"장축";#N/A,#N/A,FALSE,"4WD"}</definedName>
    <definedName name="__WWW15">#REF!</definedName>
    <definedName name="__XG2" localSheetId="1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_xlfn.BAHTTEXT" hidden="1">#NAME?</definedName>
    <definedName name="_￡A￡´1">#N/A</definedName>
    <definedName name="_￡A￡´2">#N/A</definedName>
    <definedName name="_014gs">#REF!</definedName>
    <definedName name="_014hf">#REF!</definedName>
    <definedName name="_1" localSheetId="6">#REF!</definedName>
    <definedName name="_1" localSheetId="7">#REF!</definedName>
    <definedName name="_1" localSheetId="8">#REF!</definedName>
    <definedName name="_1" localSheetId="5">#REF!</definedName>
    <definedName name="_1">#REF!</definedName>
    <definedName name="_1._PAINTING__sepanski_1_mex_2_val_3_rog_4_hand_paint_gun_5_soft_touch_6">'[18]OPER. SPECS'!$G$1</definedName>
    <definedName name="_1_?">#REF!</definedName>
    <definedName name="_1_?__F" localSheetId="12" hidden="1">'[1]CD-실적'!#REF!</definedName>
    <definedName name="_1_?__F" hidden="1">'[1]CD-실적'!#REF!</definedName>
    <definedName name="_1_?_컛?___i">#REF!</definedName>
    <definedName name="_1_?0_F" hidden="1">'[1]CD-실적'!#REF!</definedName>
    <definedName name="_1_?쨲?f" localSheetId="6">#REF!</definedName>
    <definedName name="_1_?쨲?f" localSheetId="7">#REF!</definedName>
    <definedName name="_1_?쨲?f" localSheetId="8">#REF!</definedName>
    <definedName name="_1_?쨲?f" localSheetId="5">#REF!</definedName>
    <definedName name="_1_?쨲?f">#REF!</definedName>
    <definedName name="_1__123Graph_AC04C_ALL_L1" hidden="1">[19]MOTO!#REF!</definedName>
    <definedName name="_1_0">#REF!</definedName>
    <definedName name="_10__123Graph_AC04C_FF_L" hidden="1">[4]MOTO?</definedName>
    <definedName name="_10__123Graph_AC04C_FR_T2" hidden="1">[19]MOTO!#REF!</definedName>
    <definedName name="_10__0_S" localSheetId="12" hidden="1">#REF!</definedName>
    <definedName name="_10__0_S" hidden="1">#REF!</definedName>
    <definedName name="_100">#REF!</definedName>
    <definedName name="_101PRINT_T1_T2">#REF!</definedName>
    <definedName name="_102__0_S" localSheetId="12" hidden="1">#REF!</definedName>
    <definedName name="_102__0_S" hidden="1">#REF!</definedName>
    <definedName name="_11__123Graph_AC04C_FF_T" hidden="1">[4]MOTO?</definedName>
    <definedName name="_11__123Graph_LBL_AC04C_FF_L" hidden="1">[19]MOTO!#REF!</definedName>
    <definedName name="_110">#REF!</definedName>
    <definedName name="_115">#REF!</definedName>
    <definedName name="_116">#REF!</definedName>
    <definedName name="_119____S" localSheetId="12" hidden="1">#REF!</definedName>
    <definedName name="_119____S" hidden="1">#REF!</definedName>
    <definedName name="_12______S" localSheetId="12" hidden="1">#REF!</definedName>
    <definedName name="_12______S" hidden="1">#REF!</definedName>
    <definedName name="_12__123Graph_AC04C_ALL_T2" hidden="1">[20]MOTO!#REF!</definedName>
    <definedName name="_12__123Graph_AC04C_FR_L1" hidden="1">[4]MOTO?</definedName>
    <definedName name="_12__123Graph_LBL_AC04C_FF_T" hidden="1">[19]MOTO!#REF!</definedName>
    <definedName name="_121__0_S" localSheetId="12" hidden="1">#REF!</definedName>
    <definedName name="_121__0_S" hidden="1">#REF!</definedName>
    <definedName name="_121BUD_P_L">#REF!</definedName>
    <definedName name="_122COMPTE_R_SULTA">#REF!</definedName>
    <definedName name="_126DOC1_P_L">#REF!</definedName>
    <definedName name="_127PAGE_DE_GARDE">#REF!</definedName>
    <definedName name="_128PAY_BACK_RENTAB">#REF!</definedName>
    <definedName name="_12A">#REF!</definedName>
    <definedName name="_13__123Graph_AC04C_FR_L2" hidden="1">[4]MOTO?</definedName>
    <definedName name="_13__123Graph_LBL_AC04C_FR_L1" hidden="1">[19]MOTO!#REF!</definedName>
    <definedName name="_132PRINT_T1_T2">#REF!</definedName>
    <definedName name="_14_?_컛?___i">#REF!</definedName>
    <definedName name="_14__123Graph_AC04C_FR_T1" hidden="1">[4]MOTO?</definedName>
    <definedName name="_14__123Graph_LBL_AC04C_FR_L2" hidden="1">[19]MOTO!#REF!</definedName>
    <definedName name="_144">#REF!</definedName>
    <definedName name="_14CODE">#REF!</definedName>
    <definedName name="_14COST">#REF!</definedName>
    <definedName name="_14TEXT">#REF!</definedName>
    <definedName name="_15____0_S" localSheetId="12" hidden="1">#REF!</definedName>
    <definedName name="_15____0_S" hidden="1">#REF!</definedName>
    <definedName name="_15__123Graph_AC04C_FF_L" hidden="1">[20]MOTO!#REF!</definedName>
    <definedName name="_15__123Graph_AC04C_FR_T2" hidden="1">[4]MOTO?</definedName>
    <definedName name="_15__123Graph_LBL_AC04C_FR_T1" hidden="1">[19]MOTO!#REF!</definedName>
    <definedName name="_15__0_S" localSheetId="12" hidden="1">#REF!</definedName>
    <definedName name="_15__0_S" hidden="1">#REF!</definedName>
    <definedName name="_150">#REF!</definedName>
    <definedName name="_151">#REF!</definedName>
    <definedName name="_152">#REF!</definedName>
    <definedName name="_153">#REF!</definedName>
    <definedName name="_154">#REF!</definedName>
    <definedName name="_158">#REF!</definedName>
    <definedName name="_159">#REF!</definedName>
    <definedName name="_15CODE">#REF!</definedName>
    <definedName name="_15COST">#REF!</definedName>
    <definedName name="_15TEXT">#REF!</definedName>
    <definedName name="_16__123Graph_LBL_AC04C_FF_L" hidden="1">[4]MOTO?</definedName>
    <definedName name="_16__123Graph_LBL_AC04C_FR_T2" hidden="1">[19]MOTO!#REF!</definedName>
    <definedName name="_160">#REF!</definedName>
    <definedName name="_16CODE">#REF!</definedName>
    <definedName name="_16COST">#REF!</definedName>
    <definedName name="_16TEXT">#REF!</definedName>
    <definedName name="_17__123Graph_LBL_AC04C_FF_T" hidden="1">[4]MOTO?</definedName>
    <definedName name="_17__123Graph_XC04C_ALL_T1" hidden="1">[19]MOTO!#REF!</definedName>
    <definedName name="_170">#REF!</definedName>
    <definedName name="_17CODE">#REF!</definedName>
    <definedName name="_17COST">#REF!</definedName>
    <definedName name="_17TEXT">#REF!</definedName>
    <definedName name="_18__123Graph_AC04C_FF_T" hidden="1">[20]MOTO!#REF!</definedName>
    <definedName name="_18__123Graph_LBL_AC04C_FR_L1" hidden="1">[4]MOTO?</definedName>
    <definedName name="_18__123Graph_XC04C_ALL_T2" hidden="1">[19]MOTO!#REF!</definedName>
    <definedName name="_18_____S" localSheetId="12" hidden="1">#REF!</definedName>
    <definedName name="_18_____S" hidden="1">#REF!</definedName>
    <definedName name="_18CODE">#REF!</definedName>
    <definedName name="_18COST">#REF!</definedName>
    <definedName name="_18TEXT">#REF!</definedName>
    <definedName name="_19__123Graph_LBL_AC04C_FR_L2" hidden="1">[4]MOTO?</definedName>
    <definedName name="_19__123Graph_XC04C_FF_L" hidden="1">[19]MOTO!#REF!</definedName>
    <definedName name="_190">#REF!</definedName>
    <definedName name="_195">#REF!</definedName>
    <definedName name="_1BUD_P_L">#REF!</definedName>
    <definedName name="_2" localSheetId="6">#REF!</definedName>
    <definedName name="_2" localSheetId="7">#REF!</definedName>
    <definedName name="_2" localSheetId="8">#REF!</definedName>
    <definedName name="_2" localSheetId="5">#REF!</definedName>
    <definedName name="_2">#REF!</definedName>
    <definedName name="_2_?_컛?___i">#REF!</definedName>
    <definedName name="_2_?0_F" localSheetId="12" hidden="1">'[1]CD-실적'!#REF!</definedName>
    <definedName name="_2_?0_F" hidden="1">'[1]CD-실적'!#REF!</definedName>
    <definedName name="_2_?쨲?f">#REF!</definedName>
    <definedName name="_2__123Graph_AC04C_ALL_L2" hidden="1">[19]MOTO!#REF!</definedName>
    <definedName name="_2____S" localSheetId="6" hidden="1">#REF!</definedName>
    <definedName name="_2____S" localSheetId="7" hidden="1">#REF!</definedName>
    <definedName name="_2____S" localSheetId="8" hidden="1">#REF!</definedName>
    <definedName name="_2____S" localSheetId="5" hidden="1">#REF!</definedName>
    <definedName name="_2____S" localSheetId="12" hidden="1">#REF!</definedName>
    <definedName name="_2____S" hidden="1">#REF!</definedName>
    <definedName name="_20__123Graph_LBL_AC04C_FR_T1" hidden="1">[4]MOTO?</definedName>
    <definedName name="_20__123Graph_XC04C_FF_T" hidden="1">[19]MOTO!#REF!</definedName>
    <definedName name="_20__0_S" hidden="1">#REF!</definedName>
    <definedName name="_200">#REF!</definedName>
    <definedName name="_2005_7_30">#REF!</definedName>
    <definedName name="_21__123Graph_AC04C_FR_L1" hidden="1">[20]MOTO!#REF!</definedName>
    <definedName name="_21__123Graph_LBL_AC04C_FR_T2" hidden="1">[4]MOTO?</definedName>
    <definedName name="_21__123Graph_XC04C_FR_L1" hidden="1">[19]MOTO!#REF!</definedName>
    <definedName name="_21___0_S" localSheetId="12" hidden="1">#REF!</definedName>
    <definedName name="_21___0_S" hidden="1">#REF!</definedName>
    <definedName name="_21__0_S" hidden="1">#REF!</definedName>
    <definedName name="_21626_35800">#REF!</definedName>
    <definedName name="_21A3_" hidden="1">{#N/A,#N/A,FALSE,"단축1";#N/A,#N/A,FALSE,"단축2";#N/A,#N/A,FALSE,"단축3";#N/A,#N/A,FALSE,"장축";#N/A,#N/A,FALSE,"4WD"}</definedName>
    <definedName name="_22__123Graph_XC04C_ALL_T1" hidden="1">[4]MOTO?</definedName>
    <definedName name="_22__123Graph_XC04C_FR_L2" hidden="1">[19]MOTO!#REF!</definedName>
    <definedName name="_221">#REF!</definedName>
    <definedName name="_222">#REF!</definedName>
    <definedName name="_23__123Graph_XC04C_ALL_T2" hidden="1">[4]MOTO?</definedName>
    <definedName name="_23__123Graph_XC04C_FR_T1" hidden="1">[19]MOTO!#REF!</definedName>
    <definedName name="_230">#REF!</definedName>
    <definedName name="_24__123Graph_AC04C_FR_L2" hidden="1">[20]MOTO!#REF!</definedName>
    <definedName name="_24__123Graph_XC04C_FF_L" hidden="1">[4]MOTO?</definedName>
    <definedName name="_24__123Graph_XC04C_FR_T2" hidden="1">[19]MOTO!#REF!</definedName>
    <definedName name="_24____S" localSheetId="12" hidden="1">#REF!</definedName>
    <definedName name="_24____S" hidden="1">#REF!</definedName>
    <definedName name="_240">#REF!</definedName>
    <definedName name="_245">#REF!</definedName>
    <definedName name="_246A3_" hidden="1">{#N/A,#N/A,FALSE,"단축1";#N/A,#N/A,FALSE,"단축2";#N/A,#N/A,FALSE,"단축3";#N/A,#N/A,FALSE,"장축";#N/A,#N/A,FALSE,"4WD"}</definedName>
    <definedName name="_25__123Graph_XC04C_FF_T" hidden="1">[4]MOTO?</definedName>
    <definedName name="_250">#REF!</definedName>
    <definedName name="_253____S" hidden="1">#REF!</definedName>
    <definedName name="_255">#REF!</definedName>
    <definedName name="_255__0_S" hidden="1">#REF!</definedName>
    <definedName name="_256">#REF!</definedName>
    <definedName name="_257">#REF!</definedName>
    <definedName name="_26__123Graph_XC04C_FR_L1" hidden="1">[4]MOTO?</definedName>
    <definedName name="_26__0_S" hidden="1">#REF!</definedName>
    <definedName name="_260">#REF!</definedName>
    <definedName name="_261A5_" hidden="1">{#N/A,#N/A,FALSE,"단축1";#N/A,#N/A,FALSE,"단축2";#N/A,#N/A,FALSE,"단축3";#N/A,#N/A,FALSE,"장축";#N/A,#N/A,FALSE,"4WD"}</definedName>
    <definedName name="_27__123Graph_AC04C_FR_T1" hidden="1">[20]MOTO!#REF!</definedName>
    <definedName name="_27__123Graph_XC04C_FR_L2" hidden="1">[4]MOTO?</definedName>
    <definedName name="_27__0_S" localSheetId="12" hidden="1">#REF!</definedName>
    <definedName name="_27__0_S" hidden="1">#REF!</definedName>
    <definedName name="_270">#REF!</definedName>
    <definedName name="_273EO2_" hidden="1">{#N/A,#N/A,FALSE,"신규dep";#N/A,#N/A,FALSE,"신규dep-금형상각후";#N/A,#N/A,FALSE,"신규dep-연구비상각후";#N/A,#N/A,FALSE,"신규dep-기계,공구상각후"}</definedName>
    <definedName name="_28__123Graph_XC04C_FR_T1" hidden="1">[4]MOTO?</definedName>
    <definedName name="_280">#REF!</definedName>
    <definedName name="_28A3_" hidden="1">{#N/A,#N/A,FALSE,"단축1";#N/A,#N/A,FALSE,"단축2";#N/A,#N/A,FALSE,"단축3";#N/A,#N/A,FALSE,"장축";#N/A,#N/A,FALSE,"4WD"}</definedName>
    <definedName name="_29__123Graph_XC04C_FR_T2" hidden="1">[4]MOTO?</definedName>
    <definedName name="_290">#REF!</definedName>
    <definedName name="_293">#REF!</definedName>
    <definedName name="_294">#REF!</definedName>
    <definedName name="_294Q030214_" hidden="1">{#N/A,#N/A,FALSE,"단축1";#N/A,#N/A,FALSE,"단축2";#N/A,#N/A,FALSE,"단축3";#N/A,#N/A,FALSE,"장축";#N/A,#N/A,FALSE,"4WD"}</definedName>
    <definedName name="_298T2_" hidden="1">{#N/A,#N/A,FALSE,"단축1";#N/A,#N/A,FALSE,"단축2";#N/A,#N/A,FALSE,"단축3";#N/A,#N/A,FALSE,"장축";#N/A,#N/A,FALSE,"4WD"}</definedName>
    <definedName name="_2COMPTE_R_SULTA">#REF!</definedName>
    <definedName name="_3_?쨲?f">#REF!</definedName>
    <definedName name="_3__123Graph_AC04C_ALL_L1" hidden="1">[20]MOTO!#REF!</definedName>
    <definedName name="_3__123Graph_AC04C_ALL_T1" hidden="1">[19]MOTO!#REF!</definedName>
    <definedName name="_3____S" hidden="1">#REF!</definedName>
    <definedName name="_3__0_S" localSheetId="6" hidden="1">#REF!</definedName>
    <definedName name="_3__0_S" localSheetId="7" hidden="1">#REF!</definedName>
    <definedName name="_3__0_S" localSheetId="8" hidden="1">#REF!</definedName>
    <definedName name="_3__0_S" localSheetId="5" hidden="1">#REF!</definedName>
    <definedName name="_3__0_S" localSheetId="12" hidden="1">#REF!</definedName>
    <definedName name="_3__0_S" hidden="1">#REF!</definedName>
    <definedName name="_30__123Graph_AC04C_FR_T2" hidden="1">[20]MOTO!#REF!</definedName>
    <definedName name="_30A3_" hidden="1">{#N/A,#N/A,FALSE,"단축1";#N/A,#N/A,FALSE,"단축2";#N/A,#N/A,FALSE,"단축3";#N/A,#N/A,FALSE,"장축";#N/A,#N/A,FALSE,"4WD"}</definedName>
    <definedName name="_310">#REF!</definedName>
    <definedName name="_310__0_S" hidden="1">#REF!</definedName>
    <definedName name="_31BUD_P_L">#REF!</definedName>
    <definedName name="_326A_P9..A_P36">#REF!</definedName>
    <definedName name="_327BUD_P_L">#REF!</definedName>
    <definedName name="_328COMPTE_R_SULTA">#REF!</definedName>
    <definedName name="_32COMPTE_R_SULTA">#REF!</definedName>
    <definedName name="_33__123Graph_LBL_AC04C_FF_L" hidden="1">[20]MOTO!#REF!</definedName>
    <definedName name="_33__0_S" hidden="1">#REF!</definedName>
    <definedName name="_338DOC1_P_L">#REF!</definedName>
    <definedName name="_33DOC1_P_L">#REF!</definedName>
    <definedName name="_345PAGE_DE_GARDE">#REF!</definedName>
    <definedName name="_346PAY_BACK_RENTAB">#REF!</definedName>
    <definedName name="_34A20000_">[17]MM??·?????????1</definedName>
    <definedName name="_34PAGE_DE_GARDE">#REF!</definedName>
    <definedName name="_353PRINT_T1_T2">#REF!</definedName>
    <definedName name="_35A5_" hidden="1">{#N/A,#N/A,FALSE,"단축1";#N/A,#N/A,FALSE,"단축2";#N/A,#N/A,FALSE,"단축3";#N/A,#N/A,FALSE,"장축";#N/A,#N/A,FALSE,"4WD"}</definedName>
    <definedName name="_35PAY_BACK_RENTAB">#REF!</definedName>
    <definedName name="_36__123Graph_LBL_AC04C_FF_T" hidden="1">[20]MOTO!#REF!</definedName>
    <definedName name="_360">#REF!</definedName>
    <definedName name="_36PRINT_T1_T2">#REF!</definedName>
    <definedName name="_370">#REF!</definedName>
    <definedName name="_380">#REF!</definedName>
    <definedName name="_39__123Graph_LBL_AC04C_FR_L1" hidden="1">[20]MOTO!#REF!</definedName>
    <definedName name="_390">#REF!</definedName>
    <definedName name="_3DOC1_P_L">#REF!</definedName>
    <definedName name="_4_?_컛?___i">#REF!</definedName>
    <definedName name="_4_?쨲?f">#REF!</definedName>
    <definedName name="_4______S" localSheetId="12" hidden="1">#REF!</definedName>
    <definedName name="_4______S" hidden="1">#REF!</definedName>
    <definedName name="_4__123Graph_AC04C_ALL_T2" hidden="1">[19]MOTO!#REF!</definedName>
    <definedName name="_4__0_S" localSheetId="12" hidden="1">#REF!</definedName>
    <definedName name="_4__0_S" hidden="1">#REF!</definedName>
    <definedName name="_41Q030214_" hidden="1">{#N/A,#N/A,FALSE,"단축1";#N/A,#N/A,FALSE,"단축2";#N/A,#N/A,FALSE,"단축3";#N/A,#N/A,FALSE,"장축";#N/A,#N/A,FALSE,"4WD"}</definedName>
    <definedName name="_42__123Graph_LBL_AC04C_FR_L2" hidden="1">[20]MOTO!#REF!</definedName>
    <definedName name="_420">#REF!</definedName>
    <definedName name="_45__123Graph_LBL_AC04C_FR_T1" hidden="1">[20]MOTO!#REF!</definedName>
    <definedName name="_45T2_" hidden="1">{#N/A,#N/A,FALSE,"단축1";#N/A,#N/A,FALSE,"단축2";#N/A,#N/A,FALSE,"단축3";#N/A,#N/A,FALSE,"장축";#N/A,#N/A,FALSE,"4WD"}</definedName>
    <definedName name="_48__123Graph_LBL_AC04C_FR_T2" hidden="1">[20]MOTO!#REF!</definedName>
    <definedName name="_4A3_" localSheetId="12" hidden="1">{#N/A,#N/A,FALSE,"단축1";#N/A,#N/A,FALSE,"단축2";#N/A,#N/A,FALSE,"단축3";#N/A,#N/A,FALSE,"장축";#N/A,#N/A,FALSE,"4WD"}</definedName>
    <definedName name="_4A3_" hidden="1">{#N/A,#N/A,FALSE,"단축1";#N/A,#N/A,FALSE,"단축2";#N/A,#N/A,FALSE,"단축3";#N/A,#N/A,FALSE,"장축";#N/A,#N/A,FALSE,"4WD"}</definedName>
    <definedName name="_4DOC1_P_L">#REF!</definedName>
    <definedName name="_4PAGE_DE_GARDE">#REF!</definedName>
    <definedName name="_5____0_S" localSheetId="12" hidden="1">#REF!</definedName>
    <definedName name="_5____0_S" hidden="1">#REF!</definedName>
    <definedName name="_5__123Graph_AC04C_FF_L" hidden="1">[19]MOTO!#REF!</definedName>
    <definedName name="_5__0_S" localSheetId="12" hidden="1">#REF!</definedName>
    <definedName name="_5__0_S" hidden="1">#REF!</definedName>
    <definedName name="_501">#REF!</definedName>
    <definedName name="_505">#REF!</definedName>
    <definedName name="_506">#REF!</definedName>
    <definedName name="_507">#REF!</definedName>
    <definedName name="_508">#REF!</definedName>
    <definedName name="_509">#REF!</definedName>
    <definedName name="_51__123Graph_XC04C_ALL_T1" hidden="1">[20]MOTO!#REF!</definedName>
    <definedName name="_51____S" localSheetId="12" hidden="1">#REF!</definedName>
    <definedName name="_51____S" hidden="1">#REF!</definedName>
    <definedName name="_510">#REF!</definedName>
    <definedName name="_511">#REF!</definedName>
    <definedName name="_521">#REF!</definedName>
    <definedName name="_525">#REF!</definedName>
    <definedName name="_534">#REF!</definedName>
    <definedName name="_535">#REF!</definedName>
    <definedName name="_537">#REF!</definedName>
    <definedName name="_54__123Graph_XC04C_ALL_T2" hidden="1">[20]MOTO!#REF!</definedName>
    <definedName name="_540">#REF!</definedName>
    <definedName name="_545">#REF!</definedName>
    <definedName name="_555">#REF!</definedName>
    <definedName name="_559">#REF!</definedName>
    <definedName name="_561">#REF!</definedName>
    <definedName name="_563">#REF!</definedName>
    <definedName name="_565">#REF!</definedName>
    <definedName name="_57__123Graph_XC04C_FF_L" hidden="1">[20]MOTO!#REF!</definedName>
    <definedName name="_575">#REF!</definedName>
    <definedName name="_576">#REF!</definedName>
    <definedName name="_585">#REF!</definedName>
    <definedName name="_589">#REF!</definedName>
    <definedName name="_597">#REF!</definedName>
    <definedName name="_5A3_" localSheetId="12" hidden="1">{#N/A,#N/A,FALSE,"단축1";#N/A,#N/A,FALSE,"단축2";#N/A,#N/A,FALSE,"단축3";#N/A,#N/A,FALSE,"장축";#N/A,#N/A,FALSE,"4WD"}</definedName>
    <definedName name="_5A3_" hidden="1">{#N/A,#N/A,FALSE,"단축1";#N/A,#N/A,FALSE,"단축2";#N/A,#N/A,FALSE,"단축3";#N/A,#N/A,FALSE,"장축";#N/A,#N/A,FALSE,"4WD"}</definedName>
    <definedName name="_5PAGE_DE_GARDE">#REF!</definedName>
    <definedName name="_5PAY_BACK_RENTAB">#REF!</definedName>
    <definedName name="_6__123Graph_AC04C_ALL_L1" hidden="1">[4]MOTO?</definedName>
    <definedName name="_6__123Graph_AC04C_ALL_L2" hidden="1">[20]MOTO!#REF!</definedName>
    <definedName name="_6__123Graph_AC04C_FF_T" hidden="1">[19]MOTO!#REF!</definedName>
    <definedName name="_6_____S" localSheetId="12" hidden="1">#REF!</definedName>
    <definedName name="_6_____S" hidden="1">#REF!</definedName>
    <definedName name="_60__123Graph_XC04C_FF_T" hidden="1">[20]MOTO!#REF!</definedName>
    <definedName name="_61BUD_P_L">#REF!</definedName>
    <definedName name="_62BUD_P_L">#REF!</definedName>
    <definedName name="_62COMPTE_R_SULTA">#REF!</definedName>
    <definedName name="_63__123Graph_XC04C_FR_L1" hidden="1">[20]MOTO!#REF!</definedName>
    <definedName name="_64COMPTE_R_SULTA">#REF!</definedName>
    <definedName name="_64DOC1_P_L">#REF!</definedName>
    <definedName name="_65PAGE_DE_GARDE">#REF!</definedName>
    <definedName name="_66__123Graph_XC04C_FR_L2" hidden="1">[20]MOTO!#REF!</definedName>
    <definedName name="_66PAY_BACK_RENTAB">#REF!</definedName>
    <definedName name="_67DOC1_P_L">#REF!</definedName>
    <definedName name="_68PRINT_T1_T2">#REF!</definedName>
    <definedName name="_69__123Graph_XC04C_FR_T1" hidden="1">[20]MOTO!#REF!</definedName>
    <definedName name="_69PAGE_DE_GARDE">#REF!</definedName>
    <definedName name="_6PAY_BACK_RENTAB">#REF!</definedName>
    <definedName name="_6PRINT_T1_T2">#REF!</definedName>
    <definedName name="_6월">#REF!</definedName>
    <definedName name="_7__123Graph_AC04C_ALL_L2" hidden="1">[4]MOTO?</definedName>
    <definedName name="_7__123Graph_AC04C_FR_L1" hidden="1">[19]MOTO!#REF!</definedName>
    <definedName name="_7___0_S" localSheetId="12" hidden="1">#REF!</definedName>
    <definedName name="_7___0_S" hidden="1">#REF!</definedName>
    <definedName name="_71FM14_" localSheetId="12" hidden="1">#REF!</definedName>
    <definedName name="_71FM14_" hidden="1">#REF!</definedName>
    <definedName name="_71PAY_BACK_RENTAB">#REF!</definedName>
    <definedName name="_72__123Graph_XC04C_FR_T2" hidden="1">[20]MOTO!#REF!</definedName>
    <definedName name="_74PRINT_T1_T2">#REF!</definedName>
    <definedName name="_8__123Graph_AC04C_ALL_T1" hidden="1">[4]MOTO?</definedName>
    <definedName name="_8__123Graph_AC04C_FR_L2" hidden="1">[19]MOTO!#REF!</definedName>
    <definedName name="_8____S" localSheetId="12" hidden="1">#REF!</definedName>
    <definedName name="_8____S" hidden="1">#REF!</definedName>
    <definedName name="_800903">#REF!</definedName>
    <definedName name="_80FM5_" localSheetId="12" hidden="1">#REF!</definedName>
    <definedName name="_80FM5_" hidden="1">#REF!</definedName>
    <definedName name="_83____S" hidden="1">#N/A</definedName>
    <definedName name="_84__0_S" hidden="1">#N/A</definedName>
    <definedName name="_85BRAZE_LINES">#REF!</definedName>
    <definedName name="_88BUD_P_L">#REF!</definedName>
    <definedName name="_89COMPTE_R_SULTA">#REF!</definedName>
    <definedName name="_8Ａ４_">#REF!</definedName>
    <definedName name="_8PRINT_T1_T2">#REF!</definedName>
    <definedName name="_9__123Graph_AC04C_ALL_T1" hidden="1">[20]MOTO!#REF!</definedName>
    <definedName name="_9__123Graph_AC04C_ALL_T2" hidden="1">[4]MOTO?</definedName>
    <definedName name="_9__123Graph_AC04C_FR_T1" hidden="1">[19]MOTO!#REF!</definedName>
    <definedName name="_9____S" localSheetId="12" hidden="1">#REF!</definedName>
    <definedName name="_9____S" hidden="1">#REF!</definedName>
    <definedName name="_9__0_S" localSheetId="12" hidden="1">#REF!</definedName>
    <definedName name="_9__0_S" hidden="1">#REF!</definedName>
    <definedName name="_90045769">#REF!</definedName>
    <definedName name="_93">#REF!</definedName>
    <definedName name="_93A">#REF!</definedName>
    <definedName name="_93B">#REF!</definedName>
    <definedName name="_94">#REF!</definedName>
    <definedName name="_94DOC1_P_L">#REF!</definedName>
    <definedName name="_95PAGE_DE_GARDE">#REF!</definedName>
    <definedName name="_96PAY_BACK_RENTAB">#REF!</definedName>
    <definedName name="_a1">#REF!</definedName>
    <definedName name="_a10">#REF!</definedName>
    <definedName name="_a10T">#REF!</definedName>
    <definedName name="_a1T">#REF!</definedName>
    <definedName name="_a1Z">#REF!</definedName>
    <definedName name="_a2">#REF!</definedName>
    <definedName name="_A20000">[17]MM??·?????????1</definedName>
    <definedName name="_a2T">#REF!</definedName>
    <definedName name="_A3" localSheetId="12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3T">#REF!</definedName>
    <definedName name="_a4">#REF!</definedName>
    <definedName name="_Ａ４1">#N/A</definedName>
    <definedName name="_Ａ４2">#N/A</definedName>
    <definedName name="_a4T">#REF!</definedName>
    <definedName name="_a5">#REF!</definedName>
    <definedName name="_a5T">#REF!</definedName>
    <definedName name="_a6">#REF!</definedName>
    <definedName name="_a6T">#REF!</definedName>
    <definedName name="_a7">#REF!</definedName>
    <definedName name="_a7T">#REF!</definedName>
    <definedName name="_a8">#REF!</definedName>
    <definedName name="_a8T">#REF!</definedName>
    <definedName name="_A9">#REF!</definedName>
    <definedName name="_A99990">#REF!</definedName>
    <definedName name="_A99999">#REF!</definedName>
    <definedName name="_a9T">#REF!</definedName>
    <definedName name="_aA1">#REF!</definedName>
    <definedName name="_aA10">#REF!</definedName>
    <definedName name="_aA10T">#REF!</definedName>
    <definedName name="_aA1T">#REF!</definedName>
    <definedName name="_aA2">#REF!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A8">#REF!</definedName>
    <definedName name="_aA8T">#REF!</definedName>
    <definedName name="_aA9">#REF!</definedName>
    <definedName name="_aA9T">#REF!</definedName>
    <definedName name="_abs710">#REF!</definedName>
    <definedName name="_abs99">#REF!</definedName>
    <definedName name="_AMP1" hidden="1">{#N/A,#N/A,FALSE,"신규dep";#N/A,#N/A,FALSE,"신규dep-금형상각후";#N/A,#N/A,FALSE,"신규dep-연구비상각후";#N/A,#N/A,FALSE,"신규dep-기계,공구상각후"}</definedName>
    <definedName name="_AS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SD1">#REF!</definedName>
    <definedName name="_AT1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TRUE</definedName>
    <definedName name="_AtRisk_SimSetting_ConvergenceTestAllOutputs">FALSE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2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Behavior">0</definedName>
    <definedName name="_AtRisk_SimSetting_StdRecalcWithoutRiskStatic">1</definedName>
    <definedName name="_AtRisk_SimSetting_StdRecalcWithoutRiskStaticPercentile">0.5</definedName>
    <definedName name="_AU70000">#REF!</definedName>
    <definedName name="_AU80000">#REF!</definedName>
    <definedName name="_aZ">[0]!_a1Z,[0]!_a2Z</definedName>
    <definedName name="_b_a">#REF!</definedName>
    <definedName name="_b_aT">#REF!</definedName>
    <definedName name="_b_b">#REF!</definedName>
    <definedName name="_b1">#REF!</definedName>
    <definedName name="_B10">#REF!</definedName>
    <definedName name="_B11">#REF!</definedName>
    <definedName name="_B12">#REF!</definedName>
    <definedName name="_B13">#REF!</definedName>
    <definedName name="_B14">#REF!</definedName>
    <definedName name="_B15">#REF!</definedName>
    <definedName name="_B16">#REF!</definedName>
    <definedName name="_B17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9">#REF!</definedName>
    <definedName name="_bA1">#REF!</definedName>
    <definedName name="_bA2">#REF!</definedName>
    <definedName name="_bA3">#REF!</definedName>
    <definedName name="_bA4">#REF!</definedName>
    <definedName name="_bA5">#REF!</definedName>
    <definedName name="_bA6">#REF!</definedName>
    <definedName name="_bA7">#REF!</definedName>
    <definedName name="_bA8">#REF!</definedName>
    <definedName name="_bid2">#REF!</definedName>
    <definedName name="_bid3">#REF!</definedName>
    <definedName name="_bid4">#REF!</definedName>
    <definedName name="_BRANCH_印刷1_">#REF!</definedName>
    <definedName name="_bud03">[21]Riesgos!$H$9:$HC$999</definedName>
    <definedName name="_C">#REF!</definedName>
    <definedName name="_C1244ㅁ1430">#REF!</definedName>
    <definedName name="_CDR01">#REF!</definedName>
    <definedName name="_CSI1">#REF!</definedName>
    <definedName name="_CSI10">#REF!</definedName>
    <definedName name="_CSI2">#REF!</definedName>
    <definedName name="_CSI3">#REF!</definedName>
    <definedName name="_CSI4">#REF!</definedName>
    <definedName name="_CSI5">#REF!</definedName>
    <definedName name="_CSI6">#REF!</definedName>
    <definedName name="_CSI7">#REF!</definedName>
    <definedName name="_CSI8">#REF!</definedName>
    <definedName name="_CSI9">#REF!</definedName>
    <definedName name="_D1">#REF!</definedName>
    <definedName name="_D2">#REF!</definedName>
    <definedName name="_D3">#REF!</definedName>
    <definedName name="_d31">#REF!</definedName>
    <definedName name="_D4">#REF!</definedName>
    <definedName name="_D5">#REF!</definedName>
    <definedName name="_D6">#REF!</definedName>
    <definedName name="_D7">#REF!</definedName>
    <definedName name="_DAT1">#REF!</definedName>
    <definedName name="_DAT10">#REF!</definedName>
    <definedName name="_DAT11">#REF!</definedName>
    <definedName name="_DAT12">#REF!</definedName>
    <definedName name="_DAT12345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8736">#REF!</definedName>
    <definedName name="_DAT29">#REF!</definedName>
    <definedName name="_DAT3">#REF!</definedName>
    <definedName name="_DAT30">#REF!</definedName>
    <definedName name="_DAT31">[22]KOK5!#REF!</definedName>
    <definedName name="_DAT32">[22]KOK5!#REF!</definedName>
    <definedName name="_DAT33">[22]KOK5!#REF!</definedName>
    <definedName name="_DAT34">[22]KOK5!#REF!</definedName>
    <definedName name="_DAT35">[22]KOK5!#REF!</definedName>
    <definedName name="_DAT36">[22]KOK5!#REF!</definedName>
    <definedName name="_DAT37">[22]KOK5!#REF!</definedName>
    <definedName name="_DAT38">[22]KOK5!#REF!</definedName>
    <definedName name="_DAT39">[22]KOK5!#REF!</definedName>
    <definedName name="_DAT4">#REF!</definedName>
    <definedName name="_DAT40">[22]KOK5!#REF!</definedName>
    <definedName name="_DAT41">[22]KOK5!#REF!</definedName>
    <definedName name="_DAT42">[22]KOK5!#REF!</definedName>
    <definedName name="_DAT43">[22]KOK5!#REF!</definedName>
    <definedName name="_DAT5">#REF!</definedName>
    <definedName name="_DAT6">#REF!</definedName>
    <definedName name="_DAT600">#REF!</definedName>
    <definedName name="_DAT7">#REF!</definedName>
    <definedName name="_DAT70">#REF!</definedName>
    <definedName name="_DAT8">#REF!</definedName>
    <definedName name="_DAT9">#REF!</definedName>
    <definedName name="_DD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EP1">#REF!</definedName>
    <definedName name="_DEP10">#REF!</definedName>
    <definedName name="_DEP2">#REF!</definedName>
    <definedName name="_DEP3">#REF!</definedName>
    <definedName name="_DEP4">#REF!</definedName>
    <definedName name="_DEP5">#REF!</definedName>
    <definedName name="_DEP6">#REF!</definedName>
    <definedName name="_DEP7">#REF!</definedName>
    <definedName name="_DEP8">#REF!</definedName>
    <definedName name="_DEP9">#REF!</definedName>
    <definedName name="_Dist_Bin" localSheetId="6" hidden="1">[23]RR저항Cp!#REF!</definedName>
    <definedName name="_Dist_Bin" localSheetId="7" hidden="1">[23]RR저항Cp!#REF!</definedName>
    <definedName name="_Dist_Bin" localSheetId="8" hidden="1">[23]RR저항Cp!#REF!</definedName>
    <definedName name="_Dist_Bin" localSheetId="5" hidden="1">[23]RR저항Cp!#REF!</definedName>
    <definedName name="_Dist_Bin" hidden="1">[23]RR저항Cp!#REF!</definedName>
    <definedName name="_Dist_Bin2" localSheetId="12" hidden="1">#REF!</definedName>
    <definedName name="_Dist_Bin2" hidden="1">#REF!</definedName>
    <definedName name="_Dist_Values" localSheetId="6" hidden="1">#REF!</definedName>
    <definedName name="_Dist_Values" localSheetId="7" hidden="1">#REF!</definedName>
    <definedName name="_Dist_Values" localSheetId="8" hidden="1">#REF!</definedName>
    <definedName name="_Dist_Values" localSheetId="5" hidden="1">#REF!</definedName>
    <definedName name="_Dist_Values" localSheetId="12" hidden="1">#REF!</definedName>
    <definedName name="_Dist_Values" hidden="1">#REF!</definedName>
    <definedName name="_Dist_Values2" localSheetId="12" hidden="1">#REF!</definedName>
    <definedName name="_Dist_Values2" hidden="1">#REF!</definedName>
    <definedName name="_DP2">[24]Assembling!$H$45</definedName>
    <definedName name="_DP3">[24]Assembling!#REF!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ng2" localSheetId="12" hidden="1">{#N/A,#N/A,FALSE,"단축1";#N/A,#N/A,FALSE,"단축2";#N/A,#N/A,FALSE,"단축3";#N/A,#N/A,FALSE,"장축";#N/A,#N/A,FALSE,"4WD"}</definedName>
    <definedName name="_eng2" hidden="1">{#N/A,#N/A,FALSE,"단축1";#N/A,#N/A,FALSE,"단축2";#N/A,#N/A,FALSE,"단축3";#N/A,#N/A,FALSE,"장축";#N/A,#N/A,FALSE,"4WD"}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CCN">#REF!</definedName>
    <definedName name="_fil60">'[25]Mat.+amort. '!$D$13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5" hidden="1">#REF!</definedName>
    <definedName name="_Fill" localSheetId="12" hidden="1">[26]CAUDIT!#REF!</definedName>
    <definedName name="_Fill" hidden="1">#REF!</definedName>
    <definedName name="_xlnm._FilterDatabase" localSheetId="1" hidden="1">'Commercial Input'!#REF!</definedName>
    <definedName name="_xlnm._FilterDatabase" localSheetId="12" hidden="1">#REF!</definedName>
    <definedName name="_xlnm._FilterDatabase" hidden="1">#REF!</definedName>
    <definedName name="_FilterDatabase2" hidden="1">#REF!</definedName>
    <definedName name="_G1">#REF!</definedName>
    <definedName name="_GKQ1">#REF!</definedName>
    <definedName name="_GoA1">#N/A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IC2">[24]Assembling!#REF!</definedName>
    <definedName name="_INT2" localSheetId="12" hidden="1">{#N/A,#N/A,TRUE,"일정"}</definedName>
    <definedName name="_INT2" hidden="1">{#N/A,#N/A,TRUE,"일정"}</definedName>
    <definedName name="_KC5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5" hidden="1">#REF!</definedName>
    <definedName name="_Key1" localSheetId="12" hidden="1">[26]CAUDIT!#REF!</definedName>
    <definedName name="_Key1" hidden="1">#REF!</definedName>
    <definedName name="_Key11" localSheetId="12" hidden="1">#REF!</definedName>
    <definedName name="_Key11" hidden="1">#REF!</definedName>
    <definedName name="_Key2" localSheetId="12" hidden="1">#REF!</definedName>
    <definedName name="_Key2" hidden="1">#REF!</definedName>
    <definedName name="_Key22" localSheetId="12" hidden="1">#REF!</definedName>
    <definedName name="_Key22" hidden="1">#REF!</definedName>
    <definedName name="_KKK1" hidden="1">#REF!</definedName>
    <definedName name="_KKK2" hidden="1">#REF!</definedName>
    <definedName name="_l">[10]buy!$A$1:$N$492</definedName>
    <definedName name="_LOB3">#REF!</definedName>
    <definedName name="_LPS2" hidden="1">{#N/A,#N/A,FALSE,"단축1";#N/A,#N/A,FALSE,"단축2";#N/A,#N/A,FALSE,"단축3";#N/A,#N/A,FALSE,"장축";#N/A,#N/A,FALSE,"4WD"}</definedName>
    <definedName name="_MatMult_A" hidden="1">#REF!</definedName>
    <definedName name="_MatMult_B" hidden="1">#REF!</definedName>
    <definedName name="_mfb09">#REF!</definedName>
    <definedName name="_mfb41">#REF!</definedName>
    <definedName name="_mfb56">#REF!</definedName>
    <definedName name="_mfb58">#REF!</definedName>
    <definedName name="_mfe09">#REF!</definedName>
    <definedName name="_mfe10">#REF!</definedName>
    <definedName name="_mfe11">#REF!</definedName>
    <definedName name="_mfe12">#REF!</definedName>
    <definedName name="_mfe13">#REF!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08">#REF!</definedName>
    <definedName name="_MSVA01_V08A">#REF!</definedName>
    <definedName name="_MSVA01_V08AP">#REF!</definedName>
    <definedName name="_MSVA01_V08AP_Summ">#REF!</definedName>
    <definedName name="_MSVA01_V08AT">#REF!</definedName>
    <definedName name="_MSVA01_V08P">#REF!</definedName>
    <definedName name="_MSVA01_V08P_Summ">#REF!</definedName>
    <definedName name="_MSVA01_V08T">#REF!</definedName>
    <definedName name="_MSVA01_V09">#REF!</definedName>
    <definedName name="_MSVA01_V09A">#REF!</definedName>
    <definedName name="_MSVA01_V09AP">#REF!</definedName>
    <definedName name="_MSVA01_V09AP_Summ">#REF!</definedName>
    <definedName name="_MSVA01_V09AT">#REF!</definedName>
    <definedName name="_MSVA01_V09P">#REF!</definedName>
    <definedName name="_MSVA01_V09P_Summ">#REF!</definedName>
    <definedName name="_MSVA01_V09T">#REF!</definedName>
    <definedName name="_MSVA01_V10">#REF!</definedName>
    <definedName name="_MSVA01_V10A">#REF!</definedName>
    <definedName name="_MSVA01_V10AP">#REF!</definedName>
    <definedName name="_MSVA01_V10AP_Summ">#REF!</definedName>
    <definedName name="_MSVA01_V10AT">#REF!</definedName>
    <definedName name="_MSVA01_V10P">#REF!</definedName>
    <definedName name="_MSVA01_V10P_Summ">#REF!</definedName>
    <definedName name="_MSVA01_V10T">#REF!</definedName>
    <definedName name="_MSVA01_V11">#REF!</definedName>
    <definedName name="_MSVA01_V11A">#REF!</definedName>
    <definedName name="_MSVA01_V11AP">#REF!</definedName>
    <definedName name="_MSVA01_V11AP_Summ">#REF!</definedName>
    <definedName name="_MSVA01_V11AT">#REF!</definedName>
    <definedName name="_MSVA01_V11P">#REF!</definedName>
    <definedName name="_MSVA01_V11P_Summ">#REF!</definedName>
    <definedName name="_MSVA01_V11T">#REF!</definedName>
    <definedName name="_MSVA01_V12">#REF!</definedName>
    <definedName name="_MSVA01_V12A">#REF!</definedName>
    <definedName name="_MSVA01_V12AP">#REF!</definedName>
    <definedName name="_MSVA01_V12AP_Summ">#REF!</definedName>
    <definedName name="_MSVA01_V12AT">#REF!</definedName>
    <definedName name="_MSVA01_V12P">#REF!</definedName>
    <definedName name="_MSVA01_V12P_Summ">#REF!</definedName>
    <definedName name="_MSVA01_V12T">#REF!</definedName>
    <definedName name="_MSVA01_V13">#REF!</definedName>
    <definedName name="_MSVA01_V13A">#REF!</definedName>
    <definedName name="_MSVA01_V13AP">#REF!</definedName>
    <definedName name="_MSVA01_V13AP_Summ">#REF!</definedName>
    <definedName name="_MSVA01_V13AT">#REF!</definedName>
    <definedName name="_MSVA01_V13P">#REF!</definedName>
    <definedName name="_MSVA01_V13P_Summ">#REF!</definedName>
    <definedName name="_MSVA01_V13T">#REF!</definedName>
    <definedName name="_MSVA01_V14">#REF!</definedName>
    <definedName name="_MSVA01_V14A">#REF!</definedName>
    <definedName name="_MSVA01_V14AP">#REF!</definedName>
    <definedName name="_MSVA01_V14AP_Summ">#REF!</definedName>
    <definedName name="_MSVA01_V14AT">#REF!</definedName>
    <definedName name="_MSVA01_V14P">#REF!</definedName>
    <definedName name="_MSVA01_V14P_Summ">#REF!</definedName>
    <definedName name="_MSVA01_V14T">#REF!</definedName>
    <definedName name="_MSVA01_V15">#REF!</definedName>
    <definedName name="_MSVA01_V15A">#REF!</definedName>
    <definedName name="_MSVA01_V15AP">#REF!</definedName>
    <definedName name="_MSVA01_V15AP_Summ">#REF!</definedName>
    <definedName name="_MSVA01_V15AT">#REF!</definedName>
    <definedName name="_MSVA01_V15P">#REF!</definedName>
    <definedName name="_MSVA01_V15P_Summ">#REF!</definedName>
    <definedName name="_MSVA01_V15T">#REF!</definedName>
    <definedName name="_MSVA01_V16">#REF!</definedName>
    <definedName name="_MSVA01_V16A">#REF!</definedName>
    <definedName name="_MSVA01_V16AP">#REF!</definedName>
    <definedName name="_MSVA01_V16AP_Summ">#REF!</definedName>
    <definedName name="_MSVA01_V16AT">#REF!</definedName>
    <definedName name="_MSVA01_V16P">#REF!</definedName>
    <definedName name="_MSVA01_V16P_Summ">#REF!</definedName>
    <definedName name="_MSVA01_V16T">#REF!</definedName>
    <definedName name="_MSVA01_V17">#REF!</definedName>
    <definedName name="_MSVA01_V17A">#REF!</definedName>
    <definedName name="_MSVA01_V17AP">#REF!</definedName>
    <definedName name="_MSVA01_V17AP_Summ">#REF!</definedName>
    <definedName name="_MSVA01_V17AT">#REF!</definedName>
    <definedName name="_MSVA01_V17P">#REF!</definedName>
    <definedName name="_MSVA01_V17P_Summ">#REF!</definedName>
    <definedName name="_MSVA01_V1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08">#REF!</definedName>
    <definedName name="_MSVA02_V08A">#REF!</definedName>
    <definedName name="_MSVA02_V08AP">#REF!</definedName>
    <definedName name="_MSVA02_V08AP_Summ">#REF!</definedName>
    <definedName name="_MSVA02_V08AT">#REF!</definedName>
    <definedName name="_MSVA02_V08P">#REF!</definedName>
    <definedName name="_MSVA02_V08P_Summ">#REF!</definedName>
    <definedName name="_MSVA02_V08T">#REF!</definedName>
    <definedName name="_MSVA02_V09">#REF!</definedName>
    <definedName name="_MSVA02_V09A">#REF!</definedName>
    <definedName name="_MSVA02_V09AP">#REF!</definedName>
    <definedName name="_MSVA02_V09AP_Summ">#REF!</definedName>
    <definedName name="_MSVA02_V09AT">#REF!</definedName>
    <definedName name="_MSVA02_V09P">#REF!</definedName>
    <definedName name="_MSVA02_V09P_Summ">#REF!</definedName>
    <definedName name="_MSVA02_V09T">#REF!</definedName>
    <definedName name="_MSVA02_V10">#REF!</definedName>
    <definedName name="_MSVA02_V10A">#REF!</definedName>
    <definedName name="_MSVA02_V10AP">#REF!</definedName>
    <definedName name="_MSVA02_V10AP_Summ">#REF!</definedName>
    <definedName name="_MSVA02_V10AT">#REF!</definedName>
    <definedName name="_MSVA02_V10P">#REF!</definedName>
    <definedName name="_MSVA02_V10P_Summ">#REF!</definedName>
    <definedName name="_MSVA02_V10T">#REF!</definedName>
    <definedName name="_MSVA02_V11">#REF!</definedName>
    <definedName name="_MSVA02_V11A">#REF!</definedName>
    <definedName name="_MSVA02_V11AP">#REF!</definedName>
    <definedName name="_MSVA02_V11AP_Summ">#REF!</definedName>
    <definedName name="_MSVA02_V11AT">#REF!</definedName>
    <definedName name="_MSVA02_V11P">#REF!</definedName>
    <definedName name="_MSVA02_V11P_Summ">#REF!</definedName>
    <definedName name="_MSVA02_V11T">#REF!</definedName>
    <definedName name="_MSVA02_V12">#REF!</definedName>
    <definedName name="_MSVA02_V12A">#REF!</definedName>
    <definedName name="_MSVA02_V12AP">#REF!</definedName>
    <definedName name="_MSVA02_V12AP_Summ">#REF!</definedName>
    <definedName name="_MSVA02_V12AT">#REF!</definedName>
    <definedName name="_MSVA02_V12P">#REF!</definedName>
    <definedName name="_MSVA02_V12P_Summ">#REF!</definedName>
    <definedName name="_MSVA02_V12T">#REF!</definedName>
    <definedName name="_MSVA02_V13">#REF!</definedName>
    <definedName name="_MSVA02_V13A">#REF!</definedName>
    <definedName name="_MSVA02_V13AP">#REF!</definedName>
    <definedName name="_MSVA02_V13AP_Summ">#REF!</definedName>
    <definedName name="_MSVA02_V13AT">#REF!</definedName>
    <definedName name="_MSVA02_V13P">#REF!</definedName>
    <definedName name="_MSVA02_V13P_Summ">#REF!</definedName>
    <definedName name="_MSVA02_V13T">#REF!</definedName>
    <definedName name="_MSVA02_V14">#REF!</definedName>
    <definedName name="_MSVA02_V14A">#REF!</definedName>
    <definedName name="_MSVA02_V14AP">#REF!</definedName>
    <definedName name="_MSVA02_V14AP_Summ">#REF!</definedName>
    <definedName name="_MSVA02_V14AT">#REF!</definedName>
    <definedName name="_MSVA02_V14P">#REF!</definedName>
    <definedName name="_MSVA02_V14P_Summ">#REF!</definedName>
    <definedName name="_MSVA02_V14T">#REF!</definedName>
    <definedName name="_MSVA02_V15">#REF!</definedName>
    <definedName name="_MSVA02_V15A">#REF!</definedName>
    <definedName name="_MSVA02_V15AP">#REF!</definedName>
    <definedName name="_MSVA02_V15AP_Summ">#REF!</definedName>
    <definedName name="_MSVA02_V15AT">#REF!</definedName>
    <definedName name="_MSVA02_V15P">#REF!</definedName>
    <definedName name="_MSVA02_V15P_Summ">#REF!</definedName>
    <definedName name="_MSVA02_V15T">#REF!</definedName>
    <definedName name="_MSVA02_V16">#REF!</definedName>
    <definedName name="_MSVA02_V16A">#REF!</definedName>
    <definedName name="_MSVA02_V16AP">#REF!</definedName>
    <definedName name="_MSVA02_V16AP_Summ">#REF!</definedName>
    <definedName name="_MSVA02_V16AT">#REF!</definedName>
    <definedName name="_MSVA02_V16P">#REF!</definedName>
    <definedName name="_MSVA02_V16P_Summ">#REF!</definedName>
    <definedName name="_MSVA02_V16T">#REF!</definedName>
    <definedName name="_MSVA02_V17">#REF!</definedName>
    <definedName name="_MSVA02_V17A">#REF!</definedName>
    <definedName name="_MSVA02_V17AP">#REF!</definedName>
    <definedName name="_MSVA02_V17AP_Summ">#REF!</definedName>
    <definedName name="_MSVA02_V17AT">#REF!</definedName>
    <definedName name="_MSVA02_V17P">#REF!</definedName>
    <definedName name="_MSVA02_V17P_Summ">#REF!</definedName>
    <definedName name="_MSVA02_V17T">#REF!</definedName>
    <definedName name="_MSVA02_V18">#REF!</definedName>
    <definedName name="_MSVA02_V18A">#REF!</definedName>
    <definedName name="_MSVA02_V18AP">#REF!</definedName>
    <definedName name="_MSVA02_V18AP_Summ">#REF!</definedName>
    <definedName name="_MSVA02_V18AT">#REF!</definedName>
    <definedName name="_MSVA02_V18P">#REF!</definedName>
    <definedName name="_MSVA02_V18P_Summ">#REF!</definedName>
    <definedName name="_MSVA02_V18T">#REF!</definedName>
    <definedName name="_MSVA02_V19">#REF!</definedName>
    <definedName name="_MSVA02_V19A">#REF!</definedName>
    <definedName name="_MSVA02_V19AP">#REF!</definedName>
    <definedName name="_MSVA02_V19AP_Summ">#REF!</definedName>
    <definedName name="_MSVA02_V19AT">#REF!</definedName>
    <definedName name="_MSVA02_V19P">#REF!</definedName>
    <definedName name="_MSVA02_V19P_Summ">#REF!</definedName>
    <definedName name="_MSVA02_V19T">#REF!</definedName>
    <definedName name="_MSVA02_V20">#REF!</definedName>
    <definedName name="_MSVA02_V20A">#REF!</definedName>
    <definedName name="_MSVA02_V20AP">#REF!</definedName>
    <definedName name="_MSVA02_V20AP_Summ">#REF!</definedName>
    <definedName name="_MSVA02_V20AT">#REF!</definedName>
    <definedName name="_MSVA02_V20P">#REF!</definedName>
    <definedName name="_MSVA02_V20P_Summ">#REF!</definedName>
    <definedName name="_MSVA02_V20T">#REF!</definedName>
    <definedName name="_MSVA02_V21">#REF!</definedName>
    <definedName name="_MSVA02_V21A">#REF!</definedName>
    <definedName name="_MSVA02_V21AP">#REF!</definedName>
    <definedName name="_MSVA02_V21AP_Summ">#REF!</definedName>
    <definedName name="_MSVA02_V21AT">#REF!</definedName>
    <definedName name="_MSVA02_V21P">#REF!</definedName>
    <definedName name="_MSVA02_V21P_Summ">#REF!</definedName>
    <definedName name="_MSVA02_V21T">#REF!</definedName>
    <definedName name="_MSVA02_V22">#REF!</definedName>
    <definedName name="_MSVA02_V22A">#REF!</definedName>
    <definedName name="_MSVA02_V22AP">#REF!</definedName>
    <definedName name="_MSVA02_V22AP_Summ">#REF!</definedName>
    <definedName name="_MSVA02_V22AT">#REF!</definedName>
    <definedName name="_MSVA02_V22P">#REF!</definedName>
    <definedName name="_MSVA02_V22P_Summ">#REF!</definedName>
    <definedName name="_MSVA02_V22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08">#REF!</definedName>
    <definedName name="_MSVA03_V08A">#REF!</definedName>
    <definedName name="_MSVA03_V08AP">#REF!</definedName>
    <definedName name="_MSVA03_V08AP_Summ">#REF!</definedName>
    <definedName name="_MSVA03_V08AT">#REF!</definedName>
    <definedName name="_MSVA03_V08P">#REF!</definedName>
    <definedName name="_MSVA03_V08P_Summ">#REF!</definedName>
    <definedName name="_MSVA03_V08T">#REF!</definedName>
    <definedName name="_MSVA03_V09">#REF!</definedName>
    <definedName name="_MSVA03_V09A">#REF!</definedName>
    <definedName name="_MSVA03_V09AP">#REF!</definedName>
    <definedName name="_MSVA03_V09AP_Summ">#REF!</definedName>
    <definedName name="_MSVA03_V09AT">#REF!</definedName>
    <definedName name="_MSVA03_V09P">#REF!</definedName>
    <definedName name="_MSVA03_V09P_Summ">#REF!</definedName>
    <definedName name="_MSVA03_V09T">#REF!</definedName>
    <definedName name="_MSVA03_V10">#REF!</definedName>
    <definedName name="_MSVA03_V10A">#REF!</definedName>
    <definedName name="_MSVA03_V10AP">#REF!</definedName>
    <definedName name="_MSVA03_V10AP_Summ">#REF!</definedName>
    <definedName name="_MSVA03_V10AT">#REF!</definedName>
    <definedName name="_MSVA03_V10P">#REF!</definedName>
    <definedName name="_MSVA03_V10P_Summ">#REF!</definedName>
    <definedName name="_MSVA03_V10T">#REF!</definedName>
    <definedName name="_MSVA03_V11">#REF!</definedName>
    <definedName name="_MSVA03_V11A">#REF!</definedName>
    <definedName name="_MSVA03_V11AP">#REF!</definedName>
    <definedName name="_MSVA03_V11AP_Summ">#REF!</definedName>
    <definedName name="_MSVA03_V11AT">#REF!</definedName>
    <definedName name="_MSVA03_V11P">#REF!</definedName>
    <definedName name="_MSVA03_V11P_Summ">#REF!</definedName>
    <definedName name="_MSVA03_V11T">#REF!</definedName>
    <definedName name="_MSVA03_V12">#REF!</definedName>
    <definedName name="_MSVA03_V12A">#REF!</definedName>
    <definedName name="_MSVA03_V12AP">#REF!</definedName>
    <definedName name="_MSVA03_V12AP_Summ">#REF!</definedName>
    <definedName name="_MSVA03_V12AT">#REF!</definedName>
    <definedName name="_MSVA03_V12P">#REF!</definedName>
    <definedName name="_MSVA03_V12P_Summ">#REF!</definedName>
    <definedName name="_MSVA03_V12T">#REF!</definedName>
    <definedName name="_MSVA03_V13">#REF!</definedName>
    <definedName name="_MSVA03_V13A">#REF!</definedName>
    <definedName name="_MSVA03_V13AP">#REF!</definedName>
    <definedName name="_MSVA03_V13AP_Summ">#REF!</definedName>
    <definedName name="_MSVA03_V13AT">#REF!</definedName>
    <definedName name="_MSVA03_V13P">#REF!</definedName>
    <definedName name="_MSVA03_V13P_Summ">#REF!</definedName>
    <definedName name="_MSVA03_V13T">#REF!</definedName>
    <definedName name="_MSVA03_V14">#REF!</definedName>
    <definedName name="_MSVA03_V14A">#REF!</definedName>
    <definedName name="_MSVA03_V14AP">#REF!</definedName>
    <definedName name="_MSVA03_V14AP_Summ">#REF!</definedName>
    <definedName name="_MSVA03_V14AT">#REF!</definedName>
    <definedName name="_MSVA03_V14P">#REF!</definedName>
    <definedName name="_MSVA03_V14P_Summ">#REF!</definedName>
    <definedName name="_MSVA03_V14T">#REF!</definedName>
    <definedName name="_MSVA03_V15">#REF!</definedName>
    <definedName name="_MSVA03_V15A">#REF!</definedName>
    <definedName name="_MSVA03_V15AP">#REF!</definedName>
    <definedName name="_MSVA03_V15AP_Summ">#REF!</definedName>
    <definedName name="_MSVA03_V15AT">#REF!</definedName>
    <definedName name="_MSVA03_V15P">#REF!</definedName>
    <definedName name="_MSVA03_V15P_Summ">#REF!</definedName>
    <definedName name="_MSVA03_V15T">#REF!</definedName>
    <definedName name="_MSVA03_V16">#REF!</definedName>
    <definedName name="_MSVA03_V16A">#REF!</definedName>
    <definedName name="_MSVA03_V16AP">#REF!</definedName>
    <definedName name="_MSVA03_V16AP_Summ">#REF!</definedName>
    <definedName name="_MSVA03_V16AT">#REF!</definedName>
    <definedName name="_MSVA03_V16P">#REF!</definedName>
    <definedName name="_MSVA03_V16P_Summ">#REF!</definedName>
    <definedName name="_MSVA03_V16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08">#REF!</definedName>
    <definedName name="_MSVA04_V08A">#REF!</definedName>
    <definedName name="_MSVA04_V08AP">#REF!</definedName>
    <definedName name="_MSVA04_V08AP_Summ">#REF!</definedName>
    <definedName name="_MSVA04_V08AT">#REF!</definedName>
    <definedName name="_MSVA04_V08P">#REF!</definedName>
    <definedName name="_MSVA04_V08P_Summ">#REF!</definedName>
    <definedName name="_MSVA04_V08T">#REF!</definedName>
    <definedName name="_MSVA04_V09">#REF!</definedName>
    <definedName name="_MSVA04_V09A">#REF!</definedName>
    <definedName name="_MSVA04_V09AP">#REF!</definedName>
    <definedName name="_MSVA04_V09AP_Summ">#REF!</definedName>
    <definedName name="_MSVA04_V09AT">#REF!</definedName>
    <definedName name="_MSVA04_V09P">#REF!</definedName>
    <definedName name="_MSVA04_V09P_Summ">#REF!</definedName>
    <definedName name="_MSVA04_V09T">#REF!</definedName>
    <definedName name="_MSVA04_V10">#REF!</definedName>
    <definedName name="_MSVA04_V10A">#REF!</definedName>
    <definedName name="_MSVA04_V10AP">#REF!</definedName>
    <definedName name="_MSVA04_V10AP_Summ">#REF!</definedName>
    <definedName name="_MSVA04_V10AT">#REF!</definedName>
    <definedName name="_MSVA04_V10P">#REF!</definedName>
    <definedName name="_MSVA04_V10P_Summ">#REF!</definedName>
    <definedName name="_MSVA04_V10T">#REF!</definedName>
    <definedName name="_MSVA04_V11">#REF!</definedName>
    <definedName name="_MSVA04_V11A">#REF!</definedName>
    <definedName name="_MSVA04_V11AP">#REF!</definedName>
    <definedName name="_MSVA04_V11AP_Summ">#REF!</definedName>
    <definedName name="_MSVA04_V11AT">#REF!</definedName>
    <definedName name="_MSVA04_V11P">#REF!</definedName>
    <definedName name="_MSVA04_V11P_Summ">#REF!</definedName>
    <definedName name="_MSVA04_V11T">#REF!</definedName>
    <definedName name="_MSVA04_V12">#REF!</definedName>
    <definedName name="_MSVA04_V12A">#REF!</definedName>
    <definedName name="_MSVA04_V12AP">#REF!</definedName>
    <definedName name="_MSVA04_V12AP_Summ">#REF!</definedName>
    <definedName name="_MSVA04_V12AT">#REF!</definedName>
    <definedName name="_MSVA04_V12P">#REF!</definedName>
    <definedName name="_MSVA04_V12P_Summ">#REF!</definedName>
    <definedName name="_MSVA04_V12T">#REF!</definedName>
    <definedName name="_MSVA04_V13">#REF!</definedName>
    <definedName name="_MSVA04_V13A">#REF!</definedName>
    <definedName name="_MSVA04_V13AP">#REF!</definedName>
    <definedName name="_MSVA04_V13AP_Summ">#REF!</definedName>
    <definedName name="_MSVA04_V13AT">#REF!</definedName>
    <definedName name="_MSVA04_V13P">#REF!</definedName>
    <definedName name="_MSVA04_V13P_Summ">#REF!</definedName>
    <definedName name="_MSVA04_V13T">#REF!</definedName>
    <definedName name="_MSVA04_V14">#REF!</definedName>
    <definedName name="_MSVA04_V14A">#REF!</definedName>
    <definedName name="_MSVA04_V14AP">#REF!</definedName>
    <definedName name="_MSVA04_V14AP_Summ">#REF!</definedName>
    <definedName name="_MSVA04_V14AT">#REF!</definedName>
    <definedName name="_MSVA04_V14P">#REF!</definedName>
    <definedName name="_MSVA04_V14P_Summ">#REF!</definedName>
    <definedName name="_MSVA04_V14T">#REF!</definedName>
    <definedName name="_MSVA04_V15">#REF!</definedName>
    <definedName name="_MSVA04_V15A">#REF!</definedName>
    <definedName name="_MSVA04_V15AP">#REF!</definedName>
    <definedName name="_MSVA04_V15AP_Summ">#REF!</definedName>
    <definedName name="_MSVA04_V15AT">#REF!</definedName>
    <definedName name="_MSVA04_V15P">#REF!</definedName>
    <definedName name="_MSVA04_V15P_Summ">#REF!</definedName>
    <definedName name="_MSVA04_V15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08">#REF!</definedName>
    <definedName name="_MSVA05_V08A">#REF!</definedName>
    <definedName name="_MSVA05_V08AP">#REF!</definedName>
    <definedName name="_MSVA05_V08AP_Summ">#REF!</definedName>
    <definedName name="_MSVA05_V08AT">#REF!</definedName>
    <definedName name="_MSVA05_V08P">#REF!</definedName>
    <definedName name="_MSVA05_V08P_Summ">#REF!</definedName>
    <definedName name="_MSVA05_V08T">#REF!</definedName>
    <definedName name="_MSVA05_V09">#REF!</definedName>
    <definedName name="_MSVA05_V09A">#REF!</definedName>
    <definedName name="_MSVA05_V09AP">#REF!</definedName>
    <definedName name="_MSVA05_V09AP_Summ">#REF!</definedName>
    <definedName name="_MSVA05_V09AT">#REF!</definedName>
    <definedName name="_MSVA05_V09P">#REF!</definedName>
    <definedName name="_MSVA05_V09P_Summ">#REF!</definedName>
    <definedName name="_MSVA05_V09T">#REF!</definedName>
    <definedName name="_MSVA05_V10">#REF!</definedName>
    <definedName name="_MSVA05_V10A">#REF!</definedName>
    <definedName name="_MSVA05_V10AP">#REF!</definedName>
    <definedName name="_MSVA05_V10AP_Summ">#REF!</definedName>
    <definedName name="_MSVA05_V10AT">#REF!</definedName>
    <definedName name="_MSVA05_V10P">#REF!</definedName>
    <definedName name="_MSVA05_V10P_Summ">#REF!</definedName>
    <definedName name="_MSVA05_V10T">#REF!</definedName>
    <definedName name="_MSVA05_V11">#REF!</definedName>
    <definedName name="_MSVA05_V11A">#REF!</definedName>
    <definedName name="_MSVA05_V11AP">#REF!</definedName>
    <definedName name="_MSVA05_V11AP_Summ">#REF!</definedName>
    <definedName name="_MSVA05_V11AT">#REF!</definedName>
    <definedName name="_MSVA05_V11P">#REF!</definedName>
    <definedName name="_MSVA05_V11P_Summ">#REF!</definedName>
    <definedName name="_MSVA05_V11T">#REF!</definedName>
    <definedName name="_MSVA05_V12">#REF!</definedName>
    <definedName name="_MSVA05_V12A">#REF!</definedName>
    <definedName name="_MSVA05_V12AP">#REF!</definedName>
    <definedName name="_MSVA05_V12AP_Summ">#REF!</definedName>
    <definedName name="_MSVA05_V12AT">#REF!</definedName>
    <definedName name="_MSVA05_V12P">#REF!</definedName>
    <definedName name="_MSVA05_V12P_Summ">#REF!</definedName>
    <definedName name="_MSVA05_V12T">#REF!</definedName>
    <definedName name="_MSVA05_V13">#REF!</definedName>
    <definedName name="_MSVA05_V13A">#REF!</definedName>
    <definedName name="_MSVA05_V13AP">#REF!</definedName>
    <definedName name="_MSVA05_V13AP_Summ">#REF!</definedName>
    <definedName name="_MSVA05_V13AT">#REF!</definedName>
    <definedName name="_MSVA05_V13P">#REF!</definedName>
    <definedName name="_MSVA05_V13P_Summ">#REF!</definedName>
    <definedName name="_MSVA05_V13T">#REF!</definedName>
    <definedName name="_MSVA05_V14">#REF!</definedName>
    <definedName name="_MSVA05_V14A">#REF!</definedName>
    <definedName name="_MSVA05_V14AP">#REF!</definedName>
    <definedName name="_MSVA05_V14AP_Summ">#REF!</definedName>
    <definedName name="_MSVA05_V14AT">#REF!</definedName>
    <definedName name="_MSVA05_V14P">#REF!</definedName>
    <definedName name="_MSVA05_V14P_Summ">#REF!</definedName>
    <definedName name="_MSVA05_V14T">#REF!</definedName>
    <definedName name="_MSVA05_V15">#REF!</definedName>
    <definedName name="_MSVA05_V15A">#REF!</definedName>
    <definedName name="_MSVA05_V15AP">#REF!</definedName>
    <definedName name="_MSVA05_V15AP_Summ">#REF!</definedName>
    <definedName name="_MSVA05_V15AT">#REF!</definedName>
    <definedName name="_MSVA05_V15P">#REF!</definedName>
    <definedName name="_MSVA05_V15P_Summ">#REF!</definedName>
    <definedName name="_MSVA05_V15T">#REF!</definedName>
    <definedName name="_MSVA05_V16">#REF!</definedName>
    <definedName name="_MSVA05_V16A">#REF!</definedName>
    <definedName name="_MSVA05_V16AP">#REF!</definedName>
    <definedName name="_MSVA05_V16AP_Summ">#REF!</definedName>
    <definedName name="_MSVA05_V16AT">#REF!</definedName>
    <definedName name="_MSVA05_V16P">#REF!</definedName>
    <definedName name="_MSVA05_V16P_Summ">#REF!</definedName>
    <definedName name="_MSVA05_V16T">#REF!</definedName>
    <definedName name="_MSVA05_V17">#REF!</definedName>
    <definedName name="_MSVA05_V17A">#REF!</definedName>
    <definedName name="_MSVA05_V17AP">#REF!</definedName>
    <definedName name="_MSVA05_V17AP_Summ">#REF!</definedName>
    <definedName name="_MSVA05_V17AT">#REF!</definedName>
    <definedName name="_MSVA05_V17P">#REF!</definedName>
    <definedName name="_MSVA05_V17P_Summ">#REF!</definedName>
    <definedName name="_MSVA05_V17T">#REF!</definedName>
    <definedName name="_MSVA05_ValueSetDesc">#REF!</definedName>
    <definedName name="_MSVA06_BMK">#REF!</definedName>
    <definedName name="_MSVA06_BMKAP">#REF!</definedName>
    <definedName name="_MSVA06_BMKAP_Summ">#REF!</definedName>
    <definedName name="_MSVA06_BMKP">#REF!</definedName>
    <definedName name="_MSVA06_BMKP_Summ">#REF!</definedName>
    <definedName name="_MSVA06_BMKT">#REF!</definedName>
    <definedName name="_MSVA06_NGroupName">#REF!</definedName>
    <definedName name="_MSVA06_OutputCurrency">#REF!</definedName>
    <definedName name="_MSVA06_V01">#REF!</definedName>
    <definedName name="_MSVA06_V01AP">#REF!</definedName>
    <definedName name="_MSVA06_V01AP_Summ">#REF!</definedName>
    <definedName name="_MSVA06_V01P">#REF!</definedName>
    <definedName name="_MSVA06_V01P_Summ">#REF!</definedName>
    <definedName name="_MSVA06_V01T">#REF!</definedName>
    <definedName name="_MSVA06_V02">#REF!</definedName>
    <definedName name="_MSVA06_V02A">#REF!</definedName>
    <definedName name="_MSVA06_V02AP">#REF!</definedName>
    <definedName name="_MSVA06_V02AP_Summ">#REF!</definedName>
    <definedName name="_MSVA06_V02AT">#REF!</definedName>
    <definedName name="_MSVA06_V02P">#REF!</definedName>
    <definedName name="_MSVA06_V02P_Summ">#REF!</definedName>
    <definedName name="_MSVA06_V02T">#REF!</definedName>
    <definedName name="_MSVA06_V03">#REF!</definedName>
    <definedName name="_MSVA06_V03A">#REF!</definedName>
    <definedName name="_MSVA06_V03AP">#REF!</definedName>
    <definedName name="_MSVA06_V03AP_Summ">#REF!</definedName>
    <definedName name="_MSVA06_V03AT">#REF!</definedName>
    <definedName name="_MSVA06_V03P">#REF!</definedName>
    <definedName name="_MSVA06_V03P_Summ">#REF!</definedName>
    <definedName name="_MSVA06_V03T">#REF!</definedName>
    <definedName name="_MSVA06_V04">#REF!</definedName>
    <definedName name="_MSVA06_V04A">#REF!</definedName>
    <definedName name="_MSVA06_V04AP">#REF!</definedName>
    <definedName name="_MSVA06_V04AP_Summ">#REF!</definedName>
    <definedName name="_MSVA06_V04AT">#REF!</definedName>
    <definedName name="_MSVA06_V04P">#REF!</definedName>
    <definedName name="_MSVA06_V04P_Summ">#REF!</definedName>
    <definedName name="_MSVA06_V04T">#REF!</definedName>
    <definedName name="_MSVA06_V05">#REF!</definedName>
    <definedName name="_MSVA06_V05A">#REF!</definedName>
    <definedName name="_MSVA06_V05AP">#REF!</definedName>
    <definedName name="_MSVA06_V05AP_Summ">#REF!</definedName>
    <definedName name="_MSVA06_V05AT">#REF!</definedName>
    <definedName name="_MSVA06_V05P">#REF!</definedName>
    <definedName name="_MSVA06_V05P_Summ">#REF!</definedName>
    <definedName name="_MSVA06_V05T">#REF!</definedName>
    <definedName name="_MSVA06_V06">#REF!</definedName>
    <definedName name="_MSVA06_V06A">#REF!</definedName>
    <definedName name="_MSVA06_V06AP">#REF!</definedName>
    <definedName name="_MSVA06_V06AP_Summ">#REF!</definedName>
    <definedName name="_MSVA06_V06AT">#REF!</definedName>
    <definedName name="_MSVA06_V06P">#REF!</definedName>
    <definedName name="_MSVA06_V06P_Summ">#REF!</definedName>
    <definedName name="_MSVA06_V06T">#REF!</definedName>
    <definedName name="_MSVA06_V07">#REF!</definedName>
    <definedName name="_MSVA06_V07A">#REF!</definedName>
    <definedName name="_MSVA06_V07AP">#REF!</definedName>
    <definedName name="_MSVA06_V07AP_Summ">#REF!</definedName>
    <definedName name="_MSVA06_V07AT">#REF!</definedName>
    <definedName name="_MSVA06_V07P">#REF!</definedName>
    <definedName name="_MSVA06_V07P_Summ">#REF!</definedName>
    <definedName name="_MSVA06_V07T">#REF!</definedName>
    <definedName name="_MSVA06_V08">#REF!</definedName>
    <definedName name="_MSVA06_V08A">#REF!</definedName>
    <definedName name="_MSVA06_V08AP">#REF!</definedName>
    <definedName name="_MSVA06_V08AP_Summ">#REF!</definedName>
    <definedName name="_MSVA06_V08AT">#REF!</definedName>
    <definedName name="_MSVA06_V08P">#REF!</definedName>
    <definedName name="_MSVA06_V08P_Summ">#REF!</definedName>
    <definedName name="_MSVA06_V08T">#REF!</definedName>
    <definedName name="_MSVA06_V09">#REF!</definedName>
    <definedName name="_MSVA06_V09A">#REF!</definedName>
    <definedName name="_MSVA06_V09AP">#REF!</definedName>
    <definedName name="_MSVA06_V09AP_Summ">#REF!</definedName>
    <definedName name="_MSVA06_V09AT">#REF!</definedName>
    <definedName name="_MSVA06_V09P">#REF!</definedName>
    <definedName name="_MSVA06_V09P_Summ">#REF!</definedName>
    <definedName name="_MSVA06_V09T">#REF!</definedName>
    <definedName name="_MSVA06_V10">#REF!</definedName>
    <definedName name="_MSVA06_V10A">#REF!</definedName>
    <definedName name="_MSVA06_V10AP">#REF!</definedName>
    <definedName name="_MSVA06_V10AP_Summ">#REF!</definedName>
    <definedName name="_MSVA06_V10AT">#REF!</definedName>
    <definedName name="_MSVA06_V10P">#REF!</definedName>
    <definedName name="_MSVA06_V10P_Summ">#REF!</definedName>
    <definedName name="_MSVA06_V10T">#REF!</definedName>
    <definedName name="_MSVA06_V11">#REF!</definedName>
    <definedName name="_MSVA06_V11A">#REF!</definedName>
    <definedName name="_MSVA06_V11AP">#REF!</definedName>
    <definedName name="_MSVA06_V11AP_Summ">#REF!</definedName>
    <definedName name="_MSVA06_V11AT">#REF!</definedName>
    <definedName name="_MSVA06_V11P">#REF!</definedName>
    <definedName name="_MSVA06_V11P_Summ">#REF!</definedName>
    <definedName name="_MSVA06_V11T">#REF!</definedName>
    <definedName name="_MSVA06_V12">#REF!</definedName>
    <definedName name="_MSVA06_V12A">#REF!</definedName>
    <definedName name="_MSVA06_V12AP">#REF!</definedName>
    <definedName name="_MSVA06_V12AP_Summ">#REF!</definedName>
    <definedName name="_MSVA06_V12AT">#REF!</definedName>
    <definedName name="_MSVA06_V12P">#REF!</definedName>
    <definedName name="_MSVA06_V12P_Summ">#REF!</definedName>
    <definedName name="_MSVA06_V12T">#REF!</definedName>
    <definedName name="_MSVA06_V13">#REF!</definedName>
    <definedName name="_MSVA06_V13A">#REF!</definedName>
    <definedName name="_MSVA06_V13AP">#REF!</definedName>
    <definedName name="_MSVA06_V13AP_Summ">#REF!</definedName>
    <definedName name="_MSVA06_V13AT">#REF!</definedName>
    <definedName name="_MSVA06_V13P">#REF!</definedName>
    <definedName name="_MSVA06_V13P_Summ">#REF!</definedName>
    <definedName name="_MSVA06_V13T">#REF!</definedName>
    <definedName name="_MSVA06_V14">#REF!</definedName>
    <definedName name="_MSVA06_V14A">#REF!</definedName>
    <definedName name="_MSVA06_V14AP">#REF!</definedName>
    <definedName name="_MSVA06_V14AP_Summ">#REF!</definedName>
    <definedName name="_MSVA06_V14AT">#REF!</definedName>
    <definedName name="_MSVA06_V14P">#REF!</definedName>
    <definedName name="_MSVA06_V14P_Summ">#REF!</definedName>
    <definedName name="_MSVA06_V14T">#REF!</definedName>
    <definedName name="_MSVA06_V15">#REF!</definedName>
    <definedName name="_MSVA06_V15A">#REF!</definedName>
    <definedName name="_MSVA06_V15AP">#REF!</definedName>
    <definedName name="_MSVA06_V15AP_Summ">#REF!</definedName>
    <definedName name="_MSVA06_V15AT">#REF!</definedName>
    <definedName name="_MSVA06_V15P">#REF!</definedName>
    <definedName name="_MSVA06_V15P_Summ">#REF!</definedName>
    <definedName name="_MSVA06_V15T">#REF!</definedName>
    <definedName name="_MSVA06_V16">#REF!</definedName>
    <definedName name="_MSVA06_V16A">#REF!</definedName>
    <definedName name="_MSVA06_V16AP">#REF!</definedName>
    <definedName name="_MSVA06_V16AP_Summ">#REF!</definedName>
    <definedName name="_MSVA06_V16AT">#REF!</definedName>
    <definedName name="_MSVA06_V16P">#REF!</definedName>
    <definedName name="_MSVA06_V16P_Summ">#REF!</definedName>
    <definedName name="_MSVA06_V16T">#REF!</definedName>
    <definedName name="_MSVA06_V17">#REF!</definedName>
    <definedName name="_MSVA06_V17A">#REF!</definedName>
    <definedName name="_MSVA06_V17AP">#REF!</definedName>
    <definedName name="_MSVA06_V17AP_Summ">#REF!</definedName>
    <definedName name="_MSVA06_V17AT">#REF!</definedName>
    <definedName name="_MSVA06_V17P">#REF!</definedName>
    <definedName name="_MSVA06_V17P_Summ">#REF!</definedName>
    <definedName name="_MSVA06_V17T">#REF!</definedName>
    <definedName name="_MSVA06_V18">#REF!</definedName>
    <definedName name="_MSVA06_V18A">#REF!</definedName>
    <definedName name="_MSVA06_V18AP">#REF!</definedName>
    <definedName name="_MSVA06_V18AP_Summ">#REF!</definedName>
    <definedName name="_MSVA06_V18AT">#REF!</definedName>
    <definedName name="_MSVA06_V18P">#REF!</definedName>
    <definedName name="_MSVA06_V18P_Summ">#REF!</definedName>
    <definedName name="_MSVA06_V18T">#REF!</definedName>
    <definedName name="_MSVA06_V19">#REF!</definedName>
    <definedName name="_MSVA06_V19A">#REF!</definedName>
    <definedName name="_MSVA06_V19AP">#REF!</definedName>
    <definedName name="_MSVA06_V19AP_Summ">#REF!</definedName>
    <definedName name="_MSVA06_V19AT">#REF!</definedName>
    <definedName name="_MSVA06_V19P">#REF!</definedName>
    <definedName name="_MSVA06_V19P_Summ">#REF!</definedName>
    <definedName name="_MSVA06_V19T">#REF!</definedName>
    <definedName name="_MSVA06_V20">#REF!</definedName>
    <definedName name="_MSVA06_V20A">#REF!</definedName>
    <definedName name="_MSVA06_V20AP">#REF!</definedName>
    <definedName name="_MSVA06_V20AP_Summ">#REF!</definedName>
    <definedName name="_MSVA06_V20AT">#REF!</definedName>
    <definedName name="_MSVA06_V20P">#REF!</definedName>
    <definedName name="_MSVA06_V20P_Summ">#REF!</definedName>
    <definedName name="_MSVA06_V20T">#REF!</definedName>
    <definedName name="_MSVA06_ValueSetDesc">#REF!</definedName>
    <definedName name="_MSVA07_BMK">#REF!</definedName>
    <definedName name="_MSVA07_BMKAP">#REF!</definedName>
    <definedName name="_MSVA07_BMKAP_Summ">#REF!</definedName>
    <definedName name="_MSVA07_BMKP">#REF!</definedName>
    <definedName name="_MSVA07_BMKP_Summ">#REF!</definedName>
    <definedName name="_MSVA07_BMKT">#REF!</definedName>
    <definedName name="_MSVA07_NGroupName">#REF!</definedName>
    <definedName name="_MSVA07_OutputCurrency">#REF!</definedName>
    <definedName name="_MSVA07_V01">#REF!</definedName>
    <definedName name="_MSVA07_V01AP">#REF!</definedName>
    <definedName name="_MSVA07_V01AP_Summ">#REF!</definedName>
    <definedName name="_MSVA07_V01P">#REF!</definedName>
    <definedName name="_MSVA07_V01P_Summ">#REF!</definedName>
    <definedName name="_MSVA07_V01T">#REF!</definedName>
    <definedName name="_MSVA07_V02">#REF!</definedName>
    <definedName name="_MSVA07_V02A">#REF!</definedName>
    <definedName name="_MSVA07_V02AP">#REF!</definedName>
    <definedName name="_MSVA07_V02AP_Summ">#REF!</definedName>
    <definedName name="_MSVA07_V02AT">#REF!</definedName>
    <definedName name="_MSVA07_V02P">#REF!</definedName>
    <definedName name="_MSVA07_V02P_Summ">#REF!</definedName>
    <definedName name="_MSVA07_V02T">#REF!</definedName>
    <definedName name="_MSVA07_V03">#REF!</definedName>
    <definedName name="_MSVA07_V03A">#REF!</definedName>
    <definedName name="_MSVA07_V03AP">#REF!</definedName>
    <definedName name="_MSVA07_V03AP_Summ">#REF!</definedName>
    <definedName name="_MSVA07_V03AT">#REF!</definedName>
    <definedName name="_MSVA07_V03P">#REF!</definedName>
    <definedName name="_MSVA07_V03P_Summ">#REF!</definedName>
    <definedName name="_MSVA07_V03T">#REF!</definedName>
    <definedName name="_MSVA07_V04">#REF!</definedName>
    <definedName name="_MSVA07_V04A">#REF!</definedName>
    <definedName name="_MSVA07_V04AP">#REF!</definedName>
    <definedName name="_MSVA07_V04AP_Summ">#REF!</definedName>
    <definedName name="_MSVA07_V04AT">#REF!</definedName>
    <definedName name="_MSVA07_V04P">#REF!</definedName>
    <definedName name="_MSVA07_V04P_Summ">#REF!</definedName>
    <definedName name="_MSVA07_V04T">#REF!</definedName>
    <definedName name="_MSVA07_V05">#REF!</definedName>
    <definedName name="_MSVA07_V05A">#REF!</definedName>
    <definedName name="_MSVA07_V05AP">#REF!</definedName>
    <definedName name="_MSVA07_V05AP_Summ">#REF!</definedName>
    <definedName name="_MSVA07_V05AT">#REF!</definedName>
    <definedName name="_MSVA07_V05P">#REF!</definedName>
    <definedName name="_MSVA07_V05P_Summ">#REF!</definedName>
    <definedName name="_MSVA07_V05T">#REF!</definedName>
    <definedName name="_MSVA07_V06">#REF!</definedName>
    <definedName name="_MSVA07_V06A">#REF!</definedName>
    <definedName name="_MSVA07_V06AP">#REF!</definedName>
    <definedName name="_MSVA07_V06AP_Summ">#REF!</definedName>
    <definedName name="_MSVA07_V06AT">#REF!</definedName>
    <definedName name="_MSVA07_V06P">#REF!</definedName>
    <definedName name="_MSVA07_V06P_Summ">#REF!</definedName>
    <definedName name="_MSVA07_V06T">#REF!</definedName>
    <definedName name="_MSVA07_V07">#REF!</definedName>
    <definedName name="_MSVA07_V07A">#REF!</definedName>
    <definedName name="_MSVA07_V07AP">#REF!</definedName>
    <definedName name="_MSVA07_V07AP_Summ">#REF!</definedName>
    <definedName name="_MSVA07_V07AT">#REF!</definedName>
    <definedName name="_MSVA07_V07P">#REF!</definedName>
    <definedName name="_MSVA07_V07P_Summ">#REF!</definedName>
    <definedName name="_MSVA07_V07T">#REF!</definedName>
    <definedName name="_MSVA07_V08">#REF!</definedName>
    <definedName name="_MSVA07_V08A">#REF!</definedName>
    <definedName name="_MSVA07_V08AP">#REF!</definedName>
    <definedName name="_MSVA07_V08AP_Summ">#REF!</definedName>
    <definedName name="_MSVA07_V08AT">#REF!</definedName>
    <definedName name="_MSVA07_V08P">#REF!</definedName>
    <definedName name="_MSVA07_V08P_Summ">#REF!</definedName>
    <definedName name="_MSVA07_V08T">#REF!</definedName>
    <definedName name="_MSVA07_V09">#REF!</definedName>
    <definedName name="_MSVA07_V09A">#REF!</definedName>
    <definedName name="_MSVA07_V09AP">#REF!</definedName>
    <definedName name="_MSVA07_V09AP_Summ">#REF!</definedName>
    <definedName name="_MSVA07_V09AT">#REF!</definedName>
    <definedName name="_MSVA07_V09P">#REF!</definedName>
    <definedName name="_MSVA07_V09P_Summ">#REF!</definedName>
    <definedName name="_MSVA07_V09T">#REF!</definedName>
    <definedName name="_MSVA07_V10">#REF!</definedName>
    <definedName name="_MSVA07_V10A">#REF!</definedName>
    <definedName name="_MSVA07_V10AP">#REF!</definedName>
    <definedName name="_MSVA07_V10AP_Summ">#REF!</definedName>
    <definedName name="_MSVA07_V10AT">#REF!</definedName>
    <definedName name="_MSVA07_V10P">#REF!</definedName>
    <definedName name="_MSVA07_V10P_Summ">#REF!</definedName>
    <definedName name="_MSVA07_V10T">#REF!</definedName>
    <definedName name="_MSVA07_V11">#REF!</definedName>
    <definedName name="_MSVA07_V11A">#REF!</definedName>
    <definedName name="_MSVA07_V11AP">#REF!</definedName>
    <definedName name="_MSVA07_V11AP_Summ">#REF!</definedName>
    <definedName name="_MSVA07_V11AT">#REF!</definedName>
    <definedName name="_MSVA07_V11P">#REF!</definedName>
    <definedName name="_MSVA07_V11P_Summ">#REF!</definedName>
    <definedName name="_MSVA07_V11T">#REF!</definedName>
    <definedName name="_MSVA07_V12">#REF!</definedName>
    <definedName name="_MSVA07_V12A">#REF!</definedName>
    <definedName name="_MSVA07_V12AP">#REF!</definedName>
    <definedName name="_MSVA07_V12AP_Summ">#REF!</definedName>
    <definedName name="_MSVA07_V12AT">#REF!</definedName>
    <definedName name="_MSVA07_V12P">#REF!</definedName>
    <definedName name="_MSVA07_V12P_Summ">#REF!</definedName>
    <definedName name="_MSVA07_V12T">#REF!</definedName>
    <definedName name="_MSVA07_V13">#REF!</definedName>
    <definedName name="_MSVA07_V13A">#REF!</definedName>
    <definedName name="_MSVA07_V13AP">#REF!</definedName>
    <definedName name="_MSVA07_V13AP_Summ">#REF!</definedName>
    <definedName name="_MSVA07_V13AT">#REF!</definedName>
    <definedName name="_MSVA07_V13P">#REF!</definedName>
    <definedName name="_MSVA07_V13P_Summ">#REF!</definedName>
    <definedName name="_MSVA07_V13T">#REF!</definedName>
    <definedName name="_MSVA07_V14">#REF!</definedName>
    <definedName name="_MSVA07_V14A">#REF!</definedName>
    <definedName name="_MSVA07_V14AP">#REF!</definedName>
    <definedName name="_MSVA07_V14AP_Summ">#REF!</definedName>
    <definedName name="_MSVA07_V14AT">#REF!</definedName>
    <definedName name="_MSVA07_V14P">#REF!</definedName>
    <definedName name="_MSVA07_V14P_Summ">#REF!</definedName>
    <definedName name="_MSVA07_V14T">#REF!</definedName>
    <definedName name="_MSVA07_V15">#REF!</definedName>
    <definedName name="_MSVA07_V15A">#REF!</definedName>
    <definedName name="_MSVA07_V15AP">#REF!</definedName>
    <definedName name="_MSVA07_V15AP_Summ">#REF!</definedName>
    <definedName name="_MSVA07_V15AT">#REF!</definedName>
    <definedName name="_MSVA07_V15P">#REF!</definedName>
    <definedName name="_MSVA07_V15P_Summ">#REF!</definedName>
    <definedName name="_MSVA07_V15T">#REF!</definedName>
    <definedName name="_MSVA07_V16">#REF!</definedName>
    <definedName name="_MSVA07_V16A">#REF!</definedName>
    <definedName name="_MSVA07_V16AP">#REF!</definedName>
    <definedName name="_MSVA07_V16AP_Summ">#REF!</definedName>
    <definedName name="_MSVA07_V16AT">#REF!</definedName>
    <definedName name="_MSVA07_V16P">#REF!</definedName>
    <definedName name="_MSVA07_V16P_Summ">#REF!</definedName>
    <definedName name="_MSVA07_V16T">#REF!</definedName>
    <definedName name="_MSVA07_ValueSetDesc">#REF!</definedName>
    <definedName name="_MSVA08_BMK">#REF!</definedName>
    <definedName name="_MSVA08_BMKAP">#REF!</definedName>
    <definedName name="_MSVA08_BMKAP_Summ">#REF!</definedName>
    <definedName name="_MSVA08_BMKP">#REF!</definedName>
    <definedName name="_MSVA08_BMKP_Summ">#REF!</definedName>
    <definedName name="_MSVA08_BMKT">#REF!</definedName>
    <definedName name="_MSVA08_NGroupName">#REF!</definedName>
    <definedName name="_MSVA08_OutputCurrency">#REF!</definedName>
    <definedName name="_MSVA08_V01">#REF!</definedName>
    <definedName name="_MSVA08_V01AP">#REF!</definedName>
    <definedName name="_MSVA08_V01AP_Summ">#REF!</definedName>
    <definedName name="_MSVA08_V01P">#REF!</definedName>
    <definedName name="_MSVA08_V01P_Summ">#REF!</definedName>
    <definedName name="_MSVA08_V01T">#REF!</definedName>
    <definedName name="_MSVA08_V02">#REF!</definedName>
    <definedName name="_MSVA08_V02A">#REF!</definedName>
    <definedName name="_MSVA08_V02AP">#REF!</definedName>
    <definedName name="_MSVA08_V02AP_Summ">#REF!</definedName>
    <definedName name="_MSVA08_V02AT">#REF!</definedName>
    <definedName name="_MSVA08_V02P">#REF!</definedName>
    <definedName name="_MSVA08_V02P_Summ">#REF!</definedName>
    <definedName name="_MSVA08_V02T">#REF!</definedName>
    <definedName name="_MSVA08_V03">#REF!</definedName>
    <definedName name="_MSVA08_V03A">#REF!</definedName>
    <definedName name="_MSVA08_V03AP">#REF!</definedName>
    <definedName name="_MSVA08_V03AP_Summ">#REF!</definedName>
    <definedName name="_MSVA08_V03AT">#REF!</definedName>
    <definedName name="_MSVA08_V03P">#REF!</definedName>
    <definedName name="_MSVA08_V03P_Summ">#REF!</definedName>
    <definedName name="_MSVA08_V03T">#REF!</definedName>
    <definedName name="_MSVA08_V04">#REF!</definedName>
    <definedName name="_MSVA08_V04A">#REF!</definedName>
    <definedName name="_MSVA08_V04AP">#REF!</definedName>
    <definedName name="_MSVA08_V04AP_Summ">#REF!</definedName>
    <definedName name="_MSVA08_V04AT">#REF!</definedName>
    <definedName name="_MSVA08_V04P">#REF!</definedName>
    <definedName name="_MSVA08_V04P_Summ">#REF!</definedName>
    <definedName name="_MSVA08_V04T">#REF!</definedName>
    <definedName name="_MSVA08_V05">#REF!</definedName>
    <definedName name="_MSVA08_V05A">#REF!</definedName>
    <definedName name="_MSVA08_V05AP">#REF!</definedName>
    <definedName name="_MSVA08_V05AP_Summ">#REF!</definedName>
    <definedName name="_MSVA08_V05AT">#REF!</definedName>
    <definedName name="_MSVA08_V05P">#REF!</definedName>
    <definedName name="_MSVA08_V05P_Summ">#REF!</definedName>
    <definedName name="_MSVA08_V05T">#REF!</definedName>
    <definedName name="_MSVA08_V06">#REF!</definedName>
    <definedName name="_MSVA08_V06A">#REF!</definedName>
    <definedName name="_MSVA08_V06AP">#REF!</definedName>
    <definedName name="_MSVA08_V06AP_Summ">#REF!</definedName>
    <definedName name="_MSVA08_V06AT">#REF!</definedName>
    <definedName name="_MSVA08_V06P">#REF!</definedName>
    <definedName name="_MSVA08_V06P_Summ">#REF!</definedName>
    <definedName name="_MSVA08_V06T">#REF!</definedName>
    <definedName name="_MSVA08_V07">#REF!</definedName>
    <definedName name="_MSVA08_V07A">#REF!</definedName>
    <definedName name="_MSVA08_V07AP">#REF!</definedName>
    <definedName name="_MSVA08_V07AP_Summ">#REF!</definedName>
    <definedName name="_MSVA08_V07AT">#REF!</definedName>
    <definedName name="_MSVA08_V07P">#REF!</definedName>
    <definedName name="_MSVA08_V07P_Summ">#REF!</definedName>
    <definedName name="_MSVA08_V07T">#REF!</definedName>
    <definedName name="_MSVA08_V08">#REF!</definedName>
    <definedName name="_MSVA08_V08A">#REF!</definedName>
    <definedName name="_MSVA08_V08AP">#REF!</definedName>
    <definedName name="_MSVA08_V08AP_Summ">#REF!</definedName>
    <definedName name="_MSVA08_V08AT">#REF!</definedName>
    <definedName name="_MSVA08_V08P">#REF!</definedName>
    <definedName name="_MSVA08_V08P_Summ">#REF!</definedName>
    <definedName name="_MSVA08_V08T">#REF!</definedName>
    <definedName name="_MSVA08_V09">#REF!</definedName>
    <definedName name="_MSVA08_V09A">#REF!</definedName>
    <definedName name="_MSVA08_V09AP">#REF!</definedName>
    <definedName name="_MSVA08_V09AP_Summ">#REF!</definedName>
    <definedName name="_MSVA08_V09AT">#REF!</definedName>
    <definedName name="_MSVA08_V09P">#REF!</definedName>
    <definedName name="_MSVA08_V09P_Summ">#REF!</definedName>
    <definedName name="_MSVA08_V09T">#REF!</definedName>
    <definedName name="_MSVA08_V10">#REF!</definedName>
    <definedName name="_MSVA08_V10A">#REF!</definedName>
    <definedName name="_MSVA08_V10AP">#REF!</definedName>
    <definedName name="_MSVA08_V10AP_Summ">#REF!</definedName>
    <definedName name="_MSVA08_V10AT">#REF!</definedName>
    <definedName name="_MSVA08_V10P">#REF!</definedName>
    <definedName name="_MSVA08_V10P_Summ">#REF!</definedName>
    <definedName name="_MSVA08_V10T">#REF!</definedName>
    <definedName name="_MSVA08_V11">#REF!</definedName>
    <definedName name="_MSVA08_V11A">#REF!</definedName>
    <definedName name="_MSVA08_V11AP">#REF!</definedName>
    <definedName name="_MSVA08_V11AP_Summ">#REF!</definedName>
    <definedName name="_MSVA08_V11AT">#REF!</definedName>
    <definedName name="_MSVA08_V11P">#REF!</definedName>
    <definedName name="_MSVA08_V11P_Summ">#REF!</definedName>
    <definedName name="_MSVA08_V11T">#REF!</definedName>
    <definedName name="_MSVA08_V12">#REF!</definedName>
    <definedName name="_MSVA08_V12A">#REF!</definedName>
    <definedName name="_MSVA08_V12AP">#REF!</definedName>
    <definedName name="_MSVA08_V12AP_Summ">#REF!</definedName>
    <definedName name="_MSVA08_V12AT">#REF!</definedName>
    <definedName name="_MSVA08_V12P">#REF!</definedName>
    <definedName name="_MSVA08_V12P_Summ">#REF!</definedName>
    <definedName name="_MSVA08_V12T">#REF!</definedName>
    <definedName name="_MSVA08_V13">#REF!</definedName>
    <definedName name="_MSVA08_V13A">#REF!</definedName>
    <definedName name="_MSVA08_V13AP">#REF!</definedName>
    <definedName name="_MSVA08_V13AP_Summ">#REF!</definedName>
    <definedName name="_MSVA08_V13AT">#REF!</definedName>
    <definedName name="_MSVA08_V13P">#REF!</definedName>
    <definedName name="_MSVA08_V13P_Summ">#REF!</definedName>
    <definedName name="_MSVA08_V13T">#REF!</definedName>
    <definedName name="_MSVA08_V14">#REF!</definedName>
    <definedName name="_MSVA08_V14A">#REF!</definedName>
    <definedName name="_MSVA08_V14AP">#REF!</definedName>
    <definedName name="_MSVA08_V14AP_Summ">#REF!</definedName>
    <definedName name="_MSVA08_V14AT">#REF!</definedName>
    <definedName name="_MSVA08_V14P">#REF!</definedName>
    <definedName name="_MSVA08_V14P_Summ">#REF!</definedName>
    <definedName name="_MSVA08_V14T">#REF!</definedName>
    <definedName name="_MSVA08_V15">#REF!</definedName>
    <definedName name="_MSVA08_V15A">#REF!</definedName>
    <definedName name="_MSVA08_V15AP">#REF!</definedName>
    <definedName name="_MSVA08_V15AP_Summ">#REF!</definedName>
    <definedName name="_MSVA08_V15AT">#REF!</definedName>
    <definedName name="_MSVA08_V15P">#REF!</definedName>
    <definedName name="_MSVA08_V15P_Summ">#REF!</definedName>
    <definedName name="_MSVA08_V15T">#REF!</definedName>
    <definedName name="_MSVA08_V16">#REF!</definedName>
    <definedName name="_MSVA08_V16A">#REF!</definedName>
    <definedName name="_MSVA08_V16AP">#REF!</definedName>
    <definedName name="_MSVA08_V16AP_Summ">#REF!</definedName>
    <definedName name="_MSVA08_V16AT">#REF!</definedName>
    <definedName name="_MSVA08_V16P">#REF!</definedName>
    <definedName name="_MSVA08_V16P_Summ">#REF!</definedName>
    <definedName name="_MSVA08_V16T">#REF!</definedName>
    <definedName name="_MSVA08_ValueSetDesc">#REF!</definedName>
    <definedName name="_MSVA09_BMK">#REF!</definedName>
    <definedName name="_MSVA09_BMKAP">#REF!</definedName>
    <definedName name="_MSVA09_BMKAP_Summ">#REF!</definedName>
    <definedName name="_MSVA09_BMKP">#REF!</definedName>
    <definedName name="_MSVA09_BMKP_Summ">#REF!</definedName>
    <definedName name="_MSVA09_BMKT">#REF!</definedName>
    <definedName name="_MSVA09_NGroupName">#REF!</definedName>
    <definedName name="_MSVA09_OutputCurrency">#REF!</definedName>
    <definedName name="_MSVA09_V01">#REF!</definedName>
    <definedName name="_MSVA09_V01AP">#REF!</definedName>
    <definedName name="_MSVA09_V01AP_Summ">#REF!</definedName>
    <definedName name="_MSVA09_V01P">#REF!</definedName>
    <definedName name="_MSVA09_V01P_Summ">#REF!</definedName>
    <definedName name="_MSVA09_V01T">#REF!</definedName>
    <definedName name="_MSVA09_V02">#REF!</definedName>
    <definedName name="_MSVA09_V02A">#REF!</definedName>
    <definedName name="_MSVA09_V02AP">#REF!</definedName>
    <definedName name="_MSVA09_V02AP_Summ">#REF!</definedName>
    <definedName name="_MSVA09_V02AT">#REF!</definedName>
    <definedName name="_MSVA09_V02P">#REF!</definedName>
    <definedName name="_MSVA09_V02P_Summ">#REF!</definedName>
    <definedName name="_MSVA09_V02T">#REF!</definedName>
    <definedName name="_MSVA09_V03">#REF!</definedName>
    <definedName name="_MSVA09_V03A">#REF!</definedName>
    <definedName name="_MSVA09_V03AP">#REF!</definedName>
    <definedName name="_MSVA09_V03AP_Summ">#REF!</definedName>
    <definedName name="_MSVA09_V03AT">#REF!</definedName>
    <definedName name="_MSVA09_V03P">#REF!</definedName>
    <definedName name="_MSVA09_V03P_Summ">#REF!</definedName>
    <definedName name="_MSVA09_V03T">#REF!</definedName>
    <definedName name="_MSVA09_V04">#REF!</definedName>
    <definedName name="_MSVA09_V04A">#REF!</definedName>
    <definedName name="_MSVA09_V04AP">#REF!</definedName>
    <definedName name="_MSVA09_V04AP_Summ">#REF!</definedName>
    <definedName name="_MSVA09_V04AT">#REF!</definedName>
    <definedName name="_MSVA09_V04P">#REF!</definedName>
    <definedName name="_MSVA09_V04P_Summ">#REF!</definedName>
    <definedName name="_MSVA09_V04T">#REF!</definedName>
    <definedName name="_MSVA09_V05">#REF!</definedName>
    <definedName name="_MSVA09_V05A">#REF!</definedName>
    <definedName name="_MSVA09_V05AP">#REF!</definedName>
    <definedName name="_MSVA09_V05AP_Summ">#REF!</definedName>
    <definedName name="_MSVA09_V05AT">#REF!</definedName>
    <definedName name="_MSVA09_V05P">#REF!</definedName>
    <definedName name="_MSVA09_V05P_Summ">#REF!</definedName>
    <definedName name="_MSVA09_V05T">#REF!</definedName>
    <definedName name="_MSVA09_V06">#REF!</definedName>
    <definedName name="_MSVA09_V06A">#REF!</definedName>
    <definedName name="_MSVA09_V06AP">#REF!</definedName>
    <definedName name="_MSVA09_V06AP_Summ">#REF!</definedName>
    <definedName name="_MSVA09_V06AT">#REF!</definedName>
    <definedName name="_MSVA09_V06P">#REF!</definedName>
    <definedName name="_MSVA09_V06P_Summ">#REF!</definedName>
    <definedName name="_MSVA09_V06T">#REF!</definedName>
    <definedName name="_MSVA09_V07">#REF!</definedName>
    <definedName name="_MSVA09_V07A">#REF!</definedName>
    <definedName name="_MSVA09_V07AP">#REF!</definedName>
    <definedName name="_MSVA09_V07AP_Summ">#REF!</definedName>
    <definedName name="_MSVA09_V07AT">#REF!</definedName>
    <definedName name="_MSVA09_V07P">#REF!</definedName>
    <definedName name="_MSVA09_V07P_Summ">#REF!</definedName>
    <definedName name="_MSVA09_V07T">#REF!</definedName>
    <definedName name="_MSVA09_V08">#REF!</definedName>
    <definedName name="_MSVA09_V08A">#REF!</definedName>
    <definedName name="_MSVA09_V08AP">#REF!</definedName>
    <definedName name="_MSVA09_V08AP_Summ">#REF!</definedName>
    <definedName name="_MSVA09_V08AT">#REF!</definedName>
    <definedName name="_MSVA09_V08P">#REF!</definedName>
    <definedName name="_MSVA09_V08P_Summ">#REF!</definedName>
    <definedName name="_MSVA09_V08T">#REF!</definedName>
    <definedName name="_MSVA09_V09">#REF!</definedName>
    <definedName name="_MSVA09_V09A">#REF!</definedName>
    <definedName name="_MSVA09_V09AP">#REF!</definedName>
    <definedName name="_MSVA09_V09AP_Summ">#REF!</definedName>
    <definedName name="_MSVA09_V09AT">#REF!</definedName>
    <definedName name="_MSVA09_V09P">#REF!</definedName>
    <definedName name="_MSVA09_V09P_Summ">#REF!</definedName>
    <definedName name="_MSVA09_V09T">#REF!</definedName>
    <definedName name="_MSVA09_V10">#REF!</definedName>
    <definedName name="_MSVA09_V10A">#REF!</definedName>
    <definedName name="_MSVA09_V10AP">#REF!</definedName>
    <definedName name="_MSVA09_V10AP_Summ">#REF!</definedName>
    <definedName name="_MSVA09_V10AT">#REF!</definedName>
    <definedName name="_MSVA09_V10P">#REF!</definedName>
    <definedName name="_MSVA09_V10P_Summ">#REF!</definedName>
    <definedName name="_MSVA09_V10T">#REF!</definedName>
    <definedName name="_MSVA09_V11">#REF!</definedName>
    <definedName name="_MSVA09_V11A">#REF!</definedName>
    <definedName name="_MSVA09_V11AP">#REF!</definedName>
    <definedName name="_MSVA09_V11AP_Summ">#REF!</definedName>
    <definedName name="_MSVA09_V11AT">#REF!</definedName>
    <definedName name="_MSVA09_V11P">#REF!</definedName>
    <definedName name="_MSVA09_V11P_Summ">#REF!</definedName>
    <definedName name="_MSVA09_V11T">#REF!</definedName>
    <definedName name="_MSVA09_V12">#REF!</definedName>
    <definedName name="_MSVA09_V12A">#REF!</definedName>
    <definedName name="_MSVA09_V12AP">#REF!</definedName>
    <definedName name="_MSVA09_V12AP_Summ">#REF!</definedName>
    <definedName name="_MSVA09_V12AT">#REF!</definedName>
    <definedName name="_MSVA09_V12P">#REF!</definedName>
    <definedName name="_MSVA09_V12P_Summ">#REF!</definedName>
    <definedName name="_MSVA09_V12T">#REF!</definedName>
    <definedName name="_MSVA09_V13">#REF!</definedName>
    <definedName name="_MSVA09_V13A">#REF!</definedName>
    <definedName name="_MSVA09_V13AP">#REF!</definedName>
    <definedName name="_MSVA09_V13AP_Summ">#REF!</definedName>
    <definedName name="_MSVA09_V13AT">#REF!</definedName>
    <definedName name="_MSVA09_V13P">#REF!</definedName>
    <definedName name="_MSVA09_V13P_Summ">#REF!</definedName>
    <definedName name="_MSVA09_V13T">#REF!</definedName>
    <definedName name="_MSVA09_V14">#REF!</definedName>
    <definedName name="_MSVA09_V14A">#REF!</definedName>
    <definedName name="_MSVA09_V14AP">#REF!</definedName>
    <definedName name="_MSVA09_V14AP_Summ">#REF!</definedName>
    <definedName name="_MSVA09_V14AT">#REF!</definedName>
    <definedName name="_MSVA09_V14P">#REF!</definedName>
    <definedName name="_MSVA09_V14P_Summ">#REF!</definedName>
    <definedName name="_MSVA09_V14T">#REF!</definedName>
    <definedName name="_MSVA09_ValueSetDesc">#REF!</definedName>
    <definedName name="_mz1">#REF!</definedName>
    <definedName name="_MZ11">#REF!</definedName>
    <definedName name="_NG3">#REF!</definedName>
    <definedName name="_NG4">#REF!</definedName>
    <definedName name="_NG5">#REF!</definedName>
    <definedName name="_NNA1">#REF!</definedName>
    <definedName name="_Nom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SA1">#REF!</definedName>
    <definedName name="_olb09">#REF!</definedName>
    <definedName name="_olb41">#REF!</definedName>
    <definedName name="_olb56">#REF!</definedName>
    <definedName name="_ole09">#REF!</definedName>
    <definedName name="_ole10">#REF!</definedName>
    <definedName name="_ole11">#REF!</definedName>
    <definedName name="_ole12">#REF!</definedName>
    <definedName name="_ole13">#REF!</definedName>
    <definedName name="_Order1" localSheetId="12" hidden="1">255</definedName>
    <definedName name="_Order1" hidden="1">0</definedName>
    <definedName name="_Order2" localSheetId="12" hidden="1">255</definedName>
    <definedName name="_Order2" hidden="1">0</definedName>
    <definedName name="_Order2_1" hidden="1">255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7">#REF!</definedName>
    <definedName name="_Parse_In" localSheetId="12" hidden="1">#REF!</definedName>
    <definedName name="_Parse_In" hidden="1">#REF!</definedName>
    <definedName name="_Parse_Out" localSheetId="12" hidden="1">#REF!</definedName>
    <definedName name="_Parse_Out" hidden="1">#REF!</definedName>
    <definedName name="_PC1">#REF!</definedName>
    <definedName name="_PF_FLUSH_C_\LA">#REF!</definedName>
    <definedName name="_Ph1">#REF!</definedName>
    <definedName name="_Ph2">#REF!</definedName>
    <definedName name="_Ph3">#REF!</definedName>
    <definedName name="_Ph4">#REF!</definedName>
    <definedName name="_PLT1">#REF!</definedName>
    <definedName name="_PLT2">#REF!</definedName>
    <definedName name="_PM2" hidden="1">{#N/A,#N/A,FALSE,"단축1";#N/A,#N/A,FALSE,"단축2";#N/A,#N/A,FALSE,"단축3";#N/A,#N/A,FALSE,"장축";#N/A,#N/A,FALSE,"4WD"}</definedName>
    <definedName name="_PMP114" hidden="1">{#N/A,#N/A,FALSE,"단축1";#N/A,#N/A,FALSE,"단축2";#N/A,#N/A,FALSE,"단축3";#N/A,#N/A,FALSE,"장축";#N/A,#N/A,FALSE,"4WD"}</definedName>
    <definedName name="_POM900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s1">#REF!</definedName>
    <definedName name="_PTB15">#REF!</definedName>
    <definedName name="_Q__">#REF!</definedName>
    <definedName name="_Q030214" hidden="1">{#N/A,#N/A,FALSE,"단축1";#N/A,#N/A,FALSE,"단축2";#N/A,#N/A,FALSE,"단축3";#N/A,#N/A,FALSE,"장축";#N/A,#N/A,FALSE,"4WD"}</definedName>
    <definedName name="_Q1">#REF!</definedName>
    <definedName name="_QYY">#REF!</definedName>
    <definedName name="_r">[27]Main!$E$42</definedName>
    <definedName name="_rdc1">#REF!</definedName>
    <definedName name="_Ref600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M1">#REF!</definedName>
    <definedName name="_RTL90">#REF!</definedName>
    <definedName name="_RTL902">#REF!</definedName>
    <definedName name="_SDW1" localSheetId="12" hidden="1">#REF!</definedName>
    <definedName name="_SDW1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5" hidden="1">#REF!</definedName>
    <definedName name="_Sort" localSheetId="12" hidden="1">[26]CAUDIT!#REF!</definedName>
    <definedName name="_Sort" hidden="1">#REF!</definedName>
    <definedName name="_Sort2" hidden="1">#REF!</definedName>
    <definedName name="_SRC2">#REF!</definedName>
    <definedName name="_SS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m2" hidden="1">{#N/A,#N/A,FALSE,"단축1";#N/A,#N/A,FALSE,"단축2";#N/A,#N/A,FALSE,"단축3";#N/A,#N/A,FALSE,"장축";#N/A,#N/A,FALSE,"4WD"}</definedName>
    <definedName name="_sum3" hidden="1">{#N/A,#N/A,FALSE,"단축1";#N/A,#N/A,FALSE,"단축2";#N/A,#N/A,FALSE,"단축3";#N/A,#N/A,FALSE,"장축";#N/A,#N/A,FALSE,"4WD"}</definedName>
    <definedName name="_sy500">#REF!</definedName>
    <definedName name="_T2" hidden="1">{#N/A,#N/A,FALSE,"단축1";#N/A,#N/A,FALSE,"단축2";#N/A,#N/A,FALSE,"단축3";#N/A,#N/A,FALSE,"장축";#N/A,#N/A,FALSE,"4WD"}</definedName>
    <definedName name="_Table1_In1" localSheetId="12" hidden="1">#REF!</definedName>
    <definedName name="_Table1_In1" hidden="1">#REF!</definedName>
    <definedName name="_Table1_Out" localSheetId="12" hidden="1">#REF!</definedName>
    <definedName name="_Table1_Out" hidden="1">#REF!</definedName>
    <definedName name="_TC2000">#REF!</definedName>
    <definedName name="_Tir1" localSheetId="12" hidden="1">{#N/A,#N/A,TRUE,"일정"}</definedName>
    <definedName name="_Tir1" hidden="1">{#N/A,#N/A,TRUE,"일정"}</definedName>
    <definedName name="_TM1" localSheetId="12" hidden="1">{#N/A,#N/A,FALSE,"단축1";#N/A,#N/A,FALSE,"단축2";#N/A,#N/A,FALSE,"단축3";#N/A,#N/A,FALSE,"장축";#N/A,#N/A,FALSE,"4WD"}</definedName>
    <definedName name="_TM1" hidden="1">{#N/A,#N/A,FALSE,"단축1";#N/A,#N/A,FALSE,"단축2";#N/A,#N/A,FALSE,"단축3";#N/A,#N/A,FALSE,"장축";#N/A,#N/A,FALSE,"4WD"}</definedName>
    <definedName name="_top100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RS2">[24]Assembling!#REF!</definedName>
    <definedName name="_v1" hidden="1">{#N/A,#N/A,TRUE,"synthèse";#N/A,#N/A,TRUE,"productivité";#N/A,#N/A,TRUE,"temps et CSP";#N/A,#N/A,TRUE,"composants";#N/A,#N/A,TRUE,"moulage";#N/A,#N/A,TRUE,"invest hors ass";#N/A,#N/A,TRUE,"invest ass";#N/A,#N/A,TRUE,"nomenclature"}</definedName>
    <definedName name="_v2" hidden="1">{#N/A,#N/A,TRUE,"Diffusion";#N/A,#N/A,TRUE,"Titre 1";#N/A,#N/A,TRUE,"suivi des Indice";#N/A,#N/A,TRUE,"Observation";#N/A,#N/A,TRUE,"Titre2";#N/A,#N/A,TRUE,"synthèse CSP";#N/A,#N/A,TRUE,"synt invest";#N/A,#N/A,TRUE,"suivi_modif";#N/A,#N/A,TRUE,"Titre 3";#N/A,#N/A,TRUE,"F_Calc";#N/A,#N/A,TRUE,"BDNOM";#N/A,#N/A,TRUE,"BDachats";#N/A,#N/A,TRUE,"BDMoulage";#N/A,#N/A,TRUE,"invest ass"}</definedName>
    <definedName name="_V210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hl1">#REF!</definedName>
    <definedName name="_WIZ01">#REF!</definedName>
    <definedName name="_WIZ2">#REF!</definedName>
    <definedName name="_WR47" hidden="1">{#N/A,#N/A,FALSE,"단축1";#N/A,#N/A,FALSE,"단축2";#N/A,#N/A,FALSE,"단축3";#N/A,#N/A,FALSE,"장축";#N/A,#N/A,FALSE,"4WD"}</definedName>
    <definedName name="_wrn2" hidden="1">{#N/A,#N/A,FALSE,"suivi_modif";#N/A,#N/A,FALSE,"synt CSP";#N/A,#N/A,FALSE,"synt invest";#N/A,#N/A,FALSE,"F_Calc";#N/A,#N/A,FALSE,"BDachats";#N/A,#N/A,FALSE,"BDMoulage";#N/A,#N/A,FALSE,"invest ass"}</definedName>
    <definedName name="_WWW15" hidden="1">{#N/A,#N/A,TRUE,"Y생산";#N/A,#N/A,TRUE,"Y판매";#N/A,#N/A,TRUE,"Y총물량";#N/A,#N/A,TRUE,"Y능력";#N/A,#N/A,TRUE,"YKD"}</definedName>
    <definedName name="_x1">#REF!</definedName>
    <definedName name="_x2">#REF!</definedName>
    <definedName name="_zd1231">#REF!</definedName>
    <definedName name="¡§I¨I¨￡¡§I￠RA¡ER¡§uO￠R¡×uR">#REF!</definedName>
    <definedName name="¡§Io¡§I¡ERA¡ERiA">#REF!</definedName>
    <definedName name="¡§Io¡§I¡ERA¡ERiB">#REF!</definedName>
    <definedName name="¡E?AAI¡E?¨I¨￡">#REF!</definedName>
    <definedName name="¨Iⓒª¨I¡A￠R¨uO¡§uR">#REF!</definedName>
    <definedName name="¨Io¨I￠RA￠RiA">#REF!</definedName>
    <definedName name="¨Io¨I￠RA￠RiB">#REF!</definedName>
    <definedName name="¿AAI¿ø">#REF!</definedName>
    <definedName name="￠RE?AAI￠RE?¡§I¡§¡I">#REF!</definedName>
    <definedName name="¤A¤A" localSheetId="6">#REF!</definedName>
    <definedName name="¤A¤A" localSheetId="7">#REF!</definedName>
    <definedName name="¤A¤A" localSheetId="8">#REF!</definedName>
    <definedName name="¤A¤A" localSheetId="5">#REF!</definedName>
    <definedName name="¤A¤A">#REF!</definedName>
    <definedName name="¤μ¤μ" localSheetId="6">#REF!</definedName>
    <definedName name="¤μ¤μ" localSheetId="7">#REF!</definedName>
    <definedName name="¤μ¤μ" localSheetId="8">#REF!</definedName>
    <definedName name="¤μ¤μ" localSheetId="5">#REF!</definedName>
    <definedName name="¤μ¤μ">#REF!</definedName>
    <definedName name="￥">#N/A</definedName>
    <definedName name="【95年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941">#N/A</definedName>
    <definedName name="\a" localSheetId="6">#REF!</definedName>
    <definedName name="\a" localSheetId="7">#REF!</definedName>
    <definedName name="\a" localSheetId="8">#REF!</definedName>
    <definedName name="\a" localSheetId="5">#REF!</definedName>
    <definedName name="\a">#REF!</definedName>
    <definedName name="\b">#REF!</definedName>
    <definedName name="\c" localSheetId="6">#REF!</definedName>
    <definedName name="\c" localSheetId="7">#REF!</definedName>
    <definedName name="\c" localSheetId="8">#REF!</definedName>
    <definedName name="\c" localSheetId="5">#REF!</definedName>
    <definedName name="\c">#REF!</definedName>
    <definedName name="\d" localSheetId="6">#REF!</definedName>
    <definedName name="\d" localSheetId="7">#REF!</definedName>
    <definedName name="\d" localSheetId="8">#REF!</definedName>
    <definedName name="\d" localSheetId="5">#REF!</definedName>
    <definedName name="\d">#REF!</definedName>
    <definedName name="\e" localSheetId="6">#REF!</definedName>
    <definedName name="\e" localSheetId="7">#REF!</definedName>
    <definedName name="\e" localSheetId="8">#REF!</definedName>
    <definedName name="\e" localSheetId="5">#REF!</definedName>
    <definedName name="\e">#REF!</definedName>
    <definedName name="\f">#REF!</definedName>
    <definedName name="\g">#REF!</definedName>
    <definedName name="\h">#REF!</definedName>
    <definedName name="\i">#N/A</definedName>
    <definedName name="\j">#N/A</definedName>
    <definedName name="\k">#N/A</definedName>
    <definedName name="\l">#N/A</definedName>
    <definedName name="\m">#N/A</definedName>
    <definedName name="\n">#REF!</definedName>
    <definedName name="\o">#N/A</definedName>
    <definedName name="\p" localSheetId="6">[23]RR저항Cp!#REF!</definedName>
    <definedName name="\p" localSheetId="7">[23]RR저항Cp!#REF!</definedName>
    <definedName name="\p" localSheetId="8">[23]RR저항Cp!#REF!</definedName>
    <definedName name="\p" localSheetId="5">[23]RR저항Cp!#REF!</definedName>
    <definedName name="\p">[23]RR저항Cp!#REF!</definedName>
    <definedName name="\q">#N/A</definedName>
    <definedName name="\QQ">#REF!</definedName>
    <definedName name="\r">#N/A</definedName>
    <definedName name="\s" localSheetId="6">#REF!</definedName>
    <definedName name="\s" localSheetId="7">#REF!</definedName>
    <definedName name="\s" localSheetId="8">#REF!</definedName>
    <definedName name="\s" localSheetId="5">#REF!</definedName>
    <definedName name="\s">#REF!</definedName>
    <definedName name="\t">#REF!</definedName>
    <definedName name="\tt">#REF!</definedName>
    <definedName name="\u">#REF!</definedName>
    <definedName name="\uu">#REF!</definedName>
    <definedName name="\v">#REF!</definedName>
    <definedName name="\w" localSheetId="6">[23]RR저항Cp!#REF!</definedName>
    <definedName name="\w" localSheetId="7">[23]RR저항Cp!#REF!</definedName>
    <definedName name="\w" localSheetId="8">[23]RR저항Cp!#REF!</definedName>
    <definedName name="\w" localSheetId="5">[23]RR저항Cp!#REF!</definedName>
    <definedName name="\w">[23]RR저항Cp!#REF!</definedName>
    <definedName name="\x">#REF!</definedName>
    <definedName name="\xx">#REF!</definedName>
    <definedName name="\y">#REF!</definedName>
    <definedName name="\yy">#REF!</definedName>
    <definedName name="\z">#N/A</definedName>
    <definedName name="±a¾E°ⓒ" localSheetId="6">#REF!</definedName>
    <definedName name="±a¾E°ⓒ" localSheetId="7">#REF!</definedName>
    <definedName name="±a¾E°ⓒ" localSheetId="8">#REF!</definedName>
    <definedName name="±a¾E°ⓒ" localSheetId="5">#REF!</definedName>
    <definedName name="±a¾E°ⓒ">#REF!</definedName>
    <definedName name="±a¾EA≫" localSheetId="6">#REF!</definedName>
    <definedName name="±a¾EA≫" localSheetId="7">#REF!</definedName>
    <definedName name="±a¾EA≫" localSheetId="8">#REF!</definedName>
    <definedName name="±a¾EA≫" localSheetId="5">#REF!</definedName>
    <definedName name="±a¾EA≫">#REF!</definedName>
    <definedName name="±Uº≫">#REF!</definedName>
    <definedName name="√">"SQRT"</definedName>
    <definedName name="○">#REF!</definedName>
    <definedName name="○と×">#REF!</definedName>
    <definedName name="↑">#REF!</definedName>
    <definedName name="※_추후_NAVA__PROJECT는__부품_">#REF!</definedName>
    <definedName name="¹æA≫A">#REF!</definedName>
    <definedName name="¹æA≫B">#REF!</definedName>
    <definedName name="³²±O¼R">#REF!</definedName>
    <definedName name="ⅡⅢⅣⅤⅥ_">#REF!</definedName>
    <definedName name="a">[0]!a</definedName>
    <definedName name="A?___R3_t">#REF!</definedName>
    <definedName name="A__">#REF!</definedName>
    <definedName name="A_1">#REF!</definedName>
    <definedName name="A_クエリー">#REF!</definedName>
    <definedName name="A1_00근거" hidden="1">{#N/A,#N/A,FALSE,"단축1";#N/A,#N/A,FALSE,"단축2";#N/A,#N/A,FALSE,"단축3";#N/A,#N/A,FALSE,"장축";#N/A,#N/A,FALSE,"4WD"}</definedName>
    <definedName name="A1_1">#REF!</definedName>
    <definedName name="A1_2">#REF!</definedName>
    <definedName name="A1_3">#REF!</definedName>
    <definedName name="A1_4">#REF!</definedName>
    <definedName name="A2_1">#REF!</definedName>
    <definedName name="A2_2">#REF!</definedName>
    <definedName name="A2_3">#REF!</definedName>
    <definedName name="A2_4">#REF!</definedName>
    <definedName name="A52R10">#REF!</definedName>
    <definedName name="a76n">#REF!</definedName>
    <definedName name="AA" localSheetId="6">#REF!</definedName>
    <definedName name="AA" localSheetId="7">#REF!</definedName>
    <definedName name="AA" localSheetId="8">#REF!</definedName>
    <definedName name="AA" localSheetId="5">#REF!</definedName>
    <definedName name="AA" localSheetId="12" hidden="1">[28]CAUDIT!#REF!</definedName>
    <definedName name="AA">#REF!</definedName>
    <definedName name="AAA" localSheetId="6">[23]RR저항Cp!#REF!</definedName>
    <definedName name="AAA" localSheetId="7">[23]RR저항Cp!#REF!</definedName>
    <definedName name="AAA" localSheetId="8">[23]RR저항Cp!#REF!</definedName>
    <definedName name="AAA" localSheetId="5">[23]RR저항Cp!#REF!</definedName>
    <definedName name="AAA">[23]RR저항Cp!#REF!</definedName>
    <definedName name="AAA4직접임율">#REF!</definedName>
    <definedName name="AAAA" localSheetId="12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">#REF!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asas">#REF!</definedName>
    <definedName name="AAB4직접임율">#REF!</definedName>
    <definedName name="AAB5직접임율">#REF!</definedName>
    <definedName name="AABenchMarkValue">#REF!</definedName>
    <definedName name="AAC4직접임율">#REF!</definedName>
    <definedName name="AACR">#REF!</definedName>
    <definedName name="aaif" hidden="1">{#N/A,#N/A,FALSE,"단축1";#N/A,#N/A,FALSE,"단축2";#N/A,#N/A,FALSE,"단축3";#N/A,#N/A,FALSE,"장축";#N/A,#N/A,FALSE,"4WD"}</definedName>
    <definedName name="Aas" localSheetId="12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AValues">#REF!</definedName>
    <definedName name="AB" localSheetId="6">[23]RR저항Cp!#REF!</definedName>
    <definedName name="AB" localSheetId="7">[23]RR저항Cp!#REF!</definedName>
    <definedName name="AB" localSheetId="8">[23]RR저항Cp!#REF!</definedName>
    <definedName name="AB" localSheetId="5">[23]RR저항Cp!#REF!</definedName>
    <definedName name="AB">[23]RR저항Cp!#REF!</definedName>
    <definedName name="ABC" localSheetId="12" hidden="1">{#N/A,#N/A,FALSE,"96자동차사 계획";#N/A,#N/A,FALSE,"96자동차사 계획"}</definedName>
    <definedName name="ABC" hidden="1">{#N/A,#N/A,FALSE,"96자동차사 계획";#N/A,#N/A,FALSE,"96자동차사 계획"}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" localSheetId="12" hidden="1">{#N/A,#N/A,FALSE,"96자동차사 계획";#N/A,#N/A,FALSE,"96자동차사 계획"}</definedName>
    <definedName name="AC" hidden="1">{#N/A,#N/A,FALSE,"96자동차사 계획";#N/A,#N/A,FALSE,"96자동차사 계획"}</definedName>
    <definedName name="AC·U">#REF!</definedName>
    <definedName name="ACB64P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untedPeriodType1">#REF!</definedName>
    <definedName name="AccountedPeriodType2">#REF!</definedName>
    <definedName name="accumulatedyr">#REF!</definedName>
    <definedName name="ACHP">#REF!</definedName>
    <definedName name="ACON" localSheetId="12" hidden="1">{#N/A,#N/A,TRUE,"일정"}</definedName>
    <definedName name="ACON" hidden="1">{#N/A,#N/A,TRUE,"일정"}</definedName>
    <definedName name="ACOST">#REF!</definedName>
    <definedName name="Acq_Fee_Average">#REF!</definedName>
    <definedName name="Acquisition_Fee_24">#REF!</definedName>
    <definedName name="Acquisition_Fee_36">#REF!</definedName>
    <definedName name="ACR4차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t">#REF!</definedName>
    <definedName name="act_is">#REF!</definedName>
    <definedName name="act_ol">#REF!</definedName>
    <definedName name="ACTIVITE">#REF!</definedName>
    <definedName name="actual">#REF!</definedName>
    <definedName name="ActualProcessDepre">'[29]Investment Opt A'!$P$53</definedName>
    <definedName name="ActualToolingDepre">'[29]Investment Opt A'!$P$35</definedName>
    <definedName name="ACVB64P">#REF!</definedName>
    <definedName name="ACVHGX65">#REF!</definedName>
    <definedName name="AD" localSheetId="12" hidden="1">#REF!</definedName>
    <definedName name="AD" hidden="1">#REF!</definedName>
    <definedName name="ADAY">[30]Actions!#REF!</definedName>
    <definedName name="adg" hidden="1">#REF!</definedName>
    <definedName name="admincosts">#REF!</definedName>
    <definedName name="ADR" localSheetId="6">#REF!</definedName>
    <definedName name="ADR" localSheetId="7">#REF!</definedName>
    <definedName name="ADR" localSheetId="8">#REF!</definedName>
    <definedName name="ADR" localSheetId="5">#REF!</definedName>
    <definedName name="ADR">#REF!</definedName>
    <definedName name="Adr_date">#REF!</definedName>
    <definedName name="Adr_high">#REF!</definedName>
    <definedName name="Adr_phase">#REF!</definedName>
    <definedName name="Adr_PM">#REF!</definedName>
    <definedName name="Adr_risk">#REF!</definedName>
    <definedName name="Adr_Rl">#REF!</definedName>
    <definedName name="Adr_site">[31]Synthesis!$L$16</definedName>
    <definedName name="ads">#REF!</definedName>
    <definedName name="ADSDF" hidden="1">{#N/A,#N/A,TRUE,"Y생산";#N/A,#N/A,TRUE,"Y판매";#N/A,#N/A,TRUE,"Y총물량";#N/A,#N/A,TRUE,"Y능력";#N/A,#N/A,TRUE,"YKD"}</definedName>
    <definedName name="adw" hidden="1">[32]Inventories!#REF!</definedName>
    <definedName name="Ae">#REF!</definedName>
    <definedName name="AEORUITG">#REF!</definedName>
    <definedName name="aerbsrtb">#REF!</definedName>
    <definedName name="aerg" hidden="1">{0,0,0,0;0,#VALUE!,0,0;0,0,0,0;0,0,0,0;0,0,0,0}</definedName>
    <definedName name="aervarv">#REF!</definedName>
    <definedName name="aervszvzerv">#REF!</definedName>
    <definedName name="aervzerv">#REF!</definedName>
    <definedName name="aezerv">#REF!</definedName>
    <definedName name="aezrbvaerv">#REF!</definedName>
    <definedName name="aezrev">#REF!</definedName>
    <definedName name="aff" hidden="1">{#N/A,#N/A,FALSE,"단축1";#N/A,#N/A,FALSE,"단축2";#N/A,#N/A,FALSE,"단축3";#N/A,#N/A,FALSE,"장축";#N/A,#N/A,FALSE,"4WD"}</definedName>
    <definedName name="afg" hidden="1">#REF!</definedName>
    <definedName name="aft">[33]Reporte!#REF!</definedName>
    <definedName name="Aging_Summary">#REF!</definedName>
    <definedName name="AGO">#REF!</definedName>
    <definedName name="AI">#REF!</definedName>
    <definedName name="AK">#REF!</definedName>
    <definedName name="ALE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pha1">#REF!</definedName>
    <definedName name="Alt_Ladder">#REF!</definedName>
    <definedName name="ALTB">#REF!</definedName>
    <definedName name="Altima">#REF!</definedName>
    <definedName name="ALTSS">#REF!</definedName>
    <definedName name="ALU">#REF!</definedName>
    <definedName name="am">#REF!</definedName>
    <definedName name="AMA5직접임율">#REF!</definedName>
    <definedName name="AMO">"Dropdown 7"</definedName>
    <definedName name="Amort_arbre28">'[25]Mat.+amort. '!$F$4</definedName>
    <definedName name="Amort_canon14">'[25]Mat.+amort. '!$F$7</definedName>
    <definedName name="Amort_canon15">'[25]Mat.+amort. '!$F$8</definedName>
    <definedName name="Amort_collecteur">'[25]Mat.+amort. '!$F$10</definedName>
    <definedName name="Amort_joue">'[25]Mat.+amort. '!$F$6</definedName>
    <definedName name="Amort_tôle">'[25]Mat.+amort. '!$F$3</definedName>
    <definedName name="AMORTISSEMENTPROJET">#REF!</definedName>
    <definedName name="AMORTOPTION">#REF!</definedName>
    <definedName name="AMORTPRA">#REF!</definedName>
    <definedName name="AMORTPRP">#REF!</definedName>
    <definedName name="Analyse">#REF!</definedName>
    <definedName name="année_pmp">#REF!</definedName>
    <definedName name="ANNEEACTUELLE">#REF!</definedName>
    <definedName name="ANNEEPOTENTIELLE">#REF!</definedName>
    <definedName name="ANNEXE1">#REF!</definedName>
    <definedName name="ANNEXE2">#REF!</definedName>
    <definedName name="ANNEXE3">#REF!</definedName>
    <definedName name="ANNEXE4">#REF!</definedName>
    <definedName name="ANNEXE5">#REF!</definedName>
    <definedName name="ANNEXE6">#REF!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4</definedName>
    <definedName name="AO½A">#REF!</definedName>
    <definedName name="AOH">#REF!</definedName>
    <definedName name="APP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LICABILITY" localSheetId="6">#REF!</definedName>
    <definedName name="APPLICABILITY" localSheetId="7">#REF!</definedName>
    <definedName name="APPLICABILITY" localSheetId="8">#REF!</definedName>
    <definedName name="APPLICABILITY" localSheetId="5">#REF!</definedName>
    <definedName name="APPLICABILITY">#REF!</definedName>
    <definedName name="Applicable_Model">#REF!</definedName>
    <definedName name="applicable_model_sales">#REF!</definedName>
    <definedName name="ApportMarg">#REF!</definedName>
    <definedName name="APPP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VAL" localSheetId="6">#REF!</definedName>
    <definedName name="APPROVAL" localSheetId="7">#REF!</definedName>
    <definedName name="APPROVAL" localSheetId="8">#REF!</definedName>
    <definedName name="APPROVAL" localSheetId="5">#REF!</definedName>
    <definedName name="APPROVAL">#REF!</definedName>
    <definedName name="approvisionneurs">#REF!</definedName>
    <definedName name="AppsUsername1">#REF!</definedName>
    <definedName name="AppsUsername2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PU">#REF!</definedName>
    <definedName name="AR">#REF!</definedName>
    <definedName name="arbre28">'[25]Mat.+amort. '!$D$4</definedName>
    <definedName name="arevfazv">#REF!</definedName>
    <definedName name="arezvzvezv">#REF!</definedName>
    <definedName name="ARGP">#REF!</definedName>
    <definedName name="Arial">#REF!</definedName>
    <definedName name="Armature">#REF!</definedName>
    <definedName name="arzvavr">#REF!</definedName>
    <definedName name="AS" localSheetId="12" hidden="1">{#N/A,#N/A,FALSE,"단축1";#N/A,#N/A,FALSE,"단축2";#N/A,#N/A,FALSE,"단축3";#N/A,#N/A,FALSE,"장축";#N/A,#N/A,FALSE,"4WD"}</definedName>
    <definedName name="AS" hidden="1">{#N/A,#N/A,FALSE,"단축1";#N/A,#N/A,FALSE,"단축2";#N/A,#N/A,FALSE,"단축3";#N/A,#N/A,FALSE,"장축";#N/A,#N/A,FALSE,"4WD"}</definedName>
    <definedName name="AS.BB">#REF!</definedName>
    <definedName name="AS2DocOpenMode">"AS2DocumentEdit"</definedName>
    <definedName name="asadsd">#REF!</definedName>
    <definedName name="ASASA" hidden="1">{#N/A,#N/A,FALSE,"단축1";#N/A,#N/A,FALSE,"단축2";#N/A,#N/A,FALSE,"단축3";#N/A,#N/A,FALSE,"장축";#N/A,#N/A,FALSE,"4WD"}</definedName>
    <definedName name="asasasasas">[34]事務所引越見積書!#REF!</definedName>
    <definedName name="ASD">#REF!</definedName>
    <definedName name="asda">#REF!</definedName>
    <definedName name="asdad">#REF!</definedName>
    <definedName name="asdflkh" localSheetId="12" hidden="1">{#N/A,#N/A,FALSE,"96자동차사 계획";#N/A,#N/A,FALSE,"96자동차사 계획"}</definedName>
    <definedName name="asdflkh" hidden="1">{#N/A,#N/A,FALSE,"96자동차사 계획";#N/A,#N/A,FALSE,"96자동차사 계획"}</definedName>
    <definedName name="ASE" localSheetId="12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" hidden="1">#REF!</definedName>
    <definedName name="ASFD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agfahd" localSheetId="12" hidden="1">{#N/A,#N/A,FALSE,"96 3월물량표";#N/A,#N/A,FALSE,"96 4월물량표";#N/A,#N/A,FALSE,"96 5월물량표"}</definedName>
    <definedName name="asfdagfahd" hidden="1">{#N/A,#N/A,FALSE,"96 3월물량표";#N/A,#N/A,FALSE,"96 4월물량표";#N/A,#N/A,FALSE,"96 5월물량표"}</definedName>
    <definedName name="ASL">#REF!</definedName>
    <definedName name="ASQ">#REF!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SRF">#REF!</definedName>
    <definedName name="ASS" localSheetId="12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EMB">#REF!</definedName>
    <definedName name="ASSEMBLAGE">#REF!</definedName>
    <definedName name="Assessment_Trigger">'[35]Validation Lists'!$B$4:$B$12</definedName>
    <definedName name="ASSETBOOK">#REF!</definedName>
    <definedName name="AssetCateg">[36]DB!$I$10:$I$28</definedName>
    <definedName name="ASSETCLASS">#REF!</definedName>
    <definedName name="Assets">#REF!</definedName>
    <definedName name="Assets_Category">'[37]Key Inputs'!$D$732:$D$747</definedName>
    <definedName name="Assets_Status">#REF!</definedName>
    <definedName name="AssetsStatus">#REF!</definedName>
    <definedName name="ASSO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REI">#REF!</definedName>
    <definedName name="ASSS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umptions">#REF!</definedName>
    <definedName name="AT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2gb">#REF!</definedName>
    <definedName name="Attachment" hidden="1">{"RES-2002",#N/A,FALSE,"BL2000";"A1-2002",#N/A,FALSE,"BL2000";"A2-2002",#N/A,FALSE,"BL2000"}</definedName>
    <definedName name="Attachment_4_all">#REF!</definedName>
    <definedName name="AUDI">[38]Volumes!$D$3</definedName>
    <definedName name="Aug">#REF!</definedName>
    <definedName name="august">#REF!</definedName>
    <definedName name="aut">#REF!</definedName>
    <definedName name="autoexec">#REF!</definedName>
    <definedName name="autonomie">#REF!</definedName>
    <definedName name="autonomie1">#REF!</definedName>
    <definedName name="autre">[39]Prix!$A$8:$AH$417</definedName>
    <definedName name="AV" localSheetId="12" hidden="1">{#N/A,#N/A,FALSE,"96자동차사 계획";#N/A,#N/A,FALSE,"96자동차사 계획"}</definedName>
    <definedName name="AV" hidden="1">{#N/A,#N/A,FALSE,"96자동차사 계획";#N/A,#N/A,FALSE,"96자동차사 계획"}</definedName>
    <definedName name="AverageVolume">#REF!</definedName>
    <definedName name="AVV" localSheetId="12" hidden="1">{#N/A,#N/A,FALSE,"96자동차사 계획";#N/A,#N/A,FALSE,"96자동차사 계획"}</definedName>
    <definedName name="AVV" hidden="1">{#N/A,#N/A,FALSE,"96자동차사 계획";#N/A,#N/A,FALSE,"96자동차사 계획"}</definedName>
    <definedName name="awc">#REF!</definedName>
    <definedName name="AWE" localSheetId="12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t" hidden="1">#REF!</definedName>
    <definedName name="AXD" localSheetId="12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zaze">#REF!</definedName>
    <definedName name="azda">#REF!</definedName>
    <definedName name="azdzf">#REF!</definedName>
    <definedName name="azecazr">#REF!</definedName>
    <definedName name="azevazev">#REF!</definedName>
    <definedName name="azevfaerv">#REF!</definedName>
    <definedName name="azoejvn">#REF!</definedName>
    <definedName name="azraerv">#REF!</definedName>
    <definedName name="azrvrbt">#REF!</definedName>
    <definedName name="azrvsztrvr">#REF!</definedName>
    <definedName name="azve">#REF!</definedName>
    <definedName name="azz">#REF!</definedName>
    <definedName name="A행">#REF!</definedName>
    <definedName name="B" localSheetId="6">#REF!</definedName>
    <definedName name="B" localSheetId="7">#REF!</definedName>
    <definedName name="B" localSheetId="8">#REF!</definedName>
    <definedName name="B" localSheetId="5">#REF!</definedName>
    <definedName name="B">#REF!</definedName>
    <definedName name="b_?P">#REF!</definedName>
    <definedName name="B__">#REF!</definedName>
    <definedName name="b_8">#REF!</definedName>
    <definedName name="b_9">#REF!</definedName>
    <definedName name="B_S">#REF!</definedName>
    <definedName name="B0">#REF!</definedName>
    <definedName name="b23RTDKDK">#REF!</definedName>
    <definedName name="BALANCESHEET">BlankMacro1</definedName>
    <definedName name="balou">#REF!</definedName>
    <definedName name="base">#REF!</definedName>
    <definedName name="base_écart">'[40]écart OTP_PMP'!$D$33:$V$98</definedName>
    <definedName name="BASEAR">#REF!</definedName>
    <definedName name="BASEAR2001">#REF!</definedName>
    <definedName name="BaseARamarre">#REF!</definedName>
    <definedName name="BASEARS11999">#REF!</definedName>
    <definedName name="BASEARS21999">#REF!</definedName>
    <definedName name="BASECONTABLE">#REF!</definedName>
    <definedName name="basefinyr">#REF!</definedName>
    <definedName name="basemat">[40]matière!$D$34:$V$94</definedName>
    <definedName name="basepr2">'[41]Enveloppe '!#REF!</definedName>
    <definedName name="BASEPRECIOS">[42]baseprecios!$A$7:$M$4000</definedName>
    <definedName name="BASEPRECIOS2">#REF!</definedName>
    <definedName name="baseventas">#REF!</definedName>
    <definedName name="BASEX65">#REF!</definedName>
    <definedName name="BASEY">#REF!</definedName>
    <definedName name="Basis">#REF!</definedName>
    <definedName name="BB">#REF!</definedName>
    <definedName name="BBB" localSheetId="6">[23]RR저항Cp!#REF!</definedName>
    <definedName name="BBB" localSheetId="7">[23]RR저항Cp!#REF!</definedName>
    <definedName name="BBB" localSheetId="8">[23]RR저항Cp!#REF!</definedName>
    <definedName name="BBB" localSheetId="5">[23]RR저항Cp!#REF!</definedName>
    <definedName name="BBB">[23]RR저항Cp!#REF!</definedName>
    <definedName name="BBBB">#REF!</definedName>
    <definedName name="b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enchMarkValue">#REF!</definedName>
    <definedName name="BBN">#REF!</definedName>
    <definedName name="BBValues">#REF!</definedName>
    <definedName name="bc">#REF!</definedName>
    <definedName name="BCLIENTS">#REF!</definedName>
    <definedName name="bd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D_Achats">#REF!</definedName>
    <definedName name="BD_C89calc">#REF!</definedName>
    <definedName name="BD_J77calc">#REF!</definedName>
    <definedName name="BD_M_or_B">#REF!</definedName>
    <definedName name="BD_Moulage">#REF!</definedName>
    <definedName name="BD_Nom">#REF!</definedName>
    <definedName name="BD_NOMméth">#REF!</definedName>
    <definedName name="BD_Taux">#REF!</definedName>
    <definedName name="bd_temps">#REF!</definedName>
    <definedName name="BDAchat">#REF!</definedName>
    <definedName name="BDACHAT_cout_objectif">#REF!</definedName>
    <definedName name="BDACHATS_ECART_potentiel">#REF!</definedName>
    <definedName name="BDAct2">#REF!</definedName>
    <definedName name="BDAct2_Clean">#REF!</definedName>
    <definedName name="BDCom">#REF!</definedName>
    <definedName name="BDD_MOULAGE">#REF!</definedName>
    <definedName name="BDDACT">#REF!</definedName>
    <definedName name="BDDBUD">#REF!</definedName>
    <definedName name="BDHA">#REF!</definedName>
    <definedName name="BDMAT">#REF!</definedName>
    <definedName name="BDNOM">#REF!</definedName>
    <definedName name="BDNOMMET">#REF!</definedName>
    <definedName name="BDPRE">#REF!</definedName>
    <definedName name="bdtemps">#REF!</definedName>
    <definedName name="BDUP">#REF!</definedName>
    <definedName name="Begin">#REF!</definedName>
    <definedName name="Beginning">#REF!</definedName>
    <definedName name="BenchmarkAdjustValue">#REF!</definedName>
    <definedName name="BenchMarkListPrice">#REF!</definedName>
    <definedName name="BenchMarkValue">#REF!</definedName>
    <definedName name="BenPart">#REF!</definedName>
    <definedName name="BEP">'AP 3. ROI review'!$42:$42</definedName>
    <definedName name="beta1">#REF!</definedName>
    <definedName name="bewfus" hidden="1">{"RES-2001",#N/A,FALSE,"BL2000";"A1-2001",#N/A,FALSE,"BL2000";"A2-2001",#N/A,FALSE,"BL2000"}</definedName>
    <definedName name="BGJK" localSheetId="12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H_BM_クエリー">#REF!</definedName>
    <definedName name="bid">'[41]Enveloppe '!#REF!</definedName>
    <definedName name="Bill_Materials">#REF!</definedName>
    <definedName name="Bill_Materials_column">#REF!</definedName>
    <definedName name="Bill_Materials_line">#REF!</definedName>
    <definedName name="BIN">#REF!</definedName>
    <definedName name="BLDS">#REF!</definedName>
    <definedName name="BLDSFA">#REF!</definedName>
    <definedName name="BM_XRateEdit">[43]!BM_XRateEdit</definedName>
    <definedName name="bnbn" hidden="1">{#N/A,#N/A,TRUE,"synthèse";#N/A,#N/A,TRUE,"productivité";#N/A,#N/A,TRUE,"temps et CSP";#N/A,#N/A,TRUE,"composants";#N/A,#N/A,TRUE,"moulage";#N/A,#N/A,TRUE,"invest hors ass";#N/A,#N/A,TRUE,"invest ass";#N/A,#N/A,TRUE,"nomenclature"}</definedName>
    <definedName name="bnbn1" hidden="1">{#N/A,#N/A,TRUE,"synthèse";#N/A,#N/A,TRUE,"productivité";#N/A,#N/A,TRUE,"temps et CSP";#N/A,#N/A,TRUE,"composants";#N/A,#N/A,TRUE,"moulage";#N/A,#N/A,TRUE,"invest hors ass";#N/A,#N/A,TRUE,"invest ass";#N/A,#N/A,TRUE,"nomenclature"}</definedName>
    <definedName name="bobinage">#REF!</definedName>
    <definedName name="BODY">#REF!</definedName>
    <definedName name="BOM">#REF!</definedName>
    <definedName name="bomc">#REF!</definedName>
    <definedName name="BOMCosterCurrencyList">#REF!</definedName>
    <definedName name="BOMCosterTargetCur">#REF!</definedName>
    <definedName name="BOMCosterYearlyVolume">#REF!</definedName>
    <definedName name="BOMCosterYearToQuote">#REF!</definedName>
    <definedName name="book1" localSheetId="12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olean">[44]Lists!$D$4:$D$5</definedName>
    <definedName name="bora_a4_雨刮_电机_查询">#REF!</definedName>
    <definedName name="bossar">#REF!</definedName>
    <definedName name="BP_クエリー">#REF!</definedName>
    <definedName name="bpamountsyr">#REF!</definedName>
    <definedName name="br">#REF!</definedName>
    <definedName name="BR_クエリー">#REF!</definedName>
    <definedName name="BRACKET목록">#REF!</definedName>
    <definedName name="Branch">#REF!</definedName>
    <definedName name="Branches">[44]Lists!$B$4:$B$15</definedName>
    <definedName name="BranchNr">#REF!</definedName>
    <definedName name="Breakage">#REF!</definedName>
    <definedName name="Breakage_Discount">#REF!</definedName>
    <definedName name="BRKT_ASST">#REF!</definedName>
    <definedName name="brougham">#REF!</definedName>
    <definedName name="bRTDKDK">#REF!</definedName>
    <definedName name="BS">BlankMacro1</definedName>
    <definedName name="BS20041231">BlankMacro1</definedName>
    <definedName name="BSAct2">#REF!</definedName>
    <definedName name="BSAct2_Clean">#REF!</definedName>
    <definedName name="BSCom">#REF!</definedName>
    <definedName name="BSSch2">#REF!</definedName>
    <definedName name="BSSch2_Clean">#REF!</definedName>
    <definedName name="BT_クエリー">#REF!</definedName>
    <definedName name="btw_03">#REF!,#REF!,#REF!,#REF!,#REF!</definedName>
    <definedName name="BU_BV_クエリー">#REF!</definedName>
    <definedName name="Bud_Amount">#REF!</definedName>
    <definedName name="BUD_CAPACITACIO">#REF!</definedName>
    <definedName name="BUD_GADM">#REF!</definedName>
    <definedName name="BUD_MOD">#REF!</definedName>
    <definedName name="BUD_MOI">#REF!</definedName>
    <definedName name="BUD_P_L">#REF!</definedName>
    <definedName name="bud00">#REF!</definedName>
    <definedName name="Budget">#REF!</definedName>
    <definedName name="budget_8">#REF!</definedName>
    <definedName name="budget_9">#REF!</definedName>
    <definedName name="budgetbis">#REF!</definedName>
    <definedName name="Budgeted">#REF!</definedName>
    <definedName name="Budgeted2">#REF!</definedName>
    <definedName name="budget최종본" hidden="1">#REF!</definedName>
    <definedName name="buy">[45]buy!$A$1:$N$492</definedName>
    <definedName name="BVV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v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bw">#REF!</definedName>
    <definedName name="BX_BZ_クエリー">#REF!</definedName>
    <definedName name="BYR">#REF!</definedName>
    <definedName name="bz">#REF!</definedName>
    <definedName name="bz_8">#REF!</definedName>
    <definedName name="bz_9">#REF!</definedName>
    <definedName name="C_">#N/A</definedName>
    <definedName name="C__">#REF!</definedName>
    <definedName name="c_customers">#REF!</definedName>
    <definedName name="c_noms">#REF!</definedName>
    <definedName name="CA">#REF!</definedName>
    <definedName name="CAA_Currencies">'[37]Key Inputs'!$E$135:$E$147</definedName>
    <definedName name="CAaction">#REF!</definedName>
    <definedName name="CAB">#REF!</definedName>
    <definedName name="CAC">'[46] 2006'!$C$6</definedName>
    <definedName name="CAcannib">#REF!</definedName>
    <definedName name="Cad_Mensuelle">#REF!</definedName>
    <definedName name="Cadence_supplémentaire_maximale">#REF!</definedName>
    <definedName name="CAE해석" localSheetId="12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les">#REF!</definedName>
    <definedName name="CandI">#REF!</definedName>
    <definedName name="canon14">'[25]Mat.+amort. '!$D$7</definedName>
    <definedName name="canon15">'[25]Mat.+amort. '!$D$8</definedName>
    <definedName name="CAOEM">#REF!</definedName>
    <definedName name="CAPA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italCriteria">#REF!</definedName>
    <definedName name="CAPROTO">#REF!</definedName>
    <definedName name="Capture">#N/A</definedName>
    <definedName name="Capture.Capture">#N/A</definedName>
    <definedName name="CARA">#REF!,#REF!,#REF!,#REF!,#REF!,#REF!,#REF!,#REF!,#REF!</definedName>
    <definedName name="carriedbcrayr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I">#REF!</definedName>
    <definedName name="CaseII">#REF!</definedName>
    <definedName name="CaseIII">#REF!</definedName>
    <definedName name="Cash_Out">#REF!</definedName>
    <definedName name="CashFlow">#REF!</definedName>
    <definedName name="CAT" localSheetId="6">#REF!</definedName>
    <definedName name="CAT" localSheetId="7">#REF!</definedName>
    <definedName name="CAT" localSheetId="8">#REF!</definedName>
    <definedName name="CAT" localSheetId="5">#REF!</definedName>
    <definedName name="CAT">#REF!</definedName>
    <definedName name="CatalogoPartes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" localSheetId="6">#REF!</definedName>
    <definedName name="CATEGORY" localSheetId="7">#REF!</definedName>
    <definedName name="CATEGORY" localSheetId="8">#REF!</definedName>
    <definedName name="CATEGORY" localSheetId="5">#REF!</definedName>
    <definedName name="CATEGORY">#REF!</definedName>
    <definedName name="CBGQ">#REF!</definedName>
    <definedName name="CC" localSheetId="6">[23]RR저항Cp!#REF!</definedName>
    <definedName name="CC" localSheetId="7">[23]RR저항Cp!#REF!</definedName>
    <definedName name="CC" localSheetId="8">[23]RR저항Cp!#REF!</definedName>
    <definedName name="CC" localSheetId="5">[23]RR저항Cp!#REF!</definedName>
    <definedName name="CC">[23]RR저항Cp!#REF!</definedName>
    <definedName name="CC.QQ">#N/A</definedName>
    <definedName name="CC_Desc">'[47]Infos Fin.'!$A$4:$A$96</definedName>
    <definedName name="CCC" hidden="1">#REF!</definedName>
    <definedName name="CCCAR">#N/A</definedName>
    <definedName name="ccccc" hidden="1">{"RES-2002",#N/A,FALSE,"BL2000";"A1-2002",#N/A,FALSE,"BL2000";"A2-2002",#N/A,FALSE,"BL2000"}</definedName>
    <definedName name="cccccc">'[48]BOM CONSOLIDATED'!$C$47:$C$47</definedName>
    <definedName name="CCparsecteur">#REF!</definedName>
    <definedName name="CCTRK">#N/A</definedName>
    <definedName name="CDE">#REF!</definedName>
    <definedName name="cde_chiffré">#REF!</definedName>
    <definedName name="cdhbkjbkjnkjnlmmn" localSheetId="12" hidden="1">{#N/A,#N/A,TRUE,"일정"}</definedName>
    <definedName name="cdhbkjbkjnkjnlmmn" hidden="1">{#N/A,#N/A,TRUE,"일정"}</definedName>
    <definedName name="CDSAWEF">[49]!BlankMacro1</definedName>
    <definedName name="CDSEW">#REF!</definedName>
    <definedName name="Cdt_NLR_bis">#REF!</definedName>
    <definedName name="Cdt_NLR_ter">#REF!</definedName>
    <definedName name="Cdt_Usine_NLR">#REF!</definedName>
    <definedName name="Cdt_Usine_NLR_bis">#REF!</definedName>
    <definedName name="CDV">#REF!</definedName>
    <definedName name="centroscostos">'[50]1.Catalogos'!$A$9:$M$234</definedName>
    <definedName name="CER_NO">#N/A</definedName>
    <definedName name="CFCAR">#N/A</definedName>
    <definedName name="CFGD">#REF!</definedName>
    <definedName name="CFpdpddkdkdkdkdkdkdkdkdkdkprrkr">#REF!</definedName>
    <definedName name="CFprprprrkrkrkrkpdpddkdkdkdkdkd">#REF!</definedName>
    <definedName name="CFTRK">#N/A</definedName>
    <definedName name="CGCAR">#N/A</definedName>
    <definedName name="CGTRK">#N/A</definedName>
    <definedName name="champ">#REF!</definedName>
    <definedName name="chang" localSheetId="12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pitre">#REF!</definedName>
    <definedName name="Chapitre_Anael">#REF!</definedName>
    <definedName name="CHARACTER" localSheetId="6">#REF!</definedName>
    <definedName name="CHARACTER" localSheetId="7">#REF!</definedName>
    <definedName name="CHARACTER" localSheetId="8">#REF!</definedName>
    <definedName name="CHARACTER" localSheetId="5">#REF!</definedName>
    <definedName name="CHARACTER">#REF!</definedName>
    <definedName name="CHARACTERISTICS" localSheetId="6">#REF!</definedName>
    <definedName name="CHARACTERISTICS" localSheetId="7">#REF!</definedName>
    <definedName name="CHARACTERISTICS" localSheetId="8">#REF!</definedName>
    <definedName name="CHARACTERISTICS" localSheetId="5">#REF!</definedName>
    <definedName name="CHARACTERISTICS">#REF!</definedName>
    <definedName name="CHARTCURRENY">#REF!</definedName>
    <definedName name="ChartOfAccountsID1">#REF!</definedName>
    <definedName name="ChartOfAccountsID2">#REF!</definedName>
    <definedName name="chartofaccountsid3">#REF!</definedName>
    <definedName name="CHASSIS">#REF!</definedName>
    <definedName name="Chcondit">#REF!</definedName>
    <definedName name="checkitem">[51]검토사항!$E$1:$E$144</definedName>
    <definedName name="CheckUpdate">29</definedName>
    <definedName name="CHENG">#N/A</definedName>
    <definedName name="CHKGSTD1_Click">#N/A</definedName>
    <definedName name="CHKGSTD2_Click">#N/A</definedName>
    <definedName name="CHKGSTD3_Click">#N/A</definedName>
    <definedName name="choi" localSheetId="12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hoix">'[52]BOM CONSOLIDATED'!$C$47:$C$47</definedName>
    <definedName name="Choixconditionnement">#REF!</definedName>
    <definedName name="ChoixUAP">#REF!</definedName>
    <definedName name="ci" hidden="1">{#N/A,#N/A,FALSE,"단축1";#N/A,#N/A,FALSE,"단축2";#N/A,#N/A,FALSE,"단축3";#N/A,#N/A,FALSE,"장축";#N/A,#N/A,FALSE,"4WD"}</definedName>
    <definedName name="city">'[53]Supplier list'!$F$4:$G$17</definedName>
    <definedName name="CKD">#REF!</definedName>
    <definedName name="Claim이력_9904내수">#REF!</definedName>
    <definedName name="Claim이력_9904수출">#REF!</definedName>
    <definedName name="Claim이력_내수내자">#REF!</definedName>
    <definedName name="Claim이력_수출내자">#REF!</definedName>
    <definedName name="CLIENT">[54]ENTETE!$F$15</definedName>
    <definedName name="CLIP">#REF!</definedName>
    <definedName name="CLIP압입">#REF!</definedName>
    <definedName name="CM">'[55]INDIA-ML'!#REF!</definedName>
    <definedName name="CMA">[56]Assumptions!$C$47</definedName>
    <definedName name="CMJ">#REF!</definedName>
    <definedName name="CMJ_bis">#REF!</definedName>
    <definedName name="CNC">#REF!</definedName>
    <definedName name="CNY">'[57]SALES - 2. Sales data '!$D$7</definedName>
    <definedName name="Co">#REF!</definedName>
    <definedName name="COD">#REF!</definedName>
    <definedName name="code">#REF!</definedName>
    <definedName name="code_écart">'[40]écart OTP_PMP'!$C$33:$C$98</definedName>
    <definedName name="Code_version">#REF!</definedName>
    <definedName name="codemat">[40]matière!$C$34:$C$94</definedName>
    <definedName name="CodeQS">[38]KeyReports!$A$1</definedName>
    <definedName name="codes">#REF!</definedName>
    <definedName name="codigos">[58]Codigos!$A$1:$G$4688</definedName>
    <definedName name="Codigosproyectos">'[59]Base Consolidada'!#REF!</definedName>
    <definedName name="coef">#REF!</definedName>
    <definedName name="COEF_REPOS">#REF!</definedName>
    <definedName name="CoefA">#REF!</definedName>
    <definedName name="CoefB">#REF!</definedName>
    <definedName name="CoefC">#REF!</definedName>
    <definedName name="Coefm">#REF!</definedName>
    <definedName name="Coefp">#REF!</definedName>
    <definedName name="COK">#REF!</definedName>
    <definedName name="col_CSP_Moulage">#REF!</definedName>
    <definedName name="Col_End">3</definedName>
    <definedName name="col_FGA_moulage">#REF!</definedName>
    <definedName name="col_FGR_Moulage">#REF!</definedName>
    <definedName name="col_ind_achat">#REF!</definedName>
    <definedName name="col_ind_achats">#REF!</definedName>
    <definedName name="col_ind_Moulage">#REF!</definedName>
    <definedName name="Col_M_or_B">#REF!</definedName>
    <definedName name="col_mat_moulage">#REF!</definedName>
    <definedName name="col_MOD_Moulage">#REF!</definedName>
    <definedName name="col_prix_achats">#REF!</definedName>
    <definedName name="Col_Start">44</definedName>
    <definedName name="Col_temps">#REF!</definedName>
    <definedName name="collecteur">'[25]Mat.+amort. '!$D$10</definedName>
    <definedName name="color" localSheetId="12" hidden="1">#REF!</definedName>
    <definedName name="color" hidden="1">#REF!</definedName>
    <definedName name="ColOrigin">#REF!</definedName>
    <definedName name="ColumnAttributes1">#REF!</definedName>
    <definedName name="ColumnAttributes2">#REF!</definedName>
    <definedName name="ColumnHeadings1">#REF!</definedName>
    <definedName name="ColumnHeadings2">#REF!</definedName>
    <definedName name="Combo">#REF!</definedName>
    <definedName name="COMISION_AG._10">#REF!</definedName>
    <definedName name="COMM" hidden="1">{#N/A,#N/A,FALSE,"단축1";#N/A,#N/A,FALSE,"단축2";#N/A,#N/A,FALSE,"단축3";#N/A,#N/A,FALSE,"장축";#N/A,#N/A,FALSE,"4WD"}</definedName>
    <definedName name="Comm_Start">#REF!</definedName>
    <definedName name="Comm_Stop">#REF!</definedName>
    <definedName name="CommercialCosts">#REF!</definedName>
    <definedName name="company_code">#REF!</definedName>
    <definedName name="COMPCC">#REF!</definedName>
    <definedName name="CompetitorPrice">#REF!</definedName>
    <definedName name="Composant">#REF!</definedName>
    <definedName name="Composant_bis">#REF!</definedName>
    <definedName name="Composition">#REF!</definedName>
    <definedName name="ComprasNML">#REF!</definedName>
    <definedName name="Compte">#REF!</definedName>
    <definedName name="COMPTE_R_SULTA">#REF!</definedName>
    <definedName name="CON">[21]Riesgos!$DH$9:$HC$999</definedName>
    <definedName name="CONC">#REF!</definedName>
    <definedName name="CONC2">#REF!</definedName>
    <definedName name="CONC3">#REF!</definedName>
    <definedName name="conca">[33]Reporte!#REF!</definedName>
    <definedName name="CONCEPT" localSheetId="12" hidden="1">{#N/A,#N/A,FALSE,"단축1";#N/A,#N/A,FALSE,"단축2";#N/A,#N/A,FALSE,"단축3";#N/A,#N/A,FALSE,"장축";#N/A,#N/A,FALSE,"4WD"}</definedName>
    <definedName name="CONCEPT" hidden="1">{#N/A,#N/A,FALSE,"단축1";#N/A,#N/A,FALSE,"단축2";#N/A,#N/A,FALSE,"단축3";#N/A,#N/A,FALSE,"장축";#N/A,#N/A,FALSE,"4WD"}</definedName>
    <definedName name="CONFI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n">'[60]Détail fonctions ECUs URD47'!$E$3</definedName>
    <definedName name="ConnectString1">#REF!</definedName>
    <definedName name="ConnectString2">#REF!</definedName>
    <definedName name="CONTENT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ROL" localSheetId="6">#REF!</definedName>
    <definedName name="CONTROL" localSheetId="7">#REF!</definedName>
    <definedName name="CONTROL" localSheetId="8">#REF!</definedName>
    <definedName name="CONTROL" localSheetId="5">#REF!</definedName>
    <definedName name="CONTROL">#REF!</definedName>
    <definedName name="CONTROL_CK11N">'[61]PRS-FIL'!$D$103</definedName>
    <definedName name="copie">#REF!</definedName>
    <definedName name="corinne" hidden="1">{#N/A,#N/A,FALSE,"단축1";#N/A,#N/A,FALSE,"단축2";#N/A,#N/A,FALSE,"단축3";#N/A,#N/A,FALSE,"장축";#N/A,#N/A,FALSE,"4WD"}</definedName>
    <definedName name="corrigendum" localSheetId="6">#REF!</definedName>
    <definedName name="corrigendum" localSheetId="7">#REF!</definedName>
    <definedName name="corrigendum" localSheetId="8">#REF!</definedName>
    <definedName name="corrigendum" localSheetId="5">#REF!</definedName>
    <definedName name="corrigendum">#REF!</definedName>
    <definedName name="COSMG">#REF!</definedName>
    <definedName name="COSRD">#REF!</definedName>
    <definedName name="COSRG">#REF!</definedName>
    <definedName name="Cost">#REF!</definedName>
    <definedName name="Cost_of_Capital">#REF!</definedName>
    <definedName name="Cost_Tot">#REF!</definedName>
    <definedName name="COST1" hidden="1">{#N/A,#N/A,FALSE,"신규dep";#N/A,#N/A,FALSE,"신규dep-금형상각후";#N/A,#N/A,FALSE,"신규dep-연구비상각후";#N/A,#N/A,FALSE,"신규dep-기계,공구상각후"}</definedName>
    <definedName name="COST11" hidden="1">{#N/A,#N/A,FALSE,"신규dep";#N/A,#N/A,FALSE,"신규dep-금형상각후";#N/A,#N/A,FALSE,"신규dep-연구비상각후";#N/A,#N/A,FALSE,"신규dep-기계,공구상각후"}</definedName>
    <definedName name="COST2">#REF!</definedName>
    <definedName name="COST3" hidden="1">{#N/A,#N/A,FALSE,"단축1";#N/A,#N/A,FALSE,"단축2";#N/A,#N/A,FALSE,"단축3";#N/A,#N/A,FALSE,"장축";#N/A,#N/A,FALSE,"4WD"}</definedName>
    <definedName name="COST4" hidden="1">{#N/A,#N/A,FALSE,"신규dep";#N/A,#N/A,FALSE,"신규dep-금형상각후";#N/A,#N/A,FALSE,"신규dep-연구비상각후";#N/A,#N/A,FALSE,"신규dep-기계,공구상각후"}</definedName>
    <definedName name="CostCenter">#REF!</definedName>
    <definedName name="CostCenter2">[62]Main!$D$15</definedName>
    <definedName name="COSTO_FINANCIERO">#REF!</definedName>
    <definedName name="Costo1">#REF!</definedName>
    <definedName name="CostRed">#REF!</definedName>
    <definedName name="CostZoneCountries">[63]helpSheet!$A$2:$A$251</definedName>
    <definedName name="coteau">#REF!</definedName>
    <definedName name="Countries">[63]helpSheet!$B$2:$B$244</definedName>
    <definedName name="Country">#REF!</definedName>
    <definedName name="couplage">#REF!</definedName>
    <definedName name="COUT">#REF!</definedName>
    <definedName name="cout_horaire">#REF!</definedName>
    <definedName name="Couverture_de_la_simulation_pour_les_sites_pilotes">#REF!</definedName>
    <definedName name="Cover">#REF!</definedName>
    <definedName name="Cover_Sheet">#REF!</definedName>
    <definedName name="Cp">#REF!</definedName>
    <definedName name="CPcondit">#REF!</definedName>
    <definedName name="cpeau">#REF!</definedName>
    <definedName name="CPK">#REF!</definedName>
    <definedName name="cpk공정능력" hidden="1">#N/A</definedName>
    <definedName name="CPOPTION">#REF!</definedName>
    <definedName name="CPPRA">#REF!</definedName>
    <definedName name="CPPRP">#REF!</definedName>
    <definedName name="Cpt.c_part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CRBUDMENS">#REF!</definedName>
    <definedName name="CRD">#REF!</definedName>
    <definedName name="create_xla">0</definedName>
    <definedName name="Cres_24">#REF!</definedName>
    <definedName name="Cres_36">#REF!</definedName>
    <definedName name="CRIT">[64]NB!$B$9:$AH$39</definedName>
    <definedName name="_xlnm.Criteria" localSheetId="6">#REF!</definedName>
    <definedName name="_xlnm.Criteria" localSheetId="7">#REF!</definedName>
    <definedName name="_xlnm.Criteria" localSheetId="8">#REF!</definedName>
    <definedName name="_xlnm.Criteria" localSheetId="5">#REF!</definedName>
    <definedName name="_xlnm.Criteria">#REF!</definedName>
    <definedName name="Criteria_MI" localSheetId="6">#REF!</definedName>
    <definedName name="Criteria_MI" localSheetId="7">#REF!</definedName>
    <definedName name="Criteria_MI" localSheetId="8">#REF!</definedName>
    <definedName name="Criteria_MI" localSheetId="5">#REF!</definedName>
    <definedName name="Criteria_MI">#REF!</definedName>
    <definedName name="Criterias">#REF!</definedName>
    <definedName name="CRRELMENS">#REF!</definedName>
    <definedName name="CRTC">#REF!</definedName>
    <definedName name="CSA">#REF!</definedName>
    <definedName name="CSAA">#REF!</definedName>
    <definedName name="CSAB">#REF!</definedName>
    <definedName name="CSAC">#REF!</definedName>
    <definedName name="CSAD">#REF!</definedName>
    <definedName name="CSAE">#REF!</definedName>
    <definedName name="CSAF">#REF!</definedName>
    <definedName name="CSAG">#REF!</definedName>
    <definedName name="CSAH">#REF!</definedName>
    <definedName name="CSAI">#REF!</definedName>
    <definedName name="CSAJ">#REF!</definedName>
    <definedName name="CSAK">#REF!</definedName>
    <definedName name="CSAL">#REF!</definedName>
    <definedName name="CSAQ">#REF!</definedName>
    <definedName name="CSAT">#REF!</definedName>
    <definedName name="CSB">#REF!</definedName>
    <definedName name="CSC">#REF!</definedName>
    <definedName name="CSD">#REF!</definedName>
    <definedName name="CSE">#REF!</definedName>
    <definedName name="CSF">#REF!</definedName>
    <definedName name="CSG">#REF!</definedName>
    <definedName name="CSH">#REF!</definedName>
    <definedName name="CSI">#REF!</definedName>
    <definedName name="CSJ">#REF!</definedName>
    <definedName name="CSK">#REF!</definedName>
    <definedName name="CSL">#REF!</definedName>
    <definedName name="CSM">#REF!</definedName>
    <definedName name="CSN">#REF!</definedName>
    <definedName name="CSO">#REF!</definedName>
    <definedName name="CSP">#REF!</definedName>
    <definedName name="CSPMOD">#REF!</definedName>
    <definedName name="CSQ">#REF!</definedName>
    <definedName name="CSR">#REF!</definedName>
    <definedName name="CSS">#REF!</definedName>
    <definedName name="CST">#REF!</definedName>
    <definedName name="CSU">#REF!</definedName>
    <definedName name="CSV">#REF!</definedName>
    <definedName name="CSW">#REF!</definedName>
    <definedName name="CSX">#REF!</definedName>
    <definedName name="CSY">#REF!</definedName>
    <definedName name="CSZ">#REF!</definedName>
    <definedName name="CT">#REF!</definedName>
    <definedName name="CTACONT">#REF!</definedName>
    <definedName name="CTO">#REF!</definedName>
    <definedName name="CTRCAR">#N/A</definedName>
    <definedName name="Ctre_coûts">#REF!</definedName>
    <definedName name="CTRTRK">#N/A</definedName>
    <definedName name="CUENTA">'[3]Catalogo cuentas'!$C$9:$F$99</definedName>
    <definedName name="cumeb09">#REF!</definedName>
    <definedName name="cumeb41">#REF!</definedName>
    <definedName name="cumeb56">#REF!</definedName>
    <definedName name="cumee09">#REF!</definedName>
    <definedName name="cumee10">#REF!</definedName>
    <definedName name="cumee11">#REF!</definedName>
    <definedName name="cumee12">#REF!</definedName>
    <definedName name="cumee13">#REF!</definedName>
    <definedName name="cumes">#REF!</definedName>
    <definedName name="cumul_heure_jour">#REF!</definedName>
    <definedName name="cumul_qté_jour">#REF!</definedName>
    <definedName name="cur">#REF!</definedName>
    <definedName name="CURR_CPU">#REF!</definedName>
    <definedName name="CURR_EEP">#REF!</definedName>
    <definedName name="Curr_list">'[65]Template codification'!$A$147:$A$213</definedName>
    <definedName name="CURR_LOC">#REF!</definedName>
    <definedName name="CURR_RAM">#REF!</definedName>
    <definedName name="CURR_ROM">#REF!</definedName>
    <definedName name="Currency">#REF!</definedName>
    <definedName name="currency_rate">#REF!</definedName>
    <definedName name="currency_rate_column">#REF!</definedName>
    <definedName name="currency_rate_line">#REF!</definedName>
    <definedName name="CurrentFunctionPrice">#REF!</definedName>
    <definedName name="Cust_Act">#REF!</definedName>
    <definedName name="cust_trans_price_lease">#REF!</definedName>
    <definedName name="cust_trans_price_retail">#REF!</definedName>
    <definedName name="Customer">#REF!</definedName>
    <definedName name="Customer_Locations">#REF!</definedName>
    <definedName name="CustomerCalendar">#REF!</definedName>
    <definedName name="CustomerPaymentTerms">#REF!</definedName>
    <definedName name="Customersnumber">#REF!</definedName>
    <definedName name="CustomerVAT">#REF!</definedName>
    <definedName name="CUSTOMER이력" hidden="1">{#N/A,#N/A,FALSE,"단축1";#N/A,#N/A,FALSE,"단축2";#N/A,#N/A,FALSE,"단축3";#N/A,#N/A,FALSE,"장축";#N/A,#N/A,FALSE,"4WD"}</definedName>
    <definedName name="CustTypMonthBud">#REF!</definedName>
    <definedName name="CUT">#REF!</definedName>
    <definedName name="cv">#REF!</definedName>
    <definedName name="CVDom">#REF!</definedName>
    <definedName name="CVExp">#REF!</definedName>
    <definedName name="CVNVCB">#REF!</definedName>
    <definedName name="cvv">#REF!</definedName>
    <definedName name="cvvv">#REF!</definedName>
    <definedName name="CW最終">#REF!</definedName>
    <definedName name="CXVZ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cle_time">#REF!</definedName>
    <definedName name="D">'[55]INDIA-ML'!#REF!</definedName>
    <definedName name="d_customer">#REF!</definedName>
    <definedName name="d_noms">#REF!</definedName>
    <definedName name="D_Ratio">#REF!</definedName>
    <definedName name="D_TA">#REF!</definedName>
    <definedName name="D_TB">#REF!</definedName>
    <definedName name="D21Dom">#REF!</definedName>
    <definedName name="D21Exp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fffff">#REF!</definedName>
    <definedName name="dag" hidden="1">{0,0,0,0;0,0,0,0;0,0,0,0;0,0,0,0;"ALT. SA D55 13.5V 70A SG7K",6047640,0,0}</definedName>
    <definedName name="DAI_simpl">#REF!</definedName>
    <definedName name="daqwer" hidden="1">#REF!</definedName>
    <definedName name="das" hidden="1">[32]Inventories!#REF!</definedName>
    <definedName name="DATA" localSheetId="6">#REF!</definedName>
    <definedName name="DATA" localSheetId="7">#REF!</definedName>
    <definedName name="DATA" localSheetId="8">#REF!</definedName>
    <definedName name="DATA" localSheetId="5">#REF!</definedName>
    <definedName name="DATA">#REF!</definedName>
    <definedName name="data_area">#REF!</definedName>
    <definedName name="Data_Filter">OFFSET([66]Masterdata!$FB$6,0,0,COUNTA(OFFSET([66]Masterdata!$EY$6,0,0,5000,1)),4)</definedName>
    <definedName name="data1">#REF!</definedName>
    <definedName name="data2">#REF!</definedName>
    <definedName name="DATA3">#REF!</definedName>
    <definedName name="DATA4">#REF!</definedName>
    <definedName name="DATA600">#REF!</definedName>
    <definedName name="DATA656567">#REF!</definedName>
    <definedName name="DATA789">#REF!</definedName>
    <definedName name="DATA852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5">#REF!</definedName>
    <definedName name="_xlnm.Database">#REF!</definedName>
    <definedName name="Database_MI" localSheetId="6">#REF!</definedName>
    <definedName name="Database_MI" localSheetId="7">#REF!</definedName>
    <definedName name="Database_MI" localSheetId="8">#REF!</definedName>
    <definedName name="Database_MI" localSheetId="5">#REF!</definedName>
    <definedName name="Database_MI">#REF!</definedName>
    <definedName name="database2">#REF!</definedName>
    <definedName name="database3">#REF!</definedName>
    <definedName name="databasis">#REF!</definedName>
    <definedName name="DATABSE">#REF!</definedName>
    <definedName name="DATACURRENCY">#REF!</definedName>
    <definedName name="DataOrder_CUR">OFFSET([67]Database_OrderBook!$AW$6,0,0,COUNTA(OFFSET([67]Database_OrderBook!$H$6,0,0,1000,1)),1)</definedName>
    <definedName name="DataOrder_HD">OFFSET([67]Database_OrderBook!$C$6,0,0,COUNTA(OFFSET([67]Database_OrderBook!$H$6,,0,1000,1)),28)</definedName>
    <definedName name="DataOrder_HD_VEH">OFFSET([67]Database_OrderBook!$AS$6,0,0,COUNTA(OFFSET([67]Database_OrderBook!$H$6,,0,1000,1)),4)</definedName>
    <definedName name="DataOrder_HD1">OFFSET([68]Database_OrderBook!$C$6,0,0,COUNTA(OFFSET([68]Database_OrderBook!$I$6,,0,50000,1)),2)</definedName>
    <definedName name="DataOrder_HD2">OFFSET([68]Database_OrderBook!$E$6,0,0,COUNTA(OFFSET([68]Database_OrderBook!$I$6,,0,50000,1)),2)</definedName>
    <definedName name="DataOrder_HD3">OFFSET([68]Database_OrderBook!$H$6,0,0,COUNTA(OFFSET([68]Database_OrderBook!$I$6,,0,50000,1)),25)</definedName>
    <definedName name="DataOrder_MAT">OFFSET([68]Database_OrderBook!$AS$6,0,0,COUNTA(OFFSET([68]Database_OrderBook!$I$6,0,0,50000,1)),1)</definedName>
    <definedName name="DataOrder_MKT_EQP">OFFSET([68]Database_OrderBook!$AZ$6,0,0,COUNTA(OFFSET([68]Database_OrderBook!$I$6,0,0,50000,1)),31)</definedName>
    <definedName name="Dataorder_OTHER_PRODLEV">OFFSET([68]Database_OrderBook!$AM$6,0,0,COUNTA(OFFSET([68]Database_OrderBook!$I$6,0,0,50000,1)),6)</definedName>
    <definedName name="DataOrder_PROD">OFFSET([68]Database_OrderBook!$AL$6,0,0,COUNTA(OFFSET([68]Database_OrderBook!$I$6,0,0,50000,1)),1)</definedName>
    <definedName name="DataOrder_PRODFA">OFFSET([68]Database_OrderBook!$AJ$6,0,0,COUNTA(OFFSET([68]Database_OrderBook!$I$6,0,0,50000,1)),1)</definedName>
    <definedName name="DataOrder_SP">OFFSET([68]Database_OrderBook!$DC$6,0,0,COUNTA(OFFSET([68]Database_OrderBook!$I$6,0,0,50000,1)),15)</definedName>
    <definedName name="DataOrder_TECPRO">OFFSET([68]Database_OrderBook!$AH$6,0,0,COUNTA(OFFSET([68]Database_OrderBook!$I$6,0,0,50000,1)),1)</definedName>
    <definedName name="DATB">#REF!</definedName>
    <definedName name="DATDHFKJ">#REF!</definedName>
    <definedName name="Date">#REF!</definedName>
    <definedName name="date_a_saisir">#REF!</definedName>
    <definedName name="date_actual">MONTH([69]Synthesis!$Q$25)</definedName>
    <definedName name="Date_cpt.">#REF!</definedName>
    <definedName name="Date_facturation">#REF!</definedName>
    <definedName name="date_maj">#REF!</definedName>
    <definedName name="Date_max_des_graphiques">#REF!</definedName>
    <definedName name="Date_min_des_graphiques">#REF!</definedName>
    <definedName name="date1">#REF!</definedName>
    <definedName name="date2">#REF!</definedName>
    <definedName name="DateEval">#REF!</definedName>
    <definedName name="DATLKJHI">#REF!</definedName>
    <definedName name="DATOS">#REF!</definedName>
    <definedName name="DATP">#REF!</definedName>
    <definedName name="DAWB">#REF!</definedName>
    <definedName name="DAWP">#REF!</definedName>
    <definedName name="days">#REF!,#REF!,#REF!,#REF!,#REF!</definedName>
    <definedName name="DB_2002" hidden="1">{#N/A,#N/A,FALSE,"단축1";#N/A,#N/A,FALSE,"단축2";#N/A,#N/A,FALSE,"단축3";#N/A,#N/A,FALSE,"장축";#N/A,#N/A,FALSE,"4WD"}</definedName>
    <definedName name="DB_price">'[70]part list'!$A$4:$L$1381</definedName>
    <definedName name="DBDECIMALPOINT1">#REF!</definedName>
    <definedName name="DBDECIMALPOINT2">#REF!</definedName>
    <definedName name="DBName1">#REF!</definedName>
    <definedName name="DBName2">#REF!</definedName>
    <definedName name="dbs" hidden="1">{#N/A,#N/A,FALSE,"단축1";#N/A,#N/A,FALSE,"단축2";#N/A,#N/A,FALSE,"단축3";#N/A,#N/A,FALSE,"장축";#N/A,#N/A,FALSE,"4WD"}</definedName>
    <definedName name="dbseogmd" hidden="1">{#N/A,#N/A,FALSE,"단축1";#N/A,#N/A,FALSE,"단축2";#N/A,#N/A,FALSE,"단축3";#N/A,#N/A,FALSE,"장축";#N/A,#N/A,FALSE,"4WD"}</definedName>
    <definedName name="DBTHOUSANDSSEPARATOR1">#REF!</definedName>
    <definedName name="DBTHOUSANDSSEPARATOR2">#REF!</definedName>
    <definedName name="DBUsername1">#REF!</definedName>
    <definedName name="DBUsername2">#REF!</definedName>
    <definedName name="dc">#REF!</definedName>
    <definedName name="DCHRON">#REF!</definedName>
    <definedName name="DCOST">#REF!</definedName>
    <definedName name="DD" localSheetId="6">#REF!</definedName>
    <definedName name="DD" localSheetId="7">#REF!</definedName>
    <definedName name="DD" localSheetId="8">#REF!</definedName>
    <definedName name="DD" localSheetId="5">#REF!</definedName>
    <definedName name="DD">#REF!</definedName>
    <definedName name="DD_DataArea">#REF!</definedName>
    <definedName name="DD_SegCode">#REF!</definedName>
    <definedName name="DDD">#REF!</definedName>
    <definedName name="DDDD" localSheetId="12" hidden="1">#REF!</definedName>
    <definedName name="DDDD" hidden="1">#REF!</definedName>
    <definedName name="DDDDDDDDDDDDDDDD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DDDDDDDDDDD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ddf" localSheetId="12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12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12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P_Price">#REF!</definedName>
    <definedName name="DDS" localSheetId="12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" hidden="1">{#N/A,#N/A,FALSE,"단축1";#N/A,#N/A,FALSE,"단축2";#N/A,#N/A,FALSE,"단축3";#N/A,#N/A,FALSE,"장축";#N/A,#N/A,FALSE,"4WD"}</definedName>
    <definedName name="DE100M">#REF!</definedName>
    <definedName name="DEA">#REF!</definedName>
    <definedName name="Dealer_Gross_Lease">#REF!</definedName>
    <definedName name="Dealer_Gross_Retail">#REF!</definedName>
    <definedName name="DEAVERS">#REF!</definedName>
    <definedName name="Debut">#REF!</definedName>
    <definedName name="Début">#REF!</definedName>
    <definedName name="debutessaimaquette">#REF!</definedName>
    <definedName name="debutQC">#REF!</definedName>
    <definedName name="Dec">#REF!</definedName>
    <definedName name="DEC.GH">#REF!</definedName>
    <definedName name="december">#REF!</definedName>
    <definedName name="DECK">#REF!</definedName>
    <definedName name="DEF">#REF!</definedName>
    <definedName name="DEFAULTACTIVITY1">#REF!</definedName>
    <definedName name="DEFAULTACTIVITY2">#REF!</definedName>
    <definedName name="DefectTran">#REF!</definedName>
    <definedName name="dek">#REF!</definedName>
    <definedName name="DEL">#REF!</definedName>
    <definedName name="del_c">#REF!</definedName>
    <definedName name="delai_recuperation">#REF!</definedName>
    <definedName name="DELETEBLOCK">#REF!,#REF!,#REF!,#REF!,#REF!,#REF!,#REF!,#REF!,#REF!,#REF!,#REF!,#REF!,#REF!,#REF!,#REF!,#REF!,#REF!,#REF!</definedName>
    <definedName name="délifruits">#REF!</definedName>
    <definedName name="DEP">#REF!</definedName>
    <definedName name="Depreciation">#REF!</definedName>
    <definedName name="DEPT" localSheetId="6">#REF!</definedName>
    <definedName name="DEPT" localSheetId="7">#REF!</definedName>
    <definedName name="DEPT" localSheetId="8">#REF!</definedName>
    <definedName name="DEPT" localSheetId="5">#REF!</definedName>
    <definedName name="DEPT">#REF!</definedName>
    <definedName name="der" hidden="1">{#N/A,#N/A,FALSE,"단축1";#N/A,#N/A,FALSE,"단축2";#N/A,#N/A,FALSE,"단축3";#N/A,#N/A,FALSE,"장축";#N/A,#N/A,FALSE,"4WD"}</definedName>
    <definedName name="DERECHOS_ADUANA_11__CIF">#REF!</definedName>
    <definedName name="des">#REF!</definedName>
    <definedName name="DésCptCt">#REF!</definedName>
    <definedName name="DESCRIPTION">#REF!</definedName>
    <definedName name="Désign.nat.comptable">#REF!</definedName>
    <definedName name="Désignation">#REF!</definedName>
    <definedName name="DESPACHADOR">#REF!</definedName>
    <definedName name="DEST">#REF!</definedName>
    <definedName name="Destination">#REF!</definedName>
    <definedName name="détail">#REF!</definedName>
    <definedName name="DETAIL1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lleMotor">#REF!</definedName>
    <definedName name="Dev_cost_center">[71]hypothese!$C$62:$C$70</definedName>
    <definedName name="Developpe_d_un_inter">[72]Calcul!#REF!</definedName>
    <definedName name="df" hidden="1">{#N/A,#N/A,FALSE,"96자동차사 계획";#N/A,#N/A,FALSE,"96자동차사 계획"}</definedName>
    <definedName name="DF_GRID_1">#REF!</definedName>
    <definedName name="DF_GRID_10">#REF!</definedName>
    <definedName name="DF_GRID_11">#REF!</definedName>
    <definedName name="DF_GRID_12">#REF!</definedName>
    <definedName name="DF_GRID_13">#REF!</definedName>
    <definedName name="DF_GRID_14">#REF!</definedName>
    <definedName name="DF_GRID_15">#REF!</definedName>
    <definedName name="DF_GRID_16">#REF!</definedName>
    <definedName name="DF_GRID_17">#REF!</definedName>
    <definedName name="DF_GRID_18">#REF!</definedName>
    <definedName name="DF_GRID_19">#REF!</definedName>
    <definedName name="DF_GRID_2">#REF!</definedName>
    <definedName name="DF_GRID_20">#REF!</definedName>
    <definedName name="DF_GRID_21">#REF!</definedName>
    <definedName name="DF_GRID_23">#REF!</definedName>
    <definedName name="DF_GRID_24">#REF!</definedName>
    <definedName name="DF_GRID_3">#REF!</definedName>
    <definedName name="DF_GRID_4">#REF!</definedName>
    <definedName name="DF_GRID_5">#REF!</definedName>
    <definedName name="DF_GRID_6">#REF!</definedName>
    <definedName name="DF_GRID_7">#REF!</definedName>
    <definedName name="DF_GRID_8">#REF!</definedName>
    <definedName name="DF_GRID_9">#REF!</definedName>
    <definedName name="DFA" localSheetId="12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SD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df">#REF!</definedName>
    <definedName name="dfdg">[27]PayBack!$O$26</definedName>
    <definedName name="DFHJ" localSheetId="12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HSGHDFGJDHJDGHJ">#REF!</definedName>
    <definedName name="dfqsdfqsd" hidden="1">{#N/A,#N/A,FALSE,"단축1";#N/A,#N/A,FALSE,"단축2";#N/A,#N/A,FALSE,"단축3";#N/A,#N/A,FALSE,"장축";#N/A,#N/A,FALSE,"4WD"}</definedName>
    <definedName name="DFSDFS" localSheetId="12" hidden="1">'[1]CD-실적'!#REF!</definedName>
    <definedName name="DFSDFS" hidden="1">'[1]CD-실적'!#REF!</definedName>
    <definedName name="dfsqdfqsdf" hidden="1">{#N/A,#N/A,FALSE,"단축1";#N/A,#N/A,FALSE,"단축2";#N/A,#N/A,FALSE,"단축3";#N/A,#N/A,FALSE,"장축";#N/A,#N/A,FALSE,"4WD"}</definedName>
    <definedName name="DGF" localSheetId="12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12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gsfsd">[27]Input_Data!$E$37</definedName>
    <definedName name="DIC">#REF!</definedName>
    <definedName name="DID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I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igit_18">"テキスト 21"</definedName>
    <definedName name="dim_bac">#REF!</definedName>
    <definedName name="dim_carton">#REF!</definedName>
    <definedName name="Directlabor">#REF!</definedName>
    <definedName name="DirverDynmCht5RCNP">OFFSET(DriverDynmCht5Y,12,0)</definedName>
    <definedName name="DIS" localSheetId="12" hidden="1">#REF!</definedName>
    <definedName name="DIS" hidden="1">#REF!</definedName>
    <definedName name="Disposition_Fee_24">#REF!</definedName>
    <definedName name="Disposition_Fee_36">#REF!</definedName>
    <definedName name="Div">#REF!</definedName>
    <definedName name="Division">#REF!</definedName>
    <definedName name="Divisions" hidden="1">{#N/A,#N/A,FALSE,"단축1";#N/A,#N/A,FALSE,"단축2";#N/A,#N/A,FALSE,"단축3";#N/A,#N/A,FALSE,"장축";#N/A,#N/A,FALSE,"4WD"}</definedName>
    <definedName name="DivNr">#REF!</definedName>
    <definedName name="DJ" localSheetId="12" hidden="1">[28]CAUDIT!#REF!</definedName>
    <definedName name="DJ" hidden="1">[28]CAUDIT!#REF!</definedName>
    <definedName name="DJAL">#REF!</definedName>
    <definedName name="DJFHJ" localSheetId="12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12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12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12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DKFG8TBTB2RT">#REF!</definedName>
    <definedName name="dkf" hidden="1">{#N/A,#N/A,FALSE,"단축1";#N/A,#N/A,FALSE,"단축2";#N/A,#N/A,FALSE,"단축3";#N/A,#N/A,FALSE,"장축";#N/A,#N/A,FALSE,"4WD"}</definedName>
    <definedName name="DL">[24]Assembling!$H$44</definedName>
    <definedName name="Dl_Act">#REF!</definedName>
    <definedName name="DL_assy">'[15]Assembly Process'!$H$44</definedName>
    <definedName name="DL_bending">'[15]Assembly Process'!#REF!</definedName>
    <definedName name="DL_tampo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EHD">#REF!</definedName>
    <definedName name="DLF" localSheetId="12" hidden="1">{#N/A,#N/A,TRUE,"일정"}</definedName>
    <definedName name="DLF" hidden="1">{#N/A,#N/A,TRUE,"일정"}</definedName>
    <definedName name="DLIB">#REF!</definedName>
    <definedName name="Dlr_Net">#REF!</definedName>
    <definedName name="DlrNet">#REF!</definedName>
    <definedName name="DlrProfit">#REF!</definedName>
    <definedName name="DLS" localSheetId="12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M">#REF!</definedName>
    <definedName name="dma_cluster">#REF!</definedName>
    <definedName name="dn">#REF!</definedName>
    <definedName name="DOC_S1S2">#REF!</definedName>
    <definedName name="DOC1_P_L">#REF!</definedName>
    <definedName name="Docu">#REF!</definedName>
    <definedName name="DOL">#REF!</definedName>
    <definedName name="dol_BG">#REF!</definedName>
    <definedName name="Dole_trans_code">#REF!</definedName>
    <definedName name="dollar">#REF!</definedName>
    <definedName name="dong">#REF!</definedName>
    <definedName name="DONNEES">#REF!</definedName>
    <definedName name="données_fournisseurs">#REF!</definedName>
    <definedName name="DownButton">#N/A</definedName>
    <definedName name="DP">[24]Assembling!#REF!</definedName>
    <definedName name="DP_assy">'[15]Assembly Process'!$H$45</definedName>
    <definedName name="DP_bending">'[15]Assembly Process'!#REF!</definedName>
    <definedName name="DP_Tampo">#REF!</definedName>
    <definedName name="DPIECE">#REF!</definedName>
    <definedName name="DPSB">#REF!</definedName>
    <definedName name="DPSP">#REF!</definedName>
    <definedName name="dqsdfqs" hidden="1">{#N/A,#N/A,FALSE,"단축1";#N/A,#N/A,FALSE,"단축2";#N/A,#N/A,FALSE,"단축3";#N/A,#N/A,FALSE,"장축";#N/A,#N/A,FALSE,"4WD"}</definedName>
    <definedName name="DRFDGH" localSheetId="12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IVEABILITY" localSheetId="12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iver">#REF!</definedName>
    <definedName name="DriverDynmCht11CUIMARG">OFFSET(DriverDynmCht11Y,4,0)</definedName>
    <definedName name="DriverDynmCht11GMARG">OFFSET(DriverDynmCht11Y,3,0)</definedName>
    <definedName name="DriverDynmCht1EMO">OFFSET(DriverDynmCht1Y,1,0)</definedName>
    <definedName name="DriverDynmCht1EMO3TR">OFFSET(DriverDynmCht1Y,2,0)</definedName>
    <definedName name="DriverDynmCht1ENOPAT">OFFSET(DriverDynmCht1Y,3,0)</definedName>
    <definedName name="DriverDynmCht1EVAMARGIN">OFFSET(DriverDynmCht1Y,4,0)</definedName>
    <definedName name="DriverDynmCht1Sales">OFFSET(DriverDynmCht1Y,5,0)</definedName>
    <definedName name="DriverDynmCht2EVAMARG">OFFSET(DriverDynmCht2Y,1,0)</definedName>
    <definedName name="DriverDynmCht2GP1">OFFSET(DriverDynmCht2Y,3,0)</definedName>
    <definedName name="DriverDynmCht2GP2">OFFSET(DriverDynmCht2Y,4,0)</definedName>
    <definedName name="DriverDynmCht4CAPITAL">OFFSET(DriverDynmCht4Y,1,0)</definedName>
    <definedName name="DriverDynmCht4GP1">OFFSET(DriverDynmCht4Y,3,0)</definedName>
    <definedName name="DriverDynmCht4GP2">OFFSET(DriverDynmCht4Y,4,0)</definedName>
    <definedName name="DriverDynmCht5CapCW">OFFSET(DriverDynmCht5Y,10,0)</definedName>
    <definedName name="DriverDynmCht5CpC">OFFSET(DriverDynmCht5Y,4,0)</definedName>
    <definedName name="DriverDynmCht5EBITDARMARG">OFFSET(DriverDynmCht5Y,1,0)</definedName>
    <definedName name="DriverDynmCht5EBTMARG">OFFSET(DriverDynmCht5Y,3,0)</definedName>
    <definedName name="DriverDynmCht5EMARG">OFFSET(DriverDynmCht5Y,2,0)</definedName>
    <definedName name="DriverDynmCht5PCRC">OFFSET(DriverDynmCht5Y,6,0)</definedName>
    <definedName name="DriverDynmCht5RCI">OFFSET(DriverDynmCht5Y,4,0)</definedName>
    <definedName name="DriverDynmCht5RCNP">OFFSET(DriverDynmCht5Y,12,0)</definedName>
    <definedName name="DriverDynmCht7APD">OFFSET(DriverDynmCht7Y,4,0)</definedName>
    <definedName name="DriverDynmCht7COGSMARG">OFFSET(DriverDynmCht7Y,5,0)</definedName>
    <definedName name="DriverDynmCht7GID">OFFSET(DriverDynmCht7Y,3,0)</definedName>
    <definedName name="DriverDynmCht7GRTD">OFFSET(DriverDynmCht7Y,2,0)</definedName>
    <definedName name="DriverDynmCht7SGAMARG">OFFSET(DriverDynmCht7Y,6,0)</definedName>
    <definedName name="DriverDynmCht7WCD">OFFSET(DriverDynmCht7Y,1,0)</definedName>
    <definedName name="DriverDynmCht9ADC">OFFSET(DriverDynmCht9Y,2,0)</definedName>
    <definedName name="DriverDynmCht9DR">OFFSET(DriverDynmCht9Y,4,0)</definedName>
    <definedName name="DriverDynmCht9GPI">OFFSET(DriverDynmCht9Y,5,0)</definedName>
    <definedName name="DriverDynmCht9PLR">OFFSET(DriverDynmCht9Y,6,0)</definedName>
    <definedName name="DriverDynmCht9RDC">OFFSET(DriverDynmCht9Y,1,0)</definedName>
    <definedName name="drty">#REF!</definedName>
    <definedName name="DRV제원3" hidden="1">{#N/A,#N/A,FALSE,"단축1";#N/A,#N/A,FALSE,"단축2";#N/A,#N/A,FALSE,"단축3";#N/A,#N/A,FALSE,"장축";#N/A,#N/A,FALSE,"4WD"}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>#REF!</definedName>
    <definedName name="dsd">#REF!</definedName>
    <definedName name="dsdsd">#REF!</definedName>
    <definedName name="DSFA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GSDFG">#REF!</definedName>
    <definedName name="dsfqsdf" hidden="1">{#N/A,#N/A,FALSE,"단축1";#N/A,#N/A,FALSE,"단축2";#N/A,#N/A,FALSE,"단축3";#N/A,#N/A,FALSE,"장축";#N/A,#N/A,FALSE,"4WD"}</definedName>
    <definedName name="dsfqsdfqsdfq" hidden="1">{#N/A,#N/A,FALSE,"단축1";#N/A,#N/A,FALSE,"단축2";#N/A,#N/A,FALSE,"단축3";#N/A,#N/A,FALSE,"장축";#N/A,#N/A,FALSE,"4WD"}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dsqdfqsdfqsd" hidden="1">{#N/A,#N/A,FALSE,"단축1";#N/A,#N/A,FALSE,"단축2";#N/A,#N/A,FALSE,"단축3";#N/A,#N/A,FALSE,"장축";#N/A,#N/A,FALSE,"4WD"}</definedName>
    <definedName name="dsqfsq" hidden="1">{#N/A,#N/A,FALSE,"단축1";#N/A,#N/A,FALSE,"단축2";#N/A,#N/A,FALSE,"단축3";#N/A,#N/A,FALSE,"장축";#N/A,#N/A,FALSE,"4WD"}</definedName>
    <definedName name="dsqsd" hidden="1">{#N/A,#N/A,FALSE,"단축1";#N/A,#N/A,FALSE,"단축2";#N/A,#N/A,FALSE,"단축3";#N/A,#N/A,FALSE,"장축";#N/A,#N/A,FALSE,"4WD"}</definedName>
    <definedName name="dsqsdfqsdfq" hidden="1">{#N/A,#N/A,FALSE,"단축1";#N/A,#N/A,FALSE,"단축2";#N/A,#N/A,FALSE,"단축3";#N/A,#N/A,FALSE,"장축";#N/A,#N/A,FALSE,"4WD"}</definedName>
    <definedName name="dsqsdfsq" hidden="1">{#N/A,#N/A,FALSE,"단축1";#N/A,#N/A,FALSE,"단축2";#N/A,#N/A,FALSE,"단축3";#N/A,#N/A,FALSE,"장축";#N/A,#N/A,FALSE,"4WD"}</definedName>
    <definedName name="DSS">#REF!</definedName>
    <definedName name="DT">#REF!</definedName>
    <definedName name="DTEXT">#REF!</definedName>
    <definedName name="DTGraph_Show">#N/A</definedName>
    <definedName name="DTGSTD1_Click">#N/A</definedName>
    <definedName name="DU7월Order_J">#REF!</definedName>
    <definedName name="DU7월Order_V">#REF!</definedName>
    <definedName name="DU8월Order_J">#REF!</definedName>
    <definedName name="DU8월Order_V">#REF!</definedName>
    <definedName name="DUMMY">[73]SCH!$DO$8:$DO$10</definedName>
    <definedName name="DUMMYB">[34]事務所引越見積書!#REF!</definedName>
    <definedName name="Durée_de_la_phase___Déploiement_site">#REF!</definedName>
    <definedName name="Durée_de_la_simulation">#REF!</definedName>
    <definedName name="Durée_journalière_d_usage_de_la_ligne_de_production">#REF!</definedName>
    <definedName name="DUREEAMORTISSEMENT">#REF!</definedName>
    <definedName name="Duty">#REF!</definedName>
    <definedName name="DW">#REF!</definedName>
    <definedName name="DWPM인수">#REF!</definedName>
    <definedName name="E" localSheetId="12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_1">#REF!</definedName>
    <definedName name="E_2">#REF!</definedName>
    <definedName name="E50ﾄﾞﾗﾍﾙ西端" hidden="1">1</definedName>
    <definedName name="EA">#REF!</definedName>
    <definedName name="EAACP">#REF!</definedName>
    <definedName name="EADAF" hidden="1">{#N/A,#N/A,FALSE,"단축1";#N/A,#N/A,FALSE,"단축2";#N/A,#N/A,FALSE,"단축3";#N/A,#N/A,FALSE,"장축";#N/A,#N/A,FALSE,"4WD"}</definedName>
    <definedName name="earvjn">#REF!</definedName>
    <definedName name="eas" hidden="1">[32]Inventories!#REF!</definedName>
    <definedName name="EAWR" localSheetId="1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BIT">'AP 3. ROI review'!$29:$29</definedName>
    <definedName name="EC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artFranchise">#REF!</definedName>
    <definedName name="eccc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E" localSheetId="6">#REF!</definedName>
    <definedName name="ECE" localSheetId="7">#REF!</definedName>
    <definedName name="ECE" localSheetId="8">#REF!</definedName>
    <definedName name="ECE" localSheetId="5">#REF!</definedName>
    <definedName name="ECE">#REF!</definedName>
    <definedName name="EconomicLifetime">#REF!</definedName>
    <definedName name="ECONOMICS">#REF!</definedName>
    <definedName name="ed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 localSheetId="6">#REF!</definedName>
    <definedName name="EE" localSheetId="7">#REF!</definedName>
    <definedName name="EE" localSheetId="8">#REF!</definedName>
    <definedName name="EE" localSheetId="5">#REF!</definedName>
    <definedName name="EE">#REF!</definedName>
    <definedName name="EEC" localSheetId="6">#REF!</definedName>
    <definedName name="EEC" localSheetId="7">#REF!</definedName>
    <definedName name="EEC" localSheetId="8">#REF!</definedName>
    <definedName name="EEC" localSheetId="5">#REF!</definedName>
    <definedName name="EEC">#REF!</definedName>
    <definedName name="eee">#REF!</definedName>
    <definedName name="eeedddddeeeeeeeeeeeeedddddddddddddddddd">#REF!</definedName>
    <definedName name="eeee" hidden="1">{"PT2000",#N/A,FALSE,"BL2000"}</definedName>
    <definedName name="eeer">#REF!</definedName>
    <definedName name="EEWE" hidden="1">{#N/A,#N/A,FALSE,"단축1";#N/A,#N/A,FALSE,"단축2";#N/A,#N/A,FALSE,"단축3";#N/A,#N/A,FALSE,"장축";#N/A,#N/A,FALSE,"4WD"}</definedName>
    <definedName name="EFF_DATE" localSheetId="6">#REF!</definedName>
    <definedName name="EFF_DATE" localSheetId="7">#REF!</definedName>
    <definedName name="EFF_DATE" localSheetId="8">#REF!</definedName>
    <definedName name="EFF_DATE" localSheetId="5">#REF!</definedName>
    <definedName name="EFF_DATE">#REF!</definedName>
    <definedName name="EFFOG" localSheetId="12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gwef" hidden="1">#REF!</definedName>
    <definedName name="EF제동" localSheetId="12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O_C">#REF!</definedName>
    <definedName name="EGPSB">#REF!</definedName>
    <definedName name="EGPSP">#REF!</definedName>
    <definedName name="ei">#REF!</definedName>
    <definedName name="Eight">#REF!</definedName>
    <definedName name="EKDKD.LJFL" localSheetId="12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even">#REF!</definedName>
    <definedName name="EMIS">#REF!</definedName>
    <definedName name="En_dev._int._ctr_pr.">#REF!</definedName>
    <definedName name="END_COMPONENT_ID">[74]Sizing!#REF!</definedName>
    <definedName name="end_cum2">#REF!</definedName>
    <definedName name="END_ITEM_NMC">#REF!</definedName>
    <definedName name="endheightyr">#REF!</definedName>
    <definedName name="ENE">#REF!</definedName>
    <definedName name="enero">#REF!,#REF!,#REF!,#REF!</definedName>
    <definedName name="ENG" hidden="1">#REF!</definedName>
    <definedName name="ENG_COOLG">#REF!</definedName>
    <definedName name="engtm" localSheetId="12" hidden="1">{#N/A,#N/A,FALSE,"단축1";#N/A,#N/A,FALSE,"단축2";#N/A,#N/A,FALSE,"단축3";#N/A,#N/A,FALSE,"장축";#N/A,#N/A,FALSE,"4WD"}</definedName>
    <definedName name="engtm" hidden="1">{#N/A,#N/A,FALSE,"단축1";#N/A,#N/A,FALSE,"단축2";#N/A,#N/A,FALSE,"단축3";#N/A,#N/A,FALSE,"장축";#N/A,#N/A,FALSE,"4WD"}</definedName>
    <definedName name="ent">#REF!</definedName>
    <definedName name="entdes">#REF!</definedName>
    <definedName name="env_atelier_jour">#REF!</definedName>
    <definedName name="env_atelier_posté">#REF!</definedName>
    <definedName name="env_uf">#REF!</definedName>
    <definedName name="EO">#REF!</definedName>
    <definedName name="EOCKEOWHVY0503272">BlankMacro1</definedName>
    <definedName name="eoinvrezverv">#REF!</definedName>
    <definedName name="EOP">#REF!</definedName>
    <definedName name="EouV">#REF!</definedName>
    <definedName name="EO계획" localSheetId="12" hidden="1">#REF!</definedName>
    <definedName name="EO계획" hidden="1">#REF!</definedName>
    <definedName name="EO관리신">#REF!</definedName>
    <definedName name="EO정리" hidden="1">{#N/A,#N/A,FALSE,"단축1";#N/A,#N/A,FALSE,"단축2";#N/A,#N/A,FALSE,"단축3";#N/A,#N/A,FALSE,"장축";#N/A,#N/A,FALSE,"4WD"}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rd" hidden="1">[32]Inventories!#REF!</definedName>
    <definedName name="erewr">#REF!</definedName>
    <definedName name="erezrva">#REF!</definedName>
    <definedName name="ERG" localSheetId="12" hidden="1">{"Wire Charts",#N/A,TRUE,"Wires"}</definedName>
    <definedName name="ERG" hidden="1">{"Wire Charts",#N/A,TRUE,"Wires"}</definedName>
    <definedName name="erovervn">#REF!</definedName>
    <definedName name="errere">#REF!</definedName>
    <definedName name="ERT">#REF!</definedName>
    <definedName name="ervavr">#REF!</definedName>
    <definedName name="ervervev">#REF!</definedName>
    <definedName name="ervrev">#REF!</definedName>
    <definedName name="erwweqr" localSheetId="12" hidden="1">'[75]Cost Reduction'!#REF!</definedName>
    <definedName name="erwweqr" hidden="1">'[75]Cost Reduction'!#REF!</definedName>
    <definedName name="es">#REF!</definedName>
    <definedName name="essai" hidden="1">{#N/A,#N/A,TRUE,"Diffusion";#N/A,#N/A,TRUE,"Titre 1";#N/A,#N/A,TRUE,"suivi des Indice";#N/A,#N/A,TRUE,"Observation";#N/A,#N/A,TRUE,"Titre2";#N/A,#N/A,TRUE,"synthèse CSP";#N/A,#N/A,TRUE,"synt invest";#N/A,#N/A,TRUE,"suivi_modif";#N/A,#N/A,TRUE,"Titre 3";#N/A,#N/A,TRUE,"F_Calc";#N/A,#N/A,TRUE,"BDNOM";#N/A,#N/A,TRUE,"BDachats";#N/A,#N/A,TRUE,"BDMoulage";#N/A,#N/A,TRUE,"invest ass"}</definedName>
    <definedName name="EssAliasTable">"default"</definedName>
    <definedName name="EssLatest">"Jan"</definedName>
    <definedName name="EssOptions">"A3100000000010000000001100020_01-00"</definedName>
    <definedName name="Est">#REF!</definedName>
    <definedName name="estado">'[53]Supplier list'!$J$4:$K$17</definedName>
    <definedName name="ESTRCOMEXT2001">#REF!</definedName>
    <definedName name="ESTRCOMEXTS101">#REF!</definedName>
    <definedName name="ESTRCOMEXTS201">#REF!</definedName>
    <definedName name="ESTRCOMINT2001">#REF!</definedName>
    <definedName name="ESTRCOMINTS201">#REF!</definedName>
    <definedName name="ETRYU" localSheetId="12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12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ur">#REF!</definedName>
    <definedName name="euro">#REF!</definedName>
    <definedName name="EV__EXPOPTIONS__" hidden="1">0</definedName>
    <definedName name="EV__LASTREFTIME__" hidden="1">"2010-03-17 오후 3:42:41"</definedName>
    <definedName name="EV__LASTREFTIME___1" hidden="1">39217.6227314815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ADynmCht1EMO">OFFSET(EVADynmCht1Y,1,0)</definedName>
    <definedName name="EVADynmCht1EMO3TR">OFFSET(EVADynmCht1Y,2,0)</definedName>
    <definedName name="EVADynmCht1ENOPAT">OFFSET(EVADynmCht1Y,3,0)</definedName>
    <definedName name="EVADynmCht1EVAMARG">OFFSET(EVADynmCht1Y,4,0)</definedName>
    <definedName name="EVADynmCht1Sales">OFFSET(EVADynmCht1Y,5,0)</definedName>
    <definedName name="EVADynmCht2Actual">OFFSET(EVADynmCht2Y,1,0)</definedName>
    <definedName name="EVADynmCht2GP1">OFFSET(EVADynmCht2Y,3,0)</definedName>
    <definedName name="EVADynmCht2GP2">OFFSET(EVADynmCht2Y,4,0)</definedName>
    <definedName name="EVADynmCht3Actual">OFFSET(EVADynmCht3Y,1,0)</definedName>
    <definedName name="EVADynmCht3GP1">OFFSET(EVADynmCht3Y,3,0)</definedName>
    <definedName name="EVADynmCht3GP2">OFFSET(EVADynmCht3Y,4,0)</definedName>
    <definedName name="evaluation">#REF!</definedName>
    <definedName name="EVA舊">#REF!</definedName>
    <definedName name="Evénements_de_gestion_CAB_et_EDI">#REF!</definedName>
    <definedName name="EWA" localSheetId="12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Y" localSheetId="12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_local">#REF!</definedName>
    <definedName name="Ex_rate">#REF!</definedName>
    <definedName name="ex_rate_dollar">#REF!</definedName>
    <definedName name="ex_rate_dollar1">#REF!</definedName>
    <definedName name="ex_rate_euro">#REF!</definedName>
    <definedName name="ex_rate_euro1">#REF!</definedName>
    <definedName name="EXAMPLE" localSheetId="6">#REF!</definedName>
    <definedName name="EXAMPLE" localSheetId="7">#REF!</definedName>
    <definedName name="EXAMPLE" localSheetId="8">#REF!</definedName>
    <definedName name="EXAMPLE" localSheetId="5">#REF!</definedName>
    <definedName name="EXAMPLE">#REF!</definedName>
    <definedName name="Excel_BuiltIn_Criteria">#REF!</definedName>
    <definedName name="Excel_BuiltIn_Criteria_10">#REF!</definedName>
    <definedName name="Excel_BuiltIn_Criteria_16">#REF!</definedName>
    <definedName name="Excel_BuiltIn_Criteria_4">#REF!</definedName>
    <definedName name="Excel_BuiltIn_Criteria_5">#REF!</definedName>
    <definedName name="Excel_BuiltIn_Criteria_8">#REF!</definedName>
    <definedName name="Excel_BuiltIn_Criteria_9">#REF!</definedName>
    <definedName name="Excel_BuiltIn_Database">#REF!</definedName>
    <definedName name="Excel_BuiltIn_Database_10">#REF!</definedName>
    <definedName name="Excel_BuiltIn_Database_16">#REF!</definedName>
    <definedName name="Excel_BuiltIn_Database_4">#REF!</definedName>
    <definedName name="Excel_BuiltIn_Database_5">#REF!</definedName>
    <definedName name="Excel_BuiltIn_Database_8">#REF!</definedName>
    <definedName name="Excel_BuiltIn_Database_9">#REF!</definedName>
    <definedName name="Excel_BuiltIn_Print_Area">#REF!</definedName>
    <definedName name="Excel_BuiltIn_Print_Area_7">#REF!</definedName>
    <definedName name="Excel_BuiltIn_Print_Titles">#REF!</definedName>
    <definedName name="Excel_BuiltIn_Print_Titles_10">#REF!</definedName>
    <definedName name="Excel_BuiltIn_Print_Titles_16">#REF!</definedName>
    <definedName name="Excel_BuiltIn_Print_Titles_4">#REF!</definedName>
    <definedName name="Excel_BuiltIn_Print_Titles_5">#REF!</definedName>
    <definedName name="Excel5_Rep2_Models">#REF!</definedName>
    <definedName name="exchange">[45]exch_rate!$A$1:$B$4</definedName>
    <definedName name="existe">1</definedName>
    <definedName name="ExistingApproachCosts">#REF!</definedName>
    <definedName name="ExistingDCS">#REF!</definedName>
    <definedName name="existingdepre">#REF!</definedName>
    <definedName name="ExistingDirectLabor">#REF!</definedName>
    <definedName name="ExistingIndirectLaborForce">#REF!</definedName>
    <definedName name="ExistingIndustrialSpreads">#REF!</definedName>
    <definedName name="ExistingNSDepre">#REF!</definedName>
    <definedName name="ExistingOverhead">#REF!</definedName>
    <definedName name="ExistingScrap">#REF!</definedName>
    <definedName name="ExistingSellingPriceA">#REF!</definedName>
    <definedName name="ExistingSellingPriceB">#REF!</definedName>
    <definedName name="ExistingStructureExpenses">#REF!</definedName>
    <definedName name="ExistingTransportOutgoing">#REF!</definedName>
    <definedName name="ExpenseCriteria">#REF!</definedName>
    <definedName name="Expenses">#REF!</definedName>
    <definedName name="EXPESO">#REF!</definedName>
    <definedName name="Export">#REF!</definedName>
    <definedName name="EXRATE">#REF!</definedName>
    <definedName name="EXT" localSheetId="6">#REF!</definedName>
    <definedName name="EXT" localSheetId="7">#REF!</definedName>
    <definedName name="EXT" localSheetId="8">#REF!</definedName>
    <definedName name="EXT" localSheetId="5">#REF!</definedName>
    <definedName name="EXT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_xlnm.Extract">[76]전체손익표!#REF!</definedName>
    <definedName name="Extract_MI">[76]전체손익표!#REF!</definedName>
    <definedName name="EXTT" localSheetId="12" hidden="1">{#N/A,#N/A,TRUE,"일정"}</definedName>
    <definedName name="EXTT" hidden="1">{#N/A,#N/A,TRUE,"일정"}</definedName>
    <definedName name="EYRU" localSheetId="12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ezarbav">#REF!</definedName>
    <definedName name="éze">#REF!</definedName>
    <definedName name="ｆ">[0]!ｆ</definedName>
    <definedName name="F.O.B.">#REF!</definedName>
    <definedName name="f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_1114">#REF!</definedName>
    <definedName name="F_1350">#REF!</definedName>
    <definedName name="F_2151">#REF!</definedName>
    <definedName name="F_2160">#REF!</definedName>
    <definedName name="F_3251">#REF!</definedName>
    <definedName name="fa">#REF!</definedName>
    <definedName name="FALFAFAK">#REF!</definedName>
    <definedName name="familias">#REF!</definedName>
    <definedName name="family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X번호">#REF!</definedName>
    <definedName name="fbgjstkd" localSheetId="12" hidden="1">{#N/A,#N/A,FALSE,"단축1";#N/A,#N/A,FALSE,"단축2";#N/A,#N/A,FALSE,"단축3";#N/A,#N/A,FALSE,"장축";#N/A,#N/A,FALSE,"4WD"}</definedName>
    <definedName name="fbgjstkd" hidden="1">{#N/A,#N/A,FALSE,"단축1";#N/A,#N/A,FALSE,"단축2";#N/A,#N/A,FALSE,"단축3";#N/A,#N/A,FALSE,"장축";#N/A,#N/A,FALSE,"4WD"}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1">#REF!</definedName>
    <definedName name="fc_2">#REF!</definedName>
    <definedName name="FC_99">0</definedName>
    <definedName name="FD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fgfg">#REF!</definedName>
    <definedName name="FDFS">#REF!</definedName>
    <definedName name="fdfsf">#REF!</definedName>
    <definedName name="fdgg" hidden="1">{#N/A,#N/A,FALSE,"단축1";#N/A,#N/A,FALSE,"단축2";#N/A,#N/A,FALSE,"단축3";#N/A,#N/A,FALSE,"장축";#N/A,#N/A,FALSE,"4WD"}</definedName>
    <definedName name="FDGS" localSheetId="12" hidden="1">{"'KET'!$A$1:$E$2423"}</definedName>
    <definedName name="FDGS" hidden="1">{"'KET'!$A$1:$E$2423"}</definedName>
    <definedName name="FDGSDFG">#REF!</definedName>
    <definedName name="FDJGDFHJ" localSheetId="12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jkj" hidden="1">{#N/A,#N/A,FALSE,"단축1";#N/A,#N/A,FALSE,"단축2";#N/A,#N/A,FALSE,"단축3";#N/A,#N/A,FALSE,"장축";#N/A,#N/A,FALSE,"4WD"}</definedName>
    <definedName name="FDRGraph_Show">#N/A</definedName>
    <definedName name="fdsa" hidden="1">{#N/A,#N/A,FALSE,"단축1";#N/A,#N/A,FALSE,"단축2";#N/A,#N/A,FALSE,"단축3";#N/A,#N/A,FALSE,"장축";#N/A,#N/A,FALSE,"4WD"}</definedName>
    <definedName name="fdsaf">[0]!fdsaf</definedName>
    <definedName name="FDSGDFG">#REF!</definedName>
    <definedName name="Feasibility_Statement_Signed">'[35]Validation Lists'!$B$41:$B$43</definedName>
    <definedName name="FeatureValues">#REF!</definedName>
    <definedName name="Feb">#REF!</definedName>
    <definedName name="february">#REF!</definedName>
    <definedName name="Fecha">#REF!</definedName>
    <definedName name="Fees">#REF!</definedName>
    <definedName name="feuille_base">"xlsheet.xla"</definedName>
    <definedName name="fewhufw" hidden="1">{"BL2000",#N/A,FALSE,"BL2000"}</definedName>
    <definedName name="FF" hidden="1">[77]CAUDIT!#REF!</definedName>
    <definedName name="FFAbove1_1">#REF!</definedName>
    <definedName name="FFAbove1_2">#REF!</definedName>
    <definedName name="FFAbove2_1">#REF!</definedName>
    <definedName name="FFAbove2_2">#REF!</definedName>
    <definedName name="FFAbove3_1">#REF!</definedName>
    <definedName name="FFAbove3_2">#REF!</definedName>
    <definedName name="FFAbove4_1">#REF!</definedName>
    <definedName name="FFAbove4_2">#REF!</definedName>
    <definedName name="FFAbove5_1">#REF!</definedName>
    <definedName name="FFAbove5_2">#REF!</definedName>
    <definedName name="FFAbove6_1">#REF!</definedName>
    <definedName name="FFAbove6_2">#REF!</definedName>
    <definedName name="FFAppColName1_1">#REF!</definedName>
    <definedName name="FFAppColName1_2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AppColName6_1">#REF!</definedName>
    <definedName name="FFAppColName6_2">#REF!</definedName>
    <definedName name="FFDisplay1_1">#REF!</definedName>
    <definedName name="FFDisplay1_2">#REF!</definedName>
    <definedName name="FFDisplay2_1">#REF!</definedName>
    <definedName name="FFDisplay2_2">#REF!</definedName>
    <definedName name="FFDisplay3_1">#REF!</definedName>
    <definedName name="FFDisplay3_2">#REF!</definedName>
    <definedName name="FFDisplay4_1">#REF!</definedName>
    <definedName name="FFDisplay4_2">#REF!</definedName>
    <definedName name="FFDisplay5_1">#REF!</definedName>
    <definedName name="FFDisplay5_2">#REF!</definedName>
    <definedName name="FFDisplay6_1">#REF!</definedName>
    <definedName name="FFDisplay6_2">#REF!</definedName>
    <definedName name="FFF" localSheetId="6">[23]RR저항Cp!#REF!</definedName>
    <definedName name="FFF" localSheetId="7">[23]RR저항Cp!#REF!</definedName>
    <definedName name="FFF" localSheetId="8">[23]RR저항Cp!#REF!</definedName>
    <definedName name="FFF" localSheetId="5">[23]RR저항Cp!#REF!</definedName>
    <definedName name="FFF">[23]RR저항Cp!#REF!</definedName>
    <definedName name="fffff">#REF!</definedName>
    <definedName name="fffgfg" localSheetId="12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FG">#REF!</definedName>
    <definedName name="FFGFG" localSheetId="12" hidden="1">#REF!</definedName>
    <definedName name="FFGFG" hidden="1">#REF!</definedName>
    <definedName name="FFMaximum1_1">#REF!</definedName>
    <definedName name="FFMaximum1_2">#REF!</definedName>
    <definedName name="FFMaximum2_1">#REF!</definedName>
    <definedName name="FFMaximum2_2">#REF!</definedName>
    <definedName name="FFMaximum3_1">#REF!</definedName>
    <definedName name="FFMaximum3_2">#REF!</definedName>
    <definedName name="FFMaximum4_1">#REF!</definedName>
    <definedName name="FFMaximum4_2">#REF!</definedName>
    <definedName name="FFMaximum5_1">#REF!</definedName>
    <definedName name="FFMaximum5_2">#REF!</definedName>
    <definedName name="FFMaximum6_1">#REF!</definedName>
    <definedName name="FFMaximum6_2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ment6_1">#REF!</definedName>
    <definedName name="FFSegment6_2">#REF!</definedName>
    <definedName name="FFSegSeparator1">#REF!</definedName>
    <definedName name="FFSegSeparator2">#REF!</definedName>
    <definedName name="FG">[0]!BlankMacro1</definedName>
    <definedName name="FG10TBTB2RT">#REF!</definedName>
    <definedName name="FG12TBTB2RTDKDKGMLRT">#REF!</definedName>
    <definedName name="FG22TBTB3RTDKDKDK">#REF!</definedName>
    <definedName name="FG24RTDKDK">#REF!</definedName>
    <definedName name="FG24TBTB2RTDKDKGMRKRT">#REF!</definedName>
    <definedName name="FG28TBTB4RTDK">#REF!</definedName>
    <definedName name="FG44TBTB4RTDKDK">#REF!</definedName>
    <definedName name="FG46TBTB4RTDKDK">#REF!</definedName>
    <definedName name="FGD">#REF!</definedName>
    <definedName name="fgggf">#REF!</definedName>
    <definedName name="FGH" localSheetId="12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Inventories">#REF!</definedName>
    <definedName name="fgPRPRRKRKRKRKRKTBTB2RT">#REF!</definedName>
    <definedName name="FGPRRKRKTBTB2RTDKDK">#REF!</definedName>
    <definedName name="FGPRTBTB1RTDKDK">#REF!</definedName>
    <definedName name="FGR12C15TBTB1RTDKDK">#REF!</definedName>
    <definedName name="FGRKBS11TBTB3RTDKDK">#REF!</definedName>
    <definedName name="FGrkbs7tbtbsprt">[77]전체현황!#REF!</definedName>
    <definedName name="fgRKBS8TBTB3RT">#REF!</definedName>
    <definedName name="fgRKRKRKRKRKTBTB2RTDKDK">#REF!</definedName>
    <definedName name="FGRKRKRKTBTB1RTDKDK">#REF!</definedName>
    <definedName name="FGRKRKTBTB3RTDKDK">#REF!</definedName>
    <definedName name="FGS" localSheetId="12" hidden="1">{"Wire Charts",#N/A,TRUE,"Wires"}</definedName>
    <definedName name="FGS" hidden="1">{"Wire Charts",#N/A,TRUE,"Wires"}</definedName>
    <definedName name="fgtbrve">#REF!</definedName>
    <definedName name="fgTBTB3RTDKDK">#REF!</definedName>
    <definedName name="fgTBTB4RTDKDK">#REF!</definedName>
    <definedName name="FGtbtbspspsprtdkdk">#REF!</definedName>
    <definedName name="FGxOPTION">#REF!</definedName>
    <definedName name="FGxPRA">#REF!</definedName>
    <definedName name="FGxPRP">#REF!</definedName>
    <definedName name="FH" localSheetId="12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icheCompCrit">[13]AQP!$J$80</definedName>
    <definedName name="FIEL">#REF!</definedName>
    <definedName name="File">#REF!</definedName>
    <definedName name="FILE_">#REF!</definedName>
    <definedName name="FILE_SU">#REF!</definedName>
    <definedName name="FILE_SU1">#REF!</definedName>
    <definedName name="FILE_SU2">#REF!</definedName>
    <definedName name="FILE_SUU2">#REF!</definedName>
    <definedName name="FileVersion">#REF!</definedName>
    <definedName name="fin">#REF!</definedName>
    <definedName name="FINANC">#REF!</definedName>
    <definedName name="Finance_Type">#REF!</definedName>
    <definedName name="FINANCEMENT">#REF!</definedName>
    <definedName name="Financial_Assessment_Rating">'[35]Validation Lists'!$B$15:$B$38</definedName>
    <definedName name="finessaimaquette">#REF!</definedName>
    <definedName name="finish">#REF!</definedName>
    <definedName name="finQC">#REF!</definedName>
    <definedName name="First_Inv">#REF!</definedName>
    <definedName name="firstexperience">#REF!</definedName>
    <definedName name="fiscal_year">#REF!</definedName>
    <definedName name="five">#REF!</definedName>
    <definedName name="fj">'[78]Cost Reduction'!#REF!</definedName>
    <definedName name="fjalaslaslfasllaa" localSheetId="12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kla" localSheetId="12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ag_Nouveau_Pays">#REF!</definedName>
    <definedName name="Flag_Site_déployé_non_Mac_Pac__autre_système">#REF!</definedName>
    <definedName name="FLETE_SANTIAGO">#REF!</definedName>
    <definedName name="FLOOR" localSheetId="12" hidden="1">{#N/A,#N/A,FALSE,"단축1";#N/A,#N/A,FALSE,"단축2";#N/A,#N/A,FALSE,"단축3";#N/A,#N/A,FALSE,"장축";#N/A,#N/A,FALSE,"4WD"}</definedName>
    <definedName name="FLOOR" hidden="1">{#N/A,#N/A,FALSE,"단축1";#N/A,#N/A,FALSE,"단축2";#N/A,#N/A,FALSE,"단축3";#N/A,#N/A,FALSE,"장축";#N/A,#N/A,FALSE,"4WD"}</definedName>
    <definedName name="fm">#REF!</definedName>
    <definedName name="FMEA" localSheetId="12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12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12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12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12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MGraph_Show">#N/A</definedName>
    <definedName name="FNDNAM1">#REF!</definedName>
    <definedName name="FNDNAM2">#REF!</definedName>
    <definedName name="FNDUserID1">#REF!</definedName>
    <definedName name="FNDUserID2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AM">#REF!</definedName>
    <definedName name="FOB" hidden="1">#REF!</definedName>
    <definedName name="FOB가" hidden="1">{#N/A,#N/A,FALSE,"단축1";#N/A,#N/A,FALSE,"단축2";#N/A,#N/A,FALSE,"단축3";#N/A,#N/A,FALSE,"장축";#N/A,#N/A,FALSE,"4WD"}</definedName>
    <definedName name="fonctions">[79]Hypothese!$N$5:$N$50</definedName>
    <definedName name="foreign">#REF!</definedName>
    <definedName name="Form_Date">#REF!</definedName>
    <definedName name="FORMA1">#REF!</definedName>
    <definedName name="FORMAT">#REF!</definedName>
    <definedName name="four">#REF!</definedName>
    <definedName name="fourn">#REF!</definedName>
    <definedName name="fournisseur">#REF!</definedName>
    <definedName name="fournisseurs">#REF!</definedName>
    <definedName name="fra">#REF!</definedName>
    <definedName name="FRAISDEVENTEACTUEL">#REF!</definedName>
    <definedName name="FRAISDEVENTEPRP">#REF!</definedName>
    <definedName name="FRAISREBUTS">#REF!</definedName>
    <definedName name="FRAISVENTES">#REF!</definedName>
    <definedName name="Franchise">#REF!</definedName>
    <definedName name="FRANCS">#REF!</definedName>
    <definedName name="FREEWHEEL" hidden="1">[26]CAUDIT!#REF!</definedName>
    <definedName name="frmotor" localSheetId="12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12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">#REF!</definedName>
    <definedName name="FS">#REF!</definedName>
    <definedName name="fsf">#REF!</definedName>
    <definedName name="FSGHJS">[49]!BlankMacro1</definedName>
    <definedName name="Fuel">#REF!</definedName>
    <definedName name="function">[71]hypothese!$C$40:$C$47</definedName>
    <definedName name="FunctionsNumber">#REF!</definedName>
    <definedName name="Fuseball">#REF!</definedName>
    <definedName name="fuseopen">#REF!,#REF!,#REF!,#REF!,#REF!,#REF!,#REF!,#REF!,#REF!,#REF!</definedName>
    <definedName name="FW2RTRK">#REF!</definedName>
    <definedName name="fy00">#REF!</definedName>
    <definedName name="G" localSheetId="12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_탩Y">#REF!</definedName>
    <definedName name="G2B_T007STDCRI">#REF!</definedName>
    <definedName name="G36E08">#REF!</definedName>
    <definedName name="G51Vﾄﾞﾗｲﾌﾞ転送_04_05集計_">#REF!</definedName>
    <definedName name="GAMMEJUIN99">#REF!</definedName>
    <definedName name="GASTOS_COMEX">#REF!</definedName>
    <definedName name="GD">#REF!</definedName>
    <definedName name="GDF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dmhgdmhg" localSheetId="12" hidden="1">{#N/A,#N/A,TRUE,"일정"}</definedName>
    <definedName name="gdmhgdmhg" hidden="1">{#N/A,#N/A,TRUE,"일정"}</definedName>
    <definedName name="GEAR찍힘">#REF!</definedName>
    <definedName name="GEBZE">#REF!</definedName>
    <definedName name="GENERIQUE_P2">'[61]Coût R&amp;D'!$C$43</definedName>
    <definedName name="ger">#REF!</definedName>
    <definedName name="gf">#REF!</definedName>
    <definedName name="GFD" localSheetId="12" hidden="1">{#N/A,#N/A,TRUE,"일정"}</definedName>
    <definedName name="GFD" hidden="1">{#N/A,#N/A,TRUE,"일정"}</definedName>
    <definedName name="GFDGFSDAG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ds">[27]PayBack!$O$28</definedName>
    <definedName name="GFF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GFGF">#REF!</definedName>
    <definedName name="GFJG" localSheetId="12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12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>#REF!</definedName>
    <definedName name="ggg">#REF!</definedName>
    <definedName name="gggg" localSheetId="12" hidden="1">[80]RR저항Cp!$AO$6</definedName>
    <definedName name="gggg" hidden="1">[80]RR저항Cp!$AO$6</definedName>
    <definedName name="GH">#REF!</definedName>
    <definedName name="ghet" hidden="1">#REF!</definedName>
    <definedName name="GHGFH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HH" localSheetId="12" hidden="1">#REF!</definedName>
    <definedName name="GHHH" hidden="1">#REF!</definedName>
    <definedName name="GHJ">#REF!</definedName>
    <definedName name="GHJFGHJFGHJFGHJ">#REF!</definedName>
    <definedName name="GHJGH">#REF!</definedName>
    <definedName name="ghkjhj" hidden="1">{#N/A,#N/A,FALSE,"단축1";#N/A,#N/A,FALSE,"단축2";#N/A,#N/A,FALSE,"단축3";#N/A,#N/A,FALSE,"장축";#N/A,#N/A,FALSE,"4WD"}</definedName>
    <definedName name="ghkkl">#REF!</definedName>
    <definedName name="GHSEK">[49]!BlankMacro1</definedName>
    <definedName name="GHUTGHF" localSheetId="12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12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JG">#REF!</definedName>
    <definedName name="GJJJJJG">#REF!</definedName>
    <definedName name="GJKGJK" localSheetId="12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JTL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LCONTROL">[49]!BlankMacro1</definedName>
    <definedName name="GLS">[49]!BlankMacro1</definedName>
    <definedName name="GLSSIR">[49]!BlankMacro1</definedName>
    <definedName name="GLSUNG">[49]!BlankMacro1</definedName>
    <definedName name="GNﾍﾞﾝﾂﾘ費集計MASTER_Sheet1_List">#REF!</definedName>
    <definedName name="Gpe_Cpte">#REF!</definedName>
    <definedName name="GPEMAR">'[81]PRIX 2009'!$D$4:$G$995</definedName>
    <definedName name="gr" hidden="1">{#N/A,#N/A,FALSE,"단축1";#N/A,#N/A,FALSE,"단축2";#N/A,#N/A,FALSE,"단축3";#N/A,#N/A,FALSE,"장축";#N/A,#N/A,FALSE,"4WD"}</definedName>
    <definedName name="GR147tb11rt">#REF!</definedName>
    <definedName name="GR149tb1rt">#REF!</definedName>
    <definedName name="GR183tb1rt">#REF!</definedName>
    <definedName name="GR216tb1rt">#REF!</definedName>
    <definedName name="GR247tb1rt">#REF!</definedName>
    <definedName name="GR53tb11rt">#REF!</definedName>
    <definedName name="GR84tb11rt">#REF!</definedName>
    <definedName name="GR86tb1rt">#REF!</definedName>
    <definedName name="GRACE">[80]PTR台손익!#REF!</definedName>
    <definedName name="GRADE" hidden="1">#REF!</definedName>
    <definedName name="graisse_réduct">'[25]Mat.+amort. '!$D$75</definedName>
    <definedName name="graisse_SP2">'[25]Mat.+amort. '!$D$76</definedName>
    <definedName name="graphes_pareto">#REF!</definedName>
    <definedName name="GRAPHIQUE">#REF!</definedName>
    <definedName name="GrossSales">#REF!</definedName>
    <definedName name="GS">#REF!</definedName>
    <definedName name="GSDG" hidden="1">{#N/A,#N/A,FALSE,"단축1";#N/A,#N/A,FALSE,"단축2";#N/A,#N/A,FALSE,"단축3";#N/A,#N/A,FALSE,"장축";#N/A,#N/A,FALSE,"4WD"}</definedName>
    <definedName name="GSDom">#REF!</definedName>
    <definedName name="GSExp">#REF!</definedName>
    <definedName name="gsgas">'[82]Planilha de coletas de dados RR'!$F$3</definedName>
    <definedName name="gtr" hidden="1">#REF!</definedName>
    <definedName name="guasd" hidden="1">{0,0,0,0;0,0,0,39010;956.9,1208.28,809.22,8.0922;120.99,0,0,0}</definedName>
    <definedName name="guest_1">#N/A</definedName>
    <definedName name="guest_2">#N/A</definedName>
    <definedName name="guest_3">#N/A</definedName>
    <definedName name="guest_4">#N/A</definedName>
    <definedName name="GUQ">'[83]98종합'!$B$1:$Y$345</definedName>
    <definedName name="gvdasskv" localSheetId="12" hidden="1">{#N/A,#N/A,TRUE,"일정"}</definedName>
    <definedName name="gvdasskv" hidden="1">{#N/A,#N/A,TRUE,"일정"}</definedName>
    <definedName name="GWYUID1">#REF!</definedName>
    <definedName name="GWYUID2">#REF!</definedName>
    <definedName name="H">#REF!</definedName>
    <definedName name="h___蜈z_">#REF!</definedName>
    <definedName name="H11A01K">#REF!</definedName>
    <definedName name="ha">#REF!</definedName>
    <definedName name="HAN">#REF!</definedName>
    <definedName name="hari">"グラフ 6"</definedName>
    <definedName name="Haut">#REF!</definedName>
    <definedName name="HAUTEUR">#REF!</definedName>
    <definedName name="hbgfs">[27]Input_Data!$E$38</definedName>
    <definedName name="HCC">#REF!</definedName>
    <definedName name="HDay">[84]Actions!#REF!</definedName>
    <definedName name="hdbdbsd" hidden="1">{#N/A,#N/A,FALSE,"단축1";#N/A,#N/A,FALSE,"단축2";#N/A,#N/A,FALSE,"단축3";#N/A,#N/A,FALSE,"장축";#N/A,#N/A,FALSE,"4WD"}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AD_1">#REF!</definedName>
    <definedName name="Header">#REF!</definedName>
    <definedName name="heading">#REF!</definedName>
    <definedName name="hefei">#REF!</definedName>
    <definedName name="HF1_HARN">#N/A</definedName>
    <definedName name="HFDom">#REF!</definedName>
    <definedName name="HFExp">#REF!</definedName>
    <definedName name="HFG" localSheetId="12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">[27]Main!$D$14</definedName>
    <definedName name="hgfshg" localSheetId="12" hidden="1">{#N/A,#N/A,TRUE,"일정"}</definedName>
    <definedName name="hgfshg" hidden="1">{#N/A,#N/A,TRUE,"일정"}</definedName>
    <definedName name="hgfxd" localSheetId="12" hidden="1">{#N/A,#N/A,TRUE,"일정"}</definedName>
    <definedName name="hgfxd" hidden="1">{#N/A,#N/A,TRUE,"일정"}</definedName>
    <definedName name="HGGHHG" localSheetId="12" hidden="1">#REF!</definedName>
    <definedName name="HGGHHG" hidden="1">#REF!</definedName>
    <definedName name="hh">#REF!</definedName>
    <definedName name="hhh">#REF!</definedName>
    <definedName name="hhhh">#REF!</definedName>
    <definedName name="High_risk">#REF!</definedName>
    <definedName name="higi" hidden="1">{"EXPORT",#N/A,FALSE,"A8CONTENT"}</definedName>
    <definedName name="HINGE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>#REF!</definedName>
    <definedName name="hjgfhjtgyutiu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OJA" hidden="1">{"RES-2002",#N/A,FALSE,"BL2000";"A1-2002",#N/A,FALSE,"BL2000";"A2-2002",#N/A,FALSE,"BL2000"}</definedName>
    <definedName name="hol">#REF!</definedName>
    <definedName name="hola">[17]Main!$D$16</definedName>
    <definedName name="holland">#REF!</definedName>
    <definedName name="Hourly_Labor_Cost">#REF!</definedName>
    <definedName name="HP" hidden="1">#REF!</definedName>
    <definedName name="hpassage">#REF!</definedName>
    <definedName name="HPCombo22">#REF!</definedName>
    <definedName name="HR_1114">#REF!</definedName>
    <definedName name="HR_1350">#REF!</definedName>
    <definedName name="HR_2151">#REF!</definedName>
    <definedName name="HR_2160">#REF!</definedName>
    <definedName name="HR_3251">#REF!</definedName>
    <definedName name="HRGMAJ">#REF!</definedName>
    <definedName name="HRGMAJ01">#REF!</definedName>
    <definedName name="HSCDA">#REF!</definedName>
    <definedName name="HSDom">#REF!</definedName>
    <definedName name="HSExp">#REF!</definedName>
    <definedName name="HSUSA">#REF!</definedName>
    <definedName name="HTML_CodePage" hidden="1">949</definedName>
    <definedName name="HTML_Control" localSheetId="12" hidden="1">{"'KET'!$A$1:$E$2423"}</definedName>
    <definedName name="HTML_Control" hidden="1">{"'KET'!$A$1:$E$2423"}</definedName>
    <definedName name="HTML_Control_1" hidden="1">{"'7-2지역별'!$A$1:$R$44"}</definedName>
    <definedName name="HTML_Description" hidden="1">""</definedName>
    <definedName name="HTML_Email" hidden="1">""</definedName>
    <definedName name="HTML_Header" hidden="1">"KET CONNECTORS"</definedName>
    <definedName name="HTML_LastUpdate" hidden="1">"98-02-26"</definedName>
    <definedName name="HTML_LineAfter" hidden="1">TRUE</definedName>
    <definedName name="HTML_LineBefore" hidden="1">TRUE</definedName>
    <definedName name="HTML_Name" hidden="1">"R&amp;D"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"\\맹세호\USERS\jhkim\Finding\T200 ESO.HTML"</definedName>
    <definedName name="HTML_Title" hidden="1">"LIB_CONNECTOR"</definedName>
    <definedName name="HTML1_1" hidden="1">"'[DACVAN.XLS]DACVAN 현황'!$A$3:$H$64"</definedName>
    <definedName name="HTML1_10" hidden="1">""</definedName>
    <definedName name="HTML1_11" hidden="1">1</definedName>
    <definedName name="HTML1_12" hidden="1">"c:\fnord\root\intra\dacvan.htm"</definedName>
    <definedName name="HTML1_2" hidden="1">1</definedName>
    <definedName name="HTML1_3" hidden="1">"DACVAN"</definedName>
    <definedName name="HTML1_4" hidden="1">"DACVAN 현황"</definedName>
    <definedName name="HTML1_5" hidden="1">"대우기전 협력업체 VAN 사용현황"</definedName>
    <definedName name="HTML1_6" hidden="1">1</definedName>
    <definedName name="HTML1_7" hidden="1">1</definedName>
    <definedName name="HTML1_8" hidden="1">"96/08/17"</definedName>
    <definedName name="HTML1_9" hidden="1">"전산부 손성권"</definedName>
    <definedName name="HTMLCount" hidden="1">1</definedName>
    <definedName name="HUGH" hidden="1">{#N/A,#N/A,FALSE,"신규dep";#N/A,#N/A,FALSE,"신규dep-금형상각후";#N/A,#N/A,FALSE,"신규dep-연구비상각후";#N/A,#N/A,FALSE,"신규dep-기계,공구상각후"}</definedName>
    <definedName name="HUKL" localSheetId="12" hidden="1">#REF!</definedName>
    <definedName name="HUKL" hidden="1">#REF!</definedName>
    <definedName name="HWARE">#REF!</definedName>
    <definedName name="HWP">#REF!</definedName>
    <definedName name="HWPFA">#REF!</definedName>
    <definedName name="HWT">#REF!</definedName>
    <definedName name="HWTFA">#REF!</definedName>
    <definedName name="HWVDO">#REF!</definedName>
    <definedName name="HWVDOFA">#REF!</definedName>
    <definedName name="HYT" hidden="1">{"RES-2002",#N/A,FALSE,"BL2000";"A1-2002",#N/A,FALSE,"BL2000";"A2-2002",#N/A,FALSE,"BL2000"}</definedName>
    <definedName name="I">#REF!</definedName>
    <definedName name="I_S">#REF!</definedName>
    <definedName name="I11PE1">#REF!</definedName>
    <definedName name="IAM">#REF!</definedName>
    <definedName name="IAP">#REF!</definedName>
    <definedName name="ibBudend">#REF!</definedName>
    <definedName name="ibCorpend">#REF!</definedName>
    <definedName name="ibDifbegin">#REF!</definedName>
    <definedName name="ibPBPbegin">#REF!</definedName>
    <definedName name="IC">[24]Assembling!$H$46</definedName>
    <definedName name="IC_assy">'[15]Assembly Process'!$H$46</definedName>
    <definedName name="IC_bending">'[15]Assembly Process'!#REF!</definedName>
    <definedName name="IC_Tampo">#REF!</definedName>
    <definedName name="IC_TYPE">#REF!</definedName>
    <definedName name="icompany">#REF!</definedName>
    <definedName name="icostcontrol">#REF!</definedName>
    <definedName name="icurrency">#REF!</definedName>
    <definedName name="icurrency1">#REF!</definedName>
    <definedName name="icurrency2">#REF!</definedName>
    <definedName name="Identify_Special_Process_Modules">'[35]Validation Lists'!$B$61:$B$63</definedName>
    <definedName name="IdNr">#REF!</definedName>
    <definedName name="ifinyr">#REF!</definedName>
    <definedName name="II">#REF!</definedName>
    <definedName name="IIIIIWDIPOGF">'[1]CD-실적'!#REF!</definedName>
    <definedName name="iju" hidden="1">{#N/A,#N/A,FALSE,"단축1";#N/A,#N/A,FALSE,"단축2";#N/A,#N/A,FALSE,"단축3";#N/A,#N/A,FALSE,"장축";#N/A,#N/A,FALSE,"4WD"}</definedName>
    <definedName name="im">#REF!</definedName>
    <definedName name="imarkets">#REF!</definedName>
    <definedName name="imodels">#REF!</definedName>
    <definedName name="import">#REF!</definedName>
    <definedName name="importprice">#REF!</definedName>
    <definedName name="IMPUESTO_CILINDRADA">#REF!</definedName>
    <definedName name="IMPUESTO_SUNTUARIO">#REF!</definedName>
    <definedName name="IN">#REF!</definedName>
    <definedName name="IN_FILE">#REF!</definedName>
    <definedName name="IN_FILE1">#REF!</definedName>
    <definedName name="IN_FILE2">#REF!</definedName>
    <definedName name="IN_PATH">#REF!</definedName>
    <definedName name="IN_PATH1">#REF!</definedName>
    <definedName name="IN_PATH2">#REF!</definedName>
    <definedName name="inco">'[53]Supplier list'!$P$4:$Q$17</definedName>
    <definedName name="IncomeStat">#REF!</definedName>
    <definedName name="incoterm_list">'[65]Template codification'!$A$216:$A$227</definedName>
    <definedName name="Incoterms">#REF!</definedName>
    <definedName name="INDCOMEXTS101">#REF!</definedName>
    <definedName name="INDCOMINTS101">#REF!</definedName>
    <definedName name="INDCOMS101">#REF!</definedName>
    <definedName name="INDCOMS201">#REF!</definedName>
    <definedName name="INDEX">#REF!</definedName>
    <definedName name="INDEXCOMMODITY">#REF!</definedName>
    <definedName name="indice">#REF!</definedName>
    <definedName name="Indices_achat">#REF!</definedName>
    <definedName name="Indices_Productivité_JABIL">#REF!</definedName>
    <definedName name="info_bac">#REF!</definedName>
    <definedName name="INFS101">#REF!</definedName>
    <definedName name="INFS1011">#REF!</definedName>
    <definedName name="INFS201">#REF!</definedName>
    <definedName name="ingot">#REF!</definedName>
    <definedName name="ingot1">#REF!</definedName>
    <definedName name="Initial">#REF!</definedName>
    <definedName name="INITIAL_DATA">#REF!</definedName>
    <definedName name="Initial2">#REF!</definedName>
    <definedName name="INPUT">'[85]ecr blank'!#REF!</definedName>
    <definedName name="INS">#REF!</definedName>
    <definedName name="insb09">#REF!</definedName>
    <definedName name="insb41">#REF!</definedName>
    <definedName name="insb56">#REF!</definedName>
    <definedName name="inse09">#REF!</definedName>
    <definedName name="inse10">#REF!</definedName>
    <definedName name="inse11">#REF!</definedName>
    <definedName name="inse12">#REF!</definedName>
    <definedName name="inse13">#REF!</definedName>
    <definedName name="insertion">#REF!</definedName>
    <definedName name="instr">#REF!</definedName>
    <definedName name="Instruct">#REF!</definedName>
    <definedName name="Instruction">#REF!</definedName>
    <definedName name="INT" localSheetId="12" hidden="1">{#N/A,#N/A,TRUE,"일정"}</definedName>
    <definedName name="INT" hidden="1">{#N/A,#N/A,TRUE,"일정"}</definedName>
    <definedName name="InternalFees">#REF!</definedName>
    <definedName name="InternalOrder">#REF!</definedName>
    <definedName name="Intex">#REF!</definedName>
    <definedName name="INTRA_BR">#REF!</definedName>
    <definedName name="INV">#REF!</definedName>
    <definedName name="InvDays">#REF!</definedName>
    <definedName name="Invest">#REF!</definedName>
    <definedName name="Invest_bis">#REF!</definedName>
    <definedName name="Invest_memoire">#REF!</definedName>
    <definedName name="invest_motor">#REF!</definedName>
    <definedName name="Invest_Type1">'[37]Key Inputs'!$B$724:$B$726</definedName>
    <definedName name="Invest_Type2">'[37]Key Inputs'!$C$724:$C$727</definedName>
    <definedName name="invest3" hidden="1">{"EXPORT",#N/A,FALSE,"A8CONTENT"}</definedName>
    <definedName name="invest4" hidden="1">{"EXPORT",#N/A,FALSE,"A8CONTENT"}</definedName>
    <definedName name="Investissement">#REF!</definedName>
    <definedName name="INVESTITION">#REF!</definedName>
    <definedName name="Investment">#REF!</definedName>
    <definedName name="Investment_8">#REF!</definedName>
    <definedName name="Investment_9">#REF!</definedName>
    <definedName name="invjpacore">#REF!</definedName>
    <definedName name="InvPart">#REF!</definedName>
    <definedName name="InvValueBud">#REF!</definedName>
    <definedName name="InvvalueFcst">#REF!</definedName>
    <definedName name="IPAct2">#REF!</definedName>
    <definedName name="IPAct2_Clean">#REF!</definedName>
    <definedName name="IPCom">#REF!</definedName>
    <definedName name="ipCorpend">#REF!</definedName>
    <definedName name="ipPBPbegin">#REF!</definedName>
    <definedName name="ipPBPend">#REF!</definedName>
    <definedName name="IPPercent2">#REF!</definedName>
    <definedName name="ipPPbegin">#REF!</definedName>
    <definedName name="iprovider">#REF!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40325.6119675926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R">#REF!</definedName>
    <definedName name="IRR">'AP 3. ROI review'!$G$97</definedName>
    <definedName name="ISAct2">#REF!</definedName>
    <definedName name="ISAct2_Clean">#REF!</definedName>
    <definedName name="iscenarios">#REF!</definedName>
    <definedName name="ISCom">#REF!</definedName>
    <definedName name="ISDay2">#REF!</definedName>
    <definedName name="ISIR현황" hidden="1">{#N/A,#N/A,FALSE,"단축1";#N/A,#N/A,FALSE,"단축2";#N/A,#N/A,FALSE,"단축3";#N/A,#N/A,FALSE,"장축";#N/A,#N/A,FALSE,"4WD"}</definedName>
    <definedName name="isolant">#REF!</definedName>
    <definedName name="ISSch2">#REF!</definedName>
    <definedName name="ISSch2_Clean">#REF!</definedName>
    <definedName name="ita">#REF!</definedName>
    <definedName name="IT집계">#REF!</definedName>
    <definedName name="iuyio">#REF!</definedName>
    <definedName name="IVA_18___Precio_Neto">#REF!</definedName>
    <definedName name="IVES101">#REF!</definedName>
    <definedName name="IVES201">#REF!</definedName>
    <definedName name="IVES2021">#REF!</definedName>
    <definedName name="IVIS101">#REF!</definedName>
    <definedName name="IVIS201">#REF!</definedName>
    <definedName name="IVSD101">#REF!</definedName>
    <definedName name="J">#REF!</definedName>
    <definedName name="J2COUPE.EXT.ALTC">#REF!</definedName>
    <definedName name="j77bnbn" hidden="1">{#N/A,#N/A,TRUE,"synthèse";#N/A,#N/A,TRUE,"productivité";#N/A,#N/A,TRUE,"temps et CSP";#N/A,#N/A,TRUE,"composants";#N/A,#N/A,TRUE,"moulage";#N/A,#N/A,TRUE,"invest hors ass";#N/A,#N/A,TRUE,"invest ass";#N/A,#N/A,TRUE,"nomenclature"}</definedName>
    <definedName name="J77cspmod">#REF!</definedName>
    <definedName name="Jan">#REF!</definedName>
    <definedName name="january">#REF!</definedName>
    <definedName name="jdpower">'[86]PMT03-10'!$A$2:$R$133</definedName>
    <definedName name="JFJFJFJ" localSheetId="12" hidden="1">{#N/A,#N/A,FALSE,"96자동차사 계획";#N/A,#N/A,FALSE,"96자동차사 계획"}</definedName>
    <definedName name="JFJFJFJ" hidden="1">{#N/A,#N/A,FALSE,"96자동차사 계획";#N/A,#N/A,FALSE,"96자동차사 계획"}</definedName>
    <definedName name="JG">#REF!</definedName>
    <definedName name="jgfsjhgfsjhgfsdjhgfds" localSheetId="12" hidden="1">{#N/A,#N/A,TRUE,"일정"}</definedName>
    <definedName name="jgfsjhgfsjhgfsdjhgfds" hidden="1">{#N/A,#N/A,TRUE,"일정"}</definedName>
    <definedName name="JGHJ" localSheetId="12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gfjk">#REF!</definedName>
    <definedName name="jhgkgh">#REF!</definedName>
    <definedName name="jiachun">[87]products!$A$1:$M$9</definedName>
    <definedName name="jiesuan">#REF!</definedName>
    <definedName name="JIN">#REF!</definedName>
    <definedName name="JJ">#REF!</definedName>
    <definedName name="JJJJ" hidden="1">{#N/A,#N/A,FALSE,"Sheet1"}</definedName>
    <definedName name="jjjjjj">[88]RR저항Cp!#REF!</definedName>
    <definedName name="JK" localSheetId="12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L">#REF!</definedName>
    <definedName name="jklhlkl">#REF!</definedName>
    <definedName name="JNL">#REF!</definedName>
    <definedName name="jo">'[78]Cost Reduction'!#REF!</definedName>
    <definedName name="JOB011_輸送実績一括のクロス集計">#REF!</definedName>
    <definedName name="Job1yr">#REF!</definedName>
    <definedName name="JOKEN">#REF!</definedName>
    <definedName name="joue">'[25]Mat.+amort. '!$D$6</definedName>
    <definedName name="joursparan">[54]ENTETE!$G$19</definedName>
    <definedName name="jp">#REF!</definedName>
    <definedName name="JPY">'[89]COST _FX Rate'!$C$3</definedName>
    <definedName name="juillet" hidden="1">{#N/A,#N/A,FALSE,"단축1";#N/A,#N/A,FALSE,"단축2";#N/A,#N/A,FALSE,"단축3";#N/A,#N/A,FALSE,"장축";#N/A,#N/A,FALSE,"4WD"}</definedName>
    <definedName name="juin" hidden="1">{#N/A,#N/A,FALSE,"단축1";#N/A,#N/A,FALSE,"단축2";#N/A,#N/A,FALSE,"단축3";#N/A,#N/A,FALSE,"장축";#N/A,#N/A,FALSE,"4WD"}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JWG" localSheetId="12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>'[1]CD-실적'!#REF!</definedName>
    <definedName name="ka" hidden="1">{#N/A,#N/A,FALSE,"단축1";#N/A,#N/A,FALSE,"단축2";#N/A,#N/A,FALSE,"단축3";#N/A,#N/A,FALSE,"장축";#N/A,#N/A,FALSE,"4WD"}</definedName>
    <definedName name="kaifa" hidden="1">{#N/A,#N/A,FALSE,"단축1";#N/A,#N/A,FALSE,"단축2";#N/A,#N/A,FALSE,"단축3";#N/A,#N/A,FALSE,"장축";#N/A,#N/A,FALSE,"4WD"}</definedName>
    <definedName name="Kair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DFASDFK">#REF!</definedName>
    <definedName name="KB10가">#REF!</definedName>
    <definedName name="KB10단">#REF!</definedName>
    <definedName name="Kd">#REF!</definedName>
    <definedName name="Ke">#REF!</definedName>
    <definedName name="key" localSheetId="12" hidden="1">#REF!</definedName>
    <definedName name="key" hidden="1">#REF!</definedName>
    <definedName name="Key_Figures">#REF!</definedName>
    <definedName name="Key_Figures_11">#REF!</definedName>
    <definedName name="KGU" localSheetId="6">#REF!</definedName>
    <definedName name="KGU" localSheetId="7">#REF!</definedName>
    <definedName name="KGU" localSheetId="8">#REF!</definedName>
    <definedName name="KGU" localSheetId="5">#REF!</definedName>
    <definedName name="KGU">#REF!</definedName>
    <definedName name="ki">#REF!</definedName>
    <definedName name="kinji" hidden="1">[81]MOTO!#REF!</definedName>
    <definedName name="kj" hidden="1">{#N/A,#N/A,FALSE,"단축1";#N/A,#N/A,FALSE,"단축2";#N/A,#N/A,FALSE,"단축3";#N/A,#N/A,FALSE,"장축";#N/A,#N/A,FALSE,"4WD"}</definedName>
    <definedName name="KJH">#REF!</definedName>
    <definedName name="kjkpo" hidden="1">{#N/A,#N/A,FALSE,"단축1";#N/A,#N/A,FALSE,"단축2";#N/A,#N/A,FALSE,"단축3";#N/A,#N/A,FALSE,"장축";#N/A,#N/A,FALSE,"4WD"}</definedName>
    <definedName name="KK" localSheetId="12" hidden="1">#REF!</definedName>
    <definedName name="KK" hidden="1">#REF!</definedName>
    <definedName name="KKIK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2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k" localSheetId="12" hidden="1">#REF!</definedName>
    <definedName name="kkkk" hidden="1">#REF!</definedName>
    <definedName name="kl" hidden="1">{#N/A,#N/A,FALSE,"단축1";#N/A,#N/A,FALSE,"단축2";#N/A,#N/A,FALSE,"단축3";#N/A,#N/A,FALSE,"장축";#N/A,#N/A,FALSE,"4WD"}</definedName>
    <definedName name="KLKL" localSheetId="12" hidden="1">{#N/A,#N/A,FALSE,"96자동차사 계획";#N/A,#N/A,FALSE,"96자동차사 계획"}</definedName>
    <definedName name="KLKL" hidden="1">{#N/A,#N/A,FALSE,"96자동차사 계획";#N/A,#N/A,FALSE,"96자동차사 계획"}</definedName>
    <definedName name="KNJH">#REF!</definedName>
    <definedName name="KPI수">#REF!</definedName>
    <definedName name="KSJJ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localSheetId="12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12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㎾___┦">#REF!</definedName>
    <definedName name="L">#REF!</definedName>
    <definedName name="l_noms">OFFSET(d_noms,0,0,COUNTA(c_noms)-1,1)</definedName>
    <definedName name="Labour">#REF!</definedName>
    <definedName name="laddbcra">#REF!</definedName>
    <definedName name="laddbcrr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rgeur">#REF!</definedName>
    <definedName name="LARGO">#REF!,#REF!,#REF!,#REF!,#REF!,#REF!,#REF!,#REF!,#REF!</definedName>
    <definedName name="Last">#REF!</definedName>
    <definedName name="LastObjectiveYearlyProcessDepre">'[29]Investment Opt A'!$V$53</definedName>
    <definedName name="LastObjectiveYearlyToolingDepre">'[29]Investment Opt A'!$V$35</definedName>
    <definedName name="Lastupdate">#REF!</definedName>
    <definedName name="LBJ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1">#REF!</definedName>
    <definedName name="lc_2">#REF!</definedName>
    <definedName name="LC_99">160400</definedName>
    <definedName name="LCA">#REF!</definedName>
    <definedName name="lcarriedbcra">#REF!</definedName>
    <definedName name="LCC">[90]LCC!$A:$IV</definedName>
    <definedName name="LCR">#REF!</definedName>
    <definedName name="LD">#REF!</definedName>
    <definedName name="LEAK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e">#REF!</definedName>
    <definedName name="LeftButton">#N/A</definedName>
    <definedName name="lendheight">#REF!</definedName>
    <definedName name="LENS">#REF!</definedName>
    <definedName name="LETTER">#REF!</definedName>
    <definedName name="level_list">'[65]Template codification'!$A$214:$A$215</definedName>
    <definedName name="LHSDHSD" localSheetId="12" hidden="1">{#N/A,#N/A,TRUE,"일정"}</definedName>
    <definedName name="LHSDHSD" hidden="1">{#N/A,#N/A,TRUE,"일정"}</definedName>
    <definedName name="libelle_symbole">#REF!</definedName>
    <definedName name="libelles">#REF!</definedName>
    <definedName name="LIFE">#N/A</definedName>
    <definedName name="limcount" hidden="1">1</definedName>
    <definedName name="limite">#REF!</definedName>
    <definedName name="lin">[33]Reporte!$X$6:$Y$343</definedName>
    <definedName name="LINE검토2" localSheetId="12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2">#REF!</definedName>
    <definedName name="LIST3">#REF!</definedName>
    <definedName name="ListBG">[91]Cover!$V$121:$V$125</definedName>
    <definedName name="ListBU">[38]IARcover!$I$118:$I$623</definedName>
    <definedName name="ListCountries">[91]Cover!$AC$121:$AC$153</definedName>
    <definedName name="ListCountry">#REF!</definedName>
    <definedName name="ListCurrencies">[91]Cover!$AF$121:$AF$145</definedName>
    <definedName name="ListCurrency">#REF!</definedName>
    <definedName name="ListCustomer">[91]Cover!$AA$120:$AA$332</definedName>
    <definedName name="ListDelivery">[91]Cover!$AG$121:$AG$131</definedName>
    <definedName name="ListDeliveryconditions">#REF!</definedName>
    <definedName name="LISTE">'[92]Effectif Base'!$D$3:$D$396</definedName>
    <definedName name="Liste_Business_Lifetime">OFFSET([66]Masterdata!$CI$6,0,0,COUNTA(OFFSET([66]Masterdata!$CI$6,0,0,5000,1)),1)</definedName>
    <definedName name="liste_classeur">{"XLSHEET.XLA","Book1","Y200MTC.XLS"}</definedName>
    <definedName name="Liste_Currency">OFFSET([66]Masterdata!$ES$6,0,0,COUNTA(OFFSET([66]Masterdata!$ES$6,0,0,5000,1)),1)</definedName>
    <definedName name="Liste_Entites">OFFSET([93]Masterdata!$C$6,0,0,COUNTA(OFFSET([93]Masterdata!$C$6,0,0,5000,1)),1)</definedName>
    <definedName name="Liste_Flag_Budget">OFFSET([66]Masterdata!$BK$6,0,0,COUNTA(OFFSET([66]Masterdata!$BK$6,0,0,5000,1)),1)</definedName>
    <definedName name="Liste_ICO_Entites">OFFSET([93]Masterdata!$I$6,0,0,COUNTA(OFFSET([93]Masterdata!$I$6,0,0,5000,1)),1)</definedName>
    <definedName name="Liste_Invoiced_Cus_Country">OFFSET([93]Masterdata!$U$6,0,0,COUNTA(OFFSET([93]Masterdata!$U$6,0,0,5000,1)),1)</definedName>
    <definedName name="Liste_Invoiced_Cus_Country_Key">OFFSET([66]Masterdata!$U$6,0,0,COUNTA(OFFSET([66]Masterdata!$U$6,0,0,5000,1)),1)</definedName>
    <definedName name="Liste_Invoiced_Customers">OFFSET([93]Masterdata!$O$6,0,0,COUNTA(OFFSET([93]Masterdata!$O$6,0,0,5000,1)),1)</definedName>
    <definedName name="Liste_Invoiced_Customers_Description">OFFSET([66]Masterdata!$O$6,0,0,COUNTA(OFFSET([66]Masterdata!$O$6,0,0,5000,1)),1)</definedName>
    <definedName name="Liste_Kind_of_Market">OFFSET([66]Masterdata!$AY$6,0,0,COUNTA(OFFSET([66]Masterdata!$AY$6,0,0,5000,1)),1)</definedName>
    <definedName name="Liste_Materials">OFFSET([66]Masterdata!$DX$6,0,0,COUNTA(OFFSET([66]Masterdata!$DX$6,0,0,5000,1)),1)</definedName>
    <definedName name="Liste_Months">OFFSET([66]Masterdata!$CC$6,0,0,COUNTA(OFFSET([66]Masterdata!$CC$6,0,0,5000,1)),1)</definedName>
    <definedName name="Liste_MTP_Success_Rates">OFFSET([93]Masterdata!$AM$6,0,0,COUNTA(OFFSET([93]Masterdata!$AM$6,0,0,5000,1)),1)</definedName>
    <definedName name="Liste_Order_Business_Type">OFFSET([66]Masterdata!$AG$6,0,0,COUNTA(OFFSET([66]Masterdata!$AG$6,0,0,5000,1)),1)</definedName>
    <definedName name="Liste_Order_responsibles">OFFSET([93]Masterdata!$AA$6,0,0,COUNTA(OFFSET([93]Masterdata!$AA$6,0,0,5000,1)),1)</definedName>
    <definedName name="Liste_Order_Status">OFFSET([93]Masterdata!$BE$6,0,0,COUNTA(OFFSET([93]Masterdata!$BE$6,0,0,5000,1)),1)</definedName>
    <definedName name="Liste_Product">OFFSET([66]Masterdata!$DG$6,0,0,COUNTA(OFFSET([66]Masterdata!$DG$6,0,0,5000,1)),1)</definedName>
    <definedName name="Liste_Product_Familly">OFFSET([66]Masterdata!$DA$6,0,0,COUNTA(OFFSET([66]Masterdata!$DA$6,0,0,5000,1)),1)</definedName>
    <definedName name="Liste_Product_Line">OFFSET([66]Masterdata!$CU$6,0,0,COUNTA(OFFSET([66]Masterdata!$CU$6,0,0,5000,1)),1)</definedName>
    <definedName name="Liste_Strategic_Priority_level">OFFSET([66]Masterdata!$AS$6,0,0,COUNTA(OFFSET([66]Masterdata!$AS$6,0,0,5000,1)),1)</definedName>
    <definedName name="Liste_Suppliers">OFFSET([66]Masterdata!$BQ$6,0,0,COUNTA(OFFSET([66]Masterdata!$BQ$6,0,0,5000,1)),1)</definedName>
    <definedName name="Liste_Vehicle_Ids">OFFSET([68]Database_Vehicle!$C$6,0,0,COUNTA(OFFSET([68]Database_Vehicle!$C$6,0,0,50000,1)),1)</definedName>
    <definedName name="Liste_Won_Lost_Criteria">OFFSET([66]Masterdata!$CO$6,0,0,COUNTA(OFFSET([66]Masterdata!$CO$6,0,0,5000,1)),1)</definedName>
    <definedName name="Liste_Years">OFFSET([66]Masterdata!$BW$6,0,0,COUNTA(OFFSET([66]Masterdata!$BW$6,0,0,5000,1)),1)</definedName>
    <definedName name="Listelot">[94]Renseignements!$A$3:$B$32</definedName>
    <definedName name="ListePhase">[94]Renseignements!$D$3:$E$92</definedName>
    <definedName name="listeprx">#REF!</definedName>
    <definedName name="ListNew">[91]Cover!$AB$121:$AB$123</definedName>
    <definedName name="ListOrgaloc">[91]Cover!$AD$121</definedName>
    <definedName name="ListPG">[91]Cover!$W$121:$W$133</definedName>
    <definedName name="ListPLROs">[91]Cover!$X$121:$X$164</definedName>
    <definedName name="ListQuick">[38]IARcover!$N$118:$N$119</definedName>
    <definedName name="ListYes">[91]Cover!$AE$121:$AE$122</definedName>
    <definedName name="livre">#REF!</definedName>
    <definedName name="LK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LKKL" localSheetId="12" hidden="1">#REF!</definedName>
    <definedName name="LKLLKKL" hidden="1">#REF!</definedName>
    <definedName name="LL">#REF!</definedName>
    <definedName name="lll" localSheetId="12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12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LP">[95]조절Panel!$D$43</definedName>
    <definedName name="LLZZ">#REF!</definedName>
    <definedName name="LO">#REF!</definedName>
    <definedName name="LOB">#REF!</definedName>
    <definedName name="local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k" hidden="1">{#N/A,#N/A,FALSE,"단축1";#N/A,#N/A,FALSE,"단축2";#N/A,#N/A,FALSE,"단축3";#N/A,#N/A,FALSE,"장축";#N/A,#N/A,FALSE,"4WD"}</definedName>
    <definedName name="LOT">#REF!</definedName>
    <definedName name="LOVE">#N/A</definedName>
    <definedName name="lps" hidden="1">{#N/A,#N/A,FALSE,"단축1";#N/A,#N/A,FALSE,"단축2";#N/A,#N/A,FALSE,"단축3";#N/A,#N/A,FALSE,"장축";#N/A,#N/A,FALSE,"4WD"}</definedName>
    <definedName name="LUI">#REF!</definedName>
    <definedName name="LUP" localSheetId="12" hidden="1">#REF!</definedName>
    <definedName name="LUP" hidden="1">#REF!</definedName>
    <definedName name="LURQ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LZZZZ">#REF!</definedName>
    <definedName name="LZ목표">#REF!</definedName>
    <definedName name="L最終">#REF!</definedName>
    <definedName name="M">#REF!</definedName>
    <definedName name="M_1">#REF!</definedName>
    <definedName name="M_21">#REF!</definedName>
    <definedName name="M1_1">#REF!</definedName>
    <definedName name="M1_2">#REF!</definedName>
    <definedName name="M1_3">#REF!</definedName>
    <definedName name="M1_4">#REF!</definedName>
    <definedName name="M2_1">#REF!</definedName>
    <definedName name="M2_2">#REF!</definedName>
    <definedName name="M2_3">#REF!</definedName>
    <definedName name="M2_4">#REF!</definedName>
    <definedName name="M5ZR1">#REF!</definedName>
    <definedName name="MA">#REF!</definedName>
    <definedName name="MAC">#REF!</definedName>
    <definedName name="machinery_cost">#REF!</definedName>
    <definedName name="Macro1" localSheetId="6">[96]!Macro1</definedName>
    <definedName name="Macro1" localSheetId="7">[96]!Macro1</definedName>
    <definedName name="Macro1" localSheetId="8">[96]!Macro1</definedName>
    <definedName name="Macro1" localSheetId="5">[96]!Macro1</definedName>
    <definedName name="Macro1">[96]!Macro1</definedName>
    <definedName name="Macro12">#REF!</definedName>
    <definedName name="Macro13">#REF!</definedName>
    <definedName name="Macro15">#REF!</definedName>
    <definedName name="Macro16">#REF!</definedName>
    <definedName name="Macro2" localSheetId="6">[97]!Macro2</definedName>
    <definedName name="Macro2" localSheetId="7">[97]!Macro2</definedName>
    <definedName name="Macro2" localSheetId="8">[97]!Macro2</definedName>
    <definedName name="Macro2" localSheetId="5">[97]!Macro2</definedName>
    <definedName name="Macro2">[97]!Macro2</definedName>
    <definedName name="Macro21">#REF!</definedName>
    <definedName name="Macro3" localSheetId="6">[98]!Macro3</definedName>
    <definedName name="Macro3" localSheetId="7">[98]!Macro3</definedName>
    <definedName name="Macro3" localSheetId="8">[98]!Macro3</definedName>
    <definedName name="Macro3" localSheetId="5">[98]!Macro3</definedName>
    <definedName name="Macro3">[98]!Macro3</definedName>
    <definedName name="Macro5" localSheetId="6">[99]!Macro5</definedName>
    <definedName name="Macro5" localSheetId="7">[99]!Macro5</definedName>
    <definedName name="Macro5" localSheetId="8">[99]!Macro5</definedName>
    <definedName name="Macro5" localSheetId="5">[99]!Macro5</definedName>
    <definedName name="Macro5">[99]!Macro5</definedName>
    <definedName name="Macro6">#REF!</definedName>
    <definedName name="maddbcra">#REF!</definedName>
    <definedName name="maddbcrr">#REF!</definedName>
    <definedName name="Maestropartes">'[100]Maestro de Partes'!$A$9:$D$5008</definedName>
    <definedName name="Mail4">#REF!</definedName>
    <definedName name="MAIMP1PAG">#REF!</definedName>
    <definedName name="MAIMPCHIDET">#REF!</definedName>
    <definedName name="MAIMPTOU">#REF!</definedName>
    <definedName name="Main">#REF!</definedName>
    <definedName name="MAJEUR">#REF!</definedName>
    <definedName name="Major_CurrCode">#REF!</definedName>
    <definedName name="Major_DataArea">#REF!</definedName>
    <definedName name="Major_Year">#REF!</definedName>
    <definedName name="make">[45]make!$A$1:$V$134</definedName>
    <definedName name="MAKER">#REF!</definedName>
    <definedName name="Maker2">#REF!</definedName>
    <definedName name="MAMAJCHIVER">#REF!</definedName>
    <definedName name="Manager" hidden="1">{#N/A,#N/A,FALSE,"단축1";#N/A,#N/A,FALSE,"단축2";#N/A,#N/A,FALSE,"단축3";#N/A,#N/A,FALSE,"장축";#N/A,#N/A,FALSE,"4WD"}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RGEN_CIDEF">#REF!</definedName>
    <definedName name="MARGIN">#REF!</definedName>
    <definedName name="Market">#REF!</definedName>
    <definedName name="Market2">#REF!</definedName>
    <definedName name="Masse">#REF!</definedName>
    <definedName name="MAT">#REF!</definedName>
    <definedName name="Material">#REF!</definedName>
    <definedName name="Material_Name">'[18]PART SPECS'!$D$2:$D$13</definedName>
    <definedName name="MATERIELCFE">[101]INVESTS!#REF!</definedName>
    <definedName name="MATERIELSPECIFIQUE">[101]INVESTS!#REF!</definedName>
    <definedName name="matière">#REF!</definedName>
    <definedName name="Matoverh">#REF!</definedName>
    <definedName name="MatPart">#REF!</definedName>
    <definedName name="MAX_CPU">#REF!</definedName>
    <definedName name="MAX_EEP">#REF!</definedName>
    <definedName name="MAX_RAM">#REF!</definedName>
    <definedName name="MAX_ROM">#REF!</definedName>
    <definedName name="MAXIMA">#REF!</definedName>
    <definedName name="May">#REF!</definedName>
    <definedName name="MB">#REF!</definedName>
    <definedName name="MC.CRDPTN">#REF!</definedName>
    <definedName name="MÇà">#REF!</definedName>
    <definedName name="MCODE">#REF!</definedName>
    <definedName name="MCODE2">#REF!</definedName>
    <definedName name="MCP">#REF!</definedName>
    <definedName name="MCR">#REF!</definedName>
    <definedName name="McxAction">#REF!</definedName>
    <definedName name="McxCannib">#REF!</definedName>
    <definedName name="MCXfix">#REF!</definedName>
    <definedName name="MCXvar">#REF!</definedName>
    <definedName name="MCYR">#REF!</definedName>
    <definedName name="MD">#REF!</definedName>
    <definedName name="MDL">#REF!</definedName>
    <definedName name="MDLYR">#REF!</definedName>
    <definedName name="mec">{"January","February","March","April","May","June","July","August","September","October","November","December"}</definedName>
    <definedName name="MECHANICAL">#REF!</definedName>
    <definedName name="mediasub1">#REF!</definedName>
    <definedName name="mediasub2">#REF!</definedName>
    <definedName name="mediasub3">#REF!</definedName>
    <definedName name="mediasub4">#REF!</definedName>
    <definedName name="mediasub5">#REF!</definedName>
    <definedName name="mediasub6">#REF!</definedName>
    <definedName name="MENU_1">#REF!</definedName>
    <definedName name="MENU_2">#REF!</definedName>
    <definedName name="MENU_3">#REF!</definedName>
    <definedName name="MENU_4">#REF!</definedName>
    <definedName name="MENU_5">#REF!</definedName>
    <definedName name="METIER">#REF!</definedName>
    <definedName name="MF__24">#REF!</definedName>
    <definedName name="MF__36">#REF!</definedName>
    <definedName name="MFAct2">#REF!</definedName>
    <definedName name="MFAct2_Clean">#REF!</definedName>
    <definedName name="MFCom">#REF!</definedName>
    <definedName name="MFG_Hour_Rate">[102]Parameters!$C$9</definedName>
    <definedName name="MFG_Hour_Rate_SMD">[102]Parameters!$C$22</definedName>
    <definedName name="mfg_trans_price_average">#REF!</definedName>
    <definedName name="Mfg_Trans_Price_Lease">#REF!</definedName>
    <definedName name="Mfg_Trans_Price_Retail">#REF!</definedName>
    <definedName name="MG__THETA">#REF!</definedName>
    <definedName name="mi">#REF!</definedName>
    <definedName name="michel" hidden="1">{#N/A,#N/A,FALSE,"단축1";#N/A,#N/A,FALSE,"단축2";#N/A,#N/A,FALSE,"단축3";#N/A,#N/A,FALSE,"장축";#N/A,#N/A,FALSE,"4WD"}</definedName>
    <definedName name="Mileage">#REF!</definedName>
    <definedName name="Minor_CurrCode">#REF!</definedName>
    <definedName name="Minor_DataArea">#REF!</definedName>
    <definedName name="Minor_Year">#REF!</definedName>
    <definedName name="MIS">#REF!</definedName>
    <definedName name="Misc">#REF!</definedName>
    <definedName name="MISCELLANEOUS">#REF!</definedName>
    <definedName name="mj" hidden="1">{#N/A,#N/A,FALSE,"단축1";#N/A,#N/A,FALSE,"단축2";#N/A,#N/A,FALSE,"단축3";#N/A,#N/A,FALSE,"장축";#N/A,#N/A,FALSE,"4WD"}</definedName>
    <definedName name="mkt_trans_price_average">#REF!</definedName>
    <definedName name="Mkt_Trans_Price_Lease">#REF!</definedName>
    <definedName name="Mkt_Trans_Price_Retail">#REF!</definedName>
    <definedName name="mktcosts">#REF!</definedName>
    <definedName name="ml" hidden="1">{#N/A,#N/A,FALSE,"단축1";#N/A,#N/A,FALSE,"단축2";#N/A,#N/A,FALSE,"단축3";#N/A,#N/A,FALSE,"장축";#N/A,#N/A,FALSE,"4WD"}</definedName>
    <definedName name="MM" localSheetId="12" hidden="1">{#N/A,#N/A,FALSE,"단축1";#N/A,#N/A,FALSE,"단축2";#N/A,#N/A,FALSE,"단축3";#N/A,#N/A,FALSE,"장축";#N/A,#N/A,FALSE,"4WD"}</definedName>
    <definedName name="MM" hidden="1">{#N/A,#N/A,FALSE,"단축1";#N/A,#N/A,FALSE,"단축2";#N/A,#N/A,FALSE,"단축3";#N/A,#N/A,FALSE,"장축";#N/A,#N/A,FALSE,"4WD"}</definedName>
    <definedName name="mmbnbn" hidden="1">{#N/A,#N/A,TRUE,"synthèse";#N/A,#N/A,TRUE,"productivité";#N/A,#N/A,TRUE,"temps et CSP";#N/A,#N/A,TRUE,"composants";#N/A,#N/A,TRUE,"moulage";#N/A,#N/A,TRUE,"invest hors ass";#N/A,#N/A,TRUE,"invest ass";#N/A,#N/A,TRUE,"nomenclature"}</definedName>
    <definedName name="mmm">#REF!</definedName>
    <definedName name="mnewbcra">#REF!</definedName>
    <definedName name="mnewbcrr">#REF!</definedName>
    <definedName name="mo">#REF!</definedName>
    <definedName name="MOD">#REF!</definedName>
    <definedName name="Model">#REF!</definedName>
    <definedName name="MODEL_PROFITABILITY_SUMMARY">#REF!</definedName>
    <definedName name="model_year">#REF!</definedName>
    <definedName name="Model_Year_Model_Sales">#REF!</definedName>
    <definedName name="model_year_sales">#REF!</definedName>
    <definedName name="ModelName">#REF!</definedName>
    <definedName name="MODOPTION">#REF!</definedName>
    <definedName name="MODPRA">#REF!</definedName>
    <definedName name="MODPRP">#REF!</definedName>
    <definedName name="MODSYN">#REF!</definedName>
    <definedName name="Module3.Macro2">#N/A</definedName>
    <definedName name="modules">'[103]Module-components'!$A$1:$O$231</definedName>
    <definedName name="MOFO">#REF!</definedName>
    <definedName name="MOIOPTION">#REF!</definedName>
    <definedName name="MOIPRA">#REF!</definedName>
    <definedName name="MOIPRP">#REF!</definedName>
    <definedName name="mois">#REF!</definedName>
    <definedName name="MOISREPORT">#REF!</definedName>
    <definedName name="mon">'[104]P.Unit 040903 No borrar'!$A$7:$K$1741</definedName>
    <definedName name="MONEY">#REF!</definedName>
    <definedName name="Money_Factor_Support">#REF!</definedName>
    <definedName name="MONEY1">#REF!</definedName>
    <definedName name="MONT">#REF!</definedName>
    <definedName name="Montant">#REF!</definedName>
    <definedName name="Montant_facturé">#REF!</definedName>
    <definedName name="Montant_facturé_USD">#REF!</definedName>
    <definedName name="month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coef">#REF!</definedName>
    <definedName name="MonthDBBud">#REF!</definedName>
    <definedName name="MONTHLY" hidden="1">{"Print_summary and interest",#N/A,FALSE,"697-672WW";"Print_detail",#N/A,FALSE,"697-672WW"}</definedName>
    <definedName name="monthNames">{"January","February","March","April","May","June","July","August","September","October","November","December"}</definedName>
    <definedName name="MOVE1">[105]!MOVE1</definedName>
    <definedName name="MoveBall1">"Picture 449"</definedName>
    <definedName name="MP">#REF!</definedName>
    <definedName name="MP_Faisceau1">#REF!</definedName>
    <definedName name="MP_Faisceau2">#REF!</definedName>
    <definedName name="MP_Finition">#REF!</definedName>
    <definedName name="MPFO">#REF!</definedName>
    <definedName name="Mq">#REF!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A06P01">#REF!</definedName>
    <definedName name="MSVA07P01">#REF!</definedName>
    <definedName name="MSVA08P01">#REF!</definedName>
    <definedName name="MSVA09P01">#REF!</definedName>
    <definedName name="MSVIEW">#REF!</definedName>
    <definedName name="MS검사구">#REF!</definedName>
    <definedName name="MTEXT">#REF!</definedName>
    <definedName name="mtt_stock">#REF!</definedName>
    <definedName name="muroi" hidden="1">[81]MOTO!#REF!</definedName>
    <definedName name="MY00_iSD_Volume">#REF!</definedName>
    <definedName name="mylist">#REF!</definedName>
    <definedName name="MZ">#REF!</definedName>
    <definedName name="MZA">#REF!</definedName>
    <definedName name="MZX">#REF!</definedName>
    <definedName name="M행">#REF!</definedName>
    <definedName name="N" localSheetId="6">[106]TOTAL!#REF!</definedName>
    <definedName name="N" localSheetId="7">[106]TOTAL!#REF!</definedName>
    <definedName name="N" localSheetId="8">[106]TOTAL!#REF!</definedName>
    <definedName name="N" localSheetId="5">[106]TOTAL!#REF!</definedName>
    <definedName name="N">[106]TOTAL!#REF!</definedName>
    <definedName name="N__affaire">#REF!</definedName>
    <definedName name="N__cde_client">#REF!</definedName>
    <definedName name="N__Facture">#REF!</definedName>
    <definedName name="NA">'[35]Validation Lists'!$B$57:$B$58</definedName>
    <definedName name="NAL">#REF!</definedName>
    <definedName name="name">#REF!</definedName>
    <definedName name="NAME01">[76]전체손익표!#REF!</definedName>
    <definedName name="NAME02">[76]전체손익표!#REF!</definedName>
    <definedName name="NAME03">[76]전체손익표!#REF!</definedName>
    <definedName name="Namproj">#REF!</definedName>
    <definedName name="nat" hidden="1">{"page-1",#N/A,FALSE,"Monthly revision to BOD";"page-2",#N/A,FALSE,"Monthly revision to BOD";"page-3",#N/A,FALSE,"Monthly revision to BOD";"page-4",#N/A,FALSE,"Monthly revision to BOD"}</definedName>
    <definedName name="Nat.compt.">#REF!</definedName>
    <definedName name="Nature">[107]Main!$B$12</definedName>
    <definedName name="navgb">#REF!</definedName>
    <definedName name="NB">#REF!</definedName>
    <definedName name="Nb_Cav">#REF!</definedName>
    <definedName name="nb_roller">#REF!</definedName>
    <definedName name="nbcia">#REF!</definedName>
    <definedName name="nbday">#REF!</definedName>
    <definedName name="nbheqfrance">#REF!</definedName>
    <definedName name="nbheqpoland">#REF!</definedName>
    <definedName name="nbhfrance">#REF!</definedName>
    <definedName name="nbhpoland">#REF!</definedName>
    <definedName name="NBpass">#REF!</definedName>
    <definedName name="NÇà">#REF!</definedName>
    <definedName name="NCAT" localSheetId="6">#REF!</definedName>
    <definedName name="NCAT" localSheetId="7">#REF!</definedName>
    <definedName name="NCAT" localSheetId="8">#REF!</definedName>
    <definedName name="NCAT" localSheetId="5">#REF!</definedName>
    <definedName name="NCAT">#REF!</definedName>
    <definedName name="NCON" localSheetId="6">#REF!</definedName>
    <definedName name="NCON" localSheetId="7">#REF!</definedName>
    <definedName name="NCON" localSheetId="8">#REF!</definedName>
    <definedName name="NCON" localSheetId="5">#REF!</definedName>
    <definedName name="NCON">#REF!</definedName>
    <definedName name="ND">#REF!</definedName>
    <definedName name="nego">#REF!</definedName>
    <definedName name="NEGO_MAR" hidden="1">{#N/A,#N/A,FALSE,"단축1";#N/A,#N/A,FALSE,"단축2";#N/A,#N/A,FALSE,"단축3";#N/A,#N/A,FALSE,"장축";#N/A,#N/A,FALSE,"4WD"}</definedName>
    <definedName name="nego2">#REF!</definedName>
    <definedName name="NENV1">#REF!</definedName>
    <definedName name="NET">#REF!</definedName>
    <definedName name="Net_Cash">#REF!</definedName>
    <definedName name="NetIncome">#REF!</definedName>
    <definedName name="netwt">#REF!</definedName>
    <definedName name="NEW" localSheetId="6">#REF!</definedName>
    <definedName name="NEW" localSheetId="7">#REF!</definedName>
    <definedName name="NEW" localSheetId="8">#REF!</definedName>
    <definedName name="NEW" localSheetId="5">#REF!</definedName>
    <definedName name="NEW">#REF!</definedName>
    <definedName name="NEW_CHAR" localSheetId="6">#REF!</definedName>
    <definedName name="NEW_CHAR" localSheetId="7">#REF!</definedName>
    <definedName name="NEW_CHAR" localSheetId="8">#REF!</definedName>
    <definedName name="NEW_CHAR" localSheetId="5">#REF!</definedName>
    <definedName name="NEW_CHAR">#REF!</definedName>
    <definedName name="New_project">[108]Help!$E$21</definedName>
    <definedName name="newbcrayr">#REF!</definedName>
    <definedName name="newbcrryr">#REF!</definedName>
    <definedName name="NEWPRINT">#REF!</definedName>
    <definedName name="NewRefBud">#REF!</definedName>
    <definedName name="nf">#REF!</definedName>
    <definedName name="nff">#REF!</definedName>
    <definedName name="nfff">#REF!</definedName>
    <definedName name="NG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h" hidden="1">{#N/A,#N/A,FALSE,"단축1";#N/A,#N/A,FALSE,"단축2";#N/A,#N/A,FALSE,"단축3";#N/A,#N/A,FALSE,"장축";#N/A,#N/A,FALSE,"4WD"}</definedName>
    <definedName name="NHday">[109]Actions!#REF!</definedName>
    <definedName name="NHG">#REF!</definedName>
    <definedName name="nic">#REF!,#REF!</definedName>
    <definedName name="Nine">#REF!</definedName>
    <definedName name="NISSAN_MEXICANA_S.A._DE_C.V.">#REF!</definedName>
    <definedName name="NISSAN_Money_Factor24">#REF!</definedName>
    <definedName name="NISSAN_Money_Factor36">#REF!</definedName>
    <definedName name="nji" hidden="1">{"page-1",#N/A,FALSE,"Monthly revision to BOD";"page-2",#N/A,FALSE,"Monthly revision to BOD";"page-3",#N/A,FALSE,"Monthly revision to BOD";"page-4",#N/A,FALSE,"Monthly revision to BOD"}</definedName>
    <definedName name="NJM">#REF!</definedName>
    <definedName name="nl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nn">#REF!</definedName>
    <definedName name="nnn">'[110]7.Base Personal Costs SAP'!#REF!</definedName>
    <definedName name="nnnn">'[110]7.Base Personal Costs SAP'!#REF!</definedName>
    <definedName name="NNNNNNN" localSheetId="12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" localSheetId="6">#REF!</definedName>
    <definedName name="NO" localSheetId="7">#REF!</definedName>
    <definedName name="NO" localSheetId="8">#REF!</definedName>
    <definedName name="NO" localSheetId="5">#REF!</definedName>
    <definedName name="NO">#REF!</definedName>
    <definedName name="NOM">[54]ENTETE!$B$9</definedName>
    <definedName name="nom_commande">#REF!</definedName>
    <definedName name="nom_commande_réduit">#REF!</definedName>
    <definedName name="nom_commande2">#REF!</definedName>
    <definedName name="nom_emet">#REF!</definedName>
    <definedName name="Nom_et_prix">#REF!</definedName>
    <definedName name="nom_puissance">#REF!</definedName>
    <definedName name="Nom1_BG">#REF!</definedName>
    <definedName name="Nombre_d_équipe_nécessaires_par_jour">#REF!</definedName>
    <definedName name="Nombre_d_événements_de_Gestion_hors_CAB_et_EDI">#REF!</definedName>
    <definedName name="Nombre_d_opérateur_nécessaires">#REF!</definedName>
    <definedName name="Nombre_de_Données_Maîtresses">#REF!</definedName>
    <definedName name="Nombre_de_fichiers_à_convertir_automatiquement">#REF!</definedName>
    <definedName name="Nombre_de_jour_travaillés_par_an">#REF!</definedName>
    <definedName name="Nombre_de_jour_travaillés_par_semaine">#REF!</definedName>
    <definedName name="Nombre_de_sites_concurrents_pendant_la_phase_d_alignement_sur_le_core_system">#REF!</definedName>
    <definedName name="Nombre_de_sites_déployés">#REF!</definedName>
    <definedName name="Nombres_d_utilisateurs__gestion___du_site_déployé">#REF!</definedName>
    <definedName name="Nombres_d_utilisateurs__opération__moyen_du_site_déployé">#REF!</definedName>
    <definedName name="Nombres_de_mandants_SAP_productifs">#REF!</definedName>
    <definedName name="NOMEANING1">#REF!</definedName>
    <definedName name="NOMEANING2">#REF!</definedName>
    <definedName name="NoOfFFSegments1">#REF!</definedName>
    <definedName name="NoOfFFSegments2">#REF!</definedName>
    <definedName name="NORME">#REF!</definedName>
    <definedName name="Not_Allocated">#REF!</definedName>
    <definedName name="nouvelle_feuille">"Y200기준.XLS"</definedName>
    <definedName name="Nov">#REF!</definedName>
    <definedName name="november">#REF!</definedName>
    <definedName name="NPPrime">#REF!</definedName>
    <definedName name="NPV">'AP 3. ROI review'!$F$96</definedName>
    <definedName name="NP율">[95]조절Panel!$C$51</definedName>
    <definedName name="NS">#REF!</definedName>
    <definedName name="NSTD" localSheetId="6">#REF!</definedName>
    <definedName name="NSTD" localSheetId="7">#REF!</definedName>
    <definedName name="NSTD" localSheetId="8">#REF!</definedName>
    <definedName name="NSTD" localSheetId="5">#REF!</definedName>
    <definedName name="NSTD">#REF!</definedName>
    <definedName name="NUBIRA">#REF!</definedName>
    <definedName name="NULL最終">#REF!</definedName>
    <definedName name="Numbers">#REF!</definedName>
    <definedName name="NUMDM">#REF!</definedName>
    <definedName name="Numero_DE">[111]General!$F$5</definedName>
    <definedName name="NUMEROCHIFFRAGE">[112]ENTETE!$D$14</definedName>
    <definedName name="NYCUT">#REF!</definedName>
    <definedName name="N행">#REF!</definedName>
    <definedName name="O" localSheetId="6">#REF!</definedName>
    <definedName name="O" localSheetId="7">#REF!</definedName>
    <definedName name="O" localSheetId="8">#REF!</definedName>
    <definedName name="O" localSheetId="5">#REF!</definedName>
    <definedName name="O">#REF!</definedName>
    <definedName name="ObjectiveApproachCosts">#REF!</definedName>
    <definedName name="ObjectiveDCS">#REF!</definedName>
    <definedName name="ObjectiveDirectLabor">#REF!</definedName>
    <definedName name="ObjectiveIndirectLaborForce">#REF!</definedName>
    <definedName name="ObjectiveIndustrialSpreads">#REF!</definedName>
    <definedName name="ObjectiveNSDepre">#REF!</definedName>
    <definedName name="ObjectiveOverhead">#REF!</definedName>
    <definedName name="ObjectiveProcessDepre">'[29]Investment Opt A'!$T$53</definedName>
    <definedName name="ObjectiveScrap">#REF!</definedName>
    <definedName name="ObjectiveSellingPriceA">#REF!</definedName>
    <definedName name="ObjectiveSellingPriceAYear2">#REF!</definedName>
    <definedName name="ObjectiveSellingPriceAYear3">#REF!</definedName>
    <definedName name="ObjectiveSellingPriceAYear4">#REF!</definedName>
    <definedName name="ObjectiveSellingPriceAYear5">#REF!</definedName>
    <definedName name="ObjectiveSellingPriceB">#REF!</definedName>
    <definedName name="ObjectiveSellingPriceBYear2">#REF!</definedName>
    <definedName name="ObjectiveSellingPriceBYear3">#REF!</definedName>
    <definedName name="ObjectiveSellingPriceBYear4">#REF!</definedName>
    <definedName name="ObjectiveSellingPriceBYear5">#REF!</definedName>
    <definedName name="ObjectiveSellingPriceYear2">#REF!</definedName>
    <definedName name="ObjectiveSellingPriceYear3">#REF!</definedName>
    <definedName name="ObjectiveSellingPriceYear4">#REF!</definedName>
    <definedName name="ObjectiveSellingPriceYear5">#REF!</definedName>
    <definedName name="ObjectiveStructureExpenses">#REF!</definedName>
    <definedName name="ObjectiveToolingDepre">'[29]Investment Opt A'!$T$35</definedName>
    <definedName name="ObjectiveTransportOutgoing">#REF!</definedName>
    <definedName name="ObjectiveYearlyProcessDepre">'[29]Investment Opt A'!$U$53</definedName>
    <definedName name="ObjectiveYearlyToolingDepre">'[29]Investment Opt A'!$U$35</definedName>
    <definedName name="OÇà">#REF!</definedName>
    <definedName name="Oct">#REF!</definedName>
    <definedName name="october">#REF!</definedName>
    <definedName name="oem">#REF!,#REF!,#REF!,#REF!,#REF!,#REF!,#REF!</definedName>
    <definedName name="oem_10">#REF!,#REF!,#REF!,#REF!,#REF!,#REF!,#REF!</definedName>
    <definedName name="oem_16">#REF!,#REF!,#REF!,#REF!,#REF!,#REF!,#REF!</definedName>
    <definedName name="oem_4">#REF!,#REF!,#REF!,#REF!,#REF!,#REF!,#REF!</definedName>
    <definedName name="oem_5">#REF!,#REF!,#REF!,#REF!,#REF!,#REF!,#REF!</definedName>
    <definedName name="OEMS">#REF!</definedName>
    <definedName name="OES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IUU" localSheetId="12" hidden="1">#REF!</definedName>
    <definedName name="OIIUU" hidden="1">#REF!</definedName>
    <definedName name="oin">#REF!</definedName>
    <definedName name="OJPMG">[113]TG9S!$AC$121</definedName>
    <definedName name="OK">#REF!</definedName>
    <definedName name="OLAct2">#REF!</definedName>
    <definedName name="OLAct2_Clean">#REF!</definedName>
    <definedName name="OLCom">#REF!</definedName>
    <definedName name="old" localSheetId="6">#REF!</definedName>
    <definedName name="old" localSheetId="7">#REF!</definedName>
    <definedName name="old" localSheetId="8">#REF!</definedName>
    <definedName name="old" localSheetId="5">#REF!</definedName>
    <definedName name="old">#REF!</definedName>
    <definedName name="OLDay2">#REF!</definedName>
    <definedName name="OLSch2">#REF!</definedName>
    <definedName name="OLSch2_Clean">#REF!</definedName>
    <definedName name="OMNMR176_ISIHSF">#REF!</definedName>
    <definedName name="one">#REF!</definedName>
    <definedName name="ONI">[113]TG9S!$AR$121</definedName>
    <definedName name="OO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[19]MOTO!#REF!</definedName>
    <definedName name="op">'[78]Cost Reduction'!#REF!</definedName>
    <definedName name="OPAVPAR">#REF!</definedName>
    <definedName name="Open_sample_orders">#REF!</definedName>
    <definedName name="Operations">OFFSET(#REF!,0,0,9,1)</definedName>
    <definedName name="OperationsList">#REF!</definedName>
    <definedName name="OPOT">#REF!</definedName>
    <definedName name="OPT_PACKAGES">#REF!</definedName>
    <definedName name="OPTS">#REF!</definedName>
    <definedName name="Order2" hidden="1">1</definedName>
    <definedName name="Ordre">#REF!</definedName>
    <definedName name="OREG">[113]TG9S!$AO$121</definedName>
    <definedName name="ORIGINE">[114]Légende!$B$3:$B$20</definedName>
    <definedName name="OROTOR">[113]TG9S!$AF$121</definedName>
    <definedName name="OSTATOR">[113]TG9S!$AI$121</definedName>
    <definedName name="OS회의">#REF!</definedName>
    <definedName name="Other">#REF!</definedName>
    <definedName name="Other_Adjustment">#REF!</definedName>
    <definedName name="Other_Adjustment_GOM">#REF!</definedName>
    <definedName name="Other_Adjustment_Group">#REF!</definedName>
    <definedName name="Other_Adjustment_Indy">#REF!</definedName>
    <definedName name="Other_CMP">#REF!</definedName>
    <definedName name="OtherAssetsLiabilities">#REF!</definedName>
    <definedName name="OUT_FILE">#REF!</definedName>
    <definedName name="OUT_PATH">#REF!</definedName>
    <definedName name="OUT_PATH2">#REF!</definedName>
    <definedName name="OUTIL97">#REF!</definedName>
    <definedName name="OUTILCFE">[101]INVESTS!#REF!</definedName>
    <definedName name="OUTILSPECIFIQUE">[101]INVESTS!#REF!</definedName>
    <definedName name="OutputCell">#REF!</definedName>
    <definedName name="OVEN">#REF!</definedName>
    <definedName name="overheads">#REF!</definedName>
    <definedName name="overhprod">#REF!</definedName>
    <definedName name="O행">#REF!</definedName>
    <definedName name="p">'[78]Cost Reduction'!#REF!</definedName>
    <definedName name="P_1">#REF!</definedName>
    <definedName name="P_2">#REF!</definedName>
    <definedName name="P_3">#REF!</definedName>
    <definedName name="P_4">#REF!</definedName>
    <definedName name="P_A1">#REF!</definedName>
    <definedName name="P_A2">#REF!</definedName>
    <definedName name="P_A4">#REF!</definedName>
    <definedName name="P_C">#REF!</definedName>
    <definedName name="P_L">#REF!</definedName>
    <definedName name="P_M">#REF!</definedName>
    <definedName name="P_N">#REF!</definedName>
    <definedName name="P_P">#REF!</definedName>
    <definedName name="P_S">#REF!</definedName>
    <definedName name="P_Z">#REF!</definedName>
    <definedName name="P2P1">#REF!</definedName>
    <definedName name="P2예산" localSheetId="12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12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42D">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" localSheetId="6">#REF!</definedName>
    <definedName name="PA" localSheetId="7">#REF!</definedName>
    <definedName name="PA" localSheetId="8">#REF!</definedName>
    <definedName name="PA" localSheetId="5">#REF!</definedName>
    <definedName name="PA">#REF!</definedName>
    <definedName name="PACKAGE3" hidden="1">{#N/A,#N/A,FALSE,"단축1";#N/A,#N/A,FALSE,"단축2";#N/A,#N/A,FALSE,"단축3";#N/A,#N/A,FALSE,"장축";#N/A,#N/A,FALSE,"4WD"}</definedName>
    <definedName name="PACOST">#REF!</definedName>
    <definedName name="PAGE_4">#REF!</definedName>
    <definedName name="PAGE_DE_GARDE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4" localSheetId="12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intb09">#REF!</definedName>
    <definedName name="paintb41">#REF!</definedName>
    <definedName name="paintb56">#REF!</definedName>
    <definedName name="painte09">#REF!</definedName>
    <definedName name="painte10">#REF!</definedName>
    <definedName name="painte11">#REF!</definedName>
    <definedName name="painte12">#REF!</definedName>
    <definedName name="painte13">#REF!</definedName>
    <definedName name="Pal_Workbook_GUID">"MIC3GAPTFTMATC7UPS8P12VD"</definedName>
    <definedName name="PALIER_AV">#REF!</definedName>
    <definedName name="PAM" localSheetId="6">#REF!</definedName>
    <definedName name="PAM" localSheetId="7">#REF!</definedName>
    <definedName name="PAM" localSheetId="8">#REF!</definedName>
    <definedName name="PAM" localSheetId="5">#REF!</definedName>
    <definedName name="PAM">#REF!</definedName>
    <definedName name="papier">'[25]Mat.+amort. '!$D$9</definedName>
    <definedName name="PAQUETS">#REF!</definedName>
    <definedName name="PAR">#REF!</definedName>
    <definedName name="parité">#REF!</definedName>
    <definedName name="PART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_NAME" localSheetId="6">#REF!</definedName>
    <definedName name="PART_NAME" localSheetId="7">#REF!</definedName>
    <definedName name="PART_NAME" localSheetId="8">#REF!</definedName>
    <definedName name="PART_NAME" localSheetId="5">#REF!</definedName>
    <definedName name="PART_NAME">#REF!</definedName>
    <definedName name="PART_NO" localSheetId="6">#REF!</definedName>
    <definedName name="PART_NO" localSheetId="7">#REF!</definedName>
    <definedName name="PART_NO" localSheetId="8">#REF!</definedName>
    <definedName name="PART_NO" localSheetId="5">#REF!</definedName>
    <definedName name="PART_NO">#REF!</definedName>
    <definedName name="PART_NUMBER">#REF!</definedName>
    <definedName name="PartNumBud">#REF!</definedName>
    <definedName name="PartNumfcst">#REF!</definedName>
    <definedName name="parts">[115]BLA_PTS!$B$3:$H$266</definedName>
    <definedName name="partsbase">#REF!</definedName>
    <definedName name="PAS">#REF!</definedName>
    <definedName name="Passat_B5_雨刮_查询">#REF!</definedName>
    <definedName name="PATEXT">#REF!</definedName>
    <definedName name="path_xla">"C:\SYS\WINDOWS\TEMP"</definedName>
    <definedName name="patin">#REF!</definedName>
    <definedName name="Pay_Back">#REF!</definedName>
    <definedName name="PAY_BACK_RENTAB">#REF!</definedName>
    <definedName name="Payback">'AP 3. ROI review'!$112:$112</definedName>
    <definedName name="Payment_24">#REF!</definedName>
    <definedName name="Payment_36">#REF!</definedName>
    <definedName name="PC_PROD">#REF!</definedName>
    <definedName name="PC141白">#REF!</definedName>
    <definedName name="PÇà">#REF!</definedName>
    <definedName name="PCBBlindVia">#REF!</definedName>
    <definedName name="PCBBuriedVia">#REF!</definedName>
    <definedName name="PCBCheck">#REF!</definedName>
    <definedName name="PCBCopperRate">#REF!</definedName>
    <definedName name="PCBCopperRatio">#REF!</definedName>
    <definedName name="PCBDistributor">#REF!</definedName>
    <definedName name="PCBDrillingType">#REF!</definedName>
    <definedName name="PCBExtCopperLayerFoilThick">#REF!</definedName>
    <definedName name="PCBExtCopperLayerPlatingThick">#REF!</definedName>
    <definedName name="PCBFinish">#REF!</definedName>
    <definedName name="PCBGlobalYield">#REF!</definedName>
    <definedName name="PCBGoldRate">#REF!</definedName>
    <definedName name="PCBGoldRatio">#REF!</definedName>
    <definedName name="PCBIntCopperLayerFoilThick">#REF!</definedName>
    <definedName name="PCBIntCopperLayerPlatingThick">#REF!</definedName>
    <definedName name="PCBLength">#REF!</definedName>
    <definedName name="PCBMaterial">#REF!</definedName>
    <definedName name="PCBNbBoardPerYear">#REF!</definedName>
    <definedName name="PCBNbHole">#REF!</definedName>
    <definedName name="PCBNbLayer">#REF!</definedName>
    <definedName name="PCBNbPanelDrilledStack">#REF!</definedName>
    <definedName name="PCBNbPanelPerYear">#REF!</definedName>
    <definedName name="PCBNbPerPanel">#REF!</definedName>
    <definedName name="PCBNickelRate">#REF!</definedName>
    <definedName name="PCBNickelRatio">#REF!</definedName>
    <definedName name="PCBPanelLength">#REF!</definedName>
    <definedName name="PCBPanelSurface">#REF!</definedName>
    <definedName name="PCBPanelWidth">#REF!</definedName>
    <definedName name="PCBProductionYear">#REF!</definedName>
    <definedName name="PCBRegion">#REF!</definedName>
    <definedName name="PCBSilverRate">#REF!</definedName>
    <definedName name="PCBSilverRatio">#REF!</definedName>
    <definedName name="PCBSolderingSide">#REF!</definedName>
    <definedName name="PCBSupplierType">#REF!</definedName>
    <definedName name="PCBSurface">#REF!</definedName>
    <definedName name="PCBSurfacePerYear">#REF!</definedName>
    <definedName name="PCBSurfaceWithFinish">#REF!</definedName>
    <definedName name="PCBTBBlindVia">#REF!</definedName>
    <definedName name="PCBTBBuriedVia">#REF!</definedName>
    <definedName name="PCBTBDistributor">#REF!</definedName>
    <definedName name="PCBTBDrillingType">#REF!</definedName>
    <definedName name="PCBTBFinish">#REF!</definedName>
    <definedName name="PCBTBLayer">#REF!</definedName>
    <definedName name="PCBTBMaterial">#REF!</definedName>
    <definedName name="PCBTBRegion">#REF!</definedName>
    <definedName name="PCBTBSide">#REF!</definedName>
    <definedName name="PCBTBSupplierFinance">#REF!</definedName>
    <definedName name="PCBTBSupplierType">#REF!</definedName>
    <definedName name="PCBTBTransport">#REF!</definedName>
    <definedName name="PCBTinRate">#REF!</definedName>
    <definedName name="PCBTinRatio">#REF!</definedName>
    <definedName name="PCBTransportType">#REF!</definedName>
    <definedName name="PCBUpdateYear">#REF!</definedName>
    <definedName name="PCBUtilizationRate">#REF!</definedName>
    <definedName name="PCBWidth">#REF!</definedName>
    <definedName name="PCBYearlyVolume">#REF!</definedName>
    <definedName name="PCC">#REF!</definedName>
    <definedName name="PCS">#REF!</definedName>
    <definedName name="pcsperbox">#REF!</definedName>
    <definedName name="pd">#REF!</definedName>
    <definedName name="PDI_REVISION_1000KM.">#REF!</definedName>
    <definedName name="PDP팀">#REF!</definedName>
    <definedName name="PDSPEC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">#REF!</definedName>
    <definedName name="PERCENT_CPU">#REF!</definedName>
    <definedName name="PERCENT_EEP">#REF!</definedName>
    <definedName name="PERCENT_RAM">#REF!</definedName>
    <definedName name="Percent_Retail">#REF!</definedName>
    <definedName name="PERCENT_ROM">#REF!</definedName>
    <definedName name="PeriodSetName1">#REF!</definedName>
    <definedName name="PeriodSetName2">#REF!</definedName>
    <definedName name="permutation_mtrx">#REF!</definedName>
    <definedName name="pf">#REF!</definedName>
    <definedName name="pff">#REF!</definedName>
    <definedName name="pfff">#REF!</definedName>
    <definedName name="PGRA">[108]Help!$A$41</definedName>
    <definedName name="Ph0">#REF!</definedName>
    <definedName name="Ph4a">#REF!</definedName>
    <definedName name="Ph4b">#REF!</definedName>
    <definedName name="Phase">#REF!</definedName>
    <definedName name="phase_cpta">#REF!</definedName>
    <definedName name="phase_vendu">#REF!</definedName>
    <definedName name="PHASES">#REF!</definedName>
    <definedName name="PH단계별" localSheetId="12" hidden="1">{#N/A,#N/A,TRUE,"일정"}</definedName>
    <definedName name="PH단계별" hidden="1">{#N/A,#N/A,TRUE,"일정"}</definedName>
    <definedName name="PI" localSheetId="12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gnon_D_std">'[25]Mat.+amort. '!$D$48</definedName>
    <definedName name="pignon_G_std">'[25]Mat.+amort. '!$D$49</definedName>
    <definedName name="Pinion" hidden="1">{#N/A,#N/A,FALSE,"단축1";#N/A,#N/A,FALSE,"단축2";#N/A,#N/A,FALSE,"단축3";#N/A,#N/A,FALSE,"장축";#N/A,#N/A,FALSE,"4WD"}</definedName>
    <definedName name="pizaona">#REF!</definedName>
    <definedName name="PJMG">#REF!</definedName>
    <definedName name="PJPMG">[113]TG9S!$AB$121</definedName>
    <definedName name="PKG">#REF!</definedName>
    <definedName name="PL_Data">#REF!</definedName>
    <definedName name="PL1BLD">#REF!</definedName>
    <definedName name="PL1BLDFA">#REF!</definedName>
    <definedName name="PL2BLD">#REF!</definedName>
    <definedName name="PL2BLDFA">#REF!</definedName>
    <definedName name="Plan">#REF!</definedName>
    <definedName name="PLAN_DATE">#REF!</definedName>
    <definedName name="PLAN_DATE2">#REF!</definedName>
    <definedName name="PLAN_SECTEUR">#REF!</definedName>
    <definedName name="PLANNING">#REF!</definedName>
    <definedName name="PLANNINGSECTEUR">#REF!</definedName>
    <definedName name="Plant_Overhead">[102]Parameters!$C$12</definedName>
    <definedName name="PLANT2" hidden="1">{#N/A,#N/A,FALSE,"단축1";#N/A,#N/A,FALSE,"단축2";#N/A,#N/A,FALSE,"단축3";#N/A,#N/A,FALSE,"장축";#N/A,#N/A,FALSE,"4WD"}</definedName>
    <definedName name="Plantnumber">#REF!</definedName>
    <definedName name="PlantProductivity">#REF!</definedName>
    <definedName name="PLANTS">'[47]Infos Fin.'!$O$41:$O$45</definedName>
    <definedName name="PlanVta">#REF!</definedName>
    <definedName name="PLASTCAOUTCHOUC">#REF!</definedName>
    <definedName name="PLATA">[33]Reporte!$B$6:$T$1623</definedName>
    <definedName name="Plateforme">'[116]2b. Reporte'!$A$6:$A$1700</definedName>
    <definedName name="plo" hidden="1">255</definedName>
    <definedName name="plt">#REF!</definedName>
    <definedName name="PM0tb0tb198tb2tb2rtOR34C122rtrt">#REF!</definedName>
    <definedName name="PM0tb0tb198tb32tb34rtOR132C13rt">#REF!</definedName>
    <definedName name="PM0tb0tb198tb36tb37rtOR136C13rt">#REF!</definedName>
    <definedName name="PM0tb0tb198tb36tb37rtOR136C14rt">#REF!</definedName>
    <definedName name="PM0tb0tb198tb36tb38rtOR136C13rt">#REF!</definedName>
    <definedName name="PM0tb0tb198tb38tb44rtOR138C121r">#REF!</definedName>
    <definedName name="PM0tb0tb198tb38tb44rtOR138C122r">#REF!</definedName>
    <definedName name="PMF_24">#REF!</definedName>
    <definedName name="PMF_36">#REF!</definedName>
    <definedName name="PMot">#REF!</definedName>
    <definedName name="PMT">#REF!</definedName>
    <definedName name="PMT4T98_2000">#REF!</definedName>
    <definedName name="PMTPOIDSLOURDS">#REF!</definedName>
    <definedName name="PMTRNUR">#REF!</definedName>
    <definedName name="PN">#REF!</definedName>
    <definedName name="pna">#REF!</definedName>
    <definedName name="pnl">#REF!</definedName>
    <definedName name="po">'[82]Plan  Custo'!$F$43</definedName>
    <definedName name="POE">#REF!</definedName>
    <definedName name="POI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nezf">#REF!</definedName>
    <definedName name="PONT2000">#REF!</definedName>
    <definedName name="PONT2001">#REF!</definedName>
    <definedName name="PONTSG">#REF!</definedName>
    <definedName name="PONTVI">#REF!</definedName>
    <definedName name="POR1015C413rtPPOR1631C1520rtP">#REF!</definedName>
    <definedName name="POR117148C114RTM0TB0TB0TB0TB0TB">#REF!</definedName>
    <definedName name="por134c115RTRT">#REF!</definedName>
    <definedName name="POR137C13RTSC60L40RTM0TB0TB0TB0">#REF!</definedName>
    <definedName name="por138c17RTRT">#REF!</definedName>
    <definedName name="POR149182C114RTM0TB0TB0TB0TB0TB">#REF!</definedName>
    <definedName name="POR183215C114RTM0TB0TB0TB0TB0TB">#REF!</definedName>
    <definedName name="POR1C1R59C22RTSQKS15C6LRTPPPPPT">#REF!</definedName>
    <definedName name="POR216246C114RTM0TB0TB0TB0TB0TB">#REF!</definedName>
    <definedName name="POR2454C114RTM0TB0TB0TB0TB0TBTB">#REF!</definedName>
    <definedName name="POR247279C114RTM0TB0TB0TB0TB0TB">#REF!</definedName>
    <definedName name="POR4375C114RTM0TB0TB0TB0TB0TBTB">#REF!</definedName>
    <definedName name="POR439C124RTSQKS15C4LRTM0TB0TB0">#REF!</definedName>
    <definedName name="POR5586C114RTM0TB0TB0TB0TB0TBTB">#REF!</definedName>
    <definedName name="POR76105C114RTM0TB0TB0TB0TB0TBT">#REF!</definedName>
    <definedName name="POR86116C114RTM0TB0TB0TB0TB0TBT">#REF!</definedName>
    <definedName name="POS" localSheetId="6">#REF!</definedName>
    <definedName name="POS" localSheetId="7">#REF!</definedName>
    <definedName name="POS" localSheetId="8">#REF!</definedName>
    <definedName name="POS" localSheetId="5">#REF!</definedName>
    <definedName name="POS">#REF!</definedName>
    <definedName name="POSEBAL">#REF!</definedName>
    <definedName name="PotentialApproachCosts">#REF!</definedName>
    <definedName name="PotentialDCS">#REF!</definedName>
    <definedName name="PotentialDirectLabor">#REF!</definedName>
    <definedName name="PotentialIndirectLaborForce">#REF!</definedName>
    <definedName name="PotentialIndustrialSpreads">#REF!</definedName>
    <definedName name="PotentialNSDepre">#REF!</definedName>
    <definedName name="PotentialOverhead">#REF!</definedName>
    <definedName name="PotentialProcessDepre">'[29]Investment Opt A'!$R$53</definedName>
    <definedName name="PotentialScrap">#REF!</definedName>
    <definedName name="PotentialSellingPriceA">#REF!</definedName>
    <definedName name="PotentialSellingPriceB">#REF!</definedName>
    <definedName name="PotentialStructureExpenses">#REF!</definedName>
    <definedName name="PotentialToolingDepre">'[29]Investment Opt A'!$R$35</definedName>
    <definedName name="PotentialTransportOutgoing">#REF!</definedName>
    <definedName name="Pourcentage_d_événements_de_gestion_spécifiques_hors_EDI_et_Barcode">#REF!</definedName>
    <definedName name="POWERCheck">#REF!</definedName>
    <definedName name="POWERCOS">#REF!</definedName>
    <definedName name="POWERDicingYield">#REF!</definedName>
    <definedName name="POWERDieLength">#REF!</definedName>
    <definedName name="POWERDieSurface">#REF!</definedName>
    <definedName name="POWERDieWidth">#REF!</definedName>
    <definedName name="POWERDistributorMarkup">#REF!</definedName>
    <definedName name="POWEREtchingThickness">#REF!</definedName>
    <definedName name="POWERFinalTestCost">#REF!</definedName>
    <definedName name="POWERFinalTestDuration">#REF!</definedName>
    <definedName name="POWERFinalTestYield">#REF!</definedName>
    <definedName name="POWERIntroductionYear">#REF!</definedName>
    <definedName name="POWERLifeCycleFactor">#REF!</definedName>
    <definedName name="POWERListPackage">#REF!</definedName>
    <definedName name="POWERManufacturingYield">#REF!</definedName>
    <definedName name="POWERMargin">#REF!</definedName>
    <definedName name="POWERMarketPositionFactor">#REF!</definedName>
    <definedName name="POWERNbLithography">#REF!</definedName>
    <definedName name="POWERPackage">#REF!</definedName>
    <definedName name="POWERPlantCreationYear">#REF!</definedName>
    <definedName name="POWERPlantName">#REF!</definedName>
    <definedName name="POWERProbeTestCost">#REF!</definedName>
    <definedName name="POWERProbeTestDuration">#REF!</definedName>
    <definedName name="POWERProbeTestYield">#REF!</definedName>
    <definedName name="POWERQuantityFactor">#REF!</definedName>
    <definedName name="POWERRD">#REF!</definedName>
    <definedName name="POWERRegion">#REF!</definedName>
    <definedName name="POWERSGA">#REF!</definedName>
    <definedName name="POWERSubContractorCOS">#REF!</definedName>
    <definedName name="POWERSupplier">#REF!</definedName>
    <definedName name="POWERTargetedCur">#REF!</definedName>
    <definedName name="POWERTBCurrency">#REF!</definedName>
    <definedName name="POWERTBPackage">#REF!</definedName>
    <definedName name="POWERTBRegion">#REF!</definedName>
    <definedName name="POWERTBWaferSize">#REF!</definedName>
    <definedName name="POWERToolingIntroductionYear">#REF!</definedName>
    <definedName name="POWERWaferSize">#REF!</definedName>
    <definedName name="POWERYearlyVolume">#REF!</definedName>
    <definedName name="POWERYearToSimulate">#REF!</definedName>
    <definedName name="PP" localSheetId="6">#REF!</definedName>
    <definedName name="PP" localSheetId="7">#REF!</definedName>
    <definedName name="PP" localSheetId="8">#REF!</definedName>
    <definedName name="PP" localSheetId="5">#REF!</definedName>
    <definedName name="pp" localSheetId="12" hidden="1">[28]CAUDIT!#REF!</definedName>
    <definedName name="PP">#REF!</definedName>
    <definedName name="PPCAT">#REF!</definedName>
    <definedName name="PPK" localSheetId="6" hidden="1">'[117]PP%계산'!#REF!</definedName>
    <definedName name="PPK" localSheetId="7" hidden="1">'[117]PP%계산'!#REF!</definedName>
    <definedName name="PPK" localSheetId="8" hidden="1">'[117]PP%계산'!#REF!</definedName>
    <definedName name="PPK" localSheetId="5" hidden="1">'[117]PP%계산'!#REF!</definedName>
    <definedName name="PPK" hidden="1">'[117]PP%계산'!#REF!</definedName>
    <definedName name="ppm">#REF!</definedName>
    <definedName name="PPP" localSheetId="12" hidden="1">#REF!</definedName>
    <definedName name="PPP" hidden="1">#REF!</definedName>
    <definedName name="PPPPPP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P">#REF!</definedName>
    <definedName name="PPQA">#REF!</definedName>
    <definedName name="PR_Mat">#REF!</definedName>
    <definedName name="prcaccounts">#REF!</definedName>
    <definedName name="pre">[33]Reporte!$W$6:$W$1623</definedName>
    <definedName name="Precio_al_público">#REF!</definedName>
    <definedName name="PRECIO_en_USD">#REF!</definedName>
    <definedName name="PRECIO_NETO">#REF!</definedName>
    <definedName name="PRECIOS">[118]precios!$B$11:$BE$216</definedName>
    <definedName name="preciosser">#REF!</definedName>
    <definedName name="PREG">#REF!</definedName>
    <definedName name="prev1">#REF!</definedName>
    <definedName name="prev2">#REF!</definedName>
    <definedName name="prev3">#REF!</definedName>
    <definedName name="PRICE">#REF!</definedName>
    <definedName name="print">#REF!</definedName>
    <definedName name="print_">#REF!</definedName>
    <definedName name="Print_all">#REF!</definedName>
    <definedName name="_xlnm.Print_Area" localSheetId="6">#REF!</definedName>
    <definedName name="_xlnm.Print_Area" localSheetId="7">#REF!</definedName>
    <definedName name="_xlnm.Print_Area" localSheetId="8">'AP 3. ROI review'!$A$1:$P$99</definedName>
    <definedName name="_xlnm.Print_Area" localSheetId="5">'Program info Study summary'!$A$1:$M$45</definedName>
    <definedName name="_xlnm.Print_Area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5">#REF!</definedName>
    <definedName name="PRINT_AREA_MI">#REF!</definedName>
    <definedName name="PRINT_AREA_MI1">#REF!</definedName>
    <definedName name="Print_Area1">#REF!</definedName>
    <definedName name="print_area2">#REF!</definedName>
    <definedName name="Print_Areaaa">#REF!</definedName>
    <definedName name="Print_Commercial">#REF!</definedName>
    <definedName name="PRINT_T1_T2">#REF!</definedName>
    <definedName name="_xlnm.Print_Titles">#REF!</definedName>
    <definedName name="Print_Titles_MI" localSheetId="6">#REF!</definedName>
    <definedName name="Print_Titles_MI" localSheetId="7">#REF!</definedName>
    <definedName name="Print_Titles_MI" localSheetId="8">#REF!</definedName>
    <definedName name="Print_Titles_MI" localSheetId="5">#REF!</definedName>
    <definedName name="Print_Titles_MI">#REF!</definedName>
    <definedName name="Print_Titles1">#REF!</definedName>
    <definedName name="print2">#REF!</definedName>
    <definedName name="PRINTACODE">#REF!</definedName>
    <definedName name="PRINTACOST">#REF!</definedName>
    <definedName name="PRINTALL">#REF!</definedName>
    <definedName name="PrintArea">'[119]ALT-Sensor-Cost'!$C$1:$K$20</definedName>
    <definedName name="PrintAreaAll">#REF!</definedName>
    <definedName name="PRINTDSPEC">#REF!</definedName>
    <definedName name="PRINTMAIN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x">#REF!</definedName>
    <definedName name="prix2">#REF!</definedName>
    <definedName name="Prix2001">#REF!</definedName>
    <definedName name="PRIX2009">'[81]PRIX 2009'!$A$4:$AD$995</definedName>
    <definedName name="prix600">#REF!</definedName>
    <definedName name="prix600kk">#REF!</definedName>
    <definedName name="PRIXDEREVIENTACTUEL">#REF!</definedName>
    <definedName name="PRIXDEREVIENTPOTENTIEL">#REF!</definedName>
    <definedName name="prixtot">#REF!</definedName>
    <definedName name="PRO" localSheetId="12" hidden="1">{#N/A,#N/A,TRUE,"일정"}</definedName>
    <definedName name="PRO" hidden="1">{#N/A,#N/A,TRUE,"일정"}</definedName>
    <definedName name="PROC_BASE">#REF!</definedName>
    <definedName name="PROCESSES">#REF!</definedName>
    <definedName name="Processstandardisation">#REF!</definedName>
    <definedName name="ProcesTable_Temp">'[120]Product&lt;&gt;Process'!$AG$7:$BD$33</definedName>
    <definedName name="Prod">#REF!</definedName>
    <definedName name="Prod_Desc">OFFSET([66]Masterdata!$DS$6,0,0,COUNTA(OFFSET([66]Masterdata!$DS$6,0,0,5000,1)),1)</definedName>
    <definedName name="Prod_Key">OFFSET([67]Masterdata!$DR$6,0,0,COUNTA(OFFSET([67]Masterdata!$DR$6,0,0,5000,1)),1)</definedName>
    <definedName name="prod_lign">[71]hypothese!$C$8:$C$14</definedName>
    <definedName name="PROD_LINES">[36]DB!$B$10:$B$22</definedName>
    <definedName name="Prod_Tot">#REF!</definedName>
    <definedName name="Prod1">#REF!</definedName>
    <definedName name="Prod2">#REF!</definedName>
    <definedName name="Prod3">#REF!</definedName>
    <definedName name="Prodfa_Desc">OFFSET([66]Masterdata!$DQ$6,0,0,COUNTA(OFFSET([66]Masterdata!$DQ$6,0,0,5000,1)),1)</definedName>
    <definedName name="Prodfa_Key">OFFSET([66]Masterdata!$DP$6,0,0,COUNTA(OFFSET([66]Masterdata!$DP$6,0,0,5000,1)),1)</definedName>
    <definedName name="producion">#REF!</definedName>
    <definedName name="Product_category">'[121]M&amp;L'!$O$8</definedName>
    <definedName name="Product_Line">#REF!</definedName>
    <definedName name="Product_type">'[121]M&amp;L'!$I$8</definedName>
    <definedName name="PRODUCTION">#REF!</definedName>
    <definedName name="production_8">#REF!</definedName>
    <definedName name="production_9">#REF!</definedName>
    <definedName name="ProductLine">#REF!</definedName>
    <definedName name="ProductProductivity">#REF!</definedName>
    <definedName name="Productstandardisation">#REF!</definedName>
    <definedName name="PRODUIT">[54]ENTETE!$F$14</definedName>
    <definedName name="PROFIL">#REF!</definedName>
    <definedName name="PROGJOB">#REF!</definedName>
    <definedName name="PROJ_NAME">#N/A</definedName>
    <definedName name="PROJ_NO">#N/A</definedName>
    <definedName name="PROJECT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Manager">#REF!</definedName>
    <definedName name="Projet">[111]General!$D$5</definedName>
    <definedName name="ProjLifeTime">#REF!</definedName>
    <definedName name="PROTOR">#REF!</definedName>
    <definedName name="Provenance">#REF!</definedName>
    <definedName name="Provision_de_jours_alloués_aux_spécifications_fonctionnelles__développements__tests_des_spécifiques_du_site_déployé_hors_EDI_et_Code_Barre__états__formulaires__interfaces__alertes__transactions__user_exit_____pour_chaque_site_déployé">#REF!</definedName>
    <definedName name="PRP">#REF!</definedName>
    <definedName name="PRPDD">#REF!</definedName>
    <definedName name="PRPDG">#REF!</definedName>
    <definedName name="PRS">#REF!</definedName>
    <definedName name="PRU">#REF!</definedName>
    <definedName name="PRU_VENDU">#REF!</definedName>
    <definedName name="ps">#REF!</definedName>
    <definedName name="PSA_">#REF!</definedName>
    <definedName name="PSCOST">#REF!</definedName>
    <definedName name="PSKS13C4LRTOR4C53R53C61RTRT">#REF!</definedName>
    <definedName name="PSKS15C5LRTOR5C42R55C53RTMTBTBT">#REF!</definedName>
    <definedName name="PSKS15C5LRTOR6C55R12C58RTmTBTBT">#REF!</definedName>
    <definedName name="PSKS15C6LRTOR6C1R20C15RTmTBTBTB">#REF!</definedName>
    <definedName name="PSMPLQ12C4LRTOR339C224RTMTBTBTB">#REF!</definedName>
    <definedName name="psr">[122]事務所引越見積書!#REF!</definedName>
    <definedName name="PSTATOR">#REF!</definedName>
    <definedName name="PtesProv">#REF!</definedName>
    <definedName name="PTN">#REF!</definedName>
    <definedName name="PT区分">#REF!</definedName>
    <definedName name="PUBLICIDAD_GASTOS_GRALES.">#REF!</definedName>
    <definedName name="PUERTO">#REF!</definedName>
    <definedName name="puis_chiffré">#REF!</definedName>
    <definedName name="pure_retail_sales">#REF!</definedName>
    <definedName name="pure_retail_sales_lease">#REF!</definedName>
    <definedName name="pure_retail_sales_retail">#REF!</definedName>
    <definedName name="PV">'[82]Relatório de calculos RR'!#REF!</definedName>
    <definedName name="P사세" hidden="1">{#N/A,#N/A,FALSE,"단축1";#N/A,#N/A,FALSE,"단축2";#N/A,#N/A,FALSE,"단축3";#N/A,#N/A,FALSE,"장축";#N/A,#N/A,FALSE,"4WD"}</definedName>
    <definedName name="P행">#REF!</definedName>
    <definedName name="Q" localSheetId="6">#REF!</definedName>
    <definedName name="Q" localSheetId="7">#REF!</definedName>
    <definedName name="Q" localSheetId="8">#REF!</definedName>
    <definedName name="Q" localSheetId="5">#REF!</definedName>
    <definedName name="Q">#REF!</definedName>
    <definedName name="Q_1">#REF!</definedName>
    <definedName name="Q_7">#REF!</definedName>
    <definedName name="Q_A1">#REF!</definedName>
    <definedName name="Q_A2">#REF!</definedName>
    <definedName name="Q_Annuelle1">#REF!</definedName>
    <definedName name="Q_Annuelle2">#REF!</definedName>
    <definedName name="Q_E">#REF!</definedName>
    <definedName name="Q_M1">#REF!</definedName>
    <definedName name="Q_M2">#REF!</definedName>
    <definedName name="Q_TY" localSheetId="6">#REF!</definedName>
    <definedName name="Q_TY" localSheetId="7">#REF!</definedName>
    <definedName name="Q_TY" localSheetId="8">#REF!</definedName>
    <definedName name="Q_TY" localSheetId="5">#REF!</definedName>
    <definedName name="Q_TY">#REF!</definedName>
    <definedName name="Q_WORK">#REF!</definedName>
    <definedName name="qabraerv">'[123]PRU synthèse'!#REF!</definedName>
    <definedName name="QAW" localSheetId="12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C">#REF!</definedName>
    <definedName name="QÇà">#REF!</definedName>
    <definedName name="QE" localSheetId="12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Y0">#REF!</definedName>
    <definedName name="QHR">[0]!QHR</definedName>
    <definedName name="qiepornvq">#REF!</definedName>
    <definedName name="QK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m">#REF!</definedName>
    <definedName name="Qmu">#REF!</definedName>
    <definedName name="QPLE" localSheetId="12" hidden="1">[124]CAUDIT!#REF!</definedName>
    <definedName name="QPLE" hidden="1">[124]CAUDIT!#REF!</definedName>
    <definedName name="QPP">#REF!</definedName>
    <definedName name="qq">#REF!</definedName>
    <definedName name="qqq">#REF!</definedName>
    <definedName name="QQQAAASSS" hidden="1">{#N/A,#N/A,TRUE,"Y생산";#N/A,#N/A,TRUE,"Y판매";#N/A,#N/A,TRUE,"Y총물량";#N/A,#N/A,TRUE,"Y능력";#N/A,#N/A,TRUE,"YKD"}</definedName>
    <definedName name="QQQQ">#REF!</definedName>
    <definedName name="QQQQQQQ" hidden="1">{#N/A,#N/A,TRUE,"Y생산";#N/A,#N/A,TRUE,"Y판매";#N/A,#N/A,TRUE,"Y총물량";#N/A,#N/A,TRUE,"Y능력";#N/A,#N/A,TRUE,"YKD"}</definedName>
    <definedName name="QQTEYDGHJDHJKHFJKHR" hidden="1">{#N/A,#N/A,FALSE,"단축1";#N/A,#N/A,FALSE,"단축2";#N/A,#N/A,FALSE,"단축3";#N/A,#N/A,FALSE,"장축";#N/A,#N/A,FALSE,"4WD"}</definedName>
    <definedName name="qrehsvte">#REF!</definedName>
    <definedName name="qsdgqsgdf">OFFSET([67]Masterdata!$BE$6,0,0,COUNTA(OFFSET([67]Masterdata!$BE$6,0,0,5000,1)),1)</definedName>
    <definedName name="QSS" localSheetId="12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té_tot._saisie">#REF!</definedName>
    <definedName name="qtgqt" hidden="1">#REF!</definedName>
    <definedName name="QTY" localSheetId="6">#REF!</definedName>
    <definedName name="QTY" localSheetId="7">#REF!</definedName>
    <definedName name="QTY" localSheetId="8">#REF!</definedName>
    <definedName name="QTY" localSheetId="5">#REF!</definedName>
    <definedName name="QTY">#REF!</definedName>
    <definedName name="qualif">#REF!</definedName>
    <definedName name="Qualif_E">'[125]Suivi Qualifications'!$A$9:$K$57</definedName>
    <definedName name="Quality_Certification_Status">'[35]Validation Lists'!$B$51:$B$54</definedName>
    <definedName name="Quantités_par_date">#REF!</definedName>
    <definedName name="quarter1">#REF!</definedName>
    <definedName name="quarter2">#REF!</definedName>
    <definedName name="quarter3">#REF!</definedName>
    <definedName name="Quarter4">#REF!</definedName>
    <definedName name="Query1">'[126]9806-9901'!$A$1:$Z$755</definedName>
    <definedName name="questions">#REF!</definedName>
    <definedName name="QULITY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OTEHISTORY">#REF!</definedName>
    <definedName name="qw">#REF!</definedName>
    <definedName name="QWA" localSheetId="12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E" localSheetId="12" hidden="1">{#N/A,#N/A,FALSE,"단축1";#N/A,#N/A,FALSE,"단축2";#N/A,#N/A,FALSE,"단축3";#N/A,#N/A,FALSE,"장축";#N/A,#N/A,FALSE,"4WD"}</definedName>
    <definedName name="QWE" hidden="1">{#N/A,#N/A,FALSE,"단축1";#N/A,#N/A,FALSE,"단축2";#N/A,#N/A,FALSE,"단축3";#N/A,#N/A,FALSE,"장축";#N/A,#N/A,FALSE,"4WD"}</definedName>
    <definedName name="QwNmm">#REF!</definedName>
    <definedName name="QWQW" localSheetId="12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QWQ">#REF!</definedName>
    <definedName name="qws" hidden="1">[32]Inventories!#REF!</definedName>
    <definedName name="QWW">#REF!</definedName>
    <definedName name="QX4ALL">#REF!</definedName>
    <definedName name="QX4CU">#REF!</definedName>
    <definedName name="QX4FU">#REF!</definedName>
    <definedName name="QX4PR">#REF!</definedName>
    <definedName name="qzeva">#REF!</definedName>
    <definedName name="Q従業員名簿ｴｸｽﾎﾟｰﾄ用">#REF!</definedName>
    <definedName name="Q행">#REF!</definedName>
    <definedName name="R_" localSheetId="6">#REF!</definedName>
    <definedName name="R_" localSheetId="7">#REF!</definedName>
    <definedName name="R_" localSheetId="8">#REF!</definedName>
    <definedName name="R_" localSheetId="5">#REF!</definedName>
    <definedName name="R_">#REF!</definedName>
    <definedName name="R_COVER" localSheetId="12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_D">#REF!</definedName>
    <definedName name="R_FLUSH_B1..M10">#REF!</definedName>
    <definedName name="RA">#REF!</definedName>
    <definedName name="Rack_ligne">#REF!</definedName>
    <definedName name="Rack_magasin">#REF!</definedName>
    <definedName name="Rack_magasin1">#REF!</definedName>
    <definedName name="RATE">#REF!</definedName>
    <definedName name="RATES">#REF!</definedName>
    <definedName name="Raw_material1">#REF!</definedName>
    <definedName name="Raw_material1_column">#REF!</definedName>
    <definedName name="Raw_material1_line">#REF!</definedName>
    <definedName name="RawData">#REF!</definedName>
    <definedName name="rbver">#REF!</definedName>
    <definedName name="RÇà">#REF!</definedName>
    <definedName name="rch">#REF!</definedName>
    <definedName name="RCHAP">#REF!</definedName>
    <definedName name="RD">[0]!RD</definedName>
    <definedName name="rd_cost">#REF!</definedName>
    <definedName name="RD_Functions">'[37]Key Inputs'!$B$440:$B$639</definedName>
    <definedName name="RD_hourly_rate">'[47]Infos Fin.'!$O$4:$O$13</definedName>
    <definedName name="rd_rate">#REF!</definedName>
    <definedName name="rdata">#REF!,#REF!</definedName>
    <definedName name="RDBLD">#REF!</definedName>
    <definedName name="RDBLDFA">#REF!</definedName>
    <definedName name="RDTOOL">#REF!</definedName>
    <definedName name="RDTOOLFA">#REF!</definedName>
    <definedName name="RE" localSheetId="12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ls100">#REF!</definedName>
    <definedName name="REAR" localSheetId="12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billCriteria">#REF!</definedName>
    <definedName name="rec">#REF!</definedName>
    <definedName name="RECAP">#REF!</definedName>
    <definedName name="recherche">#REF!</definedName>
    <definedName name="recherche1">#REF!</definedName>
    <definedName name="Reconciliation_Existing_Depreciation_Module">#REF!</definedName>
    <definedName name="Reconciliation_Existing_Depreciation_Technology">#REF!</definedName>
    <definedName name="Reconciliation_New_Equipment_Depreciation_Module">#REF!</definedName>
    <definedName name="Reconciliation_New_Equipment_Depreciation_Technology">#REF!</definedName>
    <definedName name="RECORD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5">#REF!</definedName>
    <definedName name="_xlnm.Recorder">#REF!</definedName>
    <definedName name="REDATA1" localSheetId="6">#REF!</definedName>
    <definedName name="REDATA1" localSheetId="7">#REF!</definedName>
    <definedName name="REDATA1" localSheetId="8">#REF!</definedName>
    <definedName name="REDATA1" localSheetId="5">#REF!</definedName>
    <definedName name="REDATA1">#REF!</definedName>
    <definedName name="REDATA10" localSheetId="6">#REF!</definedName>
    <definedName name="REDATA10" localSheetId="7">#REF!</definedName>
    <definedName name="REDATA10" localSheetId="8">#REF!</definedName>
    <definedName name="REDATA10" localSheetId="5">#REF!</definedName>
    <definedName name="REDATA10">#REF!</definedName>
    <definedName name="REDATA11" localSheetId="6">#REF!</definedName>
    <definedName name="REDATA11" localSheetId="7">#REF!</definedName>
    <definedName name="REDATA11" localSheetId="8">#REF!</definedName>
    <definedName name="REDATA11" localSheetId="5">#REF!</definedName>
    <definedName name="REDATA11">#REF!</definedName>
    <definedName name="REDATA12" localSheetId="6">#REF!</definedName>
    <definedName name="REDATA12" localSheetId="7">#REF!</definedName>
    <definedName name="REDATA12" localSheetId="8">#REF!</definedName>
    <definedName name="REDATA12" localSheetId="5">#REF!</definedName>
    <definedName name="REDATA12">#REF!</definedName>
    <definedName name="REDATA13" localSheetId="6">#REF!</definedName>
    <definedName name="REDATA13" localSheetId="7">#REF!</definedName>
    <definedName name="REDATA13" localSheetId="8">#REF!</definedName>
    <definedName name="REDATA13" localSheetId="5">#REF!</definedName>
    <definedName name="REDATA13">#REF!</definedName>
    <definedName name="REDATA14" localSheetId="6">#REF!</definedName>
    <definedName name="REDATA14" localSheetId="7">#REF!</definedName>
    <definedName name="REDATA14" localSheetId="8">#REF!</definedName>
    <definedName name="REDATA14" localSheetId="5">#REF!</definedName>
    <definedName name="REDATA14">#REF!</definedName>
    <definedName name="REDATA15" localSheetId="6">#REF!</definedName>
    <definedName name="REDATA15" localSheetId="7">#REF!</definedName>
    <definedName name="REDATA15" localSheetId="8">#REF!</definedName>
    <definedName name="REDATA15" localSheetId="5">#REF!</definedName>
    <definedName name="REDATA15">#REF!</definedName>
    <definedName name="REDATA16" localSheetId="6">#REF!</definedName>
    <definedName name="REDATA16" localSheetId="7">#REF!</definedName>
    <definedName name="REDATA16" localSheetId="8">#REF!</definedName>
    <definedName name="REDATA16" localSheetId="5">#REF!</definedName>
    <definedName name="REDATA16">#REF!</definedName>
    <definedName name="REDATA17" localSheetId="6">#REF!</definedName>
    <definedName name="REDATA17" localSheetId="7">#REF!</definedName>
    <definedName name="REDATA17" localSheetId="8">#REF!</definedName>
    <definedName name="REDATA17" localSheetId="5">#REF!</definedName>
    <definedName name="REDATA17">#REF!</definedName>
    <definedName name="REDATA18" localSheetId="6">#REF!</definedName>
    <definedName name="REDATA18" localSheetId="7">#REF!</definedName>
    <definedName name="REDATA18" localSheetId="8">#REF!</definedName>
    <definedName name="REDATA18" localSheetId="5">#REF!</definedName>
    <definedName name="REDATA18">#REF!</definedName>
    <definedName name="REDATA19" localSheetId="6">#REF!</definedName>
    <definedName name="REDATA19" localSheetId="7">#REF!</definedName>
    <definedName name="REDATA19" localSheetId="8">#REF!</definedName>
    <definedName name="REDATA19" localSheetId="5">#REF!</definedName>
    <definedName name="REDATA19">#REF!</definedName>
    <definedName name="REDATA2" localSheetId="6">[23]RR저항Cp!#REF!</definedName>
    <definedName name="REDATA2" localSheetId="7">[23]RR저항Cp!#REF!</definedName>
    <definedName name="REDATA2" localSheetId="8">[23]RR저항Cp!#REF!</definedName>
    <definedName name="REDATA2" localSheetId="5">[23]RR저항Cp!#REF!</definedName>
    <definedName name="REDATA2">[23]RR저항Cp!#REF!</definedName>
    <definedName name="REDATA20" localSheetId="6">#REF!</definedName>
    <definedName name="REDATA20" localSheetId="7">#REF!</definedName>
    <definedName name="REDATA20" localSheetId="8">#REF!</definedName>
    <definedName name="REDATA20" localSheetId="5">#REF!</definedName>
    <definedName name="REDATA20">#REF!</definedName>
    <definedName name="REDATA3" localSheetId="6">#REF!</definedName>
    <definedName name="REDATA3" localSheetId="7">#REF!</definedName>
    <definedName name="REDATA3" localSheetId="8">#REF!</definedName>
    <definedName name="REDATA3" localSheetId="5">#REF!</definedName>
    <definedName name="REDATA3">#REF!</definedName>
    <definedName name="REDATA4" localSheetId="6">[23]RR저항Cp!#REF!</definedName>
    <definedName name="REDATA4" localSheetId="7">[23]RR저항Cp!#REF!</definedName>
    <definedName name="REDATA4" localSheetId="8">[23]RR저항Cp!#REF!</definedName>
    <definedName name="REDATA4" localSheetId="5">[23]RR저항Cp!#REF!</definedName>
    <definedName name="REDATA4">[23]RR저항Cp!#REF!</definedName>
    <definedName name="REDATA5" localSheetId="6">[23]RR저항Cp!#REF!</definedName>
    <definedName name="REDATA5" localSheetId="7">[23]RR저항Cp!#REF!</definedName>
    <definedName name="REDATA5" localSheetId="8">[23]RR저항Cp!#REF!</definedName>
    <definedName name="REDATA5" localSheetId="5">[23]RR저항Cp!#REF!</definedName>
    <definedName name="REDATA5">[23]RR저항Cp!#REF!</definedName>
    <definedName name="REDATA6" localSheetId="6">[23]RR저항Cp!#REF!</definedName>
    <definedName name="REDATA6" localSheetId="7">[23]RR저항Cp!#REF!</definedName>
    <definedName name="REDATA6" localSheetId="8">[23]RR저항Cp!#REF!</definedName>
    <definedName name="REDATA6" localSheetId="5">[23]RR저항Cp!#REF!</definedName>
    <definedName name="REDATA6">[23]RR저항Cp!#REF!</definedName>
    <definedName name="REDATA7" localSheetId="6">#REF!</definedName>
    <definedName name="REDATA7" localSheetId="7">#REF!</definedName>
    <definedName name="REDATA7" localSheetId="8">#REF!</definedName>
    <definedName name="REDATA7" localSheetId="5">#REF!</definedName>
    <definedName name="REDATA7">#REF!</definedName>
    <definedName name="REDATA8" localSheetId="6">#REF!</definedName>
    <definedName name="REDATA8" localSheetId="7">#REF!</definedName>
    <definedName name="REDATA8" localSheetId="8">#REF!</definedName>
    <definedName name="REDATA8" localSheetId="5">#REF!</definedName>
    <definedName name="REDATA8">#REF!</definedName>
    <definedName name="REDATA9" localSheetId="6">#REF!</definedName>
    <definedName name="REDATA9" localSheetId="7">#REF!</definedName>
    <definedName name="REDATA9" localSheetId="8">#REF!</definedName>
    <definedName name="REDATA9" localSheetId="5">#REF!</definedName>
    <definedName name="REDATA9">#REF!</definedName>
    <definedName name="Redraw">[0]!Redraw</definedName>
    <definedName name="ref">#REF!</definedName>
    <definedName name="Ref_1">'[37]Key Inputs'!$C$27:$C$126</definedName>
    <definedName name="ref_10">'[120]Project data'!$B$21</definedName>
    <definedName name="ref_2">'[120]Project data'!$B$13</definedName>
    <definedName name="ref_3">'[120]Project data'!$B$14</definedName>
    <definedName name="ref_4">'[120]Project data'!$B$15</definedName>
    <definedName name="ref_5">'[120]Project data'!$B$16</definedName>
    <definedName name="ref_6">'[120]Project data'!$B$17</definedName>
    <definedName name="ref_7">'[120]Project data'!$B$18</definedName>
    <definedName name="ref_8">'[120]Project data'!$B$19</definedName>
    <definedName name="ref_9">'[120]Project data'!$B$20</definedName>
    <definedName name="ref_date">#REF!</definedName>
    <definedName name="ref_desc_1">'[120]Project data'!$D$12</definedName>
    <definedName name="ref_desc_10">'[120]Project data'!$D$21</definedName>
    <definedName name="ref_desc_2">'[120]Project data'!$D$13</definedName>
    <definedName name="ref_desc_3">'[120]Project data'!$D$14</definedName>
    <definedName name="ref_desc_4">'[120]Project data'!$D$15</definedName>
    <definedName name="ref_desc_5">'[120]Project data'!$D$16</definedName>
    <definedName name="ref_desc_6">'[120]Project data'!$D$17</definedName>
    <definedName name="ref_desc_7">'[120]Project data'!$D$18</definedName>
    <definedName name="ref_desc_8">'[120]Project data'!$D$19</definedName>
    <definedName name="ref_desc_9">'[120]Project data'!$D$20</definedName>
    <definedName name="ref_option">[127]Options!#REF!</definedName>
    <definedName name="ref_prc_1">'[120]Project data'!$E$12</definedName>
    <definedName name="ref_prc_10">'[120]Project data'!$E$21</definedName>
    <definedName name="ref_prc_2">'[120]Project data'!$E$13</definedName>
    <definedName name="ref_prc_3">'[120]Project data'!$E$14</definedName>
    <definedName name="ref_prc_4">'[120]Project data'!$E$15</definedName>
    <definedName name="ref_prc_5">'[120]Project data'!$E$16</definedName>
    <definedName name="ref_prc_6">'[120]Project data'!$E$17</definedName>
    <definedName name="ref_prc_7">'[120]Project data'!$E$18</definedName>
    <definedName name="ref_prc_8">'[120]Project data'!$E$19</definedName>
    <definedName name="ref_prc_9">'[120]Project data'!$E$20</definedName>
    <definedName name="ref_taux">#REF!</definedName>
    <definedName name="ref_vol_1">'[120]Project data'!$C$12</definedName>
    <definedName name="ref_vol_10">'[120]Project data'!$C$21</definedName>
    <definedName name="ref_vol_2">'[120]Project data'!$C$13</definedName>
    <definedName name="ref_vol_3">'[120]Project data'!$C$14</definedName>
    <definedName name="ref_vol_4">'[120]Project data'!$C$15</definedName>
    <definedName name="ref_vol_5">'[120]Project data'!$C$16</definedName>
    <definedName name="ref_vol_6">'[120]Project data'!$C$17</definedName>
    <definedName name="ref_vol_7">'[120]Project data'!$C$18</definedName>
    <definedName name="ref_vol_8">'[120]Project data'!$C$19</definedName>
    <definedName name="ref_vol_9">'[120]Project data'!$C$20</definedName>
    <definedName name="refa">#REF!</definedName>
    <definedName name="refaz">#REF!</definedName>
    <definedName name="reference">#REF!</definedName>
    <definedName name="référence">#REF!</definedName>
    <definedName name="Reference_date_for_status">#REF!</definedName>
    <definedName name="REG">#REF!</definedName>
    <definedName name="Region">#REF!</definedName>
    <definedName name="regulation" localSheetId="6">#REF!</definedName>
    <definedName name="regulation" localSheetId="7">#REF!</definedName>
    <definedName name="regulation" localSheetId="8">#REF!</definedName>
    <definedName name="regulation" localSheetId="5">#REF!</definedName>
    <definedName name="regulation">#REF!</definedName>
    <definedName name="Regulator_Type">#REF!</definedName>
    <definedName name="Rendement_de_la_ligne">#REF!</definedName>
    <definedName name="REPARTITION">#REF!</definedName>
    <definedName name="repl">[33]Reporte!#REF!</definedName>
    <definedName name="Report">#REF!</definedName>
    <definedName name="REPORT_DATE">#REF!</definedName>
    <definedName name="Reporte">#REF!</definedName>
    <definedName name="ReportTitle1">#REF!</definedName>
    <definedName name="ReportTitle2">#REF!</definedName>
    <definedName name="Request_Date">#N/A</definedName>
    <definedName name="rere">#REF!</definedName>
    <definedName name="rery" hidden="1">{#VALUE!,#N/A,FALSE,0;#N/A,#N/A,FALSE,0;#N/A,#N/A,FALSE,0;#N/A,#N/A,FALSE,0;#N/A,#N/A,FALSE,0}</definedName>
    <definedName name="RES__24">#REF!</definedName>
    <definedName name="RES__36">#REF!</definedName>
    <definedName name="residual_support">#REF!</definedName>
    <definedName name="Resp">#REF!</definedName>
    <definedName name="ResponsibilityApplicationID1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POT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sources">#REF!</definedName>
    <definedName name="ressources_VEMS">#REF!</definedName>
    <definedName name="ressources_VES">#REF!</definedName>
    <definedName name="RESUME">#REF!</definedName>
    <definedName name="RESUMEN">#REF!,#REF!,#REF!,#REF!,#REF!,#REF!,#REF!,#REF!,#REF!</definedName>
    <definedName name="RESUMEN_VENTAS">#REF!</definedName>
    <definedName name="RETAB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EVERSIBLES">#REF!</definedName>
    <definedName name="rezbaerv">[127]Options!#REF!</definedName>
    <definedName name="rezezef">#REF!</definedName>
    <definedName name="Rf">#REF!</definedName>
    <definedName name="RGEN">#REF!</definedName>
    <definedName name="RHD" localSheetId="12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HDGLS">[49]!BlankMacro1</definedName>
    <definedName name="RhoN">#REF!</definedName>
    <definedName name="RhoP">#REF!</definedName>
    <definedName name="RIB">#REF!</definedName>
    <definedName name="RightButton">#N/A</definedName>
    <definedName name="Risk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1234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0</definedName>
    <definedName name="RiskUpdateDisplay">TRUE</definedName>
    <definedName name="RiskUseDifferentSeedForEachSim">FALSE</definedName>
    <definedName name="RiskUseFixedSeed">TRUE</definedName>
    <definedName name="RiskUseMultipleCPUs">TRUE</definedName>
    <definedName name="RK" hidden="1">{#N/A,#N/A,TRUE,"Y생산";#N/A,#N/A,TRUE,"Y판매";#N/A,#N/A,TRUE,"Y총물량";#N/A,#N/A,TRUE,"Y능력";#N/A,#N/A,TRUE,"YKD"}</definedName>
    <definedName name="RKARK">#REF!</definedName>
    <definedName name="rkark123">#REF!</definedName>
    <definedName name="rkrk">#REF!</definedName>
    <definedName name="RKSK">#REF!</definedName>
    <definedName name="RLRK1">#REF!</definedName>
    <definedName name="RM">#REF!</definedName>
    <definedName name="RMInventories">#REF!</definedName>
    <definedName name="RMRMR">#REF!</definedName>
    <definedName name="RNAT">#REF!</definedName>
    <definedName name="ROBOT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LLER">[49]!BlankMacro1</definedName>
    <definedName name="ROMAJI_NAME">#N/A</definedName>
    <definedName name="ROOF" localSheetId="12" hidden="1">{#N/A,#N/A,TRUE,"일정"}</definedName>
    <definedName name="ROOF" hidden="1">{#N/A,#N/A,TRUE,"일정"}</definedName>
    <definedName name="ROOF투자명세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TJSRHKWJD1" localSheetId="12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OTOR">#REF!</definedName>
    <definedName name="roue_C_mini">'[25]Mat.+amort. '!$D$53</definedName>
    <definedName name="ROW">#REF!</definedName>
    <definedName name="Row_End">770</definedName>
    <definedName name="Row_Start">5</definedName>
    <definedName name="RowDetails1">#REF!</definedName>
    <definedName name="RowDetails2">#REF!</definedName>
    <definedName name="ROYALTY">#REF!</definedName>
    <definedName name="royalty_rate">#REF!</definedName>
    <definedName name="Rp">#REF!</definedName>
    <definedName name="RPT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>#REF!</definedName>
    <definedName name="RR.BRAKE" localSheetId="12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12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pnl">#REF!</definedName>
    <definedName name="RRR" localSheetId="12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>#REF!</definedName>
    <definedName name="RSA">[56]Assumptions!$C$46</definedName>
    <definedName name="RSECT">#REF!</definedName>
    <definedName name="RSECT01">#REF!</definedName>
    <definedName name="RSTE">#REF!</definedName>
    <definedName name="RT">#REF!</definedName>
    <definedName name="RT.RTDK">#REF!</definedName>
    <definedName name="RTCLCRCRCRCRCRCRDLRTDKDK">#REF!</definedName>
    <definedName name="RTCLDLRTDK">#REF!</definedName>
    <definedName name="RTCLSPRT">#REF!</definedName>
    <definedName name="rtclsprtdk">#REF!</definedName>
    <definedName name="RTCL울산시RTDK">#REF!</definedName>
    <definedName name="RTG">#REF!</definedName>
    <definedName name="rthrth">#REF!</definedName>
    <definedName name="rthtrhrt">#REF!</definedName>
    <definedName name="rtrtgrt">#REF!</definedName>
    <definedName name="rtrtr">#REF!</definedName>
    <definedName name="rtvrv">#REF!</definedName>
    <definedName name="RT울산시RTDKDK">#REF!</definedName>
    <definedName name="R수">#REF!</definedName>
    <definedName name="R행">#REF!</definedName>
    <definedName name="s">'[128]PRP ACTUEL'!$I$4</definedName>
    <definedName name="S_Ⅱ">#REF!</definedName>
    <definedName name="S12월">#REF!</definedName>
    <definedName name="S1cost">#REF!</definedName>
    <definedName name="sa">#REF!</definedName>
    <definedName name="SAD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f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fsfdsf">#REF!</definedName>
    <definedName name="safgb">#REF!</definedName>
    <definedName name="SALDOS">#REF!</definedName>
    <definedName name="saldos2000">#REF!</definedName>
    <definedName name="Sales">'AP 3. ROI review'!$A$10</definedName>
    <definedName name="Sales_8">#REF!</definedName>
    <definedName name="Sales_9">#REF!</definedName>
    <definedName name="Sales_Manager">#REF!</definedName>
    <definedName name="Sales_Person">#REF!</definedName>
    <definedName name="Sales_Tot">#REF!</definedName>
    <definedName name="Sales2">#REF!</definedName>
    <definedName name="SalesExp">#REF!</definedName>
    <definedName name="Salesprice1">#REF!</definedName>
    <definedName name="Salesprice2">#REF!</definedName>
    <definedName name="Salesprice3">#REF!</definedName>
    <definedName name="SAPACODE">#REF!</definedName>
    <definedName name="SAPBEXdnldView" hidden="1">"DHNDXC11LS0IF7P2TJLNZ3XZF"</definedName>
    <definedName name="SAPBEXhrIndnt" hidden="1">1</definedName>
    <definedName name="SAPBEXrevision" hidden="1">2</definedName>
    <definedName name="SAPBEXsysID" hidden="1">"BMA"</definedName>
    <definedName name="SAPBEXwbID" hidden="1">"66F8O1BE18TMHGLRJ60086DV8"</definedName>
    <definedName name="SAPCCTR">#REF!</definedName>
    <definedName name="SAVE_PATH">#REF!</definedName>
    <definedName name="sayang" hidden="1">{#N/A,#N/A,FALSE,"단축1";#N/A,#N/A,FALSE,"단축2";#N/A,#N/A,FALSE,"단축3";#N/A,#N/A,FALSE,"장축";#N/A,#N/A,FALSE,"4WD"}</definedName>
    <definedName name="sbrzvaze">#REF!</definedName>
    <definedName name="SC_VOL">[38]Volumes!$D$2</definedName>
    <definedName name="SC_VOLUMES">[129]PARAMETRES!#REF!</definedName>
    <definedName name="SCa">#REF!</definedName>
    <definedName name="SÇà">#REF!</definedName>
    <definedName name="SCENARIO_UPIN">[61]Volumes!$C$394</definedName>
    <definedName name="Sch_End">6</definedName>
    <definedName name="sch_is">#REF!</definedName>
    <definedName name="sch_ol">#REF!</definedName>
    <definedName name="Sch_Start">3</definedName>
    <definedName name="Scha1">#REF!</definedName>
    <definedName name="Scha10">#REF!</definedName>
    <definedName name="Scha11">#REF!</definedName>
    <definedName name="Scha12">#REF!</definedName>
    <definedName name="Scha13">#REF!</definedName>
    <definedName name="Scha14">#REF!</definedName>
    <definedName name="Scha15">#REF!</definedName>
    <definedName name="Scha16">#REF!</definedName>
    <definedName name="Scha17">#REF!</definedName>
    <definedName name="Scha18">#REF!</definedName>
    <definedName name="Scha19">#REF!</definedName>
    <definedName name="Scha2">#REF!</definedName>
    <definedName name="Scha20">#REF!</definedName>
    <definedName name="Scha21">#REF!</definedName>
    <definedName name="Scha22">#REF!</definedName>
    <definedName name="Scha23">#REF!</definedName>
    <definedName name="Scha24">#REF!</definedName>
    <definedName name="Scha25">#REF!</definedName>
    <definedName name="Scha26">#REF!</definedName>
    <definedName name="Scha27">#REF!</definedName>
    <definedName name="Scha28">#REF!</definedName>
    <definedName name="Scha29">#REF!</definedName>
    <definedName name="Scha3">#REF!</definedName>
    <definedName name="Scha30">#REF!</definedName>
    <definedName name="Scha31">#REF!</definedName>
    <definedName name="Scha4">#REF!</definedName>
    <definedName name="Scha5">#REF!</definedName>
    <definedName name="Scha6">#REF!</definedName>
    <definedName name="Scha7">#REF!</definedName>
    <definedName name="Scha8">#REF!</definedName>
    <definedName name="Scha9">#REF!</definedName>
    <definedName name="scopeinstructions">#REF!</definedName>
    <definedName name="SCOST">#REF!</definedName>
    <definedName name="Scrap">#REF!</definedName>
    <definedName name="Scrap_Rate">[102]Parameters!$C$39</definedName>
    <definedName name="scrapcost">#REF!</definedName>
    <definedName name="SCRATCHSHEET">#REF!</definedName>
    <definedName name="SD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A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dd">#REF!</definedName>
    <definedName name="sddfcd">#REF!</definedName>
    <definedName name="SDERFDEWF" localSheetId="12" hidden="1">{#N/A,#N/A,FALSE,"단축1";#N/A,#N/A,FALSE,"단축2";#N/A,#N/A,FALSE,"단축3";#N/A,#N/A,FALSE,"장축";#N/A,#N/A,FALSE,"4WD"}</definedName>
    <definedName name="SDERFDEWF" hidden="1">{#N/A,#N/A,FALSE,"단축1";#N/A,#N/A,FALSE,"단축2";#N/A,#N/A,FALSE,"단축3";#N/A,#N/A,FALSE,"장축";#N/A,#N/A,FALSE,"4WD"}</definedName>
    <definedName name="SDF" localSheetId="12" hidden="1">{#N/A,#N/A,FALSE,"96자동차사 계획";#N/A,#N/A,FALSE,"96자동차사 계획"}</definedName>
    <definedName name="SDF" hidden="1">{#N/A,#N/A,FALSE,"96자동차사 계획";#N/A,#N/A,FALSE,"96자동차사 계획"}</definedName>
    <definedName name="SDFFSD">'[1]CD-실적'!#REF!</definedName>
    <definedName name="SDFG">#REF!</definedName>
    <definedName name="SDFGH" localSheetId="12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DFG">#REF!</definedName>
    <definedName name="SDFGSDFGSDFG">#REF!</definedName>
    <definedName name="SDFH" localSheetId="12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12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teseagegwe" localSheetId="12" hidden="1">'[75]Cost Reduction'!#REF!</definedName>
    <definedName name="sdfteseagegwe" hidden="1">'[75]Cost Reduction'!#REF!</definedName>
    <definedName name="SDPMS">#REF!</definedName>
    <definedName name="SDRFGH">#REF!,#REF!</definedName>
    <definedName name="SDS">#REF!</definedName>
    <definedName name="SDSD" localSheetId="12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localSheetId="12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>#REF!</definedName>
    <definedName name="se">#REF!,#REF!,#REF!,#REF!,#REF!,#REF!,#REF!,#REF!,#REF!</definedName>
    <definedName name="seagesag" hidden="1">{#VALUE!,#N/A,FALSE,0;#N/A,#N/A,FALSE,0;#N/A,#N/A,FALSE,0;#N/A,#N/A,FALSE,0}</definedName>
    <definedName name="SEAT" hidden="1">{#N/A,#N/A,FALSE,"단축1";#N/A,#N/A,FALSE,"단축2";#N/A,#N/A,FALSE,"단축3";#N/A,#N/A,FALSE,"장축";#N/A,#N/A,FALSE,"4WD"}</definedName>
    <definedName name="section">[71]hypothese!$C$15:$C$39</definedName>
    <definedName name="section_name">[71]hypothese!$D$15:$D$39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OP1">#REF!</definedName>
    <definedName name="SECTIONOP2">#REF!</definedName>
    <definedName name="SECTIONOP3">#REF!</definedName>
    <definedName name="SECTIONOP4">#REF!</definedName>
    <definedName name="SECTIONOP5">#REF!</definedName>
    <definedName name="SECTIONOP6">#REF!</definedName>
    <definedName name="SECTIONOP7">#REF!</definedName>
    <definedName name="SECTIONOP8">#REF!</definedName>
    <definedName name="SECTIONPRP1">#REF!</definedName>
    <definedName name="SECTIONPRP2">#REF!</definedName>
    <definedName name="SECTIONPRP3">#REF!</definedName>
    <definedName name="SECTIONPRP4">#REF!</definedName>
    <definedName name="SECTIONPRP5">#REF!</definedName>
    <definedName name="SECTIONPRP6">#REF!</definedName>
    <definedName name="SECTIONPRP7">#REF!</definedName>
    <definedName name="SECTIONPRP8">#REF!</definedName>
    <definedName name="Seg_list">'[65]Template codification'!$A$79:$A$133</definedName>
    <definedName name="Segment_Sales">#REF!</definedName>
    <definedName name="segment_share">#REF!</definedName>
    <definedName name="segse" hidden="1">{"JMI Tech",0,0,0;0,0,0,0;#VALUE!,0,0,0;0,"A13VIK",0,0;0,0,0,0}</definedName>
    <definedName name="SEINO">#REF!</definedName>
    <definedName name="SelectFlag">"テキスト 23"</definedName>
    <definedName name="selection_inte">'[74]Tasks Supervision'!#REF!</definedName>
    <definedName name="sencount" hidden="1">2</definedName>
    <definedName name="SENG0">#REF!</definedName>
    <definedName name="Sens">#REF!</definedName>
    <definedName name="seo" localSheetId="12" hidden="1">{#N/A,#N/A,FALSE,"96자동차사 계획";#N/A,#N/A,FALSE,"96자동차사 계획"}</definedName>
    <definedName name="seo" hidden="1">{#N/A,#N/A,FALSE,"96자동차사 계획";#N/A,#N/A,FALSE,"96자동차사 계획"}</definedName>
    <definedName name="Sep">#REF!</definedName>
    <definedName name="september">#REF!</definedName>
    <definedName name="septembre" hidden="1">{#N/A,#N/A,FALSE,"단축1";#N/A,#N/A,FALSE,"단축2";#N/A,#N/A,FALSE,"단축3";#N/A,#N/A,FALSE,"장축";#N/A,#N/A,FALSE,"4WD"}</definedName>
    <definedName name="SEQ" localSheetId="6">#REF!</definedName>
    <definedName name="SEQ" localSheetId="7">#REF!</definedName>
    <definedName name="SEQ" localSheetId="8">#REF!</definedName>
    <definedName name="SEQ" localSheetId="5">#REF!</definedName>
    <definedName name="SEQ">#REF!</definedName>
    <definedName name="ser">[33]Reporte!#REF!</definedName>
    <definedName name="servaref">'[123]PRU synthèse'!#REF!</definedName>
    <definedName name="SES" localSheetId="12" hidden="1">#REF!</definedName>
    <definedName name="SES" hidden="1">#REF!</definedName>
    <definedName name="set_variable1">[130]MACRO1.XLM!$B$72</definedName>
    <definedName name="set_variable2">[130]MACRO1.XLM!$B$91</definedName>
    <definedName name="set_variable3">[130]MACRO1.XLM!$B$112</definedName>
    <definedName name="set_variable4">[130]MACRO1.XLM!$B$135</definedName>
    <definedName name="SetOfBooksID1">#REF!</definedName>
    <definedName name="SetOfBooksID2">#REF!</definedName>
    <definedName name="SetOfBooksName1">#REF!</definedName>
    <definedName name="SetOfBooksName2">#REF!</definedName>
    <definedName name="SetupData">#N/A</definedName>
    <definedName name="setvsvt">'[123]PRU synthèse'!#REF!</definedName>
    <definedName name="Seven">#REF!</definedName>
    <definedName name="sf">#REF!</definedName>
    <definedName name="Sfaisceau">#REF!</definedName>
    <definedName name="SFDG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12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12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12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localSheetId="12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asg">[82]Operação!$A$3:$BU$506</definedName>
    <definedName name="SGFA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m_摇窗电机_查询">#REF!</definedName>
    <definedName name="SH">#REF!</definedName>
    <definedName name="she">#REF!</definedName>
    <definedName name="sheet1" hidden="1">#REF!</definedName>
    <definedName name="sheet5" localSheetId="12" hidden="1">{#N/A,#N/A,FALSE,"단축1";#N/A,#N/A,FALSE,"단축2";#N/A,#N/A,FALSE,"단축3";#N/A,#N/A,FALSE,"장축";#N/A,#N/A,FALSE,"4WD"}</definedName>
    <definedName name="sheet5" hidden="1">{#N/A,#N/A,FALSE,"단축1";#N/A,#N/A,FALSE,"단축2";#N/A,#N/A,FALSE,"단축3";#N/A,#N/A,FALSE,"장축";#N/A,#N/A,FALSE,"4WD"}</definedName>
    <definedName name="shi" hidden="1">{#N/A,#N/A,FALSE,"단축1";#N/A,#N/A,FALSE,"단축2";#N/A,#N/A,FALSE,"단축3";#N/A,#N/A,FALSE,"장축";#N/A,#N/A,FALSE,"4WD"}</definedName>
    <definedName name="shin" hidden="1">{#N/A,#N/A,FALSE,"단축1";#N/A,#N/A,FALSE,"단축2";#N/A,#N/A,FALSE,"단축3";#N/A,#N/A,FALSE,"장축";#N/A,#N/A,FALSE,"4WD"}</definedName>
    <definedName name="SHIP1">#REF!</definedName>
    <definedName name="SHIP2">#REF!</definedName>
    <definedName name="SHIP3">#REF!</definedName>
    <definedName name="ShipQtyBud">#REF!</definedName>
    <definedName name="ShowSeparator1">#REF!</definedName>
    <definedName name="ShowSeparator2">#REF!</definedName>
    <definedName name="SI">#REF!</definedName>
    <definedName name="SIGJ">[49]!BlankMacro1</definedName>
    <definedName name="SIMU">#REF!</definedName>
    <definedName name="Site">[31]Synthesis!$A$7</definedName>
    <definedName name="Site_Complexity">#REF!</definedName>
    <definedName name="sites">[79]Hypothese!$F$5:$F$39</definedName>
    <definedName name="six">#REF!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>#REF!</definedName>
    <definedName name="SKFK" localSheetId="6">#REF!</definedName>
    <definedName name="SKFK" localSheetId="7">#REF!</definedName>
    <definedName name="SKFK" localSheetId="8">#REF!</definedName>
    <definedName name="SKFK" localSheetId="5">#REF!</definedName>
    <definedName name="SKFK">#REF!</definedName>
    <definedName name="skljf">#REF!</definedName>
    <definedName name="SKS" localSheetId="12" hidden="1">{#N/A,#N/A,FALSE,"단축1";#N/A,#N/A,FALSE,"단축2";#N/A,#N/A,FALSE,"단축3";#N/A,#N/A,FALSE,"장축";#N/A,#N/A,FALSE,"4WD"}</definedName>
    <definedName name="SKS" hidden="1">{#N/A,#N/A,FALSE,"단축1";#N/A,#N/A,FALSE,"단축2";#N/A,#N/A,FALSE,"단축3";#N/A,#N/A,FALSE,"장축";#N/A,#N/A,FALSE,"4WD"}</definedName>
    <definedName name="SKSK" hidden="1">{#N/A,#N/A,FALSE,"단축1";#N/A,#N/A,FALSE,"단축2";#N/A,#N/A,FALSE,"단축3";#N/A,#N/A,FALSE,"장축";#N/A,#N/A,FALSE,"4WD"}</definedName>
    <definedName name="SM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M일반종합">#REF!</definedName>
    <definedName name="SOCIAL">#REF!</definedName>
    <definedName name="socle_chem_zk">'[25]Mat.+amort. '!$D$30</definedName>
    <definedName name="SOFT">#REF!</definedName>
    <definedName name="SOFTFA">#REF!</definedName>
    <definedName name="song">#REF!</definedName>
    <definedName name="sop">#REF!</definedName>
    <definedName name="SOU" localSheetId="6">#REF!</definedName>
    <definedName name="SOU" localSheetId="7">#REF!</definedName>
    <definedName name="SOU" localSheetId="8">#REF!</definedName>
    <definedName name="SOU" localSheetId="5">#REF!</definedName>
    <definedName name="SOU">#REF!</definedName>
    <definedName name="SOUDDIODE">#REF!</definedName>
    <definedName name="spa">#REF!</definedName>
    <definedName name="SPEC2" localSheetId="12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1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ific_tools">#REF!</definedName>
    <definedName name="specificdepre">#REF!</definedName>
    <definedName name="SPGPTN">#REF!</definedName>
    <definedName name="SPG수출">#REF!</definedName>
    <definedName name="SPOT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WS_WBID">"30DE7A53-1A0E-4420-87E8-7573E963BEC1"</definedName>
    <definedName name="sqervzaerv">#REF!</definedName>
    <definedName name="sr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C">#REF!</definedName>
    <definedName name="srebtzebza">#REF!</definedName>
    <definedName name="srevzv">#REF!</definedName>
    <definedName name="SS" localSheetId="6">#REF!</definedName>
    <definedName name="SS" localSheetId="7">#REF!</definedName>
    <definedName name="SS" localSheetId="8">#REF!</definedName>
    <definedName name="SS" localSheetId="5">#REF!</definedName>
    <definedName name="SS" localSheetId="12" hidden="1">[28]CAUDIT!#REF!</definedName>
    <definedName name="SS">#REF!</definedName>
    <definedName name="ssasss">#REF!</definedName>
    <definedName name="SSD" localSheetId="12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q" hidden="1">{#N/A,#N/A,FALSE,"suivi_modif";#N/A,#N/A,FALSE,"synt CSP";#N/A,#N/A,FALSE,"synt invest";#N/A,#N/A,FALSE,"F_Calc";#N/A,#N/A,FALSE,"BDachats";#N/A,#N/A,FALSE,"BDMoulage";#N/A,#N/A,FALSE,"invest ass"}</definedName>
    <definedName name="sss">[0]!sss</definedName>
    <definedName name="SSSEE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ｓｓｓｓ">#REF!</definedName>
    <definedName name="SSUNGGL">[49]!BlankMacro1</definedName>
    <definedName name="ST">#REF!</definedName>
    <definedName name="STANDARD" localSheetId="6">#REF!</definedName>
    <definedName name="STANDARD" localSheetId="7">#REF!</definedName>
    <definedName name="STANDARD" localSheetId="8">#REF!</definedName>
    <definedName name="STANDARD" localSheetId="5">#REF!</definedName>
    <definedName name="STANDARD">#REF!</definedName>
    <definedName name="STANDARDS">#REF!</definedName>
    <definedName name="start" localSheetId="6">#REF!</definedName>
    <definedName name="start" localSheetId="7">#REF!</definedName>
    <definedName name="start" localSheetId="8">#REF!</definedName>
    <definedName name="start" localSheetId="5">#REF!</definedName>
    <definedName name="start">#REF!</definedName>
    <definedName name="Start_Mod_Range2">#REF!</definedName>
    <definedName name="Start_Preis1">#REF!</definedName>
    <definedName name="Start_Preis1_11">#REF!</definedName>
    <definedName name="Start_Preis2">#REF!</definedName>
    <definedName name="Start_Preis2_11">#REF!</definedName>
    <definedName name="Start_Preis3">#REF!</definedName>
    <definedName name="Start_Preis3_11">#REF!</definedName>
    <definedName name="start_up">#REF!</definedName>
    <definedName name="Start_Year">[131]Main!$C$9</definedName>
    <definedName name="start2">#REF!</definedName>
    <definedName name="StartingPrice">#REF!</definedName>
    <definedName name="State">'[132]Grille Q3P Organe'!$Z$6:$Z$10</definedName>
    <definedName name="STATOR">[38]Volumes!$H$2</definedName>
    <definedName name="STATUS">#REF!</definedName>
    <definedName name="status_list">[71]hypothese!$E$3:$E$8</definedName>
    <definedName name="statuslist">#REF!</definedName>
    <definedName name="Statuts">'[133]Grille Q3P Organe'!$Z$6:$Z$10</definedName>
    <definedName name="stbvrea">#REF!</definedName>
    <definedName name="stbvzevr">#REF!</definedName>
    <definedName name="STCOM">#REF!</definedName>
    <definedName name="STCOMFA">#REF!</definedName>
    <definedName name="STCUT">#REF!</definedName>
    <definedName name="std">#REF!</definedName>
    <definedName name="STEAM">#REF!</definedName>
    <definedName name="STEELQUOTE">#REF!</definedName>
    <definedName name="STEP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OCK">#REF!</definedName>
    <definedName name="Stop_Mod_Range2">#REF!</definedName>
    <definedName name="STPL1">#REF!</definedName>
    <definedName name="STPL1FA">#REF!</definedName>
    <definedName name="STPL2">#REF!</definedName>
    <definedName name="STPL2FA">#REF!</definedName>
    <definedName name="STRATEGY">#REF!</definedName>
    <definedName name="strbzevtr">#REF!</definedName>
    <definedName name="STRD">#REF!</definedName>
    <definedName name="STRDFA">#REF!</definedName>
    <definedName name="stsdtv">#REF!</definedName>
    <definedName name="stvtsvstv">#REF!</definedName>
    <definedName name="ST가열">#REF!</definedName>
    <definedName name="su">#REF!</definedName>
    <definedName name="SUB">#REF!</definedName>
    <definedName name="SUBJECT" localSheetId="6">#REF!</definedName>
    <definedName name="SUBJECT" localSheetId="7">#REF!</definedName>
    <definedName name="SUBJECT" localSheetId="8">#REF!</definedName>
    <definedName name="SUBJECT" localSheetId="5">#REF!</definedName>
    <definedName name="SUBJECT">#REF!</definedName>
    <definedName name="Success_rate">#REF!</definedName>
    <definedName name="Summary">#REF!</definedName>
    <definedName name="Summary_investment">#REF!</definedName>
    <definedName name="Summary_investment_column">#REF!</definedName>
    <definedName name="Summary_investment_line">#REF!</definedName>
    <definedName name="Sumo">#REF!</definedName>
    <definedName name="supplement" localSheetId="6">#REF!</definedName>
    <definedName name="supplement" localSheetId="7">#REF!</definedName>
    <definedName name="supplement" localSheetId="8">#REF!</definedName>
    <definedName name="supplement" localSheetId="5">#REF!</definedName>
    <definedName name="supplement">#REF!</definedName>
    <definedName name="Supplementary">#REF!</definedName>
    <definedName name="Supplier_Registered">'[35]Validation Lists'!$B$46:$B$48</definedName>
    <definedName name="Supplier_Table_Global">#REF!</definedName>
    <definedName name="Supplierparts">#REF!</definedName>
    <definedName name="SupplierPaymentTerms">#REF!</definedName>
    <definedName name="SupplierVAT">#REF!</definedName>
    <definedName name="Supvente">#REF!</definedName>
    <definedName name="SURE">#REF!</definedName>
    <definedName name="SuRe3" hidden="1">#REF!</definedName>
    <definedName name="SURE4" hidden="1">#REF!</definedName>
    <definedName name="SureV2" hidden="1">{#N/A,#N/A,FALSE,"단축1";#N/A,#N/A,FALSE,"단축2";#N/A,#N/A,FALSE,"단축3";#N/A,#N/A,FALSE,"장축";#N/A,#N/A,FALSE,"4WD"}</definedName>
    <definedName name="sv">#REF!</definedName>
    <definedName name="SVA">#REF!</definedName>
    <definedName name="SVW">#REF!</definedName>
    <definedName name="svw_摇窗电机_查询">#REF!</definedName>
    <definedName name="SW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sy500p">#REF!</definedName>
    <definedName name="symbole">#REF!</definedName>
    <definedName name="SYNFAMILLE">#REF!</definedName>
    <definedName name="SYNTACTION">#REF!</definedName>
    <definedName name="SYNTASSE2000">#REF!</definedName>
    <definedName name="SYNTASSE2001">#REF!</definedName>
    <definedName name="SYNTGAINHOMME">#REF!</definedName>
    <definedName name="SYNTHESEMECA">#REF!</definedName>
    <definedName name="SYNTHESEMN_ALT">#REF!</definedName>
    <definedName name="SYNTHESEP1">#REF!</definedName>
    <definedName name="SYNTHESETOUTCLI">#REF!</definedName>
    <definedName name="SYNTMECA">#REF!</definedName>
    <definedName name="SYNTMN_ALT">#REF!</definedName>
    <definedName name="SYNTPORTEB2000">#REF!</definedName>
    <definedName name="SYNTPORTEB2001">#REF!</definedName>
    <definedName name="syof">#REF!</definedName>
    <definedName name="System_type">'[121]M&amp;L'!$C$8</definedName>
    <definedName name="szrebaerb">#REF!</definedName>
    <definedName name="sztrbzb">#REF!</definedName>
    <definedName name="S행">#REF!</definedName>
    <definedName name="t">#REF!</definedName>
    <definedName name="T_Ⅲ">#REF!</definedName>
    <definedName name="T200팀별투자비" localSheetId="12" hidden="1">{#N/A,#N/A,TRUE,"일정"}</definedName>
    <definedName name="T200팀별투자비" hidden="1">{#N/A,#N/A,TRUE,"일정"}</definedName>
    <definedName name="T8D_ULEV1" hidden="1">{#N/A,#N/A,FALSE,"단축1";#N/A,#N/A,FALSE,"단축2";#N/A,#N/A,FALSE,"단축3";#N/A,#N/A,FALSE,"장축";#N/A,#N/A,FALSE,"4WD"}</definedName>
    <definedName name="TAB">#REF!</definedName>
    <definedName name="TABLA">#REF!</definedName>
    <definedName name="TABLALLAVES">'[11]Llaves de reparticion Detalle'!$H$7:$I$30</definedName>
    <definedName name="TABLAPROV">[134]Base!#REF!</definedName>
    <definedName name="table">#REF!</definedName>
    <definedName name="table_synthese">#REF!</definedName>
    <definedName name="table_synthèse">#REF!</definedName>
    <definedName name="table_synthese_bis">#REF!</definedName>
    <definedName name="table_synthèse_bis">#REF!</definedName>
    <definedName name="table_synthese_ter">#REF!</definedName>
    <definedName name="TABLEAU_1">#REF!</definedName>
    <definedName name="Tableau_Pareto_ppm">#REF!</definedName>
    <definedName name="TABLEAU2">#REF!</definedName>
    <definedName name="TABLEAU3">#REF!</definedName>
    <definedName name="tablecomp">#REF!</definedName>
    <definedName name="TableI1">#REF!</definedName>
    <definedName name="TableI2">#REF!</definedName>
    <definedName name="TableI3">#REF!</definedName>
    <definedName name="TableI4">#REF!</definedName>
    <definedName name="TableI5">#REF!</definedName>
    <definedName name="TableI6">#REF!</definedName>
    <definedName name="TableI7">#REF!</definedName>
    <definedName name="TableI8">#REF!</definedName>
    <definedName name="TableI9">#REF!</definedName>
    <definedName name="tablemat">'[135]PRS Sept'!#REF!</definedName>
    <definedName name="tablepu">#REF!</definedName>
    <definedName name="tablepu2">#REF!</definedName>
    <definedName name="tableqt">#REF!</definedName>
    <definedName name="tableqtv6">#REF!</definedName>
    <definedName name="tack">#REF!</definedName>
    <definedName name="Tag">#REF!</definedName>
    <definedName name="TagName">#REF!</definedName>
    <definedName name="taratata">#REF!</definedName>
    <definedName name="TARGET" localSheetId="6">#REF!</definedName>
    <definedName name="TARGET" localSheetId="7">#REF!</definedName>
    <definedName name="TARGET" localSheetId="8">#REF!</definedName>
    <definedName name="TARGET" localSheetId="5">#REF!</definedName>
    <definedName name="TARGET">#REF!</definedName>
    <definedName name="TargetPrice">#REF!</definedName>
    <definedName name="tasks">#REF!</definedName>
    <definedName name="tasks_VEMS">#REF!</definedName>
    <definedName name="tasks_VES">#REF!</definedName>
    <definedName name="taux">#REF!</definedName>
    <definedName name="taux_d_actualisation">#REF!</definedName>
    <definedName name="TAUX_DE_MARGE_ACT">#REF!</definedName>
    <definedName name="taux_dm">#REF!</definedName>
    <definedName name="taux_euro">#REF!</definedName>
    <definedName name="Taux_horraire">#REF!</definedName>
    <definedName name="TAUX_OPTION">#REF!</definedName>
    <definedName name="TAUX_PRESSE">#REF!</definedName>
    <definedName name="taux_rebut">#REF!</definedName>
    <definedName name="TAUX2000">#REF!</definedName>
    <definedName name="TauxConditionnement">#REF!</definedName>
    <definedName name="tauxdemonte_x4_1">#REF!</definedName>
    <definedName name="tauxdemonte_x4_23">#REF!</definedName>
    <definedName name="tauxdemonte_x42">#REF!</definedName>
    <definedName name="TAUXMOTARRIERE">#REF!</definedName>
    <definedName name="TAUXMOTAVANT">#REF!</definedName>
    <definedName name="TAUXOPTION">#REF!</definedName>
    <definedName name="TAUXPOTENTIEL">#REF!</definedName>
    <definedName name="TAUXPROVISOIRES">[128]HYPOECO!$C$9:$T$15</definedName>
    <definedName name="TAUXTIMONERIES">#REF!</definedName>
    <definedName name="tax">#REF!</definedName>
    <definedName name="TAXBOX1" localSheetId="6">#REF!</definedName>
    <definedName name="TAXBOX1" localSheetId="7">#REF!</definedName>
    <definedName name="TAXBOX1" localSheetId="8">#REF!</definedName>
    <definedName name="TAXBOX1" localSheetId="5">#REF!</definedName>
    <definedName name="TAXBOX1">#REF!</definedName>
    <definedName name="TaxRate">#REF!</definedName>
    <definedName name="TaxTV">10%</definedName>
    <definedName name="TaxXL">5%</definedName>
    <definedName name="TB" localSheetId="12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BL">#REF!</definedName>
    <definedName name="tc" hidden="1">{#N/A,#N/A,FALSE,"단축1";#N/A,#N/A,FALSE,"단축2";#N/A,#N/A,FALSE,"단축3";#N/A,#N/A,FALSE,"장축";#N/A,#N/A,FALSE,"4WD"}</definedName>
    <definedName name="TÇà">#REF!</definedName>
    <definedName name="tci" hidden="1">{#N/A,#N/A,FALSE,"단축1";#N/A,#N/A,FALSE,"단축2";#N/A,#N/A,FALSE,"단축3";#N/A,#N/A,FALSE,"장축";#N/A,#N/A,FALSE,"4WD"}</definedName>
    <definedName name="tcost">#REF!</definedName>
    <definedName name="TDC">#N/A</definedName>
    <definedName name="tdt">#REF!</definedName>
    <definedName name="TEC">#REF!</definedName>
    <definedName name="TECHNIC">#REF!</definedName>
    <definedName name="Tecpro_Desc">OFFSET([66]Masterdata!$DO$6,0,0,COUNTA(OFFSET([66]Masterdata!$DO$6,0,0,5000,1)),1)</definedName>
    <definedName name="Tecpro_Key">OFFSET([66]Masterdata!$DN$6,0,0,COUNTA(OFFSET([66]Masterdata!$DN$6,0,0,5000,1)),1)</definedName>
    <definedName name="Tecpro_Table">OFFSET([66]Masterdata!$CU$6,0,0,COUNTA(OFFSET([66]Masterdata!$CU$6,0,0,5000,1)),2)</definedName>
    <definedName name="Teext">#REF!</definedName>
    <definedName name="Teint">#REF!</definedName>
    <definedName name="TEMP">#REF!</definedName>
    <definedName name="temp1">#REF!</definedName>
    <definedName name="temp2">#REF!</definedName>
    <definedName name="temp4">#REF!</definedName>
    <definedName name="temp5">#REF!</definedName>
    <definedName name="Ten">#REF!</definedName>
    <definedName name="TermsPay">#REF!</definedName>
    <definedName name="TermsReceiv">#REF!</definedName>
    <definedName name="TEST" localSheetId="6">#REF!</definedName>
    <definedName name="TEST" localSheetId="7">#REF!</definedName>
    <definedName name="TEST" localSheetId="8">#REF!</definedName>
    <definedName name="TEST" localSheetId="5">#REF!</definedName>
    <definedName name="TEST">#REF!</definedName>
    <definedName name="test_10">#REF!</definedName>
    <definedName name="test_16">#REF!</definedName>
    <definedName name="test_4">#REF!</definedName>
    <definedName name="test_5">#REF!</definedName>
    <definedName name="test_en_ligne">#REF!</definedName>
    <definedName name="TEST0">#REF!</definedName>
    <definedName name="TEST1">[22]KOK5!#REF!</definedName>
    <definedName name="TEST10">#REF!</definedName>
    <definedName name="TEST11">#REF!</definedName>
    <definedName name="TEST12">#REF!</definedName>
    <definedName name="TEST2">[22]KOK5!#REF!</definedName>
    <definedName name="TEST3">[22]KOK5!#REF!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name">"testresult"</definedName>
    <definedName name="TESTOP">#REF!</definedName>
    <definedName name="TESTPRA">#REF!</definedName>
    <definedName name="Tests">#REF!</definedName>
    <definedName name="TESTSECTEUR">#REF!</definedName>
    <definedName name="TESTVKEY">#REF!</definedName>
    <definedName name="text">#REF!</definedName>
    <definedName name="TextRefCopyRangeCount">1</definedName>
    <definedName name="texy">#REF!</definedName>
    <definedName name="tgtgtgt">#REF!</definedName>
    <definedName name="THB">'[136]COST _FX Rate'!$G$3</definedName>
    <definedName name="THEME2" localSheetId="12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ismodel">'[137]Region Data'!#REF!</definedName>
    <definedName name="three">#REF!</definedName>
    <definedName name="Ti">#REF!</definedName>
    <definedName name="Tiempossap">#REF!</definedName>
    <definedName name="TIMING">#REF!</definedName>
    <definedName name="TIMO">#REF!</definedName>
    <definedName name="tip">#REF!</definedName>
    <definedName name="TIPO">#REF!</definedName>
    <definedName name="TipoCambio">#REF!</definedName>
    <definedName name="TIR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re1">#REF!</definedName>
    <definedName name="titre2">#REF!</definedName>
    <definedName name="titre3">#REF!</definedName>
    <definedName name="titre4">#REF!</definedName>
    <definedName name="titre5">#REF!</definedName>
    <definedName name="TITRES">#REF!</definedName>
    <definedName name="TJ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AUDLWS" hidden="1">{#N/A,#N/A,TRUE,"Y생산";#N/A,#N/A,TRUE,"Y판매";#N/A,#N/A,TRUE,"Y총물량";#N/A,#N/A,TRUE,"Y능력";#N/A,#N/A,TRUE,"YKD"}</definedName>
    <definedName name="TKBN_FPAL_TKBNA">#REF!</definedName>
    <definedName name="TKBN_TKBNA">[137]TKBN_TKBNA!#REF!</definedName>
    <definedName name="TKBN_TKBNA_FPAL">#REF!</definedName>
    <definedName name="TLEHDrJWLA2">#REF!</definedName>
    <definedName name="tlfwjr3">#REF!</definedName>
    <definedName name="TLS" localSheetId="12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M" localSheetId="12" hidden="1">{#N/A,#N/A,FALSE,"단축1";#N/A,#N/A,FALSE,"단축2";#N/A,#N/A,FALSE,"단축3";#N/A,#N/A,FALSE,"장축";#N/A,#N/A,FALSE,"4WD"}</definedName>
    <definedName name="TM" hidden="1">{#N/A,#N/A,FALSE,"단축1";#N/A,#N/A,FALSE,"단축2";#N/A,#N/A,FALSE,"단축3";#N/A,#N/A,FALSE,"장축";#N/A,#N/A,FALSE,"4WD"}</definedName>
    <definedName name="tmpHandover_Cross_TabWCRAN627">#REF!</definedName>
    <definedName name="tôle">'[25]Mat.+amort. '!$D$3</definedName>
    <definedName name="Tool">#REF!</definedName>
    <definedName name="TOOLING">#REF!</definedName>
    <definedName name="Tools" hidden="1">{"EXPORT",#N/A,FALSE,"A8CONTENT"}</definedName>
    <definedName name="toon" hidden="1">{#N/A,#N/A,FALSE,"단축1";#N/A,#N/A,FALSE,"단축2";#N/A,#N/A,FALSE,"단축3";#N/A,#N/A,FALSE,"장축";#N/A,#N/A,FALSE,"4WD"}</definedName>
    <definedName name="toonsl" hidden="1">{#N/A,#N/A,FALSE,"단축1";#N/A,#N/A,FALSE,"단축2";#N/A,#N/A,FALSE,"단축3";#N/A,#N/A,FALSE,"장축";#N/A,#N/A,FALSE,"4WD"}</definedName>
    <definedName name="Top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MENU" localSheetId="6">#REF!</definedName>
    <definedName name="TOPMENU" localSheetId="7">#REF!</definedName>
    <definedName name="TOPMENU" localSheetId="8">#REF!</definedName>
    <definedName name="TOPMENU" localSheetId="5">#REF!</definedName>
    <definedName name="TOPMENU">#REF!</definedName>
    <definedName name="TOPMENU1" localSheetId="6">#REF!</definedName>
    <definedName name="TOPMENU1" localSheetId="7">#REF!</definedName>
    <definedName name="TOPMENU1" localSheetId="8">#REF!</definedName>
    <definedName name="TOPMENU1" localSheetId="5">#REF!</definedName>
    <definedName name="TOPMENU1">#REF!</definedName>
    <definedName name="TOPMENU2" localSheetId="6">#REF!</definedName>
    <definedName name="TOPMENU2" localSheetId="7">#REF!</definedName>
    <definedName name="TOPMENU2" localSheetId="8">#REF!</definedName>
    <definedName name="TOPMENU2" localSheetId="5">#REF!</definedName>
    <definedName name="TOPMENU2">#REF!</definedName>
    <definedName name="TOPMENU3" localSheetId="6">#REF!</definedName>
    <definedName name="TOPMENU3" localSheetId="7">#REF!</definedName>
    <definedName name="TOPMENU3" localSheetId="8">#REF!</definedName>
    <definedName name="TOPMENU3" localSheetId="5">#REF!</definedName>
    <definedName name="TOPMENU3">#REF!</definedName>
    <definedName name="TOPMENU4" localSheetId="6">#REF!</definedName>
    <definedName name="TOPMENU4" localSheetId="7">#REF!</definedName>
    <definedName name="TOPMENU4" localSheetId="8">#REF!</definedName>
    <definedName name="TOPMENU4" localSheetId="5">#REF!</definedName>
    <definedName name="TOPMENU4">#REF!</definedName>
    <definedName name="TOPMENU5" localSheetId="6">#REF!</definedName>
    <definedName name="TOPMENU5" localSheetId="7">#REF!</definedName>
    <definedName name="TOPMENU5" localSheetId="8">#REF!</definedName>
    <definedName name="TOPMENU5" localSheetId="5">#REF!</definedName>
    <definedName name="TOPMENU5">#REF!</definedName>
    <definedName name="TOPMENU6" localSheetId="6">[23]RR저항Cp!#REF!</definedName>
    <definedName name="TOPMENU6" localSheetId="7">[23]RR저항Cp!#REF!</definedName>
    <definedName name="TOPMENU6" localSheetId="8">[23]RR저항Cp!#REF!</definedName>
    <definedName name="TOPMENU6" localSheetId="5">[23]RR저항Cp!#REF!</definedName>
    <definedName name="TOPMENU6">[23]RR저항Cp!#REF!</definedName>
    <definedName name="TOPMENU7" localSheetId="6">#REF!</definedName>
    <definedName name="TOPMENU7" localSheetId="7">#REF!</definedName>
    <definedName name="TOPMENU7" localSheetId="8">#REF!</definedName>
    <definedName name="TOPMENU7" localSheetId="5">#REF!</definedName>
    <definedName name="TOPMENU7">#REF!</definedName>
    <definedName name="TOPMENU9" localSheetId="6">#REF!</definedName>
    <definedName name="TOPMENU9" localSheetId="7">#REF!</definedName>
    <definedName name="TOPMENU9" localSheetId="8">#REF!</definedName>
    <definedName name="TOPMENU9" localSheetId="5">#REF!</definedName>
    <definedName name="TOPMENU9">#REF!</definedName>
    <definedName name="TORK">#REF!</definedName>
    <definedName name="TORSION" localSheetId="12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">#REF!</definedName>
    <definedName name="TOTAL" localSheetId="12" hidden="1">{#N/A,#N/A,TRUE,"일정"}</definedName>
    <definedName name="TOTAL" hidden="1">{#N/A,#N/A,TRUE,"일정"}</definedName>
    <definedName name="Total_Assets">#REF!</definedName>
    <definedName name="total_jan">#REF!</definedName>
    <definedName name="Total_Liab_OE">#REF!</definedName>
    <definedName name="Total_Model_Sales">#REF!</definedName>
    <definedName name="total_other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MORTISSEMENT">#REF!</definedName>
    <definedName name="TOTALBURDEN">#REF!</definedName>
    <definedName name="TOTALCOST">#REF!</definedName>
    <definedName name="TOTALEFFECEQUIP">#REF!</definedName>
    <definedName name="TOTALGAINEFFEC">#REF!</definedName>
    <definedName name="TOTALGROSS">#REF!</definedName>
    <definedName name="TOTALINVEST">#REF!</definedName>
    <definedName name="TOTALLABOR">#REF!</definedName>
    <definedName name="TOTALMARGIN">#REF!</definedName>
    <definedName name="TOTALMOYENVENDU">[101]INVESTS!#REF!</definedName>
    <definedName name="TOTALPP">#REF!</definedName>
    <definedName name="toto">#REF!</definedName>
    <definedName name="Totpact">#REF!</definedName>
    <definedName name="Totpact_BG">#REF!</definedName>
    <definedName name="TOTPASS">#REF!</definedName>
    <definedName name="Totpmp">#REF!</definedName>
    <definedName name="TOUB15">#REF!</definedName>
    <definedName name="TOUB16">#REF!</definedName>
    <definedName name="tousi" hidden="1">{"RES-2002",#N/A,FALSE,"BL2000";"A1-2002",#N/A,FALSE,"BL2000";"A2-2002",#N/A,FALSE,"BL2000"}</definedName>
    <definedName name="TOUTCLIENT">#REF!</definedName>
    <definedName name="TOUTDETAIL">#REF!</definedName>
    <definedName name="tps_cycle_max">#REF!</definedName>
    <definedName name="Tps_de_chgt_de_campagne">#REF!</definedName>
    <definedName name="TransactionPrice">#REF!</definedName>
    <definedName name="transport">#REF!</definedName>
    <definedName name="transportcost">#REF!</definedName>
    <definedName name="TRANSPORTHA">#REF!</definedName>
    <definedName name="transporttype">#REF!</definedName>
    <definedName name="TRESORERIE">#REF!</definedName>
    <definedName name="TRI">#REF!</definedName>
    <definedName name="TRIAGE">#REF!</definedName>
    <definedName name="TRP">#REF!</definedName>
    <definedName name="TRS">#REF!</definedName>
    <definedName name="TRS0" hidden="1">{#N/A,#N/A,FALSE,"단축1";#N/A,#N/A,FALSE,"단축2";#N/A,#N/A,FALSE,"단축3";#N/A,#N/A,FALSE,"장축";#N/A,#N/A,FALSE,"4WD"}</definedName>
    <definedName name="trtr">#REF!</definedName>
    <definedName name="tS">#REF!</definedName>
    <definedName name="TSS" hidden="1">{#N/A,#N/A,FALSE,"단축1";#N/A,#N/A,FALSE,"단축2";#N/A,#N/A,FALSE,"단축3";#N/A,#N/A,FALSE,"장축";#N/A,#N/A,FALSE,"4WD"}</definedName>
    <definedName name="TST_INT">#REF!</definedName>
    <definedName name="TST_UNIT">#REF!</definedName>
    <definedName name="TT">#REF!</definedName>
    <definedName name="TTN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oo" hidden="1">{#N/A,#N/A,FALSE,"단축1";#N/A,#N/A,FALSE,"단축2";#N/A,#N/A,FALSE,"단축3";#N/A,#N/A,FALSE,"장축";#N/A,#N/A,FALSE,"4WD"}</definedName>
    <definedName name="ttooo" hidden="1">{#N/A,#N/A,FALSE,"단축1";#N/A,#N/A,FALSE,"단축2";#N/A,#N/A,FALSE,"단축3";#N/A,#N/A,FALSE,"장축";#N/A,#N/A,FALSE,"4WD"}</definedName>
    <definedName name="TTP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>#REF!</definedName>
    <definedName name="tttool" hidden="1">{#N/A,#N/A,FALSE,"단축1";#N/A,#N/A,FALSE,"단축2";#N/A,#N/A,FALSE,"단축3";#N/A,#N/A,FALSE,"장축";#N/A,#N/A,FALSE,"4WD"}</definedName>
    <definedName name="tttoto">#REF!</definedName>
    <definedName name="ttttcd" hidden="1">{#N/A,#N/A,FALSE,"단축1";#N/A,#N/A,FALSE,"단축2";#N/A,#N/A,FALSE,"단축3";#N/A,#N/A,FALSE,"장축";#N/A,#N/A,FALSE,"4WD"}</definedName>
    <definedName name="TTTTT" hidden="1">{#N/A,#N/A,FALSE,"단축1";#N/A,#N/A,FALSE,"단축2";#N/A,#N/A,FALSE,"단축3";#N/A,#N/A,FALSE,"장축";#N/A,#N/A,FALSE,"4WD"}</definedName>
    <definedName name="TTTTTTTTTTT" hidden="1">{#N/A,#N/A,FALSE,"단축1";#N/A,#N/A,FALSE,"단축2";#N/A,#N/A,FALSE,"단축3";#N/A,#N/A,FALSE,"장축";#N/A,#N/A,FALSE,"4WD"}</definedName>
    <definedName name="TU" localSheetId="6">#REF!</definedName>
    <definedName name="TU" localSheetId="7">#REF!</definedName>
    <definedName name="TU" localSheetId="8">#REF!</definedName>
    <definedName name="TU" localSheetId="5">#REF!</definedName>
    <definedName name="TU">#REF!</definedName>
    <definedName name="tube1">#REF!</definedName>
    <definedName name="tubo">#REF!</definedName>
    <definedName name="tubo_10">#REF!</definedName>
    <definedName name="tubo_16">#REF!</definedName>
    <definedName name="tubo_4">#REF!</definedName>
    <definedName name="tubo_5">#REF!</definedName>
    <definedName name="tubo_8">#REF!</definedName>
    <definedName name="tubo_9">#REF!</definedName>
    <definedName name="tubo2">#REF!</definedName>
    <definedName name="TUV" localSheetId="6">#REF!</definedName>
    <definedName name="TUV" localSheetId="7">#REF!</definedName>
    <definedName name="TUV" localSheetId="8">#REF!</definedName>
    <definedName name="TUV" localSheetId="5">#REF!</definedName>
    <definedName name="TUV">#REF!</definedName>
    <definedName name="TV">'[82]Relatório de calculos RR'!#REF!</definedName>
    <definedName name="Twelve">#REF!</definedName>
    <definedName name="two">#REF!</definedName>
    <definedName name="Tx">#REF!</definedName>
    <definedName name="TXMATBUD">[138]MatRatioCalcul!$E$9</definedName>
    <definedName name="TXMATR">[138]MatRatioCalcul!$E$34</definedName>
    <definedName name="txtha">'[16]TAUX HORAIRES 2002'!$X$14</definedName>
    <definedName name="Txx">#REF!</definedName>
    <definedName name="Txxx">#REF!</definedName>
    <definedName name="TY">#REF!</definedName>
    <definedName name="TYPE">#REF!</definedName>
    <definedName name="type_affaire">#REF!</definedName>
    <definedName name="type_projet">[71]hypothese!$C$2:$C$7</definedName>
    <definedName name="typeactivité">#REF!</definedName>
    <definedName name="TYRUI" localSheetId="12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TYU">#REF!</definedName>
    <definedName name="TYYTYT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YYT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행">#REF!</definedName>
    <definedName name="u100tir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Ca">#REF!</definedName>
    <definedName name="UÇà">#REF!</definedName>
    <definedName name="UFPrn20031010142912">#REF!</definedName>
    <definedName name="UFPrn20050124091259">#REF!</definedName>
    <definedName name="UFPrn20050131124256">#REF!</definedName>
    <definedName name="UFPrn20050830103314">#REF!</definedName>
    <definedName name="UFPrn20050926142804">#REF!</definedName>
    <definedName name="UFPrn20051129093415">#REF!</definedName>
    <definedName name="UFPrn20051227100313">#REF!</definedName>
    <definedName name="UFPrn20051227101909">#REF!</definedName>
    <definedName name="UFPrn20060120141051">#REF!</definedName>
    <definedName name="UFPrn20060124160124">#REF!</definedName>
    <definedName name="UFPrn20060124160423">#REF!</definedName>
    <definedName name="UFPrn20060301142319">#REF!</definedName>
    <definedName name="UFPrn20060303152645">#REF!</definedName>
    <definedName name="UFPrn20060324110127">#REF!</definedName>
    <definedName name="UFPrn20060324110703">#REF!</definedName>
    <definedName name="UFPrn20060324141210">#REF!</definedName>
    <definedName name="UFPrn20060324142843">#REF!</definedName>
    <definedName name="UFPrn20060324143419">#REF!</definedName>
    <definedName name="UFPrn20060325125812">#REF!</definedName>
    <definedName name="UFPrn20060325130400">#REF!</definedName>
    <definedName name="UFPrn20060424113900">#REF!</definedName>
    <definedName name="UFPrn20060426181946">#REF!</definedName>
    <definedName name="UFPrn20060426182351">#REF!</definedName>
    <definedName name="UFPrn20060429171024">#REF!</definedName>
    <definedName name="UFPrn20060526143706">#REF!</definedName>
    <definedName name="UFPrn20060526153550">#REF!</definedName>
    <definedName name="UFPrn20060726164529">#REF!</definedName>
    <definedName name="UFPrn20060726170530">#REF!</definedName>
    <definedName name="UFPrn20060822190133">#REF!</definedName>
    <definedName name="UFPrn20060926182603">#REF!</definedName>
    <definedName name="UFPrn20061026175530">#REF!</definedName>
    <definedName name="UFPrn20061125132116">#REF!</definedName>
    <definedName name="UFPrn20061125133203">#REF!</definedName>
    <definedName name="UFPrn20061225151933">#REF!</definedName>
    <definedName name="UFPrn20070126175344">#REF!</definedName>
    <definedName name="UFPrn20080324151913">#REF!</definedName>
    <definedName name="UFPrn20080331104310">#REF!</definedName>
    <definedName name="UIP" localSheetId="12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ıyı">#REF!</definedName>
    <definedName name="uk">#REF!</definedName>
    <definedName name="UM_1200X1000">#REF!</definedName>
    <definedName name="UM_800X600">#REF!</definedName>
    <definedName name="UM_800X6001">#REF!</definedName>
    <definedName name="UM_R_S">#REF!</definedName>
    <definedName name="UM_roller_moul">#REF!</definedName>
    <definedName name="UM_roller_moul1">#REF!</definedName>
    <definedName name="UM_roller_STAP">#REF!</definedName>
    <definedName name="UM_roller_STAP1">#REF!</definedName>
    <definedName name="UM_roller_tubes">#REF!</definedName>
    <definedName name="UM_roller_tubes1">#REF!</definedName>
    <definedName name="UMO_list">'[65]Template codification'!$A$134:$A$143</definedName>
    <definedName name="UMrollerSTAP">#REF!</definedName>
    <definedName name="UNICO">#REF!,#REF!,#REF!,#REF!,#REF!,#REF!,#REF!</definedName>
    <definedName name="Unit">#REF!</definedName>
    <definedName name="UniteHA">#REF!</definedName>
    <definedName name="UpButton">#N/A</definedName>
    <definedName name="UPC" localSheetId="6">#REF!</definedName>
    <definedName name="UPC" localSheetId="7">#REF!</definedName>
    <definedName name="UPC" localSheetId="8">#REF!</definedName>
    <definedName name="UPC" localSheetId="5">#REF!</definedName>
    <definedName name="UPC">#REF!</definedName>
    <definedName name="Upd_synthesis">[108]Help!$H$18</definedName>
    <definedName name="UPIN_TDI">[61]Volumes!$C$395</definedName>
    <definedName name="UPIN4">[38]Volumes!$H$4</definedName>
    <definedName name="UPIN4_TECHNOMATIC">[38]Volumes!#REF!</definedName>
    <definedName name="UPIN4_TECHNOMATIC2">[38]Volumes!#REF!</definedName>
    <definedName name="UQE">#REF!</definedName>
    <definedName name="URVANDEF">#REF!</definedName>
    <definedName name="US">#REF!</definedName>
    <definedName name="USD">[139]환율변동기준!$D$2</definedName>
    <definedName name="uu">#REF!</definedName>
    <definedName name="uui" hidden="1">{#N/A,#N/A,FALSE,"단축1";#N/A,#N/A,FALSE,"단축2";#N/A,#N/A,FALSE,"단축3";#N/A,#N/A,FALSE,"장축";#N/A,#N/A,FALSE,"4WD"}</definedName>
    <definedName name="uuw">#REF!</definedName>
    <definedName name="U행">#REF!</definedName>
    <definedName name="v">#REF!</definedName>
    <definedName name="V.A.">#REF!</definedName>
    <definedName name="V_1114">#REF!</definedName>
    <definedName name="V_1350">#REF!</definedName>
    <definedName name="V_2151">#REF!</definedName>
    <definedName name="V_2160">#REF!</definedName>
    <definedName name="V_3251">#REF!</definedName>
    <definedName name="VA">#REF!</definedName>
    <definedName name="Vaction">#REF!</definedName>
    <definedName name="Val._dev.état">#REF!</definedName>
    <definedName name="ValeoQuota">#REF!</definedName>
    <definedName name="VALIDATION_REPORT_DATE">#REF!</definedName>
    <definedName name="VALOR_C.I.F.">#REF!</definedName>
    <definedName name="VAPM1">#REF!</definedName>
    <definedName name="Variac1">#REF!</definedName>
    <definedName name="VÇà">#REF!</definedName>
    <definedName name="Vcannib">#REF!</definedName>
    <definedName name="VDNA">#REF!</definedName>
    <definedName name="VDSAG" localSheetId="12" hidden="1">{#N/A,#N/A,TRUE,"일정"}</definedName>
    <definedName name="VDSAG" hidden="1">{#N/A,#N/A,TRUE,"일정"}</definedName>
    <definedName name="VECS">#REF!</definedName>
    <definedName name="Vehicle_Database">OFFSET([68]Database_Vehicle!$C$6,0,0,COUNTA(OFFSET([68]Database_Vehicle!$C$6,0,0,5000,1)),62)</definedName>
    <definedName name="VENTAS">#REF!</definedName>
    <definedName name="ver.1.5.3A_유계">[0]!ver.1.5.3A_유계</definedName>
    <definedName name="Version">#REF!</definedName>
    <definedName name="VERSION_NO" localSheetId="6">#REF!</definedName>
    <definedName name="VERSION_NO" localSheetId="7">#REF!</definedName>
    <definedName name="VERSION_NO" localSheetId="8">#REF!</definedName>
    <definedName name="VERSION_NO" localSheetId="5">#REF!</definedName>
    <definedName name="VERSION_NO">#REF!</definedName>
    <definedName name="Versions">#REF!</definedName>
    <definedName name="VESK">#REF!</definedName>
    <definedName name="ViewSelection">[140]Views!$D$3</definedName>
    <definedName name="Vit">#REF!</definedName>
    <definedName name="vol">#REF!</definedName>
    <definedName name="Vol_Bonus_Non_Retro">#REF!</definedName>
    <definedName name="Vol_Bonus_Retro">#REF!</definedName>
    <definedName name="VOLDI">[38]Volumes!$D$5</definedName>
    <definedName name="volume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lumeannuel">[54]ENTETE!$G$16</definedName>
    <definedName name="VolumeOptionA">#REF!</definedName>
    <definedName name="VolumeOptionB">#REF!</definedName>
    <definedName name="VolumeYear1">#REF!</definedName>
    <definedName name="VolumeYear2">#REF!</definedName>
    <definedName name="VolumeYear3">#REF!</definedName>
    <definedName name="VolumeYear4">#REF!</definedName>
    <definedName name="VolumeYear5">#REF!</definedName>
    <definedName name="VOLVO">[38]Volumes!$D$4</definedName>
    <definedName name="VtasMens">#REF!</definedName>
    <definedName name="vts">#REF!</definedName>
    <definedName name="VV">'[141]투자-국내2'!#REF!</definedName>
    <definedName name="vvv">#REF!</definedName>
    <definedName name="VZXSF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행">#REF!</definedName>
    <definedName name="W" localSheetId="6">#REF!</definedName>
    <definedName name="W" localSheetId="7">#REF!</definedName>
    <definedName name="W" localSheetId="8">#REF!</definedName>
    <definedName name="W" localSheetId="5">#REF!</definedName>
    <definedName name="W" localSheetId="12" hidden="1">#REF!</definedName>
    <definedName name="W">#REF!</definedName>
    <definedName name="w_car_雨刮_电机_查询">#REF!</definedName>
    <definedName name="w_car_雨刮_传动_查询">#REF!</definedName>
    <definedName name="w_day">#REF!</definedName>
    <definedName name="W45T">#REF!</definedName>
    <definedName name="W4R5TG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" localSheetId="12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iku">#REF!</definedName>
    <definedName name="WAKU">#REF!</definedName>
    <definedName name="WalkAwaySellingPrice">#REF!</definedName>
    <definedName name="Warranty">#REF!</definedName>
    <definedName name="WarrantyDuration">#REF!</definedName>
    <definedName name="Warroom" hidden="1">#REF!</definedName>
    <definedName name="WCa" localSheetId="6">#REF!</definedName>
    <definedName name="WCa" localSheetId="7">#REF!</definedName>
    <definedName name="WCa" localSheetId="8">#REF!</definedName>
    <definedName name="WCa" localSheetId="5">#REF!</definedName>
    <definedName name="WCa">#REF!</definedName>
    <definedName name="WÇà">#REF!</definedName>
    <definedName name="WE" localSheetId="12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D" localSheetId="12" hidden="1">{#N/A,#N/A,FALSE,"96자동차사 계획";#N/A,#N/A,FALSE,"96자동차사 계획"}</definedName>
    <definedName name="WED" hidden="1">{#N/A,#N/A,FALSE,"96자동차사 계획";#N/A,#N/A,FALSE,"96자동차사 계획"}</definedName>
    <definedName name="week1">#REF!</definedName>
    <definedName name="week2">#REF!</definedName>
    <definedName name="week3">#REF!</definedName>
    <definedName name="week4">#REF!</definedName>
    <definedName name="week5">#REF!</definedName>
    <definedName name="WeekDay">{1,2,3,4,5,6,7}</definedName>
    <definedName name="weekDayNames">{"Su","M","Tu","W","Th","F","Sa"}</definedName>
    <definedName name="Weekly" hidden="1">{#N/A,#N/A,FALSE,"단축1";#N/A,#N/A,FALSE,"단축2";#N/A,#N/A,FALSE,"단축3";#N/A,#N/A,FALSE,"장축";#N/A,#N/A,FALSE,"4WD"}</definedName>
    <definedName name="WeekNo">{1;2;3;4;5;6}</definedName>
    <definedName name="weeks">#REF!</definedName>
    <definedName name="wefcwef" hidden="1">{"RES-2000",#N/A,FALSE,"BL2000";"A1-2000",#N/A,FALSE,"BL2000";"A2-2000",#N/A,FALSE,"BL2000"}</definedName>
    <definedName name="wefwer" localSheetId="6">#REF!</definedName>
    <definedName name="wefwer" localSheetId="7">#REF!</definedName>
    <definedName name="wefwer" localSheetId="8">#REF!</definedName>
    <definedName name="wefwer" localSheetId="5">#REF!</definedName>
    <definedName name="wefwer">#REF!</definedName>
    <definedName name="weight_list">'[65]Template codification'!$A$144:$A$146</definedName>
    <definedName name="WELD">#REF!</definedName>
    <definedName name="WEQ" localSheetId="12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" hidden="1">{"'ISIR진행'!$B$7:$K$272"}</definedName>
    <definedName name="WERTY" localSheetId="12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12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w" hidden="1">#REF!</definedName>
    <definedName name="wfwe" hidden="1">{"RES-2002",#N/A,FALSE,"BL2000";"A1-2002",#N/A,FALSE,"BL2000";"A2-2002",#N/A,FALSE,"BL2000"}</definedName>
    <definedName name="wh" hidden="1">{#N/A,#N/A,FALSE,"단축1";#N/A,#N/A,FALSE,"단축2";#N/A,#N/A,FALSE,"단축3";#N/A,#N/A,FALSE,"장축";#N/A,#N/A,FALSE,"4WD"}</definedName>
    <definedName name="Who_Does_What">#REF!</definedName>
    <definedName name="WIDDMIL">#REF!</definedName>
    <definedName name="Wire_Chart" localSheetId="12" hidden="1">{"Wire Charts",#N/A,TRUE,"Wires"}</definedName>
    <definedName name="Wire_Chart" hidden="1">{"Wire Charts",#N/A,TRUE,"Wires"}</definedName>
    <definedName name="WIZ00">#REF!</definedName>
    <definedName name="WIZPCLEAN">#REF!</definedName>
    <definedName name="wjddml">#REF!</definedName>
    <definedName name="wkworhgk" localSheetId="12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MTD">#REF!</definedName>
    <definedName name="WMTD2">#REF!</definedName>
    <definedName name="WMTD3">#REF!</definedName>
    <definedName name="wnd" localSheetId="12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sql" hidden="1">{#N/A,#N/A,FALSE,"단축1";#N/A,#N/A,FALSE,"단축2";#N/A,#N/A,FALSE,"단축3";#N/A,#N/A,FALSE,"장축";#N/A,#N/A,FALSE,"4WD"}</definedName>
    <definedName name="WONDERS">[38]Volumes!$H$3</definedName>
    <definedName name="WorkCapital">#REF!</definedName>
    <definedName name="WP">#REF!</definedName>
    <definedName name="WP투자사업개요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12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d" hidden="1">{#N/A,#N/A,FALSE,"단축1";#N/A,#N/A,FALSE,"단축2";#N/A,#N/A,FALSE,"단축3";#N/A,#N/A,FALSE,"장축";#N/A,#N/A,FALSE,"4WD"}</definedName>
    <definedName name="wqw">#REF!</definedName>
    <definedName name="wrn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localSheetId="1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345." localSheetId="1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6사업계획." localSheetId="12" hidden="1">{#N/A,#N/A,FALSE,"96자동차사 계획";#N/A,#N/A,FALSE,"96자동차사 계획"}</definedName>
    <definedName name="wrn.96사업계획." hidden="1">{#N/A,#N/A,FALSE,"96자동차사 계획";#N/A,#N/A,FALSE,"96자동차사 계획"}</definedName>
    <definedName name="wrn.ACCEL._.PERF." localSheetId="12" hidden="1">{#N/A,#N/A,FALSE,"입력SHT"}</definedName>
    <definedName name="wrn.ACCEL._.PERF." hidden="1">{#N/A,#N/A,FALSE,"입력SHT"}</definedName>
    <definedName name="wrn.ACUMULADOS." hidden="1">{"CTO ACUMULADO",#N/A,FALSE,"BASE ANEXOS";"VAR ACUMULADAS",#N/A,FALSE,"BASE ANEXOS"}</definedName>
    <definedName name="wrn.AG._.Kosten." localSheetId="12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LL." hidden="1">{"Print_summary and interest",#N/A,FALSE,"697-672WW";"Print_detail",#N/A,FALSE,"697-672WW"}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AU._.검사성적서." localSheetId="12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12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hiffrage._.complet." hidden="1">{#N/A,#N/A,TRUE,"Diffusion";#N/A,#N/A,TRUE,"Titre 1";#N/A,#N/A,TRUE,"suivi des Indice";#N/A,#N/A,TRUE,"Observation";#N/A,#N/A,TRUE,"Titre2";#N/A,#N/A,TRUE,"synthèse CSP";#N/A,#N/A,TRUE,"synt invest";#N/A,#N/A,TRUE,"suivi_modif";#N/A,#N/A,TRUE,"Titre 3";#N/A,#N/A,TRUE,"F_Calc";#N/A,#N/A,TRUE,"BDNOM";#N/A,#N/A,TRUE,"BDachats";#N/A,#N/A,TRUE,"BDMoulage";#N/A,#N/A,TRUE,"invest ass"}</definedName>
    <definedName name="wrn.COMNUS." hidden="1">{"COMNUS2000",#N/A,FALSE,"BL2000"}</definedName>
    <definedName name="wrn.COMPARISON." localSheetId="12" hidden="1">{"COMPARISON",#N/A,FALSE,"Sheet1"}</definedName>
    <definedName name="wrn.COMPARISON." hidden="1">{"COMPARISON",#N/A,FALSE,"Sheet1"}</definedName>
    <definedName name="wrn.COMPJPN." hidden="1">{"COMJPN2000",#N/A,FALSE,"BL2000"}</definedName>
    <definedName name="wrn.Controlled._.Shipping._.Orion." hidden="1">{#N/A,#N/A,FALSE,"Repair";#N/A,#N/A,FALSE,"Audit Room";#N/A,#N/A,FALSE,"Simulator"}</definedName>
    <definedName name="wrn.COST." localSheetId="12" hidden="1">{#N/A,#N/A,FALSE,"원가종합CYL.COVER CASE#2";#N/A,#N/A,FALSE,"EVAL CYL.COVER CASE#2";#N/A,#N/A,FALSE,"CYL.COVER COST CASE#2"}</definedName>
    <definedName name="wrn.COST." hidden="1">{#N/A,#N/A,FALSE,"원가종합CYL.COVER CASE#2";#N/A,#N/A,FALSE,"EVAL CYL.COVER CASE#2";#N/A,#N/A,FALSE,"CYL.COVER COST CASE#2"}</definedName>
    <definedName name="wrn.Costos." hidden="1">{"Costo1",#N/A,FALSE,"Costo Estimado";"Costo2",#N/A,FALSE,"Costo Estimado";"Costos3",#N/A,FALSE,"Costo Estimado";"Costo4",#N/A,FALSE,"Costo Estimado"}</definedName>
    <definedName name="wrn.COTS." localSheetId="12" hidden="1">{#N/A,#N/A,FALSE,"SSANGYONG COST";#N/A,#N/A,FALSE,"EVAL SSANGYONG";#N/A,#N/A,FALSE,"원가종합SSANGYONG"}</definedName>
    <definedName name="wrn.COTS." hidden="1">{#N/A,#N/A,FALSE,"SSANGYONG COST";#N/A,#N/A,FALSE,"EVAL SSANGYONG";#N/A,#N/A,FALSE,"원가종합SSANGYONG"}</definedName>
    <definedName name="wrn.DDD.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12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devis." hidden="1">{#N/A,#N/A,FALSE,"CCxxxx P1";#N/A,#N/A,FALSE,"CCxxxx P2";#N/A,#N/A,FALSE,"CCxxxx NOM";#N/A,#N/A,FALSE,"CCxxxx Ligne";#N/A,#N/A,FALSE,"indus"}</definedName>
    <definedName name="wrn.devis.2" hidden="1">{#N/A,#N/A,FALSE,"CCxxxx P1";#N/A,#N/A,FALSE,"CCxxxx P2";#N/A,#N/A,FALSE,"CCxxxx NOM";#N/A,#N/A,FALSE,"CCxxxx Ligne";#N/A,#N/A,FALSE,"indus"}</definedName>
    <definedName name="wrn.DOM." hidden="1">{"DOM",#N/A,FALSE,"A8CONTENT"}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XPORT." hidden="1">{"EXPORT",#N/A,FALSE,"A8CONTENT"}</definedName>
    <definedName name="wrn.fichespté." hidden="1">{#N/A,#N/A,FALSE,"ACB64P";#N/A,#N/A,FALSE,"ACVB64P";#N/A,#N/A,FALSE,"ACX70";#N/A,#N/A,FALSE,"ACVX70";#N/A,#N/A,FALSE,"ACX65";#N/A,#N/A,FALSE,"ACX76";#N/A,#N/A,FALSE,"ACVX65BASE"}</definedName>
    <definedName name="wrn.ggausdr." localSheetId="1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abitac2A." hidden="1">{#N/A,#N/A,FALSE,"ligne";#N/A,#N/A,FALSE,"SERZ8GL";#N/A,#N/A,FALSE,"SERZ8L";#N/A,#N/A,FALSE,"SERZ8B";#N/A,#N/A,FALSE,"UW04794N1base";#N/A,#N/A,FALSE,"UW04795T5N1base";#N/A,#N/A,FALSE,"UW04796N3";#N/A,#N/A,FALSE,"UW04N3µC167";#N/A,#N/A,FALSE,"INDUS"}</definedName>
    <definedName name="wrn.habitac2A.2" hidden="1">{#N/A,#N/A,FALSE,"ligne";#N/A,#N/A,FALSE,"SERZ8GL";#N/A,#N/A,FALSE,"SERZ8L";#N/A,#N/A,FALSE,"SERZ8B";#N/A,#N/A,FALSE,"UW04794N1base";#N/A,#N/A,FALSE,"UW04795T5N1base";#N/A,#N/A,FALSE,"UW04796N3";#N/A,#N/A,FALSE,"UW04N3µC167";#N/A,#N/A,FALSE,"INDUS"}</definedName>
    <definedName name="wrn.HS_USA." hidden="1">{"HS_USA",#N/A,FALSE,"Base"}</definedName>
    <definedName name="wrn.HWITEM." localSheetId="1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INCPRE." hidden="1">{"INCPRE2000",#N/A,FALSE,"BL2000"}</definedName>
    <definedName name="wrn.KIM2.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12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12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localSheetId="12" hidden="1">{#N/A,#N/A,FALSE,"A장";#N/A,#N/A,FALSE,"B장"}</definedName>
    <definedName name="wrn.MEASURE." hidden="1">{#N/A,#N/A,FALSE,"A장";#N/A,#N/A,FALSE,"B장"}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MX._.MINICA." localSheetId="12" hidden="1">{#N/A,#N/A,FALSE,"REPORT";#N/A,#N/A,FALSE,"마모결과";#N/A,#N/A,FALSE,"DTV"}</definedName>
    <definedName name="wrn.MX._.MINICA." hidden="1">{#N/A,#N/A,FALSE,"REPORT";#N/A,#N/A,FALSE,"마모결과";#N/A,#N/A,FALSE,"DTV"}</definedName>
    <definedName name="wrn.PL." hidden="1">{"PL2000",#N/A,FALSE,"BL2000"}</definedName>
    <definedName name="wrn.POTO." localSheetId="12" hidden="1">{#N/A,#N/A,FALSE,"품의";#N/A,#N/A,FALSE,"출장업무";#N/A,#N/A,FALSE,"지원현황";#N/A,#N/A,FALSE,"DIE COST"}</definedName>
    <definedName name="wrn.POTO." hidden="1">{#N/A,#N/A,FALSE,"품의";#N/A,#N/A,FALSE,"출장업무";#N/A,#N/A,FALSE,"지원현황";#N/A,#N/A,FALSE,"DIE COST"}</definedName>
    <definedName name="wrn.Print._.all." hidden="1">{"AX0 format",#N/A,FALSE,"AX0 format";"NMI format",#N/A,FALSE,"AX0 format";"Report",#N/A,FALSE,"AX0 format"}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ISED." localSheetId="12" hidden="1">{"REVISED",#N/A,FALSE,"Sheet1"}</definedName>
    <definedName name="wrn.REVISED." hidden="1">{"REVISED",#N/A,FALSE,"Sheet1"}</definedName>
    <definedName name="wrn.RM45." localSheetId="12" hidden="1">{#N/A,#N/A,FALSE,"RM45원가";#N/A,#N/A,FALSE,"RM45계산서"}</definedName>
    <definedName name="wrn.RM45." hidden="1">{#N/A,#N/A,FALSE,"RM45원가";#N/A,#N/A,FALSE,"RM45계산서"}</definedName>
    <definedName name="wrn.RPT.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EPT._.PRINT." hidden="1">{"SEPTEMBER PRINT",#N/A,FALSE,"INV_BKDN";"SEPTEMBER PRINT",#N/A,FALSE,"INV_BKDN"}</definedName>
    <definedName name="wrn.SHIN." localSheetId="12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ynthèse." hidden="1">{#N/A,#N/A,FALSE,"Diffusion";#N/A,#N/A,FALSE,"Titre 1";#N/A,#N/A,FALSE,"suivi des Indice";#N/A,#N/A,FALSE,"Observation";#N/A,#N/A,FALSE,"Titre2";#N/A,#N/A,FALSE,"synthèse CSP";#N/A,#N/A,FALSE,"synt invest";#N/A,#N/A,FALSE,"suivi_modif";#N/A,#N/A,FALSE,"Titre 3";#N/A,#N/A,FALSE,"F_Calc"}</definedName>
    <definedName name="wrn.synthèse._.productivités." hidden="1">{#N/A,#N/A,FALSE,"suivi_modif";#N/A,#N/A,FALSE,"synt CSP";#N/A,#N/A,FALSE,"synt invest";#N/A,#N/A,FALSE,"F_Calc";#N/A,#N/A,FALSE,"BDachats";#N/A,#N/A,FALSE,"BDMoulage";#N/A,#N/A,FALSE,"invest ass"}</definedName>
    <definedName name="wrn.synthèse._.suivi." hidden="1">{#N/A,#N/A,FALSE,"suivi_modif";#N/A,#N/A,FALSE,"synthèse CSP";#N/A,#N/A,FALSE,"synt invest";#N/A,#N/A,FALSE,"F_Calc";#N/A,#N/A,FALSE,"BDachats";#N/A,#N/A,FALSE,"BDMoulage";#N/A,#N/A,FALSE,"invest ass"}</definedName>
    <definedName name="wrn.Wire._.Chart._.Summary." localSheetId="12" hidden="1">{"Wire Charts",#N/A,TRUE,"Wires"}</definedName>
    <definedName name="wrn.Wire._.Chart._.Summary." hidden="1">{"Wire Charts",#N/A,TRUE,"Wires"}</definedName>
    <definedName name="wrn.Y3RCOVERCOST." localSheetId="12" hidden="1">{#N/A,#N/A,FALSE,"EVAL Y3 RCOVER";#N/A,#N/A,FALSE,"Y3 RCOVER COST";#N/A,#N/A,FALSE,"원가종합Y3 RCOVER"}</definedName>
    <definedName name="wrn.Y3RCOVERCOST." hidden="1">{#N/A,#N/A,FALSE,"EVAL Y3 RCOVER";#N/A,#N/A,FALSE,"Y3 RCOVER COST";#N/A,#N/A,FALSE,"원가종합Y3 RCOVER"}</definedName>
    <definedName name="wrn.Y차._.종합." localSheetId="12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계산서." localSheetId="12" hidden="1">{#N/A,#N/A,FALSE,"UPPERBKT원가";#N/A,#N/A,FALSE,"UPPERBKT계산서";#N/A,#N/A,FALSE,"LOWERBKT계산서";#N/A,#N/A,FALSE,"LOWERBKT원가";#N/A,#N/A,FALSE,"PISTON원가";#N/A,#N/A,FALSE,"PISTON계산서"}</definedName>
    <definedName name="wrn.계산서." hidden="1">{#N/A,#N/A,FALSE,"UPPERBKT원가";#N/A,#N/A,FALSE,"UPPERBKT계산서";#N/A,#N/A,FALSE,"LOWERBKT계산서";#N/A,#N/A,FALSE,"LOWERBKT원가";#N/A,#N/A,FALSE,"PISTON원가";#N/A,#N/A,FALSE,"PISTON계산서"}</definedName>
    <definedName name="wrn.교육보고서." hidden="1">{#N/A,#N/A,FALSE,"Sheet1"}</definedName>
    <definedName name="wrn.선사." hidden="1">{#N/A,#N/A,FALSE,"품의서";#N/A,#N/A,FALSE,"전제";#N/A,#N/A,FALSE,"총손";#N/A,#N/A,FALSE,"손익"}</definedName>
    <definedName name="wrn.신규dep._.full._.set." localSheetId="12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익산." localSheetId="12" hidden="1">{#N/A,#N/A,FALSE,"UPPERBKT원가";#N/A,#N/A,FALSE,"UPPERBKT계산서";#N/A,#N/A,FALSE,"LOWERBKT원가";#N/A,#N/A,FALSE,"LOWERBKT계산서";#N/A,#N/A,FALSE,"PISTON원가";#N/A,#N/A,FALSE,"PISTON계산서"}</definedName>
    <definedName name="wrn.익산." hidden="1">{#N/A,#N/A,FALSE,"UPPERBKT원가";#N/A,#N/A,FALSE,"UPPERBKT계산서";#N/A,#N/A,FALSE,"LOWERBKT원가";#N/A,#N/A,FALSE,"LOWERBKT계산서";#N/A,#N/A,FALSE,"PISTON원가";#N/A,#N/A,FALSE,"PISTON계산서"}</definedName>
    <definedName name="wrn.자판정비._.월간회의자료.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12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제동15TON._.금형수정." localSheetId="12" hidden="1">{#N/A,#N/A,FALSE,"제동15TON 원가-3";#N/A,#N/A,FALSE,"제동15TON 계산서-3";#N/A,#N/A,FALSE,"제동15TON 원가-2";#N/A,#N/A,FALSE,"제동15TON 계산서-2"}</definedName>
    <definedName name="wrn.제동15TON._.금형수정." hidden="1">{#N/A,#N/A,FALSE,"제동15TON 원가-3";#N/A,#N/A,FALSE,"제동15TON 계산서-3";#N/A,#N/A,FALSE,"제동15TON 원가-2";#N/A,#N/A,FALSE,"제동15TON 계산서-2"}</definedName>
    <definedName name="wrn.제동3종._.COST." localSheetId="12" hidden="1">{#N/A,#N/A,FALSE,"원가종합";#N/A,#N/A,FALSE,"원가계산상세"}</definedName>
    <definedName name="wrn.제동3종._.COST." hidden="1">{#N/A,#N/A,FALSE,"원가종합";#N/A,#N/A,FALSE,"원가계산상세"}</definedName>
    <definedName name="wrn.주간._.보고." localSheetId="12" hidden="1">{#N/A,#N/A,TRUE,"일정"}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표면처리._.현황." localSheetId="12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현대._.ELEVATOR._.금형비." localSheetId="12" hidden="1">{#N/A,#N/A,FALSE,"TYPE A 원가";#N/A,#N/A,FALSE,"TYPE A 계산서";#N/A,#N/A,FALSE,"TYPE B 원가";#N/A,#N/A,FALSE,"TYPE B 계산서";#N/A,#N/A,FALSE,"TYPE C 원가";#N/A,#N/A,FALSE,"TYPE C 계산서";#N/A,#N/A,FALSE,"BRACKET 원가";#N/A,#N/A,FALSE,"BRACKET 계산서"}</definedName>
    <definedName name="wrn.현대._.ELEVATOR._.금형비." hidden="1">{#N/A,#N/A,FALSE,"TYPE A 원가";#N/A,#N/A,FALSE,"TYPE A 계산서";#N/A,#N/A,FALSE,"TYPE B 원가";#N/A,#N/A,FALSE,"TYPE B 계산서";#N/A,#N/A,FALSE,"TYPE C 원가";#N/A,#N/A,FALSE,"TYPE C 계산서";#N/A,#N/A,FALSE,"BRACKET 원가";#N/A,#N/A,FALSE,"BRACKET 계산서"}</definedName>
    <definedName name="wrn.현대정공구매현황." localSheetId="12" hidden="1">{#N/A,#N/A,FALSE,"정공"}</definedName>
    <definedName name="wrn.현대정공구매현황." hidden="1">{#N/A,#N/A,FALSE,"정공"}</definedName>
    <definedName name="wsdx" hidden="1">[32]Inventories!#REF!</definedName>
    <definedName name="wvu.Komplett." localSheetId="1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6">#REF!</definedName>
    <definedName name="WW" localSheetId="7">#REF!</definedName>
    <definedName name="WW" localSheetId="8">#REF!</definedName>
    <definedName name="WW" localSheetId="5">#REF!</definedName>
    <definedName name="WW">#REF!</definedName>
    <definedName name="WWEWERE" localSheetId="12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>#REF!</definedName>
    <definedName name="WWW.SCREEN.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wxcvbn">#REF!</definedName>
    <definedName name="WYTDOutputcell1">#REF!</definedName>
    <definedName name="WYTDOutputcell2">#REF!</definedName>
    <definedName name="WYTDOutputcell3">#REF!</definedName>
    <definedName name="WYTDQuery_1">#REF!</definedName>
    <definedName name="WYTDQuery_2">#REF!</definedName>
    <definedName name="WYTDQuery_3">#REF!</definedName>
    <definedName name="WYU" localSheetId="12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W행" localSheetId="6">#REF!</definedName>
    <definedName name="W행" localSheetId="7">#REF!</definedName>
    <definedName name="W행" localSheetId="8">#REF!</definedName>
    <definedName name="W행" localSheetId="5">#REF!</definedName>
    <definedName name="W행">#REF!</definedName>
    <definedName name="x">#REF!</definedName>
    <definedName name="X257中近東営見展開_車両台数_List">#REF!</definedName>
    <definedName name="X61B">'[142]X61B (E):61B (J)'!$A$1:$Y$93</definedName>
    <definedName name="X65AC">#REF!</definedName>
    <definedName name="X65ACVHG">#REF!</definedName>
    <definedName name="X70AC">#REF!</definedName>
    <definedName name="X70ACV">#REF!</definedName>
    <definedName name="X83_NMISA">#REF!</definedName>
    <definedName name="X9802장판원본_원본_List">#REF!</definedName>
    <definedName name="xbfsfdh" hidden="1">{0,0,0,0;0,0,0,0;0,0,0,0;0,"현대모비스(주)",0,0}</definedName>
    <definedName name="XÇà">#REF!</definedName>
    <definedName name="XCVVCXCX" hidden="1">{#N/A,#N/A,FALSE,"단축1";#N/A,#N/A,FALSE,"단축2";#N/A,#N/A,FALSE,"단축3";#N/A,#N/A,FALSE,"장축";#N/A,#N/A,FALSE,"4WD"}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czxdczxc">#REF!</definedName>
    <definedName name="XDS" localSheetId="12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12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12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12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12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12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액션">#REF!</definedName>
    <definedName name="XG정도문제">#REF!</definedName>
    <definedName name="XPAct2">#REF!</definedName>
    <definedName name="XPAct2_Clean">#REF!</definedName>
    <definedName name="XPCom">#REF!</definedName>
    <definedName name="XPPercent2">#REF!</definedName>
    <definedName name="XS" localSheetId="12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">#REF!</definedName>
    <definedName name="xxx">#REF!</definedName>
    <definedName name="xxxx" hidden="1">39244.617974537</definedName>
    <definedName name="xxxxx">'[143]0.Economic hypoth'!$D$94:$I$102</definedName>
    <definedName name="xxxxxxxxxxxx">'[144]Infos Fin.'!$A$4:$A$96</definedName>
    <definedName name="xxxxxxxxxxxxx">#REF!</definedName>
    <definedName name="xxxxxxxxxxxxxxxxxxxxxxxxx">#REF!</definedName>
    <definedName name="xxz" hidden="1">[32]Inventories!#REF!</definedName>
    <definedName name="X행">#REF!</definedName>
    <definedName name="Y" localSheetId="12" hidden="1">{#N/A,#N/A,FALSE,"단축1";#N/A,#N/A,FALSE,"단축2";#N/A,#N/A,FALSE,"단축3";#N/A,#N/A,FALSE,"장축";#N/A,#N/A,FALSE,"4WD"}</definedName>
    <definedName name="Y" hidden="1">{#N/A,#N/A,FALSE,"단축1";#N/A,#N/A,FALSE,"단축2";#N/A,#N/A,FALSE,"단축3";#N/A,#N/A,FALSE,"장축";#N/A,#N/A,FALSE,"4WD"}</definedName>
    <definedName name="Y_N_list">'[65]Template codification'!$A$77:$A$78</definedName>
    <definedName name="year_1">#REF!</definedName>
    <definedName name="Yearly_Volume">#REF!</definedName>
    <definedName name="Yearly_Volume_Phase_1">#REF!</definedName>
    <definedName name="Yearly_Volume_Phase_2">#REF!</definedName>
    <definedName name="YEN">[139]환율변동기준!$D$3</definedName>
    <definedName name="yes">[145]Cover!$AE$121:$AE$122</definedName>
    <definedName name="YESMEANING1">#REF!</definedName>
    <definedName name="YESMEANING2">#REF!</definedName>
    <definedName name="YºI¼­">#REF!</definedName>
    <definedName name="YOO" hidden="1">{#N/A,#N/A,FALSE,"단축1";#N/A,#N/A,FALSE,"단축2";#N/A,#N/A,FALSE,"단축3";#N/A,#N/A,FALSE,"장축";#N/A,#N/A,FALSE,"4WD"}</definedName>
    <definedName name="YOOKK" hidden="1">{#N/A,#N/A,FALSE,"단축1";#N/A,#N/A,FALSE,"단축2";#N/A,#N/A,FALSE,"단축3";#N/A,#N/A,FALSE,"장축";#N/A,#N/A,FALSE,"4WD"}</definedName>
    <definedName name="YOOLEE" hidden="1">{#N/A,#N/A,FALSE,"단축1";#N/A,#N/A,FALSE,"단축2";#N/A,#N/A,FALSE,"단축3";#N/A,#N/A,FALSE,"장축";#N/A,#N/A,FALSE,"4WD"}</definedName>
    <definedName name="yoolm" hidden="1">{#N/A,#N/A,FALSE,"단축1";#N/A,#N/A,FALSE,"단축2";#N/A,#N/A,FALSE,"단축3";#N/A,#N/A,FALSE,"장축";#N/A,#N/A,FALSE,"4WD"}</definedName>
    <definedName name="YOOM">#REF!</definedName>
    <definedName name="yoon" hidden="1">{#N/A,#N/A,FALSE,"단축1";#N/A,#N/A,FALSE,"단축2";#N/A,#N/A,FALSE,"단축3";#N/A,#N/A,FALSE,"장축";#N/A,#N/A,FALSE,"4WD"}</definedName>
    <definedName name="yooo" hidden="1">{#N/A,#N/A,FALSE,"단축1";#N/A,#N/A,FALSE,"단축2";#N/A,#N/A,FALSE,"단축3";#N/A,#N/A,FALSE,"장축";#N/A,#N/A,FALSE,"4WD"}</definedName>
    <definedName name="you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tui">#REF!</definedName>
    <definedName name="YY" localSheetId="6">[23]RR저항Cp!#REF!</definedName>
    <definedName name="YY" localSheetId="7">[23]RR저항Cp!#REF!</definedName>
    <definedName name="YY" localSheetId="8">[23]RR저항Cp!#REF!</definedName>
    <definedName name="YY" localSheetId="5">[23]RR저항Cp!#REF!</definedName>
    <definedName name="YY">[23]RR저항Cp!#REF!</definedName>
    <definedName name="yyoo">#REF!</definedName>
    <definedName name="yyooo" hidden="1">{#N/A,#N/A,FALSE,"단축1";#N/A,#N/A,FALSE,"단축2";#N/A,#N/A,FALSE,"단축3";#N/A,#N/A,FALSE,"장축";#N/A,#N/A,FALSE,"4WD"}</definedName>
    <definedName name="yyoooon" hidden="1">{#N/A,#N/A,FALSE,"단축1";#N/A,#N/A,FALSE,"단축2";#N/A,#N/A,FALSE,"단축3";#N/A,#N/A,FALSE,"장축";#N/A,#N/A,FALSE,"4WD"}</definedName>
    <definedName name="YYY" localSheetId="12" hidden="1">{#N/A,#N/A,FALSE,"단축1";#N/A,#N/A,FALSE,"단축2";#N/A,#N/A,FALSE,"단축3";#N/A,#N/A,FALSE,"장축";#N/A,#N/A,FALSE,"4WD"}</definedName>
    <definedName name="YYY" hidden="1">{#N/A,#N/A,FALSE,"단축1";#N/A,#N/A,FALSE,"단축2";#N/A,#N/A,FALSE,"단축3";#N/A,#N/A,FALSE,"장축";#N/A,#N/A,FALSE,"4WD"}</definedName>
    <definedName name="YYYTEVN">#REF!</definedName>
    <definedName name="yyyy" localSheetId="12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부서">#REF!</definedName>
    <definedName name="Z">#N/A</definedName>
    <definedName name="Z_030BCFA9_A76B_11D1_B759_08000E21FF8D_.wvu.Cols" localSheetId="12" hidden="1">#REF!,#REF!,#REF!</definedName>
    <definedName name="Z_030BCFA9_A76B_11D1_B759_08000E21FF8D_.wvu.Cols" hidden="1">#REF!,#REF!,#REF!</definedName>
    <definedName name="Z_030BCFA9_A76B_11D1_B759_08000E21FF8D_.wvu.FilterData" localSheetId="12" hidden="1">#REF!</definedName>
    <definedName name="Z_030BCFA9_A76B_11D1_B759_08000E21FF8D_.wvu.FilterData" hidden="1">#REF!</definedName>
    <definedName name="Z_030BCFA9_A76B_11D1_B759_08000E21FF8D_.wvu.PrintArea" localSheetId="12" hidden="1">#REF!</definedName>
    <definedName name="Z_030BCFA9_A76B_11D1_B759_08000E21FF8D_.wvu.PrintArea" hidden="1">#REF!</definedName>
    <definedName name="Z_030BCFA9_A76B_11D1_B759_08000E21FF8D_.wvu.PrintTitles" localSheetId="12" hidden="1">#REF!</definedName>
    <definedName name="Z_030BCFA9_A76B_11D1_B759_08000E21FF8D_.wvu.PrintTitles" hidden="1">#REF!</definedName>
    <definedName name="Z_20960A21_AD4C_11D3_936D_0000E8402ECE_.wvu.FilterData" localSheetId="12" hidden="1">#REF!</definedName>
    <definedName name="Z_20960A21_AD4C_11D3_936D_0000E8402ECE_.wvu.FilterData" hidden="1">#REF!</definedName>
    <definedName name="Z_281B22B0_AC7E_11D3_9ECA_0000E8402AB5_.wvu.Cols" localSheetId="12" hidden="1">#REF!</definedName>
    <definedName name="Z_281B22B0_AC7E_11D3_9ECA_0000E8402AB5_.wvu.Cols" hidden="1">#REF!</definedName>
    <definedName name="Z_281B22B0_AC7E_11D3_9ECA_0000E8402AB5_.wvu.FilterData" localSheetId="12" hidden="1">#REF!</definedName>
    <definedName name="Z_281B22B0_AC7E_11D3_9ECA_0000E8402AB5_.wvu.FilterData" hidden="1">#REF!</definedName>
    <definedName name="Z_281B22B0_AC7E_11D3_9ECA_0000E8402AB5_.wvu.PrintTitles" localSheetId="12" hidden="1">#REF!</definedName>
    <definedName name="Z_281B22B0_AC7E_11D3_9ECA_0000E8402AB5_.wvu.PrintTitles" hidden="1">#REF!</definedName>
    <definedName name="Z_302D6546_B1FD_11D3_9E4C_50F1B0000000_.wvu.Cols" localSheetId="12" hidden="1">#REF!</definedName>
    <definedName name="Z_302D6546_B1FD_11D3_9E4C_50F1B0000000_.wvu.Cols" hidden="1">#REF!</definedName>
    <definedName name="Z_302D6546_B1FD_11D3_9E4C_50F1B0000000_.wvu.FilterData" localSheetId="12" hidden="1">#REF!</definedName>
    <definedName name="Z_302D6546_B1FD_11D3_9E4C_50F1B0000000_.wvu.FilterData" hidden="1">#REF!</definedName>
    <definedName name="Z_302D6546_B1FD_11D3_9E4C_50F1B0000000_.wvu.Rows" localSheetId="12" hidden="1">#REF!</definedName>
    <definedName name="Z_302D6546_B1FD_11D3_9E4C_50F1B0000000_.wvu.Rows" hidden="1">#REF!</definedName>
    <definedName name="Z_3E59F6F6_B1FA_11D3_9ECA_0000E8402AB5_.wvu.FilterData" localSheetId="12" hidden="1">#REF!</definedName>
    <definedName name="Z_3E59F6F6_B1FA_11D3_9ECA_0000E8402AB5_.wvu.FilterData" hidden="1">#REF!</definedName>
    <definedName name="Z_3E59F704_B1FA_11D3_9ECA_0000E8402AB5_.wvu.FilterData" localSheetId="12" hidden="1">#REF!</definedName>
    <definedName name="Z_3E59F704_B1FA_11D3_9ECA_0000E8402AB5_.wvu.FilterData" hidden="1">#REF!</definedName>
    <definedName name="Z_3E59F713_B1FA_11D3_9ECA_0000E8402AB5_.wvu.FilterData" localSheetId="12" hidden="1">#REF!</definedName>
    <definedName name="Z_3E59F713_B1FA_11D3_9ECA_0000E8402AB5_.wvu.FilterData" hidden="1">#REF!</definedName>
    <definedName name="Z_3E59F715_B1FA_11D3_9ECA_0000E8402AB5_.wvu.FilterData" localSheetId="12" hidden="1">#REF!</definedName>
    <definedName name="Z_3E59F715_B1FA_11D3_9ECA_0000E8402AB5_.wvu.FilterData" hidden="1">#REF!</definedName>
    <definedName name="Z_3E59F716_B1FA_11D3_9ECA_0000E8402AB5_.wvu.FilterData" localSheetId="12" hidden="1">#REF!</definedName>
    <definedName name="Z_3E59F716_B1FA_11D3_9ECA_0000E8402AB5_.wvu.FilterData" hidden="1">#REF!</definedName>
    <definedName name="Z_7CF14923_74C6_11D2_8E4A_444553540000_.wvu.PrintArea" hidden="1">#N/A</definedName>
    <definedName name="Z_DFC16A6D_9DC5_11D4_ACD1_00A0C9E5A3A7_.wvu.PrintArea" hidden="1">#REF!</definedName>
    <definedName name="Z_EBE4FD81_AE3C_11D3_ABF2_444553540000_.wvu.FilterData" localSheetId="12" hidden="1">#REF!</definedName>
    <definedName name="Z_EBE4FD81_AE3C_11D3_ABF2_444553540000_.wvu.FilterData" hidden="1">#REF!</definedName>
    <definedName name="Z\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aerbvarezb">#REF!</definedName>
    <definedName name="zaervaev">#REF!</definedName>
    <definedName name="zbtvafe">#REF!</definedName>
    <definedName name="ZDHGKSDLG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ebtrzerv">#REF!</definedName>
    <definedName name="zebvzrev">#REF!</definedName>
    <definedName name="zeergtrb">#REF!</definedName>
    <definedName name="ZENB15">#REF!</definedName>
    <definedName name="zer">#REF!</definedName>
    <definedName name="zerzvr">#REF!</definedName>
    <definedName name="zezf">#REF!</definedName>
    <definedName name="zfr">#REF!</definedName>
    <definedName name="Zhongzhuan">#REF!</definedName>
    <definedName name="ZONE_DE_TRI">#REF!</definedName>
    <definedName name="Zone_impres_MI">#REF!</definedName>
    <definedName name="ZX" localSheetId="12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">#REF!</definedName>
    <definedName name="zzz">#REF!</definedName>
    <definedName name="ZZZ1">'[146]BOM details'!#REF!</definedName>
    <definedName name="zzzaaaaazzazaaz">#REF!</definedName>
    <definedName name="ZZZC">#REF!</definedName>
    <definedName name="α">#REF!</definedName>
    <definedName name="β">#REF!</definedName>
    <definedName name="γ">#REF!</definedName>
    <definedName name="ΕＴ?">#REF!</definedName>
    <definedName name="π">PI()</definedName>
    <definedName name="あ">[0]!あ</definedName>
    <definedName name="あ１">#REF!</definedName>
    <definedName name="あa1">#REF!</definedName>
    <definedName name="あｓｓｄさ">#REF!</definedName>
    <definedName name="エラー処理">#REF!</definedName>
    <definedName name="クエリー1">#REF!</definedName>
    <definedName name="クエリー2">#REF!</definedName>
    <definedName name="クエリー4">#REF!</definedName>
    <definedName name="グラフ目次">[0]!グラフ目次</definedName>
    <definedName name="ｺｰﾄﾞ">[147]ES4!$B$1:$B$16</definedName>
    <definedName name="ジャンプ">[0]!ジャンプ</definedName>
    <definedName name="ｽｸﾗｯﾌﾟﾘﾀｰﾝ">#N/A</definedName>
    <definedName name="ストラクチャ">#REF!</definedName>
    <definedName name="せ____P">#REF!</definedName>
    <definedName name="っＫ" hidden="1">#REF!</definedName>
    <definedName name="ﾄﾞｱｳｴｻﾞｰｽﾄﾘｯﾌﾟｺｰﾅｰﾋﾟｰｽ部型物小型化">#REF!</definedName>
    <definedName name="ﾊﾟｲﾌﾟ">[148]ﾊﾟｲﾌﾟ!$A$1:$B$65536</definedName>
    <definedName name="ﾌｧｲﾙ内容">#REF!</definedName>
    <definedName name="ﾒｲﾝﾒﾆｭ_">#N/A</definedName>
    <definedName name="メニュ_1">#REF!</definedName>
    <definedName name="メニュ_2">#REF!</definedName>
    <definedName name="メニュ_3">#REF!</definedName>
    <definedName name="ﾒﾆｭｰ">[73]SCH!$EW$1:$IV$65536</definedName>
    <definedName name="レベル1">#REF!</definedName>
    <definedName name="レベル２">#REF!</definedName>
    <definedName name="わあわ" hidden="1">{"CTO ACUMULADO",#N/A,FALSE,"BASE ANEXOS";"VAR ACUMULADAS",#N/A,FALSE,"BASE ANEXOS"}</definedName>
    <definedName name="ㄱ">[0]!BlankMacro1</definedName>
    <definedName name="ㄱㄱ" localSheetId="12" hidden="1">#REF!</definedName>
    <definedName name="ㄱㄱ" hidden="1">#REF!</definedName>
    <definedName name="ㄱㄱㄱ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localSheetId="12" hidden="1">{#N/A,#N/A,TRUE,"일정"}</definedName>
    <definedName name="ㄱㄷㄱㄱ" hidden="1">{#N/A,#N/A,TRUE,"일정"}</definedName>
    <definedName name="ㄱㄷㅁㄱ" localSheetId="12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localSheetId="12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ㅈㄷㄱ">#REF!</definedName>
    <definedName name="가">#REF!</definedName>
    <definedName name="가1" localSheetId="12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93">#REF!</definedName>
    <definedName name="가y입">#REF!</definedName>
    <definedName name="가가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가가">#REF!</definedName>
    <definedName name="가검">#REF!</definedName>
    <definedName name="가검y">#REF!</definedName>
    <definedName name="가공비계">#REF!</definedName>
    <definedName name="가동" localSheetId="12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12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>#REF!</definedName>
    <definedName name="가로">#REF!</definedName>
    <definedName name="가열">#REF!</definedName>
    <definedName name="각방안" localSheetId="12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簡易プレス加工費">#REF!</definedName>
    <definedName name="감가비">#REF!</definedName>
    <definedName name="감가비98_10">#REF!</definedName>
    <definedName name="감가비98_11">#REF!</definedName>
    <definedName name="감가비98_12">#REF!</definedName>
    <definedName name="감가비98_6">#REF!</definedName>
    <definedName name="감가비98_7">#REF!</definedName>
    <definedName name="감가비98_8">#REF!</definedName>
    <definedName name="감가비98_9">#REF!</definedName>
    <definedName name="감가비98_합계">#REF!</definedName>
    <definedName name="강" localSheetId="12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鋼材費列番">#N/A</definedName>
    <definedName name="강형모" localSheetId="12" hidden="1">{#N/A,#N/A,FALSE,"96자동차사 계획";#N/A,#N/A,FALSE,"96자동차사 계획"}</definedName>
    <definedName name="강형모" hidden="1">{#N/A,#N/A,FALSE,"96자동차사 계획";#N/A,#N/A,FALSE,"96자동차사 계획"}</definedName>
    <definedName name="개발">#REF!</definedName>
    <definedName name="开发计划" hidden="1">{#N/A,#N/A,FALSE,"단축1";#N/A,#N/A,FALSE,"단축2";#N/A,#N/A,FALSE,"단축3";#N/A,#N/A,FALSE,"장축";#N/A,#N/A,FALSE,"4WD"}</definedName>
    <definedName name="개발문제범" localSheetId="12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localSheetId="12" hidden="1">#REF!</definedName>
    <definedName name="개발시험종합" hidden="1">#REF!</definedName>
    <definedName name="개발일정" hidden="1">{#N/A,#N/A,FALSE,"단축1";#N/A,#N/A,FALSE,"단축2";#N/A,#N/A,FALSE,"단축3";#N/A,#N/A,FALSE,"장축";#N/A,#N/A,FALSE,"4WD"}</definedName>
    <definedName name="개발일정수정" localSheetId="12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12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12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12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{#N/A,#N/A,TRUE,"Y생산";#N/A,#N/A,TRUE,"Y판매";#N/A,#N/A,TRUE,"Y총물량";#N/A,#N/A,TRUE,"Y능력";#N/A,#N/A,TRUE,"YKD"}</definedName>
    <definedName name="개선내용1">#REF!</definedName>
    <definedName name="개선실적" hidden="1">{#N/A,#N/A,TRUE,"Y생산";#N/A,#N/A,TRUE,"Y판매";#N/A,#N/A,TRUE,"Y총물량";#N/A,#N/A,TRUE,"Y능력";#N/A,#N/A,TRUE,"YKD"}</definedName>
    <definedName name="개정">#N/A</definedName>
    <definedName name="건설table">[149]총집계내역!$C$1:$C$39</definedName>
    <definedName name="검사기준서" localSheetId="12" hidden="1">{#N/A,#N/A,FALSE,"96자동차사 계획";#N/A,#N/A,FALSE,"96자동차사 계획"}</definedName>
    <definedName name="검사기준서" hidden="1">{#N/A,#N/A,FALSE,"96자동차사 계획";#N/A,#N/A,FALSE,"96자동차사 계획"}</definedName>
    <definedName name="검사현황">#REF!</definedName>
    <definedName name="검성" localSheetId="6">#REF!</definedName>
    <definedName name="검성" localSheetId="7">#REF!</definedName>
    <definedName name="검성" localSheetId="8">#REF!</definedName>
    <definedName name="검성" localSheetId="5">#REF!</definedName>
    <definedName name="검성">#REF!</definedName>
    <definedName name="검율2">#REF!</definedName>
    <definedName name="검토중QC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겉">#REF!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겨ㅗ됴ㅛ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결과">#REF!</definedName>
    <definedName name="결산보고서">BlankMacro1</definedName>
    <definedName name="경비계">#REF!</definedName>
    <definedName name="경영계획">#REF!</definedName>
    <definedName name="경쟁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3">#REF!</definedName>
    <definedName name="경합금2과운연계획" localSheetId="12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計算範囲">#N/A</definedName>
    <definedName name="계산부극용량">#REF!</definedName>
    <definedName name="계산양극용량">#REF!</definedName>
    <definedName name="契約">#REF!</definedName>
    <definedName name="契約ちあん">#REF!</definedName>
    <definedName name="契約値">#N/A</definedName>
    <definedName name="계획" localSheetId="12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12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01">[76]전체손익표!$G$1,[76]전체손익표!$G:$BA</definedName>
    <definedName name="계획02">[76]전체손익표!$AK$2,[76]전체손익표!$F:$F,[76]전체손익표!$H:$BA</definedName>
    <definedName name="계획05">[76]전체손익표!$F:$I,[76]전체손익표!$K:$BB</definedName>
    <definedName name="계획06">[76]전체손익표!$F:$J,[76]전체손익표!$L:$L,[76]전체손익표!$L:$BA,[76]전체손익표!$BA:$BB</definedName>
    <definedName name="계획07">[76]전체손익표!$F:$K,[76]전체손익표!$M:$BA</definedName>
    <definedName name="계획09">[76]전체손익표!$F:$M,[76]전체손익표!$O:$BB</definedName>
    <definedName name="계획1" localSheetId="12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10">[76]전체손익표!$F:$N,[76]전체손익표!$P:$BB</definedName>
    <definedName name="계획11">[76]전체손익표!$F:$O,[76]전체손익표!$Q:$BB</definedName>
    <definedName name="계획12">[76]전체손익표!$F:$P,[76]전체손익표!$R:$BB</definedName>
    <definedName name="계획2" localSheetId="12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대비">#REF!</definedName>
    <definedName name="고객일정" hidden="1">#REF!</definedName>
    <definedName name="고객정보" hidden="1">{#N/A,#N/A,FALSE,"단축1";#N/A,#N/A,FALSE,"단축2";#N/A,#N/A,FALSE,"단축3";#N/A,#N/A,FALSE,"장축";#N/A,#N/A,FALSE,"4WD"}</definedName>
    <definedName name="공">#REF!</definedName>
    <definedName name="공구">#REF!</definedName>
    <definedName name="공성환" localSheetId="12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압">#REF!</definedName>
    <definedName name="供应商_零件_单价">#REF!</definedName>
    <definedName name="공장2">#REF!</definedName>
    <definedName name="공장3">#REF!</definedName>
    <definedName name="공장도">#REF!</definedName>
    <definedName name="공정">#REF!</definedName>
    <definedName name="공정명칭입력">[150]사정표!$G$8:$G$25</definedName>
    <definedName name="공정폐기금액1">[0]!공정폐기금액1</definedName>
    <definedName name="공정폐기금액2">[0]!공정폐기금액2</definedName>
    <definedName name="과거" localSheetId="12" hidden="1">#REF!</definedName>
    <definedName name="과거" hidden="1">#REF!</definedName>
    <definedName name="과거차문제1" localSheetId="12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12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">[0]!BlankMacro1</definedName>
    <definedName name="관리계획서" localSheetId="12" hidden="1">#REF!,#REF!</definedName>
    <definedName name="관리계획서" hidden="1">#REF!,#REF!</definedName>
    <definedName name="관리지표2" localSheetId="12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교재">#REF!</definedName>
    <definedName name="구">#REF!</definedName>
    <definedName name="구름">[0]!BlankMacro1</definedName>
    <definedName name="구분">#REF!</definedName>
    <definedName name="区分のﾘｽﾄ">#REF!</definedName>
    <definedName name="区分ﾘｽﾄ">#REF!</definedName>
    <definedName name="構想ﾃﾞｰﾀｰ">#REF!</definedName>
    <definedName name="九州単価">#REF!</definedName>
    <definedName name="구칠건가">#REF!</definedName>
    <definedName name="구칠금형">#REF!</definedName>
    <definedName name="국내">#REF!</definedName>
    <definedName name="국내2">#REF!</definedName>
    <definedName name="국내abs">#REF!</definedName>
    <definedName name="권오종" localSheetId="12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권취">[95]조절Panel!$C$49</definedName>
    <definedName name="그룹나눈" localSheetId="1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12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>#REF!</definedName>
    <definedName name="근본">#REF!</definedName>
    <definedName name="金額">#REF!</definedName>
    <definedName name="금월" localSheetId="12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비">#REF!</definedName>
    <definedName name="기">#REF!</definedName>
    <definedName name="기기">#REF!</definedName>
    <definedName name="기아" localSheetId="12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안">#REF!</definedName>
    <definedName name="기안3">#REF!</definedName>
    <definedName name="기안갑" localSheetId="6">#REF!</definedName>
    <definedName name="기안갑" localSheetId="7">#REF!</definedName>
    <definedName name="기안갑" localSheetId="8">#REF!</definedName>
    <definedName name="기안갑" localSheetId="5">#REF!</definedName>
    <definedName name="기안갑">#REF!</definedName>
    <definedName name="기안갑1">#REF!</definedName>
    <definedName name="기안용지">#REF!</definedName>
    <definedName name="기안을" localSheetId="6">#REF!</definedName>
    <definedName name="기안을" localSheetId="7">#REF!</definedName>
    <definedName name="기안을" localSheetId="8">#REF!</definedName>
    <definedName name="기안을" localSheetId="5">#REF!</definedName>
    <definedName name="기안을">#REF!</definedName>
    <definedName name="기안을1">#REF!</definedName>
    <definedName name="기안지">#REF!</definedName>
    <definedName name="기존차문제9808">#REF!</definedName>
    <definedName name="기존차문제점">#REF!</definedName>
    <definedName name="기준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기준면">#REF!</definedName>
    <definedName name="기준서을1" localSheetId="12" hidden="1">{#N/A,#N/A,FALSE,"단축1";#N/A,#N/A,FALSE,"단축2";#N/A,#N/A,FALSE,"단축3";#N/A,#N/A,FALSE,"장축";#N/A,#N/A,FALSE,"4WD"}</definedName>
    <definedName name="기준서을1" hidden="1">{#N/A,#N/A,FALSE,"단축1";#N/A,#N/A,FALSE,"단축2";#N/A,#N/A,FALSE,"단축3";#N/A,#N/A,FALSE,"장축";#N/A,#N/A,FALSE,"4WD"}</definedName>
    <definedName name="基準位置1">#REF!</definedName>
    <definedName name="基準位置2">#REF!</definedName>
    <definedName name="기타" hidden="1">{#N/A,#N/A,FALSE,"단축1";#N/A,#N/A,FALSE,"단축2";#N/A,#N/A,FALSE,"단축3";#N/A,#N/A,FALSE,"장축";#N/A,#N/A,FALSE,"4WD"}</definedName>
    <definedName name="긴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급">#REF!</definedName>
    <definedName name="긴급구호" localSheetId="12" hidden="1">#REF!</definedName>
    <definedName name="긴급구호" hidden="1">#REF!</definedName>
    <definedName name="길이">#REF!</definedName>
    <definedName name="길이2">#REF!</definedName>
    <definedName name="길이3">#REF!</definedName>
    <definedName name="김">[0]!BlankMacro1</definedName>
    <definedName name="김두만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영욱" localSheetId="12" hidden="1">{#N/A,#N/A,FALSE,"단축1";#N/A,#N/A,FALSE,"단축2";#N/A,#N/A,FALSE,"단축3";#N/A,#N/A,FALSE,"장축";#N/A,#N/A,FALSE,"4WD"}</definedName>
    <definedName name="김영욱" hidden="1">{#N/A,#N/A,FALSE,"단축1";#N/A,#N/A,FALSE,"단축2";#N/A,#N/A,FALSE,"단축3";#N/A,#N/A,FALSE,"장축";#N/A,#N/A,FALSE,"4WD"}</definedName>
    <definedName name="김정룡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일">#REF!</definedName>
    <definedName name="ㄳㄷㄳ" localSheetId="12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ㄴ">#REF!</definedName>
    <definedName name="ㄴㄴ">#REF!</definedName>
    <definedName name="ㄴㄴㄴ">#REF!</definedName>
    <definedName name="ㄴㄴㅁ" localSheetId="12" hidden="1">#REF!</definedName>
    <definedName name="ㄴㄴㅁ" hidden="1">#REF!</definedName>
    <definedName name="ㄴㄹ" localSheetId="12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1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12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ㄹ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ㄴㅁ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ㄴㅁㄹㅇㄴ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ㄹㅇ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ㅇㅎㅇ롱로" localSheetId="12" hidden="1">#REF!</definedName>
    <definedName name="ㄴㅁㅇㅎㅇ롱로" hidden="1">#REF!</definedName>
    <definedName name="ㄴㅇ" localSheetId="12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" localSheetId="12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12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12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12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어라ㅣㄴㅇ">#REF!</definedName>
    <definedName name="ㄴㅋ" localSheetId="12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>#REF!</definedName>
    <definedName name="나라" localSheetId="6">#REF!</definedName>
    <definedName name="나라" localSheetId="7">#REF!</definedName>
    <definedName name="나라" localSheetId="8">#REF!</definedName>
    <definedName name="나라" localSheetId="5">#REF!</definedName>
    <definedName name="나라">#REF!</definedName>
    <definedName name="나요">[0]!나요</definedName>
    <definedName name="난이도">#REF!</definedName>
    <definedName name="남규석">#REF!</definedName>
    <definedName name="納場ｺｰﾄﾞ表">[151]条件表!$M$6:$O$25</definedName>
    <definedName name="납품보고">#REF!</definedName>
    <definedName name="납품현황" hidden="1">{#N/A,#N/A,FALSE,"단축1";#N/A,#N/A,FALSE,"단축2";#N/A,#N/A,FALSE,"단축3";#N/A,#N/A,FALSE,"장축";#N/A,#N/A,FALSE,"4WD"}</definedName>
    <definedName name="내구성적적" localSheetId="6">#REF!</definedName>
    <definedName name="내구성적적" localSheetId="7">#REF!</definedName>
    <definedName name="내구성적적" localSheetId="8">#REF!</definedName>
    <definedName name="내구성적적" localSheetId="5">#REF!</definedName>
    <definedName name="내구성적적">#REF!</definedName>
    <definedName name="내수">#REF!</definedName>
    <definedName name="내수출2">#REF!</definedName>
    <definedName name="내용">#REF!</definedName>
    <definedName name="내용2">#REF!</definedName>
    <definedName name="내용3">#REF!</definedName>
    <definedName name="내용4">#REF!</definedName>
    <definedName name="넌">#REF!</definedName>
    <definedName name="네트공수1">#N/A</definedName>
    <definedName name="네트공수2">#N/A</definedName>
    <definedName name="년간">#REF!</definedName>
    <definedName name="년도__실적추정은_건설이자_미포">#REF!</definedName>
    <definedName name="노무비">#REF!</definedName>
    <definedName name="노무비계">#REF!</definedName>
    <definedName name="녿대" hidden="1">{#N/A,#N/A,FALSE,"단축1";#N/A,#N/A,FALSE,"단축2";#N/A,#N/A,FALSE,"단축3";#N/A,#N/A,FALSE,"장축";#N/A,#N/A,FALSE,"4WD"}</definedName>
    <definedName name="높이">#REF!</definedName>
    <definedName name="니니" hidden="1">{#N/A,#N/A,FALSE,"신규dep";#N/A,#N/A,FALSE,"신규dep-금형상각후";#N/A,#N/A,FALSE,"신규dep-연구비상각후";#N/A,#N/A,FALSE,"신규dep-기계,공구상각후"}</definedName>
    <definedName name="니이" localSheetId="12" hidden="1">{#N/A,#N/A,FALSE,"96자동차사 계획";#N/A,#N/A,FALSE,"96자동차사 계획"}</definedName>
    <definedName name="니이" hidden="1">{#N/A,#N/A,FALSE,"96자동차사 계획";#N/A,#N/A,FALSE,"96자동차사 계획"}</definedName>
    <definedName name="닌">#REF!</definedName>
    <definedName name="ㄷ">#REF!</definedName>
    <definedName name="ㄷㄱ" localSheetId="12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localSheetId="12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ㅈㅁ" hidden="1">{"'ISIR진행'!$B$7:$K$272"}</definedName>
    <definedName name="ㄷㄳ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ㅇ홉4ㅅ거ㅏ" hidden="1">{#N/A,#N/A,FALSE,"단축1";#N/A,#N/A,FALSE,"단축2";#N/A,#N/A,FALSE,"단축3";#N/A,#N/A,FALSE,"장축";#N/A,#N/A,FALSE,"4WD"}</definedName>
    <definedName name="ㄷㄷ" localSheetId="12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ㄷㄷ.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ㄷ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ㅂㅈㄷ" localSheetId="12" hidden="1">#REF!</definedName>
    <definedName name="ㄷㅂㅈㄷ" hidden="1">#REF!</definedName>
    <definedName name="ㄷㅅㄱㅂㅈㄷ">#REF!</definedName>
    <definedName name="ㄷㅇ" hidden="1">{#N/A,#N/A,TRUE,"Y생산";#N/A,#N/A,TRUE,"Y판매";#N/A,#N/A,TRUE,"Y총물량";#N/A,#N/A,TRUE,"Y능력";#N/A,#N/A,TRUE,"YKD"}</definedName>
    <definedName name="ㄷㅇㅈㅁㄷㅈ">#REF!</definedName>
    <definedName name="ㄷ야ㅗㅔㅐㄹㅈ대ㅈㄷㅈㄷㄱ" localSheetId="12" hidden="1">#REF!</definedName>
    <definedName name="ㄷ야ㅗㅔㅐㄹㅈ대ㅈㄷㅈㄷㄱ" hidden="1">#REF!</definedName>
    <definedName name="ㄷㅈㄷㄱㅈ">#REF!</definedName>
    <definedName name="ㄷㅈㅈㅈㅈ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ㅈ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다">#REF!</definedName>
    <definedName name="다이오드vf값1">#REF!</definedName>
    <definedName name="단가">#REF!</definedName>
    <definedName name="単価">#REF!</definedName>
    <definedName name="단가2">#REF!</definedName>
    <definedName name="단가3">#REF!</definedName>
    <definedName name="단가기준" hidden="1">{#N/A,#N/A,TRUE,"Y생산";#N/A,#N/A,TRUE,"Y판매";#N/A,#N/A,TRUE,"Y총물량";#N/A,#N/A,TRUE,"Y능력";#N/A,#N/A,TRUE,"YKD"}</definedName>
    <definedName name="単価表">#N/A</definedName>
    <definedName name="単価表時期">#N/A</definedName>
    <definedName name="단계별일정">#REF!</definedName>
    <definedName name="단계작동">#REF!</definedName>
    <definedName name="단기" hidden="1">{#N/A,#N/A,TRUE,"Y생산";#N/A,#N/A,TRUE,"Y판매";#N/A,#N/A,TRUE,"Y총물량";#N/A,#N/A,TRUE,"Y능력";#N/A,#N/A,TRUE,"YKD"}</definedName>
    <definedName name="단위">1000</definedName>
    <definedName name="単位">#REF!</definedName>
    <definedName name="단위당전력비">#REF!</definedName>
    <definedName name="單位阡원_阡￥" localSheetId="6">#REF!</definedName>
    <definedName name="單位阡원_阡￥" localSheetId="7">#REF!</definedName>
    <definedName name="單位阡원_阡￥" localSheetId="8">#REF!</definedName>
    <definedName name="單位阡원_阡￥" localSheetId="5">#REF!</definedName>
    <definedName name="單位阡원_阡￥">#REF!</definedName>
    <definedName name="단품계획" hidden="1">{#N/A,#N/A,FALSE,"단축1";#N/A,#N/A,FALSE,"단축2";#N/A,#N/A,FALSE,"단축3";#N/A,#N/A,FALSE,"장축";#N/A,#N/A,FALSE,"4WD"}</definedName>
    <definedName name="달러">#REF!</definedName>
    <definedName name="담당자">#REF!</definedName>
    <definedName name="당해사업년도의_감사내부감사의_">#REF!</definedName>
    <definedName name="当月金額">#REF!</definedName>
    <definedName name="대">#REF!</definedName>
    <definedName name="대구연구">#REF!</definedName>
    <definedName name="대로_인정해_주기로_약속된바_있">#REF!</definedName>
    <definedName name="대림PL">#REF!</definedName>
    <definedName name="대부" localSheetId="12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원" localSheetId="12" hidden="1">#REF!</definedName>
    <definedName name="대원" hidden="1">#REF!</definedName>
    <definedName name="대원3" localSheetId="12" hidden="1">#REF!</definedName>
    <definedName name="대원3" hidden="1">#REF!</definedName>
    <definedName name="대원4" localSheetId="12" hidden="1">#REF!</definedName>
    <definedName name="대원4" hidden="1">#REF!</definedName>
    <definedName name="대책서" localSheetId="12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표자">#REF!</definedName>
    <definedName name="대회">#REF!</definedName>
    <definedName name="도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어" localSheetId="12" hidden="1">[152]CAUDIT!#REF!</definedName>
    <definedName name="도어" hidden="1">[152]CAUDIT!#REF!</definedName>
    <definedName name="도어1" localSheetId="12" hidden="1">[152]CAUDIT!#REF!</definedName>
    <definedName name="도어1" hidden="1">[152]CAUDIT!#REF!</definedName>
    <definedName name="도어2">#REF!</definedName>
    <definedName name="도어3">#REF!</definedName>
    <definedName name="도장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시작동">#REF!</definedName>
    <definedName name="동양종금">#REF!</definedName>
    <definedName name="동일">#REF!</definedName>
    <definedName name="동판수">#REF!</definedName>
    <definedName name="됻">#REF!</definedName>
    <definedName name="두께">#REF!</definedName>
    <definedName name="登録">#REF!</definedName>
    <definedName name="登録2">#REF!</definedName>
    <definedName name="登録3">#REF!</definedName>
    <definedName name="登録4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216">[153]권취Simu!$F$221</definedName>
    <definedName name="ㄹㄹ" localSheetId="6">#REF!</definedName>
    <definedName name="ㄹㄹ" localSheetId="7">#REF!</definedName>
    <definedName name="ㄹㄹ" localSheetId="8">#REF!</definedName>
    <definedName name="ㄹㄹ" localSheetId="5">#REF!</definedName>
    <definedName name="ㄹㄹ">#REF!</definedName>
    <definedName name="ㄹㄹㄹ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ㄹ" hidden="1">{#N/A,#N/A,FALSE,"단축1";#N/A,#N/A,FALSE,"단축2";#N/A,#N/A,FALSE,"단축3";#N/A,#N/A,FALSE,"장축";#N/A,#N/A,FALSE,"4WD"}</definedName>
    <definedName name="ㄹ로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" localSheetId="12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" hidden="1">{#N/A,#N/A,FALSE,"단축1";#N/A,#N/A,FALSE,"단축2";#N/A,#N/A,FALSE,"단축3";#N/A,#N/A,FALSE,"장축";#N/A,#N/A,FALSE,"4WD"}</definedName>
    <definedName name="ㄹㅇㄹㄴㅇ">#REF!</definedName>
    <definedName name="ㄹㅇㄹㅇ" hidden="1">{#N/A,#N/A,FALSE,"신규dep";#N/A,#N/A,FALSE,"신규dep-금형상각후";#N/A,#N/A,FALSE,"신규dep-연구비상각후";#N/A,#N/A,FALSE,"신규dep-기계,공구상각후"}</definedName>
    <definedName name="ㄹㅇㅀ" localSheetId="12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12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ㅇㅁㄴㄹ호">#REF!</definedName>
    <definedName name="ㄹ어ㅓ럴" localSheetId="12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후">[49]!BlankMacro1</definedName>
    <definedName name="ㄹ히" localSheetId="12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">#REF!</definedName>
    <definedName name="冷延ﾊﾟｲﾌﾟ">[148]ﾊﾟｲﾌﾟ!$A$1:$B$65536</definedName>
    <definedName name="冷延ﾊﾟｲﾌﾟ径ｴｷｽﾄﾗ">[148]ﾊﾟｲﾌﾟ!$H$1:$I$65536</definedName>
    <definedName name="冷延ﾊﾟｲﾌﾟ板厚ｴｷｽﾄﾗ">[148]ﾊﾟｲﾌﾟ!$C$1:$G$65536</definedName>
    <definedName name="冷延鋼板">[148]冷延鋼板!$A$1:$B$65536</definedName>
    <definedName name="冷延板厚ｴｷｽﾄﾗ">#N/A</definedName>
    <definedName name="러시아" localSheetId="12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럯">#REF!</definedName>
    <definedName name="로커커버" localSheetId="12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롱" localSheetId="12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ㅕㅕ햐ㅕ" localSheetId="12" hidden="1">{#N/A,#N/A,FALSE,"단축1";#N/A,#N/A,FALSE,"단축2";#N/A,#N/A,FALSE,"단축3";#N/A,#N/A,FALSE,"장축";#N/A,#N/A,FALSE,"4WD"}</definedName>
    <definedName name="료ㅕㅕ햐ㅕ" hidden="1">{#N/A,#N/A,FALSE,"단축1";#N/A,#N/A,FALSE,"단축2";#N/A,#N/A,FALSE,"단축3";#N/A,#N/A,FALSE,"장축";#N/A,#N/A,FALSE,"4WD"}</definedName>
    <definedName name="루프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헌상" localSheetId="12" hidden="1">{#N/A,#N/A,FALSE,"단축1";#N/A,#N/A,FALSE,"단축2";#N/A,#N/A,FALSE,"단축3";#N/A,#N/A,FALSE,"장축";#N/A,#N/A,FALSE,"4WD"}</definedName>
    <definedName name="류헌상" hidden="1">{#N/A,#N/A,FALSE,"단축1";#N/A,#N/A,FALSE,"단축2";#N/A,#N/A,FALSE,"단축3";#N/A,#N/A,FALSE,"장축";#N/A,#N/A,FALSE,"4WD"}</definedName>
    <definedName name="리" localSheetId="12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리밀미ㅣㅁ">#REF!</definedName>
    <definedName name="리어1" hidden="1">{#N/A,#N/A,FALSE,"단축1";#N/A,#N/A,FALSE,"단축2";#N/A,#N/A,FALSE,"단축3";#N/A,#N/A,FALSE,"장축";#N/A,#N/A,FALSE,"4WD"}</definedName>
    <definedName name="ㄺㅅ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ㄷㅇㅎ">#REF!</definedName>
    <definedName name="ㅀ미리밀ㅎ밈림" localSheetId="12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localSheetId="12" hidden="1">#REF!</definedName>
    <definedName name="ㅀㅇ" hidden="1">#REF!</definedName>
    <definedName name="ㅀㅎㄷㄹ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>[49]!BlankMacro1</definedName>
    <definedName name="ㅁ01">#REF!</definedName>
    <definedName name="ㅁ1">#REF!</definedName>
    <definedName name="ㅁ1430">#REF!</definedName>
    <definedName name="ㅁ169">#REF!</definedName>
    <definedName name="ㅁddd">#REF!</definedName>
    <definedName name="ㅁㄴ">#REF!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1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ㅇㄹㄴㅁㅇㄹ" localSheetId="12" hidden="1">{#N/A,#N/A,FALSE,"AG";#N/A,#N/A,FALSE,"UB-I";#N/A,#N/A,FALSE,"UB--SR_K";#N/A,#N/A,FALSE,"UB-SR_B";#N/A,#N/A,FALSE,"UB-KS";#N/A,#N/A,FALSE,"Kienzle"}</definedName>
    <definedName name="ㅁㄴㅁㅇㄹㄴㅁㅇㄹ" hidden="1">{#N/A,#N/A,FALSE,"AG";#N/A,#N/A,FALSE,"UB-I";#N/A,#N/A,FALSE,"UB--SR_K";#N/A,#N/A,FALSE,"UB-SR_B";#N/A,#N/A,FALSE,"UB-KS";#N/A,#N/A,FALSE,"Kienzle"}</definedName>
    <definedName name="ㅁㄴㅇ" hidden="1">{#N/A,#N/A,FALSE,"단축1";#N/A,#N/A,FALSE,"단축2";#N/A,#N/A,FALSE,"단축3";#N/A,#N/A,FALSE,"장축";#N/A,#N/A,FALSE,"4WD"}</definedName>
    <definedName name="ㅁㄴㅇㄱ">#REF!</definedName>
    <definedName name="ㅁㄴㅇㄹ" localSheetId="12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ㄴㅇㄹㄴㅁㄹ" localSheetId="12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1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12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ㅁㄴㅇ" localSheetId="12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ㄴㅇㅁㅂㄱ">#REF!</definedName>
    <definedName name="ㅁㄴㅇㅎㅁㄶ">#REF!</definedName>
    <definedName name="ㅁㄹ" localSheetId="12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12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롷ㄷㄱ">#REF!</definedName>
    <definedName name="ㅁㅀㅁㄶ">#REF!</definedName>
    <definedName name="ㅁㅀㅁㅎ">#REF!</definedName>
    <definedName name="ㅁㅁ" localSheetId="12" hidden="1">#REF!</definedName>
    <definedName name="ㅁㅁ" hidden="1">#REF!</definedName>
    <definedName name="ㅁㅁㅁ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ㅅ2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ㅅ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ㅇ" localSheetId="12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12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12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localSheetId="12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12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ㅂㅈㅂ" localSheetId="12" hidden="1">#REF!</definedName>
    <definedName name="ㅁㅈㅂㅈㅂ" hidden="1">#REF!</definedName>
    <definedName name="ㅁㅊ">#REF!</definedName>
    <definedName name="마">#REF!</definedName>
    <definedName name="마킹">#REF!</definedName>
    <definedName name="매출이익">#REF!</definedName>
    <definedName name="매크로1">#REF!</definedName>
    <definedName name="매크로10">#REF!</definedName>
    <definedName name="매크로2">#N/A</definedName>
    <definedName name="매크로3">#REF!</definedName>
    <definedName name="매크로5">#REF!</definedName>
    <definedName name="매크로6">#REF!</definedName>
    <definedName name="머머">#REF!</definedName>
    <definedName name="멍1">#REF!</definedName>
    <definedName name="메" localSheetId="12" hidden="1">{#N/A,#N/A,FALSE,"단축1";#N/A,#N/A,FALSE,"단축2";#N/A,#N/A,FALSE,"단축3";#N/A,#N/A,FALSE,"장축";#N/A,#N/A,FALSE,"4WD"}</definedName>
    <definedName name="메" hidden="1">{#N/A,#N/A,FALSE,"단축1";#N/A,#N/A,FALSE,"단축2";#N/A,#N/A,FALSE,"단축3";#N/A,#N/A,FALSE,"장축";#N/A,#N/A,FALSE,"4WD"}</definedName>
    <definedName name="메뉴이동">#N/A</definedName>
    <definedName name="메인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면취">#REF!</definedName>
    <definedName name="모">#REF!</definedName>
    <definedName name="목차" localSheetId="12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目次1">#N/A</definedName>
    <definedName name="目次2">#REF!</definedName>
    <definedName name="목표">#REF!</definedName>
    <definedName name="무1" localSheetId="12" hidden="1">{#N/A,#N/A,FALSE,"단축1";#N/A,#N/A,FALSE,"단축2";#N/A,#N/A,FALSE,"단축3";#N/A,#N/A,FALSE,"장축";#N/A,#N/A,FALSE,"4WD"}</definedName>
    <definedName name="무1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localSheetId="12" hidden="1">{#N/A,#N/A,TRUE,"일정"}</definedName>
    <definedName name="미" hidden="1">{#N/A,#N/A,TRUE,"일정"}</definedName>
    <definedName name="미수__현황">#REF!</definedName>
    <definedName name="미승인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">#REF!</definedName>
    <definedName name="민총2" localSheetId="12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밋션별">#REF!</definedName>
    <definedName name="ㅂ">[154]RR저항Cp!$AD$7</definedName>
    <definedName name="ㅂ1">[76]전체손익표!#REF!</definedName>
    <definedName name="ㅂㅂ" localSheetId="6">[154]RR저항Cp!#REF!</definedName>
    <definedName name="ㅂㅂ" localSheetId="7">[154]RR저항Cp!#REF!</definedName>
    <definedName name="ㅂㅂ" localSheetId="8">[154]RR저항Cp!#REF!</definedName>
    <definedName name="ㅂㅂ" localSheetId="5">[154]RR저항Cp!#REF!</definedName>
    <definedName name="ㅂㅂ">[154]RR저항Cp!#REF!</definedName>
    <definedName name="ㅂㅂㅂ" localSheetId="6">[154]RR저항Cp!#REF!</definedName>
    <definedName name="ㅂㅂㅂ" localSheetId="7">[154]RR저항Cp!#REF!</definedName>
    <definedName name="ㅂㅂㅂ" localSheetId="8">[154]RR저항Cp!#REF!</definedName>
    <definedName name="ㅂㅂㅂ" localSheetId="5">[154]RR저항Cp!#REF!</definedName>
    <definedName name="ㅂㅂㅂ">[154]RR저항Cp!#REF!</definedName>
    <definedName name="ㅂㅈ">{"XLSHEET.XLA","Book1","Y200MTC.XLS"}</definedName>
    <definedName name="ㅂㅈㄷㅌ">#REF!</definedName>
    <definedName name="바">#REF!</definedName>
    <definedName name="바로가기" localSheetId="12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" hidden="1">{#N/A,#N/A,FALSE,"단축1";#N/A,#N/A,FALSE,"단축2";#N/A,#N/A,FALSE,"단축3";#N/A,#N/A,FALSE,"장축";#N/A,#N/A,FALSE,"4WD"}</definedName>
    <definedName name="박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상">#REF!</definedName>
    <definedName name="박정" localSheetId="12" hidden="1">{#N/A,#N/A,TRUE,"일정"}</definedName>
    <definedName name="박정" hidden="1">{#N/A,#N/A,TRUE,"일정"}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12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">#REF!</definedName>
    <definedName name="발생월창원">[155]DWPM분석시트!$H$4:$H$6000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청A">#REF!</definedName>
    <definedName name="방청B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백만">1000000</definedName>
    <definedName name="백십삼시트" hidden="1">{#N/A,#N/A,FALSE,"단축1";#N/A,#N/A,FALSE,"단축2";#N/A,#N/A,FALSE,"단축3";#N/A,#N/A,FALSE,"장축";#N/A,#N/A,FALSE,"4WD"}</definedName>
    <definedName name="밸런스시트">BlankMacro1</definedName>
    <definedName name="버스팀">#REF!</definedName>
    <definedName name="범위">#REF!</definedName>
    <definedName name="範囲1">#REF!</definedName>
    <definedName name="벗">#REF!</definedName>
    <definedName name="벨로즈test결과">[0]!BlankMacro1</definedName>
    <definedName name="벨트" localSheetId="12" hidden="1">[124]CAUDIT!#REF!</definedName>
    <definedName name="벨트" hidden="1">[124]CAUDIT!#REF!</definedName>
    <definedName name="변경" localSheetId="6">#REF!</definedName>
    <definedName name="변경" localSheetId="7">#REF!</definedName>
    <definedName name="변경" localSheetId="8">#REF!</definedName>
    <definedName name="변경" localSheetId="5">#REF!</definedName>
    <definedName name="변경">#REF!</definedName>
    <definedName name="변경목차" localSheetId="12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localSheetId="12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변동" hidden="1">{#N/A,#N/A,FALSE,"단축1";#N/A,#N/A,FALSE,"단축2";#N/A,#N/A,FALSE,"단축3";#N/A,#N/A,FALSE,"장축";#N/A,#N/A,FALSE,"4WD"}</definedName>
    <definedName name="변동내용" hidden="1">{#N/A,#N/A,FALSE,"단축1";#N/A,#N/A,FALSE,"단축2";#N/A,#N/A,FALSE,"단축3";#N/A,#N/A,FALSE,"장축";#N/A,#N/A,FALSE,"4WD"}</definedName>
    <definedName name="별2">#REF!</definedName>
    <definedName name="별첨">#REF!</definedName>
    <definedName name="병" localSheetId="12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">#REF!</definedName>
    <definedName name="보고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서" localSheetId="12" hidden="1">{#N/A,#N/A,FALSE,"단축1";#N/A,#N/A,FALSE,"단축2";#N/A,#N/A,FALSE,"단축3";#N/A,#N/A,FALSE,"장축";#N/A,#N/A,FALSE,"4WD"}</definedName>
    <definedName name="보고서" hidden="1">{#N/A,#N/A,FALSE,"단축1";#N/A,#N/A,FALSE,"단축2";#N/A,#N/A,FALSE,"단축3";#N/A,#N/A,FALSE,"장축";#N/A,#N/A,FALSE,"4WD"}</definedName>
    <definedName name="보고서1">#N/A</definedName>
    <definedName name="보고용">#REF!,#REF!,#REF!,#REF!,#REF!,#REF!,#REF!,#REF!,#REF!,#REF!,#REF!,#REF!,#REF!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복사" hidden="1">{#N/A,#N/A,FALSE,"단축1";#N/A,#N/A,FALSE,"단축2";#N/A,#N/A,FALSE,"단축3";#N/A,#N/A,FALSE,"장축";#N/A,#N/A,FALSE,"4WD"}</definedName>
    <definedName name="볼트수정" localSheetId="12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___문">#REF!</definedName>
    <definedName name="부극용량">[95]조절Panel!$C$50</definedName>
    <definedName name="부서">#REF!</definedName>
    <definedName name="부서별예산">#REF!</definedName>
    <definedName name="부실채권2">#REF!</definedName>
    <definedName name="부품아이티">#REF!</definedName>
    <definedName name="분" localSheetId="12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기별1" hidden="1">{#N/A,#N/A,TRUE,"Y생산";#N/A,#N/A,TRUE,"Y판매";#N/A,#N/A,TRUE,"Y총물량";#N/A,#N/A,TRUE,"Y능력";#N/A,#N/A,TRUE,"YKD"}</definedName>
    <definedName name="분모">#REF!</definedName>
    <definedName name="불량유형창원">[155]DWPM분석시트!$AO$4:$AO$6000</definedName>
    <definedName name="불량현황">#REF!</definedName>
    <definedName name="비교A">#REF!</definedName>
    <definedName name="飞羚_雨刮_刮杆_查询">#REF!</definedName>
    <definedName name="飞羚_雨刮_刮片_查询">#REF!</definedName>
    <definedName name="飞羚_雨刮_电机_查询">#REF!</definedName>
    <definedName name="飞羚_雨刮_传动_查询">#REF!</definedName>
    <definedName name="ㅅ">[0]!BlankMacro1</definedName>
    <definedName name="ㅅㄹ녀ㅛㅅ누ㅛㅅㄴ구ㅛㅅㄱ누" localSheetId="12" hidden="1">{#N/A,#N/A,TRUE,"일정"}</definedName>
    <definedName name="ㅅㄹ녀ㅛㅅ누ㅛㅅㄴ구ㅛㅅㄱ누" hidden="1">{#N/A,#N/A,TRUE,"일정"}</definedName>
    <definedName name="ㅅㅅ" localSheetId="6">#REF!</definedName>
    <definedName name="ㅅㅅ" localSheetId="7">#REF!</definedName>
    <definedName name="ㅅㅅ" localSheetId="8">#REF!</definedName>
    <definedName name="ㅅㅅ" localSheetId="5">#REF!</definedName>
    <definedName name="ㅅㅅ" localSheetId="12" hidden="1">#REF!</definedName>
    <definedName name="ㅅㅅ">#REF!</definedName>
    <definedName name="ㅅㅅㅅ" localSheetId="12" hidden="1">{#N/A,#N/A,TRUE,"일정"}</definedName>
    <definedName name="ㅅㅅㅅ" hidden="1">{#N/A,#N/A,TRUE,"일정"}</definedName>
    <definedName name="사">#REF!</definedName>
    <definedName name="사급장비금액">[150]사정표!$K$8:$K$25</definedName>
    <definedName name="사상길이">#REF!</definedName>
    <definedName name="사상단가">#REF!</definedName>
    <definedName name="사양" localSheetId="12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仕様マスター">#REF!</definedName>
    <definedName name="사양안" hidden="1">{#N/A,#N/A,FALSE,"단축1";#N/A,#N/A,FALSE,"단축2";#N/A,#N/A,FALSE,"단축3";#N/A,#N/A,FALSE,"장축";#N/A,#N/A,FALSE,"4WD"}</definedName>
    <definedName name="사업계획DATA">#REF!</definedName>
    <definedName name="사업부">#REF!</definedName>
    <definedName name="사업부문">#REF!</definedName>
    <definedName name="사업투자">#REF!</definedName>
    <definedName name="사업투자1">#REF!</definedName>
    <definedName name="사전">#REF!</definedName>
    <definedName name="사정요율구별">[150]사정표!$J$3</definedName>
    <definedName name="사진" localSheetId="12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12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仕向け">#REF!</definedName>
    <definedName name="삭제용" hidden="1">{#N/A,#N/A,FALSE,"단축1";#N/A,#N/A,FALSE,"단축2";#N/A,#N/A,FALSE,"단축3";#N/A,#N/A,FALSE,"장축";#N/A,#N/A,FALSE,"4WD"}</definedName>
    <definedName name="산업수요2" hidden="1">{#N/A,#N/A,FALSE,"단축1";#N/A,#N/A,FALSE,"단축2";#N/A,#N/A,FALSE,"단축3";#N/A,#N/A,FALSE,"장축";#N/A,#N/A,FALSE,"4WD"}</definedName>
    <definedName name="산출근거">#REF!</definedName>
    <definedName name="산폐비">#REF!</definedName>
    <definedName name="삼">#REF!</definedName>
    <definedName name="삼성" localSheetId="12" hidden="1">{#N/A,#N/A,FALSE,"정공"}</definedName>
    <definedName name="삼성" hidden="1">{#N/A,#N/A,FALSE,"정공"}</definedName>
    <definedName name="상" hidden="1">{#N/A,#N/A,FALSE,"단축1";#N/A,#N/A,FALSE,"단축2";#N/A,#N/A,FALSE,"단축3";#N/A,#N/A,FALSE,"장축";#N/A,#N/A,FALSE,"4WD"}</definedName>
    <definedName name="상반기" hidden="1">{#N/A,#N/A,FALSE,"단축1";#N/A,#N/A,FALSE,"단축2";#N/A,#N/A,FALSE,"단축3";#N/A,#N/A,FALSE,"장축";#N/A,#N/A,FALSE,"4WD"}</definedName>
    <definedName name="상세" hidden="1">{#N/A,#N/A,FALSE,"단축1";#N/A,#N/A,FALSE,"단축2";#N/A,#N/A,FALSE,"단축3";#N/A,#N/A,FALSE,"장축";#N/A,#N/A,FALSE,"4WD"}</definedName>
    <definedName name="상세Data위치이동">#REF!</definedName>
    <definedName name="상품성1" localSheetId="12" hidden="1">{#N/A,#N/A,FALSE,"단축1";#N/A,#N/A,FALSE,"단축2";#N/A,#N/A,FALSE,"단축3";#N/A,#N/A,FALSE,"장축";#N/A,#N/A,FALSE,"4WD"}</definedName>
    <definedName name="상품성1" hidden="1">{#N/A,#N/A,FALSE,"단축1";#N/A,#N/A,FALSE,"단축2";#N/A,#N/A,FALSE,"단축3";#N/A,#N/A,FALSE,"장축";#N/A,#N/A,FALSE,"4WD"}</definedName>
    <definedName name="상품성보고" localSheetId="12" hidden="1">#REF!</definedName>
    <definedName name="상품성보고" hidden="1">#REF!</definedName>
    <definedName name="새">#REF!</definedName>
    <definedName name="새것">#REF!</definedName>
    <definedName name="새로운" localSheetId="12" hidden="1">{#N/A,#N/A,FALSE,"단축1";#N/A,#N/A,FALSE,"단축2";#N/A,#N/A,FALSE,"단축3";#N/A,#N/A,FALSE,"장축";#N/A,#N/A,FALSE,"4WD"}</definedName>
    <definedName name="새로운" hidden="1">{#N/A,#N/A,FALSE,"단축1";#N/A,#N/A,FALSE,"단축2";#N/A,#N/A,FALSE,"단축3";#N/A,#N/A,FALSE,"장축";#N/A,#N/A,FALSE,"4WD"}</definedName>
    <definedName name="새세" localSheetId="12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색상현황" localSheetId="12" hidden="1">#REF!</definedName>
    <definedName name="색상현황" hidden="1">#REF!</definedName>
    <definedName name="生担ｺｰﾄﾞ表">[151]条件表!$F$6:$K$301</definedName>
    <definedName name="생산.SPA">#REF!</definedName>
    <definedName name="생산.SPG">#REF!</definedName>
    <definedName name="생산TON" localSheetId="12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계획">#REF!</definedName>
    <definedName name="생산능력">#REF!</definedName>
    <definedName name="생산일정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수평균달성율">#REF!</definedName>
    <definedName name="선수평균버스">#REF!</definedName>
    <definedName name="선수평균소상">#REF!</definedName>
    <definedName name="選択">#REF!</definedName>
    <definedName name="설계배포" localSheetId="12" hidden="1">{#N/A,#N/A,FALSE,"삼진정공";#N/A,#N/A,FALSE,"영신금속";#N/A,#N/A,FALSE,"태양금속";#N/A,#N/A,FALSE,"진합정공";#N/A,#N/A,FALSE,"코리아";#N/A,#N/A,FALSE,"풍강금속";#N/A,#N/A,FALSE,"선일기계"}</definedName>
    <definedName name="설계배포" hidden="1">{#N/A,#N/A,FALSE,"삼진정공";#N/A,#N/A,FALSE,"영신금속";#N/A,#N/A,FALSE,"태양금속";#N/A,#N/A,FALSE,"진합정공";#N/A,#N/A,FALSE,"코리아";#N/A,#N/A,FALSE,"풍강금속";#N/A,#N/A,FALSE,"선일기계"}</definedName>
    <definedName name="설계원가">#REF!</definedName>
    <definedName name="설립년도">#REF!</definedName>
    <definedName name="설변" localSheetId="12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12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변중구" localSheetId="12" hidden="1">{#N/A,#N/A,FALSE,"단축1";#N/A,#N/A,FALSE,"단축2";#N/A,#N/A,FALSE,"단축3";#N/A,#N/A,FALSE,"장축";#N/A,#N/A,FALSE,"4WD"}</definedName>
    <definedName name="설변중구" hidden="1">{#N/A,#N/A,FALSE,"단축1";#N/A,#N/A,FALSE,"단축2";#N/A,#N/A,FALSE,"단축3";#N/A,#N/A,FALSE,"장축";#N/A,#N/A,FALSE,"4WD"}</definedName>
    <definedName name="설변중구2" localSheetId="12" hidden="1">{#N/A,#N/A,FALSE,"단축1";#N/A,#N/A,FALSE,"단축2";#N/A,#N/A,FALSE,"단축3";#N/A,#N/A,FALSE,"장축";#N/A,#N/A,FALSE,"4WD"}</definedName>
    <definedName name="설변중구2" hidden="1">{#N/A,#N/A,FALSE,"단축1";#N/A,#N/A,FALSE,"단축2";#N/A,#N/A,FALSE,"단축3";#N/A,#N/A,FALSE,"장축";#N/A,#N/A,FALSE,"4WD"}</definedName>
    <definedName name="성적서" localSheetId="6">#REF!</definedName>
    <definedName name="성적서" localSheetId="7">#REF!</definedName>
    <definedName name="성적서" localSheetId="8">#REF!</definedName>
    <definedName name="성적서" localSheetId="5">#REF!</definedName>
    <definedName name="성적서">#REF!</definedName>
    <definedName name="성적서아래계속">#REF!</definedName>
    <definedName name="성치환">#REF!</definedName>
    <definedName name="세로">#REF!</definedName>
    <definedName name="세부" localSheetId="12" hidden="1">{#N/A,#N/A,FALSE,"96자동차사 계획";#N/A,#N/A,FALSE,"96자동차사 계획"}</definedName>
    <definedName name="세부" hidden="1">{#N/A,#N/A,FALSE,"96자동차사 계획";#N/A,#N/A,FALSE,"96자동차사 계획"}</definedName>
    <definedName name="세부1" localSheetId="12" hidden="1">{#N/A,#N/A,FALSE,"96자동차사 계획";#N/A,#N/A,FALSE,"96자동차사 계획"}</definedName>
    <definedName name="세부1" hidden="1">{#N/A,#N/A,FALSE,"96자동차사 계획";#N/A,#N/A,FALSE,"96자동차사 계획"}</definedName>
    <definedName name="세부2" localSheetId="12" hidden="1">{#N/A,#N/A,FALSE,"96자동차사 계획";#N/A,#N/A,FALSE,"96자동차사 계획"}</definedName>
    <definedName name="세부2" hidden="1">{#N/A,#N/A,FALSE,"96자동차사 계획";#N/A,#N/A,FALSE,"96자동차사 계획"}</definedName>
    <definedName name="세부3" localSheetId="12" hidden="1">{#N/A,#N/A,FALSE,"96자동차사 계획";#N/A,#N/A,FALSE,"96자동차사 계획"}</definedName>
    <definedName name="세부3" hidden="1">{#N/A,#N/A,FALSE,"96자동차사 계획";#N/A,#N/A,FALSE,"96자동차사 계획"}</definedName>
    <definedName name="세부4" localSheetId="12" hidden="1">{#N/A,#N/A,FALSE,"96자동차사 계획";#N/A,#N/A,FALSE,"96자동차사 계획"}</definedName>
    <definedName name="세부4" hidden="1">{#N/A,#N/A,FALSE,"96자동차사 계획";#N/A,#N/A,FALSE,"96자동차사 계획"}</definedName>
    <definedName name="세부5" localSheetId="12" hidden="1">{#N/A,#N/A,FALSE,"96자동차사 계획";#N/A,#N/A,FALSE,"96자동차사 계획"}</definedName>
    <definedName name="세부5" hidden="1">{#N/A,#N/A,FALSE,"96자동차사 계획";#N/A,#N/A,FALSE,"96자동차사 계획"}</definedName>
    <definedName name="세부6" localSheetId="12" hidden="1">{#N/A,#N/A,FALSE,"96자동차사 계획";#N/A,#N/A,FALSE,"96자동차사 계획"}</definedName>
    <definedName name="세부6" hidden="1">{#N/A,#N/A,FALSE,"96자동차사 계획";#N/A,#N/A,FALSE,"96자동차사 계획"}</definedName>
    <definedName name="세부7" localSheetId="12" hidden="1">{#N/A,#N/A,FALSE,"96자동차사 계획";#N/A,#N/A,FALSE,"96자동차사 계획"}</definedName>
    <definedName name="세부7" hidden="1">{#N/A,#N/A,FALSE,"96자동차사 계획";#N/A,#N/A,FALSE,"96자동차사 계획"}</definedName>
    <definedName name="세부계획a" localSheetId="12" hidden="1">{#N/A,#N/A,FALSE,"96자동차사 계획";#N/A,#N/A,FALSE,"96자동차사 계획"}</definedName>
    <definedName name="세부계획a" hidden="1">{#N/A,#N/A,FALSE,"96자동차사 계획";#N/A,#N/A,FALSE,"96자동차사 계획"}</definedName>
    <definedName name="세부계획b" localSheetId="12" hidden="1">{#N/A,#N/A,FALSE,"96자동차사 계획";#N/A,#N/A,FALSE,"96자동차사 계획"}</definedName>
    <definedName name="세부계획b" hidden="1">{#N/A,#N/A,FALSE,"96자동차사 계획";#N/A,#N/A,FALSE,"96자동차사 계획"}</definedName>
    <definedName name="세부계획C" localSheetId="12" hidden="1">{#N/A,#N/A,FALSE,"96자동차사 계획";#N/A,#N/A,FALSE,"96자동차사 계획"}</definedName>
    <definedName name="세부계획C" hidden="1">{#N/A,#N/A,FALSE,"96자동차사 계획";#N/A,#N/A,FALSE,"96자동차사 계획"}</definedName>
    <definedName name="세부계획D" localSheetId="12" hidden="1">{#N/A,#N/A,FALSE,"96자동차사 계획";#N/A,#N/A,FALSE,"96자동차사 계획"}</definedName>
    <definedName name="세부계획D" hidden="1">{#N/A,#N/A,FALSE,"96자동차사 계획";#N/A,#N/A,FALSE,"96자동차사 계획"}</definedName>
    <definedName name="세부생산계획" localSheetId="12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셀리카" localSheetId="6" hidden="1">#REF!</definedName>
    <definedName name="셀리카" localSheetId="7" hidden="1">#REF!</definedName>
    <definedName name="셀리카" localSheetId="8" hidden="1">#REF!</definedName>
    <definedName name="셀리카" localSheetId="5" hidden="1">#REF!</definedName>
    <definedName name="셀리카" localSheetId="12" hidden="1">#REF!</definedName>
    <definedName name="셀리카" hidden="1">#REF!</definedName>
    <definedName name="소">#REF!</definedName>
    <definedName name="小">#REF!</definedName>
    <definedName name="소물_BRKT_SUB_용접RH">#REF!</definedName>
    <definedName name="소뮨" localSheetId="12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속">[150]사정표!$R$3</definedName>
    <definedName name="소속팀" localSheetId="6">#REF!</definedName>
    <definedName name="소속팀" localSheetId="7">#REF!</definedName>
    <definedName name="소속팀" localSheetId="8">#REF!</definedName>
    <definedName name="소속팀" localSheetId="5">#REF!</definedName>
    <definedName name="소속팀">#REF!</definedName>
    <definedName name="소재길이">#REF!</definedName>
    <definedName name="素重列番">#N/A</definedName>
    <definedName name="소하프로젝트" localSheetId="12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형4" localSheetId="12" hidden="1">#REF!</definedName>
    <definedName name="소형4" hidden="1">#REF!</definedName>
    <definedName name="소형발인" localSheetId="12" hidden="1">#REF!</definedName>
    <definedName name="소형발인" hidden="1">#REF!</definedName>
    <definedName name="송" localSheetId="12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12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12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輸送実績3_クエリーのクロス集計">#REF!</definedName>
    <definedName name="수익성검토">#REF!</definedName>
    <definedName name="수정">[0]!수정</definedName>
    <definedName name="수정물량" hidden="1">{#N/A,#N/A,TRUE,"Y생산";#N/A,#N/A,TRUE,"Y판매";#N/A,#N/A,TRUE,"Y총물량";#N/A,#N/A,TRUE,"Y능력";#N/A,#N/A,TRUE,"YKD"}</definedName>
    <definedName name="수출">#REF!</definedName>
    <definedName name="수출P2지원" hidden="1">{#N/A,#N/A,FALSE,"단축1";#N/A,#N/A,FALSE,"단축2";#N/A,#N/A,FALSE,"단축3";#N/A,#N/A,FALSE,"장축";#N/A,#N/A,FALSE,"4WD"}</definedName>
    <definedName name="스티어">#REF!</definedName>
    <definedName name="스페인사진" hidden="1">{#N/A,#N/A,FALSE,"단축1";#N/A,#N/A,FALSE,"단축2";#N/A,#N/A,FALSE,"단축3";#N/A,#N/A,FALSE,"장축";#N/A,#N/A,FALSE,"4WD"}</definedName>
    <definedName name="승용간접감가비율">#REF!</definedName>
    <definedName name="승용공장간접임율">#REF!</definedName>
    <definedName name="시간" localSheetId="12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[0]!_a1Z,[0]!_a2Z</definedName>
    <definedName name="시트1" localSheetId="12" hidden="1">#REF!</definedName>
    <definedName name="시트1" hidden="1">#REF!</definedName>
    <definedName name="시험성적서서" localSheetId="6">#REF!</definedName>
    <definedName name="시험성적서서" localSheetId="7">#REF!</definedName>
    <definedName name="시험성적서서" localSheetId="8">#REF!</definedName>
    <definedName name="시험성적서서" localSheetId="5">#REF!</definedName>
    <definedName name="시험성적서서">#REF!</definedName>
    <definedName name="시험일정p2" localSheetId="12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규">#REF!</definedName>
    <definedName name="신규1">#REF!</definedName>
    <definedName name="신규감가_10">#REF!</definedName>
    <definedName name="신규감가_11">#REF!</definedName>
    <definedName name="신규감가_12">#REF!</definedName>
    <definedName name="신규감가_6">#REF!</definedName>
    <definedName name="신규감가_7">#REF!</definedName>
    <definedName name="신규감가_8">#REF!</definedName>
    <definedName name="신규감가_9">#REF!</definedName>
    <definedName name="신규감가_합계">#REF!</definedName>
    <definedName name="신규투자">#REF!</definedName>
    <definedName name="신규투자_10">#REF!</definedName>
    <definedName name="신규투자_11">#REF!</definedName>
    <definedName name="신규투자_12">#REF!</definedName>
    <definedName name="신규투자_6">#REF!</definedName>
    <definedName name="신규투자_7">#REF!</definedName>
    <definedName name="신규투자_8">#REF!</definedName>
    <definedName name="신규투자_9">#REF!</definedName>
    <definedName name="신규투자_합계">#REF!</definedName>
    <definedName name="신기술_신공법" localSheetId="12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뢰" localSheetId="6">#REF!</definedName>
    <definedName name="신뢰" localSheetId="7">#REF!</definedName>
    <definedName name="신뢰" localSheetId="8">#REF!</definedName>
    <definedName name="신뢰" localSheetId="5">#REF!</definedName>
    <definedName name="신뢰">#REF!</definedName>
    <definedName name="신뢰성1" localSheetId="6">#REF!</definedName>
    <definedName name="신뢰성1" localSheetId="7">#REF!</definedName>
    <definedName name="신뢰성1" localSheetId="8">#REF!</definedName>
    <definedName name="신뢰성1" localSheetId="5">#REF!</definedName>
    <definedName name="신뢰성1">#REF!</definedName>
    <definedName name="신세대종합" hidden="1">{#N/A,#N/A,FALSE,"단축1";#N/A,#N/A,FALSE,"단축2";#N/A,#N/A,FALSE,"단축3";#N/A,#N/A,FALSE,"장축";#N/A,#N/A,FALSE,"4WD"}</definedName>
    <definedName name="신용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12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종">#REF!</definedName>
    <definedName name="신차품질일정" localSheetId="12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명제996">#REF!</definedName>
    <definedName name="실적01">[76]전체손익표!$F:$AC,[76]전체손익표!$AE:$BB</definedName>
    <definedName name="실적02">[76]전체손익표!$F:$AD,[76]전체손익표!$AF:$BC</definedName>
    <definedName name="실적03">[76]전체손익표!$F:$AE,[76]전체손익표!$AG:$BC</definedName>
    <definedName name="실적04">[76]전체손익표!$F:$AF,[76]전체손익표!$AH:$BC</definedName>
    <definedName name="실적05">[76]전체손익표!$F:$AG,[76]전체손익표!$AI:$BD</definedName>
    <definedName name="실적06">[76]전체손익표!$F:$AH,[76]전체손익표!$AJ:$BB</definedName>
    <definedName name="실적07">[76]전체손익표!$F:$AI,[76]전체손익표!$AK:$BB</definedName>
    <definedName name="실적08">[76]전체손익표!$F:$AJ,[76]전체손익표!$AL:$BD</definedName>
    <definedName name="실적09">[76]전체손익표!$F:$AK,[76]전체손익표!$AM:$BB</definedName>
    <definedName name="실적10">[76]전체손익표!$F:$AL,[76]전체손익표!$AN:$BC</definedName>
    <definedName name="실적11">[76]전체손익표!$F:$AM,[76]전체손익표!$AO:$BB</definedName>
    <definedName name="실적12">[76]전체손익표!$F:$AN,[76]전체손익표!$AP:$BB</definedName>
    <definedName name="실적집계" localSheetId="12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실차평가현황" hidden="1">{#N/A,#N/A,FALSE,"단축1";#N/A,#N/A,FALSE,"단축2";#N/A,#N/A,FALSE,"단축3";#N/A,#N/A,FALSE,"장축";#N/A,#N/A,FALSE,"4WD"}</definedName>
    <definedName name="실행01">[76]전체손익표!$F:$Q,[76]전체손익표!$S:$BB</definedName>
    <definedName name="실행02">[76]전체손익표!$F:$R,[76]전체손익표!$T:$BB</definedName>
    <definedName name="실행03">[76]전체손익표!$F:$S,[76]전체손익표!$U:$BB</definedName>
    <definedName name="실행04">[76]전체손익표!$F:$T,[76]전체손익표!$V:$BB</definedName>
    <definedName name="실행05">[76]전체손익표!$F:$U,[76]전체손익표!$W:$BB</definedName>
    <definedName name="실행06">[76]전체손익표!$F:$V,[76]전체손익표!$X:$BB</definedName>
    <definedName name="실행07">[76]전체손익표!$F:$W,[76]전체손익표!$Y:$BB</definedName>
    <definedName name="실행08">[76]전체손익표!$F:$X,[76]전체손익표!$Z:$BB</definedName>
    <definedName name="실행09">[76]전체손익표!$F:$Y,[76]전체손익표!$AA:$BB</definedName>
    <definedName name="実行1">#N/A</definedName>
    <definedName name="실행10">[76]전체손익표!$F:$Z,[76]전체손익표!$AB:$BB</definedName>
    <definedName name="실행11">[76]전체손익표!$F:$AA,[76]전체손익표!$AC:$BB</definedName>
    <definedName name="실행12">[76]전체손익표!$F:$AB,[76]전체손익표!$AD:$BB</definedName>
    <definedName name="십이월">#REF!</definedName>
    <definedName name="싼타모">#REF!</definedName>
    <definedName name="ㅇ" localSheetId="12" hidden="1">{#N/A,#N/A,FALSE,"96 3월물량표";#N/A,#N/A,FALSE,"96 4월물량표";#N/A,#N/A,FALSE,"96 5월물량표"}</definedName>
    <definedName name="ㅇ" hidden="1">{#N/A,#N/A,FALSE,"96 3월물량표";#N/A,#N/A,FALSE,"96 4월물량표";#N/A,#N/A,FALSE,"96 5월물량표"}</definedName>
    <definedName name="ㅇㄴㄹ" localSheetId="12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ㄻㄴ">#REF!</definedName>
    <definedName name="ㅇㄴㅀㅇ" localSheetId="12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12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ㄷㄱㅈ" localSheetId="12" hidden="1">#REF!</definedName>
    <definedName name="ㅇㄹㄴㄷㄱㅈ" hidden="1">#REF!</definedName>
    <definedName name="ㅇㄹㅇㄹ" localSheetId="12" hidden="1">{#N/A,#N/A,FALSE,"96자동차사 계획";#N/A,#N/A,FALSE,"96자동차사 계획"}</definedName>
    <definedName name="ㅇㄹㅇㄹ" hidden="1">{#N/A,#N/A,FALSE,"96자동차사 계획";#N/A,#N/A,FALSE,"96자동차사 계획"}</definedName>
    <definedName name="ㅇㄹㅇㅇ" localSheetId="12" hidden="1">{#N/A,#N/A,FALSE,"단축1";#N/A,#N/A,FALSE,"단축2";#N/A,#N/A,FALSE,"단축3";#N/A,#N/A,FALSE,"장축";#N/A,#N/A,FALSE,"4WD"}</definedName>
    <definedName name="ㅇㄹㅇㅇ" hidden="1">{#N/A,#N/A,FALSE,"단축1";#N/A,#N/A,FALSE,"단축2";#N/A,#N/A,FALSE,"단축3";#N/A,#N/A,FALSE,"장축";#N/A,#N/A,FALSE,"4WD"}</definedName>
    <definedName name="ㅇ러">#REF!</definedName>
    <definedName name="ㅇ롱" localSheetId="12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12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12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" localSheetId="12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12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ㄴㅇㄻㄴ">#REF!</definedName>
    <definedName name="ㅇㅀ호" localSheetId="12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ㄴㅇ" localSheetId="12" hidden="1">{#N/A,#N/A,FALSE,"단축1";#N/A,#N/A,FALSE,"단축2";#N/A,#N/A,FALSE,"단축3";#N/A,#N/A,FALSE,"장축";#N/A,#N/A,FALSE,"4WD"}</definedName>
    <definedName name="ㅇㅁㄴㅇ" hidden="1">{#N/A,#N/A,FALSE,"단축1";#N/A,#N/A,FALSE,"단축2";#N/A,#N/A,FALSE,"단축3";#N/A,#N/A,FALSE,"장축";#N/A,#N/A,FALSE,"4WD"}</definedName>
    <definedName name="ㅇㅇ" localSheetId="12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ㄳ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localSheetId="12" hidden="1">{#N/A,#N/A,FALSE,"신규dep";#N/A,#N/A,FALSE,"신규dep-금형상각후";#N/A,#N/A,FALSE,"신규dep-연구비상각후";#N/A,#N/A,FALSE,"신규dep-기계,공구상각후"}</definedName>
    <definedName name="ㅇㅇㅇ" hidden="1">{#N/A,#N/A,FALSE,"신규dep";#N/A,#N/A,FALSE,"신규dep-금형상각후";#N/A,#N/A,FALSE,"신규dep-연구비상각후";#N/A,#N/A,FALSE,"신규dep-기계,공구상각후"}</definedName>
    <definedName name="ㅇㅇㅇㅇ" localSheetId="12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ㅇㅇ" hidden="1">{#N/A,#N/A,FALSE,"단축1";#N/A,#N/A,FALSE,"단축2";#N/A,#N/A,FALSE,"단축3";#N/A,#N/A,FALSE,"장축";#N/A,#N/A,FALSE,"4WD"}</definedName>
    <definedName name="ㅇㅎㄹ" localSheetId="12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ㅇ로ㅓ">#REF!</definedName>
    <definedName name="ㅇㅎ오" localSheetId="12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허">#REF!</definedName>
    <definedName name="아">#REF!</definedName>
    <definedName name="아무거나" localSheetId="12" hidden="1">#REF!</definedName>
    <definedName name="아무거나" hidden="1">#REF!</definedName>
    <definedName name="안2" hidden="1">{#N/A,#N/A,FALSE,"단축1";#N/A,#N/A,FALSE,"단축2";#N/A,#N/A,FALSE,"단축3";#N/A,#N/A,FALSE,"장축";#N/A,#N/A,FALSE,"4WD"}</definedName>
    <definedName name="안녕하세용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별">#REF!</definedName>
    <definedName name="안상혁" hidden="1">{#N/A,#N/A,FALSE,"단축1";#N/A,#N/A,FALSE,"단축2";#N/A,#N/A,FALSE,"단축3";#N/A,#N/A,FALSE,"장축";#N/A,#N/A,FALSE,"4WD"}</definedName>
    <definedName name="안현모" localSheetId="12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알" localSheetId="12" hidden="1">{#N/A,#N/A,FALSE,"96자동차사 계획";#N/A,#N/A,FALSE,"96자동차사 계획"}</definedName>
    <definedName name="알" hidden="1">{#N/A,#N/A,FALSE,"96자동차사 계획";#N/A,#N/A,FALSE,"96자동차사 계획"}</definedName>
    <definedName name="압입">#REF!</definedName>
    <definedName name="애인">#REF!</definedName>
    <definedName name="양산개발현황" localSheetId="12" hidden="1">{#N/A,#N/A,FALSE,"96자동차사 계획";#N/A,#N/A,FALSE,"96자동차사 계획"}</definedName>
    <definedName name="양산개발현황" hidden="1">{#N/A,#N/A,FALSE,"96자동차사 계획";#N/A,#N/A,FALSE,"96자동차사 계획"}</definedName>
    <definedName name="양산조직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양식1">#REF!</definedName>
    <definedName name="양식4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扬子匹卡_雨刮总成_查询">#REF!</definedName>
    <definedName name="업무계획">#REF!</definedName>
    <definedName name="업무지시">#REF!</definedName>
    <definedName name="업보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명">#REF!</definedName>
    <definedName name="업체별plan">#REF!</definedName>
    <definedName name="업체장비금액">[150]사정표!$L$8:$L$25</definedName>
    <definedName name="업체주소">#REF!</definedName>
    <definedName name="업체카파" hidden="1">{#N/A,#N/A,FALSE,"단축1";#N/A,#N/A,FALSE,"단축2";#N/A,#N/A,FALSE,"단축3";#N/A,#N/A,FALSE,"장축";#N/A,#N/A,FALSE,"4WD"}</definedName>
    <definedName name="엉댜ㄷㅈ">#REF!</definedName>
    <definedName name="엎ㄹㅇㅍ" hidden="1">{#N/A,#N/A,FALSE,"단축1";#N/A,#N/A,FALSE,"단축2";#N/A,#N/A,FALSE,"단축3";#N/A,#N/A,FALSE,"장축";#N/A,#N/A,FALSE,"4WD"}</definedName>
    <definedName name="에이" localSheetId="12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">#REF!</definedName>
    <definedName name="엔진1" localSheetId="12" hidden="1">{#N/A,#N/A,FALSE,"단축1";#N/A,#N/A,FALSE,"단축2";#N/A,#N/A,FALSE,"단축3";#N/A,#N/A,FALSE,"장축";#N/A,#N/A,FALSE,"4WD"}</definedName>
    <definedName name="엔진1" hidden="1">{#N/A,#N/A,FALSE,"단축1";#N/A,#N/A,FALSE,"단축2";#N/A,#N/A,FALSE,"단축3";#N/A,#N/A,FALSE,"장축";#N/A,#N/A,FALSE,"4WD"}</definedName>
    <definedName name="엔진2" localSheetId="12" hidden="1">{#N/A,#N/A,FALSE,"단축1";#N/A,#N/A,FALSE,"단축2";#N/A,#N/A,FALSE,"단축3";#N/A,#N/A,FALSE,"장축";#N/A,#N/A,FALSE,"4WD"}</definedName>
    <definedName name="엔진2" hidden="1">{#N/A,#N/A,FALSE,"단축1";#N/A,#N/A,FALSE,"단축2";#N/A,#N/A,FALSE,"단축3";#N/A,#N/A,FALSE,"장축";#N/A,#N/A,FALSE,"4WD"}</definedName>
    <definedName name="여여영">#REF!</definedName>
    <definedName name="연료펌프" localSheetId="12" hidden="1">[156]CAUDIT!#REF!</definedName>
    <definedName name="연료펌프" hidden="1">[156]CAUDIT!#REF!</definedName>
    <definedName name="열세항목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熱延鋼板">[148]熱延鋼板!$A$1:$B$65536</definedName>
    <definedName name="熱延板厚ｴｷｽﾄﾗ">#N/A</definedName>
    <definedName name="영">#REF!</definedName>
    <definedName name="영업" hidden="1">#REF!</definedName>
    <definedName name="영업외비용">#REF!</definedName>
    <definedName name="예방건수" localSheetId="6">#REF!</definedName>
    <definedName name="예방건수" localSheetId="7">#REF!</definedName>
    <definedName name="예방건수" localSheetId="8">#REF!</definedName>
    <definedName name="예방건수" localSheetId="5">#REF!</definedName>
    <definedName name="예방건수">#REF!</definedName>
    <definedName name="예비공정흐름도3">#N/A</definedName>
    <definedName name="예산" localSheetId="12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총괄시트설ONLY">#REF!</definedName>
    <definedName name="오" localSheetId="1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12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인원">#REF!</definedName>
    <definedName name="옥" localSheetId="12" hidden="1">#REF!</definedName>
    <definedName name="옥" hidden="1">#REF!</definedName>
    <definedName name="完成">#REF!</definedName>
    <definedName name="완조">#REF!</definedName>
    <definedName name="외__감">#REF!</definedName>
    <definedName name="외경">#REF!</definedName>
    <definedName name="외로" localSheetId="12" hidden="1">{#N/A,#N/A,FALSE,"단축1";#N/A,#N/A,FALSE,"단축2";#N/A,#N/A,FALSE,"단축3";#N/A,#N/A,FALSE,"장축";#N/A,#N/A,FALSE,"4WD"}</definedName>
    <definedName name="외로" hidden="1">{#N/A,#N/A,FALSE,"단축1";#N/A,#N/A,FALSE,"단축2";#N/A,#N/A,FALSE,"단축3";#N/A,#N/A,FALSE,"장축";#N/A,#N/A,FALSE,"4WD"}</definedName>
    <definedName name="외주가공비">#REF!</definedName>
    <definedName name="외주계획" localSheetId="12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건_3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약" localSheetId="12" hidden="1">#REF!</definedName>
    <definedName name="요약" hidden="1">#REF!</definedName>
    <definedName name="요약1">#REF!</definedName>
    <definedName name="要因ｺｰﾄﾞ">#REF!</definedName>
    <definedName name="요인별2" localSheetId="12" hidden="1">#REF!</definedName>
    <definedName name="요인별2" hidden="1">#REF!</definedName>
    <definedName name="요청" hidden="1">{#N/A,#N/A,FALSE,"단축1";#N/A,#N/A,FALSE,"단축2";#N/A,#N/A,FALSE,"단축3";#N/A,#N/A,FALSE,"장축";#N/A,#N/A,FALSE,"4WD"}</definedName>
    <definedName name="용도차" localSheetId="12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localSheetId="12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유" localSheetId="12" hidden="1">{#N/A,#N/A,TRUE,"일정"}</definedName>
    <definedName name="우유" hidden="1">{#N/A,#N/A,TRUE,"일정"}</definedName>
    <definedName name="운영1" localSheetId="12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원">1</definedName>
    <definedName name="원가">#REF!</definedName>
    <definedName name="원가계산.124.AA">#REF!</definedName>
    <definedName name="원가계산서">#REF!</definedName>
    <definedName name="原価表">#REF!</definedName>
    <definedName name="원단운영안" hidden="1">{#N/A,#N/A,FALSE,"단축1";#N/A,#N/A,FALSE,"단축2";#N/A,#N/A,FALSE,"단축3";#N/A,#N/A,FALSE,"장축";#N/A,#N/A,FALSE,"4WD"}</definedName>
    <definedName name="원단위">#REF!</definedName>
    <definedName name="월" hidden="1">{#N/A,#N/A,FALSE,"단축1";#N/A,#N/A,FALSE,"단축2";#N/A,#N/A,FALSE,"단축3";#N/A,#N/A,FALSE,"장축";#N/A,#N/A,FALSE,"4WD"}</definedName>
    <definedName name="월12">#REF!</definedName>
    <definedName name="월별영업">#REF!</definedName>
    <definedName name="위치">#REF!</definedName>
    <definedName name="位置">#REF!</definedName>
    <definedName name="유사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차" localSheetId="12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압">#REF!</definedName>
    <definedName name="유압BE">#REF!</definedName>
    <definedName name="윤" localSheetId="12" hidden="1">#REF!</definedName>
    <definedName name="윤" hidden="1">#REF!</definedName>
    <definedName name="의뢰">#REF!</definedName>
    <definedName name="의장">#REF!</definedName>
    <definedName name="이" localSheetId="12" hidden="1">#REF!</definedName>
    <definedName name="이" hidden="1">#REF!</definedName>
    <definedName name="이근한" localSheetId="12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동" localSheetId="6">#REF!</definedName>
    <definedName name="이동" localSheetId="7">#REF!</definedName>
    <definedName name="이동" localSheetId="8">#REF!</definedName>
    <definedName name="이동" localSheetId="5">#REF!</definedName>
    <definedName name="이동">#REF!</definedName>
    <definedName name="이름" localSheetId="12" hidden="1">{#N/A,#N/A,FALSE,"단축1";#N/A,#N/A,FALSE,"단축2";#N/A,#N/A,FALSE,"단축3";#N/A,#N/A,FALSE,"장축";#N/A,#N/A,FALSE,"4WD"}</definedName>
    <definedName name="이름" hidden="1">{#N/A,#N/A,FALSE,"단축1";#N/A,#N/A,FALSE,"단축2";#N/A,#N/A,FALSE,"단축3";#N/A,#N/A,FALSE,"장축";#N/A,#N/A,FALSE,"4WD"}</definedName>
    <definedName name="이번">#N/A</definedName>
    <definedName name="이법제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영호">#REF!</definedName>
    <definedName name="이윤">#REF!</definedName>
    <definedName name="이윤율">#REF!</definedName>
    <definedName name="이정">#REF!</definedName>
    <definedName name="이종환">[0]!이종환</definedName>
    <definedName name="이집트">#REF!</definedName>
    <definedName name="이집트2">#REF!</definedName>
    <definedName name="이집트3">#REF!</definedName>
    <definedName name="이집트4">#REF!</definedName>
    <definedName name="이집트5">#REF!</definedName>
    <definedName name="이집트6">#REF!</definedName>
    <definedName name="이찬동">#REF!</definedName>
    <definedName name="이혁준" localSheetId="12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印範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인상1안" hidden="1">{#N/A,#N/A,FALSE,"단축1";#N/A,#N/A,FALSE,"단축2";#N/A,#N/A,FALSE,"단축3";#N/A,#N/A,FALSE,"장축";#N/A,#N/A,FALSE,"4WD"}</definedName>
    <definedName name="인상율">#REF!</definedName>
    <definedName name="印刷">#N/A</definedName>
    <definedName name="印刷1">#REF!</definedName>
    <definedName name="印刷2">#REF!</definedName>
    <definedName name="印刷3">#REF!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인운1">#REF!</definedName>
    <definedName name="인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운영1">#REF!</definedName>
    <definedName name="일">#REF!</definedName>
    <definedName name="일관비">#REF!</definedName>
    <definedName name="일관비율">#REF!</definedName>
    <definedName name="일반">[0]!일반</definedName>
    <definedName name="일반관리비">#REF!</definedName>
    <definedName name="일일품질개선">#REF!</definedName>
    <definedName name="일정계획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시">#REF!</definedName>
    <definedName name="임시2" hidden="1">{#N/A,#N/A,FALSE,"단축1";#N/A,#N/A,FALSE,"단축2";#N/A,#N/A,FALSE,"단축3";#N/A,#N/A,FALSE,"장축";#N/A,#N/A,FALSE,"4WD"}</definedName>
    <definedName name="임율">#REF!</definedName>
    <definedName name="임율2">#REF!</definedName>
    <definedName name="ㅈ" localSheetId="12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고모" localSheetId="12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12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12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ㅂ">#REF!</definedName>
    <definedName name="ㅈㄷㅈ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ㄷㄱㄷ" localSheetId="12" hidden="1">#REF!</definedName>
    <definedName name="ㅈㄷㅈㄷㄱㄷ" hidden="1">#REF!</definedName>
    <definedName name="ㅈㄹ" localSheetId="12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>#REF!</definedName>
    <definedName name="ㅈㅈㅂㅈㄷ" localSheetId="12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12" hidden="1">{#N/A,#N/A,TRUE,"일정"}</definedName>
    <definedName name="ㅈㅈㅈ" hidden="1">{#N/A,#N/A,TRUE,"일정"}</definedName>
    <definedName name="ㅈ행">#REF!</definedName>
    <definedName name="자">#REF!</definedName>
    <definedName name="자료" localSheetId="12" hidden="1">{#N/A,#N/A,FALSE,"단축1";#N/A,#N/A,FALSE,"단축2";#N/A,#N/A,FALSE,"단축3";#N/A,#N/A,FALSE,"장축";#N/A,#N/A,FALSE,"4WD"}</definedName>
    <definedName name="자료" hidden="1">{#N/A,#N/A,FALSE,"단축1";#N/A,#N/A,FALSE,"단축2";#N/A,#N/A,FALSE,"단축3";#N/A,#N/A,FALSE,"장축";#N/A,#N/A,FALSE,"4WD"}</definedName>
    <definedName name="자료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본금">#REF!</definedName>
    <definedName name="자잦" localSheetId="12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자재기준" localSheetId="12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성일자">[150]사정표!$R$2</definedName>
    <definedName name="작성자">[150]사정표!$R$4</definedName>
    <definedName name="작업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작업공수입력">[150]사정표!$Q$8:$Q$25</definedName>
    <definedName name="작업시간">#REF!</definedName>
    <definedName name="장" localSheetId="12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기투자.94.BB">'[141]투자-국내2'!#REF!</definedName>
    <definedName name="장대준" localSheetId="12" hidden="1">{#N/A,#N/A,FALSE,"단축1";#N/A,#N/A,FALSE,"단축2";#N/A,#N/A,FALSE,"단축3";#N/A,#N/A,FALSE,"장축";#N/A,#N/A,FALSE,"4WD"}</definedName>
    <definedName name="장대준" hidden="1">{#N/A,#N/A,FALSE,"단축1";#N/A,#N/A,FALSE,"단축2";#N/A,#N/A,FALSE,"단축3";#N/A,#N/A,FALSE,"장축";#N/A,#N/A,FALSE,"4WD"}</definedName>
    <definedName name="장비명칭입력">[150]사정표!$J$8:$J$25</definedName>
    <definedName name="장종찬">#REF!</definedName>
    <definedName name="장탈착비">#REF!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" hidden="1">{#N/A,#N/A,FALSE,"단축1";#N/A,#N/A,FALSE,"단축2";#N/A,#N/A,FALSE,"단축3";#N/A,#N/A,FALSE,"장축";#N/A,#N/A,FALSE,"4WD"}</definedName>
    <definedName name="재료명세입력">[150]사정표!$A$8:$E$8</definedName>
    <definedName name="재료비">#REF!</definedName>
    <definedName name="재료비2">#REF!</definedName>
    <definedName name="재료비계">#REF!</definedName>
    <definedName name="재질">#REF!</definedName>
    <definedName name="쟈ㅜ" hidden="1">{#N/A,#N/A,FALSE,"신규dep";#N/A,#N/A,FALSE,"신규dep-금형상각후";#N/A,#N/A,FALSE,"신규dep-연구비상각후";#N/A,#N/A,FALSE,"신규dep-기계,공구상각후"}</definedName>
    <definedName name="저장현황">#REF!</definedName>
    <definedName name="적용" localSheetId="6">#REF!</definedName>
    <definedName name="적용" localSheetId="7">#REF!</definedName>
    <definedName name="적용" localSheetId="8">#REF!</definedName>
    <definedName name="적용" localSheetId="5">#REF!</definedName>
    <definedName name="적용">#REF!</definedName>
    <definedName name="전개계획" localSheetId="12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12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1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12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기부하용량">[150]사정표!$O$8:$O$25</definedName>
    <definedName name="전략1">#REF!</definedName>
    <definedName name="전략구매">#REF!</definedName>
    <definedName name="전력효율">#REF!</definedName>
    <definedName name="전망01">[76]전체손익표!$F:$AO,[76]전체손익표!$AQ:$BB</definedName>
    <definedName name="전망02">[76]전체손익표!$F:$AP,[76]전체손익표!$AR:$BB</definedName>
    <definedName name="전망03">[76]전체손익표!$F:$AQ,[76]전체손익표!$AS:$BC</definedName>
    <definedName name="전망04">[76]전체손익표!$F:$AQ,[76]전체손익표!$AS:$BB</definedName>
    <definedName name="전망05">[76]전체손익표!$F:$AQ,[76]전체손익표!$AQ:$AS,[76]전체손익표!$AU:$BB</definedName>
    <definedName name="전망06">[76]전체손익표!$F:$AS,[76]전체손익표!$AU:$BB</definedName>
    <definedName name="전망07">[76]전체손익표!$F:$AQ,[76]전체손익표!$AQ:$AU,[76]전체손익표!$AW:$BD</definedName>
    <definedName name="전망08">[76]전체손익표!$F:$AV,[76]전체손익표!$AX:$BC</definedName>
    <definedName name="전망09">[76]전체손익표!$F:$AW,[76]전체손익표!$AY:$BB</definedName>
    <definedName name="전망10">[76]전체손익표!$F:$AX,[76]전체손익표!$AZ:$BB</definedName>
    <definedName name="전망11">[76]전체손익표!$F:$AY,[76]전체손익표!$BA:$BA</definedName>
    <definedName name="전문">#REF!</definedName>
    <definedName name="전부" hidden="1">{#N/A,#N/A,FALSE,"단축1";#N/A,#N/A,FALSE,"단축2";#N/A,#N/A,FALSE,"단축3";#N/A,#N/A,FALSE,"장축";#N/A,#N/A,FALSE,"4WD"}</definedName>
    <definedName name="전사">#REF!</definedName>
    <definedName name="前月金額">#REF!</definedName>
    <definedName name="전자" localSheetId="12" hidden="1">{#N/A,#N/A,FALSE,"단축1";#N/A,#N/A,FALSE,"단축2";#N/A,#N/A,FALSE,"단축3";#N/A,#N/A,FALSE,"장축";#N/A,#N/A,FALSE,"4WD"}</definedName>
    <definedName name="전자" hidden="1">{#N/A,#N/A,FALSE,"단축1";#N/A,#N/A,FALSE,"단축2";#N/A,#N/A,FALSE,"단축3";#N/A,#N/A,FALSE,"장축";#N/A,#N/A,FALSE,"4WD"}</definedName>
    <definedName name="전자시">#REF!</definedName>
    <definedName name="전자평가" localSheetId="12" hidden="1">{#N/A,#N/A,FALSE,"단축1";#N/A,#N/A,FALSE,"단축2";#N/A,#N/A,FALSE,"단축3";#N/A,#N/A,FALSE,"장축";#N/A,#N/A,FALSE,"4WD"}</definedName>
    <definedName name="전자평가" hidden="1">{#N/A,#N/A,FALSE,"단축1";#N/A,#N/A,FALSE,"단축2";#N/A,#N/A,FALSE,"단축3";#N/A,#N/A,FALSE,"장축";#N/A,#N/A,FALSE,"4WD"}</definedName>
    <definedName name="전장설계" localSheetId="12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장설계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주보완투자내">#REF!</definedName>
    <definedName name="全車">#N/A</definedName>
    <definedName name="전체1" localSheetId="12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12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1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폭축소" hidden="1">{#N/A,#N/A,FALSE,"단축1";#N/A,#N/A,FALSE,"단축2";#N/A,#N/A,FALSE,"단축3";#N/A,#N/A,FALSE,"장축";#N/A,#N/A,FALSE,"4WD"}</definedName>
    <definedName name="전화번호">#REF!</definedName>
    <definedName name="점소장">#REF!</definedName>
    <definedName name="점평03.DIS.del_c">#REF!</definedName>
    <definedName name="점평04.001.SD">#REF!</definedName>
    <definedName name="정" localSheetId="1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극용량">[95]조절Panel!$C$49</definedName>
    <definedName name="정비대수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열" hidden="1">{#N/A,#N/A,FALSE,"Sheet1"}</definedName>
    <definedName name="제동" localSheetId="12" hidden="1">{#N/A,#N/A,FALSE,"UPPERBKT원가";#N/A,#N/A,FALSE,"UPPERBKT계산서";#N/A,#N/A,FALSE,"LOWERBKT계산서";#N/A,#N/A,FALSE,"LOWERBKT원가";#N/A,#N/A,FALSE,"PISTON원가";#N/A,#N/A,FALSE,"PISTON계산서"}</definedName>
    <definedName name="제동" hidden="1">{#N/A,#N/A,FALSE,"UPPERBKT원가";#N/A,#N/A,FALSE,"UPPERBKT계산서";#N/A,#N/A,FALSE,"LOWERBKT계산서";#N/A,#N/A,FALSE,"LOWERBKT원가";#N/A,#N/A,FALSE,"PISTON원가";#N/A,#N/A,FALSE,"PISTON계산서"}</definedName>
    <definedName name="제모">#REF!</definedName>
    <definedName name="제목">#REF!</definedName>
    <definedName name="제안" hidden="1">{#N/A,#N/A,FALSE,"단축1";#N/A,#N/A,FALSE,"단축2";#N/A,#N/A,FALSE,"단축3";#N/A,#N/A,FALSE,"장축";#N/A,#N/A,FALSE,"4WD"}</definedName>
    <definedName name="제조경비">#REF!</definedName>
    <definedName name="제조원가">#REF!</definedName>
    <definedName name="제조월창원">[155]DWPM분석시트!$Z$4:$Z$6000</definedName>
    <definedName name="製重列番">#N/A</definedName>
    <definedName name="조립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사" localSheetId="6">#REF!</definedName>
    <definedName name="조사" localSheetId="7">#REF!</definedName>
    <definedName name="조사" localSheetId="8">#REF!</definedName>
    <definedName name="조사" localSheetId="5">#REF!</definedName>
    <definedName name="조사">#REF!</definedName>
    <definedName name="조직">#REF!</definedName>
    <definedName name="존">#REF!</definedName>
    <definedName name="終了J">#REF!</definedName>
    <definedName name="終了S">#REF!</definedName>
    <definedName name="종합1">#REF!</definedName>
    <definedName name="종합그래프" localSheetId="12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12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종합표">#REF!</definedName>
    <definedName name="주간생산계획" localSheetId="12" hidden="1">{#N/A,#N/A,FALSE,"단축1";#N/A,#N/A,FALSE,"단축2";#N/A,#N/A,FALSE,"단축3";#N/A,#N/A,FALSE,"장축";#N/A,#N/A,FALSE,"4WD"}</definedName>
    <definedName name="주간생산계획" hidden="1">{#N/A,#N/A,FALSE,"단축1";#N/A,#N/A,FALSE,"단축2";#N/A,#N/A,FALSE,"단축3";#N/A,#N/A,FALSE,"장축";#N/A,#N/A,FALSE,"4WD"}</definedName>
    <definedName name="주소">#REF!</definedName>
    <definedName name="주요" localSheetId="12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문제점">#REF!</definedName>
    <definedName name="주요문제점개선대책9808">#REF!</definedName>
    <definedName name="주요업무2" localSheetId="12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>#REF!</definedName>
    <definedName name="주요제원" localSheetId="12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周波数">#REF!</definedName>
    <definedName name="周波数２">#REF!</definedName>
    <definedName name="중기">#REF!</definedName>
    <definedName name="중앙" localSheetId="12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도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엘">[49]!BlankMacro1</definedName>
    <definedName name="지역차종별">#REF!</definedName>
    <definedName name="지연">#REF!</definedName>
    <definedName name="지태면" localSheetId="12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12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직급별" localSheetId="12" hidden="1">#REF!</definedName>
    <definedName name="직급별" hidden="1">#REF!</definedName>
    <definedName name="直接固定費" hidden="1">{"COMNUS2000",#N/A,FALSE,"BL2000"}</definedName>
    <definedName name="진소1">#REF!</definedName>
    <definedName name="ㅉ" localSheetId="12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ㄹㄷㄱ">#REF!</definedName>
    <definedName name="차">#REF!</definedName>
    <definedName name="차량관리2">[0]!BlankMacro1</definedName>
    <definedName name="차종">#REF!</definedName>
    <definedName name="車種別投資状況">#REF!</definedName>
    <definedName name="차체">#REF!</definedName>
    <definedName name="차체5JPH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찬바람" hidden="1">{#N/A,#N/A,FALSE,"단축1";#N/A,#N/A,FALSE,"단축2";#N/A,#N/A,FALSE,"단축3";#N/A,#N/A,FALSE,"장축";#N/A,#N/A,FALSE,"4WD"}</definedName>
    <definedName name="찾기">#N/A</definedName>
    <definedName name="채ㅜ">#REF!</definedName>
    <definedName name="책">#REF!</definedName>
    <definedName name="첨부">#REF!</definedName>
    <definedName name="첨부." hidden="1">#REF!</definedName>
    <definedName name="첨부1">#REF!</definedName>
    <definedName name="초" hidden="1">[154]RR저항Cp!$AO$6</definedName>
    <definedName name="초기공정" localSheetId="6">#REF!</definedName>
    <definedName name="초기공정" localSheetId="7">#REF!</definedName>
    <definedName name="초기공정" localSheetId="8">#REF!</definedName>
    <definedName name="초기공정" localSheetId="5">#REF!</definedName>
    <definedName name="초기공정">#REF!</definedName>
    <definedName name="초음파">#REF!</definedName>
    <definedName name="초이" hidden="1">[154]RR저항Cp!$AO$6:$AR$165</definedName>
    <definedName name="총LIST">#REF!</definedName>
    <definedName name="총길이공수1">#N/A</definedName>
    <definedName name="총길이공수2">#N/A</definedName>
    <definedName name="총무3" localSheetId="12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총손1">#REF!</definedName>
    <definedName name="총손2">#REF!</definedName>
    <definedName name="총손익">#REF!</definedName>
    <definedName name="총원가">#REF!</definedName>
    <definedName name="총인원">#REF!</definedName>
    <definedName name="총종합">#REF!</definedName>
    <definedName name="최영" localSheetId="12" hidden="1">{#N/A,#N/A,FALSE,"정공"}</definedName>
    <definedName name="최영" hidden="1">{#N/A,#N/A,FALSE,"정공"}</definedName>
    <definedName name="最後尾">#REF!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追浜単価">#REF!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계획">[0]!BlankMacro1</definedName>
    <definedName name="출장보고서">#REF!</definedName>
    <definedName name="충돌11" hidden="1">{#N/A,#N/A,FALSE,"단축1";#N/A,#N/A,FALSE,"단축2";#N/A,#N/A,FALSE,"단축3";#N/A,#N/A,FALSE,"장축";#N/A,#N/A,FALSE,"4WD"}</definedName>
    <definedName name="충동">#REF!</definedName>
    <definedName name="치수메인2" localSheetId="12" hidden="1">{#N/A,#N/A,FALSE,"단축1";#N/A,#N/A,FALSE,"단축2";#N/A,#N/A,FALSE,"단축3";#N/A,#N/A,FALSE,"장축";#N/A,#N/A,FALSE,"4WD"}</definedName>
    <definedName name="치수메인2" hidden="1">{#N/A,#N/A,FALSE,"단축1";#N/A,#N/A,FALSE,"단축2";#N/A,#N/A,FALSE,"단축3";#N/A,#N/A,FALSE,"장축";#N/A,#N/A,FALSE,"4WD"}</definedName>
    <definedName name="ㅋ">#REF!</definedName>
    <definedName name="ㅋㄴㄴㅁ">#REF!</definedName>
    <definedName name="ㅋㅇㅍ" localSheetId="12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12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" localSheetId="12" hidden="1">{#N/A,#N/A,TRUE,"일정"}</definedName>
    <definedName name="ㅋㅋㅋ" hidden="1">{#N/A,#N/A,TRUE,"일정"}</definedName>
    <definedName name="ㅋㅋㅋㅋ" localSheetId="6">#REF!</definedName>
    <definedName name="ㅋㅋㅋㅋ" localSheetId="7">#REF!</definedName>
    <definedName name="ㅋㅋㅋㅋ" localSheetId="8">#REF!</definedName>
    <definedName name="ㅋㅋㅋㅋ" localSheetId="5">#REF!</definedName>
    <definedName name="ㅋㅋㅋㅋ">#REF!</definedName>
    <definedName name="ㅋㅋㅋㅋㅋ" localSheetId="12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ㅋㅋㅋㅋㅋㅋ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ㅋㅋㅋㅋ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ㅋㅋㅋㅋㅋ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ㅋㅋㅋㅋㅋ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ㅋㅋㅌㅌ" localSheetId="6">#REF!</definedName>
    <definedName name="ㅋㅋㅋㅋㅌㅌ" localSheetId="7">#REF!</definedName>
    <definedName name="ㅋㅋㅋㅋㅌㅌ" localSheetId="8">#REF!</definedName>
    <definedName name="ㅋㅋㅋㅋㅌㅌ" localSheetId="5">#REF!</definedName>
    <definedName name="ㅋㅋㅋㅋㅌㅌ">#REF!</definedName>
    <definedName name="ㅋ후ㅊ">#REF!</definedName>
    <definedName name="카니발연료누유" hidden="1">[157]CAUDIT!#REF!</definedName>
    <definedName name="커버">[0]!_a1Z,[0]!_a2Z</definedName>
    <definedName name="컬러2기table">[158]배부금액!#REF!</definedName>
    <definedName name="퀛Y">#REF!</definedName>
    <definedName name="크랑" localSheetId="12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12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12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>'[1]CD-실적'!#REF!</definedName>
    <definedName name="ㅌㅇㅇㅇ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ㅌ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ㅌㅌ" localSheetId="12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localSheetId="12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ㅊㅍ">#REF!</definedName>
    <definedName name="ㅌㅌㅌㅌ" localSheetId="12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他材料費">[148]他材料費!$A$1:$B$65536</definedName>
    <definedName name="템플리트모듈1">[49]!BlankMacro1</definedName>
    <definedName name="템플리트모듈2">[49]!BlankMacro1</definedName>
    <definedName name="템플리트모듈3">[49]!BlankMacro1</definedName>
    <definedName name="템플리트모듈4">[49]!BlankMacro1</definedName>
    <definedName name="템플리트모듈5">[49]!BlankMacro1</definedName>
    <definedName name="템플리트모듈6">[49]!BlankMacro1</definedName>
    <definedName name="통합1장" localSheetId="12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입인원입력">[150]사정표!$H$8:$H$25</definedName>
    <definedName name="투자">#REF!</definedName>
    <definedName name="투자비">#REF!</definedName>
    <definedName name="투자비000" localSheetId="12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localSheetId="12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localSheetId="12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지출CASE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트럭1트">#REF!</definedName>
    <definedName name="트럭실행">#REF!</definedName>
    <definedName name="트럭팀">#REF!</definedName>
    <definedName name="트리밍작업성향상">[49]!BlankMacro1</definedName>
    <definedName name="특장">#REF!</definedName>
    <definedName name="특장2">#REF!</definedName>
    <definedName name="티엠" localSheetId="12" hidden="1">{#N/A,#N/A,FALSE,"단축1";#N/A,#N/A,FALSE,"단축2";#N/A,#N/A,FALSE,"단축3";#N/A,#N/A,FALSE,"장축";#N/A,#N/A,FALSE,"4WD"}</definedName>
    <definedName name="티엠" hidden="1">{#N/A,#N/A,FALSE,"단축1";#N/A,#N/A,FALSE,"단축2";#N/A,#N/A,FALSE,"단축3";#N/A,#N/A,FALSE,"장축";#N/A,#N/A,FALSE,"4WD"}</definedName>
    <definedName name="팀벼2" localSheetId="12" hidden="1">#REF!</definedName>
    <definedName name="팀벼2" hidden="1">#REF!</definedName>
    <definedName name="팀별2" localSheetId="12" hidden="1">#REF!</definedName>
    <definedName name="팀별2" hidden="1">#REF!</definedName>
    <definedName name="ㅍ" localSheetId="12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ㅍㅍ">[0]!BlankMacro1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목표2" localSheetId="12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인쇄">[76]전체손익표!$N$3:$P$63,[76]전체손익표!$N$65:$P$112</definedName>
    <definedName name="팩키지2" localSheetId="12" hidden="1">{#N/A,#N/A,FALSE,"단축1";#N/A,#N/A,FALSE,"단축2";#N/A,#N/A,FALSE,"단축3";#N/A,#N/A,FALSE,"장축";#N/A,#N/A,FALSE,"4WD"}</definedName>
    <definedName name="팩키지2" hidden="1">{#N/A,#N/A,FALSE,"단축1";#N/A,#N/A,FALSE,"단축2";#N/A,#N/A,FALSE,"단축3";#N/A,#N/A,FALSE,"장축";#N/A,#N/A,FALSE,"4WD"}</definedName>
    <definedName name="팩키지3" localSheetId="12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localSheetId="12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펜다" localSheetId="12" hidden="1">{#N/A,#N/A,TRUE,"일정"}</definedName>
    <definedName name="펜다" hidden="1">{#N/A,#N/A,TRUE,"일정"}</definedName>
    <definedName name="편" hidden="1">{#N/A,#N/A,FALSE,"단축1";#N/A,#N/A,FALSE,"단축2";#N/A,#N/A,FALSE,"단축3";#N/A,#N/A,FALSE,"장축";#N/A,#N/A,FALSE,"4WD"}</definedName>
    <definedName name="편상세" hidden="1">{#N/A,#N/A,FALSE,"단축1";#N/A,#N/A,FALSE,"단축2";#N/A,#N/A,FALSE,"단축3";#N/A,#N/A,FALSE,"장축";#N/A,#N/A,FALSE,"4WD"}</definedName>
    <definedName name="評価内容">[0]!評価内容</definedName>
    <definedName name="평가첨부2" hidden="1">#REF!</definedName>
    <definedName name="평균달성율">#REF!</definedName>
    <definedName name="평균달성율버스">#REF!</definedName>
    <definedName name="평균달성율소상">#REF!</definedName>
    <definedName name="平均値F">#REF!</definedName>
    <definedName name="平均値R">#REF!</definedName>
    <definedName name="平塚単価">#REF!</definedName>
    <definedName name="폐기금액집게">[0]!폐기금액집게</definedName>
    <definedName name="包装">#REF!</definedName>
    <definedName name="包装_8">#REF!</definedName>
    <definedName name="包装_9">#REF!</definedName>
    <definedName name="폭여유도">#REF!</definedName>
    <definedName name="표식" localSheetId="12" hidden="1">{#N/A,#N/A,FALSE,"단축1";#N/A,#N/A,FALSE,"단축2";#N/A,#N/A,FALSE,"단축3";#N/A,#N/A,FALSE,"장축";#N/A,#N/A,FALSE,"4WD"}</definedName>
    <definedName name="표식" hidden="1">{#N/A,#N/A,FALSE,"단축1";#N/A,#N/A,FALSE,"단축2";#N/A,#N/A,FALSE,"단축3";#N/A,#N/A,FALSE,"장축";#N/A,#N/A,FALSE,"4WD"}</definedName>
    <definedName name="標準車">#N/A</definedName>
    <definedName name="표지">#REF!</definedName>
    <definedName name="표지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표피">#REF!</definedName>
    <definedName name="푼">#REF!</definedName>
    <definedName name="품" localSheetId="1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명">#REF!</definedName>
    <definedName name="품명창원">[155]DWPM분석시트!$N$4:$N$6000</definedName>
    <definedName name="품목업체" hidden="1">{#N/A,#N/A,FALSE,"단축1";#N/A,#N/A,FALSE,"단축2";#N/A,#N/A,FALSE,"단축3";#N/A,#N/A,FALSE,"장축";#N/A,#N/A,FALSE,"4WD"}</definedName>
    <definedName name="품번">#REF!</definedName>
    <definedName name="품번추출">#REF!</definedName>
    <definedName name="품의" hidden="1">#N/A</definedName>
    <definedName name="품의서" hidden="1">#N/A</definedName>
    <definedName name="품의을">#REF!</definedName>
    <definedName name="품질개선">#REF!</definedName>
    <definedName name="품질개선목표9808">#REF!</definedName>
    <definedName name="품질종합">#REF!</definedName>
    <definedName name="품확" localSheetId="12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레스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렌지" localSheetId="12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ㄴ" localSheetId="12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라" localSheetId="12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로ㅎ로" localSheetId="12" hidden="1">{#N/A,#N/A,FALSE,"삼진정공";#N/A,#N/A,FALSE,"영신금속";#N/A,#N/A,FALSE,"태양금속";#N/A,#N/A,FALSE,"진합정공";#N/A,#N/A,FALSE,"코리아";#N/A,#N/A,FALSE,"풍강금속";#N/A,#N/A,FALSE,"선일기계"}</definedName>
    <definedName name="ㅎ로ㅎ로" hidden="1">{#N/A,#N/A,FALSE,"삼진정공";#N/A,#N/A,FALSE,"영신금속";#N/A,#N/A,FALSE,"태양금속";#N/A,#N/A,FALSE,"진합정공";#N/A,#N/A,FALSE,"코리아";#N/A,#N/A,FALSE,"풍강금속";#N/A,#N/A,FALSE,"선일기계"}</definedName>
    <definedName name="ㅎ룰후ㅎㅎ" localSheetId="12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ㅁㄴ">#REF!</definedName>
    <definedName name="ㅎㅂㄷㅎㅁㄶ">#REF!</definedName>
    <definedName name="ㅎㅇ렇">[49]!BlankMacro1</definedName>
    <definedName name="ㅎㅎ">#REF!</definedName>
    <definedName name="ㅎㅎㅎㅎ" localSheetId="12" hidden="1">#REF!</definedName>
    <definedName name="ㅎㅎㅎㅎ" hidden="1">#REF!</definedName>
    <definedName name="ㅎㅎㅎㅎㅎㅎ">#REF!</definedName>
    <definedName name="ㅎ호ㅓㅓㅗ" localSheetId="12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">#REF!</definedName>
    <definedName name="하니">#REF!</definedName>
    <definedName name="荷姿諸元3発リスト作成システムいってんぜろに">[159]!荷姿諸元3発リスト作成システムいってんぜろに</definedName>
    <definedName name="학교" localSheetId="12" hidden="1">#REF!</definedName>
    <definedName name="학교" hidden="1">#REF!</definedName>
    <definedName name="한국" localSheetId="12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글">#N/A</definedName>
    <definedName name="한도">[95]조절Panel!$C$51</definedName>
    <definedName name="한도견본">[95]조절Panel!$D$43</definedName>
    <definedName name="한영사전" hidden="1">{#N/A,#N/A,TRUE,"Y생산";#N/A,#N/A,TRUE,"Y판매";#N/A,#N/A,TRUE,"Y총물량";#N/A,#N/A,TRUE,"Y능력";#N/A,#N/A,TRUE,"YKD"}</definedName>
    <definedName name="한총2" localSheetId="12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것을_제시하오니_선처__바랍니">#REF!</definedName>
    <definedName name="함1">#REF!</definedName>
    <definedName name="합1">#REF!</definedName>
    <definedName name="항목1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해외">#REF!</definedName>
    <definedName name="해외2">#REF!</definedName>
    <definedName name="해외공장">'[160]INDIA-ML'!#REF!</definedName>
    <definedName name="해외국산">'[161]INDIA-ML'!#REF!</definedName>
    <definedName name="行き先1">#REF!</definedName>
    <definedName name="향후계획1" localSheetId="12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혀">[49]!BlankMacro1</definedName>
    <definedName name="현단가">[150]사정표!$V$26</definedName>
    <definedName name="현대" localSheetId="12" hidden="1">{#N/A,#N/A,FALSE,"정공"}</definedName>
    <definedName name="현대" hidden="1">{#N/A,#N/A,FALSE,"정공"}</definedName>
    <definedName name="현대리바트">#REF!</definedName>
    <definedName name="現代綜合商事經由分">#REF!</definedName>
    <definedName name="현황">#REF!</definedName>
    <definedName name="협의" localSheetId="1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조전">#REF!</definedName>
    <definedName name="호출기">#REF!</definedName>
    <definedName name="호호" localSheetId="12" hidden="1">{#N/A,#N/A,TRUE,"일정"}</definedName>
    <definedName name="호호" hidden="1">{#N/A,#N/A,TRUE,"일정"}</definedName>
    <definedName name="호ㅓㅏ" localSheetId="12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ㅓㅗㅓ" localSheetId="12" hidden="1">{#N/A,#N/A,FALSE,"삼진정공";#N/A,#N/A,FALSE,"영신금속";#N/A,#N/A,FALSE,"태양금속";#N/A,#N/A,FALSE,"진합정공";#N/A,#N/A,FALSE,"코리아";#N/A,#N/A,FALSE,"풍강금속";#N/A,#N/A,FALSE,"선일기계"}</definedName>
    <definedName name="호ㅓㅓㅗㅓ" hidden="1">{#N/A,#N/A,FALSE,"삼진정공";#N/A,#N/A,FALSE,"영신금속";#N/A,#N/A,FALSE,"태양금속";#N/A,#N/A,FALSE,"진합정공";#N/A,#N/A,FALSE,"코리아";#N/A,#N/A,FALSE,"풍강금속";#N/A,#N/A,FALSE,"선일기계"}</definedName>
    <definedName name="홀" localSheetId="1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화">#REF!</definedName>
    <definedName name="확인">[0]!확인</definedName>
    <definedName name="확정" hidden="1">{#N/A,#N/A,FALSE,"단축1";#N/A,#N/A,FALSE,"단축2";#N/A,#N/A,FALSE,"단축3";#N/A,#N/A,FALSE,"장축";#N/A,#N/A,FALSE,"4WD"}</definedName>
    <definedName name="확정하여_보고할것.">#REF!</definedName>
    <definedName name="換算F">#REF!</definedName>
    <definedName name="換算R">#REF!</definedName>
    <definedName name="환율">#REF!</definedName>
    <definedName name="환율1">#REF!</definedName>
    <definedName name="환차">#REF!</definedName>
    <definedName name="활동이력">#REF!</definedName>
    <definedName name="栃木単価">#REF!</definedName>
    <definedName name="회의">#REF!</definedName>
    <definedName name="회의록">#REF!</definedName>
    <definedName name="회의자료">#REF!</definedName>
    <definedName name="후리휠">#REF!</definedName>
    <definedName name="흵____R3_t">#REF!</definedName>
    <definedName name="히GHSEK">[49]!BlankMacro1</definedName>
    <definedName name="힌">[49]!BlankMacro1</definedName>
    <definedName name="힌호">[49]!BlankMacro1</definedName>
    <definedName name="ㅏ" localSheetId="12" hidden="1">{#N/A,#N/A,FALSE,"단축1";#N/A,#N/A,FALSE,"단축2";#N/A,#N/A,FALSE,"단축3";#N/A,#N/A,FALSE,"장축";#N/A,#N/A,FALSE,"4WD"}</definedName>
    <definedName name="ㅏ" hidden="1">{#N/A,#N/A,FALSE,"단축1";#N/A,#N/A,FALSE,"단축2";#N/A,#N/A,FALSE,"단축3";#N/A,#N/A,FALSE,"장축";#N/A,#N/A,FALSE,"4WD"}</definedName>
    <definedName name="ㅏㅏ" localSheetId="12" hidden="1">#REF!</definedName>
    <definedName name="ㅏㅏ" hidden="1">#REF!</definedName>
    <definedName name="ㅏㅏㅏ">#REF!</definedName>
    <definedName name="ㅏㅏㅏㅏ" localSheetId="6">#REF!</definedName>
    <definedName name="ㅏㅏㅏㅏ" localSheetId="7">#REF!</definedName>
    <definedName name="ㅏㅏㅏㅏ" localSheetId="8">#REF!</definedName>
    <definedName name="ㅏㅏㅏㅏ" localSheetId="5">#REF!</definedName>
    <definedName name="ㅏㅏㅏㅏ">#REF!</definedName>
    <definedName name="ㅏㅏㅏㅏㅏㅏㅏㅏㅏㅏㅏㅏㅏ" localSheetId="12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ㅏㅏㅏㅏㅏㅏㅏㅏㅏㅏㅏㅏㅏ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ㅏㅑㅡ" localSheetId="12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ㄴ어라ㅣㄴ">#REF!</definedName>
    <definedName name="ㅏㅣㅣㅣ" localSheetId="12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">#REF!</definedName>
    <definedName name="ㅐㅐ" localSheetId="12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ㅔ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localSheetId="12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ㅑㅑㅑ" localSheetId="12" hidden="1">{#N/A,#N/A,FALSE,"삼진정공";#N/A,#N/A,FALSE,"영신금속";#N/A,#N/A,FALSE,"태양금속";#N/A,#N/A,FALSE,"진합정공";#N/A,#N/A,FALSE,"코리아";#N/A,#N/A,FALSE,"풍강금속";#N/A,#N/A,FALSE,"선일기계"}</definedName>
    <definedName name="ㅑㅑㅑㅑ" hidden="1">{#N/A,#N/A,FALSE,"삼진정공";#N/A,#N/A,FALSE,"영신금속";#N/A,#N/A,FALSE,"태양금속";#N/A,#N/A,FALSE,"진합정공";#N/A,#N/A,FALSE,"코리아";#N/A,#N/A,FALSE,"풍강금속";#N/A,#N/A,FALSE,"선일기계"}</definedName>
    <definedName name="ㅑㅗㄷ애ㅑㄹ">#REF!</definedName>
    <definedName name="ㅓ" localSheetId="12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ㅓ25">[153]권취Simu!$F$211</definedName>
    <definedName name="ㅓㄹ" localSheetId="12" hidden="1">{#N/A,#N/A,TRUE,"일정"}</definedName>
    <definedName name="ㅓㄹ" hidden="1">{#N/A,#N/A,TRUE,"일정"}</definedName>
    <definedName name="ㅓ로럴" localSheetId="12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ㅓㄹ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localSheetId="12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ㅁㄴ" localSheetId="6">#REF!</definedName>
    <definedName name="ㅔㅁㄴ" localSheetId="7">#REF!</definedName>
    <definedName name="ㅔㅁㄴ" localSheetId="8">#REF!</definedName>
    <definedName name="ㅔㅁㄴ" localSheetId="5">#REF!</definedName>
    <definedName name="ㅔㅁㄴ">#REF!</definedName>
    <definedName name="ㅔㅔ" localSheetId="12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ㅔ" localSheetId="12" hidden="1">{#N/A,#N/A,FALSE,"삼진정공";#N/A,#N/A,FALSE,"영신금속";#N/A,#N/A,FALSE,"태양금속";#N/A,#N/A,FALSE,"진합정공";#N/A,#N/A,FALSE,"코리아";#N/A,#N/A,FALSE,"풍강금속";#N/A,#N/A,FALSE,"선일기계"}</definedName>
    <definedName name="ㅔㅔㅔㅔ" hidden="1">{#N/A,#N/A,FALSE,"삼진정공";#N/A,#N/A,FALSE,"영신금속";#N/A,#N/A,FALSE,"태양금속";#N/A,#N/A,FALSE,"진합정공";#N/A,#N/A,FALSE,"코리아";#N/A,#N/A,FALSE,"풍강금속";#N/A,#N/A,FALSE,"선일기계"}</definedName>
    <definedName name="ㅕ" localSheetId="12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ㅕ" localSheetId="6">#REF!</definedName>
    <definedName name="ㅕㅕ" localSheetId="7">#REF!</definedName>
    <definedName name="ㅕㅕ" localSheetId="8">#REF!</definedName>
    <definedName name="ㅕㅕ" localSheetId="5">#REF!</definedName>
    <definedName name="ㅕㅕ" localSheetId="12" hidden="1">#REF!</definedName>
    <definedName name="ㅕㅕ">#REF!</definedName>
    <definedName name="ㅗ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localSheetId="12" hidden="1">{#N/A,#N/A,TRUE,"일정"}</definedName>
    <definedName name="ㅗㄱㄴㅇㅁ" hidden="1">{#N/A,#N/A,TRUE,"일정"}</definedName>
    <definedName name="ㅗ돟ㄷ" localSheetId="12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ㅈ몸조" localSheetId="12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오" localSheetId="12" hidden="1">{#N/A,#N/A,FALSE,"단축1";#N/A,#N/A,FALSE,"단축2";#N/A,#N/A,FALSE,"단축3";#N/A,#N/A,FALSE,"장축";#N/A,#N/A,FALSE,"4WD"}</definedName>
    <definedName name="ㅗ오" hidden="1">{#N/A,#N/A,FALSE,"단축1";#N/A,#N/A,FALSE,"단축2";#N/A,#N/A,FALSE,"단축3";#N/A,#N/A,FALSE,"장축";#N/A,#N/A,FALSE,"4WD"}</definedName>
    <definedName name="ㅗㅎ" localSheetId="12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허ㅏ">#REF!</definedName>
    <definedName name="ㅗ호호" hidden="1">{#N/A,#N/A,FALSE,"단축1";#N/A,#N/A,FALSE,"단축2";#N/A,#N/A,FALSE,"단축3";#N/A,#N/A,FALSE,"장축";#N/A,#N/A,FALSE,"4WD"}</definedName>
    <definedName name="ㅗㅓ">[0]!BlankMacro1</definedName>
    <definedName name="ㅗㅓㅏ" localSheetId="12" hidden="1">#REF!</definedName>
    <definedName name="ㅗㅓㅏ" hidden="1">#REF!</definedName>
    <definedName name="ㅗㅓㅗㅎ" localSheetId="12" hidden="1">{#N/A,#N/A,FALSE,"삼진정공";#N/A,#N/A,FALSE,"영신금속";#N/A,#N/A,FALSE,"태양금속";#N/A,#N/A,FALSE,"진합정공";#N/A,#N/A,FALSE,"코리아";#N/A,#N/A,FALSE,"풍강금속";#N/A,#N/A,FALSE,"선일기계"}</definedName>
    <definedName name="ㅗㅓㅗㅎ" hidden="1">{#N/A,#N/A,FALSE,"삼진정공";#N/A,#N/A,FALSE,"영신금속";#N/A,#N/A,FALSE,"태양금속";#N/A,#N/A,FALSE,"진합정공";#N/A,#N/A,FALSE,"코리아";#N/A,#N/A,FALSE,"풍강금속";#N/A,#N/A,FALSE,"선일기계"}</definedName>
    <definedName name="ㅗㅗㅗ">#REF!</definedName>
    <definedName name="ㅛ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ㄱ됴ㄱㄷ죠ㅅㄱ됴ㅅㄱㄷ죡ㄷ죠" localSheetId="12" hidden="1">{#N/A,#N/A,TRUE,"일정"}</definedName>
    <definedName name="ㅛㄱ됴ㄱㄷ죠ㅅㄱ됴ㅅㄱㄷ죡ㄷ죠" hidden="1">{#N/A,#N/A,TRUE,"일정"}</definedName>
    <definedName name="ㅛㅗㅛ" localSheetId="12" hidden="1">{#N/A,#N/A,FALSE,"96자동차사 계획";#N/A,#N/A,FALSE,"96자동차사 계획"}</definedName>
    <definedName name="ㅛㅗㅛ" hidden="1">{#N/A,#N/A,FALSE,"96자동차사 계획";#N/A,#N/A,FALSE,"96자동차사 계획"}</definedName>
    <definedName name="ㅛㅛ" localSheetId="12" hidden="1">{#N/A,#N/A,FALSE,"96자동차사 계획";#N/A,#N/A,FALSE,"96자동차사 계획"}</definedName>
    <definedName name="ㅛㅛ" hidden="1">{#N/A,#N/A,FALSE,"96자동차사 계획";#N/A,#N/A,FALSE,"96자동차사 계획"}</definedName>
    <definedName name="ㅛㅛㅛ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 localSheetId="12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ㅛㅅㄱ누ㅛㅅㄱ누ㅛㅅㄴ구ㅛㅅㄱㄴ" localSheetId="12" hidden="1">{#N/A,#N/A,TRUE,"일정"}</definedName>
    <definedName name="ㅜㅛㅅㄱ누ㅛㅅㄱ누ㅛㅅㄴ구ㅛㅅㄱㄴ" hidden="1">{#N/A,#N/A,TRUE,"일정"}</definedName>
    <definedName name="ㅜㅜㅜㅜㅜㅜ">[0]!ㅜㅜㅜㅜㅜㅜ</definedName>
    <definedName name="ㅜㅜㅜㅡ">#REF!</definedName>
    <definedName name="ㅠㄱ">[0]!ㅠㄱ</definedName>
    <definedName name="ㅠㅍㅇㅌㄹ" localSheetId="12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ㅍㅍ">#REF!</definedName>
    <definedName name="ㅠㅠㅠ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" localSheetId="12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ㅜㅡ" localSheetId="12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ㅡㅜㅡ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ㅡㅡ" localSheetId="12" hidden="1">#REF!</definedName>
    <definedName name="ㅡㅡ" hidden="1">#REF!</definedName>
    <definedName name="ㅡㅡㅡ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ㅡ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" localSheetId="12" hidden="1">{#N/A,#N/A,FALSE,"신규dep";#N/A,#N/A,FALSE,"신규dep-금형상각후";#N/A,#N/A,FALSE,"신규dep-연구비상각후";#N/A,#N/A,FALSE,"신규dep-기계,공구상각후"}</definedName>
    <definedName name="ㅣ" hidden="1">{#N/A,#N/A,FALSE,"신규dep";#N/A,#N/A,FALSE,"신규dep-금형상각후";#N/A,#N/A,FALSE,"신규dep-연구비상각후";#N/A,#N/A,FALSE,"신규dep-기계,공구상각후"}</definedName>
    <definedName name="ㅣㅏㅓ일ㄴ어" localSheetId="12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ㅐㅐㅔ">#REF!</definedName>
    <definedName name="ㅣㅣㅣ" localSheetId="12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38" l="1"/>
  <c r="C13" i="38"/>
  <c r="E88" i="32"/>
  <c r="D92" i="32"/>
  <c r="C74" i="53"/>
  <c r="D74" i="53"/>
  <c r="E74" i="53"/>
  <c r="F74" i="53"/>
  <c r="G74" i="53"/>
  <c r="H74" i="53"/>
  <c r="I74" i="53"/>
  <c r="J74" i="53"/>
  <c r="B74" i="53"/>
  <c r="E92" i="32"/>
  <c r="G96" i="32" s="1"/>
  <c r="F92" i="32"/>
  <c r="G92" i="32"/>
  <c r="H92" i="32"/>
  <c r="I92" i="32"/>
  <c r="J92" i="32"/>
  <c r="K92" i="32"/>
  <c r="L92" i="32"/>
  <c r="M92" i="32"/>
  <c r="N92" i="32"/>
  <c r="O92" i="32"/>
  <c r="P92" i="32"/>
  <c r="D94" i="32"/>
  <c r="F61" i="53"/>
  <c r="G61" i="53"/>
  <c r="H61" i="53"/>
  <c r="F62" i="53"/>
  <c r="G62" i="53"/>
  <c r="H62" i="53"/>
  <c r="I8" i="53"/>
  <c r="I9" i="53"/>
  <c r="I10" i="53"/>
  <c r="I68" i="53"/>
  <c r="J68" i="53"/>
  <c r="J70" i="53"/>
  <c r="I71" i="53"/>
  <c r="I72" i="53"/>
  <c r="I73" i="53"/>
  <c r="J73" i="53"/>
  <c r="I75" i="53"/>
  <c r="J75" i="53"/>
  <c r="I76" i="53"/>
  <c r="J76" i="53"/>
  <c r="I77" i="53"/>
  <c r="J77" i="53"/>
  <c r="G8" i="53"/>
  <c r="H8" i="53"/>
  <c r="I40" i="53" s="1"/>
  <c r="G9" i="53"/>
  <c r="H9" i="53"/>
  <c r="G10" i="53"/>
  <c r="H10" i="53"/>
  <c r="H60" i="53"/>
  <c r="G52" i="53"/>
  <c r="H52" i="53"/>
  <c r="H56" i="51"/>
  <c r="I56" i="51" s="1"/>
  <c r="H57" i="51"/>
  <c r="I57" i="51" s="1"/>
  <c r="I25" i="53" s="1"/>
  <c r="H59" i="51"/>
  <c r="H60" i="51"/>
  <c r="H61" i="51" s="1"/>
  <c r="I60" i="51"/>
  <c r="H62" i="51"/>
  <c r="I62" i="51" s="1"/>
  <c r="H63" i="51"/>
  <c r="I63" i="51"/>
  <c r="I28" i="53" s="1"/>
  <c r="E31" i="32"/>
  <c r="E30" i="32"/>
  <c r="F30" i="32"/>
  <c r="G30" i="32"/>
  <c r="H30" i="32"/>
  <c r="I30" i="32"/>
  <c r="J30" i="32"/>
  <c r="K30" i="32"/>
  <c r="L30" i="32"/>
  <c r="M30" i="32"/>
  <c r="N30" i="32"/>
  <c r="O30" i="32"/>
  <c r="P30" i="32"/>
  <c r="H15" i="38"/>
  <c r="I15" i="38" s="1"/>
  <c r="H21" i="53"/>
  <c r="I21" i="53"/>
  <c r="H22" i="53"/>
  <c r="I22" i="53"/>
  <c r="H23" i="53"/>
  <c r="I23" i="53"/>
  <c r="H24" i="53"/>
  <c r="H25" i="53"/>
  <c r="H26" i="53"/>
  <c r="I27" i="53"/>
  <c r="H28" i="53"/>
  <c r="X31" i="51"/>
  <c r="Y31" i="51" s="1"/>
  <c r="X32" i="51"/>
  <c r="Y32" i="51" s="1"/>
  <c r="X33" i="51"/>
  <c r="X34" i="51"/>
  <c r="Y34" i="51" s="1"/>
  <c r="X30" i="51"/>
  <c r="D60" i="51"/>
  <c r="D61" i="51" s="1"/>
  <c r="E60" i="51"/>
  <c r="E61" i="51" s="1"/>
  <c r="F60" i="51"/>
  <c r="G60" i="51"/>
  <c r="G61" i="51" s="1"/>
  <c r="C60" i="51"/>
  <c r="C61" i="51" s="1"/>
  <c r="F61" i="51"/>
  <c r="C63" i="51"/>
  <c r="C62" i="51"/>
  <c r="R31" i="51"/>
  <c r="R32" i="51"/>
  <c r="R33" i="51"/>
  <c r="R30" i="51"/>
  <c r="Y33" i="51"/>
  <c r="V31" i="51"/>
  <c r="V32" i="51"/>
  <c r="V33" i="51"/>
  <c r="U31" i="51"/>
  <c r="U32" i="51"/>
  <c r="U33" i="51"/>
  <c r="U34" i="51"/>
  <c r="V34" i="51" s="1"/>
  <c r="Q31" i="51"/>
  <c r="Q32" i="51"/>
  <c r="Q33" i="51"/>
  <c r="R51" i="51"/>
  <c r="K31" i="51"/>
  <c r="K32" i="51"/>
  <c r="K33" i="51"/>
  <c r="K34" i="51"/>
  <c r="J31" i="51"/>
  <c r="M31" i="51" s="1"/>
  <c r="J32" i="51"/>
  <c r="M32" i="51" s="1"/>
  <c r="J33" i="51"/>
  <c r="L33" i="51" s="1"/>
  <c r="J34" i="51"/>
  <c r="L34" i="51" s="1"/>
  <c r="G31" i="51"/>
  <c r="G32" i="51"/>
  <c r="G33" i="51"/>
  <c r="G34" i="51"/>
  <c r="F31" i="51"/>
  <c r="F32" i="51"/>
  <c r="F33" i="51"/>
  <c r="F34" i="51"/>
  <c r="B10" i="53"/>
  <c r="I61" i="51" l="1"/>
  <c r="I59" i="51"/>
  <c r="I26" i="53" s="1"/>
  <c r="I24" i="53"/>
  <c r="H27" i="53"/>
  <c r="L31" i="51"/>
  <c r="M34" i="51"/>
  <c r="L32" i="51"/>
  <c r="M33" i="51"/>
  <c r="A83" i="53"/>
  <c r="B7" i="53"/>
  <c r="C20" i="53" s="1"/>
  <c r="C35" i="53" s="1"/>
  <c r="B51" i="53" s="1"/>
  <c r="B59" i="53" s="1"/>
  <c r="B8" i="53"/>
  <c r="C40" i="53" s="1"/>
  <c r="C8" i="53"/>
  <c r="D40" i="53" s="1"/>
  <c r="D8" i="53"/>
  <c r="E40" i="53" s="1"/>
  <c r="E8" i="53"/>
  <c r="F40" i="53" s="1"/>
  <c r="F8" i="53"/>
  <c r="G40" i="53" s="1"/>
  <c r="B71" i="53"/>
  <c r="C71" i="53"/>
  <c r="D71" i="53"/>
  <c r="E71" i="53"/>
  <c r="F71" i="53"/>
  <c r="G71" i="53"/>
  <c r="B72" i="53"/>
  <c r="C72" i="53"/>
  <c r="D72" i="53"/>
  <c r="E72" i="53"/>
  <c r="F72" i="53"/>
  <c r="G72" i="53"/>
  <c r="C73" i="53"/>
  <c r="D73" i="53"/>
  <c r="E73" i="53"/>
  <c r="F73" i="53"/>
  <c r="G73" i="53"/>
  <c r="H73" i="53"/>
  <c r="C75" i="53"/>
  <c r="D75" i="53"/>
  <c r="E75" i="53"/>
  <c r="F75" i="53"/>
  <c r="G75" i="53"/>
  <c r="H75" i="53"/>
  <c r="B76" i="53"/>
  <c r="D76" i="53"/>
  <c r="E76" i="53"/>
  <c r="F76" i="53"/>
  <c r="G76" i="53"/>
  <c r="H76" i="53"/>
  <c r="C77" i="53"/>
  <c r="D77" i="53"/>
  <c r="E77" i="53"/>
  <c r="F77" i="53"/>
  <c r="G77" i="53"/>
  <c r="H77" i="53"/>
  <c r="A79" i="53"/>
  <c r="H40" i="53"/>
  <c r="B48" i="53"/>
  <c r="B46" i="53"/>
  <c r="B45" i="53"/>
  <c r="B43" i="53"/>
  <c r="B32" i="53"/>
  <c r="G23" i="53"/>
  <c r="G22" i="53"/>
  <c r="G21" i="53"/>
  <c r="F23" i="53"/>
  <c r="F22" i="53"/>
  <c r="F21" i="53"/>
  <c r="E23" i="53"/>
  <c r="E22" i="53"/>
  <c r="E21" i="53"/>
  <c r="D21" i="53"/>
  <c r="D22" i="53"/>
  <c r="D23" i="53"/>
  <c r="C23" i="53"/>
  <c r="C22" i="53"/>
  <c r="C21" i="53"/>
  <c r="D16" i="53"/>
  <c r="D17" i="53" s="1"/>
  <c r="E16" i="53"/>
  <c r="E17" i="53" s="1"/>
  <c r="F16" i="53"/>
  <c r="F17" i="53" s="1"/>
  <c r="G16" i="53"/>
  <c r="G17" i="53" s="1"/>
  <c r="C16" i="53"/>
  <c r="C17" i="53" s="1"/>
  <c r="C10" i="53"/>
  <c r="C36" i="53" l="1"/>
  <c r="I36" i="53"/>
  <c r="C65" i="53"/>
  <c r="C38" i="53"/>
  <c r="H36" i="53"/>
  <c r="B36" i="53"/>
  <c r="G36" i="53"/>
  <c r="F36" i="53"/>
  <c r="E36" i="53"/>
  <c r="B35" i="53"/>
  <c r="B65" i="53" s="1"/>
  <c r="D36" i="53"/>
  <c r="D10" i="53" l="1"/>
  <c r="H67" i="51"/>
  <c r="H29" i="53" s="1"/>
  <c r="I67" i="51"/>
  <c r="I29" i="53" s="1"/>
  <c r="F30" i="51"/>
  <c r="C7" i="53"/>
  <c r="D20" i="53" s="1"/>
  <c r="D35" i="53" s="1"/>
  <c r="E10" i="53" l="1"/>
  <c r="F10" i="53"/>
  <c r="D65" i="53"/>
  <c r="D38" i="53"/>
  <c r="C51" i="53"/>
  <c r="C59" i="53" s="1"/>
  <c r="E13" i="38"/>
  <c r="P13" i="32"/>
  <c r="D91" i="32"/>
  <c r="B77" i="53" s="1"/>
  <c r="D7" i="53" l="1"/>
  <c r="E20" i="53" s="1"/>
  <c r="E35" i="53" s="1"/>
  <c r="F13" i="38"/>
  <c r="K10" i="32"/>
  <c r="K30" i="51"/>
  <c r="O14" i="51"/>
  <c r="O13" i="51"/>
  <c r="O12" i="51"/>
  <c r="O11" i="51"/>
  <c r="O9" i="51" s="1"/>
  <c r="D62" i="51"/>
  <c r="E62" i="51" s="1"/>
  <c r="F62" i="51" s="1"/>
  <c r="G62" i="51" s="1"/>
  <c r="G13" i="38" l="1"/>
  <c r="E7" i="53"/>
  <c r="F20" i="53" s="1"/>
  <c r="F35" i="53" s="1"/>
  <c r="D51" i="53"/>
  <c r="D59" i="53" s="1"/>
  <c r="E38" i="53"/>
  <c r="E65" i="53"/>
  <c r="J30" i="51"/>
  <c r="J10" i="32"/>
  <c r="J11" i="32"/>
  <c r="K11" i="32"/>
  <c r="Q30" i="51"/>
  <c r="G30" i="51"/>
  <c r="D15" i="51"/>
  <c r="D16" i="51"/>
  <c r="D10" i="51"/>
  <c r="I14" i="51"/>
  <c r="I13" i="51"/>
  <c r="I12" i="51"/>
  <c r="O50" i="51" l="1"/>
  <c r="R50" i="51"/>
  <c r="E51" i="53"/>
  <c r="E59" i="53" s="1"/>
  <c r="F65" i="53"/>
  <c r="F38" i="53"/>
  <c r="H13" i="38"/>
  <c r="F7" i="53"/>
  <c r="G20" i="53" s="1"/>
  <c r="G35" i="53" s="1"/>
  <c r="D12" i="51"/>
  <c r="D14" i="51"/>
  <c r="D13" i="51"/>
  <c r="I11" i="51"/>
  <c r="C28" i="53" l="1"/>
  <c r="F51" i="53"/>
  <c r="F59" i="53" s="1"/>
  <c r="G65" i="53"/>
  <c r="G38" i="53"/>
  <c r="I13" i="38"/>
  <c r="G7" i="53"/>
  <c r="H20" i="53" s="1"/>
  <c r="H35" i="53" s="1"/>
  <c r="G51" i="53" s="1"/>
  <c r="J50" i="51"/>
  <c r="M30" i="51"/>
  <c r="D11" i="51"/>
  <c r="D9" i="51" s="1"/>
  <c r="I9" i="51"/>
  <c r="L30" i="51"/>
  <c r="D15" i="38" l="1"/>
  <c r="E15" i="38" s="1"/>
  <c r="F15" i="38" s="1"/>
  <c r="G15" i="38" s="1"/>
  <c r="C9" i="53"/>
  <c r="D9" i="53"/>
  <c r="E9" i="53"/>
  <c r="F9" i="53"/>
  <c r="B9" i="53"/>
  <c r="C15" i="38"/>
  <c r="C39" i="53"/>
  <c r="G59" i="53"/>
  <c r="H38" i="53"/>
  <c r="H65" i="53"/>
  <c r="H7" i="53"/>
  <c r="I20" i="53" s="1"/>
  <c r="I35" i="53" s="1"/>
  <c r="I65" i="53" s="1"/>
  <c r="J13" i="38"/>
  <c r="D20" i="51"/>
  <c r="D22" i="51" s="1"/>
  <c r="D23" i="51" s="1"/>
  <c r="F23" i="51" s="1"/>
  <c r="K13" i="38" l="1"/>
  <c r="L13" i="38" s="1"/>
  <c r="M13" i="38" s="1"/>
  <c r="I7" i="53"/>
  <c r="J20" i="53" s="1"/>
  <c r="J35" i="53" s="1"/>
  <c r="I38" i="53"/>
  <c r="H51" i="53"/>
  <c r="H59" i="53" s="1"/>
  <c r="D39" i="53"/>
  <c r="C41" i="53"/>
  <c r="D63" i="51"/>
  <c r="J38" i="53" l="1"/>
  <c r="I51" i="53"/>
  <c r="I59" i="53" s="1"/>
  <c r="J65" i="53"/>
  <c r="D41" i="53"/>
  <c r="E39" i="53"/>
  <c r="C27" i="53"/>
  <c r="E63" i="51"/>
  <c r="D28" i="53"/>
  <c r="E23" i="32"/>
  <c r="F39" i="53" l="1"/>
  <c r="E41" i="53"/>
  <c r="E27" i="53"/>
  <c r="D27" i="53"/>
  <c r="F63" i="51"/>
  <c r="E28" i="53"/>
  <c r="F23" i="32"/>
  <c r="G23" i="32"/>
  <c r="G39" i="53" l="1"/>
  <c r="F41" i="53"/>
  <c r="F27" i="53"/>
  <c r="G63" i="51"/>
  <c r="G28" i="53" s="1"/>
  <c r="F28" i="53"/>
  <c r="H23" i="32"/>
  <c r="H39" i="53" l="1"/>
  <c r="G41" i="53"/>
  <c r="G27" i="53"/>
  <c r="I23" i="32"/>
  <c r="H41" i="53" l="1"/>
  <c r="I39" i="53"/>
  <c r="I41" i="53" s="1"/>
  <c r="J23" i="32"/>
  <c r="K23" i="32" l="1"/>
  <c r="L23" i="32" l="1"/>
  <c r="M23" i="32" l="1"/>
  <c r="N23" i="32" l="1"/>
  <c r="O23" i="32" l="1"/>
  <c r="D89" i="32" l="1"/>
  <c r="B75" i="53" l="1"/>
  <c r="D30" i="32"/>
  <c r="U30" i="51"/>
  <c r="V30" i="51" s="1"/>
  <c r="Y30" i="51"/>
  <c r="Z30" i="51" l="1"/>
  <c r="Y50" i="51"/>
  <c r="U50" i="51"/>
  <c r="C57" i="51" s="1"/>
  <c r="V50" i="51"/>
  <c r="D87" i="32"/>
  <c r="B73" i="53" s="1"/>
  <c r="C56" i="51" l="1"/>
  <c r="C24" i="53" s="1"/>
  <c r="C25" i="53"/>
  <c r="E24" i="32"/>
  <c r="K9" i="32"/>
  <c r="J9" i="32"/>
  <c r="E16" i="32"/>
  <c r="E17" i="32"/>
  <c r="D57" i="51"/>
  <c r="Z50" i="51"/>
  <c r="J78" i="32"/>
  <c r="D78" i="32"/>
  <c r="D27" i="32" s="1"/>
  <c r="I78" i="32"/>
  <c r="E78" i="32"/>
  <c r="G78" i="32"/>
  <c r="F78" i="32"/>
  <c r="H78" i="32"/>
  <c r="D56" i="51" l="1"/>
  <c r="D24" i="53" s="1"/>
  <c r="C59" i="51"/>
  <c r="E22" i="32"/>
  <c r="C26" i="53"/>
  <c r="C67" i="51"/>
  <c r="C29" i="53" s="1"/>
  <c r="D25" i="53"/>
  <c r="D67" i="51"/>
  <c r="D29" i="53" s="1"/>
  <c r="E57" i="51"/>
  <c r="F17" i="32"/>
  <c r="D59" i="51"/>
  <c r="F16" i="32" l="1"/>
  <c r="E56" i="51"/>
  <c r="E24" i="53" s="1"/>
  <c r="F24" i="32"/>
  <c r="E25" i="53"/>
  <c r="G24" i="32"/>
  <c r="F22" i="32"/>
  <c r="D26" i="53"/>
  <c r="G16" i="32"/>
  <c r="F56" i="51"/>
  <c r="F24" i="53" s="1"/>
  <c r="E59" i="51"/>
  <c r="F57" i="51"/>
  <c r="G17" i="32"/>
  <c r="F25" i="53" l="1"/>
  <c r="H24" i="32"/>
  <c r="G22" i="32"/>
  <c r="E26" i="53"/>
  <c r="E67" i="51"/>
  <c r="E29" i="53" s="1"/>
  <c r="G56" i="51"/>
  <c r="G24" i="53" s="1"/>
  <c r="H16" i="32"/>
  <c r="F59" i="51"/>
  <c r="G57" i="51"/>
  <c r="H17" i="32"/>
  <c r="E11" i="32"/>
  <c r="F32" i="32"/>
  <c r="F67" i="51" l="1"/>
  <c r="F29" i="53" s="1"/>
  <c r="H22" i="32"/>
  <c r="F26" i="53"/>
  <c r="G25" i="53"/>
  <c r="I24" i="32"/>
  <c r="I17" i="32"/>
  <c r="G59" i="51"/>
  <c r="I16" i="32"/>
  <c r="I22" i="32" l="1"/>
  <c r="G26" i="53"/>
  <c r="G67" i="51"/>
  <c r="G29" i="53" s="1"/>
  <c r="J24" i="32"/>
  <c r="J17" i="32"/>
  <c r="J22" i="32"/>
  <c r="J16" i="32"/>
  <c r="K12" i="32"/>
  <c r="K116" i="32" l="1"/>
  <c r="J25" i="32"/>
  <c r="K22" i="32"/>
  <c r="K16" i="32"/>
  <c r="K17" i="32"/>
  <c r="K24" i="32"/>
  <c r="L17" i="32" l="1"/>
  <c r="L24" i="32"/>
  <c r="L22" i="32"/>
  <c r="L16" i="32"/>
  <c r="M22" i="32" l="1"/>
  <c r="M16" i="32"/>
  <c r="M17" i="32"/>
  <c r="M24" i="32"/>
  <c r="K25" i="32"/>
  <c r="L26" i="32"/>
  <c r="M26" i="32"/>
  <c r="N17" i="32" l="1"/>
  <c r="N24" i="32"/>
  <c r="N16" i="32"/>
  <c r="N13" i="32" s="1"/>
  <c r="N22" i="32"/>
  <c r="L25" i="32"/>
  <c r="F7" i="38"/>
  <c r="F6" i="38"/>
  <c r="N61" i="32" l="1"/>
  <c r="M25" i="32"/>
  <c r="O16" i="32"/>
  <c r="O22" i="32"/>
  <c r="O17" i="32"/>
  <c r="O24" i="32"/>
  <c r="AF39" i="44"/>
  <c r="AD39" i="44"/>
  <c r="O13" i="32" l="1"/>
  <c r="N25" i="32"/>
  <c r="O61" i="32"/>
  <c r="P61" i="32"/>
  <c r="O25" i="32" l="1"/>
  <c r="D82" i="32"/>
  <c r="B68" i="53" s="1"/>
  <c r="I82" i="32" l="1"/>
  <c r="G68" i="53" s="1"/>
  <c r="J82" i="32" l="1"/>
  <c r="H68" i="53" s="1"/>
  <c r="J27" i="32"/>
  <c r="E18" i="32" l="1"/>
  <c r="D32" i="32"/>
  <c r="K13" i="19"/>
  <c r="M19" i="32" l="1"/>
  <c r="M18" i="32"/>
  <c r="L19" i="32"/>
  <c r="L18" i="32"/>
  <c r="L27" i="32"/>
  <c r="AE10" i="33" l="1"/>
  <c r="D41" i="38"/>
  <c r="E41" i="38"/>
  <c r="A15" i="1"/>
  <c r="D28" i="32"/>
  <c r="M27" i="32"/>
  <c r="K27" i="32"/>
  <c r="U24" i="49"/>
  <c r="I38" i="38"/>
  <c r="M12" i="32" l="1"/>
  <c r="L12" i="32"/>
  <c r="D84" i="32" l="1"/>
  <c r="B70" i="53" s="1"/>
  <c r="P45" i="32" l="1"/>
  <c r="I13" i="19" l="1"/>
  <c r="J13" i="19"/>
  <c r="L13" i="19"/>
  <c r="M13" i="19"/>
  <c r="K18" i="32"/>
  <c r="J93" i="32"/>
  <c r="K93" i="32"/>
  <c r="L93" i="32"/>
  <c r="M93" i="32"/>
  <c r="N93" i="32"/>
  <c r="O93" i="32"/>
  <c r="P93" i="32"/>
  <c r="N27" i="32"/>
  <c r="O27" i="32"/>
  <c r="P27" i="32"/>
  <c r="P21" i="32"/>
  <c r="L32" i="32"/>
  <c r="M32" i="32"/>
  <c r="N32" i="32"/>
  <c r="O32" i="32"/>
  <c r="P32" i="32"/>
  <c r="P44" i="32"/>
  <c r="P46" i="32" s="1"/>
  <c r="P47" i="32" s="1"/>
  <c r="P12" i="32"/>
  <c r="L14" i="32" l="1"/>
  <c r="M14" i="32"/>
  <c r="P48" i="32"/>
  <c r="P51" i="32" s="1"/>
  <c r="P52" i="32" s="1"/>
  <c r="P29" i="32"/>
  <c r="K19" i="32"/>
  <c r="AC10" i="33"/>
  <c r="L61" i="32" l="1"/>
  <c r="M15" i="32"/>
  <c r="M13" i="32" s="1"/>
  <c r="M61" i="32"/>
  <c r="L15" i="32"/>
  <c r="L13" i="32" s="1"/>
  <c r="P49" i="32"/>
  <c r="P50" i="32" s="1"/>
  <c r="P33" i="32"/>
  <c r="P80" i="32"/>
  <c r="P76" i="32" l="1"/>
  <c r="P34" i="32"/>
  <c r="P35" i="32"/>
  <c r="P36" i="32" s="1"/>
  <c r="E93" i="32" l="1"/>
  <c r="F93" i="32"/>
  <c r="G93" i="32"/>
  <c r="H93" i="32"/>
  <c r="I93" i="32"/>
  <c r="D93" i="32"/>
  <c r="D11" i="30"/>
  <c r="P59" i="32" s="1"/>
  <c r="I14" i="19" l="1"/>
  <c r="I18" i="19" s="1"/>
  <c r="J14" i="19" l="1"/>
  <c r="J18" i="19" s="1"/>
  <c r="L44" i="32" l="1"/>
  <c r="K14" i="19"/>
  <c r="K18" i="19" s="1"/>
  <c r="U89" i="32"/>
  <c r="W89" i="32"/>
  <c r="X89" i="32"/>
  <c r="Y89" i="32"/>
  <c r="Z89" i="32"/>
  <c r="AA89" i="32"/>
  <c r="AB89" i="32"/>
  <c r="U90" i="32"/>
  <c r="W90" i="32"/>
  <c r="X90" i="32"/>
  <c r="Y90" i="32"/>
  <c r="Z90" i="32"/>
  <c r="AA90" i="32"/>
  <c r="AB90" i="32"/>
  <c r="U85" i="32"/>
  <c r="V85" i="32"/>
  <c r="W85" i="32"/>
  <c r="X85" i="32"/>
  <c r="Y85" i="32"/>
  <c r="V87" i="32"/>
  <c r="W87" i="32"/>
  <c r="X87" i="32"/>
  <c r="Y87" i="32"/>
  <c r="Z87" i="32"/>
  <c r="AA87" i="32"/>
  <c r="AB87" i="32"/>
  <c r="V91" i="32"/>
  <c r="W91" i="32"/>
  <c r="X91" i="32"/>
  <c r="Y91" i="32"/>
  <c r="Z91" i="32"/>
  <c r="AA91" i="32"/>
  <c r="AB91" i="32"/>
  <c r="G32" i="32"/>
  <c r="H32" i="32"/>
  <c r="I32" i="32"/>
  <c r="J32" i="32"/>
  <c r="K32" i="32"/>
  <c r="D13" i="32"/>
  <c r="D21" i="32"/>
  <c r="H13" i="19"/>
  <c r="D116" i="32"/>
  <c r="D29" i="32" l="1"/>
  <c r="D33" i="32" s="1"/>
  <c r="D76" i="32" s="1"/>
  <c r="M14" i="19"/>
  <c r="M18" i="19" s="1"/>
  <c r="L14" i="19"/>
  <c r="L18" i="19" s="1"/>
  <c r="M44" i="32"/>
  <c r="K44" i="32"/>
  <c r="J19" i="32"/>
  <c r="J18" i="32"/>
  <c r="U84" i="32"/>
  <c r="C11" i="30"/>
  <c r="P58" i="32" s="1"/>
  <c r="B11" i="30"/>
  <c r="P57" i="32" s="1"/>
  <c r="C10" i="31"/>
  <c r="D34" i="32" l="1"/>
  <c r="D80" i="32"/>
  <c r="B66" i="53" s="1"/>
  <c r="N12" i="32"/>
  <c r="N44" i="32"/>
  <c r="O12" i="32"/>
  <c r="O44" i="32"/>
  <c r="V89" i="32"/>
  <c r="AH4" i="33"/>
  <c r="AG4" i="33"/>
  <c r="AL16" i="33"/>
  <c r="AL15" i="33"/>
  <c r="AL11" i="33"/>
  <c r="AL10" i="33"/>
  <c r="AI11" i="33"/>
  <c r="AI12" i="33"/>
  <c r="AI13" i="33"/>
  <c r="AI10" i="33"/>
  <c r="AG11" i="33"/>
  <c r="AG12" i="33"/>
  <c r="AG13" i="33"/>
  <c r="AG10" i="33"/>
  <c r="AE11" i="33"/>
  <c r="AE12" i="33"/>
  <c r="AE13" i="33"/>
  <c r="AD11" i="33"/>
  <c r="AD12" i="33"/>
  <c r="AD13" i="33"/>
  <c r="AD10" i="33"/>
  <c r="AC11" i="33"/>
  <c r="AC12" i="33"/>
  <c r="AC13" i="33"/>
  <c r="AB13" i="33"/>
  <c r="AG5" i="33"/>
  <c r="AH5" i="33"/>
  <c r="AI5" i="33"/>
  <c r="AG7" i="33"/>
  <c r="AH7" i="33"/>
  <c r="AI7" i="33"/>
  <c r="AG6" i="33"/>
  <c r="AH6" i="33"/>
  <c r="AI6" i="33"/>
  <c r="AI4" i="33"/>
  <c r="Y10" i="33"/>
  <c r="Z10" i="33"/>
  <c r="AA10" i="33"/>
  <c r="AB10" i="33"/>
  <c r="Y11" i="33"/>
  <c r="Z11" i="33"/>
  <c r="AA11" i="33"/>
  <c r="AB11" i="33"/>
  <c r="Y12" i="33"/>
  <c r="Z12" i="33"/>
  <c r="AA12" i="33"/>
  <c r="AB12" i="33"/>
  <c r="Y13" i="33"/>
  <c r="Z13" i="33"/>
  <c r="AA13" i="33"/>
  <c r="F19" i="31"/>
  <c r="J50" i="38"/>
  <c r="J37" i="38"/>
  <c r="J38" i="38" s="1"/>
  <c r="F10" i="30"/>
  <c r="E10" i="30"/>
  <c r="J14" i="32" l="1"/>
  <c r="J61" i="32" l="1"/>
  <c r="J15" i="32"/>
  <c r="J13" i="32" s="1"/>
  <c r="J57" i="32"/>
  <c r="K14" i="32"/>
  <c r="K61" i="32" l="1"/>
  <c r="K57" i="32"/>
  <c r="K15" i="32"/>
  <c r="K13" i="32" s="1"/>
  <c r="L57" i="32" l="1"/>
  <c r="M57" i="32" l="1"/>
  <c r="U21" i="49"/>
  <c r="U20" i="49"/>
  <c r="T20" i="49"/>
  <c r="S20" i="49"/>
  <c r="R20" i="49"/>
  <c r="Q20" i="49"/>
  <c r="P20" i="49"/>
  <c r="N57" i="32" l="1"/>
  <c r="O57" i="32"/>
  <c r="AM4" i="33"/>
  <c r="AK5" i="33"/>
  <c r="AK6" i="33"/>
  <c r="AK7" i="33"/>
  <c r="AK4" i="33"/>
  <c r="C10" i="33"/>
  <c r="X10" i="33"/>
  <c r="AM5" i="33"/>
  <c r="V10" i="33"/>
  <c r="W10" i="33"/>
  <c r="V11" i="33"/>
  <c r="W11" i="33"/>
  <c r="X11" i="33"/>
  <c r="V12" i="33"/>
  <c r="W12" i="33"/>
  <c r="X12" i="33"/>
  <c r="V13" i="33"/>
  <c r="W13" i="33"/>
  <c r="X13" i="33"/>
  <c r="U10" i="33"/>
  <c r="U11" i="33"/>
  <c r="U12" i="33"/>
  <c r="U13" i="33"/>
  <c r="T10" i="33"/>
  <c r="T11" i="33"/>
  <c r="T12" i="33"/>
  <c r="T13" i="33"/>
  <c r="AL4" i="33" l="1"/>
  <c r="AL5" i="33"/>
  <c r="S13" i="33"/>
  <c r="P13" i="33"/>
  <c r="G26" i="43" l="1"/>
  <c r="G21" i="43" l="1"/>
  <c r="E11" i="30"/>
  <c r="F19" i="32"/>
  <c r="G19" i="32"/>
  <c r="H19" i="32"/>
  <c r="I19" i="32"/>
  <c r="E19" i="32"/>
  <c r="F18" i="32"/>
  <c r="G18" i="32"/>
  <c r="H18" i="32"/>
  <c r="I18" i="32"/>
  <c r="P60" i="32" l="1"/>
  <c r="L60" i="32"/>
  <c r="M60" i="32"/>
  <c r="N60" i="32"/>
  <c r="O60" i="32"/>
  <c r="K60" i="32"/>
  <c r="H9" i="32" l="1"/>
  <c r="E14" i="32"/>
  <c r="E9" i="32"/>
  <c r="E21" i="32" s="1"/>
  <c r="I9" i="32" l="1"/>
  <c r="E15" i="32"/>
  <c r="E45" i="32" s="1"/>
  <c r="F9" i="32"/>
  <c r="G9" i="32"/>
  <c r="F14" i="32"/>
  <c r="G14" i="32" l="1"/>
  <c r="H14" i="32" l="1"/>
  <c r="I14" i="32" l="1"/>
  <c r="F21" i="32"/>
  <c r="G21" i="32"/>
  <c r="H21" i="32"/>
  <c r="I21" i="32" l="1"/>
  <c r="J45" i="32"/>
  <c r="G3" i="43"/>
  <c r="H3" i="43" s="1"/>
  <c r="J58" i="32" l="1"/>
  <c r="J59" i="32"/>
  <c r="K45" i="32"/>
  <c r="J21" i="32"/>
  <c r="S10" i="33"/>
  <c r="L21" i="32" l="1"/>
  <c r="L48" i="32" s="1"/>
  <c r="K59" i="32"/>
  <c r="K21" i="32"/>
  <c r="K58" i="32"/>
  <c r="M45" i="32"/>
  <c r="M46" i="32" s="1"/>
  <c r="M47" i="32" s="1"/>
  <c r="K15" i="19" s="1"/>
  <c r="L45" i="32"/>
  <c r="L46" i="32" s="1"/>
  <c r="K46" i="32"/>
  <c r="K47" i="32" s="1"/>
  <c r="I15" i="19" s="1"/>
  <c r="H53" i="53" s="1"/>
  <c r="K29" i="32" l="1"/>
  <c r="K48" i="32"/>
  <c r="K51" i="32" s="1"/>
  <c r="K52" i="32" s="1"/>
  <c r="L47" i="32"/>
  <c r="J15" i="19" s="1"/>
  <c r="L51" i="32"/>
  <c r="L52" i="32" s="1"/>
  <c r="L29" i="32"/>
  <c r="M59" i="32"/>
  <c r="L58" i="32"/>
  <c r="L59" i="32"/>
  <c r="N45" i="32"/>
  <c r="L49" i="32" l="1"/>
  <c r="L50" i="32" s="1"/>
  <c r="M58" i="32"/>
  <c r="M21" i="32"/>
  <c r="M29" i="32" s="1"/>
  <c r="N58" i="32"/>
  <c r="O45" i="32"/>
  <c r="N21" i="32"/>
  <c r="N29" i="32" s="1"/>
  <c r="N59" i="32"/>
  <c r="N46" i="32"/>
  <c r="N47" i="32" s="1"/>
  <c r="L15" i="19" s="1"/>
  <c r="O46" i="32" l="1"/>
  <c r="O47" i="32" s="1"/>
  <c r="M15" i="19" s="1"/>
  <c r="L80" i="32"/>
  <c r="J66" i="53" s="1"/>
  <c r="L33" i="32"/>
  <c r="O59" i="32"/>
  <c r="M48" i="32"/>
  <c r="J16" i="19"/>
  <c r="J17" i="19" s="1"/>
  <c r="J20" i="19"/>
  <c r="O58" i="32" l="1"/>
  <c r="O21" i="32"/>
  <c r="O29" i="32" s="1"/>
  <c r="N48" i="32"/>
  <c r="N49" i="32" s="1"/>
  <c r="N50" i="32" s="1"/>
  <c r="L16" i="19" s="1"/>
  <c r="L17" i="19" s="1"/>
  <c r="J19" i="19"/>
  <c r="L34" i="32"/>
  <c r="L35" i="32"/>
  <c r="L36" i="32" s="1"/>
  <c r="L76" i="32"/>
  <c r="M49" i="32"/>
  <c r="M50" i="32" s="1"/>
  <c r="K16" i="19" s="1"/>
  <c r="K17" i="19" s="1"/>
  <c r="M51" i="32"/>
  <c r="M52" i="32" s="1"/>
  <c r="K20" i="19" s="1"/>
  <c r="M80" i="32"/>
  <c r="M33" i="32"/>
  <c r="N80" i="32"/>
  <c r="N33" i="32"/>
  <c r="R10" i="33"/>
  <c r="O10" i="33"/>
  <c r="N10" i="33"/>
  <c r="P10" i="33"/>
  <c r="Q10" i="33"/>
  <c r="N11" i="33"/>
  <c r="O11" i="33"/>
  <c r="P11" i="33"/>
  <c r="Q11" i="33"/>
  <c r="R11" i="33"/>
  <c r="S11" i="33"/>
  <c r="N12" i="33"/>
  <c r="O12" i="33"/>
  <c r="P12" i="33"/>
  <c r="Q12" i="33"/>
  <c r="R12" i="33"/>
  <c r="S12" i="33"/>
  <c r="N13" i="33"/>
  <c r="O13" i="33"/>
  <c r="Q13" i="33"/>
  <c r="R13" i="33"/>
  <c r="D10" i="33"/>
  <c r="I50" i="38"/>
  <c r="H50" i="38"/>
  <c r="G50" i="38"/>
  <c r="F50" i="38"/>
  <c r="E50" i="38"/>
  <c r="D50" i="38"/>
  <c r="C48" i="38"/>
  <c r="C50" i="38" s="1"/>
  <c r="K50" i="38" s="1"/>
  <c r="N51" i="32" l="1"/>
  <c r="N52" i="32" s="1"/>
  <c r="L20" i="19" s="1"/>
  <c r="O80" i="32"/>
  <c r="N34" i="32"/>
  <c r="N35" i="32"/>
  <c r="N36" i="32" s="1"/>
  <c r="N76" i="32"/>
  <c r="L19" i="19"/>
  <c r="O48" i="32"/>
  <c r="M35" i="32"/>
  <c r="M36" i="32" s="1"/>
  <c r="M34" i="32"/>
  <c r="M76" i="32"/>
  <c r="K19" i="19"/>
  <c r="H140" i="32"/>
  <c r="H38" i="38"/>
  <c r="G38" i="38"/>
  <c r="F38" i="38"/>
  <c r="E38" i="38"/>
  <c r="D38" i="38"/>
  <c r="C38" i="38"/>
  <c r="K38" i="38" l="1"/>
  <c r="G9" i="31" s="1"/>
  <c r="O33" i="32"/>
  <c r="O35" i="32" s="1"/>
  <c r="O36" i="32" s="1"/>
  <c r="O49" i="32"/>
  <c r="O50" i="32" s="1"/>
  <c r="M16" i="19" s="1"/>
  <c r="M17" i="19" s="1"/>
  <c r="O51" i="32"/>
  <c r="O52" i="32" s="1"/>
  <c r="M20" i="19" s="1"/>
  <c r="C12" i="33"/>
  <c r="L12" i="33"/>
  <c r="E10" i="33"/>
  <c r="F10" i="33"/>
  <c r="G10" i="33"/>
  <c r="H10" i="33"/>
  <c r="I10" i="33"/>
  <c r="J10" i="33"/>
  <c r="K10" i="33"/>
  <c r="L10" i="33"/>
  <c r="M10" i="33"/>
  <c r="C11" i="33"/>
  <c r="D11" i="33"/>
  <c r="E11" i="33"/>
  <c r="F11" i="33"/>
  <c r="G11" i="33"/>
  <c r="H11" i="33"/>
  <c r="I11" i="33"/>
  <c r="J11" i="33"/>
  <c r="K11" i="33"/>
  <c r="L11" i="33"/>
  <c r="M11" i="33"/>
  <c r="D12" i="33"/>
  <c r="E12" i="33"/>
  <c r="F12" i="33"/>
  <c r="G12" i="33"/>
  <c r="H12" i="33"/>
  <c r="I12" i="33"/>
  <c r="J12" i="33"/>
  <c r="K12" i="33"/>
  <c r="M12" i="33"/>
  <c r="C13" i="33"/>
  <c r="D13" i="33"/>
  <c r="E13" i="33"/>
  <c r="F13" i="33"/>
  <c r="G13" i="33"/>
  <c r="H13" i="33"/>
  <c r="I13" i="33"/>
  <c r="J13" i="33"/>
  <c r="K13" i="33"/>
  <c r="L13" i="33"/>
  <c r="M13" i="33"/>
  <c r="C6" i="31"/>
  <c r="B26" i="31"/>
  <c r="B25" i="31"/>
  <c r="B24" i="31"/>
  <c r="F25" i="31"/>
  <c r="F20" i="31"/>
  <c r="F21" i="31"/>
  <c r="F10" i="32"/>
  <c r="G10" i="32"/>
  <c r="H10" i="32"/>
  <c r="I10" i="32"/>
  <c r="E10" i="32"/>
  <c r="U91" i="32"/>
  <c r="C20" i="30"/>
  <c r="C19" i="30"/>
  <c r="C18" i="30"/>
  <c r="C17" i="30"/>
  <c r="C16" i="30"/>
  <c r="C15" i="30"/>
  <c r="C14" i="30"/>
  <c r="C6" i="30"/>
  <c r="B5" i="30"/>
  <c r="D13" i="19"/>
  <c r="E13" i="19"/>
  <c r="F13" i="19"/>
  <c r="G13" i="19"/>
  <c r="C13" i="19"/>
  <c r="E8" i="19"/>
  <c r="K6" i="19"/>
  <c r="H6" i="19"/>
  <c r="E6" i="19"/>
  <c r="B6" i="19"/>
  <c r="F6" i="1"/>
  <c r="B8" i="19"/>
  <c r="E25" i="32" l="1"/>
  <c r="E13" i="32"/>
  <c r="E61" i="32"/>
  <c r="H61" i="32"/>
  <c r="H25" i="32"/>
  <c r="G61" i="32"/>
  <c r="G25" i="32"/>
  <c r="I61" i="32"/>
  <c r="I25" i="32"/>
  <c r="F61" i="32"/>
  <c r="F25" i="32"/>
  <c r="M77" i="32"/>
  <c r="M81" i="32" s="1"/>
  <c r="M37" i="32" s="1"/>
  <c r="M38" i="32" s="1"/>
  <c r="F74" i="32"/>
  <c r="C20" i="31"/>
  <c r="C25" i="31"/>
  <c r="F26" i="31"/>
  <c r="P77" i="32"/>
  <c r="L77" i="32"/>
  <c r="C21" i="31"/>
  <c r="N77" i="32"/>
  <c r="N81" i="32" s="1"/>
  <c r="N37" i="32" s="1"/>
  <c r="N38" i="32" s="1"/>
  <c r="G58" i="32"/>
  <c r="G57" i="32"/>
  <c r="G59" i="32"/>
  <c r="C7" i="31"/>
  <c r="F57" i="32"/>
  <c r="F58" i="32"/>
  <c r="F59" i="32"/>
  <c r="I59" i="32"/>
  <c r="I57" i="32"/>
  <c r="I58" i="32"/>
  <c r="H58" i="32"/>
  <c r="H59" i="32"/>
  <c r="H57" i="32"/>
  <c r="O34" i="32"/>
  <c r="O76" i="32"/>
  <c r="O77" i="32" s="1"/>
  <c r="O81" i="32" s="1"/>
  <c r="M19" i="19"/>
  <c r="E57" i="32"/>
  <c r="E59" i="32"/>
  <c r="E58" i="32"/>
  <c r="E27" i="32"/>
  <c r="U87" i="32"/>
  <c r="B120" i="32"/>
  <c r="C14" i="31"/>
  <c r="C3" i="43"/>
  <c r="D3" i="43" s="1"/>
  <c r="E3" i="43" s="1"/>
  <c r="F3" i="43" s="1"/>
  <c r="F11" i="30"/>
  <c r="F15" i="32"/>
  <c r="F45" i="32" s="1"/>
  <c r="AR10" i="33"/>
  <c r="AM9" i="33"/>
  <c r="AL9" i="33"/>
  <c r="AR9" i="33"/>
  <c r="F22" i="31"/>
  <c r="M79" i="32" l="1"/>
  <c r="F13" i="32"/>
  <c r="M83" i="32"/>
  <c r="N79" i="32"/>
  <c r="N83" i="32"/>
  <c r="L81" i="32"/>
  <c r="J67" i="53" s="1"/>
  <c r="L83" i="32"/>
  <c r="P83" i="32"/>
  <c r="P81" i="32"/>
  <c r="P62" i="32"/>
  <c r="K62" i="32"/>
  <c r="L62" i="32"/>
  <c r="M62" i="32"/>
  <c r="N62" i="32"/>
  <c r="O62" i="32"/>
  <c r="E48" i="32"/>
  <c r="E82" i="32"/>
  <c r="O83" i="32"/>
  <c r="O37" i="32"/>
  <c r="O38" i="32" s="1"/>
  <c r="O79" i="32"/>
  <c r="U82" i="32"/>
  <c r="D120" i="32"/>
  <c r="K120" i="32" s="1"/>
  <c r="F82" i="32"/>
  <c r="D68" i="53" s="1"/>
  <c r="K133" i="32" l="1"/>
  <c r="V82" i="32"/>
  <c r="C68" i="53"/>
  <c r="L63" i="32"/>
  <c r="L85" i="32" s="1"/>
  <c r="P37" i="32"/>
  <c r="P38" i="32" s="1"/>
  <c r="P79" i="32"/>
  <c r="L37" i="32"/>
  <c r="L38" i="32" s="1"/>
  <c r="L79" i="32"/>
  <c r="O63" i="32"/>
  <c r="N63" i="32"/>
  <c r="M63" i="32"/>
  <c r="P63" i="32"/>
  <c r="C4" i="43"/>
  <c r="D4" i="43" s="1"/>
  <c r="C6" i="43"/>
  <c r="G15" i="32"/>
  <c r="G13" i="32" s="1"/>
  <c r="I15" i="32"/>
  <c r="H15" i="32"/>
  <c r="H13" i="32" s="1"/>
  <c r="L86" i="32" l="1"/>
  <c r="J72" i="53" s="1"/>
  <c r="J71" i="53"/>
  <c r="J69" i="53"/>
  <c r="J78" i="53" s="1"/>
  <c r="I45" i="32"/>
  <c r="I13" i="32"/>
  <c r="G45" i="32"/>
  <c r="D77" i="32"/>
  <c r="H45" i="32"/>
  <c r="D35" i="32"/>
  <c r="D36" i="32" s="1"/>
  <c r="D117" i="32"/>
  <c r="D118" i="32" s="1"/>
  <c r="U80" i="32"/>
  <c r="C5" i="43"/>
  <c r="C7" i="43" s="1"/>
  <c r="C15" i="43" s="1"/>
  <c r="E4" i="43"/>
  <c r="D5" i="43"/>
  <c r="D6" i="43"/>
  <c r="D9" i="43" s="1"/>
  <c r="C9" i="43"/>
  <c r="F24" i="31"/>
  <c r="F27" i="31" s="1"/>
  <c r="C8" i="31" s="1"/>
  <c r="C9" i="31" s="1"/>
  <c r="D81" i="32" l="1"/>
  <c r="B67" i="53" s="1"/>
  <c r="C11" i="31"/>
  <c r="C13" i="31" s="1"/>
  <c r="C15" i="31" s="1"/>
  <c r="G98" i="32" s="1"/>
  <c r="D83" i="32"/>
  <c r="F4" i="43"/>
  <c r="G4" i="43" s="1"/>
  <c r="E5" i="43"/>
  <c r="E6" i="43"/>
  <c r="D10" i="43"/>
  <c r="D7" i="43"/>
  <c r="U81" i="32" l="1"/>
  <c r="D37" i="32"/>
  <c r="D38" i="32" s="1"/>
  <c r="D79" i="32"/>
  <c r="U79" i="32" s="1"/>
  <c r="N103" i="32"/>
  <c r="L103" i="32"/>
  <c r="M103" i="32"/>
  <c r="D119" i="32"/>
  <c r="D121" i="32" s="1"/>
  <c r="U83" i="32"/>
  <c r="F5" i="43"/>
  <c r="D17" i="43"/>
  <c r="D15" i="43"/>
  <c r="F6" i="43"/>
  <c r="E9" i="43"/>
  <c r="E7" i="43"/>
  <c r="D103" i="32" l="1"/>
  <c r="B69" i="53"/>
  <c r="B78" i="53" s="1"/>
  <c r="B79" i="53" s="1"/>
  <c r="U92" i="32"/>
  <c r="H4" i="43"/>
  <c r="H5" i="43" s="1"/>
  <c r="G5" i="43"/>
  <c r="E15" i="43"/>
  <c r="E17" i="43"/>
  <c r="E10" i="43"/>
  <c r="G6" i="43"/>
  <c r="G9" i="43" s="1"/>
  <c r="F9" i="43"/>
  <c r="F7" i="43"/>
  <c r="U94" i="32" l="1"/>
  <c r="F15" i="43"/>
  <c r="F17" i="43"/>
  <c r="H6" i="43"/>
  <c r="H7" i="43" s="1"/>
  <c r="H15" i="43" s="1"/>
  <c r="G10" i="43"/>
  <c r="G7" i="43"/>
  <c r="F10" i="43"/>
  <c r="H17" i="43" l="1"/>
  <c r="G15" i="43"/>
  <c r="G17" i="43"/>
  <c r="W82" i="32" l="1"/>
  <c r="G82" i="32"/>
  <c r="E68" i="53" s="1"/>
  <c r="F27" i="32"/>
  <c r="F48" i="32" s="1"/>
  <c r="G27" i="32" l="1"/>
  <c r="X82" i="32"/>
  <c r="H82" i="32"/>
  <c r="F68" i="53" s="1"/>
  <c r="G48" i="32" l="1"/>
  <c r="H27" i="32"/>
  <c r="Y82" i="32"/>
  <c r="I27" i="32" l="1"/>
  <c r="H48" i="32"/>
  <c r="Z82" i="32"/>
  <c r="I48" i="32" l="1"/>
  <c r="AA82" i="32"/>
  <c r="AB82" i="32"/>
  <c r="E122" i="32"/>
  <c r="F122" i="32" s="1"/>
  <c r="G122" i="32" s="1"/>
  <c r="J48" i="32" l="1"/>
  <c r="K49" i="32"/>
  <c r="K50" i="32" s="1"/>
  <c r="I16" i="19" s="1"/>
  <c r="I20" i="19"/>
  <c r="H56" i="53" s="1"/>
  <c r="H122" i="32"/>
  <c r="I17" i="19" l="1"/>
  <c r="H54" i="53"/>
  <c r="K33" i="32"/>
  <c r="K117" i="32" s="1"/>
  <c r="K80" i="32"/>
  <c r="I122" i="32"/>
  <c r="J122" i="32" s="1"/>
  <c r="K122" i="32" s="1"/>
  <c r="K118" i="32" l="1"/>
  <c r="K135" i="32" s="1"/>
  <c r="K134" i="32"/>
  <c r="AB80" i="32"/>
  <c r="I66" i="53"/>
  <c r="K34" i="32"/>
  <c r="K35" i="32"/>
  <c r="K36" i="32" s="1"/>
  <c r="K76" i="32"/>
  <c r="I19" i="19"/>
  <c r="H55" i="53" s="1"/>
  <c r="K77" i="32" l="1"/>
  <c r="K81" i="32" s="1"/>
  <c r="I67" i="53" s="1"/>
  <c r="C14" i="19"/>
  <c r="C18" i="19" s="1"/>
  <c r="B52" i="53" s="1"/>
  <c r="B14" i="32" l="1"/>
  <c r="E12" i="32"/>
  <c r="K37" i="32"/>
  <c r="K38" i="32" s="1"/>
  <c r="K79" i="32"/>
  <c r="I69" i="53" s="1"/>
  <c r="AB81" i="32"/>
  <c r="K83" i="32"/>
  <c r="B22" i="32"/>
  <c r="B24" i="32"/>
  <c r="B16" i="32"/>
  <c r="B23" i="32"/>
  <c r="B17" i="32"/>
  <c r="B19" i="32"/>
  <c r="V25" i="32"/>
  <c r="W25" i="32" s="1"/>
  <c r="B15" i="32"/>
  <c r="B18" i="32"/>
  <c r="E44" i="32"/>
  <c r="E46" i="32" s="1"/>
  <c r="E47" i="32" s="1"/>
  <c r="AB83" i="32" l="1"/>
  <c r="K119" i="32"/>
  <c r="K121" i="32" s="1"/>
  <c r="K123" i="32" s="1"/>
  <c r="K124" i="32" s="1"/>
  <c r="K125" i="32" s="1"/>
  <c r="AB79" i="32"/>
  <c r="E29" i="32"/>
  <c r="E49" i="32"/>
  <c r="C15" i="19"/>
  <c r="B53" i="53" s="1"/>
  <c r="E51" i="32"/>
  <c r="E60" i="32"/>
  <c r="E62" i="32" s="1"/>
  <c r="E63" i="32" s="1"/>
  <c r="E84" i="32" s="1"/>
  <c r="C70" i="53" s="1"/>
  <c r="E116" i="32"/>
  <c r="C12" i="43"/>
  <c r="E80" i="32" l="1"/>
  <c r="C66" i="53" s="1"/>
  <c r="V84" i="32"/>
  <c r="E50" i="32"/>
  <c r="C16" i="19" s="1"/>
  <c r="E52" i="32"/>
  <c r="C20" i="19" s="1"/>
  <c r="B56" i="53" s="1"/>
  <c r="E120" i="32"/>
  <c r="E133" i="32" s="1"/>
  <c r="C13" i="43"/>
  <c r="D12" i="43"/>
  <c r="C17" i="19" l="1"/>
  <c r="B54" i="53"/>
  <c r="V80" i="32"/>
  <c r="U50" i="32"/>
  <c r="E12" i="43"/>
  <c r="D13" i="43"/>
  <c r="D16" i="43" s="1"/>
  <c r="F12" i="43" l="1"/>
  <c r="E13" i="43"/>
  <c r="E16" i="43" s="1"/>
  <c r="F13" i="43" l="1"/>
  <c r="F16" i="43" s="1"/>
  <c r="G12" i="43"/>
  <c r="H12" i="43" l="1"/>
  <c r="H13" i="43" s="1"/>
  <c r="G13" i="43"/>
  <c r="G16" i="43" s="1"/>
  <c r="H16" i="43" l="1"/>
  <c r="F11" i="32" l="1"/>
  <c r="F44" i="32" s="1"/>
  <c r="F46" i="32" s="1"/>
  <c r="F47" i="32" s="1"/>
  <c r="F49" i="32" s="1"/>
  <c r="F50" i="32" s="1"/>
  <c r="D14" i="19"/>
  <c r="D21" i="19" l="1"/>
  <c r="C60" i="53" s="1"/>
  <c r="D18" i="19"/>
  <c r="C52" i="53" s="1"/>
  <c r="F12" i="32"/>
  <c r="F29" i="32" s="1"/>
  <c r="F33" i="32" s="1"/>
  <c r="G11" i="32"/>
  <c r="G44" i="32" s="1"/>
  <c r="G46" i="32" s="1"/>
  <c r="G47" i="32" s="1"/>
  <c r="G49" i="32" s="1"/>
  <c r="G50" i="32" s="1"/>
  <c r="E14" i="19"/>
  <c r="F60" i="32" l="1"/>
  <c r="F62" i="32" s="1"/>
  <c r="F63" i="32" s="1"/>
  <c r="F51" i="32"/>
  <c r="F52" i="32" s="1"/>
  <c r="D22" i="19"/>
  <c r="C61" i="53" s="1"/>
  <c r="D23" i="19"/>
  <c r="C62" i="53" s="1"/>
  <c r="F116" i="32"/>
  <c r="D15" i="19"/>
  <c r="C53" i="53" s="1"/>
  <c r="G12" i="32"/>
  <c r="G29" i="32" s="1"/>
  <c r="G33" i="32" s="1"/>
  <c r="E15" i="19"/>
  <c r="D53" i="53" s="1"/>
  <c r="F14" i="19"/>
  <c r="H11" i="32"/>
  <c r="H44" i="32" s="1"/>
  <c r="H46" i="32" s="1"/>
  <c r="H47" i="32" s="1"/>
  <c r="H49" i="32" s="1"/>
  <c r="H50" i="32" s="1"/>
  <c r="E18" i="19"/>
  <c r="D52" i="53" s="1"/>
  <c r="E21" i="19"/>
  <c r="D60" i="53" s="1"/>
  <c r="F84" i="32" l="1"/>
  <c r="D70" i="53" s="1"/>
  <c r="G60" i="32"/>
  <c r="G51" i="32"/>
  <c r="G52" i="32" s="1"/>
  <c r="E20" i="19" s="1"/>
  <c r="D56" i="53" s="1"/>
  <c r="F80" i="32"/>
  <c r="D66" i="53" s="1"/>
  <c r="D20" i="19"/>
  <c r="C56" i="53" s="1"/>
  <c r="E23" i="19"/>
  <c r="D62" i="53" s="1"/>
  <c r="F120" i="32"/>
  <c r="F133" i="32" s="1"/>
  <c r="H14" i="19"/>
  <c r="J44" i="32"/>
  <c r="J46" i="32" s="1"/>
  <c r="J47" i="32" s="1"/>
  <c r="J49" i="32" s="1"/>
  <c r="J50" i="32" s="1"/>
  <c r="D16" i="19"/>
  <c r="C54" i="53" s="1"/>
  <c r="E22" i="19"/>
  <c r="D61" i="53" s="1"/>
  <c r="H12" i="32"/>
  <c r="H29" i="32" s="1"/>
  <c r="G14" i="19"/>
  <c r="I11" i="32"/>
  <c r="I44" i="32" s="1"/>
  <c r="I46" i="32" s="1"/>
  <c r="I47" i="32" s="1"/>
  <c r="I49" i="32" s="1"/>
  <c r="I50" i="32" s="1"/>
  <c r="F21" i="19"/>
  <c r="E60" i="53" s="1"/>
  <c r="F18" i="19"/>
  <c r="E52" i="53" s="1"/>
  <c r="E16" i="19"/>
  <c r="D54" i="53" s="1"/>
  <c r="G116" i="32"/>
  <c r="H21" i="19" l="1"/>
  <c r="G60" i="53" s="1"/>
  <c r="H18" i="19"/>
  <c r="I21" i="19"/>
  <c r="I22" i="19" s="1"/>
  <c r="G21" i="19"/>
  <c r="F60" i="53" s="1"/>
  <c r="G62" i="32"/>
  <c r="G63" i="32" s="1"/>
  <c r="G84" i="32" s="1"/>
  <c r="H60" i="32"/>
  <c r="H62" i="32" s="1"/>
  <c r="H51" i="32"/>
  <c r="H52" i="32" s="1"/>
  <c r="F20" i="19" s="1"/>
  <c r="E56" i="53" s="1"/>
  <c r="F34" i="32"/>
  <c r="F35" i="32"/>
  <c r="F36" i="32" s="1"/>
  <c r="F76" i="32"/>
  <c r="E19" i="19"/>
  <c r="D55" i="53" s="1"/>
  <c r="G80" i="32"/>
  <c r="E66" i="53" s="1"/>
  <c r="F23" i="19"/>
  <c r="E62" i="53" s="1"/>
  <c r="W84" i="32"/>
  <c r="J12" i="32"/>
  <c r="G18" i="19"/>
  <c r="D17" i="19"/>
  <c r="E17" i="19"/>
  <c r="I12" i="32"/>
  <c r="I29" i="32" s="1"/>
  <c r="F15" i="19"/>
  <c r="E53" i="53" s="1"/>
  <c r="F16" i="19"/>
  <c r="E54" i="53" s="1"/>
  <c r="H116" i="32"/>
  <c r="F22" i="19"/>
  <c r="E61" i="53" s="1"/>
  <c r="J29" i="32" l="1"/>
  <c r="J116" i="32"/>
  <c r="B11" i="19"/>
  <c r="F52" i="53"/>
  <c r="X84" i="32"/>
  <c r="E70" i="53"/>
  <c r="H22" i="19"/>
  <c r="G120" i="32"/>
  <c r="G133" i="32" s="1"/>
  <c r="H63" i="32"/>
  <c r="H84" i="32" s="1"/>
  <c r="G23" i="19"/>
  <c r="H23" i="19" s="1"/>
  <c r="I23" i="19" s="1"/>
  <c r="O18" i="19"/>
  <c r="G22" i="19"/>
  <c r="I60" i="32"/>
  <c r="I62" i="32" s="1"/>
  <c r="I51" i="32"/>
  <c r="I52" i="32" s="1"/>
  <c r="G20" i="19" s="1"/>
  <c r="F56" i="53" s="1"/>
  <c r="J60" i="32"/>
  <c r="J62" i="32" s="1"/>
  <c r="J120" i="32" s="1"/>
  <c r="J51" i="32"/>
  <c r="J52" i="32" s="1"/>
  <c r="H20" i="19" s="1"/>
  <c r="G56" i="53" s="1"/>
  <c r="G76" i="32"/>
  <c r="G34" i="32"/>
  <c r="G35" i="32"/>
  <c r="G36" i="32" s="1"/>
  <c r="H33" i="32"/>
  <c r="H80" i="32"/>
  <c r="F66" i="53" s="1"/>
  <c r="F77" i="32"/>
  <c r="F81" i="32" s="1"/>
  <c r="D67" i="53" s="1"/>
  <c r="G117" i="32"/>
  <c r="H15" i="19"/>
  <c r="G53" i="53" s="1"/>
  <c r="H16" i="19"/>
  <c r="G54" i="53" s="1"/>
  <c r="X80" i="32"/>
  <c r="F17" i="19"/>
  <c r="H120" i="32"/>
  <c r="H133" i="32" s="1"/>
  <c r="G16" i="19"/>
  <c r="F54" i="53" s="1"/>
  <c r="G15" i="19"/>
  <c r="F53" i="53" s="1"/>
  <c r="I116" i="32"/>
  <c r="J133" i="32" l="1"/>
  <c r="Y84" i="32"/>
  <c r="F70" i="53"/>
  <c r="J63" i="32"/>
  <c r="G134" i="32"/>
  <c r="I63" i="32"/>
  <c r="I84" i="32" s="1"/>
  <c r="G70" i="53" s="1"/>
  <c r="K63" i="32"/>
  <c r="K84" i="32" s="1"/>
  <c r="I33" i="32"/>
  <c r="I35" i="32" s="1"/>
  <c r="I36" i="32" s="1"/>
  <c r="I80" i="32"/>
  <c r="G66" i="53" s="1"/>
  <c r="F83" i="32"/>
  <c r="H76" i="32"/>
  <c r="H77" i="32" s="1"/>
  <c r="H34" i="32"/>
  <c r="H35" i="32"/>
  <c r="H36" i="32" s="1"/>
  <c r="J33" i="32"/>
  <c r="J80" i="32"/>
  <c r="H66" i="53" s="1"/>
  <c r="F37" i="32"/>
  <c r="F38" i="32" s="1"/>
  <c r="F79" i="32"/>
  <c r="G77" i="32"/>
  <c r="G81" i="32" s="1"/>
  <c r="E67" i="53" s="1"/>
  <c r="F19" i="19"/>
  <c r="E55" i="53" s="1"/>
  <c r="G118" i="32"/>
  <c r="G135" i="32" s="1"/>
  <c r="H117" i="32"/>
  <c r="H134" i="32" s="1"/>
  <c r="H17" i="19"/>
  <c r="AB85" i="32"/>
  <c r="Y80" i="32"/>
  <c r="G17" i="19"/>
  <c r="I120" i="32"/>
  <c r="B140" i="32" s="1"/>
  <c r="I70" i="53" l="1"/>
  <c r="I78" i="53" s="1"/>
  <c r="H19" i="19"/>
  <c r="G55" i="53" s="1"/>
  <c r="J117" i="32"/>
  <c r="H71" i="53"/>
  <c r="J84" i="32"/>
  <c r="H70" i="53" s="1"/>
  <c r="D69" i="53"/>
  <c r="D78" i="53" s="1"/>
  <c r="Z84" i="32"/>
  <c r="I76" i="32"/>
  <c r="I34" i="32"/>
  <c r="J34" i="32"/>
  <c r="J35" i="32"/>
  <c r="J36" i="32" s="1"/>
  <c r="J76" i="32"/>
  <c r="G37" i="32"/>
  <c r="G38" i="32" s="1"/>
  <c r="G79" i="32"/>
  <c r="X81" i="32"/>
  <c r="G83" i="32"/>
  <c r="X83" i="32" s="1"/>
  <c r="H83" i="32"/>
  <c r="H81" i="32"/>
  <c r="F67" i="53" s="1"/>
  <c r="AB84" i="32"/>
  <c r="H118" i="32"/>
  <c r="H135" i="32" s="1"/>
  <c r="AB86" i="32"/>
  <c r="AA84" i="32"/>
  <c r="I117" i="32"/>
  <c r="I118" i="32" s="1"/>
  <c r="G19" i="19"/>
  <c r="F55" i="53" s="1"/>
  <c r="AA80" i="32"/>
  <c r="Z80" i="32"/>
  <c r="I133" i="32"/>
  <c r="G140" i="32" s="1"/>
  <c r="J134" i="32" l="1"/>
  <c r="J118" i="32"/>
  <c r="J135" i="32" s="1"/>
  <c r="E69" i="53"/>
  <c r="E78" i="53" s="1"/>
  <c r="H72" i="53"/>
  <c r="K103" i="32"/>
  <c r="Z85" i="32"/>
  <c r="G119" i="32"/>
  <c r="G121" i="32" s="1"/>
  <c r="G123" i="32" s="1"/>
  <c r="G124" i="32" s="1"/>
  <c r="G125" i="32" s="1"/>
  <c r="X79" i="32"/>
  <c r="X92" i="32" s="1"/>
  <c r="J77" i="32"/>
  <c r="J81" i="32" s="1"/>
  <c r="H67" i="53" s="1"/>
  <c r="H37" i="32"/>
  <c r="H38" i="32" s="1"/>
  <c r="H79" i="32"/>
  <c r="Y81" i="32"/>
  <c r="I77" i="32"/>
  <c r="I81" i="32" s="1"/>
  <c r="G67" i="53" s="1"/>
  <c r="AB92" i="32"/>
  <c r="AA85" i="32"/>
  <c r="I134" i="32"/>
  <c r="H119" i="32"/>
  <c r="H121" i="32" s="1"/>
  <c r="H123" i="32" s="1"/>
  <c r="H124" i="32" s="1"/>
  <c r="H125" i="32" s="1"/>
  <c r="Y83" i="32"/>
  <c r="I135" i="32"/>
  <c r="G103" i="32" l="1"/>
  <c r="F69" i="53"/>
  <c r="F78" i="53" s="1"/>
  <c r="Y79" i="32"/>
  <c r="Y92" i="32" s="1"/>
  <c r="I83" i="32"/>
  <c r="Z83" i="32" s="1"/>
  <c r="J83" i="32"/>
  <c r="I37" i="32"/>
  <c r="I38" i="32" s="1"/>
  <c r="I79" i="32"/>
  <c r="Z81" i="32"/>
  <c r="J37" i="32"/>
  <c r="J38" i="32" s="1"/>
  <c r="J79" i="32"/>
  <c r="AA86" i="32"/>
  <c r="AA81" i="32"/>
  <c r="F117" i="32"/>
  <c r="AA83" i="32" l="1"/>
  <c r="J119" i="32"/>
  <c r="J121" i="32" s="1"/>
  <c r="J123" i="32" s="1"/>
  <c r="J124" i="32" s="1"/>
  <c r="J125" i="32" s="1"/>
  <c r="H69" i="53"/>
  <c r="H78" i="53" s="1"/>
  <c r="H103" i="32"/>
  <c r="G69" i="53"/>
  <c r="G78" i="53" s="1"/>
  <c r="I119" i="32"/>
  <c r="I121" i="32" s="1"/>
  <c r="I123" i="32" s="1"/>
  <c r="I124" i="32" s="1"/>
  <c r="I125" i="32" s="1"/>
  <c r="Z79" i="32"/>
  <c r="Z92" i="32" s="1"/>
  <c r="AA79" i="32"/>
  <c r="AA92" i="32" s="1"/>
  <c r="F134" i="32"/>
  <c r="F118" i="32"/>
  <c r="F135" i="32" s="1"/>
  <c r="D19" i="19"/>
  <c r="C55" i="53" l="1"/>
  <c r="I103" i="32"/>
  <c r="J103" i="32"/>
  <c r="F103" i="32"/>
  <c r="W81" i="32"/>
  <c r="W80" i="32"/>
  <c r="W79" i="32" l="1"/>
  <c r="W92" i="32" s="1"/>
  <c r="W83" i="32"/>
  <c r="F119" i="32"/>
  <c r="F121" i="32" s="1"/>
  <c r="F123" i="32" s="1"/>
  <c r="F124" i="32" s="1"/>
  <c r="F125" i="32" s="1"/>
  <c r="E32" i="32" l="1"/>
  <c r="E33" i="32" s="1"/>
  <c r="E90" i="32"/>
  <c r="C76" i="53" s="1"/>
  <c r="V90" i="32" l="1"/>
  <c r="E35" i="32"/>
  <c r="E36" i="32" s="1"/>
  <c r="C19" i="19"/>
  <c r="E76" i="32"/>
  <c r="E117" i="32"/>
  <c r="E34" i="32"/>
  <c r="B55" i="53" l="1"/>
  <c r="O19" i="19"/>
  <c r="O20" i="19" s="1"/>
  <c r="E134" i="32"/>
  <c r="A140" i="32"/>
  <c r="E140" i="32" s="1"/>
  <c r="E118" i="32"/>
  <c r="E135" i="32" s="1"/>
  <c r="E77" i="32"/>
  <c r="E81" i="32" s="1"/>
  <c r="E83" i="32" l="1"/>
  <c r="V81" i="32"/>
  <c r="E37" i="32"/>
  <c r="E38" i="32" s="1"/>
  <c r="E79" i="32"/>
  <c r="C67" i="53"/>
  <c r="E119" i="32" l="1"/>
  <c r="E121" i="32" s="1"/>
  <c r="E123" i="32" s="1"/>
  <c r="E124" i="32" s="1"/>
  <c r="E125" i="32" s="1"/>
  <c r="E126" i="32" s="1"/>
  <c r="V83" i="32"/>
  <c r="C69" i="53"/>
  <c r="C78" i="53" s="1"/>
  <c r="C79" i="53" s="1"/>
  <c r="D79" i="53" s="1"/>
  <c r="E79" i="53" s="1"/>
  <c r="F79" i="53" s="1"/>
  <c r="G79" i="53" s="1"/>
  <c r="H79" i="53" s="1"/>
  <c r="I79" i="53" s="1"/>
  <c r="J79" i="53" s="1"/>
  <c r="V79" i="32"/>
  <c r="V92" i="32" s="1"/>
  <c r="V94" i="32" s="1"/>
  <c r="W94" i="32" s="1"/>
  <c r="X94" i="32" s="1"/>
  <c r="Y94" i="32" s="1"/>
  <c r="Z94" i="32" s="1"/>
  <c r="AA94" i="32" s="1"/>
  <c r="AB94" i="32" s="1"/>
  <c r="G97" i="32" l="1"/>
  <c r="E103" i="32"/>
  <c r="D104" i="32" s="1"/>
  <c r="E94" i="32"/>
  <c r="C83" i="53" l="1"/>
  <c r="G7" i="38"/>
  <c r="B28" i="19"/>
  <c r="G6" i="38"/>
  <c r="B83" i="53"/>
  <c r="F94" i="32"/>
  <c r="A111" i="32" s="1"/>
  <c r="G94" i="32" l="1"/>
  <c r="H94" i="32" l="1"/>
  <c r="I94" i="32" l="1"/>
  <c r="J94" i="32" l="1"/>
  <c r="K94" i="32" l="1"/>
  <c r="L94" i="32" l="1"/>
  <c r="A110" i="32"/>
  <c r="A112" i="32" s="1"/>
  <c r="I28" i="19" l="1"/>
  <c r="D83" i="53"/>
</calcChain>
</file>

<file path=xl/sharedStrings.xml><?xml version="1.0" encoding="utf-8"?>
<sst xmlns="http://schemas.openxmlformats.org/spreadsheetml/2006/main" count="859" uniqueCount="607">
  <si>
    <t>Year 2</t>
  </si>
  <si>
    <t>Year 3</t>
  </si>
  <si>
    <t>Year 4</t>
  </si>
  <si>
    <t>Year 5</t>
  </si>
  <si>
    <t>Cost of equity capital(CAPM model)</t>
    <phoneticPr fontId="28" type="noConversion"/>
  </si>
  <si>
    <t>rf corporate bond 3 yeas AA- in Korea</t>
    <phoneticPr fontId="28" type="noConversion"/>
  </si>
  <si>
    <t>Weighted ratio of borrowings</t>
    <phoneticPr fontId="28" type="noConversion"/>
  </si>
  <si>
    <t>Risk premium [E(rm)-rf]</t>
    <phoneticPr fontId="28" type="noConversion"/>
  </si>
  <si>
    <t>Weighted ratio of equity</t>
    <phoneticPr fontId="28" type="noConversion"/>
  </si>
  <si>
    <t>Beta</t>
    <phoneticPr fontId="28" type="noConversion"/>
  </si>
  <si>
    <t>Financial liability costs</t>
    <phoneticPr fontId="28" type="noConversion"/>
  </si>
  <si>
    <t>WACC</t>
    <phoneticPr fontId="28" type="noConversion"/>
  </si>
  <si>
    <t>Discount rate(Internally required  rate)</t>
    <phoneticPr fontId="28" type="noConversion"/>
  </si>
  <si>
    <t>Business Case Study</t>
    <phoneticPr fontId="27" type="noConversion"/>
  </si>
  <si>
    <t xml:space="preserve">Program </t>
    <phoneticPr fontId="27" type="noConversion"/>
  </si>
  <si>
    <t>1. Program info</t>
    <phoneticPr fontId="27" type="noConversion"/>
  </si>
  <si>
    <t>Year</t>
    <phoneticPr fontId="27" type="noConversion"/>
  </si>
  <si>
    <t>Sales</t>
    <phoneticPr fontId="27" type="noConversion"/>
  </si>
  <si>
    <t>Total</t>
    <phoneticPr fontId="27" type="noConversion"/>
  </si>
  <si>
    <t>Volume</t>
    <phoneticPr fontId="27" type="noConversion"/>
  </si>
  <si>
    <t>Inventory terms</t>
    <phoneticPr fontId="27" type="noConversion"/>
  </si>
  <si>
    <t>Payable terms</t>
    <phoneticPr fontId="27" type="noConversion"/>
  </si>
  <si>
    <t>Turnover</t>
    <phoneticPr fontId="27" type="noConversion"/>
  </si>
  <si>
    <t>1. FX rate</t>
    <phoneticPr fontId="27" type="noConversion"/>
  </si>
  <si>
    <t>2. Annual price reduction</t>
    <phoneticPr fontId="27" type="noConversion"/>
  </si>
  <si>
    <t>5. Interest Rate for Bank Borrowings</t>
    <phoneticPr fontId="27" type="noConversion"/>
  </si>
  <si>
    <t>6. Income Taxes</t>
    <phoneticPr fontId="27" type="noConversion"/>
  </si>
  <si>
    <r>
      <t>rf+[E(rm)-rf] X</t>
    </r>
    <r>
      <rPr>
        <b/>
        <i/>
        <sz val="11"/>
        <color theme="1"/>
        <rFont val="Calibri"/>
        <family val="2"/>
      </rPr>
      <t xml:space="preserve"> B</t>
    </r>
    <phoneticPr fontId="28" type="noConversion"/>
  </si>
  <si>
    <t>Find the unlevered beta</t>
    <phoneticPr fontId="28" type="noConversion"/>
  </si>
  <si>
    <t>Current beta of the company =</t>
    <phoneticPr fontId="28" type="noConversion"/>
  </si>
  <si>
    <t>KOSDAQ</t>
    <phoneticPr fontId="28" type="noConversion"/>
  </si>
  <si>
    <t>Marginal tax rate for the company =</t>
    <phoneticPr fontId="28" type="noConversion"/>
  </si>
  <si>
    <t>The debt/equity ratio</t>
    <phoneticPr fontId="28" type="noConversion"/>
  </si>
  <si>
    <t>Unlevered Beta for the firm =</t>
  </si>
  <si>
    <t>B / ((1+Tax) X Debt/Equity ratio)</t>
    <phoneticPr fontId="28" type="noConversion"/>
  </si>
  <si>
    <t>Find the levered beta</t>
  </si>
  <si>
    <t>The unlevered beta of the company =</t>
    <phoneticPr fontId="28" type="noConversion"/>
  </si>
  <si>
    <t>Unleveraged beta</t>
    <phoneticPr fontId="28" type="noConversion"/>
  </si>
  <si>
    <t>Levered Beta for the firm =</t>
  </si>
  <si>
    <t>Unleveraged B X (1+(1-Tax) X Debt/Equity ratio)</t>
    <phoneticPr fontId="28" type="noConversion"/>
  </si>
  <si>
    <t>7. Fixed costs increase</t>
    <phoneticPr fontId="27" type="noConversion"/>
  </si>
  <si>
    <t>신라 재무팀 정보</t>
    <phoneticPr fontId="27" type="noConversion"/>
  </si>
  <si>
    <t>Year</t>
    <phoneticPr fontId="28" type="noConversion"/>
  </si>
  <si>
    <t>1st year</t>
    <phoneticPr fontId="28" type="noConversion"/>
  </si>
  <si>
    <t>2nd year</t>
  </si>
  <si>
    <t>3rd year</t>
  </si>
  <si>
    <t>4th year</t>
  </si>
  <si>
    <t>5th year</t>
  </si>
  <si>
    <t>Revenue</t>
    <phoneticPr fontId="28" type="noConversion"/>
  </si>
  <si>
    <t>EBIT</t>
    <phoneticPr fontId="28" type="noConversion"/>
  </si>
  <si>
    <t>EBITDA</t>
    <phoneticPr fontId="28" type="noConversion"/>
  </si>
  <si>
    <t>Tax</t>
    <phoneticPr fontId="28" type="noConversion"/>
  </si>
  <si>
    <t>Net profit</t>
    <phoneticPr fontId="28" type="noConversion"/>
  </si>
  <si>
    <t>Case 1 : 현재 견적 기준</t>
    <phoneticPr fontId="28" type="noConversion"/>
  </si>
  <si>
    <t>Assumption</t>
    <phoneticPr fontId="28" type="noConversion"/>
  </si>
  <si>
    <t>Mil KRW</t>
    <phoneticPr fontId="28" type="noConversion"/>
  </si>
  <si>
    <t>Unit part</t>
    <phoneticPr fontId="28" type="noConversion"/>
  </si>
  <si>
    <t>Variable per unit</t>
    <phoneticPr fontId="28" type="noConversion"/>
  </si>
  <si>
    <t>Contribution margin</t>
    <phoneticPr fontId="28" type="noConversion"/>
  </si>
  <si>
    <t>2. Net working capital projection</t>
    <phoneticPr fontId="28" type="noConversion"/>
  </si>
  <si>
    <t>Account receivables</t>
    <phoneticPr fontId="28" type="noConversion"/>
  </si>
  <si>
    <t xml:space="preserve">Account payables </t>
    <phoneticPr fontId="28" type="noConversion"/>
  </si>
  <si>
    <t>Year 0</t>
    <phoneticPr fontId="28" type="noConversion"/>
  </si>
  <si>
    <t>Depreciation</t>
    <phoneticPr fontId="28" type="noConversion"/>
  </si>
  <si>
    <t>NOPLAT</t>
    <phoneticPr fontId="28" type="noConversion"/>
  </si>
  <si>
    <t>(-) NWC Variation</t>
    <phoneticPr fontId="28" type="noConversion"/>
  </si>
  <si>
    <t>(+) NWC collection</t>
    <phoneticPr fontId="28" type="noConversion"/>
  </si>
  <si>
    <t>(-) Investment</t>
    <phoneticPr fontId="28" type="noConversion"/>
  </si>
  <si>
    <t>(-) Biz Link</t>
    <phoneticPr fontId="28" type="noConversion"/>
  </si>
  <si>
    <t>5 years</t>
    <phoneticPr fontId="28" type="noConversion"/>
  </si>
  <si>
    <t>NPV</t>
    <phoneticPr fontId="28" type="noConversion"/>
  </si>
  <si>
    <t>IRR</t>
    <phoneticPr fontId="28" type="noConversion"/>
  </si>
  <si>
    <t>(연 매출원가 / 연 매입채무)</t>
    <phoneticPr fontId="27" type="noConversion"/>
  </si>
  <si>
    <t>환율 연동 안될시 혹은 불확실할 경우 변동성 리스크 베타 반영</t>
    <phoneticPr fontId="27" type="noConversion"/>
  </si>
  <si>
    <t>Free Cash flow</t>
    <phoneticPr fontId="28" type="noConversion"/>
  </si>
  <si>
    <t>Huddle</t>
    <phoneticPr fontId="27" type="noConversion"/>
  </si>
  <si>
    <t>NPV/IRR</t>
    <phoneticPr fontId="27" type="noConversion"/>
  </si>
  <si>
    <t>Payback time</t>
    <phoneticPr fontId="27" type="noConversion"/>
  </si>
  <si>
    <t>Div</t>
    <phoneticPr fontId="28" type="noConversion"/>
  </si>
  <si>
    <t>Max</t>
    <phoneticPr fontId="28" type="noConversion"/>
  </si>
  <si>
    <t>Min</t>
    <phoneticPr fontId="28" type="noConversion"/>
  </si>
  <si>
    <t>KRW / USD</t>
    <phoneticPr fontId="28" type="noConversion"/>
  </si>
  <si>
    <t>KRW / EUR</t>
    <phoneticPr fontId="28" type="noConversion"/>
  </si>
  <si>
    <r>
      <t>Operation profit</t>
    </r>
    <r>
      <rPr>
        <b/>
        <vertAlign val="superscript"/>
        <sz val="10"/>
        <color theme="1"/>
        <rFont val="Calibri"/>
        <family val="2"/>
      </rPr>
      <t>(1)</t>
    </r>
    <phoneticPr fontId="28" type="noConversion"/>
  </si>
  <si>
    <r>
      <t>Operation profit</t>
    </r>
    <r>
      <rPr>
        <b/>
        <vertAlign val="superscript"/>
        <sz val="10"/>
        <color theme="1"/>
        <rFont val="Calibri"/>
        <family val="2"/>
      </rPr>
      <t>(2)</t>
    </r>
    <phoneticPr fontId="28" type="noConversion"/>
  </si>
  <si>
    <t>OP</t>
    <phoneticPr fontId="27" type="noConversion"/>
  </si>
  <si>
    <t>Part Number</t>
    <phoneticPr fontId="27" type="noConversion"/>
  </si>
  <si>
    <t>Part Name</t>
    <phoneticPr fontId="27" type="noConversion"/>
  </si>
  <si>
    <t>OEM/Model</t>
    <phoneticPr fontId="27" type="noConversion"/>
  </si>
  <si>
    <t>KRW</t>
    <phoneticPr fontId="27" type="noConversion"/>
  </si>
  <si>
    <t>Labor</t>
    <phoneticPr fontId="27" type="noConversion"/>
  </si>
  <si>
    <t>Electricity</t>
    <phoneticPr fontId="27" type="noConversion"/>
  </si>
  <si>
    <t>Packaging</t>
    <phoneticPr fontId="27" type="noConversion"/>
  </si>
  <si>
    <t>Logistics</t>
    <phoneticPr fontId="27" type="noConversion"/>
  </si>
  <si>
    <t>Material</t>
    <phoneticPr fontId="27" type="noConversion"/>
  </si>
  <si>
    <t>Material Control</t>
    <phoneticPr fontId="27" type="noConversion"/>
  </si>
  <si>
    <t>Contribution margin rate</t>
    <phoneticPr fontId="28" type="noConversion"/>
  </si>
  <si>
    <t>Expected EBIT (Mil KRW)</t>
    <phoneticPr fontId="27" type="noConversion"/>
  </si>
  <si>
    <t>Customer</t>
    <phoneticPr fontId="27" type="noConversion"/>
  </si>
  <si>
    <t>(-) Corporate tax</t>
    <phoneticPr fontId="28" type="noConversion"/>
  </si>
  <si>
    <t>Tax</t>
    <phoneticPr fontId="27" type="noConversion"/>
  </si>
  <si>
    <t>Net profit after tax / depreciation</t>
    <phoneticPr fontId="28" type="noConversion"/>
  </si>
  <si>
    <t>Investment</t>
    <phoneticPr fontId="28" type="noConversion"/>
  </si>
  <si>
    <t>ROIC</t>
    <phoneticPr fontId="28" type="noConversion"/>
  </si>
  <si>
    <t>Huddle</t>
    <phoneticPr fontId="28" type="noConversion"/>
  </si>
  <si>
    <t>Spread</t>
    <phoneticPr fontId="28" type="noConversion"/>
  </si>
  <si>
    <t>EVA</t>
    <phoneticPr fontId="28" type="noConversion"/>
  </si>
  <si>
    <t>Present value of EVA</t>
    <phoneticPr fontId="28" type="noConversion"/>
  </si>
  <si>
    <t>(금융 비용 - 장기 차입금 이자율)</t>
    <phoneticPr fontId="28" type="noConversion"/>
  </si>
  <si>
    <t>(최소 요구 수익률)</t>
    <phoneticPr fontId="28" type="noConversion"/>
  </si>
  <si>
    <t>(+) Korean Equity risk premium</t>
    <phoneticPr fontId="28" type="noConversion"/>
  </si>
  <si>
    <t>(2022 자본시장 기대 수익률 12% CNBC - 무위험 수익률)</t>
    <phoneticPr fontId="28" type="noConversion"/>
  </si>
  <si>
    <t>(글로벌 경제 상황 변동에 따른 변동성)</t>
    <phoneticPr fontId="28" type="noConversion"/>
  </si>
  <si>
    <t>Capital turnover</t>
    <phoneticPr fontId="28" type="noConversion"/>
  </si>
  <si>
    <t>Capital</t>
    <phoneticPr fontId="27" type="noConversion"/>
  </si>
  <si>
    <t>Net profit</t>
    <phoneticPr fontId="27" type="noConversion"/>
  </si>
  <si>
    <t>ROE</t>
    <phoneticPr fontId="27" type="noConversion"/>
  </si>
  <si>
    <t>Average</t>
    <phoneticPr fontId="27" type="noConversion"/>
  </si>
  <si>
    <t>COVID 19 Drop</t>
    <phoneticPr fontId="27" type="noConversion"/>
  </si>
  <si>
    <t>(이론상 주주요구 수익률)</t>
    <phoneticPr fontId="28" type="noConversion"/>
  </si>
  <si>
    <t>Shilla ROE</t>
    <phoneticPr fontId="27" type="noConversion"/>
  </si>
  <si>
    <t>Cost of Capital</t>
    <phoneticPr fontId="27" type="noConversion"/>
  </si>
  <si>
    <t>Cost of equity capital(Shilla's experience)</t>
    <phoneticPr fontId="28" type="noConversion"/>
  </si>
  <si>
    <t>Internally required rate</t>
    <phoneticPr fontId="28" type="noConversion"/>
  </si>
  <si>
    <t>(Bigger one between theoretical Cost VS Shilla ROE, + Korean Equity risk premium)</t>
    <phoneticPr fontId="27" type="noConversion"/>
  </si>
  <si>
    <t>(한국 자본 시장 리스크 프리미엄)</t>
    <phoneticPr fontId="28" type="noConversion"/>
  </si>
  <si>
    <t>Target Price</t>
    <phoneticPr fontId="27" type="noConversion"/>
  </si>
  <si>
    <t>SOP</t>
    <phoneticPr fontId="27" type="noConversion"/>
  </si>
  <si>
    <t>BEP (in Units)</t>
    <phoneticPr fontId="28" type="noConversion"/>
  </si>
  <si>
    <t>8. Investment</t>
    <phoneticPr fontId="27" type="noConversion"/>
  </si>
  <si>
    <t xml:space="preserve">Contribution margin </t>
    <phoneticPr fontId="27" type="noConversion"/>
  </si>
  <si>
    <t>2. Business projection based on quotation</t>
    <phoneticPr fontId="27" type="noConversion"/>
  </si>
  <si>
    <t>Annual Cost savings to customer</t>
    <phoneticPr fontId="27" type="noConversion"/>
  </si>
  <si>
    <t>Annual Cost savings rate</t>
    <phoneticPr fontId="27" type="noConversion"/>
  </si>
  <si>
    <t>Indirect labor</t>
    <phoneticPr fontId="27" type="noConversion"/>
  </si>
  <si>
    <t>Repairing</t>
    <phoneticPr fontId="27" type="noConversion"/>
  </si>
  <si>
    <t>SG&amp;A</t>
    <phoneticPr fontId="27" type="noConversion"/>
  </si>
  <si>
    <t>Indirect overhead</t>
    <phoneticPr fontId="27" type="noConversion"/>
  </si>
  <si>
    <t>1. Income statement (Sales and profit projection)</t>
    <phoneticPr fontId="28" type="noConversion"/>
  </si>
  <si>
    <t>9. Business link</t>
    <phoneticPr fontId="27" type="noConversion"/>
  </si>
  <si>
    <t>10. Tooling costs</t>
    <phoneticPr fontId="27" type="noConversion"/>
  </si>
  <si>
    <t>(신라공업 ROE)</t>
    <phoneticPr fontId="27" type="noConversion"/>
  </si>
  <si>
    <t>http://ecos.bok.or.kr/jsp/vis/keystat/#/key</t>
    <phoneticPr fontId="27" type="noConversion"/>
  </si>
  <si>
    <t>(90일 표준으로 요구 증가)</t>
    <phoneticPr fontId="27" type="noConversion"/>
  </si>
  <si>
    <t>BEP Review</t>
    <phoneticPr fontId="27" type="noConversion"/>
  </si>
  <si>
    <t>Annual Fixed (Mil KRW)</t>
    <phoneticPr fontId="28" type="noConversion"/>
  </si>
  <si>
    <t>BEP (Mil KRW)</t>
    <phoneticPr fontId="28" type="noConversion"/>
  </si>
  <si>
    <t>Annual profit (Mil KRW)</t>
    <phoneticPr fontId="27" type="noConversion"/>
  </si>
  <si>
    <t xml:space="preserve">ROCE </t>
    <phoneticPr fontId="28" type="noConversion"/>
  </si>
  <si>
    <t>(Mil KRW)</t>
    <phoneticPr fontId="27" type="noConversion"/>
  </si>
  <si>
    <t>5 Years</t>
    <phoneticPr fontId="27" type="noConversion"/>
  </si>
  <si>
    <t>Average EBIT</t>
    <phoneticPr fontId="27" type="noConversion"/>
  </si>
  <si>
    <t>Capital employed</t>
    <phoneticPr fontId="27" type="noConversion"/>
  </si>
  <si>
    <t>ROCE</t>
    <phoneticPr fontId="27" type="noConversion"/>
  </si>
  <si>
    <t>Capital Turnover</t>
    <phoneticPr fontId="27" type="noConversion"/>
  </si>
  <si>
    <t>Tier 1
Guideline</t>
    <phoneticPr fontId="27" type="noConversion"/>
  </si>
  <si>
    <t>Years</t>
    <phoneticPr fontId="27" type="noConversion"/>
  </si>
  <si>
    <t>5. Payback</t>
    <phoneticPr fontId="27" type="noConversion"/>
  </si>
  <si>
    <r>
      <rPr>
        <b/>
        <sz val="11"/>
        <color theme="1"/>
        <rFont val="맑은 고딕"/>
        <family val="3"/>
        <charset val="129"/>
      </rPr>
      <t>6.</t>
    </r>
    <r>
      <rPr>
        <b/>
        <sz val="11"/>
        <color theme="1"/>
        <rFont val="Calibri"/>
        <family val="2"/>
      </rPr>
      <t xml:space="preserve"> EVA Review</t>
    </r>
    <phoneticPr fontId="28" type="noConversion"/>
  </si>
  <si>
    <t xml:space="preserve">7.Capital turnover </t>
    <phoneticPr fontId="27" type="noConversion"/>
  </si>
  <si>
    <t>Years</t>
    <phoneticPr fontId="27" type="noConversion"/>
  </si>
  <si>
    <t>Payment terms
Days</t>
    <phoneticPr fontId="27" type="noConversion"/>
  </si>
  <si>
    <t>(연 매출 / 연 재고자산)</t>
    <phoneticPr fontId="27" type="noConversion"/>
  </si>
  <si>
    <t>Year 1</t>
  </si>
  <si>
    <t>한국은행 경제 통계시스템</t>
    <phoneticPr fontId="27" type="noConversion"/>
  </si>
  <si>
    <t>(-) Variables overhead</t>
    <phoneticPr fontId="28" type="noConversion"/>
  </si>
  <si>
    <t>(-) Fixed overhead</t>
    <phoneticPr fontId="28" type="noConversion"/>
  </si>
  <si>
    <t>Program</t>
    <phoneticPr fontId="27" type="noConversion"/>
  </si>
  <si>
    <t>FX rate</t>
    <phoneticPr fontId="27" type="noConversion"/>
  </si>
  <si>
    <t>Annual price reduction</t>
    <phoneticPr fontId="27" type="noConversion"/>
  </si>
  <si>
    <t>Interest Rate for Bank Borrowings</t>
    <phoneticPr fontId="27" type="noConversion"/>
  </si>
  <si>
    <t>Income Taxes</t>
    <phoneticPr fontId="27" type="noConversion"/>
  </si>
  <si>
    <t>Business link</t>
    <phoneticPr fontId="27" type="noConversion"/>
  </si>
  <si>
    <t>Tooling costs</t>
    <phoneticPr fontId="27" type="noConversion"/>
  </si>
  <si>
    <t>Program Info</t>
    <phoneticPr fontId="27" type="noConversion"/>
  </si>
  <si>
    <t>ROI study</t>
    <phoneticPr fontId="27" type="noConversion"/>
  </si>
  <si>
    <t>Shilla 
Quotation</t>
    <phoneticPr fontId="27" type="noConversion"/>
  </si>
  <si>
    <t>Applied (Days)</t>
    <phoneticPr fontId="27" type="noConversion"/>
  </si>
  <si>
    <t>Working Capital</t>
    <phoneticPr fontId="27" type="noConversion"/>
  </si>
  <si>
    <t>Applied days</t>
    <phoneticPr fontId="27" type="noConversion"/>
  </si>
  <si>
    <t>Appendix 1. Assumption</t>
    <phoneticPr fontId="27" type="noConversion"/>
  </si>
  <si>
    <t>2. Appendix Discount rate</t>
    <phoneticPr fontId="27" type="noConversion"/>
  </si>
  <si>
    <t xml:space="preserve">Appendix 3. ROI review </t>
    <phoneticPr fontId="27" type="noConversion"/>
  </si>
  <si>
    <t>Korean Equity risk premium</t>
    <phoneticPr fontId="27" type="noConversion"/>
  </si>
  <si>
    <t>Do not touch</t>
    <phoneticPr fontId="27" type="noConversion"/>
  </si>
  <si>
    <t>Input the data</t>
    <phoneticPr fontId="27" type="noConversion"/>
  </si>
  <si>
    <t>신라 재무팀 가이드라인</t>
    <phoneticPr fontId="27" type="noConversion"/>
  </si>
  <si>
    <t>Annual fixed costs increase</t>
    <phoneticPr fontId="27" type="noConversion"/>
  </si>
  <si>
    <t>https://pages.stern.nyu.edu/~adamodar/New_Home_Page/datafile/ctryprem.html</t>
    <phoneticPr fontId="27" type="noConversion"/>
  </si>
  <si>
    <t>(회사채수익률(3년,AA-))</t>
    <phoneticPr fontId="28" type="noConversion"/>
  </si>
  <si>
    <t>Special remark</t>
    <phoneticPr fontId="27" type="noConversion"/>
  </si>
  <si>
    <t>Special Remark</t>
    <phoneticPr fontId="27" type="noConversion"/>
  </si>
  <si>
    <t xml:space="preserve">Risk free return rate </t>
  </si>
  <si>
    <t>Div.</t>
  </si>
  <si>
    <t>Annual Cost savings Accumulated</t>
    <phoneticPr fontId="27" type="noConversion"/>
  </si>
  <si>
    <t>3. Net working capital</t>
  </si>
  <si>
    <t xml:space="preserve">4. Risk free return rate </t>
  </si>
  <si>
    <t>Net working capital</t>
  </si>
  <si>
    <t>Cash break even</t>
    <phoneticPr fontId="27" type="noConversion"/>
  </si>
  <si>
    <t>- Appendix 3 ROI review - Colum A101 -&gt; Calculate separately. Last Minus amount / following year free cash flow</t>
    <phoneticPr fontId="27" type="noConversion"/>
  </si>
  <si>
    <t>https://www.businesstoday.in/latest/story/equities-may-deliver-9-12-return-in-2022-pradeep-gupta-co-founder-vc-anand-rathi-group-317038-2021-12-28</t>
    <phoneticPr fontId="27" type="noConversion"/>
  </si>
  <si>
    <t>Business today</t>
    <phoneticPr fontId="27" type="noConversion"/>
  </si>
  <si>
    <t>% of price</t>
    <phoneticPr fontId="27" type="noConversion"/>
  </si>
  <si>
    <t xml:space="preserve">Benchmark Current beta of the company </t>
    <phoneticPr fontId="28" type="noConversion"/>
  </si>
  <si>
    <t>Benchmark The debt/equity ratio</t>
    <phoneticPr fontId="28" type="noConversion"/>
  </si>
  <si>
    <t>우리산업</t>
    <phoneticPr fontId="27" type="noConversion"/>
  </si>
  <si>
    <t>Benchmark Marginal tax rate</t>
    <phoneticPr fontId="28" type="noConversion"/>
  </si>
  <si>
    <t>신라 FS Asset</t>
    <phoneticPr fontId="27" type="noConversion"/>
  </si>
  <si>
    <t>신라 FS Borrowings</t>
    <phoneticPr fontId="27" type="noConversion"/>
  </si>
  <si>
    <t>신라 FS capital</t>
    <phoneticPr fontId="27" type="noConversion"/>
  </si>
  <si>
    <t>신라 FS 연 매입채무</t>
    <phoneticPr fontId="27" type="noConversion"/>
  </si>
  <si>
    <t>KOSDAQ</t>
    <phoneticPr fontId="27" type="noConversion"/>
  </si>
  <si>
    <t>신라 IS 연 매출</t>
    <phoneticPr fontId="27" type="noConversion"/>
  </si>
  <si>
    <t>신라 FS 연 재고자산</t>
    <phoneticPr fontId="27" type="noConversion"/>
  </si>
  <si>
    <t>신라 IS 연 매출원가</t>
    <phoneticPr fontId="27" type="noConversion"/>
  </si>
  <si>
    <t>뉴욕대 국가별 프리미엄 자료</t>
    <phoneticPr fontId="27" type="noConversion"/>
  </si>
  <si>
    <r>
      <rPr>
        <b/>
        <sz val="10"/>
        <color theme="1"/>
        <rFont val="맑은 고딕"/>
        <family val="3"/>
        <charset val="129"/>
      </rPr>
      <t>신라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법인세율</t>
    </r>
    <phoneticPr fontId="28" type="noConversion"/>
  </si>
  <si>
    <r>
      <rPr>
        <b/>
        <sz val="10"/>
        <color theme="1"/>
        <rFont val="맑은 고딕"/>
        <family val="3"/>
        <charset val="129"/>
      </rPr>
      <t>신라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부채비율</t>
    </r>
    <phoneticPr fontId="28" type="noConversion"/>
  </si>
  <si>
    <t>Contents</t>
    <phoneticPr fontId="27" type="noConversion"/>
  </si>
  <si>
    <t>A. Program info / ROI summary</t>
    <phoneticPr fontId="27" type="noConversion"/>
  </si>
  <si>
    <t>A. Program info / Study summary</t>
    <phoneticPr fontId="27" type="noConversion"/>
  </si>
  <si>
    <t>KRW / JPY</t>
    <phoneticPr fontId="28" type="noConversion"/>
  </si>
  <si>
    <t>KRW / RMB</t>
    <phoneticPr fontId="28" type="noConversion"/>
  </si>
  <si>
    <t>FX rate variance</t>
    <phoneticPr fontId="27" type="noConversion"/>
  </si>
  <si>
    <t>Asset Turnover</t>
    <phoneticPr fontId="27" type="noConversion"/>
  </si>
  <si>
    <t>Asset</t>
    <phoneticPr fontId="27" type="noConversion"/>
  </si>
  <si>
    <t>분산</t>
  </si>
  <si>
    <t>표준편차</t>
  </si>
  <si>
    <t>(+) FX rate risk</t>
  </si>
  <si>
    <t xml:space="preserve">회사채수익률(3년,AA-) ('22.09.07) </t>
    <phoneticPr fontId="27" type="noConversion"/>
  </si>
  <si>
    <t>Sales Volume</t>
    <phoneticPr fontId="28" type="noConversion"/>
  </si>
  <si>
    <t>Year 6</t>
  </si>
  <si>
    <t>Quoted Price (KRW)</t>
    <phoneticPr fontId="27" type="noConversion"/>
  </si>
  <si>
    <t>Quoted Price (USD)</t>
    <phoneticPr fontId="27" type="noConversion"/>
  </si>
  <si>
    <t>Shilla
(PAST)</t>
    <phoneticPr fontId="27" type="noConversion"/>
  </si>
  <si>
    <t>(환율 변동성에 대한 프리미엄 : 2021.1 ~ 월평균 환율 변동의 표준편차)</t>
    <phoneticPr fontId="27" type="noConversion"/>
  </si>
  <si>
    <t>Quotation Volume</t>
    <phoneticPr fontId="27" type="noConversion"/>
  </si>
  <si>
    <t>Minimum efficient scope</t>
    <phoneticPr fontId="27" type="noConversion"/>
  </si>
  <si>
    <t>MES</t>
    <phoneticPr fontId="27" type="noConversion"/>
  </si>
  <si>
    <t>Quoted price</t>
    <phoneticPr fontId="27" type="noConversion"/>
  </si>
  <si>
    <t>Annual Fixed costs</t>
    <phoneticPr fontId="27" type="noConversion"/>
  </si>
  <si>
    <t>AC</t>
    <phoneticPr fontId="27" type="noConversion"/>
  </si>
  <si>
    <t>MR</t>
    <phoneticPr fontId="27" type="noConversion"/>
  </si>
  <si>
    <t>Volume increase Sencario</t>
    <phoneticPr fontId="27" type="noConversion"/>
  </si>
  <si>
    <t>Total costs</t>
    <phoneticPr fontId="27" type="noConversion"/>
  </si>
  <si>
    <t>Annual total variable costs</t>
    <phoneticPr fontId="27" type="noConversion"/>
  </si>
  <si>
    <t>Quoting</t>
    <phoneticPr fontId="27" type="noConversion"/>
  </si>
  <si>
    <t>Variable costs per unit</t>
    <phoneticPr fontId="27" type="noConversion"/>
  </si>
  <si>
    <t>Annual sales</t>
    <phoneticPr fontId="27" type="noConversion"/>
  </si>
  <si>
    <t>Unit price</t>
    <phoneticPr fontId="27" type="noConversion"/>
  </si>
  <si>
    <t>MC</t>
    <phoneticPr fontId="27" type="noConversion"/>
  </si>
  <si>
    <t>MES+10K</t>
    <phoneticPr fontId="27" type="noConversion"/>
  </si>
  <si>
    <t>FAC</t>
    <phoneticPr fontId="27" type="noConversion"/>
  </si>
  <si>
    <t>Reduction strategy</t>
    <phoneticPr fontId="27" type="noConversion"/>
  </si>
  <si>
    <t>+ K10</t>
    <phoneticPr fontId="27" type="noConversion"/>
  </si>
  <si>
    <t>+K 20</t>
    <phoneticPr fontId="27" type="noConversion"/>
  </si>
  <si>
    <t>+K 30</t>
    <phoneticPr fontId="27" type="noConversion"/>
  </si>
  <si>
    <t xml:space="preserve">CT </t>
    <phoneticPr fontId="27" type="noConversion"/>
  </si>
  <si>
    <t>Sec</t>
    <phoneticPr fontId="27" type="noConversion"/>
  </si>
  <si>
    <t>Efficiency</t>
    <phoneticPr fontId="27" type="noConversion"/>
  </si>
  <si>
    <t>%</t>
    <phoneticPr fontId="27" type="noConversion"/>
  </si>
  <si>
    <t>Production / hour</t>
    <phoneticPr fontId="27" type="noConversion"/>
  </si>
  <si>
    <t>Units</t>
    <phoneticPr fontId="27" type="noConversion"/>
  </si>
  <si>
    <t>Working hours</t>
    <phoneticPr fontId="27" type="noConversion"/>
  </si>
  <si>
    <t>Hours</t>
    <phoneticPr fontId="27" type="noConversion"/>
  </si>
  <si>
    <t>Shifts</t>
    <phoneticPr fontId="27" type="noConversion"/>
  </si>
  <si>
    <t>Days / month</t>
    <phoneticPr fontId="27" type="noConversion"/>
  </si>
  <si>
    <t>Months</t>
    <phoneticPr fontId="27" type="noConversion"/>
  </si>
  <si>
    <t>MES Capacity</t>
    <phoneticPr fontId="27" type="noConversion"/>
  </si>
  <si>
    <t>BOM</t>
    <phoneticPr fontId="89" type="noConversion"/>
  </si>
  <si>
    <t>Name of</t>
    <phoneticPr fontId="89" type="noConversion"/>
  </si>
  <si>
    <t>Country of</t>
    <phoneticPr fontId="89" type="noConversion"/>
  </si>
  <si>
    <t>Invoiced</t>
    <phoneticPr fontId="89" type="noConversion"/>
  </si>
  <si>
    <t>Delivery</t>
    <phoneticPr fontId="89" type="noConversion"/>
  </si>
  <si>
    <t>Payment</t>
    <phoneticPr fontId="89" type="noConversion"/>
  </si>
  <si>
    <t>Purchasing price</t>
    <phoneticPr fontId="89" type="noConversion"/>
  </si>
  <si>
    <t>Description</t>
    <phoneticPr fontId="89" type="noConversion"/>
  </si>
  <si>
    <t>Specification</t>
    <phoneticPr fontId="89" type="noConversion"/>
  </si>
  <si>
    <t>Operation</t>
    <phoneticPr fontId="89" type="noConversion"/>
  </si>
  <si>
    <t>Usage</t>
    <phoneticPr fontId="89" type="noConversion"/>
  </si>
  <si>
    <t>Unit</t>
    <phoneticPr fontId="89" type="noConversion"/>
  </si>
  <si>
    <t>Supplier</t>
    <phoneticPr fontId="89" type="noConversion"/>
  </si>
  <si>
    <t>Origin</t>
    <phoneticPr fontId="89" type="noConversion"/>
  </si>
  <si>
    <t>Currency</t>
    <phoneticPr fontId="89" type="noConversion"/>
  </si>
  <si>
    <t>Incoterms</t>
    <phoneticPr fontId="89" type="noConversion"/>
  </si>
  <si>
    <t>terms</t>
    <phoneticPr fontId="89" type="noConversion"/>
  </si>
  <si>
    <t>Price</t>
    <phoneticPr fontId="89" type="noConversion"/>
  </si>
  <si>
    <t>1st year</t>
    <phoneticPr fontId="27" type="noConversion"/>
  </si>
  <si>
    <t>Customer Pass through</t>
    <phoneticPr fontId="27" type="noConversion"/>
  </si>
  <si>
    <t>Y/N</t>
    <phoneticPr fontId="27" type="noConversion"/>
  </si>
  <si>
    <t>NG</t>
    <phoneticPr fontId="27" type="noConversion"/>
  </si>
  <si>
    <t>Work in process</t>
    <phoneticPr fontId="27" type="noConversion"/>
  </si>
  <si>
    <t>Finished parts</t>
    <phoneticPr fontId="27" type="noConversion"/>
  </si>
  <si>
    <t>Working in process</t>
    <phoneticPr fontId="27" type="noConversion"/>
  </si>
  <si>
    <t>Material</t>
    <phoneticPr fontId="28" type="noConversion"/>
  </si>
  <si>
    <t>3. Cash flow projection / ROI (With Generic investment)</t>
    <phoneticPr fontId="27" type="noConversion"/>
  </si>
  <si>
    <t>3. Cash flow projection / ROI (Without Generic investment)</t>
    <phoneticPr fontId="27" type="noConversion"/>
  </si>
  <si>
    <t>With existing investment</t>
    <phoneticPr fontId="27" type="noConversion"/>
  </si>
  <si>
    <t>백만원</t>
    <phoneticPr fontId="27" type="noConversion"/>
  </si>
  <si>
    <t>Quotation review</t>
    <phoneticPr fontId="27" type="noConversion"/>
  </si>
  <si>
    <t>Savings</t>
    <phoneticPr fontId="27" type="noConversion"/>
  </si>
  <si>
    <t>Price</t>
    <phoneticPr fontId="27" type="noConversion"/>
  </si>
  <si>
    <t>Commercial input</t>
    <phoneticPr fontId="27" type="noConversion"/>
  </si>
  <si>
    <t>Material Input</t>
    <phoneticPr fontId="27" type="noConversion"/>
  </si>
  <si>
    <r>
      <rPr>
        <b/>
        <sz val="12"/>
        <color theme="1"/>
        <rFont val="맑은 고딕"/>
        <family val="2"/>
        <charset val="129"/>
      </rPr>
      <t>평균</t>
    </r>
    <phoneticPr fontId="28" type="noConversion"/>
  </si>
  <si>
    <r>
      <rPr>
        <b/>
        <sz val="12"/>
        <color theme="1"/>
        <rFont val="맑은 고딕"/>
        <family val="2"/>
        <charset val="129"/>
      </rPr>
      <t>표준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편차</t>
    </r>
    <phoneticPr fontId="28" type="noConversion"/>
  </si>
  <si>
    <r>
      <rPr>
        <b/>
        <sz val="12"/>
        <color theme="1"/>
        <rFont val="맑은 고딕"/>
        <family val="2"/>
        <charset val="129"/>
      </rPr>
      <t>변화량의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분산</t>
    </r>
    <phoneticPr fontId="27" type="noConversion"/>
  </si>
  <si>
    <r>
      <rPr>
        <b/>
        <sz val="12"/>
        <color theme="1"/>
        <rFont val="맑은 고딕"/>
        <family val="2"/>
        <charset val="129"/>
      </rPr>
      <t>달러</t>
    </r>
    <r>
      <rPr>
        <b/>
        <sz val="12"/>
        <color theme="1"/>
        <rFont val="Calibri"/>
        <family val="2"/>
      </rPr>
      <t xml:space="preserve"> Slop</t>
    </r>
    <phoneticPr fontId="28" type="noConversion"/>
  </si>
  <si>
    <r>
      <rPr>
        <b/>
        <sz val="12"/>
        <color theme="1"/>
        <rFont val="맑은 고딕"/>
        <family val="2"/>
        <charset val="129"/>
      </rPr>
      <t>위엔화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맑은 고딕"/>
        <family val="2"/>
        <charset val="129"/>
      </rPr>
      <t>달러의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상관관계</t>
    </r>
    <r>
      <rPr>
        <b/>
        <sz val="12"/>
        <color theme="1"/>
        <rFont val="Calibri"/>
        <family val="2"/>
      </rPr>
      <t xml:space="preserve"> (</t>
    </r>
    <r>
      <rPr>
        <b/>
        <sz val="12"/>
        <color theme="1"/>
        <rFont val="맑은 고딕"/>
        <family val="2"/>
        <charset val="129"/>
      </rPr>
      <t>공분산</t>
    </r>
    <r>
      <rPr>
        <b/>
        <sz val="12"/>
        <color theme="1"/>
        <rFont val="Calibri"/>
        <family val="2"/>
      </rPr>
      <t>)</t>
    </r>
    <phoneticPr fontId="28" type="noConversion"/>
  </si>
  <si>
    <r>
      <rPr>
        <b/>
        <sz val="12"/>
        <color theme="1"/>
        <rFont val="맑은 고딕"/>
        <family val="2"/>
        <charset val="129"/>
      </rPr>
      <t>위엔화</t>
    </r>
    <r>
      <rPr>
        <b/>
        <sz val="12"/>
        <color theme="1"/>
        <rFont val="Calibri"/>
        <family val="2"/>
      </rPr>
      <t xml:space="preserve"> Slop</t>
    </r>
    <phoneticPr fontId="28" type="noConversion"/>
  </si>
  <si>
    <r>
      <rPr>
        <b/>
        <sz val="12"/>
        <color theme="1"/>
        <rFont val="맑은 고딕"/>
        <family val="2"/>
        <charset val="129"/>
      </rPr>
      <t>위엔화의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변동성</t>
    </r>
    <phoneticPr fontId="28" type="noConversion"/>
  </si>
  <si>
    <r>
      <rPr>
        <b/>
        <sz val="12"/>
        <color theme="1"/>
        <rFont val="맑은 고딕"/>
        <family val="3"/>
        <charset val="129"/>
      </rPr>
      <t>위엔화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표준편차</t>
    </r>
    <phoneticPr fontId="28" type="noConversion"/>
  </si>
  <si>
    <r>
      <rPr>
        <b/>
        <sz val="12"/>
        <color theme="1"/>
        <rFont val="맑은 고딕"/>
        <family val="3"/>
        <charset val="129"/>
      </rPr>
      <t>달러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표준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편차</t>
    </r>
    <phoneticPr fontId="28" type="noConversion"/>
  </si>
  <si>
    <t>년도별 최저임금 조사자료</t>
    <phoneticPr fontId="89" type="noConversion"/>
  </si>
  <si>
    <t>년도</t>
    <phoneticPr fontId="89" type="noConversion"/>
  </si>
  <si>
    <t>최저임금</t>
    <phoneticPr fontId="89" type="noConversion"/>
  </si>
  <si>
    <t>제기 기준 + 운송 픽업</t>
    <phoneticPr fontId="27" type="noConversion"/>
  </si>
  <si>
    <t>Average for last 3 years</t>
    <phoneticPr fontId="27" type="noConversion"/>
  </si>
  <si>
    <t>구분</t>
    <phoneticPr fontId="28" type="noConversion"/>
  </si>
  <si>
    <t>위험요소</t>
    <phoneticPr fontId="28" type="noConversion"/>
  </si>
  <si>
    <t>발생할 수 있는 영향</t>
    <phoneticPr fontId="28" type="noConversion"/>
  </si>
  <si>
    <t>시나리오 검토</t>
    <phoneticPr fontId="28" type="noConversion"/>
  </si>
  <si>
    <t>위험도</t>
    <phoneticPr fontId="28" type="noConversion"/>
  </si>
  <si>
    <t>위험 대응 및 모리터링 방안</t>
    <phoneticPr fontId="28" type="noConversion"/>
  </si>
  <si>
    <t>거시적 환경 변화</t>
    <phoneticPr fontId="28" type="noConversion"/>
  </si>
  <si>
    <t>금리 인상</t>
    <phoneticPr fontId="28" type="noConversion"/>
  </si>
  <si>
    <t>시장금리 1% 상승</t>
    <phoneticPr fontId="28" type="noConversion"/>
  </si>
  <si>
    <t>시장금리 2% 상승</t>
  </si>
  <si>
    <t>환율 하락</t>
    <phoneticPr fontId="28" type="noConversion"/>
  </si>
  <si>
    <t>환율 하락에 따른 이익 감소</t>
    <phoneticPr fontId="28" type="noConversion"/>
  </si>
  <si>
    <t>+/-100 제시 (최소)</t>
    <phoneticPr fontId="28" type="noConversion"/>
  </si>
  <si>
    <t>경기 침체</t>
    <phoneticPr fontId="28" type="noConversion"/>
  </si>
  <si>
    <t>물량 30% 감소</t>
    <phoneticPr fontId="28" type="noConversion"/>
  </si>
  <si>
    <t>물량 50% 감소</t>
    <phoneticPr fontId="28" type="noConversion"/>
  </si>
  <si>
    <t>시장경쟁 심화</t>
    <phoneticPr fontId="28" type="noConversion"/>
  </si>
  <si>
    <t>신규 경쟁기업진입</t>
    <phoneticPr fontId="28" type="noConversion"/>
  </si>
  <si>
    <t>3년차 프로그램 종료</t>
    <phoneticPr fontId="28" type="noConversion"/>
  </si>
  <si>
    <t>고객 가격인하 압박</t>
    <phoneticPr fontId="28" type="noConversion"/>
  </si>
  <si>
    <t xml:space="preserve">고객 가격 인하 요구 </t>
    <phoneticPr fontId="28" type="noConversion"/>
  </si>
  <si>
    <t>가격 5% 인하 요구시</t>
    <phoneticPr fontId="28" type="noConversion"/>
  </si>
  <si>
    <t>가격 10% 인하 요구시</t>
    <phoneticPr fontId="28" type="noConversion"/>
  </si>
  <si>
    <t>생산요소 변동</t>
    <phoneticPr fontId="28" type="noConversion"/>
  </si>
  <si>
    <t>자재비 인상</t>
    <phoneticPr fontId="28" type="noConversion"/>
  </si>
  <si>
    <t>자재비 전체적 10% 인상시</t>
    <phoneticPr fontId="28" type="noConversion"/>
  </si>
  <si>
    <t>생산효율 저하</t>
    <phoneticPr fontId="28" type="noConversion"/>
  </si>
  <si>
    <t>견적기준 85% -&gt; 80%</t>
    <phoneticPr fontId="28" type="noConversion"/>
  </si>
  <si>
    <t>기타</t>
    <phoneticPr fontId="28" type="noConversion"/>
  </si>
  <si>
    <t>고객 기술 변화</t>
    <phoneticPr fontId="28" type="noConversion"/>
  </si>
  <si>
    <t>프로그램 조기 종료</t>
    <phoneticPr fontId="28" type="noConversion"/>
  </si>
  <si>
    <t>4년차 프로그램 종료</t>
    <phoneticPr fontId="28" type="noConversion"/>
  </si>
  <si>
    <t>환경규제</t>
    <phoneticPr fontId="28" type="noConversion"/>
  </si>
  <si>
    <t>고객이 ESG 요구 강화</t>
    <phoneticPr fontId="28" type="noConversion"/>
  </si>
  <si>
    <t>프로그램 탄소 배출량 요구</t>
    <phoneticPr fontId="28" type="noConversion"/>
  </si>
  <si>
    <t>Risks assessment and countermeasures</t>
    <phoneticPr fontId="28" type="noConversion"/>
  </si>
  <si>
    <t>협업부서</t>
    <phoneticPr fontId="27" type="noConversion"/>
  </si>
  <si>
    <t>민감도 (현재 -&gt;)</t>
    <phoneticPr fontId="28" type="noConversion"/>
  </si>
  <si>
    <t>금리 인상에 따른 
자본비용 증가</t>
    <phoneticPr fontId="28" type="noConversion"/>
  </si>
  <si>
    <t>저가격 경쟁사에 
따른 중도 리소싱</t>
    <phoneticPr fontId="28" type="noConversion"/>
  </si>
  <si>
    <t>OEM 자동차 
생산량 대폭 감소</t>
    <phoneticPr fontId="28" type="noConversion"/>
  </si>
  <si>
    <t>효율 저하에 따른 
원가 인상</t>
    <phoneticPr fontId="28" type="noConversion"/>
  </si>
  <si>
    <t>협력업체 
가격인상 요구(연동 제외)</t>
    <phoneticPr fontId="28" type="noConversion"/>
  </si>
  <si>
    <t>2022 신라 IS</t>
    <phoneticPr fontId="27" type="noConversion"/>
  </si>
  <si>
    <t>2022 신라 FS</t>
    <phoneticPr fontId="27" type="noConversion"/>
  </si>
  <si>
    <t>2022 Asset</t>
    <phoneticPr fontId="27" type="noConversion"/>
  </si>
  <si>
    <t>2022 Borrowings</t>
    <phoneticPr fontId="27" type="noConversion"/>
  </si>
  <si>
    <t>2022 capital</t>
    <phoneticPr fontId="27" type="noConversion"/>
  </si>
  <si>
    <r>
      <t>2022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재무상태표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기준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자본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부채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비율</t>
    </r>
    <phoneticPr fontId="28" type="noConversion"/>
  </si>
  <si>
    <t xml:space="preserve">회사채수익률(3년,AA-) ('23.05.10) </t>
    <phoneticPr fontId="27" type="noConversion"/>
  </si>
  <si>
    <t>2023 expected return for capital</t>
    <phoneticPr fontId="27" type="noConversion"/>
  </si>
  <si>
    <t>Avg 2016~2022</t>
    <phoneticPr fontId="27" type="noConversion"/>
  </si>
  <si>
    <t>2022 순이익 재해 손실 부분 미반영</t>
    <phoneticPr fontId="27" type="noConversion"/>
  </si>
  <si>
    <t>베타 분석 (기준업체 우리산업 - As of May 10th 2023)</t>
    <phoneticPr fontId="28" type="noConversion"/>
  </si>
  <si>
    <t>BEP Unit</t>
    <phoneticPr fontId="27" type="noConversion"/>
  </si>
  <si>
    <t>(-) Tooling Purchasing</t>
    <phoneticPr fontId="27" type="noConversion"/>
  </si>
  <si>
    <t>(+) Tooling Sales</t>
    <phoneticPr fontId="27" type="noConversion"/>
  </si>
  <si>
    <t>(-) R&amp;D</t>
    <phoneticPr fontId="27" type="noConversion"/>
  </si>
  <si>
    <t>SOP -1 year</t>
    <phoneticPr fontId="27" type="noConversion"/>
  </si>
  <si>
    <t>2nd year</t>
    <phoneticPr fontId="27" type="noConversion"/>
  </si>
  <si>
    <t>SOP Year</t>
    <phoneticPr fontId="28" type="noConversion"/>
  </si>
  <si>
    <t>6th year</t>
  </si>
  <si>
    <t>7th year</t>
  </si>
  <si>
    <t>Year 7</t>
  </si>
  <si>
    <t>Annual Volume VS BEP Unit</t>
    <phoneticPr fontId="27" type="noConversion"/>
  </si>
  <si>
    <t>SOP -2 year</t>
    <phoneticPr fontId="27" type="noConversion"/>
  </si>
  <si>
    <t>Tax (-)</t>
    <phoneticPr fontId="28" type="noConversion"/>
  </si>
  <si>
    <t>(-)SG&amp;A</t>
    <phoneticPr fontId="27" type="noConversion"/>
  </si>
  <si>
    <t xml:space="preserve">SOP </t>
    <phoneticPr fontId="27" type="noConversion"/>
  </si>
  <si>
    <t>Operational + Non-operational profit</t>
    <phoneticPr fontId="28" type="noConversion"/>
  </si>
  <si>
    <t>EBIT</t>
    <phoneticPr fontId="27" type="noConversion"/>
  </si>
  <si>
    <t>Non-operational profit</t>
    <phoneticPr fontId="27" type="noConversion"/>
  </si>
  <si>
    <t>(-) Tooling purchasing</t>
    <phoneticPr fontId="28" type="noConversion"/>
  </si>
  <si>
    <t xml:space="preserve">(+) Tooling sales </t>
    <phoneticPr fontId="28" type="noConversion"/>
  </si>
  <si>
    <t>Operational + Non-operational</t>
    <phoneticPr fontId="28" type="noConversion"/>
  </si>
  <si>
    <t>Strategic huddle</t>
    <phoneticPr fontId="27" type="noConversion"/>
  </si>
  <si>
    <t>(-) Potential obsoletes at EOP (10% of NWC collection)</t>
    <phoneticPr fontId="27" type="noConversion"/>
  </si>
  <si>
    <t>(실제 협력사 지불)</t>
    <phoneticPr fontId="27" type="noConversion"/>
  </si>
  <si>
    <t>1. Business projection based on quotation</t>
    <phoneticPr fontId="27" type="noConversion"/>
  </si>
  <si>
    <t>2. NPV/IRR/PAYBACK</t>
    <phoneticPr fontId="27" type="noConversion"/>
  </si>
  <si>
    <t>3. Review</t>
    <phoneticPr fontId="27" type="noConversion"/>
  </si>
  <si>
    <t>Total sales</t>
    <phoneticPr fontId="27" type="noConversion"/>
  </si>
  <si>
    <t>8th year</t>
  </si>
  <si>
    <t>9th year</t>
  </si>
  <si>
    <t>10th year</t>
  </si>
  <si>
    <t>Year 8</t>
  </si>
  <si>
    <t>Year 9</t>
  </si>
  <si>
    <t>Year 10</t>
  </si>
  <si>
    <t>11th year</t>
  </si>
  <si>
    <t>12th year</t>
  </si>
  <si>
    <t>Year 11</t>
  </si>
  <si>
    <t>C. OPINION</t>
    <phoneticPr fontId="27" type="noConversion"/>
  </si>
  <si>
    <t>Net Purchasing
KRW</t>
    <phoneticPr fontId="89" type="noConversion"/>
  </si>
  <si>
    <t>Net Purchasing
USD</t>
    <phoneticPr fontId="89" type="noConversion"/>
  </si>
  <si>
    <t>R&amp;D</t>
    <phoneticPr fontId="27" type="noConversion"/>
  </si>
  <si>
    <t>검증</t>
    <phoneticPr fontId="27" type="noConversion"/>
  </si>
  <si>
    <t>작성일</t>
    <phoneticPr fontId="27" type="noConversion"/>
  </si>
  <si>
    <t>B. Return</t>
    <phoneticPr fontId="27" type="noConversion"/>
  </si>
  <si>
    <t>(-)Commission</t>
    <phoneticPr fontId="27" type="noConversion"/>
  </si>
  <si>
    <t>TBD</t>
    <phoneticPr fontId="27" type="noConversion"/>
  </si>
  <si>
    <r>
      <rPr>
        <b/>
        <sz val="10"/>
        <color theme="1"/>
        <rFont val="돋움"/>
        <family val="3"/>
        <charset val="129"/>
      </rPr>
      <t>지점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찾기</t>
    </r>
    <phoneticPr fontId="27" type="noConversion"/>
  </si>
  <si>
    <r>
      <rPr>
        <b/>
        <sz val="10"/>
        <color theme="1"/>
        <rFont val="맑은 고딕"/>
        <family val="3"/>
        <charset val="129"/>
      </rPr>
      <t>데이터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가상분석을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통해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목표가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찾기</t>
    </r>
    <phoneticPr fontId="27" type="noConversion"/>
  </si>
  <si>
    <r>
      <t>Investment</t>
    </r>
    <r>
      <rPr>
        <b/>
        <sz val="9"/>
        <color rgb="FFFF0000"/>
        <rFont val="Calibri"/>
        <family val="2"/>
      </rPr>
      <t>(</t>
    </r>
    <r>
      <rPr>
        <b/>
        <sz val="9"/>
        <color rgb="FFFF0000"/>
        <rFont val="맑은 고딕"/>
        <family val="3"/>
        <charset val="129"/>
      </rPr>
      <t>이자제외)</t>
    </r>
    <phoneticPr fontId="27" type="noConversion"/>
  </si>
  <si>
    <r>
      <t>NWC Variation</t>
    </r>
    <r>
      <rPr>
        <b/>
        <sz val="10"/>
        <color rgb="FFFF0000"/>
        <rFont val="Calibri"/>
        <family val="2"/>
      </rPr>
      <t>(0)</t>
    </r>
    <r>
      <rPr>
        <b/>
        <sz val="10"/>
        <color rgb="FFFF0000"/>
        <rFont val="맑은 고딕"/>
        <family val="2"/>
        <charset val="129"/>
      </rPr>
      <t>검증</t>
    </r>
    <phoneticPr fontId="28" type="noConversion"/>
  </si>
  <si>
    <r>
      <t xml:space="preserve">(-) Depreciation </t>
    </r>
    <r>
      <rPr>
        <b/>
        <sz val="10"/>
        <color rgb="FFEE0000"/>
        <rFont val="Calibri"/>
        <family val="2"/>
      </rPr>
      <t>(7 years)</t>
    </r>
    <phoneticPr fontId="28" type="noConversion"/>
  </si>
  <si>
    <t>ALDC12</t>
  </si>
  <si>
    <t>AR - Cu LME</t>
  </si>
  <si>
    <t>BP - AL</t>
  </si>
  <si>
    <t>AR - COMMUTATOR</t>
  </si>
  <si>
    <t>AR - CORE ASM</t>
  </si>
  <si>
    <t>AR - SHAFT</t>
  </si>
  <si>
    <t>AR - M/wire 가공비</t>
  </si>
  <si>
    <t>AR - Insulator - Upper</t>
  </si>
  <si>
    <t>AR - Insulator - Lower</t>
  </si>
  <si>
    <t xml:space="preserve">YK - YOKE ASM </t>
  </si>
  <si>
    <t>BP - Base Plate 가공비</t>
  </si>
  <si>
    <t>BP - POSITION PIN</t>
  </si>
  <si>
    <t>BP - B/BEARING</t>
  </si>
  <si>
    <t>BP - RETAINING RING</t>
  </si>
  <si>
    <t>BC - DAMPER</t>
  </si>
  <si>
    <t>BC - INDUCTOR (LH)</t>
  </si>
  <si>
    <t>BC - BRUSH SPRING</t>
  </si>
  <si>
    <t>BC - CARBON BRUSH</t>
  </si>
  <si>
    <t>BC - BRUSH HOLDER</t>
  </si>
  <si>
    <t>BC - BRUSH CARD</t>
  </si>
  <si>
    <t>BC - INSERT TERMINAL_G</t>
  </si>
  <si>
    <t>BC - INSERT TERMINAL_A</t>
  </si>
  <si>
    <t>BC - INSERT TERMINAL_B</t>
  </si>
  <si>
    <t>BC - INSERT TERMINAL_C</t>
  </si>
  <si>
    <t>BC - INSERT TERMINAL_D</t>
  </si>
  <si>
    <t>ASM - HEX SOC HD BOLT (M3X9)</t>
  </si>
  <si>
    <t>ASM - OIL SEAL</t>
  </si>
  <si>
    <t>ASM - B/BEARING</t>
  </si>
  <si>
    <r>
      <t xml:space="preserve">Depreciation </t>
    </r>
    <r>
      <rPr>
        <b/>
        <sz val="10"/>
        <color rgb="FFEE0000"/>
        <rFont val="Calibri"/>
        <family val="2"/>
      </rPr>
      <t>(7 years)</t>
    </r>
    <phoneticPr fontId="28" type="noConversion"/>
  </si>
  <si>
    <t>공정</t>
    <phoneticPr fontId="90" type="noConversion"/>
  </si>
  <si>
    <t>Cavity</t>
    <phoneticPr fontId="28" type="noConversion"/>
  </si>
  <si>
    <t>Cycle time</t>
    <phoneticPr fontId="90" type="noConversion"/>
  </si>
  <si>
    <t>효율</t>
    <phoneticPr fontId="90" type="noConversion"/>
  </si>
  <si>
    <t>UPH</t>
    <phoneticPr fontId="90" type="noConversion"/>
  </si>
  <si>
    <t>연작업일수</t>
    <phoneticPr fontId="90" type="noConversion"/>
  </si>
  <si>
    <t>Shift</t>
    <phoneticPr fontId="90" type="noConversion"/>
  </si>
  <si>
    <t>시간</t>
    <phoneticPr fontId="90" type="noConversion"/>
  </si>
  <si>
    <t>캐파</t>
    <phoneticPr fontId="28" type="noConversion"/>
  </si>
  <si>
    <t>전력비</t>
    <phoneticPr fontId="28" type="noConversion"/>
  </si>
  <si>
    <t>직접 노무비</t>
    <phoneticPr fontId="28" type="noConversion"/>
  </si>
  <si>
    <t>설비 KWh</t>
    <phoneticPr fontId="28" type="noConversion"/>
  </si>
  <si>
    <t>KW당 전력비</t>
    <phoneticPr fontId="28" type="noConversion"/>
  </si>
  <si>
    <t>금액/unit</t>
    <phoneticPr fontId="28" type="noConversion"/>
  </si>
  <si>
    <t>금액/Year</t>
    <phoneticPr fontId="28" type="noConversion"/>
  </si>
  <si>
    <t>작업자</t>
    <phoneticPr fontId="28" type="noConversion"/>
  </si>
  <si>
    <t>Specific</t>
    <phoneticPr fontId="28" type="noConversion"/>
  </si>
  <si>
    <t>MES</t>
    <phoneticPr fontId="28" type="noConversion"/>
  </si>
  <si>
    <t>공정 No</t>
    <phoneticPr fontId="90" type="noConversion"/>
  </si>
  <si>
    <t>#10</t>
    <phoneticPr fontId="27" type="noConversion"/>
  </si>
  <si>
    <t>투자비</t>
    <phoneticPr fontId="27" type="noConversion"/>
  </si>
  <si>
    <t>수요볼륨</t>
    <phoneticPr fontId="28" type="noConversion"/>
  </si>
  <si>
    <t>Net Available Time (hrs) / Shift</t>
  </si>
  <si>
    <t>Hours / Shifts</t>
  </si>
  <si>
    <t>Hours / 1st Shift</t>
  </si>
  <si>
    <t>Planned Downtime</t>
  </si>
  <si>
    <t xml:space="preserve">   - Lunch Time (Hours)</t>
  </si>
  <si>
    <t xml:space="preserve">   - Break time (Hours)</t>
  </si>
  <si>
    <t xml:space="preserve">   - Dinner Time(Hours)</t>
  </si>
  <si>
    <t xml:space="preserve">   - Fast Response meeting ect…</t>
  </si>
  <si>
    <t xml:space="preserve">   - Shift Change Time</t>
  </si>
  <si>
    <t>days / Week</t>
  </si>
  <si>
    <t>Weeks / Year (53 Weeks)</t>
  </si>
  <si>
    <t>Total Available Time (hrs) / year</t>
  </si>
  <si>
    <t>Tack Time (minutes)</t>
  </si>
  <si>
    <t>Tack Time (Seconds)</t>
  </si>
  <si>
    <t>Hours / 2nd Shift</t>
  </si>
  <si>
    <t>OEE 85% ideal cycle time</t>
    <phoneticPr fontId="28" type="noConversion"/>
  </si>
  <si>
    <t>잔여캐파</t>
    <phoneticPr fontId="28" type="noConversion"/>
  </si>
  <si>
    <t>Type</t>
    <phoneticPr fontId="27" type="noConversion"/>
  </si>
  <si>
    <t>금액</t>
    <phoneticPr fontId="27" type="noConversion"/>
  </si>
  <si>
    <t>수량</t>
    <phoneticPr fontId="27" type="noConversion"/>
  </si>
  <si>
    <t>총 투자비</t>
    <phoneticPr fontId="27" type="noConversion"/>
  </si>
  <si>
    <t>Utilization</t>
    <phoneticPr fontId="28" type="noConversion"/>
  </si>
  <si>
    <t>금액/unit
(7년 상각)</t>
    <phoneticPr fontId="28" type="noConversion"/>
  </si>
  <si>
    <t>Y1</t>
    <phoneticPr fontId="27" type="noConversion"/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</si>
  <si>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</si>
  <si>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</si>
  <si>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</si>
  <si>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</si>
  <si>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</si>
  <si>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</si>
  <si>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</si>
  <si>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</si>
  <si>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</si>
  <si>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</si>
  <si>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</si>
  <si>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 xml:space="preserve"> Variables overhead</t>
    <phoneticPr fontId="28" type="noConversion"/>
  </si>
  <si>
    <t>Fixed overhead</t>
    <phoneticPr fontId="28" type="noConversion"/>
  </si>
  <si>
    <t>연 임금 상승률</t>
    <phoneticPr fontId="27" type="noConversion"/>
  </si>
  <si>
    <t>Quotated Production Volume (생산 수량) / year</t>
    <phoneticPr fontId="27" type="noConversion"/>
  </si>
  <si>
    <t>Supplier Production Schedule (양산 생산 일정)</t>
  </si>
  <si>
    <t xml:space="preserve">   - Lunch Time (hour) 점심</t>
  </si>
  <si>
    <t xml:space="preserve">   - Break time (hour) 휴식</t>
  </si>
  <si>
    <t xml:space="preserve">   - Dinner Time(hour) 저녁</t>
  </si>
  <si>
    <t xml:space="preserve">   - Fast Response meeting (hour) ect…미팅</t>
  </si>
  <si>
    <t xml:space="preserve">   - Shift Change Time (주/야간 변경시 시간)</t>
  </si>
  <si>
    <t>항목</t>
    <phoneticPr fontId="27" type="noConversion"/>
  </si>
  <si>
    <t>Hourly rate</t>
    <phoneticPr fontId="28" type="noConversion"/>
  </si>
  <si>
    <t>Armotization (전용)</t>
    <phoneticPr fontId="27" type="noConversion"/>
  </si>
  <si>
    <t>Armotization (범용)</t>
    <phoneticPr fontId="27" type="noConversion"/>
  </si>
  <si>
    <t>작성자 : 박영상 부장</t>
    <phoneticPr fontId="27" type="noConversion"/>
  </si>
  <si>
    <t>1. 프로젝트 개요</t>
    <phoneticPr fontId="27" type="noConversion"/>
  </si>
  <si>
    <t>연도</t>
    <phoneticPr fontId="27" type="noConversion"/>
  </si>
  <si>
    <t>판매량</t>
    <phoneticPr fontId="27" type="noConversion"/>
  </si>
  <si>
    <t>2. 기본 정보 및 견적 제시가</t>
    <phoneticPr fontId="27" type="noConversion"/>
  </si>
  <si>
    <t>4. 순운전 자본 조건</t>
    <phoneticPr fontId="27" type="noConversion"/>
  </si>
  <si>
    <t>원소재 재고</t>
    <phoneticPr fontId="27" type="noConversion"/>
  </si>
  <si>
    <t>일수</t>
    <phoneticPr fontId="27" type="noConversion"/>
  </si>
  <si>
    <t>재공품</t>
    <phoneticPr fontId="27" type="noConversion"/>
  </si>
  <si>
    <t>사내완제품 재고</t>
    <phoneticPr fontId="27" type="noConversion"/>
  </si>
  <si>
    <t>고객사 대금 지불 조건</t>
    <phoneticPr fontId="27" type="noConversion"/>
  </si>
  <si>
    <t>4. 제품 1단위당 원가</t>
    <phoneticPr fontId="27" type="noConversion"/>
  </si>
  <si>
    <t>재료비</t>
    <phoneticPr fontId="27" type="noConversion"/>
  </si>
  <si>
    <t>포장비</t>
    <phoneticPr fontId="27" type="noConversion"/>
  </si>
  <si>
    <t>물류비</t>
    <phoneticPr fontId="27" type="noConversion"/>
  </si>
  <si>
    <t>노무비</t>
    <phoneticPr fontId="27" type="noConversion"/>
  </si>
  <si>
    <t>구분</t>
    <phoneticPr fontId="27" type="noConversion"/>
  </si>
  <si>
    <t>변동비</t>
    <phoneticPr fontId="27" type="noConversion"/>
  </si>
  <si>
    <t>전력비</t>
    <phoneticPr fontId="27" type="noConversion"/>
  </si>
  <si>
    <t>고정비</t>
    <phoneticPr fontId="27" type="noConversion"/>
  </si>
  <si>
    <t>간접노무비</t>
    <phoneticPr fontId="27" type="noConversion"/>
  </si>
  <si>
    <t>수선비</t>
    <phoneticPr fontId="27" type="noConversion"/>
  </si>
  <si>
    <t>제조간접비</t>
    <phoneticPr fontId="27" type="noConversion"/>
  </si>
  <si>
    <t>일반관리비</t>
    <phoneticPr fontId="27" type="noConversion"/>
  </si>
  <si>
    <t>3. 신라공업의 최소요구 수익률</t>
    <phoneticPr fontId="27" type="noConversion"/>
  </si>
  <si>
    <t>초기에 금형 업체에 지불하는 금액</t>
    <phoneticPr fontId="27" type="noConversion"/>
  </si>
  <si>
    <t>실제 고객에 청구하는 금액</t>
    <phoneticPr fontId="27" type="noConversion"/>
  </si>
  <si>
    <t>연도별 견적 제시가격 (제품 1단위당)</t>
    <phoneticPr fontId="27" type="noConversion"/>
  </si>
  <si>
    <t xml:space="preserve">5. 설비 투자비 </t>
    <phoneticPr fontId="27" type="noConversion"/>
  </si>
  <si>
    <t>공헌이익율</t>
    <phoneticPr fontId="27" type="noConversion"/>
  </si>
  <si>
    <t>손익분기점 판매수량</t>
    <phoneticPr fontId="27" type="noConversion"/>
  </si>
  <si>
    <t>연도별 매출</t>
    <phoneticPr fontId="27" type="noConversion"/>
  </si>
  <si>
    <t>영업이익률</t>
    <phoneticPr fontId="27" type="noConversion"/>
  </si>
  <si>
    <t>7. 생산 라인 Capacity</t>
    <phoneticPr fontId="27" type="noConversion"/>
  </si>
  <si>
    <t>가동율</t>
    <phoneticPr fontId="27" type="noConversion"/>
  </si>
  <si>
    <t>8. 초기 R&amp;D 비용</t>
    <phoneticPr fontId="27" type="noConversion"/>
  </si>
  <si>
    <t>9. 금형비</t>
    <phoneticPr fontId="27" type="noConversion"/>
  </si>
  <si>
    <t>Net profit after tax / depreciation</t>
    <phoneticPr fontId="27" type="noConversion"/>
  </si>
  <si>
    <t>(-)법인세 (세율 22%)</t>
    <phoneticPr fontId="27" type="noConversion"/>
  </si>
  <si>
    <t>(+)감가상각</t>
    <phoneticPr fontId="27" type="noConversion"/>
  </si>
  <si>
    <r>
      <t xml:space="preserve">(-) </t>
    </r>
    <r>
      <rPr>
        <b/>
        <sz val="10"/>
        <color theme="1"/>
        <rFont val="맑은 고딕"/>
        <family val="2"/>
        <charset val="129"/>
      </rPr>
      <t>순운전 자본의 변동</t>
    </r>
    <phoneticPr fontId="28" type="noConversion"/>
  </si>
  <si>
    <r>
      <t xml:space="preserve">(+) </t>
    </r>
    <r>
      <rPr>
        <b/>
        <sz val="10"/>
        <color theme="1"/>
        <rFont val="맑은 고딕"/>
        <family val="2"/>
        <charset val="129"/>
      </rPr>
      <t>순운전 자본 회수</t>
    </r>
    <phoneticPr fontId="28" type="noConversion"/>
  </si>
  <si>
    <r>
      <t xml:space="preserve">(-) </t>
    </r>
    <r>
      <rPr>
        <b/>
        <sz val="10"/>
        <color theme="1"/>
        <rFont val="맑은 고딕"/>
        <family val="2"/>
        <charset val="129"/>
      </rPr>
      <t>프로그램말기 예상되는 불용재고</t>
    </r>
    <phoneticPr fontId="27" type="noConversion"/>
  </si>
  <si>
    <r>
      <t xml:space="preserve">(-) </t>
    </r>
    <r>
      <rPr>
        <b/>
        <sz val="10"/>
        <color theme="1"/>
        <rFont val="맑은 고딕"/>
        <family val="2"/>
        <charset val="129"/>
      </rPr>
      <t>금형 투자</t>
    </r>
    <phoneticPr fontId="28" type="noConversion"/>
  </si>
  <si>
    <r>
      <t xml:space="preserve">(+) </t>
    </r>
    <r>
      <rPr>
        <b/>
        <sz val="10"/>
        <color theme="1"/>
        <rFont val="맑은 고딕"/>
        <family val="2"/>
        <charset val="129"/>
      </rPr>
      <t>금형 판매</t>
    </r>
    <phoneticPr fontId="28" type="noConversion"/>
  </si>
  <si>
    <r>
      <t xml:space="preserve">(-) </t>
    </r>
    <r>
      <rPr>
        <b/>
        <sz val="10"/>
        <color theme="1"/>
        <rFont val="맑은 고딕"/>
        <family val="2"/>
        <charset val="129"/>
      </rPr>
      <t>고객에게 지불하는 리베이트</t>
    </r>
    <phoneticPr fontId="28" type="noConversion"/>
  </si>
  <si>
    <t>NPV</t>
    <phoneticPr fontId="27" type="noConversion"/>
  </si>
  <si>
    <t>IRR</t>
    <phoneticPr fontId="27" type="noConversion"/>
  </si>
  <si>
    <t>Payback(년수)</t>
    <phoneticPr fontId="27" type="noConversion"/>
  </si>
  <si>
    <t>신라공업 협력사 대금 지불 조건</t>
    <phoneticPr fontId="27" type="noConversion"/>
  </si>
  <si>
    <t>생산라인 연간캐파</t>
    <phoneticPr fontId="27" type="noConversion"/>
  </si>
  <si>
    <t>연간 생산량</t>
    <phoneticPr fontId="27" type="noConversion"/>
  </si>
  <si>
    <t>연도별 가격 인하율</t>
    <phoneticPr fontId="27" type="noConversion"/>
  </si>
  <si>
    <t>연도별 고객에게 제공하는 가격인하 효과 금액</t>
    <phoneticPr fontId="27" type="noConversion"/>
  </si>
  <si>
    <t>누적 가격인하 효과 금액</t>
    <phoneticPr fontId="27" type="noConversion"/>
  </si>
  <si>
    <t>*노무비와 간접 노무비 매년 상승 가정</t>
    <phoneticPr fontId="27" type="noConversion"/>
  </si>
  <si>
    <t>10. 고객으로부터 프로그램 수주시 지불하는 리베이트</t>
    <phoneticPr fontId="27" type="noConversion"/>
  </si>
  <si>
    <t>11. 연도별 OP</t>
    <phoneticPr fontId="27" type="noConversion"/>
  </si>
  <si>
    <t>영업이익</t>
    <phoneticPr fontId="27" type="noConversion"/>
  </si>
  <si>
    <t>12. 연도별 고객에게 지불하는 가격인하 효과</t>
    <phoneticPr fontId="27" type="noConversion"/>
  </si>
  <si>
    <t>13. 연도별 Cash flow</t>
    <phoneticPr fontId="27" type="noConversion"/>
  </si>
  <si>
    <t>14. 결과</t>
    <phoneticPr fontId="27" type="noConversion"/>
  </si>
  <si>
    <t>최초 요구 수익률(Huddle rate)</t>
    <phoneticPr fontId="27" type="noConversion"/>
  </si>
  <si>
    <t>* 최소 요구 수익률은 2016~2024년 건물, 토지, 건설중인 자산을 제외한 신라공업 전체의 영업 ROIC 분석 결과를 참고 하여 책정함</t>
    <phoneticPr fontId="27" type="noConversion"/>
  </si>
  <si>
    <t>6. 설비 투자비 감각 상각계획(내용 연수 투자가 이루어지는 연도부터 7년 / 프로그램 종료후 설비들의 잔존 가치는 없는 것으로 가정함.)</t>
    <phoneticPr fontId="27" type="noConversion"/>
  </si>
  <si>
    <t>A. 재무적 검토 (경제성 평가)</t>
    <phoneticPr fontId="27" type="noConversion"/>
  </si>
  <si>
    <t>Specific</t>
    <phoneticPr fontId="27" type="noConversion"/>
  </si>
  <si>
    <t>Generic</t>
    <phoneticPr fontId="27" type="noConversion"/>
  </si>
  <si>
    <t xml:space="preserve">주식회사 신라공업은 Connector housing ass라는 제품을 SK 고객으로부터 견적요청을 받아 견적을 제출하고자 합니다. </t>
    <phoneticPr fontId="27" type="noConversion"/>
  </si>
  <si>
    <t>Connector housing ass</t>
    <phoneticPr fontId="27" type="noConversion"/>
  </si>
  <si>
    <t>SK</t>
    <phoneticPr fontId="27" type="noConversion"/>
  </si>
  <si>
    <t>Terminla cutting and toolig core insertion</t>
    <phoneticPr fontId="28" type="noConversion"/>
  </si>
  <si>
    <t>Insert molding</t>
    <phoneticPr fontId="27" type="noConversion"/>
  </si>
  <si>
    <t>Insert laoding and unloading</t>
    <phoneticPr fontId="27" type="noConversion"/>
  </si>
  <si>
    <t>Bushing pressfit</t>
    <phoneticPr fontId="27" type="noConversion"/>
  </si>
  <si>
    <t>Inspection and packaging</t>
    <phoneticPr fontId="27" type="noConversion"/>
  </si>
  <si>
    <t>#20</t>
    <phoneticPr fontId="27" type="noConversion"/>
  </si>
  <si>
    <t>#30</t>
  </si>
  <si>
    <t>#40</t>
  </si>
  <si>
    <t>#50</t>
  </si>
  <si>
    <t>Generic</t>
    <phoneticPr fontId="28" type="noConversion"/>
  </si>
  <si>
    <r>
      <t xml:space="preserve">(+) </t>
    </r>
    <r>
      <rPr>
        <b/>
        <sz val="10"/>
        <color theme="1"/>
        <rFont val="맑은 고딕"/>
        <family val="2"/>
        <charset val="129"/>
      </rPr>
      <t>설비 판매</t>
    </r>
    <phoneticPr fontId="28" type="noConversion"/>
  </si>
  <si>
    <r>
      <t xml:space="preserve">(-) </t>
    </r>
    <r>
      <rPr>
        <b/>
        <sz val="10"/>
        <color theme="1"/>
        <rFont val="맑은 고딕"/>
        <family val="2"/>
        <charset val="129"/>
      </rPr>
      <t>설비 투자</t>
    </r>
    <phoneticPr fontId="28" type="noConversion"/>
  </si>
  <si>
    <t>(+) Investment Collection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</si>
</sst>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6" formatCode="\$#,##0.00_);[Red]\(\$#,##0.00\)"/>
    <numFmt numFmtId="176" formatCode="mm&quot;월&quot;\ dd&quot;일&quot;"/>
    <numFmt numFmtId="177" formatCode="#,##0;[Red]&quot;-&quot;#,##0"/>
    <numFmt numFmtId="178" formatCode="0.000"/>
    <numFmt numFmtId="179" formatCode="_ * #,##0.00_ ;_ * \-#,##0.00_ ;_ * &quot;-&quot;??_ ;_ @_ "/>
    <numFmt numFmtId="180" formatCode="_ &quot;₩&quot;* #,##0_ ;_ &quot;₩&quot;* \-#,##0_ ;_ &quot;₩&quot;* &quot;-&quot;_ ;_ @_ "/>
    <numFmt numFmtId="181" formatCode="_ &quot;₩&quot;* #,##0.00_ ;_ &quot;₩&quot;* \-#,##0.00_ ;_ &quot;₩&quot;* &quot;-&quot;??_ ;_ @_ "/>
    <numFmt numFmtId="182" formatCode="_(* #,##0_);_(* \(#,##0\);_(* &quot;-&quot;??_);_(@_)"/>
    <numFmt numFmtId="183" formatCode="General_)"/>
    <numFmt numFmtId="184" formatCode="_ * #,##0.00_)&quot;£&quot;_ ;_ * \(#,##0.00\)&quot;£&quot;_ ;_ * &quot;-&quot;??_)&quot;£&quot;_ ;_ @_ "/>
    <numFmt numFmtId="185" formatCode="_ * #,##0.00_)_£_ ;_ * \(#,##0.00\)_£_ ;_ * &quot;-&quot;??_)_£_ ;_ @_ "/>
    <numFmt numFmtId="186" formatCode="#,##0\ &quot;F&quot;;[Red]\-#,##0\ &quot;F&quot;"/>
    <numFmt numFmtId="187" formatCode="#,##0.00\ &quot;F&quot;;\-#,##0.00\ &quot;F&quot;"/>
    <numFmt numFmtId="188" formatCode="_-* #,##0\ _F_-;\-* #,##0\ _F_-;_-* &quot;-&quot;\ _F_-;_-@_-"/>
    <numFmt numFmtId="189" formatCode="\t#,##0_);\(\t#,##0\)"/>
    <numFmt numFmtId="190" formatCode="yyyy&quot;-&quot;m&quot;-&quot;d;@"/>
    <numFmt numFmtId="191" formatCode="0.000%"/>
    <numFmt numFmtId="192" formatCode="0.0%"/>
    <numFmt numFmtId="193" formatCode="#,##0_ "/>
    <numFmt numFmtId="194" formatCode="_-\$* #,##0.00_ ;_-\$* \-#,##0.00\ ;_-\$* &quot;-&quot;??_ ;_-@_ "/>
    <numFmt numFmtId="195" formatCode="&quot;₩&quot;#,##0_);[Red]\(&quot;₩&quot;#,##0\)"/>
    <numFmt numFmtId="196" formatCode="_-* #,##0_-;\-* #,##0_-;_-* &quot;-&quot;??_-;_-@_-"/>
    <numFmt numFmtId="197" formatCode="_-\$* #,##0_ ;_-\$* \-#,##0\ ;_-\$* &quot;-&quot;??_ ;_-@_ "/>
    <numFmt numFmtId="198" formatCode="_-* #,##0.00_-;\-* #,##0.00_-;_-* &quot;-&quot;_-;_-@_-"/>
    <numFmt numFmtId="199" formatCode="0.0000"/>
    <numFmt numFmtId="200" formatCode="0.0"/>
    <numFmt numFmtId="201" formatCode="0.0000%"/>
    <numFmt numFmtId="202" formatCode="0.000000000000000%"/>
    <numFmt numFmtId="203" formatCode="[$₩-412]#,##0"/>
    <numFmt numFmtId="204" formatCode="0.0_ "/>
    <numFmt numFmtId="205" formatCode="_-[$₩-412]* #,##0.00_-;\-[$₩-412]* #,##0.00_-;_-[$₩-412]* &quot;-&quot;??_-;_-@_-"/>
    <numFmt numFmtId="206" formatCode="_-[$₩-412]* #,##0.0_-;\-[$₩-412]* #,##0.0_-;_-[$₩-412]* &quot;-&quot;??_-;_-@_-"/>
    <numFmt numFmtId="207" formatCode="_-[$₩-412]* #,##0_-;\-[$₩-412]* #,##0_-;_-[$₩-412]* &quot;-&quot;??_-;_-@_-"/>
    <numFmt numFmtId="208" formatCode="#,##0.0;[Red]&quot;-&quot;#,##0.0"/>
    <numFmt numFmtId="209" formatCode="&quot;₩&quot;#,##0"/>
    <numFmt numFmtId="210" formatCode="#,##0_ ;[Red]\-#,##0\ "/>
    <numFmt numFmtId="211" formatCode="_-[$$-409]* #,##0.000_ ;_-[$$-409]* \-#,##0.000\ ;_-[$$-409]* &quot;-&quot;??_ ;_-@_ "/>
    <numFmt numFmtId="212" formatCode="#,##0.0"/>
    <numFmt numFmtId="213" formatCode="0_);[Red]\(0\)"/>
    <numFmt numFmtId="214" formatCode="&quot;₩&quot;#,##0.0_);[Red]\(&quot;₩&quot;#,##0.0\)"/>
    <numFmt numFmtId="215" formatCode="_-[$$-409]* #,##0.00_ ;_-[$$-409]* \-#,##0.00\ ;_-[$$-409]* &quot;-&quot;??_ ;_-@_ "/>
    <numFmt numFmtId="216" formatCode="\$#,##0.000_);[Red]\(\$#,##0.000\)"/>
    <numFmt numFmtId="217" formatCode="0.0000000"/>
    <numFmt numFmtId="218" formatCode="_-* #,##0.000_-;\-* #,##0.000_-;_-* &quot;-&quot;_-;_-@_-"/>
    <numFmt numFmtId="219" formatCode="#,##0.000000_ "/>
    <numFmt numFmtId="220" formatCode="#,##0.0_ "/>
    <numFmt numFmtId="221" formatCode="&quot;₩&quot;#,##0.00"/>
    <numFmt numFmtId="222" formatCode="0.0_);[Red]\(0.0\)"/>
    <numFmt numFmtId="223" formatCode="0.00_);[Red]\(0.00\)"/>
    <numFmt numFmtId="224" formatCode="[$-F400]h:mm:ss\ AM/PM"/>
    <numFmt numFmtId="225" formatCode="0_ "/>
    <numFmt numFmtId="226" formatCode="0.0000_ "/>
    <numFmt numFmtId="227" formatCode="&quot;₩&quot;#,##0.0"/>
    <numFmt numFmtId="228" formatCode="&quot;₩&quot;#,##0.0;[Red]\-&quot;₩&quot;#,##0.0"/>
  </numFmts>
  <fonts count="12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MS Sans Serif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Arial"/>
      <family val="2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2"/>
      <name val="¹ÙÅÁÃ¼"/>
      <family val="3"/>
      <charset val="129"/>
    </font>
    <font>
      <sz val="9"/>
      <name val="Times New Roman"/>
      <family val="1"/>
    </font>
    <font>
      <b/>
      <sz val="10"/>
      <name val="Helv"/>
      <family val="2"/>
    </font>
    <font>
      <b/>
      <sz val="8"/>
      <name val="Arial"/>
      <family val="2"/>
    </font>
    <font>
      <sz val="12"/>
      <name val="돋움체"/>
      <family val="3"/>
      <charset val="129"/>
    </font>
    <font>
      <sz val="11"/>
      <name val="굴림체"/>
      <family val="3"/>
      <charset val="129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순명조"/>
      <family val="1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i/>
      <sz val="18"/>
      <name val="Calibri"/>
      <family val="2"/>
    </font>
    <font>
      <i/>
      <sz val="14"/>
      <name val="Calibri"/>
      <family val="2"/>
    </font>
    <font>
      <i/>
      <sz val="12"/>
      <name val="Calibri"/>
      <family val="2"/>
    </font>
    <font>
      <i/>
      <sz val="1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3"/>
      <charset val="129"/>
    </font>
    <font>
      <b/>
      <sz val="11"/>
      <color theme="1"/>
      <name val="맑은 고딕"/>
      <family val="3"/>
      <charset val="129"/>
    </font>
    <font>
      <b/>
      <sz val="7.5"/>
      <color theme="1"/>
      <name val="Calibri"/>
      <family val="2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i/>
      <sz val="10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b/>
      <vertAlign val="superscript"/>
      <sz val="10"/>
      <color theme="1"/>
      <name val="Calibri"/>
      <family val="2"/>
    </font>
    <font>
      <b/>
      <sz val="10"/>
      <color theme="0" tint="-0.499984740745262"/>
      <name val="Calibri"/>
      <family val="2"/>
    </font>
    <font>
      <b/>
      <sz val="10"/>
      <name val="Calibri"/>
      <family val="2"/>
    </font>
    <font>
      <b/>
      <sz val="10"/>
      <color theme="0" tint="-0.34998626667073579"/>
      <name val="Calibri"/>
      <family val="2"/>
    </font>
    <font>
      <b/>
      <i/>
      <sz val="11"/>
      <name val="Calibri"/>
      <family val="2"/>
    </font>
    <font>
      <b/>
      <sz val="9"/>
      <color theme="1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u/>
      <sz val="11"/>
      <color theme="10"/>
      <name val="Calibri"/>
      <family val="2"/>
    </font>
    <font>
      <b/>
      <sz val="11"/>
      <name val="맑은 고딕"/>
      <family val="3"/>
      <charset val="129"/>
      <scheme val="major"/>
    </font>
    <font>
      <b/>
      <sz val="7"/>
      <color theme="1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i/>
      <sz val="18"/>
      <name val="Calibri"/>
      <family val="2"/>
    </font>
    <font>
      <b/>
      <i/>
      <sz val="24"/>
      <name val="Calibri"/>
      <family val="2"/>
    </font>
    <font>
      <b/>
      <sz val="12"/>
      <name val="Calibri"/>
      <family val="2"/>
    </font>
    <font>
      <b/>
      <sz val="9"/>
      <color rgb="FFFF0000"/>
      <name val="Calibri"/>
      <family val="2"/>
    </font>
    <font>
      <sz val="11"/>
      <color theme="1"/>
      <name val="Arial"/>
      <family val="2"/>
      <charset val="129"/>
    </font>
    <font>
      <b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7"/>
      <name val="맑은 고딕"/>
      <family val="3"/>
      <charset val="129"/>
      <scheme val="major"/>
    </font>
    <font>
      <b/>
      <i/>
      <sz val="12"/>
      <name val="Calibri"/>
      <family val="2"/>
    </font>
    <font>
      <b/>
      <i/>
      <sz val="14"/>
      <name val="Calibri"/>
      <family val="2"/>
    </font>
    <font>
      <b/>
      <sz val="8"/>
      <name val="맑은 고딕"/>
      <family val="3"/>
      <charset val="129"/>
      <scheme val="major"/>
    </font>
    <font>
      <b/>
      <u/>
      <sz val="9"/>
      <color theme="10"/>
      <name val="Calibri"/>
      <family val="2"/>
    </font>
    <font>
      <b/>
      <sz val="9"/>
      <color theme="0" tint="-0.499984740745262"/>
      <name val="Calibri"/>
      <family val="2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b/>
      <u/>
      <sz val="10"/>
      <color theme="10"/>
      <name val="Calibri"/>
      <family val="2"/>
    </font>
    <font>
      <b/>
      <sz val="9"/>
      <name val="Calibri"/>
      <family val="2"/>
    </font>
    <font>
      <b/>
      <sz val="10"/>
      <color theme="1"/>
      <name val="맑은 고딕"/>
      <family val="3"/>
      <charset val="129"/>
      <scheme val="major"/>
    </font>
    <font>
      <b/>
      <sz val="8"/>
      <color theme="1"/>
      <name val="Calibri"/>
      <family val="2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Calibri"/>
      <family val="3"/>
      <charset val="129"/>
    </font>
    <font>
      <b/>
      <sz val="18"/>
      <name val="Calibri"/>
      <family val="2"/>
    </font>
    <font>
      <b/>
      <sz val="24"/>
      <name val="Calibri"/>
      <family val="2"/>
    </font>
    <font>
      <sz val="18"/>
      <name val="Calibri"/>
      <family val="2"/>
    </font>
    <font>
      <b/>
      <sz val="11"/>
      <color theme="1"/>
      <name val="Arial Unicode MS"/>
      <family val="2"/>
      <charset val="129"/>
    </font>
    <font>
      <sz val="8"/>
      <name val="바탕체"/>
      <family val="1"/>
      <charset val="129"/>
    </font>
    <font>
      <sz val="18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sz val="8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b/>
      <sz val="10"/>
      <color rgb="FFC00000"/>
      <name val="Calibri"/>
      <family val="2"/>
    </font>
    <font>
      <b/>
      <sz val="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2"/>
      <charset val="129"/>
    </font>
    <font>
      <sz val="9"/>
      <color theme="1"/>
      <name val="맑은 고딕"/>
      <family val="3"/>
      <charset val="129"/>
      <scheme val="major"/>
    </font>
    <font>
      <b/>
      <sz val="10"/>
      <color theme="1"/>
      <name val="돋움"/>
      <family val="3"/>
      <charset val="129"/>
    </font>
    <font>
      <b/>
      <sz val="11"/>
      <color theme="1"/>
      <name val="Calibri"/>
      <family val="2"/>
      <charset val="129"/>
    </font>
    <font>
      <b/>
      <sz val="11"/>
      <color rgb="FFFF0000"/>
      <name val="Calibri"/>
      <family val="2"/>
    </font>
    <font>
      <b/>
      <sz val="9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rgb="FFEE0000"/>
      <name val="Calibri"/>
      <family val="2"/>
    </font>
    <font>
      <sz val="8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0" tint="-0.34998626667073579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b/>
      <sz val="10"/>
      <color rgb="FF7030A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0">
    <xf numFmtId="0" fontId="0" fillId="0" borderId="0">
      <alignment vertic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5" fillId="0" borderId="0" applyFont="0" applyFill="0" applyBorder="0" applyAlignment="0" applyProtection="0"/>
    <xf numFmtId="42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6" fillId="0" borderId="0"/>
    <xf numFmtId="0" fontId="19" fillId="0" borderId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0" borderId="0"/>
    <xf numFmtId="0" fontId="26" fillId="0" borderId="0"/>
    <xf numFmtId="0" fontId="15" fillId="0" borderId="0">
      <alignment vertical="center"/>
    </xf>
    <xf numFmtId="0" fontId="14" fillId="0" borderId="0"/>
    <xf numFmtId="189" fontId="5" fillId="0" borderId="0" applyFill="0" applyBorder="0" applyAlignment="0"/>
    <xf numFmtId="183" fontId="16" fillId="0" borderId="0" applyFill="0" applyBorder="0" applyAlignment="0"/>
    <xf numFmtId="178" fontId="16" fillId="0" borderId="0" applyFill="0" applyBorder="0" applyAlignment="0"/>
    <xf numFmtId="0" fontId="10" fillId="0" borderId="0" applyFill="0" applyBorder="0" applyAlignment="0"/>
    <xf numFmtId="184" fontId="10" fillId="0" borderId="0" applyFill="0" applyBorder="0" applyAlignment="0"/>
    <xf numFmtId="189" fontId="5" fillId="0" borderId="0" applyFill="0" applyBorder="0" applyAlignment="0"/>
    <xf numFmtId="185" fontId="10" fillId="0" borderId="0" applyFill="0" applyBorder="0" applyAlignment="0"/>
    <xf numFmtId="183" fontId="16" fillId="0" borderId="0" applyFill="0" applyBorder="0" applyAlignment="0"/>
    <xf numFmtId="0" fontId="17" fillId="0" borderId="0"/>
    <xf numFmtId="0" fontId="18" fillId="0" borderId="1">
      <alignment horizontal="center"/>
    </xf>
    <xf numFmtId="189" fontId="5" fillId="0" borderId="0" applyFont="0" applyFill="0" applyBorder="0" applyAlignment="0" applyProtection="0"/>
    <xf numFmtId="183" fontId="16" fillId="0" borderId="0" applyFont="0" applyFill="0" applyBorder="0" applyAlignment="0" applyProtection="0"/>
    <xf numFmtId="0" fontId="20" fillId="0" borderId="0"/>
    <xf numFmtId="14" fontId="21" fillId="0" borderId="0" applyFill="0" applyBorder="0" applyAlignment="0"/>
    <xf numFmtId="38" fontId="4" fillId="0" borderId="2">
      <alignment vertical="center"/>
    </xf>
    <xf numFmtId="189" fontId="5" fillId="0" borderId="0" applyFill="0" applyBorder="0" applyAlignment="0"/>
    <xf numFmtId="183" fontId="16" fillId="0" borderId="0" applyFill="0" applyBorder="0" applyAlignment="0"/>
    <xf numFmtId="189" fontId="5" fillId="0" borderId="0" applyFill="0" applyBorder="0" applyAlignment="0"/>
    <xf numFmtId="185" fontId="10" fillId="0" borderId="0" applyFill="0" applyBorder="0" applyAlignment="0"/>
    <xf numFmtId="183" fontId="16" fillId="0" borderId="0" applyFill="0" applyBorder="0" applyAlignment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3" applyNumberFormat="0" applyAlignment="0" applyProtection="0">
      <alignment horizontal="left" vertical="center"/>
    </xf>
    <xf numFmtId="0" fontId="24" fillId="0" borderId="4">
      <alignment horizontal="left" vertical="center"/>
    </xf>
    <xf numFmtId="181" fontId="6" fillId="0" borderId="0" applyFont="0" applyFill="0" applyBorder="0" applyAlignment="0" applyProtection="0"/>
    <xf numFmtId="10" fontId="22" fillId="2" borderId="5" applyNumberFormat="0" applyBorder="0" applyAlignment="0" applyProtection="0"/>
    <xf numFmtId="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9" fontId="5" fillId="0" borderId="0" applyFill="0" applyBorder="0" applyAlignment="0"/>
    <xf numFmtId="183" fontId="16" fillId="0" borderId="0" applyFill="0" applyBorder="0" applyAlignment="0"/>
    <xf numFmtId="189" fontId="5" fillId="0" borderId="0" applyFill="0" applyBorder="0" applyAlignment="0"/>
    <xf numFmtId="185" fontId="10" fillId="0" borderId="0" applyFill="0" applyBorder="0" applyAlignment="0"/>
    <xf numFmtId="183" fontId="16" fillId="0" borderId="0" applyFill="0" applyBorder="0" applyAlignment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5" fillId="0" borderId="6"/>
    <xf numFmtId="176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2" fontId="6" fillId="0" borderId="0"/>
    <xf numFmtId="184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89" fontId="5" fillId="0" borderId="0" applyFill="0" applyBorder="0" applyAlignment="0"/>
    <xf numFmtId="183" fontId="16" fillId="0" borderId="0" applyFill="0" applyBorder="0" applyAlignment="0"/>
    <xf numFmtId="189" fontId="5" fillId="0" borderId="0" applyFill="0" applyBorder="0" applyAlignment="0"/>
    <xf numFmtId="185" fontId="10" fillId="0" borderId="0" applyFill="0" applyBorder="0" applyAlignment="0"/>
    <xf numFmtId="183" fontId="16" fillId="0" borderId="0" applyFill="0" applyBorder="0" applyAlignment="0"/>
    <xf numFmtId="179" fontId="6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25" fillId="0" borderId="0"/>
    <xf numFmtId="49" fontId="21" fillId="0" borderId="0" applyFill="0" applyBorder="0" applyAlignment="0"/>
    <xf numFmtId="186" fontId="10" fillId="0" borderId="0" applyFill="0" applyBorder="0" applyAlignment="0"/>
    <xf numFmtId="187" fontId="10" fillId="0" borderId="0" applyFill="0" applyBorder="0" applyAlignment="0"/>
    <xf numFmtId="181" fontId="6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/>
    <xf numFmtId="180" fontId="5" fillId="0" borderId="0" applyFont="0" applyFill="0" applyBorder="0" applyAlignment="0" applyProtection="0"/>
    <xf numFmtId="177" fontId="12" fillId="0" borderId="0">
      <alignment vertical="center"/>
    </xf>
    <xf numFmtId="40" fontId="4" fillId="0" borderId="0" applyFont="0" applyFill="0" applyBorder="0" applyAlignment="0" applyProtection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7" fillId="0" borderId="7" applyNumberFormat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6" fillId="0" borderId="0"/>
    <xf numFmtId="0" fontId="6" fillId="0" borderId="0"/>
    <xf numFmtId="42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/>
  </cellStyleXfs>
  <cellXfs count="626">
    <xf numFmtId="0" fontId="0" fillId="0" borderId="0" xfId="0">
      <alignment vertical="center"/>
    </xf>
    <xf numFmtId="0" fontId="29" fillId="0" borderId="0" xfId="0" applyFont="1">
      <alignment vertical="center"/>
    </xf>
    <xf numFmtId="0" fontId="32" fillId="4" borderId="0" xfId="0" applyFont="1" applyFill="1" applyAlignment="1">
      <alignment horizontal="center" vertical="center"/>
    </xf>
    <xf numFmtId="0" fontId="33" fillId="0" borderId="0" xfId="0" applyFont="1">
      <alignment vertical="center"/>
    </xf>
    <xf numFmtId="0" fontId="33" fillId="3" borderId="0" xfId="0" applyFont="1" applyFill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29" fillId="3" borderId="0" xfId="0" applyFont="1" applyFill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191" fontId="32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10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0" fontId="32" fillId="4" borderId="0" xfId="0" applyFont="1" applyFill="1">
      <alignment vertical="center"/>
    </xf>
    <xf numFmtId="10" fontId="32" fillId="4" borderId="0" xfId="0" applyNumberFormat="1" applyFont="1" applyFill="1" applyAlignment="1">
      <alignment horizontal="center" vertical="center"/>
    </xf>
    <xf numFmtId="0" fontId="42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2" fontId="31" fillId="0" borderId="0" xfId="0" applyNumberFormat="1" applyFont="1" applyAlignment="1">
      <alignment horizontal="left" vertical="center"/>
    </xf>
    <xf numFmtId="2" fontId="31" fillId="0" borderId="0" xfId="0" applyNumberFormat="1" applyFont="1" applyAlignment="1">
      <alignment horizontal="center" vertical="center"/>
    </xf>
    <xf numFmtId="192" fontId="32" fillId="0" borderId="0" xfId="102" applyNumberFormat="1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92" fontId="32" fillId="0" borderId="0" xfId="101" applyNumberFormat="1" applyFont="1" applyFill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29" fillId="7" borderId="0" xfId="0" applyFont="1" applyFill="1">
      <alignment vertical="center"/>
    </xf>
    <xf numFmtId="0" fontId="29" fillId="7" borderId="0" xfId="0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2" fillId="7" borderId="0" xfId="0" applyFont="1" applyFill="1" applyAlignment="1">
      <alignment horizontal="left" vertical="center"/>
    </xf>
    <xf numFmtId="0" fontId="32" fillId="8" borderId="0" xfId="0" applyFont="1" applyFill="1" applyAlignment="1">
      <alignment horizontal="center" vertical="center"/>
    </xf>
    <xf numFmtId="195" fontId="32" fillId="8" borderId="0" xfId="0" applyNumberFormat="1" applyFont="1" applyFill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195" fontId="32" fillId="9" borderId="0" xfId="0" applyNumberFormat="1" applyFont="1" applyFill="1" applyAlignment="1">
      <alignment horizontal="center" vertical="center"/>
    </xf>
    <xf numFmtId="0" fontId="32" fillId="9" borderId="0" xfId="0" applyFont="1" applyFill="1" applyAlignment="1">
      <alignment horizontal="left" vertical="center"/>
    </xf>
    <xf numFmtId="0" fontId="30" fillId="9" borderId="0" xfId="0" applyFont="1" applyFill="1" applyAlignment="1">
      <alignment horizontal="center" vertical="center"/>
    </xf>
    <xf numFmtId="194" fontId="30" fillId="9" borderId="0" xfId="0" applyNumberFormat="1" applyFont="1" applyFill="1" applyAlignment="1">
      <alignment horizontal="center" vertical="center"/>
    </xf>
    <xf numFmtId="9" fontId="32" fillId="9" borderId="0" xfId="101" applyFont="1" applyFill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30" fillId="9" borderId="0" xfId="0" applyFont="1" applyFill="1" applyAlignment="1">
      <alignment horizontal="left"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30" fillId="4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center" vertical="center"/>
    </xf>
    <xf numFmtId="193" fontId="30" fillId="4" borderId="0" xfId="103" applyNumberFormat="1" applyFont="1" applyFill="1" applyAlignment="1">
      <alignment horizontal="center" vertical="center"/>
    </xf>
    <xf numFmtId="0" fontId="30" fillId="8" borderId="0" xfId="0" applyFont="1" applyFill="1" applyAlignment="1">
      <alignment horizontal="left" vertical="center"/>
    </xf>
    <xf numFmtId="194" fontId="30" fillId="8" borderId="0" xfId="0" applyNumberFormat="1" applyFont="1" applyFill="1" applyAlignment="1">
      <alignment horizontal="center" vertical="center"/>
    </xf>
    <xf numFmtId="195" fontId="30" fillId="8" borderId="0" xfId="0" applyNumberFormat="1" applyFont="1" applyFill="1" applyAlignment="1">
      <alignment horizontal="center" vertical="center"/>
    </xf>
    <xf numFmtId="195" fontId="30" fillId="9" borderId="0" xfId="0" applyNumberFormat="1" applyFont="1" applyFill="1" applyAlignment="1">
      <alignment horizontal="center" vertical="center"/>
    </xf>
    <xf numFmtId="9" fontId="30" fillId="8" borderId="0" xfId="101" applyFont="1" applyFill="1" applyAlignment="1">
      <alignment horizontal="center" vertical="center"/>
    </xf>
    <xf numFmtId="0" fontId="30" fillId="10" borderId="0" xfId="0" applyFont="1" applyFill="1" applyAlignment="1">
      <alignment horizontal="left" vertical="center"/>
    </xf>
    <xf numFmtId="194" fontId="30" fillId="10" borderId="0" xfId="0" applyNumberFormat="1" applyFont="1" applyFill="1" applyAlignment="1">
      <alignment horizontal="center" vertical="center"/>
    </xf>
    <xf numFmtId="195" fontId="30" fillId="10" borderId="0" xfId="0" applyNumberFormat="1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9" fontId="30" fillId="10" borderId="0" xfId="101" applyFont="1" applyFill="1" applyAlignment="1">
      <alignment horizontal="center" vertical="center"/>
    </xf>
    <xf numFmtId="195" fontId="30" fillId="10" borderId="0" xfId="101" applyNumberFormat="1" applyFont="1" applyFill="1" applyAlignment="1">
      <alignment horizontal="center" vertical="center"/>
    </xf>
    <xf numFmtId="0" fontId="53" fillId="9" borderId="0" xfId="0" applyFont="1" applyFill="1" applyAlignment="1">
      <alignment horizontal="left" vertical="center"/>
    </xf>
    <xf numFmtId="0" fontId="53" fillId="9" borderId="0" xfId="0" applyFont="1" applyFill="1" applyAlignment="1">
      <alignment horizontal="center" vertical="center"/>
    </xf>
    <xf numFmtId="9" fontId="30" fillId="9" borderId="0" xfId="101" applyFont="1" applyFill="1" applyAlignment="1">
      <alignment horizontal="center" vertical="center"/>
    </xf>
    <xf numFmtId="196" fontId="30" fillId="9" borderId="0" xfId="0" applyNumberFormat="1" applyFont="1" applyFill="1" applyAlignment="1">
      <alignment horizontal="center" vertical="center"/>
    </xf>
    <xf numFmtId="197" fontId="30" fillId="9" borderId="0" xfId="103" applyNumberFormat="1" applyFont="1" applyFill="1" applyAlignment="1">
      <alignment horizontal="center" vertical="center"/>
    </xf>
    <xf numFmtId="195" fontId="30" fillId="9" borderId="0" xfId="103" applyNumberFormat="1" applyFont="1" applyFill="1" applyAlignment="1">
      <alignment horizontal="center" vertical="center"/>
    </xf>
    <xf numFmtId="0" fontId="30" fillId="6" borderId="0" xfId="0" applyFont="1" applyFill="1" applyAlignment="1">
      <alignment horizontal="left" vertical="center"/>
    </xf>
    <xf numFmtId="197" fontId="30" fillId="6" borderId="0" xfId="0" applyNumberFormat="1" applyFont="1" applyFill="1" applyAlignment="1">
      <alignment horizontal="center" vertical="center"/>
    </xf>
    <xf numFmtId="195" fontId="30" fillId="6" borderId="0" xfId="0" applyNumberFormat="1" applyFont="1" applyFill="1" applyAlignment="1">
      <alignment horizontal="center" vertical="center"/>
    </xf>
    <xf numFmtId="197" fontId="30" fillId="8" borderId="0" xfId="0" applyNumberFormat="1" applyFont="1" applyFill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53" fillId="11" borderId="0" xfId="0" applyFont="1" applyFill="1" applyAlignment="1">
      <alignment horizontal="left" vertical="center"/>
    </xf>
    <xf numFmtId="0" fontId="53" fillId="11" borderId="0" xfId="0" applyFont="1" applyFill="1" applyAlignment="1">
      <alignment horizontal="center" vertical="center"/>
    </xf>
    <xf numFmtId="195" fontId="53" fillId="11" borderId="0" xfId="0" applyNumberFormat="1" applyFont="1" applyFill="1" applyAlignment="1">
      <alignment horizontal="center" vertical="center"/>
    </xf>
    <xf numFmtId="197" fontId="30" fillId="9" borderId="0" xfId="0" applyNumberFormat="1" applyFont="1" applyFill="1">
      <alignment vertical="center"/>
    </xf>
    <xf numFmtId="0" fontId="30" fillId="8" borderId="0" xfId="103" applyNumberFormat="1" applyFont="1" applyFill="1" applyAlignment="1">
      <alignment horizontal="center" vertical="center"/>
    </xf>
    <xf numFmtId="194" fontId="30" fillId="12" borderId="0" xfId="0" applyNumberFormat="1" applyFont="1" applyFill="1" applyAlignment="1">
      <alignment horizontal="center" vertical="center"/>
    </xf>
    <xf numFmtId="194" fontId="30" fillId="9" borderId="0" xfId="0" applyNumberFormat="1" applyFont="1" applyFill="1" applyAlignment="1">
      <alignment horizontal="left" vertical="center"/>
    </xf>
    <xf numFmtId="10" fontId="30" fillId="12" borderId="0" xfId="101" applyNumberFormat="1" applyFont="1" applyFill="1" applyAlignment="1">
      <alignment horizontal="center" vertical="center"/>
    </xf>
    <xf numFmtId="0" fontId="30" fillId="15" borderId="0" xfId="0" applyFont="1" applyFill="1">
      <alignment vertical="center"/>
    </xf>
    <xf numFmtId="0" fontId="30" fillId="15" borderId="0" xfId="0" applyFont="1" applyFill="1" applyAlignment="1">
      <alignment horizontal="center" vertical="center"/>
    </xf>
    <xf numFmtId="10" fontId="30" fillId="15" borderId="0" xfId="0" applyNumberFormat="1" applyFont="1" applyFill="1" applyAlignment="1">
      <alignment horizontal="center" vertical="center"/>
    </xf>
    <xf numFmtId="0" fontId="54" fillId="15" borderId="0" xfId="0" applyFont="1" applyFill="1" applyAlignment="1">
      <alignment horizontal="center" vertical="center"/>
    </xf>
    <xf numFmtId="0" fontId="54" fillId="0" borderId="0" xfId="0" applyFont="1">
      <alignment vertical="center"/>
    </xf>
    <xf numFmtId="0" fontId="31" fillId="0" borderId="0" xfId="0" applyFont="1">
      <alignment vertical="center"/>
    </xf>
    <xf numFmtId="0" fontId="56" fillId="0" borderId="0" xfId="0" applyFont="1">
      <alignment vertical="center"/>
    </xf>
    <xf numFmtId="10" fontId="51" fillId="9" borderId="0" xfId="0" applyNumberFormat="1" applyFont="1" applyFill="1" applyAlignment="1">
      <alignment horizontal="center" vertical="center"/>
    </xf>
    <xf numFmtId="0" fontId="51" fillId="9" borderId="0" xfId="0" applyFont="1" applyFill="1" applyAlignment="1">
      <alignment horizontal="center" vertical="center"/>
    </xf>
    <xf numFmtId="194" fontId="55" fillId="9" borderId="0" xfId="0" applyNumberFormat="1" applyFont="1" applyFill="1" applyAlignment="1">
      <alignment horizontal="right" vertical="center"/>
    </xf>
    <xf numFmtId="42" fontId="32" fillId="9" borderId="0" xfId="0" applyNumberFormat="1" applyFont="1" applyFill="1" applyAlignment="1">
      <alignment horizontal="center" vertical="center"/>
    </xf>
    <xf numFmtId="10" fontId="32" fillId="8" borderId="0" xfId="105" applyNumberFormat="1" applyFont="1" applyFill="1" applyAlignment="1">
      <alignment horizontal="center" vertical="center"/>
    </xf>
    <xf numFmtId="10" fontId="32" fillId="9" borderId="0" xfId="0" applyNumberFormat="1" applyFont="1" applyFill="1" applyAlignment="1">
      <alignment horizontal="center" vertical="center"/>
    </xf>
    <xf numFmtId="0" fontId="43" fillId="9" borderId="0" xfId="0" applyFont="1" applyFill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9" fillId="0" borderId="0" xfId="107" applyFont="1">
      <alignment vertical="center"/>
    </xf>
    <xf numFmtId="0" fontId="30" fillId="0" borderId="0" xfId="0" applyFont="1">
      <alignment vertical="center"/>
    </xf>
    <xf numFmtId="192" fontId="55" fillId="9" borderId="0" xfId="101" applyNumberFormat="1" applyFont="1" applyFill="1" applyAlignment="1">
      <alignment horizontal="center" vertical="center"/>
    </xf>
    <xf numFmtId="6" fontId="32" fillId="8" borderId="0" xfId="0" applyNumberFormat="1" applyFont="1" applyFill="1" applyAlignment="1">
      <alignment horizontal="center" vertical="center"/>
    </xf>
    <xf numFmtId="9" fontId="29" fillId="0" borderId="0" xfId="101" applyFont="1" applyAlignment="1">
      <alignment horizontal="center" vertical="center"/>
    </xf>
    <xf numFmtId="0" fontId="60" fillId="0" borderId="0" xfId="0" applyFont="1">
      <alignment vertical="center"/>
    </xf>
    <xf numFmtId="0" fontId="32" fillId="16" borderId="0" xfId="0" applyFont="1" applyFill="1">
      <alignment vertical="center"/>
    </xf>
    <xf numFmtId="0" fontId="32" fillId="16" borderId="0" xfId="0" applyFont="1" applyFill="1" applyAlignment="1">
      <alignment horizontal="center" vertical="center"/>
    </xf>
    <xf numFmtId="10" fontId="32" fillId="16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32" fillId="17" borderId="0" xfId="0" applyFont="1" applyFill="1">
      <alignment vertical="center"/>
    </xf>
    <xf numFmtId="0" fontId="32" fillId="17" borderId="0" xfId="0" applyFont="1" applyFill="1" applyAlignment="1">
      <alignment horizontal="center" vertical="center"/>
    </xf>
    <xf numFmtId="10" fontId="32" fillId="17" borderId="0" xfId="0" applyNumberFormat="1" applyFont="1" applyFill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31" fillId="7" borderId="0" xfId="0" applyFont="1" applyFill="1" applyAlignment="1">
      <alignment horizontal="left" vertical="center"/>
    </xf>
    <xf numFmtId="2" fontId="31" fillId="7" borderId="0" xfId="0" applyNumberFormat="1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62" fillId="0" borderId="0" xfId="0" applyFont="1">
      <alignment vertical="center"/>
    </xf>
    <xf numFmtId="0" fontId="63" fillId="0" borderId="0" xfId="0" applyFont="1">
      <alignment vertical="center"/>
    </xf>
    <xf numFmtId="0" fontId="60" fillId="0" borderId="0" xfId="0" applyFont="1" applyAlignment="1">
      <alignment horizontal="left" vertical="center" wrapText="1"/>
    </xf>
    <xf numFmtId="0" fontId="64" fillId="0" borderId="0" xfId="0" applyFont="1">
      <alignment vertical="center"/>
    </xf>
    <xf numFmtId="9" fontId="53" fillId="9" borderId="0" xfId="101" applyFont="1" applyFill="1" applyAlignment="1">
      <alignment horizontal="right" vertical="center"/>
    </xf>
    <xf numFmtId="0" fontId="31" fillId="18" borderId="0" xfId="0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54" fillId="5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195" fontId="54" fillId="15" borderId="0" xfId="0" applyNumberFormat="1" applyFont="1" applyFill="1" applyAlignment="1">
      <alignment horizontal="center" vertical="center"/>
    </xf>
    <xf numFmtId="195" fontId="53" fillId="0" borderId="0" xfId="0" applyNumberFormat="1" applyFont="1" applyAlignment="1">
      <alignment horizontal="center" vertical="center"/>
    </xf>
    <xf numFmtId="9" fontId="54" fillId="0" borderId="0" xfId="101" applyFont="1" applyFill="1" applyBorder="1" applyAlignment="1">
      <alignment horizontal="center" vertical="center"/>
    </xf>
    <xf numFmtId="9" fontId="54" fillId="0" borderId="0" xfId="101" applyFont="1" applyBorder="1" applyAlignment="1">
      <alignment horizontal="center" vertical="center"/>
    </xf>
    <xf numFmtId="0" fontId="66" fillId="9" borderId="0" xfId="0" applyFont="1" applyFill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68" fillId="0" borderId="0" xfId="0" applyFont="1">
      <alignment vertical="center"/>
    </xf>
    <xf numFmtId="0" fontId="31" fillId="3" borderId="0" xfId="0" applyFont="1" applyFill="1">
      <alignment vertical="center"/>
    </xf>
    <xf numFmtId="0" fontId="31" fillId="18" borderId="0" xfId="0" applyFont="1" applyFill="1">
      <alignment vertical="center"/>
    </xf>
    <xf numFmtId="0" fontId="71" fillId="0" borderId="0" xfId="0" applyFont="1">
      <alignment vertical="center"/>
    </xf>
    <xf numFmtId="0" fontId="71" fillId="18" borderId="0" xfId="0" applyFont="1" applyFill="1">
      <alignment vertical="center"/>
    </xf>
    <xf numFmtId="0" fontId="72" fillId="0" borderId="0" xfId="0" applyFont="1">
      <alignment vertical="center"/>
    </xf>
    <xf numFmtId="0" fontId="72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3" fillId="0" borderId="0" xfId="0" applyFont="1" applyAlignment="1">
      <alignment horizontal="right" vertical="center"/>
    </xf>
    <xf numFmtId="10" fontId="31" fillId="18" borderId="0" xfId="0" applyNumberFormat="1" applyFont="1" applyFill="1" applyAlignment="1">
      <alignment horizontal="center" vertical="center"/>
    </xf>
    <xf numFmtId="195" fontId="31" fillId="18" borderId="0" xfId="0" applyNumberFormat="1" applyFont="1" applyFill="1" applyAlignment="1">
      <alignment horizontal="center" vertical="center"/>
    </xf>
    <xf numFmtId="6" fontId="32" fillId="0" borderId="0" xfId="0" applyNumberFormat="1" applyFont="1" applyAlignment="1">
      <alignment horizontal="center" vertical="center"/>
    </xf>
    <xf numFmtId="42" fontId="32" fillId="0" borderId="0" xfId="0" applyNumberFormat="1" applyFont="1" applyAlignment="1">
      <alignment horizontal="center" vertical="center"/>
    </xf>
    <xf numFmtId="2" fontId="32" fillId="0" borderId="0" xfId="105" applyNumberFormat="1" applyFont="1" applyFill="1" applyAlignment="1">
      <alignment horizontal="center" vertical="center"/>
    </xf>
    <xf numFmtId="9" fontId="32" fillId="0" borderId="0" xfId="105" applyFont="1" applyFill="1" applyAlignment="1">
      <alignment horizontal="center" vertical="center"/>
    </xf>
    <xf numFmtId="6" fontId="32" fillId="7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 wrapText="1"/>
    </xf>
    <xf numFmtId="195" fontId="31" fillId="7" borderId="0" xfId="0" applyNumberFormat="1" applyFont="1" applyFill="1" applyAlignment="1">
      <alignment horizontal="center" vertical="center"/>
    </xf>
    <xf numFmtId="9" fontId="31" fillId="7" borderId="0" xfId="101" applyFont="1" applyFill="1" applyAlignment="1">
      <alignment horizontal="center" vertical="center"/>
    </xf>
    <xf numFmtId="9" fontId="31" fillId="7" borderId="0" xfId="0" applyNumberFormat="1" applyFont="1" applyFill="1" applyAlignment="1">
      <alignment horizontal="center" vertical="center"/>
    </xf>
    <xf numFmtId="2" fontId="31" fillId="7" borderId="0" xfId="103" applyNumberFormat="1" applyFont="1" applyFill="1" applyAlignment="1">
      <alignment horizontal="center" vertical="center"/>
    </xf>
    <xf numFmtId="200" fontId="54" fillId="7" borderId="0" xfId="0" applyNumberFormat="1" applyFont="1" applyFill="1" applyAlignment="1">
      <alignment horizontal="center" vertical="center"/>
    </xf>
    <xf numFmtId="200" fontId="54" fillId="0" borderId="0" xfId="103" applyNumberFormat="1" applyFont="1" applyAlignment="1">
      <alignment horizontal="center" vertical="center"/>
    </xf>
    <xf numFmtId="204" fontId="32" fillId="5" borderId="0" xfId="0" applyNumberFormat="1" applyFont="1" applyFill="1" applyAlignment="1">
      <alignment horizontal="center" vertical="center"/>
    </xf>
    <xf numFmtId="0" fontId="32" fillId="5" borderId="0" xfId="0" applyFont="1" applyFill="1" applyAlignment="1">
      <alignment horizontal="left" vertical="center"/>
    </xf>
    <xf numFmtId="0" fontId="70" fillId="0" borderId="0" xfId="0" applyFont="1" applyAlignment="1">
      <alignment horizontal="center" vertical="center"/>
    </xf>
    <xf numFmtId="0" fontId="74" fillId="0" borderId="0" xfId="107" applyFont="1">
      <alignment vertical="center"/>
    </xf>
    <xf numFmtId="0" fontId="69" fillId="0" borderId="0" xfId="0" applyFont="1">
      <alignment vertical="center"/>
    </xf>
    <xf numFmtId="192" fontId="31" fillId="18" borderId="0" xfId="0" applyNumberFormat="1" applyFont="1" applyFill="1" applyAlignment="1">
      <alignment horizontal="center" vertical="center"/>
    </xf>
    <xf numFmtId="9" fontId="31" fillId="18" borderId="0" xfId="0" applyNumberFormat="1" applyFont="1" applyFill="1" applyAlignment="1">
      <alignment horizontal="center" vertical="center"/>
    </xf>
    <xf numFmtId="0" fontId="69" fillId="0" borderId="0" xfId="0" applyFont="1" applyAlignment="1">
      <alignment horizontal="left" vertical="center"/>
    </xf>
    <xf numFmtId="194" fontId="75" fillId="9" borderId="0" xfId="0" applyNumberFormat="1" applyFont="1" applyFill="1" applyAlignment="1">
      <alignment horizontal="center" vertical="center"/>
    </xf>
    <xf numFmtId="200" fontId="31" fillId="0" borderId="0" xfId="0" applyNumberFormat="1" applyFont="1" applyAlignment="1">
      <alignment horizontal="right" vertical="center"/>
    </xf>
    <xf numFmtId="195" fontId="55" fillId="0" borderId="0" xfId="0" applyNumberFormat="1" applyFont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32" fillId="14" borderId="5" xfId="0" applyFont="1" applyFill="1" applyBorder="1" applyAlignment="1">
      <alignment horizontal="center" vertical="center"/>
    </xf>
    <xf numFmtId="195" fontId="32" fillId="14" borderId="5" xfId="0" applyNumberFormat="1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32" fillId="5" borderId="5" xfId="0" applyFont="1" applyFill="1" applyBorder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195" fontId="32" fillId="14" borderId="1" xfId="0" applyNumberFormat="1" applyFont="1" applyFill="1" applyBorder="1" applyAlignment="1">
      <alignment horizontal="center" vertical="center"/>
    </xf>
    <xf numFmtId="200" fontId="31" fillId="5" borderId="5" xfId="0" applyNumberFormat="1" applyFont="1" applyFill="1" applyBorder="1" applyAlignment="1">
      <alignment horizontal="center" vertical="center"/>
    </xf>
    <xf numFmtId="0" fontId="31" fillId="14" borderId="5" xfId="0" applyFont="1" applyFill="1" applyBorder="1" applyAlignment="1">
      <alignment horizontal="center" vertical="center"/>
    </xf>
    <xf numFmtId="0" fontId="76" fillId="0" borderId="0" xfId="0" applyFont="1">
      <alignment vertical="center"/>
    </xf>
    <xf numFmtId="9" fontId="32" fillId="5" borderId="5" xfId="0" applyNumberFormat="1" applyFont="1" applyFill="1" applyBorder="1" applyAlignment="1">
      <alignment horizontal="center" vertical="center"/>
    </xf>
    <xf numFmtId="195" fontId="32" fillId="5" borderId="5" xfId="0" applyNumberFormat="1" applyFont="1" applyFill="1" applyBorder="1" applyAlignment="1">
      <alignment horizontal="center" vertical="center"/>
    </xf>
    <xf numFmtId="192" fontId="32" fillId="5" borderId="5" xfId="0" applyNumberFormat="1" applyFont="1" applyFill="1" applyBorder="1" applyAlignment="1">
      <alignment horizontal="center" vertical="center"/>
    </xf>
    <xf numFmtId="0" fontId="77" fillId="14" borderId="5" xfId="0" applyFont="1" applyFill="1" applyBorder="1" applyAlignment="1">
      <alignment horizontal="center" vertical="center"/>
    </xf>
    <xf numFmtId="0" fontId="78" fillId="0" borderId="0" xfId="107" applyFont="1">
      <alignment vertical="center"/>
    </xf>
    <xf numFmtId="0" fontId="78" fillId="0" borderId="0" xfId="107" applyFont="1" applyAlignment="1">
      <alignment horizontal="left" vertical="center"/>
    </xf>
    <xf numFmtId="0" fontId="32" fillId="19" borderId="0" xfId="0" applyFont="1" applyFill="1" applyAlignment="1">
      <alignment horizontal="center" vertical="center"/>
    </xf>
    <xf numFmtId="0" fontId="32" fillId="19" borderId="0" xfId="0" applyFont="1" applyFill="1" applyAlignment="1">
      <alignment horizontal="left" vertical="center"/>
    </xf>
    <xf numFmtId="0" fontId="32" fillId="19" borderId="0" xfId="0" quotePrefix="1" applyFont="1" applyFill="1">
      <alignment vertical="center"/>
    </xf>
    <xf numFmtId="0" fontId="32" fillId="5" borderId="1" xfId="0" applyFont="1" applyFill="1" applyBorder="1" applyAlignment="1">
      <alignment horizontal="center" vertical="center"/>
    </xf>
    <xf numFmtId="0" fontId="70" fillId="5" borderId="5" xfId="0" applyFont="1" applyFill="1" applyBorder="1" applyAlignment="1">
      <alignment horizontal="center" vertical="center"/>
    </xf>
    <xf numFmtId="200" fontId="31" fillId="18" borderId="0" xfId="0" applyNumberFormat="1" applyFont="1" applyFill="1" applyAlignment="1">
      <alignment horizontal="center" vertical="center"/>
    </xf>
    <xf numFmtId="2" fontId="31" fillId="18" borderId="0" xfId="0" applyNumberFormat="1" applyFont="1" applyFill="1" applyAlignment="1">
      <alignment horizontal="center" vertical="center"/>
    </xf>
    <xf numFmtId="2" fontId="31" fillId="5" borderId="5" xfId="0" applyNumberFormat="1" applyFont="1" applyFill="1" applyBorder="1" applyAlignment="1">
      <alignment horizontal="center" vertical="center"/>
    </xf>
    <xf numFmtId="9" fontId="31" fillId="5" borderId="5" xfId="0" applyNumberFormat="1" applyFont="1" applyFill="1" applyBorder="1" applyAlignment="1">
      <alignment horizontal="center" vertical="center"/>
    </xf>
    <xf numFmtId="9" fontId="31" fillId="0" borderId="0" xfId="101" applyFont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0" fontId="79" fillId="5" borderId="5" xfId="0" applyFont="1" applyFill="1" applyBorder="1" applyAlignment="1">
      <alignment horizontal="center" vertical="center"/>
    </xf>
    <xf numFmtId="195" fontId="32" fillId="5" borderId="5" xfId="103" applyNumberFormat="1" applyFont="1" applyFill="1" applyBorder="1" applyAlignment="1">
      <alignment horizontal="center" vertical="center"/>
    </xf>
    <xf numFmtId="0" fontId="80" fillId="5" borderId="5" xfId="0" applyFont="1" applyFill="1" applyBorder="1" applyAlignment="1">
      <alignment horizontal="center" vertical="center"/>
    </xf>
    <xf numFmtId="0" fontId="81" fillId="0" borderId="0" xfId="0" applyFont="1" applyAlignment="1">
      <alignment horizontal="left" vertical="center"/>
    </xf>
    <xf numFmtId="195" fontId="32" fillId="0" borderId="0" xfId="103" applyNumberFormat="1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 applyAlignment="1">
      <alignment horizontal="left" vertical="center"/>
    </xf>
    <xf numFmtId="0" fontId="84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85" fillId="0" borderId="0" xfId="0" applyFont="1">
      <alignment vertical="center"/>
    </xf>
    <xf numFmtId="0" fontId="86" fillId="0" borderId="0" xfId="0" applyFont="1">
      <alignment vertical="center"/>
    </xf>
    <xf numFmtId="0" fontId="86" fillId="0" borderId="0" xfId="0" applyFont="1" applyAlignment="1">
      <alignment horizontal="left" vertical="center" wrapText="1"/>
    </xf>
    <xf numFmtId="0" fontId="64" fillId="18" borderId="0" xfId="0" applyFont="1" applyFill="1">
      <alignment vertical="center"/>
    </xf>
    <xf numFmtId="0" fontId="86" fillId="18" borderId="0" xfId="0" applyFont="1" applyFill="1">
      <alignment vertical="center"/>
    </xf>
    <xf numFmtId="0" fontId="87" fillId="0" borderId="0" xfId="0" applyFont="1">
      <alignment vertical="center"/>
    </xf>
    <xf numFmtId="9" fontId="51" fillId="9" borderId="0" xfId="0" applyNumberFormat="1" applyFont="1" applyFill="1" applyAlignment="1">
      <alignment horizontal="center" vertical="center"/>
    </xf>
    <xf numFmtId="0" fontId="31" fillId="5" borderId="13" xfId="0" applyFont="1" applyFill="1" applyBorder="1" applyAlignment="1">
      <alignment horizontal="center" vertical="center"/>
    </xf>
    <xf numFmtId="0" fontId="80" fillId="5" borderId="1" xfId="0" applyFont="1" applyFill="1" applyBorder="1" applyAlignment="1">
      <alignment horizontal="center" vertical="center"/>
    </xf>
    <xf numFmtId="195" fontId="32" fillId="5" borderId="1" xfId="103" applyNumberFormat="1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horizontal="center" vertical="center" wrapText="1"/>
    </xf>
    <xf numFmtId="0" fontId="68" fillId="5" borderId="5" xfId="0" applyFont="1" applyFill="1" applyBorder="1" applyAlignment="1">
      <alignment horizontal="center" vertical="center"/>
    </xf>
    <xf numFmtId="0" fontId="80" fillId="0" borderId="0" xfId="0" applyFont="1" applyAlignment="1">
      <alignment horizontal="left" vertical="center"/>
    </xf>
    <xf numFmtId="9" fontId="68" fillId="5" borderId="5" xfId="101" applyFont="1" applyFill="1" applyBorder="1" applyAlignment="1">
      <alignment horizontal="center" vertical="center"/>
    </xf>
    <xf numFmtId="9" fontId="68" fillId="5" borderId="5" xfId="0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195" fontId="68" fillId="5" borderId="5" xfId="103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9" fontId="68" fillId="0" borderId="0" xfId="0" applyNumberFormat="1" applyFont="1" applyAlignment="1">
      <alignment horizontal="center" vertical="center"/>
    </xf>
    <xf numFmtId="0" fontId="73" fillId="14" borderId="5" xfId="0" applyFont="1" applyFill="1" applyBorder="1" applyAlignment="1">
      <alignment horizontal="center" vertical="center"/>
    </xf>
    <xf numFmtId="0" fontId="68" fillId="5" borderId="11" xfId="0" applyFont="1" applyFill="1" applyBorder="1" applyAlignment="1">
      <alignment horizontal="center" vertical="center"/>
    </xf>
    <xf numFmtId="0" fontId="68" fillId="5" borderId="4" xfId="0" applyFont="1" applyFill="1" applyBorder="1" applyAlignment="1">
      <alignment horizontal="center" vertical="center"/>
    </xf>
    <xf numFmtId="0" fontId="68" fillId="5" borderId="14" xfId="0" applyFont="1" applyFill="1" applyBorder="1" applyAlignment="1">
      <alignment horizontal="center" vertical="center"/>
    </xf>
    <xf numFmtId="191" fontId="32" fillId="14" borderId="5" xfId="0" applyNumberFormat="1" applyFont="1" applyFill="1" applyBorder="1" applyAlignment="1">
      <alignment horizontal="center" vertical="center"/>
    </xf>
    <xf numFmtId="204" fontId="68" fillId="5" borderId="5" xfId="103" applyNumberFormat="1" applyFont="1" applyFill="1" applyBorder="1" applyAlignment="1">
      <alignment horizontal="center" vertical="center"/>
    </xf>
    <xf numFmtId="6" fontId="31" fillId="0" borderId="0" xfId="0" applyNumberFormat="1" applyFont="1">
      <alignment vertical="center"/>
    </xf>
    <xf numFmtId="195" fontId="50" fillId="0" borderId="0" xfId="0" applyNumberFormat="1" applyFont="1">
      <alignment vertical="center"/>
    </xf>
    <xf numFmtId="195" fontId="54" fillId="17" borderId="0" xfId="0" applyNumberFormat="1" applyFont="1" applyFill="1" applyAlignment="1">
      <alignment horizontal="center" vertical="center"/>
    </xf>
    <xf numFmtId="0" fontId="88" fillId="0" borderId="0" xfId="0" applyFont="1">
      <alignment vertical="center"/>
    </xf>
    <xf numFmtId="192" fontId="32" fillId="0" borderId="0" xfId="101" applyNumberFormat="1" applyFont="1" applyAlignment="1">
      <alignment horizontal="center" vertical="center"/>
    </xf>
    <xf numFmtId="26" fontId="32" fillId="14" borderId="5" xfId="0" applyNumberFormat="1" applyFont="1" applyFill="1" applyBorder="1" applyAlignment="1">
      <alignment horizontal="center" vertical="center"/>
    </xf>
    <xf numFmtId="193" fontId="32" fillId="14" borderId="5" xfId="0" applyNumberFormat="1" applyFont="1" applyFill="1" applyBorder="1" applyAlignment="1">
      <alignment horizontal="center" vertical="center"/>
    </xf>
    <xf numFmtId="192" fontId="30" fillId="8" borderId="0" xfId="101" applyNumberFormat="1" applyFont="1" applyFill="1" applyAlignment="1">
      <alignment horizontal="center" vertical="center"/>
    </xf>
    <xf numFmtId="192" fontId="50" fillId="0" borderId="0" xfId="101" applyNumberFormat="1" applyFont="1">
      <alignment vertical="center"/>
    </xf>
    <xf numFmtId="207" fontId="50" fillId="0" borderId="0" xfId="0" applyNumberFormat="1" applyFont="1">
      <alignment vertical="center"/>
    </xf>
    <xf numFmtId="0" fontId="31" fillId="8" borderId="0" xfId="0" quotePrefix="1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207" fontId="31" fillId="8" borderId="0" xfId="0" applyNumberFormat="1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207" fontId="31" fillId="4" borderId="0" xfId="0" applyNumberFormat="1" applyFont="1" applyFill="1" applyAlignment="1">
      <alignment horizontal="center" vertical="center"/>
    </xf>
    <xf numFmtId="0" fontId="31" fillId="16" borderId="0" xfId="0" applyFont="1" applyFill="1">
      <alignment vertical="center"/>
    </xf>
    <xf numFmtId="0" fontId="31" fillId="16" borderId="0" xfId="0" applyFont="1" applyFill="1" applyAlignment="1">
      <alignment horizontal="center" vertical="center"/>
    </xf>
    <xf numFmtId="0" fontId="31" fillId="16" borderId="0" xfId="0" quotePrefix="1" applyFont="1" applyFill="1" applyAlignment="1">
      <alignment horizontal="center" vertical="center"/>
    </xf>
    <xf numFmtId="207" fontId="31" fillId="16" borderId="0" xfId="0" applyNumberFormat="1" applyFont="1" applyFill="1" applyAlignment="1">
      <alignment horizontal="center" vertical="center"/>
    </xf>
    <xf numFmtId="205" fontId="31" fillId="16" borderId="0" xfId="0" applyNumberFormat="1" applyFont="1" applyFill="1" applyAlignment="1">
      <alignment horizontal="center" vertical="center"/>
    </xf>
    <xf numFmtId="206" fontId="31" fillId="16" borderId="0" xfId="0" applyNumberFormat="1" applyFont="1" applyFill="1" applyAlignment="1">
      <alignment horizontal="center" vertical="center"/>
    </xf>
    <xf numFmtId="206" fontId="31" fillId="4" borderId="0" xfId="0" applyNumberFormat="1" applyFont="1" applyFill="1" applyAlignment="1">
      <alignment horizontal="center" vertical="center"/>
    </xf>
    <xf numFmtId="205" fontId="31" fillId="4" borderId="0" xfId="0" applyNumberFormat="1" applyFont="1" applyFill="1" applyAlignment="1">
      <alignment horizontal="center" vertical="center"/>
    </xf>
    <xf numFmtId="206" fontId="31" fillId="8" borderId="0" xfId="0" applyNumberFormat="1" applyFont="1" applyFill="1" applyAlignment="1">
      <alignment horizontal="center" vertical="center"/>
    </xf>
    <xf numFmtId="0" fontId="31" fillId="13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204" fontId="32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0" fontId="54" fillId="5" borderId="5" xfId="104" applyFont="1" applyFill="1" applyBorder="1" applyAlignment="1">
      <alignment horizontal="center" vertical="center"/>
    </xf>
    <xf numFmtId="0" fontId="54" fillId="5" borderId="5" xfId="104" applyFont="1" applyFill="1" applyBorder="1" applyAlignment="1">
      <alignment horizontal="center" vertical="center" wrapText="1"/>
    </xf>
    <xf numFmtId="193" fontId="32" fillId="13" borderId="5" xfId="0" applyNumberFormat="1" applyFont="1" applyFill="1" applyBorder="1" applyAlignment="1">
      <alignment horizontal="center" vertical="center"/>
    </xf>
    <xf numFmtId="203" fontId="93" fillId="0" borderId="0" xfId="0" applyNumberFormat="1" applyFont="1" applyAlignment="1">
      <alignment horizontal="left" vertical="center"/>
    </xf>
    <xf numFmtId="0" fontId="92" fillId="0" borderId="0" xfId="0" applyFont="1">
      <alignment vertical="center"/>
    </xf>
    <xf numFmtId="0" fontId="79" fillId="9" borderId="5" xfId="114" applyFont="1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3" fontId="54" fillId="9" borderId="5" xfId="127" applyNumberFormat="1" applyFont="1" applyFill="1" applyBorder="1" applyAlignment="1">
      <alignment vertical="center"/>
    </xf>
    <xf numFmtId="3" fontId="31" fillId="0" borderId="5" xfId="0" applyNumberFormat="1" applyFont="1" applyBorder="1" applyAlignment="1">
      <alignment horizontal="center" vertical="center"/>
    </xf>
    <xf numFmtId="0" fontId="54" fillId="9" borderId="5" xfId="114" applyFont="1" applyFill="1" applyBorder="1" applyAlignment="1">
      <alignment horizontal="center" vertical="center"/>
    </xf>
    <xf numFmtId="200" fontId="79" fillId="9" borderId="5" xfId="127" applyNumberFormat="1" applyFont="1" applyFill="1" applyBorder="1" applyAlignment="1">
      <alignment vertical="center"/>
    </xf>
    <xf numFmtId="208" fontId="54" fillId="9" borderId="5" xfId="127" applyNumberFormat="1" applyFont="1" applyFill="1" applyBorder="1" applyAlignment="1">
      <alignment horizontal="right" vertical="center"/>
    </xf>
    <xf numFmtId="0" fontId="31" fillId="5" borderId="5" xfId="0" applyFont="1" applyFill="1" applyBorder="1" applyAlignment="1">
      <alignment horizontal="center" vertical="center"/>
    </xf>
    <xf numFmtId="3" fontId="31" fillId="5" borderId="5" xfId="0" applyNumberFormat="1" applyFont="1" applyFill="1" applyBorder="1" applyAlignment="1">
      <alignment horizontal="center" vertical="center"/>
    </xf>
    <xf numFmtId="208" fontId="68" fillId="9" borderId="5" xfId="127" applyNumberFormat="1" applyFont="1" applyFill="1" applyBorder="1" applyAlignment="1">
      <alignment horizontal="right" vertical="center"/>
    </xf>
    <xf numFmtId="9" fontId="54" fillId="6" borderId="5" xfId="101" applyFont="1" applyFill="1" applyBorder="1" applyAlignment="1">
      <alignment vertical="center"/>
    </xf>
    <xf numFmtId="0" fontId="94" fillId="0" borderId="0" xfId="104" applyFont="1">
      <alignment vertical="center"/>
    </xf>
    <xf numFmtId="0" fontId="94" fillId="0" borderId="0" xfId="104" applyFont="1" applyAlignment="1">
      <alignment horizontal="center" vertical="center"/>
    </xf>
    <xf numFmtId="0" fontId="94" fillId="8" borderId="5" xfId="104" applyFont="1" applyFill="1" applyBorder="1">
      <alignment vertical="center"/>
    </xf>
    <xf numFmtId="17" fontId="95" fillId="8" borderId="5" xfId="0" applyNumberFormat="1" applyFont="1" applyFill="1" applyBorder="1" applyAlignment="1">
      <alignment horizontal="center" vertical="center" wrapText="1"/>
    </xf>
    <xf numFmtId="16" fontId="94" fillId="0" borderId="0" xfId="104" applyNumberFormat="1" applyFont="1">
      <alignment vertical="center"/>
    </xf>
    <xf numFmtId="16" fontId="94" fillId="0" borderId="0" xfId="104" applyNumberFormat="1" applyFont="1" applyAlignment="1">
      <alignment horizontal="center" vertical="center"/>
    </xf>
    <xf numFmtId="0" fontId="94" fillId="0" borderId="5" xfId="104" applyFont="1" applyBorder="1">
      <alignment vertical="center"/>
    </xf>
    <xf numFmtId="4" fontId="94" fillId="0" borderId="5" xfId="104" applyNumberFormat="1" applyFont="1" applyBorder="1" applyAlignment="1">
      <alignment horizontal="center" vertical="center"/>
    </xf>
    <xf numFmtId="201" fontId="94" fillId="0" borderId="0" xfId="101" applyNumberFormat="1" applyFont="1">
      <alignment vertical="center"/>
    </xf>
    <xf numFmtId="4" fontId="94" fillId="0" borderId="0" xfId="104" applyNumberFormat="1" applyFont="1" applyAlignment="1">
      <alignment horizontal="center" vertical="center"/>
    </xf>
    <xf numFmtId="4" fontId="94" fillId="0" borderId="0" xfId="104" applyNumberFormat="1" applyFont="1">
      <alignment vertical="center"/>
    </xf>
    <xf numFmtId="9" fontId="65" fillId="0" borderId="0" xfId="105" applyFont="1" applyAlignment="1">
      <alignment horizontal="center" vertical="center"/>
    </xf>
    <xf numFmtId="199" fontId="94" fillId="0" borderId="0" xfId="104" applyNumberFormat="1" applyFont="1">
      <alignment vertical="center"/>
    </xf>
    <xf numFmtId="10" fontId="65" fillId="0" borderId="0" xfId="105" applyNumberFormat="1" applyFont="1">
      <alignment vertical="center"/>
    </xf>
    <xf numFmtId="41" fontId="94" fillId="0" borderId="0" xfId="106" applyFont="1">
      <alignment vertical="center"/>
    </xf>
    <xf numFmtId="0" fontId="94" fillId="0" borderId="5" xfId="104" applyFont="1" applyBorder="1" applyAlignment="1">
      <alignment horizontal="center" vertical="center"/>
    </xf>
    <xf numFmtId="16" fontId="94" fillId="8" borderId="5" xfId="104" applyNumberFormat="1" applyFont="1" applyFill="1" applyBorder="1" applyAlignment="1">
      <alignment horizontal="center" vertical="center"/>
    </xf>
    <xf numFmtId="16" fontId="94" fillId="8" borderId="5" xfId="104" applyNumberFormat="1" applyFont="1" applyFill="1" applyBorder="1">
      <alignment vertical="center"/>
    </xf>
    <xf numFmtId="0" fontId="94" fillId="13" borderId="0" xfId="104" applyFont="1" applyFill="1" applyAlignment="1">
      <alignment horizontal="center" vertical="center"/>
    </xf>
    <xf numFmtId="202" fontId="94" fillId="0" borderId="0" xfId="104" applyNumberFormat="1" applyFont="1">
      <alignment vertical="center"/>
    </xf>
    <xf numFmtId="10" fontId="65" fillId="0" borderId="5" xfId="105" applyNumberFormat="1" applyFont="1" applyBorder="1" applyAlignment="1">
      <alignment horizontal="center" vertical="center"/>
    </xf>
    <xf numFmtId="201" fontId="94" fillId="13" borderId="0" xfId="105" applyNumberFormat="1" applyFont="1" applyFill="1" applyAlignment="1">
      <alignment horizontal="center" vertical="center"/>
    </xf>
    <xf numFmtId="201" fontId="94" fillId="0" borderId="0" xfId="105" applyNumberFormat="1" applyFont="1">
      <alignment vertical="center"/>
    </xf>
    <xf numFmtId="201" fontId="94" fillId="5" borderId="5" xfId="101" applyNumberFormat="1" applyFont="1" applyFill="1" applyBorder="1" applyAlignment="1">
      <alignment horizontal="center" vertical="center"/>
    </xf>
    <xf numFmtId="192" fontId="94" fillId="0" borderId="0" xfId="104" applyNumberFormat="1" applyFont="1">
      <alignment vertical="center"/>
    </xf>
    <xf numFmtId="199" fontId="94" fillId="0" borderId="0" xfId="104" applyNumberFormat="1" applyFont="1" applyAlignment="1">
      <alignment horizontal="left" vertical="center"/>
    </xf>
    <xf numFmtId="195" fontId="30" fillId="0" borderId="0" xfId="0" applyNumberFormat="1" applyFont="1" applyAlignment="1">
      <alignment horizontal="center" vertical="center"/>
    </xf>
    <xf numFmtId="0" fontId="98" fillId="0" borderId="0" xfId="132" applyFont="1"/>
    <xf numFmtId="0" fontId="99" fillId="0" borderId="0" xfId="132" applyFont="1"/>
    <xf numFmtId="9" fontId="99" fillId="0" borderId="0" xfId="133" applyFont="1" applyAlignment="1"/>
    <xf numFmtId="0" fontId="100" fillId="20" borderId="5" xfId="132" applyFont="1" applyFill="1" applyBorder="1" applyAlignment="1">
      <alignment horizontal="center" vertical="center"/>
    </xf>
    <xf numFmtId="0" fontId="100" fillId="20" borderId="16" xfId="132" applyFont="1" applyFill="1" applyBorder="1" applyAlignment="1">
      <alignment horizontal="center" vertical="center"/>
    </xf>
    <xf numFmtId="0" fontId="100" fillId="20" borderId="17" xfId="132" applyFont="1" applyFill="1" applyBorder="1" applyAlignment="1">
      <alignment horizontal="center" vertical="center"/>
    </xf>
    <xf numFmtId="0" fontId="100" fillId="20" borderId="18" xfId="132" applyFont="1" applyFill="1" applyBorder="1" applyAlignment="1">
      <alignment horizontal="center" vertical="center"/>
    </xf>
    <xf numFmtId="0" fontId="99" fillId="0" borderId="0" xfId="132" applyFont="1" applyAlignment="1">
      <alignment vertical="center"/>
    </xf>
    <xf numFmtId="0" fontId="99" fillId="0" borderId="5" xfId="132" applyFont="1" applyBorder="1" applyAlignment="1">
      <alignment horizontal="center" vertical="center"/>
    </xf>
    <xf numFmtId="42" fontId="99" fillId="0" borderId="16" xfId="134" applyFont="1" applyBorder="1" applyAlignment="1">
      <alignment vertical="center"/>
    </xf>
    <xf numFmtId="42" fontId="99" fillId="0" borderId="17" xfId="134" applyFont="1" applyBorder="1" applyAlignment="1">
      <alignment vertical="center"/>
    </xf>
    <xf numFmtId="42" fontId="99" fillId="0" borderId="18" xfId="134" applyFont="1" applyBorder="1" applyAlignment="1">
      <alignment vertical="center"/>
    </xf>
    <xf numFmtId="192" fontId="99" fillId="0" borderId="0" xfId="133" applyNumberFormat="1" applyFont="1" applyAlignment="1"/>
    <xf numFmtId="0" fontId="99" fillId="0" borderId="0" xfId="132" applyFont="1" applyAlignment="1">
      <alignment horizontal="right"/>
    </xf>
    <xf numFmtId="192" fontId="99" fillId="0" borderId="0" xfId="132" applyNumberFormat="1" applyFont="1"/>
    <xf numFmtId="0" fontId="47" fillId="9" borderId="0" xfId="0" applyFont="1" applyFill="1" applyAlignment="1">
      <alignment horizontal="center" vertical="center"/>
    </xf>
    <xf numFmtId="0" fontId="102" fillId="0" borderId="0" xfId="122" applyFont="1">
      <alignment vertical="center"/>
    </xf>
    <xf numFmtId="0" fontId="102" fillId="5" borderId="5" xfId="122" applyFont="1" applyFill="1" applyBorder="1" applyAlignment="1">
      <alignment horizontal="center" vertical="center"/>
    </xf>
    <xf numFmtId="0" fontId="102" fillId="0" borderId="1" xfId="122" applyFont="1" applyBorder="1" applyAlignment="1">
      <alignment horizontal="center" vertical="center"/>
    </xf>
    <xf numFmtId="0" fontId="102" fillId="0" borderId="5" xfId="122" applyFont="1" applyBorder="1" applyAlignment="1">
      <alignment horizontal="center" vertical="center"/>
    </xf>
    <xf numFmtId="0" fontId="102" fillId="0" borderId="5" xfId="122" quotePrefix="1" applyFont="1" applyBorder="1" applyAlignment="1">
      <alignment horizontal="center" vertical="center"/>
    </xf>
    <xf numFmtId="0" fontId="102" fillId="0" borderId="5" xfId="122" applyFont="1" applyBorder="1" applyAlignment="1">
      <alignment horizontal="center" vertical="center" wrapText="1"/>
    </xf>
    <xf numFmtId="0" fontId="103" fillId="0" borderId="0" xfId="0" applyFont="1">
      <alignment vertical="center"/>
    </xf>
    <xf numFmtId="193" fontId="54" fillId="18" borderId="0" xfId="101" applyNumberFormat="1" applyFont="1" applyFill="1" applyBorder="1" applyAlignment="1">
      <alignment horizontal="center" vertical="center"/>
    </xf>
    <xf numFmtId="195" fontId="50" fillId="0" borderId="0" xfId="0" applyNumberFormat="1" applyFont="1" applyAlignment="1">
      <alignment horizontal="center" vertical="center"/>
    </xf>
    <xf numFmtId="192" fontId="55" fillId="6" borderId="0" xfId="101" applyNumberFormat="1" applyFont="1" applyFill="1" applyAlignment="1">
      <alignment horizontal="center" vertical="center"/>
    </xf>
    <xf numFmtId="0" fontId="50" fillId="8" borderId="0" xfId="0" applyFont="1" applyFill="1">
      <alignment vertical="center"/>
    </xf>
    <xf numFmtId="0" fontId="30" fillId="12" borderId="0" xfId="0" applyFont="1" applyFill="1" applyAlignment="1">
      <alignment horizontal="left" vertical="center"/>
    </xf>
    <xf numFmtId="192" fontId="55" fillId="12" borderId="0" xfId="101" applyNumberFormat="1" applyFont="1" applyFill="1" applyAlignment="1">
      <alignment horizontal="center" vertical="center"/>
    </xf>
    <xf numFmtId="195" fontId="53" fillId="9" borderId="0" xfId="103" applyNumberFormat="1" applyFont="1" applyFill="1" applyAlignment="1">
      <alignment horizontal="center" vertical="center"/>
    </xf>
    <xf numFmtId="192" fontId="53" fillId="9" borderId="0" xfId="101" applyNumberFormat="1" applyFont="1" applyFill="1" applyAlignment="1">
      <alignment horizontal="center" vertical="center"/>
    </xf>
    <xf numFmtId="195" fontId="53" fillId="9" borderId="0" xfId="101" applyNumberFormat="1" applyFont="1" applyFill="1" applyAlignment="1">
      <alignment horizontal="center" vertical="center"/>
    </xf>
    <xf numFmtId="9" fontId="53" fillId="9" borderId="0" xfId="101" applyFont="1" applyFill="1" applyAlignment="1">
      <alignment horizontal="center" vertical="center"/>
    </xf>
    <xf numFmtId="193" fontId="53" fillId="9" borderId="0" xfId="103" applyNumberFormat="1" applyFont="1" applyFill="1" applyAlignment="1">
      <alignment horizontal="center" vertical="center"/>
    </xf>
    <xf numFmtId="210" fontId="54" fillId="18" borderId="0" xfId="101" applyNumberFormat="1" applyFont="1" applyFill="1" applyBorder="1" applyAlignment="1">
      <alignment horizontal="center" vertical="center"/>
    </xf>
    <xf numFmtId="176" fontId="50" fillId="0" borderId="0" xfId="0" applyNumberFormat="1" applyFont="1">
      <alignment vertical="center"/>
    </xf>
    <xf numFmtId="176" fontId="104" fillId="0" borderId="0" xfId="0" applyNumberFormat="1" applyFont="1">
      <alignment vertical="center"/>
    </xf>
    <xf numFmtId="192" fontId="55" fillId="0" borderId="0" xfId="101" applyNumberFormat="1" applyFont="1" applyFill="1" applyAlignment="1">
      <alignment horizontal="center" vertical="center"/>
    </xf>
    <xf numFmtId="0" fontId="105" fillId="0" borderId="0" xfId="0" applyFont="1" applyAlignment="1">
      <alignment horizontal="left" vertical="center"/>
    </xf>
    <xf numFmtId="0" fontId="47" fillId="0" borderId="0" xfId="0" applyFont="1">
      <alignment vertical="center"/>
    </xf>
    <xf numFmtId="0" fontId="106" fillId="0" borderId="0" xfId="0" applyFont="1">
      <alignment vertical="center"/>
    </xf>
    <xf numFmtId="0" fontId="80" fillId="0" borderId="0" xfId="0" quotePrefix="1" applyFont="1" applyAlignment="1">
      <alignment horizontal="left" vertical="center"/>
    </xf>
    <xf numFmtId="0" fontId="47" fillId="0" borderId="0" xfId="0" quotePrefix="1" applyFont="1">
      <alignment vertical="center"/>
    </xf>
    <xf numFmtId="195" fontId="54" fillId="0" borderId="0" xfId="103" applyNumberFormat="1" applyFont="1" applyFill="1">
      <alignment vertical="center"/>
    </xf>
    <xf numFmtId="209" fontId="30" fillId="0" borderId="0" xfId="101" applyNumberFormat="1" applyFont="1" applyFill="1" applyAlignment="1">
      <alignment horizontal="center" vertical="center"/>
    </xf>
    <xf numFmtId="195" fontId="49" fillId="0" borderId="0" xfId="0" applyNumberFormat="1" applyFont="1">
      <alignment vertical="center"/>
    </xf>
    <xf numFmtId="0" fontId="65" fillId="18" borderId="0" xfId="0" applyFont="1" applyFill="1" applyAlignment="1">
      <alignment horizontal="left" vertical="center"/>
    </xf>
    <xf numFmtId="195" fontId="53" fillId="7" borderId="0" xfId="0" applyNumberFormat="1" applyFont="1" applyFill="1" applyAlignment="1">
      <alignment horizontal="center" vertical="center"/>
    </xf>
    <xf numFmtId="9" fontId="53" fillId="7" borderId="0" xfId="101" applyFont="1" applyFill="1" applyBorder="1" applyAlignment="1">
      <alignment horizontal="center" vertical="center"/>
    </xf>
    <xf numFmtId="193" fontId="54" fillId="18" borderId="0" xfId="0" applyNumberFormat="1" applyFont="1" applyFill="1" applyAlignment="1">
      <alignment horizontal="center" vertical="center"/>
    </xf>
    <xf numFmtId="195" fontId="31" fillId="0" borderId="0" xfId="0" applyNumberFormat="1" applyFont="1">
      <alignment vertical="center"/>
    </xf>
    <xf numFmtId="9" fontId="31" fillId="0" borderId="0" xfId="101" applyFont="1">
      <alignment vertical="center"/>
    </xf>
    <xf numFmtId="192" fontId="53" fillId="7" borderId="0" xfId="101" applyNumberFormat="1" applyFont="1" applyFill="1" applyBorder="1" applyAlignment="1">
      <alignment horizontal="center" vertical="center"/>
    </xf>
    <xf numFmtId="212" fontId="54" fillId="9" borderId="5" xfId="127" applyNumberFormat="1" applyFont="1" applyFill="1" applyBorder="1" applyAlignment="1">
      <alignment vertical="center"/>
    </xf>
    <xf numFmtId="10" fontId="32" fillId="0" borderId="0" xfId="101" applyNumberFormat="1" applyFont="1" applyAlignment="1">
      <alignment horizontal="center" vertical="center"/>
    </xf>
    <xf numFmtId="195" fontId="29" fillId="0" borderId="0" xfId="0" applyNumberFormat="1" applyFont="1">
      <alignment vertical="center"/>
    </xf>
    <xf numFmtId="6" fontId="29" fillId="0" borderId="0" xfId="0" applyNumberFormat="1" applyFont="1">
      <alignment vertical="center"/>
    </xf>
    <xf numFmtId="0" fontId="107" fillId="0" borderId="0" xfId="0" applyFont="1" applyAlignment="1">
      <alignment horizontal="right" vertical="center"/>
    </xf>
    <xf numFmtId="0" fontId="107" fillId="14" borderId="0" xfId="0" applyFont="1" applyFill="1" applyAlignment="1">
      <alignment horizontal="right" vertical="center"/>
    </xf>
    <xf numFmtId="209" fontId="32" fillId="21" borderId="5" xfId="0" applyNumberFormat="1" applyFont="1" applyFill="1" applyBorder="1" applyAlignment="1">
      <alignment horizontal="center" vertical="center"/>
    </xf>
    <xf numFmtId="195" fontId="32" fillId="21" borderId="5" xfId="0" applyNumberFormat="1" applyFont="1" applyFill="1" applyBorder="1" applyAlignment="1">
      <alignment horizontal="center" vertical="center"/>
    </xf>
    <xf numFmtId="0" fontId="88" fillId="5" borderId="5" xfId="0" applyFont="1" applyFill="1" applyBorder="1" applyAlignment="1">
      <alignment horizontal="center" vertical="center"/>
    </xf>
    <xf numFmtId="176" fontId="32" fillId="14" borderId="5" xfId="0" applyNumberFormat="1" applyFont="1" applyFill="1" applyBorder="1" applyAlignment="1">
      <alignment horizontal="center" vertical="center"/>
    </xf>
    <xf numFmtId="0" fontId="54" fillId="5" borderId="1" xfId="104" applyFont="1" applyFill="1" applyBorder="1" applyAlignment="1">
      <alignment horizontal="center" vertical="center"/>
    </xf>
    <xf numFmtId="211" fontId="101" fillId="0" borderId="5" xfId="134" applyNumberFormat="1" applyFont="1" applyFill="1" applyBorder="1" applyAlignment="1">
      <alignment horizontal="center" vertical="center"/>
    </xf>
    <xf numFmtId="0" fontId="101" fillId="0" borderId="5" xfId="135" applyFont="1" applyBorder="1" applyAlignment="1">
      <alignment horizontal="left" vertical="center" wrapText="1"/>
    </xf>
    <xf numFmtId="0" fontId="46" fillId="0" borderId="5" xfId="114" applyFont="1" applyBorder="1" applyAlignment="1">
      <alignment vertical="center"/>
    </xf>
    <xf numFmtId="0" fontId="91" fillId="0" borderId="5" xfId="114" applyFont="1" applyBorder="1" applyAlignment="1">
      <alignment vertical="center"/>
    </xf>
    <xf numFmtId="0" fontId="69" fillId="0" borderId="5" xfId="0" applyFont="1" applyBorder="1">
      <alignment vertical="center"/>
    </xf>
    <xf numFmtId="211" fontId="108" fillId="0" borderId="5" xfId="134" applyNumberFormat="1" applyFont="1" applyFill="1" applyBorder="1" applyAlignment="1">
      <alignment vertical="center"/>
    </xf>
    <xf numFmtId="0" fontId="108" fillId="0" borderId="5" xfId="135" applyFont="1" applyBorder="1" applyAlignment="1">
      <alignment vertical="center" wrapText="1"/>
    </xf>
    <xf numFmtId="214" fontId="32" fillId="0" borderId="0" xfId="0" applyNumberFormat="1" applyFont="1" applyAlignment="1">
      <alignment horizontal="center" vertical="center"/>
    </xf>
    <xf numFmtId="204" fontId="108" fillId="0" borderId="5" xfId="135" applyNumberFormat="1" applyFont="1" applyBorder="1">
      <alignment vertical="center"/>
    </xf>
    <xf numFmtId="0" fontId="91" fillId="0" borderId="13" xfId="114" applyFont="1" applyBorder="1" applyAlignment="1">
      <alignment vertical="center"/>
    </xf>
    <xf numFmtId="0" fontId="108" fillId="0" borderId="13" xfId="135" applyFont="1" applyBorder="1" applyAlignment="1">
      <alignment vertical="center" wrapText="1"/>
    </xf>
    <xf numFmtId="0" fontId="69" fillId="0" borderId="13" xfId="0" applyFont="1" applyBorder="1">
      <alignment vertical="center"/>
    </xf>
    <xf numFmtId="211" fontId="108" fillId="0" borderId="13" xfId="134" applyNumberFormat="1" applyFont="1" applyFill="1" applyBorder="1" applyAlignment="1">
      <alignment vertical="center"/>
    </xf>
    <xf numFmtId="198" fontId="108" fillId="0" borderId="5" xfId="103" applyNumberFormat="1" applyFont="1" applyBorder="1">
      <alignment vertical="center"/>
    </xf>
    <xf numFmtId="212" fontId="31" fillId="0" borderId="5" xfId="0" applyNumberFormat="1" applyFont="1" applyBorder="1" applyAlignment="1">
      <alignment horizontal="center" vertical="center"/>
    </xf>
    <xf numFmtId="0" fontId="31" fillId="14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41" fontId="91" fillId="0" borderId="5" xfId="103" applyFont="1" applyBorder="1" applyAlignment="1">
      <alignment vertical="center"/>
    </xf>
    <xf numFmtId="41" fontId="108" fillId="0" borderId="5" xfId="103" applyFont="1" applyBorder="1">
      <alignment vertical="center"/>
    </xf>
    <xf numFmtId="215" fontId="69" fillId="0" borderId="5" xfId="0" applyNumberFormat="1" applyFont="1" applyBorder="1">
      <alignment vertical="center"/>
    </xf>
    <xf numFmtId="0" fontId="91" fillId="0" borderId="5" xfId="114" applyFont="1" applyBorder="1" applyAlignment="1">
      <alignment horizontal="right" vertical="center"/>
    </xf>
    <xf numFmtId="0" fontId="31" fillId="11" borderId="0" xfId="0" applyFont="1" applyFill="1" applyAlignment="1">
      <alignment horizontal="center" vertical="center"/>
    </xf>
    <xf numFmtId="6" fontId="30" fillId="6" borderId="0" xfId="0" applyNumberFormat="1" applyFont="1" applyFill="1" applyAlignment="1">
      <alignment horizontal="center" vertical="center"/>
    </xf>
    <xf numFmtId="10" fontId="30" fillId="6" borderId="0" xfId="0" applyNumberFormat="1" applyFont="1" applyFill="1" applyAlignment="1">
      <alignment horizontal="center" vertical="center"/>
    </xf>
    <xf numFmtId="9" fontId="30" fillId="6" borderId="0" xfId="0" applyNumberFormat="1" applyFont="1" applyFill="1" applyAlignment="1">
      <alignment horizontal="center" vertical="center"/>
    </xf>
    <xf numFmtId="0" fontId="32" fillId="6" borderId="0" xfId="0" applyFont="1" applyFill="1">
      <alignment vertical="center"/>
    </xf>
    <xf numFmtId="41" fontId="110" fillId="0" borderId="0" xfId="103" applyFont="1" applyAlignment="1">
      <alignment horizontal="center" vertical="center"/>
    </xf>
    <xf numFmtId="216" fontId="32" fillId="14" borderId="5" xfId="0" applyNumberFormat="1" applyFont="1" applyFill="1" applyBorder="1" applyAlignment="1">
      <alignment horizontal="center" vertical="center"/>
    </xf>
    <xf numFmtId="198" fontId="91" fillId="0" borderId="5" xfId="103" applyNumberFormat="1" applyFont="1" applyBorder="1" applyAlignment="1">
      <alignment vertical="center"/>
    </xf>
    <xf numFmtId="0" fontId="111" fillId="0" borderId="0" xfId="0" applyFont="1" applyAlignment="1">
      <alignment horizontal="center" vertical="center"/>
    </xf>
    <xf numFmtId="26" fontId="32" fillId="0" borderId="0" xfId="0" applyNumberFormat="1" applyFont="1" applyAlignment="1">
      <alignment horizontal="center" vertical="center"/>
    </xf>
    <xf numFmtId="26" fontId="32" fillId="0" borderId="0" xfId="0" applyNumberFormat="1" applyFont="1">
      <alignment vertical="center"/>
    </xf>
    <xf numFmtId="199" fontId="32" fillId="0" borderId="0" xfId="0" applyNumberFormat="1" applyFont="1">
      <alignment vertical="center"/>
    </xf>
    <xf numFmtId="217" fontId="32" fillId="0" borderId="0" xfId="0" applyNumberFormat="1" applyFont="1">
      <alignment vertical="center"/>
    </xf>
    <xf numFmtId="216" fontId="32" fillId="0" borderId="5" xfId="0" applyNumberFormat="1" applyFont="1" applyBorder="1" applyAlignment="1">
      <alignment horizontal="center" vertical="center"/>
    </xf>
    <xf numFmtId="213" fontId="108" fillId="0" borderId="5" xfId="135" applyNumberFormat="1" applyFont="1" applyBorder="1" applyAlignment="1">
      <alignment horizontal="center" vertical="center"/>
    </xf>
    <xf numFmtId="213" fontId="91" fillId="0" borderId="5" xfId="103" applyNumberFormat="1" applyFont="1" applyBorder="1" applyAlignment="1">
      <alignment horizontal="center" vertical="center"/>
    </xf>
    <xf numFmtId="213" fontId="91" fillId="0" borderId="5" xfId="127" applyNumberFormat="1" applyFont="1" applyBorder="1" applyAlignment="1">
      <alignment horizontal="center" vertical="center"/>
    </xf>
    <xf numFmtId="213" fontId="114" fillId="0" borderId="5" xfId="135" applyNumberFormat="1" applyFont="1" applyBorder="1" applyAlignment="1">
      <alignment horizontal="center" vertical="center"/>
    </xf>
    <xf numFmtId="213" fontId="79" fillId="0" borderId="5" xfId="0" applyNumberFormat="1" applyFont="1" applyBorder="1" applyAlignment="1">
      <alignment horizontal="center" vertical="center"/>
    </xf>
    <xf numFmtId="6" fontId="32" fillId="0" borderId="0" xfId="0" applyNumberFormat="1" applyFont="1">
      <alignment vertical="center"/>
    </xf>
    <xf numFmtId="0" fontId="30" fillId="5" borderId="0" xfId="0" applyFont="1" applyFill="1" applyAlignment="1">
      <alignment horizontal="left" vertical="center"/>
    </xf>
    <xf numFmtId="192" fontId="55" fillId="5" borderId="0" xfId="101" applyNumberFormat="1" applyFont="1" applyFill="1" applyAlignment="1">
      <alignment horizontal="center" vertical="center"/>
    </xf>
    <xf numFmtId="0" fontId="103" fillId="14" borderId="5" xfId="0" applyFont="1" applyFill="1" applyBorder="1" applyAlignment="1">
      <alignment horizontal="center" vertical="center"/>
    </xf>
    <xf numFmtId="218" fontId="91" fillId="0" borderId="5" xfId="103" applyNumberFormat="1" applyFont="1" applyBorder="1" applyAlignment="1">
      <alignment vertical="center"/>
    </xf>
    <xf numFmtId="218" fontId="108" fillId="0" borderId="5" xfId="103" applyNumberFormat="1" applyFont="1" applyBorder="1">
      <alignment vertical="center"/>
    </xf>
    <xf numFmtId="4" fontId="54" fillId="9" borderId="5" xfId="127" applyNumberFormat="1" applyFont="1" applyFill="1" applyBorder="1" applyAlignment="1">
      <alignment vertical="center"/>
    </xf>
    <xf numFmtId="219" fontId="69" fillId="0" borderId="5" xfId="0" applyNumberFormat="1" applyFont="1" applyBorder="1">
      <alignment vertical="center"/>
    </xf>
    <xf numFmtId="4" fontId="31" fillId="5" borderId="5" xfId="0" applyNumberFormat="1" applyFont="1" applyFill="1" applyBorder="1" applyAlignment="1">
      <alignment horizontal="center" vertical="center"/>
    </xf>
    <xf numFmtId="207" fontId="32" fillId="14" borderId="0" xfId="0" applyNumberFormat="1" applyFont="1" applyFill="1">
      <alignment vertical="center"/>
    </xf>
    <xf numFmtId="0" fontId="91" fillId="0" borderId="11" xfId="114" applyFont="1" applyBorder="1" applyAlignment="1">
      <alignment vertical="center"/>
    </xf>
    <xf numFmtId="198" fontId="108" fillId="0" borderId="14" xfId="103" applyNumberFormat="1" applyFont="1" applyBorder="1">
      <alignment vertical="center"/>
    </xf>
    <xf numFmtId="41" fontId="108" fillId="0" borderId="14" xfId="103" applyFont="1" applyBorder="1">
      <alignment vertical="center"/>
    </xf>
    <xf numFmtId="41" fontId="91" fillId="0" borderId="14" xfId="103" applyFont="1" applyBorder="1" applyAlignment="1">
      <alignment vertical="center"/>
    </xf>
    <xf numFmtId="0" fontId="46" fillId="0" borderId="11" xfId="114" applyFont="1" applyBorder="1" applyAlignment="1">
      <alignment vertical="center"/>
    </xf>
    <xf numFmtId="0" fontId="101" fillId="0" borderId="14" xfId="135" applyFont="1" applyBorder="1" applyAlignment="1">
      <alignment horizontal="left" vertical="center" wrapText="1"/>
    </xf>
    <xf numFmtId="198" fontId="68" fillId="9" borderId="5" xfId="103" applyNumberFormat="1" applyFont="1" applyFill="1" applyBorder="1" applyAlignment="1">
      <alignment horizontal="right" vertical="center"/>
    </xf>
    <xf numFmtId="195" fontId="30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left" vertical="center"/>
    </xf>
    <xf numFmtId="0" fontId="30" fillId="14" borderId="0" xfId="0" applyFont="1" applyFill="1" applyAlignment="1">
      <alignment horizontal="center" vertical="center"/>
    </xf>
    <xf numFmtId="9" fontId="40" fillId="0" borderId="0" xfId="101" applyFont="1">
      <alignment vertical="center"/>
    </xf>
    <xf numFmtId="0" fontId="48" fillId="0" borderId="0" xfId="0" applyFont="1">
      <alignment vertical="center"/>
    </xf>
    <xf numFmtId="0" fontId="101" fillId="0" borderId="1" xfId="0" applyFont="1" applyBorder="1" applyAlignment="1">
      <alignment horizontal="center" vertical="center"/>
    </xf>
    <xf numFmtId="0" fontId="101" fillId="0" borderId="1" xfId="0" applyFont="1" applyBorder="1">
      <alignment vertical="center"/>
    </xf>
    <xf numFmtId="0" fontId="101" fillId="0" borderId="12" xfId="0" applyFont="1" applyBorder="1" applyAlignment="1">
      <alignment horizontal="center" vertical="center"/>
    </xf>
    <xf numFmtId="193" fontId="101" fillId="0" borderId="12" xfId="0" applyNumberFormat="1" applyFont="1" applyBorder="1" applyAlignment="1">
      <alignment horizontal="center" vertical="center"/>
    </xf>
    <xf numFmtId="0" fontId="101" fillId="0" borderId="12" xfId="0" applyFont="1" applyBorder="1">
      <alignment vertical="center"/>
    </xf>
    <xf numFmtId="0" fontId="101" fillId="0" borderId="13" xfId="0" applyFont="1" applyBorder="1" applyAlignment="1">
      <alignment horizontal="center" vertical="center"/>
    </xf>
    <xf numFmtId="0" fontId="101" fillId="0" borderId="13" xfId="0" applyFont="1" applyBorder="1">
      <alignment vertical="center"/>
    </xf>
    <xf numFmtId="0" fontId="101" fillId="0" borderId="0" xfId="0" applyFont="1" applyAlignment="1">
      <alignment horizontal="center" vertical="center"/>
    </xf>
    <xf numFmtId="193" fontId="101" fillId="0" borderId="0" xfId="0" applyNumberFormat="1" applyFont="1" applyAlignment="1">
      <alignment horizontal="center" vertical="center"/>
    </xf>
    <xf numFmtId="0" fontId="114" fillId="0" borderId="0" xfId="0" applyFont="1">
      <alignment vertical="center"/>
    </xf>
    <xf numFmtId="209" fontId="116" fillId="0" borderId="0" xfId="0" applyNumberFormat="1" applyFont="1" applyAlignment="1">
      <alignment horizontal="center" vertical="center"/>
    </xf>
    <xf numFmtId="209" fontId="116" fillId="0" borderId="0" xfId="0" applyNumberFormat="1" applyFont="1">
      <alignment vertical="center"/>
    </xf>
    <xf numFmtId="209" fontId="101" fillId="0" borderId="0" xfId="0" applyNumberFormat="1" applyFont="1">
      <alignment vertical="center"/>
    </xf>
    <xf numFmtId="227" fontId="101" fillId="0" borderId="0" xfId="0" applyNumberFormat="1" applyFont="1" applyAlignment="1">
      <alignment horizontal="center" vertical="center"/>
    </xf>
    <xf numFmtId="9" fontId="101" fillId="0" borderId="12" xfId="101" applyFont="1" applyBorder="1" applyAlignment="1">
      <alignment horizontal="center" vertical="center"/>
    </xf>
    <xf numFmtId="209" fontId="101" fillId="0" borderId="12" xfId="0" applyNumberFormat="1" applyFont="1" applyBorder="1" applyAlignment="1">
      <alignment horizontal="center" vertical="center"/>
    </xf>
    <xf numFmtId="0" fontId="117" fillId="0" borderId="0" xfId="0" applyFont="1">
      <alignment vertical="center"/>
    </xf>
    <xf numFmtId="0" fontId="48" fillId="0" borderId="0" xfId="0" applyFont="1" applyAlignment="1">
      <alignment horizontal="right" vertical="center"/>
    </xf>
    <xf numFmtId="10" fontId="48" fillId="0" borderId="0" xfId="0" applyNumberFormat="1" applyFont="1">
      <alignment vertical="center"/>
    </xf>
    <xf numFmtId="0" fontId="101" fillId="0" borderId="0" xfId="0" applyFont="1">
      <alignment vertical="center"/>
    </xf>
    <xf numFmtId="0" fontId="99" fillId="0" borderId="0" xfId="139" applyFont="1" applyAlignment="1">
      <alignment vertical="center"/>
    </xf>
    <xf numFmtId="0" fontId="101" fillId="0" borderId="0" xfId="104" applyFont="1">
      <alignment vertical="center"/>
    </xf>
    <xf numFmtId="193" fontId="99" fillId="0" borderId="0" xfId="139" applyNumberFormat="1" applyFont="1" applyAlignment="1">
      <alignment vertical="center"/>
    </xf>
    <xf numFmtId="0" fontId="118" fillId="0" borderId="0" xfId="0" applyFont="1">
      <alignment vertical="center"/>
    </xf>
    <xf numFmtId="193" fontId="101" fillId="0" borderId="0" xfId="0" applyNumberFormat="1" applyFont="1">
      <alignment vertical="center"/>
    </xf>
    <xf numFmtId="193" fontId="101" fillId="0" borderId="0" xfId="104" applyNumberFormat="1" applyFont="1">
      <alignment vertical="center"/>
    </xf>
    <xf numFmtId="222" fontId="101" fillId="0" borderId="0" xfId="104" applyNumberFormat="1" applyFont="1">
      <alignment vertical="center"/>
    </xf>
    <xf numFmtId="222" fontId="99" fillId="22" borderId="0" xfId="139" applyNumberFormat="1" applyFont="1" applyFill="1" applyAlignment="1">
      <alignment vertical="center"/>
    </xf>
    <xf numFmtId="222" fontId="99" fillId="0" borderId="0" xfId="139" applyNumberFormat="1" applyFont="1" applyAlignment="1">
      <alignment vertical="center"/>
    </xf>
    <xf numFmtId="222" fontId="99" fillId="22" borderId="0" xfId="139" applyNumberFormat="1" applyFont="1" applyFill="1"/>
    <xf numFmtId="222" fontId="99" fillId="23" borderId="0" xfId="139" applyNumberFormat="1" applyFont="1" applyFill="1" applyAlignment="1">
      <alignment vertical="center"/>
    </xf>
    <xf numFmtId="0" fontId="99" fillId="22" borderId="0" xfId="139" applyFont="1" applyFill="1" applyAlignment="1">
      <alignment vertical="center"/>
    </xf>
    <xf numFmtId="0" fontId="99" fillId="0" borderId="0" xfId="139" applyFont="1" applyAlignment="1">
      <alignment horizontal="left" vertical="center"/>
    </xf>
    <xf numFmtId="224" fontId="101" fillId="0" borderId="0" xfId="104" applyNumberFormat="1" applyFont="1">
      <alignment vertical="center"/>
    </xf>
    <xf numFmtId="41" fontId="101" fillId="0" borderId="0" xfId="123" applyFont="1">
      <alignment vertical="center"/>
    </xf>
    <xf numFmtId="225" fontId="99" fillId="0" borderId="0" xfId="139" applyNumberFormat="1" applyFont="1" applyAlignment="1">
      <alignment horizontal="center" vertical="center"/>
    </xf>
    <xf numFmtId="199" fontId="101" fillId="0" borderId="0" xfId="104" applyNumberFormat="1" applyFont="1" applyAlignment="1">
      <alignment horizontal="center" vertical="center"/>
    </xf>
    <xf numFmtId="0" fontId="99" fillId="5" borderId="5" xfId="126" applyFont="1" applyFill="1" applyBorder="1" applyAlignment="1">
      <alignment horizontal="center" vertical="center" wrapText="1"/>
    </xf>
    <xf numFmtId="0" fontId="99" fillId="0" borderId="20" xfId="114" applyFont="1" applyBorder="1" applyAlignment="1">
      <alignment vertical="center"/>
    </xf>
    <xf numFmtId="0" fontId="99" fillId="0" borderId="1" xfId="114" applyFont="1" applyBorder="1" applyAlignment="1">
      <alignment horizontal="center" vertical="center"/>
    </xf>
    <xf numFmtId="3" fontId="99" fillId="0" borderId="1" xfId="127" applyNumberFormat="1" applyFont="1" applyBorder="1" applyAlignment="1">
      <alignment horizontal="center" vertical="center"/>
    </xf>
    <xf numFmtId="200" fontId="99" fillId="0" borderId="1" xfId="127" applyNumberFormat="1" applyFont="1" applyBorder="1" applyAlignment="1">
      <alignment horizontal="center" vertical="center"/>
    </xf>
    <xf numFmtId="9" fontId="99" fillId="0" borderId="1" xfId="101" applyFont="1" applyBorder="1" applyAlignment="1">
      <alignment horizontal="center" vertical="center"/>
    </xf>
    <xf numFmtId="209" fontId="99" fillId="0" borderId="1" xfId="113" applyNumberFormat="1" applyFont="1" applyFill="1" applyBorder="1" applyAlignment="1">
      <alignment horizontal="center" vertical="center"/>
    </xf>
    <xf numFmtId="220" fontId="99" fillId="0" borderId="1" xfId="113" applyNumberFormat="1" applyFont="1" applyFill="1" applyBorder="1" applyAlignment="1">
      <alignment horizontal="center" vertical="center"/>
    </xf>
    <xf numFmtId="0" fontId="99" fillId="0" borderId="12" xfId="114" applyFont="1" applyBorder="1" applyAlignment="1">
      <alignment horizontal="center" vertical="center"/>
    </xf>
    <xf numFmtId="9" fontId="99" fillId="0" borderId="12" xfId="114" applyNumberFormat="1" applyFont="1" applyBorder="1" applyAlignment="1">
      <alignment horizontal="center" vertical="center"/>
    </xf>
    <xf numFmtId="212" fontId="99" fillId="0" borderId="12" xfId="127" applyNumberFormat="1" applyFont="1" applyBorder="1" applyAlignment="1">
      <alignment horizontal="center" vertical="center"/>
    </xf>
    <xf numFmtId="1" fontId="99" fillId="0" borderId="12" xfId="127" applyNumberFormat="1" applyFont="1" applyBorder="1" applyAlignment="1">
      <alignment horizontal="center" vertical="center"/>
    </xf>
    <xf numFmtId="220" fontId="99" fillId="0" borderId="12" xfId="101" applyNumberFormat="1" applyFont="1" applyBorder="1" applyAlignment="1">
      <alignment horizontal="center" vertical="center"/>
    </xf>
    <xf numFmtId="209" fontId="99" fillId="0" borderId="12" xfId="113" applyNumberFormat="1" applyFont="1" applyFill="1" applyBorder="1" applyAlignment="1">
      <alignment horizontal="center" vertical="center"/>
    </xf>
    <xf numFmtId="221" fontId="99" fillId="0" borderId="12" xfId="113" applyNumberFormat="1" applyFont="1" applyFill="1" applyBorder="1" applyAlignment="1">
      <alignment horizontal="center" vertical="center"/>
    </xf>
    <xf numFmtId="209" fontId="119" fillId="0" borderId="12" xfId="113" applyNumberFormat="1" applyFont="1" applyFill="1" applyBorder="1" applyAlignment="1">
      <alignment horizontal="center" vertical="center"/>
    </xf>
    <xf numFmtId="220" fontId="99" fillId="0" borderId="12" xfId="113" applyNumberFormat="1" applyFont="1" applyFill="1" applyBorder="1" applyAlignment="1">
      <alignment horizontal="center" vertical="center"/>
    </xf>
    <xf numFmtId="0" fontId="99" fillId="0" borderId="23" xfId="114" applyFont="1" applyBorder="1" applyAlignment="1">
      <alignment horizontal="left" vertical="center"/>
    </xf>
    <xf numFmtId="193" fontId="99" fillId="0" borderId="12" xfId="130" applyNumberFormat="1" applyFont="1" applyFill="1" applyBorder="1" applyAlignment="1">
      <alignment horizontal="center" vertical="center"/>
    </xf>
    <xf numFmtId="3" fontId="99" fillId="0" borderId="12" xfId="127" applyNumberFormat="1" applyFont="1" applyBorder="1" applyAlignment="1">
      <alignment horizontal="center" vertical="center"/>
    </xf>
    <xf numFmtId="0" fontId="99" fillId="0" borderId="15" xfId="114" applyFont="1" applyBorder="1" applyAlignment="1">
      <alignment vertical="center"/>
    </xf>
    <xf numFmtId="0" fontId="99" fillId="0" borderId="13" xfId="114" applyFont="1" applyBorder="1" applyAlignment="1">
      <alignment horizontal="center" vertical="center"/>
    </xf>
    <xf numFmtId="0" fontId="99" fillId="0" borderId="13" xfId="114" applyFont="1" applyBorder="1" applyAlignment="1">
      <alignment vertical="center"/>
    </xf>
    <xf numFmtId="208" fontId="99" fillId="0" borderId="13" xfId="127" applyNumberFormat="1" applyFont="1" applyBorder="1" applyAlignment="1">
      <alignment horizontal="center" vertical="center"/>
    </xf>
    <xf numFmtId="209" fontId="99" fillId="0" borderId="13" xfId="130" applyNumberFormat="1" applyFont="1" applyFill="1" applyBorder="1" applyAlignment="1">
      <alignment horizontal="center" vertical="center"/>
    </xf>
    <xf numFmtId="209" fontId="119" fillId="0" borderId="13" xfId="130" applyNumberFormat="1" applyFont="1" applyFill="1" applyBorder="1" applyAlignment="1">
      <alignment horizontal="center" vertical="center"/>
    </xf>
    <xf numFmtId="220" fontId="99" fillId="0" borderId="13" xfId="130" applyNumberFormat="1" applyFont="1" applyFill="1" applyBorder="1" applyAlignment="1">
      <alignment horizontal="center" vertical="center"/>
    </xf>
    <xf numFmtId="195" fontId="117" fillId="0" borderId="5" xfId="0" applyNumberFormat="1" applyFont="1" applyBorder="1" applyAlignment="1">
      <alignment horizontal="center" vertical="center"/>
    </xf>
    <xf numFmtId="0" fontId="101" fillId="9" borderId="23" xfId="0" applyFont="1" applyFill="1" applyBorder="1" applyAlignment="1">
      <alignment horizontal="left" vertical="center"/>
    </xf>
    <xf numFmtId="0" fontId="117" fillId="0" borderId="0" xfId="0" applyFont="1" applyAlignment="1">
      <alignment horizontal="center" vertical="center"/>
    </xf>
    <xf numFmtId="0" fontId="117" fillId="0" borderId="21" xfId="0" applyFont="1" applyBorder="1" applyAlignment="1">
      <alignment horizontal="center" vertical="center"/>
    </xf>
    <xf numFmtId="10" fontId="117" fillId="0" borderId="23" xfId="0" applyNumberFormat="1" applyFont="1" applyBorder="1">
      <alignment vertical="center"/>
    </xf>
    <xf numFmtId="194" fontId="101" fillId="9" borderId="0" xfId="0" applyNumberFormat="1" applyFont="1" applyFill="1" applyAlignment="1">
      <alignment horizontal="center" vertical="center"/>
    </xf>
    <xf numFmtId="195" fontId="117" fillId="0" borderId="0" xfId="0" applyNumberFormat="1" applyFont="1" applyAlignment="1">
      <alignment horizontal="center" vertical="center"/>
    </xf>
    <xf numFmtId="195" fontId="117" fillId="0" borderId="21" xfId="0" applyNumberFormat="1" applyFont="1" applyBorder="1" applyAlignment="1">
      <alignment horizontal="center" vertical="center"/>
    </xf>
    <xf numFmtId="0" fontId="117" fillId="0" borderId="23" xfId="0" applyFont="1" applyBorder="1">
      <alignment vertical="center"/>
    </xf>
    <xf numFmtId="195" fontId="117" fillId="0" borderId="0" xfId="103" applyNumberFormat="1" applyFont="1" applyBorder="1" applyAlignment="1">
      <alignment horizontal="center" vertical="center"/>
    </xf>
    <xf numFmtId="195" fontId="117" fillId="0" borderId="21" xfId="103" applyNumberFormat="1" applyFont="1" applyBorder="1" applyAlignment="1">
      <alignment horizontal="center" vertical="center"/>
    </xf>
    <xf numFmtId="0" fontId="117" fillId="0" borderId="15" xfId="0" applyFont="1" applyBorder="1">
      <alignment vertical="center"/>
    </xf>
    <xf numFmtId="194" fontId="101" fillId="9" borderId="19" xfId="0" applyNumberFormat="1" applyFont="1" applyFill="1" applyBorder="1" applyAlignment="1">
      <alignment horizontal="center" vertical="center"/>
    </xf>
    <xf numFmtId="195" fontId="117" fillId="0" borderId="19" xfId="0" applyNumberFormat="1" applyFont="1" applyBorder="1" applyAlignment="1">
      <alignment horizontal="center" vertical="center"/>
    </xf>
    <xf numFmtId="195" fontId="117" fillId="0" borderId="22" xfId="0" applyNumberFormat="1" applyFont="1" applyBorder="1" applyAlignment="1">
      <alignment horizontal="center" vertical="center"/>
    </xf>
    <xf numFmtId="0" fontId="117" fillId="5" borderId="4" xfId="0" applyFont="1" applyFill="1" applyBorder="1" applyAlignment="1">
      <alignment horizontal="center" vertical="center"/>
    </xf>
    <xf numFmtId="0" fontId="117" fillId="5" borderId="14" xfId="0" applyFont="1" applyFill="1" applyBorder="1" applyAlignment="1">
      <alignment horizontal="center" vertical="center"/>
    </xf>
    <xf numFmtId="0" fontId="117" fillId="5" borderId="5" xfId="0" applyFont="1" applyFill="1" applyBorder="1" applyAlignment="1">
      <alignment horizontal="center" vertical="center"/>
    </xf>
    <xf numFmtId="0" fontId="117" fillId="0" borderId="12" xfId="0" applyFont="1" applyBorder="1" applyAlignment="1">
      <alignment horizontal="center" vertical="center"/>
    </xf>
    <xf numFmtId="195" fontId="117" fillId="0" borderId="12" xfId="0" applyNumberFormat="1" applyFont="1" applyBorder="1" applyAlignment="1">
      <alignment horizontal="center" vertical="center"/>
    </xf>
    <xf numFmtId="195" fontId="117" fillId="0" borderId="12" xfId="103" applyNumberFormat="1" applyFont="1" applyBorder="1" applyAlignment="1">
      <alignment horizontal="center" vertical="center"/>
    </xf>
    <xf numFmtId="195" fontId="117" fillId="0" borderId="13" xfId="0" applyNumberFormat="1" applyFont="1" applyBorder="1" applyAlignment="1">
      <alignment horizontal="center" vertical="center"/>
    </xf>
    <xf numFmtId="0" fontId="117" fillId="0" borderId="1" xfId="0" applyFont="1" applyBorder="1" applyAlignment="1">
      <alignment horizontal="center" vertical="center"/>
    </xf>
    <xf numFmtId="0" fontId="48" fillId="0" borderId="1" xfId="0" applyFont="1" applyBorder="1">
      <alignment vertical="center"/>
    </xf>
    <xf numFmtId="0" fontId="48" fillId="0" borderId="12" xfId="0" applyFont="1" applyBorder="1">
      <alignment vertical="center"/>
    </xf>
    <xf numFmtId="0" fontId="48" fillId="0" borderId="13" xfId="0" applyFont="1" applyBorder="1">
      <alignment vertical="center"/>
    </xf>
    <xf numFmtId="209" fontId="99" fillId="14" borderId="12" xfId="113" applyNumberFormat="1" applyFont="1" applyFill="1" applyBorder="1" applyAlignment="1">
      <alignment horizontal="center" vertical="center"/>
    </xf>
    <xf numFmtId="193" fontId="99" fillId="14" borderId="0" xfId="139" applyNumberFormat="1" applyFont="1" applyFill="1" applyAlignment="1">
      <alignment vertical="center"/>
    </xf>
    <xf numFmtId="222" fontId="99" fillId="4" borderId="0" xfId="139" applyNumberFormat="1" applyFont="1" applyFill="1" applyAlignment="1">
      <alignment vertical="center"/>
    </xf>
    <xf numFmtId="204" fontId="99" fillId="4" borderId="0" xfId="139" applyNumberFormat="1" applyFont="1" applyFill="1" applyAlignment="1">
      <alignment vertical="center"/>
    </xf>
    <xf numFmtId="226" fontId="99" fillId="4" borderId="0" xfId="139" applyNumberFormat="1" applyFont="1" applyFill="1" applyAlignment="1">
      <alignment horizontal="center" vertical="center"/>
    </xf>
    <xf numFmtId="204" fontId="99" fillId="4" borderId="0" xfId="139" applyNumberFormat="1" applyFont="1" applyFill="1" applyAlignment="1">
      <alignment horizontal="center" vertical="center"/>
    </xf>
    <xf numFmtId="0" fontId="101" fillId="4" borderId="0" xfId="104" applyFont="1" applyFill="1">
      <alignment vertical="center"/>
    </xf>
    <xf numFmtId="0" fontId="48" fillId="0" borderId="0" xfId="0" applyFont="1" applyAlignment="1">
      <alignment horizontal="center" vertical="center"/>
    </xf>
    <xf numFmtId="0" fontId="48" fillId="14" borderId="0" xfId="0" applyFont="1" applyFill="1" applyAlignment="1">
      <alignment horizontal="center" vertical="center"/>
    </xf>
    <xf numFmtId="0" fontId="48" fillId="14" borderId="12" xfId="0" applyFont="1" applyFill="1" applyBorder="1">
      <alignment vertical="center"/>
    </xf>
    <xf numFmtId="0" fontId="99" fillId="14" borderId="23" xfId="114" applyFont="1" applyFill="1" applyBorder="1" applyAlignment="1">
      <alignment vertical="center"/>
    </xf>
    <xf numFmtId="0" fontId="99" fillId="14" borderId="12" xfId="114" applyFont="1" applyFill="1" applyBorder="1" applyAlignment="1">
      <alignment horizontal="center" vertical="center"/>
    </xf>
    <xf numFmtId="0" fontId="99" fillId="14" borderId="23" xfId="114" applyFont="1" applyFill="1" applyBorder="1" applyAlignment="1">
      <alignment horizontal="left" vertical="center"/>
    </xf>
    <xf numFmtId="0" fontId="101" fillId="14" borderId="12" xfId="0" applyFont="1" applyFill="1" applyBorder="1" applyAlignment="1">
      <alignment horizontal="center" vertical="center"/>
    </xf>
    <xf numFmtId="0" fontId="101" fillId="14" borderId="12" xfId="0" applyFont="1" applyFill="1" applyBorder="1">
      <alignment vertical="center"/>
    </xf>
    <xf numFmtId="209" fontId="101" fillId="14" borderId="12" xfId="0" applyNumberFormat="1" applyFont="1" applyFill="1" applyBorder="1" applyAlignment="1">
      <alignment horizontal="center" vertical="center"/>
    </xf>
    <xf numFmtId="193" fontId="101" fillId="14" borderId="12" xfId="0" applyNumberFormat="1" applyFont="1" applyFill="1" applyBorder="1" applyAlignment="1">
      <alignment horizontal="center" vertical="center"/>
    </xf>
    <xf numFmtId="193" fontId="99" fillId="14" borderId="12" xfId="113" applyNumberFormat="1" applyFont="1" applyFill="1" applyBorder="1" applyAlignment="1">
      <alignment horizontal="center" vertical="center"/>
    </xf>
    <xf numFmtId="193" fontId="99" fillId="14" borderId="12" xfId="130" applyNumberFormat="1" applyFont="1" applyFill="1" applyBorder="1" applyAlignment="1">
      <alignment horizontal="center" vertical="center"/>
    </xf>
    <xf numFmtId="220" fontId="99" fillId="14" borderId="12" xfId="113" applyNumberFormat="1" applyFont="1" applyFill="1" applyBorder="1" applyAlignment="1">
      <alignment horizontal="center" vertical="center"/>
    </xf>
    <xf numFmtId="193" fontId="48" fillId="0" borderId="12" xfId="0" applyNumberFormat="1" applyFont="1" applyBorder="1" applyAlignment="1">
      <alignment horizontal="center" vertical="center"/>
    </xf>
    <xf numFmtId="193" fontId="117" fillId="0" borderId="12" xfId="130" applyNumberFormat="1" applyFont="1" applyFill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209" fontId="117" fillId="0" borderId="13" xfId="130" applyNumberFormat="1" applyFont="1" applyFill="1" applyBorder="1" applyAlignment="1">
      <alignment horizontal="center" vertical="center"/>
    </xf>
    <xf numFmtId="227" fontId="48" fillId="14" borderId="0" xfId="0" applyNumberFormat="1" applyFont="1" applyFill="1" applyAlignment="1">
      <alignment horizontal="center" vertical="center"/>
    </xf>
    <xf numFmtId="223" fontId="101" fillId="4" borderId="0" xfId="104" applyNumberFormat="1" applyFont="1" applyFill="1">
      <alignment vertical="center"/>
    </xf>
    <xf numFmtId="194" fontId="120" fillId="9" borderId="0" xfId="0" applyNumberFormat="1" applyFont="1" applyFill="1" applyAlignment="1">
      <alignment horizontal="right" vertical="center"/>
    </xf>
    <xf numFmtId="227" fontId="101" fillId="0" borderId="12" xfId="0" applyNumberFormat="1" applyFont="1" applyBorder="1" applyAlignment="1">
      <alignment horizontal="center" vertical="center"/>
    </xf>
    <xf numFmtId="0" fontId="121" fillId="0" borderId="0" xfId="0" applyFont="1">
      <alignment vertical="center"/>
    </xf>
    <xf numFmtId="10" fontId="121" fillId="0" borderId="0" xfId="0" applyNumberFormat="1" applyFont="1">
      <alignment vertical="center"/>
    </xf>
    <xf numFmtId="0" fontId="121" fillId="0" borderId="0" xfId="0" applyFont="1" applyAlignment="1">
      <alignment horizontal="right" vertical="center"/>
    </xf>
    <xf numFmtId="0" fontId="121" fillId="0" borderId="0" xfId="0" applyFont="1" applyAlignment="1">
      <alignment horizontal="left" vertical="center"/>
    </xf>
    <xf numFmtId="9" fontId="121" fillId="0" borderId="0" xfId="101" applyFont="1">
      <alignment vertical="center"/>
    </xf>
    <xf numFmtId="0" fontId="121" fillId="0" borderId="5" xfId="0" applyFont="1" applyBorder="1" applyAlignment="1">
      <alignment horizontal="center" vertical="center"/>
    </xf>
    <xf numFmtId="0" fontId="121" fillId="5" borderId="5" xfId="0" applyFont="1" applyFill="1" applyBorder="1" applyAlignment="1">
      <alignment horizontal="center" vertical="center"/>
    </xf>
    <xf numFmtId="193" fontId="32" fillId="0" borderId="5" xfId="0" applyNumberFormat="1" applyFont="1" applyBorder="1" applyAlignment="1">
      <alignment horizontal="center" vertical="center"/>
    </xf>
    <xf numFmtId="209" fontId="32" fillId="0" borderId="5" xfId="0" applyNumberFormat="1" applyFont="1" applyBorder="1" applyAlignment="1">
      <alignment horizontal="center" vertical="center"/>
    </xf>
    <xf numFmtId="0" fontId="122" fillId="5" borderId="5" xfId="0" applyFont="1" applyFill="1" applyBorder="1" applyAlignment="1">
      <alignment horizontal="center" vertical="center"/>
    </xf>
    <xf numFmtId="0" fontId="122" fillId="0" borderId="5" xfId="0" applyFont="1" applyBorder="1" applyAlignment="1">
      <alignment horizontal="center" vertical="center"/>
    </xf>
    <xf numFmtId="1" fontId="31" fillId="0" borderId="5" xfId="0" applyNumberFormat="1" applyFont="1" applyBorder="1" applyAlignment="1">
      <alignment horizontal="center" vertical="center"/>
    </xf>
    <xf numFmtId="2" fontId="31" fillId="0" borderId="5" xfId="0" applyNumberFormat="1" applyFont="1" applyBorder="1" applyAlignment="1">
      <alignment horizontal="center" vertical="center"/>
    </xf>
    <xf numFmtId="0" fontId="122" fillId="5" borderId="5" xfId="0" applyFont="1" applyFill="1" applyBorder="1" applyAlignment="1">
      <alignment horizontal="center" vertical="center" wrapText="1"/>
    </xf>
    <xf numFmtId="195" fontId="121" fillId="0" borderId="5" xfId="0" applyNumberFormat="1" applyFont="1" applyBorder="1" applyAlignment="1">
      <alignment horizontal="center" vertical="center"/>
    </xf>
    <xf numFmtId="209" fontId="121" fillId="0" borderId="0" xfId="0" applyNumberFormat="1" applyFont="1">
      <alignment vertical="center"/>
    </xf>
    <xf numFmtId="209" fontId="121" fillId="0" borderId="5" xfId="0" applyNumberFormat="1" applyFont="1" applyBorder="1" applyAlignment="1">
      <alignment horizontal="center" vertical="center"/>
    </xf>
    <xf numFmtId="193" fontId="121" fillId="0" borderId="5" xfId="0" applyNumberFormat="1" applyFont="1" applyBorder="1" applyAlignment="1">
      <alignment horizontal="center" vertical="center"/>
    </xf>
    <xf numFmtId="9" fontId="121" fillId="0" borderId="5" xfId="101" applyFont="1" applyBorder="1" applyAlignment="1">
      <alignment horizontal="center" vertical="center"/>
    </xf>
    <xf numFmtId="9" fontId="121" fillId="0" borderId="5" xfId="0" applyNumberFormat="1" applyFont="1" applyBorder="1" applyAlignment="1">
      <alignment horizontal="center" vertical="center"/>
    </xf>
    <xf numFmtId="0" fontId="102" fillId="5" borderId="5" xfId="0" applyFont="1" applyFill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209" fontId="102" fillId="0" borderId="5" xfId="0" applyNumberFormat="1" applyFont="1" applyBorder="1" applyAlignment="1">
      <alignment horizontal="center" vertical="center"/>
    </xf>
    <xf numFmtId="209" fontId="30" fillId="0" borderId="5" xfId="0" applyNumberFormat="1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192" fontId="102" fillId="0" borderId="5" xfId="0" applyNumberFormat="1" applyFont="1" applyBorder="1" applyAlignment="1">
      <alignment horizontal="center" vertical="center"/>
    </xf>
    <xf numFmtId="0" fontId="121" fillId="15" borderId="5" xfId="0" applyFont="1" applyFill="1" applyBorder="1" applyAlignment="1">
      <alignment horizontal="center" vertical="center"/>
    </xf>
    <xf numFmtId="0" fontId="30" fillId="9" borderId="5" xfId="0" applyFont="1" applyFill="1" applyBorder="1" applyAlignment="1">
      <alignment horizontal="center" vertical="center"/>
    </xf>
    <xf numFmtId="6" fontId="121" fillId="0" borderId="5" xfId="0" applyNumberFormat="1" applyFont="1" applyBorder="1" applyAlignment="1">
      <alignment horizontal="center" vertical="center"/>
    </xf>
    <xf numFmtId="6" fontId="121" fillId="15" borderId="5" xfId="0" applyNumberFormat="1" applyFont="1" applyFill="1" applyBorder="1" applyAlignment="1">
      <alignment horizontal="center" vertical="center"/>
    </xf>
    <xf numFmtId="200" fontId="121" fillId="0" borderId="5" xfId="0" applyNumberFormat="1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195" fontId="121" fillId="0" borderId="0" xfId="0" applyNumberFormat="1" applyFont="1" applyAlignment="1">
      <alignment horizontal="center" vertical="center"/>
    </xf>
    <xf numFmtId="10" fontId="121" fillId="0" borderId="5" xfId="0" applyNumberFormat="1" applyFont="1" applyBorder="1" applyAlignment="1">
      <alignment horizontal="center" vertical="center"/>
    </xf>
    <xf numFmtId="0" fontId="121" fillId="14" borderId="0" xfId="0" applyFont="1" applyFill="1">
      <alignment vertical="center"/>
    </xf>
    <xf numFmtId="214" fontId="117" fillId="0" borderId="12" xfId="103" applyNumberFormat="1" applyFont="1" applyBorder="1" applyAlignment="1">
      <alignment horizontal="center" vertical="center"/>
    </xf>
    <xf numFmtId="209" fontId="123" fillId="5" borderId="0" xfId="101" applyNumberFormat="1" applyFont="1" applyFill="1" applyAlignment="1">
      <alignment horizontal="center" vertical="center"/>
    </xf>
    <xf numFmtId="192" fontId="123" fillId="12" borderId="0" xfId="101" applyNumberFormat="1" applyFont="1" applyFill="1" applyAlignment="1">
      <alignment horizontal="center" vertical="center"/>
    </xf>
    <xf numFmtId="195" fontId="123" fillId="12" borderId="0" xfId="0" applyNumberFormat="1" applyFont="1" applyFill="1" applyAlignment="1">
      <alignment horizontal="center" vertical="center"/>
    </xf>
    <xf numFmtId="209" fontId="123" fillId="12" borderId="0" xfId="101" applyNumberFormat="1" applyFont="1" applyFill="1" applyAlignment="1">
      <alignment horizontal="center" vertical="center"/>
    </xf>
    <xf numFmtId="228" fontId="30" fillId="12" borderId="0" xfId="0" applyNumberFormat="1" applyFont="1" applyFill="1" applyAlignment="1">
      <alignment horizontal="center" vertical="center"/>
    </xf>
    <xf numFmtId="0" fontId="121" fillId="11" borderId="5" xfId="0" applyFont="1" applyFill="1" applyBorder="1" applyAlignment="1">
      <alignment horizontal="center" vertical="center"/>
    </xf>
    <xf numFmtId="6" fontId="121" fillId="11" borderId="5" xfId="0" applyNumberFormat="1" applyFont="1" applyFill="1" applyBorder="1" applyAlignment="1">
      <alignment horizontal="center" vertical="center"/>
    </xf>
    <xf numFmtId="214" fontId="29" fillId="14" borderId="0" xfId="0" applyNumberFormat="1" applyFont="1" applyFill="1">
      <alignment vertical="center"/>
    </xf>
    <xf numFmtId="0" fontId="32" fillId="11" borderId="5" xfId="0" applyFont="1" applyFill="1" applyBorder="1" applyAlignment="1">
      <alignment horizontal="center" vertical="center"/>
    </xf>
    <xf numFmtId="6" fontId="32" fillId="11" borderId="5" xfId="0" applyNumberFormat="1" applyFont="1" applyFill="1" applyBorder="1" applyAlignment="1">
      <alignment horizontal="center" vertical="center"/>
    </xf>
    <xf numFmtId="0" fontId="68" fillId="5" borderId="1" xfId="0" applyFont="1" applyFill="1" applyBorder="1" applyAlignment="1">
      <alignment horizontal="center" vertical="center"/>
    </xf>
    <xf numFmtId="0" fontId="68" fillId="5" borderId="13" xfId="0" applyFont="1" applyFill="1" applyBorder="1" applyAlignment="1">
      <alignment horizontal="center" vertical="center"/>
    </xf>
    <xf numFmtId="0" fontId="57" fillId="5" borderId="11" xfId="0" applyFont="1" applyFill="1" applyBorder="1" applyAlignment="1">
      <alignment horizontal="center" vertical="center"/>
    </xf>
    <xf numFmtId="0" fontId="57" fillId="5" borderId="14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2" fillId="5" borderId="12" xfId="0" applyFont="1" applyFill="1" applyBorder="1" applyAlignment="1">
      <alignment horizontal="center" vertical="center"/>
    </xf>
    <xf numFmtId="0" fontId="32" fillId="5" borderId="13" xfId="0" applyFont="1" applyFill="1" applyBorder="1" applyAlignment="1">
      <alignment horizontal="center" vertical="center"/>
    </xf>
    <xf numFmtId="0" fontId="32" fillId="5" borderId="5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 wrapText="1"/>
    </xf>
    <xf numFmtId="0" fontId="32" fillId="5" borderId="12" xfId="0" applyFont="1" applyFill="1" applyBorder="1" applyAlignment="1">
      <alignment horizontal="center" vertical="center" wrapText="1"/>
    </xf>
    <xf numFmtId="0" fontId="32" fillId="5" borderId="13" xfId="0" applyFont="1" applyFill="1" applyBorder="1" applyAlignment="1">
      <alignment horizontal="center" vertical="center" wrapText="1"/>
    </xf>
    <xf numFmtId="0" fontId="54" fillId="5" borderId="5" xfId="104" applyFont="1" applyFill="1" applyBorder="1" applyAlignment="1">
      <alignment horizontal="center" vertical="center" wrapText="1"/>
    </xf>
    <xf numFmtId="0" fontId="54" fillId="5" borderId="5" xfId="104" applyFont="1" applyFill="1" applyBorder="1" applyAlignment="1">
      <alignment horizontal="center" vertical="center"/>
    </xf>
    <xf numFmtId="0" fontId="54" fillId="5" borderId="1" xfId="104" applyFont="1" applyFill="1" applyBorder="1" applyAlignment="1">
      <alignment horizontal="center" vertical="center"/>
    </xf>
    <xf numFmtId="0" fontId="99" fillId="5" borderId="5" xfId="126" applyFont="1" applyFill="1" applyBorder="1" applyAlignment="1">
      <alignment horizontal="center" vertical="center"/>
    </xf>
    <xf numFmtId="0" fontId="99" fillId="5" borderId="5" xfId="126" applyFont="1" applyFill="1" applyBorder="1" applyAlignment="1">
      <alignment horizontal="center" vertical="center" wrapText="1"/>
    </xf>
    <xf numFmtId="0" fontId="117" fillId="5" borderId="11" xfId="0" applyFont="1" applyFill="1" applyBorder="1" applyAlignment="1">
      <alignment horizontal="center" vertical="center"/>
    </xf>
    <xf numFmtId="0" fontId="117" fillId="5" borderId="4" xfId="0" applyFont="1" applyFill="1" applyBorder="1" applyAlignment="1">
      <alignment horizontal="center" vertical="center"/>
    </xf>
    <xf numFmtId="0" fontId="117" fillId="5" borderId="5" xfId="0" applyFont="1" applyFill="1" applyBorder="1" applyAlignment="1">
      <alignment horizontal="center" vertical="center"/>
    </xf>
    <xf numFmtId="194" fontId="101" fillId="9" borderId="5" xfId="0" applyNumberFormat="1" applyFont="1" applyFill="1" applyBorder="1" applyAlignment="1">
      <alignment horizontal="center" vertical="center"/>
    </xf>
    <xf numFmtId="190" fontId="36" fillId="0" borderId="0" xfId="0" applyNumberFormat="1" applyFont="1" applyAlignment="1">
      <alignment horizontal="center" vertical="center"/>
    </xf>
    <xf numFmtId="0" fontId="54" fillId="5" borderId="0" xfId="0" applyFont="1" applyFill="1" applyAlignment="1">
      <alignment horizontal="center" vertical="center"/>
    </xf>
    <xf numFmtId="0" fontId="53" fillId="7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15" borderId="0" xfId="0" applyFont="1" applyFill="1" applyAlignment="1">
      <alignment horizontal="center" vertical="center"/>
    </xf>
    <xf numFmtId="194" fontId="30" fillId="9" borderId="0" xfId="0" applyNumberFormat="1" applyFont="1" applyFill="1" applyAlignment="1">
      <alignment horizontal="center" vertical="center"/>
    </xf>
    <xf numFmtId="0" fontId="47" fillId="9" borderId="8" xfId="0" applyFont="1" applyFill="1" applyBorder="1" applyAlignment="1">
      <alignment horizontal="center" vertical="center"/>
    </xf>
    <xf numFmtId="0" fontId="47" fillId="9" borderId="9" xfId="0" applyFont="1" applyFill="1" applyBorder="1" applyAlignment="1">
      <alignment horizontal="center" vertical="center"/>
    </xf>
    <xf numFmtId="0" fontId="47" fillId="9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2" fillId="0" borderId="1" xfId="122" applyFont="1" applyBorder="1" applyAlignment="1">
      <alignment horizontal="center" vertical="center"/>
    </xf>
    <xf numFmtId="0" fontId="102" fillId="0" borderId="13" xfId="122" applyFont="1" applyBorder="1" applyAlignment="1">
      <alignment horizontal="center" vertical="center"/>
    </xf>
    <xf numFmtId="0" fontId="102" fillId="0" borderId="5" xfId="122" applyFont="1" applyBorder="1" applyAlignment="1">
      <alignment horizontal="center" vertical="center"/>
    </xf>
    <xf numFmtId="0" fontId="102" fillId="0" borderId="12" xfId="122" applyFont="1" applyBorder="1" applyAlignment="1">
      <alignment horizontal="center" vertical="center"/>
    </xf>
    <xf numFmtId="0" fontId="102" fillId="0" borderId="1" xfId="122" applyFont="1" applyBorder="1" applyAlignment="1">
      <alignment horizontal="center" vertical="center" wrapText="1"/>
    </xf>
  </cellXfs>
  <cellStyles count="140">
    <cellStyle name="_04 08 12 부품단가 결정용 BOM" xfId="1" xr:uid="{00000000-0005-0000-0000-000000000000}"/>
    <cellStyle name="_PQT" xfId="2" xr:uid="{00000000-0005-0000-0000-000001000000}"/>
    <cellStyle name="_PQT_1" xfId="3" xr:uid="{00000000-0005-0000-0000-000002000000}"/>
    <cellStyle name="_RHD (2)" xfId="4" xr:uid="{00000000-0005-0000-0000-000003000000}"/>
    <cellStyle name="_RHD (2)_1" xfId="5" xr:uid="{00000000-0005-0000-0000-000004000000}"/>
    <cellStyle name="_금형" xfId="6" xr:uid="{00000000-0005-0000-0000-000005000000}"/>
    <cellStyle name="_샤시 (2)" xfId="7" xr:uid="{00000000-0005-0000-0000-000006000000}"/>
    <cellStyle name="_샤시 (2)_1" xfId="8" xr:uid="{00000000-0005-0000-0000-000007000000}"/>
    <cellStyle name="_샤시 (2)_2" xfId="9" xr:uid="{00000000-0005-0000-0000-000008000000}"/>
    <cellStyle name="_차체 (2)" xfId="10" xr:uid="{00000000-0005-0000-0000-000009000000}"/>
    <cellStyle name="_차체 (2)_1" xfId="11" xr:uid="{00000000-0005-0000-0000-00000A000000}"/>
    <cellStyle name="AeE­ [0]_A|AaC￥Ao" xfId="12" xr:uid="{00000000-0005-0000-0000-00000B000000}"/>
    <cellStyle name="AeE­_A|AaC￥Ao" xfId="13" xr:uid="{00000000-0005-0000-0000-00000C000000}"/>
    <cellStyle name="ᴀŀ฀䅀ᴀ฀฀䅀ᴀ฀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14" xr:uid="{00000000-0005-0000-0000-00000D000000}"/>
    <cellStyle name="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15" xr:uid="{00000000-0005-0000-0000-00000E000000}"/>
    <cellStyle name="AÞ¸¶ [0]_A|AaC￥Ao" xfId="16" xr:uid="{00000000-0005-0000-0000-00000F000000}"/>
    <cellStyle name="AÞ¸¶_A|AaC￥Ao" xfId="17" xr:uid="{00000000-0005-0000-0000-000010000000}"/>
    <cellStyle name="ᴀ฀฀䅀ᴀ฀฀䅀ᴀŀ฀䅀ᴀŀ฀䅀ᴀ฀฀䅀ᴀŀ฀䅀ᴀ฀฀䅀ᴀ฀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18" xr:uid="{00000000-0005-0000-0000-000011000000}"/>
    <cellStyle name="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19" xr:uid="{00000000-0005-0000-0000-000012000000}"/>
    <cellStyle name="Ç¥ÁØ_2-2" xfId="20" xr:uid="{00000000-0005-0000-0000-000013000000}"/>
    <cellStyle name="C￥AØ_A|AaC￥Ao" xfId="21" xr:uid="{00000000-0005-0000-0000-000014000000}"/>
    <cellStyle name="Calc Currency (0)" xfId="22" xr:uid="{00000000-0005-0000-0000-000015000000}"/>
    <cellStyle name="Calc Currency (2)" xfId="23" xr:uid="{00000000-0005-0000-0000-000016000000}"/>
    <cellStyle name="Calc Percent (0)" xfId="24" xr:uid="{00000000-0005-0000-0000-000017000000}"/>
    <cellStyle name="Calc Percent (1)" xfId="25" xr:uid="{00000000-0005-0000-0000-000018000000}"/>
    <cellStyle name="Calc Percent (2)" xfId="26" xr:uid="{00000000-0005-0000-0000-000019000000}"/>
    <cellStyle name="Calc Units (0)" xfId="27" xr:uid="{00000000-0005-0000-0000-00001A000000}"/>
    <cellStyle name="Calc Units (1)" xfId="28" xr:uid="{00000000-0005-0000-0000-00001B000000}"/>
    <cellStyle name="Calc Units (2)" xfId="29" xr:uid="{00000000-0005-0000-0000-00001C000000}"/>
    <cellStyle name="category" xfId="30" xr:uid="{00000000-0005-0000-0000-00001D000000}"/>
    <cellStyle name="Column_Title" xfId="31" xr:uid="{00000000-0005-0000-0000-00001E000000}"/>
    <cellStyle name="Comma [0]" xfId="103" builtinId="6"/>
    <cellStyle name="Comma [0] 2" xfId="123" xr:uid="{18035547-BB04-42B5-B554-BC0FD3B9FBFE}"/>
    <cellStyle name="Comma [0] 3" xfId="129" xr:uid="{39656DA6-20E4-49B7-B55F-DD7C27BB47C9}"/>
    <cellStyle name="Comma [00]" xfId="32" xr:uid="{00000000-0005-0000-0000-000020000000}"/>
    <cellStyle name="Currency [0] 2" xfId="124" xr:uid="{B354030D-CF35-4FE8-8B92-632A2BBFC0A3}"/>
    <cellStyle name="Currency [0] 2 2" xfId="134" xr:uid="{4EE4B167-8971-43C6-9FEC-A655E1C44CF1}"/>
    <cellStyle name="Currency [0] 3" xfId="128" xr:uid="{319B6A55-F32B-4CA9-836A-59E8EDCE5B84}"/>
    <cellStyle name="Currency [00]" xfId="33" xr:uid="{00000000-0005-0000-0000-000023000000}"/>
    <cellStyle name="Currency1" xfId="34" xr:uid="{00000000-0005-0000-0000-000025000000}"/>
    <cellStyle name="Date Short" xfId="35" xr:uid="{00000000-0005-0000-0000-000026000000}"/>
    <cellStyle name="DELTA" xfId="36" xr:uid="{00000000-0005-0000-0000-000027000000}"/>
    <cellStyle name="Enter Currency (0)" xfId="37" xr:uid="{00000000-0005-0000-0000-000028000000}"/>
    <cellStyle name="Enter Currency (2)" xfId="38" xr:uid="{00000000-0005-0000-0000-000029000000}"/>
    <cellStyle name="Enter Units (0)" xfId="39" xr:uid="{00000000-0005-0000-0000-00002A000000}"/>
    <cellStyle name="Enter Units (1)" xfId="40" xr:uid="{00000000-0005-0000-0000-00002B000000}"/>
    <cellStyle name="Enter Units (2)" xfId="41" xr:uid="{00000000-0005-0000-0000-00002C000000}"/>
    <cellStyle name="Grey" xfId="42" xr:uid="{00000000-0005-0000-0000-00002D000000}"/>
    <cellStyle name="HEADER" xfId="43" xr:uid="{00000000-0005-0000-0000-00002E000000}"/>
    <cellStyle name="Header1" xfId="44" xr:uid="{00000000-0005-0000-0000-00002F000000}"/>
    <cellStyle name="Header2" xfId="45" xr:uid="{00000000-0005-0000-0000-000030000000}"/>
    <cellStyle name="Hyperlink" xfId="107" builtinId="8"/>
    <cellStyle name="iles|_x0005_h" xfId="46" xr:uid="{00000000-0005-0000-0000-000031000000}"/>
    <cellStyle name="Input [yellow]" xfId="47" xr:uid="{00000000-0005-0000-0000-000032000000}"/>
    <cellStyle name="KAGE" xfId="48" xr:uid="{00000000-0005-0000-0000-000033000000}"/>
    <cellStyle name="les" xfId="49" xr:uid="{00000000-0005-0000-0000-000034000000}"/>
    <cellStyle name="Link Currency (0)" xfId="50" xr:uid="{00000000-0005-0000-0000-000035000000}"/>
    <cellStyle name="Link Currency (2)" xfId="51" xr:uid="{00000000-0005-0000-0000-000036000000}"/>
    <cellStyle name="Link Units (0)" xfId="52" xr:uid="{00000000-0005-0000-0000-000037000000}"/>
    <cellStyle name="Link Units (1)" xfId="53" xr:uid="{00000000-0005-0000-0000-000038000000}"/>
    <cellStyle name="Link Units (2)" xfId="54" xr:uid="{00000000-0005-0000-0000-000039000000}"/>
    <cellStyle name="Millares [0]_PERSONAL" xfId="55" xr:uid="{00000000-0005-0000-0000-00003A000000}"/>
    <cellStyle name="Millares_PERSONAL" xfId="56" xr:uid="{00000000-0005-0000-0000-00003B000000}"/>
    <cellStyle name="Model" xfId="57" xr:uid="{00000000-0005-0000-0000-00003C000000}"/>
    <cellStyle name="Moneda [0]_CONTENCION CONDELL 25.051" xfId="58" xr:uid="{00000000-0005-0000-0000-00003D000000}"/>
    <cellStyle name="Moneda_CONTENCION CONDELL 25.051" xfId="59" xr:uid="{00000000-0005-0000-0000-00003E000000}"/>
    <cellStyle name="Normal" xfId="0" builtinId="0"/>
    <cellStyle name="Normal - Style1" xfId="60" xr:uid="{00000000-0005-0000-0000-00003F000000}"/>
    <cellStyle name="Normal 2" xfId="122" xr:uid="{B4F1CF16-DE0B-4D48-8E52-F474F1CD09F2}"/>
    <cellStyle name="Normal 2 2" xfId="132" xr:uid="{09090F87-6011-4283-B33F-D1708B8093D8}"/>
    <cellStyle name="Normal 3" xfId="131" xr:uid="{77166521-B54F-449F-B56F-3A9A6B77579B}"/>
    <cellStyle name="Percent" xfId="101" builtinId="5"/>
    <cellStyle name="Percent [0]" xfId="61" xr:uid="{00000000-0005-0000-0000-000041000000}"/>
    <cellStyle name="Percent [00]" xfId="62" xr:uid="{00000000-0005-0000-0000-000042000000}"/>
    <cellStyle name="Percent [2]" xfId="63" xr:uid="{00000000-0005-0000-0000-000043000000}"/>
    <cellStyle name="Percent 2" xfId="125" xr:uid="{4A83AE2D-7D95-4070-B4D5-91D84E5AAFEF}"/>
    <cellStyle name="Percent 2 2" xfId="133" xr:uid="{3E26E558-D14C-4971-89E4-4F97F69B4C34}"/>
    <cellStyle name="PrePop Currency (0)" xfId="64" xr:uid="{00000000-0005-0000-0000-000045000000}"/>
    <cellStyle name="PrePop Currency (2)" xfId="65" xr:uid="{00000000-0005-0000-0000-000046000000}"/>
    <cellStyle name="PrePop Units (0)" xfId="66" xr:uid="{00000000-0005-0000-0000-000047000000}"/>
    <cellStyle name="PrePop Units (1)" xfId="67" xr:uid="{00000000-0005-0000-0000-000048000000}"/>
    <cellStyle name="PrePop Units (2)" xfId="68" xr:uid="{00000000-0005-0000-0000-000049000000}"/>
    <cellStyle name="R?" xfId="69" xr:uid="{00000000-0005-0000-0000-00004A000000}"/>
    <cellStyle name="sche|_x0005_" xfId="70" xr:uid="{00000000-0005-0000-0000-00004B000000}"/>
    <cellStyle name="subhead" xfId="71" xr:uid="{00000000-0005-0000-0000-00004C000000}"/>
    <cellStyle name="Text Indent A" xfId="72" xr:uid="{00000000-0005-0000-0000-00004D000000}"/>
    <cellStyle name="Text Indent B" xfId="73" xr:uid="{00000000-0005-0000-0000-00004E000000}"/>
    <cellStyle name="Text Indent C" xfId="74" xr:uid="{00000000-0005-0000-0000-00004F000000}"/>
    <cellStyle name="XLS'|_x0005_t" xfId="75" xr:uid="{00000000-0005-0000-0000-000050000000}"/>
    <cellStyle name="고정소숫점" xfId="76" xr:uid="{00000000-0005-0000-0000-000051000000}"/>
    <cellStyle name="고정출력1" xfId="77" xr:uid="{00000000-0005-0000-0000-000052000000}"/>
    <cellStyle name="고정출력2" xfId="78" xr:uid="{00000000-0005-0000-0000-000053000000}"/>
    <cellStyle name="날짜" xfId="79" xr:uid="{00000000-0005-0000-0000-000054000000}"/>
    <cellStyle name="달러" xfId="80" xr:uid="{00000000-0005-0000-0000-000055000000}"/>
    <cellStyle name="똿뗦먛귟 [0.00]_laroux" xfId="81" xr:uid="{00000000-0005-0000-0000-000056000000}"/>
    <cellStyle name="똿뗦먛귟_laroux" xfId="82" xr:uid="{00000000-0005-0000-0000-000057000000}"/>
    <cellStyle name="฀䅀ᴀŀ฀䅀ᴀ฀฀䅀ᴀ฀฀䅀ᴀ฀฀䅀ᴀ฀฀䅀ᴀ฀฀䅀ᴀŀ฀䅀ᴀŀ฀䅀ᴀ฀฀䅀ᴀ฀฀ [0]_CASH &amp; DSO_Mktg Prog" xfId="83" xr:uid="{00000000-0005-0000-0000-000058000000}"/>
    <cellStyle name="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84" xr:uid="{00000000-0005-0000-0000-000059000000}"/>
    <cellStyle name="฀䅀ᴀ฀฀䅀ᴀ฀฀䅀ᴀ฀฀䅀ᴀ฀฀䅀ᴀ฀฀䅀ᴀ฀฀䅀ᴀ฀฀䅀ᴀ฀฀䅀ᴀ฀฀䅀ᴀŀ฀䅀ᴀ฀฀䅀ᴀ฀฀䅀ᴀ฀฀䅀ᴀ฀฀䅀ᴀ฀฀䅀ᴀŀ฀䅀ᴀŀ฀䅀ᴀ฀฀䅀ᴀ฀฀ [0]_CASH &amp; DSO_Mktg Prog" xfId="85" xr:uid="{00000000-0005-0000-0000-00005A000000}"/>
    <cellStyle name="믅됞 [0.00]_laroux" xfId="86" xr:uid="{00000000-0005-0000-0000-00005B000000}"/>
    <cellStyle name="믅됞_laroux" xfId="87" xr:uid="{00000000-0005-0000-0000-00005C000000}"/>
    <cellStyle name="백분율 2" xfId="105" xr:uid="{3A0DD10C-DD28-4FC4-8643-4136362DADF9}"/>
    <cellStyle name="백분율 3" xfId="111" xr:uid="{515A90E7-06C5-4559-9966-E4DB355E7C59}"/>
    <cellStyle name="백분율 3 2" xfId="112" xr:uid="{9E1DCA9B-40DE-46C7-B8A5-B7C9D2E2410A}"/>
    <cellStyle name="뷭?_BOOKSHIP" xfId="88" xr:uid="{00000000-0005-0000-0000-00005E000000}"/>
    <cellStyle name="셈迷?XLS!check_filesche|_x0005_" xfId="89" xr:uid="{00000000-0005-0000-0000-00005F000000}"/>
    <cellStyle name="숫자(R)" xfId="90" xr:uid="{00000000-0005-0000-0000-000060000000}"/>
    <cellStyle name="쉼표 [0] 15 3" xfId="119" xr:uid="{C5AB36A7-3D9B-496C-870F-EF2BD2D92C13}"/>
    <cellStyle name="쉼표 [0] 17" xfId="118" xr:uid="{74D3AE3C-9BA4-4F6C-B92E-74050B3392DB}"/>
    <cellStyle name="쉼표 [0] 18" xfId="136" xr:uid="{0AC25140-1E60-4A07-9EFE-6B88021C8C53}"/>
    <cellStyle name="쉼표 [0] 2" xfId="106" xr:uid="{F820DB57-B716-4422-8EA7-4303CFC543E3}"/>
    <cellStyle name="쉼표 [0] 2 2" xfId="113" xr:uid="{42CBF545-2CD6-4D20-A37D-CB0EAF8A80EE}"/>
    <cellStyle name="쉼표 [0] 3" xfId="108" xr:uid="{A0927297-0671-4135-B2B9-152714B2D481}"/>
    <cellStyle name="쉼표 [0] 3 5" xfId="137" xr:uid="{2F286E38-5775-4F62-BAE4-0EBBF0EC2D0A}"/>
    <cellStyle name="쉼표 [0] 8 3" xfId="115" xr:uid="{1F100908-B3D7-4A27-BF87-4CEFA1976223}"/>
    <cellStyle name="쉼표 [0] 8 3 2" xfId="130" xr:uid="{DDBDE283-1196-4C91-BE0D-2CFADDD3E20A}"/>
    <cellStyle name="스타일 1" xfId="91" xr:uid="{00000000-0005-0000-0000-000062000000}"/>
    <cellStyle name="자리수" xfId="92" xr:uid="{00000000-0005-0000-0000-000063000000}"/>
    <cellStyle name="자리수0" xfId="93" xr:uid="{00000000-0005-0000-0000-000064000000}"/>
    <cellStyle name="콤마 [0]_ BIW " xfId="94" xr:uid="{00000000-0005-0000-0000-000065000000}"/>
    <cellStyle name="콤마,_x0005__x0014_" xfId="95" xr:uid="{00000000-0005-0000-0000-000066000000}"/>
    <cellStyle name="콤마_ BIW " xfId="96" xr:uid="{00000000-0005-0000-0000-000067000000}"/>
    <cellStyle name="통화 [0] 2" xfId="109" xr:uid="{F77A5C5C-7DDC-4C8E-9B4F-0910FD640494}"/>
    <cellStyle name="통화 [0] 2 3" xfId="138" xr:uid="{B5AFFFEB-4FBF-4929-BF23-AE7157C6CF60}"/>
    <cellStyle name="퍼센트" xfId="97" xr:uid="{00000000-0005-0000-0000-000068000000}"/>
    <cellStyle name="표준 16 2" xfId="102" xr:uid="{1A51F28F-9558-4B1F-A914-53B40EFD94C5}"/>
    <cellStyle name="표준 19" xfId="121" xr:uid="{63568013-AE95-46B5-AA99-725DE44FDF9C}"/>
    <cellStyle name="표준 2" xfId="104" xr:uid="{AD3F0833-3720-456D-85FA-8ED264DB9EB9}"/>
    <cellStyle name="표준 20 4" xfId="135" xr:uid="{B29D8C32-FAD0-45FE-B31B-E1C3CF570427}"/>
    <cellStyle name="표준 22" xfId="116" xr:uid="{07B088AD-1CA1-4304-8C28-144861A85BBE}"/>
    <cellStyle name="표준 22 3" xfId="117" xr:uid="{527BB6C7-B57C-4E1A-8FCE-842457B5744C}"/>
    <cellStyle name="표준 3" xfId="110" xr:uid="{FCBA470C-C604-47A5-9473-716B280E38F8}"/>
    <cellStyle name="표준 4 4" xfId="120" xr:uid="{AD6673E1-BC61-4CF7-98A0-ED2260D59162}"/>
    <cellStyle name="표준_03 03 11 EC1251 COIL ARMA 원가 " xfId="114" xr:uid="{76A8CDEA-A1E6-475D-95E0-7215947C6A75}"/>
    <cellStyle name="표준_2012. 08. 27  원가분석" xfId="127" xr:uid="{15C17F31-357C-42E5-8205-1674BE6B65EC}"/>
    <cellStyle name="표준_EVENT 8566 Bobbin Assy  " xfId="126" xr:uid="{AA004226-E235-45F4-911D-FDD20F67B3BE}"/>
    <cellStyle name="표준_Perform Capacity Verification (DS-F06-051)" xfId="139" xr:uid="{6D90E5E1-3889-4417-B5F6-ADF8897A201C}"/>
    <cellStyle name="합산" xfId="98" xr:uid="{00000000-0005-0000-0000-00006B000000}"/>
    <cellStyle name="화폐기호" xfId="99" xr:uid="{00000000-0005-0000-0000-00006C000000}"/>
    <cellStyle name="화폐기호0" xfId="100" xr:uid="{00000000-0005-0000-0000-00006D000000}"/>
  </cellStyles>
  <dxfs count="0"/>
  <tableStyles count="0" defaultTableStyle="TableStyleMedium9" defaultPivotStyle="PivotStyleLight16"/>
  <colors>
    <mruColors>
      <color rgb="FFFFFF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4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50.xml"/><Relationship Id="rId84" Type="http://schemas.openxmlformats.org/officeDocument/2006/relationships/externalLink" Target="externalLinks/externalLink71.xml"/><Relationship Id="rId138" Type="http://schemas.openxmlformats.org/officeDocument/2006/relationships/externalLink" Target="externalLinks/externalLink125.xml"/><Relationship Id="rId159" Type="http://schemas.openxmlformats.org/officeDocument/2006/relationships/externalLink" Target="externalLinks/externalLink146.xml"/><Relationship Id="rId170" Type="http://schemas.openxmlformats.org/officeDocument/2006/relationships/externalLink" Target="externalLinks/externalLink157.xml"/><Relationship Id="rId107" Type="http://schemas.openxmlformats.org/officeDocument/2006/relationships/externalLink" Target="externalLinks/externalLink9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40.xml"/><Relationship Id="rId74" Type="http://schemas.openxmlformats.org/officeDocument/2006/relationships/externalLink" Target="externalLinks/externalLink61.xml"/><Relationship Id="rId128" Type="http://schemas.openxmlformats.org/officeDocument/2006/relationships/externalLink" Target="externalLinks/externalLink115.xml"/><Relationship Id="rId149" Type="http://schemas.openxmlformats.org/officeDocument/2006/relationships/externalLink" Target="externalLinks/externalLink136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2.xml"/><Relationship Id="rId160" Type="http://schemas.openxmlformats.org/officeDocument/2006/relationships/externalLink" Target="externalLinks/externalLink147.xml"/><Relationship Id="rId22" Type="http://schemas.openxmlformats.org/officeDocument/2006/relationships/externalLink" Target="externalLinks/externalLink9.xml"/><Relationship Id="rId43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51.xml"/><Relationship Id="rId118" Type="http://schemas.openxmlformats.org/officeDocument/2006/relationships/externalLink" Target="externalLinks/externalLink105.xml"/><Relationship Id="rId139" Type="http://schemas.openxmlformats.org/officeDocument/2006/relationships/externalLink" Target="externalLinks/externalLink126.xml"/><Relationship Id="rId85" Type="http://schemas.openxmlformats.org/officeDocument/2006/relationships/externalLink" Target="externalLinks/externalLink72.xml"/><Relationship Id="rId150" Type="http://schemas.openxmlformats.org/officeDocument/2006/relationships/externalLink" Target="externalLinks/externalLink137.xml"/><Relationship Id="rId171" Type="http://schemas.openxmlformats.org/officeDocument/2006/relationships/externalLink" Target="externalLinks/externalLink158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20.xml"/><Relationship Id="rId108" Type="http://schemas.openxmlformats.org/officeDocument/2006/relationships/externalLink" Target="externalLinks/externalLink95.xml"/><Relationship Id="rId129" Type="http://schemas.openxmlformats.org/officeDocument/2006/relationships/externalLink" Target="externalLinks/externalLink116.xml"/><Relationship Id="rId54" Type="http://schemas.openxmlformats.org/officeDocument/2006/relationships/externalLink" Target="externalLinks/externalLink41.xml"/><Relationship Id="rId75" Type="http://schemas.openxmlformats.org/officeDocument/2006/relationships/externalLink" Target="externalLinks/externalLink62.xml"/><Relationship Id="rId96" Type="http://schemas.openxmlformats.org/officeDocument/2006/relationships/externalLink" Target="externalLinks/externalLink83.xml"/><Relationship Id="rId140" Type="http://schemas.openxmlformats.org/officeDocument/2006/relationships/externalLink" Target="externalLinks/externalLink127.xml"/><Relationship Id="rId161" Type="http://schemas.openxmlformats.org/officeDocument/2006/relationships/externalLink" Target="externalLinks/externalLink148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36.xml"/><Relationship Id="rId114" Type="http://schemas.openxmlformats.org/officeDocument/2006/relationships/externalLink" Target="externalLinks/externalLink101.xml"/><Relationship Id="rId119" Type="http://schemas.openxmlformats.org/officeDocument/2006/relationships/externalLink" Target="externalLinks/externalLink106.xml"/><Relationship Id="rId44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68.xml"/><Relationship Id="rId86" Type="http://schemas.openxmlformats.org/officeDocument/2006/relationships/externalLink" Target="externalLinks/externalLink73.xml"/><Relationship Id="rId130" Type="http://schemas.openxmlformats.org/officeDocument/2006/relationships/externalLink" Target="externalLinks/externalLink117.xml"/><Relationship Id="rId135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38.xml"/><Relationship Id="rId156" Type="http://schemas.openxmlformats.org/officeDocument/2006/relationships/externalLink" Target="externalLinks/externalLink143.xml"/><Relationship Id="rId177" Type="http://schemas.openxmlformats.org/officeDocument/2006/relationships/sharedStrings" Target="sharedStrings.xml"/><Relationship Id="rId172" Type="http://schemas.openxmlformats.org/officeDocument/2006/relationships/externalLink" Target="externalLinks/externalLink15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109" Type="http://schemas.openxmlformats.org/officeDocument/2006/relationships/externalLink" Target="externalLinks/externalLink9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97" Type="http://schemas.openxmlformats.org/officeDocument/2006/relationships/externalLink" Target="externalLinks/externalLink84.xml"/><Relationship Id="rId104" Type="http://schemas.openxmlformats.org/officeDocument/2006/relationships/externalLink" Target="externalLinks/externalLink91.xml"/><Relationship Id="rId120" Type="http://schemas.openxmlformats.org/officeDocument/2006/relationships/externalLink" Target="externalLinks/externalLink107.xml"/><Relationship Id="rId125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28.xml"/><Relationship Id="rId146" Type="http://schemas.openxmlformats.org/officeDocument/2006/relationships/externalLink" Target="externalLinks/externalLink133.xml"/><Relationship Id="rId167" Type="http://schemas.openxmlformats.org/officeDocument/2006/relationships/externalLink" Target="externalLinks/externalLink15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92" Type="http://schemas.openxmlformats.org/officeDocument/2006/relationships/externalLink" Target="externalLinks/externalLink79.xml"/><Relationship Id="rId162" Type="http://schemas.openxmlformats.org/officeDocument/2006/relationships/externalLink" Target="externalLinks/externalLink14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53.xml"/><Relationship Id="rId87" Type="http://schemas.openxmlformats.org/officeDocument/2006/relationships/externalLink" Target="externalLinks/externalLink74.xml"/><Relationship Id="rId110" Type="http://schemas.openxmlformats.org/officeDocument/2006/relationships/externalLink" Target="externalLinks/externalLink97.xml"/><Relationship Id="rId115" Type="http://schemas.openxmlformats.org/officeDocument/2006/relationships/externalLink" Target="externalLinks/externalLink102.xml"/><Relationship Id="rId131" Type="http://schemas.openxmlformats.org/officeDocument/2006/relationships/externalLink" Target="externalLinks/externalLink118.xml"/><Relationship Id="rId136" Type="http://schemas.openxmlformats.org/officeDocument/2006/relationships/externalLink" Target="externalLinks/externalLink123.xml"/><Relationship Id="rId157" Type="http://schemas.openxmlformats.org/officeDocument/2006/relationships/externalLink" Target="externalLinks/externalLink144.xml"/><Relationship Id="rId178" Type="http://schemas.openxmlformats.org/officeDocument/2006/relationships/calcChain" Target="calcChain.xml"/><Relationship Id="rId61" Type="http://schemas.openxmlformats.org/officeDocument/2006/relationships/externalLink" Target="externalLinks/externalLink48.xml"/><Relationship Id="rId82" Type="http://schemas.openxmlformats.org/officeDocument/2006/relationships/externalLink" Target="externalLinks/externalLink69.xml"/><Relationship Id="rId152" Type="http://schemas.openxmlformats.org/officeDocument/2006/relationships/externalLink" Target="externalLinks/externalLink139.xml"/><Relationship Id="rId173" Type="http://schemas.openxmlformats.org/officeDocument/2006/relationships/externalLink" Target="externalLinks/externalLink160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43.xml"/><Relationship Id="rId77" Type="http://schemas.openxmlformats.org/officeDocument/2006/relationships/externalLink" Target="externalLinks/externalLink64.xml"/><Relationship Id="rId100" Type="http://schemas.openxmlformats.org/officeDocument/2006/relationships/externalLink" Target="externalLinks/externalLink87.xml"/><Relationship Id="rId105" Type="http://schemas.openxmlformats.org/officeDocument/2006/relationships/externalLink" Target="externalLinks/externalLink92.xml"/><Relationship Id="rId126" Type="http://schemas.openxmlformats.org/officeDocument/2006/relationships/externalLink" Target="externalLinks/externalLink113.xml"/><Relationship Id="rId147" Type="http://schemas.openxmlformats.org/officeDocument/2006/relationships/externalLink" Target="externalLinks/externalLink134.xml"/><Relationship Id="rId168" Type="http://schemas.openxmlformats.org/officeDocument/2006/relationships/externalLink" Target="externalLinks/externalLink15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93" Type="http://schemas.openxmlformats.org/officeDocument/2006/relationships/externalLink" Target="externalLinks/externalLink80.xml"/><Relationship Id="rId98" Type="http://schemas.openxmlformats.org/officeDocument/2006/relationships/externalLink" Target="externalLinks/externalLink85.xml"/><Relationship Id="rId121" Type="http://schemas.openxmlformats.org/officeDocument/2006/relationships/externalLink" Target="externalLinks/externalLink108.xml"/><Relationship Id="rId142" Type="http://schemas.openxmlformats.org/officeDocument/2006/relationships/externalLink" Target="externalLinks/externalLink129.xml"/><Relationship Id="rId163" Type="http://schemas.openxmlformats.org/officeDocument/2006/relationships/externalLink" Target="externalLinks/externalLink15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54.xml"/><Relationship Id="rId116" Type="http://schemas.openxmlformats.org/officeDocument/2006/relationships/externalLink" Target="externalLinks/externalLink103.xml"/><Relationship Id="rId137" Type="http://schemas.openxmlformats.org/officeDocument/2006/relationships/externalLink" Target="externalLinks/externalLink124.xml"/><Relationship Id="rId158" Type="http://schemas.openxmlformats.org/officeDocument/2006/relationships/externalLink" Target="externalLinks/externalLink145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49.xml"/><Relationship Id="rId83" Type="http://schemas.openxmlformats.org/officeDocument/2006/relationships/externalLink" Target="externalLinks/externalLink70.xml"/><Relationship Id="rId88" Type="http://schemas.openxmlformats.org/officeDocument/2006/relationships/externalLink" Target="externalLinks/externalLink75.xml"/><Relationship Id="rId111" Type="http://schemas.openxmlformats.org/officeDocument/2006/relationships/externalLink" Target="externalLinks/externalLink98.xml"/><Relationship Id="rId132" Type="http://schemas.openxmlformats.org/officeDocument/2006/relationships/externalLink" Target="externalLinks/externalLink119.xml"/><Relationship Id="rId153" Type="http://schemas.openxmlformats.org/officeDocument/2006/relationships/externalLink" Target="externalLinks/externalLink140.xml"/><Relationship Id="rId174" Type="http://schemas.openxmlformats.org/officeDocument/2006/relationships/externalLink" Target="externalLinks/externalLink161.xml"/><Relationship Id="rId15" Type="http://schemas.openxmlformats.org/officeDocument/2006/relationships/externalLink" Target="externalLinks/externalLink2.xml"/><Relationship Id="rId36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44.xml"/><Relationship Id="rId106" Type="http://schemas.openxmlformats.org/officeDocument/2006/relationships/externalLink" Target="externalLinks/externalLink93.xml"/><Relationship Id="rId127" Type="http://schemas.openxmlformats.org/officeDocument/2006/relationships/externalLink" Target="externalLinks/externalLink11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39.xml"/><Relationship Id="rId73" Type="http://schemas.openxmlformats.org/officeDocument/2006/relationships/externalLink" Target="externalLinks/externalLink60.xml"/><Relationship Id="rId78" Type="http://schemas.openxmlformats.org/officeDocument/2006/relationships/externalLink" Target="externalLinks/externalLink65.xml"/><Relationship Id="rId94" Type="http://schemas.openxmlformats.org/officeDocument/2006/relationships/externalLink" Target="externalLinks/externalLink81.xml"/><Relationship Id="rId99" Type="http://schemas.openxmlformats.org/officeDocument/2006/relationships/externalLink" Target="externalLinks/externalLink86.xml"/><Relationship Id="rId101" Type="http://schemas.openxmlformats.org/officeDocument/2006/relationships/externalLink" Target="externalLinks/externalLink88.xml"/><Relationship Id="rId122" Type="http://schemas.openxmlformats.org/officeDocument/2006/relationships/externalLink" Target="externalLinks/externalLink109.xml"/><Relationship Id="rId143" Type="http://schemas.openxmlformats.org/officeDocument/2006/relationships/externalLink" Target="externalLinks/externalLink130.xml"/><Relationship Id="rId148" Type="http://schemas.openxmlformats.org/officeDocument/2006/relationships/externalLink" Target="externalLinks/externalLink135.xml"/><Relationship Id="rId164" Type="http://schemas.openxmlformats.org/officeDocument/2006/relationships/externalLink" Target="externalLinks/externalLink151.xml"/><Relationship Id="rId169" Type="http://schemas.openxmlformats.org/officeDocument/2006/relationships/externalLink" Target="externalLinks/externalLink15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34.xml"/><Relationship Id="rId68" Type="http://schemas.openxmlformats.org/officeDocument/2006/relationships/externalLink" Target="externalLinks/externalLink55.xml"/><Relationship Id="rId89" Type="http://schemas.openxmlformats.org/officeDocument/2006/relationships/externalLink" Target="externalLinks/externalLink76.xml"/><Relationship Id="rId112" Type="http://schemas.openxmlformats.org/officeDocument/2006/relationships/externalLink" Target="externalLinks/externalLink99.xml"/><Relationship Id="rId133" Type="http://schemas.openxmlformats.org/officeDocument/2006/relationships/externalLink" Target="externalLinks/externalLink120.xml"/><Relationship Id="rId154" Type="http://schemas.openxmlformats.org/officeDocument/2006/relationships/externalLink" Target="externalLinks/externalLink141.xml"/><Relationship Id="rId175" Type="http://schemas.openxmlformats.org/officeDocument/2006/relationships/theme" Target="theme/theme1.xml"/><Relationship Id="rId16" Type="http://schemas.openxmlformats.org/officeDocument/2006/relationships/externalLink" Target="externalLinks/externalLink3.xml"/><Relationship Id="rId37" Type="http://schemas.openxmlformats.org/officeDocument/2006/relationships/externalLink" Target="externalLinks/externalLink24.xml"/><Relationship Id="rId58" Type="http://schemas.openxmlformats.org/officeDocument/2006/relationships/externalLink" Target="externalLinks/externalLink45.xml"/><Relationship Id="rId79" Type="http://schemas.openxmlformats.org/officeDocument/2006/relationships/externalLink" Target="externalLinks/externalLink66.xml"/><Relationship Id="rId102" Type="http://schemas.openxmlformats.org/officeDocument/2006/relationships/externalLink" Target="externalLinks/externalLink89.xml"/><Relationship Id="rId123" Type="http://schemas.openxmlformats.org/officeDocument/2006/relationships/externalLink" Target="externalLinks/externalLink110.xml"/><Relationship Id="rId144" Type="http://schemas.openxmlformats.org/officeDocument/2006/relationships/externalLink" Target="externalLinks/externalLink131.xml"/><Relationship Id="rId90" Type="http://schemas.openxmlformats.org/officeDocument/2006/relationships/externalLink" Target="externalLinks/externalLink77.xml"/><Relationship Id="rId165" Type="http://schemas.openxmlformats.org/officeDocument/2006/relationships/externalLink" Target="externalLinks/externalLink152.xml"/><Relationship Id="rId27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35.xml"/><Relationship Id="rId69" Type="http://schemas.openxmlformats.org/officeDocument/2006/relationships/externalLink" Target="externalLinks/externalLink56.xml"/><Relationship Id="rId113" Type="http://schemas.openxmlformats.org/officeDocument/2006/relationships/externalLink" Target="externalLinks/externalLink100.xml"/><Relationship Id="rId134" Type="http://schemas.openxmlformats.org/officeDocument/2006/relationships/externalLink" Target="externalLinks/externalLink121.xml"/><Relationship Id="rId80" Type="http://schemas.openxmlformats.org/officeDocument/2006/relationships/externalLink" Target="externalLinks/externalLink67.xml"/><Relationship Id="rId155" Type="http://schemas.openxmlformats.org/officeDocument/2006/relationships/externalLink" Target="externalLinks/externalLink142.xml"/><Relationship Id="rId176" Type="http://schemas.openxmlformats.org/officeDocument/2006/relationships/styles" Target="styles.xml"/><Relationship Id="rId17" Type="http://schemas.openxmlformats.org/officeDocument/2006/relationships/externalLink" Target="externalLinks/externalLink4.xml"/><Relationship Id="rId38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46.xml"/><Relationship Id="rId103" Type="http://schemas.openxmlformats.org/officeDocument/2006/relationships/externalLink" Target="externalLinks/externalLink90.xml"/><Relationship Id="rId124" Type="http://schemas.openxmlformats.org/officeDocument/2006/relationships/externalLink" Target="externalLinks/externalLink111.xml"/><Relationship Id="rId70" Type="http://schemas.openxmlformats.org/officeDocument/2006/relationships/externalLink" Target="externalLinks/externalLink57.xml"/><Relationship Id="rId91" Type="http://schemas.openxmlformats.org/officeDocument/2006/relationships/externalLink" Target="externalLinks/externalLink78.xml"/><Relationship Id="rId145" Type="http://schemas.openxmlformats.org/officeDocument/2006/relationships/externalLink" Target="externalLinks/externalLink132.xml"/><Relationship Id="rId166" Type="http://schemas.openxmlformats.org/officeDocument/2006/relationships/externalLink" Target="externalLinks/externalLink15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839167084514071E-2"/>
                  <c:y val="4.0877228073321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04-43A8-AB35-D94C3277E1D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04-43A8-AB35-D94C3277E1D5}"/>
                </c:ext>
              </c:extLst>
            </c:dLbl>
            <c:dLbl>
              <c:idx val="2"/>
              <c:layout>
                <c:manualLayout>
                  <c:x val="-3.3609405776676905E-2"/>
                  <c:y val="3.5037624062846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5B-4A6F-896B-AD6133D9D51F}"/>
                </c:ext>
              </c:extLst>
            </c:dLbl>
            <c:dLbl>
              <c:idx val="3"/>
              <c:layout>
                <c:manualLayout>
                  <c:x val="0"/>
                  <c:y val="-5.79481605793721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D3-428F-A7E7-9E98C77518A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5B-4A6F-896B-AD6133D9D51F}"/>
                </c:ext>
              </c:extLst>
            </c:dLbl>
            <c:numFmt formatCode="&quot;₩&quot;#,##0_);[Red]\(&quot;₩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 3. ROI review'!$D$93:$L$93</c:f>
              <c:strCache>
                <c:ptCount val="9"/>
                <c:pt idx="0">
                  <c:v>SOP -1 year</c:v>
                </c:pt>
                <c:pt idx="1">
                  <c:v>SOP Year</c:v>
                </c:pt>
                <c:pt idx="2">
                  <c:v>2nd year</c:v>
                </c:pt>
                <c:pt idx="3">
                  <c:v>3rd year</c:v>
                </c:pt>
                <c:pt idx="4">
                  <c:v>4th year</c:v>
                </c:pt>
                <c:pt idx="5">
                  <c:v>5th year</c:v>
                </c:pt>
                <c:pt idx="6">
                  <c:v>6th year</c:v>
                </c:pt>
                <c:pt idx="7">
                  <c:v>7th year</c:v>
                </c:pt>
                <c:pt idx="8">
                  <c:v>8th year</c:v>
                </c:pt>
              </c:strCache>
            </c:strRef>
          </c:cat>
          <c:val>
            <c:numRef>
              <c:f>'AP 3. ROI review'!$D$94:$L$94</c:f>
              <c:numCache>
                <c:formatCode>General</c:formatCode>
                <c:ptCount val="9"/>
                <c:pt idx="0">
                  <c:v>-623.87314285714285</c:v>
                </c:pt>
                <c:pt idx="1">
                  <c:v>-163.50414329721553</c:v>
                </c:pt>
                <c:pt idx="2">
                  <c:v>-2.2669310031215275</c:v>
                </c:pt>
                <c:pt idx="3">
                  <c:v>197.59077377166</c:v>
                </c:pt>
                <c:pt idx="4">
                  <c:v>388.87635466620196</c:v>
                </c:pt>
                <c:pt idx="5">
                  <c:v>524.37834973425299</c:v>
                </c:pt>
                <c:pt idx="6">
                  <c:v>697.26554685614121</c:v>
                </c:pt>
                <c:pt idx="7">
                  <c:v>841.74317858759377</c:v>
                </c:pt>
                <c:pt idx="8">
                  <c:v>1021.4702227905013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4-43A8-AB35-D94C3277E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238736"/>
        <c:axId val="301099088"/>
      </c:lineChart>
      <c:catAx>
        <c:axId val="11622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1099088"/>
        <c:crosses val="autoZero"/>
        <c:auto val="1"/>
        <c:lblAlgn val="ctr"/>
        <c:lblOffset val="100"/>
        <c:noMultiLvlLbl val="0"/>
      </c:catAx>
      <c:valAx>
        <c:axId val="301099088"/>
        <c:scaling>
          <c:orientation val="minMax"/>
        </c:scaling>
        <c:delete val="0"/>
        <c:axPos val="l"/>
        <c:numFmt formatCode="&quot;₩&quot;#,##0_);[Red]\(&quot;₩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223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43655827668238"/>
          <c:y val="0.14206949694712231"/>
          <c:w val="0.84217216938427542"/>
          <c:h val="0.804265245428951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B9E-462F-8C9C-02BF233BBDF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84-4728-BE0C-0523158BCE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 3. ROI review'!$F$97:$F$98</c:f>
              <c:strCache>
                <c:ptCount val="2"/>
                <c:pt idx="0">
                  <c:v> IRR </c:v>
                </c:pt>
                <c:pt idx="1">
                  <c:v>Huddle</c:v>
                </c:pt>
              </c:strCache>
            </c:strRef>
          </c:cat>
          <c:val>
            <c:numRef>
              <c:f>'AP 3. ROI review'!$G$97:$G$98</c:f>
              <c:numCache>
                <c:formatCode>0.00%</c:formatCode>
                <c:ptCount val="2"/>
                <c:pt idx="0">
                  <c:v>0.38395848949712774</c:v>
                </c:pt>
                <c:pt idx="1">
                  <c:v>0.16974642930790385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4-4728-BE0C-0523158BC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505560"/>
        <c:axId val="737502280"/>
      </c:barChart>
      <c:catAx>
        <c:axId val="73750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7502280"/>
        <c:crosses val="autoZero"/>
        <c:auto val="1"/>
        <c:lblAlgn val="ctr"/>
        <c:lblOffset val="100"/>
        <c:noMultiLvlLbl val="0"/>
      </c:catAx>
      <c:valAx>
        <c:axId val="737502280"/>
        <c:scaling>
          <c:orientation val="minMax"/>
          <c:max val="0.45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7505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'FX Rate 변동성 '!$A$10:$B$10</c:f>
              <c:strCache>
                <c:ptCount val="2"/>
                <c:pt idx="0">
                  <c:v>KRW / 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'FX Rate 변동성 '!$C$9:$X$9</c:f>
              <c:numCache>
                <c:formatCode>mmm\-yy</c:formatCode>
                <c:ptCount val="2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</c:numCache>
            </c:numRef>
          </c:cat>
          <c:val>
            <c:numRef>
              <c:f>'FX Rate 변동성 '!$C$10:$X$10</c:f>
              <c:numCache>
                <c:formatCode>0.00%</c:formatCode>
                <c:ptCount val="22"/>
                <c:pt idx="0">
                  <c:v>1.2965949575850367E-2</c:v>
                </c:pt>
                <c:pt idx="1">
                  <c:v>1.7360486453423484E-2</c:v>
                </c:pt>
                <c:pt idx="2">
                  <c:v>-1.027391204399559E-2</c:v>
                </c:pt>
                <c:pt idx="3">
                  <c:v>3.4661425763800979E-3</c:v>
                </c:pt>
                <c:pt idx="4">
                  <c:v>-1.762694964746117E-3</c:v>
                </c:pt>
                <c:pt idx="5">
                  <c:v>2.0226522786051963E-2</c:v>
                </c:pt>
                <c:pt idx="6">
                  <c:v>1.4300949317295669E-2</c:v>
                </c:pt>
                <c:pt idx="7">
                  <c:v>7.9287105503559694E-3</c:v>
                </c:pt>
                <c:pt idx="8">
                  <c:v>1.135489166680915E-2</c:v>
                </c:pt>
                <c:pt idx="9">
                  <c:v>7.6089345800836583E-5</c:v>
                </c:pt>
                <c:pt idx="10">
                  <c:v>6.6784455283999927E-4</c:v>
                </c:pt>
                <c:pt idx="11">
                  <c:v>8.7099771901663816E-3</c:v>
                </c:pt>
                <c:pt idx="12">
                  <c:v>3.6264352894866268E-3</c:v>
                </c:pt>
                <c:pt idx="13">
                  <c:v>1.8934526094430675E-2</c:v>
                </c:pt>
                <c:pt idx="14">
                  <c:v>9.2626716788284848E-3</c:v>
                </c:pt>
                <c:pt idx="15">
                  <c:v>3.0462372397228196E-2</c:v>
                </c:pt>
                <c:pt idx="16">
                  <c:v>5.8824455854094865E-3</c:v>
                </c:pt>
                <c:pt idx="17">
                  <c:v>2.3525267154656269E-2</c:v>
                </c:pt>
                <c:pt idx="18">
                  <c:v>8.4442404772831284E-3</c:v>
                </c:pt>
                <c:pt idx="19">
                  <c:v>5.5482236582627846E-2</c:v>
                </c:pt>
                <c:pt idx="20">
                  <c:v>2.5201388339956571E-2</c:v>
                </c:pt>
                <c:pt idx="21">
                  <c:v>-4.3850672199402918E-2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E-4C42-B42B-309A5FDA8BBF}"/>
            </c:ext>
          </c:extLst>
        </c:ser>
        <c:ser>
          <c:idx val="1"/>
          <c:order val="1"/>
          <c:tx>
            <c:strRef>
              <c:f>'FX Rate 변동성 '!$A$11:$B$11</c:f>
              <c:strCache>
                <c:ptCount val="2"/>
                <c:pt idx="0">
                  <c:v>KRW / RMB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'FX Rate 변동성 '!$C$9:$X$9</c:f>
              <c:numCache>
                <c:formatCode>mmm\-yy</c:formatCode>
                <c:ptCount val="2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</c:numCache>
            </c:numRef>
          </c:cat>
          <c:val>
            <c:numRef>
              <c:f>'FX Rate 변동성 '!$C$11:$X$11</c:f>
              <c:numCache>
                <c:formatCode>0.00%</c:formatCode>
                <c:ptCount val="22"/>
                <c:pt idx="0">
                  <c:v>1.6095749071399032E-2</c:v>
                </c:pt>
                <c:pt idx="1">
                  <c:v>8.2395265173493531E-3</c:v>
                </c:pt>
                <c:pt idx="2">
                  <c:v>-1.3351749539594804E-2</c:v>
                </c:pt>
                <c:pt idx="3">
                  <c:v>1.8140457302846556E-2</c:v>
                </c:pt>
                <c:pt idx="4">
                  <c:v>6.301919220852776E-4</c:v>
                </c:pt>
                <c:pt idx="5">
                  <c:v>1.1107294171533251E-2</c:v>
                </c:pt>
                <c:pt idx="6">
                  <c:v>1.4326160815402045E-2</c:v>
                </c:pt>
                <c:pt idx="7">
                  <c:v>1.1444202534472234E-2</c:v>
                </c:pt>
                <c:pt idx="8">
                  <c:v>1.5895794237774562E-2</c:v>
                </c:pt>
                <c:pt idx="9">
                  <c:v>5.7046615234163387E-3</c:v>
                </c:pt>
                <c:pt idx="10">
                  <c:v>3.4033817729998131E-3</c:v>
                </c:pt>
                <c:pt idx="11">
                  <c:v>1.0821578550662167E-2</c:v>
                </c:pt>
                <c:pt idx="12">
                  <c:v>5.6458055925432881E-3</c:v>
                </c:pt>
                <c:pt idx="13">
                  <c:v>1.7742704305915971E-2</c:v>
                </c:pt>
                <c:pt idx="14">
                  <c:v>-1.7693588676103425E-3</c:v>
                </c:pt>
                <c:pt idx="15">
                  <c:v>-1.5848191012407423E-2</c:v>
                </c:pt>
                <c:pt idx="16">
                  <c:v>1.0064625489988377E-2</c:v>
                </c:pt>
                <c:pt idx="17">
                  <c:v>1.8093140339836316E-2</c:v>
                </c:pt>
                <c:pt idx="18">
                  <c:v>-1.9574511924998479E-3</c:v>
                </c:pt>
                <c:pt idx="19">
                  <c:v>2.2916129032258054E-2</c:v>
                </c:pt>
                <c:pt idx="20">
                  <c:v>9.0821938543825026E-4</c:v>
                </c:pt>
                <c:pt idx="21">
                  <c:v>-4.4563189998487691E-2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E-4C42-B42B-309A5FDA8BBF}"/>
            </c:ext>
          </c:extLst>
        </c:ser>
        <c:ser>
          <c:idx val="2"/>
          <c:order val="2"/>
          <c:tx>
            <c:strRef>
              <c:f>'FX Rate 변동성 '!$A$12:$B$12</c:f>
              <c:strCache>
                <c:ptCount val="2"/>
                <c:pt idx="0">
                  <c:v>KRW / EUR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'FX Rate 변동성 '!$C$9:$X$9</c:f>
              <c:numCache>
                <c:formatCode>mmm\-yy</c:formatCode>
                <c:ptCount val="2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</c:numCache>
            </c:numRef>
          </c:cat>
          <c:val>
            <c:numRef>
              <c:f>'FX Rate 변동성 '!$C$12:$X$12</c:f>
              <c:numCache>
                <c:formatCode>0.00%</c:formatCode>
                <c:ptCount val="22"/>
                <c:pt idx="0">
                  <c:v>6.2036503505922755E-3</c:v>
                </c:pt>
                <c:pt idx="1">
                  <c:v>1.5915513907482524E-3</c:v>
                </c:pt>
                <c:pt idx="2">
                  <c:v>-6.1407547113770901E-3</c:v>
                </c:pt>
                <c:pt idx="3">
                  <c:v>1.9006776393942378E-2</c:v>
                </c:pt>
                <c:pt idx="4">
                  <c:v>-8.7762389013938073E-3</c:v>
                </c:pt>
                <c:pt idx="5">
                  <c:v>5.7694868115446885E-4</c:v>
                </c:pt>
                <c:pt idx="6">
                  <c:v>9.5437341060974051E-3</c:v>
                </c:pt>
                <c:pt idx="7">
                  <c:v>9.1972203305433712E-3</c:v>
                </c:pt>
                <c:pt idx="8">
                  <c:v>-4.3172566917479048E-3</c:v>
                </c:pt>
                <c:pt idx="9">
                  <c:v>-1.5893721214947781E-2</c:v>
                </c:pt>
                <c:pt idx="10">
                  <c:v>-9.0637796849892312E-3</c:v>
                </c:pt>
                <c:pt idx="11">
                  <c:v>1.1216643376501087E-2</c:v>
                </c:pt>
                <c:pt idx="12">
                  <c:v>4.9438368312149381E-3</c:v>
                </c:pt>
                <c:pt idx="13">
                  <c:v>-1.0706748339939386E-2</c:v>
                </c:pt>
                <c:pt idx="14">
                  <c:v>-8.3622605606059486E-3</c:v>
                </c:pt>
                <c:pt idx="15">
                  <c:v>6.2589949628209232E-3</c:v>
                </c:pt>
                <c:pt idx="16">
                  <c:v>4.8643132230358176E-3</c:v>
                </c:pt>
                <c:pt idx="17">
                  <c:v>-1.18980547977701E-2</c:v>
                </c:pt>
                <c:pt idx="18">
                  <c:v>1.2153858850184115E-3</c:v>
                </c:pt>
                <c:pt idx="19">
                  <c:v>3.1891377488703847E-2</c:v>
                </c:pt>
                <c:pt idx="20">
                  <c:v>2.014392668598277E-2</c:v>
                </c:pt>
                <c:pt idx="21">
                  <c:v>-1.1773666564637689E-2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E-4C42-B42B-309A5FDA8BBF}"/>
            </c:ext>
          </c:extLst>
        </c:ser>
        <c:ser>
          <c:idx val="3"/>
          <c:order val="3"/>
          <c:tx>
            <c:strRef>
              <c:f>'FX Rate 변동성 '!$A$13:$B$13</c:f>
              <c:strCache>
                <c:ptCount val="2"/>
                <c:pt idx="0">
                  <c:v>KRW / JPY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'FX Rate 변동성 '!$C$9:$X$9</c:f>
              <c:numCache>
                <c:formatCode>mmm\-yy</c:formatCode>
                <c:ptCount val="2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</c:numCache>
            </c:numRef>
          </c:cat>
          <c:val>
            <c:numRef>
              <c:f>'FX Rate 변동성 '!$C$13:$X$13</c:f>
              <c:numCache>
                <c:formatCode>0.00%</c:formatCode>
                <c:ptCount val="22"/>
                <c:pt idx="0">
                  <c:v>-3.1931375883307656E-3</c:v>
                </c:pt>
                <c:pt idx="1">
                  <c:v>-1.3533749075952195E-2</c:v>
                </c:pt>
                <c:pt idx="2">
                  <c:v>-1.4295870722287227E-2</c:v>
                </c:pt>
                <c:pt idx="3">
                  <c:v>3.0799820659272907E-3</c:v>
                </c:pt>
                <c:pt idx="4">
                  <c:v>-1.0338729424568182E-2</c:v>
                </c:pt>
                <c:pt idx="5">
                  <c:v>1.8409425625920472E-2</c:v>
                </c:pt>
                <c:pt idx="6">
                  <c:v>1.8375512171607565E-2</c:v>
                </c:pt>
                <c:pt idx="7">
                  <c:v>4.6482566670769778E-3</c:v>
                </c:pt>
                <c:pt idx="8">
                  <c:v>-1.5369103484668536E-2</c:v>
                </c:pt>
                <c:pt idx="9">
                  <c:v>-8.1825228967089807E-3</c:v>
                </c:pt>
                <c:pt idx="10">
                  <c:v>3.0394843490679797E-3</c:v>
                </c:pt>
                <c:pt idx="11">
                  <c:v>3.8479668305224212E-5</c:v>
                </c:pt>
                <c:pt idx="12">
                  <c:v>2.8858640758015926E-4</c:v>
                </c:pt>
                <c:pt idx="13">
                  <c:v>-1.0828484877626573E-2</c:v>
                </c:pt>
                <c:pt idx="14">
                  <c:v>-4.9786601075258292E-2</c:v>
                </c:pt>
                <c:pt idx="15">
                  <c:v>8.2976938345372467E-3</c:v>
                </c:pt>
                <c:pt idx="16">
                  <c:v>-3.4652812306568283E-2</c:v>
                </c:pt>
                <c:pt idx="17">
                  <c:v>4.8247734774107239E-3</c:v>
                </c:pt>
                <c:pt idx="18">
                  <c:v>2.0126996746623719E-2</c:v>
                </c:pt>
                <c:pt idx="19">
                  <c:v>-2.0201605873846752E-3</c:v>
                </c:pt>
                <c:pt idx="20">
                  <c:v>-3.9457459926017591E-3</c:v>
                </c:pt>
                <c:pt idx="21">
                  <c:v>-1.3256169018734033E-2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8E-4C42-B42B-309A5FDA8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691728"/>
        <c:axId val="2016690480"/>
      </c:lineChart>
      <c:dateAx>
        <c:axId val="2016691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6690480"/>
        <c:crosses val="autoZero"/>
        <c:auto val="1"/>
        <c:lblOffset val="100"/>
        <c:baseTimeUnit val="months"/>
      </c:dateAx>
      <c:valAx>
        <c:axId val="201669048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66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200"/>
              <a:t>최저임금</a:t>
            </a:r>
            <a:endParaRPr lang="ko-KR" sz="1200"/>
          </a:p>
        </c:rich>
      </c:tx>
      <c:layout>
        <c:manualLayout>
          <c:xMode val="edge"/>
          <c:yMode val="edge"/>
          <c:x val="0.45898833151134211"/>
          <c:y val="0.26643498407182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최저임금!$C$17:$U$17</c:f>
              <c:numCache>
                <c:formatCode>General</c:formatCod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numCache>
            </c:numRef>
          </c:cat>
          <c:val>
            <c:numRef>
              <c:f>최저임금!$C$18:$U$18</c:f>
              <c:numCache>
                <c:formatCode>_("₩"* #,##0_);_("₩"* \(#,##0\);_("₩"* "-"_);_(@_)</c:formatCode>
                <c:ptCount val="19"/>
                <c:pt idx="0">
                  <c:v>2510</c:v>
                </c:pt>
                <c:pt idx="1">
                  <c:v>2840</c:v>
                </c:pt>
                <c:pt idx="2">
                  <c:v>3100</c:v>
                </c:pt>
                <c:pt idx="3">
                  <c:v>3480</c:v>
                </c:pt>
                <c:pt idx="4">
                  <c:v>3770</c:v>
                </c:pt>
                <c:pt idx="5">
                  <c:v>4000</c:v>
                </c:pt>
                <c:pt idx="6">
                  <c:v>4110</c:v>
                </c:pt>
                <c:pt idx="7">
                  <c:v>4320</c:v>
                </c:pt>
                <c:pt idx="8">
                  <c:v>4580</c:v>
                </c:pt>
                <c:pt idx="9">
                  <c:v>4860</c:v>
                </c:pt>
                <c:pt idx="10">
                  <c:v>5210</c:v>
                </c:pt>
                <c:pt idx="11">
                  <c:v>5580</c:v>
                </c:pt>
                <c:pt idx="12">
                  <c:v>6030</c:v>
                </c:pt>
                <c:pt idx="13">
                  <c:v>6470</c:v>
                </c:pt>
                <c:pt idx="14">
                  <c:v>7530</c:v>
                </c:pt>
                <c:pt idx="15">
                  <c:v>8350</c:v>
                </c:pt>
                <c:pt idx="16">
                  <c:v>8590</c:v>
                </c:pt>
                <c:pt idx="17">
                  <c:v>8720</c:v>
                </c:pt>
                <c:pt idx="18">
                  <c:v>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6-48BA-92AF-4E788C510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3955808"/>
        <c:axId val="1643957056"/>
      </c:barChart>
      <c:catAx>
        <c:axId val="164395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3957056"/>
        <c:crosses val="autoZero"/>
        <c:auto val="1"/>
        <c:lblAlgn val="ctr"/>
        <c:lblOffset val="100"/>
        <c:noMultiLvlLbl val="0"/>
      </c:catAx>
      <c:valAx>
        <c:axId val="164395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₩&quot;* #,##0_);_(&quot;₩&quot;* \(#,##0\);_(&quot;₩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395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685800</xdr:colOff>
          <xdr:row>3</xdr:row>
          <xdr:rowOff>0</xdr:rowOff>
        </xdr:from>
        <xdr:to>
          <xdr:col>13</xdr:col>
          <xdr:colOff>361950</xdr:colOff>
          <xdr:row>8</xdr:row>
          <xdr:rowOff>9525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AP 3. ROI review'!$E$95:$G$99" spid="_x0000_s300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87675" y="628650"/>
              <a:ext cx="3571875" cy="10572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0</xdr:row>
      <xdr:rowOff>215900</xdr:rowOff>
    </xdr:from>
    <xdr:to>
      <xdr:col>12</xdr:col>
      <xdr:colOff>755227</xdr:colOff>
      <xdr:row>1</xdr:row>
      <xdr:rowOff>341841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92900" y="571500"/>
          <a:ext cx="1847427" cy="360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972086</xdr:colOff>
      <xdr:row>28</xdr:row>
      <xdr:rowOff>55346</xdr:rowOff>
    </xdr:from>
    <xdr:to>
      <xdr:col>12</xdr:col>
      <xdr:colOff>941294</xdr:colOff>
      <xdr:row>44</xdr:row>
      <xdr:rowOff>146721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135007</xdr:colOff>
      <xdr:row>0</xdr:row>
      <xdr:rowOff>127000</xdr:rowOff>
    </xdr:from>
    <xdr:to>
      <xdr:col>12</xdr:col>
      <xdr:colOff>899897</xdr:colOff>
      <xdr:row>1</xdr:row>
      <xdr:rowOff>252941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167442" y="127000"/>
          <a:ext cx="1841629" cy="364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</xdr:colOff>
      <xdr:row>28</xdr:row>
      <xdr:rowOff>50800</xdr:rowOff>
    </xdr:from>
    <xdr:to>
      <xdr:col>6</xdr:col>
      <xdr:colOff>367553</xdr:colOff>
      <xdr:row>44</xdr:row>
      <xdr:rowOff>127000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967067</xdr:colOff>
      <xdr:row>28</xdr:row>
      <xdr:rowOff>103094</xdr:rowOff>
    </xdr:from>
    <xdr:to>
      <xdr:col>11</xdr:col>
      <xdr:colOff>772085</xdr:colOff>
      <xdr:row>29</xdr:row>
      <xdr:rowOff>52743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9447679" y="6360459"/>
          <a:ext cx="3032312" cy="272378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fontAlgn="ctr"/>
          <a:r>
            <a:rPr lang="ko-KR" altLang="en-US" sz="800" b="1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프로젝트 플러스 현금 분기점 </a:t>
          </a:r>
          <a:r>
            <a:rPr lang="en-US" altLang="ko-KR" sz="800" b="1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(Cash Break</a:t>
          </a:r>
          <a:r>
            <a:rPr lang="en-US" altLang="ko-KR" sz="800" b="1" baseline="0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 Even)</a:t>
          </a:r>
          <a:endParaRPr lang="en-US" altLang="ko-KR" sz="800" b="1">
            <a:solidFill>
              <a:srgbClr val="7030A0"/>
            </a:solidFill>
            <a:latin typeface="+mn-ea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956797</xdr:colOff>
      <xdr:row>38</xdr:row>
      <xdr:rowOff>202856</xdr:rowOff>
    </xdr:from>
    <xdr:to>
      <xdr:col>8</xdr:col>
      <xdr:colOff>1057837</xdr:colOff>
      <xdr:row>39</xdr:row>
      <xdr:rowOff>44829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9428444" y="8701397"/>
          <a:ext cx="101040" cy="11987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928040</xdr:colOff>
      <xdr:row>38</xdr:row>
      <xdr:rowOff>90199</xdr:rowOff>
    </xdr:from>
    <xdr:to>
      <xdr:col>10</xdr:col>
      <xdr:colOff>582706</xdr:colOff>
      <xdr:row>40</xdr:row>
      <xdr:rowOff>4484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10475452" y="8588740"/>
          <a:ext cx="730430" cy="514920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fontAlgn="ctr"/>
          <a:r>
            <a:rPr lang="en-US" altLang="ko-KR" sz="800" b="1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CBE</a:t>
          </a:r>
        </a:p>
      </xdr:txBody>
    </xdr:sp>
    <xdr:clientData/>
  </xdr:twoCellAnchor>
  <xdr:oneCellAnchor>
    <xdr:from>
      <xdr:col>11</xdr:col>
      <xdr:colOff>135007</xdr:colOff>
      <xdr:row>45</xdr:row>
      <xdr:rowOff>127000</xdr:rowOff>
    </xdr:from>
    <xdr:ext cx="1844390" cy="367241"/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882507" y="127000"/>
          <a:ext cx="1844390" cy="3672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55354</xdr:colOff>
      <xdr:row>37</xdr:row>
      <xdr:rowOff>83728</xdr:rowOff>
    </xdr:from>
    <xdr:to>
      <xdr:col>5</xdr:col>
      <xdr:colOff>535641</xdr:colOff>
      <xdr:row>37</xdr:row>
      <xdr:rowOff>83728</xdr:rowOff>
    </xdr:to>
    <xdr:cxnSp macro="">
      <xdr:nvCxnSpPr>
        <xdr:cNvPr id="5" name="직선 연결선 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2072413" y="8402975"/>
          <a:ext cx="3707581" cy="0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709577</xdr:colOff>
      <xdr:row>37</xdr:row>
      <xdr:rowOff>73098</xdr:rowOff>
    </xdr:from>
    <xdr:to>
      <xdr:col>3</xdr:col>
      <xdr:colOff>952095</xdr:colOff>
      <xdr:row>38</xdr:row>
      <xdr:rowOff>130784</xdr:rowOff>
    </xdr:to>
    <xdr:sp macro="" textlink="">
      <xdr:nvSpPr>
        <xdr:cNvPr id="6" name="직사각형 9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2726636" y="8392345"/>
          <a:ext cx="1318283" cy="236980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ctr" fontAlgn="ctr"/>
          <a:r>
            <a:rPr lang="ko-KR" altLang="en-US" sz="700" b="1">
              <a:solidFill>
                <a:schemeClr val="accent5">
                  <a:lumMod val="75000"/>
                </a:schemeClr>
              </a:solidFill>
              <a:latin typeface="+mn-ea"/>
              <a:ea typeface="+mn-ea"/>
              <a:cs typeface="Calibri" panose="020F0502020204030204" pitchFamily="34" charset="0"/>
            </a:rPr>
            <a:t>특별 승인 필요 구간</a:t>
          </a:r>
          <a:endParaRPr lang="en-US" altLang="ko-KR" sz="700" b="1">
            <a:solidFill>
              <a:schemeClr val="accent5">
                <a:lumMod val="75000"/>
              </a:schemeClr>
            </a:solidFill>
            <a:latin typeface="+mn-ea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643930</xdr:colOff>
      <xdr:row>39</xdr:row>
      <xdr:rowOff>156833</xdr:rowOff>
    </xdr:from>
    <xdr:to>
      <xdr:col>4</xdr:col>
      <xdr:colOff>734324</xdr:colOff>
      <xdr:row>40</xdr:row>
      <xdr:rowOff>45708</xdr:rowOff>
    </xdr:to>
    <xdr:sp macro="" textlink="">
      <xdr:nvSpPr>
        <xdr:cNvPr id="7" name="직사각형 28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3736754" y="8933280"/>
          <a:ext cx="1166158" cy="211604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fontAlgn="ctr"/>
          <a:r>
            <a:rPr lang="en-US" altLang="ko-KR" sz="700" b="1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NPV</a:t>
          </a:r>
          <a:r>
            <a:rPr lang="ko-KR" altLang="en-US" sz="700" b="1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가 </a:t>
          </a:r>
          <a:r>
            <a:rPr lang="en-US" altLang="ko-KR" sz="700" b="1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"0" </a:t>
          </a:r>
          <a:r>
            <a:rPr lang="ko-KR" altLang="en-US" sz="700" b="1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인 지점</a:t>
          </a:r>
          <a:endParaRPr lang="en-US" altLang="ko-KR" sz="700" b="1">
            <a:solidFill>
              <a:srgbClr val="7030A0"/>
            </a:solidFill>
            <a:latin typeface="+mn-ea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41238</xdr:colOff>
      <xdr:row>39</xdr:row>
      <xdr:rowOff>189035</xdr:rowOff>
    </xdr:from>
    <xdr:to>
      <xdr:col>5</xdr:col>
      <xdr:colOff>537883</xdr:colOff>
      <xdr:row>39</xdr:row>
      <xdr:rowOff>189035</xdr:rowOff>
    </xdr:to>
    <xdr:cxnSp macro="">
      <xdr:nvCxnSpPr>
        <xdr:cNvPr id="13" name="직선 연결선 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/>
      </xdr:nvCxnSpPr>
      <xdr:spPr>
        <a:xfrm>
          <a:off x="2058297" y="8965482"/>
          <a:ext cx="3723939" cy="0"/>
        </a:xfrm>
        <a:prstGeom prst="line">
          <a:avLst/>
        </a:prstGeom>
        <a:ln w="28575">
          <a:solidFill>
            <a:schemeClr val="accent5">
              <a:lumMod val="7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181439</xdr:colOff>
      <xdr:row>36</xdr:row>
      <xdr:rowOff>58269</xdr:rowOff>
    </xdr:from>
    <xdr:to>
      <xdr:col>5</xdr:col>
      <xdr:colOff>802341</xdr:colOff>
      <xdr:row>37</xdr:row>
      <xdr:rowOff>140122</xdr:rowOff>
    </xdr:to>
    <xdr:sp macro="" textlink="">
      <xdr:nvSpPr>
        <xdr:cNvPr id="14" name="직사각형 28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4350027" y="8198222"/>
          <a:ext cx="1696667" cy="261147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12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ctr" fontAlgn="ctr"/>
          <a:r>
            <a:rPr lang="ko-KR" altLang="en-US" sz="700" b="1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전략적</a:t>
          </a:r>
          <a:r>
            <a:rPr lang="ko-KR" altLang="en-US" sz="700" b="1" baseline="0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 최소요구 수익률 </a:t>
          </a:r>
          <a:r>
            <a:rPr lang="en-US" altLang="ko-KR" sz="700" b="1" baseline="0">
              <a:solidFill>
                <a:srgbClr val="7030A0"/>
              </a:solidFill>
              <a:latin typeface="+mn-ea"/>
              <a:ea typeface="+mn-ea"/>
              <a:cs typeface="Calibri" panose="020F0502020204030204" pitchFamily="34" charset="0"/>
            </a:rPr>
            <a:t>23%</a:t>
          </a:r>
          <a:endParaRPr lang="en-US" altLang="ko-KR" sz="700" b="1">
            <a:solidFill>
              <a:srgbClr val="7030A0"/>
            </a:solidFill>
            <a:latin typeface="+mn-ea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89648</xdr:colOff>
      <xdr:row>37</xdr:row>
      <xdr:rowOff>53788</xdr:rowOff>
    </xdr:from>
    <xdr:to>
      <xdr:col>4</xdr:col>
      <xdr:colOff>89648</xdr:colOff>
      <xdr:row>39</xdr:row>
      <xdr:rowOff>168088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/>
      </xdr:nvCxnSpPr>
      <xdr:spPr>
        <a:xfrm>
          <a:off x="4258236" y="8373035"/>
          <a:ext cx="0" cy="57150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prstDash val="sysDot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387350</xdr:colOff>
      <xdr:row>0</xdr:row>
      <xdr:rowOff>95250</xdr:rowOff>
    </xdr:from>
    <xdr:to>
      <xdr:col>6</xdr:col>
      <xdr:colOff>1072727</xdr:colOff>
      <xdr:row>1</xdr:row>
      <xdr:rowOff>221191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45200" y="95250"/>
          <a:ext cx="1847427" cy="360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260350</xdr:colOff>
      <xdr:row>0</xdr:row>
      <xdr:rowOff>107950</xdr:rowOff>
    </xdr:from>
    <xdr:to>
      <xdr:col>7</xdr:col>
      <xdr:colOff>1021927</xdr:colOff>
      <xdr:row>1</xdr:row>
      <xdr:rowOff>233891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42100" y="107950"/>
          <a:ext cx="1847427" cy="360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10</xdr:row>
          <xdr:rowOff>68580</xdr:rowOff>
        </xdr:from>
        <xdr:to>
          <xdr:col>7</xdr:col>
          <xdr:colOff>990600</xdr:colOff>
          <xdr:row>13</xdr:row>
          <xdr:rowOff>68580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268396</xdr:colOff>
      <xdr:row>0</xdr:row>
      <xdr:rowOff>101324</xdr:rowOff>
    </xdr:from>
    <xdr:to>
      <xdr:col>15</xdr:col>
      <xdr:colOff>1029974</xdr:colOff>
      <xdr:row>1</xdr:row>
      <xdr:rowOff>227265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19282" y="101324"/>
          <a:ext cx="1839263" cy="3654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14</xdr:col>
      <xdr:colOff>310992</xdr:colOff>
      <xdr:row>38</xdr:row>
      <xdr:rowOff>64880</xdr:rowOff>
    </xdr:from>
    <xdr:ext cx="1847427" cy="36089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61878" y="7456280"/>
          <a:ext cx="1847427" cy="360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</xdr:col>
      <xdr:colOff>234224</xdr:colOff>
      <xdr:row>68</xdr:row>
      <xdr:rowOff>31750</xdr:rowOff>
    </xdr:from>
    <xdr:ext cx="1847427" cy="36089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04704" y="13770610"/>
          <a:ext cx="1847427" cy="360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215900</xdr:colOff>
      <xdr:row>126</xdr:row>
      <xdr:rowOff>82550</xdr:rowOff>
    </xdr:from>
    <xdr:ext cx="1847427" cy="36089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7650" y="24904700"/>
          <a:ext cx="1847427" cy="360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2</xdr:row>
      <xdr:rowOff>68580</xdr:rowOff>
    </xdr:from>
    <xdr:to>
      <xdr:col>12</xdr:col>
      <xdr:colOff>350249</xdr:colOff>
      <xdr:row>5</xdr:row>
      <xdr:rowOff>357892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1140" y="510540"/>
          <a:ext cx="2171429" cy="19809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756557</xdr:colOff>
      <xdr:row>14</xdr:row>
      <xdr:rowOff>48985</xdr:rowOff>
    </xdr:from>
    <xdr:to>
      <xdr:col>23</xdr:col>
      <xdr:colOff>32657</xdr:colOff>
      <xdr:row>33</xdr:row>
      <xdr:rowOff>43542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</xdr:colOff>
      <xdr:row>1</xdr:row>
      <xdr:rowOff>170631</xdr:rowOff>
    </xdr:from>
    <xdr:to>
      <xdr:col>21</xdr:col>
      <xdr:colOff>142875</xdr:colOff>
      <xdr:row>15</xdr:row>
      <xdr:rowOff>126136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D-&#49892;&#51201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ROJECT/&#54016;Project&#48372;&#44256;/DOS/ENG&#44277;&#4455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2003reptin/08/Edos%20Financieros/Estados%20Financieros%2008-2003%20Con%20BT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hun\DAI%20-%20CIERRE\DA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Components%20&amp;%20BOM's\Arms&amp;Blad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\Gestion\BudgetB12003\V2\Ventas\Indice%20de%20Ventas\Indice%20Ventas%20V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MOLINAH\LOCALS~1\Temp\PRP%20phase%200%20-%20FB%20Light%20Skawin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6%20POLE%20CHIFFRAGES%20ET%20PROJETS%20AVANT\6.2%20Chiffrages%20MotAv\Documents_chiffrages\Mng2\Prix%20pi&#232;ces%20MNG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IAR_Master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Components%20&amp;%20BOM's/Arms&amp;Blad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Chun/DAI%20-%20CIERRE/DA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bi_lab\mbilab\&#65400;&#65438;&#65433;&#65392;&#65420;&#65439;1\G3\&#35430;&#20316;&#65411;&#65438;&#65392;&#65408;\LNA152\&#35373;&#353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gmpdch/body%20controller/GMP%20B01/De694907/Achat/BSI%20VarC/achat/1-D&#233;partement%20Achat/Documents%20Standard/FicheAchat/ficheacha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BudgetB12003/V2/Ventas/Indice%20de%20Ventas/Indice%20Ventas%20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OLINAH/LOCALS~1/Temp/PRP%20phase%200%20-%20FB%20Light%20Skawin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6%20POLE%20CHIFFRAGES%20ET%20PROJETS%20AVANT/6.2%20Chiffrages%20MotAv/Documents_chiffrages/Mng2/Prix%20pi&#232;ces%20MNG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IAR_Master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e.borgwarner.com/Documents%20and%20Settings/rogjay/Local%20Settings/Temporary%20Internet%20Files/OLK23/pccstuff/ecrs/ECR%20Blank%20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H00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mpdch\body%20controller\GMP%20B01\De694907\Achat\BSI%20VarC\achat\1-D&#233;partement%20Achat\Documents%20Standard\FicheAchat\ficheacha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BudgetB12003/V1/Ventas/VentasV1%20Revisado%201909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2004reptin/08/Ventas/Ventas%20Ago0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64;&#52268;\D\1work\1%20Ksc\&#45824;&#50864;&#44592;&#51204;\00&#45380;\&#44060;&#48156;&#51204;&#51109;\ABS\ABS&#51652;&#54665;&#54805;&#54889;(2000%209%206)&#50672;&#44396;&#49548;&#47000;&#48169;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Julien\I.A.R\IAR%20B_Platform%2001012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lnietcho/LOCALS~1/Temp/notes520D34/IAR%20for%20DPCA%20B5&amp;T6%20SW5%20moto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lnietcho/LOCALS~1/Temp/notes520D34/DAI%20HO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4872;&#51652;\&#47196;&#52972;%20&#46356;&#49828;&#53356;%20(d)\&#50517;&#52629;&#44277;&#50976;\&#49888;&#44508;&#44060;&#48156;\Tmc_635n\APQPTimingplan-C-Car(R11)_11Nov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ivision%20electronique/CAA/Copie%20de%20CAA%20template%20Master%20Ind%20i%2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ms-pon-s028\projets\Data\PPQA\02%20-%20Templates%20and%20guides\04%20-%20Process%20Evaluation\templates%20and%20guides\05%20-%20Checklist%20PVC\Save\PSD%20supertanker%202005%2004%20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AES-SH02\Finance\DOCUME~1\DCL\LOCALS~1\Temp\c.progra~1.notes.data\Est_%20Inf\Blad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.E.R.SO\VWS%20Brazil\Meus%20documentos\BUDGET%20B2%202002\P&amp;L\RESUL%20B2%202002%20V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2004reptin/06/Ventas/Info%20para%20Weekly%20sales/Sem2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a0001\R20\WINDOWS\Temporary%20Internet%20Files\OLK92A6\&#21360;&#21047;&#29992;&#32025;\&#21517;&#21476;&#23627;&#25903;&#24215;&#26989;&#21209;&#29992;&#24115;&#31080;&#26368;&#26032;&#2925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USLBNAS19.na.net.dana.com\TrustTeams\DOCUME~1\ALFACE~1.SPI\LOCALS~1\Temp\notes6030C8\C&#243;pia%20de%20SSA+Form+2011.01.0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ATAR/Downloads/TPT%20FOS%20CAA%20Template%20-%2010P00M.xlsm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\Desktop\HWOO\CAA%20Template\PES%20-%20CAA%20Templates%20-%20V2.xlsx" TargetMode="External"/><Relationship Id="rId1" Type="http://schemas.openxmlformats.org/officeDocument/2006/relationships/externalLinkPath" Target="/Users/COM/Desktop/HWOO/CAA%20Template/PES%20-%20CAA%20Templates%20-%20V2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dekeyze/Downloads/181026%20-%20CAA%20-%20AUDI%20iBSG%20-%20WONDERS+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600k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simonl/Mes%20documents/MEP/Devis/RQP%20MEP%20FR4%20du%2015_10_03/rqp%20ME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BSI%20VarC/HW%20BOM%20BSI%20Var%20C%20PR2C%2022%2010%20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Greg/marge/reel/2001/01/MB%20Jan%200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H00\&#20491;&#20154;&#12501;&#12457;&#12523;&#12480;&#12540;\MM&#12523;&#12494;&#12540;\TestB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ccorbin\LOCALS~1\Temp\C.Notes.Data\SERVICE\FINANCES%20DIVISION%20EUROPE\IAR\2003\W01\EVA%20B50%20FAB\3062_B5%20av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AES-SH02\Finance\DOCUME~1\DCL\LOCALS~1\Temp\c.progra~1.notes.data\WINDOWS\TEMP\Information\Arms&amp;Blades\NAFT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S-ETA-SVFILES\Dossiers\Commerce\Interne\Customers\Renault\Productivity%20Plan\Renault\2007\Renault%20%20Cost%20Savings%20table%20updated%202007_11_14%20%20RNPO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Gestion/interservice/gestion/PRP/2018/IBSG/FORD/CAA%20IBSG%20P1%20Gen2%20AIR%20FORD%20540kp%20135kp%20peak%2020180327%20V5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dium%20Power%20Activity\I-BSG\BOM\BOM%20IBSG%20Pierre%20Protos%20C%2006102016%20JLR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/Desktop/BW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ol%20Industrial/1.%20cierre/Consumo%20+%20GM%2008%202004%20v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09;&#44160;&#49324;\C\MY%20DOCUMENTS\KJI\K-115\Infoman\TEMP\~($()!%5e)\&#48277;&#44508;&#53945;&#49457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acroi2/Downloads/BOM%20IBSG%20Pierre%20Protos%20C%2006102016%20JLR%20update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SaturnCOST09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ETAIL~1/LOCALS~1/Temp/E.notes.data/PRP%20FB2%20Gen%202b%20phase%202%20semi%20manual%2005_2006%20Issoire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28;&#48124;&#54840;\&#44277;&#50976;\windows\TEMP\windows\TEMP\WINDOWS\TEMP\&#51064;&#46356;&#50500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lesaint\Downloads\IAR%20Awarded%20chargers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TOK6/CAA_Input_template/PMC/PMC%20&#19979;&#26399;/CAA%20&#25972;&#29702;&#65288;201305&#65289;/6_HONDA%20ROOF%20MODULE/&#9312;CNY&#12304;Initial&#12305;CAA%20T2JA%20Roof%20Module%20by%20RFQ&#65288;1RMB=13.223JPY&#65289;_20120725&#65288;KNOB&#22615;&#35013;&#29256;&#65289;_Rev15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BudgetB22003/V1/Ventas/Indice%20ventas%20%20Budget%20B203/Riesgos%20de%20Ventas%20BudgetB2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Document%20SLP/PMT/2008/P1%20invest%20PM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Startup" Target="GESTION/cotation/fonctions%20calculateur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Gestion/interservice/gestion/RM/2018/RM%2001/20.OBK/Bridges/Istars/V66%20-%20Chiffrage_AUDI%20FMA%20180131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aes-sh02\finance\DOCUME~1\0192\LOCALS~1\Temp\C.Lotus.Notes.Data\W17%20-%20OEM%20Sales%20analysi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MILON/My%20Documents/Downloads/Valeo%2048V%20DCDC%20Tooling%20for%20Daimler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MN\GESTION\Cotizaciones\VW\Module%20A4-3%20%20%20new%20price%202%20may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uaknin/Downloads/BOM%20A25XX0215%2048V%20GMG%20Inverter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AHNS_DATABASE/05.Sales%20management/01.Sales%20plan/03.MTP&amp;CDP/MTP%202018/A13%20MTP%202018%20-%20OEM%20v.1.2%20180426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pperrin\LOCALS~1\Temp\Order%20Book%20-%20VehicleALTDEMv8-2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AHNS_DATABASE/05.Sales%20management/01.Sales%20plan/03.MTP&amp;CDP/MTP%202020/A13%20MTP%202020%20-%20OEM%20v.0.6%20200310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espinosa/My%20Documents/Formats/Work/Purchasing%20Project/P1%20Buyer%20-%20Project%20QCD%20Dashboard%20v1.2b%20-%20cst%207march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ICOLA~1.SCH/LOCALS~1/Temp/c.progra~1.notes.data/Chiffrage%20SAP%20v27%20Timos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Fichiers\budget%20R&amp;D\bud05\B1%202005%20V7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R&amp;D%20Gr%20Workshops/Formation%20Eco%20Projets/DAI%20Exemple%20Condenseur%20PSA/Chiffrage%20DAI%20CDS%20V%2019%2007%2006%20V2%20pour%20C%20Fleisch%2007.11.1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&#65299;&#12534;&#26376;&#26085;&#31243;(10&#65374;12)(1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10s069\projets_eem\Projets\Qualite\Pri\Keep\SoftQuote5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345;&#49440;\data\2002&#45380;\&#49892;&#54665;&#44228;&#54925;\03_3&#52264;(Stretch%20020114)\&#49552;&#51061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&#54408;&#44048;%20&#51088;&#47308;&#49892;\OD\TEA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YLEE-COMP\&#49352;&#47196;&#50868;%20&#44221;&#50689;&#49892;&#51201;%203\&#44221;&#49892;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ATAR/AppData/Local/Temp/Temp1_THS%20CAA%20Templates%20V7%20OA+FA%20DRAFT%20V2-2.zip/R&amp;D/R&amp;D%20Test%20TSE%20template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3846\c\WINDOWS\TEMP\&#49552;&#51061;95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ha%20Custo,%20Ficha%20T&#233;cnica%20e%20PPAP%20de%20%20PINTURAS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nsun\c\HG\98KD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ms-pon-s028\projets\Data\PPQA\02%20-%20Templates%20and%20guides\04%20-%20Process%20Evaluation\templates%20and%20guides\06%20-%20Metrics\Save\PSD%20supertanker%202005%2004%2015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28;&#48124;&#54840;\&#44277;&#50976;\windows\TEMP\windows\TEMP\WINDOWS\&#48148;&#53461;%20&#54868;&#47732;\&#46020;&#44396;&#49457;\QA\WARRANTY\warranty&#51221;&#49328;&#54788;&#54889;\2001\0101-0010\0101_0010DE&#48372;&#49345;&#54869;&#51221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nietcho/Desktop/CAA/Pending/C344/ICE_FORD%20C344_FML_ed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ICE/FINANCES/R&#233;pertoires%20personnels/Landry/IAR/W05%20Bietigheim/W05-B8/V2/IAR%20Audi%20B8%20FWS_201006_incl.Pedpr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BORG%20WANER\BW-TTS\ITM-100\DOCUMMENT\HALLA\abs%20dac&#44160;&#49324;&#45824;&#48708;&#48516;&#49437;&#51088;&#47308;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01\D20\Private\Valeo\PMC\PMC%20&#19979;&#26399;\CAA%20&#25972;&#29702;&#65288;201305&#65289;\7_SUZUKI%20YN1%20AC%20Panel\Actual&#65306;YN1&#65306;Template_CAA_20130617_REV35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cmorieux\LOCALS~1\Temp\notes16223A\AVENANTS%20AU%2019%20AOU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cuffel/Downloads/PEM%20Ford%20P552,%203.5L%20F-150%20-%20July%202016%20(1)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PARMIR~1\LOCALS~1\Temp\B2%202010%20C1251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lagut/Downloads/OV%20020%20-%20OrderBook%20Offline%20Data%20entry%20A05.xlsm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10s069\projets_eem\Projets\Qualite\Pri\Planning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.4.1.102:8081/&#44277;&#51221;&#54924;&#51032;/&#44033;&#54805;/&#44033;&#54805;%20WINDING%20SPEC/BLP03B/blp03%20v2%20&#44537;&#54032;&#49444;&#44228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UYB\P\KJ\QM&#51652;&#45800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UYB\&#54364;&#51456;&#44288;&#47532;\Hms\A21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UYB\&#54364;&#51456;&#44288;&#47532;\Hms\A211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UYB\&#54364;&#51456;&#44288;&#47532;\Hms\A111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BudgetB12004/V1/Ventas/Ventas%20Con%20Riesgos%20B104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MOTEURS%20ARRIERES/projets%20Produits/Chiffrage/N&#176;%203900%20&#224;%203999/3982%20-%20RG2001%20Nvx%20Volumes%20-%20CHRYSLER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braude/LOCALS~1/Temp/d.Notes.Data/CM1003_Display_V1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AES-SH02\Finance\DOCUME~1\DCL\LOCALS~1\Temp\c.progra~1.notes.data\WINDOWS\TEMP\Components%20&amp;%20BOM's\Arms&amp;Blade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BudgetB12006/V1/Recursos%20Humanos/RH%20B1%202006%20V1b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345;&#49440;18.5\D\&#51060;&#46020;&#50896;\DATA(98)\&#51333;&#54633;&#49892;&#51201;\1&#50900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81233\c\USER\99\99FLMS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9%20CHIFFRAGE%20USINE\9.2%20Chiffrages%20MotAv\9.2.2%20VM30\9.2.2.e%20Opel\Corsa\Ch6267%20VM30%20modifi&#233;%20pour%20DAI%20VM30%20Corsa%20rechiffrage%20avec%20nouveau%20masque%20coh&#233;rent%2005-06-2006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AES-SH02\Finance\2004%20B2%20budget\B2%20standard%20cost\material%20costs%20by%20product%20bi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ms-pon-s028\projets\DOCUME~1\marteau\LOCALS~1\Temp\d.notes.data\PSD_BPM_240105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\Gestion\2003reptin\08\Edos%20Financieros\Estados%20Financieros%2008-2003%20Con%20BTB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le%20bureau%20d'avant/rapport%20de%20stage/Fiche%20projet%20Standard%202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lnietcho/LOCALS~1/Temp/notes520D34/DAI%20VM30%20070307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s%20documents\Dossier-Valeo\Projets\Projets-P2\Projet-STARS\StARS%201G\Purchasing%20Strategy\StARS%20Purchasing-03-12-08-P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cs-cre-s006\projets\gmpdeg\RENAULT%20-%20NISSAN\734010%20-%20RSA%20X91%20BDU\Projet\3-%20Gestion%20Projet\CR%20R&#233;unions%20GMP\734010-1320-100-A%20%20-%20Liste%20action%20BDU%20X9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AES-SH02\Finance\DOCUME~1\DCL\LOCALS~1\Temp\c.progra~1.notes.data\WINDOWS\TEMP\Components%20&amp;%20BOM's\BOM%20Module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ICE/FINANCES%20DIVISION%20EUROPE/IAR/2003/W01/EVA%20B50%20FAB/3062_B5%20av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UYB\&#54364;&#51456;&#44288;&#47532;\Hms\B211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os/2003%20Budget%20B1/modelos/modelo%20presupuesto%20B1%202003%20V1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Mes%20documents/Dossier-Valeo/Projets/Projets-P2/Projet-STARS/StARS%201G/Purchasing%20Strategy/StARS%20Purchasing-03-12-08-P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ws-ska-s005\Public\Projects-%20Projekty\P1%20Projetcs\DEP\tools\Workload%20tools\Cost%20drivers%20EU-March%202004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SAUVEGARDE/CTRL%20FINANCIER%20DIVISION%20-%20STE%20FLORINE/DAI/P1/AVTOVAZ%20Bobine%20K4V2/eCAA%20Bobine%20K4%20AVTOVAZ_mix%202008%2004%2023%20OS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0104;&#31639;&#31574;&#23450;&#38306;&#36899;\02&#24180;&#24230;\&#35519;&#36948;&#29289;&#27969;&#36027;02&#24180;&#24230;&#20181;&#20998;&#12369;&#24037;&#25968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CHAIL~1.JCA/LOCALS~1/Temp/d.notes.data/prix%20ECU-ETM%20GKN%2016SEPT04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340;\C\AS_CLAIM\MYCAR\PRDW30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achat/1-D&#233;partement%20Achat/Service/Reporting%20HAP/05%202000/Arnaud/ficheachat-bsinN7B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4228;&#54925;\C\&#49688;&#49888;&#54632;\SEAT-9601-99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/B%20-%20GENERALITES%20RFQ/BASE%20DE%20TRAVAIL%20_%20RFQ/14%20-%20Breakdown%20hardware/break.%20hard_4.xls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cguillou/My%20Documents/Val&#233;o/Trame/Trame/000-CDG%20usine%20+%20admin/Guillaume%20Crepin/2002/SAP%20%20%20%20PRS%20%20%20%20TAUX/PRS%20TAUX/Taux%20SAP%20S2%202002/Fichier%20de%20calcul%20des%20taux/Construction%20taux%20SAP%20S2%202002%20indice%2002.xls?333170ED" TargetMode="External"/><Relationship Id="rId1" Type="http://schemas.openxmlformats.org/officeDocument/2006/relationships/externalLinkPath" Target="file:///\\333170ED\Construction%20taux%20SAP%20S2%202002%20indice%2002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estion\Interservice\Divers\07.R&amp;D\PRP\2020\IAR\RSA%20IBSG\IAR-A02-2020-07-004%20-%20iBSG6WS%20RENAULT%2020201105%20%25%20QP%20Gen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4288;&#47532;&#48512;\&#54408;&#51656;data&#48197;&#53356;\My%20Documents\CRGI%20PPAP\&#44592;&#53440;\&#49900;&#49324;\&#45824;&#50864;&#44277;&#51221;&#45733;&#47141;&#48516;&#49437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Interne\Gestion\Budget\BUDGET%20B1%202009\1.%20REVENUES\B1%202009%20Vol%20Conso%20OEM%20v6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ms-pon-s028\projets\user\U093575\Moteurs_base_DXX\DW12_BTED4\AQF\Doseur_Air\Qualit&#233;\Grille_Q3P\grille_Q3P_Doseur_air_021203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U093575\Moteurs_base_DXX\DW12_BTED4\AQF\Doseur_Air\Qualit&#233;\Grille_Q3P\grille_Q3P_Doseur_air_021203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/CMN/Gestion/EdosFinancieros/2001/012001/P&amp;Lmensual2001%20per%20PL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Interne/Gestion/Budget/BUDGET%20B1%202009/1.%20REVENUES/B1%202009%20Vol%20Conso%20OEM%20v6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01\D20\Private\Valeo\PMC\PMC%20&#19979;&#26399;\CAA%20&#25972;&#29702;&#65288;201305&#65289;\22_X07D%20STRG%20SW\Actual_MTP&#9317;IAR&amp;CAA_2823_Renault_X07D_SW%20ASSY%20STRG%202013_June_26.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2354hd\e\&#9318;%20&#29289;&#27969;&#20107;&#21209;&#25152;\&#30707;&#24029;\&#35519;&#36948;&#29289;&#27969;&#20104;&#23455;&#31639;\&#21407;&#20302;&#23455;&#32318;\&#36664;&#36865;&#36027;&#23455;&#32318;&#38598;&#35336;02-9(M)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/Fin/Gestion/2003reptin/02/Edos%20Financieros/Balance-P&amp;L%20022003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9324;&#50629;&#44228;&#54925;99\&#53804;&#51088;&#44228;&#54925;\&#53804;&#51088;&#44228;&#54925;_100&#50613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CVEKE~1/LOCALS~1/Temp/notesA6D181/DC%20Project%20-%20Chiffrage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&#54408;&#44048;%20&#51088;&#47308;&#49892;\LSJ\&#51333;&#44592;&#38263;2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h00\Documents%20and%20Settings\N800968\Local%20Settings\Temporary%20Internet%20Files\OLK4C\(2)Sq%20QW%20Monthly%20Report-2%20(J&amp;E)02-04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os/EPC/ALTERNADORES/EPC%20P1/NISSAN/B%20Plataform/EPC%202004/Quotation%20Oct04/2nd%20revision/EPC%20CAA%20TG12+%20(all%2090A%20volume)%2007Oct04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cuffel/Downloads/Basis%20CAA%20IBSG%20P1%20BMW%20HP%20WATER%20SHENZEN%20v15%20Projet%2023022018%20vol%201,2M%20to%20geely%20V9%20from%20V6%20finance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perez2/Downloads/I0331CAAappendixIstandardtemplate%20(4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lamber1/Application%20Data/Microsoft/Excel/2014-02-20%20CAA%20DAIMLER%20V4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Z20_Bseg\Documents%20and%20Settings\n162044\My%20Documents\BUDGET\&#65317;&#65337;&#65420;&#65439;&#65435;&#65404;&#65438;&#65386;\&#65318;&#65337;&#65296;&#65300;&#20197;&#38477;&#12398;&#25913;&#21892;\BPC&#38306;&#36899;\&#26032;BPC&#26696;\DOCUME~1\n162044\LOCALS~1\Temp\lza01268\0417_&#20013;&#22269;&#12539;JPN&#20998;&#12434;&#21066;&#38500;\0407\BPC_FY03_GOM2_040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48;&#48124;&#49453;\C\&#44221;&#47532;&#50629;&#47924;&#44277;&#50857;\&#44208;&#49328;&#50629;&#47924;\&#44036;&#51217;&#48708;\9904\&#44221;&#48708;990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592;&#50504;(&#49888;&#44508;)\V200%20BACK%20PLATE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b41085\d\GMAXCL\Mail\tmp\MsgTmp\M2348dc0\A609&#12502;&#12522;&#12482;&#12473;&#12488;&#12531;&#23550;&#35937;&#37096;&#21697;&#12522;&#12473;&#12488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S_CLAIM\MYCAR\PRDW3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.3.50.22\hpl&#44277;&#50976;&#54260;&#45908;\mySingle\Temp\F&#54693;%20&#50896;&#53685;&#54805;&#51204;&#51648;%20-%20Ni%20rich%20Can%20&#51649;&#44221;%2033.4%20&#50567;&#51008;%20&#44163;%20core8%20&#45458;&#51060;118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s%20dac&#44160;&#49324;&#45824;&#48708;&#48516;&#49437;&#51088;&#47308;2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28;&#48124;&#54840;\&#44277;&#50976;\windows\TEMP\WINDOWS\&#48148;&#53461;%20&#54868;&#47732;\&#46020;&#44396;&#49457;\QA\WARRANTY\TOTAL&#48516;&#49437;&#54788;&#54889;\DWPM%20TOTAL%20&#48516;&#49437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4805;\&#44288;&#47532;&#44277;&#50976;\My%20Documents\&#44036;&#51217;&#48708;\7&#50900;\&#44221;&#48708;98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b41085\d\&#9323;&#12288;&#33655;&#23039;&#65400;&#65438;&#65433;-&#65420;&#65439;\&#23481;&#22120;&#25240;&#12426;&#30067;&#12415;&#21270;\&#20302;&#26528;&#23481;&#22120;\&#21177;&#26524;&#31639;&#20986;\&#65404;&#65390;&#65392;&#65412;&#65398;&#65391;&#65412;\&#33655;&#23039;&#35576;&#20803;3&#30330;&#65432;&#65405;&#65412;&#20316;&#25104;&#65404;&#65405;&#65411;&#65425;Ver1.02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0%20EATON\20%20&#50577;&#49328;%20&#51456;&#48708;\5%20&#50896;&#44032;%20&#44204;&#51201;\03%2004%2014%20&#48156;&#49569;%20&#44204;&#51201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4;&#46356;&#505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-실적"/>
      <sheetName val="CD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TOTAL(인쇄)"/>
      <sheetName val="생산-2"/>
      <sheetName val="생산-2 (2)"/>
      <sheetName val="생산-3"/>
      <sheetName val="LPI-1"/>
      <sheetName val="부하율-1"/>
      <sheetName val="인원-1"/>
      <sheetName val="인원-2"/>
      <sheetName val="MH(2)"/>
      <sheetName val="Summary by Procuct"/>
      <sheetName val="HVAC"/>
      <sheetName val="정리본"/>
      <sheetName val="SUMMARY"/>
      <sheetName val="원본"/>
      <sheetName val="매출"/>
      <sheetName val="excel"/>
      <sheetName val="발표순서"/>
      <sheetName val="조소개"/>
      <sheetName val="HEAT"/>
      <sheetName val="LAY-OUT"/>
      <sheetName val="생산성분석"/>
      <sheetName val="개선내역"/>
      <sheetName val="효과파악"/>
      <sheetName val="향후계획"/>
      <sheetName val="개선1"/>
      <sheetName val="개선2"/>
      <sheetName val="개선3"/>
      <sheetName val="개선4"/>
      <sheetName val="개선5"/>
      <sheetName val="개선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D_실적"/>
      <sheetName val="진도율 graph (10.7)"/>
      <sheetName val="진도율 관리(주간업무보고)"/>
      <sheetName val="#1(10)1환경안전_완료"/>
      <sheetName val="#2(8)1환경안전_완료"/>
      <sheetName val="INDIA-ML"/>
      <sheetName val="항공운송 예상품목"/>
      <sheetName val="미납금액 취합(2.1) 공장별"/>
      <sheetName val="BOM"/>
      <sheetName val="재질단가"/>
      <sheetName val="TITLE"/>
      <sheetName val="#REF"/>
      <sheetName val="Cost Model"/>
      <sheetName val="Channel CY Vs Budget 6+6"/>
      <sheetName val="RR DCS"/>
      <sheetName val="RR DEC"/>
      <sheetName val="RR TOTAL DCS"/>
      <sheetName val="MH_생산"/>
      <sheetName val="교육계획"/>
      <sheetName val="수정시산표"/>
      <sheetName val="Sheet1"/>
      <sheetName val="CAUDIT"/>
      <sheetName val="Balance"/>
      <sheetName val="진행 DATA (2)"/>
      <sheetName val="PP%계산-1"/>
      <sheetName val="팀별종합"/>
      <sheetName val="Graph 2(제품별)-1"/>
      <sheetName val="총괄현황"/>
      <sheetName val="Data Lists"/>
      <sheetName val="1tab"/>
      <sheetName val="검토사항"/>
      <sheetName val="IC-OTHER"/>
      <sheetName val="FUEL FILLER"/>
      <sheetName val="입출"/>
      <sheetName val="경영재무 (입력)"/>
      <sheetName val="생산현황 (입력)"/>
      <sheetName val="연구개발 (입력)"/>
      <sheetName val="일반현황 (입력)"/>
      <sheetName val="품질관리 (입력)"/>
      <sheetName val="7.적용수량"/>
      <sheetName val="Ref"/>
      <sheetName val="WEIGHT"/>
      <sheetName val="CF"/>
      <sheetName val="Cpk3"/>
      <sheetName val="Hw_0415_TOTAL"/>
      <sheetName val="Cost Reduction"/>
      <sheetName val="W-현원가"/>
      <sheetName val="Macro1"/>
      <sheetName val="Drop Downs"/>
      <sheetName val="Setting"/>
      <sheetName val="Sheet5"/>
      <sheetName val="PERF Fcst"/>
      <sheetName val="126.255"/>
      <sheetName val="PP%계산"/>
      <sheetName val="PC%계산"/>
      <sheetName val="Filter Data Validation Entry"/>
      <sheetName val="i_Dia"/>
      <sheetName val="Graph"/>
      <sheetName val="NGS4"/>
      <sheetName val="비가동일지(표1)"/>
      <sheetName val="IpB"/>
      <sheetName val="产成品"/>
      <sheetName val="商品"/>
      <sheetName val="사발차"/>
      <sheetName val="감소Test"/>
      <sheetName val="Input"/>
      <sheetName val="Summ II"/>
      <sheetName val="Lid_Summary"/>
      <sheetName val="Overall_Cost_Drivers"/>
      <sheetName val="AR_by_EGM"/>
      <sheetName val="Summ I"/>
      <sheetName val="그래프back"/>
      <sheetName val="생산-2_(2)"/>
      <sheetName val="2"/>
      <sheetName val="사정표"/>
      <sheetName val="미수이자(6월말)"/>
      <sheetName val="고정자산원본"/>
      <sheetName val="부서CODE"/>
      <sheetName val="호봉CODE"/>
      <sheetName val="A-100전제"/>
      <sheetName val="Rating Guideline"/>
      <sheetName val="MOTO"/>
      <sheetName val="HUNIT"/>
      <sheetName val="1st"/>
      <sheetName val="2st"/>
      <sheetName val="Data"/>
      <sheetName val="ORIGIN"/>
      <sheetName val="조치의뢰서"/>
      <sheetName val="List"/>
      <sheetName val="Drop Down Menu"/>
      <sheetName val="Summary_by_Procuct"/>
      <sheetName val="진도율_graph_(10_7)"/>
      <sheetName val="진도율_관리(주간업무보고)"/>
      <sheetName val="항공운송_예상품목"/>
      <sheetName val="미납금액_취합(2_1)_공장별"/>
      <sheetName val="Cost_Model"/>
      <sheetName val="Channel_CY_Vs_Budget_6+6"/>
      <sheetName val="RR_DCS"/>
      <sheetName val="RR_DEC"/>
      <sheetName val="RR_TOTAL_DCS"/>
      <sheetName val="Summ_II"/>
      <sheetName val="Summ_I"/>
      <sheetName val="진행_DATA_(2)"/>
      <sheetName val="Graph_2(제품별)-1"/>
      <sheetName val="Data_Lists"/>
      <sheetName val="경영재무_(입력)"/>
      <sheetName val="생산현황_(입력)"/>
      <sheetName val="연구개발_(입력)"/>
      <sheetName val="일반현황_(입력)"/>
      <sheetName val="품질관리_(입력)"/>
      <sheetName val="7_적용수량"/>
      <sheetName val="FUEL_FILLER"/>
      <sheetName val="생산-2_(2)1"/>
      <sheetName val="Summary_by_Procuct1"/>
      <sheetName val="진도율_graph_(10_7)1"/>
      <sheetName val="진도율_관리(주간업무보고)1"/>
      <sheetName val="항공운송_예상품목1"/>
      <sheetName val="미납금액_취합(2_1)_공장별1"/>
      <sheetName val="Cost_Model1"/>
      <sheetName val="Channel_CY_Vs_Budget_6+61"/>
      <sheetName val="RR_DCS1"/>
      <sheetName val="RR_DEC1"/>
      <sheetName val="RR_TOTAL_DCS1"/>
      <sheetName val="Summ_II1"/>
      <sheetName val="Summ_I1"/>
      <sheetName val="진행_DATA_(2)1"/>
      <sheetName val="Graph_2(제품별)-11"/>
      <sheetName val="Data_Lists1"/>
      <sheetName val="경영재무_(입력)1"/>
      <sheetName val="생산현황_(입력)1"/>
      <sheetName val="연구개발_(입력)1"/>
      <sheetName val="일반현황_(입력)1"/>
      <sheetName val="품질관리_(입력)1"/>
      <sheetName val="7_적용수량1"/>
      <sheetName val="FUEL_FILLER1"/>
      <sheetName val="Cost"/>
      <sheetName val="C140CRFM-GAS"/>
      <sheetName val="GB-IC Villingen GG"/>
      <sheetName val="$bhp"/>
      <sheetName val="02년(1)"/>
      <sheetName val="경영현황"/>
      <sheetName val="서식"/>
      <sheetName val="표면처리집계"/>
      <sheetName val="品質保証責任者届"/>
      <sheetName val="検査状況"/>
      <sheetName val="A-A"/>
      <sheetName val="LEGAN"/>
      <sheetName val="MPL 技連"/>
      <sheetName val="342E BLOCK"/>
      <sheetName val="一般賞与"/>
      <sheetName val="Code 구분"/>
      <sheetName val="A"/>
      <sheetName val="DIEZEL動弁相場"/>
      <sheetName val=""/>
      <sheetName val="[Cꈨ_x001c_R7935644   _x001c_D_x0011_G)"/>
      <sheetName val="_Cꈨ_x001c_R7935644   _x001c_D_x0011_G)"/>
      <sheetName val="선택목록"/>
      <sheetName val="Control"/>
      <sheetName val="ＶＡ"/>
      <sheetName val="Sheet3"/>
      <sheetName val="Assumptions&amp;Instructions"/>
      <sheetName val="조정 (2)"/>
      <sheetName val="3.일반사상"/>
      <sheetName val="외주현황.wq1"/>
      <sheetName val="电话费 水费"/>
      <sheetName val="工場運營 电費用"/>
      <sheetName val="94登録"/>
      <sheetName val="Team 종합"/>
      <sheetName val="BRAKE"/>
      <sheetName val="부문구분"/>
      <sheetName val="_Cꈨ_x005f_x001c_R7935644   _x005f_x001c_D_x"/>
      <sheetName val="_Cꈨ_x005f_x005f_x005f_x001c_R7935644   _x00"/>
      <sheetName val="DGchitiet "/>
      <sheetName val="[Cꈨ_x005f_x001c_R7935644   _x005f_x001c_D_x"/>
      <sheetName val="dongia (2)"/>
      <sheetName val="_Cꈨ_x001c_R7935644   _x001c_D_x"/>
      <sheetName val="A LINE 点检改善"/>
      <sheetName val="일별불량현황(이물반폼포함시)"/>
      <sheetName val="고장형태사례"/>
      <sheetName val="검사기준서 을지 "/>
      <sheetName val="Datasheet for KPI Model 1"/>
      <sheetName val="data(2)"/>
      <sheetName val="TC_Car_New4P"/>
      <sheetName val="1월종합"/>
      <sheetName val="2월종합"/>
      <sheetName val="3월종합"/>
      <sheetName val="출하 월별"/>
      <sheetName val="A3 Template"/>
      <sheetName val="staf list"/>
      <sheetName val="Category list"/>
      <sheetName val="Priority List"/>
      <sheetName val="priorities List"/>
      <sheetName val="sales adjust11"/>
      <sheetName val="Setup"/>
      <sheetName val="2013년 "/>
      <sheetName val="ML"/>
      <sheetName val="양산CP Rev.0"/>
      <sheetName val="공정능력관리 (2)"/>
      <sheetName val="첨부4"/>
      <sheetName val="p2-1"/>
      <sheetName val="품의서"/>
      <sheetName val="MX628EX"/>
      <sheetName val="11"/>
      <sheetName val="주행"/>
      <sheetName val="표지★"/>
      <sheetName val="BASE"/>
      <sheetName val="검기갑지"/>
      <sheetName val="Code구분"/>
      <sheetName val="체재비"/>
      <sheetName val="검토서"/>
      <sheetName val="Q11(자체)"/>
      <sheetName val="금형 이력 카드"/>
      <sheetName val="O-7"/>
      <sheetName val="유효성목록"/>
      <sheetName val="자료"/>
      <sheetName val="능력C"/>
      <sheetName val="CPK"/>
      <sheetName val="Criteria"/>
      <sheetName val="_Cꈨ_x005f_x005f_x005f_x005f_x005f_x005f_x005f_x001c_R79"/>
      <sheetName val="[Cꈨ_x005f_x005f_x005f_x001c_R7935644   _x00"/>
      <sheetName val="ppt"/>
      <sheetName val="Input - 본부별 CI 총합"/>
      <sheetName val="PILOT품"/>
      <sheetName val="M96현황-동아"/>
      <sheetName val="금형품의서"/>
      <sheetName val="시험연구비상각"/>
      <sheetName val="손익합산"/>
      <sheetName val="FAB별"/>
      <sheetName val="基準"/>
      <sheetName val="BND"/>
      <sheetName val="有效性"/>
      <sheetName val="_Cꈨ_x005f_x005f_x005f_x005f_x005f_x005f_x005f_x005f_x00"/>
      <sheetName val="ｺｰﾄﾞ"/>
      <sheetName val="_Cꈨ_x005f_x001c_R7935644   _x00"/>
      <sheetName val="_Cꈨ_x005f_x005f_x005f_x001c_R79"/>
      <sheetName val="_Cꈨ_x001c_R7935644   _x00"/>
      <sheetName val="_Cꈨ_x005f_x001c_R79"/>
      <sheetName val="계정코드 분류"/>
      <sheetName val="항목별 입력 목록 설명"/>
      <sheetName val="RPBU Graph WS"/>
      <sheetName val="NAPATCH"/>
      <sheetName val="WW Patch"/>
      <sheetName val="PERF BBP"/>
      <sheetName val="Lists"/>
      <sheetName val="Sheet2"/>
      <sheetName val="Drop-down List"/>
      <sheetName val="Drop down options"/>
      <sheetName val="DEEDS Q1 1240"/>
      <sheetName val="DEEDS Q2 1240"/>
      <sheetName val="DEEDS Q3 1240"/>
      <sheetName val="DEEDS Q4 1240"/>
      <sheetName val="DEEDS CY 1240"/>
      <sheetName val="DEEDS Q1 J1"/>
      <sheetName val="DEEDS Q2 J1"/>
      <sheetName val="DEEDS Q3 J1"/>
      <sheetName val="DEEDS Q4 J1"/>
      <sheetName val="DEEDS CY J1"/>
      <sheetName val="DEEDS Q1 1210"/>
      <sheetName val="DEEDS Q2 1210"/>
      <sheetName val="DEEDS Q3 1210"/>
      <sheetName val="DEEDS Q4 1210"/>
      <sheetName val="DEEDS CY 1210"/>
      <sheetName val="Pick Lists"/>
      <sheetName val="Morocco 2016 Rebates"/>
      <sheetName val="Old CISCO 10_1_98"/>
      <sheetName val="Released"/>
      <sheetName val="효율계획(당월)"/>
      <sheetName val="전체실적"/>
      <sheetName val="Volume-Sales"/>
      <sheetName val="PPCT issue1"/>
      <sheetName val="Month"/>
      <sheetName val="Sales"/>
      <sheetName val="Material"/>
      <sheetName val="Macro"/>
      <sheetName val="Factory Margin %"/>
      <sheetName val="FM% CY 2017"/>
      <sheetName val="FM% CY 2018"/>
      <sheetName val="Std Hours"/>
      <sheetName val="DEEDS 1210 CY"/>
      <sheetName val="DEEDS 1240 CY"/>
      <sheetName val="1240 CY"/>
      <sheetName val="PERF WALK"/>
      <sheetName val="2017 TBs"/>
      <sheetName val="Master Data"/>
      <sheetName val="시산표"/>
      <sheetName val="표준"/>
      <sheetName val="Legend"/>
      <sheetName val="AU Zone"/>
      <sheetName val="NYTO-model"/>
      <sheetName val="1-3.인원현황"/>
      <sheetName val="경영 목표 현황"/>
      <sheetName val="수입"/>
      <sheetName val="74,539,000 (2.22)"/>
      <sheetName val="경비1월"/>
      <sheetName val="02.2020 YTD Data"/>
      <sheetName val="R&amp;O"/>
      <sheetName val="Full HFM (3)"/>
      <sheetName val="Full HFM (2)"/>
      <sheetName val="Full HFM"/>
      <sheetName val="Select"/>
      <sheetName val="Cash Flow Summary"/>
      <sheetName val="AR Aging "/>
      <sheetName val="Headcount"/>
      <sheetName val="Total Year to Prior Fcst"/>
      <sheetName val="QTR to Prior Fcst"/>
      <sheetName val="Actual month"/>
      <sheetName val="HYP Fcst"/>
      <sheetName val="HYP Month"/>
      <sheetName val="HYP FcstN"/>
      <sheetName val="Presentation"/>
      <sheetName val="IC Sales"/>
      <sheetName val="Summary Elims"/>
      <sheetName val="BW FIS"/>
      <sheetName val="old FIS"/>
      <sheetName val="조건식"/>
      <sheetName val="Table"/>
      <sheetName val="인원01"/>
      <sheetName val="그림양식"/>
      <sheetName val="월간 및 주간 종합현황"/>
      <sheetName val="3.검사협정서"/>
      <sheetName val="공정 및 불량코드 분류"/>
      <sheetName val="Master"/>
      <sheetName val="유효성LIST"/>
      <sheetName val="원지혜"/>
      <sheetName val="이순용"/>
      <sheetName val="Sheet6"/>
      <sheetName val="Vlookup Data"/>
      <sheetName val="lkp"/>
      <sheetName val="Listes"/>
      <sheetName val="T&amp;E summary"/>
      <sheetName val="DO NOT USE"/>
      <sheetName val="냉연"/>
      <sheetName val="공정별"/>
      <sheetName val="Tbom-tot"/>
      <sheetName val="ﾕｰｻﾞｰ設定"/>
      <sheetName val="発注書"/>
      <sheetName val="T진도"/>
      <sheetName val="GK차체EO-CUT전"/>
      <sheetName val="리스크 평가 기준표"/>
      <sheetName val="TA03_data"/>
      <sheetName val="회합참석율관리"/>
      <sheetName val="일일정리"/>
      <sheetName val="2. CMOS"/>
      <sheetName val="노무비단가"/>
      <sheetName val="목록"/>
      <sheetName val="code 분류_DO NOT change"/>
      <sheetName val="개선제안 관리"/>
      <sheetName val="ISSUE 조건"/>
      <sheetName val="Status 정의"/>
      <sheetName val="유형분류"/>
      <sheetName val="FAB4생산"/>
      <sheetName val="Thema"/>
      <sheetName val="roll-off (length variation)"/>
      <sheetName val="roll-off (Width variation)"/>
      <sheetName val="SAP Code"/>
      <sheetName val="유효성&amp;변경관리"/>
      <sheetName val="동하절기 전환 운전 (2008)"/>
      <sheetName val="실적"/>
      <sheetName val="기준정보"/>
      <sheetName val="참고1"/>
      <sheetName val="직원신상"/>
      <sheetName val="항목"/>
      <sheetName val="Grouping"/>
      <sheetName val="죜소개"/>
      <sheetName val="HEAT_x0000__x0000__x0000__x0000__x0000__x0000__x0000__x0000__x0000__x0000__x0009__x0000_鱘೾_x0000__x0004__x0000__x0000__x0000__x0000__x0000__x0000_瀨೾_x0000__x0000__x0000_"/>
      <sheetName val="인원V_x0000__x0000__x0000__x0000__x0000__x0000__x0000__x0000__x0000__x0000__x0000_Ꙉ˺_x0000__x0004__x0000__x0000__x0000__x0000__x0000__x0000_폄˺_x0000__x0000__x0000__x0000__x0000_"/>
      <sheetName val="excel_x0000__x0000__x0000__x0000__x0000__x0000__x0000__x0000__x0000__x0000__x0000_橈၁_x0000__x0004__x0000__x0000__x0000__x0000__x0000__x0000_颜၁_x0000__x0000__x0000_"/>
      <sheetName val="HEAT_x0000__x0000__x0000__x0000__x0000__x0000__x0000__x0000__x0000__x0000_ _x0000_鱘೾_x0000__x0004__x0000__x0000__x0000__x0000__x0000__x0000_瀨೾_x0000__x0000__x0000_"/>
      <sheetName val="NOS EBITDA Q1"/>
      <sheetName val="NOS EBITDA Q2"/>
      <sheetName val="NOS EBITDA YTD"/>
      <sheetName val="5.WIRE적용LIST"/>
      <sheetName val="Open"/>
      <sheetName val="@표준_사출&amp;조립"/>
      <sheetName val="자체실적1Q"/>
      <sheetName val="RESN_SUM"/>
      <sheetName val="Actions"/>
      <sheetName val="PSO진행사항"/>
      <sheetName val="첨부1_2"/>
      <sheetName val="VS1 Paretto분석"/>
      <sheetName val="품목선정"/>
      <sheetName val="지역"/>
      <sheetName val="ZERO F HOMEKEY"/>
      <sheetName val="Database"/>
      <sheetName val="Tên model và cnc"/>
      <sheetName val="Menu"/>
      <sheetName val="DP 변동현황"/>
      <sheetName val="Categories"/>
      <sheetName val="9.2016"/>
      <sheetName val="부적합유형 드롭다운"/>
      <sheetName val="major"/>
      <sheetName val="不适合现象 "/>
      <sheetName val="选别指示书"/>
      <sheetName val="Z41,Z42 이외total"/>
      <sheetName val="[Cꈨ_x005f_x005f_x005f_x005f_x005f_x005f_x005f_x001c_R79"/>
      <sheetName val="대표경력"/>
      <sheetName val="계산"/>
      <sheetName val="GRACE"/>
      <sheetName val="첨부1_4.적용 표준_주조&amp;조립"/>
      <sheetName val="등급기준"/>
      <sheetName val="공정능력평가표(외경)"/>
      <sheetName val="주간업무(개발구매팀)"/>
      <sheetName val="ﾄﾞﾛｯﾌﾟﾀﾞｳﾝLIST"/>
      <sheetName val="有效性数据"/>
      <sheetName val="区分参考"/>
      <sheetName val="1.2"/>
      <sheetName val="Proposal"/>
      <sheetName val="reference(LOCK)"/>
      <sheetName val="List ko xóa"/>
      <sheetName val="Category"/>
      <sheetName val="CDM_lists"/>
      <sheetName val="Sheet4"/>
      <sheetName val="ABC"/>
      <sheetName val="Báo cáo Input"/>
      <sheetName val="Báo cáo Input 2h-1 lan"/>
      <sheetName val="XUAT(GI)"/>
      <sheetName val="Master (ko xóa)"/>
      <sheetName val="TWOS"/>
      <sheetName val="비교원가양식"/>
      <sheetName val="ZERO_F_HOMEKEY"/>
      <sheetName val="Tên_model_và_cnc"/>
      <sheetName val="DP_변동현황"/>
      <sheetName val="Cost_Reduction"/>
      <sheetName val="Drop_Downs"/>
      <sheetName val="PERF_Fcst"/>
      <sheetName val="126_255"/>
      <sheetName val="Filter_Data_Validation_Entry"/>
      <sheetName val="MPL_技連"/>
      <sheetName val="342E_BLOCK"/>
      <sheetName val="List_ko_xóa"/>
      <sheetName val="Báo_cáo_Input"/>
      <sheetName val="Báo_cáo_Input_2h-1_lan"/>
      <sheetName val="Hạng mục vi phạm"/>
      <sheetName val="S1"/>
      <sheetName val="Phiếu xuất hàng OK"/>
      <sheetName val="1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KEY1"/>
      <sheetName val="MT"/>
      <sheetName val="REASON"/>
      <sheetName val="1월DATA(1~20)"/>
      <sheetName val="4. 셀아웃달성률점검"/>
      <sheetName val="Daily Report"/>
      <sheetName val="Model"/>
      <sheetName val="범례"/>
      <sheetName val="Report"/>
      <sheetName val="Note"/>
      <sheetName val="tên"/>
      <sheetName val="Schedule"/>
      <sheetName val="Loại nghỉ mới"/>
      <sheetName val="code"/>
      <sheetName val="BIEU DO "/>
      <sheetName val="유형"/>
      <sheetName val="rawdata"/>
      <sheetName val="아성샘플"/>
      <sheetName val="PW800_Filter효율"/>
      <sheetName val="드롭다운"/>
      <sheetName val="기계"/>
      <sheetName val="선택 목록"/>
      <sheetName val="부서별 TCM 실적현황"/>
      <sheetName val="Process No Master"/>
      <sheetName val="재고금액"/>
      <sheetName val="27M&amp;I - Input"/>
      <sheetName val="Scrap occured ration each mat."/>
      <sheetName val="F12"/>
      <sheetName val="F3"/>
      <sheetName val="생산-2_(2)2"/>
      <sheetName val="Summary_by_Procuct2"/>
      <sheetName val="진도율_graph_(10_7)2"/>
      <sheetName val="진도율_관리(주간업무보고)2"/>
      <sheetName val="항공운송_예상품목2"/>
      <sheetName val="미납금액_취합(2_1)_공장별2"/>
      <sheetName val="Cost_Model2"/>
      <sheetName val="Channel_CY_Vs_Budget_6+62"/>
      <sheetName val="RR_DCS2"/>
      <sheetName val="RR_DEC2"/>
      <sheetName val="RR_TOTAL_DCS2"/>
      <sheetName val="진행_DATA_(2)2"/>
      <sheetName val="Data_Lists2"/>
      <sheetName val="Graph_2(제품별)-12"/>
      <sheetName val="경영재무_(입력)2"/>
      <sheetName val="생산현황_(입력)2"/>
      <sheetName val="연구개발_(입력)2"/>
      <sheetName val="일반현황_(입력)2"/>
      <sheetName val="품질관리_(입력)2"/>
      <sheetName val="7_적용수량2"/>
      <sheetName val="FUEL_FILLER2"/>
      <sheetName val="A3_Template"/>
      <sheetName val="staf_list"/>
      <sheetName val="Category_list"/>
      <sheetName val="Priority_List"/>
      <sheetName val="priorities_List"/>
      <sheetName val="RPBU_Graph_WS"/>
      <sheetName val="WW_Patch"/>
      <sheetName val="PERF_BBP"/>
      <sheetName val="Drop-down_List"/>
      <sheetName val="DEEDS_Q1_1240"/>
      <sheetName val="DEEDS_Q2_1240"/>
      <sheetName val="DEEDS_Q3_1240"/>
      <sheetName val="DEEDS_Q4_1240"/>
      <sheetName val="DEEDS_CY_1240"/>
      <sheetName val="DEEDS_Q1_J1"/>
      <sheetName val="DEEDS_Q2_J1"/>
      <sheetName val="DEEDS_Q3_J1"/>
      <sheetName val="DEEDS_Q4_J1"/>
      <sheetName val="DEEDS_CY_J1"/>
      <sheetName val="DEEDS_Q1_1210"/>
      <sheetName val="DEEDS_Q2_1210"/>
      <sheetName val="DEEDS_Q3_1210"/>
      <sheetName val="DEEDS_Q4_1210"/>
      <sheetName val="DEEDS_CY_1210"/>
      <sheetName val="Drop_down_options"/>
      <sheetName val="Pick_Lists"/>
      <sheetName val="Summ_II2"/>
      <sheetName val="Summ_I2"/>
      <sheetName val="Morocco_2016_Rebates"/>
      <sheetName val="Old_CISCO_10_1_98"/>
      <sheetName val="sales_adjust11"/>
      <sheetName val="Factory_Margin_%"/>
      <sheetName val="FM%_CY_2017"/>
      <sheetName val="FM%_CY_2018"/>
      <sheetName val="Std_Hours"/>
      <sheetName val="DEEDS_1210_CY"/>
      <sheetName val="DEEDS_1240_CY"/>
      <sheetName val="1240_CY"/>
      <sheetName val="PERF_WALK"/>
      <sheetName val="PPCT_issue1"/>
      <sheetName val="Master_Data"/>
      <sheetName val="2017_TBs"/>
      <sheetName val="Drop_Down_Menu"/>
      <sheetName val="Rating_Guideline"/>
      <sheetName val="Code_구분"/>
      <sheetName val="AU_Zone"/>
      <sheetName val="출하_월별"/>
      <sheetName val="GB-IC_Villingen_GG"/>
      <sheetName val="1-3_인원현황"/>
      <sheetName val="74,539,000_(2_22)"/>
      <sheetName val="3_일반사상"/>
      <sheetName val="02_2020_YTD_Data"/>
      <sheetName val="조정_(2)"/>
      <sheetName val="외주현황_wq1"/>
      <sheetName val="电话费_水费"/>
      <sheetName val="工場運營_电費用"/>
      <sheetName val="[CꈨR7935644___DG)"/>
      <sheetName val="_CꈨR7935644___DG)"/>
      <sheetName val="Team_종합"/>
      <sheetName val="_Cꈨ_x005f_x001c_R7935644____x005f_x001c_D_x"/>
      <sheetName val="_Cꈨ_x005f_x005f_x005f_x001c_R7935644____x00"/>
      <sheetName val="DGchitiet_"/>
      <sheetName val="[Cꈨ_x005f_x001c_R7935644____x005f_x001c_D_x"/>
      <sheetName val="dongia_(2)"/>
      <sheetName val="_CꈨR7935644___D_x"/>
      <sheetName val="A_LINE_点检改善"/>
      <sheetName val="검사기준서_을지_"/>
      <sheetName val="Datasheet_for_KPI_Model_1"/>
      <sheetName val="2013년_"/>
      <sheetName val="CTRL 17-19__"/>
      <sheetName val="Inputs"/>
      <sheetName val="Labour &amp; Efficiency"/>
      <sheetName val="2020"/>
      <sheetName val="37) 12.31.18 §704(c) Tracking-T"/>
      <sheetName val="SIM Calender"/>
      <sheetName val="Points clés Immo"/>
      <sheetName val="유림골조"/>
      <sheetName val="VS P-Q"/>
      <sheetName val="관리기준"/>
      <sheetName val="1 정산표"/>
      <sheetName val="INDEX"/>
      <sheetName val="PYTB"/>
      <sheetName val="Per Diems"/>
      <sheetName val="01 PSW"/>
      <sheetName val="피엘"/>
      <sheetName val="개요"/>
      <sheetName val="월매출총액"/>
      <sheetName val="매출(세금계산서_국세청ver.)"/>
      <sheetName val="매출(신용카드)"/>
      <sheetName val="매출(현금영수증)"/>
      <sheetName val="제품매출"/>
      <sheetName val="외상매출·선수금"/>
      <sheetName val="샘플비"/>
      <sheetName val="기초기말재고액_상품·제품"/>
      <sheetName val="기초기말재고액_원부재료"/>
      <sheetName val="주소(한문)"/>
      <sheetName val="PIVOT"/>
      <sheetName val="2.대외공문"/>
      <sheetName val="대외공문"/>
      <sheetName val="File_Table"/>
      <sheetName val="소유주(원)"/>
      <sheetName val="월간단가"/>
      <sheetName val="인원"/>
      <sheetName val="문서처리전"/>
      <sheetName val="작성양식"/>
      <sheetName val="Sheet"/>
      <sheetName val="분석mast"/>
      <sheetName val="대표자"/>
      <sheetName val="CFLOW"/>
      <sheetName val="밸브바디 불량 유형"/>
      <sheetName val="캘리퍼 불량 유형"/>
      <sheetName val="Current FTE pivot"/>
      <sheetName val="첨부1_3.적용 표준_사출&amp;조립"/>
      <sheetName val="2차구원"/>
      <sheetName val="인도원가"/>
      <sheetName val="외화금융(97-03)"/>
      <sheetName val="1998"/>
      <sheetName val="1999"/>
      <sheetName val="2000"/>
      <sheetName val="지수비교"/>
      <sheetName val="양산이관승인서류_v1_14_0109.xlsx"/>
      <sheetName val="재료율"/>
      <sheetName val="96접수"/>
      <sheetName val="차체부품 INS REPORT(갑)"/>
      <sheetName val="材料类型基础表"/>
      <sheetName val="결재"/>
      <sheetName val="Table_Do not change"/>
      <sheetName val="분류"/>
      <sheetName val="PBCLIST"/>
      <sheetName val="_Cꈨ_x005f_x005f_x005f_x005f_x00"/>
      <sheetName val="_Cꈨ_x001c_R79"/>
      <sheetName val="08"/>
      <sheetName val="6.他BZ手动焊锡返修作业标准"/>
      <sheetName val="1.改善"/>
      <sheetName val="ﾄﾞﾛｯﾌﾟﾀﾞｳﾝLIST (2)"/>
      <sheetName val="차체 품안표"/>
      <sheetName val="Tràn bìa"/>
      <sheetName val="lý lịch sửa đổi"/>
      <sheetName val="mục lục"/>
      <sheetName val="sơ đồ"/>
      <sheetName val="2.phạm vi áp dụng"/>
      <sheetName val="3.định nghĩa thuật ngữ"/>
      <sheetName val="4.회사개요"/>
      <sheetName val="5.품질경영방침"/>
      <sheetName val="6.윤리헌장"/>
      <sheetName val="7.프로세스맵"/>
      <sheetName val="8.품질시스템구성"/>
      <sheetName val="9.완전성검증표"/>
      <sheetName val="(4장)조직의상황"/>
      <sheetName val="(5장)리더십"/>
      <sheetName val="(6)기획"/>
      <sheetName val="(7장)지원"/>
      <sheetName val="(8장)운영"/>
      <sheetName val="(9장)성과 평가"/>
      <sheetName val="(10장)개선"/>
      <sheetName val="CPK_CHART"/>
      <sheetName val="Home"/>
      <sheetName val="손익"/>
      <sheetName val="Cover"/>
      <sheetName val="Intercompany Detail"/>
      <sheetName val="기안"/>
      <sheetName val="MexiqueVentes97"/>
      <sheetName val="LP부품 용기 승인 Process"/>
      <sheetName val="제품"/>
      <sheetName val="승인1팀"/>
      <sheetName val="주석"/>
      <sheetName val="FOOT NOTE"/>
      <sheetName val="카메라"/>
      <sheetName val="96"/>
      <sheetName val="CORD"/>
      <sheetName val="R-16E"/>
      <sheetName val="C-16MM"/>
      <sheetName val="C-12MM"/>
      <sheetName val="C-20MM"/>
      <sheetName val="구동"/>
      <sheetName val="계열사현황종합"/>
      <sheetName val="6"/>
      <sheetName val="FM钢材消耗表"/>
      <sheetName val="項目定義"/>
      <sheetName val="科目余额表"/>
      <sheetName val="LINE 운영안"/>
      <sheetName val="전력계획"/>
      <sheetName val="Result Sep-Nov 2009"/>
      <sheetName val="입력"/>
      <sheetName val="Parameters"/>
      <sheetName val="담당별 전월 결과"/>
      <sheetName val="Recap F9+3"/>
      <sheetName val="BOK PL2003-12"/>
      <sheetName val="기본사항"/>
      <sheetName val="광주재료"/>
      <sheetName val="공문갑지"/>
      <sheetName val="3"/>
      <sheetName val="4"/>
      <sheetName val="갑지"/>
      <sheetName val="목차"/>
      <sheetName val="통지서"/>
      <sheetName val="평가표"/>
      <sheetName val="산출근거"/>
      <sheetName val="공사비대비표"/>
      <sheetName val="세부공사내역"/>
      <sheetName val="집계표"/>
      <sheetName val="시공사업단"/>
      <sheetName val="1-1공구"/>
      <sheetName val="1-2공구"/>
      <sheetName val="2-1공구"/>
      <sheetName val="2-2공구"/>
      <sheetName val="2-3공구"/>
      <sheetName val="2-4공구"/>
      <sheetName val="변경집계표"/>
      <sheetName val="시공사업단(변경12.22)"/>
      <sheetName val="근거"/>
      <sheetName val="설계예산서"/>
      <sheetName val="집계표(int)"/>
      <sheetName val="설계예산서 (2)"/>
      <sheetName val="집계표 (3)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노임"/>
      <sheetName val="근무자명단"/>
      <sheetName val="비상연락망"/>
      <sheetName val="작업계획"/>
      <sheetName val="현황(1공구)"/>
      <sheetName val="현황(2공구)"/>
      <sheetName val="현황(3공구)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토적표(당초)"/>
      <sheetName val="토적표(변경)"/>
      <sheetName val="길내기수량-당초변경"/>
      <sheetName val="공문"/>
      <sheetName val="검토표"/>
      <sheetName val="손익현황"/>
      <sheetName val="도급기성"/>
      <sheetName val="부가세"/>
      <sheetName val="본사계정"/>
      <sheetName val="예수금"/>
      <sheetName val="하도급기성현황"/>
      <sheetName val="직원급여"/>
      <sheetName val="수량BOQ"/>
      <sheetName val="타공종이월수량"/>
      <sheetName val="배수공집계표"/>
      <sheetName val="배수공자재집계표"/>
      <sheetName val="자재집계"/>
      <sheetName val="타공종"/>
      <sheetName val="토공총괄"/>
      <sheetName val="일반수량총괄"/>
      <sheetName val="철근수량총괄"/>
      <sheetName val="_REF"/>
      <sheetName val="법인세신고자료"/>
      <sheetName val="제조부문배부"/>
      <sheetName val="주요진행"/>
      <sheetName val="항목(1)"/>
      <sheetName val="차액보증"/>
      <sheetName val="정부노임단가"/>
      <sheetName val="PIPE"/>
      <sheetName val="FLANGE"/>
      <sheetName val="VALVE"/>
      <sheetName val="공사비집계"/>
      <sheetName val="내역서"/>
      <sheetName val="수자재단위당"/>
      <sheetName val="예가표"/>
      <sheetName val="대림경상68억"/>
      <sheetName val="금융"/>
      <sheetName val="기초코드"/>
      <sheetName val="노임단가"/>
      <sheetName val="자재단가"/>
      <sheetName val="준검 내역서"/>
      <sheetName val="토공집계표"/>
      <sheetName val="증감대비"/>
      <sheetName val="내역서(총)"/>
      <sheetName val="기성"/>
      <sheetName val="3.공통공사대비"/>
      <sheetName val="2000년1차"/>
      <sheetName val="내역"/>
      <sheetName val="기초단가"/>
      <sheetName val="공사비산출내역"/>
      <sheetName val="입찰내역서(율촌 )"/>
      <sheetName val="1.설계조건"/>
      <sheetName val="가설건물"/>
      <sheetName val="A-4"/>
      <sheetName val="데이타"/>
      <sheetName val="식재인부"/>
      <sheetName val="건축공사"/>
      <sheetName val="해평견적"/>
      <sheetName val="하부철근수량"/>
      <sheetName val="백호우계수"/>
      <sheetName val="ESC(K치)"/>
      <sheetName val="기초일위"/>
      <sheetName val="시설일위"/>
      <sheetName val="조명일위"/>
      <sheetName val="SG"/>
      <sheetName val="단면 (2)"/>
      <sheetName val="총괄표"/>
      <sheetName val="WELDING"/>
      <sheetName val="BSD (2)"/>
      <sheetName val="주관사업"/>
      <sheetName val="방배동내역(리라)"/>
      <sheetName val="공통비총괄표"/>
      <sheetName val="중기사용료"/>
      <sheetName val="공량산출서"/>
      <sheetName val="2002하반기노임기준"/>
      <sheetName val="45,46"/>
      <sheetName val="실행철강하도"/>
      <sheetName val="토공"/>
      <sheetName val="일위대가표"/>
      <sheetName val="재고선1"/>
      <sheetName val="价格策略"/>
      <sheetName val="PNT-QUOT-#3"/>
      <sheetName val="COAT&amp;WRAP-QIOT-#3"/>
      <sheetName val="Du_lieu"/>
      <sheetName val="생산전망"/>
      <sheetName val="현금경비중역"/>
      <sheetName val="Other R&amp;O"/>
      <sheetName val="ST"/>
      <sheetName val="보고"/>
      <sheetName val="Sheet259"/>
      <sheetName val="드롭다운 목록"/>
      <sheetName val="유실(심사분석-상위5용)"/>
      <sheetName val="데이터 유효성"/>
      <sheetName val="박상병"/>
      <sheetName val="매출 연습장"/>
      <sheetName val="전력비"/>
      <sheetName val="6. 전력비"/>
      <sheetName val="HEAT_x0000__x0009_鱘೾_x0000__x0004__x0000_瀨೾_x0000_戬೾_x0000_D_x0000__x000e_[CD-실적]LAY-"/>
      <sheetName val="HEAT_x0000__x0009_鱘೾_x0004__x0000_瀨೾戬೾D_x0000__x000e_[CD-실적]LAY-OUT"/>
      <sheetName val="인원V_x0000_Ꙉ˺_x0004__x0000_폄˺Ꙭ˺1_x0000__x0010_[CD-실적]TOTAL(인쇄)"/>
      <sheetName val="인적사항"/>
      <sheetName val="관할대리점"/>
      <sheetName val="시운전 현황 정리"/>
      <sheetName val="HEAT_x0000_ 鱘೾_x0000__x0004__x0000_瀨೾_x0000_戬೾_x0000_D_x0000__x000e_[CD-실적]LAY-"/>
      <sheetName val="HEAT_x0000_ 鱘೾_x0004__x0000_瀨೾戬೾D_x0000__x000e_[CD-실적]LAY-OUT"/>
      <sheetName val="TH100대우"/>
      <sheetName val="보고서"/>
      <sheetName val="정리"/>
      <sheetName val="CD_x0000_桳_x0000__x0000__x0000__x0000__x0000__x0000__x0000__x0000__x0000__x0000__x0000__x0000_⼺猯档浥_x0006__x0000_堠म_x0005__x0000_Ӑɍ_x0004__x0000_Ӑ"/>
      <sheetName val="ETC"/>
      <sheetName val="Main"/>
      <sheetName val="Raw Data"/>
      <sheetName val="Error 분류표"/>
      <sheetName val="피벗"/>
      <sheetName val="MAIN FORM"/>
      <sheetName val="점검시트"/>
      <sheetName val="장비선택"/>
      <sheetName val="Data유형"/>
      <sheetName val="참조_선택형자료"/>
      <sheetName val="공정"/>
      <sheetName val="상시근로자(요약)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DATA VALIDATION"/>
      <sheetName val="Liste déroulante"/>
      <sheetName val="INPUT_B20"/>
      <sheetName val="Listes déroulantes"/>
      <sheetName val="주차"/>
      <sheetName val="Portugal"/>
      <sheetName val="Revenue"/>
      <sheetName val="Sales_Input"/>
      <sheetName val="Drop Down"/>
      <sheetName val="자산유형"/>
      <sheetName val="표2"/>
      <sheetName val="안전사고분석"/>
      <sheetName val="안전사고현황"/>
      <sheetName val="단가표_ 그래프"/>
      <sheetName val="1. 보고자료 (2)"/>
      <sheetName val="가맹점lifecycle"/>
      <sheetName val="TTNV"/>
      <sheetName val="FA-LISTING"/>
      <sheetName val="담당자,등급"/>
      <sheetName val="수액원료"/>
      <sheetName val="Z109"/>
      <sheetName val="N"/>
      <sheetName val="조건표"/>
      <sheetName val="경비"/>
      <sheetName val="giathanh1"/>
      <sheetName val="소자개발팀 예산신청서"/>
      <sheetName val="SHEARING CALC &amp; OTHER GEN CALC"/>
      <sheetName val="Burden rate"/>
      <sheetName val="SHEARING_CALC_&amp;_OTHER_GEN_CALC"/>
      <sheetName val="Burden_rate"/>
      <sheetName val="ControlPanel"/>
      <sheetName val="매출분석그래프(금액)"/>
      <sheetName val="대"/>
      <sheetName val="Retail &amp; SML"/>
      <sheetName val="LT Int B"/>
      <sheetName val="basic_info"/>
      <sheetName val="WBS상세"/>
      <sheetName val="Master(프로젝트)"/>
      <sheetName val="뉴런 입사일"/>
      <sheetName val="정보"/>
      <sheetName val="안전물품현황"/>
      <sheetName val="사고 유형"/>
      <sheetName val="위험 유형"/>
      <sheetName val="유효성 검사_Unit 체계"/>
      <sheetName val="유효성 검사_장치 Group"/>
      <sheetName val="참조"/>
      <sheetName val="科目清单"/>
      <sheetName val="등급 외"/>
      <sheetName val="CASE ASM"/>
      <sheetName val="Single Issue"/>
      <sheetName val="그룹목록"/>
      <sheetName val="원재료"/>
      <sheetName val="Proyeccion"/>
      <sheetName val="Manufacturing"/>
      <sheetName val="CAPEX"/>
      <sheetName val="손익(P과거)"/>
      <sheetName val="그래프"/>
      <sheetName val="91"/>
      <sheetName val="지역개발"/>
      <sheetName val="8.0(내경)"/>
      <sheetName val="USTMA"/>
      <sheetName val="부재료입고집계"/>
      <sheetName val="2020-21 월별"/>
      <sheetName val="SS22 발주처, UNIVERSE"/>
      <sheetName val="Vlookup_Data"/>
      <sheetName val="T&amp;E_summary"/>
      <sheetName val="DO_NOT_USE"/>
      <sheetName val="SIM_Calender"/>
      <sheetName val="Points_clés_Immo"/>
      <sheetName val="담당별_전월_결과"/>
      <sheetName val="Recap_F9+3"/>
      <sheetName val="DATA_VALIDATION"/>
      <sheetName val="Liste_déroulante"/>
      <sheetName val="Listes_déroulantes"/>
      <sheetName val="SS22_발주처,_UNIVERSE"/>
      <sheetName val="27M&amp;I_-_Input"/>
      <sheetName val="KPI chart"/>
      <sheetName val="Digital Marketing"/>
      <sheetName val="Week 2 - US"/>
      <sheetName val="Week 2 - CA"/>
      <sheetName val="부자재 설명 참고"/>
      <sheetName val="Purchased before returns CHILD"/>
      <sheetName val="Manhour Assembly"/>
      <sheetName val="Calculation_Ref"/>
      <sheetName val="Ref_DGBB Tariff"/>
      <sheetName val="재공재고현황(보고)"/>
      <sheetName val="MFAB"/>
      <sheetName val="MFRT"/>
      <sheetName val="MPKG"/>
      <sheetName val="MPRD"/>
      <sheetName val="승용"/>
      <sheetName val="기준"/>
      <sheetName val="综合"/>
      <sheetName val="자가2급"/>
      <sheetName val="H_BEZEL_조립"/>
      <sheetName val="해외세목"/>
      <sheetName val="List chon"/>
      <sheetName val="구분자"/>
      <sheetName val="전사집계"/>
      <sheetName val="1, Rmv"/>
      <sheetName val="#"/>
      <sheetName val="Data Chart"/>
      <sheetName val="유효성검사"/>
      <sheetName val="B053 (990701)공정실적PP%계산"/>
      <sheetName val="B053 (990701)공정능력PC%계산"/>
      <sheetName val="Data base"/>
      <sheetName val="참고"/>
      <sheetName val="대비표"/>
      <sheetName val="DB"/>
      <sheetName val="[Cꈨ_x001c_R7935644   _x001c_D_x"/>
      <sheetName val="[Cꈨ_x005f_x001c_R7935644   _x00"/>
      <sheetName val="[Cꈨ_x005f_x005f_x005f_x001c_R79"/>
      <sheetName val="[Cꈨ_x001c_R7935644   _x00"/>
      <sheetName val="_Cꈨ_x005f_x005f_x00"/>
      <sheetName val="[Cꈨ_x005f_x001c_R79"/>
      <sheetName val="_Cꈨ_x00"/>
      <sheetName val="[Cꈨ_x001c_R79"/>
      <sheetName val="항목별"/>
      <sheetName val="불만 분류 체계"/>
      <sheetName val="불만 분류 체계(Dissatisfied reason)"/>
      <sheetName val="Bc cuối ngày"/>
      <sheetName val="Area"/>
      <sheetName val="626TD"/>
      <sheetName val="1-4"/>
      <sheetName val="DOM-競合車SPEC"/>
      <sheetName val="230120 REPORT"/>
      <sheetName val="5.SPEC"/>
      <sheetName val="Assumptions"/>
      <sheetName val="Dropdown"/>
      <sheetName val="기타"/>
      <sheetName val="96갑지"/>
      <sheetName val=" "/>
      <sheetName val="SCROLL"/>
      <sheetName val="Project List"/>
      <sheetName val="Data sheet"/>
      <sheetName val="Ref., Currency"/>
      <sheetName val="계산 DATA 입력"/>
      <sheetName val="가2"/>
      <sheetName val="상용"/>
      <sheetName val="#1-1.사출CT"/>
      <sheetName val="VT원단위"/>
      <sheetName val="협조전"/>
      <sheetName val="#4.표면처리비"/>
      <sheetName val="분석내역"/>
      <sheetName val="세부2"/>
      <sheetName val="재료비"/>
      <sheetName val="Ranges"/>
      <sheetName val="양식-금형"/>
      <sheetName val="DATE"/>
      <sheetName val="품목분류"/>
      <sheetName val="リストのソースデータ"/>
      <sheetName val="info"/>
      <sheetName val="说明"/>
      <sheetName val="GZ"/>
      <sheetName val="프로모션 스케쥴 상세"/>
      <sheetName val="LPR Biểu đồ bc tuần"/>
      <sheetName val="试制准入检查"/>
      <sheetName val="MH_Uti_x0000__x0000__x0000_"/>
      <sheetName val="Lệnh"/>
      <sheetName val="Mater"/>
      <sheetName val="附件3"/>
      <sheetName val="4.组立工程试做生产验证报告LH"/>
      <sheetName val="MCG组立工程不良目标值（总）"/>
      <sheetName val="Feuil1"/>
      <sheetName val="After Sales Supplier #'s"/>
      <sheetName val="공휴일"/>
      <sheetName val="P_PLANT"/>
      <sheetName val="ドロップダウンリスト"/>
      <sheetName val="04-Migration"/>
      <sheetName val="부서별2월"/>
      <sheetName val="県別ﾏﾙﾁ"/>
      <sheetName val="BRAKE미주입"/>
      <sheetName val="内製樹脂"/>
      <sheetName val="算出資料Ｃ"/>
      <sheetName val="RHW"/>
      <sheetName val="129346部番リスト"/>
      <sheetName val="表紙"/>
      <sheetName val="Prm"/>
      <sheetName val="文書管理台帳"/>
      <sheetName val="콤보상자 "/>
      <sheetName val="투찰(하수)"/>
      <sheetName val="22년 예상 그래프"/>
      <sheetName val="전체"/>
      <sheetName val="11-1.공정능력 측정자료"/>
      <sheetName val="내수자료"/>
      <sheetName val="(14)"/>
      <sheetName val="B"/>
      <sheetName val="BPA1"/>
      <sheetName val="Issues List"/>
      <sheetName val="Severity严重度"/>
      <sheetName val="Occurrence频度"/>
      <sheetName val="Timetable"/>
      <sheetName val="Audit data"/>
      <sheetName val="Variables"/>
      <sheetName val="Company Data"/>
      <sheetName val="Team现状"/>
      <sheetName val="Model型号别现况"/>
      <sheetName val="措施率조치율"/>
      <sheetName val="参加率참석율 "/>
      <sheetName val="LG日别品质"/>
      <sheetName val="Pareto chart"/>
      <sheetName val="Worst不良_Monitoring"/>
      <sheetName val="迅速对应跟踪表 "/>
      <sheetName val="물동"/>
      <sheetName val="내구품질향상1"/>
      <sheetName val="値一覧"/>
      <sheetName val="84B TRAY"/>
      <sheetName val="予定・結果表(VＴＲ）"/>
      <sheetName val="PPAP Stnadard_SMART PPAP标准"/>
      <sheetName val="Test Information"/>
      <sheetName val="Cost Breakdown"/>
      <sheetName val="HP1AMLIST"/>
      <sheetName val="Process Flow Chart"/>
      <sheetName val="부품LIST"/>
      <sheetName val="9"/>
      <sheetName val="ISRDATA"/>
      <sheetName val="901"/>
      <sheetName val="RD제품개발투자비(매가)"/>
      <sheetName val="자금수지계획서"/>
      <sheetName val="부문손익"/>
      <sheetName val="MC&amp;다변화"/>
      <sheetName val="payroll"/>
      <sheetName val="모비스경비표준"/>
      <sheetName val="Sheet6 (3)"/>
      <sheetName val="Laendercodes"/>
      <sheetName val="Werkzeugarten"/>
      <sheetName val="F AU M 20 4 001_002"/>
      <sheetName val="F AU M 20 4 003_004"/>
      <sheetName val="F AU M 20 4 005"/>
      <sheetName val="F AU M 20 4 007"/>
      <sheetName val="F AU M 20 4 008"/>
      <sheetName val="F AU M 20 4 009_010_USD"/>
      <sheetName val="F AU M 20 4 011_USD"/>
      <sheetName val="실적(Q11)"/>
      <sheetName val="예산(Q11)"/>
      <sheetName val="OPT손익 내수"/>
      <sheetName val="OPT손익 수출"/>
      <sheetName val="Roadmap Target"/>
      <sheetName val="종합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NX4 Brake Hose"/>
      <sheetName val="HZG D-Full Coolant Hose"/>
      <sheetName val="9BQX CAC"/>
      <sheetName val="팀별현황"/>
      <sheetName val="생산-2_(2)3"/>
      <sheetName val="Summary_by_Procuct3"/>
      <sheetName val="진도율_graph_(10_7)3"/>
      <sheetName val="진도율_관리(주간업무보고)3"/>
      <sheetName val="항공운송_예상품목3"/>
      <sheetName val="미납금액_취합(2_1)_공장별3"/>
      <sheetName val="Cost_Model3"/>
      <sheetName val="Channel_CY_Vs_Budget_6+63"/>
      <sheetName val="RR_DCS3"/>
      <sheetName val="RR_DEC3"/>
      <sheetName val="RR_TOTAL_DCS3"/>
      <sheetName val="진행_DATA_(2)3"/>
      <sheetName val="Graph_2(제품별)-13"/>
      <sheetName val="Data_Lists3"/>
      <sheetName val="경영재무_(입력)3"/>
      <sheetName val="생산현황_(입력)3"/>
      <sheetName val="연구개발_(입력)3"/>
      <sheetName val="일반현황_(입력)3"/>
      <sheetName val="품질관리_(입력)3"/>
      <sheetName val="7_적용수량3"/>
      <sheetName val="FUEL_FILLER3"/>
      <sheetName val="Cost_Reduction1"/>
      <sheetName val="126_2551"/>
      <sheetName val="Summ_II3"/>
      <sheetName val="Summ_I3"/>
      <sheetName val="Drop_Downs1"/>
      <sheetName val="PERF_Fcst1"/>
      <sheetName val="Filter_Data_Validation_Entry1"/>
      <sheetName val="Drop_Down_Menu1"/>
      <sheetName val="Rating_Guideline1"/>
      <sheetName val="MPL_技連1"/>
      <sheetName val="342E_BLOCK1"/>
      <sheetName val="Code_구분1"/>
      <sheetName val="GB-IC_Villingen_GG1"/>
      <sheetName val="3_일반사상1"/>
      <sheetName val="조정_(2)1"/>
      <sheetName val="A3_Template1"/>
      <sheetName val="staf_list1"/>
      <sheetName val="Category_list1"/>
      <sheetName val="Priority_List1"/>
      <sheetName val="priorities_List1"/>
      <sheetName val="sales_adjust111"/>
      <sheetName val="외주현황_wq11"/>
      <sheetName val="电话费_水费1"/>
      <sheetName val="工場運營_电費用1"/>
      <sheetName val="Team_종합1"/>
      <sheetName val="_Cꈨ_x005f_x001c_R7935644____x005f_x001c_D_1"/>
      <sheetName val="_Cꈨ_x005f_x005f_x005f_x001c_R7935644____x01"/>
      <sheetName val="DGchitiet_1"/>
      <sheetName val="[Cꈨ_x005f_x001c_R7935644____x005f_x001c_D_1"/>
      <sheetName val="dongia_(2)1"/>
      <sheetName val="A_LINE_点检改善1"/>
      <sheetName val="2013년_1"/>
      <sheetName val="검사기준서_을지_1"/>
      <sheetName val="Datasheet_for_KPI_Model_11"/>
      <sheetName val="금형_이력_카드"/>
      <sheetName val="출하_월별1"/>
      <sheetName val="[Cꈨ_x005f_x005f_x005f_x001c_R7935644____x00"/>
      <sheetName val="Input_-_본부별_CI_총합"/>
      <sheetName val="양산CP_Rev_0"/>
      <sheetName val="_Cꈨ_x005f_x001c_R7935644____x00"/>
      <sheetName val="_CꈨR7935644____x00"/>
      <sheetName val="월간_및_주간_종합현황"/>
      <sheetName val="3_검사협정서"/>
      <sheetName val="공정_및_불량코드_분류"/>
      <sheetName val="계정코드_분류"/>
      <sheetName val="항목별_입력_목록_설명"/>
      <sheetName val="1-3_인원현황1"/>
      <sheetName val="경영_목표_현황"/>
      <sheetName val="RPBU_Graph_WS1"/>
      <sheetName val="WW_Patch1"/>
      <sheetName val="PERF_BBP1"/>
      <sheetName val="Drop-down_List1"/>
      <sheetName val="Drop_down_options1"/>
      <sheetName val="DEEDS_Q1_12401"/>
      <sheetName val="DEEDS_Q2_12401"/>
      <sheetName val="DEEDS_Q3_12401"/>
      <sheetName val="DEEDS_Q4_12401"/>
      <sheetName val="DEEDS_CY_12401"/>
      <sheetName val="DEEDS_Q1_J11"/>
      <sheetName val="DEEDS_Q2_J11"/>
      <sheetName val="DEEDS_Q3_J11"/>
      <sheetName val="DEEDS_Q4_J11"/>
      <sheetName val="DEEDS_CY_J11"/>
      <sheetName val="DEEDS_Q1_12101"/>
      <sheetName val="DEEDS_Q2_12101"/>
      <sheetName val="DEEDS_Q3_12101"/>
      <sheetName val="DEEDS_Q4_12101"/>
      <sheetName val="DEEDS_CY_12101"/>
      <sheetName val="Pick_Lists1"/>
      <sheetName val="Morocco_2016_Rebates1"/>
      <sheetName val="Old_CISCO_10_1_981"/>
      <sheetName val="PPCT_issue11"/>
      <sheetName val="Factory_Margin_%1"/>
      <sheetName val="FM%_CY_20171"/>
      <sheetName val="FM%_CY_20181"/>
      <sheetName val="Std_Hours1"/>
      <sheetName val="DEEDS_1210_CY1"/>
      <sheetName val="DEEDS_1240_CY1"/>
      <sheetName val="1240_CY1"/>
      <sheetName val="PERF_WALK1"/>
      <sheetName val="Master_Data1"/>
      <sheetName val="2017_TBs1"/>
      <sheetName val="AU_Zone1"/>
      <sheetName val="74,539,000_(2_22)1"/>
      <sheetName val="01_PSW"/>
      <sheetName val="리스크_평가_기준표"/>
      <sheetName val="2__CMOS"/>
      <sheetName val="code_분류_DO_NOT_change"/>
      <sheetName val="개선제안_관리"/>
      <sheetName val="ISSUE_조건"/>
      <sheetName val="Status_정의"/>
      <sheetName val="roll-off_(length_variation)"/>
      <sheetName val="roll-off_(Width_variation)"/>
      <sheetName val="SAP_Code"/>
      <sheetName val="동하절기_전환_운전_(2008)"/>
      <sheetName val="ZERO_F_HOMEKEY1"/>
      <sheetName val="Tên_model_và_cnc1"/>
      <sheetName val="DP_변동현황1"/>
      <sheetName val="9_2016"/>
      <sheetName val="不适合现象_"/>
      <sheetName val="Z41,Z42_이외total"/>
      <sheetName val="부적합유형_드롭다운"/>
      <sheetName val="1_2"/>
      <sheetName val="부서별_TCM_실적현황"/>
      <sheetName val="5_WIRE적용LIST"/>
      <sheetName val="02_2020_YTD_Data1"/>
      <sheetName val="공정능력관리_(2)"/>
      <sheetName val="VS_P-Q"/>
      <sheetName val="Full_HFM_(3)"/>
      <sheetName val="Full_HFM_(2)"/>
      <sheetName val="Full_HFM"/>
      <sheetName val="Cash_Flow_Summary"/>
      <sheetName val="AR_Aging_"/>
      <sheetName val="Total_Year_to_Prior_Fcst"/>
      <sheetName val="QTR_to_Prior_Fcst"/>
      <sheetName val="Actual_month"/>
      <sheetName val="HYP_Fcst"/>
      <sheetName val="HYP_Month"/>
      <sheetName val="HYP_FcstN"/>
      <sheetName val="IC_Sales"/>
      <sheetName val="Summary_Elims"/>
      <sheetName val="BW_FIS"/>
      <sheetName val="old_FIS"/>
      <sheetName val="HEAT 鱘೾瀨೾"/>
      <sheetName val="인원VꙈ˺폄˺"/>
      <sheetName val="excel橈၁颜၁"/>
      <sheetName val="HEAT_鱘೾瀨೾"/>
      <sheetName val="NOS_EBITDA_Q1"/>
      <sheetName val="NOS_EBITDA_Q2"/>
      <sheetName val="NOS_EBITDA_YTD"/>
      <sheetName val="Scrap_occured_ration_each_mat_"/>
      <sheetName val="1_정산표"/>
      <sheetName val="Table_Do_not_change"/>
      <sheetName val="VS1_Paretto분석"/>
      <sheetName val="_CꈨR79"/>
      <sheetName val="6_他BZ手动焊锡返修作业标准"/>
      <sheetName val="1_改善"/>
      <sheetName val="드롭다운_목록"/>
      <sheetName val="ﾄﾞﾛｯﾌﾟﾀﾞｳﾝLIST_(2)"/>
      <sheetName val="Roadmap_Target"/>
      <sheetName val="NX4e_CAC_INLET"/>
      <sheetName val="NX4e_CAC_OUTLET"/>
      <sheetName val="Theta3_FF_(기존)"/>
      <sheetName val="Theta3_FF"/>
      <sheetName val="NX4_Brake_Hose"/>
      <sheetName val="HZG_D-Full_Coolant_Hose"/>
      <sheetName val="9BQX_CAC"/>
      <sheetName val="2_대외공문"/>
      <sheetName val="데이터_유효성"/>
      <sheetName val="매출_연습장"/>
      <sheetName val="6__전력비"/>
      <sheetName val="HEAT 鱘೾瀨೾戬೾D[CD-실적]LAY-"/>
      <sheetName val="HEAT 鱘೾瀨೾戬೾D[CD-실적]LAY-OUT"/>
      <sheetName val="인원VꙈ˺폄˺Ꙭ˺1[CD-실적]TOTAL(인쇄)"/>
      <sheetName val="시운전_현황_정리"/>
      <sheetName val="HEAT_鱘೾瀨೾戬೾D[CD-실적]LAY-"/>
      <sheetName val="HEAT_鱘೾瀨೾戬೾D[CD-실적]LAY-OUT"/>
      <sheetName val="BOK_PL2003-12"/>
      <sheetName val="Process_No_Master"/>
      <sheetName val="시공사업단(변경12_22)"/>
      <sheetName val="설계예산서_(2)"/>
      <sheetName val="집계표_(3)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준검_내역서"/>
      <sheetName val="3_공통공사대비"/>
      <sheetName val="입찰내역서(율촌_)"/>
      <sheetName val="1_설계조건"/>
      <sheetName val="단면_(2)"/>
      <sheetName val="BSD_(2)"/>
      <sheetName val="LP부품_용기_승인_Process"/>
      <sheetName val="LINE_운영안"/>
      <sheetName val="Result_Sep-Nov_2009"/>
      <sheetName val="FOOT_NOTE"/>
      <sheetName val="CD桳⼺猯档浥堠मӐɍӐ"/>
      <sheetName val="Raw_Data"/>
      <sheetName val="Error_분류표"/>
      <sheetName val="MAIN_FORM"/>
      <sheetName val="CTRL_17-19__"/>
      <sheetName val="Labour_&amp;_Efficiency"/>
      <sheetName val="Part_Configuration_"/>
      <sheetName val="CY20_Program_List"/>
      <sheetName val="chassis_"/>
      <sheetName val="Drop_Down"/>
      <sheetName val="37)_12_31_18_§704(c)_Tracking-T"/>
      <sheetName val="단가표__그래프"/>
      <sheetName val="1__보고자료_(2)"/>
      <sheetName val="매출(세금계산서_국세청ver_)"/>
      <sheetName val="선택_목록"/>
      <sheetName val="Per_Diems"/>
      <sheetName val="Current_FTE_pivot"/>
      <sheetName val="List_ko_xóa1"/>
      <sheetName val="Báo_cáo_Input1"/>
      <sheetName val="Báo_cáo_Input_2h-1_lan1"/>
      <sheetName val="Master_(ko_xóa)"/>
      <sheetName val="첨부1_4_적용_표준_주조&amp;조립"/>
      <sheetName val="Hạng_mục_vi_phạm"/>
      <sheetName val="Phiếu_xuất_hàng_OK"/>
      <sheetName val="4__PHIẾU_PHÂN_TÍCH_NHẬP_XUẤT"/>
      <sheetName val="List_order_keo_T1-2019"/>
      <sheetName val="Bảng_TD_rác_thải_T1-2019"/>
      <sheetName val="List_order_keo_T2-2019"/>
      <sheetName val="Bảng_TD_rác_thải_T2-2019"/>
      <sheetName val="Bảng_TD_rác_thải_T3-2019_"/>
      <sheetName val="List_order_keo_T3-2019_"/>
      <sheetName val="Bảng_TD_rác_thải_T4-2019"/>
      <sheetName val="list_order_keo_T4-2019"/>
      <sheetName val="Bảng_TD_rác_thải_T5-2019"/>
      <sheetName val="list_order_keo_T_5-_2019"/>
      <sheetName val="bảng_TD_rác_thải_T6-2019"/>
      <sheetName val="list_order_keo_T6_-2019"/>
      <sheetName val="bảng_TD_rác_thải_T7-2019"/>
      <sheetName val="list_order_keo_T7_-2019"/>
      <sheetName val="4__셀아웃달성률점검"/>
      <sheetName val="Daily_Report"/>
      <sheetName val="Loại_nghỉ_mới"/>
      <sheetName val="BIEU_DO_"/>
      <sheetName val="SHEARING_CALC_&amp;_OTHER_GEN_CALC1"/>
      <sheetName val="Burden_rate1"/>
      <sheetName val="Retail_&amp;_SML"/>
      <sheetName val="LT_Int_B"/>
      <sheetName val="Tràn_bìa"/>
      <sheetName val="lý_lịch_sửa_đổi"/>
      <sheetName val="mục_lục"/>
      <sheetName val="sơ_đồ"/>
      <sheetName val="2_phạm_vi_áp_dụng"/>
      <sheetName val="3_định_nghĩa_thuật_ngữ"/>
      <sheetName val="4_회사개요"/>
      <sheetName val="5_품질경영방침"/>
      <sheetName val="6_윤리헌장"/>
      <sheetName val="7_프로세스맵"/>
      <sheetName val="8_품질시스템구성"/>
      <sheetName val="9_완전성검증표"/>
      <sheetName val="(9장)성과_평가"/>
      <sheetName val="CASE_ASM"/>
      <sheetName val="뉴런_입사일"/>
      <sheetName val="사고_유형"/>
      <sheetName val="위험_유형"/>
      <sheetName val="유효성_검사_Unit_체계"/>
      <sheetName val="유효성_검사_장치_Group"/>
      <sheetName val="8_0(내경)"/>
      <sheetName val="Intercompany_Detail"/>
      <sheetName val="차체부품_INS_REPORT(갑)"/>
      <sheetName val="4-1. 재고일수"/>
      <sheetName val="반송불량율"/>
      <sheetName val="Budget base"/>
      <sheetName val="HEAT??????????_x0009_?鱘೾?_x0004_??????瀨೾???"/>
      <sheetName val="인원V???????????Ꙉ˺?_x0004_??????폄˺?????"/>
      <sheetName val="excel???????????橈၁?_x0004_??????颜၁???"/>
      <sheetName val="HEAT?????????? ?鱘೾?_x0004_??????瀨೾???"/>
      <sheetName val="Related Parties"/>
      <sheetName val="Sheet518"/>
      <sheetName val="선급금"/>
      <sheetName val="Action Item 분류Map"/>
      <sheetName val="13A,13,13B"/>
      <sheetName val="건수"/>
      <sheetName val="Spec"/>
      <sheetName val="1.작업개요"/>
      <sheetName val="1-2.전기적격용량"/>
      <sheetName val="2-1.작업 세부 일정 계획"/>
      <sheetName val="2-2.pe set up &amp; lay out &amp; 반입 동선"/>
      <sheetName val="3-1.설비 이동"/>
      <sheetName val="3.2.장비 set up"/>
      <sheetName val="3.3.신규 utility line설치"/>
      <sheetName val="3.4.설치 검증"/>
      <sheetName val="작업 관계자 명단"/>
      <sheetName val="Set Up표지"/>
      <sheetName val="3.5.FSIM"/>
      <sheetName val="4.비상조치계획(ESH)"/>
      <sheetName val="지급월수"/>
      <sheetName val="Data Layer 1"/>
      <sheetName val="CA"/>
      <sheetName val="발주처,악어종류"/>
      <sheetName val="발주처,UNIVERSE"/>
      <sheetName val="Vlookup_Data1"/>
      <sheetName val="Points_clés_Immo1"/>
      <sheetName val="T&amp;E_summary1"/>
      <sheetName val="DO_NOT_USE1"/>
      <sheetName val="SIM_Calender1"/>
      <sheetName val="담당별_전월_결과1"/>
      <sheetName val="Recap_F9+31"/>
      <sheetName val="DATA_VALIDATION1"/>
      <sheetName val="Liste_déroulante1"/>
      <sheetName val="Listes_déroulantes1"/>
      <sheetName val="KPI_chart"/>
      <sheetName val="SS22_발주처,_UNIVERSE1"/>
      <sheetName val="27M&amp;I_-_Input1"/>
      <sheetName val="생산-2_(2)4"/>
      <sheetName val="Summary_by_Procuct4"/>
      <sheetName val="Vlookup_Data2"/>
      <sheetName val="Points_clés_Immo2"/>
      <sheetName val="T&amp;E_summary2"/>
      <sheetName val="DO_NOT_USE2"/>
      <sheetName val="SIM_Calender2"/>
      <sheetName val="담당별_전월_결과2"/>
      <sheetName val="Recap_F9+32"/>
      <sheetName val="DATA_VALIDATION2"/>
      <sheetName val="Liste_déroulante2"/>
      <sheetName val="Listes_déroulantes2"/>
      <sheetName val="KPI_chart1"/>
      <sheetName val="진도율_graph_(10_7)4"/>
      <sheetName val="진도율_관리(주간업무보고)4"/>
      <sheetName val="항공운송_예상품목4"/>
      <sheetName val="미납금액_취합(2_1)_공장별4"/>
      <sheetName val="Cost_Model4"/>
      <sheetName val="Channel_CY_Vs_Budget_6+64"/>
      <sheetName val="RR_DCS4"/>
      <sheetName val="RR_DEC4"/>
      <sheetName val="RR_TOTAL_DCS4"/>
      <sheetName val="SS22_발주처,_UNIVERSE2"/>
      <sheetName val="1-3_인원현황2"/>
      <sheetName val="Data_Lists4"/>
      <sheetName val="진행_DATA_(2)4"/>
      <sheetName val="Graph_2(제품별)-14"/>
      <sheetName val="경영재무_(입력)4"/>
      <sheetName val="생산현황_(입력)4"/>
      <sheetName val="연구개발_(입력)4"/>
      <sheetName val="일반현황_(입력)4"/>
      <sheetName val="품질관리_(입력)4"/>
      <sheetName val="7_적용수량4"/>
      <sheetName val="FUEL_FILLER4"/>
      <sheetName val="Drop_Downs2"/>
      <sheetName val="PERF_Fcst2"/>
      <sheetName val="A3_Template2"/>
      <sheetName val="Cost_Reduction2"/>
      <sheetName val="staf_list2"/>
      <sheetName val="Category_list2"/>
      <sheetName val="Priority_List2"/>
      <sheetName val="priorities_List2"/>
      <sheetName val="RPBU_Graph_WS2"/>
      <sheetName val="WW_Patch2"/>
      <sheetName val="PERF_BBP2"/>
      <sheetName val="Drop-down_List2"/>
      <sheetName val="Drop_down_options2"/>
      <sheetName val="DEEDS_Q1_12402"/>
      <sheetName val="DEEDS_Q2_12402"/>
      <sheetName val="DEEDS_Q3_12402"/>
      <sheetName val="DEEDS_Q4_12402"/>
      <sheetName val="DEEDS_CY_12402"/>
      <sheetName val="DEEDS_Q1_J12"/>
      <sheetName val="DEEDS_Q2_J12"/>
      <sheetName val="DEEDS_Q3_J12"/>
      <sheetName val="DEEDS_Q4_J12"/>
      <sheetName val="DEEDS_CY_J12"/>
      <sheetName val="DEEDS_Q1_12102"/>
      <sheetName val="DEEDS_Q2_12102"/>
      <sheetName val="DEEDS_Q3_12102"/>
      <sheetName val="DEEDS_Q4_12102"/>
      <sheetName val="DEEDS_CY_12102"/>
      <sheetName val="126_2552"/>
      <sheetName val="Summ_II4"/>
      <sheetName val="Summ_I4"/>
      <sheetName val="Pick_Lists2"/>
      <sheetName val="Morocco_2016_Rebates2"/>
      <sheetName val="Old_CISCO_10_1_982"/>
      <sheetName val="sales_adjust112"/>
      <sheetName val="PPCT_issue12"/>
      <sheetName val="Factory_Margin_%2"/>
      <sheetName val="FM%_CY_20172"/>
      <sheetName val="FM%_CY_20182"/>
      <sheetName val="Std_Hours2"/>
      <sheetName val="DEEDS_1210_CY2"/>
      <sheetName val="DEEDS_1240_CY2"/>
      <sheetName val="1240_CY2"/>
      <sheetName val="PERF_WALK2"/>
      <sheetName val="2013년_2"/>
      <sheetName val="Filter_Data_Validation_Entry2"/>
      <sheetName val="Rating_Guideline2"/>
      <sheetName val="GB-IC_Villingen_GG2"/>
      <sheetName val="Drop_Down_Menu2"/>
      <sheetName val="MPL_技連2"/>
      <sheetName val="342E_BLOCK2"/>
      <sheetName val="Code_구분2"/>
      <sheetName val="조정_(2)2"/>
      <sheetName val="3_일반사상2"/>
      <sheetName val="외주현황_wq12"/>
      <sheetName val="电话费_水费2"/>
      <sheetName val="工場運營_电費用2"/>
      <sheetName val="Team_종합2"/>
      <sheetName val="_Cꈨ_x005f_x001c_R7935644____x005f_x001c_D_2"/>
      <sheetName val="_Cꈨ_x005f_x005f_x005f_x001c_R7935644____x02"/>
      <sheetName val="DGchitiet_2"/>
      <sheetName val="[Cꈨ_x005f_x001c_R7935644____x005f_x001c_D_2"/>
      <sheetName val="dongia_(2)2"/>
      <sheetName val="A_LINE_点检改善2"/>
      <sheetName val="검사기준서_을지_2"/>
      <sheetName val="Datasheet_for_KPI_Model_12"/>
      <sheetName val="출하_월별2"/>
      <sheetName val="27M&amp;I_-_Input2"/>
      <sheetName val="Sch7a (토요일)"/>
      <sheetName val="콤보박스"/>
      <sheetName val="Mast M2402-4800"/>
      <sheetName val="Mast"/>
      <sheetName val="#2 BSPL"/>
      <sheetName val="급여봉투"/>
      <sheetName val="流资汇总"/>
      <sheetName val="Cost bridge"/>
      <sheetName val="의약품창고현황"/>
      <sheetName val="1.외주공사"/>
      <sheetName val="2.직영공사"/>
      <sheetName val="03 PFD-1"/>
      <sheetName val="KMO"/>
      <sheetName val="차수"/>
      <sheetName val="구list"/>
      <sheetName val="0. 21,2년 품질 Data"/>
      <sheetName val="电力日别数据"/>
      <sheetName val="Revisit 목표_2차조정"/>
      <sheetName val="판매추세"/>
      <sheetName val="AAA"/>
      <sheetName val="ﾃﾞｰﾀﾌﾛｰ一覧"/>
      <sheetName val="China"/>
      <sheetName val="WB19"/>
      <sheetName val="CONS_250_USTI_SOURCING"/>
      <sheetName val="Financing"/>
      <sheetName val="불량항목"/>
      <sheetName val="불량부위"/>
      <sheetName val="환율"/>
      <sheetName val="정산표(2023.3Q)"/>
      <sheetName val="3P_20년 경영목표(성보피앤티)"/>
      <sheetName val="Summury"/>
      <sheetName val="test"/>
      <sheetName val="40.Laser Cut Stage 평탄도 (9point)"/>
      <sheetName val="Income Statement"/>
      <sheetName val="JOB"/>
      <sheetName val="Données Budget"/>
      <sheetName val="AP&amp;AR_data"/>
      <sheetName val="공조생기"/>
      <sheetName val="Dam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 refreshError="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표지★"/>
      <sheetName val="Sheet1"/>
      <sheetName val="Sheet2"/>
      <sheetName val="Sheet3"/>
      <sheetName val="_REF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신차종"/>
      <sheetName val="개조차_파생차"/>
      <sheetName val="MY"/>
      <sheetName val="해외"/>
      <sheetName val="종합일정표 (1장)"/>
      <sheetName val="INPUT"/>
      <sheetName val="Sheet2_x0000__x0000__x0000__x0000__x0000__x0000__x0000__x0000__x0000__x0000__x0009__x0000_ꈼύ_x0000__x0004__x0000__x0000__x0000__x0000__x0000__x0000_黠ύ_x0000_"/>
      <sheetName val="ENG공급"/>
      <sheetName val="RD제품개발투자비(매가)"/>
      <sheetName val="기안"/>
      <sheetName val="TRW원가"/>
      <sheetName val="표지"/>
      <sheetName val="Sheet2??????????_x0009_?ꈼύ?_x0004_??????黠ύ?"/>
      <sheetName val="A"/>
      <sheetName val="항목(1)"/>
      <sheetName val="Sheet2_x0000_ ꈼύ_x0004__x0000_黠ύꋨύ_x0004__x0000_朑楃PNG공"/>
      <sheetName val="CFLOW"/>
      <sheetName val="주행"/>
      <sheetName val="종합일정표_(1장)"/>
      <sheetName val="Sheet2 ꈼύ黠ύꋨύ朑楃PNG공"/>
      <sheetName val="DATA"/>
      <sheetName val="품의서"/>
      <sheetName val="Sheet2? ꈼύ_x0004_?黠ύꋨύ_x0004_?朑楃PNG공"/>
      <sheetName val="Sheet2___________x0009__ꈼύ__x0004_______黠ύ_"/>
      <sheetName val="협조전"/>
      <sheetName val="종합일정표_(1장)1"/>
      <sheetName val="Sheet2_ꈼύ黠ύꋨύ朑楃PNG공"/>
      <sheetName val="SOURCE"/>
      <sheetName val=""/>
      <sheetName val="Sheet2_x0000__x0000__x0000__x0000__x0000__x0000__x0000__x0000__x0000__x0000_ _x0000_ꈼύ_x0000__x0004__x0000__x0000__x0000__x0000__x0000__x0000_黠ύ_x0000_"/>
      <sheetName val="Sheet2?????????? ?ꈼύ?_x0004_??????黠ύ?"/>
      <sheetName val="PC%계산"/>
      <sheetName val="Sheet2 ꈼύ黠ύ"/>
      <sheetName val="현금경비중역"/>
      <sheetName val="재료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Instrucciones de Uso P&amp;L"/>
      <sheetName val="2.P&amp;L Ke80"/>
      <sheetName val="3.P&amp;L KE80 USD detalle"/>
      <sheetName val="4.P&amp;L 2003 Mensual"/>
      <sheetName val="4a.Efecto Back to basic"/>
      <sheetName val="4a.Versiones P&amp;L Mensual"/>
      <sheetName val="5.P&amp;L 2003 CUM1"/>
      <sheetName val="P&amp;L 2003 CUM Borrar"/>
      <sheetName val="6.Non Operating Income&amp;expenses"/>
      <sheetName val="7.Base Personal Costs SAP"/>
      <sheetName val="8.Personal Costs Resumen"/>
      <sheetName val="9.Personal Costs Reconciliation"/>
      <sheetName val="10.Personal Costs  Historic"/>
      <sheetName val="11.Personal Costs Analysis"/>
      <sheetName val="Instructivo de Uso Balance"/>
      <sheetName val="20.Base Balance MAF0 RS"/>
      <sheetName val="21.Tabla pivote maf0"/>
      <sheetName val="22.Base Balance MAF1 RM"/>
      <sheetName val="23.Support Balance RS"/>
      <sheetName val="24.MAF1 vs MAF0"/>
      <sheetName val="25.Balance Sheet rrs0b100"/>
      <sheetName val="26.Simp Balance Sheet rrs0b102"/>
      <sheetName val="27.Balance MAF0 RS"/>
      <sheetName val="28.Balance MAF1 RM"/>
      <sheetName val="Catalogo cue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ja SAP OI (1)"/>
      <sheetName val="baja SAP OI (2)"/>
      <sheetName val="Base recorded mes"/>
      <sheetName val="KOK5"/>
      <sheetName val="Exchange rate"/>
      <sheetName val="Lista Facturas AF"/>
      <sheetName val="IO availability control"/>
      <sheetName val="Recorded mensual"/>
      <sheetName val="Recorded mensual fpr PROJECTS"/>
      <sheetName val="IO follow up"/>
      <sheetName val="OI"/>
      <sheetName val="DAI 2004"/>
      <sheetName val="Base Status DAIs"/>
      <sheetName val="Status DAIs"/>
      <sheetName val="Detalle Recorded mensual"/>
      <sheetName val="INFO for Pivots"/>
      <sheetName val="Lista AF (2)"/>
      <sheetName val="Pivot AF for WIP"/>
      <sheetName val="Pivot AF CAP"/>
      <sheetName val="Cash report"/>
      <sheetName val="Hyperion figures (2)"/>
      <sheetName val="Anticipos AF"/>
      <sheetName val="Proveedores"/>
      <sheetName val="Centros de Costos SAP"/>
      <sheetName val="1.Centros de Costos"/>
      <sheetName val="DAI 2002"/>
      <sheetName val="DAI 2003"/>
      <sheetName val="Budgets soporte"/>
      <sheetName val="Hyperion figures"/>
      <sheetName val="Base recorded mes month"/>
      <sheetName val="Llaves de reparticion Detalle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"/>
      <sheetName val="make"/>
      <sheetName val="exch_rate"/>
      <sheetName val="NS_LH a"/>
      <sheetName val="NS_RH a"/>
      <sheetName val="SN95_k_DS"/>
      <sheetName val="SN95_k_PS"/>
      <sheetName val="SN95_b_DS"/>
      <sheetName val="SN95_b_PS"/>
      <sheetName val="U222_Al"/>
      <sheetName val="U222_Zinc"/>
      <sheetName val="400mm9x3"/>
      <sheetName val="430mm9x3"/>
      <sheetName val="475mm9x3"/>
      <sheetName val="500mm9x3"/>
      <sheetName val="530mm9x3"/>
      <sheetName val="550mm9x3"/>
      <sheetName val="566mm9x3"/>
      <sheetName val="600mm9x3"/>
      <sheetName val="700mm9x3.3"/>
      <sheetName val="A4_RH a&amp;b"/>
      <sheetName val="A4_LH a&amp;b"/>
      <sheetName val="JA_A&amp;B PS"/>
      <sheetName val="JA_A&amp;B DS"/>
      <sheetName val="JR_A&amp;B PS"/>
      <sheetName val="JR_A&amp;B DS"/>
      <sheetName val="Z_DS_RHD"/>
      <sheetName val="Z_PS_RHD"/>
      <sheetName val="GMT610arm"/>
      <sheetName val="GMT610 blade"/>
      <sheetName val="List"/>
      <sheetName val="Module-components"/>
      <sheetName val="원본1"/>
      <sheetName val="BLA_PTS"/>
    </sheetNames>
    <sheetDataSet>
      <sheetData sheetId="0" refreshError="1">
        <row r="1">
          <cell r="A1" t="str">
            <v>Part Number</v>
          </cell>
          <cell r="B1" t="str">
            <v>Description</v>
          </cell>
          <cell r="C1" t="str">
            <v>Used in</v>
          </cell>
          <cell r="D1" t="str">
            <v>Part. Application</v>
          </cell>
          <cell r="E1" t="str">
            <v>Esp. App</v>
          </cell>
          <cell r="F1" t="str">
            <v>ECR/C. Req #</v>
          </cell>
          <cell r="G1" t="str">
            <v>Supplier</v>
          </cell>
          <cell r="H1" t="str">
            <v>Date</v>
          </cell>
          <cell r="I1" t="str">
            <v>Cost/pc</v>
          </cell>
          <cell r="J1" t="str">
            <v>currency</v>
          </cell>
          <cell r="K1" t="str">
            <v>Tooling</v>
          </cell>
          <cell r="L1" t="str">
            <v>TN/RFE</v>
          </cell>
          <cell r="M1" t="str">
            <v>Tool PO</v>
          </cell>
          <cell r="N1" t="str">
            <v>2 shift capacity</v>
          </cell>
        </row>
        <row r="2">
          <cell r="A2">
            <v>11059</v>
          </cell>
          <cell r="B2" t="str">
            <v>Arm Assy</v>
          </cell>
          <cell r="C2" t="str">
            <v>Arms &amp; Blades</v>
          </cell>
          <cell r="D2" t="str">
            <v>Fiesta-Europe</v>
          </cell>
          <cell r="E2" t="str">
            <v>RHD-PS</v>
          </cell>
          <cell r="F2" t="str">
            <v>1600-280</v>
          </cell>
          <cell r="G2" t="str">
            <v>Valeo Spain</v>
          </cell>
          <cell r="H2">
            <v>36173</v>
          </cell>
          <cell r="I2">
            <v>301</v>
          </cell>
          <cell r="J2" t="str">
            <v>PTAS</v>
          </cell>
          <cell r="K2">
            <v>0</v>
          </cell>
          <cell r="L2" t="str">
            <v>NA</v>
          </cell>
          <cell r="M2" t="str">
            <v>N/A</v>
          </cell>
          <cell r="N2" t="str">
            <v>N/I</v>
          </cell>
        </row>
        <row r="3">
          <cell r="A3">
            <v>11155</v>
          </cell>
          <cell r="B3" t="str">
            <v>Blade assy</v>
          </cell>
          <cell r="C3" t="str">
            <v>Arms &amp; Blades</v>
          </cell>
          <cell r="D3" t="str">
            <v>Fiesta-Europe</v>
          </cell>
          <cell r="E3" t="str">
            <v>475mm</v>
          </cell>
          <cell r="F3" t="str">
            <v>1600-280</v>
          </cell>
          <cell r="G3" t="str">
            <v>Valeo Spain</v>
          </cell>
          <cell r="H3">
            <v>36173</v>
          </cell>
          <cell r="I3">
            <v>223</v>
          </cell>
          <cell r="J3" t="str">
            <v>PTAS</v>
          </cell>
          <cell r="K3">
            <v>0</v>
          </cell>
          <cell r="L3" t="str">
            <v>NA</v>
          </cell>
          <cell r="M3" t="str">
            <v>N/A</v>
          </cell>
          <cell r="N3" t="str">
            <v>N/I</v>
          </cell>
        </row>
        <row r="4">
          <cell r="A4">
            <v>110255</v>
          </cell>
          <cell r="B4" t="str">
            <v>Arm Assy</v>
          </cell>
          <cell r="C4" t="str">
            <v>Arms &amp; Blades</v>
          </cell>
          <cell r="D4" t="str">
            <v>Fiesta-Europe</v>
          </cell>
          <cell r="E4" t="str">
            <v>LHD-DS</v>
          </cell>
          <cell r="F4" t="str">
            <v>1600-280</v>
          </cell>
          <cell r="G4" t="str">
            <v>Valeo Spain</v>
          </cell>
          <cell r="H4">
            <v>36173</v>
          </cell>
          <cell r="I4">
            <v>355</v>
          </cell>
          <cell r="J4" t="str">
            <v>PTAS</v>
          </cell>
          <cell r="K4">
            <v>0</v>
          </cell>
          <cell r="L4" t="str">
            <v>NA</v>
          </cell>
          <cell r="M4" t="str">
            <v>N/A</v>
          </cell>
          <cell r="N4" t="str">
            <v>N/I</v>
          </cell>
        </row>
        <row r="5">
          <cell r="A5">
            <v>110256</v>
          </cell>
          <cell r="B5" t="str">
            <v>Arm Assy</v>
          </cell>
          <cell r="C5" t="str">
            <v>Arms &amp; Blades</v>
          </cell>
          <cell r="D5" t="str">
            <v>Fiesta-Europe</v>
          </cell>
          <cell r="E5" t="str">
            <v>RHD-DS</v>
          </cell>
          <cell r="F5" t="str">
            <v>1600-280</v>
          </cell>
          <cell r="G5" t="str">
            <v>Valeo Spain</v>
          </cell>
          <cell r="H5">
            <v>36173</v>
          </cell>
          <cell r="I5">
            <v>366</v>
          </cell>
          <cell r="J5" t="str">
            <v>PTAS</v>
          </cell>
          <cell r="K5">
            <v>0</v>
          </cell>
          <cell r="L5" t="str">
            <v>NA</v>
          </cell>
          <cell r="M5" t="str">
            <v>N/A</v>
          </cell>
          <cell r="N5" t="str">
            <v>N/I</v>
          </cell>
        </row>
        <row r="6">
          <cell r="A6">
            <v>1504178</v>
          </cell>
          <cell r="B6" t="str">
            <v>Cap</v>
          </cell>
          <cell r="C6" t="str">
            <v>Arms &amp; Blades</v>
          </cell>
          <cell r="D6" t="str">
            <v>U222</v>
          </cell>
          <cell r="E6" t="str">
            <v>Front</v>
          </cell>
          <cell r="F6" t="str">
            <v>1200-162</v>
          </cell>
          <cell r="G6" t="str">
            <v>TBD ref GW Plastics</v>
          </cell>
          <cell r="H6">
            <v>36210</v>
          </cell>
          <cell r="I6">
            <v>0.17</v>
          </cell>
          <cell r="J6" t="str">
            <v>US$</v>
          </cell>
          <cell r="K6">
            <v>60000</v>
          </cell>
          <cell r="L6" t="str">
            <v>NA</v>
          </cell>
          <cell r="M6" t="str">
            <v>N/A</v>
          </cell>
          <cell r="N6" t="str">
            <v>N/I</v>
          </cell>
        </row>
        <row r="7">
          <cell r="A7">
            <v>15010230</v>
          </cell>
          <cell r="B7" t="str">
            <v>Blade assy</v>
          </cell>
          <cell r="C7" t="str">
            <v>Arms &amp; Blades</v>
          </cell>
          <cell r="D7" t="str">
            <v>GMT800</v>
          </cell>
          <cell r="E7" t="str">
            <v>Rear</v>
          </cell>
          <cell r="F7" t="str">
            <v>A4821A</v>
          </cell>
          <cell r="G7" t="str">
            <v>Trico</v>
          </cell>
          <cell r="H7">
            <v>35883</v>
          </cell>
          <cell r="I7">
            <v>2.3020999999999998</v>
          </cell>
          <cell r="J7" t="str">
            <v>US$</v>
          </cell>
          <cell r="K7">
            <v>0</v>
          </cell>
          <cell r="L7" t="str">
            <v>RFE</v>
          </cell>
          <cell r="M7" t="str">
            <v>N/A</v>
          </cell>
          <cell r="N7">
            <v>2500000</v>
          </cell>
        </row>
        <row r="8">
          <cell r="A8">
            <v>15160726</v>
          </cell>
          <cell r="B8" t="str">
            <v>Arm Assy</v>
          </cell>
          <cell r="C8" t="str">
            <v>Arms &amp; Blades</v>
          </cell>
          <cell r="D8" t="str">
            <v>GMT360</v>
          </cell>
          <cell r="E8" t="str">
            <v>N/A</v>
          </cell>
          <cell r="F8" t="str">
            <v>A4390A</v>
          </cell>
          <cell r="G8" t="str">
            <v>Trico</v>
          </cell>
          <cell r="H8">
            <v>35843</v>
          </cell>
          <cell r="I8">
            <v>2.76</v>
          </cell>
          <cell r="J8" t="str">
            <v>US$</v>
          </cell>
          <cell r="K8">
            <v>437500</v>
          </cell>
          <cell r="L8" t="str">
            <v>RFE</v>
          </cell>
          <cell r="M8" t="str">
            <v>N/A</v>
          </cell>
          <cell r="N8">
            <v>750000</v>
          </cell>
        </row>
        <row r="9">
          <cell r="A9">
            <v>15160739</v>
          </cell>
          <cell r="B9" t="str">
            <v>Arm Assy</v>
          </cell>
          <cell r="C9" t="str">
            <v>Arms &amp; Blades</v>
          </cell>
          <cell r="D9" t="str">
            <v>GMT360</v>
          </cell>
          <cell r="E9" t="str">
            <v>Rear</v>
          </cell>
          <cell r="F9" t="str">
            <v>A4390A</v>
          </cell>
          <cell r="G9" t="str">
            <v>Trico</v>
          </cell>
          <cell r="H9">
            <v>35912</v>
          </cell>
          <cell r="I9">
            <v>3.97</v>
          </cell>
          <cell r="J9" t="str">
            <v>US$</v>
          </cell>
          <cell r="K9">
            <v>390000</v>
          </cell>
          <cell r="L9" t="str">
            <v>RFE</v>
          </cell>
          <cell r="M9" t="str">
            <v>N/A</v>
          </cell>
          <cell r="N9">
            <v>300000</v>
          </cell>
        </row>
        <row r="10">
          <cell r="A10">
            <v>15160746</v>
          </cell>
          <cell r="B10" t="str">
            <v>Cap</v>
          </cell>
          <cell r="C10" t="str">
            <v>Arms &amp; Blades</v>
          </cell>
          <cell r="D10" t="str">
            <v>GMT360</v>
          </cell>
          <cell r="E10" t="str">
            <v>N/A</v>
          </cell>
          <cell r="F10" t="str">
            <v>1667-02</v>
          </cell>
          <cell r="G10" t="str">
            <v>Webster Plastics</v>
          </cell>
          <cell r="H10">
            <v>35781</v>
          </cell>
          <cell r="I10">
            <v>2.4479999999999998E-2</v>
          </cell>
          <cell r="J10" t="str">
            <v>US$</v>
          </cell>
          <cell r="K10">
            <v>0</v>
          </cell>
          <cell r="L10" t="str">
            <v>RFE</v>
          </cell>
          <cell r="M10" t="str">
            <v>N/A</v>
          </cell>
          <cell r="N10" t="str">
            <v>N/I</v>
          </cell>
        </row>
        <row r="11">
          <cell r="A11">
            <v>15711688</v>
          </cell>
          <cell r="B11" t="str">
            <v>Arm Assy</v>
          </cell>
          <cell r="C11" t="str">
            <v>Arms &amp; Blades</v>
          </cell>
          <cell r="D11" t="str">
            <v>GMT800</v>
          </cell>
          <cell r="E11" t="str">
            <v>Rear</v>
          </cell>
          <cell r="F11" t="str">
            <v>1611-04</v>
          </cell>
          <cell r="G11" t="str">
            <v>Anco</v>
          </cell>
          <cell r="H11">
            <v>35499</v>
          </cell>
          <cell r="I11">
            <v>5</v>
          </cell>
          <cell r="J11" t="str">
            <v>US$</v>
          </cell>
          <cell r="K11">
            <v>272000</v>
          </cell>
          <cell r="N11" t="str">
            <v>N/I</v>
          </cell>
        </row>
        <row r="12">
          <cell r="A12">
            <v>22093829</v>
          </cell>
          <cell r="B12" t="str">
            <v>Nozzle-Retainer</v>
          </cell>
          <cell r="C12" t="str">
            <v>Arms &amp; Blades</v>
          </cell>
          <cell r="D12" t="str">
            <v>GMT560</v>
          </cell>
          <cell r="E12" t="str">
            <v>N/A</v>
          </cell>
          <cell r="F12" t="str">
            <v>1100-66</v>
          </cell>
          <cell r="G12" t="str">
            <v>Bowles Fluidics</v>
          </cell>
          <cell r="H12">
            <v>35716</v>
          </cell>
          <cell r="I12">
            <v>0.31559999999999999</v>
          </cell>
          <cell r="J12" t="str">
            <v>US$</v>
          </cell>
          <cell r="K12">
            <v>0</v>
          </cell>
          <cell r="L12" t="str">
            <v>RFE</v>
          </cell>
          <cell r="M12" t="str">
            <v>N/A</v>
          </cell>
          <cell r="N12" t="str">
            <v>N/I</v>
          </cell>
        </row>
        <row r="13">
          <cell r="A13">
            <v>22110395</v>
          </cell>
          <cell r="B13" t="str">
            <v>Spring Pin</v>
          </cell>
          <cell r="C13" t="str">
            <v>Arms &amp; Blades</v>
          </cell>
          <cell r="D13" t="str">
            <v>S/T</v>
          </cell>
          <cell r="E13" t="str">
            <v>N/A</v>
          </cell>
          <cell r="F13" t="str">
            <v>1606-00</v>
          </cell>
          <cell r="G13" t="str">
            <v>Thompson Rivet</v>
          </cell>
          <cell r="H13">
            <v>35324</v>
          </cell>
          <cell r="I13">
            <v>7.4999999999999997E-3</v>
          </cell>
          <cell r="J13" t="str">
            <v>US$</v>
          </cell>
          <cell r="K13">
            <v>0</v>
          </cell>
          <cell r="N13" t="str">
            <v>N/I</v>
          </cell>
        </row>
        <row r="14">
          <cell r="A14">
            <v>22110398</v>
          </cell>
          <cell r="B14" t="str">
            <v>Pivot rivet</v>
          </cell>
          <cell r="C14" t="str">
            <v>Arms &amp; Blades</v>
          </cell>
          <cell r="D14" t="str">
            <v>S/T</v>
          </cell>
          <cell r="E14" t="str">
            <v>N/A</v>
          </cell>
          <cell r="F14" t="str">
            <v>1606-00</v>
          </cell>
          <cell r="G14" t="str">
            <v>Philadelphia Rivet</v>
          </cell>
          <cell r="H14">
            <v>35228</v>
          </cell>
          <cell r="I14">
            <v>2.58E-2</v>
          </cell>
          <cell r="J14" t="str">
            <v>US$</v>
          </cell>
          <cell r="K14">
            <v>0</v>
          </cell>
          <cell r="N14" t="str">
            <v>N/I</v>
          </cell>
        </row>
        <row r="15">
          <cell r="A15">
            <v>22110531</v>
          </cell>
          <cell r="B15" t="str">
            <v>Nozzle-Pass through</v>
          </cell>
          <cell r="C15" t="str">
            <v>Arms &amp; Blades</v>
          </cell>
          <cell r="D15" t="str">
            <v>GMT600</v>
          </cell>
          <cell r="E15" t="str">
            <v>N/A</v>
          </cell>
          <cell r="F15" t="str">
            <v>A4802AR&amp;R</v>
          </cell>
          <cell r="G15" t="str">
            <v>Bowles Fluidics</v>
          </cell>
          <cell r="H15">
            <v>35908</v>
          </cell>
          <cell r="I15">
            <v>0.57099999999999995</v>
          </cell>
          <cell r="J15" t="str">
            <v>US$</v>
          </cell>
          <cell r="K15">
            <v>11750</v>
          </cell>
          <cell r="L15" t="str">
            <v>RFE</v>
          </cell>
          <cell r="M15" t="str">
            <v>N/A</v>
          </cell>
          <cell r="N15">
            <v>1843200</v>
          </cell>
        </row>
        <row r="16">
          <cell r="A16">
            <v>22121179</v>
          </cell>
          <cell r="B16" t="str">
            <v>Retainer</v>
          </cell>
          <cell r="C16" t="str">
            <v>Arms &amp; Blades</v>
          </cell>
          <cell r="D16" t="str">
            <v>S/T</v>
          </cell>
          <cell r="E16" t="str">
            <v>N/A</v>
          </cell>
          <cell r="F16" t="str">
            <v>1606-00</v>
          </cell>
          <cell r="G16" t="str">
            <v>Kenmode</v>
          </cell>
          <cell r="H16">
            <v>35233</v>
          </cell>
          <cell r="I16">
            <v>0.31191999999999998</v>
          </cell>
          <cell r="J16" t="str">
            <v>US$</v>
          </cell>
          <cell r="K16">
            <v>89600</v>
          </cell>
          <cell r="N16" t="str">
            <v>N/I</v>
          </cell>
        </row>
        <row r="17">
          <cell r="A17">
            <v>22121221</v>
          </cell>
          <cell r="B17" t="str">
            <v>Bushing</v>
          </cell>
          <cell r="C17" t="str">
            <v>Arms &amp; Blades</v>
          </cell>
          <cell r="D17" t="str">
            <v>S/T</v>
          </cell>
          <cell r="E17" t="str">
            <v>N/A</v>
          </cell>
          <cell r="F17" t="str">
            <v>1606-00</v>
          </cell>
          <cell r="G17" t="str">
            <v>ESA</v>
          </cell>
          <cell r="H17">
            <v>35288</v>
          </cell>
          <cell r="I17">
            <v>3.7499999999999999E-2</v>
          </cell>
          <cell r="J17" t="str">
            <v>US$</v>
          </cell>
          <cell r="K17">
            <v>0</v>
          </cell>
          <cell r="N17" t="str">
            <v>N/I</v>
          </cell>
        </row>
        <row r="18">
          <cell r="A18">
            <v>22122138</v>
          </cell>
          <cell r="B18" t="str">
            <v>Bearing</v>
          </cell>
          <cell r="C18" t="str">
            <v>Arms &amp; Blades</v>
          </cell>
          <cell r="D18" t="str">
            <v>S/T</v>
          </cell>
          <cell r="E18" t="str">
            <v>N/A</v>
          </cell>
          <cell r="F18" t="str">
            <v>1606-00</v>
          </cell>
          <cell r="G18" t="str">
            <v>Powder Metal Products Inc.</v>
          </cell>
          <cell r="H18">
            <v>35288</v>
          </cell>
          <cell r="I18">
            <v>5.1999999999999998E-2</v>
          </cell>
          <cell r="J18" t="str">
            <v>US$</v>
          </cell>
          <cell r="K18">
            <v>4500</v>
          </cell>
          <cell r="N18" t="str">
            <v>N/I</v>
          </cell>
        </row>
        <row r="19">
          <cell r="A19">
            <v>22122720</v>
          </cell>
          <cell r="B19" t="str">
            <v>Cap</v>
          </cell>
          <cell r="C19" t="str">
            <v>Arms &amp; Blades</v>
          </cell>
          <cell r="D19" t="str">
            <v>S/T</v>
          </cell>
          <cell r="E19" t="str">
            <v>N/A</v>
          </cell>
          <cell r="F19" t="str">
            <v>1606-00</v>
          </cell>
          <cell r="G19" t="str">
            <v>Advent</v>
          </cell>
          <cell r="H19">
            <v>35274</v>
          </cell>
          <cell r="I19">
            <v>0.1143</v>
          </cell>
          <cell r="J19" t="str">
            <v>US$</v>
          </cell>
          <cell r="K19">
            <v>86150</v>
          </cell>
          <cell r="N19" t="str">
            <v>N/I</v>
          </cell>
        </row>
        <row r="20">
          <cell r="A20">
            <v>22122722</v>
          </cell>
          <cell r="B20" t="str">
            <v>Mounting Head</v>
          </cell>
          <cell r="C20" t="str">
            <v>Arms &amp; Blades</v>
          </cell>
          <cell r="D20" t="str">
            <v>S/T</v>
          </cell>
          <cell r="E20" t="str">
            <v>N/A</v>
          </cell>
          <cell r="F20" t="str">
            <v>1606-00</v>
          </cell>
          <cell r="G20" t="str">
            <v>General Die Cast</v>
          </cell>
          <cell r="H20">
            <v>35228</v>
          </cell>
          <cell r="I20">
            <v>0.88670000000000004</v>
          </cell>
          <cell r="J20" t="str">
            <v>US$</v>
          </cell>
          <cell r="K20">
            <v>45000</v>
          </cell>
          <cell r="N20" t="str">
            <v>N/I</v>
          </cell>
        </row>
        <row r="21">
          <cell r="A21">
            <v>22138082</v>
          </cell>
          <cell r="B21" t="str">
            <v>Nozzle</v>
          </cell>
          <cell r="C21" t="str">
            <v>Arms &amp; Blades</v>
          </cell>
          <cell r="D21" t="str">
            <v>Various</v>
          </cell>
          <cell r="E21" t="str">
            <v>N/A</v>
          </cell>
          <cell r="G21" t="str">
            <v>N/A</v>
          </cell>
          <cell r="I21">
            <v>0.51100000000000001</v>
          </cell>
          <cell r="J21" t="str">
            <v>US$</v>
          </cell>
          <cell r="L21" t="str">
            <v>TN</v>
          </cell>
          <cell r="N21" t="str">
            <v>N/I</v>
          </cell>
        </row>
        <row r="22">
          <cell r="A22">
            <v>22138083</v>
          </cell>
          <cell r="B22" t="str">
            <v>Nozzle</v>
          </cell>
          <cell r="C22" t="str">
            <v>Arms &amp; Blades</v>
          </cell>
          <cell r="D22" t="str">
            <v>Various</v>
          </cell>
          <cell r="E22" t="str">
            <v>N/A</v>
          </cell>
          <cell r="G22" t="str">
            <v>N/A</v>
          </cell>
          <cell r="I22">
            <v>0.42499999999999999</v>
          </cell>
          <cell r="J22" t="str">
            <v>US$</v>
          </cell>
          <cell r="N22" t="str">
            <v>N/I</v>
          </cell>
        </row>
        <row r="23">
          <cell r="A23">
            <v>22143278</v>
          </cell>
          <cell r="B23" t="str">
            <v>Cap</v>
          </cell>
          <cell r="C23" t="str">
            <v>Arms &amp; Blades</v>
          </cell>
          <cell r="D23" t="str">
            <v>Various</v>
          </cell>
          <cell r="E23" t="str">
            <v>N/A</v>
          </cell>
          <cell r="G23" t="str">
            <v>Acushnet</v>
          </cell>
          <cell r="I23">
            <v>1.7000000000000001E-2</v>
          </cell>
          <cell r="J23" t="str">
            <v>US$</v>
          </cell>
          <cell r="N23" t="str">
            <v>N/I</v>
          </cell>
        </row>
        <row r="24">
          <cell r="A24">
            <v>22143295</v>
          </cell>
          <cell r="B24" t="str">
            <v>Blade assy</v>
          </cell>
          <cell r="C24" t="str">
            <v>Arms &amp; Blades</v>
          </cell>
          <cell r="D24" t="str">
            <v>Various</v>
          </cell>
          <cell r="E24" t="str">
            <v>Rear</v>
          </cell>
          <cell r="F24" t="str">
            <v>1610-02</v>
          </cell>
          <cell r="G24" t="str">
            <v>ANCO</v>
          </cell>
          <cell r="H24">
            <v>35468</v>
          </cell>
          <cell r="I24">
            <v>2.0499999999999998</v>
          </cell>
          <cell r="J24" t="str">
            <v>US$</v>
          </cell>
          <cell r="K24">
            <v>0</v>
          </cell>
          <cell r="L24" t="str">
            <v>RFE</v>
          </cell>
          <cell r="M24" t="str">
            <v>N/A</v>
          </cell>
          <cell r="N24" t="str">
            <v>N/I</v>
          </cell>
        </row>
        <row r="25">
          <cell r="A25">
            <v>22144671</v>
          </cell>
          <cell r="B25" t="str">
            <v>Nozzle-Extension</v>
          </cell>
          <cell r="C25" t="str">
            <v>Arms &amp; Blades</v>
          </cell>
          <cell r="D25" t="str">
            <v>GMT600</v>
          </cell>
          <cell r="E25" t="str">
            <v>N/A</v>
          </cell>
          <cell r="F25" t="str">
            <v>1659-02</v>
          </cell>
          <cell r="G25" t="str">
            <v>Bowles Fluidics</v>
          </cell>
          <cell r="H25">
            <v>35236</v>
          </cell>
          <cell r="I25">
            <v>0.39500000000000002</v>
          </cell>
          <cell r="J25" t="str">
            <v>US$</v>
          </cell>
          <cell r="N25" t="str">
            <v>N/I</v>
          </cell>
        </row>
        <row r="26">
          <cell r="A26">
            <v>22648386</v>
          </cell>
          <cell r="B26" t="str">
            <v>Blade assy</v>
          </cell>
          <cell r="C26" t="str">
            <v>Arms &amp; Blades</v>
          </cell>
          <cell r="D26" t="str">
            <v>GMX130</v>
          </cell>
          <cell r="E26" t="str">
            <v>RH</v>
          </cell>
          <cell r="F26" t="str">
            <v>1669-06</v>
          </cell>
          <cell r="G26" t="str">
            <v>Trico</v>
          </cell>
          <cell r="H26">
            <v>35562</v>
          </cell>
          <cell r="I26">
            <v>3.488</v>
          </cell>
          <cell r="J26" t="str">
            <v>US$</v>
          </cell>
          <cell r="K26">
            <v>0</v>
          </cell>
          <cell r="L26" t="str">
            <v>RFE</v>
          </cell>
          <cell r="M26" t="str">
            <v>N/A</v>
          </cell>
          <cell r="N26" t="str">
            <v>N/I</v>
          </cell>
        </row>
        <row r="27">
          <cell r="A27">
            <v>22648387</v>
          </cell>
          <cell r="B27" t="str">
            <v>Blade assy</v>
          </cell>
          <cell r="C27" t="str">
            <v>Arms &amp; Blades</v>
          </cell>
          <cell r="D27" t="str">
            <v>GMX130</v>
          </cell>
          <cell r="E27" t="str">
            <v>LH</v>
          </cell>
          <cell r="F27" t="str">
            <v>1669-06</v>
          </cell>
          <cell r="G27" t="str">
            <v>Trico</v>
          </cell>
          <cell r="H27">
            <v>35562</v>
          </cell>
          <cell r="I27">
            <v>2.5284</v>
          </cell>
          <cell r="J27" t="str">
            <v>US$</v>
          </cell>
          <cell r="K27">
            <v>0</v>
          </cell>
          <cell r="L27" t="str">
            <v>RFE</v>
          </cell>
          <cell r="M27" t="str">
            <v>N/A</v>
          </cell>
          <cell r="N27" t="str">
            <v>N/I</v>
          </cell>
        </row>
        <row r="28">
          <cell r="A28">
            <v>23108802</v>
          </cell>
          <cell r="B28" t="str">
            <v>Blade assy</v>
          </cell>
          <cell r="C28" t="str">
            <v>Arms &amp; Blades</v>
          </cell>
          <cell r="D28" t="str">
            <v>Various</v>
          </cell>
          <cell r="E28" t="str">
            <v>N/A</v>
          </cell>
          <cell r="F28" t="str">
            <v>CR 1677-00</v>
          </cell>
          <cell r="G28" t="str">
            <v>ITTA Bietigheim</v>
          </cell>
          <cell r="H28">
            <v>35226</v>
          </cell>
          <cell r="I28">
            <v>5.0490000000000004</v>
          </cell>
          <cell r="J28" t="str">
            <v>US$</v>
          </cell>
          <cell r="K28">
            <v>0</v>
          </cell>
          <cell r="L28" t="str">
            <v>RFE</v>
          </cell>
          <cell r="M28" t="str">
            <v>N/A</v>
          </cell>
          <cell r="N28" t="str">
            <v>N/I</v>
          </cell>
        </row>
        <row r="29">
          <cell r="A29">
            <v>23108929</v>
          </cell>
          <cell r="B29" t="str">
            <v>Blade assy</v>
          </cell>
          <cell r="C29" t="str">
            <v>Arms &amp; Blades</v>
          </cell>
          <cell r="D29" t="str">
            <v>Saturn</v>
          </cell>
          <cell r="E29" t="str">
            <v>LH</v>
          </cell>
          <cell r="G29" t="str">
            <v>ITTA Bietigheim</v>
          </cell>
          <cell r="H29">
            <v>35496</v>
          </cell>
          <cell r="I29">
            <v>2.5796999999999999</v>
          </cell>
          <cell r="J29" t="str">
            <v>US$</v>
          </cell>
          <cell r="K29">
            <v>0</v>
          </cell>
          <cell r="L29" t="str">
            <v>RFE</v>
          </cell>
          <cell r="M29" t="str">
            <v>N/A</v>
          </cell>
          <cell r="N29" t="str">
            <v>N/I</v>
          </cell>
        </row>
        <row r="30">
          <cell r="A30">
            <v>23108930</v>
          </cell>
          <cell r="B30" t="str">
            <v>Blade assy</v>
          </cell>
          <cell r="C30" t="str">
            <v>Arms &amp; Blades</v>
          </cell>
          <cell r="D30" t="str">
            <v>Saturn</v>
          </cell>
          <cell r="E30" t="str">
            <v>RH</v>
          </cell>
          <cell r="G30" t="str">
            <v>ITTA Bietigheim</v>
          </cell>
          <cell r="H30">
            <v>35496</v>
          </cell>
          <cell r="I30">
            <v>2.4125999999999999</v>
          </cell>
          <cell r="J30" t="str">
            <v>US$</v>
          </cell>
          <cell r="K30">
            <v>0</v>
          </cell>
          <cell r="L30" t="str">
            <v>RFE</v>
          </cell>
          <cell r="M30" t="str">
            <v>N/A</v>
          </cell>
          <cell r="N30" t="str">
            <v>N/I</v>
          </cell>
        </row>
        <row r="31">
          <cell r="A31">
            <v>23109415</v>
          </cell>
          <cell r="B31" t="str">
            <v>Blade assy</v>
          </cell>
          <cell r="C31" t="str">
            <v>Arms &amp; Blades</v>
          </cell>
          <cell r="D31" t="str">
            <v>DEW98</v>
          </cell>
          <cell r="E31" t="str">
            <v>Front</v>
          </cell>
          <cell r="F31" t="str">
            <v>1600-279</v>
          </cell>
          <cell r="G31" t="str">
            <v>ITTA Bietigheim</v>
          </cell>
          <cell r="H31">
            <v>36122</v>
          </cell>
          <cell r="I31">
            <v>4.5229999999999997</v>
          </cell>
          <cell r="J31" t="str">
            <v>DM$</v>
          </cell>
          <cell r="K31">
            <v>0</v>
          </cell>
          <cell r="L31" t="str">
            <v>NA</v>
          </cell>
          <cell r="M31" t="str">
            <v>N/A</v>
          </cell>
          <cell r="N31">
            <v>20000</v>
          </cell>
        </row>
        <row r="32">
          <cell r="A32">
            <v>23109969</v>
          </cell>
          <cell r="B32" t="str">
            <v>Arm Assy</v>
          </cell>
          <cell r="C32" t="str">
            <v>Arms &amp; Blades</v>
          </cell>
          <cell r="D32" t="str">
            <v>SW164-RHD</v>
          </cell>
          <cell r="E32" t="str">
            <v>RH</v>
          </cell>
          <cell r="F32" t="str">
            <v>A3649A</v>
          </cell>
          <cell r="G32" t="str">
            <v>ITTA Bietigheim</v>
          </cell>
          <cell r="H32">
            <v>35710</v>
          </cell>
          <cell r="I32">
            <v>3.9279000000000002</v>
          </cell>
          <cell r="J32" t="str">
            <v>US$</v>
          </cell>
          <cell r="K32">
            <v>0</v>
          </cell>
          <cell r="L32" t="str">
            <v>RFE</v>
          </cell>
          <cell r="M32" t="str">
            <v>N/A</v>
          </cell>
          <cell r="N32">
            <v>20000</v>
          </cell>
        </row>
        <row r="33">
          <cell r="A33">
            <v>23109971</v>
          </cell>
          <cell r="B33" t="str">
            <v>Arm Assy</v>
          </cell>
          <cell r="C33" t="str">
            <v>Arms &amp; Blades</v>
          </cell>
          <cell r="D33" t="str">
            <v>SW164-RHD</v>
          </cell>
          <cell r="E33" t="str">
            <v>LH</v>
          </cell>
          <cell r="F33" t="str">
            <v>A3649A</v>
          </cell>
          <cell r="G33" t="str">
            <v>ITTA Bietigheim</v>
          </cell>
          <cell r="H33">
            <v>35710</v>
          </cell>
          <cell r="I33">
            <v>3.8605999999999998</v>
          </cell>
          <cell r="J33" t="str">
            <v>US$</v>
          </cell>
          <cell r="K33">
            <v>0</v>
          </cell>
          <cell r="L33" t="str">
            <v>RFE</v>
          </cell>
          <cell r="M33" t="str">
            <v>N/A</v>
          </cell>
          <cell r="N33">
            <v>20000</v>
          </cell>
        </row>
        <row r="34">
          <cell r="A34">
            <v>23110048</v>
          </cell>
          <cell r="B34" t="str">
            <v>Arm Assy</v>
          </cell>
          <cell r="C34" t="str">
            <v>Arms &amp; Blades</v>
          </cell>
          <cell r="D34" t="str">
            <v>A4</v>
          </cell>
          <cell r="E34" t="str">
            <v>PS</v>
          </cell>
          <cell r="F34" t="str">
            <v>A3533AC</v>
          </cell>
          <cell r="G34" t="str">
            <v>ITTA Bietigheim</v>
          </cell>
          <cell r="H34">
            <v>35825</v>
          </cell>
          <cell r="I34">
            <v>2.95</v>
          </cell>
          <cell r="J34" t="str">
            <v>US$</v>
          </cell>
          <cell r="K34">
            <v>0</v>
          </cell>
          <cell r="L34" t="str">
            <v>RFE</v>
          </cell>
          <cell r="M34" t="str">
            <v>N/A</v>
          </cell>
          <cell r="N34" t="str">
            <v>N/I</v>
          </cell>
        </row>
        <row r="35">
          <cell r="A35">
            <v>23110050</v>
          </cell>
          <cell r="B35" t="str">
            <v>Arm Assy</v>
          </cell>
          <cell r="C35" t="str">
            <v>Arms &amp; Blades</v>
          </cell>
          <cell r="D35" t="str">
            <v>A4</v>
          </cell>
          <cell r="E35" t="str">
            <v>DS</v>
          </cell>
          <cell r="F35" t="str">
            <v>A3533AC</v>
          </cell>
          <cell r="G35" t="str">
            <v>ITTA Bietigheim</v>
          </cell>
          <cell r="H35">
            <v>35825</v>
          </cell>
          <cell r="I35">
            <v>2.97</v>
          </cell>
          <cell r="J35" t="str">
            <v>US$</v>
          </cell>
          <cell r="K35">
            <v>0</v>
          </cell>
          <cell r="L35" t="str">
            <v>RFE</v>
          </cell>
          <cell r="M35" t="str">
            <v>N/A</v>
          </cell>
          <cell r="N35" t="str">
            <v>N/I</v>
          </cell>
        </row>
        <row r="36">
          <cell r="A36">
            <v>23110160</v>
          </cell>
          <cell r="B36" t="str">
            <v>Blade assy</v>
          </cell>
          <cell r="C36" t="str">
            <v>Arms &amp; Blades</v>
          </cell>
          <cell r="D36" t="str">
            <v>475mm curved</v>
          </cell>
          <cell r="E36" t="str">
            <v>RH</v>
          </cell>
          <cell r="F36" t="str">
            <v>1604-14</v>
          </cell>
          <cell r="G36" t="str">
            <v>ITTA Bietigheim</v>
          </cell>
          <cell r="H36">
            <v>35764</v>
          </cell>
          <cell r="I36">
            <v>2.2400000000000002</v>
          </cell>
          <cell r="J36" t="str">
            <v>US$</v>
          </cell>
          <cell r="K36">
            <v>0</v>
          </cell>
          <cell r="L36" t="str">
            <v>NA</v>
          </cell>
          <cell r="M36" t="str">
            <v>N/A</v>
          </cell>
          <cell r="N36" t="str">
            <v>N/I</v>
          </cell>
        </row>
        <row r="37">
          <cell r="A37">
            <v>23110162</v>
          </cell>
          <cell r="B37" t="str">
            <v>Blade assy</v>
          </cell>
          <cell r="C37" t="str">
            <v>Arms &amp; Blades</v>
          </cell>
          <cell r="D37" t="str">
            <v>530mm w/foil</v>
          </cell>
          <cell r="E37" t="str">
            <v>LH</v>
          </cell>
          <cell r="F37" t="str">
            <v>1604-14</v>
          </cell>
          <cell r="G37" t="str">
            <v>ITTA Bietigheim</v>
          </cell>
          <cell r="H37">
            <v>35764</v>
          </cell>
          <cell r="I37">
            <v>2.96</v>
          </cell>
          <cell r="J37" t="str">
            <v>US$</v>
          </cell>
          <cell r="K37">
            <v>0</v>
          </cell>
          <cell r="L37" t="str">
            <v>NA</v>
          </cell>
          <cell r="M37" t="str">
            <v>N/A</v>
          </cell>
          <cell r="N37" t="str">
            <v>N/I</v>
          </cell>
        </row>
        <row r="38">
          <cell r="A38">
            <v>23181905</v>
          </cell>
          <cell r="B38" t="str">
            <v>Arm Rod</v>
          </cell>
          <cell r="C38" t="str">
            <v>Arms &amp; Blades</v>
          </cell>
          <cell r="D38" t="str">
            <v>RS</v>
          </cell>
          <cell r="E38" t="str">
            <v>LH</v>
          </cell>
          <cell r="F38" t="str">
            <v>CMI</v>
          </cell>
          <cell r="G38" t="str">
            <v>ITTA Bietigheim</v>
          </cell>
          <cell r="H38">
            <v>36047</v>
          </cell>
          <cell r="I38">
            <v>0.51178000000000001</v>
          </cell>
          <cell r="J38" t="str">
            <v>US$</v>
          </cell>
          <cell r="K38">
            <v>0</v>
          </cell>
          <cell r="L38" t="str">
            <v>NA</v>
          </cell>
          <cell r="M38" t="str">
            <v>N/A</v>
          </cell>
          <cell r="N38" t="str">
            <v>N/I</v>
          </cell>
        </row>
        <row r="39">
          <cell r="A39">
            <v>23181906</v>
          </cell>
          <cell r="B39" t="str">
            <v>Arm Rod</v>
          </cell>
          <cell r="C39" t="str">
            <v>Arms &amp; Blades</v>
          </cell>
          <cell r="D39" t="str">
            <v>RS</v>
          </cell>
          <cell r="E39" t="str">
            <v>RH</v>
          </cell>
          <cell r="F39" t="str">
            <v>CMI</v>
          </cell>
          <cell r="G39" t="str">
            <v>ITTA Bietigheim</v>
          </cell>
          <cell r="H39">
            <v>36047</v>
          </cell>
          <cell r="I39">
            <v>0.51178000000000001</v>
          </cell>
          <cell r="J39" t="str">
            <v>US$</v>
          </cell>
          <cell r="K39">
            <v>0</v>
          </cell>
          <cell r="L39" t="str">
            <v>NA</v>
          </cell>
          <cell r="M39" t="str">
            <v>N/A</v>
          </cell>
          <cell r="N39" t="str">
            <v>N/I</v>
          </cell>
        </row>
        <row r="40">
          <cell r="A40">
            <v>23182298</v>
          </cell>
          <cell r="B40" t="str">
            <v>Mounting Head Assy</v>
          </cell>
          <cell r="C40" t="str">
            <v>Arms &amp; Blades</v>
          </cell>
          <cell r="D40" t="str">
            <v>NS/GS</v>
          </cell>
          <cell r="E40" t="str">
            <v>RH</v>
          </cell>
          <cell r="F40" t="str">
            <v>CMI</v>
          </cell>
          <cell r="G40" t="str">
            <v>Armada</v>
          </cell>
          <cell r="H40">
            <v>35900</v>
          </cell>
          <cell r="I40">
            <v>1.0989</v>
          </cell>
          <cell r="J40" t="str">
            <v>US$</v>
          </cell>
          <cell r="K40">
            <v>0</v>
          </cell>
          <cell r="L40" t="str">
            <v>NA</v>
          </cell>
          <cell r="M40" t="str">
            <v>N/A</v>
          </cell>
          <cell r="N40" t="str">
            <v>N/I</v>
          </cell>
        </row>
        <row r="41">
          <cell r="A41">
            <v>23182299</v>
          </cell>
          <cell r="B41" t="str">
            <v>Mounting Head Assy</v>
          </cell>
          <cell r="C41" t="str">
            <v>Arms &amp; Blades</v>
          </cell>
          <cell r="D41" t="str">
            <v>NS/GS</v>
          </cell>
          <cell r="E41" t="str">
            <v>LH</v>
          </cell>
          <cell r="F41" t="str">
            <v>CMI</v>
          </cell>
          <cell r="G41" t="str">
            <v>Armada</v>
          </cell>
          <cell r="H41">
            <v>35900</v>
          </cell>
          <cell r="I41">
            <v>1.0989</v>
          </cell>
          <cell r="J41" t="str">
            <v>US$</v>
          </cell>
          <cell r="K41">
            <v>0</v>
          </cell>
          <cell r="L41" t="str">
            <v>NA</v>
          </cell>
          <cell r="M41" t="str">
            <v>N/A</v>
          </cell>
          <cell r="N41" t="str">
            <v>N/I</v>
          </cell>
        </row>
        <row r="42">
          <cell r="A42">
            <v>23182503</v>
          </cell>
          <cell r="B42" t="str">
            <v>Mounting Head Assy</v>
          </cell>
          <cell r="C42" t="str">
            <v>Arms &amp; Blades</v>
          </cell>
          <cell r="D42" t="str">
            <v>T300</v>
          </cell>
          <cell r="E42" t="str">
            <v>N/A</v>
          </cell>
          <cell r="F42" t="str">
            <v>806AR</v>
          </cell>
          <cell r="G42" t="str">
            <v>Armada</v>
          </cell>
          <cell r="H42">
            <v>35297</v>
          </cell>
          <cell r="I42">
            <v>0.82110000000000005</v>
          </cell>
          <cell r="J42" t="str">
            <v>US$</v>
          </cell>
          <cell r="K42">
            <v>0</v>
          </cell>
          <cell r="N42" t="str">
            <v>N/I</v>
          </cell>
        </row>
        <row r="43">
          <cell r="A43">
            <v>23182610</v>
          </cell>
          <cell r="B43" t="str">
            <v>Arm Rod</v>
          </cell>
          <cell r="C43" t="str">
            <v>Arms &amp; Blades</v>
          </cell>
          <cell r="D43" t="str">
            <v>SW164</v>
          </cell>
          <cell r="E43" t="str">
            <v>PS</v>
          </cell>
          <cell r="F43" t="str">
            <v>1626-02</v>
          </cell>
          <cell r="G43" t="str">
            <v>K&amp;K Stamping</v>
          </cell>
          <cell r="H43">
            <v>35454</v>
          </cell>
          <cell r="I43">
            <v>0.71640000000000004</v>
          </cell>
          <cell r="J43" t="str">
            <v>US$</v>
          </cell>
          <cell r="K43">
            <v>18000</v>
          </cell>
          <cell r="N43" t="str">
            <v>N/I</v>
          </cell>
        </row>
        <row r="44">
          <cell r="A44">
            <v>23182611</v>
          </cell>
          <cell r="B44" t="str">
            <v>Arm Rod</v>
          </cell>
          <cell r="C44" t="str">
            <v>Arms &amp; Blades</v>
          </cell>
          <cell r="D44" t="str">
            <v>SW164</v>
          </cell>
          <cell r="E44" t="str">
            <v>PS</v>
          </cell>
          <cell r="F44" t="str">
            <v>1626-02</v>
          </cell>
          <cell r="G44" t="str">
            <v>K&amp;K Stamping</v>
          </cell>
          <cell r="H44">
            <v>35454</v>
          </cell>
          <cell r="I44">
            <v>0.87970000000000004</v>
          </cell>
          <cell r="J44" t="str">
            <v>US$</v>
          </cell>
          <cell r="K44">
            <v>18000</v>
          </cell>
          <cell r="N44" t="str">
            <v>N/I</v>
          </cell>
        </row>
        <row r="45">
          <cell r="A45">
            <v>23182614</v>
          </cell>
          <cell r="B45" t="str">
            <v>Arm Rod</v>
          </cell>
          <cell r="C45" t="str">
            <v>Arms &amp; Blades</v>
          </cell>
          <cell r="D45" t="str">
            <v>SW164</v>
          </cell>
          <cell r="E45" t="str">
            <v>DS</v>
          </cell>
          <cell r="F45" t="str">
            <v>1626-02</v>
          </cell>
          <cell r="G45" t="str">
            <v>K&amp;K Stamping</v>
          </cell>
          <cell r="H45">
            <v>35454</v>
          </cell>
          <cell r="I45">
            <v>0.53349999999999997</v>
          </cell>
          <cell r="J45" t="str">
            <v>US$</v>
          </cell>
          <cell r="K45">
            <v>18000</v>
          </cell>
          <cell r="N45" t="str">
            <v>N/I</v>
          </cell>
        </row>
        <row r="46">
          <cell r="A46">
            <v>23182615</v>
          </cell>
          <cell r="B46" t="str">
            <v>Arm Rod</v>
          </cell>
          <cell r="C46" t="str">
            <v>Arms &amp; Blades</v>
          </cell>
          <cell r="D46" t="str">
            <v>RHD</v>
          </cell>
          <cell r="E46" t="str">
            <v>DS</v>
          </cell>
          <cell r="F46" t="str">
            <v>1626-02</v>
          </cell>
          <cell r="G46" t="str">
            <v>K&amp;K Stamping</v>
          </cell>
          <cell r="H46">
            <v>35454</v>
          </cell>
          <cell r="I46">
            <v>0.66679999999999995</v>
          </cell>
          <cell r="J46" t="str">
            <v>US$</v>
          </cell>
          <cell r="K46">
            <v>18000</v>
          </cell>
          <cell r="N46" t="str">
            <v>N/I</v>
          </cell>
        </row>
        <row r="47">
          <cell r="A47">
            <v>23182951</v>
          </cell>
          <cell r="B47" t="str">
            <v>Cap</v>
          </cell>
          <cell r="C47" t="str">
            <v>Arms &amp; Blades</v>
          </cell>
          <cell r="D47" t="str">
            <v>NS/GS</v>
          </cell>
          <cell r="E47" t="str">
            <v>PS</v>
          </cell>
          <cell r="F47" t="str">
            <v>3133A</v>
          </cell>
          <cell r="G47" t="str">
            <v>GW Plastics</v>
          </cell>
          <cell r="H47">
            <v>35513</v>
          </cell>
          <cell r="I47">
            <v>0.189</v>
          </cell>
          <cell r="J47" t="str">
            <v>US$</v>
          </cell>
          <cell r="K47">
            <v>3552</v>
          </cell>
          <cell r="N47" t="str">
            <v>N/I</v>
          </cell>
        </row>
        <row r="48">
          <cell r="A48">
            <v>23182952</v>
          </cell>
          <cell r="B48" t="str">
            <v>Cap</v>
          </cell>
          <cell r="C48" t="str">
            <v>Arms &amp; Blades</v>
          </cell>
          <cell r="D48" t="str">
            <v>NS/GS</v>
          </cell>
          <cell r="E48" t="str">
            <v>PS</v>
          </cell>
          <cell r="F48" t="str">
            <v>3133A</v>
          </cell>
          <cell r="G48" t="str">
            <v>GW Plastics</v>
          </cell>
          <cell r="H48">
            <v>35513</v>
          </cell>
          <cell r="I48">
            <v>0.189</v>
          </cell>
          <cell r="J48" t="str">
            <v>US$</v>
          </cell>
          <cell r="K48">
            <v>3552</v>
          </cell>
          <cell r="N48" t="str">
            <v>N/I</v>
          </cell>
        </row>
        <row r="49">
          <cell r="A49">
            <v>23183799</v>
          </cell>
          <cell r="B49" t="str">
            <v>Retainer</v>
          </cell>
          <cell r="C49" t="str">
            <v>Arms &amp; Blades</v>
          </cell>
          <cell r="D49" t="str">
            <v>E53</v>
          </cell>
          <cell r="E49" t="str">
            <v>N/A</v>
          </cell>
          <cell r="F49" t="str">
            <v>1681-07</v>
          </cell>
          <cell r="G49" t="str">
            <v>Rayer</v>
          </cell>
          <cell r="H49">
            <v>35731</v>
          </cell>
          <cell r="I49">
            <v>0.22</v>
          </cell>
          <cell r="J49" t="str">
            <v>US$</v>
          </cell>
          <cell r="K49">
            <v>0</v>
          </cell>
          <cell r="L49" t="str">
            <v>RFE</v>
          </cell>
          <cell r="M49" t="str">
            <v>N/A</v>
          </cell>
          <cell r="N49" t="str">
            <v>N/I</v>
          </cell>
        </row>
        <row r="50">
          <cell r="A50">
            <v>23183800</v>
          </cell>
          <cell r="B50" t="str">
            <v>Mounting Head</v>
          </cell>
          <cell r="C50" t="str">
            <v>Arms &amp; Blades</v>
          </cell>
          <cell r="D50" t="str">
            <v>E53</v>
          </cell>
          <cell r="E50" t="str">
            <v>N/A</v>
          </cell>
          <cell r="F50" t="str">
            <v>1681-07</v>
          </cell>
          <cell r="G50" t="str">
            <v>Rayer</v>
          </cell>
          <cell r="H50">
            <v>35737</v>
          </cell>
          <cell r="I50">
            <v>0.42</v>
          </cell>
          <cell r="J50" t="str">
            <v>US$</v>
          </cell>
          <cell r="K50">
            <v>0</v>
          </cell>
          <cell r="L50" t="str">
            <v>RFE</v>
          </cell>
          <cell r="M50" t="str">
            <v>N/A</v>
          </cell>
          <cell r="N50" t="str">
            <v>N/I</v>
          </cell>
        </row>
        <row r="51">
          <cell r="A51">
            <v>23183920</v>
          </cell>
          <cell r="B51" t="str">
            <v>Rubber tandem</v>
          </cell>
          <cell r="C51" t="str">
            <v>Arms &amp; Blades</v>
          </cell>
          <cell r="D51" t="str">
            <v>Various</v>
          </cell>
          <cell r="E51" t="str">
            <v>N/A</v>
          </cell>
          <cell r="F51" t="str">
            <v>CR 1677-01</v>
          </cell>
          <cell r="G51" t="str">
            <v>ITTA Bietigheim</v>
          </cell>
          <cell r="H51">
            <v>35236</v>
          </cell>
          <cell r="I51">
            <v>0.81440000000000001</v>
          </cell>
          <cell r="J51" t="str">
            <v>US$</v>
          </cell>
          <cell r="K51">
            <v>0</v>
          </cell>
          <cell r="L51" t="str">
            <v>RFE</v>
          </cell>
          <cell r="M51" t="str">
            <v>N/A</v>
          </cell>
          <cell r="N51" t="str">
            <v>N/I</v>
          </cell>
        </row>
        <row r="52">
          <cell r="A52">
            <v>23184079</v>
          </cell>
          <cell r="B52" t="str">
            <v>Cap</v>
          </cell>
          <cell r="C52" t="str">
            <v>Arms &amp; Blades</v>
          </cell>
          <cell r="D52" t="str">
            <v>JA/JX</v>
          </cell>
          <cell r="F52" t="str">
            <v>0789A</v>
          </cell>
          <cell r="G52" t="str">
            <v>Plainfield Molding</v>
          </cell>
          <cell r="H52">
            <v>35468</v>
          </cell>
          <cell r="I52">
            <v>0.34248000000000001</v>
          </cell>
          <cell r="J52" t="str">
            <v>US$</v>
          </cell>
          <cell r="K52">
            <v>0</v>
          </cell>
          <cell r="N52" t="str">
            <v>N/I</v>
          </cell>
        </row>
        <row r="53">
          <cell r="A53">
            <v>23184491</v>
          </cell>
          <cell r="B53" t="str">
            <v>Large Liner</v>
          </cell>
          <cell r="C53" t="str">
            <v>Arms &amp; Blades</v>
          </cell>
          <cell r="D53" t="str">
            <v>NS/GS</v>
          </cell>
          <cell r="E53" t="str">
            <v>Front</v>
          </cell>
          <cell r="F53" t="str">
            <v>CMI</v>
          </cell>
          <cell r="G53" t="str">
            <v>Bebusch</v>
          </cell>
          <cell r="H53">
            <v>36147</v>
          </cell>
          <cell r="I53">
            <v>5.8799999999999998E-3</v>
          </cell>
          <cell r="J53" t="str">
            <v>US$</v>
          </cell>
          <cell r="K53">
            <v>0</v>
          </cell>
          <cell r="L53" t="str">
            <v>NA</v>
          </cell>
          <cell r="M53" t="str">
            <v>N/A</v>
          </cell>
          <cell r="N53" t="str">
            <v>N/I</v>
          </cell>
        </row>
        <row r="54">
          <cell r="A54">
            <v>23184492</v>
          </cell>
          <cell r="B54" t="str">
            <v>Small Liner</v>
          </cell>
          <cell r="C54" t="str">
            <v>Arms &amp; Blades</v>
          </cell>
          <cell r="D54" t="str">
            <v>NS/GS</v>
          </cell>
          <cell r="E54" t="str">
            <v>Front</v>
          </cell>
          <cell r="F54" t="str">
            <v>CMI</v>
          </cell>
          <cell r="G54" t="str">
            <v>Bebusch</v>
          </cell>
          <cell r="H54">
            <v>36147</v>
          </cell>
          <cell r="I54">
            <v>4.5700000000000003E-3</v>
          </cell>
          <cell r="J54" t="str">
            <v>US$</v>
          </cell>
          <cell r="K54">
            <v>0</v>
          </cell>
          <cell r="L54" t="str">
            <v>NA</v>
          </cell>
          <cell r="M54" t="str">
            <v>N/A</v>
          </cell>
          <cell r="N54" t="str">
            <v>N/I</v>
          </cell>
        </row>
        <row r="55">
          <cell r="A55">
            <v>23184494</v>
          </cell>
          <cell r="B55" t="str">
            <v>Tertiary Bow</v>
          </cell>
          <cell r="C55" t="str">
            <v>Arms &amp; Blades</v>
          </cell>
          <cell r="D55" t="str">
            <v>Various</v>
          </cell>
          <cell r="E55" t="str">
            <v>N/A</v>
          </cell>
          <cell r="F55" t="str">
            <v>CR 1677-00</v>
          </cell>
          <cell r="G55" t="str">
            <v>ITTA Bietigheim</v>
          </cell>
          <cell r="H55">
            <v>35226</v>
          </cell>
          <cell r="I55">
            <v>7.8200000000000006E-2</v>
          </cell>
          <cell r="J55" t="str">
            <v>US$</v>
          </cell>
          <cell r="K55">
            <v>0</v>
          </cell>
          <cell r="L55" t="str">
            <v>RFE</v>
          </cell>
          <cell r="M55" t="str">
            <v>N/A</v>
          </cell>
          <cell r="N55" t="str">
            <v>N/I</v>
          </cell>
        </row>
        <row r="56">
          <cell r="A56">
            <v>23184496</v>
          </cell>
          <cell r="B56" t="str">
            <v>Secondary Bow Strip</v>
          </cell>
          <cell r="C56" t="str">
            <v>Arms &amp; Blades</v>
          </cell>
          <cell r="D56" t="str">
            <v>Various</v>
          </cell>
          <cell r="E56" t="str">
            <v>N/A</v>
          </cell>
          <cell r="F56" t="str">
            <v>CR 1677-00</v>
          </cell>
          <cell r="G56" t="str">
            <v>ITTA Bietigheim</v>
          </cell>
          <cell r="H56">
            <v>35226</v>
          </cell>
          <cell r="I56">
            <v>0.15840000000000001</v>
          </cell>
          <cell r="J56" t="str">
            <v>US$</v>
          </cell>
          <cell r="K56">
            <v>0</v>
          </cell>
          <cell r="L56" t="str">
            <v>RFE</v>
          </cell>
          <cell r="M56" t="str">
            <v>N/A</v>
          </cell>
          <cell r="N56" t="str">
            <v>N/I</v>
          </cell>
        </row>
        <row r="57">
          <cell r="A57">
            <v>23184500</v>
          </cell>
          <cell r="B57" t="str">
            <v>Main Bow &amp; Rivet Assembly</v>
          </cell>
          <cell r="C57" t="str">
            <v>Arms &amp; Blades</v>
          </cell>
          <cell r="D57" t="str">
            <v>Various</v>
          </cell>
          <cell r="E57" t="str">
            <v>N/A</v>
          </cell>
          <cell r="F57" t="str">
            <v>CR 1677-00</v>
          </cell>
          <cell r="G57" t="str">
            <v>ITTA Bietigheim</v>
          </cell>
          <cell r="H57">
            <v>35226</v>
          </cell>
          <cell r="I57">
            <v>0.66579999999999995</v>
          </cell>
          <cell r="J57" t="str">
            <v>US$</v>
          </cell>
          <cell r="K57">
            <v>0</v>
          </cell>
          <cell r="L57" t="str">
            <v>RFE</v>
          </cell>
          <cell r="M57" t="str">
            <v>N/A</v>
          </cell>
          <cell r="N57" t="str">
            <v>N/I</v>
          </cell>
        </row>
        <row r="58">
          <cell r="A58">
            <v>23184517</v>
          </cell>
          <cell r="B58" t="str">
            <v>Retainer</v>
          </cell>
          <cell r="C58" t="str">
            <v>Arms &amp; Blades</v>
          </cell>
          <cell r="D58" t="str">
            <v>NS/GS</v>
          </cell>
          <cell r="E58" t="str">
            <v>N/A</v>
          </cell>
          <cell r="F58" t="str">
            <v>CMI</v>
          </cell>
          <cell r="G58" t="str">
            <v>Rayer</v>
          </cell>
          <cell r="H58">
            <v>35709</v>
          </cell>
          <cell r="I58">
            <v>0.53949999999999998</v>
          </cell>
          <cell r="J58" t="str">
            <v>DM$</v>
          </cell>
          <cell r="K58">
            <v>0</v>
          </cell>
          <cell r="L58" t="str">
            <v>NA</v>
          </cell>
          <cell r="M58" t="str">
            <v>N/A</v>
          </cell>
          <cell r="N58" t="str">
            <v>N/I</v>
          </cell>
        </row>
        <row r="59">
          <cell r="A59">
            <v>23184552</v>
          </cell>
          <cell r="B59" t="str">
            <v>Mounting Head Assy</v>
          </cell>
          <cell r="C59" t="str">
            <v>Arms &amp; Blades</v>
          </cell>
          <cell r="D59" t="str">
            <v>SN95</v>
          </cell>
          <cell r="E59" t="str">
            <v>N/A</v>
          </cell>
          <cell r="F59" t="str">
            <v>CMI</v>
          </cell>
          <cell r="G59" t="str">
            <v>Armada</v>
          </cell>
          <cell r="H59">
            <v>35900</v>
          </cell>
          <cell r="I59">
            <v>0.82679999999999998</v>
          </cell>
          <cell r="J59" t="str">
            <v>US$</v>
          </cell>
          <cell r="K59">
            <v>0</v>
          </cell>
          <cell r="L59" t="str">
            <v>NA</v>
          </cell>
          <cell r="M59" t="str">
            <v>N/A</v>
          </cell>
          <cell r="N59" t="str">
            <v>N/I</v>
          </cell>
        </row>
        <row r="60">
          <cell r="A60">
            <v>23184711</v>
          </cell>
          <cell r="B60" t="str">
            <v>Retainer</v>
          </cell>
          <cell r="C60" t="str">
            <v>Arms &amp; Blades</v>
          </cell>
          <cell r="D60" t="str">
            <v>T300</v>
          </cell>
          <cell r="E60" t="str">
            <v>N/A</v>
          </cell>
          <cell r="F60" t="str">
            <v>CMI</v>
          </cell>
          <cell r="G60" t="str">
            <v>Rayer</v>
          </cell>
          <cell r="H60">
            <v>35244</v>
          </cell>
          <cell r="I60">
            <v>0.51739999999999997</v>
          </cell>
          <cell r="J60" t="str">
            <v>DM$</v>
          </cell>
          <cell r="K60">
            <v>0</v>
          </cell>
          <cell r="L60" t="str">
            <v>NA</v>
          </cell>
          <cell r="M60" t="str">
            <v>N/A</v>
          </cell>
          <cell r="N60" t="str">
            <v>N/I</v>
          </cell>
        </row>
        <row r="61">
          <cell r="A61">
            <v>23184713</v>
          </cell>
          <cell r="B61" t="str">
            <v>Cap</v>
          </cell>
          <cell r="C61" t="str">
            <v>Arms &amp; Blades</v>
          </cell>
          <cell r="D61" t="str">
            <v>SW164-RHD</v>
          </cell>
          <cell r="E61" t="str">
            <v>DS</v>
          </cell>
          <cell r="F61" t="str">
            <v>A3649A</v>
          </cell>
          <cell r="G61" t="str">
            <v>Wundsch-Weidinger</v>
          </cell>
          <cell r="H61">
            <v>35709</v>
          </cell>
          <cell r="I61">
            <v>0.10929999999999999</v>
          </cell>
          <cell r="J61" t="str">
            <v>DM$</v>
          </cell>
          <cell r="K61">
            <v>0</v>
          </cell>
          <cell r="L61" t="str">
            <v>RFE</v>
          </cell>
          <cell r="M61" t="str">
            <v>N/A</v>
          </cell>
          <cell r="N61" t="str">
            <v>N/I</v>
          </cell>
        </row>
        <row r="62">
          <cell r="A62">
            <v>23184718</v>
          </cell>
          <cell r="B62" t="str">
            <v>Cap</v>
          </cell>
          <cell r="C62" t="str">
            <v>Arms &amp; Blades</v>
          </cell>
          <cell r="D62" t="str">
            <v>SW164-RHD</v>
          </cell>
          <cell r="E62" t="str">
            <v>PS</v>
          </cell>
          <cell r="F62" t="str">
            <v>A3649A</v>
          </cell>
          <cell r="G62" t="str">
            <v>Wundsch-Weidinger</v>
          </cell>
          <cell r="H62">
            <v>35709</v>
          </cell>
          <cell r="I62">
            <v>0.13750000000000001</v>
          </cell>
          <cell r="J62" t="str">
            <v>DM$</v>
          </cell>
          <cell r="K62">
            <v>0</v>
          </cell>
          <cell r="L62" t="str">
            <v>RFE</v>
          </cell>
          <cell r="M62" t="str">
            <v>N/A</v>
          </cell>
          <cell r="N62" t="str">
            <v>N/I</v>
          </cell>
        </row>
        <row r="63">
          <cell r="A63">
            <v>23184965</v>
          </cell>
          <cell r="B63" t="str">
            <v>Mounting Head Assy</v>
          </cell>
          <cell r="C63" t="str">
            <v>Arms &amp; Blades</v>
          </cell>
          <cell r="D63" t="str">
            <v>Saturn</v>
          </cell>
          <cell r="E63" t="str">
            <v>N/A</v>
          </cell>
          <cell r="F63" t="str">
            <v>738AR</v>
          </cell>
          <cell r="G63" t="str">
            <v>Amann (Germany)</v>
          </cell>
          <cell r="H63">
            <v>35243</v>
          </cell>
          <cell r="I63">
            <v>0.36249999999999999</v>
          </cell>
          <cell r="J63" t="str">
            <v>US$</v>
          </cell>
          <cell r="N63" t="str">
            <v>N/I</v>
          </cell>
        </row>
        <row r="64">
          <cell r="A64">
            <v>23185750</v>
          </cell>
          <cell r="B64" t="str">
            <v>Cap</v>
          </cell>
          <cell r="C64" t="str">
            <v>Arms &amp; Blades</v>
          </cell>
          <cell r="D64" t="str">
            <v>JA/JX</v>
          </cell>
          <cell r="F64" t="str">
            <v>0789A</v>
          </cell>
          <cell r="G64" t="str">
            <v>Plainfield Molding</v>
          </cell>
          <cell r="H64">
            <v>35468</v>
          </cell>
          <cell r="I64">
            <v>0.38228000000000001</v>
          </cell>
          <cell r="J64" t="str">
            <v>US$</v>
          </cell>
          <cell r="K64">
            <v>0</v>
          </cell>
          <cell r="N64" t="str">
            <v>N/I</v>
          </cell>
        </row>
        <row r="65">
          <cell r="A65">
            <v>23186004</v>
          </cell>
          <cell r="B65" t="str">
            <v>Blade Clip</v>
          </cell>
          <cell r="C65" t="str">
            <v>Arms &amp; Blades</v>
          </cell>
          <cell r="D65" t="str">
            <v>NS/GS</v>
          </cell>
          <cell r="E65" t="str">
            <v>N/A</v>
          </cell>
          <cell r="F65" t="str">
            <v>A3686A</v>
          </cell>
          <cell r="G65" t="str">
            <v>Aspel SA</v>
          </cell>
          <cell r="H65">
            <v>35751</v>
          </cell>
          <cell r="I65">
            <v>0.11799999999999999</v>
          </cell>
          <cell r="J65" t="str">
            <v>DM$</v>
          </cell>
          <cell r="K65">
            <v>0</v>
          </cell>
          <cell r="L65" t="str">
            <v>RFE</v>
          </cell>
          <cell r="M65" t="str">
            <v>N/A</v>
          </cell>
          <cell r="N65">
            <v>12000</v>
          </cell>
        </row>
        <row r="66">
          <cell r="A66">
            <v>23186924</v>
          </cell>
          <cell r="B66" t="str">
            <v>Cap</v>
          </cell>
          <cell r="C66" t="str">
            <v>Arms &amp; Blades</v>
          </cell>
          <cell r="D66" t="str">
            <v>Saturn</v>
          </cell>
          <cell r="E66" t="str">
            <v>N/A</v>
          </cell>
          <cell r="F66" t="str">
            <v>CMI</v>
          </cell>
          <cell r="G66" t="str">
            <v>ITTA Bietigheim</v>
          </cell>
          <cell r="H66">
            <v>36025</v>
          </cell>
          <cell r="I66">
            <v>0.1321</v>
          </cell>
          <cell r="J66" t="str">
            <v>US$</v>
          </cell>
          <cell r="L66" t="str">
            <v>N/A</v>
          </cell>
          <cell r="M66" t="str">
            <v>N/A</v>
          </cell>
          <cell r="N66" t="str">
            <v>N/I</v>
          </cell>
        </row>
        <row r="67">
          <cell r="A67">
            <v>23187796</v>
          </cell>
          <cell r="B67" t="str">
            <v>Cap</v>
          </cell>
          <cell r="C67" t="str">
            <v>Arms &amp; Blades</v>
          </cell>
          <cell r="D67" t="str">
            <v>Saturn</v>
          </cell>
          <cell r="E67" t="str">
            <v>N/A</v>
          </cell>
          <cell r="F67" t="str">
            <v>3194A</v>
          </cell>
          <cell r="G67" t="str">
            <v>N/A</v>
          </cell>
          <cell r="H67">
            <v>35670</v>
          </cell>
          <cell r="I67">
            <v>0.05</v>
          </cell>
          <cell r="J67" t="str">
            <v>US$</v>
          </cell>
          <cell r="K67">
            <v>0</v>
          </cell>
          <cell r="L67" t="str">
            <v>TN</v>
          </cell>
          <cell r="M67" t="str">
            <v>N/A</v>
          </cell>
          <cell r="N67" t="str">
            <v>N/I</v>
          </cell>
        </row>
        <row r="68">
          <cell r="A68">
            <v>23187804</v>
          </cell>
          <cell r="B68" t="str">
            <v>Mounting Head</v>
          </cell>
          <cell r="C68" t="str">
            <v>Arms &amp; Blades</v>
          </cell>
          <cell r="D68" t="str">
            <v>Saturn</v>
          </cell>
          <cell r="E68" t="str">
            <v>N/A</v>
          </cell>
          <cell r="F68" t="str">
            <v>1664-04</v>
          </cell>
          <cell r="G68" t="str">
            <v>Armada</v>
          </cell>
          <cell r="H68">
            <v>35436</v>
          </cell>
          <cell r="I68">
            <v>0.48499999999999999</v>
          </cell>
          <cell r="J68" t="str">
            <v>US$</v>
          </cell>
          <cell r="K68">
            <v>105000</v>
          </cell>
          <cell r="N68" t="str">
            <v>N/I</v>
          </cell>
        </row>
        <row r="69">
          <cell r="A69">
            <v>23187872</v>
          </cell>
          <cell r="B69" t="str">
            <v>Clip-Spring</v>
          </cell>
          <cell r="C69" t="str">
            <v>Arms &amp; Blades</v>
          </cell>
          <cell r="D69" t="str">
            <v>Various</v>
          </cell>
          <cell r="E69" t="str">
            <v>N/A</v>
          </cell>
          <cell r="F69" t="str">
            <v>A4091A</v>
          </cell>
          <cell r="G69" t="str">
            <v>Stumpp &amp; Schule</v>
          </cell>
          <cell r="H69">
            <v>35708</v>
          </cell>
          <cell r="I69">
            <v>2.92E-2</v>
          </cell>
          <cell r="J69" t="str">
            <v>DM$</v>
          </cell>
          <cell r="K69">
            <v>0</v>
          </cell>
          <cell r="L69" t="str">
            <v>RFE</v>
          </cell>
          <cell r="M69" t="str">
            <v>N/A</v>
          </cell>
          <cell r="N69">
            <v>2500000</v>
          </cell>
        </row>
        <row r="70">
          <cell r="A70">
            <v>23188885</v>
          </cell>
          <cell r="B70" t="str">
            <v>Retainer</v>
          </cell>
          <cell r="C70" t="str">
            <v>Arms &amp; Blades</v>
          </cell>
          <cell r="D70" t="str">
            <v>Saturn</v>
          </cell>
          <cell r="F70" t="str">
            <v>738AR</v>
          </cell>
          <cell r="G70" t="str">
            <v>ITTA Bietigheim</v>
          </cell>
          <cell r="H70">
            <v>35243</v>
          </cell>
          <cell r="I70">
            <v>0.1321</v>
          </cell>
          <cell r="J70" t="str">
            <v>US$</v>
          </cell>
          <cell r="K70">
            <v>0</v>
          </cell>
          <cell r="N70" t="str">
            <v>N/I</v>
          </cell>
        </row>
        <row r="71">
          <cell r="A71">
            <v>23191933</v>
          </cell>
          <cell r="B71" t="str">
            <v>Clip-Spring</v>
          </cell>
          <cell r="C71" t="str">
            <v>Arms &amp; Blades</v>
          </cell>
          <cell r="D71" t="str">
            <v>Various</v>
          </cell>
          <cell r="E71" t="str">
            <v>N/A</v>
          </cell>
          <cell r="F71" t="str">
            <v>A3554AC</v>
          </cell>
          <cell r="G71" t="str">
            <v>ITTA Bietigheim</v>
          </cell>
          <cell r="H71">
            <v>35712</v>
          </cell>
          <cell r="I71">
            <v>2.3199999999999998E-2</v>
          </cell>
          <cell r="J71" t="str">
            <v>DM$</v>
          </cell>
          <cell r="K71">
            <v>0</v>
          </cell>
          <cell r="L71" t="str">
            <v>RFE</v>
          </cell>
          <cell r="M71" t="str">
            <v>N/A</v>
          </cell>
          <cell r="N71">
            <v>2000000</v>
          </cell>
        </row>
        <row r="72">
          <cell r="A72">
            <v>23915665</v>
          </cell>
          <cell r="B72" t="str">
            <v>Spring Pin</v>
          </cell>
          <cell r="C72" t="str">
            <v>Arms &amp; Blades</v>
          </cell>
          <cell r="D72" t="str">
            <v>Various</v>
          </cell>
          <cell r="E72" t="str">
            <v>N/A</v>
          </cell>
          <cell r="F72" t="str">
            <v>738A</v>
          </cell>
          <cell r="G72" t="str">
            <v>ITTA Bietigheim</v>
          </cell>
          <cell r="H72">
            <v>35243</v>
          </cell>
          <cell r="I72">
            <v>1.70026E-2</v>
          </cell>
          <cell r="J72" t="str">
            <v>US$</v>
          </cell>
          <cell r="N72" t="str">
            <v>N/I</v>
          </cell>
        </row>
        <row r="73">
          <cell r="A73">
            <v>23916629</v>
          </cell>
          <cell r="B73" t="str">
            <v>Bearing</v>
          </cell>
          <cell r="C73" t="str">
            <v>Arms &amp; Blades</v>
          </cell>
          <cell r="D73" t="str">
            <v>Saturn</v>
          </cell>
          <cell r="F73" t="str">
            <v>0819A</v>
          </cell>
          <cell r="G73" t="str">
            <v>ITTA Bietigheim</v>
          </cell>
          <cell r="H73">
            <v>35472</v>
          </cell>
          <cell r="I73">
            <v>7.2700000000000001E-2</v>
          </cell>
          <cell r="J73" t="str">
            <v>US$</v>
          </cell>
          <cell r="K73">
            <v>0</v>
          </cell>
          <cell r="N73" t="str">
            <v>N/I</v>
          </cell>
        </row>
        <row r="74">
          <cell r="A74">
            <v>23916631</v>
          </cell>
          <cell r="B74" t="str">
            <v>Rivet</v>
          </cell>
          <cell r="C74" t="str">
            <v>Arms &amp; Blades</v>
          </cell>
          <cell r="D74" t="str">
            <v>Saturn</v>
          </cell>
          <cell r="E74" t="str">
            <v>N/A</v>
          </cell>
          <cell r="F74" t="str">
            <v>738A</v>
          </cell>
          <cell r="G74" t="str">
            <v>Philadelphia Rivet</v>
          </cell>
          <cell r="H74">
            <v>35391</v>
          </cell>
          <cell r="I74">
            <v>4.4060000000000002E-2</v>
          </cell>
          <cell r="J74" t="str">
            <v>US$</v>
          </cell>
          <cell r="K74">
            <v>1800</v>
          </cell>
          <cell r="N74" t="str">
            <v>N/I</v>
          </cell>
        </row>
        <row r="75">
          <cell r="A75">
            <v>23920405</v>
          </cell>
          <cell r="B75" t="str">
            <v>Bushing</v>
          </cell>
          <cell r="C75" t="str">
            <v>Arms &amp; Blades</v>
          </cell>
          <cell r="D75" t="str">
            <v>Various</v>
          </cell>
          <cell r="E75" t="str">
            <v>N/A</v>
          </cell>
          <cell r="F75" t="str">
            <v>2471A</v>
          </cell>
          <cell r="G75" t="str">
            <v>ITTA Bietigheim</v>
          </cell>
          <cell r="H75">
            <v>35472</v>
          </cell>
          <cell r="I75">
            <v>0.1042</v>
          </cell>
          <cell r="J75" t="str">
            <v>US$</v>
          </cell>
          <cell r="K75">
            <v>0</v>
          </cell>
          <cell r="N75" t="str">
            <v>N/I</v>
          </cell>
        </row>
        <row r="76">
          <cell r="A76">
            <v>23920407</v>
          </cell>
          <cell r="B76" t="str">
            <v>Rivet</v>
          </cell>
          <cell r="C76" t="str">
            <v>Arms &amp; Blades</v>
          </cell>
          <cell r="D76" t="str">
            <v>Various</v>
          </cell>
          <cell r="E76" t="str">
            <v>N/A</v>
          </cell>
          <cell r="F76" t="str">
            <v>CMI</v>
          </cell>
          <cell r="G76" t="str">
            <v>SSF-Verbindungsteile</v>
          </cell>
          <cell r="H76">
            <v>36161</v>
          </cell>
          <cell r="I76">
            <v>0.17760000000000001</v>
          </cell>
          <cell r="J76" t="str">
            <v>DM$</v>
          </cell>
          <cell r="K76">
            <v>0</v>
          </cell>
          <cell r="L76" t="str">
            <v>NA</v>
          </cell>
          <cell r="M76" t="str">
            <v>N/A</v>
          </cell>
          <cell r="N76" t="str">
            <v>N/I</v>
          </cell>
        </row>
        <row r="77">
          <cell r="A77">
            <v>23920566</v>
          </cell>
          <cell r="B77" t="str">
            <v>Rivet</v>
          </cell>
          <cell r="C77" t="str">
            <v>Arms &amp; Blades</v>
          </cell>
          <cell r="D77" t="str">
            <v>NS/GS</v>
          </cell>
          <cell r="E77" t="str">
            <v>N/A</v>
          </cell>
          <cell r="F77" t="str">
            <v>A4242A</v>
          </cell>
          <cell r="G77" t="str">
            <v>Ribe Richard</v>
          </cell>
          <cell r="H77">
            <v>35900</v>
          </cell>
          <cell r="I77">
            <v>0.157</v>
          </cell>
          <cell r="J77" t="str">
            <v>DM$</v>
          </cell>
          <cell r="K77">
            <v>0</v>
          </cell>
          <cell r="L77" t="str">
            <v>RFE</v>
          </cell>
          <cell r="M77" t="str">
            <v>N/A</v>
          </cell>
          <cell r="N77" t="str">
            <v>N/I</v>
          </cell>
        </row>
        <row r="78">
          <cell r="A78">
            <v>23920587</v>
          </cell>
          <cell r="B78" t="str">
            <v>Small Pin</v>
          </cell>
          <cell r="C78" t="str">
            <v>Arms &amp; Blades</v>
          </cell>
          <cell r="D78" t="str">
            <v>NS/GS</v>
          </cell>
          <cell r="E78" t="str">
            <v>N/A</v>
          </cell>
          <cell r="F78" t="str">
            <v>CR 1677-04</v>
          </cell>
          <cell r="G78" t="str">
            <v>ITTA Bietigheim</v>
          </cell>
          <cell r="H78">
            <v>35236</v>
          </cell>
          <cell r="I78">
            <v>9.4999999999999998E-3</v>
          </cell>
          <cell r="J78" t="str">
            <v>US$</v>
          </cell>
          <cell r="K78">
            <v>0</v>
          </cell>
          <cell r="L78" t="str">
            <v>RFE</v>
          </cell>
          <cell r="M78" t="str">
            <v>N/A</v>
          </cell>
          <cell r="N78" t="str">
            <v>N/I</v>
          </cell>
        </row>
        <row r="79">
          <cell r="A79">
            <v>23920588</v>
          </cell>
          <cell r="B79" t="str">
            <v>Large Pin</v>
          </cell>
          <cell r="C79" t="str">
            <v>Arms &amp; Blades</v>
          </cell>
          <cell r="D79" t="str">
            <v>NS/GS</v>
          </cell>
          <cell r="E79" t="str">
            <v>N/A</v>
          </cell>
          <cell r="F79" t="str">
            <v>CR 1677-04</v>
          </cell>
          <cell r="G79" t="str">
            <v>N/A</v>
          </cell>
          <cell r="H79">
            <v>35236</v>
          </cell>
          <cell r="I79">
            <v>1.15E-2</v>
          </cell>
          <cell r="J79" t="str">
            <v>US$</v>
          </cell>
          <cell r="K79">
            <v>0</v>
          </cell>
          <cell r="L79" t="str">
            <v>RFE</v>
          </cell>
          <cell r="M79" t="str">
            <v>N/A</v>
          </cell>
          <cell r="N79" t="str">
            <v>N/I</v>
          </cell>
        </row>
        <row r="80">
          <cell r="A80">
            <v>24000191</v>
          </cell>
          <cell r="B80" t="str">
            <v>Blade assy</v>
          </cell>
          <cell r="C80" t="str">
            <v>Arms &amp; Blades</v>
          </cell>
          <cell r="D80" t="str">
            <v>Various</v>
          </cell>
          <cell r="E80" t="str">
            <v>w/foil</v>
          </cell>
          <cell r="F80" t="str">
            <v>CR 1600-111</v>
          </cell>
          <cell r="G80" t="str">
            <v>Trico</v>
          </cell>
          <cell r="I80" t="str">
            <v>No quote</v>
          </cell>
          <cell r="J80">
            <v>0</v>
          </cell>
          <cell r="L80" t="str">
            <v>RFE</v>
          </cell>
          <cell r="M80" t="str">
            <v>N/A</v>
          </cell>
          <cell r="N80" t="str">
            <v>N/I</v>
          </cell>
        </row>
        <row r="81">
          <cell r="A81">
            <v>24000290</v>
          </cell>
          <cell r="B81" t="str">
            <v>Mounting Head</v>
          </cell>
          <cell r="C81" t="str">
            <v>Arms &amp; Blades</v>
          </cell>
          <cell r="D81" t="str">
            <v>GMT800 Stamped</v>
          </cell>
          <cell r="E81" t="str">
            <v>N/A</v>
          </cell>
          <cell r="F81" t="str">
            <v>1607-06</v>
          </cell>
          <cell r="G81" t="str">
            <v>Kenmode</v>
          </cell>
          <cell r="H81">
            <v>35499</v>
          </cell>
          <cell r="I81">
            <v>0.62344999999999995</v>
          </cell>
          <cell r="J81" t="str">
            <v>US$</v>
          </cell>
          <cell r="K81">
            <v>176600</v>
          </cell>
          <cell r="N81" t="str">
            <v>N/I</v>
          </cell>
        </row>
        <row r="82">
          <cell r="A82">
            <v>24000736</v>
          </cell>
          <cell r="B82" t="str">
            <v>Rubber tandem</v>
          </cell>
          <cell r="C82" t="str">
            <v>Arms &amp; Blades</v>
          </cell>
          <cell r="D82" t="str">
            <v>400mm</v>
          </cell>
          <cell r="E82" t="str">
            <v>N/A</v>
          </cell>
          <cell r="F82" t="str">
            <v>2703A</v>
          </cell>
          <cell r="G82" t="str">
            <v>Acushnet</v>
          </cell>
          <cell r="H82">
            <v>35472</v>
          </cell>
          <cell r="I82">
            <v>0.46600000000000003</v>
          </cell>
          <cell r="J82" t="str">
            <v>US$</v>
          </cell>
          <cell r="K82">
            <v>22500</v>
          </cell>
          <cell r="L82" t="str">
            <v>RFE</v>
          </cell>
          <cell r="M82" t="str">
            <v>N/A</v>
          </cell>
          <cell r="N82" t="str">
            <v>N/I</v>
          </cell>
        </row>
        <row r="83">
          <cell r="A83">
            <v>24000737</v>
          </cell>
          <cell r="B83" t="str">
            <v>Rubber tandem</v>
          </cell>
          <cell r="C83" t="str">
            <v>Arms &amp; Blades</v>
          </cell>
          <cell r="D83" t="str">
            <v>430mm</v>
          </cell>
          <cell r="E83" t="str">
            <v>N/A</v>
          </cell>
          <cell r="F83" t="str">
            <v>A4377A</v>
          </cell>
          <cell r="G83" t="str">
            <v>Acushnet</v>
          </cell>
          <cell r="H83">
            <v>35850</v>
          </cell>
          <cell r="I83">
            <v>0.46600000000000003</v>
          </cell>
          <cell r="J83" t="str">
            <v>US$</v>
          </cell>
          <cell r="K83">
            <v>2660</v>
          </cell>
          <cell r="L83" t="str">
            <v>TN</v>
          </cell>
          <cell r="M83">
            <v>790018</v>
          </cell>
          <cell r="N83" t="str">
            <v>N/I</v>
          </cell>
        </row>
        <row r="84">
          <cell r="A84">
            <v>24000738</v>
          </cell>
          <cell r="B84" t="str">
            <v>Rubber tandem</v>
          </cell>
          <cell r="C84" t="str">
            <v>Arms &amp; Blades</v>
          </cell>
          <cell r="D84" t="str">
            <v>450mm</v>
          </cell>
          <cell r="E84" t="str">
            <v>N/A</v>
          </cell>
          <cell r="F84" t="str">
            <v>A4377A</v>
          </cell>
          <cell r="G84" t="str">
            <v>Acushnet</v>
          </cell>
          <cell r="H84">
            <v>35850</v>
          </cell>
          <cell r="I84" t="str">
            <v>n/a</v>
          </cell>
          <cell r="J84">
            <v>0</v>
          </cell>
          <cell r="L84" t="str">
            <v>No effect, never tooled</v>
          </cell>
          <cell r="M84" t="str">
            <v>N/A</v>
          </cell>
          <cell r="N84" t="str">
            <v>N/I</v>
          </cell>
        </row>
        <row r="85">
          <cell r="A85">
            <v>24000739</v>
          </cell>
          <cell r="B85" t="str">
            <v>Rubber tandem</v>
          </cell>
          <cell r="C85" t="str">
            <v>Arms &amp; Blades</v>
          </cell>
          <cell r="D85" t="str">
            <v>475mm</v>
          </cell>
          <cell r="E85" t="str">
            <v>N/A</v>
          </cell>
          <cell r="F85" t="str">
            <v>A4377A</v>
          </cell>
          <cell r="G85" t="str">
            <v>Acushnet</v>
          </cell>
          <cell r="H85">
            <v>35850</v>
          </cell>
          <cell r="I85">
            <v>0.47199999999999998</v>
          </cell>
          <cell r="J85" t="str">
            <v>US$</v>
          </cell>
          <cell r="K85">
            <v>0</v>
          </cell>
          <cell r="L85" t="str">
            <v>TN</v>
          </cell>
          <cell r="M85" t="str">
            <v>N/A</v>
          </cell>
          <cell r="N85" t="str">
            <v>N/I</v>
          </cell>
        </row>
        <row r="86">
          <cell r="A86">
            <v>24000740</v>
          </cell>
          <cell r="B86" t="str">
            <v>Rubber tandem</v>
          </cell>
          <cell r="C86" t="str">
            <v>Arms &amp; Blades</v>
          </cell>
          <cell r="D86" t="str">
            <v>Various</v>
          </cell>
          <cell r="E86" t="str">
            <v>N/A</v>
          </cell>
          <cell r="F86" t="str">
            <v>A4674A</v>
          </cell>
          <cell r="G86" t="str">
            <v>Fukoku</v>
          </cell>
          <cell r="H86">
            <v>35864</v>
          </cell>
          <cell r="I86">
            <v>52</v>
          </cell>
          <cell r="J86" t="str">
            <v>JPY</v>
          </cell>
          <cell r="K86">
            <v>4750</v>
          </cell>
          <cell r="L86" t="str">
            <v>RFE</v>
          </cell>
          <cell r="M86" t="str">
            <v>N/A</v>
          </cell>
          <cell r="N86" t="str">
            <v>N/I</v>
          </cell>
        </row>
        <row r="87">
          <cell r="A87">
            <v>24000741</v>
          </cell>
          <cell r="B87" t="str">
            <v>Rubber tandem</v>
          </cell>
          <cell r="C87" t="str">
            <v>Arms &amp; Blades</v>
          </cell>
          <cell r="D87" t="str">
            <v>515mm</v>
          </cell>
          <cell r="E87" t="str">
            <v>N/A</v>
          </cell>
          <cell r="F87" t="str">
            <v>A4377A</v>
          </cell>
          <cell r="G87" t="str">
            <v>Acushnet</v>
          </cell>
          <cell r="H87">
            <v>35850</v>
          </cell>
          <cell r="I87" t="str">
            <v>n/a</v>
          </cell>
          <cell r="J87">
            <v>0</v>
          </cell>
          <cell r="L87" t="str">
            <v>No effect, never tooled</v>
          </cell>
          <cell r="M87" t="str">
            <v>N/A</v>
          </cell>
          <cell r="N87" t="str">
            <v>N/I</v>
          </cell>
        </row>
        <row r="88">
          <cell r="A88">
            <v>24000742</v>
          </cell>
          <cell r="B88" t="str">
            <v>Rubber tandem</v>
          </cell>
          <cell r="C88" t="str">
            <v>Arms &amp; Blades</v>
          </cell>
          <cell r="D88" t="str">
            <v>530mm</v>
          </cell>
          <cell r="E88" t="str">
            <v>N/A</v>
          </cell>
          <cell r="F88" t="str">
            <v>A4377A</v>
          </cell>
          <cell r="G88" t="str">
            <v>Acushnet</v>
          </cell>
          <cell r="H88">
            <v>35850</v>
          </cell>
          <cell r="I88">
            <v>0.48499999999999999</v>
          </cell>
          <cell r="J88" t="str">
            <v>US$</v>
          </cell>
          <cell r="K88">
            <v>0</v>
          </cell>
          <cell r="L88" t="str">
            <v>TN</v>
          </cell>
          <cell r="M88" t="str">
            <v>N/A</v>
          </cell>
          <cell r="N88" t="str">
            <v>N/I</v>
          </cell>
        </row>
        <row r="89">
          <cell r="A89">
            <v>24000743</v>
          </cell>
          <cell r="B89" t="str">
            <v>Rubber tandem</v>
          </cell>
          <cell r="C89" t="str">
            <v>Arms &amp; Blades</v>
          </cell>
          <cell r="D89" t="str">
            <v>550mm</v>
          </cell>
          <cell r="E89" t="str">
            <v>N/A</v>
          </cell>
          <cell r="F89" t="str">
            <v>1600-243</v>
          </cell>
          <cell r="G89" t="str">
            <v>Fukoku</v>
          </cell>
          <cell r="H89">
            <v>35916</v>
          </cell>
          <cell r="I89">
            <v>67.239999999999995</v>
          </cell>
          <cell r="J89" t="str">
            <v>JPY</v>
          </cell>
          <cell r="K89">
            <v>0</v>
          </cell>
          <cell r="L89" t="str">
            <v>RFE</v>
          </cell>
          <cell r="M89" t="str">
            <v>N/A</v>
          </cell>
          <cell r="N89" t="str">
            <v>570/hr</v>
          </cell>
        </row>
        <row r="90">
          <cell r="A90">
            <v>24000744</v>
          </cell>
          <cell r="B90" t="str">
            <v>Rubber tandem</v>
          </cell>
          <cell r="C90" t="str">
            <v>Arms &amp; Blades</v>
          </cell>
          <cell r="D90" t="str">
            <v>565mm</v>
          </cell>
          <cell r="E90" t="str">
            <v>N/A</v>
          </cell>
          <cell r="F90" t="str">
            <v>A4377A</v>
          </cell>
          <cell r="G90" t="str">
            <v>Acushnet</v>
          </cell>
          <cell r="H90">
            <v>35850</v>
          </cell>
          <cell r="I90">
            <v>0.499</v>
          </cell>
          <cell r="J90" t="str">
            <v>US$</v>
          </cell>
          <cell r="K90">
            <v>0</v>
          </cell>
          <cell r="L90" t="str">
            <v>TN</v>
          </cell>
          <cell r="M90" t="str">
            <v>N/A</v>
          </cell>
          <cell r="N90" t="str">
            <v>N/I</v>
          </cell>
        </row>
        <row r="91">
          <cell r="A91">
            <v>24000745</v>
          </cell>
          <cell r="B91" t="str">
            <v>Rubber tandem</v>
          </cell>
          <cell r="C91" t="str">
            <v>Arms &amp; Blades</v>
          </cell>
          <cell r="D91" t="str">
            <v>Various</v>
          </cell>
          <cell r="E91" t="str">
            <v>N/A</v>
          </cell>
          <cell r="F91" t="str">
            <v>A4674A</v>
          </cell>
          <cell r="G91" t="str">
            <v>Fukoku</v>
          </cell>
          <cell r="H91">
            <v>35864</v>
          </cell>
          <cell r="I91">
            <v>56.94</v>
          </cell>
          <cell r="J91" t="str">
            <v>JPY</v>
          </cell>
          <cell r="K91">
            <v>4750</v>
          </cell>
          <cell r="L91" t="str">
            <v>RFE</v>
          </cell>
          <cell r="M91" t="str">
            <v>N/A</v>
          </cell>
          <cell r="N91" t="str">
            <v>N/I</v>
          </cell>
        </row>
        <row r="92">
          <cell r="A92">
            <v>24000766</v>
          </cell>
          <cell r="B92" t="str">
            <v>Small Liner</v>
          </cell>
          <cell r="C92" t="str">
            <v>Arms &amp; Blades</v>
          </cell>
          <cell r="D92" t="str">
            <v>Various</v>
          </cell>
          <cell r="E92" t="str">
            <v>N/A</v>
          </cell>
          <cell r="F92" t="str">
            <v>3788A</v>
          </cell>
          <cell r="G92" t="str">
            <v>Bebusch</v>
          </cell>
          <cell r="H92">
            <v>35856</v>
          </cell>
          <cell r="I92">
            <v>6.6E-3</v>
          </cell>
          <cell r="J92" t="str">
            <v>US$</v>
          </cell>
          <cell r="K92">
            <v>0</v>
          </cell>
          <cell r="L92" t="str">
            <v>TN</v>
          </cell>
          <cell r="M92" t="str">
            <v>N/A</v>
          </cell>
          <cell r="N92" t="str">
            <v>N/I</v>
          </cell>
        </row>
        <row r="93">
          <cell r="A93">
            <v>24000767</v>
          </cell>
          <cell r="B93" t="str">
            <v>Large Liner</v>
          </cell>
          <cell r="C93" t="str">
            <v>Arms &amp; Blades</v>
          </cell>
          <cell r="D93" t="str">
            <v>Various</v>
          </cell>
          <cell r="E93" t="str">
            <v>N/A</v>
          </cell>
          <cell r="F93" t="str">
            <v>3788A</v>
          </cell>
          <cell r="G93" t="str">
            <v>Bebusch</v>
          </cell>
          <cell r="H93">
            <v>35856</v>
          </cell>
          <cell r="I93">
            <v>9.1000000000000004E-3</v>
          </cell>
          <cell r="J93" t="str">
            <v>US$</v>
          </cell>
          <cell r="K93">
            <v>0</v>
          </cell>
          <cell r="L93" t="str">
            <v>TN</v>
          </cell>
          <cell r="M93" t="str">
            <v>N/A</v>
          </cell>
          <cell r="N93" t="str">
            <v>N/I</v>
          </cell>
        </row>
        <row r="94">
          <cell r="A94">
            <v>24000768</v>
          </cell>
          <cell r="B94" t="str">
            <v>Pin-small</v>
          </cell>
          <cell r="C94" t="str">
            <v>Arms &amp; Blades</v>
          </cell>
          <cell r="D94" t="str">
            <v>Various</v>
          </cell>
          <cell r="E94" t="str">
            <v>N/A</v>
          </cell>
          <cell r="F94" t="str">
            <v>A3893A</v>
          </cell>
          <cell r="G94" t="str">
            <v>INA Bearing</v>
          </cell>
          <cell r="H94">
            <v>35914</v>
          </cell>
          <cell r="I94">
            <v>1.2999999999999999E-2</v>
          </cell>
          <cell r="J94" t="str">
            <v>US$</v>
          </cell>
          <cell r="K94">
            <v>0</v>
          </cell>
          <cell r="L94" t="str">
            <v>RFE</v>
          </cell>
          <cell r="M94" t="str">
            <v>N/A</v>
          </cell>
          <cell r="N94">
            <v>80000</v>
          </cell>
        </row>
        <row r="95">
          <cell r="A95">
            <v>24000769</v>
          </cell>
          <cell r="B95" t="str">
            <v>Pin-large</v>
          </cell>
          <cell r="C95" t="str">
            <v>Arms &amp; Blades</v>
          </cell>
          <cell r="D95" t="str">
            <v>Various</v>
          </cell>
          <cell r="E95" t="str">
            <v>N/A</v>
          </cell>
          <cell r="F95" t="str">
            <v>A3893A</v>
          </cell>
          <cell r="G95" t="str">
            <v>INA Bearing</v>
          </cell>
          <cell r="H95">
            <v>39932</v>
          </cell>
          <cell r="I95">
            <v>1.4999999999999999E-2</v>
          </cell>
          <cell r="J95" t="str">
            <v>US$</v>
          </cell>
          <cell r="K95">
            <v>0</v>
          </cell>
          <cell r="L95" t="str">
            <v>RFE</v>
          </cell>
          <cell r="M95" t="str">
            <v>N/A</v>
          </cell>
          <cell r="N95">
            <v>80000</v>
          </cell>
        </row>
        <row r="96">
          <cell r="A96">
            <v>24000771</v>
          </cell>
          <cell r="B96" t="str">
            <v>Blade Clip</v>
          </cell>
          <cell r="C96" t="str">
            <v>Arms &amp; Blades</v>
          </cell>
          <cell r="D96" t="str">
            <v>Various</v>
          </cell>
          <cell r="E96" t="str">
            <v>9x4</v>
          </cell>
          <cell r="G96" t="str">
            <v>N/A</v>
          </cell>
          <cell r="I96">
            <v>0.06</v>
          </cell>
          <cell r="J96" t="str">
            <v>US$</v>
          </cell>
          <cell r="K96">
            <v>100000</v>
          </cell>
          <cell r="L96" t="str">
            <v>RFE</v>
          </cell>
          <cell r="M96" t="str">
            <v>N/A</v>
          </cell>
          <cell r="N96" t="str">
            <v>N/I</v>
          </cell>
        </row>
        <row r="97">
          <cell r="A97">
            <v>24000772</v>
          </cell>
          <cell r="B97" t="str">
            <v>Small Rivet</v>
          </cell>
          <cell r="C97" t="str">
            <v>Arms &amp; Blades</v>
          </cell>
          <cell r="D97" t="str">
            <v>Various</v>
          </cell>
          <cell r="E97" t="str">
            <v>N/A</v>
          </cell>
          <cell r="F97" t="str">
            <v>CMI</v>
          </cell>
          <cell r="G97" t="str">
            <v>N/A</v>
          </cell>
          <cell r="H97">
            <v>35886</v>
          </cell>
          <cell r="I97">
            <v>1.3520000000000001E-2</v>
          </cell>
          <cell r="J97" t="str">
            <v>US$</v>
          </cell>
          <cell r="L97" t="str">
            <v>RFE</v>
          </cell>
          <cell r="M97" t="str">
            <v>N/A</v>
          </cell>
          <cell r="N97" t="str">
            <v>N/I</v>
          </cell>
        </row>
        <row r="98">
          <cell r="A98">
            <v>24000773</v>
          </cell>
          <cell r="B98" t="str">
            <v>Large Rivet</v>
          </cell>
          <cell r="C98" t="str">
            <v>Arms &amp; Blades</v>
          </cell>
          <cell r="D98" t="str">
            <v>Various</v>
          </cell>
          <cell r="E98" t="str">
            <v>N/A</v>
          </cell>
          <cell r="F98" t="str">
            <v>A3212A</v>
          </cell>
          <cell r="G98" t="str">
            <v>Philadelphia Rivet</v>
          </cell>
          <cell r="H98">
            <v>35514</v>
          </cell>
          <cell r="I98">
            <v>4.2079999999999999E-2</v>
          </cell>
          <cell r="J98" t="str">
            <v>US$</v>
          </cell>
          <cell r="K98">
            <v>750</v>
          </cell>
          <cell r="L98" t="str">
            <v>RFE</v>
          </cell>
          <cell r="M98" t="str">
            <v>N/A</v>
          </cell>
          <cell r="N98" t="str">
            <v>N/I</v>
          </cell>
        </row>
        <row r="99">
          <cell r="A99">
            <v>24000783</v>
          </cell>
          <cell r="B99" t="str">
            <v>Tertiary Bow Strip</v>
          </cell>
          <cell r="C99" t="str">
            <v>Arms &amp; Blades</v>
          </cell>
          <cell r="D99" t="str">
            <v>Various</v>
          </cell>
          <cell r="E99" t="str">
            <v>N/A</v>
          </cell>
          <cell r="F99" t="str">
            <v>A5525A</v>
          </cell>
          <cell r="G99" t="str">
            <v>K&amp;K Stamping</v>
          </cell>
          <cell r="H99">
            <v>35943</v>
          </cell>
          <cell r="I99">
            <v>0</v>
          </cell>
          <cell r="J99">
            <v>0</v>
          </cell>
          <cell r="K99">
            <v>28000</v>
          </cell>
          <cell r="L99" t="str">
            <v>RFE</v>
          </cell>
          <cell r="M99" t="str">
            <v>N/A</v>
          </cell>
          <cell r="N99" t="str">
            <v>N/I</v>
          </cell>
        </row>
        <row r="100">
          <cell r="A100">
            <v>24000784</v>
          </cell>
          <cell r="B100" t="str">
            <v>Tertiary Bow Strip</v>
          </cell>
          <cell r="C100" t="str">
            <v>Arms &amp; Blades</v>
          </cell>
          <cell r="D100" t="str">
            <v>Various</v>
          </cell>
          <cell r="E100" t="str">
            <v>N/A</v>
          </cell>
          <cell r="F100" t="str">
            <v>A5525A</v>
          </cell>
          <cell r="G100" t="str">
            <v>K&amp;K Stamping</v>
          </cell>
          <cell r="H100">
            <v>35943</v>
          </cell>
          <cell r="I100">
            <v>0</v>
          </cell>
          <cell r="J100">
            <v>0</v>
          </cell>
          <cell r="K100">
            <v>28000</v>
          </cell>
          <cell r="L100" t="str">
            <v>RFE</v>
          </cell>
          <cell r="M100" t="str">
            <v>N/A</v>
          </cell>
          <cell r="N100" t="str">
            <v>N/I</v>
          </cell>
        </row>
        <row r="101">
          <cell r="A101">
            <v>24000785</v>
          </cell>
          <cell r="B101" t="str">
            <v>Secondary Bow Strip</v>
          </cell>
          <cell r="C101" t="str">
            <v>Arms &amp; Blades</v>
          </cell>
          <cell r="D101" t="str">
            <v>Various</v>
          </cell>
          <cell r="E101" t="str">
            <v>N/A</v>
          </cell>
          <cell r="F101" t="str">
            <v>ECR A1154A</v>
          </cell>
          <cell r="G101" t="str">
            <v>Atlantic Tool &amp; Die</v>
          </cell>
          <cell r="H101">
            <v>35137</v>
          </cell>
          <cell r="I101">
            <v>1.5</v>
          </cell>
          <cell r="J101" t="str">
            <v>US$</v>
          </cell>
          <cell r="K101">
            <v>85000</v>
          </cell>
          <cell r="L101" t="str">
            <v>RFE</v>
          </cell>
          <cell r="M101" t="str">
            <v>N/A</v>
          </cell>
          <cell r="N101" t="str">
            <v>N/I</v>
          </cell>
        </row>
        <row r="102">
          <cell r="A102">
            <v>24000786</v>
          </cell>
          <cell r="B102" t="str">
            <v>Secondary Bow Strip</v>
          </cell>
          <cell r="C102" t="str">
            <v>Arms &amp; Blades</v>
          </cell>
          <cell r="D102" t="str">
            <v>Various</v>
          </cell>
          <cell r="E102" t="str">
            <v>N/A</v>
          </cell>
          <cell r="F102" t="str">
            <v>3583A</v>
          </cell>
          <cell r="G102" t="str">
            <v>Atlantic Tool &amp; Die</v>
          </cell>
          <cell r="H102">
            <v>35847</v>
          </cell>
          <cell r="I102">
            <v>3.06</v>
          </cell>
          <cell r="J102" t="str">
            <v>US$</v>
          </cell>
          <cell r="K102">
            <v>0</v>
          </cell>
          <cell r="L102" t="str">
            <v>TN</v>
          </cell>
          <cell r="M102" t="str">
            <v>N/A</v>
          </cell>
          <cell r="N102" t="str">
            <v>N/I</v>
          </cell>
        </row>
        <row r="103">
          <cell r="A103">
            <v>24000787</v>
          </cell>
          <cell r="B103" t="str">
            <v>Secondary Bow Strip</v>
          </cell>
          <cell r="C103" t="str">
            <v>Arms &amp; Blades</v>
          </cell>
          <cell r="D103" t="str">
            <v>Various</v>
          </cell>
          <cell r="E103" t="str">
            <v>N/A</v>
          </cell>
          <cell r="F103" t="str">
            <v>3583A</v>
          </cell>
          <cell r="G103" t="str">
            <v>Atlantic Tool &amp; Die</v>
          </cell>
          <cell r="H103">
            <v>35869</v>
          </cell>
          <cell r="I103">
            <v>3.0019999999999998</v>
          </cell>
          <cell r="J103" t="str">
            <v>US$</v>
          </cell>
          <cell r="K103">
            <v>0</v>
          </cell>
          <cell r="L103" t="str">
            <v>TN</v>
          </cell>
          <cell r="M103" t="str">
            <v>N/A</v>
          </cell>
          <cell r="N103" t="str">
            <v>N/I</v>
          </cell>
        </row>
        <row r="104">
          <cell r="A104">
            <v>24000788</v>
          </cell>
          <cell r="B104" t="str">
            <v>Secondary Bow Strip</v>
          </cell>
          <cell r="C104" t="str">
            <v>Arms &amp; Blades</v>
          </cell>
          <cell r="D104" t="str">
            <v>Various</v>
          </cell>
          <cell r="E104" t="str">
            <v>N/A</v>
          </cell>
          <cell r="F104" t="str">
            <v>ECR 0346A</v>
          </cell>
          <cell r="G104" t="str">
            <v>K&amp;K Stamping</v>
          </cell>
          <cell r="H104">
            <v>7.5263157894736837E-2</v>
          </cell>
          <cell r="I104">
            <v>1.43</v>
          </cell>
          <cell r="J104" t="str">
            <v>US$</v>
          </cell>
          <cell r="K104">
            <v>81760</v>
          </cell>
          <cell r="L104" t="str">
            <v>RFE</v>
          </cell>
          <cell r="M104" t="str">
            <v>N/A</v>
          </cell>
          <cell r="N104" t="str">
            <v>N/I</v>
          </cell>
        </row>
        <row r="105">
          <cell r="A105">
            <v>24000790</v>
          </cell>
          <cell r="B105" t="str">
            <v>Main Bow Strip</v>
          </cell>
          <cell r="C105" t="str">
            <v>Arms &amp; Blades</v>
          </cell>
          <cell r="D105" t="str">
            <v>Various</v>
          </cell>
          <cell r="E105" t="str">
            <v>N/A</v>
          </cell>
          <cell r="F105" t="str">
            <v>A4376A</v>
          </cell>
          <cell r="G105" t="str">
            <v>K&amp;K Stamping</v>
          </cell>
          <cell r="H105">
            <v>35849</v>
          </cell>
          <cell r="I105" t="str">
            <v>Obsolete</v>
          </cell>
          <cell r="J105" t="str">
            <v>US$</v>
          </cell>
          <cell r="K105">
            <v>0</v>
          </cell>
          <cell r="M105" t="str">
            <v>N/A</v>
          </cell>
          <cell r="N105" t="str">
            <v>N/I</v>
          </cell>
        </row>
        <row r="106">
          <cell r="A106">
            <v>24000791</v>
          </cell>
          <cell r="B106" t="str">
            <v>Main Bow Strip</v>
          </cell>
          <cell r="C106" t="str">
            <v>Arms &amp; Blades</v>
          </cell>
          <cell r="D106" t="str">
            <v>Various</v>
          </cell>
          <cell r="E106" t="str">
            <v>N/A</v>
          </cell>
          <cell r="F106" t="str">
            <v>A4376A</v>
          </cell>
          <cell r="G106" t="str">
            <v>K&amp;K Stamping</v>
          </cell>
          <cell r="H106">
            <v>35849</v>
          </cell>
          <cell r="I106">
            <v>2.93</v>
          </cell>
          <cell r="J106" t="str">
            <v>US$</v>
          </cell>
          <cell r="K106">
            <v>0</v>
          </cell>
          <cell r="L106" t="str">
            <v>TN</v>
          </cell>
          <cell r="M106" t="str">
            <v>N/A</v>
          </cell>
          <cell r="N106" t="str">
            <v>N/I</v>
          </cell>
        </row>
        <row r="107">
          <cell r="A107">
            <v>24000792</v>
          </cell>
          <cell r="B107" t="str">
            <v>Main Bow Strip</v>
          </cell>
          <cell r="C107" t="str">
            <v>Arms &amp; Blades</v>
          </cell>
          <cell r="D107" t="str">
            <v>Various</v>
          </cell>
          <cell r="E107" t="str">
            <v>9x4</v>
          </cell>
          <cell r="F107" t="str">
            <v>ECR 2273A</v>
          </cell>
          <cell r="G107" t="str">
            <v>K&amp;K Stamping</v>
          </cell>
          <cell r="H107">
            <v>35394</v>
          </cell>
          <cell r="I107">
            <v>3</v>
          </cell>
          <cell r="J107" t="str">
            <v>US$</v>
          </cell>
          <cell r="K107">
            <v>88935</v>
          </cell>
          <cell r="L107" t="str">
            <v>RFE</v>
          </cell>
          <cell r="M107" t="str">
            <v>N/A</v>
          </cell>
          <cell r="N107" t="str">
            <v>N/I</v>
          </cell>
        </row>
        <row r="108">
          <cell r="A108">
            <v>24002288</v>
          </cell>
          <cell r="B108" t="str">
            <v>Cap</v>
          </cell>
          <cell r="C108" t="str">
            <v>Arms &amp; Blades</v>
          </cell>
          <cell r="D108" t="str">
            <v>Saturn</v>
          </cell>
          <cell r="E108" t="str">
            <v>N/A</v>
          </cell>
          <cell r="F108" t="str">
            <v>3194A</v>
          </cell>
          <cell r="G108" t="str">
            <v>Wundsch-Weidinger</v>
          </cell>
          <cell r="H108">
            <v>35663</v>
          </cell>
          <cell r="I108">
            <v>4.7E-2</v>
          </cell>
          <cell r="J108" t="str">
            <v>DM$</v>
          </cell>
          <cell r="K108">
            <v>29670</v>
          </cell>
          <cell r="L108" t="str">
            <v>TN</v>
          </cell>
          <cell r="M108">
            <v>918831</v>
          </cell>
          <cell r="N108" t="str">
            <v>N/I</v>
          </cell>
        </row>
        <row r="109">
          <cell r="A109">
            <v>24002327</v>
          </cell>
          <cell r="B109" t="str">
            <v>Arm Rod</v>
          </cell>
          <cell r="C109" t="str">
            <v>Arms &amp; Blades</v>
          </cell>
          <cell r="D109" t="str">
            <v>T300</v>
          </cell>
          <cell r="E109" t="str">
            <v>N/A</v>
          </cell>
          <cell r="F109" t="str">
            <v>3124A</v>
          </cell>
          <cell r="G109" t="str">
            <v>K&amp;K Stamping</v>
          </cell>
          <cell r="H109">
            <v>35374</v>
          </cell>
          <cell r="I109">
            <v>0.50739999999999996</v>
          </cell>
          <cell r="J109" t="str">
            <v>US$</v>
          </cell>
          <cell r="K109">
            <v>31000</v>
          </cell>
          <cell r="N109" t="str">
            <v>N/I</v>
          </cell>
        </row>
        <row r="110">
          <cell r="A110">
            <v>24002328</v>
          </cell>
          <cell r="B110" t="str">
            <v>Label</v>
          </cell>
          <cell r="C110" t="str">
            <v>Arms &amp; Blades</v>
          </cell>
          <cell r="D110" t="str">
            <v>Various</v>
          </cell>
          <cell r="E110" t="str">
            <v>DS</v>
          </cell>
          <cell r="F110" t="str">
            <v>3115A</v>
          </cell>
          <cell r="G110" t="str">
            <v>Whitlam</v>
          </cell>
          <cell r="H110">
            <v>35392</v>
          </cell>
          <cell r="I110">
            <v>1.8499999999999999E-2</v>
          </cell>
          <cell r="J110" t="str">
            <v>US$</v>
          </cell>
          <cell r="N110" t="str">
            <v>N/I</v>
          </cell>
        </row>
        <row r="111">
          <cell r="A111">
            <v>24002329</v>
          </cell>
          <cell r="B111" t="str">
            <v>Label</v>
          </cell>
          <cell r="C111" t="str">
            <v>Arms &amp; Blades</v>
          </cell>
          <cell r="D111" t="str">
            <v>Various</v>
          </cell>
          <cell r="E111" t="str">
            <v>PS</v>
          </cell>
          <cell r="F111" t="str">
            <v>3115A</v>
          </cell>
          <cell r="G111" t="str">
            <v>Whitlam</v>
          </cell>
          <cell r="H111">
            <v>35392</v>
          </cell>
          <cell r="I111">
            <v>1.8499999999999999E-2</v>
          </cell>
          <cell r="J111" t="str">
            <v>US$</v>
          </cell>
          <cell r="N111" t="str">
            <v>N/I</v>
          </cell>
        </row>
        <row r="112">
          <cell r="A112">
            <v>24002330</v>
          </cell>
          <cell r="B112" t="str">
            <v>Label</v>
          </cell>
          <cell r="C112" t="str">
            <v>Arms &amp; Blades</v>
          </cell>
          <cell r="D112" t="str">
            <v>Various</v>
          </cell>
          <cell r="E112" t="str">
            <v>Pink</v>
          </cell>
          <cell r="F112" t="str">
            <v>CMI</v>
          </cell>
          <cell r="G112" t="str">
            <v>Whitlam</v>
          </cell>
          <cell r="H112">
            <v>35765</v>
          </cell>
          <cell r="I112">
            <v>2.58E-2</v>
          </cell>
          <cell r="J112" t="str">
            <v>US$</v>
          </cell>
          <cell r="K112">
            <v>0</v>
          </cell>
          <cell r="L112" t="str">
            <v>NA</v>
          </cell>
          <cell r="M112" t="str">
            <v>N/A</v>
          </cell>
          <cell r="N112" t="str">
            <v>N/I</v>
          </cell>
        </row>
        <row r="113">
          <cell r="A113">
            <v>24002331</v>
          </cell>
          <cell r="B113" t="str">
            <v>Label</v>
          </cell>
          <cell r="C113" t="str">
            <v>Arms &amp; Blades</v>
          </cell>
          <cell r="D113" t="str">
            <v>RHD</v>
          </cell>
          <cell r="E113" t="str">
            <v>PS</v>
          </cell>
          <cell r="F113" t="str">
            <v>3115A</v>
          </cell>
          <cell r="G113" t="str">
            <v>Whitlam</v>
          </cell>
          <cell r="H113">
            <v>35392</v>
          </cell>
          <cell r="I113">
            <v>1.8499999999999999E-2</v>
          </cell>
          <cell r="J113" t="str">
            <v>US$</v>
          </cell>
          <cell r="N113" t="str">
            <v>N/I</v>
          </cell>
        </row>
        <row r="114">
          <cell r="A114">
            <v>24002350</v>
          </cell>
          <cell r="B114" t="str">
            <v>Mounting Head Assy</v>
          </cell>
          <cell r="C114" t="str">
            <v>Arms &amp; Blades</v>
          </cell>
          <cell r="D114" t="str">
            <v>NS/GS</v>
          </cell>
          <cell r="E114" t="str">
            <v>DS</v>
          </cell>
          <cell r="F114" t="str">
            <v>3129A</v>
          </cell>
          <cell r="G114" t="str">
            <v>Armada</v>
          </cell>
          <cell r="H114">
            <v>35506</v>
          </cell>
          <cell r="I114">
            <v>1.0900000000000001</v>
          </cell>
          <cell r="J114" t="str">
            <v>US$</v>
          </cell>
          <cell r="K114">
            <v>3250</v>
          </cell>
          <cell r="N114" t="str">
            <v>N/I</v>
          </cell>
        </row>
        <row r="115">
          <cell r="A115">
            <v>24002351</v>
          </cell>
          <cell r="B115" t="str">
            <v>Mounting Head Assy</v>
          </cell>
          <cell r="C115" t="str">
            <v>Arms &amp; Blades</v>
          </cell>
          <cell r="D115" t="str">
            <v>NS/GS</v>
          </cell>
          <cell r="E115" t="str">
            <v>PS</v>
          </cell>
          <cell r="F115" t="str">
            <v>3129A</v>
          </cell>
          <cell r="G115" t="str">
            <v>Armada</v>
          </cell>
          <cell r="H115">
            <v>35506</v>
          </cell>
          <cell r="I115">
            <v>1.0900000000000001</v>
          </cell>
          <cell r="J115" t="str">
            <v>US$</v>
          </cell>
          <cell r="K115">
            <v>3250</v>
          </cell>
          <cell r="N115" t="str">
            <v>N/I</v>
          </cell>
        </row>
        <row r="116">
          <cell r="A116">
            <v>24002439</v>
          </cell>
          <cell r="B116" t="str">
            <v>Instruction Sheet</v>
          </cell>
          <cell r="C116" t="str">
            <v>Arms &amp; Blades</v>
          </cell>
          <cell r="D116" t="str">
            <v>Saturn</v>
          </cell>
          <cell r="E116" t="str">
            <v>N/A</v>
          </cell>
          <cell r="F116" t="str">
            <v>A3200A</v>
          </cell>
          <cell r="G116" t="str">
            <v>N/A</v>
          </cell>
          <cell r="H116">
            <v>35592</v>
          </cell>
          <cell r="I116">
            <v>3.3000000000000002E-2</v>
          </cell>
          <cell r="J116" t="str">
            <v>US$</v>
          </cell>
          <cell r="K116">
            <v>0</v>
          </cell>
          <cell r="L116" t="str">
            <v>RFE</v>
          </cell>
          <cell r="M116" t="str">
            <v>N/A</v>
          </cell>
          <cell r="N116" t="str">
            <v>N/I</v>
          </cell>
        </row>
        <row r="117">
          <cell r="A117">
            <v>24002516</v>
          </cell>
          <cell r="B117" t="str">
            <v>Mounting Head</v>
          </cell>
          <cell r="C117" t="str">
            <v>Arms &amp; Blades</v>
          </cell>
          <cell r="D117" t="str">
            <v>NS/GS</v>
          </cell>
          <cell r="E117" t="str">
            <v>DS</v>
          </cell>
          <cell r="F117" t="str">
            <v>1600-208</v>
          </cell>
          <cell r="G117" t="str">
            <v>Port City</v>
          </cell>
          <cell r="H117">
            <v>35710</v>
          </cell>
          <cell r="I117">
            <v>1.28</v>
          </cell>
          <cell r="J117" t="str">
            <v>US$</v>
          </cell>
          <cell r="K117">
            <v>184500</v>
          </cell>
          <cell r="L117" t="str">
            <v>RFE</v>
          </cell>
          <cell r="N117" t="str">
            <v>N/I</v>
          </cell>
        </row>
        <row r="118">
          <cell r="A118">
            <v>24002517</v>
          </cell>
          <cell r="B118" t="str">
            <v>Mounting Head</v>
          </cell>
          <cell r="C118" t="str">
            <v>Arms &amp; Blades</v>
          </cell>
          <cell r="D118" t="str">
            <v>NS/GS</v>
          </cell>
          <cell r="E118" t="str">
            <v>PS</v>
          </cell>
          <cell r="F118" t="str">
            <v>1600-208</v>
          </cell>
          <cell r="G118" t="str">
            <v>Port City</v>
          </cell>
          <cell r="H118">
            <v>35710</v>
          </cell>
          <cell r="I118">
            <v>1.28</v>
          </cell>
          <cell r="J118" t="str">
            <v>US$</v>
          </cell>
          <cell r="K118">
            <v>184500</v>
          </cell>
          <cell r="L118" t="str">
            <v>RFE</v>
          </cell>
          <cell r="N118" t="str">
            <v>N/I</v>
          </cell>
        </row>
        <row r="119">
          <cell r="A119">
            <v>24002591</v>
          </cell>
          <cell r="B119" t="str">
            <v>Mounting Head</v>
          </cell>
          <cell r="C119" t="str">
            <v>Arms &amp; Blades</v>
          </cell>
          <cell r="D119" t="str">
            <v>NS/GS</v>
          </cell>
          <cell r="E119" t="str">
            <v>DS</v>
          </cell>
          <cell r="F119" t="str">
            <v>1600-272</v>
          </cell>
          <cell r="G119" t="str">
            <v>Tool Products</v>
          </cell>
          <cell r="H119">
            <v>36097</v>
          </cell>
          <cell r="I119">
            <v>1.3</v>
          </cell>
          <cell r="J119" t="str">
            <v>US$</v>
          </cell>
          <cell r="K119">
            <v>193950</v>
          </cell>
          <cell r="L119" t="str">
            <v>NA</v>
          </cell>
          <cell r="M119" t="str">
            <v>N/A</v>
          </cell>
          <cell r="N119" t="str">
            <v>N/I</v>
          </cell>
        </row>
        <row r="120">
          <cell r="A120">
            <v>24002592</v>
          </cell>
          <cell r="B120" t="str">
            <v>Mounting Head</v>
          </cell>
          <cell r="C120" t="str">
            <v>Arms &amp; Blades</v>
          </cell>
          <cell r="D120" t="str">
            <v>NS/GS</v>
          </cell>
          <cell r="E120" t="str">
            <v>PS</v>
          </cell>
          <cell r="F120" t="str">
            <v>1600-272</v>
          </cell>
          <cell r="G120" t="str">
            <v>Tool Products</v>
          </cell>
          <cell r="H120">
            <v>36097</v>
          </cell>
          <cell r="I120">
            <v>1.3</v>
          </cell>
          <cell r="J120" t="str">
            <v>US$</v>
          </cell>
          <cell r="K120">
            <v>193950</v>
          </cell>
          <cell r="L120" t="str">
            <v>NA</v>
          </cell>
          <cell r="M120" t="str">
            <v>N/A</v>
          </cell>
          <cell r="N120" t="str">
            <v>N/I</v>
          </cell>
        </row>
        <row r="121">
          <cell r="A121">
            <v>24002653</v>
          </cell>
          <cell r="B121" t="str">
            <v>Mounting Head Assy</v>
          </cell>
          <cell r="C121" t="str">
            <v>Arms &amp; Blades</v>
          </cell>
          <cell r="D121" t="str">
            <v>NS/GS</v>
          </cell>
          <cell r="E121" t="str">
            <v>PS</v>
          </cell>
          <cell r="F121" t="str">
            <v>1600-271</v>
          </cell>
          <cell r="G121" t="str">
            <v>Port City</v>
          </cell>
          <cell r="H121">
            <v>36084</v>
          </cell>
          <cell r="I121">
            <v>2.4900000000000002</v>
          </cell>
          <cell r="J121" t="str">
            <v>US$</v>
          </cell>
          <cell r="K121">
            <v>353000</v>
          </cell>
          <cell r="L121" t="str">
            <v>NA</v>
          </cell>
          <cell r="M121" t="str">
            <v>N/A</v>
          </cell>
          <cell r="N121">
            <v>800000</v>
          </cell>
        </row>
        <row r="122">
          <cell r="A122">
            <v>24002654</v>
          </cell>
          <cell r="B122" t="str">
            <v>Mounting Head Assy</v>
          </cell>
          <cell r="C122" t="str">
            <v>Arms &amp; Blades</v>
          </cell>
          <cell r="D122" t="str">
            <v>NS/GS</v>
          </cell>
          <cell r="E122" t="str">
            <v>DS</v>
          </cell>
          <cell r="F122" t="str">
            <v>1600-271</v>
          </cell>
          <cell r="G122" t="str">
            <v>Port City</v>
          </cell>
          <cell r="H122">
            <v>36084</v>
          </cell>
          <cell r="I122">
            <v>2.4900000000000002</v>
          </cell>
          <cell r="J122" t="str">
            <v>US$</v>
          </cell>
          <cell r="K122">
            <v>353000</v>
          </cell>
          <cell r="L122" t="str">
            <v>NA</v>
          </cell>
          <cell r="M122" t="str">
            <v>N/A</v>
          </cell>
          <cell r="N122">
            <v>800000</v>
          </cell>
        </row>
        <row r="123">
          <cell r="A123">
            <v>24002655</v>
          </cell>
          <cell r="B123" t="str">
            <v>Arm Rod</v>
          </cell>
          <cell r="C123" t="str">
            <v>Arms &amp; Blades</v>
          </cell>
          <cell r="D123" t="str">
            <v>RS</v>
          </cell>
          <cell r="E123" t="str">
            <v>PS</v>
          </cell>
          <cell r="F123" t="str">
            <v>1600-271</v>
          </cell>
          <cell r="G123" t="str">
            <v>K&amp;K Stamping</v>
          </cell>
          <cell r="H123">
            <v>36091</v>
          </cell>
          <cell r="I123">
            <v>0.52249999999999996</v>
          </cell>
          <cell r="J123" t="str">
            <v>US$</v>
          </cell>
          <cell r="K123">
            <v>12850</v>
          </cell>
          <cell r="L123" t="str">
            <v>NA</v>
          </cell>
          <cell r="M123" t="str">
            <v>N/A</v>
          </cell>
          <cell r="N123" t="str">
            <v>N/I</v>
          </cell>
        </row>
        <row r="124">
          <cell r="A124">
            <v>24002656</v>
          </cell>
          <cell r="B124" t="str">
            <v>Arm Rod</v>
          </cell>
          <cell r="C124" t="str">
            <v>Arms &amp; Blades</v>
          </cell>
          <cell r="D124" t="str">
            <v>RS</v>
          </cell>
          <cell r="E124" t="str">
            <v>DS</v>
          </cell>
          <cell r="F124" t="str">
            <v>1600-271</v>
          </cell>
          <cell r="G124" t="str">
            <v>K&amp;K Stamping</v>
          </cell>
          <cell r="H124">
            <v>36091</v>
          </cell>
          <cell r="I124">
            <v>0.52390000000000003</v>
          </cell>
          <cell r="J124" t="str">
            <v>US$</v>
          </cell>
          <cell r="K124">
            <v>12800</v>
          </cell>
          <cell r="L124" t="str">
            <v>NA</v>
          </cell>
          <cell r="M124" t="str">
            <v>N/A</v>
          </cell>
          <cell r="N124" t="str">
            <v>N/I</v>
          </cell>
        </row>
        <row r="125">
          <cell r="A125">
            <v>24002738</v>
          </cell>
          <cell r="B125" t="str">
            <v>Mounting Head Assy</v>
          </cell>
          <cell r="C125" t="str">
            <v>Arms &amp; Blades</v>
          </cell>
          <cell r="D125" t="str">
            <v>JA/JX</v>
          </cell>
          <cell r="E125" t="str">
            <v>RH</v>
          </cell>
          <cell r="F125" t="str">
            <v>A4250A</v>
          </cell>
          <cell r="G125" t="str">
            <v>Armada</v>
          </cell>
          <cell r="H125">
            <v>35930</v>
          </cell>
          <cell r="I125">
            <v>0.93600000000000005</v>
          </cell>
          <cell r="J125" t="str">
            <v>US$</v>
          </cell>
          <cell r="K125">
            <v>7250</v>
          </cell>
          <cell r="L125" t="str">
            <v>RFE</v>
          </cell>
          <cell r="M125" t="str">
            <v>N/A</v>
          </cell>
          <cell r="N125" t="str">
            <v>N/I</v>
          </cell>
        </row>
        <row r="126">
          <cell r="A126">
            <v>24002739</v>
          </cell>
          <cell r="B126" t="str">
            <v>Mounting Head Assy</v>
          </cell>
          <cell r="C126" t="str">
            <v>Arms &amp; Blades</v>
          </cell>
          <cell r="D126" t="str">
            <v>JA/JX</v>
          </cell>
          <cell r="E126" t="str">
            <v>LH</v>
          </cell>
          <cell r="F126" t="str">
            <v>A4250A</v>
          </cell>
          <cell r="G126" t="str">
            <v>Armada</v>
          </cell>
          <cell r="H126">
            <v>35930</v>
          </cell>
          <cell r="I126">
            <v>0.9657</v>
          </cell>
          <cell r="J126" t="str">
            <v>US$</v>
          </cell>
          <cell r="K126">
            <v>7250</v>
          </cell>
          <cell r="L126" t="str">
            <v>RFE</v>
          </cell>
          <cell r="M126" t="str">
            <v>N/A</v>
          </cell>
          <cell r="N126" t="str">
            <v>N/I</v>
          </cell>
        </row>
        <row r="127">
          <cell r="A127">
            <v>24002741</v>
          </cell>
          <cell r="B127" t="str">
            <v>Mounting Head</v>
          </cell>
          <cell r="C127" t="str">
            <v>Arms &amp; Blades</v>
          </cell>
          <cell r="D127" t="str">
            <v>JR</v>
          </cell>
          <cell r="E127" t="str">
            <v>PS</v>
          </cell>
          <cell r="F127" t="str">
            <v>1600-276</v>
          </cell>
          <cell r="G127" t="str">
            <v>Tool Products</v>
          </cell>
          <cell r="H127">
            <v>36210</v>
          </cell>
          <cell r="I127">
            <v>1.21</v>
          </cell>
          <cell r="J127" t="str">
            <v>US$</v>
          </cell>
          <cell r="K127">
            <v>166000</v>
          </cell>
          <cell r="L127" t="str">
            <v>NA</v>
          </cell>
          <cell r="M127" t="str">
            <v>N/A</v>
          </cell>
          <cell r="N127" t="str">
            <v>N/I</v>
          </cell>
        </row>
        <row r="128">
          <cell r="A128">
            <v>24002742</v>
          </cell>
          <cell r="B128" t="str">
            <v>Mounting Head</v>
          </cell>
          <cell r="C128" t="str">
            <v>Arms &amp; Blades</v>
          </cell>
          <cell r="D128" t="str">
            <v>JR</v>
          </cell>
          <cell r="E128" t="str">
            <v>DS</v>
          </cell>
          <cell r="F128" t="str">
            <v>1600-276</v>
          </cell>
          <cell r="G128" t="str">
            <v>Tool Products</v>
          </cell>
          <cell r="H128">
            <v>36210</v>
          </cell>
          <cell r="I128">
            <v>1.28</v>
          </cell>
          <cell r="J128" t="str">
            <v>US$</v>
          </cell>
          <cell r="K128">
            <v>181400</v>
          </cell>
          <cell r="L128" t="str">
            <v>NA</v>
          </cell>
          <cell r="M128" t="str">
            <v>N/A</v>
          </cell>
          <cell r="N128" t="str">
            <v>N/I</v>
          </cell>
        </row>
        <row r="129">
          <cell r="A129">
            <v>24002766</v>
          </cell>
          <cell r="B129" t="str">
            <v>Rubber tandem</v>
          </cell>
          <cell r="C129" t="str">
            <v>Arms &amp; Blades</v>
          </cell>
          <cell r="D129" t="str">
            <v>500mm</v>
          </cell>
          <cell r="E129" t="str">
            <v>N/A</v>
          </cell>
          <cell r="F129" t="str">
            <v>4273A</v>
          </cell>
          <cell r="G129" t="str">
            <v>Fukoku</v>
          </cell>
          <cell r="H129">
            <v>35947</v>
          </cell>
          <cell r="I129">
            <v>60.72</v>
          </cell>
          <cell r="J129" t="str">
            <v>JPY</v>
          </cell>
          <cell r="K129">
            <v>0</v>
          </cell>
          <cell r="L129" t="str">
            <v>RFE</v>
          </cell>
          <cell r="M129" t="str">
            <v>N/A</v>
          </cell>
          <cell r="N129">
            <v>220000</v>
          </cell>
        </row>
        <row r="130">
          <cell r="A130">
            <v>24002767</v>
          </cell>
          <cell r="B130" t="str">
            <v>Rubber tandem</v>
          </cell>
          <cell r="C130" t="str">
            <v>Arms &amp; Blades</v>
          </cell>
          <cell r="D130" t="str">
            <v>550mm</v>
          </cell>
          <cell r="E130" t="str">
            <v>N/A</v>
          </cell>
          <cell r="F130" t="str">
            <v>4273A</v>
          </cell>
          <cell r="G130" t="str">
            <v>Fukoku</v>
          </cell>
          <cell r="H130">
            <v>35947</v>
          </cell>
          <cell r="I130">
            <v>66.103999999999999</v>
          </cell>
          <cell r="J130" t="str">
            <v>JPY</v>
          </cell>
          <cell r="K130">
            <v>0</v>
          </cell>
          <cell r="L130" t="str">
            <v>RFE</v>
          </cell>
          <cell r="M130" t="str">
            <v>N/A</v>
          </cell>
          <cell r="N130">
            <v>220000</v>
          </cell>
        </row>
        <row r="131">
          <cell r="A131">
            <v>24002768</v>
          </cell>
          <cell r="B131" t="str">
            <v>Rubber tandem</v>
          </cell>
          <cell r="C131" t="str">
            <v>Arms &amp; Blades</v>
          </cell>
          <cell r="D131" t="str">
            <v>600mm</v>
          </cell>
          <cell r="E131" t="str">
            <v>N/A</v>
          </cell>
          <cell r="F131" t="str">
            <v>4273A</v>
          </cell>
          <cell r="G131" t="str">
            <v>Fukoku</v>
          </cell>
          <cell r="H131">
            <v>35947</v>
          </cell>
          <cell r="I131">
            <v>65.260000000000005</v>
          </cell>
          <cell r="J131" t="str">
            <v>JPY</v>
          </cell>
          <cell r="K131">
            <v>0</v>
          </cell>
          <cell r="L131" t="str">
            <v>RFE</v>
          </cell>
          <cell r="M131" t="str">
            <v>N/A</v>
          </cell>
          <cell r="N131">
            <v>220000</v>
          </cell>
        </row>
        <row r="132">
          <cell r="A132">
            <v>24003618</v>
          </cell>
          <cell r="B132" t="str">
            <v>Main Bow Strip</v>
          </cell>
          <cell r="C132" t="str">
            <v>Arms &amp; Blades</v>
          </cell>
          <cell r="D132" t="str">
            <v>Various</v>
          </cell>
          <cell r="E132" t="str">
            <v>N/A</v>
          </cell>
          <cell r="F132" t="str">
            <v>A5125A</v>
          </cell>
          <cell r="G132" t="str">
            <v>K&amp;K Stamping</v>
          </cell>
          <cell r="H132">
            <v>35969</v>
          </cell>
          <cell r="I132">
            <v>2.9588999999999999</v>
          </cell>
          <cell r="J132" t="str">
            <v>US$</v>
          </cell>
          <cell r="K132">
            <v>2200</v>
          </cell>
          <cell r="L132" t="str">
            <v>RFE</v>
          </cell>
          <cell r="M132" t="str">
            <v>N/A</v>
          </cell>
          <cell r="N132">
            <v>1200</v>
          </cell>
        </row>
        <row r="133">
          <cell r="A133">
            <v>24003689</v>
          </cell>
          <cell r="B133" t="str">
            <v>Blade Clip</v>
          </cell>
          <cell r="C133" t="str">
            <v>Arms &amp; Blades</v>
          </cell>
          <cell r="D133" t="str">
            <v>Various</v>
          </cell>
          <cell r="E133" t="str">
            <v>9x3</v>
          </cell>
          <cell r="F133" t="str">
            <v>ECR A1085A</v>
          </cell>
          <cell r="G133" t="str">
            <v>N/A</v>
          </cell>
          <cell r="H133">
            <v>35103</v>
          </cell>
          <cell r="I133">
            <v>3.49E-2</v>
          </cell>
          <cell r="J133" t="str">
            <v>US$</v>
          </cell>
          <cell r="L133" t="str">
            <v>RFE</v>
          </cell>
          <cell r="M133" t="str">
            <v>N/A</v>
          </cell>
          <cell r="N133" t="str">
            <v>N/I</v>
          </cell>
        </row>
        <row r="134">
          <cell r="A134">
            <v>24003693</v>
          </cell>
          <cell r="B134" t="str">
            <v>Main Bow</v>
          </cell>
          <cell r="C134" t="str">
            <v>Arms &amp; Blades</v>
          </cell>
          <cell r="D134" t="str">
            <v>Various</v>
          </cell>
          <cell r="E134" t="str">
            <v>N/A</v>
          </cell>
          <cell r="F134" t="str">
            <v>CR 1669-00</v>
          </cell>
          <cell r="G134" t="str">
            <v>N/A</v>
          </cell>
          <cell r="H134">
            <v>35111</v>
          </cell>
          <cell r="I134">
            <v>0.33600000000000002</v>
          </cell>
          <cell r="J134" t="str">
            <v>US$</v>
          </cell>
          <cell r="K134">
            <v>140000</v>
          </cell>
          <cell r="L134" t="str">
            <v>RFE</v>
          </cell>
          <cell r="M134" t="str">
            <v>N/A</v>
          </cell>
          <cell r="N134" t="str">
            <v>N/I</v>
          </cell>
        </row>
        <row r="135">
          <cell r="A135">
            <v>24003694</v>
          </cell>
          <cell r="B135" t="str">
            <v>Blade Clip</v>
          </cell>
          <cell r="C135" t="str">
            <v>Arms &amp; Blades</v>
          </cell>
          <cell r="D135" t="str">
            <v>Various</v>
          </cell>
          <cell r="E135" t="str">
            <v>N/A</v>
          </cell>
          <cell r="F135" t="str">
            <v>A4931A</v>
          </cell>
          <cell r="G135" t="str">
            <v>PEC</v>
          </cell>
          <cell r="H135">
            <v>35907</v>
          </cell>
          <cell r="I135">
            <v>0.04</v>
          </cell>
          <cell r="J135" t="str">
            <v>US$</v>
          </cell>
          <cell r="K135">
            <v>24000</v>
          </cell>
          <cell r="L135" t="str">
            <v>RFE</v>
          </cell>
          <cell r="M135" t="str">
            <v>N/A</v>
          </cell>
          <cell r="N135">
            <v>7680000</v>
          </cell>
        </row>
        <row r="136">
          <cell r="A136">
            <v>24003695</v>
          </cell>
          <cell r="B136" t="str">
            <v>Main Bow</v>
          </cell>
          <cell r="C136" t="str">
            <v>Arms &amp; Blades</v>
          </cell>
          <cell r="D136" t="str">
            <v>Various</v>
          </cell>
          <cell r="E136" t="str">
            <v>N/A</v>
          </cell>
          <cell r="F136" t="str">
            <v>A2577A</v>
          </cell>
          <cell r="G136" t="str">
            <v>K&amp;K Stamping</v>
          </cell>
          <cell r="H136">
            <v>35405</v>
          </cell>
          <cell r="I136">
            <v>0.30919999999999997</v>
          </cell>
          <cell r="J136" t="str">
            <v>US$</v>
          </cell>
          <cell r="K136">
            <v>133392</v>
          </cell>
          <cell r="L136" t="str">
            <v>RFE</v>
          </cell>
          <cell r="M136" t="str">
            <v>N/A</v>
          </cell>
          <cell r="N136" t="str">
            <v>N/I</v>
          </cell>
        </row>
        <row r="137">
          <cell r="A137">
            <v>24003696</v>
          </cell>
          <cell r="B137" t="str">
            <v>Main Bow Strip</v>
          </cell>
          <cell r="C137" t="str">
            <v>Arms &amp; Blades</v>
          </cell>
          <cell r="D137" t="str">
            <v>Various</v>
          </cell>
          <cell r="E137" t="str">
            <v>9x4</v>
          </cell>
          <cell r="F137" t="str">
            <v>A2577A</v>
          </cell>
          <cell r="G137" t="str">
            <v>N/A</v>
          </cell>
          <cell r="H137">
            <v>35405</v>
          </cell>
          <cell r="I137">
            <v>0.24779999999999999</v>
          </cell>
          <cell r="J137" t="str">
            <v>US$</v>
          </cell>
          <cell r="K137">
            <v>120990</v>
          </cell>
          <cell r="L137" t="str">
            <v>RFE</v>
          </cell>
          <cell r="M137" t="str">
            <v>N/A</v>
          </cell>
          <cell r="N137" t="str">
            <v>N/I</v>
          </cell>
        </row>
        <row r="138">
          <cell r="A138">
            <v>24003703</v>
          </cell>
          <cell r="B138" t="str">
            <v>Refill Clip</v>
          </cell>
          <cell r="C138" t="str">
            <v>Arms &amp; Blades</v>
          </cell>
          <cell r="D138" t="str">
            <v>Various</v>
          </cell>
          <cell r="E138" t="str">
            <v>N/A</v>
          </cell>
          <cell r="F138" t="str">
            <v>0843A</v>
          </cell>
          <cell r="G138" t="str">
            <v>N/A</v>
          </cell>
          <cell r="H138">
            <v>35104</v>
          </cell>
          <cell r="I138">
            <v>9.3460000000000001E-2</v>
          </cell>
          <cell r="J138" t="str">
            <v>US$</v>
          </cell>
          <cell r="K138">
            <v>19750</v>
          </cell>
          <cell r="N138" t="str">
            <v>N/I</v>
          </cell>
        </row>
        <row r="139">
          <cell r="A139">
            <v>24003704</v>
          </cell>
          <cell r="B139" t="str">
            <v>Refill Clip</v>
          </cell>
          <cell r="C139" t="str">
            <v>Arms &amp; Blades</v>
          </cell>
          <cell r="D139" t="str">
            <v>Various</v>
          </cell>
          <cell r="E139" t="str">
            <v>N/A</v>
          </cell>
          <cell r="F139" t="str">
            <v>3789A</v>
          </cell>
          <cell r="G139" t="str">
            <v>Spiratex Company</v>
          </cell>
          <cell r="H139">
            <v>35628</v>
          </cell>
          <cell r="I139">
            <v>2.23E-2</v>
          </cell>
          <cell r="J139" t="str">
            <v>US$</v>
          </cell>
          <cell r="K139">
            <v>1742</v>
          </cell>
          <cell r="L139" t="str">
            <v>TN</v>
          </cell>
          <cell r="M139">
            <v>781119</v>
          </cell>
          <cell r="N139" t="str">
            <v>N/I</v>
          </cell>
        </row>
        <row r="140">
          <cell r="A140">
            <v>24003711</v>
          </cell>
          <cell r="B140" t="str">
            <v>Cap</v>
          </cell>
          <cell r="C140" t="str">
            <v>Arms &amp; Blades</v>
          </cell>
          <cell r="D140" t="str">
            <v>Various</v>
          </cell>
          <cell r="E140" t="str">
            <v>N/A</v>
          </cell>
          <cell r="F140" t="str">
            <v>n/a</v>
          </cell>
          <cell r="G140" t="str">
            <v>N/A</v>
          </cell>
          <cell r="H140" t="str">
            <v>n/a</v>
          </cell>
          <cell r="I140">
            <v>0.15</v>
          </cell>
          <cell r="J140" t="str">
            <v>US$</v>
          </cell>
          <cell r="K140">
            <v>45000</v>
          </cell>
          <cell r="L140" t="str">
            <v>RFE</v>
          </cell>
          <cell r="M140" t="str">
            <v>N/A</v>
          </cell>
          <cell r="N140" t="str">
            <v>N/I</v>
          </cell>
        </row>
        <row r="141">
          <cell r="A141">
            <v>24003811</v>
          </cell>
          <cell r="B141" t="str">
            <v>Mounting Head</v>
          </cell>
          <cell r="C141" t="str">
            <v>Arms &amp; Blades</v>
          </cell>
          <cell r="D141" t="str">
            <v>FN74</v>
          </cell>
          <cell r="E141" t="str">
            <v>LH</v>
          </cell>
          <cell r="F141" t="str">
            <v>2981AA</v>
          </cell>
          <cell r="G141" t="str">
            <v>Dynacast</v>
          </cell>
          <cell r="H141">
            <v>35758</v>
          </cell>
          <cell r="I141">
            <v>1.1479999999999999</v>
          </cell>
          <cell r="J141" t="str">
            <v>US$</v>
          </cell>
          <cell r="K141">
            <v>0</v>
          </cell>
          <cell r="L141" t="str">
            <v>TN</v>
          </cell>
          <cell r="M141" t="str">
            <v>N/A</v>
          </cell>
          <cell r="N141" t="str">
            <v>N/I</v>
          </cell>
        </row>
        <row r="142">
          <cell r="A142">
            <v>24003812</v>
          </cell>
          <cell r="B142" t="str">
            <v>Mounting Head</v>
          </cell>
          <cell r="C142" t="str">
            <v>Arms &amp; Blades</v>
          </cell>
          <cell r="D142" t="str">
            <v>FN74</v>
          </cell>
          <cell r="E142" t="str">
            <v>RH</v>
          </cell>
          <cell r="F142" t="str">
            <v>2981AA</v>
          </cell>
          <cell r="G142" t="str">
            <v>Dynacast</v>
          </cell>
          <cell r="H142">
            <v>35758</v>
          </cell>
          <cell r="I142">
            <v>1.052</v>
          </cell>
          <cell r="J142" t="str">
            <v>US$</v>
          </cell>
          <cell r="K142">
            <v>0</v>
          </cell>
          <cell r="L142" t="str">
            <v>TN</v>
          </cell>
          <cell r="M142" t="str">
            <v>N/A</v>
          </cell>
          <cell r="N142" t="str">
            <v>N/I</v>
          </cell>
        </row>
        <row r="143">
          <cell r="A143">
            <v>24003813</v>
          </cell>
          <cell r="B143" t="str">
            <v>Mounting Head</v>
          </cell>
          <cell r="C143" t="str">
            <v>Arms &amp; Blades</v>
          </cell>
          <cell r="D143" t="str">
            <v>414T</v>
          </cell>
          <cell r="E143" t="str">
            <v>DS</v>
          </cell>
          <cell r="F143" t="str">
            <v>3265A</v>
          </cell>
          <cell r="G143" t="str">
            <v>Amexcast</v>
          </cell>
          <cell r="H143">
            <v>35633</v>
          </cell>
          <cell r="I143">
            <v>0.7238</v>
          </cell>
          <cell r="J143" t="str">
            <v>US$</v>
          </cell>
          <cell r="K143">
            <v>40000</v>
          </cell>
          <cell r="L143" t="str">
            <v>RFE</v>
          </cell>
          <cell r="M143" t="str">
            <v>N/A</v>
          </cell>
          <cell r="N143" t="str">
            <v>N/I</v>
          </cell>
        </row>
        <row r="144">
          <cell r="A144">
            <v>24003814</v>
          </cell>
          <cell r="B144" t="str">
            <v>Mounting Head</v>
          </cell>
          <cell r="C144" t="str">
            <v>Arms &amp; Blades</v>
          </cell>
          <cell r="D144" t="str">
            <v>414T</v>
          </cell>
          <cell r="E144" t="str">
            <v>N/A</v>
          </cell>
          <cell r="F144" t="str">
            <v>A4009A</v>
          </cell>
          <cell r="G144" t="str">
            <v>ADCO</v>
          </cell>
          <cell r="H144">
            <v>35752</v>
          </cell>
          <cell r="I144">
            <v>1.1474</v>
          </cell>
          <cell r="J144" t="str">
            <v>US$</v>
          </cell>
          <cell r="K144">
            <v>0</v>
          </cell>
          <cell r="L144" t="str">
            <v>RFE</v>
          </cell>
          <cell r="M144" t="str">
            <v>N/A</v>
          </cell>
          <cell r="N144" t="str">
            <v>N/I</v>
          </cell>
        </row>
        <row r="145">
          <cell r="A145">
            <v>24003815</v>
          </cell>
          <cell r="B145" t="str">
            <v>Arm Rod</v>
          </cell>
          <cell r="C145" t="str">
            <v>Arms &amp; Blades</v>
          </cell>
          <cell r="D145" t="str">
            <v>FN74</v>
          </cell>
          <cell r="E145" t="str">
            <v>PS</v>
          </cell>
          <cell r="F145" t="str">
            <v>2981AA</v>
          </cell>
          <cell r="G145" t="str">
            <v>K&amp;K Stamping</v>
          </cell>
          <cell r="H145">
            <v>35716</v>
          </cell>
          <cell r="I145">
            <v>0.61209999999999998</v>
          </cell>
          <cell r="J145" t="str">
            <v>US$</v>
          </cell>
          <cell r="K145">
            <v>0</v>
          </cell>
          <cell r="L145" t="str">
            <v>RFE</v>
          </cell>
          <cell r="M145" t="str">
            <v>N/A</v>
          </cell>
          <cell r="N145" t="str">
            <v>N/I</v>
          </cell>
        </row>
        <row r="146">
          <cell r="A146">
            <v>24003816</v>
          </cell>
          <cell r="B146" t="str">
            <v>Arm Rod</v>
          </cell>
          <cell r="C146" t="str">
            <v>Arms &amp; Blades</v>
          </cell>
          <cell r="D146" t="str">
            <v>FN74</v>
          </cell>
          <cell r="E146" t="str">
            <v>DS</v>
          </cell>
          <cell r="F146" t="str">
            <v>2981AA</v>
          </cell>
          <cell r="G146" t="str">
            <v>K&amp;K Stamping</v>
          </cell>
          <cell r="H146">
            <v>35716</v>
          </cell>
          <cell r="I146">
            <v>0.4647</v>
          </cell>
          <cell r="J146" t="str">
            <v>US$</v>
          </cell>
          <cell r="K146">
            <v>0</v>
          </cell>
          <cell r="L146" t="str">
            <v>RFE</v>
          </cell>
          <cell r="M146" t="str">
            <v>N/A</v>
          </cell>
          <cell r="N146" t="str">
            <v>N/I</v>
          </cell>
        </row>
        <row r="147">
          <cell r="A147">
            <v>24003817</v>
          </cell>
          <cell r="B147" t="str">
            <v>Arm Rod</v>
          </cell>
          <cell r="C147" t="str">
            <v>Arms &amp; Blades</v>
          </cell>
          <cell r="D147" t="str">
            <v>414T</v>
          </cell>
          <cell r="E147" t="str">
            <v>DS</v>
          </cell>
          <cell r="F147" t="str">
            <v>0311A</v>
          </cell>
          <cell r="G147" t="str">
            <v>Kenmode</v>
          </cell>
          <cell r="H147">
            <v>34968</v>
          </cell>
          <cell r="I147">
            <v>0.46700000000000003</v>
          </cell>
          <cell r="J147" t="str">
            <v>US$</v>
          </cell>
          <cell r="K147">
            <v>31000</v>
          </cell>
          <cell r="N147" t="str">
            <v>N/I</v>
          </cell>
        </row>
        <row r="148">
          <cell r="A148">
            <v>24003818</v>
          </cell>
          <cell r="B148" t="str">
            <v>Arm Rod</v>
          </cell>
          <cell r="C148" t="str">
            <v>Arms &amp; Blades</v>
          </cell>
          <cell r="D148" t="str">
            <v>414T</v>
          </cell>
          <cell r="E148" t="str">
            <v>PS</v>
          </cell>
          <cell r="F148" t="str">
            <v>2335AB</v>
          </cell>
          <cell r="G148" t="str">
            <v>Kenmode</v>
          </cell>
          <cell r="H148">
            <v>35506</v>
          </cell>
          <cell r="I148">
            <v>0.47599999999999998</v>
          </cell>
          <cell r="J148" t="str">
            <v>US$</v>
          </cell>
          <cell r="K148">
            <v>31000</v>
          </cell>
          <cell r="N148" t="str">
            <v>N/I</v>
          </cell>
        </row>
        <row r="149">
          <cell r="A149">
            <v>24003820</v>
          </cell>
          <cell r="B149" t="str">
            <v>Retainer</v>
          </cell>
          <cell r="C149" t="str">
            <v>Arms &amp; Blades</v>
          </cell>
          <cell r="D149" t="str">
            <v>S5S</v>
          </cell>
          <cell r="E149" t="str">
            <v>220mm</v>
          </cell>
          <cell r="F149" t="str">
            <v>1669-03</v>
          </cell>
          <cell r="G149" t="str">
            <v>Kenmode</v>
          </cell>
          <cell r="H149">
            <v>35324</v>
          </cell>
          <cell r="I149">
            <v>0.35870999999999997</v>
          </cell>
          <cell r="J149" t="str">
            <v>US$</v>
          </cell>
          <cell r="K149">
            <v>89600</v>
          </cell>
          <cell r="N149" t="str">
            <v>N/I</v>
          </cell>
        </row>
        <row r="150">
          <cell r="A150">
            <v>24003821</v>
          </cell>
          <cell r="B150" t="str">
            <v>Retainer</v>
          </cell>
          <cell r="C150" t="str">
            <v>Arms &amp; Blades</v>
          </cell>
          <cell r="D150" t="str">
            <v>Various</v>
          </cell>
          <cell r="E150" t="str">
            <v>260mm</v>
          </cell>
          <cell r="F150" t="str">
            <v>1243A</v>
          </cell>
          <cell r="G150" t="str">
            <v>Kenmode</v>
          </cell>
          <cell r="H150">
            <v>35143</v>
          </cell>
          <cell r="I150">
            <v>0.34305999999999998</v>
          </cell>
          <cell r="J150" t="str">
            <v>US$</v>
          </cell>
          <cell r="K150">
            <v>56600</v>
          </cell>
          <cell r="N150" t="str">
            <v>N/I</v>
          </cell>
        </row>
        <row r="151">
          <cell r="A151">
            <v>24003822</v>
          </cell>
          <cell r="B151" t="str">
            <v>Retainer</v>
          </cell>
          <cell r="C151" t="str">
            <v>Arms &amp; Blades</v>
          </cell>
          <cell r="D151" t="str">
            <v>Various</v>
          </cell>
          <cell r="E151" t="str">
            <v>300mm</v>
          </cell>
          <cell r="F151" t="str">
            <v>1243A</v>
          </cell>
          <cell r="G151" t="str">
            <v>Kenmode</v>
          </cell>
          <cell r="H151">
            <v>35143</v>
          </cell>
          <cell r="I151">
            <v>0.38236999999999999</v>
          </cell>
          <cell r="J151" t="str">
            <v>US$</v>
          </cell>
          <cell r="K151">
            <v>56600</v>
          </cell>
          <cell r="N151" t="str">
            <v>N/I</v>
          </cell>
        </row>
        <row r="152">
          <cell r="A152">
            <v>24003823</v>
          </cell>
          <cell r="B152" t="str">
            <v>Bearing</v>
          </cell>
          <cell r="C152" t="str">
            <v>Arms &amp; Blades</v>
          </cell>
          <cell r="D152" t="str">
            <v>Various</v>
          </cell>
          <cell r="E152" t="str">
            <v>N/A</v>
          </cell>
          <cell r="G152" t="str">
            <v>Garlock Bearing</v>
          </cell>
          <cell r="H152">
            <v>34995</v>
          </cell>
          <cell r="I152">
            <v>0.10199999999999999</v>
          </cell>
          <cell r="J152" t="str">
            <v>US$</v>
          </cell>
          <cell r="L152" t="str">
            <v>RFE</v>
          </cell>
          <cell r="N152" t="str">
            <v>N/I</v>
          </cell>
        </row>
        <row r="153">
          <cell r="A153">
            <v>24003824</v>
          </cell>
          <cell r="B153" t="str">
            <v>Bushing</v>
          </cell>
          <cell r="C153" t="str">
            <v>Arms &amp; Blades</v>
          </cell>
          <cell r="D153" t="str">
            <v>Various</v>
          </cell>
          <cell r="E153" t="str">
            <v>N/A</v>
          </cell>
          <cell r="G153" t="str">
            <v>N/A</v>
          </cell>
          <cell r="H153">
            <v>34858</v>
          </cell>
          <cell r="I153">
            <v>4.1000000000000002E-2</v>
          </cell>
          <cell r="J153" t="str">
            <v>US$</v>
          </cell>
          <cell r="K153">
            <v>11400</v>
          </cell>
          <cell r="L153" t="str">
            <v>RFE</v>
          </cell>
          <cell r="N153" t="str">
            <v>N/I</v>
          </cell>
        </row>
        <row r="154">
          <cell r="A154">
            <v>24003825</v>
          </cell>
          <cell r="B154" t="str">
            <v>Pivot Rivet</v>
          </cell>
          <cell r="C154" t="str">
            <v>Arms &amp; Blades</v>
          </cell>
          <cell r="D154" t="str">
            <v>Various</v>
          </cell>
          <cell r="E154" t="str">
            <v>N/A</v>
          </cell>
          <cell r="F154" t="str">
            <v>3285A</v>
          </cell>
          <cell r="G154" t="str">
            <v>Philadelphia Rivet</v>
          </cell>
          <cell r="H154">
            <v>35571</v>
          </cell>
          <cell r="I154">
            <v>3.0939999999999999E-2</v>
          </cell>
          <cell r="J154" t="str">
            <v>US$</v>
          </cell>
          <cell r="N154" t="str">
            <v>N/I</v>
          </cell>
        </row>
        <row r="155">
          <cell r="A155">
            <v>24003826</v>
          </cell>
          <cell r="B155" t="str">
            <v>Rivet</v>
          </cell>
          <cell r="C155" t="str">
            <v>Arms &amp; Blades</v>
          </cell>
          <cell r="D155" t="str">
            <v>Various</v>
          </cell>
          <cell r="E155" t="str">
            <v>N/A</v>
          </cell>
          <cell r="F155" t="str">
            <v>CMI</v>
          </cell>
          <cell r="G155" t="str">
            <v>Philadelphia Rivet</v>
          </cell>
          <cell r="H155">
            <v>35886</v>
          </cell>
          <cell r="I155">
            <v>6.6699999999999997E-3</v>
          </cell>
          <cell r="J155" t="str">
            <v>US$</v>
          </cell>
          <cell r="K155">
            <v>0</v>
          </cell>
          <cell r="L155" t="str">
            <v>NA</v>
          </cell>
          <cell r="M155" t="str">
            <v>N/A</v>
          </cell>
          <cell r="N155" t="str">
            <v>N/I</v>
          </cell>
        </row>
        <row r="156">
          <cell r="A156">
            <v>24003827</v>
          </cell>
          <cell r="B156" t="str">
            <v>Clip-Spring</v>
          </cell>
          <cell r="C156" t="str">
            <v>Arms &amp; Blades</v>
          </cell>
          <cell r="D156" t="str">
            <v>Various</v>
          </cell>
          <cell r="E156" t="str">
            <v>N/A</v>
          </cell>
          <cell r="F156" t="str">
            <v>0738A</v>
          </cell>
          <cell r="G156" t="str">
            <v>K&amp;K Stamping</v>
          </cell>
          <cell r="H156">
            <v>35206</v>
          </cell>
          <cell r="I156">
            <v>3.0499999999999999E-2</v>
          </cell>
          <cell r="J156" t="str">
            <v>US$</v>
          </cell>
          <cell r="K156">
            <v>8600</v>
          </cell>
          <cell r="N156" t="str">
            <v>N/I</v>
          </cell>
        </row>
        <row r="157">
          <cell r="A157">
            <v>24003828</v>
          </cell>
          <cell r="B157" t="str">
            <v>Clip-Spring</v>
          </cell>
          <cell r="C157" t="str">
            <v>Arms &amp; Blades</v>
          </cell>
          <cell r="D157" t="str">
            <v>Various</v>
          </cell>
          <cell r="E157" t="str">
            <v>N/A</v>
          </cell>
          <cell r="F157" t="str">
            <v>2070A</v>
          </cell>
          <cell r="G157" t="str">
            <v>K&amp;K Stamping</v>
          </cell>
          <cell r="H157">
            <v>35352</v>
          </cell>
          <cell r="I157">
            <v>4.0800000000000003E-2</v>
          </cell>
          <cell r="J157" t="str">
            <v>US$</v>
          </cell>
          <cell r="K157">
            <v>5500</v>
          </cell>
          <cell r="N157" t="str">
            <v>N/I</v>
          </cell>
        </row>
        <row r="158">
          <cell r="A158">
            <v>24003829</v>
          </cell>
          <cell r="B158" t="str">
            <v>Spring (large)</v>
          </cell>
          <cell r="C158" t="str">
            <v>Arms &amp; Blades</v>
          </cell>
          <cell r="D158" t="str">
            <v>Various</v>
          </cell>
          <cell r="E158" t="str">
            <v>N/A</v>
          </cell>
          <cell r="F158" t="str">
            <v>CMI</v>
          </cell>
          <cell r="G158" t="str">
            <v>Springco Industries</v>
          </cell>
          <cell r="H158">
            <v>35951</v>
          </cell>
          <cell r="I158">
            <v>0.1358</v>
          </cell>
          <cell r="J158" t="str">
            <v>US$</v>
          </cell>
          <cell r="K158">
            <v>0</v>
          </cell>
          <cell r="L158" t="str">
            <v>NA</v>
          </cell>
          <cell r="M158" t="str">
            <v>N/A</v>
          </cell>
          <cell r="N158" t="str">
            <v>N/I</v>
          </cell>
        </row>
        <row r="159">
          <cell r="A159">
            <v>24003830</v>
          </cell>
          <cell r="B159" t="str">
            <v>Spring</v>
          </cell>
          <cell r="C159" t="str">
            <v>Arms &amp; Blades</v>
          </cell>
          <cell r="D159" t="str">
            <v>Various</v>
          </cell>
          <cell r="E159" t="str">
            <v>N/A</v>
          </cell>
          <cell r="F159" t="str">
            <v>CMI</v>
          </cell>
          <cell r="G159" t="str">
            <v>Springco Industries</v>
          </cell>
          <cell r="H159">
            <v>36161</v>
          </cell>
          <cell r="I159">
            <v>9.5420000000000005E-2</v>
          </cell>
          <cell r="J159" t="str">
            <v>US$</v>
          </cell>
          <cell r="K159">
            <v>0</v>
          </cell>
          <cell r="L159" t="str">
            <v>NA</v>
          </cell>
          <cell r="M159" t="str">
            <v>N/A</v>
          </cell>
          <cell r="N159" t="str">
            <v>N/I</v>
          </cell>
        </row>
        <row r="160">
          <cell r="A160">
            <v>24003831</v>
          </cell>
          <cell r="B160" t="str">
            <v>Spring Pin</v>
          </cell>
          <cell r="C160" t="str">
            <v>Arms &amp; Blades</v>
          </cell>
          <cell r="D160" t="str">
            <v>Various</v>
          </cell>
          <cell r="E160" t="str">
            <v>N/A</v>
          </cell>
          <cell r="F160" t="str">
            <v>CMI</v>
          </cell>
          <cell r="G160" t="str">
            <v>Thompson Rivet</v>
          </cell>
          <cell r="H160">
            <v>35805</v>
          </cell>
          <cell r="I160">
            <v>6.0000000000000001E-3</v>
          </cell>
          <cell r="J160" t="str">
            <v>US$</v>
          </cell>
          <cell r="K160">
            <v>0</v>
          </cell>
          <cell r="L160" t="str">
            <v>NA</v>
          </cell>
          <cell r="M160" t="str">
            <v>N/A</v>
          </cell>
          <cell r="N160" t="str">
            <v>N/I</v>
          </cell>
        </row>
        <row r="161">
          <cell r="A161">
            <v>24003832</v>
          </cell>
          <cell r="B161" t="str">
            <v>Mounting Head</v>
          </cell>
          <cell r="C161" t="str">
            <v>Arms &amp; Blades</v>
          </cell>
          <cell r="D161" t="str">
            <v>414T</v>
          </cell>
          <cell r="E161" t="str">
            <v>PS</v>
          </cell>
          <cell r="G161" t="str">
            <v>N/A</v>
          </cell>
          <cell r="H161">
            <v>35044</v>
          </cell>
          <cell r="I161">
            <v>1.5124</v>
          </cell>
          <cell r="J161" t="str">
            <v>US$</v>
          </cell>
          <cell r="K161">
            <v>7560</v>
          </cell>
          <cell r="L161" t="str">
            <v>RFE</v>
          </cell>
          <cell r="N161" t="str">
            <v>N/I</v>
          </cell>
        </row>
        <row r="162">
          <cell r="A162">
            <v>24003833</v>
          </cell>
          <cell r="B162" t="str">
            <v>Mounting Head</v>
          </cell>
          <cell r="C162" t="str">
            <v>Arms &amp; Blades</v>
          </cell>
          <cell r="D162" t="str">
            <v>414T</v>
          </cell>
          <cell r="E162" t="str">
            <v>DS</v>
          </cell>
          <cell r="G162" t="str">
            <v>N/A</v>
          </cell>
          <cell r="H162">
            <v>35044</v>
          </cell>
          <cell r="I162">
            <v>1.3193999999999999</v>
          </cell>
          <cell r="J162" t="str">
            <v>US$</v>
          </cell>
          <cell r="K162">
            <v>10730</v>
          </cell>
          <cell r="L162" t="str">
            <v>RFE</v>
          </cell>
          <cell r="N162" t="str">
            <v>N/I</v>
          </cell>
        </row>
        <row r="163">
          <cell r="A163">
            <v>24003837</v>
          </cell>
          <cell r="B163" t="str">
            <v>Mounting Head</v>
          </cell>
          <cell r="C163" t="str">
            <v>Arms &amp; Blades</v>
          </cell>
          <cell r="D163" t="str">
            <v>GMT800</v>
          </cell>
          <cell r="E163" t="str">
            <v>Front</v>
          </cell>
          <cell r="F163" t="str">
            <v>CMI</v>
          </cell>
          <cell r="G163" t="str">
            <v>Port City</v>
          </cell>
          <cell r="H163">
            <v>36083</v>
          </cell>
          <cell r="I163">
            <v>1.1257999999999999</v>
          </cell>
          <cell r="J163" t="str">
            <v>US$</v>
          </cell>
          <cell r="K163">
            <v>0</v>
          </cell>
          <cell r="L163" t="str">
            <v>NA</v>
          </cell>
          <cell r="M163" t="str">
            <v>N/A</v>
          </cell>
          <cell r="N163" t="str">
            <v>N/I</v>
          </cell>
        </row>
        <row r="164">
          <cell r="A164">
            <v>24003838</v>
          </cell>
          <cell r="B164" t="str">
            <v>Arm Rod</v>
          </cell>
          <cell r="C164" t="str">
            <v>Arms &amp; Blades</v>
          </cell>
          <cell r="D164" t="str">
            <v>GMT800</v>
          </cell>
          <cell r="E164" t="str">
            <v>RH</v>
          </cell>
          <cell r="F164" t="str">
            <v>A5078A</v>
          </cell>
          <cell r="G164" t="str">
            <v>Trico</v>
          </cell>
          <cell r="H164">
            <v>35927</v>
          </cell>
          <cell r="I164">
            <v>0.83350000000000002</v>
          </cell>
          <cell r="J164" t="str">
            <v>US$</v>
          </cell>
          <cell r="K164">
            <v>22300</v>
          </cell>
          <cell r="L164" t="str">
            <v>RFE</v>
          </cell>
          <cell r="M164" t="str">
            <v>N/A</v>
          </cell>
          <cell r="N164">
            <v>1200000</v>
          </cell>
        </row>
        <row r="165">
          <cell r="A165">
            <v>24003839</v>
          </cell>
          <cell r="B165" t="str">
            <v>Arm Rod</v>
          </cell>
          <cell r="C165" t="str">
            <v>Arms &amp; Blades</v>
          </cell>
          <cell r="D165" t="str">
            <v>GMT800</v>
          </cell>
          <cell r="E165" t="str">
            <v>LH</v>
          </cell>
          <cell r="F165" t="str">
            <v>A5078A</v>
          </cell>
          <cell r="G165" t="str">
            <v>Trico</v>
          </cell>
          <cell r="H165">
            <v>35927</v>
          </cell>
          <cell r="I165">
            <v>0.83350000000000002</v>
          </cell>
          <cell r="J165" t="str">
            <v>US$</v>
          </cell>
          <cell r="K165">
            <v>22300</v>
          </cell>
          <cell r="L165" t="str">
            <v>RFE</v>
          </cell>
          <cell r="M165" t="str">
            <v>N/A</v>
          </cell>
          <cell r="N165">
            <v>1200000</v>
          </cell>
        </row>
        <row r="166">
          <cell r="A166">
            <v>24003842</v>
          </cell>
          <cell r="B166" t="str">
            <v>Mounting Head</v>
          </cell>
          <cell r="C166" t="str">
            <v>Arms &amp; Blades</v>
          </cell>
          <cell r="D166" t="str">
            <v>GMX130</v>
          </cell>
          <cell r="E166" t="str">
            <v>PS</v>
          </cell>
          <cell r="F166" t="str">
            <v>2267A</v>
          </cell>
          <cell r="G166" t="str">
            <v>Tool Products</v>
          </cell>
          <cell r="H166">
            <v>35388</v>
          </cell>
          <cell r="I166">
            <v>1.49</v>
          </cell>
          <cell r="J166" t="str">
            <v>US$</v>
          </cell>
          <cell r="K166">
            <v>131925</v>
          </cell>
          <cell r="N166" t="str">
            <v>N/I</v>
          </cell>
        </row>
        <row r="167">
          <cell r="A167">
            <v>24003843</v>
          </cell>
          <cell r="B167" t="str">
            <v>Mounting Head</v>
          </cell>
          <cell r="C167" t="str">
            <v>Arms &amp; Blades</v>
          </cell>
          <cell r="D167" t="str">
            <v>GMX130</v>
          </cell>
          <cell r="E167" t="str">
            <v>DS</v>
          </cell>
          <cell r="F167" t="str">
            <v>2267A</v>
          </cell>
          <cell r="G167" t="str">
            <v>Tool Products</v>
          </cell>
          <cell r="H167">
            <v>35388</v>
          </cell>
          <cell r="I167">
            <v>1.49</v>
          </cell>
          <cell r="J167" t="str">
            <v>US$</v>
          </cell>
          <cell r="K167">
            <v>131925</v>
          </cell>
          <cell r="N167" t="str">
            <v>N/I</v>
          </cell>
        </row>
        <row r="168">
          <cell r="A168">
            <v>24003844</v>
          </cell>
          <cell r="B168" t="str">
            <v>Arm Rod</v>
          </cell>
          <cell r="C168" t="str">
            <v>Arms &amp; Blades</v>
          </cell>
          <cell r="D168" t="str">
            <v>GMX130</v>
          </cell>
          <cell r="E168" t="str">
            <v>PS</v>
          </cell>
          <cell r="G168" t="str">
            <v>N/A</v>
          </cell>
          <cell r="H168">
            <v>35052</v>
          </cell>
          <cell r="I168">
            <v>0.48139999999999999</v>
          </cell>
          <cell r="J168" t="str">
            <v>US$</v>
          </cell>
          <cell r="K168">
            <v>31000</v>
          </cell>
          <cell r="L168" t="str">
            <v>RFE</v>
          </cell>
          <cell r="N168" t="str">
            <v>N/I</v>
          </cell>
        </row>
        <row r="169">
          <cell r="A169">
            <v>24003845</v>
          </cell>
          <cell r="B169" t="str">
            <v>Arm Rod</v>
          </cell>
          <cell r="C169" t="str">
            <v>Arms &amp; Blades</v>
          </cell>
          <cell r="D169" t="str">
            <v>GMX130</v>
          </cell>
          <cell r="E169" t="str">
            <v>DS</v>
          </cell>
          <cell r="G169" t="str">
            <v>N/A</v>
          </cell>
          <cell r="H169">
            <v>35052</v>
          </cell>
          <cell r="I169">
            <v>0.4425</v>
          </cell>
          <cell r="J169" t="str">
            <v>US$</v>
          </cell>
          <cell r="K169">
            <v>31000</v>
          </cell>
          <cell r="L169" t="str">
            <v>RFE</v>
          </cell>
          <cell r="N169" t="str">
            <v>N/I</v>
          </cell>
        </row>
        <row r="170">
          <cell r="A170">
            <v>24003848</v>
          </cell>
          <cell r="B170" t="str">
            <v>Arm Rod</v>
          </cell>
          <cell r="C170" t="str">
            <v>Arms &amp; Blades</v>
          </cell>
          <cell r="D170" t="str">
            <v>FN145</v>
          </cell>
          <cell r="E170" t="str">
            <v>PS</v>
          </cell>
          <cell r="F170" t="str">
            <v>1881A</v>
          </cell>
          <cell r="G170" t="str">
            <v>K&amp;K Stamping</v>
          </cell>
          <cell r="H170">
            <v>35703</v>
          </cell>
          <cell r="I170">
            <v>0.46920000000000001</v>
          </cell>
          <cell r="J170" t="str">
            <v>US$</v>
          </cell>
          <cell r="K170">
            <v>31000</v>
          </cell>
          <cell r="N170" t="str">
            <v>N/I</v>
          </cell>
        </row>
        <row r="171">
          <cell r="A171">
            <v>24003849</v>
          </cell>
          <cell r="B171" t="str">
            <v>Arm Rod</v>
          </cell>
          <cell r="C171" t="str">
            <v>Arms &amp; Blades</v>
          </cell>
          <cell r="D171" t="str">
            <v>FN145</v>
          </cell>
          <cell r="E171" t="str">
            <v>DS</v>
          </cell>
          <cell r="F171" t="str">
            <v>1881A</v>
          </cell>
          <cell r="G171" t="str">
            <v>K&amp;K Stamping</v>
          </cell>
          <cell r="H171">
            <v>35703</v>
          </cell>
          <cell r="I171">
            <v>0.46560000000000001</v>
          </cell>
          <cell r="J171" t="str">
            <v>US$</v>
          </cell>
          <cell r="K171">
            <v>31000</v>
          </cell>
          <cell r="N171" t="str">
            <v>N/I</v>
          </cell>
        </row>
        <row r="172">
          <cell r="A172">
            <v>24003854</v>
          </cell>
          <cell r="B172" t="str">
            <v>Bracket-Nozzle</v>
          </cell>
          <cell r="C172" t="str">
            <v>Arms &amp; Blades</v>
          </cell>
          <cell r="D172" t="str">
            <v>Various</v>
          </cell>
          <cell r="E172" t="str">
            <v>N/A</v>
          </cell>
          <cell r="G172" t="str">
            <v>N/A</v>
          </cell>
          <cell r="H172">
            <v>35052</v>
          </cell>
          <cell r="I172">
            <v>5.96E-2</v>
          </cell>
          <cell r="J172" t="str">
            <v>US$</v>
          </cell>
          <cell r="K172">
            <v>34800</v>
          </cell>
          <cell r="L172" t="str">
            <v>RFE</v>
          </cell>
          <cell r="N172" t="str">
            <v>N/I</v>
          </cell>
        </row>
        <row r="173">
          <cell r="A173">
            <v>24003855</v>
          </cell>
          <cell r="B173" t="str">
            <v>Rivet</v>
          </cell>
          <cell r="C173" t="str">
            <v>Arms &amp; Blades</v>
          </cell>
          <cell r="D173" t="str">
            <v>Various</v>
          </cell>
          <cell r="E173" t="str">
            <v>Stainless</v>
          </cell>
          <cell r="G173" t="str">
            <v>N/A</v>
          </cell>
          <cell r="H173">
            <v>35038</v>
          </cell>
          <cell r="I173">
            <v>5.7499999999999999E-3</v>
          </cell>
          <cell r="J173" t="str">
            <v>US$</v>
          </cell>
          <cell r="L173" t="str">
            <v>RFE</v>
          </cell>
          <cell r="N173" t="str">
            <v>N/I</v>
          </cell>
        </row>
        <row r="174">
          <cell r="A174">
            <v>24003856</v>
          </cell>
          <cell r="B174" t="str">
            <v>Mounting Head</v>
          </cell>
          <cell r="C174" t="str">
            <v>Arms &amp; Blades</v>
          </cell>
          <cell r="D174" t="str">
            <v>FN145</v>
          </cell>
          <cell r="E174" t="str">
            <v>RH</v>
          </cell>
          <cell r="F174" t="str">
            <v>A3554AH</v>
          </cell>
          <cell r="G174" t="str">
            <v>Dynacast</v>
          </cell>
          <cell r="H174">
            <v>35885</v>
          </cell>
          <cell r="I174">
            <v>1.32</v>
          </cell>
          <cell r="J174" t="str">
            <v>US$</v>
          </cell>
          <cell r="K174">
            <v>0</v>
          </cell>
          <cell r="L174" t="str">
            <v>TN</v>
          </cell>
          <cell r="M174" t="str">
            <v>N/A</v>
          </cell>
          <cell r="N174" t="str">
            <v>N/I</v>
          </cell>
        </row>
        <row r="175">
          <cell r="A175">
            <v>24003857</v>
          </cell>
          <cell r="B175" t="str">
            <v>Mounting Head</v>
          </cell>
          <cell r="C175" t="str">
            <v>Arms &amp; Blades</v>
          </cell>
          <cell r="D175" t="str">
            <v>FN145</v>
          </cell>
          <cell r="E175" t="str">
            <v>LH</v>
          </cell>
          <cell r="F175" t="str">
            <v>A3554AD</v>
          </cell>
          <cell r="G175" t="str">
            <v>Dynacast</v>
          </cell>
          <cell r="H175">
            <v>35842</v>
          </cell>
          <cell r="I175">
            <v>1.21</v>
          </cell>
          <cell r="J175" t="str">
            <v>US$</v>
          </cell>
          <cell r="K175">
            <v>8200</v>
          </cell>
          <cell r="L175" t="str">
            <v>TN</v>
          </cell>
          <cell r="M175">
            <v>790011</v>
          </cell>
          <cell r="N175" t="str">
            <v>N/I</v>
          </cell>
        </row>
        <row r="176">
          <cell r="A176">
            <v>24003860</v>
          </cell>
          <cell r="B176" t="str">
            <v>Hose Clip</v>
          </cell>
          <cell r="C176" t="str">
            <v>Arms &amp; Blades</v>
          </cell>
          <cell r="D176" t="str">
            <v>GMT560</v>
          </cell>
          <cell r="E176" t="str">
            <v>N/A</v>
          </cell>
          <cell r="F176" t="str">
            <v>1100-66</v>
          </cell>
          <cell r="G176" t="str">
            <v>Kenmode</v>
          </cell>
          <cell r="H176">
            <v>35716</v>
          </cell>
          <cell r="I176">
            <v>1.268E-2</v>
          </cell>
          <cell r="J176" t="str">
            <v>US$</v>
          </cell>
          <cell r="K176">
            <v>0</v>
          </cell>
          <cell r="L176" t="str">
            <v>RFE</v>
          </cell>
          <cell r="M176" t="str">
            <v>N/A</v>
          </cell>
          <cell r="N176" t="str">
            <v>N/I</v>
          </cell>
        </row>
        <row r="177">
          <cell r="A177">
            <v>24003861</v>
          </cell>
          <cell r="B177" t="str">
            <v>Y-Connector</v>
          </cell>
          <cell r="C177" t="str">
            <v>Arms &amp; Blades</v>
          </cell>
          <cell r="D177" t="str">
            <v>Various</v>
          </cell>
          <cell r="E177" t="str">
            <v>N/A</v>
          </cell>
          <cell r="F177" t="str">
            <v>2639A</v>
          </cell>
          <cell r="G177" t="str">
            <v>Lorenston</v>
          </cell>
          <cell r="H177">
            <v>35461</v>
          </cell>
          <cell r="I177">
            <v>3.2500000000000001E-2</v>
          </cell>
          <cell r="J177" t="str">
            <v>US$</v>
          </cell>
          <cell r="K177">
            <v>0</v>
          </cell>
          <cell r="N177" t="str">
            <v>N/I</v>
          </cell>
        </row>
        <row r="178">
          <cell r="A178">
            <v>24003862</v>
          </cell>
          <cell r="B178" t="str">
            <v>Connector-Elbow</v>
          </cell>
          <cell r="C178" t="str">
            <v>Arms &amp; Blades</v>
          </cell>
          <cell r="D178" t="str">
            <v>Various</v>
          </cell>
          <cell r="E178" t="str">
            <v>N/A</v>
          </cell>
          <cell r="F178" t="str">
            <v>1100-66</v>
          </cell>
          <cell r="G178" t="str">
            <v>DLH Industries</v>
          </cell>
          <cell r="H178">
            <v>35885</v>
          </cell>
          <cell r="I178">
            <v>5.0999999999999997E-2</v>
          </cell>
          <cell r="J178" t="str">
            <v>US$</v>
          </cell>
          <cell r="K178">
            <v>0</v>
          </cell>
          <cell r="L178" t="str">
            <v>RFE</v>
          </cell>
          <cell r="M178" t="str">
            <v>N/A</v>
          </cell>
          <cell r="N178">
            <v>1382400</v>
          </cell>
        </row>
        <row r="179">
          <cell r="A179">
            <v>24003863</v>
          </cell>
          <cell r="B179" t="str">
            <v>Bracket-Nozzle</v>
          </cell>
          <cell r="C179" t="str">
            <v>Arms &amp; Blades</v>
          </cell>
          <cell r="D179" t="str">
            <v>Various</v>
          </cell>
          <cell r="E179" t="str">
            <v>N/A</v>
          </cell>
          <cell r="G179" t="str">
            <v>N/A</v>
          </cell>
          <cell r="H179">
            <v>35015</v>
          </cell>
          <cell r="I179">
            <v>2.52E-2</v>
          </cell>
          <cell r="J179" t="str">
            <v>US$</v>
          </cell>
          <cell r="K179">
            <v>15600</v>
          </cell>
          <cell r="L179" t="str">
            <v>RFE</v>
          </cell>
          <cell r="N179" t="str">
            <v>N/I</v>
          </cell>
        </row>
        <row r="180">
          <cell r="A180">
            <v>24003867</v>
          </cell>
          <cell r="B180" t="str">
            <v>Arm Rod</v>
          </cell>
          <cell r="C180" t="str">
            <v>Arms &amp; Blades</v>
          </cell>
          <cell r="D180" t="str">
            <v>CDW27</v>
          </cell>
          <cell r="F180" t="str">
            <v>0866AA</v>
          </cell>
          <cell r="G180" t="str">
            <v>K&amp;K Stamping</v>
          </cell>
          <cell r="H180">
            <v>35207</v>
          </cell>
          <cell r="I180">
            <v>0.53029999999999999</v>
          </cell>
          <cell r="J180" t="str">
            <v>US$</v>
          </cell>
          <cell r="K180">
            <v>31000</v>
          </cell>
          <cell r="N180" t="str">
            <v>N/I</v>
          </cell>
        </row>
        <row r="181">
          <cell r="A181">
            <v>24003869</v>
          </cell>
          <cell r="B181" t="str">
            <v>Mounting Head Assy</v>
          </cell>
          <cell r="C181" t="str">
            <v>Arms &amp; Blades</v>
          </cell>
          <cell r="D181" t="str">
            <v>CDW162</v>
          </cell>
          <cell r="E181" t="str">
            <v>N/A</v>
          </cell>
          <cell r="F181" t="str">
            <v>A2985AC</v>
          </cell>
          <cell r="G181" t="str">
            <v>K&amp;K Stamping</v>
          </cell>
          <cell r="H181">
            <v>35720</v>
          </cell>
          <cell r="I181">
            <v>0.61</v>
          </cell>
          <cell r="J181" t="str">
            <v>US$</v>
          </cell>
          <cell r="K181">
            <v>3200</v>
          </cell>
          <cell r="L181" t="str">
            <v>RFE</v>
          </cell>
          <cell r="M181" t="str">
            <v>N/A</v>
          </cell>
          <cell r="N181">
            <v>1152000</v>
          </cell>
        </row>
        <row r="182">
          <cell r="A182">
            <v>24003870</v>
          </cell>
          <cell r="B182" t="str">
            <v>Mounting Head</v>
          </cell>
          <cell r="C182" t="str">
            <v>Arms &amp; Blades</v>
          </cell>
          <cell r="D182" t="str">
            <v>CDW27</v>
          </cell>
          <cell r="E182" t="str">
            <v>N/A</v>
          </cell>
          <cell r="F182" t="str">
            <v>CMI</v>
          </cell>
          <cell r="G182" t="str">
            <v>Armada</v>
          </cell>
          <cell r="H182">
            <v>35900</v>
          </cell>
          <cell r="I182">
            <v>0.58030000000000004</v>
          </cell>
          <cell r="J182" t="str">
            <v>US$</v>
          </cell>
          <cell r="K182">
            <v>0</v>
          </cell>
          <cell r="L182" t="str">
            <v>RFE</v>
          </cell>
          <cell r="M182" t="str">
            <v>N/A</v>
          </cell>
          <cell r="N182" t="str">
            <v>N/I</v>
          </cell>
        </row>
        <row r="183">
          <cell r="A183">
            <v>24003871</v>
          </cell>
          <cell r="B183" t="str">
            <v>Cap</v>
          </cell>
          <cell r="C183" t="str">
            <v>Arms &amp; Blades</v>
          </cell>
          <cell r="D183" t="str">
            <v>CDW162</v>
          </cell>
          <cell r="E183" t="str">
            <v>LH</v>
          </cell>
          <cell r="F183" t="str">
            <v>A4231A</v>
          </cell>
          <cell r="G183" t="str">
            <v>PEC</v>
          </cell>
          <cell r="H183">
            <v>35957</v>
          </cell>
          <cell r="I183">
            <v>0.16291</v>
          </cell>
          <cell r="J183" t="str">
            <v>US$</v>
          </cell>
          <cell r="K183">
            <v>0</v>
          </cell>
          <cell r="L183" t="str">
            <v>TN</v>
          </cell>
          <cell r="M183" t="str">
            <v>N/A</v>
          </cell>
          <cell r="N183">
            <v>2600000</v>
          </cell>
        </row>
        <row r="184">
          <cell r="A184">
            <v>24003872</v>
          </cell>
          <cell r="B184" t="str">
            <v>Cap</v>
          </cell>
          <cell r="C184" t="str">
            <v>Arms &amp; Blades</v>
          </cell>
          <cell r="D184" t="str">
            <v>Various</v>
          </cell>
          <cell r="E184" t="str">
            <v>RH</v>
          </cell>
          <cell r="F184" t="str">
            <v>CMI</v>
          </cell>
          <cell r="G184" t="str">
            <v>PEC</v>
          </cell>
          <cell r="H184">
            <v>36053</v>
          </cell>
          <cell r="I184">
            <v>0.17496999999999999</v>
          </cell>
          <cell r="J184" t="str">
            <v>US$</v>
          </cell>
          <cell r="K184">
            <v>0</v>
          </cell>
          <cell r="L184" t="str">
            <v>NA</v>
          </cell>
          <cell r="M184" t="str">
            <v>N/A</v>
          </cell>
          <cell r="N184" t="str">
            <v>N/I</v>
          </cell>
        </row>
        <row r="185">
          <cell r="A185">
            <v>24003873</v>
          </cell>
          <cell r="B185" t="str">
            <v>Retainer</v>
          </cell>
          <cell r="C185" t="str">
            <v>Arms &amp; Blades</v>
          </cell>
          <cell r="D185" t="str">
            <v>Various</v>
          </cell>
          <cell r="E185" t="str">
            <v>N/A</v>
          </cell>
          <cell r="F185" t="str">
            <v>A4160A</v>
          </cell>
          <cell r="G185" t="str">
            <v>Kenmode</v>
          </cell>
          <cell r="H185">
            <v>35913</v>
          </cell>
          <cell r="I185">
            <v>0.34150000000000003</v>
          </cell>
          <cell r="J185" t="str">
            <v>US$</v>
          </cell>
          <cell r="K185">
            <v>0</v>
          </cell>
          <cell r="L185" t="str">
            <v>TN</v>
          </cell>
          <cell r="M185">
            <v>790027</v>
          </cell>
          <cell r="N185">
            <v>0</v>
          </cell>
        </row>
        <row r="186">
          <cell r="A186">
            <v>24003880</v>
          </cell>
          <cell r="B186" t="str">
            <v>Spring Pin</v>
          </cell>
          <cell r="C186" t="str">
            <v>Arms &amp; Blades</v>
          </cell>
          <cell r="D186" t="str">
            <v>CDW27</v>
          </cell>
          <cell r="G186" t="str">
            <v>N/A</v>
          </cell>
          <cell r="H186">
            <v>35005</v>
          </cell>
          <cell r="I186">
            <v>5.2500000000000003E-3</v>
          </cell>
          <cell r="J186" t="str">
            <v>US$</v>
          </cell>
          <cell r="L186" t="str">
            <v>RFE</v>
          </cell>
          <cell r="N186" t="str">
            <v>N/I</v>
          </cell>
        </row>
        <row r="187">
          <cell r="A187">
            <v>24004228</v>
          </cell>
          <cell r="B187" t="str">
            <v>Arm Rod</v>
          </cell>
          <cell r="C187" t="str">
            <v>Arms &amp; Blades</v>
          </cell>
          <cell r="D187" t="str">
            <v>Saturn</v>
          </cell>
          <cell r="G187" t="str">
            <v>N/A</v>
          </cell>
          <cell r="H187">
            <v>35044</v>
          </cell>
          <cell r="I187">
            <v>0.48309999999999997</v>
          </cell>
          <cell r="J187" t="str">
            <v>US$</v>
          </cell>
          <cell r="K187">
            <v>31000</v>
          </cell>
          <cell r="L187" t="str">
            <v>RFE</v>
          </cell>
          <cell r="N187" t="str">
            <v>N/I</v>
          </cell>
        </row>
        <row r="188">
          <cell r="A188">
            <v>24004229</v>
          </cell>
          <cell r="B188" t="str">
            <v>Arm Rod</v>
          </cell>
          <cell r="C188" t="str">
            <v>Arms &amp; Blades</v>
          </cell>
          <cell r="D188" t="str">
            <v>Saturn</v>
          </cell>
          <cell r="E188" t="str">
            <v>N/A</v>
          </cell>
          <cell r="G188" t="str">
            <v>N/A</v>
          </cell>
          <cell r="H188">
            <v>35044</v>
          </cell>
          <cell r="I188">
            <v>0.46200000000000002</v>
          </cell>
          <cell r="J188" t="str">
            <v>US$</v>
          </cell>
          <cell r="K188">
            <v>31000</v>
          </cell>
          <cell r="L188" t="str">
            <v>RFE</v>
          </cell>
          <cell r="N188" t="str">
            <v>N/I</v>
          </cell>
        </row>
        <row r="189">
          <cell r="A189">
            <v>24004230</v>
          </cell>
          <cell r="B189" t="str">
            <v>Mounting Head</v>
          </cell>
          <cell r="C189" t="str">
            <v>Arms &amp; Blades</v>
          </cell>
          <cell r="D189" t="str">
            <v>Saturn</v>
          </cell>
          <cell r="G189" t="str">
            <v>N/A</v>
          </cell>
          <cell r="H189">
            <v>35020</v>
          </cell>
          <cell r="I189">
            <v>0.54</v>
          </cell>
          <cell r="J189" t="str">
            <v>US$</v>
          </cell>
          <cell r="K189">
            <v>131500</v>
          </cell>
          <cell r="L189" t="str">
            <v>RFE</v>
          </cell>
          <cell r="N189" t="str">
            <v>N/I</v>
          </cell>
        </row>
        <row r="190">
          <cell r="A190">
            <v>24004231</v>
          </cell>
          <cell r="B190" t="str">
            <v>Retainer</v>
          </cell>
          <cell r="C190" t="str">
            <v>Arms &amp; Blades</v>
          </cell>
          <cell r="D190" t="str">
            <v>Saturn</v>
          </cell>
          <cell r="E190" t="str">
            <v>220mm</v>
          </cell>
          <cell r="G190" t="str">
            <v>N/A</v>
          </cell>
          <cell r="H190">
            <v>35011</v>
          </cell>
          <cell r="I190">
            <v>0.34142</v>
          </cell>
          <cell r="J190" t="str">
            <v>US$</v>
          </cell>
          <cell r="K190">
            <v>34600</v>
          </cell>
          <cell r="L190" t="str">
            <v>EST</v>
          </cell>
          <cell r="N190" t="str">
            <v>N/I</v>
          </cell>
        </row>
        <row r="191">
          <cell r="A191">
            <v>24004232</v>
          </cell>
          <cell r="B191" t="str">
            <v>Cap</v>
          </cell>
          <cell r="C191" t="str">
            <v>Arms &amp; Blades</v>
          </cell>
          <cell r="D191" t="str">
            <v>Saturn</v>
          </cell>
          <cell r="E191" t="str">
            <v>N/A</v>
          </cell>
          <cell r="G191" t="str">
            <v>N/A</v>
          </cell>
          <cell r="H191">
            <v>35017</v>
          </cell>
          <cell r="I191">
            <v>0.1764</v>
          </cell>
          <cell r="J191" t="str">
            <v>US$</v>
          </cell>
          <cell r="K191">
            <v>49600</v>
          </cell>
          <cell r="L191" t="str">
            <v>RFE</v>
          </cell>
          <cell r="N191" t="str">
            <v>N/I</v>
          </cell>
        </row>
        <row r="192">
          <cell r="A192">
            <v>24004240</v>
          </cell>
          <cell r="B192" t="str">
            <v>Mounting Head</v>
          </cell>
          <cell r="C192" t="str">
            <v>Arms &amp; Blades</v>
          </cell>
          <cell r="D192" t="str">
            <v>JR-RHD</v>
          </cell>
          <cell r="E192" t="str">
            <v>PS</v>
          </cell>
          <cell r="G192" t="str">
            <v>N/A</v>
          </cell>
          <cell r="I192">
            <v>0.98</v>
          </cell>
          <cell r="J192" t="str">
            <v>US$</v>
          </cell>
          <cell r="K192">
            <v>40000</v>
          </cell>
          <cell r="N192" t="str">
            <v>N/I</v>
          </cell>
        </row>
        <row r="193">
          <cell r="A193">
            <v>24004241</v>
          </cell>
          <cell r="B193" t="str">
            <v>Mounting Head</v>
          </cell>
          <cell r="C193" t="str">
            <v>Arms &amp; Blades</v>
          </cell>
          <cell r="D193" t="str">
            <v>JR-RHD</v>
          </cell>
          <cell r="E193" t="str">
            <v>DS</v>
          </cell>
          <cell r="G193" t="str">
            <v>N/A</v>
          </cell>
          <cell r="I193">
            <v>0.96</v>
          </cell>
          <cell r="J193" t="str">
            <v>US$</v>
          </cell>
          <cell r="K193">
            <v>40000</v>
          </cell>
          <cell r="N193" t="str">
            <v>N/I</v>
          </cell>
        </row>
        <row r="194">
          <cell r="A194">
            <v>24004242</v>
          </cell>
          <cell r="B194" t="str">
            <v>Mounting Head</v>
          </cell>
          <cell r="C194" t="str">
            <v>Arms &amp; Blades</v>
          </cell>
          <cell r="D194" t="str">
            <v>ZQ</v>
          </cell>
          <cell r="E194" t="str">
            <v>DS</v>
          </cell>
          <cell r="F194" t="str">
            <v>3879A</v>
          </cell>
          <cell r="G194" t="str">
            <v>Dynacast</v>
          </cell>
          <cell r="H194">
            <v>35689</v>
          </cell>
          <cell r="I194">
            <v>1.41</v>
          </cell>
          <cell r="J194" t="str">
            <v>US$</v>
          </cell>
          <cell r="K194">
            <v>4950</v>
          </cell>
          <cell r="L194" t="str">
            <v>RFE</v>
          </cell>
          <cell r="M194" t="str">
            <v>N/A</v>
          </cell>
          <cell r="N194" t="str">
            <v>N/I</v>
          </cell>
        </row>
        <row r="195">
          <cell r="A195">
            <v>24004243</v>
          </cell>
          <cell r="B195" t="str">
            <v>Arm Rod</v>
          </cell>
          <cell r="C195" t="str">
            <v>Arms &amp; Blades</v>
          </cell>
          <cell r="D195" t="str">
            <v>JR-RHD</v>
          </cell>
          <cell r="E195" t="str">
            <v>PS</v>
          </cell>
          <cell r="F195" t="str">
            <v>1600-163</v>
          </cell>
          <cell r="G195" t="str">
            <v>K&amp;K Stamping</v>
          </cell>
          <cell r="H195">
            <v>35499</v>
          </cell>
          <cell r="I195">
            <v>0.73829999999999996</v>
          </cell>
          <cell r="J195" t="str">
            <v>US$</v>
          </cell>
          <cell r="K195">
            <v>18000</v>
          </cell>
          <cell r="N195" t="str">
            <v>N/I</v>
          </cell>
        </row>
        <row r="196">
          <cell r="A196">
            <v>24004244</v>
          </cell>
          <cell r="B196" t="str">
            <v>Cap</v>
          </cell>
          <cell r="C196" t="str">
            <v>Arms &amp; Blades</v>
          </cell>
          <cell r="D196" t="str">
            <v>JR-RHD</v>
          </cell>
          <cell r="E196" t="str">
            <v>DS</v>
          </cell>
          <cell r="F196" t="str">
            <v>1600-163</v>
          </cell>
          <cell r="G196" t="str">
            <v>PEC</v>
          </cell>
          <cell r="H196">
            <v>35579</v>
          </cell>
          <cell r="I196">
            <v>0.52007000000000003</v>
          </cell>
          <cell r="J196" t="str">
            <v>US$</v>
          </cell>
          <cell r="K196">
            <v>91800</v>
          </cell>
          <cell r="N196" t="str">
            <v>N/I</v>
          </cell>
        </row>
        <row r="197">
          <cell r="A197">
            <v>24004245</v>
          </cell>
          <cell r="B197" t="str">
            <v>Cap</v>
          </cell>
          <cell r="C197" t="str">
            <v>Arms &amp; Blades</v>
          </cell>
          <cell r="D197" t="str">
            <v>JR-RHD</v>
          </cell>
          <cell r="E197" t="str">
            <v>PS</v>
          </cell>
          <cell r="F197" t="str">
            <v>1600-163</v>
          </cell>
          <cell r="G197" t="str">
            <v>PEC</v>
          </cell>
          <cell r="H197">
            <v>35579</v>
          </cell>
          <cell r="I197">
            <v>0.54332000000000003</v>
          </cell>
          <cell r="J197" t="str">
            <v>US$</v>
          </cell>
          <cell r="K197">
            <v>82680</v>
          </cell>
          <cell r="N197" t="str">
            <v>N/I</v>
          </cell>
        </row>
        <row r="198">
          <cell r="A198">
            <v>24004246</v>
          </cell>
          <cell r="B198" t="str">
            <v>Bushing</v>
          </cell>
          <cell r="C198" t="str">
            <v>Arms &amp; Blades</v>
          </cell>
          <cell r="D198" t="str">
            <v>GMT800 Stamped</v>
          </cell>
          <cell r="E198" t="str">
            <v>N/A</v>
          </cell>
          <cell r="G198" t="str">
            <v>N/A</v>
          </cell>
          <cell r="I198" t="str">
            <v>no quote</v>
          </cell>
          <cell r="J198">
            <v>0</v>
          </cell>
          <cell r="N198" t="str">
            <v>N/I</v>
          </cell>
        </row>
        <row r="199">
          <cell r="A199">
            <v>24004248</v>
          </cell>
          <cell r="B199" t="str">
            <v>Arm Rod</v>
          </cell>
          <cell r="C199" t="str">
            <v>Arms &amp; Blades</v>
          </cell>
          <cell r="D199" t="str">
            <v>CDW27</v>
          </cell>
          <cell r="F199" t="str">
            <v>0866AA</v>
          </cell>
          <cell r="G199" t="str">
            <v>K&amp;K Stamping</v>
          </cell>
          <cell r="H199">
            <v>35207</v>
          </cell>
          <cell r="I199">
            <v>0.52480000000000004</v>
          </cell>
          <cell r="J199" t="str">
            <v>US$</v>
          </cell>
          <cell r="K199">
            <v>31000</v>
          </cell>
          <cell r="N199" t="str">
            <v>N/I</v>
          </cell>
        </row>
        <row r="200">
          <cell r="A200">
            <v>24004249</v>
          </cell>
          <cell r="B200" t="str">
            <v>Pivot Rivet</v>
          </cell>
          <cell r="C200" t="str">
            <v>Arms &amp; Blades</v>
          </cell>
          <cell r="D200" t="str">
            <v>160/220/310</v>
          </cell>
          <cell r="F200" t="str">
            <v>1607-06</v>
          </cell>
          <cell r="G200" t="str">
            <v>Philadelphia Rivet</v>
          </cell>
          <cell r="H200">
            <v>35506</v>
          </cell>
          <cell r="I200">
            <v>4.7059999999999998E-2</v>
          </cell>
          <cell r="J200" t="str">
            <v>US$</v>
          </cell>
          <cell r="K200">
            <v>2800</v>
          </cell>
          <cell r="N200" t="str">
            <v>N/I</v>
          </cell>
        </row>
        <row r="201">
          <cell r="A201">
            <v>24004251</v>
          </cell>
          <cell r="B201" t="str">
            <v>Mounting Head</v>
          </cell>
          <cell r="C201" t="str">
            <v>Arms &amp; Blades</v>
          </cell>
          <cell r="D201" t="str">
            <v>ZQ</v>
          </cell>
          <cell r="E201" t="str">
            <v>DS</v>
          </cell>
          <cell r="F201" t="str">
            <v>1641A</v>
          </cell>
          <cell r="G201" t="str">
            <v>Dynacast</v>
          </cell>
          <cell r="H201">
            <v>35243</v>
          </cell>
          <cell r="I201">
            <v>1.052</v>
          </cell>
          <cell r="J201" t="str">
            <v>US$</v>
          </cell>
          <cell r="K201">
            <v>68298</v>
          </cell>
          <cell r="N201" t="str">
            <v>N/I</v>
          </cell>
        </row>
        <row r="202">
          <cell r="A202">
            <v>24004252</v>
          </cell>
          <cell r="B202" t="str">
            <v>Mounting Head</v>
          </cell>
          <cell r="C202" t="str">
            <v>Arms &amp; Blades</v>
          </cell>
          <cell r="D202" t="str">
            <v>ZQ</v>
          </cell>
          <cell r="E202" t="str">
            <v>PS</v>
          </cell>
          <cell r="F202" t="str">
            <v>A5092A</v>
          </cell>
          <cell r="G202" t="str">
            <v>Dynacast</v>
          </cell>
          <cell r="H202">
            <v>35963</v>
          </cell>
          <cell r="I202">
            <v>1.41</v>
          </cell>
          <cell r="J202" t="str">
            <v>US$</v>
          </cell>
          <cell r="K202">
            <v>0</v>
          </cell>
          <cell r="L202" t="str">
            <v>RFE</v>
          </cell>
          <cell r="M202" t="str">
            <v>N/A</v>
          </cell>
          <cell r="N202" t="str">
            <v>N/I</v>
          </cell>
        </row>
        <row r="203">
          <cell r="A203">
            <v>24004253</v>
          </cell>
          <cell r="B203" t="str">
            <v>Arm Rod</v>
          </cell>
          <cell r="C203" t="str">
            <v>Arms &amp; Blades</v>
          </cell>
          <cell r="D203" t="str">
            <v>ZQ</v>
          </cell>
          <cell r="E203" t="str">
            <v>DS</v>
          </cell>
          <cell r="F203" t="str">
            <v>3977A</v>
          </cell>
          <cell r="G203" t="str">
            <v>K&amp;K Stamping</v>
          </cell>
          <cell r="H203">
            <v>35688</v>
          </cell>
          <cell r="I203">
            <v>0.45300000000000001</v>
          </cell>
          <cell r="J203" t="str">
            <v>US$</v>
          </cell>
          <cell r="K203">
            <v>1080</v>
          </cell>
          <cell r="L203" t="str">
            <v>RFE</v>
          </cell>
          <cell r="M203" t="str">
            <v>N/A</v>
          </cell>
          <cell r="N203" t="str">
            <v>N/I</v>
          </cell>
        </row>
        <row r="204">
          <cell r="A204">
            <v>24004254</v>
          </cell>
          <cell r="B204" t="str">
            <v>Arm Rod</v>
          </cell>
          <cell r="C204" t="str">
            <v>Arms &amp; Blades</v>
          </cell>
          <cell r="D204" t="str">
            <v>ZQ</v>
          </cell>
          <cell r="E204" t="str">
            <v>PS</v>
          </cell>
          <cell r="F204" t="str">
            <v>3977A</v>
          </cell>
          <cell r="G204" t="str">
            <v>K&amp;K Stamping</v>
          </cell>
          <cell r="H204">
            <v>35688</v>
          </cell>
          <cell r="I204">
            <v>0.44900000000000001</v>
          </cell>
          <cell r="J204" t="str">
            <v>US$</v>
          </cell>
          <cell r="K204">
            <v>1080</v>
          </cell>
          <cell r="L204" t="str">
            <v>RFE</v>
          </cell>
          <cell r="M204" t="str">
            <v>N/A</v>
          </cell>
          <cell r="N204" t="str">
            <v>N/I</v>
          </cell>
        </row>
        <row r="205">
          <cell r="A205">
            <v>24004257</v>
          </cell>
          <cell r="B205" t="str">
            <v>Spring Pin</v>
          </cell>
          <cell r="C205" t="str">
            <v>Arms &amp; Blades</v>
          </cell>
          <cell r="D205" t="str">
            <v>Various</v>
          </cell>
          <cell r="E205" t="str">
            <v>N/A</v>
          </cell>
          <cell r="F205" t="str">
            <v>1607-06</v>
          </cell>
          <cell r="G205" t="str">
            <v>Philadelphia Rivet</v>
          </cell>
          <cell r="H205">
            <v>35506</v>
          </cell>
          <cell r="I205">
            <v>2.7980000000000001E-2</v>
          </cell>
          <cell r="J205" t="str">
            <v>US$</v>
          </cell>
          <cell r="K205">
            <v>1800</v>
          </cell>
          <cell r="N205" t="str">
            <v>N/I</v>
          </cell>
        </row>
        <row r="206">
          <cell r="A206">
            <v>24004260</v>
          </cell>
          <cell r="B206" t="str">
            <v>Mounting Head</v>
          </cell>
          <cell r="C206" t="str">
            <v>Arms &amp; Blades</v>
          </cell>
          <cell r="D206" t="str">
            <v>T300</v>
          </cell>
          <cell r="E206" t="str">
            <v>N/A</v>
          </cell>
          <cell r="G206" t="str">
            <v>N/A</v>
          </cell>
          <cell r="H206">
            <v>35020</v>
          </cell>
          <cell r="I206">
            <v>0.622</v>
          </cell>
          <cell r="J206" t="str">
            <v>US$</v>
          </cell>
          <cell r="K206">
            <v>88000</v>
          </cell>
          <cell r="L206" t="str">
            <v>RFE</v>
          </cell>
          <cell r="N206" t="str">
            <v>N/I</v>
          </cell>
        </row>
        <row r="207">
          <cell r="A207">
            <v>24004261</v>
          </cell>
          <cell r="B207" t="str">
            <v>Latch</v>
          </cell>
          <cell r="C207" t="str">
            <v>Arms &amp; Blades</v>
          </cell>
          <cell r="D207" t="str">
            <v>T300</v>
          </cell>
          <cell r="E207" t="str">
            <v>N/A</v>
          </cell>
          <cell r="G207" t="str">
            <v>N/A</v>
          </cell>
          <cell r="H207">
            <v>35011</v>
          </cell>
          <cell r="I207">
            <v>2.92E-2</v>
          </cell>
          <cell r="J207" t="str">
            <v>US$</v>
          </cell>
          <cell r="K207">
            <v>20500</v>
          </cell>
          <cell r="L207" t="str">
            <v>RFE</v>
          </cell>
          <cell r="N207" t="str">
            <v>N/I</v>
          </cell>
        </row>
        <row r="208">
          <cell r="A208">
            <v>24004262</v>
          </cell>
          <cell r="B208" t="str">
            <v>Plate</v>
          </cell>
          <cell r="C208" t="str">
            <v>Arms &amp; Blades</v>
          </cell>
          <cell r="D208" t="str">
            <v>T300</v>
          </cell>
          <cell r="E208" t="str">
            <v>N/A</v>
          </cell>
          <cell r="G208" t="str">
            <v>N/A</v>
          </cell>
          <cell r="H208">
            <v>35011</v>
          </cell>
          <cell r="I208">
            <v>1.7100000000000001E-2</v>
          </cell>
          <cell r="J208" t="str">
            <v>US$</v>
          </cell>
          <cell r="K208">
            <v>6325</v>
          </cell>
          <cell r="L208" t="str">
            <v>RFE</v>
          </cell>
          <cell r="N208" t="str">
            <v>N/I</v>
          </cell>
        </row>
        <row r="209">
          <cell r="A209">
            <v>24004263</v>
          </cell>
          <cell r="B209" t="str">
            <v>Arm Rod</v>
          </cell>
          <cell r="C209" t="str">
            <v>Arms &amp; Blades</v>
          </cell>
          <cell r="D209" t="str">
            <v>T300</v>
          </cell>
          <cell r="E209" t="str">
            <v>N/A</v>
          </cell>
          <cell r="F209" t="str">
            <v>A3668A</v>
          </cell>
          <cell r="G209" t="str">
            <v>K&amp;K Stamping</v>
          </cell>
          <cell r="H209">
            <v>35920</v>
          </cell>
          <cell r="I209">
            <v>0.46960000000000002</v>
          </cell>
          <cell r="J209" t="str">
            <v>US$</v>
          </cell>
          <cell r="K209">
            <v>0</v>
          </cell>
          <cell r="L209" t="str">
            <v>TN</v>
          </cell>
          <cell r="M209" t="str">
            <v>N/A</v>
          </cell>
          <cell r="N209" t="str">
            <v>N/I</v>
          </cell>
        </row>
        <row r="210">
          <cell r="A210">
            <v>24004264</v>
          </cell>
          <cell r="B210" t="str">
            <v>Retainer</v>
          </cell>
          <cell r="C210" t="str">
            <v>Arms &amp; Blades</v>
          </cell>
          <cell r="D210" t="str">
            <v>Various</v>
          </cell>
          <cell r="G210" t="str">
            <v>N/A</v>
          </cell>
          <cell r="H210">
            <v>35011</v>
          </cell>
          <cell r="I210">
            <v>0.33931</v>
          </cell>
          <cell r="J210" t="str">
            <v>US$</v>
          </cell>
          <cell r="K210">
            <v>42200</v>
          </cell>
          <cell r="L210" t="str">
            <v>RFE</v>
          </cell>
          <cell r="N210" t="str">
            <v>N/I</v>
          </cell>
        </row>
        <row r="211">
          <cell r="A211">
            <v>24004265</v>
          </cell>
          <cell r="B211" t="str">
            <v>Retainer</v>
          </cell>
          <cell r="C211" t="str">
            <v>Arms &amp; Blades</v>
          </cell>
          <cell r="D211" t="str">
            <v>Various</v>
          </cell>
          <cell r="E211" t="str">
            <v>N/A</v>
          </cell>
          <cell r="F211" t="str">
            <v>A4160A</v>
          </cell>
          <cell r="G211" t="str">
            <v>Kenmode</v>
          </cell>
          <cell r="H211">
            <v>35913</v>
          </cell>
          <cell r="I211">
            <v>0.36070000000000002</v>
          </cell>
          <cell r="J211" t="str">
            <v>US$</v>
          </cell>
          <cell r="K211">
            <v>0</v>
          </cell>
          <cell r="L211" t="str">
            <v>TN</v>
          </cell>
          <cell r="M211" t="str">
            <v>N/A</v>
          </cell>
          <cell r="N211">
            <v>0</v>
          </cell>
        </row>
        <row r="212">
          <cell r="A212">
            <v>24004600</v>
          </cell>
          <cell r="B212" t="str">
            <v>Clamp</v>
          </cell>
          <cell r="C212" t="str">
            <v>Arms &amp; Blades</v>
          </cell>
          <cell r="D212" t="str">
            <v>560T</v>
          </cell>
          <cell r="E212" t="str">
            <v>N/A</v>
          </cell>
          <cell r="F212" t="str">
            <v>1300-124</v>
          </cell>
          <cell r="G212" t="str">
            <v>DLH Industries</v>
          </cell>
          <cell r="H212">
            <v>35433</v>
          </cell>
          <cell r="I212">
            <v>0.12</v>
          </cell>
          <cell r="J212" t="str">
            <v>US$</v>
          </cell>
          <cell r="K212">
            <v>0</v>
          </cell>
          <cell r="N212" t="str">
            <v>N/I</v>
          </cell>
        </row>
        <row r="213">
          <cell r="A213">
            <v>24004717</v>
          </cell>
          <cell r="B213" t="str">
            <v>Nozzle</v>
          </cell>
          <cell r="C213" t="str">
            <v>Arms &amp; Blades</v>
          </cell>
          <cell r="D213" t="str">
            <v>GMX130</v>
          </cell>
          <cell r="G213" t="str">
            <v>N/A</v>
          </cell>
          <cell r="H213">
            <v>35052</v>
          </cell>
          <cell r="I213">
            <v>0.42499999999999999</v>
          </cell>
          <cell r="J213" t="str">
            <v>US$</v>
          </cell>
          <cell r="L213" t="str">
            <v>RFE</v>
          </cell>
          <cell r="N213" t="str">
            <v>N/I</v>
          </cell>
        </row>
        <row r="214">
          <cell r="A214">
            <v>24004718</v>
          </cell>
          <cell r="B214" t="str">
            <v>Nozzle</v>
          </cell>
          <cell r="C214" t="str">
            <v>Arms &amp; Blades</v>
          </cell>
          <cell r="D214" t="str">
            <v>GMX130</v>
          </cell>
          <cell r="G214" t="str">
            <v>N/A</v>
          </cell>
          <cell r="H214">
            <v>35052</v>
          </cell>
          <cell r="I214">
            <v>0.39500000000000002</v>
          </cell>
          <cell r="J214" t="str">
            <v>US$</v>
          </cell>
          <cell r="L214" t="str">
            <v>RFE</v>
          </cell>
          <cell r="N214" t="str">
            <v>N/I</v>
          </cell>
        </row>
        <row r="215">
          <cell r="A215">
            <v>24004745</v>
          </cell>
          <cell r="B215" t="str">
            <v>Retainer</v>
          </cell>
          <cell r="C215" t="str">
            <v>Arms &amp; Blades</v>
          </cell>
          <cell r="D215" t="str">
            <v>Various</v>
          </cell>
          <cell r="E215" t="str">
            <v>N/A</v>
          </cell>
          <cell r="F215" t="str">
            <v>3578AG</v>
          </cell>
          <cell r="G215" t="str">
            <v>Kenmode</v>
          </cell>
          <cell r="H215">
            <v>35817</v>
          </cell>
          <cell r="I215">
            <v>0.52788999999999997</v>
          </cell>
          <cell r="J215" t="str">
            <v>US$</v>
          </cell>
          <cell r="K215">
            <v>3906.38</v>
          </cell>
          <cell r="L215" t="str">
            <v>RFE</v>
          </cell>
          <cell r="M215" t="str">
            <v>N/A</v>
          </cell>
          <cell r="N215" t="str">
            <v>N/I</v>
          </cell>
        </row>
        <row r="216">
          <cell r="A216">
            <v>24004750</v>
          </cell>
          <cell r="B216" t="str">
            <v>Arm Rod</v>
          </cell>
          <cell r="C216" t="str">
            <v>Arms &amp; Blades</v>
          </cell>
          <cell r="D216" t="str">
            <v>414T</v>
          </cell>
          <cell r="F216" t="str">
            <v>0990A</v>
          </cell>
          <cell r="G216" t="str">
            <v>N/A</v>
          </cell>
          <cell r="H216">
            <v>35069</v>
          </cell>
          <cell r="I216">
            <v>0.46700000000000003</v>
          </cell>
          <cell r="J216" t="str">
            <v>US$</v>
          </cell>
          <cell r="K216">
            <v>35500</v>
          </cell>
          <cell r="N216" t="str">
            <v>N/I</v>
          </cell>
        </row>
        <row r="217">
          <cell r="A217">
            <v>24004751</v>
          </cell>
          <cell r="B217" t="str">
            <v>Arm Rod</v>
          </cell>
          <cell r="C217" t="str">
            <v>Arms &amp; Blades</v>
          </cell>
          <cell r="D217" t="str">
            <v>414T</v>
          </cell>
          <cell r="F217" t="str">
            <v>2335A</v>
          </cell>
          <cell r="G217" t="str">
            <v>K&amp;K Stamping</v>
          </cell>
          <cell r="H217">
            <v>35375</v>
          </cell>
          <cell r="I217">
            <v>0.47599999999999998</v>
          </cell>
          <cell r="J217" t="str">
            <v>US$</v>
          </cell>
          <cell r="K217">
            <v>38600</v>
          </cell>
          <cell r="N217" t="str">
            <v>N/I</v>
          </cell>
        </row>
        <row r="218">
          <cell r="A218">
            <v>24004756</v>
          </cell>
          <cell r="B218" t="str">
            <v>Mounting Head</v>
          </cell>
          <cell r="C218" t="str">
            <v>Arms &amp; Blades</v>
          </cell>
          <cell r="D218" t="str">
            <v>JA/JX</v>
          </cell>
          <cell r="E218" t="str">
            <v>RH</v>
          </cell>
          <cell r="F218" t="str">
            <v>A4256A</v>
          </cell>
          <cell r="G218" t="str">
            <v>Armada</v>
          </cell>
          <cell r="H218">
            <v>35949</v>
          </cell>
          <cell r="I218">
            <v>0.79500000000000004</v>
          </cell>
          <cell r="J218" t="str">
            <v>US$</v>
          </cell>
          <cell r="K218">
            <v>74500</v>
          </cell>
          <cell r="L218" t="str">
            <v>RFE</v>
          </cell>
          <cell r="M218" t="str">
            <v>N/A</v>
          </cell>
          <cell r="N218">
            <v>16524000</v>
          </cell>
        </row>
        <row r="219">
          <cell r="A219">
            <v>24004757</v>
          </cell>
          <cell r="B219" t="str">
            <v>Mounting Head</v>
          </cell>
          <cell r="C219" t="str">
            <v>Arms &amp; Blades</v>
          </cell>
          <cell r="D219" t="str">
            <v>JA/JX</v>
          </cell>
          <cell r="E219" t="str">
            <v>LH</v>
          </cell>
          <cell r="F219" t="str">
            <v>A4256A</v>
          </cell>
          <cell r="G219" t="str">
            <v>Armada</v>
          </cell>
          <cell r="H219">
            <v>35949</v>
          </cell>
          <cell r="I219">
            <v>0.82599999999999996</v>
          </cell>
          <cell r="J219" t="str">
            <v>US$</v>
          </cell>
          <cell r="K219">
            <v>78900</v>
          </cell>
          <cell r="L219" t="str">
            <v>RFE</v>
          </cell>
          <cell r="M219" t="str">
            <v>N/A</v>
          </cell>
          <cell r="N219">
            <v>16524000</v>
          </cell>
        </row>
        <row r="220">
          <cell r="A220">
            <v>24004758</v>
          </cell>
          <cell r="B220" t="str">
            <v>Arm Rod</v>
          </cell>
          <cell r="C220" t="str">
            <v>Arms &amp; Blades</v>
          </cell>
          <cell r="D220" t="str">
            <v>JA/JX</v>
          </cell>
          <cell r="G220" t="str">
            <v>N/A</v>
          </cell>
          <cell r="H220">
            <v>35044</v>
          </cell>
          <cell r="I220">
            <v>0.55120000000000002</v>
          </cell>
          <cell r="J220" t="str">
            <v>US$</v>
          </cell>
          <cell r="K220">
            <v>31000</v>
          </cell>
          <cell r="L220" t="str">
            <v>RFE</v>
          </cell>
          <cell r="N220" t="str">
            <v>N/I</v>
          </cell>
        </row>
        <row r="221">
          <cell r="A221">
            <v>24004760</v>
          </cell>
          <cell r="B221" t="str">
            <v>Cap</v>
          </cell>
          <cell r="C221" t="str">
            <v>Arms &amp; Blades</v>
          </cell>
          <cell r="D221" t="str">
            <v>JA/JX</v>
          </cell>
          <cell r="F221" t="str">
            <v>1655-03</v>
          </cell>
          <cell r="G221" t="str">
            <v>PEC</v>
          </cell>
          <cell r="H221">
            <v>35123</v>
          </cell>
          <cell r="I221">
            <v>0.36294999999999999</v>
          </cell>
          <cell r="J221" t="str">
            <v>US$</v>
          </cell>
          <cell r="K221">
            <v>71520</v>
          </cell>
          <cell r="N221" t="str">
            <v>N/I</v>
          </cell>
        </row>
        <row r="222">
          <cell r="A222">
            <v>24004761</v>
          </cell>
          <cell r="B222" t="str">
            <v>Cap</v>
          </cell>
          <cell r="C222" t="str">
            <v>Arms &amp; Blades</v>
          </cell>
          <cell r="D222" t="str">
            <v>JA/JX</v>
          </cell>
          <cell r="F222" t="str">
            <v>1655-03</v>
          </cell>
          <cell r="G222" t="str">
            <v>PEC</v>
          </cell>
          <cell r="H222">
            <v>35115</v>
          </cell>
          <cell r="I222">
            <v>0.3997</v>
          </cell>
          <cell r="J222" t="str">
            <v>US$</v>
          </cell>
          <cell r="K222">
            <v>74040</v>
          </cell>
          <cell r="N222" t="str">
            <v>N/I</v>
          </cell>
        </row>
        <row r="223">
          <cell r="A223">
            <v>24004766</v>
          </cell>
          <cell r="B223" t="str">
            <v>Mounting Head</v>
          </cell>
          <cell r="C223" t="str">
            <v>Arms &amp; Blades</v>
          </cell>
          <cell r="D223" t="str">
            <v>Win88</v>
          </cell>
          <cell r="E223" t="str">
            <v>DS</v>
          </cell>
          <cell r="F223" t="str">
            <v>1617-02</v>
          </cell>
          <cell r="G223" t="str">
            <v>N/A</v>
          </cell>
          <cell r="H223">
            <v>35100</v>
          </cell>
          <cell r="I223">
            <v>0.98</v>
          </cell>
          <cell r="J223" t="str">
            <v>US$</v>
          </cell>
          <cell r="K223">
            <v>126200</v>
          </cell>
          <cell r="N223" t="str">
            <v>N/I</v>
          </cell>
        </row>
        <row r="224">
          <cell r="A224">
            <v>24004767</v>
          </cell>
          <cell r="B224" t="str">
            <v>Cap</v>
          </cell>
          <cell r="C224" t="str">
            <v>Arms &amp; Blades</v>
          </cell>
          <cell r="D224" t="str">
            <v>Win88</v>
          </cell>
          <cell r="E224" t="str">
            <v>LH</v>
          </cell>
          <cell r="F224" t="str">
            <v>A4231A</v>
          </cell>
          <cell r="G224" t="str">
            <v>PEC</v>
          </cell>
          <cell r="H224">
            <v>35957</v>
          </cell>
          <cell r="I224">
            <v>0.28286</v>
          </cell>
          <cell r="J224" t="str">
            <v>US$</v>
          </cell>
          <cell r="K224">
            <v>0</v>
          </cell>
          <cell r="L224" t="str">
            <v>TN</v>
          </cell>
          <cell r="M224" t="str">
            <v>N/A</v>
          </cell>
          <cell r="N224">
            <v>2600000</v>
          </cell>
        </row>
        <row r="225">
          <cell r="A225">
            <v>24004768</v>
          </cell>
          <cell r="B225" t="str">
            <v>Arm Rod</v>
          </cell>
          <cell r="C225" t="str">
            <v>Arms &amp; Blades</v>
          </cell>
          <cell r="D225" t="str">
            <v>Win88</v>
          </cell>
          <cell r="E225" t="str">
            <v>PS</v>
          </cell>
          <cell r="F225" t="str">
            <v>1617-03</v>
          </cell>
          <cell r="G225" t="str">
            <v>K&amp;K Stamping</v>
          </cell>
          <cell r="H225">
            <v>35166</v>
          </cell>
          <cell r="I225" t="str">
            <v>no quote</v>
          </cell>
          <cell r="J225">
            <v>0</v>
          </cell>
          <cell r="N225" t="str">
            <v>N/I</v>
          </cell>
        </row>
        <row r="226">
          <cell r="A226">
            <v>24004769</v>
          </cell>
          <cell r="B226" t="str">
            <v>Arm Rod</v>
          </cell>
          <cell r="C226" t="str">
            <v>Arms &amp; Blades</v>
          </cell>
          <cell r="D226" t="str">
            <v>Win88</v>
          </cell>
          <cell r="E226" t="str">
            <v>DS</v>
          </cell>
          <cell r="G226" t="str">
            <v>N/A</v>
          </cell>
          <cell r="H226">
            <v>35074</v>
          </cell>
          <cell r="I226">
            <v>0.58620000000000005</v>
          </cell>
          <cell r="J226" t="str">
            <v>US$</v>
          </cell>
          <cell r="K226">
            <v>31000</v>
          </cell>
          <cell r="L226" t="str">
            <v>RFE</v>
          </cell>
          <cell r="N226" t="str">
            <v>N/I</v>
          </cell>
        </row>
        <row r="227">
          <cell r="A227">
            <v>24004775</v>
          </cell>
          <cell r="B227" t="str">
            <v>Arm Rod</v>
          </cell>
          <cell r="C227" t="str">
            <v>Arms &amp; Blades</v>
          </cell>
          <cell r="D227" t="str">
            <v>S5S</v>
          </cell>
          <cell r="E227" t="str">
            <v>DS</v>
          </cell>
          <cell r="F227" t="str">
            <v>1156AH</v>
          </cell>
          <cell r="G227" t="str">
            <v>K&amp;K Stamping</v>
          </cell>
          <cell r="H227">
            <v>35436</v>
          </cell>
          <cell r="I227">
            <v>0.80249999999999999</v>
          </cell>
          <cell r="J227" t="str">
            <v>US$</v>
          </cell>
          <cell r="K227">
            <v>18000</v>
          </cell>
          <cell r="N227" t="str">
            <v>N/I</v>
          </cell>
        </row>
        <row r="228">
          <cell r="A228">
            <v>24004776</v>
          </cell>
          <cell r="B228" t="str">
            <v xml:space="preserve">Arm Rod </v>
          </cell>
          <cell r="C228" t="str">
            <v>Arms &amp; Blades</v>
          </cell>
          <cell r="D228" t="str">
            <v>S5S</v>
          </cell>
          <cell r="E228" t="str">
            <v>PS</v>
          </cell>
          <cell r="F228" t="str">
            <v>1156ADR</v>
          </cell>
          <cell r="G228" t="str">
            <v>K&amp;K Stamping</v>
          </cell>
          <cell r="H228">
            <v>35437</v>
          </cell>
          <cell r="I228">
            <v>0.51229999999999998</v>
          </cell>
          <cell r="J228" t="str">
            <v>US$</v>
          </cell>
          <cell r="K228">
            <v>18000</v>
          </cell>
          <cell r="N228" t="str">
            <v>N/I</v>
          </cell>
        </row>
        <row r="229">
          <cell r="A229">
            <v>24004784</v>
          </cell>
          <cell r="B229" t="str">
            <v>Mounting Head Assy</v>
          </cell>
          <cell r="C229" t="str">
            <v>Arms &amp; Blades</v>
          </cell>
          <cell r="D229" t="str">
            <v>Win126</v>
          </cell>
          <cell r="E229" t="str">
            <v>DS</v>
          </cell>
          <cell r="F229" t="str">
            <v>A3578AF</v>
          </cell>
          <cell r="G229" t="str">
            <v>Armada</v>
          </cell>
          <cell r="H229">
            <v>35761</v>
          </cell>
          <cell r="I229">
            <v>0.96499999999999997</v>
          </cell>
          <cell r="J229" t="str">
            <v>US$</v>
          </cell>
          <cell r="K229">
            <v>1800</v>
          </cell>
          <cell r="L229" t="str">
            <v>RFE</v>
          </cell>
          <cell r="M229" t="str">
            <v>N/A</v>
          </cell>
          <cell r="N229" t="str">
            <v>300/hr</v>
          </cell>
        </row>
        <row r="230">
          <cell r="A230">
            <v>24004787</v>
          </cell>
          <cell r="B230" t="str">
            <v>Blade Clip</v>
          </cell>
          <cell r="C230" t="str">
            <v>Arms &amp; Blades</v>
          </cell>
          <cell r="D230" t="str">
            <v>Various</v>
          </cell>
          <cell r="E230" t="str">
            <v>N/A</v>
          </cell>
          <cell r="F230" t="str">
            <v>A4931A</v>
          </cell>
          <cell r="G230" t="str">
            <v>PEC</v>
          </cell>
          <cell r="H230">
            <v>35919</v>
          </cell>
          <cell r="I230">
            <v>5.8930000000000003E-2</v>
          </cell>
          <cell r="J230" t="str">
            <v>US$</v>
          </cell>
          <cell r="K230">
            <v>14000</v>
          </cell>
          <cell r="L230" t="str">
            <v>RFE</v>
          </cell>
          <cell r="M230" t="str">
            <v>N/A</v>
          </cell>
          <cell r="N230">
            <v>14000</v>
          </cell>
        </row>
        <row r="231">
          <cell r="A231">
            <v>24004788</v>
          </cell>
          <cell r="B231" t="str">
            <v>Arm Rod</v>
          </cell>
          <cell r="C231" t="str">
            <v>Arms &amp; Blades</v>
          </cell>
          <cell r="D231" t="str">
            <v>F22</v>
          </cell>
          <cell r="E231" t="str">
            <v>PS</v>
          </cell>
          <cell r="F231" t="str">
            <v>2154A</v>
          </cell>
          <cell r="G231" t="str">
            <v>K&amp;K Stamping</v>
          </cell>
          <cell r="H231">
            <v>35338</v>
          </cell>
          <cell r="I231">
            <v>0.48620000000000002</v>
          </cell>
          <cell r="J231" t="str">
            <v>US$</v>
          </cell>
          <cell r="K231">
            <v>18000</v>
          </cell>
          <cell r="N231" t="str">
            <v>N/I</v>
          </cell>
        </row>
        <row r="232">
          <cell r="A232">
            <v>24004789</v>
          </cell>
          <cell r="B232" t="str">
            <v>Retainer</v>
          </cell>
          <cell r="C232" t="str">
            <v>Arms &amp; Blades</v>
          </cell>
          <cell r="D232" t="str">
            <v>Win88</v>
          </cell>
          <cell r="E232" t="str">
            <v>N/A</v>
          </cell>
          <cell r="F232" t="str">
            <v>1617-03</v>
          </cell>
          <cell r="G232" t="str">
            <v>Kenmode</v>
          </cell>
          <cell r="H232">
            <v>35100</v>
          </cell>
          <cell r="I232">
            <v>0.47211999999999998</v>
          </cell>
          <cell r="J232" t="str">
            <v>US$</v>
          </cell>
          <cell r="K232">
            <v>89300</v>
          </cell>
          <cell r="N232" t="str">
            <v>N/I</v>
          </cell>
        </row>
        <row r="233">
          <cell r="A233">
            <v>24004843</v>
          </cell>
          <cell r="B233" t="str">
            <v>Shipping Pin</v>
          </cell>
          <cell r="C233" t="str">
            <v>Arms &amp; Blades</v>
          </cell>
          <cell r="D233" t="str">
            <v>GMT560</v>
          </cell>
          <cell r="E233" t="str">
            <v>N/A</v>
          </cell>
          <cell r="F233" t="str">
            <v>1100-66</v>
          </cell>
          <cell r="G233" t="str">
            <v>Philadelphia Rivet</v>
          </cell>
          <cell r="H233">
            <v>35723</v>
          </cell>
          <cell r="I233">
            <v>8.7299999999999999E-3</v>
          </cell>
          <cell r="J233" t="str">
            <v>US$</v>
          </cell>
          <cell r="K233">
            <v>0</v>
          </cell>
          <cell r="L233" t="str">
            <v>RFE</v>
          </cell>
          <cell r="M233" t="str">
            <v>N/A</v>
          </cell>
          <cell r="N233">
            <v>19200000</v>
          </cell>
        </row>
        <row r="234">
          <cell r="A234">
            <v>24004844</v>
          </cell>
          <cell r="B234" t="str">
            <v>Nozzle-Extension</v>
          </cell>
          <cell r="C234" t="str">
            <v>Arms &amp; Blades</v>
          </cell>
          <cell r="D234" t="str">
            <v>GMT800</v>
          </cell>
          <cell r="E234" t="str">
            <v>PS</v>
          </cell>
          <cell r="F234" t="str">
            <v>RFE 713049</v>
          </cell>
          <cell r="G234" t="str">
            <v>N/A</v>
          </cell>
          <cell r="H234">
            <v>35017</v>
          </cell>
          <cell r="I234">
            <v>0.38700000000000001</v>
          </cell>
          <cell r="J234" t="str">
            <v>US$</v>
          </cell>
          <cell r="K234">
            <v>87000</v>
          </cell>
          <cell r="N234" t="str">
            <v>N/I</v>
          </cell>
        </row>
        <row r="235">
          <cell r="A235">
            <v>24004845</v>
          </cell>
          <cell r="B235" t="str">
            <v>Nozzle-Extension</v>
          </cell>
          <cell r="C235" t="str">
            <v>Arms &amp; Blades</v>
          </cell>
          <cell r="D235" t="str">
            <v>GMT800</v>
          </cell>
          <cell r="E235" t="str">
            <v>DS</v>
          </cell>
          <cell r="F235" t="str">
            <v>RFE 713049</v>
          </cell>
          <cell r="G235" t="str">
            <v>N/A</v>
          </cell>
          <cell r="H235">
            <v>35017</v>
          </cell>
          <cell r="I235">
            <v>0.38700000000000001</v>
          </cell>
          <cell r="J235" t="str">
            <v>US$</v>
          </cell>
          <cell r="K235">
            <v>87000</v>
          </cell>
          <cell r="N235" t="str">
            <v>N/I</v>
          </cell>
        </row>
        <row r="236">
          <cell r="A236">
            <v>24004846</v>
          </cell>
          <cell r="B236" t="str">
            <v>Nozzle-Retainer</v>
          </cell>
          <cell r="C236" t="str">
            <v>Arms &amp; Blades</v>
          </cell>
          <cell r="D236" t="str">
            <v>GMT800</v>
          </cell>
          <cell r="E236" t="str">
            <v>DS</v>
          </cell>
          <cell r="F236" t="str">
            <v>RFE 713049</v>
          </cell>
          <cell r="G236" t="str">
            <v>N/A</v>
          </cell>
          <cell r="H236">
            <v>35017</v>
          </cell>
          <cell r="I236">
            <v>0.432</v>
          </cell>
          <cell r="J236" t="str">
            <v>US$</v>
          </cell>
          <cell r="K236">
            <v>105000</v>
          </cell>
          <cell r="N236" t="str">
            <v>N/I</v>
          </cell>
        </row>
        <row r="237">
          <cell r="A237">
            <v>24004849</v>
          </cell>
          <cell r="B237" t="str">
            <v>Mounting Head</v>
          </cell>
          <cell r="C237" t="str">
            <v>Arms &amp; Blades</v>
          </cell>
          <cell r="D237" t="str">
            <v>BMW E36/07</v>
          </cell>
          <cell r="E237" t="str">
            <v>DS</v>
          </cell>
          <cell r="F237" t="str">
            <v>RFE  # 713039</v>
          </cell>
          <cell r="G237" t="str">
            <v>N/A</v>
          </cell>
          <cell r="H237">
            <v>34998</v>
          </cell>
          <cell r="I237">
            <v>0.50370000000000004</v>
          </cell>
          <cell r="J237" t="str">
            <v>US$</v>
          </cell>
          <cell r="K237">
            <v>147200</v>
          </cell>
          <cell r="N237" t="str">
            <v>N/I</v>
          </cell>
        </row>
        <row r="238">
          <cell r="A238">
            <v>24004850</v>
          </cell>
          <cell r="B238" t="str">
            <v>Arm Rod</v>
          </cell>
          <cell r="C238" t="str">
            <v>Arms &amp; Blades</v>
          </cell>
          <cell r="D238" t="str">
            <v>BMW E36/07</v>
          </cell>
          <cell r="E238" t="str">
            <v>DS</v>
          </cell>
          <cell r="F238" t="str">
            <v>7572-00</v>
          </cell>
          <cell r="G238" t="str">
            <v>N/A</v>
          </cell>
          <cell r="H238">
            <v>35052</v>
          </cell>
          <cell r="I238">
            <v>0.56269999999999998</v>
          </cell>
          <cell r="J238" t="str">
            <v>US$</v>
          </cell>
          <cell r="K238">
            <v>31000</v>
          </cell>
          <cell r="N238" t="str">
            <v>N/I</v>
          </cell>
        </row>
        <row r="239">
          <cell r="A239">
            <v>24004851</v>
          </cell>
          <cell r="B239" t="str">
            <v>Bushing</v>
          </cell>
          <cell r="C239" t="str">
            <v>Arms &amp; Blades</v>
          </cell>
          <cell r="D239" t="str">
            <v>BMW E36/07</v>
          </cell>
          <cell r="F239" t="str">
            <v>RFE 713040</v>
          </cell>
          <cell r="G239" t="str">
            <v>N/A</v>
          </cell>
          <cell r="H239">
            <v>35033</v>
          </cell>
          <cell r="I239">
            <v>0.1346</v>
          </cell>
          <cell r="J239" t="str">
            <v>US$</v>
          </cell>
          <cell r="K239">
            <v>2176</v>
          </cell>
          <cell r="N239" t="str">
            <v>N/I</v>
          </cell>
        </row>
        <row r="240">
          <cell r="A240">
            <v>24004852</v>
          </cell>
          <cell r="B240" t="str">
            <v>Rivet</v>
          </cell>
          <cell r="C240" t="str">
            <v>Arms &amp; Blades</v>
          </cell>
          <cell r="D240" t="str">
            <v>BMW E36/07</v>
          </cell>
          <cell r="F240" t="str">
            <v>RFE  # 713039 for low volume see other price for 97</v>
          </cell>
          <cell r="G240" t="str">
            <v>N/A</v>
          </cell>
          <cell r="H240">
            <v>34997</v>
          </cell>
          <cell r="I240">
            <v>5.1249999999999997E-2</v>
          </cell>
          <cell r="J240" t="str">
            <v>US$</v>
          </cell>
          <cell r="N240" t="str">
            <v>N/I</v>
          </cell>
        </row>
        <row r="241">
          <cell r="A241">
            <v>24004853</v>
          </cell>
          <cell r="B241" t="str">
            <v>Clip-Spring</v>
          </cell>
          <cell r="C241" t="str">
            <v>Arms &amp; Blades</v>
          </cell>
          <cell r="D241" t="str">
            <v>BMW E36/07</v>
          </cell>
          <cell r="E241" t="str">
            <v>N/A</v>
          </cell>
          <cell r="F241" t="str">
            <v>RFE 713039</v>
          </cell>
          <cell r="G241" t="str">
            <v>N/A</v>
          </cell>
          <cell r="H241">
            <v>35030</v>
          </cell>
          <cell r="I241">
            <v>0.156</v>
          </cell>
          <cell r="J241" t="str">
            <v>US$</v>
          </cell>
          <cell r="K241">
            <v>455</v>
          </cell>
          <cell r="N241" t="str">
            <v>N/I</v>
          </cell>
        </row>
        <row r="242">
          <cell r="A242">
            <v>24004854</v>
          </cell>
          <cell r="B242" t="str">
            <v>Spring</v>
          </cell>
          <cell r="C242" t="str">
            <v>Arms &amp; Blades</v>
          </cell>
          <cell r="D242" t="str">
            <v>BMW E36/07</v>
          </cell>
          <cell r="F242" t="str">
            <v>RFE # 713041</v>
          </cell>
          <cell r="G242" t="str">
            <v>N/A</v>
          </cell>
          <cell r="H242">
            <v>34999</v>
          </cell>
          <cell r="I242">
            <v>0.22175</v>
          </cell>
          <cell r="J242" t="str">
            <v>US$</v>
          </cell>
          <cell r="K242">
            <v>410</v>
          </cell>
          <cell r="N242" t="str">
            <v>N/I</v>
          </cell>
        </row>
        <row r="243">
          <cell r="A243">
            <v>24004855</v>
          </cell>
          <cell r="B243" t="str">
            <v>Retainer</v>
          </cell>
          <cell r="C243" t="str">
            <v>Arms &amp; Blades</v>
          </cell>
          <cell r="D243" t="str">
            <v>BMW E36/07</v>
          </cell>
          <cell r="F243" t="str">
            <v>RFE  # 713039</v>
          </cell>
          <cell r="G243" t="str">
            <v>N/A</v>
          </cell>
          <cell r="H243">
            <v>34998</v>
          </cell>
          <cell r="I243">
            <v>0.44907999999999998</v>
          </cell>
          <cell r="J243" t="str">
            <v>US$</v>
          </cell>
          <cell r="K243">
            <v>43800</v>
          </cell>
          <cell r="N243" t="str">
            <v>N/I</v>
          </cell>
        </row>
        <row r="244">
          <cell r="A244">
            <v>24004857</v>
          </cell>
          <cell r="B244" t="str">
            <v>Arm Rod</v>
          </cell>
          <cell r="C244" t="str">
            <v>Arms &amp; Blades</v>
          </cell>
          <cell r="D244" t="str">
            <v>BMW E36/07</v>
          </cell>
          <cell r="E244" t="str">
            <v>PS</v>
          </cell>
          <cell r="F244" t="str">
            <v>7572-00</v>
          </cell>
          <cell r="G244" t="str">
            <v>N/A</v>
          </cell>
          <cell r="H244">
            <v>35052</v>
          </cell>
          <cell r="I244">
            <v>0.60440000000000005</v>
          </cell>
          <cell r="J244" t="str">
            <v>US$</v>
          </cell>
          <cell r="K244">
            <v>31000</v>
          </cell>
          <cell r="N244" t="str">
            <v>N/I</v>
          </cell>
        </row>
        <row r="245">
          <cell r="A245">
            <v>24004860</v>
          </cell>
          <cell r="B245" t="str">
            <v>Rivet</v>
          </cell>
          <cell r="C245" t="str">
            <v>Arms &amp; Blades</v>
          </cell>
          <cell r="D245" t="str">
            <v>BMW E36/07</v>
          </cell>
          <cell r="F245" t="str">
            <v>RFE  # 713039 for low volume see other price for 97</v>
          </cell>
          <cell r="G245" t="str">
            <v>N/A</v>
          </cell>
          <cell r="H245">
            <v>34997</v>
          </cell>
          <cell r="I245">
            <v>4.086E-2</v>
          </cell>
          <cell r="J245" t="str">
            <v>US$</v>
          </cell>
          <cell r="N245" t="str">
            <v>N/I</v>
          </cell>
        </row>
        <row r="246">
          <cell r="A246">
            <v>24004951</v>
          </cell>
          <cell r="B246" t="str">
            <v>Retainer</v>
          </cell>
          <cell r="C246" t="str">
            <v>Arms &amp; Blades</v>
          </cell>
          <cell r="D246" t="str">
            <v>GMT800</v>
          </cell>
          <cell r="E246" t="str">
            <v>N/A</v>
          </cell>
          <cell r="F246" t="str">
            <v>1607-06</v>
          </cell>
          <cell r="G246" t="str">
            <v>TBD</v>
          </cell>
          <cell r="H246">
            <v>39910</v>
          </cell>
          <cell r="I246">
            <v>0.34716999999999998</v>
          </cell>
          <cell r="J246" t="str">
            <v>US$</v>
          </cell>
          <cell r="K246">
            <v>1500</v>
          </cell>
          <cell r="L246" t="str">
            <v>RFE</v>
          </cell>
          <cell r="M246" t="str">
            <v>N/A</v>
          </cell>
          <cell r="N246" t="str">
            <v>N/I</v>
          </cell>
        </row>
        <row r="247">
          <cell r="A247">
            <v>24004967</v>
          </cell>
          <cell r="B247" t="str">
            <v>Rubber tandem</v>
          </cell>
          <cell r="C247" t="str">
            <v>Arms &amp; Blades</v>
          </cell>
          <cell r="D247" t="str">
            <v>NS/GS</v>
          </cell>
          <cell r="E247" t="str">
            <v>N/A</v>
          </cell>
          <cell r="F247" t="str">
            <v>A3379A</v>
          </cell>
          <cell r="G247" t="str">
            <v>Acushnet</v>
          </cell>
          <cell r="H247">
            <v>35562</v>
          </cell>
          <cell r="I247">
            <v>0.53300000000000003</v>
          </cell>
          <cell r="J247" t="str">
            <v>US$</v>
          </cell>
          <cell r="K247">
            <v>45000</v>
          </cell>
          <cell r="L247" t="str">
            <v>RFE</v>
          </cell>
          <cell r="M247" t="str">
            <v>N/A</v>
          </cell>
          <cell r="N247" t="str">
            <v>N/I</v>
          </cell>
        </row>
        <row r="248">
          <cell r="A248">
            <v>24005021</v>
          </cell>
          <cell r="B248" t="str">
            <v>Clip-Plastic</v>
          </cell>
          <cell r="C248" t="str">
            <v>Arms &amp; Blades</v>
          </cell>
          <cell r="D248" t="str">
            <v>Various</v>
          </cell>
          <cell r="E248" t="str">
            <v>N/A</v>
          </cell>
          <cell r="F248" t="str">
            <v>RFE 713060</v>
          </cell>
          <cell r="G248" t="str">
            <v>N/A</v>
          </cell>
          <cell r="H248">
            <v>34703</v>
          </cell>
          <cell r="I248">
            <v>1.84E-2</v>
          </cell>
          <cell r="J248" t="str">
            <v>US$</v>
          </cell>
          <cell r="K248">
            <v>26500</v>
          </cell>
          <cell r="N248" t="str">
            <v>N/I</v>
          </cell>
        </row>
        <row r="249">
          <cell r="A249">
            <v>24005058</v>
          </cell>
          <cell r="B249" t="str">
            <v>Label</v>
          </cell>
          <cell r="C249" t="str">
            <v>Arms &amp; Blades</v>
          </cell>
          <cell r="D249" t="str">
            <v>Various</v>
          </cell>
          <cell r="E249" t="str">
            <v>White</v>
          </cell>
          <cell r="F249" t="str">
            <v>A0841A</v>
          </cell>
          <cell r="G249" t="str">
            <v>Whitlam</v>
          </cell>
          <cell r="H249">
            <v>35114</v>
          </cell>
          <cell r="I249">
            <v>2.8000000000000001E-2</v>
          </cell>
          <cell r="J249" t="str">
            <v>US$</v>
          </cell>
          <cell r="N249" t="str">
            <v>N/I</v>
          </cell>
        </row>
        <row r="250">
          <cell r="A250">
            <v>24005059</v>
          </cell>
          <cell r="B250" t="str">
            <v>Label</v>
          </cell>
          <cell r="C250" t="str">
            <v>Arms &amp; Blades</v>
          </cell>
          <cell r="D250" t="str">
            <v>Various</v>
          </cell>
          <cell r="E250" t="str">
            <v>Blue</v>
          </cell>
          <cell r="F250" t="str">
            <v>A0841A</v>
          </cell>
          <cell r="G250" t="str">
            <v>Whitlam</v>
          </cell>
          <cell r="H250">
            <v>35114</v>
          </cell>
          <cell r="I250">
            <v>2.8000000000000001E-2</v>
          </cell>
          <cell r="J250" t="str">
            <v>US$</v>
          </cell>
          <cell r="N250" t="str">
            <v>N/I</v>
          </cell>
        </row>
        <row r="251">
          <cell r="A251">
            <v>24005076</v>
          </cell>
          <cell r="B251" t="str">
            <v>Pivot Rivet</v>
          </cell>
          <cell r="C251" t="str">
            <v>Arms &amp; Blades</v>
          </cell>
          <cell r="D251" t="str">
            <v>T300</v>
          </cell>
          <cell r="E251" t="str">
            <v>N/A</v>
          </cell>
          <cell r="F251" t="str">
            <v>RFE 713047</v>
          </cell>
          <cell r="G251" t="str">
            <v>N/A</v>
          </cell>
          <cell r="H251">
            <v>35074</v>
          </cell>
          <cell r="I251">
            <v>6.8750000000000006E-2</v>
          </cell>
          <cell r="J251" t="str">
            <v>US$</v>
          </cell>
          <cell r="N251" t="str">
            <v>N/I</v>
          </cell>
        </row>
        <row r="252">
          <cell r="A252">
            <v>24005090</v>
          </cell>
          <cell r="B252" t="str">
            <v>Retainer</v>
          </cell>
          <cell r="C252" t="str">
            <v>Arms &amp; Blades</v>
          </cell>
          <cell r="D252" t="str">
            <v>T300</v>
          </cell>
          <cell r="F252" t="str">
            <v>RFE 713047</v>
          </cell>
          <cell r="G252" t="str">
            <v>N/A</v>
          </cell>
          <cell r="H252">
            <v>35074</v>
          </cell>
          <cell r="I252">
            <v>0.33731</v>
          </cell>
          <cell r="J252" t="str">
            <v>US$</v>
          </cell>
          <cell r="K252">
            <v>53800</v>
          </cell>
          <cell r="N252" t="str">
            <v>N/I</v>
          </cell>
        </row>
        <row r="253">
          <cell r="A253">
            <v>24005099</v>
          </cell>
          <cell r="B253" t="str">
            <v>Mounting Head Assy</v>
          </cell>
          <cell r="C253" t="str">
            <v>Arms &amp; Blades</v>
          </cell>
          <cell r="D253" t="str">
            <v>T300</v>
          </cell>
          <cell r="E253" t="str">
            <v>N/A</v>
          </cell>
          <cell r="F253" t="str">
            <v>1654-01</v>
          </cell>
          <cell r="G253" t="str">
            <v>N/A</v>
          </cell>
          <cell r="H253">
            <v>35088</v>
          </cell>
          <cell r="I253">
            <v>0.96499999999999997</v>
          </cell>
          <cell r="J253" t="str">
            <v>US$</v>
          </cell>
          <cell r="K253">
            <v>108000</v>
          </cell>
          <cell r="N253" t="str">
            <v>N/I</v>
          </cell>
        </row>
        <row r="254">
          <cell r="A254">
            <v>24005110</v>
          </cell>
          <cell r="B254" t="str">
            <v>Bushing</v>
          </cell>
          <cell r="C254" t="str">
            <v>Arms &amp; Blades</v>
          </cell>
          <cell r="D254" t="str">
            <v>Win88</v>
          </cell>
          <cell r="F254" t="str">
            <v>1617-03</v>
          </cell>
          <cell r="G254" t="str">
            <v>Garlock Bearing</v>
          </cell>
          <cell r="H254">
            <v>35135</v>
          </cell>
          <cell r="I254">
            <v>9.7000000000000003E-2</v>
          </cell>
          <cell r="J254" t="str">
            <v>US$</v>
          </cell>
          <cell r="K254">
            <v>21500</v>
          </cell>
          <cell r="N254" t="str">
            <v>N/I</v>
          </cell>
        </row>
        <row r="255">
          <cell r="A255">
            <v>24005138</v>
          </cell>
          <cell r="B255" t="str">
            <v>Arm Rod</v>
          </cell>
          <cell r="C255" t="str">
            <v>Arms &amp; Blades</v>
          </cell>
          <cell r="D255" t="str">
            <v>Saturn</v>
          </cell>
          <cell r="E255" t="str">
            <v>DS</v>
          </cell>
          <cell r="F255" t="str">
            <v>A3603A</v>
          </cell>
          <cell r="G255" t="str">
            <v>K&amp;K Stamping</v>
          </cell>
          <cell r="H255">
            <v>35591</v>
          </cell>
          <cell r="I255">
            <v>0.46210000000000001</v>
          </cell>
          <cell r="J255" t="str">
            <v>US$</v>
          </cell>
          <cell r="K255">
            <v>39900</v>
          </cell>
          <cell r="N255" t="str">
            <v>N/I</v>
          </cell>
        </row>
        <row r="256">
          <cell r="A256">
            <v>24005139</v>
          </cell>
          <cell r="B256" t="str">
            <v>Arm Rod</v>
          </cell>
          <cell r="C256" t="str">
            <v>Arms &amp; Blades</v>
          </cell>
          <cell r="D256" t="str">
            <v>Saturn</v>
          </cell>
          <cell r="E256" t="str">
            <v>PS</v>
          </cell>
          <cell r="F256" t="str">
            <v>A3603A</v>
          </cell>
          <cell r="G256" t="str">
            <v>K&amp;K Stamping</v>
          </cell>
          <cell r="H256">
            <v>35591</v>
          </cell>
          <cell r="I256">
            <v>0.48359999999999997</v>
          </cell>
          <cell r="J256" t="str">
            <v>US$</v>
          </cell>
          <cell r="K256">
            <v>32200</v>
          </cell>
          <cell r="N256" t="str">
            <v>N/I</v>
          </cell>
        </row>
        <row r="257">
          <cell r="A257">
            <v>24005142</v>
          </cell>
          <cell r="B257" t="str">
            <v>Arm Rod</v>
          </cell>
          <cell r="C257" t="str">
            <v>Arms &amp; Blades</v>
          </cell>
          <cell r="D257" t="str">
            <v>Saturn-RHD</v>
          </cell>
          <cell r="E257" t="str">
            <v>DS</v>
          </cell>
          <cell r="F257" t="str">
            <v>A3603A</v>
          </cell>
          <cell r="G257" t="str">
            <v>K&amp;K Stamping</v>
          </cell>
          <cell r="H257">
            <v>35591</v>
          </cell>
          <cell r="I257">
            <v>0.4929</v>
          </cell>
          <cell r="J257" t="str">
            <v>US$</v>
          </cell>
          <cell r="K257">
            <v>25700</v>
          </cell>
          <cell r="N257" t="str">
            <v>N/I</v>
          </cell>
        </row>
        <row r="258">
          <cell r="A258">
            <v>24005143</v>
          </cell>
          <cell r="B258" t="str">
            <v>Arm Rod</v>
          </cell>
          <cell r="C258" t="str">
            <v>Arms &amp; Blades</v>
          </cell>
          <cell r="D258" t="str">
            <v>Saturn-RHD</v>
          </cell>
          <cell r="E258" t="str">
            <v>PS</v>
          </cell>
          <cell r="F258" t="str">
            <v>A3603A</v>
          </cell>
          <cell r="G258" t="str">
            <v>K&amp;K Stamping</v>
          </cell>
          <cell r="H258">
            <v>35591</v>
          </cell>
          <cell r="I258">
            <v>0.51439999999999997</v>
          </cell>
          <cell r="J258" t="str">
            <v>US$</v>
          </cell>
          <cell r="K258">
            <v>19200</v>
          </cell>
          <cell r="N258" t="str">
            <v>N/I</v>
          </cell>
        </row>
        <row r="259">
          <cell r="A259">
            <v>24005146</v>
          </cell>
          <cell r="B259" t="str">
            <v>Mounting Head</v>
          </cell>
          <cell r="C259" t="str">
            <v>Arms &amp; Blades</v>
          </cell>
          <cell r="D259" t="str">
            <v>T300</v>
          </cell>
          <cell r="E259" t="str">
            <v>N/A</v>
          </cell>
          <cell r="F259" t="str">
            <v>1601-00</v>
          </cell>
          <cell r="G259" t="str">
            <v>TBD</v>
          </cell>
          <cell r="H259">
            <v>35675</v>
          </cell>
          <cell r="I259">
            <v>0.89600000000000002</v>
          </cell>
          <cell r="J259" t="str">
            <v>US$</v>
          </cell>
          <cell r="K259">
            <v>84723</v>
          </cell>
          <cell r="L259" t="str">
            <v>RFE</v>
          </cell>
          <cell r="M259" t="str">
            <v>N/A</v>
          </cell>
          <cell r="N259" t="str">
            <v>N/I</v>
          </cell>
        </row>
        <row r="260">
          <cell r="A260">
            <v>24005154</v>
          </cell>
          <cell r="B260" t="str">
            <v>Arm Rod</v>
          </cell>
          <cell r="C260" t="str">
            <v>Arms &amp; Blades</v>
          </cell>
          <cell r="D260" t="str">
            <v>T300</v>
          </cell>
          <cell r="F260" t="str">
            <v>1600-130</v>
          </cell>
          <cell r="G260" t="str">
            <v>K&amp;K Stamping</v>
          </cell>
          <cell r="H260">
            <v>35283</v>
          </cell>
          <cell r="I260">
            <v>0.49890000000000001</v>
          </cell>
          <cell r="J260" t="str">
            <v>US$</v>
          </cell>
          <cell r="K260">
            <v>31000</v>
          </cell>
          <cell r="N260" t="str">
            <v>N/I</v>
          </cell>
        </row>
        <row r="261">
          <cell r="A261">
            <v>24005165</v>
          </cell>
          <cell r="B261" t="str">
            <v>Retainer</v>
          </cell>
          <cell r="C261" t="str">
            <v>Arms &amp; Blades</v>
          </cell>
          <cell r="D261" t="str">
            <v>S5S</v>
          </cell>
          <cell r="E261" t="str">
            <v>N/A</v>
          </cell>
          <cell r="F261" t="str">
            <v>2548AC</v>
          </cell>
          <cell r="G261" t="str">
            <v>Kenmode</v>
          </cell>
          <cell r="H261">
            <v>35676</v>
          </cell>
          <cell r="I261">
            <v>0.51</v>
          </cell>
          <cell r="J261" t="str">
            <v>US$</v>
          </cell>
          <cell r="K261">
            <v>408</v>
          </cell>
          <cell r="L261" t="str">
            <v>TN</v>
          </cell>
          <cell r="M261">
            <v>781211</v>
          </cell>
          <cell r="N261" t="str">
            <v>N/I</v>
          </cell>
        </row>
        <row r="262">
          <cell r="A262">
            <v>24005166</v>
          </cell>
          <cell r="B262" t="str">
            <v>Mounting Head</v>
          </cell>
          <cell r="C262" t="str">
            <v>Arms &amp; Blades</v>
          </cell>
          <cell r="D262" t="str">
            <v>S5S</v>
          </cell>
          <cell r="E262" t="str">
            <v>PS</v>
          </cell>
          <cell r="F262" t="str">
            <v>2548AB</v>
          </cell>
          <cell r="G262" t="str">
            <v>Dynacast</v>
          </cell>
          <cell r="H262">
            <v>35639</v>
          </cell>
          <cell r="I262">
            <v>1.282</v>
          </cell>
          <cell r="J262" t="str">
            <v>US$</v>
          </cell>
          <cell r="K262">
            <v>5000</v>
          </cell>
          <cell r="L262" t="str">
            <v>RFE</v>
          </cell>
          <cell r="M262" t="str">
            <v>N/A</v>
          </cell>
          <cell r="N262" t="str">
            <v>N/I</v>
          </cell>
        </row>
        <row r="263">
          <cell r="A263">
            <v>24005167</v>
          </cell>
          <cell r="B263" t="str">
            <v>Mounting Head</v>
          </cell>
          <cell r="C263" t="str">
            <v>Arms &amp; Blades</v>
          </cell>
          <cell r="D263" t="str">
            <v>S5S</v>
          </cell>
          <cell r="E263" t="str">
            <v>DS</v>
          </cell>
          <cell r="F263" t="str">
            <v>2548AB</v>
          </cell>
          <cell r="G263" t="str">
            <v>Dynacast</v>
          </cell>
          <cell r="H263">
            <v>35639</v>
          </cell>
          <cell r="I263">
            <v>1.282</v>
          </cell>
          <cell r="J263" t="str">
            <v>US$</v>
          </cell>
          <cell r="K263">
            <v>13000</v>
          </cell>
          <cell r="L263" t="str">
            <v>RFE</v>
          </cell>
          <cell r="M263" t="str">
            <v>N/A</v>
          </cell>
          <cell r="N263" t="str">
            <v>N/I</v>
          </cell>
        </row>
        <row r="264">
          <cell r="A264">
            <v>24005168</v>
          </cell>
          <cell r="B264" t="str">
            <v>Mounting Head</v>
          </cell>
          <cell r="C264" t="str">
            <v>Arms &amp; Blades</v>
          </cell>
          <cell r="D264" t="str">
            <v>S5S-RHD</v>
          </cell>
          <cell r="E264" t="str">
            <v>DS</v>
          </cell>
          <cell r="F264" t="str">
            <v>2458AB</v>
          </cell>
          <cell r="G264" t="str">
            <v>Dynacast</v>
          </cell>
          <cell r="H264">
            <v>35657</v>
          </cell>
          <cell r="I264">
            <v>2.1</v>
          </cell>
          <cell r="J264" t="str">
            <v>US$</v>
          </cell>
          <cell r="K264">
            <v>14000</v>
          </cell>
          <cell r="L264" t="str">
            <v>TN</v>
          </cell>
          <cell r="M264">
            <v>780904</v>
          </cell>
          <cell r="N264" t="str">
            <v>N/I</v>
          </cell>
        </row>
        <row r="265">
          <cell r="A265">
            <v>24005169</v>
          </cell>
          <cell r="B265" t="str">
            <v>Mounting Head</v>
          </cell>
          <cell r="C265" t="str">
            <v>Arms &amp; Blades</v>
          </cell>
          <cell r="D265" t="str">
            <v>S5S-RHD</v>
          </cell>
          <cell r="E265" t="str">
            <v>PS</v>
          </cell>
          <cell r="F265" t="str">
            <v>2458AB</v>
          </cell>
          <cell r="G265" t="str">
            <v>Dynacast</v>
          </cell>
          <cell r="H265">
            <v>35639</v>
          </cell>
          <cell r="I265">
            <v>1.95</v>
          </cell>
          <cell r="J265" t="str">
            <v>US$</v>
          </cell>
          <cell r="K265">
            <v>7000</v>
          </cell>
          <cell r="L265" t="str">
            <v>RFE</v>
          </cell>
          <cell r="M265" t="str">
            <v>N/A</v>
          </cell>
          <cell r="N265" t="str">
            <v>N/I</v>
          </cell>
        </row>
        <row r="266">
          <cell r="A266">
            <v>24005170</v>
          </cell>
          <cell r="B266" t="str">
            <v>Retainer</v>
          </cell>
          <cell r="C266" t="str">
            <v>Arms &amp; Blades</v>
          </cell>
          <cell r="D266" t="str">
            <v>S5S</v>
          </cell>
          <cell r="E266" t="str">
            <v>N/A</v>
          </cell>
          <cell r="F266" t="str">
            <v>2548AD</v>
          </cell>
          <cell r="G266" t="str">
            <v>Kenmode</v>
          </cell>
          <cell r="H266">
            <v>35676</v>
          </cell>
          <cell r="I266">
            <v>0</v>
          </cell>
          <cell r="J266">
            <v>0</v>
          </cell>
          <cell r="K266">
            <v>0</v>
          </cell>
          <cell r="L266" t="str">
            <v>TN</v>
          </cell>
          <cell r="N266" t="str">
            <v>N/I</v>
          </cell>
        </row>
        <row r="267">
          <cell r="A267">
            <v>24005178</v>
          </cell>
          <cell r="B267" t="str">
            <v>Mounting Head</v>
          </cell>
          <cell r="C267" t="str">
            <v>Arms &amp; Blades</v>
          </cell>
          <cell r="D267" t="str">
            <v>Win88</v>
          </cell>
          <cell r="F267" t="str">
            <v>1617-03</v>
          </cell>
          <cell r="G267" t="str">
            <v>N/A</v>
          </cell>
          <cell r="H267">
            <v>35097</v>
          </cell>
          <cell r="I267">
            <v>0.64</v>
          </cell>
          <cell r="J267" t="str">
            <v>US$</v>
          </cell>
          <cell r="K267">
            <v>105000</v>
          </cell>
          <cell r="N267" t="str">
            <v>N/I</v>
          </cell>
        </row>
        <row r="268">
          <cell r="A268">
            <v>24005193</v>
          </cell>
          <cell r="B268" t="str">
            <v>Mounting Head</v>
          </cell>
          <cell r="C268" t="str">
            <v>Arms &amp; Blades</v>
          </cell>
          <cell r="D268" t="str">
            <v>F24</v>
          </cell>
          <cell r="E268" t="str">
            <v>DS</v>
          </cell>
          <cell r="F268" t="str">
            <v>A3490A</v>
          </cell>
          <cell r="G268" t="str">
            <v>Amexcast</v>
          </cell>
          <cell r="H268">
            <v>35578</v>
          </cell>
          <cell r="I268">
            <v>0.73470000000000002</v>
          </cell>
          <cell r="J268" t="str">
            <v>US$</v>
          </cell>
          <cell r="K268">
            <v>38800</v>
          </cell>
          <cell r="N268" t="str">
            <v>N/I</v>
          </cell>
        </row>
        <row r="269">
          <cell r="A269">
            <v>24005194</v>
          </cell>
          <cell r="B269" t="str">
            <v>Mounting Head</v>
          </cell>
          <cell r="C269" t="str">
            <v>Arms &amp; Blades</v>
          </cell>
          <cell r="D269" t="str">
            <v>F24</v>
          </cell>
          <cell r="E269" t="str">
            <v>PS</v>
          </cell>
          <cell r="F269" t="str">
            <v>A3490A</v>
          </cell>
          <cell r="G269" t="str">
            <v>Amexcast</v>
          </cell>
          <cell r="H269">
            <v>35578</v>
          </cell>
          <cell r="I269">
            <v>0.69579999999999997</v>
          </cell>
          <cell r="J269" t="str">
            <v>US$</v>
          </cell>
          <cell r="K269">
            <v>40300</v>
          </cell>
          <cell r="N269" t="str">
            <v>N/I</v>
          </cell>
        </row>
        <row r="270">
          <cell r="A270">
            <v>24005195</v>
          </cell>
          <cell r="B270" t="str">
            <v>Arm Rod</v>
          </cell>
          <cell r="C270" t="str">
            <v>Arms &amp; Blades</v>
          </cell>
          <cell r="D270" t="str">
            <v>F24</v>
          </cell>
          <cell r="E270" t="str">
            <v>LH</v>
          </cell>
          <cell r="F270" t="str">
            <v>A3856A</v>
          </cell>
          <cell r="G270" t="str">
            <v>K&amp;K Stamping</v>
          </cell>
          <cell r="H270">
            <v>35961</v>
          </cell>
          <cell r="I270">
            <v>0.44190000000000002</v>
          </cell>
          <cell r="J270" t="str">
            <v>US$</v>
          </cell>
          <cell r="K270">
            <v>1200</v>
          </cell>
          <cell r="L270" t="str">
            <v>TN</v>
          </cell>
          <cell r="M270">
            <v>790030</v>
          </cell>
          <cell r="N270">
            <v>0</v>
          </cell>
        </row>
        <row r="271">
          <cell r="A271">
            <v>24005196</v>
          </cell>
          <cell r="B271" t="str">
            <v>Arm Rod</v>
          </cell>
          <cell r="C271" t="str">
            <v>Arms &amp; Blades</v>
          </cell>
          <cell r="D271" t="str">
            <v>F24</v>
          </cell>
          <cell r="E271" t="str">
            <v>RH</v>
          </cell>
          <cell r="F271" t="str">
            <v>A3856A</v>
          </cell>
          <cell r="G271" t="str">
            <v>K&amp;K Stamping</v>
          </cell>
          <cell r="H271">
            <v>35961</v>
          </cell>
          <cell r="I271">
            <v>0.48039999999999999</v>
          </cell>
          <cell r="J271" t="str">
            <v>US$</v>
          </cell>
          <cell r="K271">
            <v>35930</v>
          </cell>
          <cell r="L271" t="str">
            <v>TN</v>
          </cell>
          <cell r="M271">
            <v>790030</v>
          </cell>
          <cell r="N271">
            <v>0</v>
          </cell>
        </row>
        <row r="272">
          <cell r="A272">
            <v>24005203</v>
          </cell>
          <cell r="B272" t="str">
            <v>Secondary Bow Strip</v>
          </cell>
          <cell r="C272" t="str">
            <v>Arms &amp; Blades</v>
          </cell>
          <cell r="D272" t="str">
            <v>Various</v>
          </cell>
          <cell r="E272" t="str">
            <v>curved</v>
          </cell>
          <cell r="F272" t="str">
            <v>CR 1676-02</v>
          </cell>
          <cell r="G272" t="str">
            <v>Atlantic Tool &amp; Die</v>
          </cell>
          <cell r="H272">
            <v>35130</v>
          </cell>
          <cell r="I272">
            <v>0.11700000000000001</v>
          </cell>
          <cell r="J272" t="str">
            <v>US$</v>
          </cell>
          <cell r="K272">
            <v>75100</v>
          </cell>
          <cell r="L272" t="str">
            <v>RFE</v>
          </cell>
          <cell r="M272" t="str">
            <v>N/A</v>
          </cell>
          <cell r="N272" t="str">
            <v>N/I</v>
          </cell>
        </row>
        <row r="273">
          <cell r="A273">
            <v>24005204</v>
          </cell>
          <cell r="B273" t="str">
            <v>Mounting Head</v>
          </cell>
          <cell r="C273" t="str">
            <v>Arms &amp; Blades</v>
          </cell>
          <cell r="D273" t="str">
            <v>GMX130</v>
          </cell>
          <cell r="E273" t="str">
            <v>DS</v>
          </cell>
          <cell r="F273" t="str">
            <v>A5249A</v>
          </cell>
          <cell r="G273" t="str">
            <v>Tool Products</v>
          </cell>
          <cell r="H273">
            <v>35972</v>
          </cell>
          <cell r="I273">
            <v>1.62</v>
          </cell>
          <cell r="J273" t="str">
            <v>US$</v>
          </cell>
          <cell r="K273">
            <v>2800</v>
          </cell>
          <cell r="L273" t="str">
            <v>RFE</v>
          </cell>
          <cell r="M273" t="str">
            <v>N/A</v>
          </cell>
          <cell r="N273">
            <v>2800</v>
          </cell>
        </row>
        <row r="274">
          <cell r="A274">
            <v>24005205</v>
          </cell>
          <cell r="B274" t="str">
            <v>Mounting Head</v>
          </cell>
          <cell r="C274" t="str">
            <v>Arms &amp; Blades</v>
          </cell>
          <cell r="D274" t="str">
            <v>GMX130</v>
          </cell>
          <cell r="E274" t="str">
            <v>PS</v>
          </cell>
          <cell r="F274" t="str">
            <v>A5249A</v>
          </cell>
          <cell r="G274" t="str">
            <v>Tool Products</v>
          </cell>
          <cell r="H274">
            <v>35972</v>
          </cell>
          <cell r="I274">
            <v>1.65</v>
          </cell>
          <cell r="J274" t="str">
            <v>US$</v>
          </cell>
          <cell r="K274">
            <v>2800</v>
          </cell>
          <cell r="L274" t="str">
            <v>RFE</v>
          </cell>
          <cell r="M274" t="str">
            <v>N/A</v>
          </cell>
          <cell r="N274">
            <v>2800</v>
          </cell>
        </row>
        <row r="275">
          <cell r="A275">
            <v>24005208</v>
          </cell>
          <cell r="B275" t="str">
            <v>Main Bow</v>
          </cell>
          <cell r="C275" t="str">
            <v>Arms &amp; Blades</v>
          </cell>
          <cell r="D275" t="str">
            <v>Various</v>
          </cell>
          <cell r="E275" t="str">
            <v>curved</v>
          </cell>
          <cell r="F275" t="str">
            <v>CR 1676-02</v>
          </cell>
          <cell r="G275" t="str">
            <v>Atlantic Tool &amp; Die</v>
          </cell>
          <cell r="H275">
            <v>35131</v>
          </cell>
          <cell r="I275">
            <v>0.441</v>
          </cell>
          <cell r="J275" t="str">
            <v>US$</v>
          </cell>
          <cell r="K275">
            <v>107800</v>
          </cell>
          <cell r="L275" t="str">
            <v>RFE</v>
          </cell>
          <cell r="M275" t="str">
            <v>N/A</v>
          </cell>
          <cell r="N275" t="str">
            <v>N/I</v>
          </cell>
        </row>
        <row r="276">
          <cell r="A276">
            <v>24005209</v>
          </cell>
          <cell r="B276" t="str">
            <v>Secondary Bow Strip</v>
          </cell>
          <cell r="C276" t="str">
            <v>Arms &amp; Blades</v>
          </cell>
          <cell r="D276" t="str">
            <v>Various</v>
          </cell>
          <cell r="E276" t="str">
            <v>curved</v>
          </cell>
          <cell r="F276" t="str">
            <v>CR 1676-02</v>
          </cell>
          <cell r="G276" t="str">
            <v>Atlantic Tool &amp; Die</v>
          </cell>
          <cell r="H276">
            <v>35130</v>
          </cell>
          <cell r="I276">
            <v>0.11700000000000001</v>
          </cell>
          <cell r="J276" t="str">
            <v>US$</v>
          </cell>
          <cell r="K276">
            <v>75100</v>
          </cell>
          <cell r="L276" t="str">
            <v>RFE</v>
          </cell>
          <cell r="M276" t="str">
            <v>N/A</v>
          </cell>
          <cell r="N276" t="str">
            <v>N/I</v>
          </cell>
        </row>
        <row r="277">
          <cell r="A277">
            <v>24005232</v>
          </cell>
          <cell r="B277" t="str">
            <v>Mounting Head</v>
          </cell>
          <cell r="C277" t="str">
            <v>Arms &amp; Blades</v>
          </cell>
          <cell r="D277" t="str">
            <v>GMT600</v>
          </cell>
          <cell r="E277" t="str">
            <v>N/A</v>
          </cell>
          <cell r="F277" t="str">
            <v>A5249A</v>
          </cell>
          <cell r="G277" t="str">
            <v>Port City</v>
          </cell>
          <cell r="H277">
            <v>35965</v>
          </cell>
          <cell r="I277">
            <v>1.462</v>
          </cell>
          <cell r="J277" t="str">
            <v>US$</v>
          </cell>
          <cell r="K277">
            <v>2400</v>
          </cell>
          <cell r="L277" t="str">
            <v>RFE</v>
          </cell>
          <cell r="M277" t="str">
            <v>N/A</v>
          </cell>
          <cell r="N277" t="str">
            <v>N/I</v>
          </cell>
        </row>
        <row r="278">
          <cell r="A278">
            <v>24005233</v>
          </cell>
          <cell r="B278" t="str">
            <v>Retainer</v>
          </cell>
          <cell r="C278" t="str">
            <v>Arms &amp; Blades</v>
          </cell>
          <cell r="D278" t="str">
            <v>GMT600</v>
          </cell>
          <cell r="E278" t="str">
            <v>N/A</v>
          </cell>
          <cell r="F278" t="str">
            <v>1659-02</v>
          </cell>
          <cell r="G278" t="str">
            <v>Kenmode</v>
          </cell>
          <cell r="H278">
            <v>35233</v>
          </cell>
          <cell r="I278">
            <v>0.40889999999999999</v>
          </cell>
          <cell r="J278" t="str">
            <v>US$</v>
          </cell>
          <cell r="K278">
            <v>89600</v>
          </cell>
          <cell r="N278" t="str">
            <v>N/I</v>
          </cell>
        </row>
        <row r="279">
          <cell r="A279">
            <v>24005234</v>
          </cell>
          <cell r="B279" t="str">
            <v>Arm Rod</v>
          </cell>
          <cell r="C279" t="str">
            <v>Arms &amp; Blades</v>
          </cell>
          <cell r="D279" t="str">
            <v>GMT560</v>
          </cell>
          <cell r="E279" t="str">
            <v>N/A</v>
          </cell>
          <cell r="F279" t="str">
            <v>1100-66</v>
          </cell>
          <cell r="G279" t="str">
            <v>K&amp;K Stamping</v>
          </cell>
          <cell r="H279">
            <v>35730</v>
          </cell>
          <cell r="I279">
            <v>0.88319999999999999</v>
          </cell>
          <cell r="J279" t="str">
            <v>US$</v>
          </cell>
          <cell r="K279">
            <v>0</v>
          </cell>
          <cell r="L279" t="str">
            <v>RFE</v>
          </cell>
          <cell r="M279" t="str">
            <v>N/A</v>
          </cell>
          <cell r="N279" t="str">
            <v>N/I</v>
          </cell>
        </row>
        <row r="280">
          <cell r="A280">
            <v>24005235</v>
          </cell>
          <cell r="B280" t="str">
            <v>Arm Rod</v>
          </cell>
          <cell r="C280" t="str">
            <v>Arms &amp; Blades</v>
          </cell>
          <cell r="D280" t="str">
            <v>GMT560</v>
          </cell>
          <cell r="E280" t="str">
            <v>LH</v>
          </cell>
          <cell r="F280" t="str">
            <v>1100-66</v>
          </cell>
          <cell r="G280" t="str">
            <v>K&amp;K Stamping</v>
          </cell>
          <cell r="H280">
            <v>35730</v>
          </cell>
          <cell r="I280">
            <v>0.8659</v>
          </cell>
          <cell r="J280" t="str">
            <v>US$</v>
          </cell>
          <cell r="K280">
            <v>0</v>
          </cell>
          <cell r="L280" t="str">
            <v>RFE</v>
          </cell>
          <cell r="M280" t="str">
            <v>N/A</v>
          </cell>
          <cell r="N280" t="str">
            <v>N/I</v>
          </cell>
        </row>
        <row r="281">
          <cell r="A281">
            <v>24005236</v>
          </cell>
          <cell r="B281" t="str">
            <v>Tab-Nozzle</v>
          </cell>
          <cell r="C281" t="str">
            <v>Arms &amp; Blades</v>
          </cell>
          <cell r="D281" t="str">
            <v>Various</v>
          </cell>
          <cell r="E281" t="str">
            <v>RH</v>
          </cell>
          <cell r="F281" t="str">
            <v>A2693A</v>
          </cell>
          <cell r="G281" t="str">
            <v>Kenmode</v>
          </cell>
          <cell r="H281">
            <v>35523</v>
          </cell>
          <cell r="I281">
            <v>5.9270000000000003E-2</v>
          </cell>
          <cell r="J281" t="str">
            <v>US$</v>
          </cell>
          <cell r="K281">
            <v>19350</v>
          </cell>
          <cell r="N281" t="str">
            <v>N/I</v>
          </cell>
        </row>
        <row r="282">
          <cell r="A282">
            <v>24005237</v>
          </cell>
          <cell r="B282" t="str">
            <v>Tab-Nozzle</v>
          </cell>
          <cell r="C282" t="str">
            <v>Arms &amp; Blades</v>
          </cell>
          <cell r="D282" t="str">
            <v>Various</v>
          </cell>
          <cell r="E282" t="str">
            <v>LH</v>
          </cell>
          <cell r="F282" t="str">
            <v>1659-02</v>
          </cell>
          <cell r="G282" t="str">
            <v>Kenmode</v>
          </cell>
          <cell r="H282">
            <v>35234</v>
          </cell>
          <cell r="I282">
            <v>2.1350000000000001E-2</v>
          </cell>
          <cell r="J282" t="str">
            <v>US$</v>
          </cell>
          <cell r="K282">
            <v>19600</v>
          </cell>
          <cell r="N282" t="str">
            <v>N/I</v>
          </cell>
        </row>
        <row r="283">
          <cell r="A283">
            <v>24005284</v>
          </cell>
          <cell r="B283" t="str">
            <v>Mounting Head</v>
          </cell>
          <cell r="C283" t="str">
            <v>Arms &amp; Blades</v>
          </cell>
          <cell r="D283" t="str">
            <v>QW Stamped</v>
          </cell>
          <cell r="E283" t="str">
            <v>DS</v>
          </cell>
          <cell r="F283" t="str">
            <v>1600-245</v>
          </cell>
          <cell r="G283" t="str">
            <v>Snyder</v>
          </cell>
          <cell r="H283">
            <v>35948</v>
          </cell>
          <cell r="I283">
            <v>0.9</v>
          </cell>
          <cell r="J283" t="str">
            <v>US$</v>
          </cell>
          <cell r="K283">
            <v>60000</v>
          </cell>
          <cell r="L283" t="str">
            <v>RFE</v>
          </cell>
          <cell r="M283" t="str">
            <v>N/A</v>
          </cell>
          <cell r="N283" t="str">
            <v>N/I</v>
          </cell>
        </row>
        <row r="284">
          <cell r="A284">
            <v>24005285</v>
          </cell>
          <cell r="B284" t="str">
            <v>Arm Rod</v>
          </cell>
          <cell r="C284" t="str">
            <v>Arms &amp; Blades</v>
          </cell>
          <cell r="D284" t="str">
            <v>QW</v>
          </cell>
          <cell r="E284" t="str">
            <v>N/A</v>
          </cell>
          <cell r="F284" t="str">
            <v>A3378A</v>
          </cell>
          <cell r="G284" t="str">
            <v>K&amp;K Stamping</v>
          </cell>
          <cell r="H284">
            <v>35545</v>
          </cell>
          <cell r="I284">
            <v>0.442</v>
          </cell>
          <cell r="J284" t="str">
            <v>US$</v>
          </cell>
          <cell r="K284">
            <v>34320</v>
          </cell>
          <cell r="N284" t="str">
            <v>N/I</v>
          </cell>
        </row>
        <row r="285">
          <cell r="A285">
            <v>24005286</v>
          </cell>
          <cell r="B285" t="str">
            <v>Cap</v>
          </cell>
          <cell r="C285" t="str">
            <v>Arms &amp; Blades</v>
          </cell>
          <cell r="D285" t="str">
            <v>QW</v>
          </cell>
          <cell r="F285" t="str">
            <v>A3466A</v>
          </cell>
          <cell r="G285" t="str">
            <v>Webster Plastics</v>
          </cell>
          <cell r="H285">
            <v>35556</v>
          </cell>
          <cell r="I285">
            <v>0.20499999999999999</v>
          </cell>
          <cell r="J285" t="str">
            <v>US$</v>
          </cell>
          <cell r="K285">
            <v>36550</v>
          </cell>
          <cell r="L285" t="str">
            <v>RFE</v>
          </cell>
          <cell r="M285" t="str">
            <v>N/A</v>
          </cell>
          <cell r="N285" t="str">
            <v>N/I</v>
          </cell>
        </row>
        <row r="286">
          <cell r="A286">
            <v>24005297</v>
          </cell>
          <cell r="B286" t="str">
            <v>Main Bow Strip</v>
          </cell>
          <cell r="C286" t="str">
            <v>Arms &amp; Blades</v>
          </cell>
          <cell r="D286" t="str">
            <v>NS/GS</v>
          </cell>
          <cell r="E286" t="str">
            <v>N/A</v>
          </cell>
          <cell r="F286" t="str">
            <v>A4213A</v>
          </cell>
          <cell r="G286" t="str">
            <v>K&amp;K Stamping</v>
          </cell>
          <cell r="H286">
            <v>35892</v>
          </cell>
          <cell r="I286">
            <v>3.0649999999999999</v>
          </cell>
          <cell r="J286" t="str">
            <v>US$</v>
          </cell>
          <cell r="K286">
            <v>0</v>
          </cell>
          <cell r="L286" t="str">
            <v>RFE</v>
          </cell>
          <cell r="M286" t="str">
            <v>N/A</v>
          </cell>
          <cell r="N286" t="str">
            <v>N/I</v>
          </cell>
        </row>
        <row r="287">
          <cell r="A287">
            <v>24005298</v>
          </cell>
          <cell r="B287" t="str">
            <v>Tertiary Bow Strip</v>
          </cell>
          <cell r="C287" t="str">
            <v>Arms &amp; Blades</v>
          </cell>
          <cell r="D287" t="str">
            <v>NS/GS</v>
          </cell>
          <cell r="E287" t="str">
            <v>N/A</v>
          </cell>
          <cell r="F287" t="str">
            <v>4213A</v>
          </cell>
          <cell r="G287" t="str">
            <v>K&amp;K Stamping</v>
          </cell>
          <cell r="H287">
            <v>35880</v>
          </cell>
          <cell r="I287">
            <v>1.246</v>
          </cell>
          <cell r="J287" t="str">
            <v>US$</v>
          </cell>
          <cell r="K287">
            <v>0</v>
          </cell>
          <cell r="L287" t="str">
            <v>RFE</v>
          </cell>
          <cell r="M287" t="str">
            <v>N/A</v>
          </cell>
          <cell r="N287" t="str">
            <v>N/I</v>
          </cell>
        </row>
        <row r="288">
          <cell r="A288">
            <v>24005299</v>
          </cell>
          <cell r="B288" t="str">
            <v>Tertiary Bow Strip</v>
          </cell>
          <cell r="C288" t="str">
            <v>Arms &amp; Blades</v>
          </cell>
          <cell r="D288" t="str">
            <v>NS/GS</v>
          </cell>
          <cell r="E288" t="str">
            <v>N/A</v>
          </cell>
          <cell r="F288" t="str">
            <v>4213A</v>
          </cell>
          <cell r="G288" t="str">
            <v>K&amp;K Stamping</v>
          </cell>
          <cell r="H288">
            <v>35880</v>
          </cell>
          <cell r="I288">
            <v>1.9650000000000001</v>
          </cell>
          <cell r="J288" t="str">
            <v>US$</v>
          </cell>
          <cell r="K288">
            <v>0</v>
          </cell>
          <cell r="L288" t="str">
            <v>RFE</v>
          </cell>
          <cell r="M288" t="str">
            <v>N/A</v>
          </cell>
          <cell r="N288" t="str">
            <v>N/I</v>
          </cell>
        </row>
        <row r="289">
          <cell r="A289">
            <v>24005347</v>
          </cell>
          <cell r="B289" t="str">
            <v>Main Bow Strip</v>
          </cell>
          <cell r="C289" t="str">
            <v>Arms &amp; Blades</v>
          </cell>
          <cell r="D289" t="str">
            <v>Various</v>
          </cell>
          <cell r="E289" t="str">
            <v>N/A</v>
          </cell>
          <cell r="F289" t="str">
            <v>ECR A1155A</v>
          </cell>
          <cell r="G289" t="str">
            <v>N/A</v>
          </cell>
          <cell r="H289">
            <v>35166</v>
          </cell>
          <cell r="I289">
            <v>3.31</v>
          </cell>
          <cell r="J289" t="str">
            <v>US$</v>
          </cell>
          <cell r="K289">
            <v>28500</v>
          </cell>
          <cell r="L289" t="str">
            <v>RFE</v>
          </cell>
          <cell r="M289" t="str">
            <v>N/A</v>
          </cell>
          <cell r="N289" t="str">
            <v>N/I</v>
          </cell>
        </row>
        <row r="290">
          <cell r="A290">
            <v>24005348</v>
          </cell>
          <cell r="B290" t="str">
            <v>Main Bow Strip</v>
          </cell>
          <cell r="C290" t="str">
            <v>Arms &amp; Blades</v>
          </cell>
          <cell r="D290" t="str">
            <v>Various</v>
          </cell>
          <cell r="E290" t="str">
            <v>w/o holes</v>
          </cell>
          <cell r="F290" t="str">
            <v>A1153A</v>
          </cell>
          <cell r="G290" t="str">
            <v>K&amp;K Stamping</v>
          </cell>
          <cell r="H290">
            <v>35166</v>
          </cell>
          <cell r="I290">
            <v>2.6</v>
          </cell>
          <cell r="J290" t="str">
            <v>US$</v>
          </cell>
          <cell r="K290">
            <v>110625</v>
          </cell>
          <cell r="L290" t="str">
            <v>RFE</v>
          </cell>
          <cell r="M290" t="str">
            <v>N/A</v>
          </cell>
          <cell r="N290" t="str">
            <v>N/I</v>
          </cell>
        </row>
        <row r="291">
          <cell r="A291">
            <v>24005394</v>
          </cell>
          <cell r="B291" t="str">
            <v>Bushing</v>
          </cell>
          <cell r="C291" t="str">
            <v>Arms &amp; Blades</v>
          </cell>
          <cell r="D291" t="str">
            <v>Various</v>
          </cell>
          <cell r="E291" t="str">
            <v>N/A</v>
          </cell>
          <cell r="F291" t="str">
            <v>A1183A</v>
          </cell>
          <cell r="G291" t="str">
            <v>Eastern Sintered Alloys</v>
          </cell>
          <cell r="H291">
            <v>35138</v>
          </cell>
          <cell r="I291">
            <v>4.1000000000000002E-2</v>
          </cell>
          <cell r="J291" t="str">
            <v>US$</v>
          </cell>
          <cell r="K291">
            <v>0</v>
          </cell>
          <cell r="N291" t="str">
            <v>N/I</v>
          </cell>
        </row>
        <row r="292">
          <cell r="A292">
            <v>24005395</v>
          </cell>
          <cell r="B292" t="str">
            <v>Pivot Rivet</v>
          </cell>
          <cell r="C292" t="str">
            <v>Arms &amp; Blades</v>
          </cell>
          <cell r="D292" t="str">
            <v>Various</v>
          </cell>
          <cell r="E292" t="str">
            <v>N/A</v>
          </cell>
          <cell r="F292" t="str">
            <v>A3285A</v>
          </cell>
          <cell r="G292" t="str">
            <v>Philadelphia Rivet</v>
          </cell>
          <cell r="H292">
            <v>35571</v>
          </cell>
          <cell r="I292">
            <v>2.426E-2</v>
          </cell>
          <cell r="J292" t="str">
            <v>US$</v>
          </cell>
          <cell r="K292">
            <v>0</v>
          </cell>
          <cell r="N292" t="str">
            <v>N/I</v>
          </cell>
        </row>
        <row r="293">
          <cell r="A293">
            <v>24005410</v>
          </cell>
          <cell r="B293" t="str">
            <v>Arm Rod</v>
          </cell>
          <cell r="C293" t="str">
            <v>Arms &amp; Blades</v>
          </cell>
          <cell r="D293" t="str">
            <v>414T</v>
          </cell>
          <cell r="E293" t="str">
            <v>RH</v>
          </cell>
          <cell r="F293" t="str">
            <v>2069A</v>
          </cell>
          <cell r="G293" t="str">
            <v>K&amp;K Stamping</v>
          </cell>
          <cell r="H293">
            <v>35331</v>
          </cell>
          <cell r="I293">
            <v>0.38640000000000002</v>
          </cell>
          <cell r="J293" t="str">
            <v>US$</v>
          </cell>
          <cell r="K293">
            <v>10779</v>
          </cell>
          <cell r="N293" t="str">
            <v>N/I</v>
          </cell>
        </row>
        <row r="294">
          <cell r="A294">
            <v>24005422</v>
          </cell>
          <cell r="B294" t="str">
            <v>Retainer</v>
          </cell>
          <cell r="C294" t="str">
            <v>Arms &amp; Blades</v>
          </cell>
          <cell r="D294" t="str">
            <v>Various</v>
          </cell>
          <cell r="E294" t="str">
            <v>260mm</v>
          </cell>
          <cell r="F294" t="str">
            <v>A1243A</v>
          </cell>
          <cell r="G294" t="str">
            <v>Kenmode</v>
          </cell>
          <cell r="H294">
            <v>35143</v>
          </cell>
          <cell r="I294">
            <v>0.34305999999999998</v>
          </cell>
          <cell r="J294" t="str">
            <v>US$</v>
          </cell>
          <cell r="K294">
            <v>56600</v>
          </cell>
          <cell r="N294" t="str">
            <v>N/I</v>
          </cell>
        </row>
        <row r="295">
          <cell r="A295">
            <v>24005423</v>
          </cell>
          <cell r="B295" t="str">
            <v>Retainer</v>
          </cell>
          <cell r="C295" t="str">
            <v>Arms &amp; Blades</v>
          </cell>
          <cell r="D295" t="str">
            <v>Various</v>
          </cell>
          <cell r="E295" t="str">
            <v>300mm</v>
          </cell>
          <cell r="F295" t="str">
            <v>A1243A</v>
          </cell>
          <cell r="G295" t="str">
            <v>Kenmode</v>
          </cell>
          <cell r="H295">
            <v>35143</v>
          </cell>
          <cell r="I295">
            <v>0.38236999999999999</v>
          </cell>
          <cell r="J295" t="str">
            <v>US$</v>
          </cell>
          <cell r="K295">
            <v>56600</v>
          </cell>
          <cell r="N295" t="str">
            <v>N/I</v>
          </cell>
        </row>
        <row r="296">
          <cell r="A296">
            <v>24005446</v>
          </cell>
          <cell r="B296" t="str">
            <v>Nozzle</v>
          </cell>
          <cell r="C296" t="str">
            <v>Arms &amp; Blades</v>
          </cell>
          <cell r="D296" t="str">
            <v>Various</v>
          </cell>
          <cell r="E296" t="str">
            <v>N/A</v>
          </cell>
          <cell r="F296" t="str">
            <v>A2545A</v>
          </cell>
          <cell r="G296" t="str">
            <v>Bowles Fluidics</v>
          </cell>
          <cell r="H296">
            <v>35475</v>
          </cell>
          <cell r="I296">
            <v>0.51100000000000001</v>
          </cell>
          <cell r="J296" t="str">
            <v>US$</v>
          </cell>
          <cell r="K296">
            <v>23600</v>
          </cell>
          <cell r="N296" t="str">
            <v>N/I</v>
          </cell>
        </row>
        <row r="297">
          <cell r="A297">
            <v>24005454</v>
          </cell>
          <cell r="B297" t="str">
            <v>Mounting Head</v>
          </cell>
          <cell r="C297" t="str">
            <v>Arms &amp; Blades</v>
          </cell>
          <cell r="D297" t="str">
            <v>A4</v>
          </cell>
          <cell r="E297" t="str">
            <v>RH</v>
          </cell>
          <cell r="F297" t="str">
            <v>A3533AB</v>
          </cell>
          <cell r="G297" t="str">
            <v>Amexcast</v>
          </cell>
          <cell r="H297">
            <v>35919</v>
          </cell>
          <cell r="I297">
            <v>0.69579999999999997</v>
          </cell>
          <cell r="J297" t="str">
            <v>US$</v>
          </cell>
          <cell r="K297">
            <v>1390</v>
          </cell>
          <cell r="L297" t="str">
            <v>TN</v>
          </cell>
          <cell r="M297">
            <v>790026</v>
          </cell>
          <cell r="N297" t="str">
            <v>104/hr</v>
          </cell>
        </row>
        <row r="298">
          <cell r="A298">
            <v>24005455</v>
          </cell>
          <cell r="B298" t="str">
            <v>Mounting Head</v>
          </cell>
          <cell r="C298" t="str">
            <v>Arms &amp; Blades</v>
          </cell>
          <cell r="D298" t="str">
            <v>A4</v>
          </cell>
          <cell r="E298" t="str">
            <v>LH</v>
          </cell>
          <cell r="F298" t="str">
            <v>A3533AB</v>
          </cell>
          <cell r="G298" t="str">
            <v>Amexcast</v>
          </cell>
          <cell r="H298">
            <v>35919</v>
          </cell>
          <cell r="I298">
            <v>0.73980000000000001</v>
          </cell>
          <cell r="J298" t="str">
            <v>US$</v>
          </cell>
          <cell r="K298">
            <v>1390</v>
          </cell>
          <cell r="L298" t="str">
            <v>TN</v>
          </cell>
          <cell r="M298">
            <v>790028</v>
          </cell>
          <cell r="N298" t="str">
            <v>104/hr</v>
          </cell>
        </row>
        <row r="299">
          <cell r="A299">
            <v>24005456</v>
          </cell>
          <cell r="B299" t="str">
            <v>Arm Rod</v>
          </cell>
          <cell r="C299" t="str">
            <v>Arms &amp; Blades</v>
          </cell>
          <cell r="D299" t="str">
            <v>A4</v>
          </cell>
          <cell r="E299" t="str">
            <v>RH</v>
          </cell>
          <cell r="G299" t="str">
            <v>N/A</v>
          </cell>
          <cell r="I299">
            <v>0.64129460235066671</v>
          </cell>
          <cell r="J299" t="str">
            <v>US$</v>
          </cell>
          <cell r="K299">
            <v>0</v>
          </cell>
          <cell r="N299" t="str">
            <v>N/I</v>
          </cell>
        </row>
        <row r="300">
          <cell r="A300">
            <v>24005457</v>
          </cell>
          <cell r="B300" t="str">
            <v>Arm Rod</v>
          </cell>
          <cell r="C300" t="str">
            <v>Arms &amp; Blades</v>
          </cell>
          <cell r="D300" t="str">
            <v>A4</v>
          </cell>
          <cell r="E300" t="str">
            <v>LH</v>
          </cell>
          <cell r="G300" t="str">
            <v>N/A</v>
          </cell>
          <cell r="I300">
            <v>0.5404464275826667</v>
          </cell>
          <cell r="J300" t="str">
            <v>US$</v>
          </cell>
          <cell r="K300">
            <v>0</v>
          </cell>
          <cell r="N300" t="str">
            <v>N/I</v>
          </cell>
        </row>
        <row r="301">
          <cell r="A301">
            <v>24005463</v>
          </cell>
          <cell r="B301" t="str">
            <v>Main Bow Strip</v>
          </cell>
          <cell r="C301" t="str">
            <v>Arms &amp; Blades</v>
          </cell>
          <cell r="D301" t="str">
            <v>NS/GS</v>
          </cell>
          <cell r="E301" t="str">
            <v>N/A</v>
          </cell>
          <cell r="F301" t="str">
            <v>CR 1677-00</v>
          </cell>
          <cell r="G301" t="str">
            <v>K&amp;K Stamping</v>
          </cell>
          <cell r="H301">
            <v>35234</v>
          </cell>
          <cell r="I301">
            <v>3.31</v>
          </cell>
          <cell r="J301" t="str">
            <v>US$</v>
          </cell>
          <cell r="K301">
            <v>124002</v>
          </cell>
          <cell r="L301" t="str">
            <v>RFE</v>
          </cell>
          <cell r="M301" t="str">
            <v>N/A</v>
          </cell>
          <cell r="N301" t="str">
            <v>N/I</v>
          </cell>
        </row>
        <row r="302">
          <cell r="A302">
            <v>24005481</v>
          </cell>
          <cell r="B302" t="str">
            <v>Secondary Bow Strip</v>
          </cell>
          <cell r="C302" t="str">
            <v>Arms &amp; Blades</v>
          </cell>
          <cell r="D302" t="str">
            <v>NS/GS</v>
          </cell>
          <cell r="E302" t="str">
            <v>N/A</v>
          </cell>
          <cell r="F302" t="str">
            <v>CR 1677-00</v>
          </cell>
          <cell r="G302" t="str">
            <v>K&amp;K Stamping</v>
          </cell>
          <cell r="H302">
            <v>35228</v>
          </cell>
          <cell r="I302">
            <v>1.98</v>
          </cell>
          <cell r="J302" t="str">
            <v>US$</v>
          </cell>
          <cell r="K302">
            <v>87320</v>
          </cell>
          <cell r="L302" t="str">
            <v>RFE</v>
          </cell>
          <cell r="M302" t="str">
            <v>N/A</v>
          </cell>
          <cell r="N302" t="str">
            <v>N/I</v>
          </cell>
        </row>
        <row r="303">
          <cell r="A303">
            <v>24005485</v>
          </cell>
          <cell r="B303" t="str">
            <v>Mounting Head</v>
          </cell>
          <cell r="C303" t="str">
            <v>Arms &amp; Blades</v>
          </cell>
          <cell r="D303" t="str">
            <v>160/220/310</v>
          </cell>
          <cell r="E303" t="str">
            <v>LH</v>
          </cell>
          <cell r="F303" t="str">
            <v>A5265A</v>
          </cell>
          <cell r="G303" t="str">
            <v>Port City</v>
          </cell>
          <cell r="H303">
            <v>35963</v>
          </cell>
          <cell r="I303">
            <v>1.6639999999999999</v>
          </cell>
          <cell r="J303" t="str">
            <v>US$</v>
          </cell>
          <cell r="K303">
            <v>2400</v>
          </cell>
          <cell r="N303" t="str">
            <v>N/I</v>
          </cell>
        </row>
        <row r="304">
          <cell r="A304">
            <v>24005486</v>
          </cell>
          <cell r="B304" t="str">
            <v>Mounting Head</v>
          </cell>
          <cell r="C304" t="str">
            <v>Arms &amp; Blades</v>
          </cell>
          <cell r="D304" t="str">
            <v>160/220/310</v>
          </cell>
          <cell r="E304" t="str">
            <v>RH</v>
          </cell>
          <cell r="F304" t="str">
            <v>A5265A</v>
          </cell>
          <cell r="G304" t="str">
            <v>Port City</v>
          </cell>
          <cell r="H304">
            <v>35963</v>
          </cell>
          <cell r="I304">
            <v>1.585</v>
          </cell>
          <cell r="J304" t="str">
            <v>US$</v>
          </cell>
          <cell r="K304">
            <v>2400</v>
          </cell>
          <cell r="N304" t="str">
            <v>N/I</v>
          </cell>
        </row>
        <row r="305">
          <cell r="A305">
            <v>24005487</v>
          </cell>
          <cell r="B305" t="str">
            <v>Arm Rod</v>
          </cell>
          <cell r="C305" t="str">
            <v>Arms &amp; Blades</v>
          </cell>
          <cell r="D305" t="str">
            <v>160/220/310</v>
          </cell>
          <cell r="E305" t="str">
            <v>N/A</v>
          </cell>
          <cell r="F305" t="str">
            <v>A4591A</v>
          </cell>
          <cell r="G305" t="str">
            <v>New Standard</v>
          </cell>
          <cell r="H305">
            <v>35828</v>
          </cell>
          <cell r="I305" t="str">
            <v>no quote</v>
          </cell>
          <cell r="J305">
            <v>0</v>
          </cell>
          <cell r="K305">
            <v>0</v>
          </cell>
          <cell r="L305" t="str">
            <v>RFE</v>
          </cell>
          <cell r="M305" t="str">
            <v>N/A</v>
          </cell>
          <cell r="N305" t="str">
            <v>N/I</v>
          </cell>
        </row>
        <row r="306">
          <cell r="A306">
            <v>24005488</v>
          </cell>
          <cell r="B306" t="str">
            <v>Arm Rod</v>
          </cell>
          <cell r="C306" t="str">
            <v>Arms &amp; Blades</v>
          </cell>
          <cell r="D306" t="str">
            <v>160/220/310</v>
          </cell>
          <cell r="E306" t="str">
            <v>N/A</v>
          </cell>
          <cell r="F306" t="str">
            <v>A4591A</v>
          </cell>
          <cell r="G306" t="str">
            <v>New Standard</v>
          </cell>
          <cell r="H306">
            <v>35828</v>
          </cell>
          <cell r="I306" t="str">
            <v>no quote</v>
          </cell>
          <cell r="J306">
            <v>0</v>
          </cell>
          <cell r="K306">
            <v>0</v>
          </cell>
          <cell r="L306" t="str">
            <v>RFE</v>
          </cell>
          <cell r="M306" t="str">
            <v>N/A</v>
          </cell>
          <cell r="N306" t="str">
            <v>N/I</v>
          </cell>
        </row>
        <row r="307">
          <cell r="A307">
            <v>24005492</v>
          </cell>
          <cell r="B307" t="str">
            <v>Retainer</v>
          </cell>
          <cell r="C307" t="str">
            <v>Arms &amp; Blades</v>
          </cell>
          <cell r="D307" t="str">
            <v>S5S</v>
          </cell>
          <cell r="E307" t="str">
            <v>220mm</v>
          </cell>
          <cell r="F307" t="str">
            <v>A1156AC</v>
          </cell>
          <cell r="G307" t="str">
            <v>Kenmode</v>
          </cell>
          <cell r="H307">
            <v>35187</v>
          </cell>
          <cell r="I307">
            <v>0.51</v>
          </cell>
          <cell r="J307" t="str">
            <v>US$</v>
          </cell>
          <cell r="K307">
            <v>45900</v>
          </cell>
          <cell r="N307" t="str">
            <v>N/I</v>
          </cell>
        </row>
        <row r="308">
          <cell r="A308">
            <v>24005496</v>
          </cell>
          <cell r="B308" t="str">
            <v>Retainer</v>
          </cell>
          <cell r="C308" t="str">
            <v>Arms &amp; Blades</v>
          </cell>
          <cell r="D308" t="str">
            <v>Various</v>
          </cell>
          <cell r="E308" t="str">
            <v>w/integral bracket</v>
          </cell>
          <cell r="F308" t="str">
            <v>1669-03</v>
          </cell>
          <cell r="G308" t="str">
            <v>Kenmode</v>
          </cell>
          <cell r="H308">
            <v>35324</v>
          </cell>
          <cell r="I308">
            <v>0.36637999999999998</v>
          </cell>
          <cell r="J308" t="str">
            <v>US$</v>
          </cell>
          <cell r="K308">
            <v>52750</v>
          </cell>
          <cell r="N308" t="str">
            <v>N/I</v>
          </cell>
        </row>
        <row r="309">
          <cell r="A309">
            <v>24005572</v>
          </cell>
          <cell r="B309" t="str">
            <v>Large Liner</v>
          </cell>
          <cell r="C309" t="str">
            <v>Arms &amp; Blades</v>
          </cell>
          <cell r="D309" t="str">
            <v>NS/GS</v>
          </cell>
          <cell r="E309" t="str">
            <v>N/A</v>
          </cell>
          <cell r="F309" t="str">
            <v>A3379A</v>
          </cell>
          <cell r="G309" t="str">
            <v>N/A</v>
          </cell>
          <cell r="H309">
            <v>35572</v>
          </cell>
          <cell r="I309">
            <v>7.0059999999999997E-2</v>
          </cell>
          <cell r="J309" t="str">
            <v>US$</v>
          </cell>
          <cell r="K309">
            <v>82250</v>
          </cell>
          <cell r="L309" t="str">
            <v>RFE</v>
          </cell>
          <cell r="M309" t="str">
            <v>N/A</v>
          </cell>
          <cell r="N309" t="str">
            <v>N/I</v>
          </cell>
        </row>
        <row r="310">
          <cell r="A310">
            <v>24005615</v>
          </cell>
          <cell r="B310" t="str">
            <v>Retainer</v>
          </cell>
          <cell r="C310" t="str">
            <v>Arms &amp; Blades</v>
          </cell>
          <cell r="D310" t="str">
            <v>S5S</v>
          </cell>
          <cell r="E310" t="str">
            <v>N/A</v>
          </cell>
          <cell r="F310" t="str">
            <v>2548AC</v>
          </cell>
          <cell r="G310" t="str">
            <v>Kenmode</v>
          </cell>
          <cell r="H310">
            <v>35676</v>
          </cell>
          <cell r="I310">
            <v>0.54</v>
          </cell>
          <cell r="J310" t="str">
            <v>US$</v>
          </cell>
          <cell r="K310">
            <v>408</v>
          </cell>
          <cell r="L310" t="str">
            <v>TN</v>
          </cell>
          <cell r="N310" t="str">
            <v>N/I</v>
          </cell>
        </row>
        <row r="311">
          <cell r="A311">
            <v>24005622</v>
          </cell>
          <cell r="B311" t="str">
            <v>Hose Clip</v>
          </cell>
          <cell r="C311" t="str">
            <v>Arms &amp; Blades</v>
          </cell>
          <cell r="D311" t="str">
            <v>Various</v>
          </cell>
          <cell r="E311" t="str">
            <v>N/A</v>
          </cell>
          <cell r="F311" t="str">
            <v>3489A</v>
          </cell>
          <cell r="G311" t="str">
            <v>Spiratex Company</v>
          </cell>
          <cell r="H311">
            <v>35653</v>
          </cell>
          <cell r="I311">
            <v>1.21E-2</v>
          </cell>
          <cell r="J311" t="str">
            <v>US$</v>
          </cell>
          <cell r="K311">
            <v>0</v>
          </cell>
          <cell r="L311" t="str">
            <v>TN</v>
          </cell>
          <cell r="N311" t="str">
            <v>N/I</v>
          </cell>
        </row>
        <row r="312">
          <cell r="A312">
            <v>24005629</v>
          </cell>
          <cell r="B312" t="str">
            <v>Large Rivet</v>
          </cell>
          <cell r="C312" t="str">
            <v>Arms &amp; Blades</v>
          </cell>
          <cell r="D312" t="str">
            <v>NS/GS</v>
          </cell>
          <cell r="E312" t="str">
            <v>N/A</v>
          </cell>
          <cell r="F312" t="str">
            <v>CR 1677-00</v>
          </cell>
          <cell r="G312" t="str">
            <v>Philadelphia Rivet</v>
          </cell>
          <cell r="H312">
            <v>35231</v>
          </cell>
          <cell r="I312">
            <v>4.3540000000000002E-2</v>
          </cell>
          <cell r="J312" t="str">
            <v>US$</v>
          </cell>
          <cell r="K312">
            <v>750</v>
          </cell>
          <cell r="L312" t="str">
            <v>RFE</v>
          </cell>
          <cell r="M312" t="str">
            <v>N/A</v>
          </cell>
          <cell r="N312" t="str">
            <v>N/I</v>
          </cell>
        </row>
        <row r="313">
          <cell r="A313">
            <v>24006295</v>
          </cell>
          <cell r="B313" t="str">
            <v>Main Bow Strip</v>
          </cell>
          <cell r="C313" t="str">
            <v>Arms &amp; Blades</v>
          </cell>
          <cell r="D313" t="str">
            <v>Various</v>
          </cell>
          <cell r="E313" t="str">
            <v>w/o holes</v>
          </cell>
          <cell r="F313" t="str">
            <v>ECR A1153A</v>
          </cell>
          <cell r="G313" t="str">
            <v>K&amp;K Stamping</v>
          </cell>
          <cell r="H313">
            <v>35264</v>
          </cell>
          <cell r="I313">
            <v>2.56</v>
          </cell>
          <cell r="J313" t="str">
            <v>US$</v>
          </cell>
          <cell r="K313">
            <v>110625</v>
          </cell>
          <cell r="L313" t="str">
            <v>RFE</v>
          </cell>
          <cell r="M313" t="str">
            <v>N/A</v>
          </cell>
          <cell r="N313" t="str">
            <v>N/I</v>
          </cell>
        </row>
        <row r="314">
          <cell r="A314">
            <v>24006315</v>
          </cell>
          <cell r="B314" t="str">
            <v>Main Bow Strip</v>
          </cell>
          <cell r="C314" t="str">
            <v>Arms &amp; Blades</v>
          </cell>
          <cell r="D314" t="str">
            <v>Various</v>
          </cell>
          <cell r="E314" t="str">
            <v>N/A</v>
          </cell>
          <cell r="F314" t="str">
            <v>A3264A</v>
          </cell>
          <cell r="G314" t="str">
            <v>K&amp;K Stamping</v>
          </cell>
          <cell r="H314">
            <v>35555</v>
          </cell>
          <cell r="I314">
            <v>2.9849999999999999</v>
          </cell>
          <cell r="J314" t="str">
            <v>US$</v>
          </cell>
          <cell r="K314">
            <v>43470</v>
          </cell>
          <cell r="L314" t="str">
            <v>RFE</v>
          </cell>
          <cell r="M314" t="str">
            <v>N/A</v>
          </cell>
          <cell r="N314" t="str">
            <v>N/I</v>
          </cell>
        </row>
        <row r="315">
          <cell r="A315">
            <v>24006316</v>
          </cell>
          <cell r="B315" t="str">
            <v>Main Bow Strip</v>
          </cell>
          <cell r="C315" t="str">
            <v>Arms &amp; Blades</v>
          </cell>
          <cell r="D315" t="str">
            <v>Various</v>
          </cell>
          <cell r="E315" t="str">
            <v>N/A</v>
          </cell>
          <cell r="F315" t="str">
            <v>A5125A</v>
          </cell>
          <cell r="G315" t="str">
            <v>K&amp;K Stamping</v>
          </cell>
          <cell r="H315">
            <v>35969</v>
          </cell>
          <cell r="I315">
            <v>2.9506000000000001</v>
          </cell>
          <cell r="J315" t="str">
            <v>US$</v>
          </cell>
          <cell r="K315">
            <v>2200</v>
          </cell>
          <cell r="L315" t="str">
            <v>RFE</v>
          </cell>
          <cell r="M315" t="str">
            <v>N/A</v>
          </cell>
          <cell r="N315">
            <v>1200</v>
          </cell>
        </row>
        <row r="316">
          <cell r="A316">
            <v>24006317</v>
          </cell>
          <cell r="B316" t="str">
            <v>Main Bow Strip</v>
          </cell>
          <cell r="C316" t="str">
            <v>Arms &amp; Blades</v>
          </cell>
          <cell r="D316" t="str">
            <v>Various</v>
          </cell>
          <cell r="E316" t="str">
            <v>N/A</v>
          </cell>
          <cell r="F316" t="str">
            <v>A5125A</v>
          </cell>
          <cell r="G316" t="str">
            <v>K&amp;K Stamping</v>
          </cell>
          <cell r="H316">
            <v>35970</v>
          </cell>
          <cell r="I316">
            <v>2.9739</v>
          </cell>
          <cell r="J316" t="str">
            <v>US$</v>
          </cell>
          <cell r="K316">
            <v>4950</v>
          </cell>
          <cell r="L316" t="str">
            <v>RFE</v>
          </cell>
          <cell r="M316" t="str">
            <v>N/A</v>
          </cell>
          <cell r="N316">
            <v>1200</v>
          </cell>
        </row>
        <row r="317">
          <cell r="A317">
            <v>24006318</v>
          </cell>
          <cell r="B317" t="str">
            <v>Main Bow Strip</v>
          </cell>
          <cell r="C317" t="str">
            <v>Arms &amp; Blades</v>
          </cell>
          <cell r="D317" t="str">
            <v>Various</v>
          </cell>
          <cell r="E317" t="str">
            <v>w/o holes</v>
          </cell>
          <cell r="F317" t="str">
            <v>A2752A</v>
          </cell>
          <cell r="G317" t="str">
            <v>K&amp;K Stamping</v>
          </cell>
          <cell r="H317">
            <v>28216</v>
          </cell>
          <cell r="I317">
            <v>2.9849999999999999</v>
          </cell>
          <cell r="J317" t="str">
            <v>US$</v>
          </cell>
          <cell r="K317">
            <v>1100</v>
          </cell>
          <cell r="L317" t="str">
            <v>RFE</v>
          </cell>
          <cell r="M317" t="str">
            <v>N/A</v>
          </cell>
          <cell r="N317" t="str">
            <v>N/I</v>
          </cell>
        </row>
        <row r="318">
          <cell r="A318">
            <v>24006319</v>
          </cell>
          <cell r="B318" t="str">
            <v>Main Bow Strip</v>
          </cell>
          <cell r="C318" t="str">
            <v>Arms &amp; Blades</v>
          </cell>
          <cell r="D318" t="str">
            <v>Various</v>
          </cell>
          <cell r="E318" t="str">
            <v>w/o holes</v>
          </cell>
          <cell r="F318" t="str">
            <v>A3264A</v>
          </cell>
          <cell r="G318" t="str">
            <v>K&amp;K Stamping</v>
          </cell>
          <cell r="H318">
            <v>35555</v>
          </cell>
          <cell r="I318">
            <v>2.9849999999999999</v>
          </cell>
          <cell r="J318" t="str">
            <v>US$</v>
          </cell>
          <cell r="K318">
            <v>1100</v>
          </cell>
          <cell r="L318" t="str">
            <v>RFE</v>
          </cell>
          <cell r="M318" t="str">
            <v>N/A</v>
          </cell>
          <cell r="N318" t="str">
            <v>N/I</v>
          </cell>
        </row>
        <row r="319">
          <cell r="A319">
            <v>24006320</v>
          </cell>
          <cell r="B319" t="str">
            <v>Main Bow Strip</v>
          </cell>
          <cell r="C319" t="str">
            <v>Arms &amp; Blades</v>
          </cell>
          <cell r="D319" t="str">
            <v>Various</v>
          </cell>
          <cell r="E319" t="str">
            <v>N/A</v>
          </cell>
          <cell r="F319" t="str">
            <v>A5125A</v>
          </cell>
          <cell r="G319" t="str">
            <v>K&amp;K Stamping</v>
          </cell>
          <cell r="H319">
            <v>35969</v>
          </cell>
          <cell r="I319">
            <v>2.9739</v>
          </cell>
          <cell r="J319" t="str">
            <v>US$</v>
          </cell>
          <cell r="K319">
            <v>2200</v>
          </cell>
          <cell r="L319" t="str">
            <v>RFE</v>
          </cell>
          <cell r="M319" t="str">
            <v>N/A</v>
          </cell>
          <cell r="N319">
            <v>2200</v>
          </cell>
        </row>
        <row r="320">
          <cell r="A320">
            <v>24006421</v>
          </cell>
          <cell r="B320" t="str">
            <v>Rubber tandem</v>
          </cell>
          <cell r="C320" t="str">
            <v>Arms &amp; Blades</v>
          </cell>
          <cell r="D320" t="str">
            <v>400mm</v>
          </cell>
          <cell r="E320" t="str">
            <v>N/A</v>
          </cell>
          <cell r="F320" t="str">
            <v>fukoku estimate for 430mm</v>
          </cell>
          <cell r="G320" t="str">
            <v>N/A</v>
          </cell>
          <cell r="H320">
            <v>35188</v>
          </cell>
          <cell r="I320">
            <v>0.50700000000000001</v>
          </cell>
          <cell r="J320" t="str">
            <v>US$</v>
          </cell>
          <cell r="K320">
            <v>62542</v>
          </cell>
          <cell r="L320" t="str">
            <v>RFE</v>
          </cell>
          <cell r="M320" t="str">
            <v>N/A</v>
          </cell>
          <cell r="N320" t="str">
            <v>N/I</v>
          </cell>
        </row>
        <row r="321">
          <cell r="A321">
            <v>24006617</v>
          </cell>
          <cell r="B321" t="str">
            <v>Clip-Spring</v>
          </cell>
          <cell r="C321" t="str">
            <v>Arms &amp; Blades</v>
          </cell>
          <cell r="D321" t="str">
            <v>SN95</v>
          </cell>
          <cell r="E321" t="str">
            <v>N/A</v>
          </cell>
          <cell r="F321" t="str">
            <v>A2265A</v>
          </cell>
          <cell r="G321" t="str">
            <v>American Coil</v>
          </cell>
          <cell r="H321">
            <v>35370</v>
          </cell>
          <cell r="I321">
            <v>1.6199999999999999E-2</v>
          </cell>
          <cell r="J321" t="str">
            <v>US$</v>
          </cell>
          <cell r="K321">
            <v>2432</v>
          </cell>
          <cell r="N321" t="str">
            <v>N/I</v>
          </cell>
        </row>
        <row r="322">
          <cell r="A322">
            <v>24006618</v>
          </cell>
          <cell r="B322" t="str">
            <v>Arm Rod</v>
          </cell>
          <cell r="C322" t="str">
            <v>Arms &amp; Blades</v>
          </cell>
          <cell r="D322" t="str">
            <v>NS/GS</v>
          </cell>
          <cell r="E322" t="str">
            <v>RH</v>
          </cell>
          <cell r="F322" t="str">
            <v>A3129A</v>
          </cell>
          <cell r="G322" t="str">
            <v>K&amp;K Stamping</v>
          </cell>
          <cell r="H322">
            <v>35478</v>
          </cell>
          <cell r="I322">
            <v>0.58160000000000001</v>
          </cell>
          <cell r="J322" t="str">
            <v>US$</v>
          </cell>
          <cell r="K322">
            <v>18000</v>
          </cell>
          <cell r="N322" t="str">
            <v>N/I</v>
          </cell>
        </row>
        <row r="323">
          <cell r="A323">
            <v>24006619</v>
          </cell>
          <cell r="B323" t="str">
            <v>Arm Rod</v>
          </cell>
          <cell r="C323" t="str">
            <v>Arms &amp; Blades</v>
          </cell>
          <cell r="D323" t="str">
            <v>NS/GS</v>
          </cell>
          <cell r="E323" t="str">
            <v>LH</v>
          </cell>
          <cell r="F323" t="str">
            <v>A3129A</v>
          </cell>
          <cell r="G323" t="str">
            <v>K&amp;K Stamping</v>
          </cell>
          <cell r="H323">
            <v>35506</v>
          </cell>
          <cell r="I323">
            <v>0.57530000000000003</v>
          </cell>
          <cell r="J323" t="str">
            <v>US$</v>
          </cell>
          <cell r="K323">
            <v>18000</v>
          </cell>
          <cell r="N323" t="str">
            <v>N/I</v>
          </cell>
        </row>
        <row r="324">
          <cell r="A324">
            <v>24006653</v>
          </cell>
          <cell r="B324" t="str">
            <v>Tab-Nozzle</v>
          </cell>
          <cell r="C324" t="str">
            <v>Arms &amp; Blades</v>
          </cell>
          <cell r="D324" t="str">
            <v>GMT800</v>
          </cell>
          <cell r="E324" t="str">
            <v>LH</v>
          </cell>
          <cell r="F324" t="str">
            <v>A4755A</v>
          </cell>
          <cell r="G324" t="str">
            <v>Kenmode</v>
          </cell>
          <cell r="H324">
            <v>35907</v>
          </cell>
          <cell r="I324">
            <v>0.12016</v>
          </cell>
          <cell r="J324" t="str">
            <v>US$</v>
          </cell>
          <cell r="K324">
            <v>1800</v>
          </cell>
          <cell r="L324" t="str">
            <v>TN</v>
          </cell>
          <cell r="M324">
            <v>790026</v>
          </cell>
          <cell r="N324">
            <v>0</v>
          </cell>
        </row>
        <row r="325">
          <cell r="A325">
            <v>24006661</v>
          </cell>
          <cell r="B325" t="str">
            <v>Retainer</v>
          </cell>
          <cell r="C325" t="str">
            <v>Arms &amp; Blades</v>
          </cell>
          <cell r="D325" t="str">
            <v>Various</v>
          </cell>
          <cell r="E325" t="str">
            <v>N/A</v>
          </cell>
          <cell r="F325" t="str">
            <v>3769A</v>
          </cell>
          <cell r="G325" t="str">
            <v>Kenmode</v>
          </cell>
          <cell r="H325">
            <v>35643</v>
          </cell>
          <cell r="I325">
            <v>0.38690000000000002</v>
          </cell>
          <cell r="J325" t="str">
            <v>US$</v>
          </cell>
          <cell r="K325">
            <v>8500</v>
          </cell>
          <cell r="L325" t="str">
            <v>TN</v>
          </cell>
          <cell r="M325">
            <v>781157</v>
          </cell>
          <cell r="N325" t="str">
            <v>N/I</v>
          </cell>
        </row>
        <row r="326">
          <cell r="A326">
            <v>24006784</v>
          </cell>
          <cell r="B326" t="str">
            <v>Arm Rod</v>
          </cell>
          <cell r="C326" t="str">
            <v>Arms &amp; Blades</v>
          </cell>
          <cell r="D326" t="str">
            <v>S5S</v>
          </cell>
          <cell r="E326" t="str">
            <v>RH</v>
          </cell>
          <cell r="F326" t="str">
            <v>A1156ADR</v>
          </cell>
          <cell r="G326" t="str">
            <v>K&amp;K Stamping</v>
          </cell>
          <cell r="H326">
            <v>35436</v>
          </cell>
          <cell r="I326">
            <v>0.69099999999999995</v>
          </cell>
          <cell r="J326" t="str">
            <v>US$</v>
          </cell>
          <cell r="K326">
            <v>18000</v>
          </cell>
          <cell r="N326" t="str">
            <v>N/I</v>
          </cell>
        </row>
        <row r="327">
          <cell r="A327">
            <v>24006785</v>
          </cell>
          <cell r="B327" t="str">
            <v>Arm Rod</v>
          </cell>
          <cell r="C327" t="str">
            <v>Arms &amp; Blades</v>
          </cell>
          <cell r="D327" t="str">
            <v>S5S</v>
          </cell>
          <cell r="E327" t="str">
            <v>LH</v>
          </cell>
          <cell r="F327" t="str">
            <v>A2265A</v>
          </cell>
          <cell r="G327" t="str">
            <v>DM Coil</v>
          </cell>
          <cell r="H327">
            <v>35340</v>
          </cell>
          <cell r="I327">
            <v>0.47620000000000001</v>
          </cell>
          <cell r="J327" t="str">
            <v>US$</v>
          </cell>
          <cell r="K327">
            <v>31000</v>
          </cell>
          <cell r="N327" t="str">
            <v>N/I</v>
          </cell>
        </row>
        <row r="328">
          <cell r="A328">
            <v>24006837</v>
          </cell>
          <cell r="B328" t="str">
            <v>Retainer</v>
          </cell>
          <cell r="C328" t="str">
            <v>Arms &amp; Blades</v>
          </cell>
          <cell r="D328" t="str">
            <v>GMT600</v>
          </cell>
          <cell r="E328" t="str">
            <v>N/A</v>
          </cell>
          <cell r="F328" t="str">
            <v>A2986A</v>
          </cell>
          <cell r="G328" t="str">
            <v>Kenmode</v>
          </cell>
          <cell r="H328">
            <v>35522</v>
          </cell>
          <cell r="I328">
            <v>0.96531999999999996</v>
          </cell>
          <cell r="J328" t="str">
            <v>US$</v>
          </cell>
          <cell r="K328">
            <v>92450</v>
          </cell>
          <cell r="N328" t="str">
            <v>N/I</v>
          </cell>
        </row>
        <row r="329">
          <cell r="A329">
            <v>24006887</v>
          </cell>
          <cell r="B329" t="str">
            <v>Nozzle</v>
          </cell>
          <cell r="C329" t="str">
            <v>Arms &amp; Blades</v>
          </cell>
          <cell r="D329" t="str">
            <v>GMX130</v>
          </cell>
          <cell r="E329" t="str">
            <v>N/A</v>
          </cell>
          <cell r="F329" t="str">
            <v>1669-03</v>
          </cell>
          <cell r="G329" t="str">
            <v>Bowles Fluidics</v>
          </cell>
          <cell r="H329">
            <v>35338</v>
          </cell>
          <cell r="I329">
            <v>0.42499999999999999</v>
          </cell>
          <cell r="J329" t="str">
            <v>US$</v>
          </cell>
          <cell r="N329" t="str">
            <v>N/I</v>
          </cell>
        </row>
        <row r="330">
          <cell r="A330">
            <v>24006888</v>
          </cell>
          <cell r="B330" t="str">
            <v>Nozzle-Extension</v>
          </cell>
          <cell r="C330" t="str">
            <v>Arms &amp; Blades</v>
          </cell>
          <cell r="D330" t="str">
            <v>GMT560</v>
          </cell>
          <cell r="E330" t="str">
            <v>N/A</v>
          </cell>
          <cell r="F330" t="str">
            <v>1100-66</v>
          </cell>
          <cell r="G330" t="str">
            <v>Bowles Fluidics</v>
          </cell>
          <cell r="H330">
            <v>35716</v>
          </cell>
          <cell r="I330">
            <v>0.39500000000000002</v>
          </cell>
          <cell r="J330" t="str">
            <v>US$</v>
          </cell>
          <cell r="K330">
            <v>0</v>
          </cell>
          <cell r="L330" t="str">
            <v>RFE</v>
          </cell>
          <cell r="M330" t="str">
            <v>N/A</v>
          </cell>
          <cell r="N330" t="str">
            <v>N/I</v>
          </cell>
        </row>
        <row r="331">
          <cell r="A331">
            <v>24006919</v>
          </cell>
          <cell r="B331" t="str">
            <v>Main Bow Strip</v>
          </cell>
          <cell r="C331" t="str">
            <v>Arms &amp; Blades</v>
          </cell>
          <cell r="D331" t="str">
            <v>Various</v>
          </cell>
          <cell r="E331" t="str">
            <v>N/A</v>
          </cell>
          <cell r="F331" t="str">
            <v>A5125A</v>
          </cell>
          <cell r="G331" t="str">
            <v>K&amp;K Stamping</v>
          </cell>
          <cell r="H331">
            <v>35969</v>
          </cell>
          <cell r="I331">
            <v>2.9588999999999999</v>
          </cell>
          <cell r="J331" t="str">
            <v>US$</v>
          </cell>
          <cell r="K331">
            <v>2200</v>
          </cell>
          <cell r="L331" t="str">
            <v>RFE</v>
          </cell>
          <cell r="M331" t="str">
            <v>N/A</v>
          </cell>
          <cell r="N331">
            <v>1200</v>
          </cell>
        </row>
        <row r="332">
          <cell r="A332">
            <v>24006949</v>
          </cell>
          <cell r="B332" t="str">
            <v>Arm Rod</v>
          </cell>
          <cell r="C332" t="str">
            <v>Arms &amp; Blades</v>
          </cell>
          <cell r="D332" t="str">
            <v>CDW27</v>
          </cell>
          <cell r="E332" t="str">
            <v>LH</v>
          </cell>
          <cell r="F332" t="str">
            <v>A2265A</v>
          </cell>
          <cell r="G332" t="str">
            <v>K&amp;K Stamping</v>
          </cell>
          <cell r="H332">
            <v>35383</v>
          </cell>
          <cell r="I332">
            <v>0.48249999999999998</v>
          </cell>
          <cell r="J332" t="str">
            <v>US$</v>
          </cell>
          <cell r="K332">
            <v>31000</v>
          </cell>
          <cell r="N332" t="str">
            <v>N/I</v>
          </cell>
        </row>
        <row r="333">
          <cell r="A333">
            <v>24006950</v>
          </cell>
          <cell r="B333" t="str">
            <v>Arm Rod</v>
          </cell>
          <cell r="C333" t="str">
            <v>Arms &amp; Blades</v>
          </cell>
          <cell r="D333" t="str">
            <v>CDW27</v>
          </cell>
          <cell r="E333" t="str">
            <v>RH</v>
          </cell>
          <cell r="F333" t="str">
            <v>A2265A</v>
          </cell>
          <cell r="G333" t="str">
            <v>K&amp;K Stamping</v>
          </cell>
          <cell r="H333">
            <v>35383</v>
          </cell>
          <cell r="I333">
            <v>0.52249999999999996</v>
          </cell>
          <cell r="J333" t="str">
            <v>US$</v>
          </cell>
          <cell r="K333">
            <v>31000</v>
          </cell>
          <cell r="N333" t="str">
            <v>N/I</v>
          </cell>
        </row>
        <row r="334">
          <cell r="A334">
            <v>24006959</v>
          </cell>
          <cell r="B334" t="str">
            <v>Retainer</v>
          </cell>
          <cell r="C334" t="str">
            <v>Arms &amp; Blades</v>
          </cell>
          <cell r="D334" t="str">
            <v>GMX130</v>
          </cell>
          <cell r="E334" t="str">
            <v>N/A</v>
          </cell>
          <cell r="F334" t="str">
            <v>3504A</v>
          </cell>
          <cell r="G334" t="str">
            <v>Kenmode</v>
          </cell>
          <cell r="H334">
            <v>35650</v>
          </cell>
          <cell r="I334">
            <v>0.53664000000000001</v>
          </cell>
          <cell r="J334" t="str">
            <v>US$</v>
          </cell>
          <cell r="K334">
            <v>500</v>
          </cell>
          <cell r="L334" t="str">
            <v>TN</v>
          </cell>
          <cell r="N334" t="str">
            <v>N/I</v>
          </cell>
        </row>
        <row r="335">
          <cell r="A335">
            <v>24006975</v>
          </cell>
          <cell r="B335" t="str">
            <v>Bushing</v>
          </cell>
          <cell r="C335" t="str">
            <v>Arms &amp; Blades</v>
          </cell>
          <cell r="D335" t="str">
            <v>Various</v>
          </cell>
          <cell r="E335" t="str">
            <v>2pc</v>
          </cell>
          <cell r="F335" t="str">
            <v>A3536A</v>
          </cell>
          <cell r="G335" t="str">
            <v>INA Bearing</v>
          </cell>
          <cell r="H335">
            <v>35586</v>
          </cell>
          <cell r="I335">
            <v>9.1999999999999998E-2</v>
          </cell>
          <cell r="J335" t="str">
            <v>US$</v>
          </cell>
          <cell r="K335">
            <v>5000</v>
          </cell>
          <cell r="N335" t="str">
            <v>N/I</v>
          </cell>
        </row>
        <row r="336">
          <cell r="A336">
            <v>24006976</v>
          </cell>
          <cell r="B336" t="str">
            <v>Pivot Rivet</v>
          </cell>
          <cell r="C336" t="str">
            <v>Arms &amp; Blades</v>
          </cell>
          <cell r="D336" t="str">
            <v>Various</v>
          </cell>
          <cell r="E336" t="str">
            <v>2pc</v>
          </cell>
          <cell r="F336" t="str">
            <v>A3536A</v>
          </cell>
          <cell r="G336" t="str">
            <v>Philadelphia Rivet</v>
          </cell>
          <cell r="H336">
            <v>35592</v>
          </cell>
          <cell r="I336">
            <v>0.10119</v>
          </cell>
          <cell r="J336" t="str">
            <v>US$</v>
          </cell>
          <cell r="K336">
            <v>2970</v>
          </cell>
          <cell r="N336" t="str">
            <v>N/I</v>
          </cell>
        </row>
        <row r="337">
          <cell r="A337">
            <v>24007064</v>
          </cell>
          <cell r="B337" t="str">
            <v>Weld Cap</v>
          </cell>
          <cell r="C337" t="str">
            <v>Arms &amp; Blades</v>
          </cell>
          <cell r="D337" t="str">
            <v>Various</v>
          </cell>
          <cell r="E337" t="str">
            <v>N/A</v>
          </cell>
          <cell r="F337" t="str">
            <v>A4085A</v>
          </cell>
          <cell r="G337" t="str">
            <v>Bowles Fluidics</v>
          </cell>
          <cell r="H337">
            <v>35776</v>
          </cell>
          <cell r="I337">
            <v>1E-4</v>
          </cell>
          <cell r="J337" t="str">
            <v>US$</v>
          </cell>
          <cell r="K337">
            <v>0</v>
          </cell>
          <cell r="L337" t="str">
            <v>TN</v>
          </cell>
          <cell r="M337" t="str">
            <v>N/A</v>
          </cell>
          <cell r="N337" t="str">
            <v>N/I</v>
          </cell>
        </row>
        <row r="338">
          <cell r="A338">
            <v>24007065</v>
          </cell>
          <cell r="B338" t="str">
            <v>Mounting Head</v>
          </cell>
          <cell r="C338" t="str">
            <v>Arms &amp; Blades</v>
          </cell>
          <cell r="D338" t="str">
            <v>S/T RHD</v>
          </cell>
          <cell r="E338" t="str">
            <v>N/A</v>
          </cell>
          <cell r="F338" t="str">
            <v>A2373A</v>
          </cell>
          <cell r="G338" t="str">
            <v>TBD</v>
          </cell>
          <cell r="H338">
            <v>35486</v>
          </cell>
          <cell r="I338">
            <v>1.23</v>
          </cell>
          <cell r="J338" t="str">
            <v>US$</v>
          </cell>
          <cell r="K338">
            <v>43300</v>
          </cell>
          <cell r="N338" t="str">
            <v>N/I</v>
          </cell>
        </row>
        <row r="339">
          <cell r="A339">
            <v>24007068</v>
          </cell>
          <cell r="B339" t="str">
            <v>Cap</v>
          </cell>
          <cell r="C339" t="str">
            <v>Arms &amp; Blades</v>
          </cell>
          <cell r="D339" t="str">
            <v>S/T RHD</v>
          </cell>
          <cell r="F339" t="str">
            <v>A2373A</v>
          </cell>
          <cell r="G339" t="str">
            <v>GW Plastics</v>
          </cell>
          <cell r="H339">
            <v>35485</v>
          </cell>
          <cell r="I339">
            <v>0.49469999999999997</v>
          </cell>
          <cell r="J339" t="str">
            <v>US$</v>
          </cell>
          <cell r="K339">
            <v>42802</v>
          </cell>
          <cell r="N339" t="str">
            <v>N/I</v>
          </cell>
        </row>
        <row r="340">
          <cell r="A340">
            <v>24007069</v>
          </cell>
          <cell r="B340" t="str">
            <v>Mounting Head</v>
          </cell>
          <cell r="C340" t="str">
            <v>Arms &amp; Blades</v>
          </cell>
          <cell r="D340" t="str">
            <v>S/T</v>
          </cell>
          <cell r="E340" t="str">
            <v>N/A</v>
          </cell>
          <cell r="F340" t="str">
            <v>A2373A</v>
          </cell>
          <cell r="G340" t="str">
            <v>TBD</v>
          </cell>
          <cell r="H340">
            <v>35486</v>
          </cell>
          <cell r="I340">
            <v>0.68899999999999995</v>
          </cell>
          <cell r="J340" t="str">
            <v>US$</v>
          </cell>
          <cell r="K340">
            <v>113900</v>
          </cell>
          <cell r="N340" t="str">
            <v>N/I</v>
          </cell>
        </row>
        <row r="341">
          <cell r="A341">
            <v>24007070</v>
          </cell>
          <cell r="B341" t="str">
            <v>Cap</v>
          </cell>
          <cell r="C341" t="str">
            <v>Arms &amp; Blades</v>
          </cell>
          <cell r="D341" t="str">
            <v>S/T RHD</v>
          </cell>
          <cell r="F341" t="str">
            <v>A2373A</v>
          </cell>
          <cell r="G341" t="str">
            <v>GW Plastics</v>
          </cell>
          <cell r="H341">
            <v>35485</v>
          </cell>
          <cell r="I341">
            <v>0.20960000000000001</v>
          </cell>
          <cell r="J341" t="str">
            <v>US$</v>
          </cell>
          <cell r="K341">
            <v>83450</v>
          </cell>
          <cell r="N341" t="str">
            <v>N/I</v>
          </cell>
        </row>
        <row r="342">
          <cell r="A342">
            <v>24007080</v>
          </cell>
          <cell r="B342" t="str">
            <v>Main Bow Strip</v>
          </cell>
          <cell r="C342" t="str">
            <v>Arms &amp; Blades</v>
          </cell>
          <cell r="D342" t="str">
            <v>Various</v>
          </cell>
          <cell r="E342" t="str">
            <v>N/A</v>
          </cell>
          <cell r="F342" t="str">
            <v>3581A</v>
          </cell>
          <cell r="G342" t="str">
            <v>K&amp;K Stamping</v>
          </cell>
          <cell r="H342">
            <v>35641</v>
          </cell>
          <cell r="I342">
            <v>3.13</v>
          </cell>
          <cell r="J342" t="str">
            <v>US$</v>
          </cell>
          <cell r="K342">
            <v>0</v>
          </cell>
          <cell r="L342" t="str">
            <v>TN</v>
          </cell>
          <cell r="M342" t="str">
            <v>N/A</v>
          </cell>
          <cell r="N342" t="str">
            <v>N/I</v>
          </cell>
        </row>
        <row r="343">
          <cell r="A343">
            <v>24007081</v>
          </cell>
          <cell r="B343" t="str">
            <v>Retainer</v>
          </cell>
          <cell r="C343" t="str">
            <v>Arms &amp; Blades</v>
          </cell>
          <cell r="D343" t="str">
            <v>Various</v>
          </cell>
          <cell r="E343" t="str">
            <v>N/A</v>
          </cell>
          <cell r="F343" t="str">
            <v>A4160A</v>
          </cell>
          <cell r="G343" t="str">
            <v>Kenmode</v>
          </cell>
          <cell r="H343">
            <v>35913</v>
          </cell>
          <cell r="I343">
            <v>0.36070000000000002</v>
          </cell>
          <cell r="J343" t="str">
            <v>US$</v>
          </cell>
          <cell r="K343">
            <v>0</v>
          </cell>
          <cell r="L343" t="str">
            <v>TN</v>
          </cell>
          <cell r="M343" t="str">
            <v>N/A</v>
          </cell>
          <cell r="N343">
            <v>0</v>
          </cell>
        </row>
        <row r="344">
          <cell r="A344">
            <v>24007082</v>
          </cell>
          <cell r="B344" t="str">
            <v>Retainer</v>
          </cell>
          <cell r="C344" t="str">
            <v>Arms &amp; Blades</v>
          </cell>
          <cell r="D344" t="str">
            <v>Various</v>
          </cell>
          <cell r="E344" t="str">
            <v>N/A</v>
          </cell>
          <cell r="F344" t="str">
            <v>A4160A</v>
          </cell>
          <cell r="G344" t="str">
            <v>Kenmode</v>
          </cell>
          <cell r="H344">
            <v>35913</v>
          </cell>
          <cell r="I344">
            <v>0.34150000000000003</v>
          </cell>
          <cell r="J344" t="str">
            <v>US$</v>
          </cell>
          <cell r="K344">
            <v>0</v>
          </cell>
          <cell r="L344" t="str">
            <v>TN</v>
          </cell>
          <cell r="M344" t="str">
            <v>N/A</v>
          </cell>
          <cell r="N344" t="str">
            <v>N/I</v>
          </cell>
        </row>
        <row r="345">
          <cell r="A345">
            <v>24007083</v>
          </cell>
          <cell r="B345" t="str">
            <v>Retainer</v>
          </cell>
          <cell r="C345" t="str">
            <v>Arms &amp; Blades</v>
          </cell>
          <cell r="D345" t="str">
            <v>Various</v>
          </cell>
          <cell r="E345" t="str">
            <v>260mm</v>
          </cell>
          <cell r="F345" t="str">
            <v>2300A</v>
          </cell>
          <cell r="G345" t="str">
            <v>Kenmode</v>
          </cell>
          <cell r="H345">
            <v>35454</v>
          </cell>
          <cell r="I345">
            <v>0.34305999999999998</v>
          </cell>
          <cell r="J345" t="str">
            <v>US$</v>
          </cell>
          <cell r="K345">
            <v>3375</v>
          </cell>
          <cell r="N345" t="str">
            <v>N/I</v>
          </cell>
        </row>
        <row r="346">
          <cell r="A346">
            <v>24007084</v>
          </cell>
          <cell r="B346" t="str">
            <v>Retainer</v>
          </cell>
          <cell r="C346" t="str">
            <v>Arms &amp; Blades</v>
          </cell>
          <cell r="D346" t="str">
            <v>Various</v>
          </cell>
          <cell r="E346" t="str">
            <v>300mm</v>
          </cell>
          <cell r="F346" t="str">
            <v>2300A</v>
          </cell>
          <cell r="G346" t="str">
            <v>Kenmode</v>
          </cell>
          <cell r="H346">
            <v>35454</v>
          </cell>
          <cell r="I346">
            <v>0.38236999999999999</v>
          </cell>
          <cell r="J346" t="str">
            <v>US$</v>
          </cell>
          <cell r="K346">
            <v>3375</v>
          </cell>
          <cell r="N346" t="str">
            <v>N/I</v>
          </cell>
        </row>
        <row r="347">
          <cell r="A347">
            <v>24007085</v>
          </cell>
          <cell r="B347" t="str">
            <v>Retainer</v>
          </cell>
          <cell r="C347" t="str">
            <v>Arms &amp; Blades</v>
          </cell>
          <cell r="D347" t="str">
            <v>Various</v>
          </cell>
          <cell r="E347" t="str">
            <v>220mm</v>
          </cell>
          <cell r="F347" t="str">
            <v>2300A</v>
          </cell>
          <cell r="G347" t="str">
            <v>Kenmode</v>
          </cell>
          <cell r="H347">
            <v>35454</v>
          </cell>
          <cell r="I347">
            <v>0.35760999999999998</v>
          </cell>
          <cell r="J347" t="str">
            <v>US$</v>
          </cell>
          <cell r="K347">
            <v>2100</v>
          </cell>
          <cell r="N347" t="str">
            <v>N/I</v>
          </cell>
        </row>
        <row r="348">
          <cell r="A348">
            <v>24007086</v>
          </cell>
          <cell r="B348" t="str">
            <v>Retainer</v>
          </cell>
          <cell r="C348" t="str">
            <v>Arms &amp; Blades</v>
          </cell>
          <cell r="D348" t="str">
            <v>Various</v>
          </cell>
          <cell r="E348" t="str">
            <v>N/A</v>
          </cell>
          <cell r="F348" t="str">
            <v>A4160A</v>
          </cell>
          <cell r="G348" t="str">
            <v>Kenmode</v>
          </cell>
          <cell r="H348">
            <v>35741</v>
          </cell>
          <cell r="I348">
            <v>0.34150000000000003</v>
          </cell>
          <cell r="J348" t="str">
            <v>US$</v>
          </cell>
          <cell r="K348">
            <v>0</v>
          </cell>
          <cell r="L348" t="str">
            <v>RFE</v>
          </cell>
          <cell r="M348" t="str">
            <v>N/A</v>
          </cell>
          <cell r="N348" t="str">
            <v>N/I</v>
          </cell>
        </row>
        <row r="349">
          <cell r="A349">
            <v>24007087</v>
          </cell>
          <cell r="B349" t="str">
            <v>Retainer</v>
          </cell>
          <cell r="C349" t="str">
            <v>Arms &amp; Blades</v>
          </cell>
          <cell r="D349" t="str">
            <v>Various</v>
          </cell>
          <cell r="E349" t="str">
            <v>260mm</v>
          </cell>
          <cell r="F349" t="str">
            <v>2300A</v>
          </cell>
          <cell r="G349" t="str">
            <v>Kenmode</v>
          </cell>
          <cell r="H349">
            <v>35454</v>
          </cell>
          <cell r="I349">
            <v>0.34305999999999998</v>
          </cell>
          <cell r="J349" t="str">
            <v>US$</v>
          </cell>
          <cell r="K349">
            <v>1500</v>
          </cell>
          <cell r="N349" t="str">
            <v>N/I</v>
          </cell>
        </row>
        <row r="350">
          <cell r="A350">
            <v>24007088</v>
          </cell>
          <cell r="B350" t="str">
            <v>Retainer</v>
          </cell>
          <cell r="C350" t="str">
            <v>Arms &amp; Blades</v>
          </cell>
          <cell r="D350" t="str">
            <v>Various</v>
          </cell>
          <cell r="E350" t="str">
            <v>300mm</v>
          </cell>
          <cell r="F350" t="str">
            <v>A2731A</v>
          </cell>
          <cell r="G350" t="str">
            <v>Kenmode</v>
          </cell>
          <cell r="H350">
            <v>35486</v>
          </cell>
          <cell r="I350">
            <v>0.38236999999999999</v>
          </cell>
          <cell r="J350" t="str">
            <v>US$</v>
          </cell>
          <cell r="K350">
            <v>1500</v>
          </cell>
          <cell r="N350" t="str">
            <v>N/I</v>
          </cell>
        </row>
        <row r="351">
          <cell r="A351">
            <v>24007095</v>
          </cell>
          <cell r="B351" t="str">
            <v>Main Bow Strip</v>
          </cell>
          <cell r="C351" t="str">
            <v>Arms &amp; Blades</v>
          </cell>
          <cell r="D351" t="str">
            <v>Various</v>
          </cell>
          <cell r="E351" t="str">
            <v>N/A</v>
          </cell>
          <cell r="F351" t="str">
            <v>A4376A</v>
          </cell>
          <cell r="G351" t="str">
            <v>K&amp;K Stamping</v>
          </cell>
          <cell r="H351">
            <v>35849</v>
          </cell>
          <cell r="I351">
            <v>2.82</v>
          </cell>
          <cell r="J351" t="str">
            <v>US$</v>
          </cell>
          <cell r="K351">
            <v>0</v>
          </cell>
          <cell r="L351" t="str">
            <v>TN</v>
          </cell>
          <cell r="M351" t="str">
            <v>N/A</v>
          </cell>
          <cell r="N351" t="str">
            <v>N/I</v>
          </cell>
        </row>
        <row r="352">
          <cell r="A352">
            <v>24007096</v>
          </cell>
          <cell r="B352" t="str">
            <v>Main Bow Strip</v>
          </cell>
          <cell r="C352" t="str">
            <v>Arms &amp; Blades</v>
          </cell>
          <cell r="D352" t="str">
            <v>Various</v>
          </cell>
          <cell r="E352" t="str">
            <v>N/A</v>
          </cell>
          <cell r="F352" t="str">
            <v>A4376A</v>
          </cell>
          <cell r="G352" t="str">
            <v>K&amp;K Stamping</v>
          </cell>
          <cell r="H352">
            <v>35849</v>
          </cell>
          <cell r="I352">
            <v>2.93</v>
          </cell>
          <cell r="J352" t="str">
            <v>US$</v>
          </cell>
          <cell r="K352">
            <v>0</v>
          </cell>
          <cell r="L352" t="str">
            <v>TN</v>
          </cell>
          <cell r="M352" t="str">
            <v>N/A</v>
          </cell>
          <cell r="N352" t="str">
            <v>N/I</v>
          </cell>
        </row>
        <row r="353">
          <cell r="A353">
            <v>24007114</v>
          </cell>
          <cell r="B353" t="str">
            <v>Arm Rod</v>
          </cell>
          <cell r="C353" t="str">
            <v>Arms &amp; Blades</v>
          </cell>
          <cell r="D353" t="str">
            <v>414T</v>
          </cell>
          <cell r="E353" t="str">
            <v>RH</v>
          </cell>
          <cell r="F353" t="str">
            <v>2069A</v>
          </cell>
          <cell r="G353" t="str">
            <v>K&amp;K Stamping</v>
          </cell>
          <cell r="H353">
            <v>35693</v>
          </cell>
          <cell r="I353">
            <v>0.38640000000000002</v>
          </cell>
          <cell r="J353" t="str">
            <v>US$</v>
          </cell>
          <cell r="K353">
            <v>6500</v>
          </cell>
          <cell r="N353" t="str">
            <v>N/I</v>
          </cell>
        </row>
        <row r="354">
          <cell r="A354">
            <v>24007125</v>
          </cell>
          <cell r="B354" t="str">
            <v>Blade Clip</v>
          </cell>
          <cell r="C354" t="str">
            <v>Arms &amp; Blades</v>
          </cell>
          <cell r="D354" t="str">
            <v>NS/GS</v>
          </cell>
          <cell r="E354" t="str">
            <v>9x4</v>
          </cell>
          <cell r="F354" t="str">
            <v>2326A</v>
          </cell>
          <cell r="G354" t="str">
            <v>Advent</v>
          </cell>
          <cell r="H354">
            <v>35416</v>
          </cell>
          <cell r="I354">
            <v>0.184</v>
          </cell>
          <cell r="J354" t="str">
            <v>US$</v>
          </cell>
          <cell r="K354">
            <v>25550</v>
          </cell>
          <cell r="N354" t="str">
            <v>N/I</v>
          </cell>
        </row>
        <row r="355">
          <cell r="A355">
            <v>24007151</v>
          </cell>
          <cell r="B355" t="str">
            <v>Retainer</v>
          </cell>
          <cell r="C355" t="str">
            <v>Arms &amp; Blades</v>
          </cell>
          <cell r="D355" t="str">
            <v>GMX130</v>
          </cell>
          <cell r="E355" t="str">
            <v>N/A</v>
          </cell>
          <cell r="F355" t="str">
            <v>3504A</v>
          </cell>
          <cell r="G355" t="str">
            <v>Kenmode</v>
          </cell>
          <cell r="H355">
            <v>35627</v>
          </cell>
          <cell r="I355">
            <v>0.59414</v>
          </cell>
          <cell r="J355" t="str">
            <v>US$</v>
          </cell>
          <cell r="K355">
            <v>500</v>
          </cell>
          <cell r="L355" t="str">
            <v>TN</v>
          </cell>
          <cell r="M355">
            <v>781111</v>
          </cell>
          <cell r="N355" t="str">
            <v>N/I</v>
          </cell>
        </row>
        <row r="356">
          <cell r="A356">
            <v>24007162</v>
          </cell>
          <cell r="B356" t="str">
            <v>Retainer</v>
          </cell>
          <cell r="C356" t="str">
            <v>Arms &amp; Blades</v>
          </cell>
          <cell r="D356" t="str">
            <v>NS/GS</v>
          </cell>
          <cell r="E356" t="str">
            <v>N/A</v>
          </cell>
          <cell r="F356" t="str">
            <v>A2731A</v>
          </cell>
          <cell r="G356" t="str">
            <v>Kenmode</v>
          </cell>
          <cell r="H356">
            <v>35486</v>
          </cell>
          <cell r="I356">
            <v>0.38474999999999998</v>
          </cell>
          <cell r="J356" t="str">
            <v>US$</v>
          </cell>
          <cell r="K356">
            <v>82474</v>
          </cell>
          <cell r="N356" t="str">
            <v>N/I</v>
          </cell>
        </row>
        <row r="357">
          <cell r="A357">
            <v>24007166</v>
          </cell>
          <cell r="B357" t="str">
            <v>Blade Clip</v>
          </cell>
          <cell r="C357" t="str">
            <v>Arms &amp; Blades</v>
          </cell>
          <cell r="D357" t="str">
            <v>NS/GS</v>
          </cell>
          <cell r="E357" t="str">
            <v>N/A</v>
          </cell>
          <cell r="F357" t="str">
            <v>A4354A</v>
          </cell>
          <cell r="G357" t="str">
            <v>PEC</v>
          </cell>
          <cell r="H357">
            <v>35908</v>
          </cell>
          <cell r="I357">
            <v>5.3069999999999999E-2</v>
          </cell>
          <cell r="J357" t="str">
            <v>US$</v>
          </cell>
          <cell r="K357">
            <v>0</v>
          </cell>
          <cell r="L357" t="str">
            <v>RFE</v>
          </cell>
          <cell r="M357" t="str">
            <v>N/A</v>
          </cell>
          <cell r="N357">
            <v>829440</v>
          </cell>
        </row>
        <row r="358">
          <cell r="A358">
            <v>24007167</v>
          </cell>
          <cell r="B358" t="str">
            <v>Retainer</v>
          </cell>
          <cell r="C358" t="str">
            <v>Arms &amp; Blades</v>
          </cell>
          <cell r="D358" t="str">
            <v>Various</v>
          </cell>
          <cell r="E358" t="str">
            <v>N/A</v>
          </cell>
          <cell r="F358" t="str">
            <v>A4269A</v>
          </cell>
          <cell r="G358" t="str">
            <v>Kenmode</v>
          </cell>
          <cell r="H358">
            <v>35964</v>
          </cell>
          <cell r="I358">
            <v>0.34938000000000002</v>
          </cell>
          <cell r="J358" t="str">
            <v>US$</v>
          </cell>
          <cell r="K358">
            <v>10000</v>
          </cell>
          <cell r="L358" t="str">
            <v>RFE</v>
          </cell>
          <cell r="M358" t="str">
            <v>N/A</v>
          </cell>
          <cell r="N358" t="str">
            <v>1000/hr</v>
          </cell>
        </row>
        <row r="359">
          <cell r="A359">
            <v>24007181</v>
          </cell>
          <cell r="B359" t="str">
            <v>Main Bow Strip</v>
          </cell>
          <cell r="C359" t="str">
            <v>Arms &amp; Blades</v>
          </cell>
          <cell r="D359" t="str">
            <v>Curved Blade</v>
          </cell>
          <cell r="E359" t="str">
            <v>RH</v>
          </cell>
          <cell r="F359" t="str">
            <v>4110A</v>
          </cell>
          <cell r="G359" t="str">
            <v>K&amp;K Stamping</v>
          </cell>
          <cell r="H359">
            <v>35758</v>
          </cell>
          <cell r="I359" t="str">
            <v>N/A</v>
          </cell>
          <cell r="J359" t="str">
            <v>US$</v>
          </cell>
          <cell r="K359">
            <v>19780</v>
          </cell>
          <cell r="L359" t="str">
            <v>TN</v>
          </cell>
          <cell r="M359" t="str">
            <v>N/A</v>
          </cell>
          <cell r="N359" t="str">
            <v>N/I</v>
          </cell>
        </row>
        <row r="360">
          <cell r="A360">
            <v>24007182</v>
          </cell>
          <cell r="B360" t="str">
            <v>Secondary Bow Strip</v>
          </cell>
          <cell r="C360" t="str">
            <v>Arms &amp; Blades</v>
          </cell>
          <cell r="D360" t="str">
            <v>Curved Blade</v>
          </cell>
          <cell r="E360" t="str">
            <v>RH</v>
          </cell>
          <cell r="F360" t="str">
            <v>4110A</v>
          </cell>
          <cell r="G360" t="str">
            <v>K&amp;K Stamping</v>
          </cell>
          <cell r="H360">
            <v>35758</v>
          </cell>
          <cell r="I360" t="str">
            <v>N/A</v>
          </cell>
          <cell r="J360" t="str">
            <v>US$</v>
          </cell>
          <cell r="K360">
            <v>15865</v>
          </cell>
          <cell r="L360" t="str">
            <v>TN</v>
          </cell>
          <cell r="M360" t="str">
            <v>N/A</v>
          </cell>
          <cell r="N360" t="str">
            <v>N/I</v>
          </cell>
        </row>
        <row r="361">
          <cell r="A361">
            <v>24007186</v>
          </cell>
          <cell r="B361" t="str">
            <v>Small Liner</v>
          </cell>
          <cell r="C361" t="str">
            <v>Arms &amp; Blades</v>
          </cell>
          <cell r="D361" t="str">
            <v>NS/GS</v>
          </cell>
          <cell r="E361" t="str">
            <v>N/A</v>
          </cell>
          <cell r="F361" t="str">
            <v>A3379A</v>
          </cell>
          <cell r="G361" t="str">
            <v>PEC</v>
          </cell>
          <cell r="H361">
            <v>35572</v>
          </cell>
          <cell r="I361">
            <v>3.669E-2</v>
          </cell>
          <cell r="J361" t="str">
            <v>US$</v>
          </cell>
          <cell r="K361">
            <v>140040</v>
          </cell>
          <cell r="L361" t="str">
            <v>RFE</v>
          </cell>
          <cell r="M361" t="str">
            <v>N/A</v>
          </cell>
          <cell r="N361" t="str">
            <v>N/I</v>
          </cell>
        </row>
        <row r="362">
          <cell r="A362">
            <v>24007256</v>
          </cell>
          <cell r="B362" t="str">
            <v>Rubber tandem</v>
          </cell>
          <cell r="C362" t="str">
            <v>Arms &amp; Blades</v>
          </cell>
          <cell r="D362" t="str">
            <v>430mm</v>
          </cell>
          <cell r="E362" t="str">
            <v>N/A</v>
          </cell>
          <cell r="F362" t="str">
            <v>2165A</v>
          </cell>
          <cell r="G362" t="str">
            <v>N/A</v>
          </cell>
          <cell r="H362">
            <v>35527</v>
          </cell>
          <cell r="I362" t="str">
            <v>No quote</v>
          </cell>
          <cell r="J362">
            <v>0</v>
          </cell>
          <cell r="L362" t="str">
            <v>RFE</v>
          </cell>
          <cell r="M362" t="str">
            <v>N/A</v>
          </cell>
          <cell r="N362" t="str">
            <v>N/I</v>
          </cell>
        </row>
        <row r="363">
          <cell r="A363">
            <v>24007257</v>
          </cell>
          <cell r="B363" t="str">
            <v>Rubber tandem</v>
          </cell>
          <cell r="C363" t="str">
            <v>Arms &amp; Blades</v>
          </cell>
          <cell r="D363" t="str">
            <v>450mm</v>
          </cell>
          <cell r="E363" t="str">
            <v>N/A</v>
          </cell>
          <cell r="F363" t="str">
            <v>2165A</v>
          </cell>
          <cell r="G363" t="str">
            <v>N/A</v>
          </cell>
          <cell r="H363">
            <v>35527</v>
          </cell>
          <cell r="I363" t="str">
            <v>No quote</v>
          </cell>
          <cell r="J363">
            <v>0</v>
          </cell>
          <cell r="L363" t="str">
            <v>RFE</v>
          </cell>
          <cell r="M363" t="str">
            <v>N/A</v>
          </cell>
          <cell r="N363" t="str">
            <v>N/I</v>
          </cell>
        </row>
        <row r="364">
          <cell r="A364">
            <v>24007258</v>
          </cell>
          <cell r="B364" t="str">
            <v>Rubber tandem</v>
          </cell>
          <cell r="C364" t="str">
            <v>Arms &amp; Blades</v>
          </cell>
          <cell r="D364" t="str">
            <v>475mm</v>
          </cell>
          <cell r="E364" t="str">
            <v>N/A</v>
          </cell>
          <cell r="F364" t="str">
            <v>2165A</v>
          </cell>
          <cell r="G364" t="str">
            <v>N/A</v>
          </cell>
          <cell r="H364">
            <v>35527</v>
          </cell>
          <cell r="I364" t="str">
            <v>No quote</v>
          </cell>
          <cell r="J364">
            <v>0</v>
          </cell>
          <cell r="L364" t="str">
            <v>RFE</v>
          </cell>
          <cell r="M364" t="str">
            <v>N/A</v>
          </cell>
          <cell r="N364" t="str">
            <v>N/I</v>
          </cell>
        </row>
        <row r="365">
          <cell r="A365">
            <v>24007259</v>
          </cell>
          <cell r="B365" t="str">
            <v>Rubber tandem</v>
          </cell>
          <cell r="C365" t="str">
            <v>Arms &amp; Blades</v>
          </cell>
          <cell r="D365" t="str">
            <v>500mm</v>
          </cell>
          <cell r="E365" t="str">
            <v>N/A</v>
          </cell>
          <cell r="F365" t="str">
            <v>2165A</v>
          </cell>
          <cell r="G365" t="str">
            <v>N/A</v>
          </cell>
          <cell r="H365">
            <v>35527</v>
          </cell>
          <cell r="I365" t="str">
            <v>No quote</v>
          </cell>
          <cell r="J365">
            <v>0</v>
          </cell>
          <cell r="L365" t="str">
            <v>RFE</v>
          </cell>
          <cell r="M365" t="str">
            <v>N/A</v>
          </cell>
          <cell r="N365" t="str">
            <v>N/I</v>
          </cell>
        </row>
        <row r="366">
          <cell r="A366">
            <v>24007260</v>
          </cell>
          <cell r="B366" t="str">
            <v>Rubber tandem</v>
          </cell>
          <cell r="C366" t="str">
            <v>Arms &amp; Blades</v>
          </cell>
          <cell r="D366" t="str">
            <v>S/T RHD</v>
          </cell>
          <cell r="E366" t="str">
            <v>N/A</v>
          </cell>
          <cell r="F366" t="str">
            <v>3948A</v>
          </cell>
          <cell r="G366" t="str">
            <v>Acushnet</v>
          </cell>
          <cell r="H366">
            <v>35741</v>
          </cell>
          <cell r="I366">
            <v>0.55700000000000005</v>
          </cell>
          <cell r="J366" t="str">
            <v>US$</v>
          </cell>
          <cell r="K366">
            <v>0</v>
          </cell>
          <cell r="L366" t="str">
            <v>RFE</v>
          </cell>
          <cell r="M366" t="str">
            <v>N/A</v>
          </cell>
          <cell r="N366">
            <v>650000</v>
          </cell>
        </row>
        <row r="367">
          <cell r="A367">
            <v>24007261</v>
          </cell>
          <cell r="B367" t="str">
            <v>Rubber tandem</v>
          </cell>
          <cell r="C367" t="str">
            <v>Arms &amp; Blades</v>
          </cell>
          <cell r="D367" t="str">
            <v>530mm</v>
          </cell>
          <cell r="E367" t="str">
            <v>N/A</v>
          </cell>
          <cell r="F367" t="str">
            <v>2165A</v>
          </cell>
          <cell r="G367" t="str">
            <v>N/A</v>
          </cell>
          <cell r="H367">
            <v>35527</v>
          </cell>
          <cell r="I367" t="str">
            <v>No quote</v>
          </cell>
          <cell r="J367">
            <v>0</v>
          </cell>
          <cell r="L367" t="str">
            <v>RFE</v>
          </cell>
          <cell r="M367" t="str">
            <v>N/A</v>
          </cell>
          <cell r="N367" t="str">
            <v>N/I</v>
          </cell>
        </row>
        <row r="368">
          <cell r="A368">
            <v>24007262</v>
          </cell>
          <cell r="B368" t="str">
            <v>Rubber tandem</v>
          </cell>
          <cell r="C368" t="str">
            <v>Arms &amp; Blades</v>
          </cell>
          <cell r="D368" t="str">
            <v>550mm</v>
          </cell>
          <cell r="E368" t="str">
            <v>N/A</v>
          </cell>
          <cell r="F368" t="str">
            <v>2165A</v>
          </cell>
          <cell r="G368" t="str">
            <v>N/A</v>
          </cell>
          <cell r="H368">
            <v>35527</v>
          </cell>
          <cell r="I368" t="str">
            <v>No quote</v>
          </cell>
          <cell r="J368">
            <v>0</v>
          </cell>
          <cell r="L368" t="str">
            <v>RFE</v>
          </cell>
          <cell r="M368" t="str">
            <v>N/A</v>
          </cell>
          <cell r="N368" t="str">
            <v>N/I</v>
          </cell>
        </row>
        <row r="369">
          <cell r="A369">
            <v>24007263</v>
          </cell>
          <cell r="B369" t="str">
            <v>Rubber tandem</v>
          </cell>
          <cell r="C369" t="str">
            <v>Arms &amp; Blades</v>
          </cell>
          <cell r="D369" t="str">
            <v>565mm</v>
          </cell>
          <cell r="E369" t="str">
            <v>N/A</v>
          </cell>
          <cell r="F369" t="str">
            <v>2165A</v>
          </cell>
          <cell r="G369" t="str">
            <v>N/A</v>
          </cell>
          <cell r="H369">
            <v>35527</v>
          </cell>
          <cell r="I369" t="str">
            <v>No quote</v>
          </cell>
          <cell r="J369">
            <v>0</v>
          </cell>
          <cell r="L369" t="str">
            <v>RFE</v>
          </cell>
          <cell r="M369" t="str">
            <v>N/A</v>
          </cell>
          <cell r="N369" t="str">
            <v>N/I</v>
          </cell>
        </row>
        <row r="370">
          <cell r="A370">
            <v>24007264</v>
          </cell>
          <cell r="B370" t="str">
            <v>Rubber tandem</v>
          </cell>
          <cell r="C370" t="str">
            <v>Arms &amp; Blades</v>
          </cell>
          <cell r="D370" t="str">
            <v>600mm</v>
          </cell>
          <cell r="E370" t="str">
            <v>N/A</v>
          </cell>
          <cell r="F370" t="str">
            <v>2165A</v>
          </cell>
          <cell r="G370" t="str">
            <v>N/A</v>
          </cell>
          <cell r="H370">
            <v>35527</v>
          </cell>
          <cell r="I370" t="str">
            <v>No quote</v>
          </cell>
          <cell r="J370">
            <v>0</v>
          </cell>
          <cell r="L370" t="str">
            <v>RFE</v>
          </cell>
          <cell r="M370" t="str">
            <v>N/A</v>
          </cell>
          <cell r="N370" t="str">
            <v>N/I</v>
          </cell>
        </row>
        <row r="371">
          <cell r="A371">
            <v>24007268</v>
          </cell>
          <cell r="B371" t="str">
            <v>Mounting Head</v>
          </cell>
          <cell r="C371" t="str">
            <v>Arms &amp; Blades</v>
          </cell>
          <cell r="D371" t="str">
            <v>ZQ Stamped</v>
          </cell>
          <cell r="E371" t="str">
            <v>DS</v>
          </cell>
          <cell r="F371" t="str">
            <v>1600-245</v>
          </cell>
          <cell r="G371" t="str">
            <v>Snyder</v>
          </cell>
          <cell r="H371">
            <v>35948</v>
          </cell>
          <cell r="I371">
            <v>0.9</v>
          </cell>
          <cell r="J371" t="str">
            <v>US$</v>
          </cell>
          <cell r="K371">
            <v>60000</v>
          </cell>
          <cell r="L371" t="str">
            <v>RFE</v>
          </cell>
          <cell r="M371" t="str">
            <v>N/A</v>
          </cell>
          <cell r="N371" t="str">
            <v>N/I</v>
          </cell>
        </row>
        <row r="372">
          <cell r="A372">
            <v>24007471</v>
          </cell>
          <cell r="B372" t="str">
            <v>Retainer</v>
          </cell>
          <cell r="C372" t="str">
            <v>Arms &amp; Blades</v>
          </cell>
          <cell r="D372" t="str">
            <v>F24</v>
          </cell>
          <cell r="E372" t="str">
            <v>N/A</v>
          </cell>
          <cell r="F372" t="str">
            <v>A2300A</v>
          </cell>
          <cell r="G372" t="str">
            <v>TBD</v>
          </cell>
          <cell r="H372">
            <v>35401</v>
          </cell>
          <cell r="I372">
            <v>0.42649999999999999</v>
          </cell>
          <cell r="J372" t="str">
            <v>US$</v>
          </cell>
          <cell r="K372">
            <v>82474</v>
          </cell>
          <cell r="N372" t="str">
            <v>N/I</v>
          </cell>
        </row>
        <row r="373">
          <cell r="A373">
            <v>24007472</v>
          </cell>
          <cell r="B373" t="str">
            <v>Retainer</v>
          </cell>
          <cell r="C373" t="str">
            <v>Arms &amp; Blades</v>
          </cell>
          <cell r="D373" t="str">
            <v>FN74</v>
          </cell>
          <cell r="E373" t="str">
            <v>N/A</v>
          </cell>
          <cell r="F373" t="str">
            <v>A2300A</v>
          </cell>
          <cell r="G373" t="str">
            <v>TBD</v>
          </cell>
          <cell r="H373">
            <v>35401</v>
          </cell>
          <cell r="I373">
            <v>0.48520000000000002</v>
          </cell>
          <cell r="J373" t="str">
            <v>US$</v>
          </cell>
          <cell r="K373">
            <v>4200</v>
          </cell>
          <cell r="N373" t="str">
            <v>N/I</v>
          </cell>
        </row>
        <row r="374">
          <cell r="A374">
            <v>24007476</v>
          </cell>
          <cell r="B374" t="str">
            <v>Retainer</v>
          </cell>
          <cell r="C374" t="str">
            <v>Arms &amp; Blades</v>
          </cell>
          <cell r="D374" t="str">
            <v>Various</v>
          </cell>
          <cell r="E374" t="str">
            <v>N/A</v>
          </cell>
          <cell r="F374" t="str">
            <v>3984A</v>
          </cell>
          <cell r="G374" t="str">
            <v>Kenmode</v>
          </cell>
          <cell r="H374">
            <v>35688</v>
          </cell>
          <cell r="I374">
            <v>0.45014999999999999</v>
          </cell>
          <cell r="J374" t="str">
            <v>US$</v>
          </cell>
          <cell r="K374">
            <v>15000</v>
          </cell>
          <cell r="L374" t="str">
            <v>RFE</v>
          </cell>
          <cell r="M374" t="str">
            <v>N/A</v>
          </cell>
          <cell r="N374" t="str">
            <v>N/I</v>
          </cell>
        </row>
        <row r="375">
          <cell r="A375">
            <v>24007477</v>
          </cell>
          <cell r="B375" t="str">
            <v>Retainer</v>
          </cell>
          <cell r="C375" t="str">
            <v>Arms &amp; Blades</v>
          </cell>
          <cell r="D375" t="str">
            <v>Various</v>
          </cell>
          <cell r="E375" t="str">
            <v>N/A</v>
          </cell>
          <cell r="F375" t="str">
            <v>A3769A</v>
          </cell>
          <cell r="G375" t="str">
            <v>Kenmode</v>
          </cell>
          <cell r="H375">
            <v>35974</v>
          </cell>
          <cell r="I375">
            <v>0.42104999999999998</v>
          </cell>
          <cell r="J375" t="str">
            <v>US$</v>
          </cell>
          <cell r="K375">
            <v>4475</v>
          </cell>
          <cell r="L375" t="str">
            <v>TN</v>
          </cell>
          <cell r="M375">
            <v>925641</v>
          </cell>
          <cell r="N375" t="str">
            <v>1200/hr</v>
          </cell>
        </row>
        <row r="376">
          <cell r="A376">
            <v>24007511</v>
          </cell>
          <cell r="B376" t="str">
            <v>Instruction Sheet</v>
          </cell>
          <cell r="C376" t="str">
            <v>Arms &amp; Blades</v>
          </cell>
          <cell r="D376" t="str">
            <v>Saturn</v>
          </cell>
          <cell r="E376" t="str">
            <v>N/A</v>
          </cell>
          <cell r="F376" t="str">
            <v>3127A</v>
          </cell>
          <cell r="G376" t="str">
            <v>Conolly Printing</v>
          </cell>
          <cell r="H376">
            <v>35436</v>
          </cell>
          <cell r="I376">
            <v>1.9300000000000001E-2</v>
          </cell>
          <cell r="J376" t="str">
            <v>US$</v>
          </cell>
          <cell r="N376" t="str">
            <v>N/I</v>
          </cell>
        </row>
        <row r="377">
          <cell r="A377">
            <v>24007522</v>
          </cell>
          <cell r="B377" t="str">
            <v>Mounting Head</v>
          </cell>
          <cell r="C377" t="str">
            <v>Arms &amp; Blades</v>
          </cell>
          <cell r="D377" t="str">
            <v>JR-RHD</v>
          </cell>
          <cell r="E377" t="str">
            <v>DS</v>
          </cell>
          <cell r="F377" t="str">
            <v>1600-200</v>
          </cell>
          <cell r="G377" t="str">
            <v>Port City</v>
          </cell>
          <cell r="H377">
            <v>35683</v>
          </cell>
          <cell r="I377">
            <v>1.25</v>
          </cell>
          <cell r="J377" t="str">
            <v>US$</v>
          </cell>
          <cell r="K377">
            <v>43600</v>
          </cell>
          <cell r="L377" t="str">
            <v>RFE</v>
          </cell>
          <cell r="N377" t="str">
            <v>N/I</v>
          </cell>
        </row>
        <row r="378">
          <cell r="A378">
            <v>24007523</v>
          </cell>
          <cell r="B378" t="str">
            <v>Mounting Head</v>
          </cell>
          <cell r="C378" t="str">
            <v>Arms &amp; Blades</v>
          </cell>
          <cell r="D378" t="str">
            <v>JR-RHD</v>
          </cell>
          <cell r="E378" t="str">
            <v>PS</v>
          </cell>
          <cell r="F378" t="str">
            <v>1600-200</v>
          </cell>
          <cell r="G378" t="str">
            <v>Port City</v>
          </cell>
          <cell r="H378">
            <v>35683</v>
          </cell>
          <cell r="I378">
            <v>1.25</v>
          </cell>
          <cell r="J378" t="str">
            <v>US$</v>
          </cell>
          <cell r="K378">
            <v>43600</v>
          </cell>
          <cell r="L378" t="str">
            <v>RFE</v>
          </cell>
          <cell r="N378" t="str">
            <v>N/I</v>
          </cell>
        </row>
        <row r="379">
          <cell r="A379">
            <v>24007524</v>
          </cell>
          <cell r="B379" t="str">
            <v>Cap</v>
          </cell>
          <cell r="C379" t="str">
            <v>Arms &amp; Blades</v>
          </cell>
          <cell r="D379" t="str">
            <v>JR</v>
          </cell>
          <cell r="E379" t="str">
            <v>N/A</v>
          </cell>
          <cell r="F379" t="str">
            <v>1600-157</v>
          </cell>
          <cell r="G379" t="str">
            <v>Webster Plastics</v>
          </cell>
          <cell r="H379">
            <v>35488</v>
          </cell>
          <cell r="I379">
            <v>0.161</v>
          </cell>
          <cell r="J379" t="str">
            <v>US$</v>
          </cell>
          <cell r="K379">
            <v>38350</v>
          </cell>
          <cell r="N379" t="str">
            <v>N/I</v>
          </cell>
        </row>
        <row r="380">
          <cell r="A380">
            <v>24009787</v>
          </cell>
          <cell r="B380" t="str">
            <v>Mounting Head</v>
          </cell>
          <cell r="C380" t="str">
            <v>Arms &amp; Blades</v>
          </cell>
          <cell r="D380" t="str">
            <v>ST24</v>
          </cell>
          <cell r="E380" t="str">
            <v>LH</v>
          </cell>
          <cell r="F380" t="str">
            <v>A4501A</v>
          </cell>
          <cell r="G380" t="str">
            <v>Port City</v>
          </cell>
          <cell r="H380">
            <v>35800</v>
          </cell>
          <cell r="I380">
            <v>1.55</v>
          </cell>
          <cell r="J380" t="str">
            <v>US$</v>
          </cell>
          <cell r="K380">
            <v>148600</v>
          </cell>
          <cell r="L380" t="str">
            <v>RFE</v>
          </cell>
          <cell r="M380" t="str">
            <v>N/A</v>
          </cell>
          <cell r="N380" t="str">
            <v>150/hr</v>
          </cell>
        </row>
        <row r="381">
          <cell r="A381">
            <v>24009788</v>
          </cell>
          <cell r="B381" t="str">
            <v>Mounting Head</v>
          </cell>
          <cell r="C381" t="str">
            <v>Arms &amp; Blades</v>
          </cell>
          <cell r="D381" t="str">
            <v>ST24</v>
          </cell>
          <cell r="E381" t="str">
            <v>RH</v>
          </cell>
          <cell r="F381" t="str">
            <v>A4501A</v>
          </cell>
          <cell r="G381" t="str">
            <v>Port City</v>
          </cell>
          <cell r="H381">
            <v>35825</v>
          </cell>
          <cell r="I381">
            <v>1.55</v>
          </cell>
          <cell r="J381" t="str">
            <v>US$</v>
          </cell>
          <cell r="K381">
            <v>135300</v>
          </cell>
          <cell r="L381" t="str">
            <v>RFE</v>
          </cell>
          <cell r="M381" t="str">
            <v>N/A</v>
          </cell>
          <cell r="N381" t="str">
            <v>150/hr</v>
          </cell>
        </row>
        <row r="382">
          <cell r="A382">
            <v>24009789</v>
          </cell>
          <cell r="B382" t="str">
            <v>Arm Rod</v>
          </cell>
          <cell r="C382" t="str">
            <v>Arms &amp; Blades</v>
          </cell>
          <cell r="D382" t="str">
            <v>ST24</v>
          </cell>
          <cell r="E382" t="str">
            <v>LH</v>
          </cell>
          <cell r="F382" t="str">
            <v>A4501A</v>
          </cell>
          <cell r="G382" t="str">
            <v>K&amp;K Stamping</v>
          </cell>
          <cell r="H382">
            <v>35920</v>
          </cell>
          <cell r="I382" t="str">
            <v>no quote</v>
          </cell>
          <cell r="J382" t="str">
            <v>US$</v>
          </cell>
          <cell r="K382">
            <v>0</v>
          </cell>
          <cell r="L382" t="str">
            <v>TN</v>
          </cell>
          <cell r="M382" t="str">
            <v>N/A</v>
          </cell>
          <cell r="N382" t="str">
            <v>N/I</v>
          </cell>
        </row>
        <row r="383">
          <cell r="A383">
            <v>24009790</v>
          </cell>
          <cell r="B383" t="str">
            <v>Arm Rod</v>
          </cell>
          <cell r="C383" t="str">
            <v>Arms &amp; Blades</v>
          </cell>
          <cell r="D383" t="str">
            <v>ST24</v>
          </cell>
          <cell r="E383" t="str">
            <v>RH</v>
          </cell>
          <cell r="F383" t="str">
            <v>A4501A</v>
          </cell>
          <cell r="G383" t="str">
            <v>K&amp;K Stamping</v>
          </cell>
          <cell r="H383">
            <v>35920</v>
          </cell>
          <cell r="I383" t="str">
            <v>no quote</v>
          </cell>
          <cell r="J383" t="str">
            <v>US$</v>
          </cell>
          <cell r="K383">
            <v>0</v>
          </cell>
          <cell r="L383" t="str">
            <v>TN</v>
          </cell>
          <cell r="M383" t="str">
            <v>N/A</v>
          </cell>
          <cell r="N383" t="str">
            <v>N/I</v>
          </cell>
        </row>
        <row r="384">
          <cell r="A384">
            <v>24009804</v>
          </cell>
          <cell r="B384" t="str">
            <v>Mounting Head</v>
          </cell>
          <cell r="C384" t="str">
            <v>Arms &amp; Blades</v>
          </cell>
          <cell r="D384" t="str">
            <v>Win126</v>
          </cell>
          <cell r="E384" t="str">
            <v>Rear</v>
          </cell>
          <cell r="F384" t="str">
            <v>1610-02</v>
          </cell>
          <cell r="G384" t="str">
            <v>TBD</v>
          </cell>
          <cell r="H384">
            <v>35506</v>
          </cell>
          <cell r="I384">
            <v>0.71819999999999995</v>
          </cell>
          <cell r="J384" t="str">
            <v>US$</v>
          </cell>
          <cell r="K384">
            <v>85100</v>
          </cell>
          <cell r="N384" t="str">
            <v>N/I</v>
          </cell>
        </row>
        <row r="385">
          <cell r="A385">
            <v>24009805</v>
          </cell>
          <cell r="B385" t="str">
            <v>Cap</v>
          </cell>
          <cell r="C385" t="str">
            <v>Arms &amp; Blades</v>
          </cell>
          <cell r="D385" t="str">
            <v>Win126</v>
          </cell>
          <cell r="F385" t="str">
            <v>A3414A</v>
          </cell>
          <cell r="G385" t="str">
            <v>Advent</v>
          </cell>
          <cell r="H385">
            <v>35632</v>
          </cell>
          <cell r="I385">
            <v>0.10150000000000001</v>
          </cell>
          <cell r="J385" t="str">
            <v>US$</v>
          </cell>
          <cell r="K385">
            <v>49500</v>
          </cell>
          <cell r="N385" t="str">
            <v>N/I</v>
          </cell>
        </row>
        <row r="386">
          <cell r="A386">
            <v>24009806</v>
          </cell>
          <cell r="B386" t="str">
            <v>Arm Rod</v>
          </cell>
          <cell r="C386" t="str">
            <v>Arms &amp; Blades</v>
          </cell>
          <cell r="D386" t="str">
            <v>Win126</v>
          </cell>
          <cell r="E386" t="str">
            <v>Rear</v>
          </cell>
          <cell r="F386" t="str">
            <v>1610-02</v>
          </cell>
          <cell r="G386" t="str">
            <v>K&amp;K Stamping</v>
          </cell>
          <cell r="H386">
            <v>35506</v>
          </cell>
          <cell r="I386">
            <v>0.44519999999999998</v>
          </cell>
          <cell r="J386" t="str">
            <v>US$</v>
          </cell>
          <cell r="K386">
            <v>18000</v>
          </cell>
          <cell r="N386" t="str">
            <v>N/I</v>
          </cell>
        </row>
        <row r="387">
          <cell r="A387">
            <v>24009809</v>
          </cell>
          <cell r="B387" t="str">
            <v>Arm Assy</v>
          </cell>
          <cell r="C387" t="str">
            <v>Arms &amp; Blades</v>
          </cell>
          <cell r="D387" t="str">
            <v>Various</v>
          </cell>
          <cell r="E387" t="str">
            <v>Rear</v>
          </cell>
          <cell r="F387" t="str">
            <v>1610-02</v>
          </cell>
          <cell r="G387" t="str">
            <v>ANCO</v>
          </cell>
          <cell r="H387">
            <v>35468</v>
          </cell>
          <cell r="I387">
            <v>2.9</v>
          </cell>
          <cell r="J387" t="str">
            <v>US$</v>
          </cell>
          <cell r="K387">
            <v>206000</v>
          </cell>
          <cell r="N387" t="str">
            <v>N/I</v>
          </cell>
        </row>
        <row r="388">
          <cell r="A388">
            <v>24009837</v>
          </cell>
          <cell r="B388" t="str">
            <v>Retainer</v>
          </cell>
          <cell r="C388" t="str">
            <v>Arms &amp; Blades</v>
          </cell>
          <cell r="D388" t="str">
            <v>GMT800 Stamped</v>
          </cell>
          <cell r="E388" t="str">
            <v>N/A</v>
          </cell>
          <cell r="F388" t="str">
            <v>1607-06</v>
          </cell>
          <cell r="G388" t="str">
            <v>Kenmode</v>
          </cell>
          <cell r="H388">
            <v>35487</v>
          </cell>
          <cell r="I388">
            <v>0.38791999999999999</v>
          </cell>
          <cell r="J388" t="str">
            <v>US$</v>
          </cell>
          <cell r="K388">
            <v>89000</v>
          </cell>
          <cell r="N388" t="str">
            <v>N/I</v>
          </cell>
        </row>
        <row r="389">
          <cell r="A389">
            <v>24009851</v>
          </cell>
          <cell r="B389" t="str">
            <v>Blade assy</v>
          </cell>
          <cell r="C389" t="str">
            <v>Arms &amp; Blades</v>
          </cell>
          <cell r="D389" t="str">
            <v>GMT800</v>
          </cell>
          <cell r="E389" t="str">
            <v>Rear</v>
          </cell>
          <cell r="F389" t="str">
            <v>1611-047</v>
          </cell>
          <cell r="G389" t="str">
            <v>Anco</v>
          </cell>
          <cell r="H389">
            <v>35499</v>
          </cell>
          <cell r="I389">
            <v>1.94</v>
          </cell>
          <cell r="J389" t="str">
            <v>US$</v>
          </cell>
          <cell r="K389">
            <v>0</v>
          </cell>
          <cell r="L389" t="str">
            <v>RFE</v>
          </cell>
          <cell r="M389" t="str">
            <v>N/A</v>
          </cell>
          <cell r="N389" t="str">
            <v>N/I</v>
          </cell>
        </row>
        <row r="390">
          <cell r="A390">
            <v>24009852</v>
          </cell>
          <cell r="B390" t="str">
            <v>Main Bow Strip</v>
          </cell>
          <cell r="C390" t="str">
            <v>Arms &amp; Blades</v>
          </cell>
          <cell r="D390" t="str">
            <v>400mm</v>
          </cell>
          <cell r="E390" t="str">
            <v>N/A</v>
          </cell>
          <cell r="F390" t="str">
            <v>A2703A</v>
          </cell>
          <cell r="G390" t="str">
            <v>K&amp;K Stamping</v>
          </cell>
          <cell r="H390">
            <v>35578</v>
          </cell>
          <cell r="I390">
            <v>2.4500000000000002</v>
          </cell>
          <cell r="J390" t="str">
            <v>US$</v>
          </cell>
          <cell r="K390">
            <v>105900</v>
          </cell>
          <cell r="L390" t="str">
            <v>RFE</v>
          </cell>
          <cell r="M390" t="str">
            <v>N/A</v>
          </cell>
          <cell r="N390" t="str">
            <v>N/I</v>
          </cell>
        </row>
        <row r="391">
          <cell r="A391">
            <v>24009853</v>
          </cell>
          <cell r="B391" t="str">
            <v>Main Bow Strip</v>
          </cell>
          <cell r="C391" t="str">
            <v>Arms &amp; Blades</v>
          </cell>
          <cell r="D391" t="str">
            <v>Various</v>
          </cell>
          <cell r="E391" t="str">
            <v>N/A</v>
          </cell>
          <cell r="F391" t="str">
            <v>3989A</v>
          </cell>
          <cell r="G391" t="str">
            <v>K&amp;K Stamping</v>
          </cell>
          <cell r="H391">
            <v>35727</v>
          </cell>
          <cell r="I391">
            <v>2.4</v>
          </cell>
          <cell r="J391" t="str">
            <v>US$</v>
          </cell>
          <cell r="K391">
            <v>0</v>
          </cell>
          <cell r="L391" t="str">
            <v>RFE</v>
          </cell>
          <cell r="M391" t="str">
            <v>N/A</v>
          </cell>
          <cell r="N391" t="str">
            <v>N/I</v>
          </cell>
        </row>
        <row r="392">
          <cell r="A392">
            <v>24010003</v>
          </cell>
          <cell r="B392" t="str">
            <v>Mounting Head</v>
          </cell>
          <cell r="C392" t="str">
            <v>Arms &amp; Blades</v>
          </cell>
          <cell r="D392" t="str">
            <v>GMX 160 Stamped</v>
          </cell>
          <cell r="E392" t="str">
            <v>LH</v>
          </cell>
          <cell r="G392" t="str">
            <v>N/A</v>
          </cell>
          <cell r="I392" t="str">
            <v>no quote-too big</v>
          </cell>
          <cell r="J392" t="str">
            <v>US$</v>
          </cell>
          <cell r="N392" t="str">
            <v>N/I</v>
          </cell>
        </row>
        <row r="393">
          <cell r="A393">
            <v>24010004</v>
          </cell>
          <cell r="B393" t="str">
            <v>Mounting Head</v>
          </cell>
          <cell r="C393" t="str">
            <v>Arms &amp; Blades</v>
          </cell>
          <cell r="D393" t="str">
            <v>GMX 160 Stamped</v>
          </cell>
          <cell r="E393" t="str">
            <v>RH</v>
          </cell>
          <cell r="G393" t="str">
            <v>N/A</v>
          </cell>
          <cell r="I393" t="str">
            <v>no quote-too big</v>
          </cell>
          <cell r="J393" t="str">
            <v>US$</v>
          </cell>
          <cell r="N393" t="str">
            <v>N/I</v>
          </cell>
        </row>
        <row r="394">
          <cell r="A394">
            <v>24010012</v>
          </cell>
          <cell r="B394" t="str">
            <v>Retainer</v>
          </cell>
          <cell r="C394" t="str">
            <v>Arms &amp; Blades</v>
          </cell>
          <cell r="D394" t="str">
            <v>160/220/310</v>
          </cell>
          <cell r="E394" t="str">
            <v>RH</v>
          </cell>
          <cell r="F394" t="str">
            <v>1648-02</v>
          </cell>
          <cell r="G394" t="str">
            <v>Kenmode</v>
          </cell>
          <cell r="H394">
            <v>35454</v>
          </cell>
          <cell r="I394">
            <v>0.51</v>
          </cell>
          <cell r="J394" t="str">
            <v>US$</v>
          </cell>
          <cell r="K394">
            <v>95000</v>
          </cell>
          <cell r="N394" t="str">
            <v>N/I</v>
          </cell>
        </row>
        <row r="395">
          <cell r="A395">
            <v>24010013</v>
          </cell>
          <cell r="B395" t="str">
            <v>Retainer</v>
          </cell>
          <cell r="C395" t="str">
            <v>Arms &amp; Blades</v>
          </cell>
          <cell r="D395" t="str">
            <v>160/220/310</v>
          </cell>
          <cell r="E395" t="str">
            <v>LH</v>
          </cell>
          <cell r="F395" t="str">
            <v>1648-02</v>
          </cell>
          <cell r="G395" t="str">
            <v>Kenmode</v>
          </cell>
          <cell r="H395">
            <v>35454</v>
          </cell>
          <cell r="I395">
            <v>0.34878999999999999</v>
          </cell>
          <cell r="J395" t="str">
            <v>US$</v>
          </cell>
          <cell r="K395">
            <v>90000</v>
          </cell>
          <cell r="N395" t="str">
            <v>N/I</v>
          </cell>
        </row>
        <row r="396">
          <cell r="A396">
            <v>24010137</v>
          </cell>
          <cell r="B396" t="str">
            <v>Pin-small</v>
          </cell>
          <cell r="C396" t="str">
            <v>Arms &amp; Blades</v>
          </cell>
          <cell r="D396" t="str">
            <v>Various</v>
          </cell>
          <cell r="E396" t="str">
            <v>N/A</v>
          </cell>
          <cell r="F396" t="str">
            <v>A3893A</v>
          </cell>
          <cell r="G396" t="str">
            <v>INA Bearing</v>
          </cell>
          <cell r="H396">
            <v>35914</v>
          </cell>
          <cell r="I396">
            <v>1.2999999999999999E-2</v>
          </cell>
          <cell r="J396" t="str">
            <v>US$</v>
          </cell>
          <cell r="K396">
            <v>0</v>
          </cell>
          <cell r="L396" t="str">
            <v>RFE</v>
          </cell>
          <cell r="M396" t="str">
            <v>N/A</v>
          </cell>
          <cell r="N396">
            <v>80000</v>
          </cell>
        </row>
        <row r="397">
          <cell r="A397">
            <v>24010138</v>
          </cell>
          <cell r="B397" t="str">
            <v>Pin-large</v>
          </cell>
          <cell r="C397" t="str">
            <v>Arms &amp; Blades</v>
          </cell>
          <cell r="D397" t="str">
            <v>Various</v>
          </cell>
          <cell r="E397" t="str">
            <v>N/A</v>
          </cell>
          <cell r="F397" t="str">
            <v>A3893A</v>
          </cell>
          <cell r="G397" t="str">
            <v>INA Bearing</v>
          </cell>
          <cell r="H397">
            <v>35914</v>
          </cell>
          <cell r="I397">
            <v>1.4E-2</v>
          </cell>
          <cell r="J397" t="str">
            <v>US$</v>
          </cell>
          <cell r="K397">
            <v>0</v>
          </cell>
          <cell r="L397" t="str">
            <v>RFE</v>
          </cell>
          <cell r="M397" t="str">
            <v>N/A</v>
          </cell>
          <cell r="N397">
            <v>80000</v>
          </cell>
        </row>
        <row r="398">
          <cell r="A398">
            <v>24010318</v>
          </cell>
          <cell r="B398" t="str">
            <v>Mounting Head</v>
          </cell>
          <cell r="C398" t="str">
            <v>Arms &amp; Blades</v>
          </cell>
          <cell r="D398" t="str">
            <v>GMT800</v>
          </cell>
          <cell r="E398" t="str">
            <v>Rear</v>
          </cell>
          <cell r="F398" t="str">
            <v>1611-04</v>
          </cell>
          <cell r="G398" t="str">
            <v>Armada</v>
          </cell>
          <cell r="H398">
            <v>35527</v>
          </cell>
          <cell r="I398">
            <v>0.81</v>
          </cell>
          <cell r="J398" t="str">
            <v>US$</v>
          </cell>
          <cell r="K398">
            <v>67250</v>
          </cell>
          <cell r="N398" t="str">
            <v>N/I</v>
          </cell>
        </row>
        <row r="399">
          <cell r="A399">
            <v>24010319</v>
          </cell>
          <cell r="B399" t="str">
            <v>Retainer</v>
          </cell>
          <cell r="C399" t="str">
            <v>Arms &amp; Blades</v>
          </cell>
          <cell r="D399" t="str">
            <v>GMT800</v>
          </cell>
          <cell r="E399" t="str">
            <v>Rear</v>
          </cell>
          <cell r="F399" t="str">
            <v>1611-04</v>
          </cell>
          <cell r="G399" t="str">
            <v>Kenmode</v>
          </cell>
          <cell r="H399">
            <v>35536</v>
          </cell>
          <cell r="I399">
            <v>0.98189099999999996</v>
          </cell>
          <cell r="J399" t="str">
            <v>US$</v>
          </cell>
          <cell r="K399">
            <v>42500</v>
          </cell>
          <cell r="N399" t="str">
            <v>N/I</v>
          </cell>
        </row>
        <row r="400">
          <cell r="A400">
            <v>24010320</v>
          </cell>
          <cell r="B400" t="str">
            <v>Arm Rod</v>
          </cell>
          <cell r="C400" t="str">
            <v>Arms &amp; Blades</v>
          </cell>
          <cell r="D400" t="str">
            <v>GMT800</v>
          </cell>
          <cell r="E400" t="str">
            <v>Rear</v>
          </cell>
          <cell r="F400" t="str">
            <v>1611-04</v>
          </cell>
          <cell r="G400" t="str">
            <v>K&amp;K Stamping</v>
          </cell>
          <cell r="H400">
            <v>35536</v>
          </cell>
          <cell r="I400">
            <v>0.81379999999999997</v>
          </cell>
          <cell r="J400" t="str">
            <v>US$</v>
          </cell>
          <cell r="K400">
            <v>12850</v>
          </cell>
          <cell r="N400" t="str">
            <v>N/I</v>
          </cell>
        </row>
        <row r="401">
          <cell r="A401">
            <v>24010321</v>
          </cell>
          <cell r="B401" t="str">
            <v>Park Finger</v>
          </cell>
          <cell r="C401" t="str">
            <v>Arms &amp; Blades</v>
          </cell>
          <cell r="D401" t="str">
            <v>GMT800</v>
          </cell>
          <cell r="E401" t="str">
            <v>Rear</v>
          </cell>
          <cell r="F401" t="str">
            <v>1611-04</v>
          </cell>
          <cell r="G401" t="str">
            <v>TBD</v>
          </cell>
          <cell r="H401">
            <v>35562</v>
          </cell>
          <cell r="I401">
            <v>0.26939999999999997</v>
          </cell>
          <cell r="J401" t="str">
            <v>US$</v>
          </cell>
          <cell r="K401">
            <v>26400</v>
          </cell>
          <cell r="N401" t="str">
            <v>N/I</v>
          </cell>
        </row>
        <row r="402">
          <cell r="A402">
            <v>24010323</v>
          </cell>
          <cell r="B402" t="str">
            <v>Cap</v>
          </cell>
          <cell r="C402" t="str">
            <v>Arms &amp; Blades</v>
          </cell>
          <cell r="D402" t="str">
            <v>GMT800</v>
          </cell>
          <cell r="E402" t="str">
            <v>Rear</v>
          </cell>
          <cell r="F402" t="str">
            <v>1611-04</v>
          </cell>
          <cell r="G402" t="str">
            <v>GW Plastics</v>
          </cell>
          <cell r="H402">
            <v>35562</v>
          </cell>
          <cell r="I402">
            <v>0.36198000000000002</v>
          </cell>
          <cell r="J402" t="str">
            <v>US$</v>
          </cell>
          <cell r="K402">
            <v>59836</v>
          </cell>
          <cell r="N402" t="str">
            <v>N/I</v>
          </cell>
        </row>
        <row r="403">
          <cell r="A403">
            <v>24010395</v>
          </cell>
          <cell r="B403" t="str">
            <v>Mounting Head</v>
          </cell>
          <cell r="C403" t="str">
            <v>Arms &amp; Blades</v>
          </cell>
          <cell r="D403" t="str">
            <v>GMX270</v>
          </cell>
          <cell r="E403" t="str">
            <v>DS</v>
          </cell>
          <cell r="F403" t="str">
            <v>3199A</v>
          </cell>
          <cell r="G403" t="str">
            <v>Amexcast</v>
          </cell>
          <cell r="H403">
            <v>35633</v>
          </cell>
          <cell r="I403">
            <v>0.92220000000000002</v>
          </cell>
          <cell r="J403" t="str">
            <v>US$</v>
          </cell>
          <cell r="K403">
            <v>52450</v>
          </cell>
          <cell r="L403" t="str">
            <v>RFE</v>
          </cell>
          <cell r="M403" t="str">
            <v>N/A</v>
          </cell>
          <cell r="N403" t="str">
            <v>N/I</v>
          </cell>
        </row>
        <row r="404">
          <cell r="A404">
            <v>24010396</v>
          </cell>
          <cell r="B404" t="str">
            <v>Mounting Head</v>
          </cell>
          <cell r="C404" t="str">
            <v>Arms &amp; Blades</v>
          </cell>
          <cell r="D404" t="str">
            <v>GMX270</v>
          </cell>
          <cell r="E404" t="str">
            <v>PS</v>
          </cell>
          <cell r="F404" t="str">
            <v>3199A</v>
          </cell>
          <cell r="G404" t="str">
            <v>Amexcast</v>
          </cell>
          <cell r="H404">
            <v>35633</v>
          </cell>
          <cell r="I404">
            <v>0.81040000000000001</v>
          </cell>
          <cell r="J404" t="str">
            <v>US$</v>
          </cell>
          <cell r="K404">
            <v>49100</v>
          </cell>
          <cell r="L404" t="str">
            <v>RFE</v>
          </cell>
          <cell r="M404" t="str">
            <v>N/A</v>
          </cell>
          <cell r="N404" t="str">
            <v>N/I</v>
          </cell>
        </row>
        <row r="405">
          <cell r="A405">
            <v>24011024</v>
          </cell>
          <cell r="B405" t="str">
            <v>Rubber tandem</v>
          </cell>
          <cell r="C405" t="str">
            <v>Arms &amp; Blades</v>
          </cell>
          <cell r="D405" t="str">
            <v>400mm</v>
          </cell>
          <cell r="E405" t="str">
            <v>N/A</v>
          </cell>
          <cell r="F405" t="str">
            <v>A4377A</v>
          </cell>
          <cell r="G405" t="str">
            <v>Acushnet</v>
          </cell>
          <cell r="H405">
            <v>35850</v>
          </cell>
          <cell r="I405">
            <v>0.46</v>
          </cell>
          <cell r="J405" t="str">
            <v>US$</v>
          </cell>
          <cell r="K405">
            <v>2660</v>
          </cell>
          <cell r="L405" t="str">
            <v>TN</v>
          </cell>
          <cell r="M405">
            <v>790018</v>
          </cell>
          <cell r="N405" t="str">
            <v>N/I</v>
          </cell>
        </row>
        <row r="406">
          <cell r="A406">
            <v>24011247</v>
          </cell>
          <cell r="B406" t="str">
            <v>Retainer</v>
          </cell>
          <cell r="C406" t="str">
            <v>Arms &amp; Blades</v>
          </cell>
          <cell r="D406" t="str">
            <v>Various</v>
          </cell>
          <cell r="E406" t="str">
            <v>N/A</v>
          </cell>
          <cell r="F406" t="str">
            <v>3282A</v>
          </cell>
          <cell r="G406" t="str">
            <v>Kenmode</v>
          </cell>
          <cell r="H406">
            <v>35643</v>
          </cell>
          <cell r="I406">
            <v>0.36737999999999998</v>
          </cell>
          <cell r="J406" t="str">
            <v>US$</v>
          </cell>
          <cell r="K406">
            <v>0</v>
          </cell>
          <cell r="L406" t="str">
            <v>TN</v>
          </cell>
          <cell r="M406" t="str">
            <v>N/A</v>
          </cell>
          <cell r="N406" t="str">
            <v>N/I</v>
          </cell>
        </row>
        <row r="407">
          <cell r="A407">
            <v>24011248</v>
          </cell>
          <cell r="B407" t="str">
            <v>Retainer</v>
          </cell>
          <cell r="C407" t="str">
            <v>Arms &amp; Blades</v>
          </cell>
          <cell r="D407" t="str">
            <v>Various</v>
          </cell>
          <cell r="E407" t="str">
            <v>N/A</v>
          </cell>
          <cell r="F407" t="str">
            <v>3282A</v>
          </cell>
          <cell r="G407" t="str">
            <v>Kenmode</v>
          </cell>
          <cell r="H407">
            <v>35642</v>
          </cell>
          <cell r="I407">
            <v>0.36738999999999999</v>
          </cell>
          <cell r="J407" t="str">
            <v>US$</v>
          </cell>
          <cell r="K407">
            <v>0</v>
          </cell>
          <cell r="L407" t="str">
            <v>TN</v>
          </cell>
          <cell r="M407" t="str">
            <v>N/A</v>
          </cell>
          <cell r="N407" t="str">
            <v>N/I</v>
          </cell>
        </row>
        <row r="408">
          <cell r="A408">
            <v>24011270</v>
          </cell>
          <cell r="B408" t="str">
            <v>Mounting Head</v>
          </cell>
          <cell r="C408" t="str">
            <v>Arms &amp; Blades</v>
          </cell>
          <cell r="D408" t="str">
            <v>900T</v>
          </cell>
          <cell r="E408" t="str">
            <v>RH</v>
          </cell>
          <cell r="F408" t="str">
            <v>A4744A</v>
          </cell>
          <cell r="G408" t="str">
            <v>Tool Products</v>
          </cell>
          <cell r="H408">
            <v>35954</v>
          </cell>
          <cell r="I408">
            <v>2.48</v>
          </cell>
          <cell r="J408" t="str">
            <v>US$</v>
          </cell>
          <cell r="K408">
            <v>157900</v>
          </cell>
          <cell r="L408" t="str">
            <v>RFE</v>
          </cell>
          <cell r="M408" t="str">
            <v>N/A</v>
          </cell>
          <cell r="N408" t="str">
            <v>150/hr</v>
          </cell>
        </row>
        <row r="409">
          <cell r="A409">
            <v>24011271</v>
          </cell>
          <cell r="B409" t="str">
            <v>Mounting Head</v>
          </cell>
          <cell r="C409" t="str">
            <v>Arms &amp; Blades</v>
          </cell>
          <cell r="D409" t="str">
            <v>900T</v>
          </cell>
          <cell r="E409" t="str">
            <v>LH</v>
          </cell>
          <cell r="F409" t="str">
            <v>A4744A</v>
          </cell>
          <cell r="G409" t="str">
            <v>Tool Products</v>
          </cell>
          <cell r="H409">
            <v>35954</v>
          </cell>
          <cell r="I409">
            <v>2.38</v>
          </cell>
          <cell r="J409" t="str">
            <v>US$</v>
          </cell>
          <cell r="K409">
            <v>168200</v>
          </cell>
          <cell r="L409" t="str">
            <v>RFE</v>
          </cell>
          <cell r="M409" t="str">
            <v>N/A</v>
          </cell>
          <cell r="N409" t="str">
            <v>150/hr</v>
          </cell>
        </row>
        <row r="410">
          <cell r="A410">
            <v>24011527</v>
          </cell>
          <cell r="B410" t="str">
            <v>Arm Rod</v>
          </cell>
          <cell r="C410" t="str">
            <v>Arms &amp; Blades</v>
          </cell>
          <cell r="D410" t="str">
            <v>GMX270</v>
          </cell>
          <cell r="E410" t="str">
            <v>DS</v>
          </cell>
          <cell r="F410" t="str">
            <v>3199A</v>
          </cell>
          <cell r="G410" t="str">
            <v>K&amp;K Stamping</v>
          </cell>
          <cell r="H410">
            <v>35629</v>
          </cell>
          <cell r="I410">
            <v>0.45440000000000003</v>
          </cell>
          <cell r="J410" t="str">
            <v>US$</v>
          </cell>
          <cell r="K410">
            <v>12850</v>
          </cell>
          <cell r="L410" t="str">
            <v>RFE</v>
          </cell>
          <cell r="M410" t="str">
            <v>N/A</v>
          </cell>
          <cell r="N410" t="str">
            <v>N/I</v>
          </cell>
        </row>
        <row r="411">
          <cell r="A411">
            <v>24011528</v>
          </cell>
          <cell r="B411" t="str">
            <v>Arm Rod</v>
          </cell>
          <cell r="C411" t="str">
            <v>Arms &amp; Blades</v>
          </cell>
          <cell r="D411" t="str">
            <v>GMX270</v>
          </cell>
          <cell r="E411" t="str">
            <v>PS</v>
          </cell>
          <cell r="F411" t="str">
            <v>3199A</v>
          </cell>
          <cell r="G411" t="str">
            <v>K&amp;K Stamping</v>
          </cell>
          <cell r="H411">
            <v>35629</v>
          </cell>
          <cell r="I411">
            <v>0.4859</v>
          </cell>
          <cell r="J411" t="str">
            <v>US$</v>
          </cell>
          <cell r="K411">
            <v>12850</v>
          </cell>
          <cell r="L411" t="str">
            <v>RFE</v>
          </cell>
          <cell r="M411" t="str">
            <v>N/A</v>
          </cell>
          <cell r="N411" t="str">
            <v>N/I</v>
          </cell>
        </row>
        <row r="412">
          <cell r="A412">
            <v>24011529</v>
          </cell>
          <cell r="B412" t="str">
            <v>Retainer</v>
          </cell>
          <cell r="C412" t="str">
            <v>Arms &amp; Blades</v>
          </cell>
          <cell r="D412" t="str">
            <v>160/220/310</v>
          </cell>
          <cell r="E412" t="str">
            <v>LH</v>
          </cell>
          <cell r="F412" t="str">
            <v>9999-99</v>
          </cell>
          <cell r="G412" t="str">
            <v>Kenmode</v>
          </cell>
          <cell r="H412">
            <v>35654</v>
          </cell>
          <cell r="I412">
            <v>0.43991999999999998</v>
          </cell>
          <cell r="J412" t="str">
            <v>US$</v>
          </cell>
          <cell r="K412">
            <v>99550</v>
          </cell>
          <cell r="L412" t="str">
            <v>RFE</v>
          </cell>
          <cell r="M412" t="str">
            <v>N/A</v>
          </cell>
          <cell r="N412">
            <v>99550</v>
          </cell>
        </row>
        <row r="413">
          <cell r="A413">
            <v>24011553</v>
          </cell>
          <cell r="B413" t="str">
            <v>Nozzle-Retainer</v>
          </cell>
          <cell r="C413" t="str">
            <v>Arms &amp; Blades</v>
          </cell>
          <cell r="D413" t="str">
            <v>Various</v>
          </cell>
          <cell r="E413" t="str">
            <v>LH</v>
          </cell>
          <cell r="F413" t="str">
            <v>A3878A</v>
          </cell>
          <cell r="G413" t="str">
            <v>Bowles Fluidics</v>
          </cell>
          <cell r="H413">
            <v>35661</v>
          </cell>
          <cell r="I413">
            <v>0.35199999999999998</v>
          </cell>
          <cell r="J413" t="str">
            <v>US$</v>
          </cell>
          <cell r="K413">
            <v>195195</v>
          </cell>
          <cell r="N413" t="str">
            <v>N/I</v>
          </cell>
        </row>
        <row r="414">
          <cell r="A414">
            <v>24011554</v>
          </cell>
          <cell r="B414" t="str">
            <v>Nozzle-Extension</v>
          </cell>
          <cell r="C414" t="str">
            <v>Arms &amp; Blades</v>
          </cell>
          <cell r="D414" t="str">
            <v>GMT800</v>
          </cell>
          <cell r="E414" t="str">
            <v>DS</v>
          </cell>
          <cell r="F414" t="str">
            <v>3878A</v>
          </cell>
          <cell r="G414" t="str">
            <v>Bowles Fluidics</v>
          </cell>
          <cell r="H414">
            <v>35920</v>
          </cell>
          <cell r="I414">
            <v>0.34100000000000003</v>
          </cell>
          <cell r="J414" t="str">
            <v>US$</v>
          </cell>
          <cell r="L414" t="str">
            <v>CMI</v>
          </cell>
          <cell r="M414" t="str">
            <v>N/A</v>
          </cell>
          <cell r="N414" t="str">
            <v>N/I</v>
          </cell>
        </row>
        <row r="415">
          <cell r="A415">
            <v>24011555</v>
          </cell>
          <cell r="B415" t="str">
            <v>Nozzle-Retainer</v>
          </cell>
          <cell r="C415" t="str">
            <v>Arms &amp; Blades</v>
          </cell>
          <cell r="D415" t="str">
            <v>GMT800</v>
          </cell>
          <cell r="E415" t="str">
            <v>RH</v>
          </cell>
          <cell r="F415" t="str">
            <v>A3878A</v>
          </cell>
          <cell r="G415" t="str">
            <v>Bowles Fluidics</v>
          </cell>
          <cell r="H415">
            <v>35781</v>
          </cell>
          <cell r="I415">
            <v>0.35199999999999998</v>
          </cell>
          <cell r="J415" t="str">
            <v>US$</v>
          </cell>
          <cell r="K415">
            <v>15960</v>
          </cell>
          <cell r="L415" t="str">
            <v>TN</v>
          </cell>
          <cell r="M415">
            <v>781344</v>
          </cell>
          <cell r="N415">
            <v>15360</v>
          </cell>
        </row>
        <row r="416">
          <cell r="A416">
            <v>24011665</v>
          </cell>
          <cell r="B416" t="str">
            <v>Large Rivet</v>
          </cell>
          <cell r="C416" t="str">
            <v>Arms &amp; Blades</v>
          </cell>
          <cell r="D416" t="str">
            <v>NS/GS</v>
          </cell>
          <cell r="E416" t="str">
            <v>Front</v>
          </cell>
          <cell r="F416" t="str">
            <v>CMI</v>
          </cell>
          <cell r="G416" t="str">
            <v>Philadelphia Rivet</v>
          </cell>
          <cell r="H416">
            <v>35886</v>
          </cell>
          <cell r="I416">
            <v>4.2119999999999998E-2</v>
          </cell>
          <cell r="J416" t="str">
            <v>US$</v>
          </cell>
          <cell r="K416">
            <v>0</v>
          </cell>
          <cell r="L416" t="str">
            <v>NA</v>
          </cell>
          <cell r="M416" t="str">
            <v>N/A</v>
          </cell>
          <cell r="N416" t="str">
            <v>N/I</v>
          </cell>
        </row>
        <row r="417">
          <cell r="A417">
            <v>24011746</v>
          </cell>
          <cell r="B417" t="str">
            <v>Clip-Spring</v>
          </cell>
          <cell r="C417" t="str">
            <v>Arms &amp; Blades</v>
          </cell>
          <cell r="D417" t="str">
            <v>Various</v>
          </cell>
          <cell r="E417" t="str">
            <v>N/A</v>
          </cell>
          <cell r="F417" t="str">
            <v>A5225A</v>
          </cell>
          <cell r="G417" t="str">
            <v>K&amp;K Stamping</v>
          </cell>
          <cell r="H417">
            <v>35969</v>
          </cell>
          <cell r="I417">
            <v>4.41E-2</v>
          </cell>
          <cell r="J417" t="str">
            <v>US$</v>
          </cell>
          <cell r="K417">
            <v>2602.8000000000002</v>
          </cell>
          <cell r="L417" t="str">
            <v>RFE</v>
          </cell>
          <cell r="M417" t="str">
            <v>N/A</v>
          </cell>
          <cell r="N417" t="str">
            <v>N/I</v>
          </cell>
        </row>
        <row r="418">
          <cell r="A418">
            <v>24011777</v>
          </cell>
          <cell r="B418" t="str">
            <v>Tertiary Bow Strip</v>
          </cell>
          <cell r="C418" t="str">
            <v>Arms &amp; Blades</v>
          </cell>
          <cell r="D418" t="str">
            <v>Various</v>
          </cell>
          <cell r="E418" t="str">
            <v>N/A</v>
          </cell>
          <cell r="F418" t="str">
            <v>A4352A</v>
          </cell>
          <cell r="G418" t="str">
            <v>K&amp;K Stamping</v>
          </cell>
          <cell r="H418">
            <v>35751</v>
          </cell>
          <cell r="I418">
            <v>1.3046</v>
          </cell>
          <cell r="J418" t="str">
            <v>US$</v>
          </cell>
          <cell r="K418">
            <v>0</v>
          </cell>
          <cell r="L418" t="str">
            <v>RFE</v>
          </cell>
          <cell r="M418" t="str">
            <v>N/A</v>
          </cell>
          <cell r="N418">
            <v>0</v>
          </cell>
        </row>
        <row r="419">
          <cell r="A419">
            <v>24011778</v>
          </cell>
          <cell r="B419" t="str">
            <v>Tertiary Bow Strip</v>
          </cell>
          <cell r="C419" t="str">
            <v>Arms &amp; Blades</v>
          </cell>
          <cell r="D419" t="str">
            <v>Various</v>
          </cell>
          <cell r="E419" t="str">
            <v>N/A</v>
          </cell>
          <cell r="F419" t="str">
            <v>A4352A</v>
          </cell>
          <cell r="G419" t="str">
            <v>K&amp;K Stamping</v>
          </cell>
          <cell r="H419">
            <v>35751</v>
          </cell>
          <cell r="I419">
            <v>1.373</v>
          </cell>
          <cell r="J419" t="str">
            <v>US$</v>
          </cell>
          <cell r="K419">
            <v>0</v>
          </cell>
          <cell r="L419" t="str">
            <v>RFE</v>
          </cell>
          <cell r="M419" t="str">
            <v>N/A</v>
          </cell>
          <cell r="N419">
            <v>0</v>
          </cell>
        </row>
        <row r="420">
          <cell r="A420">
            <v>24011779</v>
          </cell>
          <cell r="B420" t="str">
            <v>Secondary Bow Strip</v>
          </cell>
          <cell r="C420" t="str">
            <v>Arms &amp; Blades</v>
          </cell>
          <cell r="D420" t="str">
            <v>Various</v>
          </cell>
          <cell r="E420" t="str">
            <v>N/A</v>
          </cell>
          <cell r="F420" t="str">
            <v>CMI</v>
          </cell>
          <cell r="G420" t="str">
            <v>Atlantic Tool &amp; Die</v>
          </cell>
          <cell r="H420">
            <v>35947</v>
          </cell>
          <cell r="I420">
            <v>1.9950000000000001</v>
          </cell>
          <cell r="J420" t="str">
            <v>US$</v>
          </cell>
          <cell r="K420">
            <v>0</v>
          </cell>
          <cell r="L420" t="str">
            <v>RFE</v>
          </cell>
          <cell r="M420" t="str">
            <v>N/A</v>
          </cell>
          <cell r="N420" t="str">
            <v>N/I</v>
          </cell>
        </row>
        <row r="421">
          <cell r="A421">
            <v>24011780</v>
          </cell>
          <cell r="B421" t="str">
            <v>Secondary Bow Strip</v>
          </cell>
          <cell r="C421" t="str">
            <v>Arms &amp; Blades</v>
          </cell>
          <cell r="D421" t="str">
            <v>Various</v>
          </cell>
          <cell r="E421" t="str">
            <v>N/A</v>
          </cell>
          <cell r="F421" t="str">
            <v>A4352A</v>
          </cell>
          <cell r="G421" t="str">
            <v>K&amp;K Stamping</v>
          </cell>
          <cell r="H421">
            <v>35751</v>
          </cell>
          <cell r="I421">
            <v>1.43</v>
          </cell>
          <cell r="J421" t="str">
            <v>US$</v>
          </cell>
          <cell r="K421">
            <v>0</v>
          </cell>
          <cell r="L421" t="str">
            <v>RFE</v>
          </cell>
          <cell r="M421" t="str">
            <v>N/A</v>
          </cell>
          <cell r="N421">
            <v>0</v>
          </cell>
        </row>
        <row r="422">
          <cell r="A422">
            <v>24011781</v>
          </cell>
          <cell r="B422" t="str">
            <v>Main Bow Strip</v>
          </cell>
          <cell r="C422" t="str">
            <v>Arms &amp; Blades</v>
          </cell>
          <cell r="D422" t="str">
            <v>Various</v>
          </cell>
          <cell r="E422" t="str">
            <v>N/A</v>
          </cell>
          <cell r="F422" t="str">
            <v>A5125A</v>
          </cell>
          <cell r="G422" t="str">
            <v>K&amp;K Stamping</v>
          </cell>
          <cell r="H422">
            <v>35969</v>
          </cell>
          <cell r="I422">
            <v>2.9135</v>
          </cell>
          <cell r="J422" t="str">
            <v>US$</v>
          </cell>
          <cell r="K422">
            <v>4950</v>
          </cell>
          <cell r="L422" t="str">
            <v>RFE</v>
          </cell>
          <cell r="M422" t="str">
            <v>N/A</v>
          </cell>
          <cell r="N422">
            <v>1200</v>
          </cell>
        </row>
        <row r="423">
          <cell r="A423">
            <v>24011782</v>
          </cell>
          <cell r="B423" t="str">
            <v>Main Bow Strip</v>
          </cell>
          <cell r="C423" t="str">
            <v>Arms &amp; Blades</v>
          </cell>
          <cell r="D423" t="str">
            <v>Various</v>
          </cell>
          <cell r="E423" t="str">
            <v>N/A</v>
          </cell>
          <cell r="F423" t="str">
            <v>A5125A</v>
          </cell>
          <cell r="G423" t="str">
            <v>K&amp;K Stamping</v>
          </cell>
          <cell r="H423">
            <v>35969</v>
          </cell>
          <cell r="I423">
            <v>3.0339</v>
          </cell>
          <cell r="J423" t="str">
            <v>US$</v>
          </cell>
          <cell r="K423">
            <v>4950</v>
          </cell>
          <cell r="L423" t="str">
            <v>RFE</v>
          </cell>
          <cell r="M423" t="str">
            <v>N/A</v>
          </cell>
          <cell r="N423">
            <v>1200</v>
          </cell>
        </row>
        <row r="424">
          <cell r="A424">
            <v>24011842</v>
          </cell>
          <cell r="B424" t="str">
            <v>Connector-Elbow</v>
          </cell>
          <cell r="C424" t="str">
            <v>Arms &amp; Blades</v>
          </cell>
          <cell r="D424" t="str">
            <v>Various</v>
          </cell>
          <cell r="E424" t="str">
            <v>N/A</v>
          </cell>
          <cell r="F424" t="str">
            <v>3491A</v>
          </cell>
          <cell r="G424" t="str">
            <v>DLH Industries</v>
          </cell>
          <cell r="H424">
            <v>35626</v>
          </cell>
          <cell r="I424">
            <v>5.0999999999999997E-2</v>
          </cell>
          <cell r="J424" t="str">
            <v>US$</v>
          </cell>
          <cell r="K424">
            <v>26420</v>
          </cell>
          <cell r="L424" t="str">
            <v>TN</v>
          </cell>
          <cell r="M424">
            <v>780180</v>
          </cell>
          <cell r="N424" t="str">
            <v>N/I</v>
          </cell>
        </row>
        <row r="425">
          <cell r="A425">
            <v>24011843</v>
          </cell>
          <cell r="B425" t="str">
            <v>Mounting Head</v>
          </cell>
          <cell r="C425" t="str">
            <v>Arms &amp; Blades</v>
          </cell>
          <cell r="D425" t="str">
            <v>F24</v>
          </cell>
          <cell r="E425" t="str">
            <v>DS</v>
          </cell>
          <cell r="F425" t="str">
            <v>3492A</v>
          </cell>
          <cell r="G425" t="str">
            <v>Amexcast</v>
          </cell>
          <cell r="H425">
            <v>35639</v>
          </cell>
          <cell r="I425">
            <v>0.73470000000000002</v>
          </cell>
          <cell r="J425" t="str">
            <v>US$</v>
          </cell>
          <cell r="K425">
            <v>0</v>
          </cell>
          <cell r="L425" t="str">
            <v>TN</v>
          </cell>
          <cell r="M425" t="str">
            <v>N/A</v>
          </cell>
          <cell r="N425" t="str">
            <v>N/I</v>
          </cell>
        </row>
        <row r="426">
          <cell r="A426">
            <v>24011844</v>
          </cell>
          <cell r="B426" t="str">
            <v>Mounting Head</v>
          </cell>
          <cell r="C426" t="str">
            <v>Arms &amp; Blades</v>
          </cell>
          <cell r="D426" t="str">
            <v>F24</v>
          </cell>
          <cell r="E426" t="str">
            <v>PS</v>
          </cell>
          <cell r="F426" t="str">
            <v>3492A</v>
          </cell>
          <cell r="G426" t="str">
            <v>Amexcast</v>
          </cell>
          <cell r="H426">
            <v>35639</v>
          </cell>
          <cell r="I426">
            <v>0.69579999999999997</v>
          </cell>
          <cell r="J426" t="str">
            <v>US$</v>
          </cell>
          <cell r="K426">
            <v>0</v>
          </cell>
          <cell r="L426" t="str">
            <v>TN</v>
          </cell>
          <cell r="M426" t="str">
            <v>N/A</v>
          </cell>
          <cell r="N426" t="str">
            <v>N/I</v>
          </cell>
        </row>
        <row r="427">
          <cell r="A427">
            <v>24011845</v>
          </cell>
          <cell r="B427" t="str">
            <v>Rubber tandem</v>
          </cell>
          <cell r="C427" t="str">
            <v>Arms &amp; Blades</v>
          </cell>
          <cell r="D427" t="str">
            <v>500mm</v>
          </cell>
          <cell r="E427" t="str">
            <v>N/A</v>
          </cell>
          <cell r="F427" t="str">
            <v>A4377A</v>
          </cell>
          <cell r="G427" t="str">
            <v>Acushnet</v>
          </cell>
          <cell r="H427">
            <v>35850</v>
          </cell>
          <cell r="I427">
            <v>0.47799999999999998</v>
          </cell>
          <cell r="J427" t="str">
            <v>US$</v>
          </cell>
          <cell r="K427">
            <v>2660</v>
          </cell>
          <cell r="L427" t="str">
            <v>TN</v>
          </cell>
          <cell r="M427">
            <v>790018</v>
          </cell>
          <cell r="N427" t="str">
            <v>N/I</v>
          </cell>
        </row>
        <row r="428">
          <cell r="A428">
            <v>24011846</v>
          </cell>
          <cell r="B428" t="str">
            <v>Rubber tandem</v>
          </cell>
          <cell r="C428" t="str">
            <v>Arms &amp; Blades</v>
          </cell>
          <cell r="D428" t="str">
            <v>550mm</v>
          </cell>
          <cell r="E428" t="str">
            <v>N/A</v>
          </cell>
          <cell r="F428" t="str">
            <v>A4377A</v>
          </cell>
          <cell r="G428" t="str">
            <v>Acushnet</v>
          </cell>
          <cell r="H428">
            <v>35850</v>
          </cell>
          <cell r="I428" t="str">
            <v>n/a</v>
          </cell>
          <cell r="J428" t="str">
            <v>US$</v>
          </cell>
          <cell r="L428" t="str">
            <v>TN</v>
          </cell>
          <cell r="M428" t="str">
            <v>N/A</v>
          </cell>
          <cell r="N428" t="str">
            <v>N/I</v>
          </cell>
        </row>
        <row r="429">
          <cell r="A429">
            <v>24011847</v>
          </cell>
          <cell r="B429" t="str">
            <v>Rubber tandem</v>
          </cell>
          <cell r="C429" t="str">
            <v>Arms &amp; Blades</v>
          </cell>
          <cell r="D429" t="str">
            <v>600mm</v>
          </cell>
          <cell r="E429" t="str">
            <v>N/A</v>
          </cell>
          <cell r="F429" t="str">
            <v>A4377A</v>
          </cell>
          <cell r="G429" t="str">
            <v>Acushnet</v>
          </cell>
          <cell r="H429">
            <v>35850</v>
          </cell>
          <cell r="I429" t="str">
            <v>n/a</v>
          </cell>
          <cell r="J429" t="str">
            <v>US$</v>
          </cell>
          <cell r="L429" t="str">
            <v>TN</v>
          </cell>
          <cell r="M429" t="str">
            <v>N/A</v>
          </cell>
          <cell r="N429" t="str">
            <v>N/I</v>
          </cell>
        </row>
        <row r="430">
          <cell r="A430">
            <v>24012094</v>
          </cell>
          <cell r="B430" t="str">
            <v>Refill-Blade</v>
          </cell>
          <cell r="C430" t="str">
            <v>Arms &amp; Blades</v>
          </cell>
          <cell r="D430" t="str">
            <v>F24EC</v>
          </cell>
          <cell r="E430" t="str">
            <v>DS</v>
          </cell>
          <cell r="F430" t="str">
            <v>3786A</v>
          </cell>
          <cell r="G430" t="str">
            <v>Trico</v>
          </cell>
          <cell r="H430">
            <v>35608</v>
          </cell>
          <cell r="I430">
            <v>4.75</v>
          </cell>
          <cell r="J430" t="str">
            <v>US$</v>
          </cell>
          <cell r="K430">
            <v>0</v>
          </cell>
          <cell r="L430" t="str">
            <v>TN</v>
          </cell>
          <cell r="M430" t="str">
            <v>N/A</v>
          </cell>
          <cell r="N430" t="str">
            <v>N/I</v>
          </cell>
        </row>
        <row r="431">
          <cell r="A431">
            <v>24012240</v>
          </cell>
          <cell r="B431" t="str">
            <v>Clip-Spring</v>
          </cell>
          <cell r="C431" t="str">
            <v>Arms &amp; Blades</v>
          </cell>
          <cell r="D431" t="str">
            <v>Various</v>
          </cell>
          <cell r="E431" t="str">
            <v>N/A</v>
          </cell>
          <cell r="F431" t="str">
            <v>3827A</v>
          </cell>
          <cell r="G431" t="str">
            <v>American Coil</v>
          </cell>
          <cell r="H431">
            <v>35677</v>
          </cell>
          <cell r="I431">
            <v>2.1700000000000001E-2</v>
          </cell>
          <cell r="J431" t="str">
            <v>US$</v>
          </cell>
          <cell r="K431">
            <v>1625</v>
          </cell>
          <cell r="L431" t="str">
            <v>RFE</v>
          </cell>
          <cell r="M431" t="str">
            <v>N/A</v>
          </cell>
          <cell r="N431" t="str">
            <v>N/I</v>
          </cell>
        </row>
        <row r="432">
          <cell r="A432">
            <v>24012291</v>
          </cell>
          <cell r="B432" t="str">
            <v>Mounting Head</v>
          </cell>
          <cell r="C432" t="str">
            <v>Arms &amp; Blades</v>
          </cell>
          <cell r="D432" t="str">
            <v>FN74</v>
          </cell>
          <cell r="E432" t="str">
            <v>DS</v>
          </cell>
          <cell r="F432" t="str">
            <v>3836A</v>
          </cell>
          <cell r="G432" t="str">
            <v>Dynacast</v>
          </cell>
          <cell r="H432">
            <v>35689</v>
          </cell>
          <cell r="I432">
            <v>0.97899999999999998</v>
          </cell>
          <cell r="J432" t="str">
            <v>US$</v>
          </cell>
          <cell r="K432">
            <v>7300</v>
          </cell>
          <cell r="L432" t="str">
            <v>RFE</v>
          </cell>
          <cell r="M432" t="str">
            <v>N/A</v>
          </cell>
          <cell r="N432" t="str">
            <v>N/I</v>
          </cell>
        </row>
        <row r="433">
          <cell r="A433">
            <v>24012292</v>
          </cell>
          <cell r="B433" t="str">
            <v>Mounting Head</v>
          </cell>
          <cell r="C433" t="str">
            <v>Arms &amp; Blades</v>
          </cell>
          <cell r="D433" t="str">
            <v>FN74</v>
          </cell>
          <cell r="E433" t="str">
            <v>PS</v>
          </cell>
          <cell r="F433" t="str">
            <v>3868A</v>
          </cell>
          <cell r="G433" t="str">
            <v>Dynacast</v>
          </cell>
          <cell r="H433">
            <v>35689</v>
          </cell>
          <cell r="I433">
            <v>1.04</v>
          </cell>
          <cell r="J433" t="str">
            <v>US$</v>
          </cell>
          <cell r="K433">
            <v>7350</v>
          </cell>
          <cell r="L433" t="str">
            <v>RFE</v>
          </cell>
          <cell r="M433" t="str">
            <v>N/A</v>
          </cell>
          <cell r="N433" t="str">
            <v>N/I</v>
          </cell>
        </row>
        <row r="434">
          <cell r="A434">
            <v>24012308</v>
          </cell>
          <cell r="B434" t="str">
            <v>Main Bow Strip</v>
          </cell>
          <cell r="C434" t="str">
            <v>Arms &amp; Blades</v>
          </cell>
          <cell r="D434" t="str">
            <v>Various</v>
          </cell>
          <cell r="E434" t="str">
            <v>N/A</v>
          </cell>
          <cell r="F434" t="str">
            <v>A5125A</v>
          </cell>
          <cell r="G434" t="str">
            <v>K&amp;K Stamping</v>
          </cell>
          <cell r="H434">
            <v>35969</v>
          </cell>
          <cell r="I434">
            <v>2.82</v>
          </cell>
          <cell r="J434" t="str">
            <v>US$</v>
          </cell>
          <cell r="K434">
            <v>4950</v>
          </cell>
          <cell r="L434" t="str">
            <v>RFE</v>
          </cell>
          <cell r="M434" t="str">
            <v>N/A</v>
          </cell>
          <cell r="N434">
            <v>1200</v>
          </cell>
        </row>
        <row r="435">
          <cell r="A435">
            <v>24012312</v>
          </cell>
          <cell r="B435" t="str">
            <v>Secondary Bow Strip</v>
          </cell>
          <cell r="C435" t="str">
            <v>Arms &amp; Blades</v>
          </cell>
          <cell r="D435" t="str">
            <v>EZ</v>
          </cell>
          <cell r="E435" t="str">
            <v>N/A</v>
          </cell>
          <cell r="G435" t="str">
            <v>N/A</v>
          </cell>
          <cell r="I435">
            <v>3.06</v>
          </cell>
          <cell r="J435" t="str">
            <v>US$</v>
          </cell>
          <cell r="L435" t="str">
            <v>RFE</v>
          </cell>
          <cell r="M435" t="str">
            <v>N/A</v>
          </cell>
          <cell r="N435" t="str">
            <v>N/I</v>
          </cell>
        </row>
        <row r="436">
          <cell r="A436">
            <v>24012339</v>
          </cell>
          <cell r="B436" t="str">
            <v>Retainer</v>
          </cell>
          <cell r="C436" t="str">
            <v>Arms &amp; Blades</v>
          </cell>
          <cell r="D436" t="str">
            <v>900T</v>
          </cell>
          <cell r="E436" t="str">
            <v>N/A</v>
          </cell>
          <cell r="F436" t="str">
            <v>A4744A</v>
          </cell>
          <cell r="G436" t="str">
            <v>Kenmode</v>
          </cell>
          <cell r="H436">
            <v>35954</v>
          </cell>
          <cell r="I436">
            <v>0.50122</v>
          </cell>
          <cell r="J436" t="str">
            <v>US$</v>
          </cell>
          <cell r="K436">
            <v>110000</v>
          </cell>
          <cell r="L436" t="str">
            <v>RFE</v>
          </cell>
          <cell r="M436" t="str">
            <v>N/A</v>
          </cell>
          <cell r="N436" t="str">
            <v>1000/hr</v>
          </cell>
        </row>
        <row r="437">
          <cell r="A437">
            <v>24012389</v>
          </cell>
          <cell r="B437" t="str">
            <v>Mounting Head Assy</v>
          </cell>
          <cell r="C437" t="str">
            <v>Arms &amp; Blades</v>
          </cell>
          <cell r="D437" t="str">
            <v>CDW162</v>
          </cell>
          <cell r="E437" t="str">
            <v>N/A</v>
          </cell>
          <cell r="F437" t="str">
            <v>A2985AB</v>
          </cell>
          <cell r="G437" t="str">
            <v>Armada</v>
          </cell>
          <cell r="H437">
            <v>35744</v>
          </cell>
          <cell r="I437">
            <v>0.80400000000000005</v>
          </cell>
          <cell r="J437" t="str">
            <v>US$</v>
          </cell>
          <cell r="K437">
            <v>0</v>
          </cell>
          <cell r="L437" t="str">
            <v>RFE</v>
          </cell>
          <cell r="M437" t="str">
            <v>N/A</v>
          </cell>
          <cell r="N437" t="str">
            <v>N/I</v>
          </cell>
        </row>
        <row r="438">
          <cell r="A438">
            <v>24012509</v>
          </cell>
          <cell r="B438" t="str">
            <v>Main Bow Strip</v>
          </cell>
          <cell r="C438" t="str">
            <v>Arms &amp; Blades</v>
          </cell>
          <cell r="D438" t="str">
            <v>Various</v>
          </cell>
          <cell r="E438" t="str">
            <v>N/A</v>
          </cell>
          <cell r="F438" t="str">
            <v>A5125A</v>
          </cell>
          <cell r="G438" t="str">
            <v>K&amp;K Stamping</v>
          </cell>
          <cell r="H438">
            <v>35969</v>
          </cell>
          <cell r="I438">
            <v>3.13</v>
          </cell>
          <cell r="J438" t="str">
            <v>US$</v>
          </cell>
          <cell r="K438">
            <v>4950</v>
          </cell>
          <cell r="L438" t="str">
            <v>RFE</v>
          </cell>
          <cell r="M438" t="str">
            <v>N/A</v>
          </cell>
          <cell r="N438">
            <v>1200</v>
          </cell>
        </row>
        <row r="439">
          <cell r="A439">
            <v>24012556</v>
          </cell>
          <cell r="B439" t="str">
            <v>Main Bow Strip</v>
          </cell>
          <cell r="C439" t="str">
            <v>Arms &amp; Blades</v>
          </cell>
          <cell r="D439" t="str">
            <v>Various</v>
          </cell>
          <cell r="E439" t="str">
            <v>N/A</v>
          </cell>
          <cell r="F439" t="str">
            <v>A5125A</v>
          </cell>
          <cell r="G439" t="str">
            <v>K&amp;K Stamping</v>
          </cell>
          <cell r="H439">
            <v>35969</v>
          </cell>
          <cell r="I439">
            <v>3</v>
          </cell>
          <cell r="J439" t="str">
            <v>US$</v>
          </cell>
          <cell r="K439">
            <v>2200</v>
          </cell>
          <cell r="L439" t="str">
            <v>RFE</v>
          </cell>
          <cell r="M439" t="str">
            <v>N/A</v>
          </cell>
          <cell r="N439">
            <v>1200</v>
          </cell>
        </row>
        <row r="440">
          <cell r="A440">
            <v>24012560</v>
          </cell>
          <cell r="B440" t="str">
            <v>Secondary Bow Strip</v>
          </cell>
          <cell r="C440" t="str">
            <v>Arms &amp; Blades</v>
          </cell>
          <cell r="D440" t="str">
            <v>Various</v>
          </cell>
          <cell r="E440" t="str">
            <v>N/A</v>
          </cell>
          <cell r="F440" t="str">
            <v>3989A</v>
          </cell>
          <cell r="G440" t="str">
            <v>K&amp;K Stamping</v>
          </cell>
          <cell r="H440">
            <v>35699</v>
          </cell>
          <cell r="I440">
            <v>1.5</v>
          </cell>
          <cell r="J440" t="str">
            <v>US$</v>
          </cell>
          <cell r="K440">
            <v>0</v>
          </cell>
          <cell r="L440" t="str">
            <v>RFE</v>
          </cell>
          <cell r="M440" t="str">
            <v>N/A</v>
          </cell>
          <cell r="N440" t="str">
            <v>N/I</v>
          </cell>
        </row>
        <row r="441">
          <cell r="A441">
            <v>24012566</v>
          </cell>
          <cell r="B441" t="str">
            <v>Retainer</v>
          </cell>
          <cell r="C441" t="str">
            <v>Arms &amp; Blades</v>
          </cell>
          <cell r="D441" t="str">
            <v>GMX130</v>
          </cell>
          <cell r="E441" t="str">
            <v>LH</v>
          </cell>
          <cell r="F441" t="str">
            <v>4716A</v>
          </cell>
          <cell r="G441" t="str">
            <v>Kenmode</v>
          </cell>
          <cell r="H441">
            <v>35825</v>
          </cell>
          <cell r="J441" t="str">
            <v>US$</v>
          </cell>
          <cell r="N441" t="str">
            <v>N/I</v>
          </cell>
        </row>
        <row r="442">
          <cell r="A442">
            <v>24012705</v>
          </cell>
          <cell r="B442" t="str">
            <v>Mounting Head</v>
          </cell>
          <cell r="C442" t="str">
            <v>Arms &amp; Blades</v>
          </cell>
          <cell r="D442" t="str">
            <v>GMT360</v>
          </cell>
          <cell r="E442" t="str">
            <v>N/A</v>
          </cell>
          <cell r="F442" t="str">
            <v>1667-03</v>
          </cell>
          <cell r="G442" t="str">
            <v>Armada</v>
          </cell>
          <cell r="H442">
            <v>35738</v>
          </cell>
          <cell r="I442">
            <v>0.90800000000000003</v>
          </cell>
          <cell r="J442" t="str">
            <v>US$</v>
          </cell>
          <cell r="K442">
            <v>80000</v>
          </cell>
          <cell r="L442" t="str">
            <v>RFE</v>
          </cell>
          <cell r="M442" t="str">
            <v>N/A</v>
          </cell>
          <cell r="N442" t="str">
            <v>N/I</v>
          </cell>
        </row>
        <row r="443">
          <cell r="A443">
            <v>24012940</v>
          </cell>
          <cell r="B443" t="str">
            <v>Spring</v>
          </cell>
          <cell r="C443" t="str">
            <v>Arms &amp; Blades</v>
          </cell>
          <cell r="D443" t="str">
            <v>Win126</v>
          </cell>
          <cell r="E443" t="str">
            <v>Rear</v>
          </cell>
          <cell r="F443" t="str">
            <v>A4149AA</v>
          </cell>
          <cell r="G443" t="str">
            <v>Springco Industries</v>
          </cell>
          <cell r="H443">
            <v>35801</v>
          </cell>
          <cell r="I443">
            <v>7.9000000000000001E-2</v>
          </cell>
          <cell r="J443" t="str">
            <v>US$</v>
          </cell>
          <cell r="K443">
            <v>600</v>
          </cell>
          <cell r="L443" t="str">
            <v>RFE</v>
          </cell>
          <cell r="M443" t="str">
            <v>N/A</v>
          </cell>
          <cell r="N443" t="str">
            <v>N/I</v>
          </cell>
        </row>
        <row r="444">
          <cell r="A444">
            <v>24012984</v>
          </cell>
          <cell r="B444" t="str">
            <v>Main Bow Strip</v>
          </cell>
          <cell r="C444" t="str">
            <v>Arms &amp; Blades</v>
          </cell>
          <cell r="D444" t="str">
            <v>Various</v>
          </cell>
          <cell r="E444" t="str">
            <v>N/A</v>
          </cell>
          <cell r="F444" t="str">
            <v>A4376A</v>
          </cell>
          <cell r="G444" t="str">
            <v>K&amp;K Stamping</v>
          </cell>
          <cell r="H444">
            <v>35849</v>
          </cell>
          <cell r="I444">
            <v>2.82</v>
          </cell>
          <cell r="J444" t="str">
            <v>US$</v>
          </cell>
          <cell r="K444">
            <v>0</v>
          </cell>
          <cell r="L444" t="str">
            <v>TN</v>
          </cell>
          <cell r="M444" t="str">
            <v>N/A</v>
          </cell>
          <cell r="N444" t="str">
            <v>N/I</v>
          </cell>
        </row>
        <row r="445">
          <cell r="A445">
            <v>24012987</v>
          </cell>
          <cell r="B445" t="str">
            <v>Main Bow Strip</v>
          </cell>
          <cell r="C445" t="str">
            <v>Arms &amp; Blades</v>
          </cell>
          <cell r="D445" t="str">
            <v>Various</v>
          </cell>
          <cell r="E445" t="str">
            <v>N/A</v>
          </cell>
          <cell r="F445" t="str">
            <v>A5125A</v>
          </cell>
          <cell r="G445" t="str">
            <v>K&amp;K Stamping</v>
          </cell>
          <cell r="H445">
            <v>35969</v>
          </cell>
          <cell r="I445">
            <v>2.9319000000000002</v>
          </cell>
          <cell r="J445" t="str">
            <v>US$</v>
          </cell>
          <cell r="K445">
            <v>2200</v>
          </cell>
          <cell r="L445" t="str">
            <v>RFE</v>
          </cell>
          <cell r="M445" t="str">
            <v>N/A</v>
          </cell>
          <cell r="N445">
            <v>1200</v>
          </cell>
        </row>
        <row r="446">
          <cell r="A446">
            <v>24012989</v>
          </cell>
          <cell r="B446" t="str">
            <v>Main Bow Strip</v>
          </cell>
          <cell r="C446" t="str">
            <v>Arms &amp; Blades</v>
          </cell>
          <cell r="D446" t="str">
            <v>Various</v>
          </cell>
          <cell r="E446" t="str">
            <v>N/A</v>
          </cell>
          <cell r="F446" t="str">
            <v>A5125A</v>
          </cell>
          <cell r="G446" t="str">
            <v>K&amp;K Stamping</v>
          </cell>
          <cell r="H446">
            <v>35969</v>
          </cell>
          <cell r="I446">
            <v>3.0249999999999999</v>
          </cell>
          <cell r="J446" t="str">
            <v>US$</v>
          </cell>
          <cell r="K446">
            <v>2200</v>
          </cell>
          <cell r="L446" t="str">
            <v>RFE</v>
          </cell>
          <cell r="M446" t="str">
            <v>N/A</v>
          </cell>
          <cell r="N446">
            <v>1200</v>
          </cell>
        </row>
        <row r="447">
          <cell r="A447">
            <v>24013159</v>
          </cell>
          <cell r="B447" t="str">
            <v>Mounting Head</v>
          </cell>
          <cell r="C447" t="str">
            <v>Arms &amp; Blades</v>
          </cell>
          <cell r="D447" t="str">
            <v>GMX270</v>
          </cell>
          <cell r="E447" t="str">
            <v>N/A</v>
          </cell>
          <cell r="F447" t="str">
            <v>A4525A</v>
          </cell>
          <cell r="G447" t="str">
            <v>N/A</v>
          </cell>
          <cell r="H447">
            <v>35829</v>
          </cell>
          <cell r="I447">
            <v>2.33</v>
          </cell>
          <cell r="J447" t="str">
            <v>US$</v>
          </cell>
          <cell r="K447">
            <v>182400</v>
          </cell>
          <cell r="L447" t="str">
            <v>RFE</v>
          </cell>
          <cell r="M447" t="str">
            <v>N/A</v>
          </cell>
          <cell r="N447" t="str">
            <v>N/I</v>
          </cell>
        </row>
        <row r="448">
          <cell r="A448">
            <v>24013160</v>
          </cell>
          <cell r="B448" t="str">
            <v>Mounting Head</v>
          </cell>
          <cell r="C448" t="str">
            <v>Arms &amp; Blades</v>
          </cell>
          <cell r="D448" t="str">
            <v>GMX270</v>
          </cell>
          <cell r="E448" t="str">
            <v>N/A</v>
          </cell>
          <cell r="F448" t="str">
            <v>A4525A</v>
          </cell>
          <cell r="G448" t="str">
            <v>N/A</v>
          </cell>
          <cell r="H448">
            <v>35836</v>
          </cell>
          <cell r="I448">
            <v>1.49</v>
          </cell>
          <cell r="J448" t="str">
            <v>US$</v>
          </cell>
          <cell r="K448">
            <v>271700</v>
          </cell>
          <cell r="L448" t="str">
            <v>RFE</v>
          </cell>
          <cell r="M448" t="str">
            <v>N/A</v>
          </cell>
          <cell r="N448" t="str">
            <v>N/I</v>
          </cell>
        </row>
        <row r="449">
          <cell r="A449">
            <v>24013163</v>
          </cell>
          <cell r="B449" t="str">
            <v>Retainer</v>
          </cell>
          <cell r="C449" t="str">
            <v>Arms &amp; Blades</v>
          </cell>
          <cell r="D449" t="str">
            <v>GMX270</v>
          </cell>
          <cell r="E449" t="str">
            <v>N/A</v>
          </cell>
          <cell r="F449" t="str">
            <v>A4525A</v>
          </cell>
          <cell r="G449" t="str">
            <v>New Standard</v>
          </cell>
          <cell r="H449">
            <v>35828</v>
          </cell>
          <cell r="I449">
            <v>0.42</v>
          </cell>
          <cell r="J449" t="str">
            <v>US$</v>
          </cell>
          <cell r="K449">
            <v>100000</v>
          </cell>
          <cell r="L449" t="str">
            <v>RFE</v>
          </cell>
          <cell r="M449" t="str">
            <v>N/A</v>
          </cell>
          <cell r="N449" t="str">
            <v>N/I</v>
          </cell>
        </row>
        <row r="450">
          <cell r="A450">
            <v>24013584</v>
          </cell>
          <cell r="B450" t="str">
            <v>Mounting Head</v>
          </cell>
          <cell r="C450" t="str">
            <v>Arms &amp; Blades</v>
          </cell>
          <cell r="D450" t="str">
            <v>900T-RHD</v>
          </cell>
          <cell r="E450" t="str">
            <v>DS</v>
          </cell>
          <cell r="F450" t="str">
            <v>1094-13</v>
          </cell>
          <cell r="G450" t="str">
            <v>Tool Products</v>
          </cell>
          <cell r="H450">
            <v>35943</v>
          </cell>
          <cell r="I450">
            <v>3.06</v>
          </cell>
          <cell r="J450" t="str">
            <v>US$</v>
          </cell>
          <cell r="K450">
            <v>99300</v>
          </cell>
          <cell r="L450" t="str">
            <v>RFE</v>
          </cell>
          <cell r="M450" t="str">
            <v>N/A</v>
          </cell>
          <cell r="N450" t="str">
            <v>N/I</v>
          </cell>
        </row>
        <row r="451">
          <cell r="A451">
            <v>24013602</v>
          </cell>
          <cell r="B451" t="str">
            <v>Arm Rod</v>
          </cell>
          <cell r="C451" t="str">
            <v>Arms &amp; Blades</v>
          </cell>
          <cell r="D451" t="str">
            <v>900T</v>
          </cell>
          <cell r="E451" t="str">
            <v>N/A</v>
          </cell>
          <cell r="F451" t="str">
            <v>1094-14</v>
          </cell>
          <cell r="G451" t="str">
            <v>RIR</v>
          </cell>
          <cell r="H451">
            <v>35975</v>
          </cell>
          <cell r="I451">
            <v>0.1933</v>
          </cell>
          <cell r="J451" t="str">
            <v>US$</v>
          </cell>
          <cell r="K451">
            <v>0</v>
          </cell>
          <cell r="L451" t="str">
            <v>RFE</v>
          </cell>
          <cell r="M451" t="str">
            <v>N/A</v>
          </cell>
          <cell r="N451" t="str">
            <v>N/I</v>
          </cell>
        </row>
        <row r="452">
          <cell r="A452">
            <v>24013858</v>
          </cell>
          <cell r="B452" t="str">
            <v>Mounting Head</v>
          </cell>
          <cell r="C452" t="str">
            <v>Arms &amp; Blades</v>
          </cell>
          <cell r="D452" t="str">
            <v>900T-RHD</v>
          </cell>
          <cell r="E452" t="str">
            <v>PS</v>
          </cell>
          <cell r="F452" t="str">
            <v>1094-13</v>
          </cell>
          <cell r="G452" t="str">
            <v>Tool Products</v>
          </cell>
          <cell r="H452">
            <v>35943</v>
          </cell>
          <cell r="I452">
            <v>3.3</v>
          </cell>
          <cell r="J452" t="str">
            <v>US$</v>
          </cell>
          <cell r="K452">
            <v>93350</v>
          </cell>
          <cell r="L452" t="str">
            <v>RFE</v>
          </cell>
          <cell r="M452" t="str">
            <v>N/A</v>
          </cell>
          <cell r="N452" t="str">
            <v>N/I</v>
          </cell>
        </row>
        <row r="453">
          <cell r="A453">
            <v>24016970</v>
          </cell>
          <cell r="B453" t="str">
            <v>Retainer</v>
          </cell>
          <cell r="C453" t="str">
            <v>Arms &amp; Blades</v>
          </cell>
          <cell r="D453" t="str">
            <v>E53</v>
          </cell>
          <cell r="E453" t="str">
            <v>PS</v>
          </cell>
          <cell r="F453" t="str">
            <v>A4893A</v>
          </cell>
          <cell r="G453" t="str">
            <v>Kenmode</v>
          </cell>
          <cell r="H453">
            <v>35922</v>
          </cell>
          <cell r="I453">
            <v>0.70172999999999996</v>
          </cell>
          <cell r="J453" t="str">
            <v>US$</v>
          </cell>
          <cell r="K453">
            <v>54600</v>
          </cell>
          <cell r="L453" t="str">
            <v>TN</v>
          </cell>
          <cell r="M453">
            <v>790024</v>
          </cell>
          <cell r="N453" t="str">
            <v>N/I</v>
          </cell>
        </row>
        <row r="454">
          <cell r="A454">
            <v>24016971</v>
          </cell>
          <cell r="B454" t="str">
            <v>Retainer</v>
          </cell>
          <cell r="C454" t="str">
            <v>Arms &amp; Blades</v>
          </cell>
          <cell r="D454" t="str">
            <v>E53</v>
          </cell>
          <cell r="E454" t="str">
            <v>DS</v>
          </cell>
          <cell r="F454" t="str">
            <v>A4893A</v>
          </cell>
          <cell r="G454" t="str">
            <v>Kenmode</v>
          </cell>
          <cell r="H454">
            <v>35932</v>
          </cell>
          <cell r="I454">
            <v>0.58679999999999999</v>
          </cell>
          <cell r="J454" t="str">
            <v>US$</v>
          </cell>
          <cell r="K454">
            <v>94600</v>
          </cell>
          <cell r="L454" t="str">
            <v>TN</v>
          </cell>
          <cell r="M454">
            <v>790024</v>
          </cell>
          <cell r="N454" t="str">
            <v>N/I</v>
          </cell>
        </row>
        <row r="455">
          <cell r="A455">
            <v>24016974</v>
          </cell>
          <cell r="B455" t="str">
            <v>Clip guide</v>
          </cell>
          <cell r="C455" t="str">
            <v>Arms &amp; Blades</v>
          </cell>
          <cell r="D455" t="str">
            <v>E53</v>
          </cell>
          <cell r="E455" t="str">
            <v>DS</v>
          </cell>
          <cell r="F455" t="str">
            <v>A4893A</v>
          </cell>
          <cell r="G455" t="str">
            <v>Advent</v>
          </cell>
          <cell r="H455">
            <v>35935</v>
          </cell>
          <cell r="I455">
            <v>0.17899999999999999</v>
          </cell>
          <cell r="J455" t="str">
            <v>US$</v>
          </cell>
          <cell r="K455">
            <v>14000</v>
          </cell>
          <cell r="L455" t="str">
            <v>RFE</v>
          </cell>
          <cell r="M455" t="str">
            <v>N/A</v>
          </cell>
          <cell r="N455">
            <v>921600</v>
          </cell>
        </row>
        <row r="456">
          <cell r="A456">
            <v>24016980</v>
          </cell>
          <cell r="B456" t="str">
            <v>Mounting Head Assy</v>
          </cell>
          <cell r="C456" t="str">
            <v>Arms &amp; Blades</v>
          </cell>
          <cell r="D456" t="str">
            <v>E53</v>
          </cell>
          <cell r="E456" t="str">
            <v>Rear</v>
          </cell>
          <cell r="F456" t="str">
            <v>A4894A</v>
          </cell>
          <cell r="G456" t="str">
            <v>Bebusch</v>
          </cell>
          <cell r="H456">
            <v>35908</v>
          </cell>
          <cell r="I456">
            <v>0.41</v>
          </cell>
          <cell r="J456" t="str">
            <v>US$</v>
          </cell>
          <cell r="K456">
            <v>49000</v>
          </cell>
          <cell r="L456" t="str">
            <v>RFE</v>
          </cell>
          <cell r="M456" t="str">
            <v>N/A</v>
          </cell>
          <cell r="N456">
            <v>1536000</v>
          </cell>
        </row>
        <row r="457">
          <cell r="A457">
            <v>24016981</v>
          </cell>
          <cell r="B457" t="str">
            <v>Cap</v>
          </cell>
          <cell r="C457" t="str">
            <v>Arms &amp; Blades</v>
          </cell>
          <cell r="D457" t="str">
            <v>E53</v>
          </cell>
          <cell r="E457" t="str">
            <v>Rear</v>
          </cell>
          <cell r="F457" t="str">
            <v>A4894A</v>
          </cell>
          <cell r="G457" t="str">
            <v>Bebusch</v>
          </cell>
          <cell r="H457">
            <v>35908</v>
          </cell>
          <cell r="I457">
            <v>0.26569999999999999</v>
          </cell>
          <cell r="J457" t="str">
            <v>US$</v>
          </cell>
          <cell r="K457">
            <v>31200</v>
          </cell>
          <cell r="L457" t="str">
            <v>RFE</v>
          </cell>
          <cell r="M457" t="str">
            <v>N/A</v>
          </cell>
          <cell r="N457" t="str">
            <v>N/I</v>
          </cell>
        </row>
        <row r="458">
          <cell r="A458">
            <v>24022004</v>
          </cell>
          <cell r="B458" t="str">
            <v>Main Bow Strip</v>
          </cell>
          <cell r="C458" t="str">
            <v>Arms &amp; Blades</v>
          </cell>
          <cell r="D458" t="str">
            <v>550 side entry</v>
          </cell>
          <cell r="E458" t="str">
            <v>9x4 w/foil</v>
          </cell>
          <cell r="F458" t="str">
            <v>1600-276</v>
          </cell>
          <cell r="G458" t="str">
            <v>K&amp;K Stamping</v>
          </cell>
          <cell r="H458">
            <v>36210</v>
          </cell>
          <cell r="I458">
            <v>3.88</v>
          </cell>
          <cell r="J458" t="str">
            <v>US$</v>
          </cell>
          <cell r="K458">
            <v>159800</v>
          </cell>
          <cell r="L458" t="str">
            <v>NA</v>
          </cell>
          <cell r="M458" t="str">
            <v>N/A</v>
          </cell>
          <cell r="N458">
            <v>3200</v>
          </cell>
        </row>
        <row r="459">
          <cell r="A459">
            <v>24022005</v>
          </cell>
          <cell r="B459" t="str">
            <v>Main Bow Strip</v>
          </cell>
          <cell r="C459" t="str">
            <v>Arms &amp; Blades</v>
          </cell>
          <cell r="D459" t="str">
            <v>550 side entry</v>
          </cell>
          <cell r="E459" t="str">
            <v>9x4</v>
          </cell>
          <cell r="F459" t="str">
            <v>1600-276</v>
          </cell>
          <cell r="G459" t="str">
            <v>K&amp;K Stamping</v>
          </cell>
          <cell r="H459">
            <v>36210</v>
          </cell>
          <cell r="I459">
            <v>3.98</v>
          </cell>
          <cell r="J459" t="str">
            <v>US$</v>
          </cell>
          <cell r="K459">
            <v>138700</v>
          </cell>
          <cell r="L459" t="str">
            <v>NA</v>
          </cell>
          <cell r="M459" t="str">
            <v>N/A</v>
          </cell>
          <cell r="N459">
            <v>3200</v>
          </cell>
        </row>
        <row r="460">
          <cell r="A460">
            <v>25658301</v>
          </cell>
          <cell r="B460" t="str">
            <v>Cap</v>
          </cell>
          <cell r="C460" t="str">
            <v>Arms &amp; Blades</v>
          </cell>
          <cell r="D460" t="str">
            <v>S5S</v>
          </cell>
          <cell r="E460" t="str">
            <v>N/A</v>
          </cell>
          <cell r="F460" t="str">
            <v>4735A</v>
          </cell>
          <cell r="G460" t="str">
            <v>Advent</v>
          </cell>
          <cell r="H460">
            <v>35866</v>
          </cell>
          <cell r="I460">
            <v>0.112</v>
          </cell>
          <cell r="J460" t="str">
            <v>US$</v>
          </cell>
          <cell r="K460">
            <v>0</v>
          </cell>
          <cell r="L460" t="str">
            <v>TN</v>
          </cell>
          <cell r="M460" t="str">
            <v>N/A</v>
          </cell>
          <cell r="N460" t="str">
            <v>N/I</v>
          </cell>
        </row>
        <row r="461">
          <cell r="A461">
            <v>25678718</v>
          </cell>
          <cell r="B461" t="str">
            <v>Blade assy</v>
          </cell>
          <cell r="C461" t="str">
            <v>Arms &amp; Blades</v>
          </cell>
          <cell r="D461" t="str">
            <v>GMT360</v>
          </cell>
          <cell r="E461" t="str">
            <v>N/A</v>
          </cell>
          <cell r="F461" t="str">
            <v>1667-03</v>
          </cell>
          <cell r="G461" t="str">
            <v>Trico</v>
          </cell>
          <cell r="H461">
            <v>35730</v>
          </cell>
          <cell r="I461">
            <v>2.85</v>
          </cell>
          <cell r="J461" t="str">
            <v>US$</v>
          </cell>
          <cell r="K461">
            <v>0</v>
          </cell>
          <cell r="L461" t="str">
            <v>RFE</v>
          </cell>
          <cell r="M461" t="str">
            <v>N/A</v>
          </cell>
          <cell r="N461" t="str">
            <v>N/I</v>
          </cell>
        </row>
        <row r="462">
          <cell r="A462">
            <v>58537001</v>
          </cell>
          <cell r="B462" t="str">
            <v>Flattened Stainless Steel Wire</v>
          </cell>
          <cell r="C462" t="str">
            <v>Arms &amp; Blades</v>
          </cell>
          <cell r="D462" t="str">
            <v>Various</v>
          </cell>
          <cell r="E462" t="str">
            <v>9x3</v>
          </cell>
          <cell r="F462" t="str">
            <v>3268A</v>
          </cell>
          <cell r="G462" t="str">
            <v>Ergste Wester</v>
          </cell>
          <cell r="H462">
            <v>35510</v>
          </cell>
          <cell r="I462">
            <v>3.3228260000000001</v>
          </cell>
          <cell r="J462" t="str">
            <v>US$</v>
          </cell>
          <cell r="L462" t="str">
            <v>RFE</v>
          </cell>
          <cell r="M462" t="str">
            <v>N/A</v>
          </cell>
          <cell r="N462" t="str">
            <v>N/I</v>
          </cell>
        </row>
        <row r="463">
          <cell r="A463">
            <v>78605000</v>
          </cell>
          <cell r="B463" t="str">
            <v>Flattened Stainless Steel Wire</v>
          </cell>
          <cell r="C463" t="str">
            <v>Arms &amp; Blades</v>
          </cell>
          <cell r="D463" t="str">
            <v>Various</v>
          </cell>
          <cell r="E463" t="str">
            <v>9x3</v>
          </cell>
          <cell r="F463" t="str">
            <v>A2328A</v>
          </cell>
          <cell r="G463" t="str">
            <v>Ergste Wester</v>
          </cell>
          <cell r="H463">
            <v>35590</v>
          </cell>
          <cell r="I463">
            <v>1.38</v>
          </cell>
          <cell r="J463" t="str">
            <v>US$</v>
          </cell>
          <cell r="K463">
            <v>0</v>
          </cell>
          <cell r="N463" t="str">
            <v>N/I</v>
          </cell>
        </row>
        <row r="464">
          <cell r="A464">
            <v>78609000</v>
          </cell>
          <cell r="B464" t="str">
            <v>Flattened Galfan coated steel</v>
          </cell>
          <cell r="C464" t="str">
            <v>Arms &amp; Blades</v>
          </cell>
          <cell r="D464" t="str">
            <v>Various</v>
          </cell>
          <cell r="E464" t="str">
            <v>N/A</v>
          </cell>
          <cell r="F464" t="str">
            <v>4394A</v>
          </cell>
          <cell r="G464" t="str">
            <v>Bekaert</v>
          </cell>
          <cell r="H464">
            <v>35870</v>
          </cell>
          <cell r="I464">
            <v>0.83</v>
          </cell>
          <cell r="J464" t="str">
            <v>US$</v>
          </cell>
          <cell r="K464">
            <v>0</v>
          </cell>
          <cell r="L464" t="str">
            <v>RFE</v>
          </cell>
          <cell r="M464" t="str">
            <v>N/A</v>
          </cell>
          <cell r="N464" t="str">
            <v>N/I</v>
          </cell>
        </row>
        <row r="465">
          <cell r="A465">
            <v>78609001</v>
          </cell>
          <cell r="B465" t="str">
            <v>Galfan Steel</v>
          </cell>
          <cell r="C465" t="str">
            <v>Arms &amp; Blades</v>
          </cell>
          <cell r="D465" t="str">
            <v>Rods</v>
          </cell>
          <cell r="E465" t="str">
            <v>9x4</v>
          </cell>
          <cell r="F465" t="str">
            <v>1604-14</v>
          </cell>
          <cell r="G465" t="str">
            <v>Bekaert</v>
          </cell>
          <cell r="H465">
            <v>36161</v>
          </cell>
          <cell r="I465">
            <v>1.7283999999999999</v>
          </cell>
          <cell r="J465" t="str">
            <v>US$</v>
          </cell>
          <cell r="K465">
            <v>0</v>
          </cell>
          <cell r="L465" t="str">
            <v>NA</v>
          </cell>
          <cell r="M465" t="str">
            <v>N/A</v>
          </cell>
          <cell r="N465" t="str">
            <v>N/I</v>
          </cell>
        </row>
        <row r="466">
          <cell r="A466">
            <v>98538000</v>
          </cell>
          <cell r="B466" t="str">
            <v>E coat resin</v>
          </cell>
          <cell r="C466" t="str">
            <v>Arms &amp; Blades</v>
          </cell>
          <cell r="D466" t="str">
            <v>Various</v>
          </cell>
          <cell r="E466" t="str">
            <v>Paint</v>
          </cell>
          <cell r="F466" t="str">
            <v>1604-14</v>
          </cell>
          <cell r="G466" t="str">
            <v>PPG Industries de Mexico</v>
          </cell>
          <cell r="H466">
            <v>35992</v>
          </cell>
          <cell r="I466">
            <v>12.869</v>
          </cell>
          <cell r="J466" t="str">
            <v>US$</v>
          </cell>
          <cell r="K466">
            <v>0</v>
          </cell>
          <cell r="L466" t="str">
            <v>NA</v>
          </cell>
          <cell r="M466" t="str">
            <v>N/A</v>
          </cell>
          <cell r="N466" t="str">
            <v>N/I</v>
          </cell>
        </row>
        <row r="467">
          <cell r="A467">
            <v>98539000</v>
          </cell>
          <cell r="B467" t="str">
            <v>E coat paste</v>
          </cell>
          <cell r="C467" t="str">
            <v>Arms &amp; Blades</v>
          </cell>
          <cell r="D467" t="str">
            <v>Various</v>
          </cell>
          <cell r="E467" t="str">
            <v>Paint</v>
          </cell>
          <cell r="F467" t="str">
            <v>1604-14</v>
          </cell>
          <cell r="G467" t="str">
            <v>PPG Industries de Mexico</v>
          </cell>
          <cell r="H467">
            <v>35992</v>
          </cell>
          <cell r="I467">
            <v>14.0045</v>
          </cell>
          <cell r="J467" t="str">
            <v>US$</v>
          </cell>
          <cell r="K467">
            <v>0</v>
          </cell>
          <cell r="L467" t="str">
            <v>NA</v>
          </cell>
          <cell r="M467" t="str">
            <v>N/A</v>
          </cell>
          <cell r="N467" t="str">
            <v>N/I</v>
          </cell>
        </row>
        <row r="468">
          <cell r="A468">
            <v>98550000</v>
          </cell>
          <cell r="B468" t="str">
            <v>Top Coat</v>
          </cell>
          <cell r="C468" t="str">
            <v>Arms &amp; Blades</v>
          </cell>
          <cell r="D468" t="str">
            <v>Various</v>
          </cell>
          <cell r="E468" t="str">
            <v>Paint</v>
          </cell>
          <cell r="F468" t="str">
            <v>1604-14</v>
          </cell>
          <cell r="G468" t="str">
            <v>BASF Corporation</v>
          </cell>
          <cell r="H468">
            <v>35107</v>
          </cell>
          <cell r="I468">
            <v>34</v>
          </cell>
          <cell r="J468" t="str">
            <v>US$</v>
          </cell>
          <cell r="K468">
            <v>0</v>
          </cell>
          <cell r="L468" t="str">
            <v>NA</v>
          </cell>
          <cell r="M468" t="str">
            <v>N/A</v>
          </cell>
          <cell r="N468" t="str">
            <v>N/I</v>
          </cell>
        </row>
        <row r="469">
          <cell r="A469">
            <v>98586000</v>
          </cell>
          <cell r="B469" t="str">
            <v>Rubber hose</v>
          </cell>
          <cell r="C469" t="str">
            <v>Arms &amp; Blades</v>
          </cell>
          <cell r="D469" t="str">
            <v>Various</v>
          </cell>
          <cell r="E469" t="str">
            <v>N/A</v>
          </cell>
          <cell r="F469" t="str">
            <v>A5096A</v>
          </cell>
          <cell r="G469" t="str">
            <v>SPerry</v>
          </cell>
          <cell r="H469">
            <v>35927</v>
          </cell>
          <cell r="I469">
            <v>3.1399999999999997E-2</v>
          </cell>
          <cell r="J469" t="str">
            <v>US$</v>
          </cell>
          <cell r="K469">
            <v>0</v>
          </cell>
          <cell r="L469" t="str">
            <v>RFE</v>
          </cell>
          <cell r="M469" t="str">
            <v>N/A</v>
          </cell>
          <cell r="N469" t="str">
            <v>N/I</v>
          </cell>
        </row>
        <row r="470">
          <cell r="A470" t="str">
            <v>1E0257A112</v>
          </cell>
          <cell r="B470" t="str">
            <v>Mounting Head</v>
          </cell>
          <cell r="C470" t="str">
            <v>Arms &amp; Blades</v>
          </cell>
          <cell r="D470" t="str">
            <v>E53</v>
          </cell>
          <cell r="E470" t="str">
            <v>N/A</v>
          </cell>
          <cell r="F470" t="str">
            <v>1681-07</v>
          </cell>
          <cell r="G470" t="str">
            <v>Rayer</v>
          </cell>
          <cell r="H470">
            <v>40100</v>
          </cell>
          <cell r="I470">
            <v>0.45</v>
          </cell>
          <cell r="J470" t="str">
            <v>US$</v>
          </cell>
          <cell r="K470">
            <v>233548</v>
          </cell>
          <cell r="L470" t="str">
            <v>RFE</v>
          </cell>
          <cell r="M470" t="str">
            <v>N/A</v>
          </cell>
          <cell r="N470" t="str">
            <v>N/I</v>
          </cell>
        </row>
        <row r="471">
          <cell r="A471" t="str">
            <v>1E0257A142</v>
          </cell>
          <cell r="B471" t="str">
            <v>Mounting Head Assy</v>
          </cell>
          <cell r="C471" t="str">
            <v>Arms &amp; Blades</v>
          </cell>
          <cell r="D471" t="str">
            <v>E53</v>
          </cell>
          <cell r="E471" t="str">
            <v>Rear</v>
          </cell>
          <cell r="F471" t="str">
            <v>1682-00</v>
          </cell>
          <cell r="G471" t="str">
            <v>Bebusch</v>
          </cell>
          <cell r="H471">
            <v>35908</v>
          </cell>
          <cell r="I471">
            <v>0.41</v>
          </cell>
          <cell r="J471" t="str">
            <v>US$</v>
          </cell>
          <cell r="K471">
            <v>49000</v>
          </cell>
          <cell r="L471" t="str">
            <v>RFE</v>
          </cell>
          <cell r="M471" t="str">
            <v>N/A</v>
          </cell>
          <cell r="N471">
            <v>1536000</v>
          </cell>
        </row>
        <row r="472">
          <cell r="A472" t="str">
            <v>1E0257A145</v>
          </cell>
          <cell r="B472" t="str">
            <v>Cap</v>
          </cell>
          <cell r="C472" t="str">
            <v>Arms &amp; Blades</v>
          </cell>
          <cell r="D472" t="str">
            <v>E53</v>
          </cell>
          <cell r="E472" t="str">
            <v>Rear</v>
          </cell>
          <cell r="F472" t="str">
            <v>1682-00</v>
          </cell>
          <cell r="G472" t="str">
            <v>Bebusch</v>
          </cell>
          <cell r="H472">
            <v>35908</v>
          </cell>
          <cell r="I472">
            <v>0.26569999999999999</v>
          </cell>
          <cell r="J472" t="str">
            <v>US$</v>
          </cell>
          <cell r="K472">
            <v>31200</v>
          </cell>
          <cell r="L472" t="str">
            <v>RFE</v>
          </cell>
          <cell r="M472" t="str">
            <v>N/A</v>
          </cell>
          <cell r="N472" t="str">
            <v>N/I</v>
          </cell>
        </row>
        <row r="473">
          <cell r="A473" t="str">
            <v>24000744e</v>
          </cell>
          <cell r="B473" t="str">
            <v>Rubber tandem</v>
          </cell>
          <cell r="C473" t="str">
            <v>Arms &amp; Blades</v>
          </cell>
          <cell r="D473" t="str">
            <v>565mm</v>
          </cell>
          <cell r="E473" t="str">
            <v>extruded</v>
          </cell>
          <cell r="F473" t="str">
            <v>GMT610</v>
          </cell>
          <cell r="G473" t="str">
            <v>Estimate from Mark Weldron</v>
          </cell>
          <cell r="H473">
            <v>36258</v>
          </cell>
          <cell r="I473">
            <v>0.32</v>
          </cell>
          <cell r="J473" t="str">
            <v>US$</v>
          </cell>
          <cell r="K473">
            <v>0</v>
          </cell>
          <cell r="L473" t="str">
            <v>RFE</v>
          </cell>
          <cell r="M473" t="str">
            <v>N/A</v>
          </cell>
          <cell r="N473" t="str">
            <v>N/I</v>
          </cell>
        </row>
        <row r="474">
          <cell r="A474" t="str">
            <v>24007143p</v>
          </cell>
          <cell r="B474" t="str">
            <v>Blade protector</v>
          </cell>
          <cell r="C474" t="str">
            <v>Arms &amp; Blades</v>
          </cell>
          <cell r="D474" t="str">
            <v>GMT610</v>
          </cell>
          <cell r="E474" t="str">
            <v>Front</v>
          </cell>
          <cell r="F474" t="str">
            <v>GMT610</v>
          </cell>
          <cell r="G474" t="str">
            <v>Estimate from M. Roland</v>
          </cell>
          <cell r="H474">
            <v>36258</v>
          </cell>
          <cell r="I474">
            <v>0.34</v>
          </cell>
          <cell r="J474" t="str">
            <v>US$</v>
          </cell>
          <cell r="K474">
            <v>30000</v>
          </cell>
          <cell r="L474" t="str">
            <v>NA</v>
          </cell>
          <cell r="M474" t="str">
            <v>N/A</v>
          </cell>
          <cell r="N474" t="str">
            <v>N/I</v>
          </cell>
        </row>
        <row r="475">
          <cell r="A475" t="str">
            <v>24009852b</v>
          </cell>
          <cell r="B475" t="str">
            <v>Secondary Bow Strip</v>
          </cell>
          <cell r="C475" t="str">
            <v>Arms &amp; Blades</v>
          </cell>
          <cell r="D475" t="str">
            <v>Various</v>
          </cell>
          <cell r="E475" t="str">
            <v>N/A</v>
          </cell>
          <cell r="F475" t="str">
            <v>3889A</v>
          </cell>
          <cell r="G475" t="str">
            <v>K&amp;K Stamping</v>
          </cell>
          <cell r="H475">
            <v>35724</v>
          </cell>
          <cell r="I475">
            <v>2.4</v>
          </cell>
          <cell r="J475" t="str">
            <v>US$</v>
          </cell>
          <cell r="K475">
            <v>0</v>
          </cell>
          <cell r="L475" t="str">
            <v>RFE</v>
          </cell>
          <cell r="M475" t="str">
            <v>N/A</v>
          </cell>
          <cell r="N475" t="str">
            <v>N/I</v>
          </cell>
        </row>
        <row r="476">
          <cell r="A476" t="str">
            <v>24012312a</v>
          </cell>
          <cell r="B476" t="str">
            <v>Main Bow Strip</v>
          </cell>
          <cell r="C476" t="str">
            <v>Arms &amp; Blades</v>
          </cell>
          <cell r="D476" t="str">
            <v>Various</v>
          </cell>
          <cell r="E476" t="str">
            <v>N/A</v>
          </cell>
          <cell r="F476" t="str">
            <v>3882A</v>
          </cell>
          <cell r="G476" t="str">
            <v>Atlantic Tool &amp; Die</v>
          </cell>
          <cell r="H476">
            <v>35635</v>
          </cell>
          <cell r="I476">
            <v>3.06</v>
          </cell>
          <cell r="J476" t="str">
            <v>US$</v>
          </cell>
          <cell r="K476">
            <v>0</v>
          </cell>
          <cell r="L476" t="str">
            <v>RFE</v>
          </cell>
          <cell r="M476" t="str">
            <v>N/A</v>
          </cell>
          <cell r="N476" t="str">
            <v>N/I</v>
          </cell>
        </row>
        <row r="477">
          <cell r="A477" t="str">
            <v>89813-447A</v>
          </cell>
          <cell r="B477" t="str">
            <v>Mounting Head</v>
          </cell>
          <cell r="C477" t="str">
            <v>Arms &amp; Blades</v>
          </cell>
          <cell r="D477" t="str">
            <v>U222</v>
          </cell>
          <cell r="E477" t="str">
            <v>Front</v>
          </cell>
          <cell r="F477" t="str">
            <v>1200-162</v>
          </cell>
          <cell r="G477" t="str">
            <v>Tool Products</v>
          </cell>
          <cell r="H477">
            <v>36209</v>
          </cell>
          <cell r="I477">
            <v>1.05</v>
          </cell>
          <cell r="J477" t="str">
            <v>US$</v>
          </cell>
          <cell r="K477">
            <v>358000</v>
          </cell>
          <cell r="L477" t="str">
            <v>NA</v>
          </cell>
          <cell r="M477" t="str">
            <v>N/A</v>
          </cell>
          <cell r="N477" t="str">
            <v>N/I</v>
          </cell>
        </row>
        <row r="478">
          <cell r="A478" t="str">
            <v>89813-447Z</v>
          </cell>
          <cell r="B478" t="str">
            <v>Mounting Head</v>
          </cell>
          <cell r="C478" t="str">
            <v>Arms &amp; Blades</v>
          </cell>
          <cell r="D478" t="str">
            <v>U222</v>
          </cell>
          <cell r="E478" t="str">
            <v>Front</v>
          </cell>
          <cell r="F478" t="str">
            <v>1200-162</v>
          </cell>
          <cell r="G478" t="str">
            <v>Armada</v>
          </cell>
          <cell r="H478">
            <v>36213</v>
          </cell>
          <cell r="I478">
            <v>0.90800000000000003</v>
          </cell>
          <cell r="J478" t="str">
            <v>US$</v>
          </cell>
          <cell r="K478">
            <v>160000</v>
          </cell>
          <cell r="L478" t="str">
            <v>NA</v>
          </cell>
          <cell r="M478" t="str">
            <v>N/A</v>
          </cell>
          <cell r="N478" t="str">
            <v>N/I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s Cam"/>
      <sheetName val="Riesgos"/>
      <sheetName val="ENE03"/>
      <sheetName val="FEB03"/>
      <sheetName val="MAR03"/>
      <sheetName val="ABR03"/>
      <sheetName val="MAY03"/>
      <sheetName val="JUN03"/>
      <sheetName val="JUL03"/>
      <sheetName val="AGO03"/>
      <sheetName val="SEP03"/>
      <sheetName val="OCT03"/>
      <sheetName val="NOV03"/>
      <sheetName val="DIC03"/>
      <sheetName val="Sales Index Variance"/>
    </sheetNames>
    <sheetDataSet>
      <sheetData sheetId="0"/>
      <sheetData sheetId="1" refreshError="1">
        <row r="9">
          <cell r="H9" t="str">
            <v>1002340</v>
          </cell>
          <cell r="I9" t="str">
            <v>MXP</v>
          </cell>
          <cell r="J9" t="str">
            <v>RAD 4401962</v>
          </cell>
          <cell r="K9" t="str">
            <v>T1</v>
          </cell>
          <cell r="L9">
            <v>2.3569411764705883</v>
          </cell>
          <cell r="M9">
            <v>2356.9411764705883</v>
          </cell>
          <cell r="N9">
            <v>445.2</v>
          </cell>
          <cell r="R9">
            <v>445.2</v>
          </cell>
          <cell r="V9">
            <v>445.2</v>
          </cell>
          <cell r="Z9">
            <v>445.2</v>
          </cell>
          <cell r="AD9">
            <v>445.2</v>
          </cell>
          <cell r="AH9">
            <v>445.2</v>
          </cell>
          <cell r="AL9">
            <v>445.2</v>
          </cell>
          <cell r="AP9">
            <v>445.2</v>
          </cell>
          <cell r="AT9">
            <v>445.2</v>
          </cell>
          <cell r="AX9">
            <v>445.2</v>
          </cell>
          <cell r="BB9">
            <v>445.2</v>
          </cell>
          <cell r="BF9">
            <v>445.2</v>
          </cell>
          <cell r="BJ9">
            <v>445.2</v>
          </cell>
          <cell r="BK9">
            <v>0</v>
          </cell>
          <cell r="BL9" t="str">
            <v xml:space="preserve"> </v>
          </cell>
          <cell r="BM9" t="str">
            <v xml:space="preserve"> </v>
          </cell>
          <cell r="BN9" t="str">
            <v xml:space="preserve"> </v>
          </cell>
          <cell r="BO9" t="str">
            <v xml:space="preserve"> </v>
          </cell>
          <cell r="BP9" t="str">
            <v xml:space="preserve"> </v>
          </cell>
          <cell r="BQ9" t="str">
            <v xml:space="preserve"> </v>
          </cell>
          <cell r="BR9" t="str">
            <v xml:space="preserve"> </v>
          </cell>
          <cell r="BS9" t="str">
            <v xml:space="preserve"> </v>
          </cell>
          <cell r="BT9" t="str">
            <v xml:space="preserve"> </v>
          </cell>
          <cell r="BU9" t="str">
            <v xml:space="preserve"> </v>
          </cell>
          <cell r="BV9" t="str">
            <v xml:space="preserve"> </v>
          </cell>
          <cell r="BW9" t="str">
            <v xml:space="preserve"> </v>
          </cell>
          <cell r="BX9" t="str">
            <v xml:space="preserve"> </v>
          </cell>
          <cell r="BY9" t="str">
            <v xml:space="preserve"> </v>
          </cell>
          <cell r="BZ9" t="str">
            <v xml:space="preserve"> </v>
          </cell>
          <cell r="CA9" t="str">
            <v xml:space="preserve"> </v>
          </cell>
          <cell r="CB9" t="str">
            <v xml:space="preserve"> </v>
          </cell>
          <cell r="CC9" t="str">
            <v xml:space="preserve"> </v>
          </cell>
          <cell r="CD9" t="str">
            <v xml:space="preserve"> </v>
          </cell>
          <cell r="CE9" t="str">
            <v xml:space="preserve"> </v>
          </cell>
          <cell r="CF9" t="str">
            <v xml:space="preserve"> </v>
          </cell>
          <cell r="CG9" t="str">
            <v xml:space="preserve"> </v>
          </cell>
          <cell r="CH9" t="str">
            <v xml:space="preserve"> </v>
          </cell>
          <cell r="CI9" t="str">
            <v xml:space="preserve"> </v>
          </cell>
          <cell r="CJ9" t="str">
            <v xml:space="preserve"> </v>
          </cell>
          <cell r="CK9" t="str">
            <v xml:space="preserve"> </v>
          </cell>
          <cell r="CL9" t="str">
            <v xml:space="preserve"> </v>
          </cell>
          <cell r="CM9" t="str">
            <v xml:space="preserve"> </v>
          </cell>
          <cell r="CN9" t="str">
            <v xml:space="preserve"> </v>
          </cell>
          <cell r="CO9" t="str">
            <v xml:space="preserve"> </v>
          </cell>
          <cell r="CP9" t="str">
            <v xml:space="preserve"> </v>
          </cell>
          <cell r="CQ9" t="str">
            <v xml:space="preserve"> </v>
          </cell>
          <cell r="CR9" t="str">
            <v xml:space="preserve"> </v>
          </cell>
          <cell r="CS9" t="str">
            <v xml:space="preserve"> </v>
          </cell>
          <cell r="CT9" t="str">
            <v xml:space="preserve"> </v>
          </cell>
          <cell r="CU9" t="str">
            <v xml:space="preserve"> </v>
          </cell>
          <cell r="CV9" t="str">
            <v xml:space="preserve"> </v>
          </cell>
          <cell r="CW9" t="str">
            <v xml:space="preserve"> </v>
          </cell>
          <cell r="CX9" t="str">
            <v xml:space="preserve"> </v>
          </cell>
          <cell r="CY9" t="str">
            <v xml:space="preserve"> </v>
          </cell>
          <cell r="CZ9" t="str">
            <v xml:space="preserve"> </v>
          </cell>
          <cell r="DA9" t="str">
            <v xml:space="preserve"> </v>
          </cell>
          <cell r="DB9" t="str">
            <v xml:space="preserve"> </v>
          </cell>
          <cell r="DC9" t="str">
            <v xml:space="preserve"> </v>
          </cell>
          <cell r="DD9" t="str">
            <v xml:space="preserve"> </v>
          </cell>
          <cell r="DE9" t="str">
            <v xml:space="preserve"> </v>
          </cell>
          <cell r="DF9" t="str">
            <v xml:space="preserve"> </v>
          </cell>
          <cell r="DG9" t="str">
            <v xml:space="preserve"> </v>
          </cell>
          <cell r="DH9" t="str">
            <v>3. IAMIndependent Aftkt1002340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P9">
            <v>0</v>
          </cell>
          <cell r="DQ9">
            <v>0</v>
          </cell>
          <cell r="DR9">
            <v>0</v>
          </cell>
          <cell r="DT9">
            <v>0</v>
          </cell>
          <cell r="DU9">
            <v>0</v>
          </cell>
          <cell r="DV9">
            <v>0</v>
          </cell>
          <cell r="DX9">
            <v>0</v>
          </cell>
          <cell r="DY9">
            <v>0</v>
          </cell>
          <cell r="DZ9">
            <v>0</v>
          </cell>
          <cell r="EB9">
            <v>0</v>
          </cell>
          <cell r="EC9">
            <v>0</v>
          </cell>
          <cell r="ED9">
            <v>0</v>
          </cell>
          <cell r="EF9">
            <v>0</v>
          </cell>
          <cell r="EG9">
            <v>0</v>
          </cell>
          <cell r="EH9">
            <v>0</v>
          </cell>
          <cell r="EJ9">
            <v>0</v>
          </cell>
          <cell r="EK9">
            <v>0</v>
          </cell>
          <cell r="EL9">
            <v>0</v>
          </cell>
          <cell r="EN9">
            <v>0</v>
          </cell>
          <cell r="EO9">
            <v>0</v>
          </cell>
          <cell r="EP9">
            <v>0</v>
          </cell>
          <cell r="ER9">
            <v>0</v>
          </cell>
          <cell r="ES9">
            <v>0</v>
          </cell>
          <cell r="ET9">
            <v>0</v>
          </cell>
          <cell r="EV9">
            <v>0</v>
          </cell>
          <cell r="EW9">
            <v>0</v>
          </cell>
          <cell r="EX9">
            <v>0</v>
          </cell>
          <cell r="EZ9">
            <v>0</v>
          </cell>
          <cell r="FA9">
            <v>0</v>
          </cell>
          <cell r="FB9">
            <v>0</v>
          </cell>
          <cell r="FD9">
            <v>0</v>
          </cell>
          <cell r="FE9">
            <v>0</v>
          </cell>
          <cell r="FF9">
            <v>0</v>
          </cell>
          <cell r="FI9">
            <v>0</v>
          </cell>
          <cell r="FJ9">
            <v>0</v>
          </cell>
          <cell r="FK9">
            <v>0</v>
          </cell>
          <cell r="FM9">
            <v>0</v>
          </cell>
          <cell r="FN9">
            <v>0</v>
          </cell>
          <cell r="FO9">
            <v>0</v>
          </cell>
          <cell r="FQ9">
            <v>0</v>
          </cell>
          <cell r="FR9">
            <v>0</v>
          </cell>
          <cell r="FS9">
            <v>0</v>
          </cell>
          <cell r="FU9">
            <v>0</v>
          </cell>
          <cell r="FV9">
            <v>0</v>
          </cell>
          <cell r="FW9">
            <v>0</v>
          </cell>
          <cell r="FY9">
            <v>0</v>
          </cell>
          <cell r="FZ9">
            <v>0</v>
          </cell>
          <cell r="GA9">
            <v>0</v>
          </cell>
          <cell r="GC9">
            <v>0</v>
          </cell>
          <cell r="GD9">
            <v>0</v>
          </cell>
          <cell r="GE9">
            <v>0</v>
          </cell>
          <cell r="GG9">
            <v>0</v>
          </cell>
          <cell r="GH9">
            <v>0</v>
          </cell>
          <cell r="GI9">
            <v>0</v>
          </cell>
          <cell r="GK9">
            <v>0</v>
          </cell>
          <cell r="GL9">
            <v>0</v>
          </cell>
          <cell r="GM9">
            <v>0</v>
          </cell>
          <cell r="GO9">
            <v>0</v>
          </cell>
          <cell r="GP9">
            <v>0</v>
          </cell>
          <cell r="GQ9">
            <v>0</v>
          </cell>
          <cell r="GS9">
            <v>0</v>
          </cell>
          <cell r="GT9">
            <v>0</v>
          </cell>
          <cell r="GU9">
            <v>0</v>
          </cell>
          <cell r="GW9">
            <v>0</v>
          </cell>
          <cell r="GX9">
            <v>0</v>
          </cell>
          <cell r="GY9">
            <v>0</v>
          </cell>
          <cell r="HA9">
            <v>0</v>
          </cell>
          <cell r="HB9">
            <v>0</v>
          </cell>
          <cell r="HC9">
            <v>0</v>
          </cell>
        </row>
        <row r="10">
          <cell r="H10" t="str">
            <v>1002342</v>
          </cell>
          <cell r="I10" t="str">
            <v>MXP</v>
          </cell>
          <cell r="J10" t="str">
            <v>RAD APJ 4401966 CHR AFTER</v>
          </cell>
          <cell r="K10" t="str">
            <v>T1</v>
          </cell>
          <cell r="L10">
            <v>38.305490196078431</v>
          </cell>
          <cell r="M10">
            <v>38305.490196078434</v>
          </cell>
          <cell r="N10">
            <v>514.1</v>
          </cell>
          <cell r="R10">
            <v>514.1</v>
          </cell>
          <cell r="V10">
            <v>514.1</v>
          </cell>
          <cell r="Z10">
            <v>514.1</v>
          </cell>
          <cell r="AD10">
            <v>514.1</v>
          </cell>
          <cell r="AH10">
            <v>514.1</v>
          </cell>
          <cell r="AL10">
            <v>514.1</v>
          </cell>
          <cell r="AP10">
            <v>514.1</v>
          </cell>
          <cell r="AT10">
            <v>514.1</v>
          </cell>
          <cell r="AX10">
            <v>514.1</v>
          </cell>
          <cell r="BB10">
            <v>514.1</v>
          </cell>
          <cell r="BF10">
            <v>514.1</v>
          </cell>
          <cell r="BJ10">
            <v>514.1</v>
          </cell>
          <cell r="BK10">
            <v>0</v>
          </cell>
          <cell r="BL10" t="str">
            <v xml:space="preserve"> </v>
          </cell>
          <cell r="BM10" t="str">
            <v xml:space="preserve"> </v>
          </cell>
          <cell r="BN10" t="str">
            <v xml:space="preserve"> </v>
          </cell>
          <cell r="BO10" t="str">
            <v xml:space="preserve"> </v>
          </cell>
          <cell r="BP10" t="str">
            <v xml:space="preserve"> </v>
          </cell>
          <cell r="BQ10" t="str">
            <v xml:space="preserve"> </v>
          </cell>
          <cell r="BR10" t="str">
            <v xml:space="preserve"> </v>
          </cell>
          <cell r="BS10" t="str">
            <v xml:space="preserve"> </v>
          </cell>
          <cell r="BT10" t="str">
            <v xml:space="preserve"> </v>
          </cell>
          <cell r="BU10" t="str">
            <v xml:space="preserve"> </v>
          </cell>
          <cell r="BV10" t="str">
            <v xml:space="preserve"> </v>
          </cell>
          <cell r="BW10" t="str">
            <v xml:space="preserve"> </v>
          </cell>
          <cell r="BX10" t="str">
            <v xml:space="preserve"> </v>
          </cell>
          <cell r="BY10" t="str">
            <v xml:space="preserve"> </v>
          </cell>
          <cell r="BZ10" t="str">
            <v xml:space="preserve"> </v>
          </cell>
          <cell r="CA10" t="str">
            <v xml:space="preserve"> </v>
          </cell>
          <cell r="CB10" t="str">
            <v xml:space="preserve"> </v>
          </cell>
          <cell r="CC10" t="str">
            <v xml:space="preserve"> </v>
          </cell>
          <cell r="CD10" t="str">
            <v xml:space="preserve"> </v>
          </cell>
          <cell r="CE10" t="str">
            <v xml:space="preserve"> </v>
          </cell>
          <cell r="CF10" t="str">
            <v xml:space="preserve"> </v>
          </cell>
          <cell r="CG10" t="str">
            <v xml:space="preserve"> </v>
          </cell>
          <cell r="CH10" t="str">
            <v xml:space="preserve"> </v>
          </cell>
          <cell r="CI10" t="str">
            <v xml:space="preserve"> </v>
          </cell>
          <cell r="CJ10" t="str">
            <v xml:space="preserve"> </v>
          </cell>
          <cell r="CK10" t="str">
            <v xml:space="preserve"> </v>
          </cell>
          <cell r="CL10" t="str">
            <v xml:space="preserve"> </v>
          </cell>
          <cell r="CM10" t="str">
            <v xml:space="preserve"> </v>
          </cell>
          <cell r="CN10" t="str">
            <v xml:space="preserve"> </v>
          </cell>
          <cell r="CO10" t="str">
            <v xml:space="preserve"> </v>
          </cell>
          <cell r="CP10" t="str">
            <v xml:space="preserve"> </v>
          </cell>
          <cell r="CQ10" t="str">
            <v xml:space="preserve"> </v>
          </cell>
          <cell r="CR10" t="str">
            <v xml:space="preserve"> </v>
          </cell>
          <cell r="CS10" t="str">
            <v xml:space="preserve"> </v>
          </cell>
          <cell r="CT10" t="str">
            <v xml:space="preserve"> </v>
          </cell>
          <cell r="CU10" t="str">
            <v xml:space="preserve"> </v>
          </cell>
          <cell r="CV10" t="str">
            <v xml:space="preserve"> </v>
          </cell>
          <cell r="CW10" t="str">
            <v xml:space="preserve"> </v>
          </cell>
          <cell r="CX10" t="str">
            <v xml:space="preserve"> </v>
          </cell>
          <cell r="CY10" t="str">
            <v xml:space="preserve"> </v>
          </cell>
          <cell r="CZ10" t="str">
            <v xml:space="preserve"> </v>
          </cell>
          <cell r="DA10" t="str">
            <v xml:space="preserve"> </v>
          </cell>
          <cell r="DB10" t="str">
            <v xml:space="preserve"> </v>
          </cell>
          <cell r="DC10" t="str">
            <v xml:space="preserve"> </v>
          </cell>
          <cell r="DD10" t="str">
            <v xml:space="preserve"> </v>
          </cell>
          <cell r="DE10" t="str">
            <v xml:space="preserve"> </v>
          </cell>
          <cell r="DF10" t="str">
            <v xml:space="preserve"> </v>
          </cell>
          <cell r="DG10" t="str">
            <v xml:space="preserve"> </v>
          </cell>
          <cell r="DH10" t="str">
            <v>3. IAMIndependent Aftkt1002342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P10">
            <v>0</v>
          </cell>
          <cell r="DQ10">
            <v>0</v>
          </cell>
          <cell r="DR10">
            <v>0</v>
          </cell>
          <cell r="DT10">
            <v>0</v>
          </cell>
          <cell r="DU10">
            <v>0</v>
          </cell>
          <cell r="DV10">
            <v>0</v>
          </cell>
          <cell r="DX10">
            <v>0</v>
          </cell>
          <cell r="DY10">
            <v>0</v>
          </cell>
          <cell r="DZ10">
            <v>0</v>
          </cell>
          <cell r="EB10">
            <v>0</v>
          </cell>
          <cell r="EC10">
            <v>0</v>
          </cell>
          <cell r="ED10">
            <v>0</v>
          </cell>
          <cell r="EF10">
            <v>0</v>
          </cell>
          <cell r="EG10">
            <v>0</v>
          </cell>
          <cell r="EH10">
            <v>0</v>
          </cell>
          <cell r="EJ10">
            <v>0</v>
          </cell>
          <cell r="EK10">
            <v>0</v>
          </cell>
          <cell r="EL10">
            <v>0</v>
          </cell>
          <cell r="EN10">
            <v>0</v>
          </cell>
          <cell r="EO10">
            <v>0</v>
          </cell>
          <cell r="EP10">
            <v>0</v>
          </cell>
          <cell r="ER10">
            <v>0</v>
          </cell>
          <cell r="ES10">
            <v>0</v>
          </cell>
          <cell r="ET10">
            <v>0</v>
          </cell>
          <cell r="EV10">
            <v>0</v>
          </cell>
          <cell r="EW10">
            <v>0</v>
          </cell>
          <cell r="EX10">
            <v>0</v>
          </cell>
          <cell r="EZ10">
            <v>0</v>
          </cell>
          <cell r="FA10">
            <v>0</v>
          </cell>
          <cell r="FB10">
            <v>0</v>
          </cell>
          <cell r="FD10">
            <v>0</v>
          </cell>
          <cell r="FE10">
            <v>0</v>
          </cell>
          <cell r="FF10">
            <v>0</v>
          </cell>
          <cell r="FI10">
            <v>0</v>
          </cell>
          <cell r="FJ10">
            <v>0</v>
          </cell>
          <cell r="FK10">
            <v>0</v>
          </cell>
          <cell r="FM10">
            <v>0</v>
          </cell>
          <cell r="FN10">
            <v>0</v>
          </cell>
          <cell r="FO10">
            <v>0</v>
          </cell>
          <cell r="FQ10">
            <v>0</v>
          </cell>
          <cell r="FR10">
            <v>0</v>
          </cell>
          <cell r="FS10">
            <v>0</v>
          </cell>
          <cell r="FU10">
            <v>0</v>
          </cell>
          <cell r="FV10">
            <v>0</v>
          </cell>
          <cell r="FW10">
            <v>0</v>
          </cell>
          <cell r="FY10">
            <v>0</v>
          </cell>
          <cell r="FZ10">
            <v>0</v>
          </cell>
          <cell r="GA10">
            <v>0</v>
          </cell>
          <cell r="GC10">
            <v>0</v>
          </cell>
          <cell r="GD10">
            <v>0</v>
          </cell>
          <cell r="GE10">
            <v>0</v>
          </cell>
          <cell r="GG10">
            <v>0</v>
          </cell>
          <cell r="GH10">
            <v>0</v>
          </cell>
          <cell r="GI10">
            <v>0</v>
          </cell>
          <cell r="GK10">
            <v>0</v>
          </cell>
          <cell r="GL10">
            <v>0</v>
          </cell>
          <cell r="GM10">
            <v>0</v>
          </cell>
          <cell r="GO10">
            <v>0</v>
          </cell>
          <cell r="GP10">
            <v>0</v>
          </cell>
          <cell r="GQ10">
            <v>0</v>
          </cell>
          <cell r="GS10">
            <v>0</v>
          </cell>
          <cell r="GT10">
            <v>0</v>
          </cell>
          <cell r="GU10">
            <v>0</v>
          </cell>
          <cell r="GW10">
            <v>0</v>
          </cell>
          <cell r="GX10">
            <v>0</v>
          </cell>
          <cell r="GY10">
            <v>0</v>
          </cell>
          <cell r="HA10">
            <v>0</v>
          </cell>
          <cell r="HB10">
            <v>0</v>
          </cell>
          <cell r="HC10">
            <v>0</v>
          </cell>
        </row>
        <row r="11">
          <cell r="H11" t="str">
            <v>1002343</v>
          </cell>
          <cell r="I11" t="str">
            <v>MXP</v>
          </cell>
          <cell r="J11" t="str">
            <v>RAD 1002343    CHR</v>
          </cell>
          <cell r="K11" t="str">
            <v>T1</v>
          </cell>
          <cell r="L11">
            <v>56.055294117647065</v>
          </cell>
          <cell r="M11">
            <v>56055.294117647063</v>
          </cell>
          <cell r="N11">
            <v>657.2</v>
          </cell>
          <cell r="R11">
            <v>657.2</v>
          </cell>
          <cell r="V11">
            <v>657.2</v>
          </cell>
          <cell r="Z11">
            <v>657.2</v>
          </cell>
          <cell r="AD11">
            <v>657.2</v>
          </cell>
          <cell r="AH11">
            <v>657.2</v>
          </cell>
          <cell r="AL11">
            <v>657.2</v>
          </cell>
          <cell r="AP11">
            <v>657.2</v>
          </cell>
          <cell r="AT11">
            <v>657.2</v>
          </cell>
          <cell r="AX11">
            <v>657.2</v>
          </cell>
          <cell r="BB11">
            <v>657.2</v>
          </cell>
          <cell r="BF11">
            <v>657.2</v>
          </cell>
          <cell r="BJ11">
            <v>657.2</v>
          </cell>
          <cell r="BK11">
            <v>0</v>
          </cell>
          <cell r="BL11" t="str">
            <v xml:space="preserve"> </v>
          </cell>
          <cell r="BM11" t="str">
            <v xml:space="preserve"> </v>
          </cell>
          <cell r="BN11" t="str">
            <v xml:space="preserve"> </v>
          </cell>
          <cell r="BO11" t="str">
            <v xml:space="preserve"> </v>
          </cell>
          <cell r="BP11" t="str">
            <v xml:space="preserve"> </v>
          </cell>
          <cell r="BQ11" t="str">
            <v xml:space="preserve"> </v>
          </cell>
          <cell r="BR11" t="str">
            <v xml:space="preserve"> </v>
          </cell>
          <cell r="BS11" t="str">
            <v xml:space="preserve"> </v>
          </cell>
          <cell r="BT11" t="str">
            <v xml:space="preserve"> </v>
          </cell>
          <cell r="BU11" t="str">
            <v xml:space="preserve"> </v>
          </cell>
          <cell r="BV11" t="str">
            <v xml:space="preserve"> </v>
          </cell>
          <cell r="BW11" t="str">
            <v xml:space="preserve"> </v>
          </cell>
          <cell r="BX11" t="str">
            <v xml:space="preserve"> </v>
          </cell>
          <cell r="BY11" t="str">
            <v xml:space="preserve"> </v>
          </cell>
          <cell r="BZ11" t="str">
            <v xml:space="preserve"> </v>
          </cell>
          <cell r="CA11" t="str">
            <v xml:space="preserve"> </v>
          </cell>
          <cell r="CB11" t="str">
            <v xml:space="preserve"> </v>
          </cell>
          <cell r="CC11" t="str">
            <v xml:space="preserve"> </v>
          </cell>
          <cell r="CD11" t="str">
            <v xml:space="preserve"> </v>
          </cell>
          <cell r="CE11" t="str">
            <v xml:space="preserve"> </v>
          </cell>
          <cell r="CF11" t="str">
            <v xml:space="preserve"> </v>
          </cell>
          <cell r="CG11" t="str">
            <v xml:space="preserve"> </v>
          </cell>
          <cell r="CH11" t="str">
            <v xml:space="preserve"> </v>
          </cell>
          <cell r="CI11" t="str">
            <v xml:space="preserve"> </v>
          </cell>
          <cell r="CJ11" t="str">
            <v xml:space="preserve"> </v>
          </cell>
          <cell r="CK11" t="str">
            <v xml:space="preserve"> </v>
          </cell>
          <cell r="CL11" t="str">
            <v xml:space="preserve"> </v>
          </cell>
          <cell r="CM11" t="str">
            <v xml:space="preserve"> </v>
          </cell>
          <cell r="CN11" t="str">
            <v xml:space="preserve"> </v>
          </cell>
          <cell r="CO11" t="str">
            <v xml:space="preserve"> </v>
          </cell>
          <cell r="CP11" t="str">
            <v xml:space="preserve"> </v>
          </cell>
          <cell r="CQ11" t="str">
            <v xml:space="preserve"> </v>
          </cell>
          <cell r="CR11" t="str">
            <v xml:space="preserve"> </v>
          </cell>
          <cell r="CS11" t="str">
            <v xml:space="preserve"> </v>
          </cell>
          <cell r="CT11" t="str">
            <v xml:space="preserve"> </v>
          </cell>
          <cell r="CU11" t="str">
            <v xml:space="preserve"> </v>
          </cell>
          <cell r="CV11" t="str">
            <v xml:space="preserve"> </v>
          </cell>
          <cell r="CW11" t="str">
            <v xml:space="preserve"> </v>
          </cell>
          <cell r="CX11" t="str">
            <v xml:space="preserve"> </v>
          </cell>
          <cell r="CY11" t="str">
            <v xml:space="preserve"> </v>
          </cell>
          <cell r="CZ11" t="str">
            <v xml:space="preserve"> </v>
          </cell>
          <cell r="DA11" t="str">
            <v xml:space="preserve"> </v>
          </cell>
          <cell r="DB11" t="str">
            <v xml:space="preserve"> </v>
          </cell>
          <cell r="DC11" t="str">
            <v xml:space="preserve"> </v>
          </cell>
          <cell r="DD11" t="str">
            <v xml:space="preserve"> </v>
          </cell>
          <cell r="DE11" t="str">
            <v xml:space="preserve"> </v>
          </cell>
          <cell r="DF11" t="str">
            <v xml:space="preserve"> </v>
          </cell>
          <cell r="DG11" t="str">
            <v xml:space="preserve"> </v>
          </cell>
          <cell r="DH11" t="str">
            <v>3. IAMIndependent Aftkt1002343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P11">
            <v>0</v>
          </cell>
          <cell r="DQ11">
            <v>0</v>
          </cell>
          <cell r="DR11">
            <v>0</v>
          </cell>
          <cell r="DT11">
            <v>0</v>
          </cell>
          <cell r="DU11">
            <v>0</v>
          </cell>
          <cell r="DV11">
            <v>0</v>
          </cell>
          <cell r="DX11">
            <v>0</v>
          </cell>
          <cell r="DY11">
            <v>0</v>
          </cell>
          <cell r="DZ11">
            <v>0</v>
          </cell>
          <cell r="EB11">
            <v>0</v>
          </cell>
          <cell r="EC11">
            <v>0</v>
          </cell>
          <cell r="ED11">
            <v>0</v>
          </cell>
          <cell r="EF11">
            <v>0</v>
          </cell>
          <cell r="EG11">
            <v>0</v>
          </cell>
          <cell r="EH11">
            <v>0</v>
          </cell>
          <cell r="EJ11">
            <v>0</v>
          </cell>
          <cell r="EK11">
            <v>0</v>
          </cell>
          <cell r="EL11">
            <v>0</v>
          </cell>
          <cell r="EN11">
            <v>0</v>
          </cell>
          <cell r="EO11">
            <v>0</v>
          </cell>
          <cell r="EP11">
            <v>0</v>
          </cell>
          <cell r="ER11">
            <v>0</v>
          </cell>
          <cell r="ES11">
            <v>0</v>
          </cell>
          <cell r="ET11">
            <v>0</v>
          </cell>
          <cell r="EV11">
            <v>0</v>
          </cell>
          <cell r="EW11">
            <v>0</v>
          </cell>
          <cell r="EX11">
            <v>0</v>
          </cell>
          <cell r="EZ11">
            <v>0</v>
          </cell>
          <cell r="FA11">
            <v>0</v>
          </cell>
          <cell r="FB11">
            <v>0</v>
          </cell>
          <cell r="FD11">
            <v>0</v>
          </cell>
          <cell r="FE11">
            <v>0</v>
          </cell>
          <cell r="FF11">
            <v>0</v>
          </cell>
          <cell r="FI11">
            <v>0</v>
          </cell>
          <cell r="FJ11">
            <v>0</v>
          </cell>
          <cell r="FK11">
            <v>0</v>
          </cell>
          <cell r="FM11">
            <v>0</v>
          </cell>
          <cell r="FN11">
            <v>0</v>
          </cell>
          <cell r="FO11">
            <v>0</v>
          </cell>
          <cell r="FQ11">
            <v>0</v>
          </cell>
          <cell r="FR11">
            <v>0</v>
          </cell>
          <cell r="FS11">
            <v>0</v>
          </cell>
          <cell r="FU11">
            <v>0</v>
          </cell>
          <cell r="FV11">
            <v>0</v>
          </cell>
          <cell r="FW11">
            <v>0</v>
          </cell>
          <cell r="FY11">
            <v>0</v>
          </cell>
          <cell r="FZ11">
            <v>0</v>
          </cell>
          <cell r="GA11">
            <v>0</v>
          </cell>
          <cell r="GC11">
            <v>0</v>
          </cell>
          <cell r="GD11">
            <v>0</v>
          </cell>
          <cell r="GE11">
            <v>0</v>
          </cell>
          <cell r="GG11">
            <v>0</v>
          </cell>
          <cell r="GH11">
            <v>0</v>
          </cell>
          <cell r="GI11">
            <v>0</v>
          </cell>
          <cell r="GK11">
            <v>0</v>
          </cell>
          <cell r="GL11">
            <v>0</v>
          </cell>
          <cell r="GM11">
            <v>0</v>
          </cell>
          <cell r="GO11">
            <v>0</v>
          </cell>
          <cell r="GP11">
            <v>0</v>
          </cell>
          <cell r="GQ11">
            <v>0</v>
          </cell>
          <cell r="GS11">
            <v>0</v>
          </cell>
          <cell r="GT11">
            <v>0</v>
          </cell>
          <cell r="GU11">
            <v>0</v>
          </cell>
          <cell r="GW11">
            <v>0</v>
          </cell>
          <cell r="GX11">
            <v>0</v>
          </cell>
          <cell r="GY11">
            <v>0</v>
          </cell>
          <cell r="HA11">
            <v>0</v>
          </cell>
          <cell r="HB11">
            <v>0</v>
          </cell>
          <cell r="HC11">
            <v>0</v>
          </cell>
        </row>
        <row r="12">
          <cell r="H12" t="str">
            <v>1002344</v>
          </cell>
          <cell r="I12" t="str">
            <v>MXP</v>
          </cell>
          <cell r="J12" t="str">
            <v>RAD 1002344 CHR</v>
          </cell>
          <cell r="K12" t="str">
            <v>T1</v>
          </cell>
          <cell r="L12">
            <v>46.465411764705884</v>
          </cell>
          <cell r="M12">
            <v>46465.411764705881</v>
          </cell>
          <cell r="N12">
            <v>731.4</v>
          </cell>
          <cell r="R12">
            <v>731.4</v>
          </cell>
          <cell r="V12">
            <v>731.4</v>
          </cell>
          <cell r="Z12">
            <v>731.4</v>
          </cell>
          <cell r="AD12">
            <v>731.4</v>
          </cell>
          <cell r="AH12">
            <v>731.4</v>
          </cell>
          <cell r="AL12">
            <v>731.4</v>
          </cell>
          <cell r="AP12">
            <v>731.4</v>
          </cell>
          <cell r="AT12">
            <v>731.4</v>
          </cell>
          <cell r="AX12">
            <v>731.4</v>
          </cell>
          <cell r="BB12">
            <v>731.4</v>
          </cell>
          <cell r="BF12">
            <v>731.4</v>
          </cell>
          <cell r="BJ12">
            <v>731.4</v>
          </cell>
          <cell r="BK12">
            <v>0</v>
          </cell>
          <cell r="BL12" t="str">
            <v xml:space="preserve"> </v>
          </cell>
          <cell r="BM12" t="str">
            <v xml:space="preserve"> </v>
          </cell>
          <cell r="BN12" t="str">
            <v xml:space="preserve"> </v>
          </cell>
          <cell r="BO12" t="str">
            <v xml:space="preserve"> </v>
          </cell>
          <cell r="BP12" t="str">
            <v xml:space="preserve"> </v>
          </cell>
          <cell r="BQ12" t="str">
            <v xml:space="preserve"> </v>
          </cell>
          <cell r="BR12" t="str">
            <v xml:space="preserve"> </v>
          </cell>
          <cell r="BS12" t="str">
            <v xml:space="preserve"> </v>
          </cell>
          <cell r="BT12" t="str">
            <v xml:space="preserve"> </v>
          </cell>
          <cell r="BU12" t="str">
            <v xml:space="preserve"> </v>
          </cell>
          <cell r="BV12" t="str">
            <v xml:space="preserve"> </v>
          </cell>
          <cell r="BW12" t="str">
            <v xml:space="preserve"> </v>
          </cell>
          <cell r="BX12" t="str">
            <v xml:space="preserve"> </v>
          </cell>
          <cell r="BY12" t="str">
            <v xml:space="preserve"> </v>
          </cell>
          <cell r="BZ12" t="str">
            <v xml:space="preserve"> </v>
          </cell>
          <cell r="CA12" t="str">
            <v xml:space="preserve"> </v>
          </cell>
          <cell r="CB12" t="str">
            <v xml:space="preserve"> </v>
          </cell>
          <cell r="CC12" t="str">
            <v xml:space="preserve"> </v>
          </cell>
          <cell r="CD12" t="str">
            <v xml:space="preserve"> </v>
          </cell>
          <cell r="CE12" t="str">
            <v xml:space="preserve"> </v>
          </cell>
          <cell r="CF12" t="str">
            <v xml:space="preserve"> </v>
          </cell>
          <cell r="CG12" t="str">
            <v xml:space="preserve"> </v>
          </cell>
          <cell r="CH12" t="str">
            <v xml:space="preserve"> </v>
          </cell>
          <cell r="CI12" t="str">
            <v xml:space="preserve"> </v>
          </cell>
          <cell r="CJ12" t="str">
            <v xml:space="preserve"> </v>
          </cell>
          <cell r="CK12" t="str">
            <v xml:space="preserve"> </v>
          </cell>
          <cell r="CL12" t="str">
            <v xml:space="preserve"> </v>
          </cell>
          <cell r="CM12" t="str">
            <v xml:space="preserve"> </v>
          </cell>
          <cell r="CN12" t="str">
            <v xml:space="preserve"> </v>
          </cell>
          <cell r="CO12" t="str">
            <v xml:space="preserve"> </v>
          </cell>
          <cell r="CP12" t="str">
            <v xml:space="preserve"> </v>
          </cell>
          <cell r="CQ12" t="str">
            <v xml:space="preserve"> </v>
          </cell>
          <cell r="CR12" t="str">
            <v xml:space="preserve"> </v>
          </cell>
          <cell r="CS12" t="str">
            <v xml:space="preserve"> </v>
          </cell>
          <cell r="CT12" t="str">
            <v xml:space="preserve"> </v>
          </cell>
          <cell r="CU12" t="str">
            <v xml:space="preserve"> </v>
          </cell>
          <cell r="CV12" t="str">
            <v xml:space="preserve"> </v>
          </cell>
          <cell r="CW12" t="str">
            <v xml:space="preserve"> </v>
          </cell>
          <cell r="CX12" t="str">
            <v xml:space="preserve"> </v>
          </cell>
          <cell r="CY12" t="str">
            <v xml:space="preserve"> </v>
          </cell>
          <cell r="CZ12" t="str">
            <v xml:space="preserve"> </v>
          </cell>
          <cell r="DA12" t="str">
            <v xml:space="preserve"> </v>
          </cell>
          <cell r="DB12" t="str">
            <v xml:space="preserve"> </v>
          </cell>
          <cell r="DC12" t="str">
            <v xml:space="preserve"> </v>
          </cell>
          <cell r="DD12" t="str">
            <v xml:space="preserve"> </v>
          </cell>
          <cell r="DE12" t="str">
            <v xml:space="preserve"> </v>
          </cell>
          <cell r="DF12" t="str">
            <v xml:space="preserve"> </v>
          </cell>
          <cell r="DG12" t="str">
            <v xml:space="preserve"> </v>
          </cell>
          <cell r="DH12" t="str">
            <v>3. IAMIndependent Aftkt1002344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0</v>
          </cell>
          <cell r="DP12">
            <v>0</v>
          </cell>
          <cell r="DQ12">
            <v>0</v>
          </cell>
          <cell r="DR12">
            <v>0</v>
          </cell>
          <cell r="DT12">
            <v>0</v>
          </cell>
          <cell r="DU12">
            <v>0</v>
          </cell>
          <cell r="DV12">
            <v>0</v>
          </cell>
          <cell r="DX12">
            <v>0</v>
          </cell>
          <cell r="DY12">
            <v>0</v>
          </cell>
          <cell r="DZ12">
            <v>0</v>
          </cell>
          <cell r="EB12">
            <v>0</v>
          </cell>
          <cell r="EC12">
            <v>0</v>
          </cell>
          <cell r="ED12">
            <v>0</v>
          </cell>
          <cell r="EF12">
            <v>0</v>
          </cell>
          <cell r="EG12">
            <v>0</v>
          </cell>
          <cell r="EH12">
            <v>0</v>
          </cell>
          <cell r="EJ12">
            <v>0</v>
          </cell>
          <cell r="EK12">
            <v>0</v>
          </cell>
          <cell r="EL12">
            <v>0</v>
          </cell>
          <cell r="EN12">
            <v>0</v>
          </cell>
          <cell r="EO12">
            <v>0</v>
          </cell>
          <cell r="EP12">
            <v>0</v>
          </cell>
          <cell r="ER12">
            <v>0</v>
          </cell>
          <cell r="ES12">
            <v>0</v>
          </cell>
          <cell r="ET12">
            <v>0</v>
          </cell>
          <cell r="EV12">
            <v>0</v>
          </cell>
          <cell r="EW12">
            <v>0</v>
          </cell>
          <cell r="EX12">
            <v>0</v>
          </cell>
          <cell r="EZ12">
            <v>0</v>
          </cell>
          <cell r="FA12">
            <v>0</v>
          </cell>
          <cell r="FB12">
            <v>0</v>
          </cell>
          <cell r="FD12">
            <v>0</v>
          </cell>
          <cell r="FE12">
            <v>0</v>
          </cell>
          <cell r="FF12">
            <v>0</v>
          </cell>
          <cell r="FI12">
            <v>0</v>
          </cell>
          <cell r="FJ12">
            <v>0</v>
          </cell>
          <cell r="FK12">
            <v>0</v>
          </cell>
          <cell r="FM12">
            <v>0</v>
          </cell>
          <cell r="FN12">
            <v>0</v>
          </cell>
          <cell r="FO12">
            <v>0</v>
          </cell>
          <cell r="FQ12">
            <v>0</v>
          </cell>
          <cell r="FR12">
            <v>0</v>
          </cell>
          <cell r="FS12">
            <v>0</v>
          </cell>
          <cell r="FU12">
            <v>0</v>
          </cell>
          <cell r="FV12">
            <v>0</v>
          </cell>
          <cell r="FW12">
            <v>0</v>
          </cell>
          <cell r="FY12">
            <v>0</v>
          </cell>
          <cell r="FZ12">
            <v>0</v>
          </cell>
          <cell r="GA12">
            <v>0</v>
          </cell>
          <cell r="GC12">
            <v>0</v>
          </cell>
          <cell r="GD12">
            <v>0</v>
          </cell>
          <cell r="GE12">
            <v>0</v>
          </cell>
          <cell r="GG12">
            <v>0</v>
          </cell>
          <cell r="GH12">
            <v>0</v>
          </cell>
          <cell r="GI12">
            <v>0</v>
          </cell>
          <cell r="GK12">
            <v>0</v>
          </cell>
          <cell r="GL12">
            <v>0</v>
          </cell>
          <cell r="GM12">
            <v>0</v>
          </cell>
          <cell r="GO12">
            <v>0</v>
          </cell>
          <cell r="GP12">
            <v>0</v>
          </cell>
          <cell r="GQ12">
            <v>0</v>
          </cell>
          <cell r="GS12">
            <v>0</v>
          </cell>
          <cell r="GT12">
            <v>0</v>
          </cell>
          <cell r="GU12">
            <v>0</v>
          </cell>
          <cell r="GW12">
            <v>0</v>
          </cell>
          <cell r="GX12">
            <v>0</v>
          </cell>
          <cell r="GY12">
            <v>0</v>
          </cell>
          <cell r="HA12">
            <v>0</v>
          </cell>
          <cell r="HB12">
            <v>0</v>
          </cell>
          <cell r="HC12">
            <v>0</v>
          </cell>
        </row>
        <row r="13">
          <cell r="H13" t="str">
            <v>1002462</v>
          </cell>
          <cell r="I13" t="str">
            <v>MXP</v>
          </cell>
          <cell r="J13" t="str">
            <v>RAD AN-T 1.50 AH-BAV AFTE</v>
          </cell>
          <cell r="K13" t="str">
            <v>T1</v>
          </cell>
          <cell r="L13">
            <v>0</v>
          </cell>
          <cell r="M13">
            <v>0</v>
          </cell>
          <cell r="N13">
            <v>1069.8900000000001</v>
          </cell>
          <cell r="R13">
            <v>1069.8900000000001</v>
          </cell>
          <cell r="V13">
            <v>1069.8900000000001</v>
          </cell>
          <cell r="Z13">
            <v>1069.8900000000001</v>
          </cell>
          <cell r="AD13">
            <v>1069.8900000000001</v>
          </cell>
          <cell r="AH13">
            <v>1069.8900000000001</v>
          </cell>
          <cell r="AL13">
            <v>1069.8900000000001</v>
          </cell>
          <cell r="AP13">
            <v>1069.8900000000001</v>
          </cell>
          <cell r="AT13">
            <v>1069.8900000000001</v>
          </cell>
          <cell r="AX13">
            <v>1069.8900000000001</v>
          </cell>
          <cell r="BB13">
            <v>1069.8900000000001</v>
          </cell>
          <cell r="BF13">
            <v>1069.8900000000001</v>
          </cell>
          <cell r="BJ13">
            <v>1069.8900000000001</v>
          </cell>
          <cell r="BK13">
            <v>0</v>
          </cell>
          <cell r="BL13" t="str">
            <v xml:space="preserve"> </v>
          </cell>
          <cell r="BM13" t="str">
            <v xml:space="preserve"> </v>
          </cell>
          <cell r="BN13" t="str">
            <v xml:space="preserve"> </v>
          </cell>
          <cell r="BO13" t="str">
            <v xml:space="preserve"> </v>
          </cell>
          <cell r="BP13" t="str">
            <v xml:space="preserve"> </v>
          </cell>
          <cell r="BQ13" t="str">
            <v xml:space="preserve"> </v>
          </cell>
          <cell r="BR13" t="str">
            <v xml:space="preserve"> </v>
          </cell>
          <cell r="BS13" t="str">
            <v xml:space="preserve"> </v>
          </cell>
          <cell r="BT13" t="str">
            <v xml:space="preserve"> </v>
          </cell>
          <cell r="BU13" t="str">
            <v xml:space="preserve"> </v>
          </cell>
          <cell r="BV13" t="str">
            <v xml:space="preserve"> </v>
          </cell>
          <cell r="BW13" t="str">
            <v xml:space="preserve"> </v>
          </cell>
          <cell r="BX13" t="str">
            <v xml:space="preserve"> </v>
          </cell>
          <cell r="BY13" t="str">
            <v xml:space="preserve"> </v>
          </cell>
          <cell r="BZ13" t="str">
            <v xml:space="preserve"> </v>
          </cell>
          <cell r="CA13" t="str">
            <v xml:space="preserve"> </v>
          </cell>
          <cell r="CB13" t="str">
            <v xml:space="preserve"> </v>
          </cell>
          <cell r="CC13" t="str">
            <v xml:space="preserve"> </v>
          </cell>
          <cell r="CD13" t="str">
            <v xml:space="preserve"> </v>
          </cell>
          <cell r="CE13" t="str">
            <v xml:space="preserve"> </v>
          </cell>
          <cell r="CF13" t="str">
            <v xml:space="preserve"> </v>
          </cell>
          <cell r="CG13" t="str">
            <v xml:space="preserve"> </v>
          </cell>
          <cell r="CH13" t="str">
            <v xml:space="preserve"> </v>
          </cell>
          <cell r="CI13" t="str">
            <v xml:space="preserve"> </v>
          </cell>
          <cell r="CJ13" t="str">
            <v xml:space="preserve"> </v>
          </cell>
          <cell r="CK13" t="str">
            <v xml:space="preserve"> </v>
          </cell>
          <cell r="CL13" t="str">
            <v xml:space="preserve"> </v>
          </cell>
          <cell r="CM13" t="str">
            <v xml:space="preserve"> </v>
          </cell>
          <cell r="CN13" t="str">
            <v xml:space="preserve"> </v>
          </cell>
          <cell r="CO13" t="str">
            <v xml:space="preserve"> </v>
          </cell>
          <cell r="CP13" t="str">
            <v xml:space="preserve"> </v>
          </cell>
          <cell r="CQ13" t="str">
            <v xml:space="preserve"> </v>
          </cell>
          <cell r="CR13" t="str">
            <v xml:space="preserve"> </v>
          </cell>
          <cell r="CS13" t="str">
            <v xml:space="preserve"> </v>
          </cell>
          <cell r="CT13" t="str">
            <v xml:space="preserve"> </v>
          </cell>
          <cell r="CU13" t="str">
            <v xml:space="preserve"> </v>
          </cell>
          <cell r="CV13" t="str">
            <v xml:space="preserve"> </v>
          </cell>
          <cell r="CW13" t="str">
            <v xml:space="preserve"> </v>
          </cell>
          <cell r="CX13" t="str">
            <v xml:space="preserve"> </v>
          </cell>
          <cell r="CY13" t="str">
            <v xml:space="preserve"> </v>
          </cell>
          <cell r="CZ13" t="str">
            <v xml:space="preserve"> </v>
          </cell>
          <cell r="DA13" t="str">
            <v xml:space="preserve"> </v>
          </cell>
          <cell r="DB13" t="str">
            <v xml:space="preserve"> </v>
          </cell>
          <cell r="DC13" t="str">
            <v xml:space="preserve"> </v>
          </cell>
          <cell r="DD13" t="str">
            <v xml:space="preserve"> </v>
          </cell>
          <cell r="DE13" t="str">
            <v xml:space="preserve"> </v>
          </cell>
          <cell r="DF13" t="str">
            <v xml:space="preserve"> </v>
          </cell>
          <cell r="DG13" t="str">
            <v xml:space="preserve"> </v>
          </cell>
          <cell r="DH13" t="str">
            <v>3. IAMIndependent Aftkt1002462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0</v>
          </cell>
          <cell r="DP13">
            <v>0</v>
          </cell>
          <cell r="DQ13">
            <v>0</v>
          </cell>
          <cell r="DR13">
            <v>0</v>
          </cell>
          <cell r="DT13">
            <v>0</v>
          </cell>
          <cell r="DU13">
            <v>0</v>
          </cell>
          <cell r="DV13">
            <v>0</v>
          </cell>
          <cell r="DX13">
            <v>0</v>
          </cell>
          <cell r="DY13">
            <v>0</v>
          </cell>
          <cell r="DZ13">
            <v>0</v>
          </cell>
          <cell r="EB13">
            <v>0</v>
          </cell>
          <cell r="EC13">
            <v>0</v>
          </cell>
          <cell r="ED13">
            <v>0</v>
          </cell>
          <cell r="EF13">
            <v>0</v>
          </cell>
          <cell r="EG13">
            <v>0</v>
          </cell>
          <cell r="EH13">
            <v>0</v>
          </cell>
          <cell r="EJ13">
            <v>0</v>
          </cell>
          <cell r="EK13">
            <v>0</v>
          </cell>
          <cell r="EL13">
            <v>0</v>
          </cell>
          <cell r="EN13">
            <v>0</v>
          </cell>
          <cell r="EO13">
            <v>0</v>
          </cell>
          <cell r="EP13">
            <v>0</v>
          </cell>
          <cell r="ER13">
            <v>0</v>
          </cell>
          <cell r="ES13">
            <v>0</v>
          </cell>
          <cell r="ET13">
            <v>0</v>
          </cell>
          <cell r="EV13">
            <v>0</v>
          </cell>
          <cell r="EW13">
            <v>0</v>
          </cell>
          <cell r="EX13">
            <v>0</v>
          </cell>
          <cell r="EZ13">
            <v>0</v>
          </cell>
          <cell r="FA13">
            <v>0</v>
          </cell>
          <cell r="FB13">
            <v>0</v>
          </cell>
          <cell r="FD13">
            <v>0</v>
          </cell>
          <cell r="FE13">
            <v>0</v>
          </cell>
          <cell r="FF13">
            <v>0</v>
          </cell>
          <cell r="FI13">
            <v>0</v>
          </cell>
          <cell r="FJ13">
            <v>0</v>
          </cell>
          <cell r="FK13">
            <v>0</v>
          </cell>
          <cell r="FM13">
            <v>0</v>
          </cell>
          <cell r="FN13">
            <v>0</v>
          </cell>
          <cell r="FO13">
            <v>0</v>
          </cell>
          <cell r="FQ13">
            <v>0</v>
          </cell>
          <cell r="FR13">
            <v>0</v>
          </cell>
          <cell r="FS13">
            <v>0</v>
          </cell>
          <cell r="FU13">
            <v>0</v>
          </cell>
          <cell r="FV13">
            <v>0</v>
          </cell>
          <cell r="FW13">
            <v>0</v>
          </cell>
          <cell r="FY13">
            <v>0</v>
          </cell>
          <cell r="FZ13">
            <v>0</v>
          </cell>
          <cell r="GA13">
            <v>0</v>
          </cell>
          <cell r="GC13">
            <v>0</v>
          </cell>
          <cell r="GD13">
            <v>0</v>
          </cell>
          <cell r="GE13">
            <v>0</v>
          </cell>
          <cell r="GG13">
            <v>0</v>
          </cell>
          <cell r="GH13">
            <v>0</v>
          </cell>
          <cell r="GI13">
            <v>0</v>
          </cell>
          <cell r="GK13">
            <v>0</v>
          </cell>
          <cell r="GL13">
            <v>0</v>
          </cell>
          <cell r="GM13">
            <v>0</v>
          </cell>
          <cell r="GO13">
            <v>0</v>
          </cell>
          <cell r="GP13">
            <v>0</v>
          </cell>
          <cell r="GQ13">
            <v>0</v>
          </cell>
          <cell r="GS13">
            <v>0</v>
          </cell>
          <cell r="GT13">
            <v>0</v>
          </cell>
          <cell r="GU13">
            <v>0</v>
          </cell>
          <cell r="GW13">
            <v>0</v>
          </cell>
          <cell r="GX13">
            <v>0</v>
          </cell>
          <cell r="GY13">
            <v>0</v>
          </cell>
          <cell r="HA13">
            <v>0</v>
          </cell>
          <cell r="HB13">
            <v>0</v>
          </cell>
          <cell r="HC13">
            <v>0</v>
          </cell>
        </row>
        <row r="14">
          <cell r="H14" t="str">
            <v>1002497</v>
          </cell>
          <cell r="I14" t="str">
            <v>MXP</v>
          </cell>
          <cell r="J14" t="str">
            <v>RAD T-115 0.70 AFTERMARKE</v>
          </cell>
          <cell r="K14" t="str">
            <v>T1</v>
          </cell>
          <cell r="L14">
            <v>0</v>
          </cell>
          <cell r="M14">
            <v>0</v>
          </cell>
          <cell r="N14">
            <v>659.97</v>
          </cell>
          <cell r="R14">
            <v>659.97</v>
          </cell>
          <cell r="V14">
            <v>659.97</v>
          </cell>
          <cell r="Z14">
            <v>659.97</v>
          </cell>
          <cell r="AD14">
            <v>659.97</v>
          </cell>
          <cell r="AH14">
            <v>659.97</v>
          </cell>
          <cell r="AL14">
            <v>659.97</v>
          </cell>
          <cell r="AP14">
            <v>659.97</v>
          </cell>
          <cell r="AT14">
            <v>659.97</v>
          </cell>
          <cell r="AX14">
            <v>659.97</v>
          </cell>
          <cell r="BB14">
            <v>659.97</v>
          </cell>
          <cell r="BF14">
            <v>659.97</v>
          </cell>
          <cell r="BJ14">
            <v>659.97</v>
          </cell>
          <cell r="BK14">
            <v>0</v>
          </cell>
          <cell r="BL14" t="str">
            <v xml:space="preserve"> </v>
          </cell>
          <cell r="BM14" t="str">
            <v xml:space="preserve"> </v>
          </cell>
          <cell r="BN14" t="str">
            <v xml:space="preserve"> </v>
          </cell>
          <cell r="BO14" t="str">
            <v xml:space="preserve"> </v>
          </cell>
          <cell r="BP14" t="str">
            <v xml:space="preserve"> </v>
          </cell>
          <cell r="BQ14" t="str">
            <v xml:space="preserve"> </v>
          </cell>
          <cell r="BR14" t="str">
            <v xml:space="preserve"> </v>
          </cell>
          <cell r="BS14" t="str">
            <v xml:space="preserve"> </v>
          </cell>
          <cell r="BT14" t="str">
            <v xml:space="preserve"> </v>
          </cell>
          <cell r="BU14" t="str">
            <v xml:space="preserve"> </v>
          </cell>
          <cell r="BV14" t="str">
            <v xml:space="preserve"> </v>
          </cell>
          <cell r="BW14" t="str">
            <v xml:space="preserve"> </v>
          </cell>
          <cell r="BX14" t="str">
            <v xml:space="preserve"> </v>
          </cell>
          <cell r="BY14" t="str">
            <v xml:space="preserve"> </v>
          </cell>
          <cell r="BZ14" t="str">
            <v xml:space="preserve"> </v>
          </cell>
          <cell r="CA14" t="str">
            <v xml:space="preserve"> </v>
          </cell>
          <cell r="CB14" t="str">
            <v xml:space="preserve"> </v>
          </cell>
          <cell r="CC14" t="str">
            <v xml:space="preserve"> </v>
          </cell>
          <cell r="CD14" t="str">
            <v xml:space="preserve"> </v>
          </cell>
          <cell r="CE14" t="str">
            <v xml:space="preserve"> </v>
          </cell>
          <cell r="CF14" t="str">
            <v xml:space="preserve"> </v>
          </cell>
          <cell r="CG14" t="str">
            <v xml:space="preserve"> </v>
          </cell>
          <cell r="CH14" t="str">
            <v xml:space="preserve"> </v>
          </cell>
          <cell r="CI14" t="str">
            <v xml:space="preserve"> </v>
          </cell>
          <cell r="CJ14" t="str">
            <v xml:space="preserve"> </v>
          </cell>
          <cell r="CK14" t="str">
            <v xml:space="preserve"> </v>
          </cell>
          <cell r="CL14" t="str">
            <v xml:space="preserve"> </v>
          </cell>
          <cell r="CM14" t="str">
            <v xml:space="preserve"> </v>
          </cell>
          <cell r="CN14" t="str">
            <v xml:space="preserve"> </v>
          </cell>
          <cell r="CO14" t="str">
            <v xml:space="preserve"> </v>
          </cell>
          <cell r="CP14" t="str">
            <v xml:space="preserve"> </v>
          </cell>
          <cell r="CQ14" t="str">
            <v xml:space="preserve"> </v>
          </cell>
          <cell r="CR14" t="str">
            <v xml:space="preserve"> </v>
          </cell>
          <cell r="CS14" t="str">
            <v xml:space="preserve"> </v>
          </cell>
          <cell r="CT14" t="str">
            <v xml:space="preserve"> </v>
          </cell>
          <cell r="CU14" t="str">
            <v xml:space="preserve"> </v>
          </cell>
          <cell r="CV14" t="str">
            <v xml:space="preserve"> </v>
          </cell>
          <cell r="CW14" t="str">
            <v xml:space="preserve"> </v>
          </cell>
          <cell r="CX14" t="str">
            <v xml:space="preserve"> </v>
          </cell>
          <cell r="CY14" t="str">
            <v xml:space="preserve"> </v>
          </cell>
          <cell r="CZ14" t="str">
            <v xml:space="preserve"> </v>
          </cell>
          <cell r="DA14" t="str">
            <v xml:space="preserve"> </v>
          </cell>
          <cell r="DB14" t="str">
            <v xml:space="preserve"> </v>
          </cell>
          <cell r="DC14" t="str">
            <v xml:space="preserve"> </v>
          </cell>
          <cell r="DD14" t="str">
            <v xml:space="preserve"> </v>
          </cell>
          <cell r="DE14" t="str">
            <v xml:space="preserve"> </v>
          </cell>
          <cell r="DF14" t="str">
            <v xml:space="preserve"> </v>
          </cell>
          <cell r="DG14" t="str">
            <v xml:space="preserve"> </v>
          </cell>
          <cell r="DH14" t="str">
            <v>3. IAMIndependent Aftkt1002497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0</v>
          </cell>
          <cell r="DP14">
            <v>0</v>
          </cell>
          <cell r="DQ14">
            <v>0</v>
          </cell>
          <cell r="DR14">
            <v>0</v>
          </cell>
          <cell r="DT14">
            <v>0</v>
          </cell>
          <cell r="DU14">
            <v>0</v>
          </cell>
          <cell r="DV14">
            <v>0</v>
          </cell>
          <cell r="DX14">
            <v>0</v>
          </cell>
          <cell r="DY14">
            <v>0</v>
          </cell>
          <cell r="DZ14">
            <v>0</v>
          </cell>
          <cell r="EB14">
            <v>0</v>
          </cell>
          <cell r="EC14">
            <v>0</v>
          </cell>
          <cell r="ED14">
            <v>0</v>
          </cell>
          <cell r="EF14">
            <v>0</v>
          </cell>
          <cell r="EG14">
            <v>0</v>
          </cell>
          <cell r="EH14">
            <v>0</v>
          </cell>
          <cell r="EJ14">
            <v>0</v>
          </cell>
          <cell r="EK14">
            <v>0</v>
          </cell>
          <cell r="EL14">
            <v>0</v>
          </cell>
          <cell r="EN14">
            <v>0</v>
          </cell>
          <cell r="EO14">
            <v>0</v>
          </cell>
          <cell r="EP14">
            <v>0</v>
          </cell>
          <cell r="ER14">
            <v>0</v>
          </cell>
          <cell r="ES14">
            <v>0</v>
          </cell>
          <cell r="ET14">
            <v>0</v>
          </cell>
          <cell r="EV14">
            <v>0</v>
          </cell>
          <cell r="EW14">
            <v>0</v>
          </cell>
          <cell r="EX14">
            <v>0</v>
          </cell>
          <cell r="EZ14">
            <v>0</v>
          </cell>
          <cell r="FA14">
            <v>0</v>
          </cell>
          <cell r="FB14">
            <v>0</v>
          </cell>
          <cell r="FD14">
            <v>0</v>
          </cell>
          <cell r="FE14">
            <v>0</v>
          </cell>
          <cell r="FF14">
            <v>0</v>
          </cell>
          <cell r="FI14">
            <v>0</v>
          </cell>
          <cell r="FJ14">
            <v>0</v>
          </cell>
          <cell r="FK14">
            <v>0</v>
          </cell>
          <cell r="FM14">
            <v>0</v>
          </cell>
          <cell r="FN14">
            <v>0</v>
          </cell>
          <cell r="FO14">
            <v>0</v>
          </cell>
          <cell r="FQ14">
            <v>0</v>
          </cell>
          <cell r="FR14">
            <v>0</v>
          </cell>
          <cell r="FS14">
            <v>0</v>
          </cell>
          <cell r="FU14">
            <v>0</v>
          </cell>
          <cell r="FV14">
            <v>0</v>
          </cell>
          <cell r="FW14">
            <v>0</v>
          </cell>
          <cell r="FY14">
            <v>0</v>
          </cell>
          <cell r="FZ14">
            <v>0</v>
          </cell>
          <cell r="GA14">
            <v>0</v>
          </cell>
          <cell r="GC14">
            <v>0</v>
          </cell>
          <cell r="GD14">
            <v>0</v>
          </cell>
          <cell r="GE14">
            <v>0</v>
          </cell>
          <cell r="GG14">
            <v>0</v>
          </cell>
          <cell r="GH14">
            <v>0</v>
          </cell>
          <cell r="GI14">
            <v>0</v>
          </cell>
          <cell r="GK14">
            <v>0</v>
          </cell>
          <cell r="GL14">
            <v>0</v>
          </cell>
          <cell r="GM14">
            <v>0</v>
          </cell>
          <cell r="GO14">
            <v>0</v>
          </cell>
          <cell r="GP14">
            <v>0</v>
          </cell>
          <cell r="GQ14">
            <v>0</v>
          </cell>
          <cell r="GS14">
            <v>0</v>
          </cell>
          <cell r="GT14">
            <v>0</v>
          </cell>
          <cell r="GU14">
            <v>0</v>
          </cell>
          <cell r="GW14">
            <v>0</v>
          </cell>
          <cell r="GX14">
            <v>0</v>
          </cell>
          <cell r="GY14">
            <v>0</v>
          </cell>
          <cell r="HA14">
            <v>0</v>
          </cell>
          <cell r="HB14">
            <v>0</v>
          </cell>
          <cell r="HC14">
            <v>0</v>
          </cell>
        </row>
        <row r="15">
          <cell r="H15" t="str">
            <v>1002638</v>
          </cell>
          <cell r="I15" t="str">
            <v>MXP</v>
          </cell>
          <cell r="J15" t="str">
            <v>RAD A-BODY 0.7 AFTERMARKE</v>
          </cell>
          <cell r="K15" t="str">
            <v>T1</v>
          </cell>
          <cell r="L15">
            <v>3.5811882352941176</v>
          </cell>
          <cell r="M15">
            <v>3581.1882352941175</v>
          </cell>
          <cell r="N15">
            <v>1014.67</v>
          </cell>
          <cell r="R15">
            <v>1014.67</v>
          </cell>
          <cell r="V15">
            <v>1014.67</v>
          </cell>
          <cell r="Z15">
            <v>1014.67</v>
          </cell>
          <cell r="AD15">
            <v>1014.67</v>
          </cell>
          <cell r="AH15">
            <v>1014.67</v>
          </cell>
          <cell r="AL15">
            <v>1014.67</v>
          </cell>
          <cell r="AP15">
            <v>1014.67</v>
          </cell>
          <cell r="AT15">
            <v>1014.67</v>
          </cell>
          <cell r="AX15">
            <v>1014.67</v>
          </cell>
          <cell r="BB15">
            <v>1014.67</v>
          </cell>
          <cell r="BF15">
            <v>1014.67</v>
          </cell>
          <cell r="BJ15">
            <v>1014.67</v>
          </cell>
          <cell r="BK15">
            <v>0</v>
          </cell>
          <cell r="BL15" t="str">
            <v xml:space="preserve"> </v>
          </cell>
          <cell r="BM15" t="str">
            <v xml:space="preserve"> </v>
          </cell>
          <cell r="BN15" t="str">
            <v xml:space="preserve"> </v>
          </cell>
          <cell r="BO15" t="str">
            <v xml:space="preserve"> </v>
          </cell>
          <cell r="BP15" t="str">
            <v xml:space="preserve"> </v>
          </cell>
          <cell r="BQ15" t="str">
            <v xml:space="preserve"> </v>
          </cell>
          <cell r="BR15" t="str">
            <v xml:space="preserve"> </v>
          </cell>
          <cell r="BS15" t="str">
            <v xml:space="preserve"> </v>
          </cell>
          <cell r="BT15" t="str">
            <v xml:space="preserve"> </v>
          </cell>
          <cell r="BU15" t="str">
            <v xml:space="preserve"> </v>
          </cell>
          <cell r="BV15" t="str">
            <v xml:space="preserve"> </v>
          </cell>
          <cell r="BW15" t="str">
            <v xml:space="preserve"> </v>
          </cell>
          <cell r="BX15" t="str">
            <v xml:space="preserve"> </v>
          </cell>
          <cell r="BY15" t="str">
            <v xml:space="preserve"> </v>
          </cell>
          <cell r="BZ15" t="str">
            <v xml:space="preserve"> </v>
          </cell>
          <cell r="CA15" t="str">
            <v xml:space="preserve"> </v>
          </cell>
          <cell r="CB15" t="str">
            <v xml:space="preserve"> </v>
          </cell>
          <cell r="CC15" t="str">
            <v xml:space="preserve"> </v>
          </cell>
          <cell r="CD15" t="str">
            <v xml:space="preserve"> </v>
          </cell>
          <cell r="CE15" t="str">
            <v xml:space="preserve"> </v>
          </cell>
          <cell r="CF15" t="str">
            <v xml:space="preserve"> </v>
          </cell>
          <cell r="CG15" t="str">
            <v xml:space="preserve"> </v>
          </cell>
          <cell r="CH15" t="str">
            <v xml:space="preserve"> </v>
          </cell>
          <cell r="CI15" t="str">
            <v xml:space="preserve"> </v>
          </cell>
          <cell r="CJ15" t="str">
            <v xml:space="preserve"> </v>
          </cell>
          <cell r="CK15" t="str">
            <v xml:space="preserve"> </v>
          </cell>
          <cell r="CL15" t="str">
            <v xml:space="preserve"> </v>
          </cell>
          <cell r="CM15" t="str">
            <v xml:space="preserve"> </v>
          </cell>
          <cell r="CN15" t="str">
            <v xml:space="preserve"> </v>
          </cell>
          <cell r="CO15" t="str">
            <v xml:space="preserve"> </v>
          </cell>
          <cell r="CP15" t="str">
            <v xml:space="preserve"> </v>
          </cell>
          <cell r="CQ15" t="str">
            <v xml:space="preserve"> </v>
          </cell>
          <cell r="CR15" t="str">
            <v xml:space="preserve"> </v>
          </cell>
          <cell r="CS15" t="str">
            <v xml:space="preserve"> </v>
          </cell>
          <cell r="CT15" t="str">
            <v xml:space="preserve"> </v>
          </cell>
          <cell r="CU15" t="str">
            <v xml:space="preserve"> </v>
          </cell>
          <cell r="CV15" t="str">
            <v xml:space="preserve"> </v>
          </cell>
          <cell r="CW15" t="str">
            <v xml:space="preserve"> </v>
          </cell>
          <cell r="CX15" t="str">
            <v xml:space="preserve"> </v>
          </cell>
          <cell r="CY15" t="str">
            <v xml:space="preserve"> </v>
          </cell>
          <cell r="CZ15" t="str">
            <v xml:space="preserve"> </v>
          </cell>
          <cell r="DA15" t="str">
            <v xml:space="preserve"> </v>
          </cell>
          <cell r="DB15" t="str">
            <v xml:space="preserve"> </v>
          </cell>
          <cell r="DC15" t="str">
            <v xml:space="preserve"> </v>
          </cell>
          <cell r="DD15" t="str">
            <v xml:space="preserve"> </v>
          </cell>
          <cell r="DE15" t="str">
            <v xml:space="preserve"> </v>
          </cell>
          <cell r="DF15" t="str">
            <v xml:space="preserve"> </v>
          </cell>
          <cell r="DG15" t="str">
            <v xml:space="preserve"> </v>
          </cell>
          <cell r="DH15" t="str">
            <v>3. IAMIndependent Aftkt1002638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T15">
            <v>0</v>
          </cell>
          <cell r="DU15">
            <v>0</v>
          </cell>
          <cell r="DV15">
            <v>0</v>
          </cell>
          <cell r="DX15">
            <v>0</v>
          </cell>
          <cell r="DY15">
            <v>0</v>
          </cell>
          <cell r="DZ15">
            <v>0</v>
          </cell>
          <cell r="EB15">
            <v>0</v>
          </cell>
          <cell r="EC15">
            <v>0</v>
          </cell>
          <cell r="ED15">
            <v>0</v>
          </cell>
          <cell r="EF15">
            <v>0</v>
          </cell>
          <cell r="EG15">
            <v>0</v>
          </cell>
          <cell r="EH15">
            <v>0</v>
          </cell>
          <cell r="EJ15">
            <v>0</v>
          </cell>
          <cell r="EK15">
            <v>0</v>
          </cell>
          <cell r="EL15">
            <v>0</v>
          </cell>
          <cell r="EN15">
            <v>0</v>
          </cell>
          <cell r="EO15">
            <v>0</v>
          </cell>
          <cell r="EP15">
            <v>0</v>
          </cell>
          <cell r="ER15">
            <v>0</v>
          </cell>
          <cell r="ES15">
            <v>0</v>
          </cell>
          <cell r="ET15">
            <v>0</v>
          </cell>
          <cell r="EV15">
            <v>0</v>
          </cell>
          <cell r="EW15">
            <v>0</v>
          </cell>
          <cell r="EX15">
            <v>0</v>
          </cell>
          <cell r="EZ15">
            <v>0</v>
          </cell>
          <cell r="FA15">
            <v>0</v>
          </cell>
          <cell r="FB15">
            <v>0</v>
          </cell>
          <cell r="FD15">
            <v>0</v>
          </cell>
          <cell r="FE15">
            <v>0</v>
          </cell>
          <cell r="FF15">
            <v>0</v>
          </cell>
          <cell r="FI15">
            <v>0</v>
          </cell>
          <cell r="FJ15">
            <v>0</v>
          </cell>
          <cell r="FK15">
            <v>0</v>
          </cell>
          <cell r="FM15">
            <v>0</v>
          </cell>
          <cell r="FN15">
            <v>0</v>
          </cell>
          <cell r="FO15">
            <v>0</v>
          </cell>
          <cell r="FQ15">
            <v>0</v>
          </cell>
          <cell r="FR15">
            <v>0</v>
          </cell>
          <cell r="FS15">
            <v>0</v>
          </cell>
          <cell r="FU15">
            <v>0</v>
          </cell>
          <cell r="FV15">
            <v>0</v>
          </cell>
          <cell r="FW15">
            <v>0</v>
          </cell>
          <cell r="FY15">
            <v>0</v>
          </cell>
          <cell r="FZ15">
            <v>0</v>
          </cell>
          <cell r="GA15">
            <v>0</v>
          </cell>
          <cell r="GC15">
            <v>0</v>
          </cell>
          <cell r="GD15">
            <v>0</v>
          </cell>
          <cell r="GE15">
            <v>0</v>
          </cell>
          <cell r="GG15">
            <v>0</v>
          </cell>
          <cell r="GH15">
            <v>0</v>
          </cell>
          <cell r="GI15">
            <v>0</v>
          </cell>
          <cell r="GK15">
            <v>0</v>
          </cell>
          <cell r="GL15">
            <v>0</v>
          </cell>
          <cell r="GM15">
            <v>0</v>
          </cell>
          <cell r="GO15">
            <v>0</v>
          </cell>
          <cell r="GP15">
            <v>0</v>
          </cell>
          <cell r="GQ15">
            <v>0</v>
          </cell>
          <cell r="GS15">
            <v>0</v>
          </cell>
          <cell r="GT15">
            <v>0</v>
          </cell>
          <cell r="GU15">
            <v>0</v>
          </cell>
          <cell r="GW15">
            <v>0</v>
          </cell>
          <cell r="GX15">
            <v>0</v>
          </cell>
          <cell r="GY15">
            <v>0</v>
          </cell>
          <cell r="HA15">
            <v>0</v>
          </cell>
          <cell r="HB15">
            <v>0</v>
          </cell>
          <cell r="HC15">
            <v>0</v>
          </cell>
        </row>
        <row r="16">
          <cell r="H16" t="str">
            <v>1002763</v>
          </cell>
          <cell r="I16" t="str">
            <v>MXP</v>
          </cell>
          <cell r="J16" t="str">
            <v>RAD A-BODY 0.70 AFTERMARK</v>
          </cell>
          <cell r="K16" t="str">
            <v>T1</v>
          </cell>
          <cell r="L16">
            <v>5.100617647058824</v>
          </cell>
          <cell r="M16">
            <v>5100.6176470588243</v>
          </cell>
          <cell r="N16">
            <v>963.45</v>
          </cell>
          <cell r="R16">
            <v>963.45</v>
          </cell>
          <cell r="V16">
            <v>963.45</v>
          </cell>
          <cell r="Z16">
            <v>963.45</v>
          </cell>
          <cell r="AD16">
            <v>963.45</v>
          </cell>
          <cell r="AH16">
            <v>963.45</v>
          </cell>
          <cell r="AL16">
            <v>963.45</v>
          </cell>
          <cell r="AP16">
            <v>963.45</v>
          </cell>
          <cell r="AT16">
            <v>963.45</v>
          </cell>
          <cell r="AX16">
            <v>963.45</v>
          </cell>
          <cell r="BB16">
            <v>963.45</v>
          </cell>
          <cell r="BF16">
            <v>963.45</v>
          </cell>
          <cell r="BJ16">
            <v>963.45</v>
          </cell>
          <cell r="BK16">
            <v>0</v>
          </cell>
          <cell r="BL16" t="str">
            <v xml:space="preserve"> </v>
          </cell>
          <cell r="BM16" t="str">
            <v xml:space="preserve"> </v>
          </cell>
          <cell r="BN16" t="str">
            <v xml:space="preserve"> </v>
          </cell>
          <cell r="BO16" t="str">
            <v xml:space="preserve"> </v>
          </cell>
          <cell r="BP16" t="str">
            <v xml:space="preserve"> </v>
          </cell>
          <cell r="BQ16" t="str">
            <v xml:space="preserve"> </v>
          </cell>
          <cell r="BR16" t="str">
            <v xml:space="preserve"> </v>
          </cell>
          <cell r="BS16" t="str">
            <v xml:space="preserve"> </v>
          </cell>
          <cell r="BT16" t="str">
            <v xml:space="preserve"> </v>
          </cell>
          <cell r="BU16" t="str">
            <v xml:space="preserve"> </v>
          </cell>
          <cell r="BV16" t="str">
            <v xml:space="preserve"> </v>
          </cell>
          <cell r="BW16" t="str">
            <v xml:space="preserve"> </v>
          </cell>
          <cell r="BX16" t="str">
            <v xml:space="preserve"> </v>
          </cell>
          <cell r="BY16" t="str">
            <v xml:space="preserve"> </v>
          </cell>
          <cell r="BZ16" t="str">
            <v xml:space="preserve"> </v>
          </cell>
          <cell r="CA16" t="str">
            <v xml:space="preserve"> </v>
          </cell>
          <cell r="CB16" t="str">
            <v xml:space="preserve"> </v>
          </cell>
          <cell r="CC16" t="str">
            <v xml:space="preserve"> </v>
          </cell>
          <cell r="CD16" t="str">
            <v xml:space="preserve"> </v>
          </cell>
          <cell r="CE16" t="str">
            <v xml:space="preserve"> </v>
          </cell>
          <cell r="CF16" t="str">
            <v xml:space="preserve"> </v>
          </cell>
          <cell r="CG16" t="str">
            <v xml:space="preserve"> </v>
          </cell>
          <cell r="CH16" t="str">
            <v xml:space="preserve"> </v>
          </cell>
          <cell r="CI16" t="str">
            <v xml:space="preserve"> </v>
          </cell>
          <cell r="CJ16" t="str">
            <v xml:space="preserve"> </v>
          </cell>
          <cell r="CK16" t="str">
            <v xml:space="preserve"> </v>
          </cell>
          <cell r="CL16" t="str">
            <v xml:space="preserve"> </v>
          </cell>
          <cell r="CM16" t="str">
            <v xml:space="preserve"> </v>
          </cell>
          <cell r="CN16" t="str">
            <v xml:space="preserve"> </v>
          </cell>
          <cell r="CO16" t="str">
            <v xml:space="preserve"> </v>
          </cell>
          <cell r="CP16" t="str">
            <v xml:space="preserve"> </v>
          </cell>
          <cell r="CQ16" t="str">
            <v xml:space="preserve"> </v>
          </cell>
          <cell r="CR16" t="str">
            <v xml:space="preserve"> </v>
          </cell>
          <cell r="CS16" t="str">
            <v xml:space="preserve"> </v>
          </cell>
          <cell r="CT16" t="str">
            <v xml:space="preserve"> </v>
          </cell>
          <cell r="CU16" t="str">
            <v xml:space="preserve"> </v>
          </cell>
          <cell r="CV16" t="str">
            <v xml:space="preserve"> </v>
          </cell>
          <cell r="CW16" t="str">
            <v xml:space="preserve"> </v>
          </cell>
          <cell r="CX16" t="str">
            <v xml:space="preserve"> </v>
          </cell>
          <cell r="CY16" t="str">
            <v xml:space="preserve"> </v>
          </cell>
          <cell r="CZ16" t="str">
            <v xml:space="preserve"> </v>
          </cell>
          <cell r="DA16" t="str">
            <v xml:space="preserve"> </v>
          </cell>
          <cell r="DB16" t="str">
            <v xml:space="preserve"> </v>
          </cell>
          <cell r="DC16" t="str">
            <v xml:space="preserve"> </v>
          </cell>
          <cell r="DD16" t="str">
            <v xml:space="preserve"> </v>
          </cell>
          <cell r="DE16" t="str">
            <v xml:space="preserve"> </v>
          </cell>
          <cell r="DF16" t="str">
            <v xml:space="preserve"> </v>
          </cell>
          <cell r="DG16" t="str">
            <v xml:space="preserve"> </v>
          </cell>
          <cell r="DH16" t="str">
            <v>3. IAMIndependent Aftkt1002763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0</v>
          </cell>
          <cell r="DP16">
            <v>0</v>
          </cell>
          <cell r="DQ16">
            <v>0</v>
          </cell>
          <cell r="DR16">
            <v>0</v>
          </cell>
          <cell r="DT16">
            <v>0</v>
          </cell>
          <cell r="DU16">
            <v>0</v>
          </cell>
          <cell r="DV16">
            <v>0</v>
          </cell>
          <cell r="DX16">
            <v>0</v>
          </cell>
          <cell r="DY16">
            <v>0</v>
          </cell>
          <cell r="DZ16">
            <v>0</v>
          </cell>
          <cell r="EB16">
            <v>0</v>
          </cell>
          <cell r="EC16">
            <v>0</v>
          </cell>
          <cell r="ED16">
            <v>0</v>
          </cell>
          <cell r="EF16">
            <v>0</v>
          </cell>
          <cell r="EG16">
            <v>0</v>
          </cell>
          <cell r="EH16">
            <v>0</v>
          </cell>
          <cell r="EJ16">
            <v>0</v>
          </cell>
          <cell r="EK16">
            <v>0</v>
          </cell>
          <cell r="EL16">
            <v>0</v>
          </cell>
          <cell r="EN16">
            <v>0</v>
          </cell>
          <cell r="EO16">
            <v>0</v>
          </cell>
          <cell r="EP16">
            <v>0</v>
          </cell>
          <cell r="ER16">
            <v>0</v>
          </cell>
          <cell r="ES16">
            <v>0</v>
          </cell>
          <cell r="ET16">
            <v>0</v>
          </cell>
          <cell r="EV16">
            <v>0</v>
          </cell>
          <cell r="EW16">
            <v>0</v>
          </cell>
          <cell r="EX16">
            <v>0</v>
          </cell>
          <cell r="EZ16">
            <v>0</v>
          </cell>
          <cell r="FA16">
            <v>0</v>
          </cell>
          <cell r="FB16">
            <v>0</v>
          </cell>
          <cell r="FD16">
            <v>0</v>
          </cell>
          <cell r="FE16">
            <v>0</v>
          </cell>
          <cell r="FF16">
            <v>0</v>
          </cell>
          <cell r="FI16">
            <v>0</v>
          </cell>
          <cell r="FJ16">
            <v>0</v>
          </cell>
          <cell r="FK16">
            <v>0</v>
          </cell>
          <cell r="FM16">
            <v>0</v>
          </cell>
          <cell r="FN16">
            <v>0</v>
          </cell>
          <cell r="FO16">
            <v>0</v>
          </cell>
          <cell r="FQ16">
            <v>0</v>
          </cell>
          <cell r="FR16">
            <v>0</v>
          </cell>
          <cell r="FS16">
            <v>0</v>
          </cell>
          <cell r="FU16">
            <v>0</v>
          </cell>
          <cell r="FV16">
            <v>0</v>
          </cell>
          <cell r="FW16">
            <v>0</v>
          </cell>
          <cell r="FY16">
            <v>0</v>
          </cell>
          <cell r="FZ16">
            <v>0</v>
          </cell>
          <cell r="GA16">
            <v>0</v>
          </cell>
          <cell r="GC16">
            <v>0</v>
          </cell>
          <cell r="GD16">
            <v>0</v>
          </cell>
          <cell r="GE16">
            <v>0</v>
          </cell>
          <cell r="GG16">
            <v>0</v>
          </cell>
          <cell r="GH16">
            <v>0</v>
          </cell>
          <cell r="GI16">
            <v>0</v>
          </cell>
          <cell r="GK16">
            <v>0</v>
          </cell>
          <cell r="GL16">
            <v>0</v>
          </cell>
          <cell r="GM16">
            <v>0</v>
          </cell>
          <cell r="GO16">
            <v>0</v>
          </cell>
          <cell r="GP16">
            <v>0</v>
          </cell>
          <cell r="GQ16">
            <v>0</v>
          </cell>
          <cell r="GS16">
            <v>0</v>
          </cell>
          <cell r="GT16">
            <v>0</v>
          </cell>
          <cell r="GU16">
            <v>0</v>
          </cell>
          <cell r="GW16">
            <v>0</v>
          </cell>
          <cell r="GX16">
            <v>0</v>
          </cell>
          <cell r="GY16">
            <v>0</v>
          </cell>
          <cell r="HA16">
            <v>0</v>
          </cell>
          <cell r="HB16">
            <v>0</v>
          </cell>
          <cell r="HC16">
            <v>0</v>
          </cell>
        </row>
        <row r="17">
          <cell r="H17" t="str">
            <v>1005119</v>
          </cell>
          <cell r="I17" t="str">
            <v>MXP</v>
          </cell>
          <cell r="J17" t="str">
            <v>RAD 18 FPI GM DIMEX</v>
          </cell>
          <cell r="K17" t="str">
            <v>T1</v>
          </cell>
          <cell r="L17">
            <v>94.271411764705874</v>
          </cell>
          <cell r="M17">
            <v>94271.411764705874</v>
          </cell>
          <cell r="N17">
            <v>826.8</v>
          </cell>
          <cell r="R17">
            <v>826.8</v>
          </cell>
          <cell r="V17">
            <v>826.8</v>
          </cell>
          <cell r="Z17">
            <v>826.8</v>
          </cell>
          <cell r="AD17">
            <v>826.8</v>
          </cell>
          <cell r="AH17">
            <v>826.8</v>
          </cell>
          <cell r="AL17">
            <v>826.8</v>
          </cell>
          <cell r="AP17">
            <v>826.8</v>
          </cell>
          <cell r="AT17">
            <v>826.8</v>
          </cell>
          <cell r="AX17">
            <v>826.8</v>
          </cell>
          <cell r="BB17">
            <v>826.8</v>
          </cell>
          <cell r="BF17">
            <v>826.8</v>
          </cell>
          <cell r="BJ17">
            <v>826.8</v>
          </cell>
          <cell r="BK17">
            <v>0</v>
          </cell>
          <cell r="BL17" t="str">
            <v xml:space="preserve"> </v>
          </cell>
          <cell r="BM17" t="str">
            <v xml:space="preserve"> </v>
          </cell>
          <cell r="BN17" t="str">
            <v xml:space="preserve"> </v>
          </cell>
          <cell r="BO17" t="str">
            <v xml:space="preserve"> </v>
          </cell>
          <cell r="BP17" t="str">
            <v xml:space="preserve"> </v>
          </cell>
          <cell r="BQ17" t="str">
            <v xml:space="preserve"> </v>
          </cell>
          <cell r="BR17" t="str">
            <v xml:space="preserve"> </v>
          </cell>
          <cell r="BS17" t="str">
            <v xml:space="preserve"> </v>
          </cell>
          <cell r="BT17" t="str">
            <v xml:space="preserve"> </v>
          </cell>
          <cell r="BU17" t="str">
            <v xml:space="preserve"> </v>
          </cell>
          <cell r="BV17" t="str">
            <v xml:space="preserve"> </v>
          </cell>
          <cell r="BW17" t="str">
            <v xml:space="preserve"> </v>
          </cell>
          <cell r="BX17" t="str">
            <v xml:space="preserve"> </v>
          </cell>
          <cell r="BY17" t="str">
            <v xml:space="preserve"> </v>
          </cell>
          <cell r="BZ17" t="str">
            <v xml:space="preserve"> </v>
          </cell>
          <cell r="CA17" t="str">
            <v xml:space="preserve"> </v>
          </cell>
          <cell r="CB17" t="str">
            <v xml:space="preserve"> </v>
          </cell>
          <cell r="CC17" t="str">
            <v xml:space="preserve"> </v>
          </cell>
          <cell r="CD17" t="str">
            <v xml:space="preserve"> </v>
          </cell>
          <cell r="CE17" t="str">
            <v xml:space="preserve"> </v>
          </cell>
          <cell r="CF17" t="str">
            <v xml:space="preserve"> </v>
          </cell>
          <cell r="CG17" t="str">
            <v xml:space="preserve"> </v>
          </cell>
          <cell r="CH17" t="str">
            <v xml:space="preserve"> </v>
          </cell>
          <cell r="CI17" t="str">
            <v xml:space="preserve"> </v>
          </cell>
          <cell r="CJ17" t="str">
            <v xml:space="preserve"> </v>
          </cell>
          <cell r="CK17" t="str">
            <v xml:space="preserve"> </v>
          </cell>
          <cell r="CL17" t="str">
            <v xml:space="preserve"> </v>
          </cell>
          <cell r="CM17" t="str">
            <v xml:space="preserve"> </v>
          </cell>
          <cell r="CN17" t="str">
            <v xml:space="preserve"> </v>
          </cell>
          <cell r="CO17" t="str">
            <v xml:space="preserve"> </v>
          </cell>
          <cell r="CP17" t="str">
            <v xml:space="preserve"> </v>
          </cell>
          <cell r="CQ17" t="str">
            <v xml:space="preserve"> </v>
          </cell>
          <cell r="CR17" t="str">
            <v xml:space="preserve"> </v>
          </cell>
          <cell r="CS17" t="str">
            <v xml:space="preserve"> </v>
          </cell>
          <cell r="CT17" t="str">
            <v xml:space="preserve"> </v>
          </cell>
          <cell r="CU17" t="str">
            <v xml:space="preserve"> </v>
          </cell>
          <cell r="CV17" t="str">
            <v xml:space="preserve"> </v>
          </cell>
          <cell r="CW17" t="str">
            <v xml:space="preserve"> </v>
          </cell>
          <cell r="CX17" t="str">
            <v xml:space="preserve"> </v>
          </cell>
          <cell r="CY17" t="str">
            <v xml:space="preserve"> </v>
          </cell>
          <cell r="CZ17" t="str">
            <v xml:space="preserve"> </v>
          </cell>
          <cell r="DA17" t="str">
            <v xml:space="preserve"> </v>
          </cell>
          <cell r="DB17" t="str">
            <v xml:space="preserve"> </v>
          </cell>
          <cell r="DC17" t="str">
            <v xml:space="preserve"> </v>
          </cell>
          <cell r="DD17" t="str">
            <v xml:space="preserve"> </v>
          </cell>
          <cell r="DE17" t="str">
            <v xml:space="preserve"> </v>
          </cell>
          <cell r="DF17" t="str">
            <v xml:space="preserve"> </v>
          </cell>
          <cell r="DG17" t="str">
            <v xml:space="preserve"> </v>
          </cell>
          <cell r="DH17" t="str">
            <v>3. IAMIndependent Aftkt1005119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0</v>
          </cell>
          <cell r="DP17">
            <v>0</v>
          </cell>
          <cell r="DQ17">
            <v>0</v>
          </cell>
          <cell r="DR17">
            <v>0</v>
          </cell>
          <cell r="DT17">
            <v>0</v>
          </cell>
          <cell r="DU17">
            <v>0</v>
          </cell>
          <cell r="DV17">
            <v>0</v>
          </cell>
          <cell r="DX17">
            <v>0</v>
          </cell>
          <cell r="DY17">
            <v>0</v>
          </cell>
          <cell r="DZ17">
            <v>0</v>
          </cell>
          <cell r="EB17">
            <v>0</v>
          </cell>
          <cell r="EC17">
            <v>0</v>
          </cell>
          <cell r="ED17">
            <v>0</v>
          </cell>
          <cell r="EF17">
            <v>0</v>
          </cell>
          <cell r="EG17">
            <v>0</v>
          </cell>
          <cell r="EH17">
            <v>0</v>
          </cell>
          <cell r="EJ17">
            <v>0</v>
          </cell>
          <cell r="EK17">
            <v>0</v>
          </cell>
          <cell r="EL17">
            <v>0</v>
          </cell>
          <cell r="EN17">
            <v>0</v>
          </cell>
          <cell r="EO17">
            <v>0</v>
          </cell>
          <cell r="EP17">
            <v>0</v>
          </cell>
          <cell r="ER17">
            <v>0</v>
          </cell>
          <cell r="ES17">
            <v>0</v>
          </cell>
          <cell r="ET17">
            <v>0</v>
          </cell>
          <cell r="EV17">
            <v>0</v>
          </cell>
          <cell r="EW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E17">
            <v>0</v>
          </cell>
          <cell r="FF17">
            <v>0</v>
          </cell>
          <cell r="FI17">
            <v>0</v>
          </cell>
          <cell r="FJ17">
            <v>0</v>
          </cell>
          <cell r="FK17">
            <v>0</v>
          </cell>
          <cell r="FM17">
            <v>0</v>
          </cell>
          <cell r="FN17">
            <v>0</v>
          </cell>
          <cell r="FO17">
            <v>0</v>
          </cell>
          <cell r="FQ17">
            <v>0</v>
          </cell>
          <cell r="FR17">
            <v>0</v>
          </cell>
          <cell r="FS17">
            <v>0</v>
          </cell>
          <cell r="FU17">
            <v>0</v>
          </cell>
          <cell r="FV17">
            <v>0</v>
          </cell>
          <cell r="FW17">
            <v>0</v>
          </cell>
          <cell r="FY17">
            <v>0</v>
          </cell>
          <cell r="FZ17">
            <v>0</v>
          </cell>
          <cell r="GA17">
            <v>0</v>
          </cell>
          <cell r="GC17">
            <v>0</v>
          </cell>
          <cell r="GD17">
            <v>0</v>
          </cell>
          <cell r="GE17">
            <v>0</v>
          </cell>
          <cell r="GG17">
            <v>0</v>
          </cell>
          <cell r="GH17">
            <v>0</v>
          </cell>
          <cell r="GI17">
            <v>0</v>
          </cell>
          <cell r="GK17">
            <v>0</v>
          </cell>
          <cell r="GL17">
            <v>0</v>
          </cell>
          <cell r="GM17">
            <v>0</v>
          </cell>
          <cell r="GO17">
            <v>0</v>
          </cell>
          <cell r="GP17">
            <v>0</v>
          </cell>
          <cell r="GQ17">
            <v>0</v>
          </cell>
          <cell r="GS17">
            <v>0</v>
          </cell>
          <cell r="GT17">
            <v>0</v>
          </cell>
          <cell r="GU17">
            <v>0</v>
          </cell>
          <cell r="GW17">
            <v>0</v>
          </cell>
          <cell r="GX17">
            <v>0</v>
          </cell>
          <cell r="GY17">
            <v>0</v>
          </cell>
          <cell r="HA17">
            <v>0</v>
          </cell>
          <cell r="HB17">
            <v>0</v>
          </cell>
          <cell r="HC17">
            <v>0</v>
          </cell>
        </row>
        <row r="18">
          <cell r="H18" t="str">
            <v>1005120</v>
          </cell>
          <cell r="I18" t="str">
            <v>MXP</v>
          </cell>
          <cell r="J18" t="str">
            <v>RAD GM DIMEX</v>
          </cell>
          <cell r="K18" t="str">
            <v>T1</v>
          </cell>
          <cell r="L18">
            <v>5.0277254901960786</v>
          </cell>
          <cell r="M18">
            <v>5027.7254901960787</v>
          </cell>
          <cell r="N18">
            <v>625.4</v>
          </cell>
          <cell r="R18">
            <v>625.4</v>
          </cell>
          <cell r="V18">
            <v>625.4</v>
          </cell>
          <cell r="Z18">
            <v>625.4</v>
          </cell>
          <cell r="AD18">
            <v>625.4</v>
          </cell>
          <cell r="AH18">
            <v>625.4</v>
          </cell>
          <cell r="AL18">
            <v>625.4</v>
          </cell>
          <cell r="AP18">
            <v>625.4</v>
          </cell>
          <cell r="AT18">
            <v>625.4</v>
          </cell>
          <cell r="AX18">
            <v>625.4</v>
          </cell>
          <cell r="BB18">
            <v>625.4</v>
          </cell>
          <cell r="BF18">
            <v>625.4</v>
          </cell>
          <cell r="BJ18">
            <v>625.4</v>
          </cell>
          <cell r="BK18">
            <v>0</v>
          </cell>
          <cell r="BL18" t="str">
            <v xml:space="preserve"> </v>
          </cell>
          <cell r="BM18" t="str">
            <v xml:space="preserve"> </v>
          </cell>
          <cell r="BN18" t="str">
            <v xml:space="preserve"> </v>
          </cell>
          <cell r="BO18" t="str">
            <v xml:space="preserve"> </v>
          </cell>
          <cell r="BP18" t="str">
            <v xml:space="preserve"> </v>
          </cell>
          <cell r="BQ18" t="str">
            <v xml:space="preserve"> </v>
          </cell>
          <cell r="BR18" t="str">
            <v xml:space="preserve"> </v>
          </cell>
          <cell r="BS18" t="str">
            <v xml:space="preserve"> </v>
          </cell>
          <cell r="BT18" t="str">
            <v xml:space="preserve"> </v>
          </cell>
          <cell r="BU18" t="str">
            <v xml:space="preserve"> </v>
          </cell>
          <cell r="BV18" t="str">
            <v xml:space="preserve"> </v>
          </cell>
          <cell r="BW18" t="str">
            <v xml:space="preserve"> </v>
          </cell>
          <cell r="BX18" t="str">
            <v xml:space="preserve"> </v>
          </cell>
          <cell r="BY18" t="str">
            <v xml:space="preserve"> </v>
          </cell>
          <cell r="BZ18" t="str">
            <v xml:space="preserve"> </v>
          </cell>
          <cell r="CA18" t="str">
            <v xml:space="preserve"> </v>
          </cell>
          <cell r="CB18" t="str">
            <v xml:space="preserve"> </v>
          </cell>
          <cell r="CC18" t="str">
            <v xml:space="preserve"> </v>
          </cell>
          <cell r="CD18" t="str">
            <v xml:space="preserve"> </v>
          </cell>
          <cell r="CE18" t="str">
            <v xml:space="preserve"> </v>
          </cell>
          <cell r="CF18" t="str">
            <v xml:space="preserve"> </v>
          </cell>
          <cell r="CG18" t="str">
            <v xml:space="preserve"> </v>
          </cell>
          <cell r="CH18" t="str">
            <v xml:space="preserve"> </v>
          </cell>
          <cell r="CI18" t="str">
            <v xml:space="preserve"> </v>
          </cell>
          <cell r="CJ18" t="str">
            <v xml:space="preserve"> </v>
          </cell>
          <cell r="CK18" t="str">
            <v xml:space="preserve"> </v>
          </cell>
          <cell r="CL18" t="str">
            <v xml:space="preserve"> </v>
          </cell>
          <cell r="CM18" t="str">
            <v xml:space="preserve"> </v>
          </cell>
          <cell r="CN18" t="str">
            <v xml:space="preserve"> </v>
          </cell>
          <cell r="CO18" t="str">
            <v xml:space="preserve"> </v>
          </cell>
          <cell r="CP18" t="str">
            <v xml:space="preserve"> </v>
          </cell>
          <cell r="CQ18" t="str">
            <v xml:space="preserve"> </v>
          </cell>
          <cell r="CR18" t="str">
            <v xml:space="preserve"> </v>
          </cell>
          <cell r="CS18" t="str">
            <v xml:space="preserve"> </v>
          </cell>
          <cell r="CT18" t="str">
            <v xml:space="preserve"> </v>
          </cell>
          <cell r="CU18" t="str">
            <v xml:space="preserve"> </v>
          </cell>
          <cell r="CV18" t="str">
            <v xml:space="preserve"> </v>
          </cell>
          <cell r="CW18" t="str">
            <v xml:space="preserve"> </v>
          </cell>
          <cell r="CX18" t="str">
            <v xml:space="preserve"> </v>
          </cell>
          <cell r="CY18" t="str">
            <v xml:space="preserve"> </v>
          </cell>
          <cell r="CZ18" t="str">
            <v xml:space="preserve"> </v>
          </cell>
          <cell r="DA18" t="str">
            <v xml:space="preserve"> </v>
          </cell>
          <cell r="DB18" t="str">
            <v xml:space="preserve"> </v>
          </cell>
          <cell r="DC18" t="str">
            <v xml:space="preserve"> </v>
          </cell>
          <cell r="DD18" t="str">
            <v xml:space="preserve"> </v>
          </cell>
          <cell r="DE18" t="str">
            <v xml:space="preserve"> </v>
          </cell>
          <cell r="DF18" t="str">
            <v xml:space="preserve"> </v>
          </cell>
          <cell r="DG18" t="str">
            <v xml:space="preserve"> </v>
          </cell>
          <cell r="DH18" t="str">
            <v>3. IAMIndependent Aftkt1005120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0</v>
          </cell>
          <cell r="DP18">
            <v>0</v>
          </cell>
          <cell r="DQ18">
            <v>0</v>
          </cell>
          <cell r="DR18">
            <v>0</v>
          </cell>
          <cell r="DT18">
            <v>0</v>
          </cell>
          <cell r="DU18">
            <v>0</v>
          </cell>
          <cell r="DV18">
            <v>0</v>
          </cell>
          <cell r="DX18">
            <v>0</v>
          </cell>
          <cell r="DY18">
            <v>0</v>
          </cell>
          <cell r="DZ18">
            <v>0</v>
          </cell>
          <cell r="EB18">
            <v>0</v>
          </cell>
          <cell r="EC18">
            <v>0</v>
          </cell>
          <cell r="ED18">
            <v>0</v>
          </cell>
          <cell r="EF18">
            <v>0</v>
          </cell>
          <cell r="EG18">
            <v>0</v>
          </cell>
          <cell r="EH18">
            <v>0</v>
          </cell>
          <cell r="EJ18">
            <v>0</v>
          </cell>
          <cell r="EK18">
            <v>0</v>
          </cell>
          <cell r="EL18">
            <v>0</v>
          </cell>
          <cell r="EN18">
            <v>0</v>
          </cell>
          <cell r="EO18">
            <v>0</v>
          </cell>
          <cell r="EP18">
            <v>0</v>
          </cell>
          <cell r="ER18">
            <v>0</v>
          </cell>
          <cell r="ES18">
            <v>0</v>
          </cell>
          <cell r="ET18">
            <v>0</v>
          </cell>
          <cell r="EV18">
            <v>0</v>
          </cell>
          <cell r="EW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E18">
            <v>0</v>
          </cell>
          <cell r="FF18">
            <v>0</v>
          </cell>
          <cell r="FI18">
            <v>0</v>
          </cell>
          <cell r="FJ18">
            <v>0</v>
          </cell>
          <cell r="FK18">
            <v>0</v>
          </cell>
          <cell r="FM18">
            <v>0</v>
          </cell>
          <cell r="FN18">
            <v>0</v>
          </cell>
          <cell r="FO18">
            <v>0</v>
          </cell>
          <cell r="FQ18">
            <v>0</v>
          </cell>
          <cell r="FR18">
            <v>0</v>
          </cell>
          <cell r="FS18">
            <v>0</v>
          </cell>
          <cell r="FU18">
            <v>0</v>
          </cell>
          <cell r="FV18">
            <v>0</v>
          </cell>
          <cell r="FW18">
            <v>0</v>
          </cell>
          <cell r="FY18">
            <v>0</v>
          </cell>
          <cell r="FZ18">
            <v>0</v>
          </cell>
          <cell r="GA18">
            <v>0</v>
          </cell>
          <cell r="GC18">
            <v>0</v>
          </cell>
          <cell r="GD18">
            <v>0</v>
          </cell>
          <cell r="GE18">
            <v>0</v>
          </cell>
          <cell r="GG18">
            <v>0</v>
          </cell>
          <cell r="GH18">
            <v>0</v>
          </cell>
          <cell r="GI18">
            <v>0</v>
          </cell>
          <cell r="GK18">
            <v>0</v>
          </cell>
          <cell r="GL18">
            <v>0</v>
          </cell>
          <cell r="GM18">
            <v>0</v>
          </cell>
          <cell r="GO18">
            <v>0</v>
          </cell>
          <cell r="GP18">
            <v>0</v>
          </cell>
          <cell r="GQ18">
            <v>0</v>
          </cell>
          <cell r="GS18">
            <v>0</v>
          </cell>
          <cell r="GT18">
            <v>0</v>
          </cell>
          <cell r="GU18">
            <v>0</v>
          </cell>
          <cell r="GW18">
            <v>0</v>
          </cell>
          <cell r="GX18">
            <v>0</v>
          </cell>
          <cell r="GY18">
            <v>0</v>
          </cell>
          <cell r="HA18">
            <v>0</v>
          </cell>
          <cell r="HB18">
            <v>0</v>
          </cell>
          <cell r="HC18">
            <v>0</v>
          </cell>
        </row>
        <row r="19">
          <cell r="H19" t="str">
            <v>1005214</v>
          </cell>
          <cell r="I19" t="str">
            <v>MXP</v>
          </cell>
          <cell r="J19" t="str">
            <v>RAD 738 VDU</v>
          </cell>
          <cell r="K19" t="str">
            <v>T1</v>
          </cell>
          <cell r="L19">
            <v>10.402549019607843</v>
          </cell>
          <cell r="M19">
            <v>10402.549019607843</v>
          </cell>
          <cell r="N19">
            <v>757.9</v>
          </cell>
          <cell r="R19">
            <v>757.9</v>
          </cell>
          <cell r="V19">
            <v>757.9</v>
          </cell>
          <cell r="Z19">
            <v>757.9</v>
          </cell>
          <cell r="AD19">
            <v>757.9</v>
          </cell>
          <cell r="AH19">
            <v>757.9</v>
          </cell>
          <cell r="AL19">
            <v>757.9</v>
          </cell>
          <cell r="AP19">
            <v>757.9</v>
          </cell>
          <cell r="AT19">
            <v>757.9</v>
          </cell>
          <cell r="AX19">
            <v>757.9</v>
          </cell>
          <cell r="BB19">
            <v>757.9</v>
          </cell>
          <cell r="BF19">
            <v>757.9</v>
          </cell>
          <cell r="BJ19">
            <v>757.9</v>
          </cell>
          <cell r="BK19">
            <v>0</v>
          </cell>
          <cell r="BL19" t="str">
            <v xml:space="preserve"> </v>
          </cell>
          <cell r="BM19" t="str">
            <v xml:space="preserve"> </v>
          </cell>
          <cell r="BN19" t="str">
            <v xml:space="preserve"> </v>
          </cell>
          <cell r="BO19" t="str">
            <v xml:space="preserve"> </v>
          </cell>
          <cell r="BP19" t="str">
            <v xml:space="preserve"> </v>
          </cell>
          <cell r="BQ19" t="str">
            <v xml:space="preserve"> </v>
          </cell>
          <cell r="BR19" t="str">
            <v xml:space="preserve"> </v>
          </cell>
          <cell r="BS19" t="str">
            <v xml:space="preserve"> </v>
          </cell>
          <cell r="BT19" t="str">
            <v xml:space="preserve"> </v>
          </cell>
          <cell r="BU19" t="str">
            <v xml:space="preserve"> </v>
          </cell>
          <cell r="BV19" t="str">
            <v xml:space="preserve"> </v>
          </cell>
          <cell r="BW19" t="str">
            <v xml:space="preserve"> </v>
          </cell>
          <cell r="BX19" t="str">
            <v xml:space="preserve"> </v>
          </cell>
          <cell r="BY19" t="str">
            <v xml:space="preserve"> </v>
          </cell>
          <cell r="BZ19" t="str">
            <v xml:space="preserve"> </v>
          </cell>
          <cell r="CA19" t="str">
            <v xml:space="preserve"> </v>
          </cell>
          <cell r="CB19" t="str">
            <v xml:space="preserve"> </v>
          </cell>
          <cell r="CC19" t="str">
            <v xml:space="preserve"> </v>
          </cell>
          <cell r="CD19" t="str">
            <v xml:space="preserve"> </v>
          </cell>
          <cell r="CE19" t="str">
            <v xml:space="preserve"> </v>
          </cell>
          <cell r="CF19" t="str">
            <v xml:space="preserve"> </v>
          </cell>
          <cell r="CG19" t="str">
            <v xml:space="preserve"> </v>
          </cell>
          <cell r="CH19" t="str">
            <v xml:space="preserve"> </v>
          </cell>
          <cell r="CI19" t="str">
            <v xml:space="preserve"> </v>
          </cell>
          <cell r="CJ19" t="str">
            <v xml:space="preserve"> </v>
          </cell>
          <cell r="CK19" t="str">
            <v xml:space="preserve"> </v>
          </cell>
          <cell r="CL19" t="str">
            <v xml:space="preserve"> </v>
          </cell>
          <cell r="CM19" t="str">
            <v xml:space="preserve"> </v>
          </cell>
          <cell r="CN19" t="str">
            <v xml:space="preserve"> </v>
          </cell>
          <cell r="CO19" t="str">
            <v xml:space="preserve"> </v>
          </cell>
          <cell r="CP19" t="str">
            <v xml:space="preserve"> </v>
          </cell>
          <cell r="CQ19" t="str">
            <v xml:space="preserve"> </v>
          </cell>
          <cell r="CR19" t="str">
            <v xml:space="preserve"> </v>
          </cell>
          <cell r="CS19" t="str">
            <v xml:space="preserve"> </v>
          </cell>
          <cell r="CT19" t="str">
            <v xml:space="preserve"> </v>
          </cell>
          <cell r="CU19" t="str">
            <v xml:space="preserve"> </v>
          </cell>
          <cell r="CV19" t="str">
            <v xml:space="preserve"> </v>
          </cell>
          <cell r="CW19" t="str">
            <v xml:space="preserve"> </v>
          </cell>
          <cell r="CX19" t="str">
            <v xml:space="preserve"> </v>
          </cell>
          <cell r="CY19" t="str">
            <v xml:space="preserve"> </v>
          </cell>
          <cell r="CZ19" t="str">
            <v xml:space="preserve"> </v>
          </cell>
          <cell r="DA19" t="str">
            <v xml:space="preserve"> </v>
          </cell>
          <cell r="DB19" t="str">
            <v xml:space="preserve"> </v>
          </cell>
          <cell r="DC19" t="str">
            <v xml:space="preserve"> </v>
          </cell>
          <cell r="DD19" t="str">
            <v xml:space="preserve"> </v>
          </cell>
          <cell r="DE19" t="str">
            <v xml:space="preserve"> </v>
          </cell>
          <cell r="DF19" t="str">
            <v xml:space="preserve"> </v>
          </cell>
          <cell r="DG19" t="str">
            <v xml:space="preserve"> </v>
          </cell>
          <cell r="DH19" t="str">
            <v>3. IAMIndependent Aftkt1005214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0</v>
          </cell>
          <cell r="DP19">
            <v>0</v>
          </cell>
          <cell r="DQ19">
            <v>0</v>
          </cell>
          <cell r="DR19">
            <v>0</v>
          </cell>
          <cell r="DT19">
            <v>0</v>
          </cell>
          <cell r="DU19">
            <v>0</v>
          </cell>
          <cell r="DV19">
            <v>0</v>
          </cell>
          <cell r="DX19">
            <v>0</v>
          </cell>
          <cell r="DY19">
            <v>0</v>
          </cell>
          <cell r="DZ19">
            <v>0</v>
          </cell>
          <cell r="EB19">
            <v>0</v>
          </cell>
          <cell r="EC19">
            <v>0</v>
          </cell>
          <cell r="ED19">
            <v>0</v>
          </cell>
          <cell r="EF19">
            <v>0</v>
          </cell>
          <cell r="EG19">
            <v>0</v>
          </cell>
          <cell r="EH19">
            <v>0</v>
          </cell>
          <cell r="EJ19">
            <v>0</v>
          </cell>
          <cell r="EK19">
            <v>0</v>
          </cell>
          <cell r="EL19">
            <v>0</v>
          </cell>
          <cell r="EN19">
            <v>0</v>
          </cell>
          <cell r="EO19">
            <v>0</v>
          </cell>
          <cell r="EP19">
            <v>0</v>
          </cell>
          <cell r="ER19">
            <v>0</v>
          </cell>
          <cell r="ES19">
            <v>0</v>
          </cell>
          <cell r="ET19">
            <v>0</v>
          </cell>
          <cell r="EV19">
            <v>0</v>
          </cell>
          <cell r="EW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E19">
            <v>0</v>
          </cell>
          <cell r="FF19">
            <v>0</v>
          </cell>
          <cell r="FI19">
            <v>0</v>
          </cell>
          <cell r="FJ19">
            <v>0</v>
          </cell>
          <cell r="FK19">
            <v>0</v>
          </cell>
          <cell r="FM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U19">
            <v>0</v>
          </cell>
          <cell r="FV19">
            <v>0</v>
          </cell>
          <cell r="FW19">
            <v>0</v>
          </cell>
          <cell r="FY19">
            <v>0</v>
          </cell>
          <cell r="FZ19">
            <v>0</v>
          </cell>
          <cell r="GA19">
            <v>0</v>
          </cell>
          <cell r="GC19">
            <v>0</v>
          </cell>
          <cell r="GD19">
            <v>0</v>
          </cell>
          <cell r="GE19">
            <v>0</v>
          </cell>
          <cell r="GG19">
            <v>0</v>
          </cell>
          <cell r="GH19">
            <v>0</v>
          </cell>
          <cell r="GI19">
            <v>0</v>
          </cell>
          <cell r="GK19">
            <v>0</v>
          </cell>
          <cell r="GL19">
            <v>0</v>
          </cell>
          <cell r="GM19">
            <v>0</v>
          </cell>
          <cell r="GO19">
            <v>0</v>
          </cell>
          <cell r="GP19">
            <v>0</v>
          </cell>
          <cell r="GQ19">
            <v>0</v>
          </cell>
          <cell r="GS19">
            <v>0</v>
          </cell>
          <cell r="GT19">
            <v>0</v>
          </cell>
          <cell r="GU19">
            <v>0</v>
          </cell>
          <cell r="GW19">
            <v>0</v>
          </cell>
          <cell r="GX19">
            <v>0</v>
          </cell>
          <cell r="GY19">
            <v>0</v>
          </cell>
          <cell r="HA19">
            <v>0</v>
          </cell>
          <cell r="HB19">
            <v>0</v>
          </cell>
          <cell r="HC19">
            <v>0</v>
          </cell>
        </row>
        <row r="20">
          <cell r="H20" t="str">
            <v>1005241</v>
          </cell>
          <cell r="I20" t="str">
            <v>MXP</v>
          </cell>
          <cell r="J20" t="str">
            <v>RADIADOR 1.5 AH-BQV A/T</v>
          </cell>
          <cell r="K20" t="str">
            <v>T1</v>
          </cell>
          <cell r="L20">
            <v>3.3830588235294123</v>
          </cell>
          <cell r="M20">
            <v>3383.0588235294122</v>
          </cell>
          <cell r="N20">
            <v>1150.24</v>
          </cell>
          <cell r="R20">
            <v>1150.24</v>
          </cell>
          <cell r="V20">
            <v>1150.24</v>
          </cell>
          <cell r="Z20">
            <v>1150.24</v>
          </cell>
          <cell r="AD20">
            <v>1150.24</v>
          </cell>
          <cell r="AH20">
            <v>1150.24</v>
          </cell>
          <cell r="AL20">
            <v>1150.24</v>
          </cell>
          <cell r="AP20">
            <v>1150.24</v>
          </cell>
          <cell r="AT20">
            <v>1150.24</v>
          </cell>
          <cell r="AX20">
            <v>1150.24</v>
          </cell>
          <cell r="BB20">
            <v>1150.24</v>
          </cell>
          <cell r="BF20">
            <v>1150.24</v>
          </cell>
          <cell r="BJ20">
            <v>1150.24</v>
          </cell>
          <cell r="BK20">
            <v>0</v>
          </cell>
          <cell r="BL20" t="str">
            <v xml:space="preserve"> </v>
          </cell>
          <cell r="BM20" t="str">
            <v xml:space="preserve"> </v>
          </cell>
          <cell r="BN20" t="str">
            <v xml:space="preserve"> </v>
          </cell>
          <cell r="BO20" t="str">
            <v xml:space="preserve"> </v>
          </cell>
          <cell r="BP20" t="str">
            <v xml:space="preserve"> </v>
          </cell>
          <cell r="BQ20" t="str">
            <v xml:space="preserve"> </v>
          </cell>
          <cell r="BR20" t="str">
            <v xml:space="preserve"> </v>
          </cell>
          <cell r="BS20" t="str">
            <v xml:space="preserve"> </v>
          </cell>
          <cell r="BT20" t="str">
            <v xml:space="preserve"> </v>
          </cell>
          <cell r="BU20" t="str">
            <v xml:space="preserve"> </v>
          </cell>
          <cell r="BV20" t="str">
            <v xml:space="preserve"> </v>
          </cell>
          <cell r="BW20" t="str">
            <v xml:space="preserve"> </v>
          </cell>
          <cell r="BX20" t="str">
            <v xml:space="preserve"> </v>
          </cell>
          <cell r="BY20" t="str">
            <v xml:space="preserve"> </v>
          </cell>
          <cell r="BZ20" t="str">
            <v xml:space="preserve"> </v>
          </cell>
          <cell r="CA20" t="str">
            <v xml:space="preserve"> </v>
          </cell>
          <cell r="CB20" t="str">
            <v xml:space="preserve"> </v>
          </cell>
          <cell r="CC20" t="str">
            <v xml:space="preserve"> </v>
          </cell>
          <cell r="CD20" t="str">
            <v xml:space="preserve"> </v>
          </cell>
          <cell r="CE20" t="str">
            <v xml:space="preserve"> </v>
          </cell>
          <cell r="CF20" t="str">
            <v xml:space="preserve"> </v>
          </cell>
          <cell r="CG20" t="str">
            <v xml:space="preserve"> </v>
          </cell>
          <cell r="CH20" t="str">
            <v xml:space="preserve"> </v>
          </cell>
          <cell r="CI20" t="str">
            <v xml:space="preserve"> </v>
          </cell>
          <cell r="CJ20" t="str">
            <v xml:space="preserve"> </v>
          </cell>
          <cell r="CK20" t="str">
            <v xml:space="preserve"> </v>
          </cell>
          <cell r="CL20" t="str">
            <v xml:space="preserve"> </v>
          </cell>
          <cell r="CM20" t="str">
            <v xml:space="preserve"> </v>
          </cell>
          <cell r="CN20" t="str">
            <v xml:space="preserve"> </v>
          </cell>
          <cell r="CO20" t="str">
            <v xml:space="preserve"> </v>
          </cell>
          <cell r="CP20" t="str">
            <v xml:space="preserve"> </v>
          </cell>
          <cell r="CQ20" t="str">
            <v xml:space="preserve"> </v>
          </cell>
          <cell r="CR20" t="str">
            <v xml:space="preserve"> </v>
          </cell>
          <cell r="CS20" t="str">
            <v xml:space="preserve"> </v>
          </cell>
          <cell r="CT20" t="str">
            <v xml:space="preserve"> </v>
          </cell>
          <cell r="CU20" t="str">
            <v xml:space="preserve"> </v>
          </cell>
          <cell r="CV20" t="str">
            <v xml:space="preserve"> </v>
          </cell>
          <cell r="CW20" t="str">
            <v xml:space="preserve"> </v>
          </cell>
          <cell r="CX20" t="str">
            <v xml:space="preserve"> </v>
          </cell>
          <cell r="CY20" t="str">
            <v xml:space="preserve"> </v>
          </cell>
          <cell r="CZ20" t="str">
            <v xml:space="preserve"> </v>
          </cell>
          <cell r="DA20" t="str">
            <v xml:space="preserve"> </v>
          </cell>
          <cell r="DB20" t="str">
            <v xml:space="preserve"> </v>
          </cell>
          <cell r="DC20" t="str">
            <v xml:space="preserve"> </v>
          </cell>
          <cell r="DD20" t="str">
            <v xml:space="preserve"> </v>
          </cell>
          <cell r="DE20" t="str">
            <v xml:space="preserve"> </v>
          </cell>
          <cell r="DF20" t="str">
            <v xml:space="preserve"> </v>
          </cell>
          <cell r="DG20" t="str">
            <v xml:space="preserve"> </v>
          </cell>
          <cell r="DH20" t="str">
            <v>3. IAMIndependent Aftkt1005241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0</v>
          </cell>
          <cell r="DP20">
            <v>0</v>
          </cell>
          <cell r="DQ20">
            <v>0</v>
          </cell>
          <cell r="DR20">
            <v>0</v>
          </cell>
          <cell r="DT20">
            <v>0</v>
          </cell>
          <cell r="DU20">
            <v>0</v>
          </cell>
          <cell r="DV20">
            <v>0</v>
          </cell>
          <cell r="DX20">
            <v>0</v>
          </cell>
          <cell r="DY20">
            <v>0</v>
          </cell>
          <cell r="DZ20">
            <v>0</v>
          </cell>
          <cell r="EB20">
            <v>0</v>
          </cell>
          <cell r="EC20">
            <v>0</v>
          </cell>
          <cell r="ED20">
            <v>0</v>
          </cell>
          <cell r="EF20">
            <v>0</v>
          </cell>
          <cell r="EG20">
            <v>0</v>
          </cell>
          <cell r="EH20">
            <v>0</v>
          </cell>
          <cell r="EJ20">
            <v>0</v>
          </cell>
          <cell r="EK20">
            <v>0</v>
          </cell>
          <cell r="EL20">
            <v>0</v>
          </cell>
          <cell r="EN20">
            <v>0</v>
          </cell>
          <cell r="EO20">
            <v>0</v>
          </cell>
          <cell r="EP20">
            <v>0</v>
          </cell>
          <cell r="ER20">
            <v>0</v>
          </cell>
          <cell r="ES20">
            <v>0</v>
          </cell>
          <cell r="ET20">
            <v>0</v>
          </cell>
          <cell r="EV20">
            <v>0</v>
          </cell>
          <cell r="EW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E20">
            <v>0</v>
          </cell>
          <cell r="FF20">
            <v>0</v>
          </cell>
          <cell r="FI20">
            <v>0</v>
          </cell>
          <cell r="FJ20">
            <v>0</v>
          </cell>
          <cell r="FK20">
            <v>0</v>
          </cell>
          <cell r="FM20">
            <v>0</v>
          </cell>
          <cell r="FN20">
            <v>0</v>
          </cell>
          <cell r="FO20">
            <v>0</v>
          </cell>
          <cell r="FQ20">
            <v>0</v>
          </cell>
          <cell r="FR20">
            <v>0</v>
          </cell>
          <cell r="FS20">
            <v>0</v>
          </cell>
          <cell r="FU20">
            <v>0</v>
          </cell>
          <cell r="FV20">
            <v>0</v>
          </cell>
          <cell r="FW20">
            <v>0</v>
          </cell>
          <cell r="FY20">
            <v>0</v>
          </cell>
          <cell r="FZ20">
            <v>0</v>
          </cell>
          <cell r="GA20">
            <v>0</v>
          </cell>
          <cell r="GC20">
            <v>0</v>
          </cell>
          <cell r="GD20">
            <v>0</v>
          </cell>
          <cell r="GE20">
            <v>0</v>
          </cell>
          <cell r="GG20">
            <v>0</v>
          </cell>
          <cell r="GH20">
            <v>0</v>
          </cell>
          <cell r="GI20">
            <v>0</v>
          </cell>
          <cell r="GK20">
            <v>0</v>
          </cell>
          <cell r="GL20">
            <v>0</v>
          </cell>
          <cell r="GM20">
            <v>0</v>
          </cell>
          <cell r="GO20">
            <v>0</v>
          </cell>
          <cell r="GP20">
            <v>0</v>
          </cell>
          <cell r="GQ20">
            <v>0</v>
          </cell>
          <cell r="GS20">
            <v>0</v>
          </cell>
          <cell r="GT20">
            <v>0</v>
          </cell>
          <cell r="GU20">
            <v>0</v>
          </cell>
          <cell r="GW20">
            <v>0</v>
          </cell>
          <cell r="GX20">
            <v>0</v>
          </cell>
          <cell r="GY20">
            <v>0</v>
          </cell>
          <cell r="HA20">
            <v>0</v>
          </cell>
          <cell r="HB20">
            <v>0</v>
          </cell>
          <cell r="HC20">
            <v>0</v>
          </cell>
        </row>
        <row r="21">
          <cell r="H21" t="str">
            <v>1005243</v>
          </cell>
          <cell r="I21" t="str">
            <v>MXP</v>
          </cell>
          <cell r="J21" t="str">
            <v>RAD ZJ 1.50 AFTERM A/T</v>
          </cell>
          <cell r="K21" t="str">
            <v>T1</v>
          </cell>
          <cell r="L21">
            <v>13.573611764705884</v>
          </cell>
          <cell r="M21">
            <v>13573.611764705884</v>
          </cell>
          <cell r="N21">
            <v>1048.8699999999999</v>
          </cell>
          <cell r="R21">
            <v>1048.8699999999999</v>
          </cell>
          <cell r="V21">
            <v>1048.8699999999999</v>
          </cell>
          <cell r="Z21">
            <v>1048.8699999999999</v>
          </cell>
          <cell r="AD21">
            <v>1048.8699999999999</v>
          </cell>
          <cell r="AH21">
            <v>1048.8699999999999</v>
          </cell>
          <cell r="AL21">
            <v>1048.8699999999999</v>
          </cell>
          <cell r="AP21">
            <v>1048.8699999999999</v>
          </cell>
          <cell r="AT21">
            <v>1048.8699999999999</v>
          </cell>
          <cell r="AX21">
            <v>1048.8699999999999</v>
          </cell>
          <cell r="BB21">
            <v>1048.8699999999999</v>
          </cell>
          <cell r="BF21">
            <v>1048.8699999999999</v>
          </cell>
          <cell r="BJ21">
            <v>1048.8699999999999</v>
          </cell>
          <cell r="BK21">
            <v>0</v>
          </cell>
          <cell r="BL21" t="str">
            <v xml:space="preserve"> </v>
          </cell>
          <cell r="BM21" t="str">
            <v xml:space="preserve"> </v>
          </cell>
          <cell r="BN21" t="str">
            <v xml:space="preserve"> </v>
          </cell>
          <cell r="BO21" t="str">
            <v xml:space="preserve"> </v>
          </cell>
          <cell r="BP21" t="str">
            <v xml:space="preserve"> </v>
          </cell>
          <cell r="BQ21" t="str">
            <v xml:space="preserve"> </v>
          </cell>
          <cell r="BR21" t="str">
            <v xml:space="preserve"> </v>
          </cell>
          <cell r="BS21" t="str">
            <v xml:space="preserve"> </v>
          </cell>
          <cell r="BT21" t="str">
            <v xml:space="preserve"> </v>
          </cell>
          <cell r="BU21" t="str">
            <v xml:space="preserve"> </v>
          </cell>
          <cell r="BV21" t="str">
            <v xml:space="preserve"> </v>
          </cell>
          <cell r="BW21" t="str">
            <v xml:space="preserve"> </v>
          </cell>
          <cell r="BX21" t="str">
            <v xml:space="preserve"> </v>
          </cell>
          <cell r="BY21" t="str">
            <v xml:space="preserve"> </v>
          </cell>
          <cell r="BZ21" t="str">
            <v xml:space="preserve"> </v>
          </cell>
          <cell r="CA21" t="str">
            <v xml:space="preserve"> </v>
          </cell>
          <cell r="CB21" t="str">
            <v xml:space="preserve"> </v>
          </cell>
          <cell r="CC21" t="str">
            <v xml:space="preserve"> </v>
          </cell>
          <cell r="CD21" t="str">
            <v xml:space="preserve"> </v>
          </cell>
          <cell r="CE21" t="str">
            <v xml:space="preserve"> </v>
          </cell>
          <cell r="CF21" t="str">
            <v xml:space="preserve"> </v>
          </cell>
          <cell r="CG21" t="str">
            <v xml:space="preserve"> </v>
          </cell>
          <cell r="CH21" t="str">
            <v xml:space="preserve"> </v>
          </cell>
          <cell r="CI21" t="str">
            <v xml:space="preserve"> </v>
          </cell>
          <cell r="CJ21" t="str">
            <v xml:space="preserve"> </v>
          </cell>
          <cell r="CK21" t="str">
            <v xml:space="preserve"> </v>
          </cell>
          <cell r="CL21" t="str">
            <v xml:space="preserve"> </v>
          </cell>
          <cell r="CM21" t="str">
            <v xml:space="preserve"> </v>
          </cell>
          <cell r="CN21" t="str">
            <v xml:space="preserve"> </v>
          </cell>
          <cell r="CO21" t="str">
            <v xml:space="preserve"> </v>
          </cell>
          <cell r="CP21" t="str">
            <v xml:space="preserve"> </v>
          </cell>
          <cell r="CQ21" t="str">
            <v xml:space="preserve"> </v>
          </cell>
          <cell r="CR21" t="str">
            <v xml:space="preserve"> </v>
          </cell>
          <cell r="CS21" t="str">
            <v xml:space="preserve"> </v>
          </cell>
          <cell r="CT21" t="str">
            <v xml:space="preserve"> </v>
          </cell>
          <cell r="CU21" t="str">
            <v xml:space="preserve"> </v>
          </cell>
          <cell r="CV21" t="str">
            <v xml:space="preserve"> </v>
          </cell>
          <cell r="CW21" t="str">
            <v xml:space="preserve"> </v>
          </cell>
          <cell r="CX21" t="str">
            <v xml:space="preserve"> </v>
          </cell>
          <cell r="CY21" t="str">
            <v xml:space="preserve"> </v>
          </cell>
          <cell r="CZ21" t="str">
            <v xml:space="preserve"> </v>
          </cell>
          <cell r="DA21" t="str">
            <v xml:space="preserve"> </v>
          </cell>
          <cell r="DB21" t="str">
            <v xml:space="preserve"> </v>
          </cell>
          <cell r="DC21" t="str">
            <v xml:space="preserve"> </v>
          </cell>
          <cell r="DD21" t="str">
            <v xml:space="preserve"> </v>
          </cell>
          <cell r="DE21" t="str">
            <v xml:space="preserve"> </v>
          </cell>
          <cell r="DF21" t="str">
            <v xml:space="preserve"> </v>
          </cell>
          <cell r="DG21" t="str">
            <v xml:space="preserve"> </v>
          </cell>
          <cell r="DH21" t="str">
            <v>3. IAMIndependent Aftkt1005243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0</v>
          </cell>
          <cell r="DP21">
            <v>0</v>
          </cell>
          <cell r="DQ21">
            <v>0</v>
          </cell>
          <cell r="DR21">
            <v>0</v>
          </cell>
          <cell r="DT21">
            <v>0</v>
          </cell>
          <cell r="DU21">
            <v>0</v>
          </cell>
          <cell r="DV21">
            <v>0</v>
          </cell>
          <cell r="DX21">
            <v>0</v>
          </cell>
          <cell r="DY21">
            <v>0</v>
          </cell>
          <cell r="DZ21">
            <v>0</v>
          </cell>
          <cell r="EB21">
            <v>0</v>
          </cell>
          <cell r="EC21">
            <v>0</v>
          </cell>
          <cell r="ED21">
            <v>0</v>
          </cell>
          <cell r="EF21">
            <v>0</v>
          </cell>
          <cell r="EG21">
            <v>0</v>
          </cell>
          <cell r="EH21">
            <v>0</v>
          </cell>
          <cell r="EJ21">
            <v>0</v>
          </cell>
          <cell r="EK21">
            <v>0</v>
          </cell>
          <cell r="EL21">
            <v>0</v>
          </cell>
          <cell r="EN21">
            <v>0</v>
          </cell>
          <cell r="EO21">
            <v>0</v>
          </cell>
          <cell r="EP21">
            <v>0</v>
          </cell>
          <cell r="ER21">
            <v>0</v>
          </cell>
          <cell r="ES21">
            <v>0</v>
          </cell>
          <cell r="ET21">
            <v>0</v>
          </cell>
          <cell r="EV21">
            <v>0</v>
          </cell>
          <cell r="EW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E21">
            <v>0</v>
          </cell>
          <cell r="FF21">
            <v>0</v>
          </cell>
          <cell r="FI21">
            <v>0</v>
          </cell>
          <cell r="FJ21">
            <v>0</v>
          </cell>
          <cell r="FK21">
            <v>0</v>
          </cell>
          <cell r="FM21">
            <v>0</v>
          </cell>
          <cell r="FN21">
            <v>0</v>
          </cell>
          <cell r="FO21">
            <v>0</v>
          </cell>
          <cell r="FQ21">
            <v>0</v>
          </cell>
          <cell r="FR21">
            <v>0</v>
          </cell>
          <cell r="FS21">
            <v>0</v>
          </cell>
          <cell r="FU21">
            <v>0</v>
          </cell>
          <cell r="FV21">
            <v>0</v>
          </cell>
          <cell r="FW21">
            <v>0</v>
          </cell>
          <cell r="FY21">
            <v>0</v>
          </cell>
          <cell r="FZ21">
            <v>0</v>
          </cell>
          <cell r="GA21">
            <v>0</v>
          </cell>
          <cell r="GC21">
            <v>0</v>
          </cell>
          <cell r="GD21">
            <v>0</v>
          </cell>
          <cell r="GE21">
            <v>0</v>
          </cell>
          <cell r="GG21">
            <v>0</v>
          </cell>
          <cell r="GH21">
            <v>0</v>
          </cell>
          <cell r="GI21">
            <v>0</v>
          </cell>
          <cell r="GK21">
            <v>0</v>
          </cell>
          <cell r="GL21">
            <v>0</v>
          </cell>
          <cell r="GM21">
            <v>0</v>
          </cell>
          <cell r="GO21">
            <v>0</v>
          </cell>
          <cell r="GP21">
            <v>0</v>
          </cell>
          <cell r="GQ21">
            <v>0</v>
          </cell>
          <cell r="GS21">
            <v>0</v>
          </cell>
          <cell r="GT21">
            <v>0</v>
          </cell>
          <cell r="GU21">
            <v>0</v>
          </cell>
          <cell r="GW21">
            <v>0</v>
          </cell>
          <cell r="GX21">
            <v>0</v>
          </cell>
          <cell r="GY21">
            <v>0</v>
          </cell>
          <cell r="HA21">
            <v>0</v>
          </cell>
          <cell r="HB21">
            <v>0</v>
          </cell>
          <cell r="HC21">
            <v>0</v>
          </cell>
        </row>
        <row r="22">
          <cell r="H22" t="str">
            <v>1005244</v>
          </cell>
          <cell r="I22" t="str">
            <v>MXP</v>
          </cell>
          <cell r="J22" t="str">
            <v>RAD ZJ 1.50 AFTERM A/T</v>
          </cell>
          <cell r="K22" t="str">
            <v>T1</v>
          </cell>
          <cell r="L22">
            <v>19.610705882352939</v>
          </cell>
          <cell r="M22">
            <v>19610.705882352937</v>
          </cell>
          <cell r="N22">
            <v>952.52</v>
          </cell>
          <cell r="R22">
            <v>952.52</v>
          </cell>
          <cell r="V22">
            <v>952.52</v>
          </cell>
          <cell r="Z22">
            <v>952.52</v>
          </cell>
          <cell r="AD22">
            <v>952.52</v>
          </cell>
          <cell r="AH22">
            <v>952.52</v>
          </cell>
          <cell r="AL22">
            <v>952.52</v>
          </cell>
          <cell r="AP22">
            <v>952.52</v>
          </cell>
          <cell r="AT22">
            <v>952.52</v>
          </cell>
          <cell r="AX22">
            <v>952.52</v>
          </cell>
          <cell r="BB22">
            <v>952.52</v>
          </cell>
          <cell r="BF22">
            <v>952.52</v>
          </cell>
          <cell r="BJ22">
            <v>952.52</v>
          </cell>
          <cell r="BK22">
            <v>0</v>
          </cell>
          <cell r="BL22" t="str">
            <v xml:space="preserve"> </v>
          </cell>
          <cell r="BM22" t="str">
            <v xml:space="preserve"> </v>
          </cell>
          <cell r="BN22" t="str">
            <v xml:space="preserve"> </v>
          </cell>
          <cell r="BO22" t="str">
            <v xml:space="preserve"> </v>
          </cell>
          <cell r="BP22" t="str">
            <v xml:space="preserve"> </v>
          </cell>
          <cell r="BQ22" t="str">
            <v xml:space="preserve"> </v>
          </cell>
          <cell r="BR22" t="str">
            <v xml:space="preserve"> </v>
          </cell>
          <cell r="BS22" t="str">
            <v xml:space="preserve"> </v>
          </cell>
          <cell r="BT22" t="str">
            <v xml:space="preserve"> </v>
          </cell>
          <cell r="BU22" t="str">
            <v xml:space="preserve"> </v>
          </cell>
          <cell r="BV22" t="str">
            <v xml:space="preserve"> </v>
          </cell>
          <cell r="BW22" t="str">
            <v xml:space="preserve"> </v>
          </cell>
          <cell r="BX22" t="str">
            <v xml:space="preserve"> </v>
          </cell>
          <cell r="BY22" t="str">
            <v xml:space="preserve"> </v>
          </cell>
          <cell r="BZ22" t="str">
            <v xml:space="preserve"> </v>
          </cell>
          <cell r="CA22" t="str">
            <v xml:space="preserve"> </v>
          </cell>
          <cell r="CB22" t="str">
            <v xml:space="preserve"> </v>
          </cell>
          <cell r="CC22" t="str">
            <v xml:space="preserve"> </v>
          </cell>
          <cell r="CD22" t="str">
            <v xml:space="preserve"> </v>
          </cell>
          <cell r="CE22" t="str">
            <v xml:space="preserve"> </v>
          </cell>
          <cell r="CF22" t="str">
            <v xml:space="preserve"> </v>
          </cell>
          <cell r="CG22" t="str">
            <v xml:space="preserve"> </v>
          </cell>
          <cell r="CH22" t="str">
            <v xml:space="preserve"> </v>
          </cell>
          <cell r="CI22" t="str">
            <v xml:space="preserve"> </v>
          </cell>
          <cell r="CJ22" t="str">
            <v xml:space="preserve"> </v>
          </cell>
          <cell r="CK22" t="str">
            <v xml:space="preserve"> </v>
          </cell>
          <cell r="CL22" t="str">
            <v xml:space="preserve"> </v>
          </cell>
          <cell r="CM22" t="str">
            <v xml:space="preserve"> </v>
          </cell>
          <cell r="CN22" t="str">
            <v xml:space="preserve"> </v>
          </cell>
          <cell r="CO22" t="str">
            <v xml:space="preserve"> </v>
          </cell>
          <cell r="CP22" t="str">
            <v xml:space="preserve"> </v>
          </cell>
          <cell r="CQ22" t="str">
            <v xml:space="preserve"> </v>
          </cell>
          <cell r="CR22" t="str">
            <v xml:space="preserve"> </v>
          </cell>
          <cell r="CS22" t="str">
            <v xml:space="preserve"> </v>
          </cell>
          <cell r="CT22" t="str">
            <v xml:space="preserve"> </v>
          </cell>
          <cell r="CU22" t="str">
            <v xml:space="preserve"> </v>
          </cell>
          <cell r="CV22" t="str">
            <v xml:space="preserve"> </v>
          </cell>
          <cell r="CW22" t="str">
            <v xml:space="preserve"> </v>
          </cell>
          <cell r="CX22" t="str">
            <v xml:space="preserve"> </v>
          </cell>
          <cell r="CY22" t="str">
            <v xml:space="preserve"> </v>
          </cell>
          <cell r="CZ22" t="str">
            <v xml:space="preserve"> </v>
          </cell>
          <cell r="DA22" t="str">
            <v xml:space="preserve"> </v>
          </cell>
          <cell r="DB22" t="str">
            <v xml:space="preserve"> </v>
          </cell>
          <cell r="DC22" t="str">
            <v xml:space="preserve"> </v>
          </cell>
          <cell r="DD22" t="str">
            <v xml:space="preserve"> </v>
          </cell>
          <cell r="DE22" t="str">
            <v xml:space="preserve"> </v>
          </cell>
          <cell r="DF22" t="str">
            <v xml:space="preserve"> </v>
          </cell>
          <cell r="DG22" t="str">
            <v xml:space="preserve"> </v>
          </cell>
          <cell r="DH22" t="str">
            <v>3. IAMIndependent Aftkt1005244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0</v>
          </cell>
          <cell r="DP22">
            <v>0</v>
          </cell>
          <cell r="DQ22">
            <v>0</v>
          </cell>
          <cell r="DR22">
            <v>0</v>
          </cell>
          <cell r="DT22">
            <v>0</v>
          </cell>
          <cell r="DU22">
            <v>0</v>
          </cell>
          <cell r="DV22">
            <v>0</v>
          </cell>
          <cell r="DX22">
            <v>0</v>
          </cell>
          <cell r="DY22">
            <v>0</v>
          </cell>
          <cell r="DZ22">
            <v>0</v>
          </cell>
          <cell r="EB22">
            <v>0</v>
          </cell>
          <cell r="EC22">
            <v>0</v>
          </cell>
          <cell r="ED22">
            <v>0</v>
          </cell>
          <cell r="EF22">
            <v>0</v>
          </cell>
          <cell r="EG22">
            <v>0</v>
          </cell>
          <cell r="EH22">
            <v>0</v>
          </cell>
          <cell r="EJ22">
            <v>0</v>
          </cell>
          <cell r="EK22">
            <v>0</v>
          </cell>
          <cell r="EL22">
            <v>0</v>
          </cell>
          <cell r="EN22">
            <v>0</v>
          </cell>
          <cell r="EO22">
            <v>0</v>
          </cell>
          <cell r="EP22">
            <v>0</v>
          </cell>
          <cell r="ER22">
            <v>0</v>
          </cell>
          <cell r="ES22">
            <v>0</v>
          </cell>
          <cell r="ET22">
            <v>0</v>
          </cell>
          <cell r="EV22">
            <v>0</v>
          </cell>
          <cell r="EW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E22">
            <v>0</v>
          </cell>
          <cell r="FF22">
            <v>0</v>
          </cell>
          <cell r="FI22">
            <v>0</v>
          </cell>
          <cell r="FJ22">
            <v>0</v>
          </cell>
          <cell r="FK22">
            <v>0</v>
          </cell>
          <cell r="FM22">
            <v>0</v>
          </cell>
          <cell r="FN22">
            <v>0</v>
          </cell>
          <cell r="FO22">
            <v>0</v>
          </cell>
          <cell r="FQ22">
            <v>0</v>
          </cell>
          <cell r="FR22">
            <v>0</v>
          </cell>
          <cell r="FS22">
            <v>0</v>
          </cell>
          <cell r="FU22">
            <v>0</v>
          </cell>
          <cell r="FV22">
            <v>0</v>
          </cell>
          <cell r="FW22">
            <v>0</v>
          </cell>
          <cell r="FY22">
            <v>0</v>
          </cell>
          <cell r="FZ22">
            <v>0</v>
          </cell>
          <cell r="GA22">
            <v>0</v>
          </cell>
          <cell r="GC22">
            <v>0</v>
          </cell>
          <cell r="GD22">
            <v>0</v>
          </cell>
          <cell r="GE22">
            <v>0</v>
          </cell>
          <cell r="GG22">
            <v>0</v>
          </cell>
          <cell r="GH22">
            <v>0</v>
          </cell>
          <cell r="GI22">
            <v>0</v>
          </cell>
          <cell r="GK22">
            <v>0</v>
          </cell>
          <cell r="GL22">
            <v>0</v>
          </cell>
          <cell r="GM22">
            <v>0</v>
          </cell>
          <cell r="GO22">
            <v>0</v>
          </cell>
          <cell r="GP22">
            <v>0</v>
          </cell>
          <cell r="GQ22">
            <v>0</v>
          </cell>
          <cell r="GS22">
            <v>0</v>
          </cell>
          <cell r="GT22">
            <v>0</v>
          </cell>
          <cell r="GU22">
            <v>0</v>
          </cell>
          <cell r="GW22">
            <v>0</v>
          </cell>
          <cell r="GX22">
            <v>0</v>
          </cell>
          <cell r="GY22">
            <v>0</v>
          </cell>
          <cell r="HA22">
            <v>0</v>
          </cell>
          <cell r="HB22">
            <v>0</v>
          </cell>
          <cell r="HC22">
            <v>0</v>
          </cell>
        </row>
        <row r="23">
          <cell r="H23" t="str">
            <v>1005343</v>
          </cell>
          <cell r="I23" t="str">
            <v>MXP</v>
          </cell>
          <cell r="J23" t="str">
            <v>RAD PL A/TO 21FPI DIMEX</v>
          </cell>
          <cell r="K23" t="str">
            <v>T1</v>
          </cell>
          <cell r="L23">
            <v>3.2762647058823529</v>
          </cell>
          <cell r="M23">
            <v>3276.2647058823527</v>
          </cell>
          <cell r="N23">
            <v>618.85</v>
          </cell>
          <cell r="R23">
            <v>618.85</v>
          </cell>
          <cell r="V23">
            <v>618.85</v>
          </cell>
          <cell r="Z23">
            <v>618.85</v>
          </cell>
          <cell r="AD23">
            <v>618.85</v>
          </cell>
          <cell r="AH23">
            <v>618.85</v>
          </cell>
          <cell r="AL23">
            <v>618.85</v>
          </cell>
          <cell r="AP23">
            <v>618.85</v>
          </cell>
          <cell r="AT23">
            <v>618.85</v>
          </cell>
          <cell r="AX23">
            <v>618.85</v>
          </cell>
          <cell r="BB23">
            <v>618.85</v>
          </cell>
          <cell r="BF23">
            <v>618.85</v>
          </cell>
          <cell r="BJ23">
            <v>618.85</v>
          </cell>
          <cell r="BK23">
            <v>0</v>
          </cell>
          <cell r="BL23" t="str">
            <v xml:space="preserve"> </v>
          </cell>
          <cell r="BM23" t="str">
            <v xml:space="preserve"> </v>
          </cell>
          <cell r="BN23" t="str">
            <v xml:space="preserve"> </v>
          </cell>
          <cell r="BO23" t="str">
            <v xml:space="preserve"> </v>
          </cell>
          <cell r="BP23" t="str">
            <v xml:space="preserve"> </v>
          </cell>
          <cell r="BQ23" t="str">
            <v xml:space="preserve"> </v>
          </cell>
          <cell r="BR23" t="str">
            <v xml:space="preserve"> </v>
          </cell>
          <cell r="BS23" t="str">
            <v xml:space="preserve"> </v>
          </cell>
          <cell r="BT23" t="str">
            <v xml:space="preserve"> </v>
          </cell>
          <cell r="BU23" t="str">
            <v xml:space="preserve"> </v>
          </cell>
          <cell r="BV23" t="str">
            <v xml:space="preserve"> </v>
          </cell>
          <cell r="BW23" t="str">
            <v xml:space="preserve"> </v>
          </cell>
          <cell r="BX23" t="str">
            <v xml:space="preserve"> </v>
          </cell>
          <cell r="BY23" t="str">
            <v xml:space="preserve"> </v>
          </cell>
          <cell r="BZ23" t="str">
            <v xml:space="preserve"> </v>
          </cell>
          <cell r="CA23" t="str">
            <v xml:space="preserve"> </v>
          </cell>
          <cell r="CB23" t="str">
            <v xml:space="preserve"> </v>
          </cell>
          <cell r="CC23" t="str">
            <v xml:space="preserve"> </v>
          </cell>
          <cell r="CD23" t="str">
            <v xml:space="preserve"> </v>
          </cell>
          <cell r="CE23" t="str">
            <v xml:space="preserve"> </v>
          </cell>
          <cell r="CF23" t="str">
            <v xml:space="preserve"> </v>
          </cell>
          <cell r="CG23" t="str">
            <v xml:space="preserve"> </v>
          </cell>
          <cell r="CH23" t="str">
            <v xml:space="preserve"> </v>
          </cell>
          <cell r="CI23" t="str">
            <v xml:space="preserve"> </v>
          </cell>
          <cell r="CJ23" t="str">
            <v xml:space="preserve"> </v>
          </cell>
          <cell r="CK23" t="str">
            <v xml:space="preserve"> </v>
          </cell>
          <cell r="CL23" t="str">
            <v xml:space="preserve"> </v>
          </cell>
          <cell r="CM23" t="str">
            <v xml:space="preserve"> </v>
          </cell>
          <cell r="CN23" t="str">
            <v xml:space="preserve"> </v>
          </cell>
          <cell r="CO23" t="str">
            <v xml:space="preserve"> </v>
          </cell>
          <cell r="CP23" t="str">
            <v xml:space="preserve"> </v>
          </cell>
          <cell r="CQ23" t="str">
            <v xml:space="preserve"> </v>
          </cell>
          <cell r="CR23" t="str">
            <v xml:space="preserve"> </v>
          </cell>
          <cell r="CS23" t="str">
            <v xml:space="preserve"> </v>
          </cell>
          <cell r="CT23" t="str">
            <v xml:space="preserve"> </v>
          </cell>
          <cell r="CU23" t="str">
            <v xml:space="preserve"> </v>
          </cell>
          <cell r="CV23" t="str">
            <v xml:space="preserve"> </v>
          </cell>
          <cell r="CW23" t="str">
            <v xml:space="preserve"> </v>
          </cell>
          <cell r="CX23" t="str">
            <v xml:space="preserve"> </v>
          </cell>
          <cell r="CY23" t="str">
            <v xml:space="preserve"> </v>
          </cell>
          <cell r="CZ23" t="str">
            <v xml:space="preserve"> </v>
          </cell>
          <cell r="DA23" t="str">
            <v xml:space="preserve"> </v>
          </cell>
          <cell r="DB23" t="str">
            <v xml:space="preserve"> </v>
          </cell>
          <cell r="DC23" t="str">
            <v xml:space="preserve"> </v>
          </cell>
          <cell r="DD23" t="str">
            <v xml:space="preserve"> </v>
          </cell>
          <cell r="DE23" t="str">
            <v xml:space="preserve"> </v>
          </cell>
          <cell r="DF23" t="str">
            <v xml:space="preserve"> </v>
          </cell>
          <cell r="DG23" t="str">
            <v xml:space="preserve"> </v>
          </cell>
          <cell r="DH23" t="str">
            <v>3. IAMIndependent Aftkt1005343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P23">
            <v>0</v>
          </cell>
          <cell r="DQ23">
            <v>0</v>
          </cell>
          <cell r="DR23">
            <v>0</v>
          </cell>
          <cell r="DT23">
            <v>0</v>
          </cell>
          <cell r="DU23">
            <v>0</v>
          </cell>
          <cell r="DV23">
            <v>0</v>
          </cell>
          <cell r="DX23">
            <v>0</v>
          </cell>
          <cell r="DY23">
            <v>0</v>
          </cell>
          <cell r="DZ23">
            <v>0</v>
          </cell>
          <cell r="EB23">
            <v>0</v>
          </cell>
          <cell r="EC23">
            <v>0</v>
          </cell>
          <cell r="ED23">
            <v>0</v>
          </cell>
          <cell r="EF23">
            <v>0</v>
          </cell>
          <cell r="EG23">
            <v>0</v>
          </cell>
          <cell r="EH23">
            <v>0</v>
          </cell>
          <cell r="EJ23">
            <v>0</v>
          </cell>
          <cell r="EK23">
            <v>0</v>
          </cell>
          <cell r="EL23">
            <v>0</v>
          </cell>
          <cell r="EN23">
            <v>0</v>
          </cell>
          <cell r="EO23">
            <v>0</v>
          </cell>
          <cell r="EP23">
            <v>0</v>
          </cell>
          <cell r="ER23">
            <v>0</v>
          </cell>
          <cell r="ES23">
            <v>0</v>
          </cell>
          <cell r="ET23">
            <v>0</v>
          </cell>
          <cell r="EV23">
            <v>0</v>
          </cell>
          <cell r="EW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E23">
            <v>0</v>
          </cell>
          <cell r="FF23">
            <v>0</v>
          </cell>
          <cell r="FI23">
            <v>0</v>
          </cell>
          <cell r="FJ23">
            <v>0</v>
          </cell>
          <cell r="FK23">
            <v>0</v>
          </cell>
          <cell r="FM23">
            <v>0</v>
          </cell>
          <cell r="FN23">
            <v>0</v>
          </cell>
          <cell r="FO23">
            <v>0</v>
          </cell>
          <cell r="FQ23">
            <v>0</v>
          </cell>
          <cell r="FR23">
            <v>0</v>
          </cell>
          <cell r="FS23">
            <v>0</v>
          </cell>
          <cell r="FU23">
            <v>0</v>
          </cell>
          <cell r="FV23">
            <v>0</v>
          </cell>
          <cell r="FW23">
            <v>0</v>
          </cell>
          <cell r="FY23">
            <v>0</v>
          </cell>
          <cell r="FZ23">
            <v>0</v>
          </cell>
          <cell r="GA23">
            <v>0</v>
          </cell>
          <cell r="GC23">
            <v>0</v>
          </cell>
          <cell r="GD23">
            <v>0</v>
          </cell>
          <cell r="GE23">
            <v>0</v>
          </cell>
          <cell r="GG23">
            <v>0</v>
          </cell>
          <cell r="GH23">
            <v>0</v>
          </cell>
          <cell r="GI23">
            <v>0</v>
          </cell>
          <cell r="GK23">
            <v>0</v>
          </cell>
          <cell r="GL23">
            <v>0</v>
          </cell>
          <cell r="GM23">
            <v>0</v>
          </cell>
          <cell r="GO23">
            <v>0</v>
          </cell>
          <cell r="GP23">
            <v>0</v>
          </cell>
          <cell r="GQ23">
            <v>0</v>
          </cell>
          <cell r="GS23">
            <v>0</v>
          </cell>
          <cell r="GT23">
            <v>0</v>
          </cell>
          <cell r="GU23">
            <v>0</v>
          </cell>
          <cell r="GW23">
            <v>0</v>
          </cell>
          <cell r="GX23">
            <v>0</v>
          </cell>
          <cell r="GY23">
            <v>0</v>
          </cell>
          <cell r="HA23">
            <v>0</v>
          </cell>
          <cell r="HB23">
            <v>0</v>
          </cell>
          <cell r="HC23">
            <v>0</v>
          </cell>
        </row>
        <row r="24">
          <cell r="H24" t="str">
            <v>1005739A</v>
          </cell>
          <cell r="I24" t="str">
            <v>MXP</v>
          </cell>
          <cell r="J24" t="str">
            <v>RADIADOR  DN       732043</v>
          </cell>
          <cell r="K24" t="str">
            <v>T4</v>
          </cell>
          <cell r="L24">
            <v>55.595400000000012</v>
          </cell>
          <cell r="M24">
            <v>55595.400000000009</v>
          </cell>
          <cell r="N24">
            <v>964.41</v>
          </cell>
          <cell r="R24">
            <v>964.41</v>
          </cell>
          <cell r="V24">
            <v>964.41</v>
          </cell>
          <cell r="Z24">
            <v>964.41</v>
          </cell>
          <cell r="AD24">
            <v>964.41</v>
          </cell>
          <cell r="AH24">
            <v>964.41</v>
          </cell>
          <cell r="AL24">
            <v>964.41</v>
          </cell>
          <cell r="AP24">
            <v>964.41</v>
          </cell>
          <cell r="AT24">
            <v>964.41</v>
          </cell>
          <cell r="AX24">
            <v>964.41</v>
          </cell>
          <cell r="BB24">
            <v>964.41</v>
          </cell>
          <cell r="BF24">
            <v>964.41</v>
          </cell>
          <cell r="BJ24">
            <v>964.41</v>
          </cell>
          <cell r="BK24">
            <v>0</v>
          </cell>
          <cell r="BL24" t="str">
            <v xml:space="preserve"> </v>
          </cell>
          <cell r="BM24" t="str">
            <v xml:space="preserve"> </v>
          </cell>
          <cell r="BN24" t="str">
            <v xml:space="preserve"> </v>
          </cell>
          <cell r="BO24" t="str">
            <v xml:space="preserve"> </v>
          </cell>
          <cell r="BP24" t="str">
            <v xml:space="preserve"> </v>
          </cell>
          <cell r="BQ24" t="str">
            <v xml:space="preserve"> </v>
          </cell>
          <cell r="BR24" t="str">
            <v xml:space="preserve"> </v>
          </cell>
          <cell r="BS24" t="str">
            <v xml:space="preserve"> </v>
          </cell>
          <cell r="BT24" t="str">
            <v xml:space="preserve"> </v>
          </cell>
          <cell r="BU24" t="str">
            <v xml:space="preserve"> </v>
          </cell>
          <cell r="BV24" t="str">
            <v xml:space="preserve"> </v>
          </cell>
          <cell r="BW24" t="str">
            <v xml:space="preserve"> </v>
          </cell>
          <cell r="BX24" t="str">
            <v xml:space="preserve"> </v>
          </cell>
          <cell r="BY24" t="str">
            <v xml:space="preserve"> </v>
          </cell>
          <cell r="BZ24" t="str">
            <v xml:space="preserve"> </v>
          </cell>
          <cell r="CA24" t="str">
            <v xml:space="preserve"> </v>
          </cell>
          <cell r="CB24" t="str">
            <v xml:space="preserve"> </v>
          </cell>
          <cell r="CC24" t="str">
            <v xml:space="preserve"> </v>
          </cell>
          <cell r="CD24" t="str">
            <v xml:space="preserve"> </v>
          </cell>
          <cell r="CE24" t="str">
            <v xml:space="preserve"> </v>
          </cell>
          <cell r="CF24" t="str">
            <v xml:space="preserve"> </v>
          </cell>
          <cell r="CG24" t="str">
            <v xml:space="preserve"> </v>
          </cell>
          <cell r="CH24" t="str">
            <v xml:space="preserve"> </v>
          </cell>
          <cell r="CI24" t="str">
            <v xml:space="preserve"> </v>
          </cell>
          <cell r="CJ24" t="str">
            <v xml:space="preserve"> </v>
          </cell>
          <cell r="CK24" t="str">
            <v xml:space="preserve"> </v>
          </cell>
          <cell r="CL24" t="str">
            <v xml:space="preserve"> </v>
          </cell>
          <cell r="CM24" t="str">
            <v xml:space="preserve"> </v>
          </cell>
          <cell r="CN24" t="str">
            <v xml:space="preserve"> </v>
          </cell>
          <cell r="CO24" t="str">
            <v xml:space="preserve"> </v>
          </cell>
          <cell r="CP24" t="str">
            <v xml:space="preserve"> </v>
          </cell>
          <cell r="CQ24" t="str">
            <v xml:space="preserve"> </v>
          </cell>
          <cell r="CR24" t="str">
            <v xml:space="preserve"> </v>
          </cell>
          <cell r="CS24" t="str">
            <v xml:space="preserve"> </v>
          </cell>
          <cell r="CT24" t="str">
            <v xml:space="preserve"> </v>
          </cell>
          <cell r="CU24" t="str">
            <v xml:space="preserve"> </v>
          </cell>
          <cell r="CV24" t="str">
            <v xml:space="preserve"> </v>
          </cell>
          <cell r="CW24" t="str">
            <v xml:space="preserve"> </v>
          </cell>
          <cell r="CX24" t="str">
            <v xml:space="preserve"> </v>
          </cell>
          <cell r="CY24" t="str">
            <v xml:space="preserve"> </v>
          </cell>
          <cell r="CZ24" t="str">
            <v xml:space="preserve"> </v>
          </cell>
          <cell r="DA24" t="str">
            <v xml:space="preserve"> </v>
          </cell>
          <cell r="DB24" t="str">
            <v xml:space="preserve"> </v>
          </cell>
          <cell r="DC24" t="str">
            <v xml:space="preserve"> </v>
          </cell>
          <cell r="DD24" t="str">
            <v xml:space="preserve"> </v>
          </cell>
          <cell r="DE24" t="str">
            <v xml:space="preserve"> </v>
          </cell>
          <cell r="DF24" t="str">
            <v xml:space="preserve"> </v>
          </cell>
          <cell r="DG24" t="str">
            <v xml:space="preserve"> </v>
          </cell>
          <cell r="DH24" t="str">
            <v>3. IAMIndependent Aftkt1005739A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0</v>
          </cell>
          <cell r="DP24">
            <v>0</v>
          </cell>
          <cell r="DQ24">
            <v>0</v>
          </cell>
          <cell r="DR24">
            <v>0</v>
          </cell>
          <cell r="DT24">
            <v>0</v>
          </cell>
          <cell r="DU24">
            <v>0</v>
          </cell>
          <cell r="DV24">
            <v>0</v>
          </cell>
          <cell r="DX24">
            <v>0</v>
          </cell>
          <cell r="DY24">
            <v>0</v>
          </cell>
          <cell r="DZ24">
            <v>0</v>
          </cell>
          <cell r="EB24">
            <v>0</v>
          </cell>
          <cell r="EC24">
            <v>0</v>
          </cell>
          <cell r="ED24">
            <v>0</v>
          </cell>
          <cell r="EF24">
            <v>0</v>
          </cell>
          <cell r="EG24">
            <v>0</v>
          </cell>
          <cell r="EH24">
            <v>0</v>
          </cell>
          <cell r="EJ24">
            <v>0</v>
          </cell>
          <cell r="EK24">
            <v>0</v>
          </cell>
          <cell r="EL24">
            <v>0</v>
          </cell>
          <cell r="EN24">
            <v>0</v>
          </cell>
          <cell r="EO24">
            <v>0</v>
          </cell>
          <cell r="EP24">
            <v>0</v>
          </cell>
          <cell r="ER24">
            <v>0</v>
          </cell>
          <cell r="ES24">
            <v>0</v>
          </cell>
          <cell r="ET24">
            <v>0</v>
          </cell>
          <cell r="EV24">
            <v>0</v>
          </cell>
          <cell r="EW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E24">
            <v>0</v>
          </cell>
          <cell r="FF24">
            <v>0</v>
          </cell>
          <cell r="FI24">
            <v>0</v>
          </cell>
          <cell r="FJ24">
            <v>0</v>
          </cell>
          <cell r="FK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U24">
            <v>0</v>
          </cell>
          <cell r="FV24">
            <v>0</v>
          </cell>
          <cell r="FW24">
            <v>0</v>
          </cell>
          <cell r="FY24">
            <v>0</v>
          </cell>
          <cell r="FZ24">
            <v>0</v>
          </cell>
          <cell r="GA24">
            <v>0</v>
          </cell>
          <cell r="GC24">
            <v>0</v>
          </cell>
          <cell r="GD24">
            <v>0</v>
          </cell>
          <cell r="GE24">
            <v>0</v>
          </cell>
          <cell r="GG24">
            <v>0</v>
          </cell>
          <cell r="GH24">
            <v>0</v>
          </cell>
          <cell r="GI24">
            <v>0</v>
          </cell>
          <cell r="GK24">
            <v>0</v>
          </cell>
          <cell r="GL24">
            <v>0</v>
          </cell>
          <cell r="GM24">
            <v>0</v>
          </cell>
          <cell r="GO24">
            <v>0</v>
          </cell>
          <cell r="GP24">
            <v>0</v>
          </cell>
          <cell r="GQ24">
            <v>0</v>
          </cell>
          <cell r="GS24">
            <v>0</v>
          </cell>
          <cell r="GT24">
            <v>0</v>
          </cell>
          <cell r="GU24">
            <v>0</v>
          </cell>
          <cell r="GW24">
            <v>0</v>
          </cell>
          <cell r="GX24">
            <v>0</v>
          </cell>
          <cell r="GY24">
            <v>0</v>
          </cell>
          <cell r="HA24">
            <v>0</v>
          </cell>
          <cell r="HB24">
            <v>0</v>
          </cell>
          <cell r="HC24">
            <v>0</v>
          </cell>
        </row>
        <row r="25">
          <cell r="H25" t="str">
            <v>1005740</v>
          </cell>
          <cell r="I25" t="str">
            <v>MXP</v>
          </cell>
          <cell r="J25" t="str">
            <v>RADIADOR-AUX.AN    732042</v>
          </cell>
          <cell r="K25" t="str">
            <v>T4</v>
          </cell>
          <cell r="L25">
            <v>0</v>
          </cell>
          <cell r="M25">
            <v>0</v>
          </cell>
          <cell r="N25">
            <v>1361.62</v>
          </cell>
          <cell r="R25">
            <v>1361.62</v>
          </cell>
          <cell r="V25">
            <v>1361.62</v>
          </cell>
          <cell r="Z25">
            <v>1361.62</v>
          </cell>
          <cell r="AD25">
            <v>1361.62</v>
          </cell>
          <cell r="AH25">
            <v>1361.62</v>
          </cell>
          <cell r="AL25">
            <v>1361.62</v>
          </cell>
          <cell r="AP25">
            <v>1361.62</v>
          </cell>
          <cell r="AT25">
            <v>1361.62</v>
          </cell>
          <cell r="AX25">
            <v>1361.62</v>
          </cell>
          <cell r="BB25">
            <v>1361.62</v>
          </cell>
          <cell r="BF25">
            <v>1361.62</v>
          </cell>
          <cell r="BJ25">
            <v>1361.62</v>
          </cell>
          <cell r="BK25">
            <v>0</v>
          </cell>
          <cell r="BL25" t="str">
            <v xml:space="preserve"> </v>
          </cell>
          <cell r="BM25" t="str">
            <v xml:space="preserve"> </v>
          </cell>
          <cell r="BN25" t="str">
            <v xml:space="preserve"> </v>
          </cell>
          <cell r="BO25" t="str">
            <v xml:space="preserve"> </v>
          </cell>
          <cell r="BP25" t="str">
            <v xml:space="preserve"> </v>
          </cell>
          <cell r="BQ25" t="str">
            <v xml:space="preserve"> </v>
          </cell>
          <cell r="BR25" t="str">
            <v xml:space="preserve"> </v>
          </cell>
          <cell r="BS25" t="str">
            <v xml:space="preserve"> </v>
          </cell>
          <cell r="BT25" t="str">
            <v xml:space="preserve"> </v>
          </cell>
          <cell r="BU25" t="str">
            <v xml:space="preserve"> </v>
          </cell>
          <cell r="BV25" t="str">
            <v xml:space="preserve"> </v>
          </cell>
          <cell r="BW25" t="str">
            <v xml:space="preserve"> </v>
          </cell>
          <cell r="BX25" t="str">
            <v xml:space="preserve"> </v>
          </cell>
          <cell r="BY25" t="str">
            <v xml:space="preserve"> </v>
          </cell>
          <cell r="BZ25" t="str">
            <v xml:space="preserve"> </v>
          </cell>
          <cell r="CA25" t="str">
            <v xml:space="preserve"> </v>
          </cell>
          <cell r="CB25" t="str">
            <v xml:space="preserve"> </v>
          </cell>
          <cell r="CC25" t="str">
            <v xml:space="preserve"> </v>
          </cell>
          <cell r="CD25" t="str">
            <v xml:space="preserve"> </v>
          </cell>
          <cell r="CE25" t="str">
            <v xml:space="preserve"> </v>
          </cell>
          <cell r="CF25" t="str">
            <v xml:space="preserve"> </v>
          </cell>
          <cell r="CG25" t="str">
            <v xml:space="preserve"> </v>
          </cell>
          <cell r="CH25" t="str">
            <v xml:space="preserve"> </v>
          </cell>
          <cell r="CI25" t="str">
            <v xml:space="preserve"> </v>
          </cell>
          <cell r="CJ25" t="str">
            <v xml:space="preserve"> </v>
          </cell>
          <cell r="CK25" t="str">
            <v xml:space="preserve"> </v>
          </cell>
          <cell r="CL25" t="str">
            <v xml:space="preserve"> </v>
          </cell>
          <cell r="CM25" t="str">
            <v xml:space="preserve"> </v>
          </cell>
          <cell r="CN25" t="str">
            <v xml:space="preserve"> </v>
          </cell>
          <cell r="CO25" t="str">
            <v xml:space="preserve"> </v>
          </cell>
          <cell r="CP25" t="str">
            <v xml:space="preserve"> </v>
          </cell>
          <cell r="CQ25" t="str">
            <v xml:space="preserve"> </v>
          </cell>
          <cell r="CR25" t="str">
            <v xml:space="preserve"> </v>
          </cell>
          <cell r="CS25" t="str">
            <v xml:space="preserve"> </v>
          </cell>
          <cell r="CT25" t="str">
            <v xml:space="preserve"> </v>
          </cell>
          <cell r="CU25" t="str">
            <v xml:space="preserve"> </v>
          </cell>
          <cell r="CV25" t="str">
            <v xml:space="preserve"> </v>
          </cell>
          <cell r="CW25" t="str">
            <v xml:space="preserve"> </v>
          </cell>
          <cell r="CX25" t="str">
            <v xml:space="preserve"> </v>
          </cell>
          <cell r="CY25" t="str">
            <v xml:space="preserve"> </v>
          </cell>
          <cell r="CZ25" t="str">
            <v xml:space="preserve"> </v>
          </cell>
          <cell r="DA25" t="str">
            <v xml:space="preserve"> </v>
          </cell>
          <cell r="DB25" t="str">
            <v xml:space="preserve"> </v>
          </cell>
          <cell r="DC25" t="str">
            <v xml:space="preserve"> </v>
          </cell>
          <cell r="DD25" t="str">
            <v xml:space="preserve"> </v>
          </cell>
          <cell r="DE25" t="str">
            <v xml:space="preserve"> </v>
          </cell>
          <cell r="DF25" t="str">
            <v xml:space="preserve"> </v>
          </cell>
          <cell r="DG25" t="str">
            <v xml:space="preserve"> </v>
          </cell>
          <cell r="DH25" t="str">
            <v>3. IAMIndependent Aftkt1005740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0</v>
          </cell>
          <cell r="DP25">
            <v>0</v>
          </cell>
          <cell r="DQ25">
            <v>0</v>
          </cell>
          <cell r="DR25">
            <v>0</v>
          </cell>
          <cell r="DT25">
            <v>0</v>
          </cell>
          <cell r="DU25">
            <v>0</v>
          </cell>
          <cell r="DV25">
            <v>0</v>
          </cell>
          <cell r="DX25">
            <v>0</v>
          </cell>
          <cell r="DY25">
            <v>0</v>
          </cell>
          <cell r="DZ25">
            <v>0</v>
          </cell>
          <cell r="EB25">
            <v>0</v>
          </cell>
          <cell r="EC25">
            <v>0</v>
          </cell>
          <cell r="ED25">
            <v>0</v>
          </cell>
          <cell r="EF25">
            <v>0</v>
          </cell>
          <cell r="EG25">
            <v>0</v>
          </cell>
          <cell r="EH25">
            <v>0</v>
          </cell>
          <cell r="EJ25">
            <v>0</v>
          </cell>
          <cell r="EK25">
            <v>0</v>
          </cell>
          <cell r="EL25">
            <v>0</v>
          </cell>
          <cell r="EN25">
            <v>0</v>
          </cell>
          <cell r="EO25">
            <v>0</v>
          </cell>
          <cell r="EP25">
            <v>0</v>
          </cell>
          <cell r="ER25">
            <v>0</v>
          </cell>
          <cell r="ES25">
            <v>0</v>
          </cell>
          <cell r="ET25">
            <v>0</v>
          </cell>
          <cell r="EV25">
            <v>0</v>
          </cell>
          <cell r="EW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E25">
            <v>0</v>
          </cell>
          <cell r="FF25">
            <v>0</v>
          </cell>
          <cell r="FI25">
            <v>0</v>
          </cell>
          <cell r="FJ25">
            <v>0</v>
          </cell>
          <cell r="FK25">
            <v>0</v>
          </cell>
          <cell r="FM25">
            <v>0</v>
          </cell>
          <cell r="FN25">
            <v>0</v>
          </cell>
          <cell r="FO25">
            <v>0</v>
          </cell>
          <cell r="FQ25">
            <v>0</v>
          </cell>
          <cell r="FR25">
            <v>0</v>
          </cell>
          <cell r="FS25">
            <v>0</v>
          </cell>
          <cell r="FU25">
            <v>0</v>
          </cell>
          <cell r="FV25">
            <v>0</v>
          </cell>
          <cell r="FW25">
            <v>0</v>
          </cell>
          <cell r="FY25">
            <v>0</v>
          </cell>
          <cell r="FZ25">
            <v>0</v>
          </cell>
          <cell r="GA25">
            <v>0</v>
          </cell>
          <cell r="GC25">
            <v>0</v>
          </cell>
          <cell r="GD25">
            <v>0</v>
          </cell>
          <cell r="GE25">
            <v>0</v>
          </cell>
          <cell r="GG25">
            <v>0</v>
          </cell>
          <cell r="GH25">
            <v>0</v>
          </cell>
          <cell r="GI25">
            <v>0</v>
          </cell>
          <cell r="GK25">
            <v>0</v>
          </cell>
          <cell r="GL25">
            <v>0</v>
          </cell>
          <cell r="GM25">
            <v>0</v>
          </cell>
          <cell r="GO25">
            <v>0</v>
          </cell>
          <cell r="GP25">
            <v>0</v>
          </cell>
          <cell r="GQ25">
            <v>0</v>
          </cell>
          <cell r="GS25">
            <v>0</v>
          </cell>
          <cell r="GT25">
            <v>0</v>
          </cell>
          <cell r="GU25">
            <v>0</v>
          </cell>
          <cell r="GW25">
            <v>0</v>
          </cell>
          <cell r="GX25">
            <v>0</v>
          </cell>
          <cell r="GY25">
            <v>0</v>
          </cell>
          <cell r="HA25">
            <v>0</v>
          </cell>
          <cell r="HB25">
            <v>0</v>
          </cell>
          <cell r="HC25">
            <v>0</v>
          </cell>
        </row>
        <row r="26">
          <cell r="H26" t="str">
            <v>1009029</v>
          </cell>
          <cell r="I26" t="str">
            <v>MXP</v>
          </cell>
          <cell r="J26" t="str">
            <v>RAD 4592052 LH DIMEX</v>
          </cell>
          <cell r="K26" t="str">
            <v>T4</v>
          </cell>
          <cell r="L26">
            <v>94.960411764705896</v>
          </cell>
          <cell r="M26">
            <v>94960.411764705903</v>
          </cell>
          <cell r="N26">
            <v>757.9</v>
          </cell>
          <cell r="R26">
            <v>757.9</v>
          </cell>
          <cell r="V26">
            <v>757.9</v>
          </cell>
          <cell r="Z26">
            <v>757.9</v>
          </cell>
          <cell r="AD26">
            <v>757.9</v>
          </cell>
          <cell r="AH26">
            <v>757.9</v>
          </cell>
          <cell r="AL26">
            <v>757.9</v>
          </cell>
          <cell r="AP26">
            <v>757.9</v>
          </cell>
          <cell r="AT26">
            <v>757.9</v>
          </cell>
          <cell r="AX26">
            <v>757.9</v>
          </cell>
          <cell r="BB26">
            <v>757.9</v>
          </cell>
          <cell r="BF26">
            <v>757.9</v>
          </cell>
          <cell r="BJ26">
            <v>757.9</v>
          </cell>
          <cell r="BK26">
            <v>0</v>
          </cell>
          <cell r="BL26" t="str">
            <v xml:space="preserve"> </v>
          </cell>
          <cell r="BM26" t="str">
            <v xml:space="preserve"> </v>
          </cell>
          <cell r="BN26" t="str">
            <v xml:space="preserve"> </v>
          </cell>
          <cell r="BO26" t="str">
            <v xml:space="preserve"> </v>
          </cell>
          <cell r="BP26" t="str">
            <v xml:space="preserve"> </v>
          </cell>
          <cell r="BQ26" t="str">
            <v xml:space="preserve"> </v>
          </cell>
          <cell r="BR26" t="str">
            <v xml:space="preserve"> </v>
          </cell>
          <cell r="BS26" t="str">
            <v xml:space="preserve"> </v>
          </cell>
          <cell r="BT26" t="str">
            <v xml:space="preserve"> </v>
          </cell>
          <cell r="BU26" t="str">
            <v xml:space="preserve"> </v>
          </cell>
          <cell r="BV26" t="str">
            <v xml:space="preserve"> </v>
          </cell>
          <cell r="BW26" t="str">
            <v xml:space="preserve"> </v>
          </cell>
          <cell r="BX26" t="str">
            <v xml:space="preserve"> </v>
          </cell>
          <cell r="BY26" t="str">
            <v xml:space="preserve"> </v>
          </cell>
          <cell r="BZ26" t="str">
            <v xml:space="preserve"> </v>
          </cell>
          <cell r="CA26" t="str">
            <v xml:space="preserve"> </v>
          </cell>
          <cell r="CB26" t="str">
            <v xml:space="preserve"> </v>
          </cell>
          <cell r="CC26" t="str">
            <v xml:space="preserve"> </v>
          </cell>
          <cell r="CD26" t="str">
            <v xml:space="preserve"> </v>
          </cell>
          <cell r="CE26" t="str">
            <v xml:space="preserve"> </v>
          </cell>
          <cell r="CF26" t="str">
            <v xml:space="preserve"> </v>
          </cell>
          <cell r="CG26" t="str">
            <v xml:space="preserve"> </v>
          </cell>
          <cell r="CH26" t="str">
            <v xml:space="preserve"> </v>
          </cell>
          <cell r="CI26" t="str">
            <v xml:space="preserve"> </v>
          </cell>
          <cell r="CJ26" t="str">
            <v xml:space="preserve"> </v>
          </cell>
          <cell r="CK26" t="str">
            <v xml:space="preserve"> </v>
          </cell>
          <cell r="CL26" t="str">
            <v xml:space="preserve"> </v>
          </cell>
          <cell r="CM26" t="str">
            <v xml:space="preserve"> </v>
          </cell>
          <cell r="CN26" t="str">
            <v xml:space="preserve"> </v>
          </cell>
          <cell r="CO26" t="str">
            <v xml:space="preserve"> </v>
          </cell>
          <cell r="CP26" t="str">
            <v xml:space="preserve"> </v>
          </cell>
          <cell r="CQ26" t="str">
            <v xml:space="preserve"> </v>
          </cell>
          <cell r="CR26" t="str">
            <v xml:space="preserve"> </v>
          </cell>
          <cell r="CS26" t="str">
            <v xml:space="preserve"> </v>
          </cell>
          <cell r="CT26" t="str">
            <v xml:space="preserve"> </v>
          </cell>
          <cell r="CU26" t="str">
            <v xml:space="preserve"> </v>
          </cell>
          <cell r="CV26" t="str">
            <v xml:space="preserve"> </v>
          </cell>
          <cell r="CW26" t="str">
            <v xml:space="preserve"> </v>
          </cell>
          <cell r="CX26" t="str">
            <v xml:space="preserve"> </v>
          </cell>
          <cell r="CY26" t="str">
            <v xml:space="preserve"> </v>
          </cell>
          <cell r="CZ26" t="str">
            <v xml:space="preserve"> </v>
          </cell>
          <cell r="DA26" t="str">
            <v xml:space="preserve"> </v>
          </cell>
          <cell r="DB26" t="str">
            <v xml:space="preserve"> </v>
          </cell>
          <cell r="DC26" t="str">
            <v xml:space="preserve"> </v>
          </cell>
          <cell r="DD26" t="str">
            <v xml:space="preserve"> </v>
          </cell>
          <cell r="DE26" t="str">
            <v xml:space="preserve"> </v>
          </cell>
          <cell r="DF26" t="str">
            <v xml:space="preserve"> </v>
          </cell>
          <cell r="DG26" t="str">
            <v xml:space="preserve"> </v>
          </cell>
          <cell r="DH26" t="str">
            <v>3. IAMIndependent Aftkt1009029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0</v>
          </cell>
          <cell r="DP26">
            <v>0</v>
          </cell>
          <cell r="DQ26">
            <v>0</v>
          </cell>
          <cell r="DR26">
            <v>0</v>
          </cell>
          <cell r="DT26">
            <v>0</v>
          </cell>
          <cell r="DU26">
            <v>0</v>
          </cell>
          <cell r="DV26">
            <v>0</v>
          </cell>
          <cell r="DX26">
            <v>0</v>
          </cell>
          <cell r="DY26">
            <v>0</v>
          </cell>
          <cell r="DZ26">
            <v>0</v>
          </cell>
          <cell r="EB26">
            <v>0</v>
          </cell>
          <cell r="EC26">
            <v>0</v>
          </cell>
          <cell r="ED26">
            <v>0</v>
          </cell>
          <cell r="EF26">
            <v>0</v>
          </cell>
          <cell r="EG26">
            <v>0</v>
          </cell>
          <cell r="EH26">
            <v>0</v>
          </cell>
          <cell r="EJ26">
            <v>0</v>
          </cell>
          <cell r="EK26">
            <v>0</v>
          </cell>
          <cell r="EL26">
            <v>0</v>
          </cell>
          <cell r="EN26">
            <v>0</v>
          </cell>
          <cell r="EO26">
            <v>0</v>
          </cell>
          <cell r="EP26">
            <v>0</v>
          </cell>
          <cell r="ER26">
            <v>0</v>
          </cell>
          <cell r="ES26">
            <v>0</v>
          </cell>
          <cell r="ET26">
            <v>0</v>
          </cell>
          <cell r="EV26">
            <v>0</v>
          </cell>
          <cell r="EW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E26">
            <v>0</v>
          </cell>
          <cell r="FF26">
            <v>0</v>
          </cell>
          <cell r="FI26">
            <v>0</v>
          </cell>
          <cell r="FJ26">
            <v>0</v>
          </cell>
          <cell r="FK26">
            <v>0</v>
          </cell>
          <cell r="FM26">
            <v>0</v>
          </cell>
          <cell r="FN26">
            <v>0</v>
          </cell>
          <cell r="FO26">
            <v>0</v>
          </cell>
          <cell r="FQ26">
            <v>0</v>
          </cell>
          <cell r="FR26">
            <v>0</v>
          </cell>
          <cell r="FS26">
            <v>0</v>
          </cell>
          <cell r="FU26">
            <v>0</v>
          </cell>
          <cell r="FV26">
            <v>0</v>
          </cell>
          <cell r="FW26">
            <v>0</v>
          </cell>
          <cell r="FY26">
            <v>0</v>
          </cell>
          <cell r="FZ26">
            <v>0</v>
          </cell>
          <cell r="GA26">
            <v>0</v>
          </cell>
          <cell r="GC26">
            <v>0</v>
          </cell>
          <cell r="GD26">
            <v>0</v>
          </cell>
          <cell r="GE26">
            <v>0</v>
          </cell>
          <cell r="GG26">
            <v>0</v>
          </cell>
          <cell r="GH26">
            <v>0</v>
          </cell>
          <cell r="GI26">
            <v>0</v>
          </cell>
          <cell r="GK26">
            <v>0</v>
          </cell>
          <cell r="GL26">
            <v>0</v>
          </cell>
          <cell r="GM26">
            <v>0</v>
          </cell>
          <cell r="GO26">
            <v>0</v>
          </cell>
          <cell r="GP26">
            <v>0</v>
          </cell>
          <cell r="GQ26">
            <v>0</v>
          </cell>
          <cell r="GS26">
            <v>0</v>
          </cell>
          <cell r="GT26">
            <v>0</v>
          </cell>
          <cell r="GU26">
            <v>0</v>
          </cell>
          <cell r="GW26">
            <v>0</v>
          </cell>
          <cell r="GX26">
            <v>0</v>
          </cell>
          <cell r="GY26">
            <v>0</v>
          </cell>
          <cell r="HA26">
            <v>0</v>
          </cell>
          <cell r="HB26">
            <v>0</v>
          </cell>
          <cell r="HC26">
            <v>0</v>
          </cell>
        </row>
        <row r="27">
          <cell r="H27" t="str">
            <v>1009030</v>
          </cell>
          <cell r="I27" t="str">
            <v>MXP</v>
          </cell>
          <cell r="J27" t="str">
            <v>RR 1005090 T-300 DIMEX</v>
          </cell>
          <cell r="K27" t="str">
            <v>T4</v>
          </cell>
          <cell r="L27">
            <v>10.899294117647059</v>
          </cell>
          <cell r="M27">
            <v>10899.294117647059</v>
          </cell>
          <cell r="N27">
            <v>975.2</v>
          </cell>
          <cell r="R27">
            <v>975.2</v>
          </cell>
          <cell r="V27">
            <v>975.2</v>
          </cell>
          <cell r="Z27">
            <v>975.2</v>
          </cell>
          <cell r="AD27">
            <v>975.2</v>
          </cell>
          <cell r="AH27">
            <v>975.2</v>
          </cell>
          <cell r="AL27">
            <v>975.2</v>
          </cell>
          <cell r="AP27">
            <v>975.2</v>
          </cell>
          <cell r="AT27">
            <v>975.2</v>
          </cell>
          <cell r="AX27">
            <v>975.2</v>
          </cell>
          <cell r="BB27">
            <v>975.2</v>
          </cell>
          <cell r="BF27">
            <v>975.2</v>
          </cell>
          <cell r="BJ27">
            <v>975.2</v>
          </cell>
          <cell r="BK27">
            <v>0</v>
          </cell>
          <cell r="BL27" t="str">
            <v xml:space="preserve"> </v>
          </cell>
          <cell r="BM27" t="str">
            <v xml:space="preserve"> </v>
          </cell>
          <cell r="BN27" t="str">
            <v xml:space="preserve"> </v>
          </cell>
          <cell r="BO27" t="str">
            <v xml:space="preserve"> </v>
          </cell>
          <cell r="BP27" t="str">
            <v xml:space="preserve"> </v>
          </cell>
          <cell r="BQ27" t="str">
            <v xml:space="preserve"> </v>
          </cell>
          <cell r="BR27" t="str">
            <v xml:space="preserve"> </v>
          </cell>
          <cell r="BS27" t="str">
            <v xml:space="preserve"> </v>
          </cell>
          <cell r="BT27" t="str">
            <v xml:space="preserve"> </v>
          </cell>
          <cell r="BU27" t="str">
            <v xml:space="preserve"> </v>
          </cell>
          <cell r="BV27" t="str">
            <v xml:space="preserve"> </v>
          </cell>
          <cell r="BW27" t="str">
            <v xml:space="preserve"> </v>
          </cell>
          <cell r="BX27" t="str">
            <v xml:space="preserve"> </v>
          </cell>
          <cell r="BY27" t="str">
            <v xml:space="preserve"> </v>
          </cell>
          <cell r="BZ27" t="str">
            <v xml:space="preserve"> </v>
          </cell>
          <cell r="CA27" t="str">
            <v xml:space="preserve"> </v>
          </cell>
          <cell r="CB27" t="str">
            <v xml:space="preserve"> </v>
          </cell>
          <cell r="CC27" t="str">
            <v xml:space="preserve"> </v>
          </cell>
          <cell r="CD27" t="str">
            <v xml:space="preserve"> </v>
          </cell>
          <cell r="CE27" t="str">
            <v xml:space="preserve"> </v>
          </cell>
          <cell r="CF27" t="str">
            <v xml:space="preserve"> </v>
          </cell>
          <cell r="CG27" t="str">
            <v xml:space="preserve"> </v>
          </cell>
          <cell r="CH27" t="str">
            <v xml:space="preserve"> </v>
          </cell>
          <cell r="CI27" t="str">
            <v xml:space="preserve"> </v>
          </cell>
          <cell r="CJ27" t="str">
            <v xml:space="preserve"> </v>
          </cell>
          <cell r="CK27" t="str">
            <v xml:space="preserve"> </v>
          </cell>
          <cell r="CL27" t="str">
            <v xml:space="preserve"> </v>
          </cell>
          <cell r="CM27" t="str">
            <v xml:space="preserve"> </v>
          </cell>
          <cell r="CN27" t="str">
            <v xml:space="preserve"> </v>
          </cell>
          <cell r="CO27" t="str">
            <v xml:space="preserve"> </v>
          </cell>
          <cell r="CP27" t="str">
            <v xml:space="preserve"> </v>
          </cell>
          <cell r="CQ27" t="str">
            <v xml:space="preserve"> </v>
          </cell>
          <cell r="CR27" t="str">
            <v xml:space="preserve"> </v>
          </cell>
          <cell r="CS27" t="str">
            <v xml:space="preserve"> </v>
          </cell>
          <cell r="CT27" t="str">
            <v xml:space="preserve"> </v>
          </cell>
          <cell r="CU27" t="str">
            <v xml:space="preserve"> </v>
          </cell>
          <cell r="CV27" t="str">
            <v xml:space="preserve"> </v>
          </cell>
          <cell r="CW27" t="str">
            <v xml:space="preserve"> </v>
          </cell>
          <cell r="CX27" t="str">
            <v xml:space="preserve"> </v>
          </cell>
          <cell r="CY27" t="str">
            <v xml:space="preserve"> </v>
          </cell>
          <cell r="CZ27" t="str">
            <v xml:space="preserve"> </v>
          </cell>
          <cell r="DA27" t="str">
            <v xml:space="preserve"> </v>
          </cell>
          <cell r="DB27" t="str">
            <v xml:space="preserve"> </v>
          </cell>
          <cell r="DC27" t="str">
            <v xml:space="preserve"> </v>
          </cell>
          <cell r="DD27" t="str">
            <v xml:space="preserve"> </v>
          </cell>
          <cell r="DE27" t="str">
            <v xml:space="preserve"> </v>
          </cell>
          <cell r="DF27" t="str">
            <v xml:space="preserve"> </v>
          </cell>
          <cell r="DG27" t="str">
            <v xml:space="preserve"> </v>
          </cell>
          <cell r="DH27" t="str">
            <v>3. IAMIndependent Aftkt1009030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0</v>
          </cell>
          <cell r="DP27">
            <v>0</v>
          </cell>
          <cell r="DQ27">
            <v>0</v>
          </cell>
          <cell r="DR27">
            <v>0</v>
          </cell>
          <cell r="DT27">
            <v>0</v>
          </cell>
          <cell r="DU27">
            <v>0</v>
          </cell>
          <cell r="DV27">
            <v>0</v>
          </cell>
          <cell r="DX27">
            <v>0</v>
          </cell>
          <cell r="DY27">
            <v>0</v>
          </cell>
          <cell r="DZ27">
            <v>0</v>
          </cell>
          <cell r="EB27">
            <v>0</v>
          </cell>
          <cell r="EC27">
            <v>0</v>
          </cell>
          <cell r="ED27">
            <v>0</v>
          </cell>
          <cell r="EF27">
            <v>0</v>
          </cell>
          <cell r="EG27">
            <v>0</v>
          </cell>
          <cell r="EH27">
            <v>0</v>
          </cell>
          <cell r="EJ27">
            <v>0</v>
          </cell>
          <cell r="EK27">
            <v>0</v>
          </cell>
          <cell r="EL27">
            <v>0</v>
          </cell>
          <cell r="EN27">
            <v>0</v>
          </cell>
          <cell r="EO27">
            <v>0</v>
          </cell>
          <cell r="EP27">
            <v>0</v>
          </cell>
          <cell r="ER27">
            <v>0</v>
          </cell>
          <cell r="ES27">
            <v>0</v>
          </cell>
          <cell r="ET27">
            <v>0</v>
          </cell>
          <cell r="EV27">
            <v>0</v>
          </cell>
          <cell r="EW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E27">
            <v>0</v>
          </cell>
          <cell r="FF27">
            <v>0</v>
          </cell>
          <cell r="FI27">
            <v>0</v>
          </cell>
          <cell r="FJ27">
            <v>0</v>
          </cell>
          <cell r="FK27">
            <v>0</v>
          </cell>
          <cell r="FM27">
            <v>0</v>
          </cell>
          <cell r="FN27">
            <v>0</v>
          </cell>
          <cell r="FO27">
            <v>0</v>
          </cell>
          <cell r="FQ27">
            <v>0</v>
          </cell>
          <cell r="FR27">
            <v>0</v>
          </cell>
          <cell r="FS27">
            <v>0</v>
          </cell>
          <cell r="FU27">
            <v>0</v>
          </cell>
          <cell r="FV27">
            <v>0</v>
          </cell>
          <cell r="FW27">
            <v>0</v>
          </cell>
          <cell r="FY27">
            <v>0</v>
          </cell>
          <cell r="FZ27">
            <v>0</v>
          </cell>
          <cell r="GA27">
            <v>0</v>
          </cell>
          <cell r="GC27">
            <v>0</v>
          </cell>
          <cell r="GD27">
            <v>0</v>
          </cell>
          <cell r="GE27">
            <v>0</v>
          </cell>
          <cell r="GG27">
            <v>0</v>
          </cell>
          <cell r="GH27">
            <v>0</v>
          </cell>
          <cell r="GI27">
            <v>0</v>
          </cell>
          <cell r="GK27">
            <v>0</v>
          </cell>
          <cell r="GL27">
            <v>0</v>
          </cell>
          <cell r="GM27">
            <v>0</v>
          </cell>
          <cell r="GO27">
            <v>0</v>
          </cell>
          <cell r="GP27">
            <v>0</v>
          </cell>
          <cell r="GQ27">
            <v>0</v>
          </cell>
          <cell r="GS27">
            <v>0</v>
          </cell>
          <cell r="GT27">
            <v>0</v>
          </cell>
          <cell r="GU27">
            <v>0</v>
          </cell>
          <cell r="GW27">
            <v>0</v>
          </cell>
          <cell r="GX27">
            <v>0</v>
          </cell>
          <cell r="GY27">
            <v>0</v>
          </cell>
          <cell r="HA27">
            <v>0</v>
          </cell>
          <cell r="HB27">
            <v>0</v>
          </cell>
          <cell r="HC27">
            <v>0</v>
          </cell>
        </row>
        <row r="28">
          <cell r="H28" t="str">
            <v>1009031</v>
          </cell>
          <cell r="I28" t="str">
            <v>MXP</v>
          </cell>
          <cell r="J28" t="str">
            <v>RR 1005087 T-300 DIMEX</v>
          </cell>
          <cell r="K28" t="str">
            <v>T4</v>
          </cell>
          <cell r="L28">
            <v>33.578098039215682</v>
          </cell>
          <cell r="M28">
            <v>33578.098039215685</v>
          </cell>
          <cell r="N28">
            <v>837.4</v>
          </cell>
          <cell r="R28">
            <v>837.4</v>
          </cell>
          <cell r="V28">
            <v>837.4</v>
          </cell>
          <cell r="Z28">
            <v>837.4</v>
          </cell>
          <cell r="AD28">
            <v>837.4</v>
          </cell>
          <cell r="AH28">
            <v>837.4</v>
          </cell>
          <cell r="AL28">
            <v>837.4</v>
          </cell>
          <cell r="AP28">
            <v>837.4</v>
          </cell>
          <cell r="AT28">
            <v>837.4</v>
          </cell>
          <cell r="AX28">
            <v>837.4</v>
          </cell>
          <cell r="BB28">
            <v>837.4</v>
          </cell>
          <cell r="BF28">
            <v>837.4</v>
          </cell>
          <cell r="BJ28">
            <v>837.4</v>
          </cell>
          <cell r="BK28">
            <v>0</v>
          </cell>
          <cell r="BL28" t="str">
            <v xml:space="preserve"> </v>
          </cell>
          <cell r="BM28" t="str">
            <v xml:space="preserve"> </v>
          </cell>
          <cell r="BN28" t="str">
            <v xml:space="preserve"> </v>
          </cell>
          <cell r="BO28" t="str">
            <v xml:space="preserve"> </v>
          </cell>
          <cell r="BP28" t="str">
            <v xml:space="preserve"> </v>
          </cell>
          <cell r="BQ28" t="str">
            <v xml:space="preserve"> </v>
          </cell>
          <cell r="BR28" t="str">
            <v xml:space="preserve"> </v>
          </cell>
          <cell r="BS28" t="str">
            <v xml:space="preserve"> </v>
          </cell>
          <cell r="BT28" t="str">
            <v xml:space="preserve"> </v>
          </cell>
          <cell r="BU28" t="str">
            <v xml:space="preserve"> </v>
          </cell>
          <cell r="BV28" t="str">
            <v xml:space="preserve"> </v>
          </cell>
          <cell r="BW28" t="str">
            <v xml:space="preserve"> </v>
          </cell>
          <cell r="BX28" t="str">
            <v xml:space="preserve"> </v>
          </cell>
          <cell r="BY28" t="str">
            <v xml:space="preserve"> </v>
          </cell>
          <cell r="BZ28" t="str">
            <v xml:space="preserve"> </v>
          </cell>
          <cell r="CA28" t="str">
            <v xml:space="preserve"> </v>
          </cell>
          <cell r="CB28" t="str">
            <v xml:space="preserve"> </v>
          </cell>
          <cell r="CC28" t="str">
            <v xml:space="preserve"> </v>
          </cell>
          <cell r="CD28" t="str">
            <v xml:space="preserve"> </v>
          </cell>
          <cell r="CE28" t="str">
            <v xml:space="preserve"> </v>
          </cell>
          <cell r="CF28" t="str">
            <v xml:space="preserve"> </v>
          </cell>
          <cell r="CG28" t="str">
            <v xml:space="preserve"> </v>
          </cell>
          <cell r="CH28" t="str">
            <v xml:space="preserve"> </v>
          </cell>
          <cell r="CI28" t="str">
            <v xml:space="preserve"> </v>
          </cell>
          <cell r="CJ28" t="str">
            <v xml:space="preserve"> </v>
          </cell>
          <cell r="CK28" t="str">
            <v xml:space="preserve"> </v>
          </cell>
          <cell r="CL28" t="str">
            <v xml:space="preserve"> </v>
          </cell>
          <cell r="CM28" t="str">
            <v xml:space="preserve"> </v>
          </cell>
          <cell r="CN28" t="str">
            <v xml:space="preserve"> </v>
          </cell>
          <cell r="CO28" t="str">
            <v xml:space="preserve"> </v>
          </cell>
          <cell r="CP28" t="str">
            <v xml:space="preserve"> </v>
          </cell>
          <cell r="CQ28" t="str">
            <v xml:space="preserve"> </v>
          </cell>
          <cell r="CR28" t="str">
            <v xml:space="preserve"> </v>
          </cell>
          <cell r="CS28" t="str">
            <v xml:space="preserve"> </v>
          </cell>
          <cell r="CT28" t="str">
            <v xml:space="preserve"> </v>
          </cell>
          <cell r="CU28" t="str">
            <v xml:space="preserve"> </v>
          </cell>
          <cell r="CV28" t="str">
            <v xml:space="preserve"> </v>
          </cell>
          <cell r="CW28" t="str">
            <v xml:space="preserve"> </v>
          </cell>
          <cell r="CX28" t="str">
            <v xml:space="preserve"> </v>
          </cell>
          <cell r="CY28" t="str">
            <v xml:space="preserve"> </v>
          </cell>
          <cell r="CZ28" t="str">
            <v xml:space="preserve"> </v>
          </cell>
          <cell r="DA28" t="str">
            <v xml:space="preserve"> </v>
          </cell>
          <cell r="DB28" t="str">
            <v xml:space="preserve"> </v>
          </cell>
          <cell r="DC28" t="str">
            <v xml:space="preserve"> </v>
          </cell>
          <cell r="DD28" t="str">
            <v xml:space="preserve"> </v>
          </cell>
          <cell r="DE28" t="str">
            <v xml:space="preserve"> </v>
          </cell>
          <cell r="DF28" t="str">
            <v xml:space="preserve"> </v>
          </cell>
          <cell r="DG28" t="str">
            <v xml:space="preserve"> </v>
          </cell>
          <cell r="DH28" t="str">
            <v>3. IAMIndependent Aftkt1009031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0</v>
          </cell>
          <cell r="DP28">
            <v>0</v>
          </cell>
          <cell r="DQ28">
            <v>0</v>
          </cell>
          <cell r="DR28">
            <v>0</v>
          </cell>
          <cell r="DT28">
            <v>0</v>
          </cell>
          <cell r="DU28">
            <v>0</v>
          </cell>
          <cell r="DV28">
            <v>0</v>
          </cell>
          <cell r="DX28">
            <v>0</v>
          </cell>
          <cell r="DY28">
            <v>0</v>
          </cell>
          <cell r="DZ28">
            <v>0</v>
          </cell>
          <cell r="EB28">
            <v>0</v>
          </cell>
          <cell r="EC28">
            <v>0</v>
          </cell>
          <cell r="ED28">
            <v>0</v>
          </cell>
          <cell r="EF28">
            <v>0</v>
          </cell>
          <cell r="EG28">
            <v>0</v>
          </cell>
          <cell r="EH28">
            <v>0</v>
          </cell>
          <cell r="EJ28">
            <v>0</v>
          </cell>
          <cell r="EK28">
            <v>0</v>
          </cell>
          <cell r="EL28">
            <v>0</v>
          </cell>
          <cell r="EN28">
            <v>0</v>
          </cell>
          <cell r="EO28">
            <v>0</v>
          </cell>
          <cell r="EP28">
            <v>0</v>
          </cell>
          <cell r="ER28">
            <v>0</v>
          </cell>
          <cell r="ES28">
            <v>0</v>
          </cell>
          <cell r="ET28">
            <v>0</v>
          </cell>
          <cell r="EV28">
            <v>0</v>
          </cell>
          <cell r="EW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E28">
            <v>0</v>
          </cell>
          <cell r="FF28">
            <v>0</v>
          </cell>
          <cell r="FI28">
            <v>0</v>
          </cell>
          <cell r="FJ28">
            <v>0</v>
          </cell>
          <cell r="FK28">
            <v>0</v>
          </cell>
          <cell r="FM28">
            <v>0</v>
          </cell>
          <cell r="FN28">
            <v>0</v>
          </cell>
          <cell r="FO28">
            <v>0</v>
          </cell>
          <cell r="FQ28">
            <v>0</v>
          </cell>
          <cell r="FR28">
            <v>0</v>
          </cell>
          <cell r="FS28">
            <v>0</v>
          </cell>
          <cell r="FU28">
            <v>0</v>
          </cell>
          <cell r="FV28">
            <v>0</v>
          </cell>
          <cell r="FW28">
            <v>0</v>
          </cell>
          <cell r="FY28">
            <v>0</v>
          </cell>
          <cell r="FZ28">
            <v>0</v>
          </cell>
          <cell r="GA28">
            <v>0</v>
          </cell>
          <cell r="GC28">
            <v>0</v>
          </cell>
          <cell r="GD28">
            <v>0</v>
          </cell>
          <cell r="GE28">
            <v>0</v>
          </cell>
          <cell r="GG28">
            <v>0</v>
          </cell>
          <cell r="GH28">
            <v>0</v>
          </cell>
          <cell r="GI28">
            <v>0</v>
          </cell>
          <cell r="GK28">
            <v>0</v>
          </cell>
          <cell r="GL28">
            <v>0</v>
          </cell>
          <cell r="GM28">
            <v>0</v>
          </cell>
          <cell r="GO28">
            <v>0</v>
          </cell>
          <cell r="GP28">
            <v>0</v>
          </cell>
          <cell r="GQ28">
            <v>0</v>
          </cell>
          <cell r="GS28">
            <v>0</v>
          </cell>
          <cell r="GT28">
            <v>0</v>
          </cell>
          <cell r="GU28">
            <v>0</v>
          </cell>
          <cell r="GW28">
            <v>0</v>
          </cell>
          <cell r="GX28">
            <v>0</v>
          </cell>
          <cell r="GY28">
            <v>0</v>
          </cell>
          <cell r="HA28">
            <v>0</v>
          </cell>
          <cell r="HB28">
            <v>0</v>
          </cell>
          <cell r="HC28">
            <v>0</v>
          </cell>
        </row>
        <row r="29">
          <cell r="H29" t="str">
            <v>1009032</v>
          </cell>
          <cell r="I29" t="str">
            <v>MXP</v>
          </cell>
          <cell r="J29" t="str">
            <v>RR 1005101 T-300 DIMEX</v>
          </cell>
          <cell r="K29" t="str">
            <v>T4</v>
          </cell>
          <cell r="L29">
            <v>9.9110000000000014</v>
          </cell>
          <cell r="M29">
            <v>9911.0000000000018</v>
          </cell>
          <cell r="N29">
            <v>991.1</v>
          </cell>
          <cell r="R29">
            <v>991.1</v>
          </cell>
          <cell r="V29">
            <v>991.1</v>
          </cell>
          <cell r="Z29">
            <v>991.1</v>
          </cell>
          <cell r="AD29">
            <v>991.1</v>
          </cell>
          <cell r="AH29">
            <v>991.1</v>
          </cell>
          <cell r="AL29">
            <v>991.1</v>
          </cell>
          <cell r="AP29">
            <v>991.1</v>
          </cell>
          <cell r="AT29">
            <v>991.1</v>
          </cell>
          <cell r="AX29">
            <v>991.1</v>
          </cell>
          <cell r="BB29">
            <v>991.1</v>
          </cell>
          <cell r="BF29">
            <v>991.1</v>
          </cell>
          <cell r="BJ29">
            <v>991.1</v>
          </cell>
          <cell r="BK29">
            <v>0</v>
          </cell>
          <cell r="BL29" t="str">
            <v xml:space="preserve"> </v>
          </cell>
          <cell r="BM29" t="str">
            <v xml:space="preserve"> </v>
          </cell>
          <cell r="BN29" t="str">
            <v xml:space="preserve"> </v>
          </cell>
          <cell r="BO29" t="str">
            <v xml:space="preserve"> </v>
          </cell>
          <cell r="BP29" t="str">
            <v xml:space="preserve"> </v>
          </cell>
          <cell r="BQ29" t="str">
            <v xml:space="preserve"> </v>
          </cell>
          <cell r="BR29" t="str">
            <v xml:space="preserve"> </v>
          </cell>
          <cell r="BS29" t="str">
            <v xml:space="preserve"> </v>
          </cell>
          <cell r="BT29" t="str">
            <v xml:space="preserve"> </v>
          </cell>
          <cell r="BU29" t="str">
            <v xml:space="preserve"> </v>
          </cell>
          <cell r="BV29" t="str">
            <v xml:space="preserve"> </v>
          </cell>
          <cell r="BW29" t="str">
            <v xml:space="preserve"> </v>
          </cell>
          <cell r="BX29" t="str">
            <v xml:space="preserve"> </v>
          </cell>
          <cell r="BY29" t="str">
            <v xml:space="preserve"> </v>
          </cell>
          <cell r="BZ29" t="str">
            <v xml:space="preserve"> </v>
          </cell>
          <cell r="CA29" t="str">
            <v xml:space="preserve"> </v>
          </cell>
          <cell r="CB29" t="str">
            <v xml:space="preserve"> </v>
          </cell>
          <cell r="CC29" t="str">
            <v xml:space="preserve"> </v>
          </cell>
          <cell r="CD29" t="str">
            <v xml:space="preserve"> </v>
          </cell>
          <cell r="CE29" t="str">
            <v xml:space="preserve"> </v>
          </cell>
          <cell r="CF29" t="str">
            <v xml:space="preserve"> </v>
          </cell>
          <cell r="CG29" t="str">
            <v xml:space="preserve"> </v>
          </cell>
          <cell r="CH29" t="str">
            <v xml:space="preserve"> </v>
          </cell>
          <cell r="CI29" t="str">
            <v xml:space="preserve"> </v>
          </cell>
          <cell r="CJ29" t="str">
            <v xml:space="preserve"> </v>
          </cell>
          <cell r="CK29" t="str">
            <v xml:space="preserve"> </v>
          </cell>
          <cell r="CL29" t="str">
            <v xml:space="preserve"> </v>
          </cell>
          <cell r="CM29" t="str">
            <v xml:space="preserve"> </v>
          </cell>
          <cell r="CN29" t="str">
            <v xml:space="preserve"> </v>
          </cell>
          <cell r="CO29" t="str">
            <v xml:space="preserve"> </v>
          </cell>
          <cell r="CP29" t="str">
            <v xml:space="preserve"> </v>
          </cell>
          <cell r="CQ29" t="str">
            <v xml:space="preserve"> </v>
          </cell>
          <cell r="CR29" t="str">
            <v xml:space="preserve"> </v>
          </cell>
          <cell r="CS29" t="str">
            <v xml:space="preserve"> </v>
          </cell>
          <cell r="CT29" t="str">
            <v xml:space="preserve"> </v>
          </cell>
          <cell r="CU29" t="str">
            <v xml:space="preserve"> </v>
          </cell>
          <cell r="CV29" t="str">
            <v xml:space="preserve"> </v>
          </cell>
          <cell r="CW29" t="str">
            <v xml:space="preserve"> </v>
          </cell>
          <cell r="CX29" t="str">
            <v xml:space="preserve"> </v>
          </cell>
          <cell r="CY29" t="str">
            <v xml:space="preserve"> </v>
          </cell>
          <cell r="CZ29" t="str">
            <v xml:space="preserve"> </v>
          </cell>
          <cell r="DA29" t="str">
            <v xml:space="preserve"> </v>
          </cell>
          <cell r="DB29" t="str">
            <v xml:space="preserve"> </v>
          </cell>
          <cell r="DC29" t="str">
            <v xml:space="preserve"> </v>
          </cell>
          <cell r="DD29" t="str">
            <v xml:space="preserve"> </v>
          </cell>
          <cell r="DE29" t="str">
            <v xml:space="preserve"> </v>
          </cell>
          <cell r="DF29" t="str">
            <v xml:space="preserve"> </v>
          </cell>
          <cell r="DG29" t="str">
            <v xml:space="preserve"> </v>
          </cell>
          <cell r="DH29" t="str">
            <v>3. IAMIndependent Aftkt1009032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P29">
            <v>0</v>
          </cell>
          <cell r="DQ29">
            <v>0</v>
          </cell>
          <cell r="DR29">
            <v>0</v>
          </cell>
          <cell r="DT29">
            <v>0</v>
          </cell>
          <cell r="DU29">
            <v>0</v>
          </cell>
          <cell r="DV29">
            <v>0</v>
          </cell>
          <cell r="DX29">
            <v>0</v>
          </cell>
          <cell r="DY29">
            <v>0</v>
          </cell>
          <cell r="DZ29">
            <v>0</v>
          </cell>
          <cell r="EB29">
            <v>0</v>
          </cell>
          <cell r="EC29">
            <v>0</v>
          </cell>
          <cell r="ED29">
            <v>0</v>
          </cell>
          <cell r="EF29">
            <v>0</v>
          </cell>
          <cell r="EG29">
            <v>0</v>
          </cell>
          <cell r="EH29">
            <v>0</v>
          </cell>
          <cell r="EJ29">
            <v>0</v>
          </cell>
          <cell r="EK29">
            <v>0</v>
          </cell>
          <cell r="EL29">
            <v>0</v>
          </cell>
          <cell r="EN29">
            <v>0</v>
          </cell>
          <cell r="EO29">
            <v>0</v>
          </cell>
          <cell r="EP29">
            <v>0</v>
          </cell>
          <cell r="ER29">
            <v>0</v>
          </cell>
          <cell r="ES29">
            <v>0</v>
          </cell>
          <cell r="ET29">
            <v>0</v>
          </cell>
          <cell r="EV29">
            <v>0</v>
          </cell>
          <cell r="EW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E29">
            <v>0</v>
          </cell>
          <cell r="FF29">
            <v>0</v>
          </cell>
          <cell r="FI29">
            <v>0</v>
          </cell>
          <cell r="FJ29">
            <v>0</v>
          </cell>
          <cell r="FK29">
            <v>0</v>
          </cell>
          <cell r="FM29">
            <v>0</v>
          </cell>
          <cell r="FN29">
            <v>0</v>
          </cell>
          <cell r="FO29">
            <v>0</v>
          </cell>
          <cell r="FQ29">
            <v>0</v>
          </cell>
          <cell r="FR29">
            <v>0</v>
          </cell>
          <cell r="FS29">
            <v>0</v>
          </cell>
          <cell r="FU29">
            <v>0</v>
          </cell>
          <cell r="FV29">
            <v>0</v>
          </cell>
          <cell r="FW29">
            <v>0</v>
          </cell>
          <cell r="FY29">
            <v>0</v>
          </cell>
          <cell r="FZ29">
            <v>0</v>
          </cell>
          <cell r="GA29">
            <v>0</v>
          </cell>
          <cell r="GC29">
            <v>0</v>
          </cell>
          <cell r="GD29">
            <v>0</v>
          </cell>
          <cell r="GE29">
            <v>0</v>
          </cell>
          <cell r="GG29">
            <v>0</v>
          </cell>
          <cell r="GH29">
            <v>0</v>
          </cell>
          <cell r="GI29">
            <v>0</v>
          </cell>
          <cell r="GK29">
            <v>0</v>
          </cell>
          <cell r="GL29">
            <v>0</v>
          </cell>
          <cell r="GM29">
            <v>0</v>
          </cell>
          <cell r="GO29">
            <v>0</v>
          </cell>
          <cell r="GP29">
            <v>0</v>
          </cell>
          <cell r="GQ29">
            <v>0</v>
          </cell>
          <cell r="GS29">
            <v>0</v>
          </cell>
          <cell r="GT29">
            <v>0</v>
          </cell>
          <cell r="GU29">
            <v>0</v>
          </cell>
          <cell r="GW29">
            <v>0</v>
          </cell>
          <cell r="GX29">
            <v>0</v>
          </cell>
          <cell r="GY29">
            <v>0</v>
          </cell>
          <cell r="HA29">
            <v>0</v>
          </cell>
          <cell r="HB29">
            <v>0</v>
          </cell>
          <cell r="HC29">
            <v>0</v>
          </cell>
        </row>
        <row r="30">
          <cell r="H30" t="str">
            <v>1009033</v>
          </cell>
          <cell r="I30" t="str">
            <v>MXP</v>
          </cell>
          <cell r="J30" t="str">
            <v>RR 1005098 T-300 DIMEX</v>
          </cell>
          <cell r="K30" t="str">
            <v>T4</v>
          </cell>
          <cell r="L30">
            <v>10.225882352941177</v>
          </cell>
          <cell r="M30">
            <v>10225.882352941177</v>
          </cell>
          <cell r="N30">
            <v>869.2</v>
          </cell>
          <cell r="R30">
            <v>869.2</v>
          </cell>
          <cell r="V30">
            <v>869.2</v>
          </cell>
          <cell r="Z30">
            <v>869.2</v>
          </cell>
          <cell r="AD30">
            <v>869.2</v>
          </cell>
          <cell r="AH30">
            <v>869.2</v>
          </cell>
          <cell r="AL30">
            <v>869.2</v>
          </cell>
          <cell r="AP30">
            <v>869.2</v>
          </cell>
          <cell r="AT30">
            <v>869.2</v>
          </cell>
          <cell r="AX30">
            <v>869.2</v>
          </cell>
          <cell r="BB30">
            <v>869.2</v>
          </cell>
          <cell r="BF30">
            <v>869.2</v>
          </cell>
          <cell r="BJ30">
            <v>869.2</v>
          </cell>
          <cell r="BK30">
            <v>0</v>
          </cell>
          <cell r="BL30" t="str">
            <v xml:space="preserve"> </v>
          </cell>
          <cell r="BM30" t="str">
            <v xml:space="preserve"> </v>
          </cell>
          <cell r="BN30" t="str">
            <v xml:space="preserve"> </v>
          </cell>
          <cell r="BO30" t="str">
            <v xml:space="preserve"> </v>
          </cell>
          <cell r="BP30" t="str">
            <v xml:space="preserve"> </v>
          </cell>
          <cell r="BQ30" t="str">
            <v xml:space="preserve"> </v>
          </cell>
          <cell r="BR30" t="str">
            <v xml:space="preserve"> </v>
          </cell>
          <cell r="BS30" t="str">
            <v xml:space="preserve"> </v>
          </cell>
          <cell r="BT30" t="str">
            <v xml:space="preserve"> </v>
          </cell>
          <cell r="BU30" t="str">
            <v xml:space="preserve"> </v>
          </cell>
          <cell r="BV30" t="str">
            <v xml:space="preserve"> </v>
          </cell>
          <cell r="BW30" t="str">
            <v xml:space="preserve"> </v>
          </cell>
          <cell r="BX30" t="str">
            <v xml:space="preserve"> </v>
          </cell>
          <cell r="BY30" t="str">
            <v xml:space="preserve"> </v>
          </cell>
          <cell r="BZ30" t="str">
            <v xml:space="preserve"> </v>
          </cell>
          <cell r="CA30" t="str">
            <v xml:space="preserve"> </v>
          </cell>
          <cell r="CB30" t="str">
            <v xml:space="preserve"> </v>
          </cell>
          <cell r="CC30" t="str">
            <v xml:space="preserve"> </v>
          </cell>
          <cell r="CD30" t="str">
            <v xml:space="preserve"> </v>
          </cell>
          <cell r="CE30" t="str">
            <v xml:space="preserve"> </v>
          </cell>
          <cell r="CF30" t="str">
            <v xml:space="preserve"> </v>
          </cell>
          <cell r="CG30" t="str">
            <v xml:space="preserve"> </v>
          </cell>
          <cell r="CH30" t="str">
            <v xml:space="preserve"> </v>
          </cell>
          <cell r="CI30" t="str">
            <v xml:space="preserve"> </v>
          </cell>
          <cell r="CJ30" t="str">
            <v xml:space="preserve"> </v>
          </cell>
          <cell r="CK30" t="str">
            <v xml:space="preserve"> </v>
          </cell>
          <cell r="CL30" t="str">
            <v xml:space="preserve"> </v>
          </cell>
          <cell r="CM30" t="str">
            <v xml:space="preserve"> </v>
          </cell>
          <cell r="CN30" t="str">
            <v xml:space="preserve"> </v>
          </cell>
          <cell r="CO30" t="str">
            <v xml:space="preserve"> </v>
          </cell>
          <cell r="CP30" t="str">
            <v xml:space="preserve"> </v>
          </cell>
          <cell r="CQ30" t="str">
            <v xml:space="preserve"> </v>
          </cell>
          <cell r="CR30" t="str">
            <v xml:space="preserve"> </v>
          </cell>
          <cell r="CS30" t="str">
            <v xml:space="preserve"> </v>
          </cell>
          <cell r="CT30" t="str">
            <v xml:space="preserve"> </v>
          </cell>
          <cell r="CU30" t="str">
            <v xml:space="preserve"> </v>
          </cell>
          <cell r="CV30" t="str">
            <v xml:space="preserve"> </v>
          </cell>
          <cell r="CW30" t="str">
            <v xml:space="preserve"> </v>
          </cell>
          <cell r="CX30" t="str">
            <v xml:space="preserve"> </v>
          </cell>
          <cell r="CY30" t="str">
            <v xml:space="preserve"> </v>
          </cell>
          <cell r="CZ30" t="str">
            <v xml:space="preserve"> </v>
          </cell>
          <cell r="DA30" t="str">
            <v xml:space="preserve"> </v>
          </cell>
          <cell r="DB30" t="str">
            <v xml:space="preserve"> </v>
          </cell>
          <cell r="DC30" t="str">
            <v xml:space="preserve"> </v>
          </cell>
          <cell r="DD30" t="str">
            <v xml:space="preserve"> </v>
          </cell>
          <cell r="DE30" t="str">
            <v xml:space="preserve"> </v>
          </cell>
          <cell r="DF30" t="str">
            <v xml:space="preserve"> </v>
          </cell>
          <cell r="DG30" t="str">
            <v xml:space="preserve"> </v>
          </cell>
          <cell r="DH30" t="str">
            <v>3. IAMIndependent Aftkt1009033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P30">
            <v>0</v>
          </cell>
          <cell r="DQ30">
            <v>0</v>
          </cell>
          <cell r="DR30">
            <v>0</v>
          </cell>
          <cell r="DT30">
            <v>0</v>
          </cell>
          <cell r="DU30">
            <v>0</v>
          </cell>
          <cell r="DV30">
            <v>0</v>
          </cell>
          <cell r="DX30">
            <v>0</v>
          </cell>
          <cell r="DY30">
            <v>0</v>
          </cell>
          <cell r="DZ30">
            <v>0</v>
          </cell>
          <cell r="EB30">
            <v>0</v>
          </cell>
          <cell r="EC30">
            <v>0</v>
          </cell>
          <cell r="ED30">
            <v>0</v>
          </cell>
          <cell r="EF30">
            <v>0</v>
          </cell>
          <cell r="EG30">
            <v>0</v>
          </cell>
          <cell r="EH30">
            <v>0</v>
          </cell>
          <cell r="EJ30">
            <v>0</v>
          </cell>
          <cell r="EK30">
            <v>0</v>
          </cell>
          <cell r="EL30">
            <v>0</v>
          </cell>
          <cell r="EN30">
            <v>0</v>
          </cell>
          <cell r="EO30">
            <v>0</v>
          </cell>
          <cell r="EP30">
            <v>0</v>
          </cell>
          <cell r="ER30">
            <v>0</v>
          </cell>
          <cell r="ES30">
            <v>0</v>
          </cell>
          <cell r="ET30">
            <v>0</v>
          </cell>
          <cell r="EV30">
            <v>0</v>
          </cell>
          <cell r="EW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E30">
            <v>0</v>
          </cell>
          <cell r="FF30">
            <v>0</v>
          </cell>
          <cell r="FI30">
            <v>0</v>
          </cell>
          <cell r="FJ30">
            <v>0</v>
          </cell>
          <cell r="FK30">
            <v>0</v>
          </cell>
          <cell r="FM30">
            <v>0</v>
          </cell>
          <cell r="FN30">
            <v>0</v>
          </cell>
          <cell r="FO30">
            <v>0</v>
          </cell>
          <cell r="FQ30">
            <v>0</v>
          </cell>
          <cell r="FR30">
            <v>0</v>
          </cell>
          <cell r="FS30">
            <v>0</v>
          </cell>
          <cell r="FU30">
            <v>0</v>
          </cell>
          <cell r="FV30">
            <v>0</v>
          </cell>
          <cell r="FW30">
            <v>0</v>
          </cell>
          <cell r="FY30">
            <v>0</v>
          </cell>
          <cell r="FZ30">
            <v>0</v>
          </cell>
          <cell r="GA30">
            <v>0</v>
          </cell>
          <cell r="GC30">
            <v>0</v>
          </cell>
          <cell r="GD30">
            <v>0</v>
          </cell>
          <cell r="GE30">
            <v>0</v>
          </cell>
          <cell r="GG30">
            <v>0</v>
          </cell>
          <cell r="GH30">
            <v>0</v>
          </cell>
          <cell r="GI30">
            <v>0</v>
          </cell>
          <cell r="GK30">
            <v>0</v>
          </cell>
          <cell r="GL30">
            <v>0</v>
          </cell>
          <cell r="GM30">
            <v>0</v>
          </cell>
          <cell r="GO30">
            <v>0</v>
          </cell>
          <cell r="GP30">
            <v>0</v>
          </cell>
          <cell r="GQ30">
            <v>0</v>
          </cell>
          <cell r="GS30">
            <v>0</v>
          </cell>
          <cell r="GT30">
            <v>0</v>
          </cell>
          <cell r="GU30">
            <v>0</v>
          </cell>
          <cell r="GW30">
            <v>0</v>
          </cell>
          <cell r="GX30">
            <v>0</v>
          </cell>
          <cell r="GY30">
            <v>0</v>
          </cell>
          <cell r="HA30">
            <v>0</v>
          </cell>
          <cell r="HB30">
            <v>0</v>
          </cell>
          <cell r="HC30">
            <v>0</v>
          </cell>
        </row>
        <row r="31">
          <cell r="H31" t="str">
            <v>1009035</v>
          </cell>
          <cell r="I31" t="str">
            <v>MXP</v>
          </cell>
          <cell r="J31" t="str">
            <v>RR 1005317 GMT-400 DIMEX</v>
          </cell>
          <cell r="K31" t="str">
            <v>T1</v>
          </cell>
          <cell r="L31">
            <v>3.520862745098039</v>
          </cell>
          <cell r="M31">
            <v>3520.8627450980389</v>
          </cell>
          <cell r="N31">
            <v>641.29999999999995</v>
          </cell>
          <cell r="R31">
            <v>641.29999999999995</v>
          </cell>
          <cell r="V31">
            <v>641.29999999999995</v>
          </cell>
          <cell r="Z31">
            <v>641.29999999999995</v>
          </cell>
          <cell r="AD31">
            <v>641.29999999999995</v>
          </cell>
          <cell r="AH31">
            <v>641.29999999999995</v>
          </cell>
          <cell r="AL31">
            <v>641.29999999999995</v>
          </cell>
          <cell r="AP31">
            <v>641.29999999999995</v>
          </cell>
          <cell r="AT31">
            <v>641.29999999999995</v>
          </cell>
          <cell r="AX31">
            <v>641.29999999999995</v>
          </cell>
          <cell r="BB31">
            <v>641.29999999999995</v>
          </cell>
          <cell r="BF31">
            <v>641.29999999999995</v>
          </cell>
          <cell r="BJ31">
            <v>641.29999999999995</v>
          </cell>
          <cell r="BK31">
            <v>0</v>
          </cell>
          <cell r="BL31" t="str">
            <v xml:space="preserve"> </v>
          </cell>
          <cell r="BM31" t="str">
            <v xml:space="preserve"> </v>
          </cell>
          <cell r="BN31" t="str">
            <v xml:space="preserve"> </v>
          </cell>
          <cell r="BO31" t="str">
            <v xml:space="preserve"> </v>
          </cell>
          <cell r="BP31" t="str">
            <v xml:space="preserve"> </v>
          </cell>
          <cell r="BQ31" t="str">
            <v xml:space="preserve"> </v>
          </cell>
          <cell r="BR31" t="str">
            <v xml:space="preserve"> </v>
          </cell>
          <cell r="BS31" t="str">
            <v xml:space="preserve"> </v>
          </cell>
          <cell r="BT31" t="str">
            <v xml:space="preserve"> </v>
          </cell>
          <cell r="BU31" t="str">
            <v xml:space="preserve"> </v>
          </cell>
          <cell r="BV31" t="str">
            <v xml:space="preserve"> </v>
          </cell>
          <cell r="BW31" t="str">
            <v xml:space="preserve"> </v>
          </cell>
          <cell r="BX31" t="str">
            <v xml:space="preserve"> </v>
          </cell>
          <cell r="BY31" t="str">
            <v xml:space="preserve"> </v>
          </cell>
          <cell r="BZ31" t="str">
            <v xml:space="preserve"> </v>
          </cell>
          <cell r="CA31" t="str">
            <v xml:space="preserve"> </v>
          </cell>
          <cell r="CB31" t="str">
            <v xml:space="preserve"> </v>
          </cell>
          <cell r="CC31" t="str">
            <v xml:space="preserve"> </v>
          </cell>
          <cell r="CD31" t="str">
            <v xml:space="preserve"> </v>
          </cell>
          <cell r="CE31" t="str">
            <v xml:space="preserve"> </v>
          </cell>
          <cell r="CF31" t="str">
            <v xml:space="preserve"> </v>
          </cell>
          <cell r="CG31" t="str">
            <v xml:space="preserve"> </v>
          </cell>
          <cell r="CH31" t="str">
            <v xml:space="preserve"> </v>
          </cell>
          <cell r="CI31" t="str">
            <v xml:space="preserve"> </v>
          </cell>
          <cell r="CJ31" t="str">
            <v xml:space="preserve"> </v>
          </cell>
          <cell r="CK31" t="str">
            <v xml:space="preserve"> </v>
          </cell>
          <cell r="CL31" t="str">
            <v xml:space="preserve"> </v>
          </cell>
          <cell r="CM31" t="str">
            <v xml:space="preserve"> </v>
          </cell>
          <cell r="CN31" t="str">
            <v xml:space="preserve"> </v>
          </cell>
          <cell r="CO31" t="str">
            <v xml:space="preserve"> </v>
          </cell>
          <cell r="CP31" t="str">
            <v xml:space="preserve"> </v>
          </cell>
          <cell r="CQ31" t="str">
            <v xml:space="preserve"> </v>
          </cell>
          <cell r="CR31" t="str">
            <v xml:space="preserve"> </v>
          </cell>
          <cell r="CS31" t="str">
            <v xml:space="preserve"> </v>
          </cell>
          <cell r="CT31" t="str">
            <v xml:space="preserve"> </v>
          </cell>
          <cell r="CU31" t="str">
            <v xml:space="preserve"> </v>
          </cell>
          <cell r="CV31" t="str">
            <v xml:space="preserve"> </v>
          </cell>
          <cell r="CW31" t="str">
            <v xml:space="preserve"> </v>
          </cell>
          <cell r="CX31" t="str">
            <v xml:space="preserve"> </v>
          </cell>
          <cell r="CY31" t="str">
            <v xml:space="preserve"> </v>
          </cell>
          <cell r="CZ31" t="str">
            <v xml:space="preserve"> </v>
          </cell>
          <cell r="DA31" t="str">
            <v xml:space="preserve"> </v>
          </cell>
          <cell r="DB31" t="str">
            <v xml:space="preserve"> </v>
          </cell>
          <cell r="DC31" t="str">
            <v xml:space="preserve"> </v>
          </cell>
          <cell r="DD31" t="str">
            <v xml:space="preserve"> </v>
          </cell>
          <cell r="DE31" t="str">
            <v xml:space="preserve"> </v>
          </cell>
          <cell r="DF31" t="str">
            <v xml:space="preserve"> </v>
          </cell>
          <cell r="DG31" t="str">
            <v xml:space="preserve"> </v>
          </cell>
          <cell r="DH31" t="str">
            <v>3. IAMIndependent Aftkt1009035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P31">
            <v>0</v>
          </cell>
          <cell r="DQ31">
            <v>0</v>
          </cell>
          <cell r="DR31">
            <v>0</v>
          </cell>
          <cell r="DT31">
            <v>0</v>
          </cell>
          <cell r="DU31">
            <v>0</v>
          </cell>
          <cell r="DV31">
            <v>0</v>
          </cell>
          <cell r="DX31">
            <v>0</v>
          </cell>
          <cell r="DY31">
            <v>0</v>
          </cell>
          <cell r="DZ31">
            <v>0</v>
          </cell>
          <cell r="EB31">
            <v>0</v>
          </cell>
          <cell r="EC31">
            <v>0</v>
          </cell>
          <cell r="ED31">
            <v>0</v>
          </cell>
          <cell r="EF31">
            <v>0</v>
          </cell>
          <cell r="EG31">
            <v>0</v>
          </cell>
          <cell r="EH31">
            <v>0</v>
          </cell>
          <cell r="EJ31">
            <v>0</v>
          </cell>
          <cell r="EK31">
            <v>0</v>
          </cell>
          <cell r="EL31">
            <v>0</v>
          </cell>
          <cell r="EN31">
            <v>0</v>
          </cell>
          <cell r="EO31">
            <v>0</v>
          </cell>
          <cell r="EP31">
            <v>0</v>
          </cell>
          <cell r="ER31">
            <v>0</v>
          </cell>
          <cell r="ES31">
            <v>0</v>
          </cell>
          <cell r="ET31">
            <v>0</v>
          </cell>
          <cell r="EV31">
            <v>0</v>
          </cell>
          <cell r="EW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E31">
            <v>0</v>
          </cell>
          <cell r="FF31">
            <v>0</v>
          </cell>
          <cell r="FI31">
            <v>0</v>
          </cell>
          <cell r="FJ31">
            <v>0</v>
          </cell>
          <cell r="FK31">
            <v>0</v>
          </cell>
          <cell r="FM31">
            <v>0</v>
          </cell>
          <cell r="FN31">
            <v>0</v>
          </cell>
          <cell r="FO31">
            <v>0</v>
          </cell>
          <cell r="FQ31">
            <v>0</v>
          </cell>
          <cell r="FR31">
            <v>0</v>
          </cell>
          <cell r="FS31">
            <v>0</v>
          </cell>
          <cell r="FU31">
            <v>0</v>
          </cell>
          <cell r="FV31">
            <v>0</v>
          </cell>
          <cell r="FW31">
            <v>0</v>
          </cell>
          <cell r="FY31">
            <v>0</v>
          </cell>
          <cell r="FZ31">
            <v>0</v>
          </cell>
          <cell r="GA31">
            <v>0</v>
          </cell>
          <cell r="GC31">
            <v>0</v>
          </cell>
          <cell r="GD31">
            <v>0</v>
          </cell>
          <cell r="GE31">
            <v>0</v>
          </cell>
          <cell r="GG31">
            <v>0</v>
          </cell>
          <cell r="GH31">
            <v>0</v>
          </cell>
          <cell r="GI31">
            <v>0</v>
          </cell>
          <cell r="GK31">
            <v>0</v>
          </cell>
          <cell r="GL31">
            <v>0</v>
          </cell>
          <cell r="GM31">
            <v>0</v>
          </cell>
          <cell r="GO31">
            <v>0</v>
          </cell>
          <cell r="GP31">
            <v>0</v>
          </cell>
          <cell r="GQ31">
            <v>0</v>
          </cell>
          <cell r="GS31">
            <v>0</v>
          </cell>
          <cell r="GT31">
            <v>0</v>
          </cell>
          <cell r="GU31">
            <v>0</v>
          </cell>
          <cell r="GW31">
            <v>0</v>
          </cell>
          <cell r="GX31">
            <v>0</v>
          </cell>
          <cell r="GY31">
            <v>0</v>
          </cell>
          <cell r="HA31">
            <v>0</v>
          </cell>
          <cell r="HB31">
            <v>0</v>
          </cell>
          <cell r="HC31">
            <v>0</v>
          </cell>
        </row>
        <row r="32">
          <cell r="H32" t="str">
            <v>1009036</v>
          </cell>
          <cell r="I32" t="str">
            <v>MXP</v>
          </cell>
          <cell r="J32" t="str">
            <v>RR 1006011 GMT-400 DIMEX</v>
          </cell>
          <cell r="K32" t="str">
            <v>T1</v>
          </cell>
          <cell r="L32">
            <v>4.6920588235294129</v>
          </cell>
          <cell r="M32">
            <v>4692.0588235294126</v>
          </cell>
          <cell r="N32">
            <v>683.7</v>
          </cell>
          <cell r="R32">
            <v>683.7</v>
          </cell>
          <cell r="V32">
            <v>683.7</v>
          </cell>
          <cell r="Z32">
            <v>683.7</v>
          </cell>
          <cell r="AD32">
            <v>683.7</v>
          </cell>
          <cell r="AH32">
            <v>683.7</v>
          </cell>
          <cell r="AL32">
            <v>683.7</v>
          </cell>
          <cell r="AP32">
            <v>683.7</v>
          </cell>
          <cell r="AT32">
            <v>683.7</v>
          </cell>
          <cell r="AX32">
            <v>683.7</v>
          </cell>
          <cell r="BB32">
            <v>683.7</v>
          </cell>
          <cell r="BF32">
            <v>683.7</v>
          </cell>
          <cell r="BJ32">
            <v>683.7</v>
          </cell>
          <cell r="BK32">
            <v>0</v>
          </cell>
          <cell r="BL32" t="str">
            <v xml:space="preserve"> </v>
          </cell>
          <cell r="BM32" t="str">
            <v xml:space="preserve"> </v>
          </cell>
          <cell r="BN32" t="str">
            <v xml:space="preserve"> </v>
          </cell>
          <cell r="BO32" t="str">
            <v xml:space="preserve"> </v>
          </cell>
          <cell r="BP32" t="str">
            <v xml:space="preserve"> </v>
          </cell>
          <cell r="BQ32" t="str">
            <v xml:space="preserve"> </v>
          </cell>
          <cell r="BR32" t="str">
            <v xml:space="preserve"> </v>
          </cell>
          <cell r="BS32" t="str">
            <v xml:space="preserve"> </v>
          </cell>
          <cell r="BT32" t="str">
            <v xml:space="preserve"> </v>
          </cell>
          <cell r="BU32" t="str">
            <v xml:space="preserve"> </v>
          </cell>
          <cell r="BV32" t="str">
            <v xml:space="preserve"> </v>
          </cell>
          <cell r="BW32" t="str">
            <v xml:space="preserve"> </v>
          </cell>
          <cell r="BX32" t="str">
            <v xml:space="preserve"> </v>
          </cell>
          <cell r="BY32" t="str">
            <v xml:space="preserve"> </v>
          </cell>
          <cell r="BZ32" t="str">
            <v xml:space="preserve"> </v>
          </cell>
          <cell r="CA32" t="str">
            <v xml:space="preserve"> </v>
          </cell>
          <cell r="CB32" t="str">
            <v xml:space="preserve"> </v>
          </cell>
          <cell r="CC32" t="str">
            <v xml:space="preserve"> </v>
          </cell>
          <cell r="CD32" t="str">
            <v xml:space="preserve"> </v>
          </cell>
          <cell r="CE32" t="str">
            <v xml:space="preserve"> </v>
          </cell>
          <cell r="CF32" t="str">
            <v xml:space="preserve"> </v>
          </cell>
          <cell r="CG32" t="str">
            <v xml:space="preserve"> </v>
          </cell>
          <cell r="CH32" t="str">
            <v xml:space="preserve"> </v>
          </cell>
          <cell r="CI32" t="str">
            <v xml:space="preserve"> </v>
          </cell>
          <cell r="CJ32" t="str">
            <v xml:space="preserve"> </v>
          </cell>
          <cell r="CK32" t="str">
            <v xml:space="preserve"> </v>
          </cell>
          <cell r="CL32" t="str">
            <v xml:space="preserve"> </v>
          </cell>
          <cell r="CM32" t="str">
            <v xml:space="preserve"> </v>
          </cell>
          <cell r="CN32" t="str">
            <v xml:space="preserve"> </v>
          </cell>
          <cell r="CO32" t="str">
            <v xml:space="preserve"> </v>
          </cell>
          <cell r="CP32" t="str">
            <v xml:space="preserve"> </v>
          </cell>
          <cell r="CQ32" t="str">
            <v xml:space="preserve"> </v>
          </cell>
          <cell r="CR32" t="str">
            <v xml:space="preserve"> </v>
          </cell>
          <cell r="CS32" t="str">
            <v xml:space="preserve"> </v>
          </cell>
          <cell r="CT32" t="str">
            <v xml:space="preserve"> </v>
          </cell>
          <cell r="CU32" t="str">
            <v xml:space="preserve"> </v>
          </cell>
          <cell r="CV32" t="str">
            <v xml:space="preserve"> </v>
          </cell>
          <cell r="CW32" t="str">
            <v xml:space="preserve"> </v>
          </cell>
          <cell r="CX32" t="str">
            <v xml:space="preserve"> </v>
          </cell>
          <cell r="CY32" t="str">
            <v xml:space="preserve"> </v>
          </cell>
          <cell r="CZ32" t="str">
            <v xml:space="preserve"> </v>
          </cell>
          <cell r="DA32" t="str">
            <v xml:space="preserve"> </v>
          </cell>
          <cell r="DB32" t="str">
            <v xml:space="preserve"> </v>
          </cell>
          <cell r="DC32" t="str">
            <v xml:space="preserve"> </v>
          </cell>
          <cell r="DD32" t="str">
            <v xml:space="preserve"> </v>
          </cell>
          <cell r="DE32" t="str">
            <v xml:space="preserve"> </v>
          </cell>
          <cell r="DF32" t="str">
            <v xml:space="preserve"> </v>
          </cell>
          <cell r="DG32" t="str">
            <v xml:space="preserve"> </v>
          </cell>
          <cell r="DH32" t="str">
            <v>3. IAMIndependent Aftkt1009036</v>
          </cell>
          <cell r="DI32">
            <v>0</v>
          </cell>
          <cell r="DJ32">
            <v>0</v>
          </cell>
          <cell r="DL32">
            <v>0</v>
          </cell>
          <cell r="DM32">
            <v>0</v>
          </cell>
          <cell r="DN32">
            <v>0</v>
          </cell>
          <cell r="DP32">
            <v>0</v>
          </cell>
          <cell r="DQ32">
            <v>0</v>
          </cell>
          <cell r="DR32">
            <v>0</v>
          </cell>
          <cell r="DT32">
            <v>0</v>
          </cell>
          <cell r="DU32">
            <v>0</v>
          </cell>
          <cell r="DV32">
            <v>0</v>
          </cell>
          <cell r="DX32">
            <v>0</v>
          </cell>
          <cell r="DY32">
            <v>0</v>
          </cell>
          <cell r="DZ32">
            <v>0</v>
          </cell>
          <cell r="EB32">
            <v>0</v>
          </cell>
          <cell r="EC32">
            <v>0</v>
          </cell>
          <cell r="ED32">
            <v>0</v>
          </cell>
          <cell r="EF32">
            <v>0</v>
          </cell>
          <cell r="EG32">
            <v>0</v>
          </cell>
          <cell r="EH32">
            <v>0</v>
          </cell>
          <cell r="EJ32">
            <v>0</v>
          </cell>
          <cell r="EK32">
            <v>0</v>
          </cell>
          <cell r="EL32">
            <v>0</v>
          </cell>
          <cell r="EN32">
            <v>0</v>
          </cell>
          <cell r="EO32">
            <v>0</v>
          </cell>
          <cell r="EP32">
            <v>0</v>
          </cell>
          <cell r="ER32">
            <v>0</v>
          </cell>
          <cell r="ES32">
            <v>0</v>
          </cell>
          <cell r="ET32">
            <v>0</v>
          </cell>
          <cell r="EV32">
            <v>0</v>
          </cell>
          <cell r="EW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E32">
            <v>0</v>
          </cell>
          <cell r="FF32">
            <v>0</v>
          </cell>
          <cell r="FI32">
            <v>0</v>
          </cell>
          <cell r="FJ32">
            <v>0</v>
          </cell>
          <cell r="FK32">
            <v>0</v>
          </cell>
          <cell r="FM32">
            <v>0</v>
          </cell>
          <cell r="FN32">
            <v>0</v>
          </cell>
          <cell r="FO32">
            <v>0</v>
          </cell>
          <cell r="FQ32">
            <v>0</v>
          </cell>
          <cell r="FR32">
            <v>0</v>
          </cell>
          <cell r="FS32">
            <v>0</v>
          </cell>
          <cell r="FU32">
            <v>0</v>
          </cell>
          <cell r="FV32">
            <v>0</v>
          </cell>
          <cell r="FW32">
            <v>0</v>
          </cell>
          <cell r="FY32">
            <v>0</v>
          </cell>
          <cell r="FZ32">
            <v>0</v>
          </cell>
          <cell r="GA32">
            <v>0</v>
          </cell>
          <cell r="GC32">
            <v>0</v>
          </cell>
          <cell r="GD32">
            <v>0</v>
          </cell>
          <cell r="GE32">
            <v>0</v>
          </cell>
          <cell r="GG32">
            <v>0</v>
          </cell>
          <cell r="GH32">
            <v>0</v>
          </cell>
          <cell r="GI32">
            <v>0</v>
          </cell>
          <cell r="GK32">
            <v>0</v>
          </cell>
          <cell r="GL32">
            <v>0</v>
          </cell>
          <cell r="GM32">
            <v>0</v>
          </cell>
          <cell r="GO32">
            <v>0</v>
          </cell>
          <cell r="GP32">
            <v>0</v>
          </cell>
          <cell r="GQ32">
            <v>0</v>
          </cell>
          <cell r="GS32">
            <v>0</v>
          </cell>
          <cell r="GT32">
            <v>0</v>
          </cell>
          <cell r="GU32">
            <v>0</v>
          </cell>
          <cell r="GW32">
            <v>0</v>
          </cell>
          <cell r="GX32">
            <v>0</v>
          </cell>
          <cell r="GY32">
            <v>0</v>
          </cell>
          <cell r="HA32">
            <v>0</v>
          </cell>
          <cell r="HB32">
            <v>0</v>
          </cell>
          <cell r="HC32">
            <v>0</v>
          </cell>
        </row>
        <row r="33">
          <cell r="H33" t="str">
            <v>1009037</v>
          </cell>
          <cell r="I33" t="str">
            <v>MXP</v>
          </cell>
          <cell r="J33" t="str">
            <v>RR1005318 GMT-400 DIMEX</v>
          </cell>
          <cell r="K33" t="str">
            <v>T1</v>
          </cell>
          <cell r="L33">
            <v>7.874725490196079</v>
          </cell>
          <cell r="M33">
            <v>7874.7254901960787</v>
          </cell>
          <cell r="N33">
            <v>573.73</v>
          </cell>
          <cell r="R33">
            <v>573.73</v>
          </cell>
          <cell r="V33">
            <v>573.73</v>
          </cell>
          <cell r="Z33">
            <v>573.73</v>
          </cell>
          <cell r="AD33">
            <v>573.73</v>
          </cell>
          <cell r="AH33">
            <v>573.73</v>
          </cell>
          <cell r="AL33">
            <v>573.73</v>
          </cell>
          <cell r="AP33">
            <v>573.73</v>
          </cell>
          <cell r="AT33">
            <v>573.73</v>
          </cell>
          <cell r="AX33">
            <v>573.73</v>
          </cell>
          <cell r="BB33">
            <v>573.73</v>
          </cell>
          <cell r="BF33">
            <v>573.73</v>
          </cell>
          <cell r="BJ33">
            <v>573.73</v>
          </cell>
          <cell r="BK33">
            <v>0</v>
          </cell>
          <cell r="BL33" t="str">
            <v xml:space="preserve"> </v>
          </cell>
          <cell r="BM33" t="str">
            <v xml:space="preserve"> </v>
          </cell>
          <cell r="BN33" t="str">
            <v xml:space="preserve"> </v>
          </cell>
          <cell r="BO33" t="str">
            <v xml:space="preserve"> </v>
          </cell>
          <cell r="BP33" t="str">
            <v xml:space="preserve"> </v>
          </cell>
          <cell r="BQ33" t="str">
            <v xml:space="preserve"> </v>
          </cell>
          <cell r="BR33" t="str">
            <v xml:space="preserve"> </v>
          </cell>
          <cell r="BS33" t="str">
            <v xml:space="preserve"> </v>
          </cell>
          <cell r="BT33" t="str">
            <v xml:space="preserve"> </v>
          </cell>
          <cell r="BU33" t="str">
            <v xml:space="preserve"> </v>
          </cell>
          <cell r="BV33" t="str">
            <v xml:space="preserve"> </v>
          </cell>
          <cell r="BW33" t="str">
            <v xml:space="preserve"> </v>
          </cell>
          <cell r="BX33" t="str">
            <v xml:space="preserve"> </v>
          </cell>
          <cell r="BY33" t="str">
            <v xml:space="preserve"> </v>
          </cell>
          <cell r="BZ33" t="str">
            <v xml:space="preserve"> </v>
          </cell>
          <cell r="CA33" t="str">
            <v xml:space="preserve"> </v>
          </cell>
          <cell r="CB33" t="str">
            <v xml:space="preserve"> </v>
          </cell>
          <cell r="CC33" t="str">
            <v xml:space="preserve"> </v>
          </cell>
          <cell r="CD33" t="str">
            <v xml:space="preserve"> </v>
          </cell>
          <cell r="CE33" t="str">
            <v xml:space="preserve"> </v>
          </cell>
          <cell r="CF33" t="str">
            <v xml:space="preserve"> </v>
          </cell>
          <cell r="CG33" t="str">
            <v xml:space="preserve"> </v>
          </cell>
          <cell r="CH33" t="str">
            <v xml:space="preserve"> </v>
          </cell>
          <cell r="CI33" t="str">
            <v xml:space="preserve"> </v>
          </cell>
          <cell r="CJ33" t="str">
            <v xml:space="preserve"> </v>
          </cell>
          <cell r="CK33" t="str">
            <v xml:space="preserve"> </v>
          </cell>
          <cell r="CL33" t="str">
            <v xml:space="preserve"> </v>
          </cell>
          <cell r="CM33" t="str">
            <v xml:space="preserve"> </v>
          </cell>
          <cell r="CN33" t="str">
            <v xml:space="preserve"> </v>
          </cell>
          <cell r="CO33" t="str">
            <v xml:space="preserve"> </v>
          </cell>
          <cell r="CP33" t="str">
            <v xml:space="preserve"> </v>
          </cell>
          <cell r="CQ33" t="str">
            <v xml:space="preserve"> </v>
          </cell>
          <cell r="CR33" t="str">
            <v xml:space="preserve"> </v>
          </cell>
          <cell r="CS33" t="str">
            <v xml:space="preserve"> </v>
          </cell>
          <cell r="CT33" t="str">
            <v xml:space="preserve"> </v>
          </cell>
          <cell r="CU33" t="str">
            <v xml:space="preserve"> </v>
          </cell>
          <cell r="CV33" t="str">
            <v xml:space="preserve"> </v>
          </cell>
          <cell r="CW33" t="str">
            <v xml:space="preserve"> </v>
          </cell>
          <cell r="CX33" t="str">
            <v xml:space="preserve"> </v>
          </cell>
          <cell r="CY33" t="str">
            <v xml:space="preserve"> </v>
          </cell>
          <cell r="CZ33" t="str">
            <v xml:space="preserve"> </v>
          </cell>
          <cell r="DA33" t="str">
            <v xml:space="preserve"> </v>
          </cell>
          <cell r="DB33" t="str">
            <v xml:space="preserve"> </v>
          </cell>
          <cell r="DC33" t="str">
            <v xml:space="preserve"> </v>
          </cell>
          <cell r="DD33" t="str">
            <v xml:space="preserve"> </v>
          </cell>
          <cell r="DE33" t="str">
            <v xml:space="preserve"> </v>
          </cell>
          <cell r="DF33" t="str">
            <v xml:space="preserve"> </v>
          </cell>
          <cell r="DG33" t="str">
            <v xml:space="preserve"> </v>
          </cell>
          <cell r="DH33" t="str">
            <v>3. IAMIndependent Aftkt1009037</v>
          </cell>
          <cell r="DI33">
            <v>0</v>
          </cell>
          <cell r="DJ33">
            <v>0</v>
          </cell>
          <cell r="DL33">
            <v>0</v>
          </cell>
          <cell r="DM33">
            <v>0</v>
          </cell>
          <cell r="DN33">
            <v>0</v>
          </cell>
          <cell r="DP33">
            <v>0</v>
          </cell>
          <cell r="DQ33">
            <v>0</v>
          </cell>
          <cell r="DR33">
            <v>0</v>
          </cell>
          <cell r="DT33">
            <v>0</v>
          </cell>
          <cell r="DU33">
            <v>0</v>
          </cell>
          <cell r="DV33">
            <v>0</v>
          </cell>
          <cell r="DX33">
            <v>0</v>
          </cell>
          <cell r="DY33">
            <v>0</v>
          </cell>
          <cell r="DZ33">
            <v>0</v>
          </cell>
          <cell r="EB33">
            <v>0</v>
          </cell>
          <cell r="EC33">
            <v>0</v>
          </cell>
          <cell r="ED33">
            <v>0</v>
          </cell>
          <cell r="EF33">
            <v>0</v>
          </cell>
          <cell r="EG33">
            <v>0</v>
          </cell>
          <cell r="EH33">
            <v>0</v>
          </cell>
          <cell r="EJ33">
            <v>0</v>
          </cell>
          <cell r="EK33">
            <v>0</v>
          </cell>
          <cell r="EL33">
            <v>0</v>
          </cell>
          <cell r="EN33">
            <v>0</v>
          </cell>
          <cell r="EO33">
            <v>0</v>
          </cell>
          <cell r="EP33">
            <v>0</v>
          </cell>
          <cell r="ER33">
            <v>0</v>
          </cell>
          <cell r="ES33">
            <v>0</v>
          </cell>
          <cell r="ET33">
            <v>0</v>
          </cell>
          <cell r="EV33">
            <v>0</v>
          </cell>
          <cell r="EW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E33">
            <v>0</v>
          </cell>
          <cell r="FF33">
            <v>0</v>
          </cell>
          <cell r="FI33">
            <v>0</v>
          </cell>
          <cell r="FJ33">
            <v>0</v>
          </cell>
          <cell r="FK33">
            <v>0</v>
          </cell>
          <cell r="FM33">
            <v>0</v>
          </cell>
          <cell r="FN33">
            <v>0</v>
          </cell>
          <cell r="FO33">
            <v>0</v>
          </cell>
          <cell r="FQ33">
            <v>0</v>
          </cell>
          <cell r="FR33">
            <v>0</v>
          </cell>
          <cell r="FS33">
            <v>0</v>
          </cell>
          <cell r="FU33">
            <v>0</v>
          </cell>
          <cell r="FV33">
            <v>0</v>
          </cell>
          <cell r="FW33">
            <v>0</v>
          </cell>
          <cell r="FY33">
            <v>0</v>
          </cell>
          <cell r="FZ33">
            <v>0</v>
          </cell>
          <cell r="GA33">
            <v>0</v>
          </cell>
          <cell r="GC33">
            <v>0</v>
          </cell>
          <cell r="GD33">
            <v>0</v>
          </cell>
          <cell r="GE33">
            <v>0</v>
          </cell>
          <cell r="GG33">
            <v>0</v>
          </cell>
          <cell r="GH33">
            <v>0</v>
          </cell>
          <cell r="GI33">
            <v>0</v>
          </cell>
          <cell r="GK33">
            <v>0</v>
          </cell>
          <cell r="GL33">
            <v>0</v>
          </cell>
          <cell r="GM33">
            <v>0</v>
          </cell>
          <cell r="GO33">
            <v>0</v>
          </cell>
          <cell r="GP33">
            <v>0</v>
          </cell>
          <cell r="GQ33">
            <v>0</v>
          </cell>
          <cell r="GS33">
            <v>0</v>
          </cell>
          <cell r="GT33">
            <v>0</v>
          </cell>
          <cell r="GU33">
            <v>0</v>
          </cell>
          <cell r="GW33">
            <v>0</v>
          </cell>
          <cell r="GX33">
            <v>0</v>
          </cell>
          <cell r="GY33">
            <v>0</v>
          </cell>
          <cell r="HA33">
            <v>0</v>
          </cell>
          <cell r="HB33">
            <v>0</v>
          </cell>
          <cell r="HC33">
            <v>0</v>
          </cell>
        </row>
        <row r="34">
          <cell r="H34" t="str">
            <v>1009043</v>
          </cell>
          <cell r="I34" t="str">
            <v>MXP</v>
          </cell>
          <cell r="J34" t="str">
            <v>RAD PL 0.7 MANUAL DIMEX</v>
          </cell>
          <cell r="K34" t="str">
            <v>T1</v>
          </cell>
          <cell r="L34">
            <v>90.371858823529408</v>
          </cell>
          <cell r="M34">
            <v>90371.858823529401</v>
          </cell>
          <cell r="N34">
            <v>517.28</v>
          </cell>
          <cell r="R34">
            <v>517.28</v>
          </cell>
          <cell r="V34">
            <v>517.28</v>
          </cell>
          <cell r="Z34">
            <v>517.28</v>
          </cell>
          <cell r="AD34">
            <v>517.28</v>
          </cell>
          <cell r="AH34">
            <v>517.28</v>
          </cell>
          <cell r="AL34">
            <v>517.28</v>
          </cell>
          <cell r="AP34">
            <v>517.28</v>
          </cell>
          <cell r="AT34">
            <v>517.28</v>
          </cell>
          <cell r="AX34">
            <v>517.28</v>
          </cell>
          <cell r="BB34">
            <v>517.28</v>
          </cell>
          <cell r="BF34">
            <v>517.28</v>
          </cell>
          <cell r="BJ34">
            <v>517.28</v>
          </cell>
          <cell r="BK34">
            <v>0</v>
          </cell>
          <cell r="BL34" t="str">
            <v xml:space="preserve"> </v>
          </cell>
          <cell r="BM34" t="str">
            <v xml:space="preserve"> </v>
          </cell>
          <cell r="BN34" t="str">
            <v xml:space="preserve"> </v>
          </cell>
          <cell r="BO34" t="str">
            <v xml:space="preserve"> </v>
          </cell>
          <cell r="BP34" t="str">
            <v xml:space="preserve"> </v>
          </cell>
          <cell r="BQ34" t="str">
            <v xml:space="preserve"> </v>
          </cell>
          <cell r="BR34" t="str">
            <v xml:space="preserve"> </v>
          </cell>
          <cell r="BS34" t="str">
            <v xml:space="preserve"> </v>
          </cell>
          <cell r="BT34" t="str">
            <v xml:space="preserve"> </v>
          </cell>
          <cell r="BU34" t="str">
            <v xml:space="preserve"> </v>
          </cell>
          <cell r="BV34" t="str">
            <v xml:space="preserve"> </v>
          </cell>
          <cell r="BW34" t="str">
            <v xml:space="preserve"> </v>
          </cell>
          <cell r="BX34" t="str">
            <v xml:space="preserve"> </v>
          </cell>
          <cell r="BY34" t="str">
            <v xml:space="preserve"> </v>
          </cell>
          <cell r="BZ34" t="str">
            <v xml:space="preserve"> </v>
          </cell>
          <cell r="CA34" t="str">
            <v xml:space="preserve"> </v>
          </cell>
          <cell r="CB34" t="str">
            <v xml:space="preserve"> </v>
          </cell>
          <cell r="CC34" t="str">
            <v xml:space="preserve"> </v>
          </cell>
          <cell r="CD34" t="str">
            <v xml:space="preserve"> </v>
          </cell>
          <cell r="CE34" t="str">
            <v xml:space="preserve"> </v>
          </cell>
          <cell r="CF34" t="str">
            <v xml:space="preserve"> </v>
          </cell>
          <cell r="CG34" t="str">
            <v xml:space="preserve"> </v>
          </cell>
          <cell r="CH34" t="str">
            <v xml:space="preserve"> </v>
          </cell>
          <cell r="CI34" t="str">
            <v xml:space="preserve"> </v>
          </cell>
          <cell r="CJ34" t="str">
            <v xml:space="preserve"> </v>
          </cell>
          <cell r="CK34" t="str">
            <v xml:space="preserve"> </v>
          </cell>
          <cell r="CL34" t="str">
            <v xml:space="preserve"> </v>
          </cell>
          <cell r="CM34" t="str">
            <v xml:space="preserve"> </v>
          </cell>
          <cell r="CN34" t="str">
            <v xml:space="preserve"> </v>
          </cell>
          <cell r="CO34" t="str">
            <v xml:space="preserve"> </v>
          </cell>
          <cell r="CP34" t="str">
            <v xml:space="preserve"> </v>
          </cell>
          <cell r="CQ34" t="str">
            <v xml:space="preserve"> </v>
          </cell>
          <cell r="CR34" t="str">
            <v xml:space="preserve"> </v>
          </cell>
          <cell r="CS34" t="str">
            <v xml:space="preserve"> </v>
          </cell>
          <cell r="CT34" t="str">
            <v xml:space="preserve"> </v>
          </cell>
          <cell r="CU34" t="str">
            <v xml:space="preserve"> </v>
          </cell>
          <cell r="CV34" t="str">
            <v xml:space="preserve"> </v>
          </cell>
          <cell r="CW34" t="str">
            <v xml:space="preserve"> </v>
          </cell>
          <cell r="CX34" t="str">
            <v xml:space="preserve"> </v>
          </cell>
          <cell r="CY34" t="str">
            <v xml:space="preserve"> </v>
          </cell>
          <cell r="CZ34" t="str">
            <v xml:space="preserve"> </v>
          </cell>
          <cell r="DA34" t="str">
            <v xml:space="preserve"> </v>
          </cell>
          <cell r="DB34" t="str">
            <v xml:space="preserve"> </v>
          </cell>
          <cell r="DC34" t="str">
            <v xml:space="preserve"> </v>
          </cell>
          <cell r="DD34" t="str">
            <v xml:space="preserve"> </v>
          </cell>
          <cell r="DE34" t="str">
            <v xml:space="preserve"> </v>
          </cell>
          <cell r="DF34" t="str">
            <v xml:space="preserve"> </v>
          </cell>
          <cell r="DG34" t="str">
            <v xml:space="preserve"> </v>
          </cell>
          <cell r="DH34" t="str">
            <v>3. IAMIndependent Aftkt1009043</v>
          </cell>
          <cell r="DI34">
            <v>0</v>
          </cell>
          <cell r="DJ34">
            <v>0</v>
          </cell>
          <cell r="DL34">
            <v>0</v>
          </cell>
          <cell r="DM34">
            <v>0</v>
          </cell>
          <cell r="DN34">
            <v>0</v>
          </cell>
          <cell r="DP34">
            <v>0</v>
          </cell>
          <cell r="DQ34">
            <v>0</v>
          </cell>
          <cell r="DR34">
            <v>0</v>
          </cell>
          <cell r="DT34">
            <v>0</v>
          </cell>
          <cell r="DU34">
            <v>0</v>
          </cell>
          <cell r="DV34">
            <v>0</v>
          </cell>
          <cell r="DX34">
            <v>0</v>
          </cell>
          <cell r="DY34">
            <v>0</v>
          </cell>
          <cell r="DZ34">
            <v>0</v>
          </cell>
          <cell r="EB34">
            <v>0</v>
          </cell>
          <cell r="EC34">
            <v>0</v>
          </cell>
          <cell r="ED34">
            <v>0</v>
          </cell>
          <cell r="EF34">
            <v>0</v>
          </cell>
          <cell r="EG34">
            <v>0</v>
          </cell>
          <cell r="EH34">
            <v>0</v>
          </cell>
          <cell r="EJ34">
            <v>0</v>
          </cell>
          <cell r="EK34">
            <v>0</v>
          </cell>
          <cell r="EL34">
            <v>0</v>
          </cell>
          <cell r="EN34">
            <v>0</v>
          </cell>
          <cell r="EO34">
            <v>0</v>
          </cell>
          <cell r="EP34">
            <v>0</v>
          </cell>
          <cell r="ER34">
            <v>0</v>
          </cell>
          <cell r="ES34">
            <v>0</v>
          </cell>
          <cell r="ET34">
            <v>0</v>
          </cell>
          <cell r="EV34">
            <v>0</v>
          </cell>
          <cell r="EW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E34">
            <v>0</v>
          </cell>
          <cell r="FF34">
            <v>0</v>
          </cell>
          <cell r="FI34">
            <v>0</v>
          </cell>
          <cell r="FJ34">
            <v>0</v>
          </cell>
          <cell r="FK34">
            <v>0</v>
          </cell>
          <cell r="FM34">
            <v>0</v>
          </cell>
          <cell r="FN34">
            <v>0</v>
          </cell>
          <cell r="FO34">
            <v>0</v>
          </cell>
          <cell r="FQ34">
            <v>0</v>
          </cell>
          <cell r="FR34">
            <v>0</v>
          </cell>
          <cell r="FS34">
            <v>0</v>
          </cell>
          <cell r="FU34">
            <v>0</v>
          </cell>
          <cell r="FV34">
            <v>0</v>
          </cell>
          <cell r="FW34">
            <v>0</v>
          </cell>
          <cell r="FY34">
            <v>0</v>
          </cell>
          <cell r="FZ34">
            <v>0</v>
          </cell>
          <cell r="GA34">
            <v>0</v>
          </cell>
          <cell r="GC34">
            <v>0</v>
          </cell>
          <cell r="GD34">
            <v>0</v>
          </cell>
          <cell r="GE34">
            <v>0</v>
          </cell>
          <cell r="GG34">
            <v>0</v>
          </cell>
          <cell r="GH34">
            <v>0</v>
          </cell>
          <cell r="GI34">
            <v>0</v>
          </cell>
          <cell r="GK34">
            <v>0</v>
          </cell>
          <cell r="GL34">
            <v>0</v>
          </cell>
          <cell r="GM34">
            <v>0</v>
          </cell>
          <cell r="GO34">
            <v>0</v>
          </cell>
          <cell r="GP34">
            <v>0</v>
          </cell>
          <cell r="GQ34">
            <v>0</v>
          </cell>
          <cell r="GS34">
            <v>0</v>
          </cell>
          <cell r="GT34">
            <v>0</v>
          </cell>
          <cell r="GU34">
            <v>0</v>
          </cell>
          <cell r="GW34">
            <v>0</v>
          </cell>
          <cell r="GX34">
            <v>0</v>
          </cell>
          <cell r="GY34">
            <v>0</v>
          </cell>
          <cell r="HA34">
            <v>0</v>
          </cell>
          <cell r="HB34">
            <v>0</v>
          </cell>
          <cell r="HC34">
            <v>0</v>
          </cell>
        </row>
        <row r="35">
          <cell r="H35" t="str">
            <v>1009044</v>
          </cell>
          <cell r="I35" t="str">
            <v>MXP</v>
          </cell>
          <cell r="J35" t="str">
            <v>RAD J-CAR 1005336 DIMEX</v>
          </cell>
          <cell r="K35" t="str">
            <v>T4</v>
          </cell>
          <cell r="L35">
            <v>0</v>
          </cell>
          <cell r="M35">
            <v>0</v>
          </cell>
          <cell r="N35">
            <v>614.79999999999995</v>
          </cell>
          <cell r="R35">
            <v>614.79999999999995</v>
          </cell>
          <cell r="V35">
            <v>614.79999999999995</v>
          </cell>
          <cell r="Z35">
            <v>614.79999999999995</v>
          </cell>
          <cell r="AD35">
            <v>614.79999999999995</v>
          </cell>
          <cell r="AH35">
            <v>614.79999999999995</v>
          </cell>
          <cell r="AL35">
            <v>614.79999999999995</v>
          </cell>
          <cell r="AP35">
            <v>614.79999999999995</v>
          </cell>
          <cell r="AT35">
            <v>614.79999999999995</v>
          </cell>
          <cell r="AX35">
            <v>614.79999999999995</v>
          </cell>
          <cell r="BB35">
            <v>614.79999999999995</v>
          </cell>
          <cell r="BF35">
            <v>614.79999999999995</v>
          </cell>
          <cell r="BJ35">
            <v>614.79999999999995</v>
          </cell>
          <cell r="BK35">
            <v>0</v>
          </cell>
          <cell r="BL35" t="str">
            <v xml:space="preserve"> </v>
          </cell>
          <cell r="BM35" t="str">
            <v xml:space="preserve"> </v>
          </cell>
          <cell r="BN35" t="str">
            <v xml:space="preserve"> </v>
          </cell>
          <cell r="BO35" t="str">
            <v xml:space="preserve"> </v>
          </cell>
          <cell r="BP35" t="str">
            <v xml:space="preserve"> </v>
          </cell>
          <cell r="BQ35" t="str">
            <v xml:space="preserve"> </v>
          </cell>
          <cell r="BR35" t="str">
            <v xml:space="preserve"> </v>
          </cell>
          <cell r="BS35" t="str">
            <v xml:space="preserve"> </v>
          </cell>
          <cell r="BT35" t="str">
            <v xml:space="preserve"> </v>
          </cell>
          <cell r="BU35" t="str">
            <v xml:space="preserve"> </v>
          </cell>
          <cell r="BV35" t="str">
            <v xml:space="preserve"> </v>
          </cell>
          <cell r="BW35" t="str">
            <v xml:space="preserve"> </v>
          </cell>
          <cell r="BX35" t="str">
            <v xml:space="preserve"> </v>
          </cell>
          <cell r="BY35" t="str">
            <v xml:space="preserve"> </v>
          </cell>
          <cell r="BZ35" t="str">
            <v xml:space="preserve"> </v>
          </cell>
          <cell r="CA35" t="str">
            <v xml:space="preserve"> </v>
          </cell>
          <cell r="CB35" t="str">
            <v xml:space="preserve"> </v>
          </cell>
          <cell r="CC35" t="str">
            <v xml:space="preserve"> </v>
          </cell>
          <cell r="CD35" t="str">
            <v xml:space="preserve"> </v>
          </cell>
          <cell r="CE35" t="str">
            <v xml:space="preserve"> </v>
          </cell>
          <cell r="CF35" t="str">
            <v xml:space="preserve"> </v>
          </cell>
          <cell r="CG35" t="str">
            <v xml:space="preserve"> </v>
          </cell>
          <cell r="CH35" t="str">
            <v xml:space="preserve"> </v>
          </cell>
          <cell r="CI35" t="str">
            <v xml:space="preserve"> </v>
          </cell>
          <cell r="CJ35" t="str">
            <v xml:space="preserve"> </v>
          </cell>
          <cell r="CK35" t="str">
            <v xml:space="preserve"> </v>
          </cell>
          <cell r="CL35" t="str">
            <v xml:space="preserve"> </v>
          </cell>
          <cell r="CM35" t="str">
            <v xml:space="preserve"> </v>
          </cell>
          <cell r="CN35" t="str">
            <v xml:space="preserve"> </v>
          </cell>
          <cell r="CO35" t="str">
            <v xml:space="preserve"> </v>
          </cell>
          <cell r="CP35" t="str">
            <v xml:space="preserve"> </v>
          </cell>
          <cell r="CQ35" t="str">
            <v xml:space="preserve"> </v>
          </cell>
          <cell r="CR35" t="str">
            <v xml:space="preserve"> </v>
          </cell>
          <cell r="CS35" t="str">
            <v xml:space="preserve"> </v>
          </cell>
          <cell r="CT35" t="str">
            <v xml:space="preserve"> </v>
          </cell>
          <cell r="CU35" t="str">
            <v xml:space="preserve"> </v>
          </cell>
          <cell r="CV35" t="str">
            <v xml:space="preserve"> </v>
          </cell>
          <cell r="CW35" t="str">
            <v xml:space="preserve"> </v>
          </cell>
          <cell r="CX35" t="str">
            <v xml:space="preserve"> </v>
          </cell>
          <cell r="CY35" t="str">
            <v xml:space="preserve"> </v>
          </cell>
          <cell r="CZ35" t="str">
            <v xml:space="preserve"> </v>
          </cell>
          <cell r="DA35" t="str">
            <v xml:space="preserve"> </v>
          </cell>
          <cell r="DB35" t="str">
            <v xml:space="preserve"> </v>
          </cell>
          <cell r="DC35" t="str">
            <v xml:space="preserve"> </v>
          </cell>
          <cell r="DD35" t="str">
            <v xml:space="preserve"> </v>
          </cell>
          <cell r="DE35" t="str">
            <v xml:space="preserve"> </v>
          </cell>
          <cell r="DF35" t="str">
            <v xml:space="preserve"> </v>
          </cell>
          <cell r="DG35" t="str">
            <v xml:space="preserve"> </v>
          </cell>
          <cell r="DH35" t="str">
            <v>3. IAMIndependent Aftkt1009044</v>
          </cell>
          <cell r="DI35">
            <v>0</v>
          </cell>
          <cell r="DJ35">
            <v>0</v>
          </cell>
          <cell r="DL35">
            <v>0</v>
          </cell>
          <cell r="DM35">
            <v>0</v>
          </cell>
          <cell r="DN35">
            <v>0</v>
          </cell>
          <cell r="DP35">
            <v>0</v>
          </cell>
          <cell r="DQ35">
            <v>0</v>
          </cell>
          <cell r="DR35">
            <v>0</v>
          </cell>
          <cell r="DT35">
            <v>0</v>
          </cell>
          <cell r="DU35">
            <v>0</v>
          </cell>
          <cell r="DV35">
            <v>0</v>
          </cell>
          <cell r="DX35">
            <v>0</v>
          </cell>
          <cell r="DY35">
            <v>0</v>
          </cell>
          <cell r="DZ35">
            <v>0</v>
          </cell>
          <cell r="EB35">
            <v>0</v>
          </cell>
          <cell r="EC35">
            <v>0</v>
          </cell>
          <cell r="ED35">
            <v>0</v>
          </cell>
          <cell r="EF35">
            <v>0</v>
          </cell>
          <cell r="EG35">
            <v>0</v>
          </cell>
          <cell r="EH35">
            <v>0</v>
          </cell>
          <cell r="EJ35">
            <v>0</v>
          </cell>
          <cell r="EK35">
            <v>0</v>
          </cell>
          <cell r="EL35">
            <v>0</v>
          </cell>
          <cell r="EN35">
            <v>0</v>
          </cell>
          <cell r="EO35">
            <v>0</v>
          </cell>
          <cell r="EP35">
            <v>0</v>
          </cell>
          <cell r="ER35">
            <v>0</v>
          </cell>
          <cell r="ES35">
            <v>0</v>
          </cell>
          <cell r="ET35">
            <v>0</v>
          </cell>
          <cell r="EV35">
            <v>0</v>
          </cell>
          <cell r="EW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E35">
            <v>0</v>
          </cell>
          <cell r="FF35">
            <v>0</v>
          </cell>
          <cell r="FI35">
            <v>0</v>
          </cell>
          <cell r="FJ35">
            <v>0</v>
          </cell>
          <cell r="FK35">
            <v>0</v>
          </cell>
          <cell r="FM35">
            <v>0</v>
          </cell>
          <cell r="FN35">
            <v>0</v>
          </cell>
          <cell r="FO35">
            <v>0</v>
          </cell>
          <cell r="FQ35">
            <v>0</v>
          </cell>
          <cell r="FR35">
            <v>0</v>
          </cell>
          <cell r="FS35">
            <v>0</v>
          </cell>
          <cell r="FU35">
            <v>0</v>
          </cell>
          <cell r="FV35">
            <v>0</v>
          </cell>
          <cell r="FW35">
            <v>0</v>
          </cell>
          <cell r="FY35">
            <v>0</v>
          </cell>
          <cell r="FZ35">
            <v>0</v>
          </cell>
          <cell r="GA35">
            <v>0</v>
          </cell>
          <cell r="GC35">
            <v>0</v>
          </cell>
          <cell r="GD35">
            <v>0</v>
          </cell>
          <cell r="GE35">
            <v>0</v>
          </cell>
          <cell r="GG35">
            <v>0</v>
          </cell>
          <cell r="GH35">
            <v>0</v>
          </cell>
          <cell r="GI35">
            <v>0</v>
          </cell>
          <cell r="GK35">
            <v>0</v>
          </cell>
          <cell r="GL35">
            <v>0</v>
          </cell>
          <cell r="GM35">
            <v>0</v>
          </cell>
          <cell r="GO35">
            <v>0</v>
          </cell>
          <cell r="GP35">
            <v>0</v>
          </cell>
          <cell r="GQ35">
            <v>0</v>
          </cell>
          <cell r="GS35">
            <v>0</v>
          </cell>
          <cell r="GT35">
            <v>0</v>
          </cell>
          <cell r="GU35">
            <v>0</v>
          </cell>
          <cell r="GW35">
            <v>0</v>
          </cell>
          <cell r="GX35">
            <v>0</v>
          </cell>
          <cell r="GY35">
            <v>0</v>
          </cell>
          <cell r="HA35">
            <v>0</v>
          </cell>
          <cell r="HB35">
            <v>0</v>
          </cell>
          <cell r="HC35">
            <v>0</v>
          </cell>
        </row>
        <row r="36">
          <cell r="H36" t="str">
            <v>1009045</v>
          </cell>
          <cell r="I36" t="str">
            <v>MXP</v>
          </cell>
          <cell r="J36" t="str">
            <v>RAD J-CAR 1005337 DIMEX</v>
          </cell>
          <cell r="K36" t="str">
            <v>T4</v>
          </cell>
          <cell r="L36">
            <v>17.384000000000004</v>
          </cell>
          <cell r="M36">
            <v>17384.000000000004</v>
          </cell>
          <cell r="N36">
            <v>738.82</v>
          </cell>
          <cell r="R36">
            <v>738.82</v>
          </cell>
          <cell r="V36">
            <v>738.82</v>
          </cell>
          <cell r="Z36">
            <v>738.82</v>
          </cell>
          <cell r="AD36">
            <v>738.82</v>
          </cell>
          <cell r="AH36">
            <v>738.82</v>
          </cell>
          <cell r="AL36">
            <v>738.82</v>
          </cell>
          <cell r="AP36">
            <v>738.82</v>
          </cell>
          <cell r="AT36">
            <v>738.82</v>
          </cell>
          <cell r="AX36">
            <v>738.82</v>
          </cell>
          <cell r="BB36">
            <v>738.82</v>
          </cell>
          <cell r="BF36">
            <v>738.82</v>
          </cell>
          <cell r="BJ36">
            <v>738.82</v>
          </cell>
          <cell r="BK36">
            <v>0</v>
          </cell>
          <cell r="BL36" t="str">
            <v xml:space="preserve"> </v>
          </cell>
          <cell r="BM36" t="str">
            <v xml:space="preserve"> </v>
          </cell>
          <cell r="BN36" t="str">
            <v xml:space="preserve"> </v>
          </cell>
          <cell r="BO36" t="str">
            <v xml:space="preserve"> </v>
          </cell>
          <cell r="BP36" t="str">
            <v xml:space="preserve"> </v>
          </cell>
          <cell r="BQ36" t="str">
            <v xml:space="preserve"> </v>
          </cell>
          <cell r="BR36" t="str">
            <v xml:space="preserve"> </v>
          </cell>
          <cell r="BS36" t="str">
            <v xml:space="preserve"> </v>
          </cell>
          <cell r="BT36" t="str">
            <v xml:space="preserve"> </v>
          </cell>
          <cell r="BU36" t="str">
            <v xml:space="preserve"> </v>
          </cell>
          <cell r="BV36" t="str">
            <v xml:space="preserve"> </v>
          </cell>
          <cell r="BW36" t="str">
            <v xml:space="preserve"> </v>
          </cell>
          <cell r="BX36" t="str">
            <v xml:space="preserve"> </v>
          </cell>
          <cell r="BY36" t="str">
            <v xml:space="preserve"> </v>
          </cell>
          <cell r="BZ36" t="str">
            <v xml:space="preserve"> </v>
          </cell>
          <cell r="CA36" t="str">
            <v xml:space="preserve"> </v>
          </cell>
          <cell r="CB36" t="str">
            <v xml:space="preserve"> </v>
          </cell>
          <cell r="CC36" t="str">
            <v xml:space="preserve"> </v>
          </cell>
          <cell r="CD36" t="str">
            <v xml:space="preserve"> </v>
          </cell>
          <cell r="CE36" t="str">
            <v xml:space="preserve"> </v>
          </cell>
          <cell r="CF36" t="str">
            <v xml:space="preserve"> </v>
          </cell>
          <cell r="CG36" t="str">
            <v xml:space="preserve"> </v>
          </cell>
          <cell r="CH36" t="str">
            <v xml:space="preserve"> </v>
          </cell>
          <cell r="CI36" t="str">
            <v xml:space="preserve"> </v>
          </cell>
          <cell r="CJ36" t="str">
            <v xml:space="preserve"> </v>
          </cell>
          <cell r="CK36" t="str">
            <v xml:space="preserve"> </v>
          </cell>
          <cell r="CL36" t="str">
            <v xml:space="preserve"> </v>
          </cell>
          <cell r="CM36" t="str">
            <v xml:space="preserve"> </v>
          </cell>
          <cell r="CN36" t="str">
            <v xml:space="preserve"> </v>
          </cell>
          <cell r="CO36" t="str">
            <v xml:space="preserve"> </v>
          </cell>
          <cell r="CP36" t="str">
            <v xml:space="preserve"> </v>
          </cell>
          <cell r="CQ36" t="str">
            <v xml:space="preserve"> </v>
          </cell>
          <cell r="CR36" t="str">
            <v xml:space="preserve"> </v>
          </cell>
          <cell r="CS36" t="str">
            <v xml:space="preserve"> </v>
          </cell>
          <cell r="CT36" t="str">
            <v xml:space="preserve"> </v>
          </cell>
          <cell r="CU36" t="str">
            <v xml:space="preserve"> </v>
          </cell>
          <cell r="CV36" t="str">
            <v xml:space="preserve"> </v>
          </cell>
          <cell r="CW36" t="str">
            <v xml:space="preserve"> </v>
          </cell>
          <cell r="CX36" t="str">
            <v xml:space="preserve"> </v>
          </cell>
          <cell r="CY36" t="str">
            <v xml:space="preserve"> </v>
          </cell>
          <cell r="CZ36" t="str">
            <v xml:space="preserve"> </v>
          </cell>
          <cell r="DA36" t="str">
            <v xml:space="preserve"> </v>
          </cell>
          <cell r="DB36" t="str">
            <v xml:space="preserve"> </v>
          </cell>
          <cell r="DC36" t="str">
            <v xml:space="preserve"> </v>
          </cell>
          <cell r="DD36" t="str">
            <v xml:space="preserve"> </v>
          </cell>
          <cell r="DE36" t="str">
            <v xml:space="preserve"> </v>
          </cell>
          <cell r="DF36" t="str">
            <v xml:space="preserve"> </v>
          </cell>
          <cell r="DG36" t="str">
            <v xml:space="preserve"> </v>
          </cell>
          <cell r="DH36" t="str">
            <v>3. IAMIndependent Aftkt1009045</v>
          </cell>
          <cell r="DI36">
            <v>0</v>
          </cell>
          <cell r="DJ36">
            <v>0</v>
          </cell>
          <cell r="DL36">
            <v>0</v>
          </cell>
          <cell r="DM36">
            <v>0</v>
          </cell>
          <cell r="DN36">
            <v>0</v>
          </cell>
          <cell r="DP36">
            <v>0</v>
          </cell>
          <cell r="DQ36">
            <v>0</v>
          </cell>
          <cell r="DR36">
            <v>0</v>
          </cell>
          <cell r="DT36">
            <v>0</v>
          </cell>
          <cell r="DU36">
            <v>0</v>
          </cell>
          <cell r="DV36">
            <v>0</v>
          </cell>
          <cell r="DX36">
            <v>0</v>
          </cell>
          <cell r="DY36">
            <v>0</v>
          </cell>
          <cell r="DZ36">
            <v>0</v>
          </cell>
          <cell r="EB36">
            <v>0</v>
          </cell>
          <cell r="EC36">
            <v>0</v>
          </cell>
          <cell r="ED36">
            <v>0</v>
          </cell>
          <cell r="EF36">
            <v>0</v>
          </cell>
          <cell r="EG36">
            <v>0</v>
          </cell>
          <cell r="EH36">
            <v>0</v>
          </cell>
          <cell r="EJ36">
            <v>0</v>
          </cell>
          <cell r="EK36">
            <v>0</v>
          </cell>
          <cell r="EL36">
            <v>0</v>
          </cell>
          <cell r="EN36">
            <v>0</v>
          </cell>
          <cell r="EO36">
            <v>0</v>
          </cell>
          <cell r="EP36">
            <v>0</v>
          </cell>
          <cell r="ER36">
            <v>0</v>
          </cell>
          <cell r="ES36">
            <v>0</v>
          </cell>
          <cell r="ET36">
            <v>0</v>
          </cell>
          <cell r="EV36">
            <v>0</v>
          </cell>
          <cell r="EW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E36">
            <v>0</v>
          </cell>
          <cell r="FF36">
            <v>0</v>
          </cell>
          <cell r="FI36">
            <v>0</v>
          </cell>
          <cell r="FJ36">
            <v>0</v>
          </cell>
          <cell r="FK36">
            <v>0</v>
          </cell>
          <cell r="FM36">
            <v>0</v>
          </cell>
          <cell r="FN36">
            <v>0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U36">
            <v>0</v>
          </cell>
          <cell r="FV36">
            <v>0</v>
          </cell>
          <cell r="FW36">
            <v>0</v>
          </cell>
          <cell r="FY36">
            <v>0</v>
          </cell>
          <cell r="FZ36">
            <v>0</v>
          </cell>
          <cell r="GA36">
            <v>0</v>
          </cell>
          <cell r="GC36">
            <v>0</v>
          </cell>
          <cell r="GD36">
            <v>0</v>
          </cell>
          <cell r="GE36">
            <v>0</v>
          </cell>
          <cell r="GG36">
            <v>0</v>
          </cell>
          <cell r="GH36">
            <v>0</v>
          </cell>
          <cell r="GI36">
            <v>0</v>
          </cell>
          <cell r="GK36">
            <v>0</v>
          </cell>
          <cell r="GL36">
            <v>0</v>
          </cell>
          <cell r="GM36">
            <v>0</v>
          </cell>
          <cell r="GO36">
            <v>0</v>
          </cell>
          <cell r="GP36">
            <v>0</v>
          </cell>
          <cell r="GQ36">
            <v>0</v>
          </cell>
          <cell r="GS36">
            <v>0</v>
          </cell>
          <cell r="GT36">
            <v>0</v>
          </cell>
          <cell r="GU36">
            <v>0</v>
          </cell>
          <cell r="GW36">
            <v>0</v>
          </cell>
          <cell r="GX36">
            <v>0</v>
          </cell>
          <cell r="GY36">
            <v>0</v>
          </cell>
          <cell r="HA36">
            <v>0</v>
          </cell>
          <cell r="HB36">
            <v>0</v>
          </cell>
          <cell r="HC36">
            <v>0</v>
          </cell>
        </row>
        <row r="37">
          <cell r="H37" t="str">
            <v>1009047</v>
          </cell>
          <cell r="I37" t="str">
            <v>MXP</v>
          </cell>
          <cell r="J37" t="str">
            <v>RAD D-21 1005361 DIMEX</v>
          </cell>
          <cell r="K37" t="str">
            <v>T4</v>
          </cell>
          <cell r="L37">
            <v>66.462000000000003</v>
          </cell>
          <cell r="M37">
            <v>66462</v>
          </cell>
          <cell r="N37">
            <v>699.6</v>
          </cell>
          <cell r="R37">
            <v>699.6</v>
          </cell>
          <cell r="V37">
            <v>699.6</v>
          </cell>
          <cell r="Z37">
            <v>699.6</v>
          </cell>
          <cell r="AD37">
            <v>699.6</v>
          </cell>
          <cell r="AH37">
            <v>699.6</v>
          </cell>
          <cell r="AL37">
            <v>699.6</v>
          </cell>
          <cell r="AP37">
            <v>699.6</v>
          </cell>
          <cell r="AT37">
            <v>699.6</v>
          </cell>
          <cell r="AX37">
            <v>699.6</v>
          </cell>
          <cell r="BB37">
            <v>699.6</v>
          </cell>
          <cell r="BF37">
            <v>699.6</v>
          </cell>
          <cell r="BJ37">
            <v>699.6</v>
          </cell>
          <cell r="BK37">
            <v>0</v>
          </cell>
          <cell r="BL37" t="str">
            <v xml:space="preserve"> </v>
          </cell>
          <cell r="BM37" t="str">
            <v xml:space="preserve"> </v>
          </cell>
          <cell r="BN37" t="str">
            <v xml:space="preserve"> </v>
          </cell>
          <cell r="BO37" t="str">
            <v xml:space="preserve"> </v>
          </cell>
          <cell r="BP37" t="str">
            <v xml:space="preserve"> </v>
          </cell>
          <cell r="BQ37" t="str">
            <v xml:space="preserve"> </v>
          </cell>
          <cell r="BR37" t="str">
            <v xml:space="preserve"> </v>
          </cell>
          <cell r="BS37" t="str">
            <v xml:space="preserve"> </v>
          </cell>
          <cell r="BT37" t="str">
            <v xml:space="preserve"> </v>
          </cell>
          <cell r="BU37" t="str">
            <v xml:space="preserve"> </v>
          </cell>
          <cell r="BV37" t="str">
            <v xml:space="preserve"> </v>
          </cell>
          <cell r="BW37" t="str">
            <v xml:space="preserve"> </v>
          </cell>
          <cell r="BX37" t="str">
            <v xml:space="preserve"> </v>
          </cell>
          <cell r="BY37" t="str">
            <v xml:space="preserve"> </v>
          </cell>
          <cell r="BZ37" t="str">
            <v xml:space="preserve"> </v>
          </cell>
          <cell r="CA37" t="str">
            <v xml:space="preserve"> </v>
          </cell>
          <cell r="CB37" t="str">
            <v xml:space="preserve"> </v>
          </cell>
          <cell r="CC37" t="str">
            <v xml:space="preserve"> </v>
          </cell>
          <cell r="CD37" t="str">
            <v xml:space="preserve"> </v>
          </cell>
          <cell r="CE37" t="str">
            <v xml:space="preserve"> </v>
          </cell>
          <cell r="CF37" t="str">
            <v xml:space="preserve"> </v>
          </cell>
          <cell r="CG37" t="str">
            <v xml:space="preserve"> </v>
          </cell>
          <cell r="CH37" t="str">
            <v xml:space="preserve"> </v>
          </cell>
          <cell r="CI37" t="str">
            <v xml:space="preserve"> </v>
          </cell>
          <cell r="CJ37" t="str">
            <v xml:space="preserve"> </v>
          </cell>
          <cell r="CK37" t="str">
            <v xml:space="preserve"> </v>
          </cell>
          <cell r="CL37" t="str">
            <v xml:space="preserve"> </v>
          </cell>
          <cell r="CM37" t="str">
            <v xml:space="preserve"> </v>
          </cell>
          <cell r="CN37" t="str">
            <v xml:space="preserve"> </v>
          </cell>
          <cell r="CO37" t="str">
            <v xml:space="preserve"> </v>
          </cell>
          <cell r="CP37" t="str">
            <v xml:space="preserve"> </v>
          </cell>
          <cell r="CQ37" t="str">
            <v xml:space="preserve"> </v>
          </cell>
          <cell r="CR37" t="str">
            <v xml:space="preserve"> </v>
          </cell>
          <cell r="CS37" t="str">
            <v xml:space="preserve"> </v>
          </cell>
          <cell r="CT37" t="str">
            <v xml:space="preserve"> </v>
          </cell>
          <cell r="CU37" t="str">
            <v xml:space="preserve"> </v>
          </cell>
          <cell r="CV37" t="str">
            <v xml:space="preserve"> </v>
          </cell>
          <cell r="CW37" t="str">
            <v xml:space="preserve"> </v>
          </cell>
          <cell r="CX37" t="str">
            <v xml:space="preserve"> </v>
          </cell>
          <cell r="CY37" t="str">
            <v xml:space="preserve"> </v>
          </cell>
          <cell r="CZ37" t="str">
            <v xml:space="preserve"> </v>
          </cell>
          <cell r="DA37" t="str">
            <v xml:space="preserve"> </v>
          </cell>
          <cell r="DB37" t="str">
            <v xml:space="preserve"> </v>
          </cell>
          <cell r="DC37" t="str">
            <v xml:space="preserve"> </v>
          </cell>
          <cell r="DD37" t="str">
            <v xml:space="preserve"> </v>
          </cell>
          <cell r="DE37" t="str">
            <v xml:space="preserve"> </v>
          </cell>
          <cell r="DF37" t="str">
            <v xml:space="preserve"> </v>
          </cell>
          <cell r="DG37" t="str">
            <v xml:space="preserve"> </v>
          </cell>
          <cell r="DH37" t="str">
            <v>3. IAMIndependent Aftkt1009047</v>
          </cell>
          <cell r="DI37">
            <v>0</v>
          </cell>
          <cell r="DJ37">
            <v>0</v>
          </cell>
          <cell r="DL37">
            <v>0</v>
          </cell>
          <cell r="DM37">
            <v>0</v>
          </cell>
          <cell r="DN37">
            <v>0</v>
          </cell>
          <cell r="DP37">
            <v>0</v>
          </cell>
          <cell r="DQ37">
            <v>0</v>
          </cell>
          <cell r="DR37">
            <v>0</v>
          </cell>
          <cell r="DT37">
            <v>0</v>
          </cell>
          <cell r="DU37">
            <v>0</v>
          </cell>
          <cell r="DV37">
            <v>0</v>
          </cell>
          <cell r="DX37">
            <v>0</v>
          </cell>
          <cell r="DY37">
            <v>0</v>
          </cell>
          <cell r="DZ37">
            <v>0</v>
          </cell>
          <cell r="EB37">
            <v>0</v>
          </cell>
          <cell r="EC37">
            <v>0</v>
          </cell>
          <cell r="ED37">
            <v>0</v>
          </cell>
          <cell r="EF37">
            <v>0</v>
          </cell>
          <cell r="EG37">
            <v>0</v>
          </cell>
          <cell r="EH37">
            <v>0</v>
          </cell>
          <cell r="EJ37">
            <v>0</v>
          </cell>
          <cell r="EK37">
            <v>0</v>
          </cell>
          <cell r="EL37">
            <v>0</v>
          </cell>
          <cell r="EN37">
            <v>0</v>
          </cell>
          <cell r="EO37">
            <v>0</v>
          </cell>
          <cell r="EP37">
            <v>0</v>
          </cell>
          <cell r="ER37">
            <v>0</v>
          </cell>
          <cell r="ES37">
            <v>0</v>
          </cell>
          <cell r="ET37">
            <v>0</v>
          </cell>
          <cell r="EV37">
            <v>0</v>
          </cell>
          <cell r="EW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E37">
            <v>0</v>
          </cell>
          <cell r="FF37">
            <v>0</v>
          </cell>
          <cell r="FI37">
            <v>0</v>
          </cell>
          <cell r="FJ37">
            <v>0</v>
          </cell>
          <cell r="FK37">
            <v>0</v>
          </cell>
          <cell r="FM37">
            <v>0</v>
          </cell>
          <cell r="FN37">
            <v>0</v>
          </cell>
          <cell r="FO37">
            <v>0</v>
          </cell>
          <cell r="FQ37">
            <v>0</v>
          </cell>
          <cell r="FR37">
            <v>0</v>
          </cell>
          <cell r="FS37">
            <v>0</v>
          </cell>
          <cell r="FU37">
            <v>0</v>
          </cell>
          <cell r="FV37">
            <v>0</v>
          </cell>
          <cell r="FW37">
            <v>0</v>
          </cell>
          <cell r="FY37">
            <v>0</v>
          </cell>
          <cell r="FZ37">
            <v>0</v>
          </cell>
          <cell r="GA37">
            <v>0</v>
          </cell>
          <cell r="GC37">
            <v>0</v>
          </cell>
          <cell r="GD37">
            <v>0</v>
          </cell>
          <cell r="GE37">
            <v>0</v>
          </cell>
          <cell r="GG37">
            <v>0</v>
          </cell>
          <cell r="GH37">
            <v>0</v>
          </cell>
          <cell r="GI37">
            <v>0</v>
          </cell>
          <cell r="GK37">
            <v>0</v>
          </cell>
          <cell r="GL37">
            <v>0</v>
          </cell>
          <cell r="GM37">
            <v>0</v>
          </cell>
          <cell r="GO37">
            <v>0</v>
          </cell>
          <cell r="GP37">
            <v>0</v>
          </cell>
          <cell r="GQ37">
            <v>0</v>
          </cell>
          <cell r="GS37">
            <v>0</v>
          </cell>
          <cell r="GT37">
            <v>0</v>
          </cell>
          <cell r="GU37">
            <v>0</v>
          </cell>
          <cell r="GW37">
            <v>0</v>
          </cell>
          <cell r="GX37">
            <v>0</v>
          </cell>
          <cell r="GY37">
            <v>0</v>
          </cell>
          <cell r="HA37">
            <v>0</v>
          </cell>
          <cell r="HB37">
            <v>0</v>
          </cell>
          <cell r="HC37">
            <v>0</v>
          </cell>
        </row>
        <row r="38">
          <cell r="H38" t="str">
            <v>1009048</v>
          </cell>
          <cell r="I38" t="str">
            <v>MXP</v>
          </cell>
          <cell r="J38" t="str">
            <v>RAD D-21 1005362 DIMEX</v>
          </cell>
          <cell r="K38" t="str">
            <v>T4</v>
          </cell>
          <cell r="L38">
            <v>6.3059607843137258</v>
          </cell>
          <cell r="M38">
            <v>6305.9607843137255</v>
          </cell>
          <cell r="N38">
            <v>784.4</v>
          </cell>
          <cell r="R38">
            <v>784.4</v>
          </cell>
          <cell r="V38">
            <v>784.4</v>
          </cell>
          <cell r="Z38">
            <v>784.4</v>
          </cell>
          <cell r="AD38">
            <v>784.4</v>
          </cell>
          <cell r="AH38">
            <v>784.4</v>
          </cell>
          <cell r="AL38">
            <v>784.4</v>
          </cell>
          <cell r="AP38">
            <v>784.4</v>
          </cell>
          <cell r="AT38">
            <v>784.4</v>
          </cell>
          <cell r="AX38">
            <v>784.4</v>
          </cell>
          <cell r="BB38">
            <v>784.4</v>
          </cell>
          <cell r="BF38">
            <v>784.4</v>
          </cell>
          <cell r="BJ38">
            <v>784.4</v>
          </cell>
          <cell r="BK38">
            <v>0</v>
          </cell>
          <cell r="BL38" t="str">
            <v xml:space="preserve"> </v>
          </cell>
          <cell r="BM38" t="str">
            <v xml:space="preserve"> </v>
          </cell>
          <cell r="BN38" t="str">
            <v xml:space="preserve"> </v>
          </cell>
          <cell r="BO38" t="str">
            <v xml:space="preserve"> </v>
          </cell>
          <cell r="BP38" t="str">
            <v xml:space="preserve"> </v>
          </cell>
          <cell r="BQ38" t="str">
            <v xml:space="preserve"> </v>
          </cell>
          <cell r="BR38" t="str">
            <v xml:space="preserve"> </v>
          </cell>
          <cell r="BS38" t="str">
            <v xml:space="preserve"> </v>
          </cell>
          <cell r="BT38" t="str">
            <v xml:space="preserve"> </v>
          </cell>
          <cell r="BU38" t="str">
            <v xml:space="preserve"> </v>
          </cell>
          <cell r="BV38" t="str">
            <v xml:space="preserve"> </v>
          </cell>
          <cell r="BW38" t="str">
            <v xml:space="preserve"> </v>
          </cell>
          <cell r="BX38" t="str">
            <v xml:space="preserve"> </v>
          </cell>
          <cell r="BY38" t="str">
            <v xml:space="preserve"> </v>
          </cell>
          <cell r="BZ38" t="str">
            <v xml:space="preserve"> </v>
          </cell>
          <cell r="CA38" t="str">
            <v xml:space="preserve"> </v>
          </cell>
          <cell r="CB38" t="str">
            <v xml:space="preserve"> </v>
          </cell>
          <cell r="CC38" t="str">
            <v xml:space="preserve"> </v>
          </cell>
          <cell r="CD38" t="str">
            <v xml:space="preserve"> </v>
          </cell>
          <cell r="CE38" t="str">
            <v xml:space="preserve"> </v>
          </cell>
          <cell r="CF38" t="str">
            <v xml:space="preserve"> </v>
          </cell>
          <cell r="CG38" t="str">
            <v xml:space="preserve"> </v>
          </cell>
          <cell r="CH38" t="str">
            <v xml:space="preserve"> </v>
          </cell>
          <cell r="CI38" t="str">
            <v xml:space="preserve"> </v>
          </cell>
          <cell r="CJ38" t="str">
            <v xml:space="preserve"> </v>
          </cell>
          <cell r="CK38" t="str">
            <v xml:space="preserve"> </v>
          </cell>
          <cell r="CL38" t="str">
            <v xml:space="preserve"> </v>
          </cell>
          <cell r="CM38" t="str">
            <v xml:space="preserve"> </v>
          </cell>
          <cell r="CN38" t="str">
            <v xml:space="preserve"> </v>
          </cell>
          <cell r="CO38" t="str">
            <v xml:space="preserve"> </v>
          </cell>
          <cell r="CP38" t="str">
            <v xml:space="preserve"> </v>
          </cell>
          <cell r="CQ38" t="str">
            <v xml:space="preserve"> </v>
          </cell>
          <cell r="CR38" t="str">
            <v xml:space="preserve"> </v>
          </cell>
          <cell r="CS38" t="str">
            <v xml:space="preserve"> </v>
          </cell>
          <cell r="CT38" t="str">
            <v xml:space="preserve"> </v>
          </cell>
          <cell r="CU38" t="str">
            <v xml:space="preserve"> </v>
          </cell>
          <cell r="CV38" t="str">
            <v xml:space="preserve"> </v>
          </cell>
          <cell r="CW38" t="str">
            <v xml:space="preserve"> </v>
          </cell>
          <cell r="CX38" t="str">
            <v xml:space="preserve"> </v>
          </cell>
          <cell r="CY38" t="str">
            <v xml:space="preserve"> </v>
          </cell>
          <cell r="CZ38" t="str">
            <v xml:space="preserve"> </v>
          </cell>
          <cell r="DA38" t="str">
            <v xml:space="preserve"> </v>
          </cell>
          <cell r="DB38" t="str">
            <v xml:space="preserve"> </v>
          </cell>
          <cell r="DC38" t="str">
            <v xml:space="preserve"> </v>
          </cell>
          <cell r="DD38" t="str">
            <v xml:space="preserve"> </v>
          </cell>
          <cell r="DE38" t="str">
            <v xml:space="preserve"> </v>
          </cell>
          <cell r="DF38" t="str">
            <v xml:space="preserve"> </v>
          </cell>
          <cell r="DG38" t="str">
            <v xml:space="preserve"> </v>
          </cell>
          <cell r="DH38" t="str">
            <v>3. IAMIndependent Aftkt1009048</v>
          </cell>
          <cell r="DI38">
            <v>0</v>
          </cell>
          <cell r="DJ38">
            <v>0</v>
          </cell>
          <cell r="DL38">
            <v>0</v>
          </cell>
          <cell r="DM38">
            <v>0</v>
          </cell>
          <cell r="DN38">
            <v>0</v>
          </cell>
          <cell r="DP38">
            <v>0</v>
          </cell>
          <cell r="DQ38">
            <v>0</v>
          </cell>
          <cell r="DR38">
            <v>0</v>
          </cell>
          <cell r="DT38">
            <v>0</v>
          </cell>
          <cell r="DU38">
            <v>0</v>
          </cell>
          <cell r="DV38">
            <v>0</v>
          </cell>
          <cell r="DX38">
            <v>0</v>
          </cell>
          <cell r="DY38">
            <v>0</v>
          </cell>
          <cell r="DZ38">
            <v>0</v>
          </cell>
          <cell r="EB38">
            <v>0</v>
          </cell>
          <cell r="EC38">
            <v>0</v>
          </cell>
          <cell r="ED38">
            <v>0</v>
          </cell>
          <cell r="EF38">
            <v>0</v>
          </cell>
          <cell r="EG38">
            <v>0</v>
          </cell>
          <cell r="EH38">
            <v>0</v>
          </cell>
          <cell r="EJ38">
            <v>0</v>
          </cell>
          <cell r="EK38">
            <v>0</v>
          </cell>
          <cell r="EL38">
            <v>0</v>
          </cell>
          <cell r="EN38">
            <v>0</v>
          </cell>
          <cell r="EO38">
            <v>0</v>
          </cell>
          <cell r="EP38">
            <v>0</v>
          </cell>
          <cell r="ER38">
            <v>0</v>
          </cell>
          <cell r="ES38">
            <v>0</v>
          </cell>
          <cell r="ET38">
            <v>0</v>
          </cell>
          <cell r="EV38">
            <v>0</v>
          </cell>
          <cell r="EW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E38">
            <v>0</v>
          </cell>
          <cell r="FF38">
            <v>0</v>
          </cell>
          <cell r="FI38">
            <v>0</v>
          </cell>
          <cell r="FJ38">
            <v>0</v>
          </cell>
          <cell r="FK38">
            <v>0</v>
          </cell>
          <cell r="FM38">
            <v>0</v>
          </cell>
          <cell r="FN38">
            <v>0</v>
          </cell>
          <cell r="FO38">
            <v>0</v>
          </cell>
          <cell r="FQ38">
            <v>0</v>
          </cell>
          <cell r="FR38">
            <v>0</v>
          </cell>
          <cell r="FS38">
            <v>0</v>
          </cell>
          <cell r="FU38">
            <v>0</v>
          </cell>
          <cell r="FV38">
            <v>0</v>
          </cell>
          <cell r="FW38">
            <v>0</v>
          </cell>
          <cell r="FY38">
            <v>0</v>
          </cell>
          <cell r="FZ38">
            <v>0</v>
          </cell>
          <cell r="GA38">
            <v>0</v>
          </cell>
          <cell r="GC38">
            <v>0</v>
          </cell>
          <cell r="GD38">
            <v>0</v>
          </cell>
          <cell r="GE38">
            <v>0</v>
          </cell>
          <cell r="GG38">
            <v>0</v>
          </cell>
          <cell r="GH38">
            <v>0</v>
          </cell>
          <cell r="GI38">
            <v>0</v>
          </cell>
          <cell r="GK38">
            <v>0</v>
          </cell>
          <cell r="GL38">
            <v>0</v>
          </cell>
          <cell r="GM38">
            <v>0</v>
          </cell>
          <cell r="GO38">
            <v>0</v>
          </cell>
          <cell r="GP38">
            <v>0</v>
          </cell>
          <cell r="GQ38">
            <v>0</v>
          </cell>
          <cell r="GS38">
            <v>0</v>
          </cell>
          <cell r="GT38">
            <v>0</v>
          </cell>
          <cell r="GU38">
            <v>0</v>
          </cell>
          <cell r="GW38">
            <v>0</v>
          </cell>
          <cell r="GX38">
            <v>0</v>
          </cell>
          <cell r="GY38">
            <v>0</v>
          </cell>
          <cell r="HA38">
            <v>0</v>
          </cell>
          <cell r="HB38">
            <v>0</v>
          </cell>
          <cell r="HC38">
            <v>0</v>
          </cell>
        </row>
        <row r="39">
          <cell r="H39" t="str">
            <v>1009053</v>
          </cell>
          <cell r="I39" t="str">
            <v>MXP</v>
          </cell>
          <cell r="J39" t="str">
            <v>RR J2 2.4L  DIMEX</v>
          </cell>
          <cell r="K39" t="str">
            <v>T3</v>
          </cell>
          <cell r="L39">
            <v>43.528588235294116</v>
          </cell>
          <cell r="M39">
            <v>43528.588235294119</v>
          </cell>
          <cell r="N39">
            <v>413.4</v>
          </cell>
          <cell r="R39">
            <v>413.4</v>
          </cell>
          <cell r="V39">
            <v>413.4</v>
          </cell>
          <cell r="Z39">
            <v>413.4</v>
          </cell>
          <cell r="AD39">
            <v>413.4</v>
          </cell>
          <cell r="AH39">
            <v>413.4</v>
          </cell>
          <cell r="AL39">
            <v>413.4</v>
          </cell>
          <cell r="AP39">
            <v>413.4</v>
          </cell>
          <cell r="AT39">
            <v>413.4</v>
          </cell>
          <cell r="AX39">
            <v>413.4</v>
          </cell>
          <cell r="BB39">
            <v>413.4</v>
          </cell>
          <cell r="BF39">
            <v>413.4</v>
          </cell>
          <cell r="BJ39">
            <v>413.4</v>
          </cell>
          <cell r="BK39">
            <v>0</v>
          </cell>
          <cell r="BL39" t="str">
            <v xml:space="preserve"> </v>
          </cell>
          <cell r="BM39" t="str">
            <v xml:space="preserve"> </v>
          </cell>
          <cell r="BN39" t="str">
            <v xml:space="preserve"> </v>
          </cell>
          <cell r="BO39" t="str">
            <v xml:space="preserve"> </v>
          </cell>
          <cell r="BP39" t="str">
            <v xml:space="preserve"> </v>
          </cell>
          <cell r="BQ39" t="str">
            <v xml:space="preserve"> </v>
          </cell>
          <cell r="BR39" t="str">
            <v xml:space="preserve"> </v>
          </cell>
          <cell r="BS39" t="str">
            <v xml:space="preserve"> </v>
          </cell>
          <cell r="BT39" t="str">
            <v xml:space="preserve"> </v>
          </cell>
          <cell r="BU39" t="str">
            <v xml:space="preserve"> </v>
          </cell>
          <cell r="BV39" t="str">
            <v xml:space="preserve"> </v>
          </cell>
          <cell r="BW39" t="str">
            <v xml:space="preserve"> </v>
          </cell>
          <cell r="BX39" t="str">
            <v xml:space="preserve"> </v>
          </cell>
          <cell r="BY39" t="str">
            <v xml:space="preserve"> </v>
          </cell>
          <cell r="BZ39" t="str">
            <v xml:space="preserve"> </v>
          </cell>
          <cell r="CA39" t="str">
            <v xml:space="preserve"> </v>
          </cell>
          <cell r="CB39" t="str">
            <v xml:space="preserve"> </v>
          </cell>
          <cell r="CC39" t="str">
            <v xml:space="preserve"> </v>
          </cell>
          <cell r="CD39" t="str">
            <v xml:space="preserve"> </v>
          </cell>
          <cell r="CE39" t="str">
            <v xml:space="preserve"> </v>
          </cell>
          <cell r="CF39" t="str">
            <v xml:space="preserve"> </v>
          </cell>
          <cell r="CG39" t="str">
            <v xml:space="preserve"> </v>
          </cell>
          <cell r="CH39" t="str">
            <v xml:space="preserve"> </v>
          </cell>
          <cell r="CI39" t="str">
            <v xml:space="preserve"> </v>
          </cell>
          <cell r="CJ39" t="str">
            <v xml:space="preserve"> </v>
          </cell>
          <cell r="CK39" t="str">
            <v xml:space="preserve"> </v>
          </cell>
          <cell r="CL39" t="str">
            <v xml:space="preserve"> </v>
          </cell>
          <cell r="CM39" t="str">
            <v xml:space="preserve"> </v>
          </cell>
          <cell r="CN39" t="str">
            <v xml:space="preserve"> </v>
          </cell>
          <cell r="CO39" t="str">
            <v xml:space="preserve"> </v>
          </cell>
          <cell r="CP39" t="str">
            <v xml:space="preserve"> </v>
          </cell>
          <cell r="CQ39" t="str">
            <v xml:space="preserve"> </v>
          </cell>
          <cell r="CR39" t="str">
            <v xml:space="preserve"> </v>
          </cell>
          <cell r="CS39" t="str">
            <v xml:space="preserve"> </v>
          </cell>
          <cell r="CT39" t="str">
            <v xml:space="preserve"> </v>
          </cell>
          <cell r="CU39" t="str">
            <v xml:space="preserve"> </v>
          </cell>
          <cell r="CV39" t="str">
            <v xml:space="preserve"> </v>
          </cell>
          <cell r="CW39" t="str">
            <v xml:space="preserve"> </v>
          </cell>
          <cell r="CX39" t="str">
            <v xml:space="preserve"> </v>
          </cell>
          <cell r="CY39" t="str">
            <v xml:space="preserve"> </v>
          </cell>
          <cell r="CZ39" t="str">
            <v xml:space="preserve"> </v>
          </cell>
          <cell r="DA39" t="str">
            <v xml:space="preserve"> </v>
          </cell>
          <cell r="DB39" t="str">
            <v xml:space="preserve"> </v>
          </cell>
          <cell r="DC39" t="str">
            <v xml:space="preserve"> </v>
          </cell>
          <cell r="DD39" t="str">
            <v xml:space="preserve"> </v>
          </cell>
          <cell r="DE39" t="str">
            <v xml:space="preserve"> </v>
          </cell>
          <cell r="DF39" t="str">
            <v xml:space="preserve"> </v>
          </cell>
          <cell r="DG39" t="str">
            <v xml:space="preserve"> </v>
          </cell>
          <cell r="DH39" t="str">
            <v>3. IAMIndependent Aftkt1009053</v>
          </cell>
          <cell r="DI39">
            <v>0</v>
          </cell>
          <cell r="DJ39">
            <v>0</v>
          </cell>
          <cell r="DL39">
            <v>0</v>
          </cell>
          <cell r="DM39">
            <v>0</v>
          </cell>
          <cell r="DN39">
            <v>0</v>
          </cell>
          <cell r="DP39">
            <v>0</v>
          </cell>
          <cell r="DQ39">
            <v>0</v>
          </cell>
          <cell r="DR39">
            <v>0</v>
          </cell>
          <cell r="DT39">
            <v>0</v>
          </cell>
          <cell r="DU39">
            <v>0</v>
          </cell>
          <cell r="DV39">
            <v>0</v>
          </cell>
          <cell r="DX39">
            <v>0</v>
          </cell>
          <cell r="DY39">
            <v>0</v>
          </cell>
          <cell r="DZ39">
            <v>0</v>
          </cell>
          <cell r="EB39">
            <v>0</v>
          </cell>
          <cell r="EC39">
            <v>0</v>
          </cell>
          <cell r="ED39">
            <v>0</v>
          </cell>
          <cell r="EF39">
            <v>0</v>
          </cell>
          <cell r="EG39">
            <v>0</v>
          </cell>
          <cell r="EH39">
            <v>0</v>
          </cell>
          <cell r="EJ39">
            <v>0</v>
          </cell>
          <cell r="EK39">
            <v>0</v>
          </cell>
          <cell r="EL39">
            <v>0</v>
          </cell>
          <cell r="EN39">
            <v>0</v>
          </cell>
          <cell r="EO39">
            <v>0</v>
          </cell>
          <cell r="EP39">
            <v>0</v>
          </cell>
          <cell r="ER39">
            <v>0</v>
          </cell>
          <cell r="ES39">
            <v>0</v>
          </cell>
          <cell r="ET39">
            <v>0</v>
          </cell>
          <cell r="EV39">
            <v>0</v>
          </cell>
          <cell r="EW39">
            <v>0</v>
          </cell>
          <cell r="EX39">
            <v>0</v>
          </cell>
          <cell r="EZ39">
            <v>0</v>
          </cell>
          <cell r="FA39">
            <v>0</v>
          </cell>
          <cell r="FB39">
            <v>0</v>
          </cell>
          <cell r="FD39">
            <v>0</v>
          </cell>
          <cell r="FE39">
            <v>0</v>
          </cell>
          <cell r="FF39">
            <v>0</v>
          </cell>
          <cell r="FI39">
            <v>0</v>
          </cell>
          <cell r="FJ39">
            <v>0</v>
          </cell>
          <cell r="FK39">
            <v>0</v>
          </cell>
          <cell r="FM39">
            <v>0</v>
          </cell>
          <cell r="FN39">
            <v>0</v>
          </cell>
          <cell r="FO39">
            <v>0</v>
          </cell>
          <cell r="FQ39">
            <v>0</v>
          </cell>
          <cell r="FR39">
            <v>0</v>
          </cell>
          <cell r="FS39">
            <v>0</v>
          </cell>
          <cell r="FU39">
            <v>0</v>
          </cell>
          <cell r="FV39">
            <v>0</v>
          </cell>
          <cell r="FW39">
            <v>0</v>
          </cell>
          <cell r="FY39">
            <v>0</v>
          </cell>
          <cell r="FZ39">
            <v>0</v>
          </cell>
          <cell r="GA39">
            <v>0</v>
          </cell>
          <cell r="GC39">
            <v>0</v>
          </cell>
          <cell r="GD39">
            <v>0</v>
          </cell>
          <cell r="GE39">
            <v>0</v>
          </cell>
          <cell r="GG39">
            <v>0</v>
          </cell>
          <cell r="GH39">
            <v>0</v>
          </cell>
          <cell r="GI39">
            <v>0</v>
          </cell>
          <cell r="GK39">
            <v>0</v>
          </cell>
          <cell r="GL39">
            <v>0</v>
          </cell>
          <cell r="GM39">
            <v>0</v>
          </cell>
          <cell r="GO39">
            <v>0</v>
          </cell>
          <cell r="GP39">
            <v>0</v>
          </cell>
          <cell r="GQ39">
            <v>0</v>
          </cell>
          <cell r="GS39">
            <v>0</v>
          </cell>
          <cell r="GT39">
            <v>0</v>
          </cell>
          <cell r="GU39">
            <v>0</v>
          </cell>
          <cell r="GW39">
            <v>0</v>
          </cell>
          <cell r="GX39">
            <v>0</v>
          </cell>
          <cell r="GY39">
            <v>0</v>
          </cell>
          <cell r="HA39">
            <v>0</v>
          </cell>
          <cell r="HB39">
            <v>0</v>
          </cell>
          <cell r="HC39">
            <v>0</v>
          </cell>
        </row>
        <row r="40">
          <cell r="H40" t="str">
            <v>1009055</v>
          </cell>
          <cell r="I40" t="str">
            <v>MXP</v>
          </cell>
          <cell r="J40" t="str">
            <v>RR V14 735783Z DIMEX</v>
          </cell>
          <cell r="K40" t="str">
            <v>T3</v>
          </cell>
          <cell r="L40">
            <v>28.952549019607847</v>
          </cell>
          <cell r="M40">
            <v>28952.549019607846</v>
          </cell>
          <cell r="N40">
            <v>421.88</v>
          </cell>
          <cell r="R40">
            <v>421.88</v>
          </cell>
          <cell r="V40">
            <v>421.88</v>
          </cell>
          <cell r="Z40">
            <v>421.88</v>
          </cell>
          <cell r="AD40">
            <v>421.88</v>
          </cell>
          <cell r="AH40">
            <v>421.88</v>
          </cell>
          <cell r="AL40">
            <v>421.88</v>
          </cell>
          <cell r="AP40">
            <v>421.88</v>
          </cell>
          <cell r="AT40">
            <v>421.88</v>
          </cell>
          <cell r="AX40">
            <v>421.88</v>
          </cell>
          <cell r="BB40">
            <v>421.88</v>
          </cell>
          <cell r="BF40">
            <v>421.88</v>
          </cell>
          <cell r="BJ40">
            <v>421.88</v>
          </cell>
          <cell r="BK40">
            <v>0</v>
          </cell>
          <cell r="BL40" t="str">
            <v xml:space="preserve"> </v>
          </cell>
          <cell r="BM40" t="str">
            <v xml:space="preserve"> </v>
          </cell>
          <cell r="BN40" t="str">
            <v xml:space="preserve"> </v>
          </cell>
          <cell r="BO40" t="str">
            <v xml:space="preserve"> </v>
          </cell>
          <cell r="BP40" t="str">
            <v xml:space="preserve"> </v>
          </cell>
          <cell r="BQ40" t="str">
            <v xml:space="preserve"> </v>
          </cell>
          <cell r="BR40" t="str">
            <v xml:space="preserve"> </v>
          </cell>
          <cell r="BS40" t="str">
            <v xml:space="preserve"> </v>
          </cell>
          <cell r="BT40" t="str">
            <v xml:space="preserve"> </v>
          </cell>
          <cell r="BU40" t="str">
            <v xml:space="preserve"> </v>
          </cell>
          <cell r="BV40" t="str">
            <v xml:space="preserve"> </v>
          </cell>
          <cell r="BW40" t="str">
            <v xml:space="preserve"> </v>
          </cell>
          <cell r="BX40" t="str">
            <v xml:space="preserve"> </v>
          </cell>
          <cell r="BY40" t="str">
            <v xml:space="preserve"> </v>
          </cell>
          <cell r="BZ40" t="str">
            <v xml:space="preserve"> </v>
          </cell>
          <cell r="CA40" t="str">
            <v xml:space="preserve"> </v>
          </cell>
          <cell r="CB40" t="str">
            <v xml:space="preserve"> </v>
          </cell>
          <cell r="CC40" t="str">
            <v xml:space="preserve"> </v>
          </cell>
          <cell r="CD40" t="str">
            <v xml:space="preserve"> </v>
          </cell>
          <cell r="CE40" t="str">
            <v xml:space="preserve"> </v>
          </cell>
          <cell r="CF40" t="str">
            <v xml:space="preserve"> </v>
          </cell>
          <cell r="CG40" t="str">
            <v xml:space="preserve"> </v>
          </cell>
          <cell r="CH40" t="str">
            <v xml:space="preserve"> </v>
          </cell>
          <cell r="CI40" t="str">
            <v xml:space="preserve"> </v>
          </cell>
          <cell r="CJ40" t="str">
            <v xml:space="preserve"> </v>
          </cell>
          <cell r="CK40" t="str">
            <v xml:space="preserve"> </v>
          </cell>
          <cell r="CL40" t="str">
            <v xml:space="preserve"> </v>
          </cell>
          <cell r="CM40" t="str">
            <v xml:space="preserve"> </v>
          </cell>
          <cell r="CN40" t="str">
            <v xml:space="preserve"> </v>
          </cell>
          <cell r="CO40" t="str">
            <v xml:space="preserve"> </v>
          </cell>
          <cell r="CP40" t="str">
            <v xml:space="preserve"> </v>
          </cell>
          <cell r="CQ40" t="str">
            <v xml:space="preserve"> </v>
          </cell>
          <cell r="CR40" t="str">
            <v xml:space="preserve"> </v>
          </cell>
          <cell r="CS40" t="str">
            <v xml:space="preserve"> </v>
          </cell>
          <cell r="CT40" t="str">
            <v xml:space="preserve"> </v>
          </cell>
          <cell r="CU40" t="str">
            <v xml:space="preserve"> </v>
          </cell>
          <cell r="CV40" t="str">
            <v xml:space="preserve"> </v>
          </cell>
          <cell r="CW40" t="str">
            <v xml:space="preserve"> </v>
          </cell>
          <cell r="CX40" t="str">
            <v xml:space="preserve"> </v>
          </cell>
          <cell r="CY40" t="str">
            <v xml:space="preserve"> </v>
          </cell>
          <cell r="CZ40" t="str">
            <v xml:space="preserve"> </v>
          </cell>
          <cell r="DA40" t="str">
            <v xml:space="preserve"> </v>
          </cell>
          <cell r="DB40" t="str">
            <v xml:space="preserve"> </v>
          </cell>
          <cell r="DC40" t="str">
            <v xml:space="preserve"> </v>
          </cell>
          <cell r="DD40" t="str">
            <v xml:space="preserve"> </v>
          </cell>
          <cell r="DE40" t="str">
            <v xml:space="preserve"> </v>
          </cell>
          <cell r="DF40" t="str">
            <v xml:space="preserve"> </v>
          </cell>
          <cell r="DG40" t="str">
            <v xml:space="preserve"> </v>
          </cell>
          <cell r="DH40" t="str">
            <v>3. IAMIndependent Aftkt1009055</v>
          </cell>
          <cell r="DI40">
            <v>0</v>
          </cell>
          <cell r="DJ40">
            <v>0</v>
          </cell>
          <cell r="DL40">
            <v>0</v>
          </cell>
          <cell r="DM40">
            <v>0</v>
          </cell>
          <cell r="DN40">
            <v>0</v>
          </cell>
          <cell r="DP40">
            <v>0</v>
          </cell>
          <cell r="DQ40">
            <v>0</v>
          </cell>
          <cell r="DR40">
            <v>0</v>
          </cell>
          <cell r="DT40">
            <v>0</v>
          </cell>
          <cell r="DU40">
            <v>0</v>
          </cell>
          <cell r="DV40">
            <v>0</v>
          </cell>
          <cell r="DX40">
            <v>0</v>
          </cell>
          <cell r="DY40">
            <v>0</v>
          </cell>
          <cell r="DZ40">
            <v>0</v>
          </cell>
          <cell r="EB40">
            <v>0</v>
          </cell>
          <cell r="EC40">
            <v>0</v>
          </cell>
          <cell r="ED40">
            <v>0</v>
          </cell>
          <cell r="EF40">
            <v>0</v>
          </cell>
          <cell r="EG40">
            <v>0</v>
          </cell>
          <cell r="EH40">
            <v>0</v>
          </cell>
          <cell r="EJ40">
            <v>0</v>
          </cell>
          <cell r="EK40">
            <v>0</v>
          </cell>
          <cell r="EL40">
            <v>0</v>
          </cell>
          <cell r="EN40">
            <v>0</v>
          </cell>
          <cell r="EO40">
            <v>0</v>
          </cell>
          <cell r="EP40">
            <v>0</v>
          </cell>
          <cell r="ER40">
            <v>0</v>
          </cell>
          <cell r="ES40">
            <v>0</v>
          </cell>
          <cell r="ET40">
            <v>0</v>
          </cell>
          <cell r="EV40">
            <v>0</v>
          </cell>
          <cell r="EW40">
            <v>0</v>
          </cell>
          <cell r="EX40">
            <v>0</v>
          </cell>
          <cell r="EZ40">
            <v>0</v>
          </cell>
          <cell r="FA40">
            <v>0</v>
          </cell>
          <cell r="FB40">
            <v>0</v>
          </cell>
          <cell r="FD40">
            <v>0</v>
          </cell>
          <cell r="FE40">
            <v>0</v>
          </cell>
          <cell r="FF40">
            <v>0</v>
          </cell>
          <cell r="FI40">
            <v>0</v>
          </cell>
          <cell r="FJ40">
            <v>0</v>
          </cell>
          <cell r="FK40">
            <v>0</v>
          </cell>
          <cell r="FM40">
            <v>0</v>
          </cell>
          <cell r="FN40">
            <v>0</v>
          </cell>
          <cell r="FO40">
            <v>0</v>
          </cell>
          <cell r="FQ40">
            <v>0</v>
          </cell>
          <cell r="FR40">
            <v>0</v>
          </cell>
          <cell r="FS40">
            <v>0</v>
          </cell>
          <cell r="FU40">
            <v>0</v>
          </cell>
          <cell r="FV40">
            <v>0</v>
          </cell>
          <cell r="FW40">
            <v>0</v>
          </cell>
          <cell r="FY40">
            <v>0</v>
          </cell>
          <cell r="FZ40">
            <v>0</v>
          </cell>
          <cell r="GA40">
            <v>0</v>
          </cell>
          <cell r="GC40">
            <v>0</v>
          </cell>
          <cell r="GD40">
            <v>0</v>
          </cell>
          <cell r="GE40">
            <v>0</v>
          </cell>
          <cell r="GG40">
            <v>0</v>
          </cell>
          <cell r="GH40">
            <v>0</v>
          </cell>
          <cell r="GI40">
            <v>0</v>
          </cell>
          <cell r="GK40">
            <v>0</v>
          </cell>
          <cell r="GL40">
            <v>0</v>
          </cell>
          <cell r="GM40">
            <v>0</v>
          </cell>
          <cell r="GO40">
            <v>0</v>
          </cell>
          <cell r="GP40">
            <v>0</v>
          </cell>
          <cell r="GQ40">
            <v>0</v>
          </cell>
          <cell r="GS40">
            <v>0</v>
          </cell>
          <cell r="GT40">
            <v>0</v>
          </cell>
          <cell r="GU40">
            <v>0</v>
          </cell>
          <cell r="GW40">
            <v>0</v>
          </cell>
          <cell r="GX40">
            <v>0</v>
          </cell>
          <cell r="GY40">
            <v>0</v>
          </cell>
          <cell r="HA40">
            <v>0</v>
          </cell>
          <cell r="HB40">
            <v>0</v>
          </cell>
          <cell r="HC40">
            <v>0</v>
          </cell>
        </row>
        <row r="41">
          <cell r="H41" t="str">
            <v>1009058</v>
          </cell>
          <cell r="I41" t="str">
            <v>MXP</v>
          </cell>
          <cell r="J41" t="str">
            <v>RAD 27MA 919AL GM  731937</v>
          </cell>
          <cell r="K41" t="str">
            <v>T4</v>
          </cell>
          <cell r="L41">
            <v>0</v>
          </cell>
          <cell r="M41">
            <v>0</v>
          </cell>
          <cell r="N41">
            <v>822.15</v>
          </cell>
          <cell r="R41">
            <v>822.15</v>
          </cell>
          <cell r="V41">
            <v>822.15</v>
          </cell>
          <cell r="Z41">
            <v>822.15</v>
          </cell>
          <cell r="AD41">
            <v>822.15</v>
          </cell>
          <cell r="AH41">
            <v>822.15</v>
          </cell>
          <cell r="AL41">
            <v>822.15</v>
          </cell>
          <cell r="AP41">
            <v>822.15</v>
          </cell>
          <cell r="AT41">
            <v>822.15</v>
          </cell>
          <cell r="AX41">
            <v>822.15</v>
          </cell>
          <cell r="BB41">
            <v>822.15</v>
          </cell>
          <cell r="BF41">
            <v>822.15</v>
          </cell>
          <cell r="BJ41">
            <v>822.15</v>
          </cell>
          <cell r="BK41">
            <v>0</v>
          </cell>
          <cell r="BL41" t="str">
            <v xml:space="preserve"> </v>
          </cell>
          <cell r="BM41" t="str">
            <v xml:space="preserve"> </v>
          </cell>
          <cell r="BN41" t="str">
            <v xml:space="preserve"> </v>
          </cell>
          <cell r="BO41" t="str">
            <v xml:space="preserve"> </v>
          </cell>
          <cell r="BP41" t="str">
            <v xml:space="preserve"> </v>
          </cell>
          <cell r="BQ41" t="str">
            <v xml:space="preserve"> </v>
          </cell>
          <cell r="BR41" t="str">
            <v xml:space="preserve"> </v>
          </cell>
          <cell r="BS41" t="str">
            <v xml:space="preserve"> </v>
          </cell>
          <cell r="BT41" t="str">
            <v xml:space="preserve"> </v>
          </cell>
          <cell r="BU41" t="str">
            <v xml:space="preserve"> </v>
          </cell>
          <cell r="BV41" t="str">
            <v xml:space="preserve"> </v>
          </cell>
          <cell r="BW41" t="str">
            <v xml:space="preserve"> </v>
          </cell>
          <cell r="BX41" t="str">
            <v xml:space="preserve"> </v>
          </cell>
          <cell r="BY41" t="str">
            <v xml:space="preserve"> </v>
          </cell>
          <cell r="BZ41" t="str">
            <v xml:space="preserve"> </v>
          </cell>
          <cell r="CA41" t="str">
            <v xml:space="preserve"> </v>
          </cell>
          <cell r="CB41" t="str">
            <v xml:space="preserve"> </v>
          </cell>
          <cell r="CC41" t="str">
            <v xml:space="preserve"> </v>
          </cell>
          <cell r="CD41" t="str">
            <v xml:space="preserve"> </v>
          </cell>
          <cell r="CE41" t="str">
            <v xml:space="preserve"> </v>
          </cell>
          <cell r="CF41" t="str">
            <v xml:space="preserve"> </v>
          </cell>
          <cell r="CG41" t="str">
            <v xml:space="preserve"> </v>
          </cell>
          <cell r="CH41" t="str">
            <v xml:space="preserve"> </v>
          </cell>
          <cell r="CI41" t="str">
            <v xml:space="preserve"> </v>
          </cell>
          <cell r="CJ41" t="str">
            <v xml:space="preserve"> </v>
          </cell>
          <cell r="CK41" t="str">
            <v xml:space="preserve"> </v>
          </cell>
          <cell r="CL41" t="str">
            <v xml:space="preserve"> </v>
          </cell>
          <cell r="CM41" t="str">
            <v xml:space="preserve"> </v>
          </cell>
          <cell r="CN41" t="str">
            <v xml:space="preserve"> </v>
          </cell>
          <cell r="CO41" t="str">
            <v xml:space="preserve"> </v>
          </cell>
          <cell r="CP41" t="str">
            <v xml:space="preserve"> </v>
          </cell>
          <cell r="CQ41" t="str">
            <v xml:space="preserve"> </v>
          </cell>
          <cell r="CR41" t="str">
            <v xml:space="preserve"> </v>
          </cell>
          <cell r="CS41" t="str">
            <v xml:space="preserve"> </v>
          </cell>
          <cell r="CT41" t="str">
            <v xml:space="preserve"> </v>
          </cell>
          <cell r="CU41" t="str">
            <v xml:space="preserve"> </v>
          </cell>
          <cell r="CV41" t="str">
            <v xml:space="preserve"> </v>
          </cell>
          <cell r="CW41" t="str">
            <v xml:space="preserve"> </v>
          </cell>
          <cell r="CX41" t="str">
            <v xml:space="preserve"> </v>
          </cell>
          <cell r="CY41" t="str">
            <v xml:space="preserve"> </v>
          </cell>
          <cell r="CZ41" t="str">
            <v xml:space="preserve"> </v>
          </cell>
          <cell r="DA41" t="str">
            <v xml:space="preserve"> </v>
          </cell>
          <cell r="DB41" t="str">
            <v xml:space="preserve"> </v>
          </cell>
          <cell r="DC41" t="str">
            <v xml:space="preserve"> </v>
          </cell>
          <cell r="DD41" t="str">
            <v xml:space="preserve"> </v>
          </cell>
          <cell r="DE41" t="str">
            <v xml:space="preserve"> </v>
          </cell>
          <cell r="DF41" t="str">
            <v xml:space="preserve"> </v>
          </cell>
          <cell r="DG41" t="str">
            <v xml:space="preserve"> </v>
          </cell>
          <cell r="DH41" t="str">
            <v>3. IAMIndependent Aftkt1009058</v>
          </cell>
          <cell r="DI41">
            <v>0</v>
          </cell>
          <cell r="DJ41">
            <v>0</v>
          </cell>
          <cell r="DL41">
            <v>0</v>
          </cell>
          <cell r="DM41">
            <v>0</v>
          </cell>
          <cell r="DN41">
            <v>0</v>
          </cell>
          <cell r="DP41">
            <v>0</v>
          </cell>
          <cell r="DQ41">
            <v>0</v>
          </cell>
          <cell r="DR41">
            <v>0</v>
          </cell>
          <cell r="DT41">
            <v>0</v>
          </cell>
          <cell r="DU41">
            <v>0</v>
          </cell>
          <cell r="DV41">
            <v>0</v>
          </cell>
          <cell r="DX41">
            <v>0</v>
          </cell>
          <cell r="DY41">
            <v>0</v>
          </cell>
          <cell r="DZ41">
            <v>0</v>
          </cell>
          <cell r="EB41">
            <v>0</v>
          </cell>
          <cell r="EC41">
            <v>0</v>
          </cell>
          <cell r="ED41">
            <v>0</v>
          </cell>
          <cell r="EF41">
            <v>0</v>
          </cell>
          <cell r="EG41">
            <v>0</v>
          </cell>
          <cell r="EH41">
            <v>0</v>
          </cell>
          <cell r="EJ41">
            <v>0</v>
          </cell>
          <cell r="EK41">
            <v>0</v>
          </cell>
          <cell r="EL41">
            <v>0</v>
          </cell>
          <cell r="EN41">
            <v>0</v>
          </cell>
          <cell r="EO41">
            <v>0</v>
          </cell>
          <cell r="EP41">
            <v>0</v>
          </cell>
          <cell r="ER41">
            <v>0</v>
          </cell>
          <cell r="ES41">
            <v>0</v>
          </cell>
          <cell r="ET41">
            <v>0</v>
          </cell>
          <cell r="EV41">
            <v>0</v>
          </cell>
          <cell r="EW41">
            <v>0</v>
          </cell>
          <cell r="EX41">
            <v>0</v>
          </cell>
          <cell r="EZ41">
            <v>0</v>
          </cell>
          <cell r="FA41">
            <v>0</v>
          </cell>
          <cell r="FB41">
            <v>0</v>
          </cell>
          <cell r="FD41">
            <v>0</v>
          </cell>
          <cell r="FE41">
            <v>0</v>
          </cell>
          <cell r="FF41">
            <v>0</v>
          </cell>
          <cell r="FI41">
            <v>0</v>
          </cell>
          <cell r="FJ41">
            <v>0</v>
          </cell>
          <cell r="FK41">
            <v>0</v>
          </cell>
          <cell r="FM41">
            <v>0</v>
          </cell>
          <cell r="FN41">
            <v>0</v>
          </cell>
          <cell r="FO41">
            <v>0</v>
          </cell>
          <cell r="FQ41">
            <v>0</v>
          </cell>
          <cell r="FR41">
            <v>0</v>
          </cell>
          <cell r="FS41">
            <v>0</v>
          </cell>
          <cell r="FU41">
            <v>0</v>
          </cell>
          <cell r="FV41">
            <v>0</v>
          </cell>
          <cell r="FW41">
            <v>0</v>
          </cell>
          <cell r="FY41">
            <v>0</v>
          </cell>
          <cell r="FZ41">
            <v>0</v>
          </cell>
          <cell r="GA41">
            <v>0</v>
          </cell>
          <cell r="GC41">
            <v>0</v>
          </cell>
          <cell r="GD41">
            <v>0</v>
          </cell>
          <cell r="GE41">
            <v>0</v>
          </cell>
          <cell r="GG41">
            <v>0</v>
          </cell>
          <cell r="GH41">
            <v>0</v>
          </cell>
          <cell r="GI41">
            <v>0</v>
          </cell>
          <cell r="GK41">
            <v>0</v>
          </cell>
          <cell r="GL41">
            <v>0</v>
          </cell>
          <cell r="GM41">
            <v>0</v>
          </cell>
          <cell r="GO41">
            <v>0</v>
          </cell>
          <cell r="GP41">
            <v>0</v>
          </cell>
          <cell r="GQ41">
            <v>0</v>
          </cell>
          <cell r="GS41">
            <v>0</v>
          </cell>
          <cell r="GT41">
            <v>0</v>
          </cell>
          <cell r="GU41">
            <v>0</v>
          </cell>
          <cell r="GW41">
            <v>0</v>
          </cell>
          <cell r="GX41">
            <v>0</v>
          </cell>
          <cell r="GY41">
            <v>0</v>
          </cell>
          <cell r="HA41">
            <v>0</v>
          </cell>
          <cell r="HB41">
            <v>0</v>
          </cell>
          <cell r="HC41">
            <v>0</v>
          </cell>
        </row>
        <row r="42">
          <cell r="H42" t="str">
            <v>1009060</v>
          </cell>
          <cell r="I42" t="str">
            <v>MXP</v>
          </cell>
          <cell r="J42" t="str">
            <v>RAD T-300 1005103 AFTERM</v>
          </cell>
          <cell r="K42" t="str">
            <v>T1</v>
          </cell>
          <cell r="L42">
            <v>0</v>
          </cell>
          <cell r="M42">
            <v>0</v>
          </cell>
          <cell r="N42">
            <v>1696</v>
          </cell>
          <cell r="R42">
            <v>1696</v>
          </cell>
          <cell r="V42">
            <v>1696</v>
          </cell>
          <cell r="Z42">
            <v>1696</v>
          </cell>
          <cell r="AD42">
            <v>1696</v>
          </cell>
          <cell r="AH42">
            <v>1696</v>
          </cell>
          <cell r="AL42">
            <v>1696</v>
          </cell>
          <cell r="AP42">
            <v>1696</v>
          </cell>
          <cell r="AT42">
            <v>1696</v>
          </cell>
          <cell r="AX42">
            <v>1696</v>
          </cell>
          <cell r="BB42">
            <v>1696</v>
          </cell>
          <cell r="BF42">
            <v>1696</v>
          </cell>
          <cell r="BJ42">
            <v>1696</v>
          </cell>
          <cell r="BK42">
            <v>0</v>
          </cell>
          <cell r="BL42" t="str">
            <v xml:space="preserve"> </v>
          </cell>
          <cell r="BM42" t="str">
            <v xml:space="preserve"> </v>
          </cell>
          <cell r="BN42" t="str">
            <v xml:space="preserve"> </v>
          </cell>
          <cell r="BO42" t="str">
            <v xml:space="preserve"> </v>
          </cell>
          <cell r="BP42" t="str">
            <v xml:space="preserve"> </v>
          </cell>
          <cell r="BQ42" t="str">
            <v xml:space="preserve"> </v>
          </cell>
          <cell r="BR42" t="str">
            <v xml:space="preserve"> </v>
          </cell>
          <cell r="BS42" t="str">
            <v xml:space="preserve"> </v>
          </cell>
          <cell r="BT42" t="str">
            <v xml:space="preserve"> </v>
          </cell>
          <cell r="BU42" t="str">
            <v xml:space="preserve"> </v>
          </cell>
          <cell r="BV42" t="str">
            <v xml:space="preserve"> </v>
          </cell>
          <cell r="BW42" t="str">
            <v xml:space="preserve"> </v>
          </cell>
          <cell r="BX42" t="str">
            <v xml:space="preserve"> </v>
          </cell>
          <cell r="BY42" t="str">
            <v xml:space="preserve"> </v>
          </cell>
          <cell r="BZ42" t="str">
            <v xml:space="preserve"> </v>
          </cell>
          <cell r="CA42" t="str">
            <v xml:space="preserve"> </v>
          </cell>
          <cell r="CB42" t="str">
            <v xml:space="preserve"> </v>
          </cell>
          <cell r="CC42" t="str">
            <v xml:space="preserve"> </v>
          </cell>
          <cell r="CD42" t="str">
            <v xml:space="preserve"> </v>
          </cell>
          <cell r="CE42" t="str">
            <v xml:space="preserve"> </v>
          </cell>
          <cell r="CF42" t="str">
            <v xml:space="preserve"> </v>
          </cell>
          <cell r="CG42" t="str">
            <v xml:space="preserve"> </v>
          </cell>
          <cell r="CH42" t="str">
            <v xml:space="preserve"> </v>
          </cell>
          <cell r="CI42" t="str">
            <v xml:space="preserve"> </v>
          </cell>
          <cell r="CJ42" t="str">
            <v xml:space="preserve"> </v>
          </cell>
          <cell r="CK42" t="str">
            <v xml:space="preserve"> </v>
          </cell>
          <cell r="CL42" t="str">
            <v xml:space="preserve"> </v>
          </cell>
          <cell r="CM42" t="str">
            <v xml:space="preserve"> </v>
          </cell>
          <cell r="CN42" t="str">
            <v xml:space="preserve"> </v>
          </cell>
          <cell r="CO42" t="str">
            <v xml:space="preserve"> </v>
          </cell>
          <cell r="CP42" t="str">
            <v xml:space="preserve"> </v>
          </cell>
          <cell r="CQ42" t="str">
            <v xml:space="preserve"> </v>
          </cell>
          <cell r="CR42" t="str">
            <v xml:space="preserve"> </v>
          </cell>
          <cell r="CS42" t="str">
            <v xml:space="preserve"> </v>
          </cell>
          <cell r="CT42" t="str">
            <v xml:space="preserve"> </v>
          </cell>
          <cell r="CU42" t="str">
            <v xml:space="preserve"> </v>
          </cell>
          <cell r="CV42" t="str">
            <v xml:space="preserve"> </v>
          </cell>
          <cell r="CW42" t="str">
            <v xml:space="preserve"> </v>
          </cell>
          <cell r="CX42" t="str">
            <v xml:space="preserve"> </v>
          </cell>
          <cell r="CY42" t="str">
            <v xml:space="preserve"> </v>
          </cell>
          <cell r="CZ42" t="str">
            <v xml:space="preserve"> </v>
          </cell>
          <cell r="DA42" t="str">
            <v xml:space="preserve"> </v>
          </cell>
          <cell r="DB42" t="str">
            <v xml:space="preserve"> </v>
          </cell>
          <cell r="DC42" t="str">
            <v xml:space="preserve"> </v>
          </cell>
          <cell r="DD42" t="str">
            <v xml:space="preserve"> </v>
          </cell>
          <cell r="DE42" t="str">
            <v xml:space="preserve"> </v>
          </cell>
          <cell r="DF42" t="str">
            <v xml:space="preserve"> </v>
          </cell>
          <cell r="DG42" t="str">
            <v xml:space="preserve"> </v>
          </cell>
          <cell r="DH42" t="str">
            <v>3. IAMIndependent Aftkt1009060</v>
          </cell>
          <cell r="DI42">
            <v>0</v>
          </cell>
          <cell r="DJ42">
            <v>0</v>
          </cell>
          <cell r="DL42">
            <v>0</v>
          </cell>
          <cell r="DM42">
            <v>0</v>
          </cell>
          <cell r="DN42">
            <v>0</v>
          </cell>
          <cell r="DP42">
            <v>0</v>
          </cell>
          <cell r="DQ42">
            <v>0</v>
          </cell>
          <cell r="DR42">
            <v>0</v>
          </cell>
          <cell r="DT42">
            <v>0</v>
          </cell>
          <cell r="DU42">
            <v>0</v>
          </cell>
          <cell r="DV42">
            <v>0</v>
          </cell>
          <cell r="DX42">
            <v>0</v>
          </cell>
          <cell r="DY42">
            <v>0</v>
          </cell>
          <cell r="DZ42">
            <v>0</v>
          </cell>
          <cell r="EB42">
            <v>0</v>
          </cell>
          <cell r="EC42">
            <v>0</v>
          </cell>
          <cell r="ED42">
            <v>0</v>
          </cell>
          <cell r="EF42">
            <v>0</v>
          </cell>
          <cell r="EG42">
            <v>0</v>
          </cell>
          <cell r="EH42">
            <v>0</v>
          </cell>
          <cell r="EJ42">
            <v>0</v>
          </cell>
          <cell r="EK42">
            <v>0</v>
          </cell>
          <cell r="EL42">
            <v>0</v>
          </cell>
          <cell r="EN42">
            <v>0</v>
          </cell>
          <cell r="EO42">
            <v>0</v>
          </cell>
          <cell r="EP42">
            <v>0</v>
          </cell>
          <cell r="ER42">
            <v>0</v>
          </cell>
          <cell r="ES42">
            <v>0</v>
          </cell>
          <cell r="ET42">
            <v>0</v>
          </cell>
          <cell r="EV42">
            <v>0</v>
          </cell>
          <cell r="EW42">
            <v>0</v>
          </cell>
          <cell r="EX42">
            <v>0</v>
          </cell>
          <cell r="EZ42">
            <v>0</v>
          </cell>
          <cell r="FA42">
            <v>0</v>
          </cell>
          <cell r="FB42">
            <v>0</v>
          </cell>
          <cell r="FD42">
            <v>0</v>
          </cell>
          <cell r="FE42">
            <v>0</v>
          </cell>
          <cell r="FF42">
            <v>0</v>
          </cell>
          <cell r="FI42">
            <v>0</v>
          </cell>
          <cell r="FJ42">
            <v>0</v>
          </cell>
          <cell r="FK42">
            <v>0</v>
          </cell>
          <cell r="FM42">
            <v>0</v>
          </cell>
          <cell r="FN42">
            <v>0</v>
          </cell>
          <cell r="FO42">
            <v>0</v>
          </cell>
          <cell r="FQ42">
            <v>0</v>
          </cell>
          <cell r="FR42">
            <v>0</v>
          </cell>
          <cell r="FS42">
            <v>0</v>
          </cell>
          <cell r="FU42">
            <v>0</v>
          </cell>
          <cell r="FV42">
            <v>0</v>
          </cell>
          <cell r="FW42">
            <v>0</v>
          </cell>
          <cell r="FY42">
            <v>0</v>
          </cell>
          <cell r="FZ42">
            <v>0</v>
          </cell>
          <cell r="GA42">
            <v>0</v>
          </cell>
          <cell r="GC42">
            <v>0</v>
          </cell>
          <cell r="GD42">
            <v>0</v>
          </cell>
          <cell r="GE42">
            <v>0</v>
          </cell>
          <cell r="GG42">
            <v>0</v>
          </cell>
          <cell r="GH42">
            <v>0</v>
          </cell>
          <cell r="GI42">
            <v>0</v>
          </cell>
          <cell r="GK42">
            <v>0</v>
          </cell>
          <cell r="GL42">
            <v>0</v>
          </cell>
          <cell r="GM42">
            <v>0</v>
          </cell>
          <cell r="GO42">
            <v>0</v>
          </cell>
          <cell r="GP42">
            <v>0</v>
          </cell>
          <cell r="GQ42">
            <v>0</v>
          </cell>
          <cell r="GS42">
            <v>0</v>
          </cell>
          <cell r="GT42">
            <v>0</v>
          </cell>
          <cell r="GU42">
            <v>0</v>
          </cell>
          <cell r="GW42">
            <v>0</v>
          </cell>
          <cell r="GX42">
            <v>0</v>
          </cell>
          <cell r="GY42">
            <v>0</v>
          </cell>
          <cell r="HA42">
            <v>0</v>
          </cell>
          <cell r="HB42">
            <v>0</v>
          </cell>
          <cell r="HC42">
            <v>0</v>
          </cell>
        </row>
        <row r="43">
          <cell r="H43" t="str">
            <v>1009061</v>
          </cell>
          <cell r="I43" t="str">
            <v>MXP</v>
          </cell>
          <cell r="J43" t="str">
            <v>RAD T-300 1005106 AFTERM</v>
          </cell>
          <cell r="K43" t="str">
            <v>T1</v>
          </cell>
          <cell r="L43">
            <v>0</v>
          </cell>
          <cell r="M43">
            <v>0</v>
          </cell>
          <cell r="N43">
            <v>1886.02</v>
          </cell>
          <cell r="R43">
            <v>1886.02</v>
          </cell>
          <cell r="V43">
            <v>1886.02</v>
          </cell>
          <cell r="Z43">
            <v>1886.02</v>
          </cell>
          <cell r="AD43">
            <v>1886.02</v>
          </cell>
          <cell r="AH43">
            <v>1886.02</v>
          </cell>
          <cell r="AL43">
            <v>1886.02</v>
          </cell>
          <cell r="AP43">
            <v>1886.02</v>
          </cell>
          <cell r="AT43">
            <v>1886.02</v>
          </cell>
          <cell r="AX43">
            <v>1886.02</v>
          </cell>
          <cell r="BB43">
            <v>1886.02</v>
          </cell>
          <cell r="BF43">
            <v>1886.02</v>
          </cell>
          <cell r="BJ43">
            <v>1886.02</v>
          </cell>
          <cell r="BK43">
            <v>0</v>
          </cell>
          <cell r="BL43" t="str">
            <v xml:space="preserve"> </v>
          </cell>
          <cell r="BM43" t="str">
            <v xml:space="preserve"> </v>
          </cell>
          <cell r="BN43" t="str">
            <v xml:space="preserve"> </v>
          </cell>
          <cell r="BO43" t="str">
            <v xml:space="preserve"> </v>
          </cell>
          <cell r="BP43" t="str">
            <v xml:space="preserve"> </v>
          </cell>
          <cell r="BQ43" t="str">
            <v xml:space="preserve"> </v>
          </cell>
          <cell r="BR43" t="str">
            <v xml:space="preserve"> </v>
          </cell>
          <cell r="BS43" t="str">
            <v xml:space="preserve"> </v>
          </cell>
          <cell r="BT43" t="str">
            <v xml:space="preserve"> </v>
          </cell>
          <cell r="BU43" t="str">
            <v xml:space="preserve"> </v>
          </cell>
          <cell r="BV43" t="str">
            <v xml:space="preserve"> </v>
          </cell>
          <cell r="BW43" t="str">
            <v xml:space="preserve"> </v>
          </cell>
          <cell r="BX43" t="str">
            <v xml:space="preserve"> </v>
          </cell>
          <cell r="BY43" t="str">
            <v xml:space="preserve"> </v>
          </cell>
          <cell r="BZ43" t="str">
            <v xml:space="preserve"> </v>
          </cell>
          <cell r="CA43" t="str">
            <v xml:space="preserve"> </v>
          </cell>
          <cell r="CB43" t="str">
            <v xml:space="preserve"> </v>
          </cell>
          <cell r="CC43" t="str">
            <v xml:space="preserve"> </v>
          </cell>
          <cell r="CD43" t="str">
            <v xml:space="preserve"> </v>
          </cell>
          <cell r="CE43" t="str">
            <v xml:space="preserve"> </v>
          </cell>
          <cell r="CF43" t="str">
            <v xml:space="preserve"> </v>
          </cell>
          <cell r="CG43" t="str">
            <v xml:space="preserve"> </v>
          </cell>
          <cell r="CH43" t="str">
            <v xml:space="preserve"> </v>
          </cell>
          <cell r="CI43" t="str">
            <v xml:space="preserve"> </v>
          </cell>
          <cell r="CJ43" t="str">
            <v xml:space="preserve"> </v>
          </cell>
          <cell r="CK43" t="str">
            <v xml:space="preserve"> </v>
          </cell>
          <cell r="CL43" t="str">
            <v xml:space="preserve"> </v>
          </cell>
          <cell r="CM43" t="str">
            <v xml:space="preserve"> </v>
          </cell>
          <cell r="CN43" t="str">
            <v xml:space="preserve"> </v>
          </cell>
          <cell r="CO43" t="str">
            <v xml:space="preserve"> </v>
          </cell>
          <cell r="CP43" t="str">
            <v xml:space="preserve"> </v>
          </cell>
          <cell r="CQ43" t="str">
            <v xml:space="preserve"> </v>
          </cell>
          <cell r="CR43" t="str">
            <v xml:space="preserve"> </v>
          </cell>
          <cell r="CS43" t="str">
            <v xml:space="preserve"> </v>
          </cell>
          <cell r="CT43" t="str">
            <v xml:space="preserve"> </v>
          </cell>
          <cell r="CU43" t="str">
            <v xml:space="preserve"> </v>
          </cell>
          <cell r="CV43" t="str">
            <v xml:space="preserve"> </v>
          </cell>
          <cell r="CW43" t="str">
            <v xml:space="preserve"> </v>
          </cell>
          <cell r="CX43" t="str">
            <v xml:space="preserve"> </v>
          </cell>
          <cell r="CY43" t="str">
            <v xml:space="preserve"> </v>
          </cell>
          <cell r="CZ43" t="str">
            <v xml:space="preserve"> </v>
          </cell>
          <cell r="DA43" t="str">
            <v xml:space="preserve"> </v>
          </cell>
          <cell r="DB43" t="str">
            <v xml:space="preserve"> </v>
          </cell>
          <cell r="DC43" t="str">
            <v xml:space="preserve"> </v>
          </cell>
          <cell r="DD43" t="str">
            <v xml:space="preserve"> </v>
          </cell>
          <cell r="DE43" t="str">
            <v xml:space="preserve"> </v>
          </cell>
          <cell r="DF43" t="str">
            <v xml:space="preserve"> </v>
          </cell>
          <cell r="DG43" t="str">
            <v xml:space="preserve"> </v>
          </cell>
          <cell r="DH43" t="str">
            <v>3. IAMIndependent Aftkt1009061</v>
          </cell>
          <cell r="DI43">
            <v>0</v>
          </cell>
          <cell r="DJ43">
            <v>0</v>
          </cell>
          <cell r="DL43">
            <v>0</v>
          </cell>
          <cell r="DM43">
            <v>0</v>
          </cell>
          <cell r="DN43">
            <v>0</v>
          </cell>
          <cell r="DP43">
            <v>0</v>
          </cell>
          <cell r="DQ43">
            <v>0</v>
          </cell>
          <cell r="DR43">
            <v>0</v>
          </cell>
          <cell r="DT43">
            <v>0</v>
          </cell>
          <cell r="DU43">
            <v>0</v>
          </cell>
          <cell r="DV43">
            <v>0</v>
          </cell>
          <cell r="DX43">
            <v>0</v>
          </cell>
          <cell r="DY43">
            <v>0</v>
          </cell>
          <cell r="DZ43">
            <v>0</v>
          </cell>
          <cell r="EB43">
            <v>0</v>
          </cell>
          <cell r="EC43">
            <v>0</v>
          </cell>
          <cell r="ED43">
            <v>0</v>
          </cell>
          <cell r="EF43">
            <v>0</v>
          </cell>
          <cell r="EG43">
            <v>0</v>
          </cell>
          <cell r="EH43">
            <v>0</v>
          </cell>
          <cell r="EJ43">
            <v>0</v>
          </cell>
          <cell r="EK43">
            <v>0</v>
          </cell>
          <cell r="EL43">
            <v>0</v>
          </cell>
          <cell r="EN43">
            <v>0</v>
          </cell>
          <cell r="EO43">
            <v>0</v>
          </cell>
          <cell r="EP43">
            <v>0</v>
          </cell>
          <cell r="ER43">
            <v>0</v>
          </cell>
          <cell r="ES43">
            <v>0</v>
          </cell>
          <cell r="ET43">
            <v>0</v>
          </cell>
          <cell r="EV43">
            <v>0</v>
          </cell>
          <cell r="EW43">
            <v>0</v>
          </cell>
          <cell r="EX43">
            <v>0</v>
          </cell>
          <cell r="EZ43">
            <v>0</v>
          </cell>
          <cell r="FA43">
            <v>0</v>
          </cell>
          <cell r="FB43">
            <v>0</v>
          </cell>
          <cell r="FD43">
            <v>0</v>
          </cell>
          <cell r="FE43">
            <v>0</v>
          </cell>
          <cell r="FF43">
            <v>0</v>
          </cell>
          <cell r="FI43">
            <v>0</v>
          </cell>
          <cell r="FJ43">
            <v>0</v>
          </cell>
          <cell r="FK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U43">
            <v>0</v>
          </cell>
          <cell r="FV43">
            <v>0</v>
          </cell>
          <cell r="FW43">
            <v>0</v>
          </cell>
          <cell r="FY43">
            <v>0</v>
          </cell>
          <cell r="FZ43">
            <v>0</v>
          </cell>
          <cell r="GA43">
            <v>0</v>
          </cell>
          <cell r="GC43">
            <v>0</v>
          </cell>
          <cell r="GD43">
            <v>0</v>
          </cell>
          <cell r="GE43">
            <v>0</v>
          </cell>
          <cell r="GG43">
            <v>0</v>
          </cell>
          <cell r="GH43">
            <v>0</v>
          </cell>
          <cell r="GI43">
            <v>0</v>
          </cell>
          <cell r="GK43">
            <v>0</v>
          </cell>
          <cell r="GL43">
            <v>0</v>
          </cell>
          <cell r="GM43">
            <v>0</v>
          </cell>
          <cell r="GO43">
            <v>0</v>
          </cell>
          <cell r="GP43">
            <v>0</v>
          </cell>
          <cell r="GQ43">
            <v>0</v>
          </cell>
          <cell r="GS43">
            <v>0</v>
          </cell>
          <cell r="GT43">
            <v>0</v>
          </cell>
          <cell r="GU43">
            <v>0</v>
          </cell>
          <cell r="GW43">
            <v>0</v>
          </cell>
          <cell r="GX43">
            <v>0</v>
          </cell>
          <cell r="GY43">
            <v>0</v>
          </cell>
          <cell r="HA43">
            <v>0</v>
          </cell>
          <cell r="HB43">
            <v>0</v>
          </cell>
          <cell r="HC43">
            <v>0</v>
          </cell>
        </row>
        <row r="44">
          <cell r="H44" t="str">
            <v>1009074</v>
          </cell>
          <cell r="I44" t="str">
            <v>MXP</v>
          </cell>
          <cell r="J44" t="str">
            <v>RAD JX 22FPI 2.4L DIMEX</v>
          </cell>
          <cell r="K44" t="str">
            <v>T3</v>
          </cell>
          <cell r="L44">
            <v>11.189235294117648</v>
          </cell>
          <cell r="M44">
            <v>11189.235294117647</v>
          </cell>
          <cell r="N44">
            <v>514.1</v>
          </cell>
          <cell r="R44">
            <v>514.1</v>
          </cell>
          <cell r="V44">
            <v>514.1</v>
          </cell>
          <cell r="Z44">
            <v>514.1</v>
          </cell>
          <cell r="AD44">
            <v>514.1</v>
          </cell>
          <cell r="AH44">
            <v>514.1</v>
          </cell>
          <cell r="AL44">
            <v>514.1</v>
          </cell>
          <cell r="AP44">
            <v>514.1</v>
          </cell>
          <cell r="AT44">
            <v>514.1</v>
          </cell>
          <cell r="AX44">
            <v>514.1</v>
          </cell>
          <cell r="BB44">
            <v>514.1</v>
          </cell>
          <cell r="BF44">
            <v>514.1</v>
          </cell>
          <cell r="BJ44">
            <v>514.1</v>
          </cell>
          <cell r="BK44">
            <v>0</v>
          </cell>
          <cell r="BL44" t="str">
            <v xml:space="preserve"> </v>
          </cell>
          <cell r="BM44" t="str">
            <v xml:space="preserve"> </v>
          </cell>
          <cell r="BN44" t="str">
            <v xml:space="preserve"> </v>
          </cell>
          <cell r="BO44" t="str">
            <v xml:space="preserve"> </v>
          </cell>
          <cell r="BP44" t="str">
            <v xml:space="preserve"> </v>
          </cell>
          <cell r="BQ44" t="str">
            <v xml:space="preserve"> </v>
          </cell>
          <cell r="BR44" t="str">
            <v xml:space="preserve"> </v>
          </cell>
          <cell r="BS44" t="str">
            <v xml:space="preserve"> </v>
          </cell>
          <cell r="BT44" t="str">
            <v xml:space="preserve"> </v>
          </cell>
          <cell r="BU44" t="str">
            <v xml:space="preserve"> </v>
          </cell>
          <cell r="BV44" t="str">
            <v xml:space="preserve"> </v>
          </cell>
          <cell r="BW44" t="str">
            <v xml:space="preserve"> </v>
          </cell>
          <cell r="BX44" t="str">
            <v xml:space="preserve"> </v>
          </cell>
          <cell r="BY44" t="str">
            <v xml:space="preserve"> </v>
          </cell>
          <cell r="BZ44" t="str">
            <v xml:space="preserve"> </v>
          </cell>
          <cell r="CA44" t="str">
            <v xml:space="preserve"> </v>
          </cell>
          <cell r="CB44" t="str">
            <v xml:space="preserve"> </v>
          </cell>
          <cell r="CC44" t="str">
            <v xml:space="preserve"> </v>
          </cell>
          <cell r="CD44" t="str">
            <v xml:space="preserve"> </v>
          </cell>
          <cell r="CE44" t="str">
            <v xml:space="preserve"> </v>
          </cell>
          <cell r="CF44" t="str">
            <v xml:space="preserve"> </v>
          </cell>
          <cell r="CG44" t="str">
            <v xml:space="preserve"> </v>
          </cell>
          <cell r="CH44" t="str">
            <v xml:space="preserve"> </v>
          </cell>
          <cell r="CI44" t="str">
            <v xml:space="preserve"> </v>
          </cell>
          <cell r="CJ44" t="str">
            <v xml:space="preserve"> </v>
          </cell>
          <cell r="CK44" t="str">
            <v xml:space="preserve"> </v>
          </cell>
          <cell r="CL44" t="str">
            <v xml:space="preserve"> </v>
          </cell>
          <cell r="CM44" t="str">
            <v xml:space="preserve"> </v>
          </cell>
          <cell r="CN44" t="str">
            <v xml:space="preserve"> </v>
          </cell>
          <cell r="CO44" t="str">
            <v xml:space="preserve"> </v>
          </cell>
          <cell r="CP44" t="str">
            <v xml:space="preserve"> </v>
          </cell>
          <cell r="CQ44" t="str">
            <v xml:space="preserve"> </v>
          </cell>
          <cell r="CR44" t="str">
            <v xml:space="preserve"> </v>
          </cell>
          <cell r="CS44" t="str">
            <v xml:space="preserve"> </v>
          </cell>
          <cell r="CT44" t="str">
            <v xml:space="preserve"> </v>
          </cell>
          <cell r="CU44" t="str">
            <v xml:space="preserve"> </v>
          </cell>
          <cell r="CV44" t="str">
            <v xml:space="preserve"> </v>
          </cell>
          <cell r="CW44" t="str">
            <v xml:space="preserve"> </v>
          </cell>
          <cell r="CX44" t="str">
            <v xml:space="preserve"> </v>
          </cell>
          <cell r="CY44" t="str">
            <v xml:space="preserve"> </v>
          </cell>
          <cell r="CZ44" t="str">
            <v xml:space="preserve"> </v>
          </cell>
          <cell r="DA44" t="str">
            <v xml:space="preserve"> </v>
          </cell>
          <cell r="DB44" t="str">
            <v xml:space="preserve"> </v>
          </cell>
          <cell r="DC44" t="str">
            <v xml:space="preserve"> </v>
          </cell>
          <cell r="DD44" t="str">
            <v xml:space="preserve"> </v>
          </cell>
          <cell r="DE44" t="str">
            <v xml:space="preserve"> </v>
          </cell>
          <cell r="DF44" t="str">
            <v xml:space="preserve"> </v>
          </cell>
          <cell r="DG44" t="str">
            <v xml:space="preserve"> </v>
          </cell>
          <cell r="DH44" t="str">
            <v>3. IAMIndependent Aftkt1009074</v>
          </cell>
          <cell r="DI44">
            <v>0</v>
          </cell>
          <cell r="DJ44">
            <v>0</v>
          </cell>
          <cell r="DL44">
            <v>0</v>
          </cell>
          <cell r="DM44">
            <v>0</v>
          </cell>
          <cell r="DN44">
            <v>0</v>
          </cell>
          <cell r="DP44">
            <v>0</v>
          </cell>
          <cell r="DQ44">
            <v>0</v>
          </cell>
          <cell r="DR44">
            <v>0</v>
          </cell>
          <cell r="DT44">
            <v>0</v>
          </cell>
          <cell r="DU44">
            <v>0</v>
          </cell>
          <cell r="DV44">
            <v>0</v>
          </cell>
          <cell r="DX44">
            <v>0</v>
          </cell>
          <cell r="DY44">
            <v>0</v>
          </cell>
          <cell r="DZ44">
            <v>0</v>
          </cell>
          <cell r="EB44">
            <v>0</v>
          </cell>
          <cell r="EC44">
            <v>0</v>
          </cell>
          <cell r="ED44">
            <v>0</v>
          </cell>
          <cell r="EF44">
            <v>0</v>
          </cell>
          <cell r="EG44">
            <v>0</v>
          </cell>
          <cell r="EH44">
            <v>0</v>
          </cell>
          <cell r="EJ44">
            <v>0</v>
          </cell>
          <cell r="EK44">
            <v>0</v>
          </cell>
          <cell r="EL44">
            <v>0</v>
          </cell>
          <cell r="EN44">
            <v>0</v>
          </cell>
          <cell r="EO44">
            <v>0</v>
          </cell>
          <cell r="EP44">
            <v>0</v>
          </cell>
          <cell r="ER44">
            <v>0</v>
          </cell>
          <cell r="ES44">
            <v>0</v>
          </cell>
          <cell r="ET44">
            <v>0</v>
          </cell>
          <cell r="EV44">
            <v>0</v>
          </cell>
          <cell r="EW44">
            <v>0</v>
          </cell>
          <cell r="EX44">
            <v>0</v>
          </cell>
          <cell r="EZ44">
            <v>0</v>
          </cell>
          <cell r="FA44">
            <v>0</v>
          </cell>
          <cell r="FB44">
            <v>0</v>
          </cell>
          <cell r="FD44">
            <v>0</v>
          </cell>
          <cell r="FE44">
            <v>0</v>
          </cell>
          <cell r="FF44">
            <v>0</v>
          </cell>
          <cell r="FI44">
            <v>0</v>
          </cell>
          <cell r="FJ44">
            <v>0</v>
          </cell>
          <cell r="FK44">
            <v>0</v>
          </cell>
          <cell r="FM44">
            <v>0</v>
          </cell>
          <cell r="FN44">
            <v>0</v>
          </cell>
          <cell r="FO44">
            <v>0</v>
          </cell>
          <cell r="FQ44">
            <v>0</v>
          </cell>
          <cell r="FR44">
            <v>0</v>
          </cell>
          <cell r="FS44">
            <v>0</v>
          </cell>
          <cell r="FU44">
            <v>0</v>
          </cell>
          <cell r="FV44">
            <v>0</v>
          </cell>
          <cell r="FW44">
            <v>0</v>
          </cell>
          <cell r="FY44">
            <v>0</v>
          </cell>
          <cell r="FZ44">
            <v>0</v>
          </cell>
          <cell r="GA44">
            <v>0</v>
          </cell>
          <cell r="GC44">
            <v>0</v>
          </cell>
          <cell r="GD44">
            <v>0</v>
          </cell>
          <cell r="GE44">
            <v>0</v>
          </cell>
          <cell r="GG44">
            <v>0</v>
          </cell>
          <cell r="GH44">
            <v>0</v>
          </cell>
          <cell r="GI44">
            <v>0</v>
          </cell>
          <cell r="GK44">
            <v>0</v>
          </cell>
          <cell r="GL44">
            <v>0</v>
          </cell>
          <cell r="GM44">
            <v>0</v>
          </cell>
          <cell r="GO44">
            <v>0</v>
          </cell>
          <cell r="GP44">
            <v>0</v>
          </cell>
          <cell r="GQ44">
            <v>0</v>
          </cell>
          <cell r="GS44">
            <v>0</v>
          </cell>
          <cell r="GT44">
            <v>0</v>
          </cell>
          <cell r="GU44">
            <v>0</v>
          </cell>
          <cell r="GW44">
            <v>0</v>
          </cell>
          <cell r="GX44">
            <v>0</v>
          </cell>
          <cell r="GY44">
            <v>0</v>
          </cell>
          <cell r="HA44">
            <v>0</v>
          </cell>
          <cell r="HB44">
            <v>0</v>
          </cell>
          <cell r="HC44">
            <v>0</v>
          </cell>
        </row>
        <row r="45">
          <cell r="H45" t="str">
            <v>1009076</v>
          </cell>
          <cell r="I45" t="str">
            <v>MXP</v>
          </cell>
          <cell r="J45" t="str">
            <v>RAD J2T 2.4L 17FPI AFTR</v>
          </cell>
          <cell r="K45" t="str">
            <v>T1</v>
          </cell>
          <cell r="L45">
            <v>72.994509803921574</v>
          </cell>
          <cell r="M45">
            <v>72994.509803921566</v>
          </cell>
          <cell r="N45">
            <v>848</v>
          </cell>
          <cell r="R45">
            <v>848</v>
          </cell>
          <cell r="V45">
            <v>848</v>
          </cell>
          <cell r="Z45">
            <v>848</v>
          </cell>
          <cell r="AD45">
            <v>848</v>
          </cell>
          <cell r="AH45">
            <v>848</v>
          </cell>
          <cell r="AL45">
            <v>848</v>
          </cell>
          <cell r="AP45">
            <v>848</v>
          </cell>
          <cell r="AT45">
            <v>848</v>
          </cell>
          <cell r="AX45">
            <v>848</v>
          </cell>
          <cell r="BB45">
            <v>848</v>
          </cell>
          <cell r="BF45">
            <v>848</v>
          </cell>
          <cell r="BJ45">
            <v>848</v>
          </cell>
          <cell r="BK45">
            <v>0</v>
          </cell>
          <cell r="BL45" t="str">
            <v xml:space="preserve"> </v>
          </cell>
          <cell r="BM45" t="str">
            <v xml:space="preserve"> </v>
          </cell>
          <cell r="BN45" t="str">
            <v xml:space="preserve"> </v>
          </cell>
          <cell r="BO45" t="str">
            <v xml:space="preserve"> </v>
          </cell>
          <cell r="BP45" t="str">
            <v xml:space="preserve"> </v>
          </cell>
          <cell r="BQ45" t="str">
            <v xml:space="preserve"> </v>
          </cell>
          <cell r="BR45" t="str">
            <v xml:space="preserve"> </v>
          </cell>
          <cell r="BS45" t="str">
            <v xml:space="preserve"> </v>
          </cell>
          <cell r="BT45" t="str">
            <v xml:space="preserve"> </v>
          </cell>
          <cell r="BU45" t="str">
            <v xml:space="preserve"> </v>
          </cell>
          <cell r="BV45" t="str">
            <v xml:space="preserve"> </v>
          </cell>
          <cell r="BW45" t="str">
            <v xml:space="preserve"> </v>
          </cell>
          <cell r="BX45" t="str">
            <v xml:space="preserve"> </v>
          </cell>
          <cell r="BY45" t="str">
            <v xml:space="preserve"> </v>
          </cell>
          <cell r="BZ45" t="str">
            <v xml:space="preserve"> </v>
          </cell>
          <cell r="CA45" t="str">
            <v xml:space="preserve"> </v>
          </cell>
          <cell r="CB45" t="str">
            <v xml:space="preserve"> </v>
          </cell>
          <cell r="CC45" t="str">
            <v xml:space="preserve"> </v>
          </cell>
          <cell r="CD45" t="str">
            <v xml:space="preserve"> </v>
          </cell>
          <cell r="CE45" t="str">
            <v xml:space="preserve"> </v>
          </cell>
          <cell r="CF45" t="str">
            <v xml:space="preserve"> </v>
          </cell>
          <cell r="CG45" t="str">
            <v xml:space="preserve"> </v>
          </cell>
          <cell r="CH45" t="str">
            <v xml:space="preserve"> </v>
          </cell>
          <cell r="CI45" t="str">
            <v xml:space="preserve"> </v>
          </cell>
          <cell r="CJ45" t="str">
            <v xml:space="preserve"> </v>
          </cell>
          <cell r="CK45" t="str">
            <v xml:space="preserve"> </v>
          </cell>
          <cell r="CL45" t="str">
            <v xml:space="preserve"> </v>
          </cell>
          <cell r="CM45" t="str">
            <v xml:space="preserve"> </v>
          </cell>
          <cell r="CN45" t="str">
            <v xml:space="preserve"> </v>
          </cell>
          <cell r="CO45" t="str">
            <v xml:space="preserve"> </v>
          </cell>
          <cell r="CP45" t="str">
            <v xml:space="preserve"> </v>
          </cell>
          <cell r="CQ45" t="str">
            <v xml:space="preserve"> </v>
          </cell>
          <cell r="CR45" t="str">
            <v xml:space="preserve"> </v>
          </cell>
          <cell r="CS45" t="str">
            <v xml:space="preserve"> </v>
          </cell>
          <cell r="CT45" t="str">
            <v xml:space="preserve"> </v>
          </cell>
          <cell r="CU45" t="str">
            <v xml:space="preserve"> </v>
          </cell>
          <cell r="CV45" t="str">
            <v xml:space="preserve"> </v>
          </cell>
          <cell r="CW45" t="str">
            <v xml:space="preserve"> </v>
          </cell>
          <cell r="CX45" t="str">
            <v xml:space="preserve"> </v>
          </cell>
          <cell r="CY45" t="str">
            <v xml:space="preserve"> </v>
          </cell>
          <cell r="CZ45" t="str">
            <v xml:space="preserve"> </v>
          </cell>
          <cell r="DA45" t="str">
            <v xml:space="preserve"> </v>
          </cell>
          <cell r="DB45" t="str">
            <v xml:space="preserve"> </v>
          </cell>
          <cell r="DC45" t="str">
            <v xml:space="preserve"> </v>
          </cell>
          <cell r="DD45" t="str">
            <v xml:space="preserve"> </v>
          </cell>
          <cell r="DE45" t="str">
            <v xml:space="preserve"> </v>
          </cell>
          <cell r="DF45" t="str">
            <v xml:space="preserve"> </v>
          </cell>
          <cell r="DG45" t="str">
            <v xml:space="preserve"> </v>
          </cell>
          <cell r="DH45" t="str">
            <v>3. IAMIndependent Aftkt1009076</v>
          </cell>
          <cell r="DI45">
            <v>0</v>
          </cell>
          <cell r="DJ45">
            <v>0</v>
          </cell>
          <cell r="DL45">
            <v>0</v>
          </cell>
          <cell r="DM45">
            <v>0</v>
          </cell>
          <cell r="DN45">
            <v>0</v>
          </cell>
          <cell r="DP45">
            <v>0</v>
          </cell>
          <cell r="DQ45">
            <v>0</v>
          </cell>
          <cell r="DR45">
            <v>0</v>
          </cell>
          <cell r="DT45">
            <v>0</v>
          </cell>
          <cell r="DU45">
            <v>0</v>
          </cell>
          <cell r="DV45">
            <v>0</v>
          </cell>
          <cell r="DX45">
            <v>0</v>
          </cell>
          <cell r="DY45">
            <v>0</v>
          </cell>
          <cell r="DZ45">
            <v>0</v>
          </cell>
          <cell r="EB45">
            <v>0</v>
          </cell>
          <cell r="EC45">
            <v>0</v>
          </cell>
          <cell r="ED45">
            <v>0</v>
          </cell>
          <cell r="EF45">
            <v>0</v>
          </cell>
          <cell r="EG45">
            <v>0</v>
          </cell>
          <cell r="EH45">
            <v>0</v>
          </cell>
          <cell r="EJ45">
            <v>0</v>
          </cell>
          <cell r="EK45">
            <v>0</v>
          </cell>
          <cell r="EL45">
            <v>0</v>
          </cell>
          <cell r="EN45">
            <v>0</v>
          </cell>
          <cell r="EO45">
            <v>0</v>
          </cell>
          <cell r="EP45">
            <v>0</v>
          </cell>
          <cell r="ER45">
            <v>0</v>
          </cell>
          <cell r="ES45">
            <v>0</v>
          </cell>
          <cell r="ET45">
            <v>0</v>
          </cell>
          <cell r="EV45">
            <v>0</v>
          </cell>
          <cell r="EW45">
            <v>0</v>
          </cell>
          <cell r="EX45">
            <v>0</v>
          </cell>
          <cell r="EZ45">
            <v>0</v>
          </cell>
          <cell r="FA45">
            <v>0</v>
          </cell>
          <cell r="FB45">
            <v>0</v>
          </cell>
          <cell r="FD45">
            <v>0</v>
          </cell>
          <cell r="FE45">
            <v>0</v>
          </cell>
          <cell r="FF45">
            <v>0</v>
          </cell>
          <cell r="FI45">
            <v>0</v>
          </cell>
          <cell r="FJ45">
            <v>0</v>
          </cell>
          <cell r="FK45">
            <v>0</v>
          </cell>
          <cell r="FM45">
            <v>0</v>
          </cell>
          <cell r="FN45">
            <v>0</v>
          </cell>
          <cell r="FO45">
            <v>0</v>
          </cell>
          <cell r="FQ45">
            <v>0</v>
          </cell>
          <cell r="FR45">
            <v>0</v>
          </cell>
          <cell r="FS45">
            <v>0</v>
          </cell>
          <cell r="FU45">
            <v>0</v>
          </cell>
          <cell r="FV45">
            <v>0</v>
          </cell>
          <cell r="FW45">
            <v>0</v>
          </cell>
          <cell r="FY45">
            <v>0</v>
          </cell>
          <cell r="FZ45">
            <v>0</v>
          </cell>
          <cell r="GA45">
            <v>0</v>
          </cell>
          <cell r="GC45">
            <v>0</v>
          </cell>
          <cell r="GD45">
            <v>0</v>
          </cell>
          <cell r="GE45">
            <v>0</v>
          </cell>
          <cell r="GG45">
            <v>0</v>
          </cell>
          <cell r="GH45">
            <v>0</v>
          </cell>
          <cell r="GI45">
            <v>0</v>
          </cell>
          <cell r="GK45">
            <v>0</v>
          </cell>
          <cell r="GL45">
            <v>0</v>
          </cell>
          <cell r="GM45">
            <v>0</v>
          </cell>
          <cell r="GO45">
            <v>0</v>
          </cell>
          <cell r="GP45">
            <v>0</v>
          </cell>
          <cell r="GQ45">
            <v>0</v>
          </cell>
          <cell r="GS45">
            <v>0</v>
          </cell>
          <cell r="GT45">
            <v>0</v>
          </cell>
          <cell r="GU45">
            <v>0</v>
          </cell>
          <cell r="GW45">
            <v>0</v>
          </cell>
          <cell r="GX45">
            <v>0</v>
          </cell>
          <cell r="GY45">
            <v>0</v>
          </cell>
          <cell r="HA45">
            <v>0</v>
          </cell>
          <cell r="HB45">
            <v>0</v>
          </cell>
          <cell r="HC45">
            <v>0</v>
          </cell>
        </row>
        <row r="46">
          <cell r="H46" t="str">
            <v>1009078</v>
          </cell>
          <cell r="I46" t="str">
            <v>MXP</v>
          </cell>
          <cell r="J46" t="str">
            <v>RAD T300 13FPI AT 6P AFTR</v>
          </cell>
          <cell r="K46" t="str">
            <v>T4</v>
          </cell>
          <cell r="L46">
            <v>2.0238176470588236</v>
          </cell>
          <cell r="M46">
            <v>2023.8176470588237</v>
          </cell>
          <cell r="N46">
            <v>1146.83</v>
          </cell>
          <cell r="R46">
            <v>1146.83</v>
          </cell>
          <cell r="V46">
            <v>1146.83</v>
          </cell>
          <cell r="Z46">
            <v>1146.83</v>
          </cell>
          <cell r="AD46">
            <v>1146.83</v>
          </cell>
          <cell r="AH46">
            <v>1146.83</v>
          </cell>
          <cell r="AL46">
            <v>1146.83</v>
          </cell>
          <cell r="AP46">
            <v>1146.83</v>
          </cell>
          <cell r="AT46">
            <v>1146.83</v>
          </cell>
          <cell r="AX46">
            <v>1146.83</v>
          </cell>
          <cell r="BB46">
            <v>1146.83</v>
          </cell>
          <cell r="BF46">
            <v>1146.83</v>
          </cell>
          <cell r="BJ46">
            <v>1146.83</v>
          </cell>
          <cell r="BK46">
            <v>0</v>
          </cell>
          <cell r="BL46" t="str">
            <v xml:space="preserve"> </v>
          </cell>
          <cell r="BM46" t="str">
            <v xml:space="preserve"> </v>
          </cell>
          <cell r="BN46" t="str">
            <v xml:space="preserve"> </v>
          </cell>
          <cell r="BO46" t="str">
            <v xml:space="preserve"> </v>
          </cell>
          <cell r="BP46" t="str">
            <v xml:space="preserve"> </v>
          </cell>
          <cell r="BQ46" t="str">
            <v xml:space="preserve"> </v>
          </cell>
          <cell r="BR46" t="str">
            <v xml:space="preserve"> </v>
          </cell>
          <cell r="BS46" t="str">
            <v xml:space="preserve"> </v>
          </cell>
          <cell r="BT46" t="str">
            <v xml:space="preserve"> </v>
          </cell>
          <cell r="BU46" t="str">
            <v xml:space="preserve"> </v>
          </cell>
          <cell r="BV46" t="str">
            <v xml:space="preserve"> </v>
          </cell>
          <cell r="BW46" t="str">
            <v xml:space="preserve"> </v>
          </cell>
          <cell r="BX46" t="str">
            <v xml:space="preserve"> </v>
          </cell>
          <cell r="BY46" t="str">
            <v xml:space="preserve"> </v>
          </cell>
          <cell r="BZ46" t="str">
            <v xml:space="preserve"> </v>
          </cell>
          <cell r="CA46" t="str">
            <v xml:space="preserve"> </v>
          </cell>
          <cell r="CB46" t="str">
            <v xml:space="preserve"> </v>
          </cell>
          <cell r="CC46" t="str">
            <v xml:space="preserve"> </v>
          </cell>
          <cell r="CD46" t="str">
            <v xml:space="preserve"> </v>
          </cell>
          <cell r="CE46" t="str">
            <v xml:space="preserve"> </v>
          </cell>
          <cell r="CF46" t="str">
            <v xml:space="preserve"> </v>
          </cell>
          <cell r="CG46" t="str">
            <v xml:space="preserve"> </v>
          </cell>
          <cell r="CH46" t="str">
            <v xml:space="preserve"> </v>
          </cell>
          <cell r="CI46" t="str">
            <v xml:space="preserve"> </v>
          </cell>
          <cell r="CJ46" t="str">
            <v xml:space="preserve"> </v>
          </cell>
          <cell r="CK46" t="str">
            <v xml:space="preserve"> </v>
          </cell>
          <cell r="CL46" t="str">
            <v xml:space="preserve"> </v>
          </cell>
          <cell r="CM46" t="str">
            <v xml:space="preserve"> </v>
          </cell>
          <cell r="CN46" t="str">
            <v xml:space="preserve"> </v>
          </cell>
          <cell r="CO46" t="str">
            <v xml:space="preserve"> </v>
          </cell>
          <cell r="CP46" t="str">
            <v xml:space="preserve"> </v>
          </cell>
          <cell r="CQ46" t="str">
            <v xml:space="preserve"> </v>
          </cell>
          <cell r="CR46" t="str">
            <v xml:space="preserve"> </v>
          </cell>
          <cell r="CS46" t="str">
            <v xml:space="preserve"> </v>
          </cell>
          <cell r="CT46" t="str">
            <v xml:space="preserve"> </v>
          </cell>
          <cell r="CU46" t="str">
            <v xml:space="preserve"> </v>
          </cell>
          <cell r="CV46" t="str">
            <v xml:space="preserve"> </v>
          </cell>
          <cell r="CW46" t="str">
            <v xml:space="preserve"> </v>
          </cell>
          <cell r="CX46" t="str">
            <v xml:space="preserve"> </v>
          </cell>
          <cell r="CY46" t="str">
            <v xml:space="preserve"> </v>
          </cell>
          <cell r="CZ46" t="str">
            <v xml:space="preserve"> </v>
          </cell>
          <cell r="DA46" t="str">
            <v xml:space="preserve"> </v>
          </cell>
          <cell r="DB46" t="str">
            <v xml:space="preserve"> </v>
          </cell>
          <cell r="DC46" t="str">
            <v xml:space="preserve"> </v>
          </cell>
          <cell r="DD46" t="str">
            <v xml:space="preserve"> </v>
          </cell>
          <cell r="DE46" t="str">
            <v xml:space="preserve"> </v>
          </cell>
          <cell r="DF46" t="str">
            <v xml:space="preserve"> </v>
          </cell>
          <cell r="DG46" t="str">
            <v xml:space="preserve"> </v>
          </cell>
          <cell r="DH46" t="str">
            <v>3. IAMIndependent Aftkt1009078</v>
          </cell>
          <cell r="DI46">
            <v>0</v>
          </cell>
          <cell r="DJ46">
            <v>0</v>
          </cell>
          <cell r="DL46">
            <v>0</v>
          </cell>
          <cell r="DM46">
            <v>0</v>
          </cell>
          <cell r="DN46">
            <v>0</v>
          </cell>
          <cell r="DP46">
            <v>0</v>
          </cell>
          <cell r="DQ46">
            <v>0</v>
          </cell>
          <cell r="DR46">
            <v>0</v>
          </cell>
          <cell r="DT46">
            <v>0</v>
          </cell>
          <cell r="DU46">
            <v>0</v>
          </cell>
          <cell r="DV46">
            <v>0</v>
          </cell>
          <cell r="DX46">
            <v>0</v>
          </cell>
          <cell r="DY46">
            <v>0</v>
          </cell>
          <cell r="DZ46">
            <v>0</v>
          </cell>
          <cell r="EB46">
            <v>0</v>
          </cell>
          <cell r="EC46">
            <v>0</v>
          </cell>
          <cell r="ED46">
            <v>0</v>
          </cell>
          <cell r="EF46">
            <v>0</v>
          </cell>
          <cell r="EG46">
            <v>0</v>
          </cell>
          <cell r="EH46">
            <v>0</v>
          </cell>
          <cell r="EJ46">
            <v>0</v>
          </cell>
          <cell r="EK46">
            <v>0</v>
          </cell>
          <cell r="EL46">
            <v>0</v>
          </cell>
          <cell r="EN46">
            <v>0</v>
          </cell>
          <cell r="EO46">
            <v>0</v>
          </cell>
          <cell r="EP46">
            <v>0</v>
          </cell>
          <cell r="ER46">
            <v>0</v>
          </cell>
          <cell r="ES46">
            <v>0</v>
          </cell>
          <cell r="ET46">
            <v>0</v>
          </cell>
          <cell r="EV46">
            <v>0</v>
          </cell>
          <cell r="EW46">
            <v>0</v>
          </cell>
          <cell r="EX46">
            <v>0</v>
          </cell>
          <cell r="EZ46">
            <v>0</v>
          </cell>
          <cell r="FA46">
            <v>0</v>
          </cell>
          <cell r="FB46">
            <v>0</v>
          </cell>
          <cell r="FD46">
            <v>0</v>
          </cell>
          <cell r="FE46">
            <v>0</v>
          </cell>
          <cell r="FF46">
            <v>0</v>
          </cell>
          <cell r="FI46">
            <v>0</v>
          </cell>
          <cell r="FJ46">
            <v>0</v>
          </cell>
          <cell r="FK46">
            <v>0</v>
          </cell>
          <cell r="FM46">
            <v>0</v>
          </cell>
          <cell r="FN46">
            <v>0</v>
          </cell>
          <cell r="FO46">
            <v>0</v>
          </cell>
          <cell r="FQ46">
            <v>0</v>
          </cell>
          <cell r="FR46">
            <v>0</v>
          </cell>
          <cell r="FS46">
            <v>0</v>
          </cell>
          <cell r="FU46">
            <v>0</v>
          </cell>
          <cell r="FV46">
            <v>0</v>
          </cell>
          <cell r="FW46">
            <v>0</v>
          </cell>
          <cell r="FY46">
            <v>0</v>
          </cell>
          <cell r="FZ46">
            <v>0</v>
          </cell>
          <cell r="GA46">
            <v>0</v>
          </cell>
          <cell r="GC46">
            <v>0</v>
          </cell>
          <cell r="GD46">
            <v>0</v>
          </cell>
          <cell r="GE46">
            <v>0</v>
          </cell>
          <cell r="GG46">
            <v>0</v>
          </cell>
          <cell r="GH46">
            <v>0</v>
          </cell>
          <cell r="GI46">
            <v>0</v>
          </cell>
          <cell r="GK46">
            <v>0</v>
          </cell>
          <cell r="GL46">
            <v>0</v>
          </cell>
          <cell r="GM46">
            <v>0</v>
          </cell>
          <cell r="GO46">
            <v>0</v>
          </cell>
          <cell r="GP46">
            <v>0</v>
          </cell>
          <cell r="GQ46">
            <v>0</v>
          </cell>
          <cell r="GS46">
            <v>0</v>
          </cell>
          <cell r="GT46">
            <v>0</v>
          </cell>
          <cell r="GU46">
            <v>0</v>
          </cell>
          <cell r="GW46">
            <v>0</v>
          </cell>
          <cell r="GX46">
            <v>0</v>
          </cell>
          <cell r="GY46">
            <v>0</v>
          </cell>
          <cell r="HA46">
            <v>0</v>
          </cell>
          <cell r="HB46">
            <v>0</v>
          </cell>
          <cell r="HC46">
            <v>0</v>
          </cell>
        </row>
        <row r="47">
          <cell r="H47" t="str">
            <v>1009082</v>
          </cell>
          <cell r="I47" t="str">
            <v>MXP</v>
          </cell>
          <cell r="J47" t="str">
            <v>RAD 27MA 856AL GM  731875</v>
          </cell>
          <cell r="K47" t="str">
            <v>T4</v>
          </cell>
          <cell r="L47">
            <v>0</v>
          </cell>
          <cell r="M47">
            <v>0</v>
          </cell>
          <cell r="N47">
            <v>1125.24</v>
          </cell>
          <cell r="R47">
            <v>1125.24</v>
          </cell>
          <cell r="V47">
            <v>1125.24</v>
          </cell>
          <cell r="Z47">
            <v>1125.24</v>
          </cell>
          <cell r="AD47">
            <v>1125.24</v>
          </cell>
          <cell r="AH47">
            <v>1125.24</v>
          </cell>
          <cell r="AL47">
            <v>1125.24</v>
          </cell>
          <cell r="AP47">
            <v>1125.24</v>
          </cell>
          <cell r="AT47">
            <v>1125.24</v>
          </cell>
          <cell r="AX47">
            <v>1125.24</v>
          </cell>
          <cell r="BB47">
            <v>1125.24</v>
          </cell>
          <cell r="BF47">
            <v>1125.24</v>
          </cell>
          <cell r="BJ47">
            <v>1125.24</v>
          </cell>
          <cell r="BK47">
            <v>0</v>
          </cell>
          <cell r="BL47" t="str">
            <v xml:space="preserve"> </v>
          </cell>
          <cell r="BM47" t="str">
            <v xml:space="preserve"> </v>
          </cell>
          <cell r="BN47" t="str">
            <v xml:space="preserve"> </v>
          </cell>
          <cell r="BO47" t="str">
            <v xml:space="preserve"> </v>
          </cell>
          <cell r="BP47" t="str">
            <v xml:space="preserve"> </v>
          </cell>
          <cell r="BQ47" t="str">
            <v xml:space="preserve"> </v>
          </cell>
          <cell r="BR47" t="str">
            <v xml:space="preserve"> </v>
          </cell>
          <cell r="BS47" t="str">
            <v xml:space="preserve"> </v>
          </cell>
          <cell r="BT47" t="str">
            <v xml:space="preserve"> </v>
          </cell>
          <cell r="BU47" t="str">
            <v xml:space="preserve"> </v>
          </cell>
          <cell r="BV47" t="str">
            <v xml:space="preserve"> </v>
          </cell>
          <cell r="BW47" t="str">
            <v xml:space="preserve"> </v>
          </cell>
          <cell r="BX47" t="str">
            <v xml:space="preserve"> </v>
          </cell>
          <cell r="BY47" t="str">
            <v xml:space="preserve"> </v>
          </cell>
          <cell r="BZ47" t="str">
            <v xml:space="preserve"> </v>
          </cell>
          <cell r="CA47" t="str">
            <v xml:space="preserve"> </v>
          </cell>
          <cell r="CB47" t="str">
            <v xml:space="preserve"> </v>
          </cell>
          <cell r="CC47" t="str">
            <v xml:space="preserve"> </v>
          </cell>
          <cell r="CD47" t="str">
            <v xml:space="preserve"> </v>
          </cell>
          <cell r="CE47" t="str">
            <v xml:space="preserve"> </v>
          </cell>
          <cell r="CF47" t="str">
            <v xml:space="preserve"> </v>
          </cell>
          <cell r="CG47" t="str">
            <v xml:space="preserve"> </v>
          </cell>
          <cell r="CH47" t="str">
            <v xml:space="preserve"> </v>
          </cell>
          <cell r="CI47" t="str">
            <v xml:space="preserve"> </v>
          </cell>
          <cell r="CJ47" t="str">
            <v xml:space="preserve"> </v>
          </cell>
          <cell r="CK47" t="str">
            <v xml:space="preserve"> </v>
          </cell>
          <cell r="CL47" t="str">
            <v xml:space="preserve"> </v>
          </cell>
          <cell r="CM47" t="str">
            <v xml:space="preserve"> </v>
          </cell>
          <cell r="CN47" t="str">
            <v xml:space="preserve"> </v>
          </cell>
          <cell r="CO47" t="str">
            <v xml:space="preserve"> </v>
          </cell>
          <cell r="CP47" t="str">
            <v xml:space="preserve"> </v>
          </cell>
          <cell r="CQ47" t="str">
            <v xml:space="preserve"> </v>
          </cell>
          <cell r="CR47" t="str">
            <v xml:space="preserve"> </v>
          </cell>
          <cell r="CS47" t="str">
            <v xml:space="preserve"> </v>
          </cell>
          <cell r="CT47" t="str">
            <v xml:space="preserve"> </v>
          </cell>
          <cell r="CU47" t="str">
            <v xml:space="preserve"> </v>
          </cell>
          <cell r="CV47" t="str">
            <v xml:space="preserve"> </v>
          </cell>
          <cell r="CW47" t="str">
            <v xml:space="preserve"> </v>
          </cell>
          <cell r="CX47" t="str">
            <v xml:space="preserve"> </v>
          </cell>
          <cell r="CY47" t="str">
            <v xml:space="preserve"> </v>
          </cell>
          <cell r="CZ47" t="str">
            <v xml:space="preserve"> </v>
          </cell>
          <cell r="DA47" t="str">
            <v xml:space="preserve"> </v>
          </cell>
          <cell r="DB47" t="str">
            <v xml:space="preserve"> </v>
          </cell>
          <cell r="DC47" t="str">
            <v xml:space="preserve"> </v>
          </cell>
          <cell r="DD47" t="str">
            <v xml:space="preserve"> </v>
          </cell>
          <cell r="DE47" t="str">
            <v xml:space="preserve"> </v>
          </cell>
          <cell r="DF47" t="str">
            <v xml:space="preserve"> </v>
          </cell>
          <cell r="DG47" t="str">
            <v xml:space="preserve"> </v>
          </cell>
          <cell r="DH47" t="str">
            <v>3. IAMIndependent Aftkt1009082</v>
          </cell>
          <cell r="DI47">
            <v>0</v>
          </cell>
          <cell r="DJ47">
            <v>0</v>
          </cell>
          <cell r="DL47">
            <v>0</v>
          </cell>
          <cell r="DM47">
            <v>0</v>
          </cell>
          <cell r="DN47">
            <v>0</v>
          </cell>
          <cell r="DP47">
            <v>0</v>
          </cell>
          <cell r="DQ47">
            <v>0</v>
          </cell>
          <cell r="DR47">
            <v>0</v>
          </cell>
          <cell r="DT47">
            <v>0</v>
          </cell>
          <cell r="DU47">
            <v>0</v>
          </cell>
          <cell r="DV47">
            <v>0</v>
          </cell>
          <cell r="DX47">
            <v>0</v>
          </cell>
          <cell r="DY47">
            <v>0</v>
          </cell>
          <cell r="DZ47">
            <v>0</v>
          </cell>
          <cell r="EB47">
            <v>0</v>
          </cell>
          <cell r="EC47">
            <v>0</v>
          </cell>
          <cell r="ED47">
            <v>0</v>
          </cell>
          <cell r="EF47">
            <v>0</v>
          </cell>
          <cell r="EG47">
            <v>0</v>
          </cell>
          <cell r="EH47">
            <v>0</v>
          </cell>
          <cell r="EJ47">
            <v>0</v>
          </cell>
          <cell r="EK47">
            <v>0</v>
          </cell>
          <cell r="EL47">
            <v>0</v>
          </cell>
          <cell r="EN47">
            <v>0</v>
          </cell>
          <cell r="EO47">
            <v>0</v>
          </cell>
          <cell r="EP47">
            <v>0</v>
          </cell>
          <cell r="ER47">
            <v>0</v>
          </cell>
          <cell r="ES47">
            <v>0</v>
          </cell>
          <cell r="ET47">
            <v>0</v>
          </cell>
          <cell r="EV47">
            <v>0</v>
          </cell>
          <cell r="EW47">
            <v>0</v>
          </cell>
          <cell r="EX47">
            <v>0</v>
          </cell>
          <cell r="EZ47">
            <v>0</v>
          </cell>
          <cell r="FA47">
            <v>0</v>
          </cell>
          <cell r="FB47">
            <v>0</v>
          </cell>
          <cell r="FD47">
            <v>0</v>
          </cell>
          <cell r="FE47">
            <v>0</v>
          </cell>
          <cell r="FF47">
            <v>0</v>
          </cell>
          <cell r="FI47">
            <v>0</v>
          </cell>
          <cell r="FJ47">
            <v>0</v>
          </cell>
          <cell r="FK47">
            <v>0</v>
          </cell>
          <cell r="FM47">
            <v>0</v>
          </cell>
          <cell r="FN47">
            <v>0</v>
          </cell>
          <cell r="FO47">
            <v>0</v>
          </cell>
          <cell r="FQ47">
            <v>0</v>
          </cell>
          <cell r="FR47">
            <v>0</v>
          </cell>
          <cell r="FS47">
            <v>0</v>
          </cell>
          <cell r="FU47">
            <v>0</v>
          </cell>
          <cell r="FV47">
            <v>0</v>
          </cell>
          <cell r="FW47">
            <v>0</v>
          </cell>
          <cell r="FY47">
            <v>0</v>
          </cell>
          <cell r="FZ47">
            <v>0</v>
          </cell>
          <cell r="GA47">
            <v>0</v>
          </cell>
          <cell r="GC47">
            <v>0</v>
          </cell>
          <cell r="GD47">
            <v>0</v>
          </cell>
          <cell r="GE47">
            <v>0</v>
          </cell>
          <cell r="GG47">
            <v>0</v>
          </cell>
          <cell r="GH47">
            <v>0</v>
          </cell>
          <cell r="GI47">
            <v>0</v>
          </cell>
          <cell r="GK47">
            <v>0</v>
          </cell>
          <cell r="GL47">
            <v>0</v>
          </cell>
          <cell r="GM47">
            <v>0</v>
          </cell>
          <cell r="GO47">
            <v>0</v>
          </cell>
          <cell r="GP47">
            <v>0</v>
          </cell>
          <cell r="GQ47">
            <v>0</v>
          </cell>
          <cell r="GS47">
            <v>0</v>
          </cell>
          <cell r="GT47">
            <v>0</v>
          </cell>
          <cell r="GU47">
            <v>0</v>
          </cell>
          <cell r="GW47">
            <v>0</v>
          </cell>
          <cell r="GX47">
            <v>0</v>
          </cell>
          <cell r="GY47">
            <v>0</v>
          </cell>
          <cell r="HA47">
            <v>0</v>
          </cell>
          <cell r="HB47">
            <v>0</v>
          </cell>
          <cell r="HC47">
            <v>0</v>
          </cell>
        </row>
        <row r="48">
          <cell r="H48" t="str">
            <v>1009084</v>
          </cell>
          <cell r="I48" t="str">
            <v>MXP</v>
          </cell>
          <cell r="J48" t="str">
            <v>RAD 27MA 953AL GM  731881</v>
          </cell>
          <cell r="K48" t="str">
            <v>T4</v>
          </cell>
          <cell r="L48">
            <v>3.505929411764706</v>
          </cell>
          <cell r="M48">
            <v>3505.9294117647059</v>
          </cell>
          <cell r="N48">
            <v>851.44</v>
          </cell>
          <cell r="R48">
            <v>851.44</v>
          </cell>
          <cell r="V48">
            <v>851.44</v>
          </cell>
          <cell r="Z48">
            <v>851.44</v>
          </cell>
          <cell r="AD48">
            <v>851.44</v>
          </cell>
          <cell r="AH48">
            <v>851.44</v>
          </cell>
          <cell r="AL48">
            <v>851.44</v>
          </cell>
          <cell r="AP48">
            <v>851.44</v>
          </cell>
          <cell r="AT48">
            <v>851.44</v>
          </cell>
          <cell r="AX48">
            <v>851.44</v>
          </cell>
          <cell r="BB48">
            <v>851.44</v>
          </cell>
          <cell r="BF48">
            <v>851.44</v>
          </cell>
          <cell r="BJ48">
            <v>851.44</v>
          </cell>
          <cell r="BK48">
            <v>0</v>
          </cell>
          <cell r="BL48" t="str">
            <v xml:space="preserve"> </v>
          </cell>
          <cell r="BM48" t="str">
            <v xml:space="preserve"> </v>
          </cell>
          <cell r="BN48" t="str">
            <v xml:space="preserve"> </v>
          </cell>
          <cell r="BO48" t="str">
            <v xml:space="preserve"> </v>
          </cell>
          <cell r="BP48" t="str">
            <v xml:space="preserve"> </v>
          </cell>
          <cell r="BQ48" t="str">
            <v xml:space="preserve"> </v>
          </cell>
          <cell r="BR48" t="str">
            <v xml:space="preserve"> </v>
          </cell>
          <cell r="BS48" t="str">
            <v xml:space="preserve"> </v>
          </cell>
          <cell r="BT48" t="str">
            <v xml:space="preserve"> </v>
          </cell>
          <cell r="BU48" t="str">
            <v xml:space="preserve"> </v>
          </cell>
          <cell r="BV48" t="str">
            <v xml:space="preserve"> </v>
          </cell>
          <cell r="BW48" t="str">
            <v xml:space="preserve"> </v>
          </cell>
          <cell r="BX48" t="str">
            <v xml:space="preserve"> </v>
          </cell>
          <cell r="BY48" t="str">
            <v xml:space="preserve"> </v>
          </cell>
          <cell r="BZ48" t="str">
            <v xml:space="preserve"> </v>
          </cell>
          <cell r="CA48" t="str">
            <v xml:space="preserve"> </v>
          </cell>
          <cell r="CB48" t="str">
            <v xml:space="preserve"> </v>
          </cell>
          <cell r="CC48" t="str">
            <v xml:space="preserve"> </v>
          </cell>
          <cell r="CD48" t="str">
            <v xml:space="preserve"> </v>
          </cell>
          <cell r="CE48" t="str">
            <v xml:space="preserve"> </v>
          </cell>
          <cell r="CF48" t="str">
            <v xml:space="preserve"> </v>
          </cell>
          <cell r="CG48" t="str">
            <v xml:space="preserve"> </v>
          </cell>
          <cell r="CH48" t="str">
            <v xml:space="preserve"> </v>
          </cell>
          <cell r="CI48" t="str">
            <v xml:space="preserve"> </v>
          </cell>
          <cell r="CJ48" t="str">
            <v xml:space="preserve"> </v>
          </cell>
          <cell r="CK48" t="str">
            <v xml:space="preserve"> </v>
          </cell>
          <cell r="CL48" t="str">
            <v xml:space="preserve"> </v>
          </cell>
          <cell r="CM48" t="str">
            <v xml:space="preserve"> </v>
          </cell>
          <cell r="CN48" t="str">
            <v xml:space="preserve"> </v>
          </cell>
          <cell r="CO48" t="str">
            <v xml:space="preserve"> </v>
          </cell>
          <cell r="CP48" t="str">
            <v xml:space="preserve"> </v>
          </cell>
          <cell r="CQ48" t="str">
            <v xml:space="preserve"> </v>
          </cell>
          <cell r="CR48" t="str">
            <v xml:space="preserve"> </v>
          </cell>
          <cell r="CS48" t="str">
            <v xml:space="preserve"> </v>
          </cell>
          <cell r="CT48" t="str">
            <v xml:space="preserve"> </v>
          </cell>
          <cell r="CU48" t="str">
            <v xml:space="preserve"> </v>
          </cell>
          <cell r="CV48" t="str">
            <v xml:space="preserve"> </v>
          </cell>
          <cell r="CW48" t="str">
            <v xml:space="preserve"> </v>
          </cell>
          <cell r="CX48" t="str">
            <v xml:space="preserve"> </v>
          </cell>
          <cell r="CY48" t="str">
            <v xml:space="preserve"> </v>
          </cell>
          <cell r="CZ48" t="str">
            <v xml:space="preserve"> </v>
          </cell>
          <cell r="DA48" t="str">
            <v xml:space="preserve"> </v>
          </cell>
          <cell r="DB48" t="str">
            <v xml:space="preserve"> </v>
          </cell>
          <cell r="DC48" t="str">
            <v xml:space="preserve"> </v>
          </cell>
          <cell r="DD48" t="str">
            <v xml:space="preserve"> </v>
          </cell>
          <cell r="DE48" t="str">
            <v xml:space="preserve"> </v>
          </cell>
          <cell r="DF48" t="str">
            <v xml:space="preserve"> </v>
          </cell>
          <cell r="DG48" t="str">
            <v xml:space="preserve"> </v>
          </cell>
          <cell r="DH48" t="str">
            <v>3. IAMIndependent Aftkt1009084</v>
          </cell>
          <cell r="DI48">
            <v>0</v>
          </cell>
          <cell r="DJ48">
            <v>0</v>
          </cell>
          <cell r="DL48">
            <v>0</v>
          </cell>
          <cell r="DM48">
            <v>0</v>
          </cell>
          <cell r="DN48">
            <v>0</v>
          </cell>
          <cell r="DP48">
            <v>0</v>
          </cell>
          <cell r="DQ48">
            <v>0</v>
          </cell>
          <cell r="DR48">
            <v>0</v>
          </cell>
          <cell r="DT48">
            <v>0</v>
          </cell>
          <cell r="DU48">
            <v>0</v>
          </cell>
          <cell r="DV48">
            <v>0</v>
          </cell>
          <cell r="DX48">
            <v>0</v>
          </cell>
          <cell r="DY48">
            <v>0</v>
          </cell>
          <cell r="DZ48">
            <v>0</v>
          </cell>
          <cell r="EB48">
            <v>0</v>
          </cell>
          <cell r="EC48">
            <v>0</v>
          </cell>
          <cell r="ED48">
            <v>0</v>
          </cell>
          <cell r="EF48">
            <v>0</v>
          </cell>
          <cell r="EG48">
            <v>0</v>
          </cell>
          <cell r="EH48">
            <v>0</v>
          </cell>
          <cell r="EJ48">
            <v>0</v>
          </cell>
          <cell r="EK48">
            <v>0</v>
          </cell>
          <cell r="EL48">
            <v>0</v>
          </cell>
          <cell r="EN48">
            <v>0</v>
          </cell>
          <cell r="EO48">
            <v>0</v>
          </cell>
          <cell r="EP48">
            <v>0</v>
          </cell>
          <cell r="ER48">
            <v>0</v>
          </cell>
          <cell r="ES48">
            <v>0</v>
          </cell>
          <cell r="ET48">
            <v>0</v>
          </cell>
          <cell r="EV48">
            <v>0</v>
          </cell>
          <cell r="EW48">
            <v>0</v>
          </cell>
          <cell r="EX48">
            <v>0</v>
          </cell>
          <cell r="EZ48">
            <v>0</v>
          </cell>
          <cell r="FA48">
            <v>0</v>
          </cell>
          <cell r="FB48">
            <v>0</v>
          </cell>
          <cell r="FD48">
            <v>0</v>
          </cell>
          <cell r="FE48">
            <v>0</v>
          </cell>
          <cell r="FF48">
            <v>0</v>
          </cell>
          <cell r="FI48">
            <v>0</v>
          </cell>
          <cell r="FJ48">
            <v>0</v>
          </cell>
          <cell r="FK48">
            <v>0</v>
          </cell>
          <cell r="FM48">
            <v>0</v>
          </cell>
          <cell r="FN48">
            <v>0</v>
          </cell>
          <cell r="FO48">
            <v>0</v>
          </cell>
          <cell r="FQ48">
            <v>0</v>
          </cell>
          <cell r="FR48">
            <v>0</v>
          </cell>
          <cell r="FS48">
            <v>0</v>
          </cell>
          <cell r="FU48">
            <v>0</v>
          </cell>
          <cell r="FV48">
            <v>0</v>
          </cell>
          <cell r="FW48">
            <v>0</v>
          </cell>
          <cell r="FY48">
            <v>0</v>
          </cell>
          <cell r="FZ48">
            <v>0</v>
          </cell>
          <cell r="GA48">
            <v>0</v>
          </cell>
          <cell r="GC48">
            <v>0</v>
          </cell>
          <cell r="GD48">
            <v>0</v>
          </cell>
          <cell r="GE48">
            <v>0</v>
          </cell>
          <cell r="GG48">
            <v>0</v>
          </cell>
          <cell r="GH48">
            <v>0</v>
          </cell>
          <cell r="GI48">
            <v>0</v>
          </cell>
          <cell r="GK48">
            <v>0</v>
          </cell>
          <cell r="GL48">
            <v>0</v>
          </cell>
          <cell r="GM48">
            <v>0</v>
          </cell>
          <cell r="GO48">
            <v>0</v>
          </cell>
          <cell r="GP48">
            <v>0</v>
          </cell>
          <cell r="GQ48">
            <v>0</v>
          </cell>
          <cell r="GS48">
            <v>0</v>
          </cell>
          <cell r="GT48">
            <v>0</v>
          </cell>
          <cell r="GU48">
            <v>0</v>
          </cell>
          <cell r="GW48">
            <v>0</v>
          </cell>
          <cell r="GX48">
            <v>0</v>
          </cell>
          <cell r="GY48">
            <v>0</v>
          </cell>
          <cell r="HA48">
            <v>0</v>
          </cell>
          <cell r="HB48">
            <v>0</v>
          </cell>
          <cell r="HC48">
            <v>0</v>
          </cell>
        </row>
        <row r="49">
          <cell r="H49" t="str">
            <v>1009085</v>
          </cell>
          <cell r="I49" t="str">
            <v>MXP</v>
          </cell>
          <cell r="J49" t="str">
            <v>RAD 27MA 888AL GM  731876</v>
          </cell>
          <cell r="K49" t="str">
            <v>T4</v>
          </cell>
          <cell r="L49">
            <v>0</v>
          </cell>
          <cell r="M49">
            <v>0</v>
          </cell>
          <cell r="N49">
            <v>933.64</v>
          </cell>
          <cell r="R49">
            <v>933.64</v>
          </cell>
          <cell r="V49">
            <v>933.64</v>
          </cell>
          <cell r="Z49">
            <v>933.64</v>
          </cell>
          <cell r="AD49">
            <v>933.64</v>
          </cell>
          <cell r="AH49">
            <v>933.64</v>
          </cell>
          <cell r="AL49">
            <v>933.64</v>
          </cell>
          <cell r="AP49">
            <v>933.64</v>
          </cell>
          <cell r="AT49">
            <v>933.64</v>
          </cell>
          <cell r="AX49">
            <v>933.64</v>
          </cell>
          <cell r="BB49">
            <v>933.64</v>
          </cell>
          <cell r="BF49">
            <v>933.64</v>
          </cell>
          <cell r="BJ49">
            <v>933.64</v>
          </cell>
          <cell r="BK49">
            <v>0</v>
          </cell>
          <cell r="BL49" t="str">
            <v xml:space="preserve"> </v>
          </cell>
          <cell r="BM49" t="str">
            <v xml:space="preserve"> </v>
          </cell>
          <cell r="BN49" t="str">
            <v xml:space="preserve"> </v>
          </cell>
          <cell r="BO49" t="str">
            <v xml:space="preserve"> </v>
          </cell>
          <cell r="BP49" t="str">
            <v xml:space="preserve"> </v>
          </cell>
          <cell r="BQ49" t="str">
            <v xml:space="preserve"> </v>
          </cell>
          <cell r="BR49" t="str">
            <v xml:space="preserve"> </v>
          </cell>
          <cell r="BS49" t="str">
            <v xml:space="preserve"> </v>
          </cell>
          <cell r="BT49" t="str">
            <v xml:space="preserve"> </v>
          </cell>
          <cell r="BU49" t="str">
            <v xml:space="preserve"> </v>
          </cell>
          <cell r="BV49" t="str">
            <v xml:space="preserve"> </v>
          </cell>
          <cell r="BW49" t="str">
            <v xml:space="preserve"> </v>
          </cell>
          <cell r="BX49" t="str">
            <v xml:space="preserve"> </v>
          </cell>
          <cell r="BY49" t="str">
            <v xml:space="preserve"> </v>
          </cell>
          <cell r="BZ49" t="str">
            <v xml:space="preserve"> </v>
          </cell>
          <cell r="CA49" t="str">
            <v xml:space="preserve"> </v>
          </cell>
          <cell r="CB49" t="str">
            <v xml:space="preserve"> </v>
          </cell>
          <cell r="CC49" t="str">
            <v xml:space="preserve"> </v>
          </cell>
          <cell r="CD49" t="str">
            <v xml:space="preserve"> </v>
          </cell>
          <cell r="CE49" t="str">
            <v xml:space="preserve"> </v>
          </cell>
          <cell r="CF49" t="str">
            <v xml:space="preserve"> </v>
          </cell>
          <cell r="CG49" t="str">
            <v xml:space="preserve"> </v>
          </cell>
          <cell r="CH49" t="str">
            <v xml:space="preserve"> </v>
          </cell>
          <cell r="CI49" t="str">
            <v xml:space="preserve"> </v>
          </cell>
          <cell r="CJ49" t="str">
            <v xml:space="preserve"> </v>
          </cell>
          <cell r="CK49" t="str">
            <v xml:space="preserve"> </v>
          </cell>
          <cell r="CL49" t="str">
            <v xml:space="preserve"> </v>
          </cell>
          <cell r="CM49" t="str">
            <v xml:space="preserve"> </v>
          </cell>
          <cell r="CN49" t="str">
            <v xml:space="preserve"> </v>
          </cell>
          <cell r="CO49" t="str">
            <v xml:space="preserve"> </v>
          </cell>
          <cell r="CP49" t="str">
            <v xml:space="preserve"> </v>
          </cell>
          <cell r="CQ49" t="str">
            <v xml:space="preserve"> </v>
          </cell>
          <cell r="CR49" t="str">
            <v xml:space="preserve"> </v>
          </cell>
          <cell r="CS49" t="str">
            <v xml:space="preserve"> </v>
          </cell>
          <cell r="CT49" t="str">
            <v xml:space="preserve"> </v>
          </cell>
          <cell r="CU49" t="str">
            <v xml:space="preserve"> </v>
          </cell>
          <cell r="CV49" t="str">
            <v xml:space="preserve"> </v>
          </cell>
          <cell r="CW49" t="str">
            <v xml:space="preserve"> </v>
          </cell>
          <cell r="CX49" t="str">
            <v xml:space="preserve"> </v>
          </cell>
          <cell r="CY49" t="str">
            <v xml:space="preserve"> </v>
          </cell>
          <cell r="CZ49" t="str">
            <v xml:space="preserve"> </v>
          </cell>
          <cell r="DA49" t="str">
            <v xml:space="preserve"> </v>
          </cell>
          <cell r="DB49" t="str">
            <v xml:space="preserve"> </v>
          </cell>
          <cell r="DC49" t="str">
            <v xml:space="preserve"> </v>
          </cell>
          <cell r="DD49" t="str">
            <v xml:space="preserve"> </v>
          </cell>
          <cell r="DE49" t="str">
            <v xml:space="preserve"> </v>
          </cell>
          <cell r="DF49" t="str">
            <v xml:space="preserve"> </v>
          </cell>
          <cell r="DG49" t="str">
            <v xml:space="preserve"> </v>
          </cell>
          <cell r="DH49" t="str">
            <v>3. IAMIndependent Aftkt1009085</v>
          </cell>
          <cell r="DI49">
            <v>0</v>
          </cell>
          <cell r="DJ49">
            <v>0</v>
          </cell>
          <cell r="DL49">
            <v>0</v>
          </cell>
          <cell r="DM49">
            <v>0</v>
          </cell>
          <cell r="DN49">
            <v>0</v>
          </cell>
          <cell r="DP49">
            <v>0</v>
          </cell>
          <cell r="DQ49">
            <v>0</v>
          </cell>
          <cell r="DR49">
            <v>0</v>
          </cell>
          <cell r="DT49">
            <v>0</v>
          </cell>
          <cell r="DU49">
            <v>0</v>
          </cell>
          <cell r="DV49">
            <v>0</v>
          </cell>
          <cell r="DX49">
            <v>0</v>
          </cell>
          <cell r="DY49">
            <v>0</v>
          </cell>
          <cell r="DZ49">
            <v>0</v>
          </cell>
          <cell r="EB49">
            <v>0</v>
          </cell>
          <cell r="EC49">
            <v>0</v>
          </cell>
          <cell r="ED49">
            <v>0</v>
          </cell>
          <cell r="EF49">
            <v>0</v>
          </cell>
          <cell r="EG49">
            <v>0</v>
          </cell>
          <cell r="EH49">
            <v>0</v>
          </cell>
          <cell r="EJ49">
            <v>0</v>
          </cell>
          <cell r="EK49">
            <v>0</v>
          </cell>
          <cell r="EL49">
            <v>0</v>
          </cell>
          <cell r="EN49">
            <v>0</v>
          </cell>
          <cell r="EO49">
            <v>0</v>
          </cell>
          <cell r="EP49">
            <v>0</v>
          </cell>
          <cell r="ER49">
            <v>0</v>
          </cell>
          <cell r="ES49">
            <v>0</v>
          </cell>
          <cell r="ET49">
            <v>0</v>
          </cell>
          <cell r="EV49">
            <v>0</v>
          </cell>
          <cell r="EW49">
            <v>0</v>
          </cell>
          <cell r="EX49">
            <v>0</v>
          </cell>
          <cell r="EZ49">
            <v>0</v>
          </cell>
          <cell r="FA49">
            <v>0</v>
          </cell>
          <cell r="FB49">
            <v>0</v>
          </cell>
          <cell r="FD49">
            <v>0</v>
          </cell>
          <cell r="FE49">
            <v>0</v>
          </cell>
          <cell r="FF49">
            <v>0</v>
          </cell>
          <cell r="FI49">
            <v>0</v>
          </cell>
          <cell r="FJ49">
            <v>0</v>
          </cell>
          <cell r="FK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U49">
            <v>0</v>
          </cell>
          <cell r="FV49">
            <v>0</v>
          </cell>
          <cell r="FW49">
            <v>0</v>
          </cell>
          <cell r="FY49">
            <v>0</v>
          </cell>
          <cell r="FZ49">
            <v>0</v>
          </cell>
          <cell r="GA49">
            <v>0</v>
          </cell>
          <cell r="GC49">
            <v>0</v>
          </cell>
          <cell r="GD49">
            <v>0</v>
          </cell>
          <cell r="GE49">
            <v>0</v>
          </cell>
          <cell r="GG49">
            <v>0</v>
          </cell>
          <cell r="GH49">
            <v>0</v>
          </cell>
          <cell r="GI49">
            <v>0</v>
          </cell>
          <cell r="GK49">
            <v>0</v>
          </cell>
          <cell r="GL49">
            <v>0</v>
          </cell>
          <cell r="GM49">
            <v>0</v>
          </cell>
          <cell r="GO49">
            <v>0</v>
          </cell>
          <cell r="GP49">
            <v>0</v>
          </cell>
          <cell r="GQ49">
            <v>0</v>
          </cell>
          <cell r="GS49">
            <v>0</v>
          </cell>
          <cell r="GT49">
            <v>0</v>
          </cell>
          <cell r="GU49">
            <v>0</v>
          </cell>
          <cell r="GW49">
            <v>0</v>
          </cell>
          <cell r="GX49">
            <v>0</v>
          </cell>
          <cell r="GY49">
            <v>0</v>
          </cell>
          <cell r="HA49">
            <v>0</v>
          </cell>
          <cell r="HB49">
            <v>0</v>
          </cell>
          <cell r="HC49">
            <v>0</v>
          </cell>
        </row>
        <row r="50">
          <cell r="H50" t="str">
            <v>1009086</v>
          </cell>
          <cell r="I50" t="str">
            <v>MXP</v>
          </cell>
          <cell r="J50" t="str">
            <v>RAD 27MA 951AL GM  731880</v>
          </cell>
          <cell r="K50" t="str">
            <v>T4</v>
          </cell>
          <cell r="L50">
            <v>1.1942823529411766</v>
          </cell>
          <cell r="M50">
            <v>1194.2823529411767</v>
          </cell>
          <cell r="N50">
            <v>870.12</v>
          </cell>
          <cell r="R50">
            <v>870.12</v>
          </cell>
          <cell r="V50">
            <v>870.12</v>
          </cell>
          <cell r="Z50">
            <v>870.12</v>
          </cell>
          <cell r="AD50">
            <v>870.12</v>
          </cell>
          <cell r="AH50">
            <v>870.12</v>
          </cell>
          <cell r="AL50">
            <v>870.12</v>
          </cell>
          <cell r="AP50">
            <v>870.12</v>
          </cell>
          <cell r="AT50">
            <v>870.12</v>
          </cell>
          <cell r="AX50">
            <v>870.12</v>
          </cell>
          <cell r="BB50">
            <v>870.12</v>
          </cell>
          <cell r="BF50">
            <v>870.12</v>
          </cell>
          <cell r="BJ50">
            <v>870.12</v>
          </cell>
          <cell r="BK50">
            <v>0</v>
          </cell>
          <cell r="BL50" t="str">
            <v xml:space="preserve"> </v>
          </cell>
          <cell r="BM50" t="str">
            <v xml:space="preserve"> </v>
          </cell>
          <cell r="BN50" t="str">
            <v xml:space="preserve"> </v>
          </cell>
          <cell r="BO50" t="str">
            <v xml:space="preserve"> </v>
          </cell>
          <cell r="BP50" t="str">
            <v xml:space="preserve"> </v>
          </cell>
          <cell r="BQ50" t="str">
            <v xml:space="preserve"> </v>
          </cell>
          <cell r="BR50" t="str">
            <v xml:space="preserve"> </v>
          </cell>
          <cell r="BS50" t="str">
            <v xml:space="preserve"> </v>
          </cell>
          <cell r="BT50" t="str">
            <v xml:space="preserve"> </v>
          </cell>
          <cell r="BU50" t="str">
            <v xml:space="preserve"> </v>
          </cell>
          <cell r="BV50" t="str">
            <v xml:space="preserve"> </v>
          </cell>
          <cell r="BW50" t="str">
            <v xml:space="preserve"> </v>
          </cell>
          <cell r="BX50" t="str">
            <v xml:space="preserve"> </v>
          </cell>
          <cell r="BY50" t="str">
            <v xml:space="preserve"> </v>
          </cell>
          <cell r="BZ50" t="str">
            <v xml:space="preserve"> </v>
          </cell>
          <cell r="CA50" t="str">
            <v xml:space="preserve"> </v>
          </cell>
          <cell r="CB50" t="str">
            <v xml:space="preserve"> </v>
          </cell>
          <cell r="CC50" t="str">
            <v xml:space="preserve"> </v>
          </cell>
          <cell r="CD50" t="str">
            <v xml:space="preserve"> </v>
          </cell>
          <cell r="CE50" t="str">
            <v xml:space="preserve"> </v>
          </cell>
          <cell r="CF50" t="str">
            <v xml:space="preserve"> </v>
          </cell>
          <cell r="CG50" t="str">
            <v xml:space="preserve"> </v>
          </cell>
          <cell r="CH50" t="str">
            <v xml:space="preserve"> </v>
          </cell>
          <cell r="CI50" t="str">
            <v xml:space="preserve"> </v>
          </cell>
          <cell r="CJ50" t="str">
            <v xml:space="preserve"> </v>
          </cell>
          <cell r="CK50" t="str">
            <v xml:space="preserve"> </v>
          </cell>
          <cell r="CL50" t="str">
            <v xml:space="preserve"> </v>
          </cell>
          <cell r="CM50" t="str">
            <v xml:space="preserve"> </v>
          </cell>
          <cell r="CN50" t="str">
            <v xml:space="preserve"> </v>
          </cell>
          <cell r="CO50" t="str">
            <v xml:space="preserve"> </v>
          </cell>
          <cell r="CP50" t="str">
            <v xml:space="preserve"> </v>
          </cell>
          <cell r="CQ50" t="str">
            <v xml:space="preserve"> </v>
          </cell>
          <cell r="CR50" t="str">
            <v xml:space="preserve"> </v>
          </cell>
          <cell r="CS50" t="str">
            <v xml:space="preserve"> </v>
          </cell>
          <cell r="CT50" t="str">
            <v xml:space="preserve"> </v>
          </cell>
          <cell r="CU50" t="str">
            <v xml:space="preserve"> </v>
          </cell>
          <cell r="CV50" t="str">
            <v xml:space="preserve"> </v>
          </cell>
          <cell r="CW50" t="str">
            <v xml:space="preserve"> </v>
          </cell>
          <cell r="CX50" t="str">
            <v xml:space="preserve"> </v>
          </cell>
          <cell r="CY50" t="str">
            <v xml:space="preserve"> </v>
          </cell>
          <cell r="CZ50" t="str">
            <v xml:space="preserve"> </v>
          </cell>
          <cell r="DA50" t="str">
            <v xml:space="preserve"> </v>
          </cell>
          <cell r="DB50" t="str">
            <v xml:space="preserve"> </v>
          </cell>
          <cell r="DC50" t="str">
            <v xml:space="preserve"> </v>
          </cell>
          <cell r="DD50" t="str">
            <v xml:space="preserve"> </v>
          </cell>
          <cell r="DE50" t="str">
            <v xml:space="preserve"> </v>
          </cell>
          <cell r="DF50" t="str">
            <v xml:space="preserve"> </v>
          </cell>
          <cell r="DG50" t="str">
            <v xml:space="preserve"> </v>
          </cell>
          <cell r="DH50" t="str">
            <v>3. IAMIndependent Aftkt1009086</v>
          </cell>
          <cell r="DI50">
            <v>0</v>
          </cell>
          <cell r="DJ50">
            <v>0</v>
          </cell>
          <cell r="DL50">
            <v>0</v>
          </cell>
          <cell r="DM50">
            <v>0</v>
          </cell>
          <cell r="DN50">
            <v>0</v>
          </cell>
          <cell r="DP50">
            <v>0</v>
          </cell>
          <cell r="DQ50">
            <v>0</v>
          </cell>
          <cell r="DR50">
            <v>0</v>
          </cell>
          <cell r="DT50">
            <v>0</v>
          </cell>
          <cell r="DU50">
            <v>0</v>
          </cell>
          <cell r="DV50">
            <v>0</v>
          </cell>
          <cell r="DX50">
            <v>0</v>
          </cell>
          <cell r="DY50">
            <v>0</v>
          </cell>
          <cell r="DZ50">
            <v>0</v>
          </cell>
          <cell r="EB50">
            <v>0</v>
          </cell>
          <cell r="EC50">
            <v>0</v>
          </cell>
          <cell r="ED50">
            <v>0</v>
          </cell>
          <cell r="EF50">
            <v>0</v>
          </cell>
          <cell r="EG50">
            <v>0</v>
          </cell>
          <cell r="EH50">
            <v>0</v>
          </cell>
          <cell r="EJ50">
            <v>0</v>
          </cell>
          <cell r="EK50">
            <v>0</v>
          </cell>
          <cell r="EL50">
            <v>0</v>
          </cell>
          <cell r="EN50">
            <v>0</v>
          </cell>
          <cell r="EO50">
            <v>0</v>
          </cell>
          <cell r="EP50">
            <v>0</v>
          </cell>
          <cell r="ER50">
            <v>0</v>
          </cell>
          <cell r="ES50">
            <v>0</v>
          </cell>
          <cell r="ET50">
            <v>0</v>
          </cell>
          <cell r="EV50">
            <v>0</v>
          </cell>
          <cell r="EW50">
            <v>0</v>
          </cell>
          <cell r="EX50">
            <v>0</v>
          </cell>
          <cell r="EZ50">
            <v>0</v>
          </cell>
          <cell r="FA50">
            <v>0</v>
          </cell>
          <cell r="FB50">
            <v>0</v>
          </cell>
          <cell r="FD50">
            <v>0</v>
          </cell>
          <cell r="FE50">
            <v>0</v>
          </cell>
          <cell r="FF50">
            <v>0</v>
          </cell>
          <cell r="FI50">
            <v>0</v>
          </cell>
          <cell r="FJ50">
            <v>0</v>
          </cell>
          <cell r="FK50">
            <v>0</v>
          </cell>
          <cell r="FM50">
            <v>0</v>
          </cell>
          <cell r="FN50">
            <v>0</v>
          </cell>
          <cell r="FO50">
            <v>0</v>
          </cell>
          <cell r="FQ50">
            <v>0</v>
          </cell>
          <cell r="FR50">
            <v>0</v>
          </cell>
          <cell r="FS50">
            <v>0</v>
          </cell>
          <cell r="FU50">
            <v>0</v>
          </cell>
          <cell r="FV50">
            <v>0</v>
          </cell>
          <cell r="FW50">
            <v>0</v>
          </cell>
          <cell r="FY50">
            <v>0</v>
          </cell>
          <cell r="FZ50">
            <v>0</v>
          </cell>
          <cell r="GA50">
            <v>0</v>
          </cell>
          <cell r="GC50">
            <v>0</v>
          </cell>
          <cell r="GD50">
            <v>0</v>
          </cell>
          <cell r="GE50">
            <v>0</v>
          </cell>
          <cell r="GG50">
            <v>0</v>
          </cell>
          <cell r="GH50">
            <v>0</v>
          </cell>
          <cell r="GI50">
            <v>0</v>
          </cell>
          <cell r="GK50">
            <v>0</v>
          </cell>
          <cell r="GL50">
            <v>0</v>
          </cell>
          <cell r="GM50">
            <v>0</v>
          </cell>
          <cell r="GO50">
            <v>0</v>
          </cell>
          <cell r="GP50">
            <v>0</v>
          </cell>
          <cell r="GQ50">
            <v>0</v>
          </cell>
          <cell r="GS50">
            <v>0</v>
          </cell>
          <cell r="GT50">
            <v>0</v>
          </cell>
          <cell r="GU50">
            <v>0</v>
          </cell>
          <cell r="GW50">
            <v>0</v>
          </cell>
          <cell r="GX50">
            <v>0</v>
          </cell>
          <cell r="GY50">
            <v>0</v>
          </cell>
          <cell r="HA50">
            <v>0</v>
          </cell>
          <cell r="HB50">
            <v>0</v>
          </cell>
          <cell r="HC50">
            <v>0</v>
          </cell>
        </row>
        <row r="51">
          <cell r="H51" t="str">
            <v>1009088</v>
          </cell>
          <cell r="I51" t="str">
            <v>MXP</v>
          </cell>
          <cell r="J51" t="str">
            <v>RAD 27MA 924AL GM  731879</v>
          </cell>
          <cell r="K51" t="str">
            <v>T4</v>
          </cell>
          <cell r="L51">
            <v>0</v>
          </cell>
          <cell r="M51">
            <v>0</v>
          </cell>
          <cell r="N51">
            <v>833.21</v>
          </cell>
          <cell r="R51">
            <v>833.21</v>
          </cell>
          <cell r="V51">
            <v>833.21</v>
          </cell>
          <cell r="Z51">
            <v>833.21</v>
          </cell>
          <cell r="AD51">
            <v>833.21</v>
          </cell>
          <cell r="AH51">
            <v>833.21</v>
          </cell>
          <cell r="AL51">
            <v>833.21</v>
          </cell>
          <cell r="AP51">
            <v>833.21</v>
          </cell>
          <cell r="AT51">
            <v>833.21</v>
          </cell>
          <cell r="AX51">
            <v>833.21</v>
          </cell>
          <cell r="BB51">
            <v>833.21</v>
          </cell>
          <cell r="BF51">
            <v>833.21</v>
          </cell>
          <cell r="BJ51">
            <v>833.21</v>
          </cell>
          <cell r="BK51">
            <v>0</v>
          </cell>
          <cell r="BL51" t="str">
            <v xml:space="preserve"> </v>
          </cell>
          <cell r="BM51" t="str">
            <v xml:space="preserve"> </v>
          </cell>
          <cell r="BN51" t="str">
            <v xml:space="preserve"> </v>
          </cell>
          <cell r="BO51" t="str">
            <v xml:space="preserve"> </v>
          </cell>
          <cell r="BP51" t="str">
            <v xml:space="preserve"> </v>
          </cell>
          <cell r="BQ51" t="str">
            <v xml:space="preserve"> </v>
          </cell>
          <cell r="BR51" t="str">
            <v xml:space="preserve"> </v>
          </cell>
          <cell r="BS51" t="str">
            <v xml:space="preserve"> </v>
          </cell>
          <cell r="BT51" t="str">
            <v xml:space="preserve"> </v>
          </cell>
          <cell r="BU51" t="str">
            <v xml:space="preserve"> </v>
          </cell>
          <cell r="BV51" t="str">
            <v xml:space="preserve"> </v>
          </cell>
          <cell r="BW51" t="str">
            <v xml:space="preserve"> </v>
          </cell>
          <cell r="BX51" t="str">
            <v xml:space="preserve"> </v>
          </cell>
          <cell r="BY51" t="str">
            <v xml:space="preserve"> </v>
          </cell>
          <cell r="BZ51" t="str">
            <v xml:space="preserve"> </v>
          </cell>
          <cell r="CA51" t="str">
            <v xml:space="preserve"> </v>
          </cell>
          <cell r="CB51" t="str">
            <v xml:space="preserve"> </v>
          </cell>
          <cell r="CC51" t="str">
            <v xml:space="preserve"> </v>
          </cell>
          <cell r="CD51" t="str">
            <v xml:space="preserve"> </v>
          </cell>
          <cell r="CE51" t="str">
            <v xml:space="preserve"> </v>
          </cell>
          <cell r="CF51" t="str">
            <v xml:space="preserve"> </v>
          </cell>
          <cell r="CG51" t="str">
            <v xml:space="preserve"> </v>
          </cell>
          <cell r="CH51" t="str">
            <v xml:space="preserve"> </v>
          </cell>
          <cell r="CI51" t="str">
            <v xml:space="preserve"> </v>
          </cell>
          <cell r="CJ51" t="str">
            <v xml:space="preserve"> </v>
          </cell>
          <cell r="CK51" t="str">
            <v xml:space="preserve"> </v>
          </cell>
          <cell r="CL51" t="str">
            <v xml:space="preserve"> </v>
          </cell>
          <cell r="CM51" t="str">
            <v xml:space="preserve"> </v>
          </cell>
          <cell r="CN51" t="str">
            <v xml:space="preserve"> </v>
          </cell>
          <cell r="CO51" t="str">
            <v xml:space="preserve"> </v>
          </cell>
          <cell r="CP51" t="str">
            <v xml:space="preserve"> </v>
          </cell>
          <cell r="CQ51" t="str">
            <v xml:space="preserve"> </v>
          </cell>
          <cell r="CR51" t="str">
            <v xml:space="preserve"> </v>
          </cell>
          <cell r="CS51" t="str">
            <v xml:space="preserve"> </v>
          </cell>
          <cell r="CT51" t="str">
            <v xml:space="preserve"> </v>
          </cell>
          <cell r="CU51" t="str">
            <v xml:space="preserve"> </v>
          </cell>
          <cell r="CV51" t="str">
            <v xml:space="preserve"> </v>
          </cell>
          <cell r="CW51" t="str">
            <v xml:space="preserve"> </v>
          </cell>
          <cell r="CX51" t="str">
            <v xml:space="preserve"> </v>
          </cell>
          <cell r="CY51" t="str">
            <v xml:space="preserve"> </v>
          </cell>
          <cell r="CZ51" t="str">
            <v xml:space="preserve"> </v>
          </cell>
          <cell r="DA51" t="str">
            <v xml:space="preserve"> </v>
          </cell>
          <cell r="DB51" t="str">
            <v xml:space="preserve"> </v>
          </cell>
          <cell r="DC51" t="str">
            <v xml:space="preserve"> </v>
          </cell>
          <cell r="DD51" t="str">
            <v xml:space="preserve"> </v>
          </cell>
          <cell r="DE51" t="str">
            <v xml:space="preserve"> </v>
          </cell>
          <cell r="DF51" t="str">
            <v xml:space="preserve"> </v>
          </cell>
          <cell r="DG51" t="str">
            <v xml:space="preserve"> </v>
          </cell>
          <cell r="DH51" t="str">
            <v>3. IAMIndependent Aftkt1009088</v>
          </cell>
          <cell r="DI51">
            <v>0</v>
          </cell>
          <cell r="DJ51">
            <v>0</v>
          </cell>
          <cell r="DL51">
            <v>0</v>
          </cell>
          <cell r="DM51">
            <v>0</v>
          </cell>
          <cell r="DN51">
            <v>0</v>
          </cell>
          <cell r="DP51">
            <v>0</v>
          </cell>
          <cell r="DQ51">
            <v>0</v>
          </cell>
          <cell r="DR51">
            <v>0</v>
          </cell>
          <cell r="DT51">
            <v>0</v>
          </cell>
          <cell r="DU51">
            <v>0</v>
          </cell>
          <cell r="DV51">
            <v>0</v>
          </cell>
          <cell r="DX51">
            <v>0</v>
          </cell>
          <cell r="DY51">
            <v>0</v>
          </cell>
          <cell r="DZ51">
            <v>0</v>
          </cell>
          <cell r="EB51">
            <v>0</v>
          </cell>
          <cell r="EC51">
            <v>0</v>
          </cell>
          <cell r="ED51">
            <v>0</v>
          </cell>
          <cell r="EF51">
            <v>0</v>
          </cell>
          <cell r="EG51">
            <v>0</v>
          </cell>
          <cell r="EH51">
            <v>0</v>
          </cell>
          <cell r="EJ51">
            <v>0</v>
          </cell>
          <cell r="EK51">
            <v>0</v>
          </cell>
          <cell r="EL51">
            <v>0</v>
          </cell>
          <cell r="EN51">
            <v>0</v>
          </cell>
          <cell r="EO51">
            <v>0</v>
          </cell>
          <cell r="EP51">
            <v>0</v>
          </cell>
          <cell r="ER51">
            <v>0</v>
          </cell>
          <cell r="ES51">
            <v>0</v>
          </cell>
          <cell r="ET51">
            <v>0</v>
          </cell>
          <cell r="EV51">
            <v>0</v>
          </cell>
          <cell r="EW51">
            <v>0</v>
          </cell>
          <cell r="EX51">
            <v>0</v>
          </cell>
          <cell r="EZ51">
            <v>0</v>
          </cell>
          <cell r="FA51">
            <v>0</v>
          </cell>
          <cell r="FB51">
            <v>0</v>
          </cell>
          <cell r="FD51">
            <v>0</v>
          </cell>
          <cell r="FE51">
            <v>0</v>
          </cell>
          <cell r="FF51">
            <v>0</v>
          </cell>
          <cell r="FI51">
            <v>0</v>
          </cell>
          <cell r="FJ51">
            <v>0</v>
          </cell>
          <cell r="FK51">
            <v>0</v>
          </cell>
          <cell r="FM51">
            <v>0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U51">
            <v>0</v>
          </cell>
          <cell r="FV51">
            <v>0</v>
          </cell>
          <cell r="FW51">
            <v>0</v>
          </cell>
          <cell r="FY51">
            <v>0</v>
          </cell>
          <cell r="FZ51">
            <v>0</v>
          </cell>
          <cell r="GA51">
            <v>0</v>
          </cell>
          <cell r="GC51">
            <v>0</v>
          </cell>
          <cell r="GD51">
            <v>0</v>
          </cell>
          <cell r="GE51">
            <v>0</v>
          </cell>
          <cell r="GG51">
            <v>0</v>
          </cell>
          <cell r="GH51">
            <v>0</v>
          </cell>
          <cell r="GI51">
            <v>0</v>
          </cell>
          <cell r="GK51">
            <v>0</v>
          </cell>
          <cell r="GL51">
            <v>0</v>
          </cell>
          <cell r="GM51">
            <v>0</v>
          </cell>
          <cell r="GO51">
            <v>0</v>
          </cell>
          <cell r="GP51">
            <v>0</v>
          </cell>
          <cell r="GQ51">
            <v>0</v>
          </cell>
          <cell r="GS51">
            <v>0</v>
          </cell>
          <cell r="GT51">
            <v>0</v>
          </cell>
          <cell r="GU51">
            <v>0</v>
          </cell>
          <cell r="GW51">
            <v>0</v>
          </cell>
          <cell r="GX51">
            <v>0</v>
          </cell>
          <cell r="GY51">
            <v>0</v>
          </cell>
          <cell r="HA51">
            <v>0</v>
          </cell>
          <cell r="HB51">
            <v>0</v>
          </cell>
          <cell r="HC51">
            <v>0</v>
          </cell>
        </row>
        <row r="52">
          <cell r="H52" t="str">
            <v>1009089</v>
          </cell>
          <cell r="I52" t="str">
            <v>MXP</v>
          </cell>
          <cell r="J52" t="str">
            <v>RAD 27MA 2009AL GM 731882</v>
          </cell>
          <cell r="K52" t="str">
            <v>T4</v>
          </cell>
          <cell r="L52">
            <v>0</v>
          </cell>
          <cell r="M52">
            <v>0</v>
          </cell>
          <cell r="N52">
            <v>806.6</v>
          </cell>
          <cell r="R52">
            <v>806.6</v>
          </cell>
          <cell r="V52">
            <v>806.6</v>
          </cell>
          <cell r="Z52">
            <v>806.6</v>
          </cell>
          <cell r="AD52">
            <v>806.6</v>
          </cell>
          <cell r="AH52">
            <v>806.6</v>
          </cell>
          <cell r="AL52">
            <v>806.6</v>
          </cell>
          <cell r="AP52">
            <v>806.6</v>
          </cell>
          <cell r="AT52">
            <v>806.6</v>
          </cell>
          <cell r="AX52">
            <v>806.6</v>
          </cell>
          <cell r="BB52">
            <v>806.6</v>
          </cell>
          <cell r="BF52">
            <v>806.6</v>
          </cell>
          <cell r="BJ52">
            <v>806.6</v>
          </cell>
          <cell r="BK52">
            <v>0</v>
          </cell>
          <cell r="BL52" t="str">
            <v xml:space="preserve"> </v>
          </cell>
          <cell r="BM52" t="str">
            <v xml:space="preserve"> </v>
          </cell>
          <cell r="BN52" t="str">
            <v xml:space="preserve"> </v>
          </cell>
          <cell r="BO52" t="str">
            <v xml:space="preserve"> </v>
          </cell>
          <cell r="BP52" t="str">
            <v xml:space="preserve"> </v>
          </cell>
          <cell r="BQ52" t="str">
            <v xml:space="preserve"> </v>
          </cell>
          <cell r="BR52" t="str">
            <v xml:space="preserve"> </v>
          </cell>
          <cell r="BS52" t="str">
            <v xml:space="preserve"> </v>
          </cell>
          <cell r="BT52" t="str">
            <v xml:space="preserve"> </v>
          </cell>
          <cell r="BU52" t="str">
            <v xml:space="preserve"> </v>
          </cell>
          <cell r="BV52" t="str">
            <v xml:space="preserve"> </v>
          </cell>
          <cell r="BW52" t="str">
            <v xml:space="preserve"> </v>
          </cell>
          <cell r="BX52" t="str">
            <v xml:space="preserve"> </v>
          </cell>
          <cell r="BY52" t="str">
            <v xml:space="preserve"> </v>
          </cell>
          <cell r="BZ52" t="str">
            <v xml:space="preserve"> </v>
          </cell>
          <cell r="CA52" t="str">
            <v xml:space="preserve"> </v>
          </cell>
          <cell r="CB52" t="str">
            <v xml:space="preserve"> </v>
          </cell>
          <cell r="CC52" t="str">
            <v xml:space="preserve"> </v>
          </cell>
          <cell r="CD52" t="str">
            <v xml:space="preserve"> </v>
          </cell>
          <cell r="CE52" t="str">
            <v xml:space="preserve"> </v>
          </cell>
          <cell r="CF52" t="str">
            <v xml:space="preserve"> </v>
          </cell>
          <cell r="CG52" t="str">
            <v xml:space="preserve"> </v>
          </cell>
          <cell r="CH52" t="str">
            <v xml:space="preserve"> </v>
          </cell>
          <cell r="CI52" t="str">
            <v xml:space="preserve"> </v>
          </cell>
          <cell r="CJ52" t="str">
            <v xml:space="preserve"> </v>
          </cell>
          <cell r="CK52" t="str">
            <v xml:space="preserve"> </v>
          </cell>
          <cell r="CL52" t="str">
            <v xml:space="preserve"> </v>
          </cell>
          <cell r="CM52" t="str">
            <v xml:space="preserve"> </v>
          </cell>
          <cell r="CN52" t="str">
            <v xml:space="preserve"> </v>
          </cell>
          <cell r="CO52" t="str">
            <v xml:space="preserve"> </v>
          </cell>
          <cell r="CP52" t="str">
            <v xml:space="preserve"> </v>
          </cell>
          <cell r="CQ52" t="str">
            <v xml:space="preserve"> </v>
          </cell>
          <cell r="CR52" t="str">
            <v xml:space="preserve"> </v>
          </cell>
          <cell r="CS52" t="str">
            <v xml:space="preserve"> </v>
          </cell>
          <cell r="CT52" t="str">
            <v xml:space="preserve"> </v>
          </cell>
          <cell r="CU52" t="str">
            <v xml:space="preserve"> </v>
          </cell>
          <cell r="CV52" t="str">
            <v xml:space="preserve"> </v>
          </cell>
          <cell r="CW52" t="str">
            <v xml:space="preserve"> </v>
          </cell>
          <cell r="CX52" t="str">
            <v xml:space="preserve"> </v>
          </cell>
          <cell r="CY52" t="str">
            <v xml:space="preserve"> </v>
          </cell>
          <cell r="CZ52" t="str">
            <v xml:space="preserve"> </v>
          </cell>
          <cell r="DA52" t="str">
            <v xml:space="preserve"> </v>
          </cell>
          <cell r="DB52" t="str">
            <v xml:space="preserve"> </v>
          </cell>
          <cell r="DC52" t="str">
            <v xml:space="preserve"> </v>
          </cell>
          <cell r="DD52" t="str">
            <v xml:space="preserve"> </v>
          </cell>
          <cell r="DE52" t="str">
            <v xml:space="preserve"> </v>
          </cell>
          <cell r="DF52" t="str">
            <v xml:space="preserve"> </v>
          </cell>
          <cell r="DG52" t="str">
            <v xml:space="preserve"> </v>
          </cell>
          <cell r="DH52" t="str">
            <v>3. IAMIndependent Aftkt1009089</v>
          </cell>
          <cell r="DI52">
            <v>0</v>
          </cell>
          <cell r="DJ52">
            <v>0</v>
          </cell>
          <cell r="DL52">
            <v>0</v>
          </cell>
          <cell r="DM52">
            <v>0</v>
          </cell>
          <cell r="DN52">
            <v>0</v>
          </cell>
          <cell r="DP52">
            <v>0</v>
          </cell>
          <cell r="DQ52">
            <v>0</v>
          </cell>
          <cell r="DR52">
            <v>0</v>
          </cell>
          <cell r="DT52">
            <v>0</v>
          </cell>
          <cell r="DU52">
            <v>0</v>
          </cell>
          <cell r="DV52">
            <v>0</v>
          </cell>
          <cell r="DX52">
            <v>0</v>
          </cell>
          <cell r="DY52">
            <v>0</v>
          </cell>
          <cell r="DZ52">
            <v>0</v>
          </cell>
          <cell r="EB52">
            <v>0</v>
          </cell>
          <cell r="EC52">
            <v>0</v>
          </cell>
          <cell r="ED52">
            <v>0</v>
          </cell>
          <cell r="EF52">
            <v>0</v>
          </cell>
          <cell r="EG52">
            <v>0</v>
          </cell>
          <cell r="EH52">
            <v>0</v>
          </cell>
          <cell r="EJ52">
            <v>0</v>
          </cell>
          <cell r="EK52">
            <v>0</v>
          </cell>
          <cell r="EL52">
            <v>0</v>
          </cell>
          <cell r="EN52">
            <v>0</v>
          </cell>
          <cell r="EO52">
            <v>0</v>
          </cell>
          <cell r="EP52">
            <v>0</v>
          </cell>
          <cell r="ER52">
            <v>0</v>
          </cell>
          <cell r="ES52">
            <v>0</v>
          </cell>
          <cell r="ET52">
            <v>0</v>
          </cell>
          <cell r="EV52">
            <v>0</v>
          </cell>
          <cell r="EW52">
            <v>0</v>
          </cell>
          <cell r="EX52">
            <v>0</v>
          </cell>
          <cell r="EZ52">
            <v>0</v>
          </cell>
          <cell r="FA52">
            <v>0</v>
          </cell>
          <cell r="FB52">
            <v>0</v>
          </cell>
          <cell r="FD52">
            <v>0</v>
          </cell>
          <cell r="FE52">
            <v>0</v>
          </cell>
          <cell r="FF52">
            <v>0</v>
          </cell>
          <cell r="FI52">
            <v>0</v>
          </cell>
          <cell r="FJ52">
            <v>0</v>
          </cell>
          <cell r="FK52">
            <v>0</v>
          </cell>
          <cell r="FM52">
            <v>0</v>
          </cell>
          <cell r="FN52">
            <v>0</v>
          </cell>
          <cell r="FO52">
            <v>0</v>
          </cell>
          <cell r="FQ52">
            <v>0</v>
          </cell>
          <cell r="FR52">
            <v>0</v>
          </cell>
          <cell r="FS52">
            <v>0</v>
          </cell>
          <cell r="FU52">
            <v>0</v>
          </cell>
          <cell r="FV52">
            <v>0</v>
          </cell>
          <cell r="FW52">
            <v>0</v>
          </cell>
          <cell r="FY52">
            <v>0</v>
          </cell>
          <cell r="FZ52">
            <v>0</v>
          </cell>
          <cell r="GA52">
            <v>0</v>
          </cell>
          <cell r="GC52">
            <v>0</v>
          </cell>
          <cell r="GD52">
            <v>0</v>
          </cell>
          <cell r="GE52">
            <v>0</v>
          </cell>
          <cell r="GG52">
            <v>0</v>
          </cell>
          <cell r="GH52">
            <v>0</v>
          </cell>
          <cell r="GI52">
            <v>0</v>
          </cell>
          <cell r="GK52">
            <v>0</v>
          </cell>
          <cell r="GL52">
            <v>0</v>
          </cell>
          <cell r="GM52">
            <v>0</v>
          </cell>
          <cell r="GO52">
            <v>0</v>
          </cell>
          <cell r="GP52">
            <v>0</v>
          </cell>
          <cell r="GQ52">
            <v>0</v>
          </cell>
          <cell r="GS52">
            <v>0</v>
          </cell>
          <cell r="GT52">
            <v>0</v>
          </cell>
          <cell r="GU52">
            <v>0</v>
          </cell>
          <cell r="GW52">
            <v>0</v>
          </cell>
          <cell r="GX52">
            <v>0</v>
          </cell>
          <cell r="GY52">
            <v>0</v>
          </cell>
          <cell r="HA52">
            <v>0</v>
          </cell>
          <cell r="HB52">
            <v>0</v>
          </cell>
          <cell r="HC52">
            <v>0</v>
          </cell>
        </row>
        <row r="53">
          <cell r="H53" t="str">
            <v>1009090</v>
          </cell>
          <cell r="I53" t="str">
            <v>MXP</v>
          </cell>
          <cell r="J53" t="str">
            <v>RAD 27MA 2049AL GM 731885</v>
          </cell>
          <cell r="K53" t="str">
            <v>T4</v>
          </cell>
          <cell r="L53">
            <v>0</v>
          </cell>
          <cell r="M53">
            <v>0</v>
          </cell>
          <cell r="N53">
            <v>1214.31</v>
          </cell>
          <cell r="R53">
            <v>1214.31</v>
          </cell>
          <cell r="V53">
            <v>1214.31</v>
          </cell>
          <cell r="Z53">
            <v>1214.31</v>
          </cell>
          <cell r="AD53">
            <v>1214.31</v>
          </cell>
          <cell r="AH53">
            <v>1214.31</v>
          </cell>
          <cell r="AL53">
            <v>1214.31</v>
          </cell>
          <cell r="AP53">
            <v>1214.31</v>
          </cell>
          <cell r="AT53">
            <v>1214.31</v>
          </cell>
          <cell r="AX53">
            <v>1214.31</v>
          </cell>
          <cell r="BB53">
            <v>1214.31</v>
          </cell>
          <cell r="BF53">
            <v>1214.31</v>
          </cell>
          <cell r="BJ53">
            <v>1214.31</v>
          </cell>
          <cell r="BK53">
            <v>0</v>
          </cell>
          <cell r="BL53" t="str">
            <v xml:space="preserve"> </v>
          </cell>
          <cell r="BM53" t="str">
            <v xml:space="preserve"> </v>
          </cell>
          <cell r="BN53" t="str">
            <v xml:space="preserve"> </v>
          </cell>
          <cell r="BO53" t="str">
            <v xml:space="preserve"> </v>
          </cell>
          <cell r="BP53" t="str">
            <v xml:space="preserve"> </v>
          </cell>
          <cell r="BQ53" t="str">
            <v xml:space="preserve"> </v>
          </cell>
          <cell r="BR53" t="str">
            <v xml:space="preserve"> </v>
          </cell>
          <cell r="BS53" t="str">
            <v xml:space="preserve"> </v>
          </cell>
          <cell r="BT53" t="str">
            <v xml:space="preserve"> </v>
          </cell>
          <cell r="BU53" t="str">
            <v xml:space="preserve"> </v>
          </cell>
          <cell r="BV53" t="str">
            <v xml:space="preserve"> </v>
          </cell>
          <cell r="BW53" t="str">
            <v xml:space="preserve"> </v>
          </cell>
          <cell r="BX53" t="str">
            <v xml:space="preserve"> </v>
          </cell>
          <cell r="BY53" t="str">
            <v xml:space="preserve"> </v>
          </cell>
          <cell r="BZ53" t="str">
            <v xml:space="preserve"> </v>
          </cell>
          <cell r="CA53" t="str">
            <v xml:space="preserve"> </v>
          </cell>
          <cell r="CB53" t="str">
            <v xml:space="preserve"> </v>
          </cell>
          <cell r="CC53" t="str">
            <v xml:space="preserve"> </v>
          </cell>
          <cell r="CD53" t="str">
            <v xml:space="preserve"> </v>
          </cell>
          <cell r="CE53" t="str">
            <v xml:space="preserve"> </v>
          </cell>
          <cell r="CF53" t="str">
            <v xml:space="preserve"> </v>
          </cell>
          <cell r="CG53" t="str">
            <v xml:space="preserve"> </v>
          </cell>
          <cell r="CH53" t="str">
            <v xml:space="preserve"> </v>
          </cell>
          <cell r="CI53" t="str">
            <v xml:space="preserve"> </v>
          </cell>
          <cell r="CJ53" t="str">
            <v xml:space="preserve"> </v>
          </cell>
          <cell r="CK53" t="str">
            <v xml:space="preserve"> </v>
          </cell>
          <cell r="CL53" t="str">
            <v xml:space="preserve"> </v>
          </cell>
          <cell r="CM53" t="str">
            <v xml:space="preserve"> </v>
          </cell>
          <cell r="CN53" t="str">
            <v xml:space="preserve"> </v>
          </cell>
          <cell r="CO53" t="str">
            <v xml:space="preserve"> </v>
          </cell>
          <cell r="CP53" t="str">
            <v xml:space="preserve"> </v>
          </cell>
          <cell r="CQ53" t="str">
            <v xml:space="preserve"> </v>
          </cell>
          <cell r="CR53" t="str">
            <v xml:space="preserve"> </v>
          </cell>
          <cell r="CS53" t="str">
            <v xml:space="preserve"> </v>
          </cell>
          <cell r="CT53" t="str">
            <v xml:space="preserve"> </v>
          </cell>
          <cell r="CU53" t="str">
            <v xml:space="preserve"> </v>
          </cell>
          <cell r="CV53" t="str">
            <v xml:space="preserve"> </v>
          </cell>
          <cell r="CW53" t="str">
            <v xml:space="preserve"> </v>
          </cell>
          <cell r="CX53" t="str">
            <v xml:space="preserve"> </v>
          </cell>
          <cell r="CY53" t="str">
            <v xml:space="preserve"> </v>
          </cell>
          <cell r="CZ53" t="str">
            <v xml:space="preserve"> </v>
          </cell>
          <cell r="DA53" t="str">
            <v xml:space="preserve"> </v>
          </cell>
          <cell r="DB53" t="str">
            <v xml:space="preserve"> </v>
          </cell>
          <cell r="DC53" t="str">
            <v xml:space="preserve"> </v>
          </cell>
          <cell r="DD53" t="str">
            <v xml:space="preserve"> </v>
          </cell>
          <cell r="DE53" t="str">
            <v xml:space="preserve"> </v>
          </cell>
          <cell r="DF53" t="str">
            <v xml:space="preserve"> </v>
          </cell>
          <cell r="DG53" t="str">
            <v xml:space="preserve"> </v>
          </cell>
          <cell r="DH53" t="str">
            <v>3. IAMIndependent Aftkt1009090</v>
          </cell>
          <cell r="DI53">
            <v>0</v>
          </cell>
          <cell r="DJ53">
            <v>0</v>
          </cell>
          <cell r="DL53">
            <v>0</v>
          </cell>
          <cell r="DM53">
            <v>0</v>
          </cell>
          <cell r="DN53">
            <v>0</v>
          </cell>
          <cell r="DP53">
            <v>0</v>
          </cell>
          <cell r="DQ53">
            <v>0</v>
          </cell>
          <cell r="DR53">
            <v>0</v>
          </cell>
          <cell r="DT53">
            <v>0</v>
          </cell>
          <cell r="DU53">
            <v>0</v>
          </cell>
          <cell r="DV53">
            <v>0</v>
          </cell>
          <cell r="DX53">
            <v>0</v>
          </cell>
          <cell r="DY53">
            <v>0</v>
          </cell>
          <cell r="DZ53">
            <v>0</v>
          </cell>
          <cell r="EB53">
            <v>0</v>
          </cell>
          <cell r="EC53">
            <v>0</v>
          </cell>
          <cell r="ED53">
            <v>0</v>
          </cell>
          <cell r="EF53">
            <v>0</v>
          </cell>
          <cell r="EG53">
            <v>0</v>
          </cell>
          <cell r="EH53">
            <v>0</v>
          </cell>
          <cell r="EJ53">
            <v>0</v>
          </cell>
          <cell r="EK53">
            <v>0</v>
          </cell>
          <cell r="EL53">
            <v>0</v>
          </cell>
          <cell r="EN53">
            <v>0</v>
          </cell>
          <cell r="EO53">
            <v>0</v>
          </cell>
          <cell r="EP53">
            <v>0</v>
          </cell>
          <cell r="ER53">
            <v>0</v>
          </cell>
          <cell r="ES53">
            <v>0</v>
          </cell>
          <cell r="ET53">
            <v>0</v>
          </cell>
          <cell r="EV53">
            <v>0</v>
          </cell>
          <cell r="EW53">
            <v>0</v>
          </cell>
          <cell r="EX53">
            <v>0</v>
          </cell>
          <cell r="EZ53">
            <v>0</v>
          </cell>
          <cell r="FA53">
            <v>0</v>
          </cell>
          <cell r="FB53">
            <v>0</v>
          </cell>
          <cell r="FD53">
            <v>0</v>
          </cell>
          <cell r="FE53">
            <v>0</v>
          </cell>
          <cell r="FF53">
            <v>0</v>
          </cell>
          <cell r="FI53">
            <v>0</v>
          </cell>
          <cell r="FJ53">
            <v>0</v>
          </cell>
          <cell r="FK53">
            <v>0</v>
          </cell>
          <cell r="FM53">
            <v>0</v>
          </cell>
          <cell r="FN53">
            <v>0</v>
          </cell>
          <cell r="FO53">
            <v>0</v>
          </cell>
          <cell r="FQ53">
            <v>0</v>
          </cell>
          <cell r="FR53">
            <v>0</v>
          </cell>
          <cell r="FS53">
            <v>0</v>
          </cell>
          <cell r="FU53">
            <v>0</v>
          </cell>
          <cell r="FV53">
            <v>0</v>
          </cell>
          <cell r="FW53">
            <v>0</v>
          </cell>
          <cell r="FY53">
            <v>0</v>
          </cell>
          <cell r="FZ53">
            <v>0</v>
          </cell>
          <cell r="GA53">
            <v>0</v>
          </cell>
          <cell r="GC53">
            <v>0</v>
          </cell>
          <cell r="GD53">
            <v>0</v>
          </cell>
          <cell r="GE53">
            <v>0</v>
          </cell>
          <cell r="GG53">
            <v>0</v>
          </cell>
          <cell r="GH53">
            <v>0</v>
          </cell>
          <cell r="GI53">
            <v>0</v>
          </cell>
          <cell r="GK53">
            <v>0</v>
          </cell>
          <cell r="GL53">
            <v>0</v>
          </cell>
          <cell r="GM53">
            <v>0</v>
          </cell>
          <cell r="GO53">
            <v>0</v>
          </cell>
          <cell r="GP53">
            <v>0</v>
          </cell>
          <cell r="GQ53">
            <v>0</v>
          </cell>
          <cell r="GS53">
            <v>0</v>
          </cell>
          <cell r="GT53">
            <v>0</v>
          </cell>
          <cell r="GU53">
            <v>0</v>
          </cell>
          <cell r="GW53">
            <v>0</v>
          </cell>
          <cell r="GX53">
            <v>0</v>
          </cell>
          <cell r="GY53">
            <v>0</v>
          </cell>
          <cell r="HA53">
            <v>0</v>
          </cell>
          <cell r="HB53">
            <v>0</v>
          </cell>
          <cell r="HC53">
            <v>0</v>
          </cell>
        </row>
        <row r="54">
          <cell r="H54" t="str">
            <v>1009091</v>
          </cell>
          <cell r="I54" t="str">
            <v>MXP</v>
          </cell>
          <cell r="J54" t="str">
            <v>RAD 27MA 2047AL GM 731883</v>
          </cell>
          <cell r="K54" t="str">
            <v>T4</v>
          </cell>
          <cell r="L54">
            <v>0</v>
          </cell>
          <cell r="M54">
            <v>0</v>
          </cell>
          <cell r="N54">
            <v>763.26</v>
          </cell>
          <cell r="R54">
            <v>763.26</v>
          </cell>
          <cell r="V54">
            <v>763.26</v>
          </cell>
          <cell r="Z54">
            <v>763.26</v>
          </cell>
          <cell r="AD54">
            <v>763.26</v>
          </cell>
          <cell r="AH54">
            <v>763.26</v>
          </cell>
          <cell r="AL54">
            <v>763.26</v>
          </cell>
          <cell r="AP54">
            <v>763.26</v>
          </cell>
          <cell r="AT54">
            <v>763.26</v>
          </cell>
          <cell r="AX54">
            <v>763.26</v>
          </cell>
          <cell r="BB54">
            <v>763.26</v>
          </cell>
          <cell r="BF54">
            <v>763.26</v>
          </cell>
          <cell r="BJ54">
            <v>763.26</v>
          </cell>
          <cell r="BK54">
            <v>0</v>
          </cell>
          <cell r="BL54" t="str">
            <v xml:space="preserve"> </v>
          </cell>
          <cell r="BM54" t="str">
            <v xml:space="preserve"> </v>
          </cell>
          <cell r="BN54" t="str">
            <v xml:space="preserve"> </v>
          </cell>
          <cell r="BO54" t="str">
            <v xml:space="preserve"> </v>
          </cell>
          <cell r="BP54" t="str">
            <v xml:space="preserve"> </v>
          </cell>
          <cell r="BQ54" t="str">
            <v xml:space="preserve"> </v>
          </cell>
          <cell r="BR54" t="str">
            <v xml:space="preserve"> </v>
          </cell>
          <cell r="BS54" t="str">
            <v xml:space="preserve"> </v>
          </cell>
          <cell r="BT54" t="str">
            <v xml:space="preserve"> </v>
          </cell>
          <cell r="BU54" t="str">
            <v xml:space="preserve"> </v>
          </cell>
          <cell r="BV54" t="str">
            <v xml:space="preserve"> </v>
          </cell>
          <cell r="BW54" t="str">
            <v xml:space="preserve"> </v>
          </cell>
          <cell r="BX54" t="str">
            <v xml:space="preserve"> </v>
          </cell>
          <cell r="BY54" t="str">
            <v xml:space="preserve"> </v>
          </cell>
          <cell r="BZ54" t="str">
            <v xml:space="preserve"> </v>
          </cell>
          <cell r="CA54" t="str">
            <v xml:space="preserve"> </v>
          </cell>
          <cell r="CB54" t="str">
            <v xml:space="preserve"> </v>
          </cell>
          <cell r="CC54" t="str">
            <v xml:space="preserve"> </v>
          </cell>
          <cell r="CD54" t="str">
            <v xml:space="preserve"> </v>
          </cell>
          <cell r="CE54" t="str">
            <v xml:space="preserve"> </v>
          </cell>
          <cell r="CF54" t="str">
            <v xml:space="preserve"> </v>
          </cell>
          <cell r="CG54" t="str">
            <v xml:space="preserve"> </v>
          </cell>
          <cell r="CH54" t="str">
            <v xml:space="preserve"> </v>
          </cell>
          <cell r="CI54" t="str">
            <v xml:space="preserve"> </v>
          </cell>
          <cell r="CJ54" t="str">
            <v xml:space="preserve"> </v>
          </cell>
          <cell r="CK54" t="str">
            <v xml:space="preserve"> </v>
          </cell>
          <cell r="CL54" t="str">
            <v xml:space="preserve"> </v>
          </cell>
          <cell r="CM54" t="str">
            <v xml:space="preserve"> </v>
          </cell>
          <cell r="CN54" t="str">
            <v xml:space="preserve"> </v>
          </cell>
          <cell r="CO54" t="str">
            <v xml:space="preserve"> </v>
          </cell>
          <cell r="CP54" t="str">
            <v xml:space="preserve"> </v>
          </cell>
          <cell r="CQ54" t="str">
            <v xml:space="preserve"> </v>
          </cell>
          <cell r="CR54" t="str">
            <v xml:space="preserve"> </v>
          </cell>
          <cell r="CS54" t="str">
            <v xml:space="preserve"> </v>
          </cell>
          <cell r="CT54" t="str">
            <v xml:space="preserve"> </v>
          </cell>
          <cell r="CU54" t="str">
            <v xml:space="preserve"> </v>
          </cell>
          <cell r="CV54" t="str">
            <v xml:space="preserve"> </v>
          </cell>
          <cell r="CW54" t="str">
            <v xml:space="preserve"> </v>
          </cell>
          <cell r="CX54" t="str">
            <v xml:space="preserve"> </v>
          </cell>
          <cell r="CY54" t="str">
            <v xml:space="preserve"> </v>
          </cell>
          <cell r="CZ54" t="str">
            <v xml:space="preserve"> </v>
          </cell>
          <cell r="DA54" t="str">
            <v xml:space="preserve"> </v>
          </cell>
          <cell r="DB54" t="str">
            <v xml:space="preserve"> </v>
          </cell>
          <cell r="DC54" t="str">
            <v xml:space="preserve"> </v>
          </cell>
          <cell r="DD54" t="str">
            <v xml:space="preserve"> </v>
          </cell>
          <cell r="DE54" t="str">
            <v xml:space="preserve"> </v>
          </cell>
          <cell r="DF54" t="str">
            <v xml:space="preserve"> </v>
          </cell>
          <cell r="DG54" t="str">
            <v xml:space="preserve"> </v>
          </cell>
          <cell r="DH54" t="str">
            <v>3. IAMIndependent Aftkt1009091</v>
          </cell>
          <cell r="DI54">
            <v>0</v>
          </cell>
          <cell r="DJ54">
            <v>0</v>
          </cell>
          <cell r="DL54">
            <v>0</v>
          </cell>
          <cell r="DM54">
            <v>0</v>
          </cell>
          <cell r="DN54">
            <v>0</v>
          </cell>
          <cell r="DP54">
            <v>0</v>
          </cell>
          <cell r="DQ54">
            <v>0</v>
          </cell>
          <cell r="DR54">
            <v>0</v>
          </cell>
          <cell r="DT54">
            <v>0</v>
          </cell>
          <cell r="DU54">
            <v>0</v>
          </cell>
          <cell r="DV54">
            <v>0</v>
          </cell>
          <cell r="DX54">
            <v>0</v>
          </cell>
          <cell r="DY54">
            <v>0</v>
          </cell>
          <cell r="DZ54">
            <v>0</v>
          </cell>
          <cell r="EB54">
            <v>0</v>
          </cell>
          <cell r="EC54">
            <v>0</v>
          </cell>
          <cell r="ED54">
            <v>0</v>
          </cell>
          <cell r="EF54">
            <v>0</v>
          </cell>
          <cell r="EG54">
            <v>0</v>
          </cell>
          <cell r="EH54">
            <v>0</v>
          </cell>
          <cell r="EJ54">
            <v>0</v>
          </cell>
          <cell r="EK54">
            <v>0</v>
          </cell>
          <cell r="EL54">
            <v>0</v>
          </cell>
          <cell r="EN54">
            <v>0</v>
          </cell>
          <cell r="EO54">
            <v>0</v>
          </cell>
          <cell r="EP54">
            <v>0</v>
          </cell>
          <cell r="ER54">
            <v>0</v>
          </cell>
          <cell r="ES54">
            <v>0</v>
          </cell>
          <cell r="ET54">
            <v>0</v>
          </cell>
          <cell r="EV54">
            <v>0</v>
          </cell>
          <cell r="EW54">
            <v>0</v>
          </cell>
          <cell r="EX54">
            <v>0</v>
          </cell>
          <cell r="EZ54">
            <v>0</v>
          </cell>
          <cell r="FA54">
            <v>0</v>
          </cell>
          <cell r="FB54">
            <v>0</v>
          </cell>
          <cell r="FD54">
            <v>0</v>
          </cell>
          <cell r="FE54">
            <v>0</v>
          </cell>
          <cell r="FF54">
            <v>0</v>
          </cell>
          <cell r="FI54">
            <v>0</v>
          </cell>
          <cell r="FJ54">
            <v>0</v>
          </cell>
          <cell r="FK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U54">
            <v>0</v>
          </cell>
          <cell r="FV54">
            <v>0</v>
          </cell>
          <cell r="FW54">
            <v>0</v>
          </cell>
          <cell r="FY54">
            <v>0</v>
          </cell>
          <cell r="FZ54">
            <v>0</v>
          </cell>
          <cell r="GA54">
            <v>0</v>
          </cell>
          <cell r="GC54">
            <v>0</v>
          </cell>
          <cell r="GD54">
            <v>0</v>
          </cell>
          <cell r="GE54">
            <v>0</v>
          </cell>
          <cell r="GG54">
            <v>0</v>
          </cell>
          <cell r="GH54">
            <v>0</v>
          </cell>
          <cell r="GI54">
            <v>0</v>
          </cell>
          <cell r="GK54">
            <v>0</v>
          </cell>
          <cell r="GL54">
            <v>0</v>
          </cell>
          <cell r="GM54">
            <v>0</v>
          </cell>
          <cell r="GO54">
            <v>0</v>
          </cell>
          <cell r="GP54">
            <v>0</v>
          </cell>
          <cell r="GQ54">
            <v>0</v>
          </cell>
          <cell r="GS54">
            <v>0</v>
          </cell>
          <cell r="GT54">
            <v>0</v>
          </cell>
          <cell r="GU54">
            <v>0</v>
          </cell>
          <cell r="GW54">
            <v>0</v>
          </cell>
          <cell r="GX54">
            <v>0</v>
          </cell>
          <cell r="GY54">
            <v>0</v>
          </cell>
          <cell r="HA54">
            <v>0</v>
          </cell>
          <cell r="HB54">
            <v>0</v>
          </cell>
          <cell r="HC54">
            <v>0</v>
          </cell>
        </row>
        <row r="55">
          <cell r="H55" t="str">
            <v>1009092</v>
          </cell>
          <cell r="I55" t="str">
            <v>MXP</v>
          </cell>
          <cell r="J55" t="str">
            <v>RAD 27MA 2058AL GM 731890</v>
          </cell>
          <cell r="K55" t="str">
            <v>T4</v>
          </cell>
          <cell r="L55">
            <v>0</v>
          </cell>
          <cell r="M55">
            <v>0</v>
          </cell>
          <cell r="N55">
            <v>1065.01</v>
          </cell>
          <cell r="R55">
            <v>1065.01</v>
          </cell>
          <cell r="V55">
            <v>1065.01</v>
          </cell>
          <cell r="Z55">
            <v>1065.01</v>
          </cell>
          <cell r="AD55">
            <v>1065.01</v>
          </cell>
          <cell r="AH55">
            <v>1065.01</v>
          </cell>
          <cell r="AL55">
            <v>1065.01</v>
          </cell>
          <cell r="AP55">
            <v>1065.01</v>
          </cell>
          <cell r="AT55">
            <v>1065.01</v>
          </cell>
          <cell r="AX55">
            <v>1065.01</v>
          </cell>
          <cell r="BB55">
            <v>1065.01</v>
          </cell>
          <cell r="BF55">
            <v>1065.01</v>
          </cell>
          <cell r="BJ55">
            <v>1065.01</v>
          </cell>
          <cell r="BK55">
            <v>0</v>
          </cell>
          <cell r="BL55" t="str">
            <v xml:space="preserve"> </v>
          </cell>
          <cell r="BM55" t="str">
            <v xml:space="preserve"> </v>
          </cell>
          <cell r="BN55" t="str">
            <v xml:space="preserve"> </v>
          </cell>
          <cell r="BO55" t="str">
            <v xml:space="preserve"> </v>
          </cell>
          <cell r="BP55" t="str">
            <v xml:space="preserve"> </v>
          </cell>
          <cell r="BQ55" t="str">
            <v xml:space="preserve"> </v>
          </cell>
          <cell r="BR55" t="str">
            <v xml:space="preserve"> </v>
          </cell>
          <cell r="BS55" t="str">
            <v xml:space="preserve"> </v>
          </cell>
          <cell r="BT55" t="str">
            <v xml:space="preserve"> </v>
          </cell>
          <cell r="BU55" t="str">
            <v xml:space="preserve"> </v>
          </cell>
          <cell r="BV55" t="str">
            <v xml:space="preserve"> </v>
          </cell>
          <cell r="BW55" t="str">
            <v xml:space="preserve"> </v>
          </cell>
          <cell r="BX55" t="str">
            <v xml:space="preserve"> </v>
          </cell>
          <cell r="BY55" t="str">
            <v xml:space="preserve"> </v>
          </cell>
          <cell r="BZ55" t="str">
            <v xml:space="preserve"> </v>
          </cell>
          <cell r="CA55" t="str">
            <v xml:space="preserve"> </v>
          </cell>
          <cell r="CB55" t="str">
            <v xml:space="preserve"> </v>
          </cell>
          <cell r="CC55" t="str">
            <v xml:space="preserve"> </v>
          </cell>
          <cell r="CD55" t="str">
            <v xml:space="preserve"> </v>
          </cell>
          <cell r="CE55" t="str">
            <v xml:space="preserve"> </v>
          </cell>
          <cell r="CF55" t="str">
            <v xml:space="preserve"> </v>
          </cell>
          <cell r="CG55" t="str">
            <v xml:space="preserve"> </v>
          </cell>
          <cell r="CH55" t="str">
            <v xml:space="preserve"> </v>
          </cell>
          <cell r="CI55" t="str">
            <v xml:space="preserve"> </v>
          </cell>
          <cell r="CJ55" t="str">
            <v xml:space="preserve"> </v>
          </cell>
          <cell r="CK55" t="str">
            <v xml:space="preserve"> </v>
          </cell>
          <cell r="CL55" t="str">
            <v xml:space="preserve"> </v>
          </cell>
          <cell r="CM55" t="str">
            <v xml:space="preserve"> </v>
          </cell>
          <cell r="CN55" t="str">
            <v xml:space="preserve"> </v>
          </cell>
          <cell r="CO55" t="str">
            <v xml:space="preserve"> </v>
          </cell>
          <cell r="CP55" t="str">
            <v xml:space="preserve"> </v>
          </cell>
          <cell r="CQ55" t="str">
            <v xml:space="preserve"> </v>
          </cell>
          <cell r="CR55" t="str">
            <v xml:space="preserve"> </v>
          </cell>
          <cell r="CS55" t="str">
            <v xml:space="preserve"> </v>
          </cell>
          <cell r="CT55" t="str">
            <v xml:space="preserve"> </v>
          </cell>
          <cell r="CU55" t="str">
            <v xml:space="preserve"> </v>
          </cell>
          <cell r="CV55" t="str">
            <v xml:space="preserve"> </v>
          </cell>
          <cell r="CW55" t="str">
            <v xml:space="preserve"> </v>
          </cell>
          <cell r="CX55" t="str">
            <v xml:space="preserve"> </v>
          </cell>
          <cell r="CY55" t="str">
            <v xml:space="preserve"> </v>
          </cell>
          <cell r="CZ55" t="str">
            <v xml:space="preserve"> </v>
          </cell>
          <cell r="DA55" t="str">
            <v xml:space="preserve"> </v>
          </cell>
          <cell r="DB55" t="str">
            <v xml:space="preserve"> </v>
          </cell>
          <cell r="DC55" t="str">
            <v xml:space="preserve"> </v>
          </cell>
          <cell r="DD55" t="str">
            <v xml:space="preserve"> </v>
          </cell>
          <cell r="DE55" t="str">
            <v xml:space="preserve"> </v>
          </cell>
          <cell r="DF55" t="str">
            <v xml:space="preserve"> </v>
          </cell>
          <cell r="DG55" t="str">
            <v xml:space="preserve"> </v>
          </cell>
          <cell r="DH55" t="str">
            <v>3. IAMIndependent Aftkt1009092</v>
          </cell>
          <cell r="DI55">
            <v>0</v>
          </cell>
          <cell r="DJ55">
            <v>0</v>
          </cell>
          <cell r="DL55">
            <v>0</v>
          </cell>
          <cell r="DM55">
            <v>0</v>
          </cell>
          <cell r="DN55">
            <v>0</v>
          </cell>
          <cell r="DP55">
            <v>0</v>
          </cell>
          <cell r="DQ55">
            <v>0</v>
          </cell>
          <cell r="DR55">
            <v>0</v>
          </cell>
          <cell r="DT55">
            <v>0</v>
          </cell>
          <cell r="DU55">
            <v>0</v>
          </cell>
          <cell r="DV55">
            <v>0</v>
          </cell>
          <cell r="DX55">
            <v>0</v>
          </cell>
          <cell r="DY55">
            <v>0</v>
          </cell>
          <cell r="DZ55">
            <v>0</v>
          </cell>
          <cell r="EB55">
            <v>0</v>
          </cell>
          <cell r="EC55">
            <v>0</v>
          </cell>
          <cell r="ED55">
            <v>0</v>
          </cell>
          <cell r="EF55">
            <v>0</v>
          </cell>
          <cell r="EG55">
            <v>0</v>
          </cell>
          <cell r="EH55">
            <v>0</v>
          </cell>
          <cell r="EJ55">
            <v>0</v>
          </cell>
          <cell r="EK55">
            <v>0</v>
          </cell>
          <cell r="EL55">
            <v>0</v>
          </cell>
          <cell r="EN55">
            <v>0</v>
          </cell>
          <cell r="EO55">
            <v>0</v>
          </cell>
          <cell r="EP55">
            <v>0</v>
          </cell>
          <cell r="ER55">
            <v>0</v>
          </cell>
          <cell r="ES55">
            <v>0</v>
          </cell>
          <cell r="ET55">
            <v>0</v>
          </cell>
          <cell r="EV55">
            <v>0</v>
          </cell>
          <cell r="EW55">
            <v>0</v>
          </cell>
          <cell r="EX55">
            <v>0</v>
          </cell>
          <cell r="EZ55">
            <v>0</v>
          </cell>
          <cell r="FA55">
            <v>0</v>
          </cell>
          <cell r="FB55">
            <v>0</v>
          </cell>
          <cell r="FD55">
            <v>0</v>
          </cell>
          <cell r="FE55">
            <v>0</v>
          </cell>
          <cell r="FF55">
            <v>0</v>
          </cell>
          <cell r="FI55">
            <v>0</v>
          </cell>
          <cell r="FJ55">
            <v>0</v>
          </cell>
          <cell r="FK55">
            <v>0</v>
          </cell>
          <cell r="FM55">
            <v>0</v>
          </cell>
          <cell r="FN55">
            <v>0</v>
          </cell>
          <cell r="FO55">
            <v>0</v>
          </cell>
          <cell r="FQ55">
            <v>0</v>
          </cell>
          <cell r="FR55">
            <v>0</v>
          </cell>
          <cell r="FS55">
            <v>0</v>
          </cell>
          <cell r="FU55">
            <v>0</v>
          </cell>
          <cell r="FV55">
            <v>0</v>
          </cell>
          <cell r="FW55">
            <v>0</v>
          </cell>
          <cell r="FY55">
            <v>0</v>
          </cell>
          <cell r="FZ55">
            <v>0</v>
          </cell>
          <cell r="GA55">
            <v>0</v>
          </cell>
          <cell r="GC55">
            <v>0</v>
          </cell>
          <cell r="GD55">
            <v>0</v>
          </cell>
          <cell r="GE55">
            <v>0</v>
          </cell>
          <cell r="GG55">
            <v>0</v>
          </cell>
          <cell r="GH55">
            <v>0</v>
          </cell>
          <cell r="GI55">
            <v>0</v>
          </cell>
          <cell r="GK55">
            <v>0</v>
          </cell>
          <cell r="GL55">
            <v>0</v>
          </cell>
          <cell r="GM55">
            <v>0</v>
          </cell>
          <cell r="GO55">
            <v>0</v>
          </cell>
          <cell r="GP55">
            <v>0</v>
          </cell>
          <cell r="GQ55">
            <v>0</v>
          </cell>
          <cell r="GS55">
            <v>0</v>
          </cell>
          <cell r="GT55">
            <v>0</v>
          </cell>
          <cell r="GU55">
            <v>0</v>
          </cell>
          <cell r="GW55">
            <v>0</v>
          </cell>
          <cell r="GX55">
            <v>0</v>
          </cell>
          <cell r="GY55">
            <v>0</v>
          </cell>
          <cell r="HA55">
            <v>0</v>
          </cell>
          <cell r="HB55">
            <v>0</v>
          </cell>
          <cell r="HC55">
            <v>0</v>
          </cell>
        </row>
        <row r="56">
          <cell r="H56" t="str">
            <v>1009093</v>
          </cell>
          <cell r="I56" t="str">
            <v>MXP</v>
          </cell>
          <cell r="J56" t="str">
            <v>RAD 27MA 2048AL GM 731884</v>
          </cell>
          <cell r="K56" t="str">
            <v>T4</v>
          </cell>
          <cell r="L56">
            <v>0</v>
          </cell>
          <cell r="M56">
            <v>0</v>
          </cell>
          <cell r="N56">
            <v>989.24</v>
          </cell>
          <cell r="R56">
            <v>989.24</v>
          </cell>
          <cell r="V56">
            <v>989.24</v>
          </cell>
          <cell r="Z56">
            <v>989.24</v>
          </cell>
          <cell r="AD56">
            <v>989.24</v>
          </cell>
          <cell r="AH56">
            <v>989.24</v>
          </cell>
          <cell r="AL56">
            <v>989.24</v>
          </cell>
          <cell r="AP56">
            <v>989.24</v>
          </cell>
          <cell r="AT56">
            <v>989.24</v>
          </cell>
          <cell r="AX56">
            <v>989.24</v>
          </cell>
          <cell r="BB56">
            <v>989.24</v>
          </cell>
          <cell r="BF56">
            <v>989.24</v>
          </cell>
          <cell r="BJ56">
            <v>989.24</v>
          </cell>
          <cell r="BK56">
            <v>0</v>
          </cell>
          <cell r="BL56" t="str">
            <v xml:space="preserve"> </v>
          </cell>
          <cell r="BM56" t="str">
            <v xml:space="preserve"> </v>
          </cell>
          <cell r="BN56" t="str">
            <v xml:space="preserve"> </v>
          </cell>
          <cell r="BO56" t="str">
            <v xml:space="preserve"> </v>
          </cell>
          <cell r="BP56" t="str">
            <v xml:space="preserve"> </v>
          </cell>
          <cell r="BQ56" t="str">
            <v xml:space="preserve"> </v>
          </cell>
          <cell r="BR56" t="str">
            <v xml:space="preserve"> </v>
          </cell>
          <cell r="BS56" t="str">
            <v xml:space="preserve"> </v>
          </cell>
          <cell r="BT56" t="str">
            <v xml:space="preserve"> </v>
          </cell>
          <cell r="BU56" t="str">
            <v xml:space="preserve"> </v>
          </cell>
          <cell r="BV56" t="str">
            <v xml:space="preserve"> </v>
          </cell>
          <cell r="BW56" t="str">
            <v xml:space="preserve"> </v>
          </cell>
          <cell r="BX56" t="str">
            <v xml:space="preserve"> </v>
          </cell>
          <cell r="BY56" t="str">
            <v xml:space="preserve"> </v>
          </cell>
          <cell r="BZ56" t="str">
            <v xml:space="preserve"> </v>
          </cell>
          <cell r="CA56" t="str">
            <v xml:space="preserve"> </v>
          </cell>
          <cell r="CB56" t="str">
            <v xml:space="preserve"> </v>
          </cell>
          <cell r="CC56" t="str">
            <v xml:space="preserve"> </v>
          </cell>
          <cell r="CD56" t="str">
            <v xml:space="preserve"> </v>
          </cell>
          <cell r="CE56" t="str">
            <v xml:space="preserve"> </v>
          </cell>
          <cell r="CF56" t="str">
            <v xml:space="preserve"> </v>
          </cell>
          <cell r="CG56" t="str">
            <v xml:space="preserve"> </v>
          </cell>
          <cell r="CH56" t="str">
            <v xml:space="preserve"> </v>
          </cell>
          <cell r="CI56" t="str">
            <v xml:space="preserve"> </v>
          </cell>
          <cell r="CJ56" t="str">
            <v xml:space="preserve"> </v>
          </cell>
          <cell r="CK56" t="str">
            <v xml:space="preserve"> </v>
          </cell>
          <cell r="CL56" t="str">
            <v xml:space="preserve"> </v>
          </cell>
          <cell r="CM56" t="str">
            <v xml:space="preserve"> </v>
          </cell>
          <cell r="CN56" t="str">
            <v xml:space="preserve"> </v>
          </cell>
          <cell r="CO56" t="str">
            <v xml:space="preserve"> </v>
          </cell>
          <cell r="CP56" t="str">
            <v xml:space="preserve"> </v>
          </cell>
          <cell r="CQ56" t="str">
            <v xml:space="preserve"> </v>
          </cell>
          <cell r="CR56" t="str">
            <v xml:space="preserve"> </v>
          </cell>
          <cell r="CS56" t="str">
            <v xml:space="preserve"> </v>
          </cell>
          <cell r="CT56" t="str">
            <v xml:space="preserve"> </v>
          </cell>
          <cell r="CU56" t="str">
            <v xml:space="preserve"> </v>
          </cell>
          <cell r="CV56" t="str">
            <v xml:space="preserve"> </v>
          </cell>
          <cell r="CW56" t="str">
            <v xml:space="preserve"> </v>
          </cell>
          <cell r="CX56" t="str">
            <v xml:space="preserve"> </v>
          </cell>
          <cell r="CY56" t="str">
            <v xml:space="preserve"> </v>
          </cell>
          <cell r="CZ56" t="str">
            <v xml:space="preserve"> </v>
          </cell>
          <cell r="DA56" t="str">
            <v xml:space="preserve"> </v>
          </cell>
          <cell r="DB56" t="str">
            <v xml:space="preserve"> </v>
          </cell>
          <cell r="DC56" t="str">
            <v xml:space="preserve"> </v>
          </cell>
          <cell r="DD56" t="str">
            <v xml:space="preserve"> </v>
          </cell>
          <cell r="DE56" t="str">
            <v xml:space="preserve"> </v>
          </cell>
          <cell r="DF56" t="str">
            <v xml:space="preserve"> </v>
          </cell>
          <cell r="DG56" t="str">
            <v xml:space="preserve"> </v>
          </cell>
          <cell r="DH56" t="str">
            <v>3. IAMIndependent Aftkt1009093</v>
          </cell>
          <cell r="DI56">
            <v>0</v>
          </cell>
          <cell r="DJ56">
            <v>0</v>
          </cell>
          <cell r="DL56">
            <v>0</v>
          </cell>
          <cell r="DM56">
            <v>0</v>
          </cell>
          <cell r="DN56">
            <v>0</v>
          </cell>
          <cell r="DP56">
            <v>0</v>
          </cell>
          <cell r="DQ56">
            <v>0</v>
          </cell>
          <cell r="DR56">
            <v>0</v>
          </cell>
          <cell r="DT56">
            <v>0</v>
          </cell>
          <cell r="DU56">
            <v>0</v>
          </cell>
          <cell r="DV56">
            <v>0</v>
          </cell>
          <cell r="DX56">
            <v>0</v>
          </cell>
          <cell r="DY56">
            <v>0</v>
          </cell>
          <cell r="DZ56">
            <v>0</v>
          </cell>
          <cell r="EB56">
            <v>0</v>
          </cell>
          <cell r="EC56">
            <v>0</v>
          </cell>
          <cell r="ED56">
            <v>0</v>
          </cell>
          <cell r="EF56">
            <v>0</v>
          </cell>
          <cell r="EG56">
            <v>0</v>
          </cell>
          <cell r="EH56">
            <v>0</v>
          </cell>
          <cell r="EJ56">
            <v>0</v>
          </cell>
          <cell r="EK56">
            <v>0</v>
          </cell>
          <cell r="EL56">
            <v>0</v>
          </cell>
          <cell r="EN56">
            <v>0</v>
          </cell>
          <cell r="EO56">
            <v>0</v>
          </cell>
          <cell r="EP56">
            <v>0</v>
          </cell>
          <cell r="ER56">
            <v>0</v>
          </cell>
          <cell r="ES56">
            <v>0</v>
          </cell>
          <cell r="ET56">
            <v>0</v>
          </cell>
          <cell r="EV56">
            <v>0</v>
          </cell>
          <cell r="EW56">
            <v>0</v>
          </cell>
          <cell r="EX56">
            <v>0</v>
          </cell>
          <cell r="EZ56">
            <v>0</v>
          </cell>
          <cell r="FA56">
            <v>0</v>
          </cell>
          <cell r="FB56">
            <v>0</v>
          </cell>
          <cell r="FD56">
            <v>0</v>
          </cell>
          <cell r="FE56">
            <v>0</v>
          </cell>
          <cell r="FF56">
            <v>0</v>
          </cell>
          <cell r="FI56">
            <v>0</v>
          </cell>
          <cell r="FJ56">
            <v>0</v>
          </cell>
          <cell r="FK56">
            <v>0</v>
          </cell>
          <cell r="FM56">
            <v>0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U56">
            <v>0</v>
          </cell>
          <cell r="FV56">
            <v>0</v>
          </cell>
          <cell r="FW56">
            <v>0</v>
          </cell>
          <cell r="FY56">
            <v>0</v>
          </cell>
          <cell r="FZ56">
            <v>0</v>
          </cell>
          <cell r="GA56">
            <v>0</v>
          </cell>
          <cell r="GC56">
            <v>0</v>
          </cell>
          <cell r="GD56">
            <v>0</v>
          </cell>
          <cell r="GE56">
            <v>0</v>
          </cell>
          <cell r="GG56">
            <v>0</v>
          </cell>
          <cell r="GH56">
            <v>0</v>
          </cell>
          <cell r="GI56">
            <v>0</v>
          </cell>
          <cell r="GK56">
            <v>0</v>
          </cell>
          <cell r="GL56">
            <v>0</v>
          </cell>
          <cell r="GM56">
            <v>0</v>
          </cell>
          <cell r="GO56">
            <v>0</v>
          </cell>
          <cell r="GP56">
            <v>0</v>
          </cell>
          <cell r="GQ56">
            <v>0</v>
          </cell>
          <cell r="GS56">
            <v>0</v>
          </cell>
          <cell r="GT56">
            <v>0</v>
          </cell>
          <cell r="GU56">
            <v>0</v>
          </cell>
          <cell r="GW56">
            <v>0</v>
          </cell>
          <cell r="GX56">
            <v>0</v>
          </cell>
          <cell r="GY56">
            <v>0</v>
          </cell>
          <cell r="HA56">
            <v>0</v>
          </cell>
          <cell r="HB56">
            <v>0</v>
          </cell>
          <cell r="HC56">
            <v>0</v>
          </cell>
        </row>
        <row r="57">
          <cell r="H57" t="str">
            <v>1009094</v>
          </cell>
          <cell r="I57" t="str">
            <v>MXP</v>
          </cell>
          <cell r="J57" t="str">
            <v>RAD 27MA 2054AL GM 731886</v>
          </cell>
          <cell r="K57" t="str">
            <v>T4</v>
          </cell>
          <cell r="L57">
            <v>0</v>
          </cell>
          <cell r="M57">
            <v>0</v>
          </cell>
          <cell r="N57">
            <v>882.23</v>
          </cell>
          <cell r="R57">
            <v>882.23</v>
          </cell>
          <cell r="V57">
            <v>882.23</v>
          </cell>
          <cell r="Z57">
            <v>882.23</v>
          </cell>
          <cell r="AD57">
            <v>882.23</v>
          </cell>
          <cell r="AH57">
            <v>882.23</v>
          </cell>
          <cell r="AL57">
            <v>882.23</v>
          </cell>
          <cell r="AP57">
            <v>882.23</v>
          </cell>
          <cell r="AT57">
            <v>882.23</v>
          </cell>
          <cell r="AX57">
            <v>882.23</v>
          </cell>
          <cell r="BB57">
            <v>882.23</v>
          </cell>
          <cell r="BF57">
            <v>882.23</v>
          </cell>
          <cell r="BJ57">
            <v>882.23</v>
          </cell>
          <cell r="BK57">
            <v>0</v>
          </cell>
          <cell r="BL57" t="str">
            <v xml:space="preserve"> </v>
          </cell>
          <cell r="BM57" t="str">
            <v xml:space="preserve"> </v>
          </cell>
          <cell r="BN57" t="str">
            <v xml:space="preserve"> </v>
          </cell>
          <cell r="BO57" t="str">
            <v xml:space="preserve"> </v>
          </cell>
          <cell r="BP57" t="str">
            <v xml:space="preserve"> </v>
          </cell>
          <cell r="BQ57" t="str">
            <v xml:space="preserve"> </v>
          </cell>
          <cell r="BR57" t="str">
            <v xml:space="preserve"> </v>
          </cell>
          <cell r="BS57" t="str">
            <v xml:space="preserve"> </v>
          </cell>
          <cell r="BT57" t="str">
            <v xml:space="preserve"> </v>
          </cell>
          <cell r="BU57" t="str">
            <v xml:space="preserve"> </v>
          </cell>
          <cell r="BV57" t="str">
            <v xml:space="preserve"> </v>
          </cell>
          <cell r="BW57" t="str">
            <v xml:space="preserve"> </v>
          </cell>
          <cell r="BX57" t="str">
            <v xml:space="preserve"> </v>
          </cell>
          <cell r="BY57" t="str">
            <v xml:space="preserve"> </v>
          </cell>
          <cell r="BZ57" t="str">
            <v xml:space="preserve"> </v>
          </cell>
          <cell r="CA57" t="str">
            <v xml:space="preserve"> </v>
          </cell>
          <cell r="CB57" t="str">
            <v xml:space="preserve"> </v>
          </cell>
          <cell r="CC57" t="str">
            <v xml:space="preserve"> </v>
          </cell>
          <cell r="CD57" t="str">
            <v xml:space="preserve"> </v>
          </cell>
          <cell r="CE57" t="str">
            <v xml:space="preserve"> </v>
          </cell>
          <cell r="CF57" t="str">
            <v xml:space="preserve"> </v>
          </cell>
          <cell r="CG57" t="str">
            <v xml:space="preserve"> </v>
          </cell>
          <cell r="CH57" t="str">
            <v xml:space="preserve"> </v>
          </cell>
          <cell r="CI57" t="str">
            <v xml:space="preserve"> </v>
          </cell>
          <cell r="CJ57" t="str">
            <v xml:space="preserve"> </v>
          </cell>
          <cell r="CK57" t="str">
            <v xml:space="preserve"> </v>
          </cell>
          <cell r="CL57" t="str">
            <v xml:space="preserve"> </v>
          </cell>
          <cell r="CM57" t="str">
            <v xml:space="preserve"> </v>
          </cell>
          <cell r="CN57" t="str">
            <v xml:space="preserve"> </v>
          </cell>
          <cell r="CO57" t="str">
            <v xml:space="preserve"> </v>
          </cell>
          <cell r="CP57" t="str">
            <v xml:space="preserve"> </v>
          </cell>
          <cell r="CQ57" t="str">
            <v xml:space="preserve"> </v>
          </cell>
          <cell r="CR57" t="str">
            <v xml:space="preserve"> </v>
          </cell>
          <cell r="CS57" t="str">
            <v xml:space="preserve"> </v>
          </cell>
          <cell r="CT57" t="str">
            <v xml:space="preserve"> </v>
          </cell>
          <cell r="CU57" t="str">
            <v xml:space="preserve"> </v>
          </cell>
          <cell r="CV57" t="str">
            <v xml:space="preserve"> </v>
          </cell>
          <cell r="CW57" t="str">
            <v xml:space="preserve"> </v>
          </cell>
          <cell r="CX57" t="str">
            <v xml:space="preserve"> </v>
          </cell>
          <cell r="CY57" t="str">
            <v xml:space="preserve"> </v>
          </cell>
          <cell r="CZ57" t="str">
            <v xml:space="preserve"> </v>
          </cell>
          <cell r="DA57" t="str">
            <v xml:space="preserve"> </v>
          </cell>
          <cell r="DB57" t="str">
            <v xml:space="preserve"> </v>
          </cell>
          <cell r="DC57" t="str">
            <v xml:space="preserve"> </v>
          </cell>
          <cell r="DD57" t="str">
            <v xml:space="preserve"> </v>
          </cell>
          <cell r="DE57" t="str">
            <v xml:space="preserve"> </v>
          </cell>
          <cell r="DF57" t="str">
            <v xml:space="preserve"> </v>
          </cell>
          <cell r="DG57" t="str">
            <v xml:space="preserve"> </v>
          </cell>
          <cell r="DH57" t="str">
            <v>3. IAMIndependent Aftkt1009094</v>
          </cell>
          <cell r="DI57">
            <v>0</v>
          </cell>
          <cell r="DJ57">
            <v>0</v>
          </cell>
          <cell r="DL57">
            <v>0</v>
          </cell>
          <cell r="DM57">
            <v>0</v>
          </cell>
          <cell r="DN57">
            <v>0</v>
          </cell>
          <cell r="DP57">
            <v>0</v>
          </cell>
          <cell r="DQ57">
            <v>0</v>
          </cell>
          <cell r="DR57">
            <v>0</v>
          </cell>
          <cell r="DT57">
            <v>0</v>
          </cell>
          <cell r="DU57">
            <v>0</v>
          </cell>
          <cell r="DV57">
            <v>0</v>
          </cell>
          <cell r="DX57">
            <v>0</v>
          </cell>
          <cell r="DY57">
            <v>0</v>
          </cell>
          <cell r="DZ57">
            <v>0</v>
          </cell>
          <cell r="EB57">
            <v>0</v>
          </cell>
          <cell r="EC57">
            <v>0</v>
          </cell>
          <cell r="ED57">
            <v>0</v>
          </cell>
          <cell r="EF57">
            <v>0</v>
          </cell>
          <cell r="EG57">
            <v>0</v>
          </cell>
          <cell r="EH57">
            <v>0</v>
          </cell>
          <cell r="EJ57">
            <v>0</v>
          </cell>
          <cell r="EK57">
            <v>0</v>
          </cell>
          <cell r="EL57">
            <v>0</v>
          </cell>
          <cell r="EN57">
            <v>0</v>
          </cell>
          <cell r="EO57">
            <v>0</v>
          </cell>
          <cell r="EP57">
            <v>0</v>
          </cell>
          <cell r="ER57">
            <v>0</v>
          </cell>
          <cell r="ES57">
            <v>0</v>
          </cell>
          <cell r="ET57">
            <v>0</v>
          </cell>
          <cell r="EV57">
            <v>0</v>
          </cell>
          <cell r="EW57">
            <v>0</v>
          </cell>
          <cell r="EX57">
            <v>0</v>
          </cell>
          <cell r="EZ57">
            <v>0</v>
          </cell>
          <cell r="FA57">
            <v>0</v>
          </cell>
          <cell r="FB57">
            <v>0</v>
          </cell>
          <cell r="FD57">
            <v>0</v>
          </cell>
          <cell r="FE57">
            <v>0</v>
          </cell>
          <cell r="FF57">
            <v>0</v>
          </cell>
          <cell r="FI57">
            <v>0</v>
          </cell>
          <cell r="FJ57">
            <v>0</v>
          </cell>
          <cell r="FK57">
            <v>0</v>
          </cell>
          <cell r="FM57">
            <v>0</v>
          </cell>
          <cell r="FN57">
            <v>0</v>
          </cell>
          <cell r="FO57">
            <v>0</v>
          </cell>
          <cell r="FQ57">
            <v>0</v>
          </cell>
          <cell r="FR57">
            <v>0</v>
          </cell>
          <cell r="FS57">
            <v>0</v>
          </cell>
          <cell r="FU57">
            <v>0</v>
          </cell>
          <cell r="FV57">
            <v>0</v>
          </cell>
          <cell r="FW57">
            <v>0</v>
          </cell>
          <cell r="FY57">
            <v>0</v>
          </cell>
          <cell r="FZ57">
            <v>0</v>
          </cell>
          <cell r="GA57">
            <v>0</v>
          </cell>
          <cell r="GC57">
            <v>0</v>
          </cell>
          <cell r="GD57">
            <v>0</v>
          </cell>
          <cell r="GE57">
            <v>0</v>
          </cell>
          <cell r="GG57">
            <v>0</v>
          </cell>
          <cell r="GH57">
            <v>0</v>
          </cell>
          <cell r="GI57">
            <v>0</v>
          </cell>
          <cell r="GK57">
            <v>0</v>
          </cell>
          <cell r="GL57">
            <v>0</v>
          </cell>
          <cell r="GM57">
            <v>0</v>
          </cell>
          <cell r="GO57">
            <v>0</v>
          </cell>
          <cell r="GP57">
            <v>0</v>
          </cell>
          <cell r="GQ57">
            <v>0</v>
          </cell>
          <cell r="GS57">
            <v>0</v>
          </cell>
          <cell r="GT57">
            <v>0</v>
          </cell>
          <cell r="GU57">
            <v>0</v>
          </cell>
          <cell r="GW57">
            <v>0</v>
          </cell>
          <cell r="GX57">
            <v>0</v>
          </cell>
          <cell r="GY57">
            <v>0</v>
          </cell>
          <cell r="HA57">
            <v>0</v>
          </cell>
          <cell r="HB57">
            <v>0</v>
          </cell>
          <cell r="HC57">
            <v>0</v>
          </cell>
        </row>
        <row r="58">
          <cell r="H58" t="str">
            <v>1009095</v>
          </cell>
          <cell r="I58" t="str">
            <v>MXP</v>
          </cell>
          <cell r="J58" t="str">
            <v>RAD 27MA 2055AL GM 731887</v>
          </cell>
          <cell r="K58" t="str">
            <v>T4</v>
          </cell>
          <cell r="L58">
            <v>0</v>
          </cell>
          <cell r="M58">
            <v>0</v>
          </cell>
          <cell r="N58">
            <v>1040.5</v>
          </cell>
          <cell r="R58">
            <v>1040.5</v>
          </cell>
          <cell r="V58">
            <v>1040.5</v>
          </cell>
          <cell r="Z58">
            <v>1040.5</v>
          </cell>
          <cell r="AD58">
            <v>1040.5</v>
          </cell>
          <cell r="AH58">
            <v>1040.5</v>
          </cell>
          <cell r="AL58">
            <v>1040.5</v>
          </cell>
          <cell r="AP58">
            <v>1040.5</v>
          </cell>
          <cell r="AT58">
            <v>1040.5</v>
          </cell>
          <cell r="AX58">
            <v>1040.5</v>
          </cell>
          <cell r="BB58">
            <v>1040.5</v>
          </cell>
          <cell r="BF58">
            <v>1040.5</v>
          </cell>
          <cell r="BJ58">
            <v>1040.5</v>
          </cell>
          <cell r="BK58">
            <v>0</v>
          </cell>
          <cell r="BL58" t="str">
            <v xml:space="preserve"> </v>
          </cell>
          <cell r="BM58" t="str">
            <v xml:space="preserve"> </v>
          </cell>
          <cell r="BN58" t="str">
            <v xml:space="preserve"> </v>
          </cell>
          <cell r="BO58" t="str">
            <v xml:space="preserve"> </v>
          </cell>
          <cell r="BP58" t="str">
            <v xml:space="preserve"> </v>
          </cell>
          <cell r="BQ58" t="str">
            <v xml:space="preserve"> </v>
          </cell>
          <cell r="BR58" t="str">
            <v xml:space="preserve"> </v>
          </cell>
          <cell r="BS58" t="str">
            <v xml:space="preserve"> </v>
          </cell>
          <cell r="BT58" t="str">
            <v xml:space="preserve"> </v>
          </cell>
          <cell r="BU58" t="str">
            <v xml:space="preserve"> </v>
          </cell>
          <cell r="BV58" t="str">
            <v xml:space="preserve"> </v>
          </cell>
          <cell r="BW58" t="str">
            <v xml:space="preserve"> </v>
          </cell>
          <cell r="BX58" t="str">
            <v xml:space="preserve"> </v>
          </cell>
          <cell r="BY58" t="str">
            <v xml:space="preserve"> </v>
          </cell>
          <cell r="BZ58" t="str">
            <v xml:space="preserve"> </v>
          </cell>
          <cell r="CA58" t="str">
            <v xml:space="preserve"> </v>
          </cell>
          <cell r="CB58" t="str">
            <v xml:space="preserve"> </v>
          </cell>
          <cell r="CC58" t="str">
            <v xml:space="preserve"> </v>
          </cell>
          <cell r="CD58" t="str">
            <v xml:space="preserve"> </v>
          </cell>
          <cell r="CE58" t="str">
            <v xml:space="preserve"> </v>
          </cell>
          <cell r="CF58" t="str">
            <v xml:space="preserve"> </v>
          </cell>
          <cell r="CG58" t="str">
            <v xml:space="preserve"> </v>
          </cell>
          <cell r="CH58" t="str">
            <v xml:space="preserve"> </v>
          </cell>
          <cell r="CI58" t="str">
            <v xml:space="preserve"> </v>
          </cell>
          <cell r="CJ58" t="str">
            <v xml:space="preserve"> </v>
          </cell>
          <cell r="CK58" t="str">
            <v xml:space="preserve"> </v>
          </cell>
          <cell r="CL58" t="str">
            <v xml:space="preserve"> </v>
          </cell>
          <cell r="CM58" t="str">
            <v xml:space="preserve"> </v>
          </cell>
          <cell r="CN58" t="str">
            <v xml:space="preserve"> </v>
          </cell>
          <cell r="CO58" t="str">
            <v xml:space="preserve"> </v>
          </cell>
          <cell r="CP58" t="str">
            <v xml:space="preserve"> </v>
          </cell>
          <cell r="CQ58" t="str">
            <v xml:space="preserve"> </v>
          </cell>
          <cell r="CR58" t="str">
            <v xml:space="preserve"> </v>
          </cell>
          <cell r="CS58" t="str">
            <v xml:space="preserve"> </v>
          </cell>
          <cell r="CT58" t="str">
            <v xml:space="preserve"> </v>
          </cell>
          <cell r="CU58" t="str">
            <v xml:space="preserve"> </v>
          </cell>
          <cell r="CV58" t="str">
            <v xml:space="preserve"> </v>
          </cell>
          <cell r="CW58" t="str">
            <v xml:space="preserve"> </v>
          </cell>
          <cell r="CX58" t="str">
            <v xml:space="preserve"> </v>
          </cell>
          <cell r="CY58" t="str">
            <v xml:space="preserve"> </v>
          </cell>
          <cell r="CZ58" t="str">
            <v xml:space="preserve"> </v>
          </cell>
          <cell r="DA58" t="str">
            <v xml:space="preserve"> </v>
          </cell>
          <cell r="DB58" t="str">
            <v xml:space="preserve"> </v>
          </cell>
          <cell r="DC58" t="str">
            <v xml:space="preserve"> </v>
          </cell>
          <cell r="DD58" t="str">
            <v xml:space="preserve"> </v>
          </cell>
          <cell r="DE58" t="str">
            <v xml:space="preserve"> </v>
          </cell>
          <cell r="DF58" t="str">
            <v xml:space="preserve"> </v>
          </cell>
          <cell r="DG58" t="str">
            <v xml:space="preserve"> </v>
          </cell>
          <cell r="DH58" t="str">
            <v>3. IAMIndependent Aftkt1009095</v>
          </cell>
          <cell r="DI58">
            <v>0</v>
          </cell>
          <cell r="DJ58">
            <v>0</v>
          </cell>
          <cell r="DL58">
            <v>0</v>
          </cell>
          <cell r="DM58">
            <v>0</v>
          </cell>
          <cell r="DN58">
            <v>0</v>
          </cell>
          <cell r="DP58">
            <v>0</v>
          </cell>
          <cell r="DQ58">
            <v>0</v>
          </cell>
          <cell r="DR58">
            <v>0</v>
          </cell>
          <cell r="DT58">
            <v>0</v>
          </cell>
          <cell r="DU58">
            <v>0</v>
          </cell>
          <cell r="DV58">
            <v>0</v>
          </cell>
          <cell r="DX58">
            <v>0</v>
          </cell>
          <cell r="DY58">
            <v>0</v>
          </cell>
          <cell r="DZ58">
            <v>0</v>
          </cell>
          <cell r="EB58">
            <v>0</v>
          </cell>
          <cell r="EC58">
            <v>0</v>
          </cell>
          <cell r="ED58">
            <v>0</v>
          </cell>
          <cell r="EF58">
            <v>0</v>
          </cell>
          <cell r="EG58">
            <v>0</v>
          </cell>
          <cell r="EH58">
            <v>0</v>
          </cell>
          <cell r="EJ58">
            <v>0</v>
          </cell>
          <cell r="EK58">
            <v>0</v>
          </cell>
          <cell r="EL58">
            <v>0</v>
          </cell>
          <cell r="EN58">
            <v>0</v>
          </cell>
          <cell r="EO58">
            <v>0</v>
          </cell>
          <cell r="EP58">
            <v>0</v>
          </cell>
          <cell r="ER58">
            <v>0</v>
          </cell>
          <cell r="ES58">
            <v>0</v>
          </cell>
          <cell r="ET58">
            <v>0</v>
          </cell>
          <cell r="EV58">
            <v>0</v>
          </cell>
          <cell r="EW58">
            <v>0</v>
          </cell>
          <cell r="EX58">
            <v>0</v>
          </cell>
          <cell r="EZ58">
            <v>0</v>
          </cell>
          <cell r="FA58">
            <v>0</v>
          </cell>
          <cell r="FB58">
            <v>0</v>
          </cell>
          <cell r="FD58">
            <v>0</v>
          </cell>
          <cell r="FE58">
            <v>0</v>
          </cell>
          <cell r="FF58">
            <v>0</v>
          </cell>
          <cell r="FI58">
            <v>0</v>
          </cell>
          <cell r="FJ58">
            <v>0</v>
          </cell>
          <cell r="FK58">
            <v>0</v>
          </cell>
          <cell r="FM58">
            <v>0</v>
          </cell>
          <cell r="FN58">
            <v>0</v>
          </cell>
          <cell r="FO58">
            <v>0</v>
          </cell>
          <cell r="FQ58">
            <v>0</v>
          </cell>
          <cell r="FR58">
            <v>0</v>
          </cell>
          <cell r="FS58">
            <v>0</v>
          </cell>
          <cell r="FU58">
            <v>0</v>
          </cell>
          <cell r="FV58">
            <v>0</v>
          </cell>
          <cell r="FW58">
            <v>0</v>
          </cell>
          <cell r="FY58">
            <v>0</v>
          </cell>
          <cell r="FZ58">
            <v>0</v>
          </cell>
          <cell r="GA58">
            <v>0</v>
          </cell>
          <cell r="GC58">
            <v>0</v>
          </cell>
          <cell r="GD58">
            <v>0</v>
          </cell>
          <cell r="GE58">
            <v>0</v>
          </cell>
          <cell r="GG58">
            <v>0</v>
          </cell>
          <cell r="GH58">
            <v>0</v>
          </cell>
          <cell r="GI58">
            <v>0</v>
          </cell>
          <cell r="GK58">
            <v>0</v>
          </cell>
          <cell r="GL58">
            <v>0</v>
          </cell>
          <cell r="GM58">
            <v>0</v>
          </cell>
          <cell r="GO58">
            <v>0</v>
          </cell>
          <cell r="GP58">
            <v>0</v>
          </cell>
          <cell r="GQ58">
            <v>0</v>
          </cell>
          <cell r="GS58">
            <v>0</v>
          </cell>
          <cell r="GT58">
            <v>0</v>
          </cell>
          <cell r="GU58">
            <v>0</v>
          </cell>
          <cell r="GW58">
            <v>0</v>
          </cell>
          <cell r="GX58">
            <v>0</v>
          </cell>
          <cell r="GY58">
            <v>0</v>
          </cell>
          <cell r="HA58">
            <v>0</v>
          </cell>
          <cell r="HB58">
            <v>0</v>
          </cell>
          <cell r="HC58">
            <v>0</v>
          </cell>
        </row>
        <row r="59">
          <cell r="H59" t="str">
            <v>1009096</v>
          </cell>
          <cell r="I59" t="str">
            <v>MXP</v>
          </cell>
          <cell r="J59" t="str">
            <v>RAD 27MA 2056AL GM 731888</v>
          </cell>
          <cell r="K59" t="str">
            <v>T4</v>
          </cell>
          <cell r="L59">
            <v>0</v>
          </cell>
          <cell r="M59">
            <v>0</v>
          </cell>
          <cell r="N59">
            <v>927.66</v>
          </cell>
          <cell r="R59">
            <v>927.66</v>
          </cell>
          <cell r="V59">
            <v>927.66</v>
          </cell>
          <cell r="Z59">
            <v>927.66</v>
          </cell>
          <cell r="AD59">
            <v>927.66</v>
          </cell>
          <cell r="AH59">
            <v>927.66</v>
          </cell>
          <cell r="AL59">
            <v>927.66</v>
          </cell>
          <cell r="AP59">
            <v>927.66</v>
          </cell>
          <cell r="AT59">
            <v>927.66</v>
          </cell>
          <cell r="AX59">
            <v>927.66</v>
          </cell>
          <cell r="BB59">
            <v>927.66</v>
          </cell>
          <cell r="BF59">
            <v>927.66</v>
          </cell>
          <cell r="BJ59">
            <v>927.66</v>
          </cell>
          <cell r="BK59">
            <v>0</v>
          </cell>
          <cell r="BL59" t="str">
            <v xml:space="preserve"> </v>
          </cell>
          <cell r="BM59" t="str">
            <v xml:space="preserve"> </v>
          </cell>
          <cell r="BN59" t="str">
            <v xml:space="preserve"> </v>
          </cell>
          <cell r="BO59" t="str">
            <v xml:space="preserve"> </v>
          </cell>
          <cell r="BP59" t="str">
            <v xml:space="preserve"> </v>
          </cell>
          <cell r="BQ59" t="str">
            <v xml:space="preserve"> </v>
          </cell>
          <cell r="BR59" t="str">
            <v xml:space="preserve"> </v>
          </cell>
          <cell r="BS59" t="str">
            <v xml:space="preserve"> </v>
          </cell>
          <cell r="BT59" t="str">
            <v xml:space="preserve"> </v>
          </cell>
          <cell r="BU59" t="str">
            <v xml:space="preserve"> </v>
          </cell>
          <cell r="BV59" t="str">
            <v xml:space="preserve"> </v>
          </cell>
          <cell r="BW59" t="str">
            <v xml:space="preserve"> </v>
          </cell>
          <cell r="BX59" t="str">
            <v xml:space="preserve"> </v>
          </cell>
          <cell r="BY59" t="str">
            <v xml:space="preserve"> </v>
          </cell>
          <cell r="BZ59" t="str">
            <v xml:space="preserve"> </v>
          </cell>
          <cell r="CA59" t="str">
            <v xml:space="preserve"> </v>
          </cell>
          <cell r="CB59" t="str">
            <v xml:space="preserve"> </v>
          </cell>
          <cell r="CC59" t="str">
            <v xml:space="preserve"> </v>
          </cell>
          <cell r="CD59" t="str">
            <v xml:space="preserve"> </v>
          </cell>
          <cell r="CE59" t="str">
            <v xml:space="preserve"> </v>
          </cell>
          <cell r="CF59" t="str">
            <v xml:space="preserve"> </v>
          </cell>
          <cell r="CG59" t="str">
            <v xml:space="preserve"> </v>
          </cell>
          <cell r="CH59" t="str">
            <v xml:space="preserve"> </v>
          </cell>
          <cell r="CI59" t="str">
            <v xml:space="preserve"> </v>
          </cell>
          <cell r="CJ59" t="str">
            <v xml:space="preserve"> </v>
          </cell>
          <cell r="CK59" t="str">
            <v xml:space="preserve"> </v>
          </cell>
          <cell r="CL59" t="str">
            <v xml:space="preserve"> </v>
          </cell>
          <cell r="CM59" t="str">
            <v xml:space="preserve"> </v>
          </cell>
          <cell r="CN59" t="str">
            <v xml:space="preserve"> </v>
          </cell>
          <cell r="CO59" t="str">
            <v xml:space="preserve"> </v>
          </cell>
          <cell r="CP59" t="str">
            <v xml:space="preserve"> </v>
          </cell>
          <cell r="CQ59" t="str">
            <v xml:space="preserve"> </v>
          </cell>
          <cell r="CR59" t="str">
            <v xml:space="preserve"> </v>
          </cell>
          <cell r="CS59" t="str">
            <v xml:space="preserve"> </v>
          </cell>
          <cell r="CT59" t="str">
            <v xml:space="preserve"> </v>
          </cell>
          <cell r="CU59" t="str">
            <v xml:space="preserve"> </v>
          </cell>
          <cell r="CV59" t="str">
            <v xml:space="preserve"> </v>
          </cell>
          <cell r="CW59" t="str">
            <v xml:space="preserve"> </v>
          </cell>
          <cell r="CX59" t="str">
            <v xml:space="preserve"> </v>
          </cell>
          <cell r="CY59" t="str">
            <v xml:space="preserve"> </v>
          </cell>
          <cell r="CZ59" t="str">
            <v xml:space="preserve"> </v>
          </cell>
          <cell r="DA59" t="str">
            <v xml:space="preserve"> </v>
          </cell>
          <cell r="DB59" t="str">
            <v xml:space="preserve"> </v>
          </cell>
          <cell r="DC59" t="str">
            <v xml:space="preserve"> </v>
          </cell>
          <cell r="DD59" t="str">
            <v xml:space="preserve"> </v>
          </cell>
          <cell r="DE59" t="str">
            <v xml:space="preserve"> </v>
          </cell>
          <cell r="DF59" t="str">
            <v xml:space="preserve"> </v>
          </cell>
          <cell r="DG59" t="str">
            <v xml:space="preserve"> </v>
          </cell>
          <cell r="DH59" t="str">
            <v>3. IAMIndependent Aftkt1009096</v>
          </cell>
          <cell r="DI59">
            <v>0</v>
          </cell>
          <cell r="DJ59">
            <v>0</v>
          </cell>
          <cell r="DL59">
            <v>0</v>
          </cell>
          <cell r="DM59">
            <v>0</v>
          </cell>
          <cell r="DN59">
            <v>0</v>
          </cell>
          <cell r="DP59">
            <v>0</v>
          </cell>
          <cell r="DQ59">
            <v>0</v>
          </cell>
          <cell r="DR59">
            <v>0</v>
          </cell>
          <cell r="DT59">
            <v>0</v>
          </cell>
          <cell r="DU59">
            <v>0</v>
          </cell>
          <cell r="DV59">
            <v>0</v>
          </cell>
          <cell r="DX59">
            <v>0</v>
          </cell>
          <cell r="DY59">
            <v>0</v>
          </cell>
          <cell r="DZ59">
            <v>0</v>
          </cell>
          <cell r="EB59">
            <v>0</v>
          </cell>
          <cell r="EC59">
            <v>0</v>
          </cell>
          <cell r="ED59">
            <v>0</v>
          </cell>
          <cell r="EF59">
            <v>0</v>
          </cell>
          <cell r="EG59">
            <v>0</v>
          </cell>
          <cell r="EH59">
            <v>0</v>
          </cell>
          <cell r="EJ59">
            <v>0</v>
          </cell>
          <cell r="EK59">
            <v>0</v>
          </cell>
          <cell r="EL59">
            <v>0</v>
          </cell>
          <cell r="EN59">
            <v>0</v>
          </cell>
          <cell r="EO59">
            <v>0</v>
          </cell>
          <cell r="EP59">
            <v>0</v>
          </cell>
          <cell r="ER59">
            <v>0</v>
          </cell>
          <cell r="ES59">
            <v>0</v>
          </cell>
          <cell r="ET59">
            <v>0</v>
          </cell>
          <cell r="EV59">
            <v>0</v>
          </cell>
          <cell r="EW59">
            <v>0</v>
          </cell>
          <cell r="EX59">
            <v>0</v>
          </cell>
          <cell r="EZ59">
            <v>0</v>
          </cell>
          <cell r="FA59">
            <v>0</v>
          </cell>
          <cell r="FB59">
            <v>0</v>
          </cell>
          <cell r="FD59">
            <v>0</v>
          </cell>
          <cell r="FE59">
            <v>0</v>
          </cell>
          <cell r="FF59">
            <v>0</v>
          </cell>
          <cell r="FI59">
            <v>0</v>
          </cell>
          <cell r="FJ59">
            <v>0</v>
          </cell>
          <cell r="FK59">
            <v>0</v>
          </cell>
          <cell r="FM59">
            <v>0</v>
          </cell>
          <cell r="FN59">
            <v>0</v>
          </cell>
          <cell r="FO59">
            <v>0</v>
          </cell>
          <cell r="FQ59">
            <v>0</v>
          </cell>
          <cell r="FR59">
            <v>0</v>
          </cell>
          <cell r="FS59">
            <v>0</v>
          </cell>
          <cell r="FU59">
            <v>0</v>
          </cell>
          <cell r="FV59">
            <v>0</v>
          </cell>
          <cell r="FW59">
            <v>0</v>
          </cell>
          <cell r="FY59">
            <v>0</v>
          </cell>
          <cell r="FZ59">
            <v>0</v>
          </cell>
          <cell r="GA59">
            <v>0</v>
          </cell>
          <cell r="GC59">
            <v>0</v>
          </cell>
          <cell r="GD59">
            <v>0</v>
          </cell>
          <cell r="GE59">
            <v>0</v>
          </cell>
          <cell r="GG59">
            <v>0</v>
          </cell>
          <cell r="GH59">
            <v>0</v>
          </cell>
          <cell r="GI59">
            <v>0</v>
          </cell>
          <cell r="GK59">
            <v>0</v>
          </cell>
          <cell r="GL59">
            <v>0</v>
          </cell>
          <cell r="GM59">
            <v>0</v>
          </cell>
          <cell r="GO59">
            <v>0</v>
          </cell>
          <cell r="GP59">
            <v>0</v>
          </cell>
          <cell r="GQ59">
            <v>0</v>
          </cell>
          <cell r="GS59">
            <v>0</v>
          </cell>
          <cell r="GT59">
            <v>0</v>
          </cell>
          <cell r="GU59">
            <v>0</v>
          </cell>
          <cell r="GW59">
            <v>0</v>
          </cell>
          <cell r="GX59">
            <v>0</v>
          </cell>
          <cell r="GY59">
            <v>0</v>
          </cell>
          <cell r="HA59">
            <v>0</v>
          </cell>
          <cell r="HB59">
            <v>0</v>
          </cell>
          <cell r="HC59">
            <v>0</v>
          </cell>
        </row>
        <row r="60">
          <cell r="H60" t="str">
            <v>1009097</v>
          </cell>
          <cell r="I60" t="str">
            <v>MXP</v>
          </cell>
          <cell r="J60" t="str">
            <v>RAD 27MA 2050AL GM 731891</v>
          </cell>
          <cell r="K60" t="str">
            <v>T4</v>
          </cell>
          <cell r="L60">
            <v>0</v>
          </cell>
          <cell r="M60">
            <v>0</v>
          </cell>
          <cell r="N60">
            <v>974.89</v>
          </cell>
          <cell r="R60">
            <v>974.89</v>
          </cell>
          <cell r="V60">
            <v>974.89</v>
          </cell>
          <cell r="Z60">
            <v>974.89</v>
          </cell>
          <cell r="AD60">
            <v>974.89</v>
          </cell>
          <cell r="AH60">
            <v>974.89</v>
          </cell>
          <cell r="AL60">
            <v>974.89</v>
          </cell>
          <cell r="AP60">
            <v>974.89</v>
          </cell>
          <cell r="AT60">
            <v>974.89</v>
          </cell>
          <cell r="AX60">
            <v>974.89</v>
          </cell>
          <cell r="BB60">
            <v>974.89</v>
          </cell>
          <cell r="BF60">
            <v>974.89</v>
          </cell>
          <cell r="BJ60">
            <v>974.89</v>
          </cell>
          <cell r="BK60">
            <v>0</v>
          </cell>
          <cell r="BL60" t="str">
            <v xml:space="preserve"> </v>
          </cell>
          <cell r="BM60" t="str">
            <v xml:space="preserve"> </v>
          </cell>
          <cell r="BN60" t="str">
            <v xml:space="preserve"> </v>
          </cell>
          <cell r="BO60" t="str">
            <v xml:space="preserve"> </v>
          </cell>
          <cell r="BP60" t="str">
            <v xml:space="preserve"> </v>
          </cell>
          <cell r="BQ60" t="str">
            <v xml:space="preserve"> </v>
          </cell>
          <cell r="BR60" t="str">
            <v xml:space="preserve"> </v>
          </cell>
          <cell r="BS60" t="str">
            <v xml:space="preserve"> </v>
          </cell>
          <cell r="BT60" t="str">
            <v xml:space="preserve"> </v>
          </cell>
          <cell r="BU60" t="str">
            <v xml:space="preserve"> </v>
          </cell>
          <cell r="BV60" t="str">
            <v xml:space="preserve"> </v>
          </cell>
          <cell r="BW60" t="str">
            <v xml:space="preserve"> </v>
          </cell>
          <cell r="BX60" t="str">
            <v xml:space="preserve"> </v>
          </cell>
          <cell r="BY60" t="str">
            <v xml:space="preserve"> </v>
          </cell>
          <cell r="BZ60" t="str">
            <v xml:space="preserve"> </v>
          </cell>
          <cell r="CA60" t="str">
            <v xml:space="preserve"> </v>
          </cell>
          <cell r="CB60" t="str">
            <v xml:space="preserve"> </v>
          </cell>
          <cell r="CC60" t="str">
            <v xml:space="preserve"> </v>
          </cell>
          <cell r="CD60" t="str">
            <v xml:space="preserve"> </v>
          </cell>
          <cell r="CE60" t="str">
            <v xml:space="preserve"> </v>
          </cell>
          <cell r="CF60" t="str">
            <v xml:space="preserve"> </v>
          </cell>
          <cell r="CG60" t="str">
            <v xml:space="preserve"> </v>
          </cell>
          <cell r="CH60" t="str">
            <v xml:space="preserve"> </v>
          </cell>
          <cell r="CI60" t="str">
            <v xml:space="preserve"> </v>
          </cell>
          <cell r="CJ60" t="str">
            <v xml:space="preserve"> </v>
          </cell>
          <cell r="CK60" t="str">
            <v xml:space="preserve"> </v>
          </cell>
          <cell r="CL60" t="str">
            <v xml:space="preserve"> </v>
          </cell>
          <cell r="CM60" t="str">
            <v xml:space="preserve"> </v>
          </cell>
          <cell r="CN60" t="str">
            <v xml:space="preserve"> </v>
          </cell>
          <cell r="CO60" t="str">
            <v xml:space="preserve"> </v>
          </cell>
          <cell r="CP60" t="str">
            <v xml:space="preserve"> </v>
          </cell>
          <cell r="CQ60" t="str">
            <v xml:space="preserve"> </v>
          </cell>
          <cell r="CR60" t="str">
            <v xml:space="preserve"> </v>
          </cell>
          <cell r="CS60" t="str">
            <v xml:space="preserve"> </v>
          </cell>
          <cell r="CT60" t="str">
            <v xml:space="preserve"> </v>
          </cell>
          <cell r="CU60" t="str">
            <v xml:space="preserve"> </v>
          </cell>
          <cell r="CV60" t="str">
            <v xml:space="preserve"> </v>
          </cell>
          <cell r="CW60" t="str">
            <v xml:space="preserve"> </v>
          </cell>
          <cell r="CX60" t="str">
            <v xml:space="preserve"> </v>
          </cell>
          <cell r="CY60" t="str">
            <v xml:space="preserve"> </v>
          </cell>
          <cell r="CZ60" t="str">
            <v xml:space="preserve"> </v>
          </cell>
          <cell r="DA60" t="str">
            <v xml:space="preserve"> </v>
          </cell>
          <cell r="DB60" t="str">
            <v xml:space="preserve"> </v>
          </cell>
          <cell r="DC60" t="str">
            <v xml:space="preserve"> </v>
          </cell>
          <cell r="DD60" t="str">
            <v xml:space="preserve"> </v>
          </cell>
          <cell r="DE60" t="str">
            <v xml:space="preserve"> </v>
          </cell>
          <cell r="DF60" t="str">
            <v xml:space="preserve"> </v>
          </cell>
          <cell r="DG60" t="str">
            <v xml:space="preserve"> </v>
          </cell>
          <cell r="DH60" t="str">
            <v>3. IAMIndependent Aftkt1009097</v>
          </cell>
          <cell r="DI60">
            <v>0</v>
          </cell>
          <cell r="DJ60">
            <v>0</v>
          </cell>
          <cell r="DL60">
            <v>0</v>
          </cell>
          <cell r="DM60">
            <v>0</v>
          </cell>
          <cell r="DN60">
            <v>0</v>
          </cell>
          <cell r="DP60">
            <v>0</v>
          </cell>
          <cell r="DQ60">
            <v>0</v>
          </cell>
          <cell r="DR60">
            <v>0</v>
          </cell>
          <cell r="DT60">
            <v>0</v>
          </cell>
          <cell r="DU60">
            <v>0</v>
          </cell>
          <cell r="DV60">
            <v>0</v>
          </cell>
          <cell r="DX60">
            <v>0</v>
          </cell>
          <cell r="DY60">
            <v>0</v>
          </cell>
          <cell r="DZ60">
            <v>0</v>
          </cell>
          <cell r="EB60">
            <v>0</v>
          </cell>
          <cell r="EC60">
            <v>0</v>
          </cell>
          <cell r="ED60">
            <v>0</v>
          </cell>
          <cell r="EF60">
            <v>0</v>
          </cell>
          <cell r="EG60">
            <v>0</v>
          </cell>
          <cell r="EH60">
            <v>0</v>
          </cell>
          <cell r="EJ60">
            <v>0</v>
          </cell>
          <cell r="EK60">
            <v>0</v>
          </cell>
          <cell r="EL60">
            <v>0</v>
          </cell>
          <cell r="EN60">
            <v>0</v>
          </cell>
          <cell r="EO60">
            <v>0</v>
          </cell>
          <cell r="EP60">
            <v>0</v>
          </cell>
          <cell r="ER60">
            <v>0</v>
          </cell>
          <cell r="ES60">
            <v>0</v>
          </cell>
          <cell r="ET60">
            <v>0</v>
          </cell>
          <cell r="EV60">
            <v>0</v>
          </cell>
          <cell r="EW60">
            <v>0</v>
          </cell>
          <cell r="EX60">
            <v>0</v>
          </cell>
          <cell r="EZ60">
            <v>0</v>
          </cell>
          <cell r="FA60">
            <v>0</v>
          </cell>
          <cell r="FB60">
            <v>0</v>
          </cell>
          <cell r="FD60">
            <v>0</v>
          </cell>
          <cell r="FE60">
            <v>0</v>
          </cell>
          <cell r="FF60">
            <v>0</v>
          </cell>
          <cell r="FI60">
            <v>0</v>
          </cell>
          <cell r="FJ60">
            <v>0</v>
          </cell>
          <cell r="FK60">
            <v>0</v>
          </cell>
          <cell r="FM60">
            <v>0</v>
          </cell>
          <cell r="FN60">
            <v>0</v>
          </cell>
          <cell r="FO60">
            <v>0</v>
          </cell>
          <cell r="FQ60">
            <v>0</v>
          </cell>
          <cell r="FR60">
            <v>0</v>
          </cell>
          <cell r="FS60">
            <v>0</v>
          </cell>
          <cell r="FU60">
            <v>0</v>
          </cell>
          <cell r="FV60">
            <v>0</v>
          </cell>
          <cell r="FW60">
            <v>0</v>
          </cell>
          <cell r="FY60">
            <v>0</v>
          </cell>
          <cell r="FZ60">
            <v>0</v>
          </cell>
          <cell r="GA60">
            <v>0</v>
          </cell>
          <cell r="GC60">
            <v>0</v>
          </cell>
          <cell r="GD60">
            <v>0</v>
          </cell>
          <cell r="GE60">
            <v>0</v>
          </cell>
          <cell r="GG60">
            <v>0</v>
          </cell>
          <cell r="GH60">
            <v>0</v>
          </cell>
          <cell r="GI60">
            <v>0</v>
          </cell>
          <cell r="GK60">
            <v>0</v>
          </cell>
          <cell r="GL60">
            <v>0</v>
          </cell>
          <cell r="GM60">
            <v>0</v>
          </cell>
          <cell r="GO60">
            <v>0</v>
          </cell>
          <cell r="GP60">
            <v>0</v>
          </cell>
          <cell r="GQ60">
            <v>0</v>
          </cell>
          <cell r="GS60">
            <v>0</v>
          </cell>
          <cell r="GT60">
            <v>0</v>
          </cell>
          <cell r="GU60">
            <v>0</v>
          </cell>
          <cell r="GW60">
            <v>0</v>
          </cell>
          <cell r="GX60">
            <v>0</v>
          </cell>
          <cell r="GY60">
            <v>0</v>
          </cell>
          <cell r="HA60">
            <v>0</v>
          </cell>
          <cell r="HB60">
            <v>0</v>
          </cell>
          <cell r="HC60">
            <v>0</v>
          </cell>
        </row>
        <row r="61">
          <cell r="H61" t="str">
            <v>1009098</v>
          </cell>
          <cell r="I61" t="str">
            <v>MXP</v>
          </cell>
          <cell r="J61" t="str">
            <v>RAD 27MA 2057AL GM 731889</v>
          </cell>
          <cell r="K61" t="str">
            <v>T4</v>
          </cell>
          <cell r="L61">
            <v>0</v>
          </cell>
          <cell r="M61">
            <v>0</v>
          </cell>
          <cell r="N61">
            <v>1040.5</v>
          </cell>
          <cell r="R61">
            <v>1040.5</v>
          </cell>
          <cell r="V61">
            <v>1040.5</v>
          </cell>
          <cell r="Z61">
            <v>1040.5</v>
          </cell>
          <cell r="AD61">
            <v>1040.5</v>
          </cell>
          <cell r="AH61">
            <v>1040.5</v>
          </cell>
          <cell r="AL61">
            <v>1040.5</v>
          </cell>
          <cell r="AP61">
            <v>1040.5</v>
          </cell>
          <cell r="AT61">
            <v>1040.5</v>
          </cell>
          <cell r="AX61">
            <v>1040.5</v>
          </cell>
          <cell r="BB61">
            <v>1040.5</v>
          </cell>
          <cell r="BF61">
            <v>1040.5</v>
          </cell>
          <cell r="BJ61">
            <v>1040.5</v>
          </cell>
          <cell r="BK61">
            <v>0</v>
          </cell>
          <cell r="BL61" t="str">
            <v xml:space="preserve"> </v>
          </cell>
          <cell r="BM61" t="str">
            <v xml:space="preserve"> </v>
          </cell>
          <cell r="BN61" t="str">
            <v xml:space="preserve"> </v>
          </cell>
          <cell r="BO61" t="str">
            <v xml:space="preserve"> </v>
          </cell>
          <cell r="BP61" t="str">
            <v xml:space="preserve"> </v>
          </cell>
          <cell r="BQ61" t="str">
            <v xml:space="preserve"> </v>
          </cell>
          <cell r="BR61" t="str">
            <v xml:space="preserve"> </v>
          </cell>
          <cell r="BS61" t="str">
            <v xml:space="preserve"> </v>
          </cell>
          <cell r="BT61" t="str">
            <v xml:space="preserve"> </v>
          </cell>
          <cell r="BU61" t="str">
            <v xml:space="preserve"> </v>
          </cell>
          <cell r="BV61" t="str">
            <v xml:space="preserve"> </v>
          </cell>
          <cell r="BW61" t="str">
            <v xml:space="preserve"> </v>
          </cell>
          <cell r="BX61" t="str">
            <v xml:space="preserve"> </v>
          </cell>
          <cell r="BY61" t="str">
            <v xml:space="preserve"> </v>
          </cell>
          <cell r="BZ61" t="str">
            <v xml:space="preserve"> </v>
          </cell>
          <cell r="CA61" t="str">
            <v xml:space="preserve"> </v>
          </cell>
          <cell r="CB61" t="str">
            <v xml:space="preserve"> </v>
          </cell>
          <cell r="CC61" t="str">
            <v xml:space="preserve"> </v>
          </cell>
          <cell r="CD61" t="str">
            <v xml:space="preserve"> </v>
          </cell>
          <cell r="CE61" t="str">
            <v xml:space="preserve"> </v>
          </cell>
          <cell r="CF61" t="str">
            <v xml:space="preserve"> </v>
          </cell>
          <cell r="CG61" t="str">
            <v xml:space="preserve"> </v>
          </cell>
          <cell r="CH61" t="str">
            <v xml:space="preserve"> </v>
          </cell>
          <cell r="CI61" t="str">
            <v xml:space="preserve"> </v>
          </cell>
          <cell r="CJ61" t="str">
            <v xml:space="preserve"> </v>
          </cell>
          <cell r="CK61" t="str">
            <v xml:space="preserve"> </v>
          </cell>
          <cell r="CL61" t="str">
            <v xml:space="preserve"> </v>
          </cell>
          <cell r="CM61" t="str">
            <v xml:space="preserve"> </v>
          </cell>
          <cell r="CN61" t="str">
            <v xml:space="preserve"> </v>
          </cell>
          <cell r="CO61" t="str">
            <v xml:space="preserve"> </v>
          </cell>
          <cell r="CP61" t="str">
            <v xml:space="preserve"> </v>
          </cell>
          <cell r="CQ61" t="str">
            <v xml:space="preserve"> </v>
          </cell>
          <cell r="CR61" t="str">
            <v xml:space="preserve"> </v>
          </cell>
          <cell r="CS61" t="str">
            <v xml:space="preserve"> </v>
          </cell>
          <cell r="CT61" t="str">
            <v xml:space="preserve"> </v>
          </cell>
          <cell r="CU61" t="str">
            <v xml:space="preserve"> </v>
          </cell>
          <cell r="CV61" t="str">
            <v xml:space="preserve"> </v>
          </cell>
          <cell r="CW61" t="str">
            <v xml:space="preserve"> </v>
          </cell>
          <cell r="CX61" t="str">
            <v xml:space="preserve"> </v>
          </cell>
          <cell r="CY61" t="str">
            <v xml:space="preserve"> </v>
          </cell>
          <cell r="CZ61" t="str">
            <v xml:space="preserve"> </v>
          </cell>
          <cell r="DA61" t="str">
            <v xml:space="preserve"> </v>
          </cell>
          <cell r="DB61" t="str">
            <v xml:space="preserve"> </v>
          </cell>
          <cell r="DC61" t="str">
            <v xml:space="preserve"> </v>
          </cell>
          <cell r="DD61" t="str">
            <v xml:space="preserve"> </v>
          </cell>
          <cell r="DE61" t="str">
            <v xml:space="preserve"> </v>
          </cell>
          <cell r="DF61" t="str">
            <v xml:space="preserve"> </v>
          </cell>
          <cell r="DG61" t="str">
            <v xml:space="preserve"> </v>
          </cell>
          <cell r="DH61" t="str">
            <v>3. IAMIndependent Aftkt1009098</v>
          </cell>
          <cell r="DI61">
            <v>0</v>
          </cell>
          <cell r="DJ61">
            <v>0</v>
          </cell>
          <cell r="DL61">
            <v>0</v>
          </cell>
          <cell r="DM61">
            <v>0</v>
          </cell>
          <cell r="DN61">
            <v>0</v>
          </cell>
          <cell r="DP61">
            <v>0</v>
          </cell>
          <cell r="DQ61">
            <v>0</v>
          </cell>
          <cell r="DR61">
            <v>0</v>
          </cell>
          <cell r="DT61">
            <v>0</v>
          </cell>
          <cell r="DU61">
            <v>0</v>
          </cell>
          <cell r="DV61">
            <v>0</v>
          </cell>
          <cell r="DX61">
            <v>0</v>
          </cell>
          <cell r="DY61">
            <v>0</v>
          </cell>
          <cell r="DZ61">
            <v>0</v>
          </cell>
          <cell r="EB61">
            <v>0</v>
          </cell>
          <cell r="EC61">
            <v>0</v>
          </cell>
          <cell r="ED61">
            <v>0</v>
          </cell>
          <cell r="EF61">
            <v>0</v>
          </cell>
          <cell r="EG61">
            <v>0</v>
          </cell>
          <cell r="EH61">
            <v>0</v>
          </cell>
          <cell r="EJ61">
            <v>0</v>
          </cell>
          <cell r="EK61">
            <v>0</v>
          </cell>
          <cell r="EL61">
            <v>0</v>
          </cell>
          <cell r="EN61">
            <v>0</v>
          </cell>
          <cell r="EO61">
            <v>0</v>
          </cell>
          <cell r="EP61">
            <v>0</v>
          </cell>
          <cell r="ER61">
            <v>0</v>
          </cell>
          <cell r="ES61">
            <v>0</v>
          </cell>
          <cell r="ET61">
            <v>0</v>
          </cell>
          <cell r="EV61">
            <v>0</v>
          </cell>
          <cell r="EW61">
            <v>0</v>
          </cell>
          <cell r="EX61">
            <v>0</v>
          </cell>
          <cell r="EZ61">
            <v>0</v>
          </cell>
          <cell r="FA61">
            <v>0</v>
          </cell>
          <cell r="FB61">
            <v>0</v>
          </cell>
          <cell r="FD61">
            <v>0</v>
          </cell>
          <cell r="FE61">
            <v>0</v>
          </cell>
          <cell r="FF61">
            <v>0</v>
          </cell>
          <cell r="FI61">
            <v>0</v>
          </cell>
          <cell r="FJ61">
            <v>0</v>
          </cell>
          <cell r="FK61">
            <v>0</v>
          </cell>
          <cell r="FM61">
            <v>0</v>
          </cell>
          <cell r="FN61">
            <v>0</v>
          </cell>
          <cell r="FO61">
            <v>0</v>
          </cell>
          <cell r="FQ61">
            <v>0</v>
          </cell>
          <cell r="FR61">
            <v>0</v>
          </cell>
          <cell r="FS61">
            <v>0</v>
          </cell>
          <cell r="FU61">
            <v>0</v>
          </cell>
          <cell r="FV61">
            <v>0</v>
          </cell>
          <cell r="FW61">
            <v>0</v>
          </cell>
          <cell r="FY61">
            <v>0</v>
          </cell>
          <cell r="FZ61">
            <v>0</v>
          </cell>
          <cell r="GA61">
            <v>0</v>
          </cell>
          <cell r="GC61">
            <v>0</v>
          </cell>
          <cell r="GD61">
            <v>0</v>
          </cell>
          <cell r="GE61">
            <v>0</v>
          </cell>
          <cell r="GG61">
            <v>0</v>
          </cell>
          <cell r="GH61">
            <v>0</v>
          </cell>
          <cell r="GI61">
            <v>0</v>
          </cell>
          <cell r="GK61">
            <v>0</v>
          </cell>
          <cell r="GL61">
            <v>0</v>
          </cell>
          <cell r="GM61">
            <v>0</v>
          </cell>
          <cell r="GO61">
            <v>0</v>
          </cell>
          <cell r="GP61">
            <v>0</v>
          </cell>
          <cell r="GQ61">
            <v>0</v>
          </cell>
          <cell r="GS61">
            <v>0</v>
          </cell>
          <cell r="GT61">
            <v>0</v>
          </cell>
          <cell r="GU61">
            <v>0</v>
          </cell>
          <cell r="GW61">
            <v>0</v>
          </cell>
          <cell r="GX61">
            <v>0</v>
          </cell>
          <cell r="GY61">
            <v>0</v>
          </cell>
          <cell r="HA61">
            <v>0</v>
          </cell>
          <cell r="HB61">
            <v>0</v>
          </cell>
          <cell r="HC61">
            <v>0</v>
          </cell>
        </row>
        <row r="62">
          <cell r="H62" t="str">
            <v>1009101</v>
          </cell>
          <cell r="I62" t="str">
            <v>MXP</v>
          </cell>
          <cell r="J62" t="str">
            <v>RAD 27MA 921AL GM  731894</v>
          </cell>
          <cell r="K62" t="str">
            <v>T4</v>
          </cell>
          <cell r="L62">
            <v>0</v>
          </cell>
          <cell r="M62">
            <v>0</v>
          </cell>
          <cell r="N62">
            <v>1055</v>
          </cell>
          <cell r="R62">
            <v>1055</v>
          </cell>
          <cell r="V62">
            <v>1055</v>
          </cell>
          <cell r="Z62">
            <v>1055</v>
          </cell>
          <cell r="AD62">
            <v>1055</v>
          </cell>
          <cell r="AH62">
            <v>1055</v>
          </cell>
          <cell r="AL62">
            <v>1055</v>
          </cell>
          <cell r="AP62">
            <v>1055</v>
          </cell>
          <cell r="AT62">
            <v>1055</v>
          </cell>
          <cell r="AX62">
            <v>1055</v>
          </cell>
          <cell r="BB62">
            <v>1055</v>
          </cell>
          <cell r="BF62">
            <v>1055</v>
          </cell>
          <cell r="BJ62">
            <v>1055</v>
          </cell>
          <cell r="BK62">
            <v>0</v>
          </cell>
          <cell r="BL62" t="str">
            <v xml:space="preserve"> </v>
          </cell>
          <cell r="BM62" t="str">
            <v xml:space="preserve"> </v>
          </cell>
          <cell r="BN62" t="str">
            <v xml:space="preserve"> </v>
          </cell>
          <cell r="BO62" t="str">
            <v xml:space="preserve"> </v>
          </cell>
          <cell r="BP62" t="str">
            <v xml:space="preserve"> </v>
          </cell>
          <cell r="BQ62" t="str">
            <v xml:space="preserve"> </v>
          </cell>
          <cell r="BR62" t="str">
            <v xml:space="preserve"> </v>
          </cell>
          <cell r="BS62" t="str">
            <v xml:space="preserve"> </v>
          </cell>
          <cell r="BT62" t="str">
            <v xml:space="preserve"> </v>
          </cell>
          <cell r="BU62" t="str">
            <v xml:space="preserve"> </v>
          </cell>
          <cell r="BV62" t="str">
            <v xml:space="preserve"> </v>
          </cell>
          <cell r="BW62" t="str">
            <v xml:space="preserve"> </v>
          </cell>
          <cell r="BX62" t="str">
            <v xml:space="preserve"> </v>
          </cell>
          <cell r="BY62" t="str">
            <v xml:space="preserve"> </v>
          </cell>
          <cell r="BZ62" t="str">
            <v xml:space="preserve"> </v>
          </cell>
          <cell r="CA62" t="str">
            <v xml:space="preserve"> </v>
          </cell>
          <cell r="CB62" t="str">
            <v xml:space="preserve"> </v>
          </cell>
          <cell r="CC62" t="str">
            <v xml:space="preserve"> </v>
          </cell>
          <cell r="CD62" t="str">
            <v xml:space="preserve"> </v>
          </cell>
          <cell r="CE62" t="str">
            <v xml:space="preserve"> </v>
          </cell>
          <cell r="CF62" t="str">
            <v xml:space="preserve"> </v>
          </cell>
          <cell r="CG62" t="str">
            <v xml:space="preserve"> </v>
          </cell>
          <cell r="CH62" t="str">
            <v xml:space="preserve"> </v>
          </cell>
          <cell r="CI62" t="str">
            <v xml:space="preserve"> </v>
          </cell>
          <cell r="CJ62" t="str">
            <v xml:space="preserve"> </v>
          </cell>
          <cell r="CK62" t="str">
            <v xml:space="preserve"> </v>
          </cell>
          <cell r="CL62" t="str">
            <v xml:space="preserve"> </v>
          </cell>
          <cell r="CM62" t="str">
            <v xml:space="preserve"> </v>
          </cell>
          <cell r="CN62" t="str">
            <v xml:space="preserve"> </v>
          </cell>
          <cell r="CO62" t="str">
            <v xml:space="preserve"> </v>
          </cell>
          <cell r="CP62" t="str">
            <v xml:space="preserve"> </v>
          </cell>
          <cell r="CQ62" t="str">
            <v xml:space="preserve"> </v>
          </cell>
          <cell r="CR62" t="str">
            <v xml:space="preserve"> </v>
          </cell>
          <cell r="CS62" t="str">
            <v xml:space="preserve"> </v>
          </cell>
          <cell r="CT62" t="str">
            <v xml:space="preserve"> </v>
          </cell>
          <cell r="CU62" t="str">
            <v xml:space="preserve"> </v>
          </cell>
          <cell r="CV62" t="str">
            <v xml:space="preserve"> </v>
          </cell>
          <cell r="CW62" t="str">
            <v xml:space="preserve"> </v>
          </cell>
          <cell r="CX62" t="str">
            <v xml:space="preserve"> </v>
          </cell>
          <cell r="CY62" t="str">
            <v xml:space="preserve"> </v>
          </cell>
          <cell r="CZ62" t="str">
            <v xml:space="preserve"> </v>
          </cell>
          <cell r="DA62" t="str">
            <v xml:space="preserve"> </v>
          </cell>
          <cell r="DB62" t="str">
            <v xml:space="preserve"> </v>
          </cell>
          <cell r="DC62" t="str">
            <v xml:space="preserve"> </v>
          </cell>
          <cell r="DD62" t="str">
            <v xml:space="preserve"> </v>
          </cell>
          <cell r="DE62" t="str">
            <v xml:space="preserve"> </v>
          </cell>
          <cell r="DF62" t="str">
            <v xml:space="preserve"> </v>
          </cell>
          <cell r="DG62" t="str">
            <v xml:space="preserve"> </v>
          </cell>
          <cell r="DH62" t="str">
            <v>3. IAMIndependent Aftkt1009101</v>
          </cell>
          <cell r="DI62">
            <v>0</v>
          </cell>
          <cell r="DJ62">
            <v>0</v>
          </cell>
          <cell r="DL62">
            <v>0</v>
          </cell>
          <cell r="DM62">
            <v>0</v>
          </cell>
          <cell r="DN62">
            <v>0</v>
          </cell>
          <cell r="DP62">
            <v>0</v>
          </cell>
          <cell r="DQ62">
            <v>0</v>
          </cell>
          <cell r="DR62">
            <v>0</v>
          </cell>
          <cell r="DT62">
            <v>0</v>
          </cell>
          <cell r="DU62">
            <v>0</v>
          </cell>
          <cell r="DV62">
            <v>0</v>
          </cell>
          <cell r="DX62">
            <v>0</v>
          </cell>
          <cell r="DY62">
            <v>0</v>
          </cell>
          <cell r="DZ62">
            <v>0</v>
          </cell>
          <cell r="EB62">
            <v>0</v>
          </cell>
          <cell r="EC62">
            <v>0</v>
          </cell>
          <cell r="ED62">
            <v>0</v>
          </cell>
          <cell r="EF62">
            <v>0</v>
          </cell>
          <cell r="EG62">
            <v>0</v>
          </cell>
          <cell r="EH62">
            <v>0</v>
          </cell>
          <cell r="EJ62">
            <v>0</v>
          </cell>
          <cell r="EK62">
            <v>0</v>
          </cell>
          <cell r="EL62">
            <v>0</v>
          </cell>
          <cell r="EN62">
            <v>0</v>
          </cell>
          <cell r="EO62">
            <v>0</v>
          </cell>
          <cell r="EP62">
            <v>0</v>
          </cell>
          <cell r="ER62">
            <v>0</v>
          </cell>
          <cell r="ES62">
            <v>0</v>
          </cell>
          <cell r="ET62">
            <v>0</v>
          </cell>
          <cell r="EV62">
            <v>0</v>
          </cell>
          <cell r="EW62">
            <v>0</v>
          </cell>
          <cell r="EX62">
            <v>0</v>
          </cell>
          <cell r="EZ62">
            <v>0</v>
          </cell>
          <cell r="FA62">
            <v>0</v>
          </cell>
          <cell r="FB62">
            <v>0</v>
          </cell>
          <cell r="FD62">
            <v>0</v>
          </cell>
          <cell r="FE62">
            <v>0</v>
          </cell>
          <cell r="FF62">
            <v>0</v>
          </cell>
          <cell r="FI62">
            <v>0</v>
          </cell>
          <cell r="FJ62">
            <v>0</v>
          </cell>
          <cell r="FK62">
            <v>0</v>
          </cell>
          <cell r="FM62">
            <v>0</v>
          </cell>
          <cell r="FN62">
            <v>0</v>
          </cell>
          <cell r="FO62">
            <v>0</v>
          </cell>
          <cell r="FQ62">
            <v>0</v>
          </cell>
          <cell r="FR62">
            <v>0</v>
          </cell>
          <cell r="FS62">
            <v>0</v>
          </cell>
          <cell r="FU62">
            <v>0</v>
          </cell>
          <cell r="FV62">
            <v>0</v>
          </cell>
          <cell r="FW62">
            <v>0</v>
          </cell>
          <cell r="FY62">
            <v>0</v>
          </cell>
          <cell r="FZ62">
            <v>0</v>
          </cell>
          <cell r="GA62">
            <v>0</v>
          </cell>
          <cell r="GC62">
            <v>0</v>
          </cell>
          <cell r="GD62">
            <v>0</v>
          </cell>
          <cell r="GE62">
            <v>0</v>
          </cell>
          <cell r="GG62">
            <v>0</v>
          </cell>
          <cell r="GH62">
            <v>0</v>
          </cell>
          <cell r="GI62">
            <v>0</v>
          </cell>
          <cell r="GK62">
            <v>0</v>
          </cell>
          <cell r="GL62">
            <v>0</v>
          </cell>
          <cell r="GM62">
            <v>0</v>
          </cell>
          <cell r="GO62">
            <v>0</v>
          </cell>
          <cell r="GP62">
            <v>0</v>
          </cell>
          <cell r="GQ62">
            <v>0</v>
          </cell>
          <cell r="GS62">
            <v>0</v>
          </cell>
          <cell r="GT62">
            <v>0</v>
          </cell>
          <cell r="GU62">
            <v>0</v>
          </cell>
          <cell r="GW62">
            <v>0</v>
          </cell>
          <cell r="GX62">
            <v>0</v>
          </cell>
          <cell r="GY62">
            <v>0</v>
          </cell>
          <cell r="HA62">
            <v>0</v>
          </cell>
          <cell r="HB62">
            <v>0</v>
          </cell>
          <cell r="HC62">
            <v>0</v>
          </cell>
        </row>
        <row r="63">
          <cell r="H63" t="str">
            <v>1009112</v>
          </cell>
          <cell r="I63" t="str">
            <v>MXP</v>
          </cell>
          <cell r="J63" t="str">
            <v>RAD 27MA 2243AL GM 731895</v>
          </cell>
          <cell r="K63" t="str">
            <v>T4</v>
          </cell>
          <cell r="L63">
            <v>0</v>
          </cell>
          <cell r="M63">
            <v>0</v>
          </cell>
          <cell r="N63">
            <v>1001.14</v>
          </cell>
          <cell r="R63">
            <v>1001.14</v>
          </cell>
          <cell r="V63">
            <v>1001.14</v>
          </cell>
          <cell r="Z63">
            <v>1001.14</v>
          </cell>
          <cell r="AD63">
            <v>1001.14</v>
          </cell>
          <cell r="AH63">
            <v>1001.14</v>
          </cell>
          <cell r="AL63">
            <v>1001.14</v>
          </cell>
          <cell r="AP63">
            <v>1001.14</v>
          </cell>
          <cell r="AT63">
            <v>1001.14</v>
          </cell>
          <cell r="AX63">
            <v>1001.14</v>
          </cell>
          <cell r="BB63">
            <v>1001.14</v>
          </cell>
          <cell r="BF63">
            <v>1001.14</v>
          </cell>
          <cell r="BJ63">
            <v>1001.14</v>
          </cell>
          <cell r="BK63">
            <v>0</v>
          </cell>
          <cell r="BL63" t="str">
            <v xml:space="preserve"> </v>
          </cell>
          <cell r="BM63" t="str">
            <v xml:space="preserve"> </v>
          </cell>
          <cell r="BN63" t="str">
            <v xml:space="preserve"> </v>
          </cell>
          <cell r="BO63" t="str">
            <v xml:space="preserve"> </v>
          </cell>
          <cell r="BP63" t="str">
            <v xml:space="preserve"> </v>
          </cell>
          <cell r="BQ63" t="str">
            <v xml:space="preserve"> </v>
          </cell>
          <cell r="BR63" t="str">
            <v xml:space="preserve"> </v>
          </cell>
          <cell r="BS63" t="str">
            <v xml:space="preserve"> </v>
          </cell>
          <cell r="BT63" t="str">
            <v xml:space="preserve"> </v>
          </cell>
          <cell r="BU63" t="str">
            <v xml:space="preserve"> </v>
          </cell>
          <cell r="BV63" t="str">
            <v xml:space="preserve"> </v>
          </cell>
          <cell r="BW63" t="str">
            <v xml:space="preserve"> </v>
          </cell>
          <cell r="BX63" t="str">
            <v xml:space="preserve"> </v>
          </cell>
          <cell r="BY63" t="str">
            <v xml:space="preserve"> </v>
          </cell>
          <cell r="BZ63" t="str">
            <v xml:space="preserve"> </v>
          </cell>
          <cell r="CA63" t="str">
            <v xml:space="preserve"> </v>
          </cell>
          <cell r="CB63" t="str">
            <v xml:space="preserve"> </v>
          </cell>
          <cell r="CC63" t="str">
            <v xml:space="preserve"> </v>
          </cell>
          <cell r="CD63" t="str">
            <v xml:space="preserve"> </v>
          </cell>
          <cell r="CE63" t="str">
            <v xml:space="preserve"> </v>
          </cell>
          <cell r="CF63" t="str">
            <v xml:space="preserve"> </v>
          </cell>
          <cell r="CG63" t="str">
            <v xml:space="preserve"> </v>
          </cell>
          <cell r="CH63" t="str">
            <v xml:space="preserve"> </v>
          </cell>
          <cell r="CI63" t="str">
            <v xml:space="preserve"> </v>
          </cell>
          <cell r="CJ63" t="str">
            <v xml:space="preserve"> </v>
          </cell>
          <cell r="CK63" t="str">
            <v xml:space="preserve"> </v>
          </cell>
          <cell r="CL63" t="str">
            <v xml:space="preserve"> </v>
          </cell>
          <cell r="CM63" t="str">
            <v xml:space="preserve"> </v>
          </cell>
          <cell r="CN63" t="str">
            <v xml:space="preserve"> </v>
          </cell>
          <cell r="CO63" t="str">
            <v xml:space="preserve"> </v>
          </cell>
          <cell r="CP63" t="str">
            <v xml:space="preserve"> </v>
          </cell>
          <cell r="CQ63" t="str">
            <v xml:space="preserve"> </v>
          </cell>
          <cell r="CR63" t="str">
            <v xml:space="preserve"> </v>
          </cell>
          <cell r="CS63" t="str">
            <v xml:space="preserve"> </v>
          </cell>
          <cell r="CT63" t="str">
            <v xml:space="preserve"> </v>
          </cell>
          <cell r="CU63" t="str">
            <v xml:space="preserve"> </v>
          </cell>
          <cell r="CV63" t="str">
            <v xml:space="preserve"> </v>
          </cell>
          <cell r="CW63" t="str">
            <v xml:space="preserve"> </v>
          </cell>
          <cell r="CX63" t="str">
            <v xml:space="preserve"> </v>
          </cell>
          <cell r="CY63" t="str">
            <v xml:space="preserve"> </v>
          </cell>
          <cell r="CZ63" t="str">
            <v xml:space="preserve"> </v>
          </cell>
          <cell r="DA63" t="str">
            <v xml:space="preserve"> </v>
          </cell>
          <cell r="DB63" t="str">
            <v xml:space="preserve"> </v>
          </cell>
          <cell r="DC63" t="str">
            <v xml:space="preserve"> </v>
          </cell>
          <cell r="DD63" t="str">
            <v xml:space="preserve"> </v>
          </cell>
          <cell r="DE63" t="str">
            <v xml:space="preserve"> </v>
          </cell>
          <cell r="DF63" t="str">
            <v xml:space="preserve"> </v>
          </cell>
          <cell r="DG63" t="str">
            <v xml:space="preserve"> </v>
          </cell>
          <cell r="DH63" t="str">
            <v>3. IAMIndependent Aftkt1009112</v>
          </cell>
          <cell r="DI63">
            <v>0</v>
          </cell>
          <cell r="DJ63">
            <v>0</v>
          </cell>
          <cell r="DL63">
            <v>0</v>
          </cell>
          <cell r="DM63">
            <v>0</v>
          </cell>
          <cell r="DN63">
            <v>0</v>
          </cell>
          <cell r="DP63">
            <v>0</v>
          </cell>
          <cell r="DQ63">
            <v>0</v>
          </cell>
          <cell r="DR63">
            <v>0</v>
          </cell>
          <cell r="DT63">
            <v>0</v>
          </cell>
          <cell r="DU63">
            <v>0</v>
          </cell>
          <cell r="DV63">
            <v>0</v>
          </cell>
          <cell r="DX63">
            <v>0</v>
          </cell>
          <cell r="DY63">
            <v>0</v>
          </cell>
          <cell r="DZ63">
            <v>0</v>
          </cell>
          <cell r="EB63">
            <v>0</v>
          </cell>
          <cell r="EC63">
            <v>0</v>
          </cell>
          <cell r="ED63">
            <v>0</v>
          </cell>
          <cell r="EF63">
            <v>0</v>
          </cell>
          <cell r="EG63">
            <v>0</v>
          </cell>
          <cell r="EH63">
            <v>0</v>
          </cell>
          <cell r="EJ63">
            <v>0</v>
          </cell>
          <cell r="EK63">
            <v>0</v>
          </cell>
          <cell r="EL63">
            <v>0</v>
          </cell>
          <cell r="EN63">
            <v>0</v>
          </cell>
          <cell r="EO63">
            <v>0</v>
          </cell>
          <cell r="EP63">
            <v>0</v>
          </cell>
          <cell r="ER63">
            <v>0</v>
          </cell>
          <cell r="ES63">
            <v>0</v>
          </cell>
          <cell r="ET63">
            <v>0</v>
          </cell>
          <cell r="EV63">
            <v>0</v>
          </cell>
          <cell r="EW63">
            <v>0</v>
          </cell>
          <cell r="EX63">
            <v>0</v>
          </cell>
          <cell r="EZ63">
            <v>0</v>
          </cell>
          <cell r="FA63">
            <v>0</v>
          </cell>
          <cell r="FB63">
            <v>0</v>
          </cell>
          <cell r="FD63">
            <v>0</v>
          </cell>
          <cell r="FE63">
            <v>0</v>
          </cell>
          <cell r="FF63">
            <v>0</v>
          </cell>
          <cell r="FI63">
            <v>0</v>
          </cell>
          <cell r="FJ63">
            <v>0</v>
          </cell>
          <cell r="FK63">
            <v>0</v>
          </cell>
          <cell r="FM63">
            <v>0</v>
          </cell>
          <cell r="FN63">
            <v>0</v>
          </cell>
          <cell r="FO63">
            <v>0</v>
          </cell>
          <cell r="FQ63">
            <v>0</v>
          </cell>
          <cell r="FR63">
            <v>0</v>
          </cell>
          <cell r="FS63">
            <v>0</v>
          </cell>
          <cell r="FU63">
            <v>0</v>
          </cell>
          <cell r="FV63">
            <v>0</v>
          </cell>
          <cell r="FW63">
            <v>0</v>
          </cell>
          <cell r="FY63">
            <v>0</v>
          </cell>
          <cell r="FZ63">
            <v>0</v>
          </cell>
          <cell r="GA63">
            <v>0</v>
          </cell>
          <cell r="GC63">
            <v>0</v>
          </cell>
          <cell r="GD63">
            <v>0</v>
          </cell>
          <cell r="GE63">
            <v>0</v>
          </cell>
          <cell r="GG63">
            <v>0</v>
          </cell>
          <cell r="GH63">
            <v>0</v>
          </cell>
          <cell r="GI63">
            <v>0</v>
          </cell>
          <cell r="GK63">
            <v>0</v>
          </cell>
          <cell r="GL63">
            <v>0</v>
          </cell>
          <cell r="GM63">
            <v>0</v>
          </cell>
          <cell r="GO63">
            <v>0</v>
          </cell>
          <cell r="GP63">
            <v>0</v>
          </cell>
          <cell r="GQ63">
            <v>0</v>
          </cell>
          <cell r="GS63">
            <v>0</v>
          </cell>
          <cell r="GT63">
            <v>0</v>
          </cell>
          <cell r="GU63">
            <v>0</v>
          </cell>
          <cell r="GW63">
            <v>0</v>
          </cell>
          <cell r="GX63">
            <v>0</v>
          </cell>
          <cell r="GY63">
            <v>0</v>
          </cell>
          <cell r="HA63">
            <v>0</v>
          </cell>
          <cell r="HB63">
            <v>0</v>
          </cell>
          <cell r="HC63">
            <v>0</v>
          </cell>
        </row>
        <row r="64">
          <cell r="H64" t="str">
            <v>1009114</v>
          </cell>
          <cell r="I64" t="str">
            <v>MXP</v>
          </cell>
          <cell r="J64" t="str">
            <v>RAD 27MA 2222AL GM 731892</v>
          </cell>
          <cell r="K64" t="str">
            <v>T4</v>
          </cell>
          <cell r="L64">
            <v>0</v>
          </cell>
          <cell r="M64">
            <v>0</v>
          </cell>
          <cell r="N64">
            <v>1064</v>
          </cell>
          <cell r="R64">
            <v>1064</v>
          </cell>
          <cell r="V64">
            <v>1064</v>
          </cell>
          <cell r="Z64">
            <v>1064</v>
          </cell>
          <cell r="AD64">
            <v>1064</v>
          </cell>
          <cell r="AH64">
            <v>1064</v>
          </cell>
          <cell r="AL64">
            <v>1064</v>
          </cell>
          <cell r="AP64">
            <v>1064</v>
          </cell>
          <cell r="AT64">
            <v>1064</v>
          </cell>
          <cell r="AX64">
            <v>1064</v>
          </cell>
          <cell r="BB64">
            <v>1064</v>
          </cell>
          <cell r="BF64">
            <v>1064</v>
          </cell>
          <cell r="BJ64">
            <v>1064</v>
          </cell>
          <cell r="BK64">
            <v>0</v>
          </cell>
          <cell r="BL64" t="str">
            <v xml:space="preserve"> </v>
          </cell>
          <cell r="BM64" t="str">
            <v xml:space="preserve"> </v>
          </cell>
          <cell r="BN64" t="str">
            <v xml:space="preserve"> </v>
          </cell>
          <cell r="BO64" t="str">
            <v xml:space="preserve"> </v>
          </cell>
          <cell r="BP64" t="str">
            <v xml:space="preserve"> </v>
          </cell>
          <cell r="BQ64" t="str">
            <v xml:space="preserve"> </v>
          </cell>
          <cell r="BR64" t="str">
            <v xml:space="preserve"> </v>
          </cell>
          <cell r="BS64" t="str">
            <v xml:space="preserve"> </v>
          </cell>
          <cell r="BT64" t="str">
            <v xml:space="preserve"> </v>
          </cell>
          <cell r="BU64" t="str">
            <v xml:space="preserve"> </v>
          </cell>
          <cell r="BV64" t="str">
            <v xml:space="preserve"> </v>
          </cell>
          <cell r="BW64" t="str">
            <v xml:space="preserve"> </v>
          </cell>
          <cell r="BX64" t="str">
            <v xml:space="preserve"> </v>
          </cell>
          <cell r="BY64" t="str">
            <v xml:space="preserve"> </v>
          </cell>
          <cell r="BZ64" t="str">
            <v xml:space="preserve"> </v>
          </cell>
          <cell r="CA64" t="str">
            <v xml:space="preserve"> </v>
          </cell>
          <cell r="CB64" t="str">
            <v xml:space="preserve"> </v>
          </cell>
          <cell r="CC64" t="str">
            <v xml:space="preserve"> </v>
          </cell>
          <cell r="CD64" t="str">
            <v xml:space="preserve"> </v>
          </cell>
          <cell r="CE64" t="str">
            <v xml:space="preserve"> </v>
          </cell>
          <cell r="CF64" t="str">
            <v xml:space="preserve"> </v>
          </cell>
          <cell r="CG64" t="str">
            <v xml:space="preserve"> </v>
          </cell>
          <cell r="CH64" t="str">
            <v xml:space="preserve"> </v>
          </cell>
          <cell r="CI64" t="str">
            <v xml:space="preserve"> </v>
          </cell>
          <cell r="CJ64" t="str">
            <v xml:space="preserve"> </v>
          </cell>
          <cell r="CK64" t="str">
            <v xml:space="preserve"> </v>
          </cell>
          <cell r="CL64" t="str">
            <v xml:space="preserve"> </v>
          </cell>
          <cell r="CM64" t="str">
            <v xml:space="preserve"> </v>
          </cell>
          <cell r="CN64" t="str">
            <v xml:space="preserve"> </v>
          </cell>
          <cell r="CO64" t="str">
            <v xml:space="preserve"> </v>
          </cell>
          <cell r="CP64" t="str">
            <v xml:space="preserve"> </v>
          </cell>
          <cell r="CQ64" t="str">
            <v xml:space="preserve"> </v>
          </cell>
          <cell r="CR64" t="str">
            <v xml:space="preserve"> </v>
          </cell>
          <cell r="CS64" t="str">
            <v xml:space="preserve"> </v>
          </cell>
          <cell r="CT64" t="str">
            <v xml:space="preserve"> </v>
          </cell>
          <cell r="CU64" t="str">
            <v xml:space="preserve"> </v>
          </cell>
          <cell r="CV64" t="str">
            <v xml:space="preserve"> </v>
          </cell>
          <cell r="CW64" t="str">
            <v xml:space="preserve"> </v>
          </cell>
          <cell r="CX64" t="str">
            <v xml:space="preserve"> </v>
          </cell>
          <cell r="CY64" t="str">
            <v xml:space="preserve"> </v>
          </cell>
          <cell r="CZ64" t="str">
            <v xml:space="preserve"> </v>
          </cell>
          <cell r="DA64" t="str">
            <v xml:space="preserve"> </v>
          </cell>
          <cell r="DB64" t="str">
            <v xml:space="preserve"> </v>
          </cell>
          <cell r="DC64" t="str">
            <v xml:space="preserve"> </v>
          </cell>
          <cell r="DD64" t="str">
            <v xml:space="preserve"> </v>
          </cell>
          <cell r="DE64" t="str">
            <v xml:space="preserve"> </v>
          </cell>
          <cell r="DF64" t="str">
            <v xml:space="preserve"> </v>
          </cell>
          <cell r="DG64" t="str">
            <v xml:space="preserve"> </v>
          </cell>
          <cell r="DH64" t="str">
            <v>3. IAMIndependent Aftkt1009114</v>
          </cell>
          <cell r="DI64">
            <v>0</v>
          </cell>
          <cell r="DJ64">
            <v>0</v>
          </cell>
          <cell r="DL64">
            <v>0</v>
          </cell>
          <cell r="DM64">
            <v>0</v>
          </cell>
          <cell r="DN64">
            <v>0</v>
          </cell>
          <cell r="DP64">
            <v>0</v>
          </cell>
          <cell r="DQ64">
            <v>0</v>
          </cell>
          <cell r="DR64">
            <v>0</v>
          </cell>
          <cell r="DT64">
            <v>0</v>
          </cell>
          <cell r="DU64">
            <v>0</v>
          </cell>
          <cell r="DV64">
            <v>0</v>
          </cell>
          <cell r="DX64">
            <v>0</v>
          </cell>
          <cell r="DY64">
            <v>0</v>
          </cell>
          <cell r="DZ64">
            <v>0</v>
          </cell>
          <cell r="EB64">
            <v>0</v>
          </cell>
          <cell r="EC64">
            <v>0</v>
          </cell>
          <cell r="ED64">
            <v>0</v>
          </cell>
          <cell r="EF64">
            <v>0</v>
          </cell>
          <cell r="EG64">
            <v>0</v>
          </cell>
          <cell r="EH64">
            <v>0</v>
          </cell>
          <cell r="EJ64">
            <v>0</v>
          </cell>
          <cell r="EK64">
            <v>0</v>
          </cell>
          <cell r="EL64">
            <v>0</v>
          </cell>
          <cell r="EN64">
            <v>0</v>
          </cell>
          <cell r="EO64">
            <v>0</v>
          </cell>
          <cell r="EP64">
            <v>0</v>
          </cell>
          <cell r="ER64">
            <v>0</v>
          </cell>
          <cell r="ES64">
            <v>0</v>
          </cell>
          <cell r="ET64">
            <v>0</v>
          </cell>
          <cell r="EV64">
            <v>0</v>
          </cell>
          <cell r="EW64">
            <v>0</v>
          </cell>
          <cell r="EX64">
            <v>0</v>
          </cell>
          <cell r="EZ64">
            <v>0</v>
          </cell>
          <cell r="FA64">
            <v>0</v>
          </cell>
          <cell r="FB64">
            <v>0</v>
          </cell>
          <cell r="FD64">
            <v>0</v>
          </cell>
          <cell r="FE64">
            <v>0</v>
          </cell>
          <cell r="FF64">
            <v>0</v>
          </cell>
          <cell r="FI64">
            <v>0</v>
          </cell>
          <cell r="FJ64">
            <v>0</v>
          </cell>
          <cell r="FK64">
            <v>0</v>
          </cell>
          <cell r="FM64">
            <v>0</v>
          </cell>
          <cell r="FN64">
            <v>0</v>
          </cell>
          <cell r="FO64">
            <v>0</v>
          </cell>
          <cell r="FQ64">
            <v>0</v>
          </cell>
          <cell r="FR64">
            <v>0</v>
          </cell>
          <cell r="FS64">
            <v>0</v>
          </cell>
          <cell r="FU64">
            <v>0</v>
          </cell>
          <cell r="FV64">
            <v>0</v>
          </cell>
          <cell r="FW64">
            <v>0</v>
          </cell>
          <cell r="FY64">
            <v>0</v>
          </cell>
          <cell r="FZ64">
            <v>0</v>
          </cell>
          <cell r="GA64">
            <v>0</v>
          </cell>
          <cell r="GC64">
            <v>0</v>
          </cell>
          <cell r="GD64">
            <v>0</v>
          </cell>
          <cell r="GE64">
            <v>0</v>
          </cell>
          <cell r="GG64">
            <v>0</v>
          </cell>
          <cell r="GH64">
            <v>0</v>
          </cell>
          <cell r="GI64">
            <v>0</v>
          </cell>
          <cell r="GK64">
            <v>0</v>
          </cell>
          <cell r="GL64">
            <v>0</v>
          </cell>
          <cell r="GM64">
            <v>0</v>
          </cell>
          <cell r="GO64">
            <v>0</v>
          </cell>
          <cell r="GP64">
            <v>0</v>
          </cell>
          <cell r="GQ64">
            <v>0</v>
          </cell>
          <cell r="GS64">
            <v>0</v>
          </cell>
          <cell r="GT64">
            <v>0</v>
          </cell>
          <cell r="GU64">
            <v>0</v>
          </cell>
          <cell r="GW64">
            <v>0</v>
          </cell>
          <cell r="GX64">
            <v>0</v>
          </cell>
          <cell r="GY64">
            <v>0</v>
          </cell>
          <cell r="HA64">
            <v>0</v>
          </cell>
          <cell r="HB64">
            <v>0</v>
          </cell>
          <cell r="HC64">
            <v>0</v>
          </cell>
        </row>
        <row r="65">
          <cell r="H65" t="str">
            <v>1009119</v>
          </cell>
          <cell r="I65" t="str">
            <v>MXP</v>
          </cell>
          <cell r="J65" t="str">
            <v>RAD 27MA 2224AL GM 731893</v>
          </cell>
          <cell r="K65" t="str">
            <v>T4</v>
          </cell>
          <cell r="L65">
            <v>0</v>
          </cell>
          <cell r="M65">
            <v>0</v>
          </cell>
          <cell r="N65">
            <v>744.88</v>
          </cell>
          <cell r="R65">
            <v>744.88</v>
          </cell>
          <cell r="V65">
            <v>744.88</v>
          </cell>
          <cell r="Z65">
            <v>744.88</v>
          </cell>
          <cell r="AD65">
            <v>744.88</v>
          </cell>
          <cell r="AH65">
            <v>744.88</v>
          </cell>
          <cell r="AL65">
            <v>744.88</v>
          </cell>
          <cell r="AP65">
            <v>744.88</v>
          </cell>
          <cell r="AT65">
            <v>744.88</v>
          </cell>
          <cell r="AX65">
            <v>744.88</v>
          </cell>
          <cell r="BB65">
            <v>744.88</v>
          </cell>
          <cell r="BF65">
            <v>744.88</v>
          </cell>
          <cell r="BJ65">
            <v>744.88</v>
          </cell>
          <cell r="BK65">
            <v>0</v>
          </cell>
          <cell r="BL65" t="str">
            <v xml:space="preserve"> </v>
          </cell>
          <cell r="BM65" t="str">
            <v xml:space="preserve"> </v>
          </cell>
          <cell r="BN65" t="str">
            <v xml:space="preserve"> </v>
          </cell>
          <cell r="BO65" t="str">
            <v xml:space="preserve"> </v>
          </cell>
          <cell r="BP65" t="str">
            <v xml:space="preserve"> </v>
          </cell>
          <cell r="BQ65" t="str">
            <v xml:space="preserve"> </v>
          </cell>
          <cell r="BR65" t="str">
            <v xml:space="preserve"> </v>
          </cell>
          <cell r="BS65" t="str">
            <v xml:space="preserve"> </v>
          </cell>
          <cell r="BT65" t="str">
            <v xml:space="preserve"> </v>
          </cell>
          <cell r="BU65" t="str">
            <v xml:space="preserve"> </v>
          </cell>
          <cell r="BV65" t="str">
            <v xml:space="preserve"> </v>
          </cell>
          <cell r="BW65" t="str">
            <v xml:space="preserve"> </v>
          </cell>
          <cell r="BX65" t="str">
            <v xml:space="preserve"> </v>
          </cell>
          <cell r="BY65" t="str">
            <v xml:space="preserve"> </v>
          </cell>
          <cell r="BZ65" t="str">
            <v xml:space="preserve"> </v>
          </cell>
          <cell r="CA65" t="str">
            <v xml:space="preserve"> </v>
          </cell>
          <cell r="CB65" t="str">
            <v xml:space="preserve"> </v>
          </cell>
          <cell r="CC65" t="str">
            <v xml:space="preserve"> </v>
          </cell>
          <cell r="CD65" t="str">
            <v xml:space="preserve"> </v>
          </cell>
          <cell r="CE65" t="str">
            <v xml:space="preserve"> </v>
          </cell>
          <cell r="CF65" t="str">
            <v xml:space="preserve"> </v>
          </cell>
          <cell r="CG65" t="str">
            <v xml:space="preserve"> </v>
          </cell>
          <cell r="CH65" t="str">
            <v xml:space="preserve"> </v>
          </cell>
          <cell r="CI65" t="str">
            <v xml:space="preserve"> </v>
          </cell>
          <cell r="CJ65" t="str">
            <v xml:space="preserve"> </v>
          </cell>
          <cell r="CK65" t="str">
            <v xml:space="preserve"> </v>
          </cell>
          <cell r="CL65" t="str">
            <v xml:space="preserve"> </v>
          </cell>
          <cell r="CM65" t="str">
            <v xml:space="preserve"> </v>
          </cell>
          <cell r="CN65" t="str">
            <v xml:space="preserve"> </v>
          </cell>
          <cell r="CO65" t="str">
            <v xml:space="preserve"> </v>
          </cell>
          <cell r="CP65" t="str">
            <v xml:space="preserve"> </v>
          </cell>
          <cell r="CQ65" t="str">
            <v xml:space="preserve"> </v>
          </cell>
          <cell r="CR65" t="str">
            <v xml:space="preserve"> </v>
          </cell>
          <cell r="CS65" t="str">
            <v xml:space="preserve"> </v>
          </cell>
          <cell r="CT65" t="str">
            <v xml:space="preserve"> </v>
          </cell>
          <cell r="CU65" t="str">
            <v xml:space="preserve"> </v>
          </cell>
          <cell r="CV65" t="str">
            <v xml:space="preserve"> </v>
          </cell>
          <cell r="CW65" t="str">
            <v xml:space="preserve"> </v>
          </cell>
          <cell r="CX65" t="str">
            <v xml:space="preserve"> </v>
          </cell>
          <cell r="CY65" t="str">
            <v xml:space="preserve"> </v>
          </cell>
          <cell r="CZ65" t="str">
            <v xml:space="preserve"> </v>
          </cell>
          <cell r="DA65" t="str">
            <v xml:space="preserve"> </v>
          </cell>
          <cell r="DB65" t="str">
            <v xml:space="preserve"> </v>
          </cell>
          <cell r="DC65" t="str">
            <v xml:space="preserve"> </v>
          </cell>
          <cell r="DD65" t="str">
            <v xml:space="preserve"> </v>
          </cell>
          <cell r="DE65" t="str">
            <v xml:space="preserve"> </v>
          </cell>
          <cell r="DF65" t="str">
            <v xml:space="preserve"> </v>
          </cell>
          <cell r="DG65" t="str">
            <v xml:space="preserve"> </v>
          </cell>
          <cell r="DH65" t="str">
            <v>3. IAMIndependent Aftkt1009119</v>
          </cell>
          <cell r="DI65">
            <v>0</v>
          </cell>
          <cell r="DJ65">
            <v>0</v>
          </cell>
          <cell r="DL65">
            <v>0</v>
          </cell>
          <cell r="DM65">
            <v>0</v>
          </cell>
          <cell r="DN65">
            <v>0</v>
          </cell>
          <cell r="DP65">
            <v>0</v>
          </cell>
          <cell r="DQ65">
            <v>0</v>
          </cell>
          <cell r="DR65">
            <v>0</v>
          </cell>
          <cell r="DT65">
            <v>0</v>
          </cell>
          <cell r="DU65">
            <v>0</v>
          </cell>
          <cell r="DV65">
            <v>0</v>
          </cell>
          <cell r="DX65">
            <v>0</v>
          </cell>
          <cell r="DY65">
            <v>0</v>
          </cell>
          <cell r="DZ65">
            <v>0</v>
          </cell>
          <cell r="EB65">
            <v>0</v>
          </cell>
          <cell r="EC65">
            <v>0</v>
          </cell>
          <cell r="ED65">
            <v>0</v>
          </cell>
          <cell r="EF65">
            <v>0</v>
          </cell>
          <cell r="EG65">
            <v>0</v>
          </cell>
          <cell r="EH65">
            <v>0</v>
          </cell>
          <cell r="EJ65">
            <v>0</v>
          </cell>
          <cell r="EK65">
            <v>0</v>
          </cell>
          <cell r="EL65">
            <v>0</v>
          </cell>
          <cell r="EN65">
            <v>0</v>
          </cell>
          <cell r="EO65">
            <v>0</v>
          </cell>
          <cell r="EP65">
            <v>0</v>
          </cell>
          <cell r="ER65">
            <v>0</v>
          </cell>
          <cell r="ES65">
            <v>0</v>
          </cell>
          <cell r="ET65">
            <v>0</v>
          </cell>
          <cell r="EV65">
            <v>0</v>
          </cell>
          <cell r="EW65">
            <v>0</v>
          </cell>
          <cell r="EX65">
            <v>0</v>
          </cell>
          <cell r="EZ65">
            <v>0</v>
          </cell>
          <cell r="FA65">
            <v>0</v>
          </cell>
          <cell r="FB65">
            <v>0</v>
          </cell>
          <cell r="FD65">
            <v>0</v>
          </cell>
          <cell r="FE65">
            <v>0</v>
          </cell>
          <cell r="FF65">
            <v>0</v>
          </cell>
          <cell r="FI65">
            <v>0</v>
          </cell>
          <cell r="FJ65">
            <v>0</v>
          </cell>
          <cell r="FK65">
            <v>0</v>
          </cell>
          <cell r="FM65">
            <v>0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U65">
            <v>0</v>
          </cell>
          <cell r="FV65">
            <v>0</v>
          </cell>
          <cell r="FW65">
            <v>0</v>
          </cell>
          <cell r="FY65">
            <v>0</v>
          </cell>
          <cell r="FZ65">
            <v>0</v>
          </cell>
          <cell r="GA65">
            <v>0</v>
          </cell>
          <cell r="GC65">
            <v>0</v>
          </cell>
          <cell r="GD65">
            <v>0</v>
          </cell>
          <cell r="GE65">
            <v>0</v>
          </cell>
          <cell r="GG65">
            <v>0</v>
          </cell>
          <cell r="GH65">
            <v>0</v>
          </cell>
          <cell r="GI65">
            <v>0</v>
          </cell>
          <cell r="GK65">
            <v>0</v>
          </cell>
          <cell r="GL65">
            <v>0</v>
          </cell>
          <cell r="GM65">
            <v>0</v>
          </cell>
          <cell r="GO65">
            <v>0</v>
          </cell>
          <cell r="GP65">
            <v>0</v>
          </cell>
          <cell r="GQ65">
            <v>0</v>
          </cell>
          <cell r="GS65">
            <v>0</v>
          </cell>
          <cell r="GT65">
            <v>0</v>
          </cell>
          <cell r="GU65">
            <v>0</v>
          </cell>
          <cell r="GW65">
            <v>0</v>
          </cell>
          <cell r="GX65">
            <v>0</v>
          </cell>
          <cell r="GY65">
            <v>0</v>
          </cell>
          <cell r="HA65">
            <v>0</v>
          </cell>
          <cell r="HB65">
            <v>0</v>
          </cell>
          <cell r="HC65">
            <v>0</v>
          </cell>
        </row>
        <row r="66">
          <cell r="H66" t="str">
            <v>1009128</v>
          </cell>
          <cell r="I66" t="str">
            <v>MXP</v>
          </cell>
          <cell r="J66" t="str">
            <v>RADIADOR 1.50 AH-BQV   DF</v>
          </cell>
          <cell r="K66" t="str">
            <v>T1</v>
          </cell>
          <cell r="L66">
            <v>0</v>
          </cell>
          <cell r="M66">
            <v>0</v>
          </cell>
          <cell r="N66">
            <v>1150.24</v>
          </cell>
          <cell r="R66">
            <v>1150.24</v>
          </cell>
          <cell r="V66">
            <v>1150.24</v>
          </cell>
          <cell r="Z66">
            <v>1150.24</v>
          </cell>
          <cell r="AD66">
            <v>1150.24</v>
          </cell>
          <cell r="AH66">
            <v>1150.24</v>
          </cell>
          <cell r="AL66">
            <v>1150.24</v>
          </cell>
          <cell r="AP66">
            <v>1150.24</v>
          </cell>
          <cell r="AT66">
            <v>1150.24</v>
          </cell>
          <cell r="AX66">
            <v>1150.24</v>
          </cell>
          <cell r="BB66">
            <v>1150.24</v>
          </cell>
          <cell r="BF66">
            <v>1150.24</v>
          </cell>
          <cell r="BJ66">
            <v>1150.24</v>
          </cell>
          <cell r="BK66">
            <v>0</v>
          </cell>
          <cell r="BL66" t="str">
            <v xml:space="preserve"> </v>
          </cell>
          <cell r="BM66" t="str">
            <v xml:space="preserve"> </v>
          </cell>
          <cell r="BN66" t="str">
            <v xml:space="preserve"> </v>
          </cell>
          <cell r="BO66" t="str">
            <v xml:space="preserve"> </v>
          </cell>
          <cell r="BP66" t="str">
            <v xml:space="preserve"> </v>
          </cell>
          <cell r="BQ66" t="str">
            <v xml:space="preserve"> </v>
          </cell>
          <cell r="BR66" t="str">
            <v xml:space="preserve"> </v>
          </cell>
          <cell r="BS66" t="str">
            <v xml:space="preserve"> </v>
          </cell>
          <cell r="BT66" t="str">
            <v xml:space="preserve"> </v>
          </cell>
          <cell r="BU66" t="str">
            <v xml:space="preserve"> </v>
          </cell>
          <cell r="BV66" t="str">
            <v xml:space="preserve"> </v>
          </cell>
          <cell r="BW66" t="str">
            <v xml:space="preserve"> </v>
          </cell>
          <cell r="BX66" t="str">
            <v xml:space="preserve"> </v>
          </cell>
          <cell r="BY66" t="str">
            <v xml:space="preserve"> </v>
          </cell>
          <cell r="BZ66" t="str">
            <v xml:space="preserve"> </v>
          </cell>
          <cell r="CA66" t="str">
            <v xml:space="preserve"> </v>
          </cell>
          <cell r="CB66" t="str">
            <v xml:space="preserve"> </v>
          </cell>
          <cell r="CC66" t="str">
            <v xml:space="preserve"> </v>
          </cell>
          <cell r="CD66" t="str">
            <v xml:space="preserve"> </v>
          </cell>
          <cell r="CE66" t="str">
            <v xml:space="preserve"> </v>
          </cell>
          <cell r="CF66" t="str">
            <v xml:space="preserve"> </v>
          </cell>
          <cell r="CG66" t="str">
            <v xml:space="preserve"> </v>
          </cell>
          <cell r="CH66" t="str">
            <v xml:space="preserve"> </v>
          </cell>
          <cell r="CI66" t="str">
            <v xml:space="preserve"> </v>
          </cell>
          <cell r="CJ66" t="str">
            <v xml:space="preserve"> </v>
          </cell>
          <cell r="CK66" t="str">
            <v xml:space="preserve"> </v>
          </cell>
          <cell r="CL66" t="str">
            <v xml:space="preserve"> </v>
          </cell>
          <cell r="CM66" t="str">
            <v xml:space="preserve"> </v>
          </cell>
          <cell r="CN66" t="str">
            <v xml:space="preserve"> </v>
          </cell>
          <cell r="CO66" t="str">
            <v xml:space="preserve"> </v>
          </cell>
          <cell r="CP66" t="str">
            <v xml:space="preserve"> </v>
          </cell>
          <cell r="CQ66" t="str">
            <v xml:space="preserve"> </v>
          </cell>
          <cell r="CR66" t="str">
            <v xml:space="preserve"> </v>
          </cell>
          <cell r="CS66" t="str">
            <v xml:space="preserve"> </v>
          </cell>
          <cell r="CT66" t="str">
            <v xml:space="preserve"> </v>
          </cell>
          <cell r="CU66" t="str">
            <v xml:space="preserve"> </v>
          </cell>
          <cell r="CV66" t="str">
            <v xml:space="preserve"> </v>
          </cell>
          <cell r="CW66" t="str">
            <v xml:space="preserve"> </v>
          </cell>
          <cell r="CX66" t="str">
            <v xml:space="preserve"> </v>
          </cell>
          <cell r="CY66" t="str">
            <v xml:space="preserve"> </v>
          </cell>
          <cell r="CZ66" t="str">
            <v xml:space="preserve"> </v>
          </cell>
          <cell r="DA66" t="str">
            <v xml:space="preserve"> </v>
          </cell>
          <cell r="DB66" t="str">
            <v xml:space="preserve"> </v>
          </cell>
          <cell r="DC66" t="str">
            <v xml:space="preserve"> </v>
          </cell>
          <cell r="DD66" t="str">
            <v xml:space="preserve"> </v>
          </cell>
          <cell r="DE66" t="str">
            <v xml:space="preserve"> </v>
          </cell>
          <cell r="DF66" t="str">
            <v xml:space="preserve"> </v>
          </cell>
          <cell r="DG66" t="str">
            <v xml:space="preserve"> </v>
          </cell>
          <cell r="DH66" t="str">
            <v>3. IAMIndependent Aftkt1009128</v>
          </cell>
          <cell r="DI66">
            <v>0</v>
          </cell>
          <cell r="DJ66">
            <v>0</v>
          </cell>
          <cell r="DL66">
            <v>0</v>
          </cell>
          <cell r="DM66">
            <v>0</v>
          </cell>
          <cell r="DN66">
            <v>0</v>
          </cell>
          <cell r="DP66">
            <v>0</v>
          </cell>
          <cell r="DQ66">
            <v>0</v>
          </cell>
          <cell r="DR66">
            <v>0</v>
          </cell>
          <cell r="DT66">
            <v>0</v>
          </cell>
          <cell r="DU66">
            <v>0</v>
          </cell>
          <cell r="DV66">
            <v>0</v>
          </cell>
          <cell r="DX66">
            <v>0</v>
          </cell>
          <cell r="DY66">
            <v>0</v>
          </cell>
          <cell r="DZ66">
            <v>0</v>
          </cell>
          <cell r="EB66">
            <v>0</v>
          </cell>
          <cell r="EC66">
            <v>0</v>
          </cell>
          <cell r="ED66">
            <v>0</v>
          </cell>
          <cell r="EF66">
            <v>0</v>
          </cell>
          <cell r="EG66">
            <v>0</v>
          </cell>
          <cell r="EH66">
            <v>0</v>
          </cell>
          <cell r="EJ66">
            <v>0</v>
          </cell>
          <cell r="EK66">
            <v>0</v>
          </cell>
          <cell r="EL66">
            <v>0</v>
          </cell>
          <cell r="EN66">
            <v>0</v>
          </cell>
          <cell r="EO66">
            <v>0</v>
          </cell>
          <cell r="EP66">
            <v>0</v>
          </cell>
          <cell r="ER66">
            <v>0</v>
          </cell>
          <cell r="ES66">
            <v>0</v>
          </cell>
          <cell r="ET66">
            <v>0</v>
          </cell>
          <cell r="EV66">
            <v>0</v>
          </cell>
          <cell r="EW66">
            <v>0</v>
          </cell>
          <cell r="EX66">
            <v>0</v>
          </cell>
          <cell r="EZ66">
            <v>0</v>
          </cell>
          <cell r="FA66">
            <v>0</v>
          </cell>
          <cell r="FB66">
            <v>0</v>
          </cell>
          <cell r="FD66">
            <v>0</v>
          </cell>
          <cell r="FE66">
            <v>0</v>
          </cell>
          <cell r="FF66">
            <v>0</v>
          </cell>
          <cell r="FI66">
            <v>0</v>
          </cell>
          <cell r="FJ66">
            <v>0</v>
          </cell>
          <cell r="FK66">
            <v>0</v>
          </cell>
          <cell r="FM66">
            <v>0</v>
          </cell>
          <cell r="FN66">
            <v>0</v>
          </cell>
          <cell r="FO66">
            <v>0</v>
          </cell>
          <cell r="FQ66">
            <v>0</v>
          </cell>
          <cell r="FR66">
            <v>0</v>
          </cell>
          <cell r="FS66">
            <v>0</v>
          </cell>
          <cell r="FU66">
            <v>0</v>
          </cell>
          <cell r="FV66">
            <v>0</v>
          </cell>
          <cell r="FW66">
            <v>0</v>
          </cell>
          <cell r="FY66">
            <v>0</v>
          </cell>
          <cell r="FZ66">
            <v>0</v>
          </cell>
          <cell r="GA66">
            <v>0</v>
          </cell>
          <cell r="GC66">
            <v>0</v>
          </cell>
          <cell r="GD66">
            <v>0</v>
          </cell>
          <cell r="GE66">
            <v>0</v>
          </cell>
          <cell r="GG66">
            <v>0</v>
          </cell>
          <cell r="GH66">
            <v>0</v>
          </cell>
          <cell r="GI66">
            <v>0</v>
          </cell>
          <cell r="GK66">
            <v>0</v>
          </cell>
          <cell r="GL66">
            <v>0</v>
          </cell>
          <cell r="GM66">
            <v>0</v>
          </cell>
          <cell r="GO66">
            <v>0</v>
          </cell>
          <cell r="GP66">
            <v>0</v>
          </cell>
          <cell r="GQ66">
            <v>0</v>
          </cell>
          <cell r="GS66">
            <v>0</v>
          </cell>
          <cell r="GT66">
            <v>0</v>
          </cell>
          <cell r="GU66">
            <v>0</v>
          </cell>
          <cell r="GW66">
            <v>0</v>
          </cell>
          <cell r="GX66">
            <v>0</v>
          </cell>
          <cell r="GY66">
            <v>0</v>
          </cell>
          <cell r="HA66">
            <v>0</v>
          </cell>
          <cell r="HB66">
            <v>0</v>
          </cell>
          <cell r="HC66">
            <v>0</v>
          </cell>
        </row>
        <row r="67">
          <cell r="H67" t="str">
            <v>1009155</v>
          </cell>
          <cell r="I67" t="str">
            <v>MXP</v>
          </cell>
          <cell r="J67" t="str">
            <v>RAD B-VAN 1.50 AFTERMARK</v>
          </cell>
          <cell r="K67" t="str">
            <v>T1</v>
          </cell>
          <cell r="L67">
            <v>15.431074509803922</v>
          </cell>
          <cell r="M67">
            <v>15431.074509803922</v>
          </cell>
          <cell r="N67">
            <v>1405.33</v>
          </cell>
          <cell r="R67">
            <v>1405.33</v>
          </cell>
          <cell r="V67">
            <v>1405.33</v>
          </cell>
          <cell r="Z67">
            <v>1405.33</v>
          </cell>
          <cell r="AD67">
            <v>1405.33</v>
          </cell>
          <cell r="AH67">
            <v>1405.33</v>
          </cell>
          <cell r="AL67">
            <v>1405.33</v>
          </cell>
          <cell r="AP67">
            <v>1405.33</v>
          </cell>
          <cell r="AT67">
            <v>1405.33</v>
          </cell>
          <cell r="AX67">
            <v>1405.33</v>
          </cell>
          <cell r="BB67">
            <v>1405.33</v>
          </cell>
          <cell r="BF67">
            <v>1405.33</v>
          </cell>
          <cell r="BJ67">
            <v>1405.33</v>
          </cell>
          <cell r="BK67">
            <v>0</v>
          </cell>
          <cell r="BL67" t="str">
            <v xml:space="preserve"> </v>
          </cell>
          <cell r="BM67" t="str">
            <v xml:space="preserve"> </v>
          </cell>
          <cell r="BN67" t="str">
            <v xml:space="preserve"> </v>
          </cell>
          <cell r="BO67" t="str">
            <v xml:space="preserve"> </v>
          </cell>
          <cell r="BP67" t="str">
            <v xml:space="preserve"> </v>
          </cell>
          <cell r="BQ67" t="str">
            <v xml:space="preserve"> </v>
          </cell>
          <cell r="BR67" t="str">
            <v xml:space="preserve"> </v>
          </cell>
          <cell r="BS67" t="str">
            <v xml:space="preserve"> </v>
          </cell>
          <cell r="BT67" t="str">
            <v xml:space="preserve"> </v>
          </cell>
          <cell r="BU67" t="str">
            <v xml:space="preserve"> </v>
          </cell>
          <cell r="BV67" t="str">
            <v xml:space="preserve"> </v>
          </cell>
          <cell r="BW67" t="str">
            <v xml:space="preserve"> </v>
          </cell>
          <cell r="BX67" t="str">
            <v xml:space="preserve"> </v>
          </cell>
          <cell r="BY67" t="str">
            <v xml:space="preserve"> </v>
          </cell>
          <cell r="BZ67" t="str">
            <v xml:space="preserve"> </v>
          </cell>
          <cell r="CA67" t="str">
            <v xml:space="preserve"> </v>
          </cell>
          <cell r="CB67" t="str">
            <v xml:space="preserve"> </v>
          </cell>
          <cell r="CC67" t="str">
            <v xml:space="preserve"> </v>
          </cell>
          <cell r="CD67" t="str">
            <v xml:space="preserve"> </v>
          </cell>
          <cell r="CE67" t="str">
            <v xml:space="preserve"> </v>
          </cell>
          <cell r="CF67" t="str">
            <v xml:space="preserve"> </v>
          </cell>
          <cell r="CG67" t="str">
            <v xml:space="preserve"> </v>
          </cell>
          <cell r="CH67" t="str">
            <v xml:space="preserve"> </v>
          </cell>
          <cell r="CI67" t="str">
            <v xml:space="preserve"> </v>
          </cell>
          <cell r="CJ67" t="str">
            <v xml:space="preserve"> </v>
          </cell>
          <cell r="CK67" t="str">
            <v xml:space="preserve"> </v>
          </cell>
          <cell r="CL67" t="str">
            <v xml:space="preserve"> </v>
          </cell>
          <cell r="CM67" t="str">
            <v xml:space="preserve"> </v>
          </cell>
          <cell r="CN67" t="str">
            <v xml:space="preserve"> </v>
          </cell>
          <cell r="CO67" t="str">
            <v xml:space="preserve"> </v>
          </cell>
          <cell r="CP67" t="str">
            <v xml:space="preserve"> </v>
          </cell>
          <cell r="CQ67" t="str">
            <v xml:space="preserve"> </v>
          </cell>
          <cell r="CR67" t="str">
            <v xml:space="preserve"> </v>
          </cell>
          <cell r="CS67" t="str">
            <v xml:space="preserve"> </v>
          </cell>
          <cell r="CT67" t="str">
            <v xml:space="preserve"> </v>
          </cell>
          <cell r="CU67" t="str">
            <v xml:space="preserve"> </v>
          </cell>
          <cell r="CV67" t="str">
            <v xml:space="preserve"> </v>
          </cell>
          <cell r="CW67" t="str">
            <v xml:space="preserve"> </v>
          </cell>
          <cell r="CX67" t="str">
            <v xml:space="preserve"> </v>
          </cell>
          <cell r="CY67" t="str">
            <v xml:space="preserve"> </v>
          </cell>
          <cell r="CZ67" t="str">
            <v xml:space="preserve"> </v>
          </cell>
          <cell r="DA67" t="str">
            <v xml:space="preserve"> </v>
          </cell>
          <cell r="DB67" t="str">
            <v xml:space="preserve"> </v>
          </cell>
          <cell r="DC67" t="str">
            <v xml:space="preserve"> </v>
          </cell>
          <cell r="DD67" t="str">
            <v xml:space="preserve"> </v>
          </cell>
          <cell r="DE67" t="str">
            <v xml:space="preserve"> </v>
          </cell>
          <cell r="DF67" t="str">
            <v xml:space="preserve"> </v>
          </cell>
          <cell r="DG67" t="str">
            <v xml:space="preserve"> </v>
          </cell>
          <cell r="DH67" t="str">
            <v>3. IAMIndependent Aftkt1009155</v>
          </cell>
          <cell r="DI67">
            <v>0</v>
          </cell>
          <cell r="DJ67">
            <v>0</v>
          </cell>
          <cell r="DL67">
            <v>0</v>
          </cell>
          <cell r="DM67">
            <v>0</v>
          </cell>
          <cell r="DN67">
            <v>0</v>
          </cell>
          <cell r="DP67">
            <v>0</v>
          </cell>
          <cell r="DQ67">
            <v>0</v>
          </cell>
          <cell r="DR67">
            <v>0</v>
          </cell>
          <cell r="DT67">
            <v>0</v>
          </cell>
          <cell r="DU67">
            <v>0</v>
          </cell>
          <cell r="DV67">
            <v>0</v>
          </cell>
          <cell r="DX67">
            <v>0</v>
          </cell>
          <cell r="DY67">
            <v>0</v>
          </cell>
          <cell r="DZ67">
            <v>0</v>
          </cell>
          <cell r="EB67">
            <v>0</v>
          </cell>
          <cell r="EC67">
            <v>0</v>
          </cell>
          <cell r="ED67">
            <v>0</v>
          </cell>
          <cell r="EF67">
            <v>0</v>
          </cell>
          <cell r="EG67">
            <v>0</v>
          </cell>
          <cell r="EH67">
            <v>0</v>
          </cell>
          <cell r="EJ67">
            <v>0</v>
          </cell>
          <cell r="EK67">
            <v>0</v>
          </cell>
          <cell r="EL67">
            <v>0</v>
          </cell>
          <cell r="EN67">
            <v>0</v>
          </cell>
          <cell r="EO67">
            <v>0</v>
          </cell>
          <cell r="EP67">
            <v>0</v>
          </cell>
          <cell r="ER67">
            <v>0</v>
          </cell>
          <cell r="ES67">
            <v>0</v>
          </cell>
          <cell r="ET67">
            <v>0</v>
          </cell>
          <cell r="EV67">
            <v>0</v>
          </cell>
          <cell r="EW67">
            <v>0</v>
          </cell>
          <cell r="EX67">
            <v>0</v>
          </cell>
          <cell r="EZ67">
            <v>0</v>
          </cell>
          <cell r="FA67">
            <v>0</v>
          </cell>
          <cell r="FB67">
            <v>0</v>
          </cell>
          <cell r="FD67">
            <v>0</v>
          </cell>
          <cell r="FE67">
            <v>0</v>
          </cell>
          <cell r="FF67">
            <v>0</v>
          </cell>
          <cell r="FI67">
            <v>0</v>
          </cell>
          <cell r="FJ67">
            <v>0</v>
          </cell>
          <cell r="FK67">
            <v>0</v>
          </cell>
          <cell r="FM67">
            <v>0</v>
          </cell>
          <cell r="FN67">
            <v>0</v>
          </cell>
          <cell r="FO67">
            <v>0</v>
          </cell>
          <cell r="FQ67">
            <v>0</v>
          </cell>
          <cell r="FR67">
            <v>0</v>
          </cell>
          <cell r="FS67">
            <v>0</v>
          </cell>
          <cell r="FU67">
            <v>0</v>
          </cell>
          <cell r="FV67">
            <v>0</v>
          </cell>
          <cell r="FW67">
            <v>0</v>
          </cell>
          <cell r="FY67">
            <v>0</v>
          </cell>
          <cell r="FZ67">
            <v>0</v>
          </cell>
          <cell r="GA67">
            <v>0</v>
          </cell>
          <cell r="GC67">
            <v>0</v>
          </cell>
          <cell r="GD67">
            <v>0</v>
          </cell>
          <cell r="GE67">
            <v>0</v>
          </cell>
          <cell r="GG67">
            <v>0</v>
          </cell>
          <cell r="GH67">
            <v>0</v>
          </cell>
          <cell r="GI67">
            <v>0</v>
          </cell>
          <cell r="GK67">
            <v>0</v>
          </cell>
          <cell r="GL67">
            <v>0</v>
          </cell>
          <cell r="GM67">
            <v>0</v>
          </cell>
          <cell r="GO67">
            <v>0</v>
          </cell>
          <cell r="GP67">
            <v>0</v>
          </cell>
          <cell r="GQ67">
            <v>0</v>
          </cell>
          <cell r="GS67">
            <v>0</v>
          </cell>
          <cell r="GT67">
            <v>0</v>
          </cell>
          <cell r="GU67">
            <v>0</v>
          </cell>
          <cell r="GW67">
            <v>0</v>
          </cell>
          <cell r="GX67">
            <v>0</v>
          </cell>
          <cell r="GY67">
            <v>0</v>
          </cell>
          <cell r="HA67">
            <v>0</v>
          </cell>
          <cell r="HB67">
            <v>0</v>
          </cell>
          <cell r="HC67">
            <v>0</v>
          </cell>
        </row>
        <row r="68">
          <cell r="H68" t="str">
            <v>1009163</v>
          </cell>
          <cell r="I68" t="str">
            <v>MXP</v>
          </cell>
          <cell r="J68" t="str">
            <v>RADIADOR 0.81 AH-AHG   DF</v>
          </cell>
          <cell r="K68" t="str">
            <v>T1</v>
          </cell>
          <cell r="L68">
            <v>7.0006039215686267</v>
          </cell>
          <cell r="M68">
            <v>7000.6039215686269</v>
          </cell>
          <cell r="N68">
            <v>1275.1099999999999</v>
          </cell>
          <cell r="R68">
            <v>1275.1099999999999</v>
          </cell>
          <cell r="V68">
            <v>1275.1099999999999</v>
          </cell>
          <cell r="Z68">
            <v>1275.1099999999999</v>
          </cell>
          <cell r="AD68">
            <v>1275.1099999999999</v>
          </cell>
          <cell r="AH68">
            <v>1275.1099999999999</v>
          </cell>
          <cell r="AL68">
            <v>1275.1099999999999</v>
          </cell>
          <cell r="AP68">
            <v>1275.1099999999999</v>
          </cell>
          <cell r="AT68">
            <v>1275.1099999999999</v>
          </cell>
          <cell r="AX68">
            <v>1275.1099999999999</v>
          </cell>
          <cell r="BB68">
            <v>1275.1099999999999</v>
          </cell>
          <cell r="BF68">
            <v>1275.1099999999999</v>
          </cell>
          <cell r="BJ68">
            <v>1275.1099999999999</v>
          </cell>
          <cell r="BK68">
            <v>0</v>
          </cell>
          <cell r="BL68" t="str">
            <v xml:space="preserve"> </v>
          </cell>
          <cell r="BM68" t="str">
            <v xml:space="preserve"> </v>
          </cell>
          <cell r="BN68" t="str">
            <v xml:space="preserve"> </v>
          </cell>
          <cell r="BO68" t="str">
            <v xml:space="preserve"> </v>
          </cell>
          <cell r="BP68" t="str">
            <v xml:space="preserve"> </v>
          </cell>
          <cell r="BQ68" t="str">
            <v xml:space="preserve"> </v>
          </cell>
          <cell r="BR68" t="str">
            <v xml:space="preserve"> </v>
          </cell>
          <cell r="BS68" t="str">
            <v xml:space="preserve"> </v>
          </cell>
          <cell r="BT68" t="str">
            <v xml:space="preserve"> </v>
          </cell>
          <cell r="BU68" t="str">
            <v xml:space="preserve"> </v>
          </cell>
          <cell r="BV68" t="str">
            <v xml:space="preserve"> </v>
          </cell>
          <cell r="BW68" t="str">
            <v xml:space="preserve"> </v>
          </cell>
          <cell r="BX68" t="str">
            <v xml:space="preserve"> </v>
          </cell>
          <cell r="BY68" t="str">
            <v xml:space="preserve"> </v>
          </cell>
          <cell r="BZ68" t="str">
            <v xml:space="preserve"> </v>
          </cell>
          <cell r="CA68" t="str">
            <v xml:space="preserve"> </v>
          </cell>
          <cell r="CB68" t="str">
            <v xml:space="preserve"> </v>
          </cell>
          <cell r="CC68" t="str">
            <v xml:space="preserve"> </v>
          </cell>
          <cell r="CD68" t="str">
            <v xml:space="preserve"> </v>
          </cell>
          <cell r="CE68" t="str">
            <v xml:space="preserve"> </v>
          </cell>
          <cell r="CF68" t="str">
            <v xml:space="preserve"> </v>
          </cell>
          <cell r="CG68" t="str">
            <v xml:space="preserve"> </v>
          </cell>
          <cell r="CH68" t="str">
            <v xml:space="preserve"> </v>
          </cell>
          <cell r="CI68" t="str">
            <v xml:space="preserve"> </v>
          </cell>
          <cell r="CJ68" t="str">
            <v xml:space="preserve"> </v>
          </cell>
          <cell r="CK68" t="str">
            <v xml:space="preserve"> </v>
          </cell>
          <cell r="CL68" t="str">
            <v xml:space="preserve"> </v>
          </cell>
          <cell r="CM68" t="str">
            <v xml:space="preserve"> </v>
          </cell>
          <cell r="CN68" t="str">
            <v xml:space="preserve"> </v>
          </cell>
          <cell r="CO68" t="str">
            <v xml:space="preserve"> </v>
          </cell>
          <cell r="CP68" t="str">
            <v xml:space="preserve"> </v>
          </cell>
          <cell r="CQ68" t="str">
            <v xml:space="preserve"> </v>
          </cell>
          <cell r="CR68" t="str">
            <v xml:space="preserve"> </v>
          </cell>
          <cell r="CS68" t="str">
            <v xml:space="preserve"> </v>
          </cell>
          <cell r="CT68" t="str">
            <v xml:space="preserve"> </v>
          </cell>
          <cell r="CU68" t="str">
            <v xml:space="preserve"> </v>
          </cell>
          <cell r="CV68" t="str">
            <v xml:space="preserve"> </v>
          </cell>
          <cell r="CW68" t="str">
            <v xml:space="preserve"> </v>
          </cell>
          <cell r="CX68" t="str">
            <v xml:space="preserve"> </v>
          </cell>
          <cell r="CY68" t="str">
            <v xml:space="preserve"> </v>
          </cell>
          <cell r="CZ68" t="str">
            <v xml:space="preserve"> </v>
          </cell>
          <cell r="DA68" t="str">
            <v xml:space="preserve"> </v>
          </cell>
          <cell r="DB68" t="str">
            <v xml:space="preserve"> </v>
          </cell>
          <cell r="DC68" t="str">
            <v xml:space="preserve"> </v>
          </cell>
          <cell r="DD68" t="str">
            <v xml:space="preserve"> </v>
          </cell>
          <cell r="DE68" t="str">
            <v xml:space="preserve"> </v>
          </cell>
          <cell r="DF68" t="str">
            <v xml:space="preserve"> </v>
          </cell>
          <cell r="DG68" t="str">
            <v xml:space="preserve"> </v>
          </cell>
          <cell r="DH68" t="str">
            <v>3. IAMIndependent Aftkt1009163</v>
          </cell>
          <cell r="DI68">
            <v>0</v>
          </cell>
          <cell r="DJ68">
            <v>0</v>
          </cell>
          <cell r="DL68">
            <v>0</v>
          </cell>
          <cell r="DM68">
            <v>0</v>
          </cell>
          <cell r="DN68">
            <v>0</v>
          </cell>
          <cell r="DP68">
            <v>0</v>
          </cell>
          <cell r="DQ68">
            <v>0</v>
          </cell>
          <cell r="DR68">
            <v>0</v>
          </cell>
          <cell r="DT68">
            <v>0</v>
          </cell>
          <cell r="DU68">
            <v>0</v>
          </cell>
          <cell r="DV68">
            <v>0</v>
          </cell>
          <cell r="DX68">
            <v>0</v>
          </cell>
          <cell r="DY68">
            <v>0</v>
          </cell>
          <cell r="DZ68">
            <v>0</v>
          </cell>
          <cell r="EB68">
            <v>0</v>
          </cell>
          <cell r="EC68">
            <v>0</v>
          </cell>
          <cell r="ED68">
            <v>0</v>
          </cell>
          <cell r="EF68">
            <v>0</v>
          </cell>
          <cell r="EG68">
            <v>0</v>
          </cell>
          <cell r="EH68">
            <v>0</v>
          </cell>
          <cell r="EJ68">
            <v>0</v>
          </cell>
          <cell r="EK68">
            <v>0</v>
          </cell>
          <cell r="EL68">
            <v>0</v>
          </cell>
          <cell r="EN68">
            <v>0</v>
          </cell>
          <cell r="EO68">
            <v>0</v>
          </cell>
          <cell r="EP68">
            <v>0</v>
          </cell>
          <cell r="ER68">
            <v>0</v>
          </cell>
          <cell r="ES68">
            <v>0</v>
          </cell>
          <cell r="ET68">
            <v>0</v>
          </cell>
          <cell r="EV68">
            <v>0</v>
          </cell>
          <cell r="EW68">
            <v>0</v>
          </cell>
          <cell r="EX68">
            <v>0</v>
          </cell>
          <cell r="EZ68">
            <v>0</v>
          </cell>
          <cell r="FA68">
            <v>0</v>
          </cell>
          <cell r="FB68">
            <v>0</v>
          </cell>
          <cell r="FD68">
            <v>0</v>
          </cell>
          <cell r="FE68">
            <v>0</v>
          </cell>
          <cell r="FF68">
            <v>0</v>
          </cell>
          <cell r="FI68">
            <v>0</v>
          </cell>
          <cell r="FJ68">
            <v>0</v>
          </cell>
          <cell r="FK68">
            <v>0</v>
          </cell>
          <cell r="FM68">
            <v>0</v>
          </cell>
          <cell r="FN68">
            <v>0</v>
          </cell>
          <cell r="FO68">
            <v>0</v>
          </cell>
          <cell r="FQ68">
            <v>0</v>
          </cell>
          <cell r="FR68">
            <v>0</v>
          </cell>
          <cell r="FS68">
            <v>0</v>
          </cell>
          <cell r="FU68">
            <v>0</v>
          </cell>
          <cell r="FV68">
            <v>0</v>
          </cell>
          <cell r="FW68">
            <v>0</v>
          </cell>
          <cell r="FY68">
            <v>0</v>
          </cell>
          <cell r="FZ68">
            <v>0</v>
          </cell>
          <cell r="GA68">
            <v>0</v>
          </cell>
          <cell r="GC68">
            <v>0</v>
          </cell>
          <cell r="GD68">
            <v>0</v>
          </cell>
          <cell r="GE68">
            <v>0</v>
          </cell>
          <cell r="GG68">
            <v>0</v>
          </cell>
          <cell r="GH68">
            <v>0</v>
          </cell>
          <cell r="GI68">
            <v>0</v>
          </cell>
          <cell r="GK68">
            <v>0</v>
          </cell>
          <cell r="GL68">
            <v>0</v>
          </cell>
          <cell r="GM68">
            <v>0</v>
          </cell>
          <cell r="GO68">
            <v>0</v>
          </cell>
          <cell r="GP68">
            <v>0</v>
          </cell>
          <cell r="GQ68">
            <v>0</v>
          </cell>
          <cell r="GS68">
            <v>0</v>
          </cell>
          <cell r="GT68">
            <v>0</v>
          </cell>
          <cell r="GU68">
            <v>0</v>
          </cell>
          <cell r="GW68">
            <v>0</v>
          </cell>
          <cell r="GX68">
            <v>0</v>
          </cell>
          <cell r="GY68">
            <v>0</v>
          </cell>
          <cell r="HA68">
            <v>0</v>
          </cell>
          <cell r="HB68">
            <v>0</v>
          </cell>
          <cell r="HC68">
            <v>0</v>
          </cell>
        </row>
        <row r="69">
          <cell r="H69" t="str">
            <v>1009179</v>
          </cell>
          <cell r="I69" t="str">
            <v>MXP</v>
          </cell>
          <cell r="J69" t="str">
            <v>RADIADOR V14 SERVICE VW</v>
          </cell>
          <cell r="K69" t="str">
            <v>T3</v>
          </cell>
          <cell r="L69">
            <v>11.091764705882353</v>
          </cell>
          <cell r="M69">
            <v>11091.764705882353</v>
          </cell>
          <cell r="N69">
            <v>471.4</v>
          </cell>
          <cell r="R69">
            <v>471.4</v>
          </cell>
          <cell r="V69">
            <v>471.4</v>
          </cell>
          <cell r="Z69">
            <v>471.4</v>
          </cell>
          <cell r="AD69">
            <v>471.4</v>
          </cell>
          <cell r="AH69">
            <v>471.4</v>
          </cell>
          <cell r="AL69">
            <v>471.4</v>
          </cell>
          <cell r="AP69">
            <v>471.4</v>
          </cell>
          <cell r="AT69">
            <v>471.4</v>
          </cell>
          <cell r="AX69">
            <v>471.4</v>
          </cell>
          <cell r="BB69">
            <v>471.4</v>
          </cell>
          <cell r="BF69">
            <v>471.4</v>
          </cell>
          <cell r="BJ69">
            <v>471.4</v>
          </cell>
          <cell r="BK69">
            <v>0</v>
          </cell>
          <cell r="BL69" t="str">
            <v xml:space="preserve"> </v>
          </cell>
          <cell r="BM69" t="str">
            <v xml:space="preserve"> </v>
          </cell>
          <cell r="BN69" t="str">
            <v xml:space="preserve"> </v>
          </cell>
          <cell r="BO69" t="str">
            <v xml:space="preserve"> </v>
          </cell>
          <cell r="BP69" t="str">
            <v xml:space="preserve"> </v>
          </cell>
          <cell r="BQ69" t="str">
            <v xml:space="preserve"> </v>
          </cell>
          <cell r="BR69" t="str">
            <v xml:space="preserve"> </v>
          </cell>
          <cell r="BS69" t="str">
            <v xml:space="preserve"> </v>
          </cell>
          <cell r="BT69" t="str">
            <v xml:space="preserve"> </v>
          </cell>
          <cell r="BU69" t="str">
            <v xml:space="preserve"> </v>
          </cell>
          <cell r="BV69" t="str">
            <v xml:space="preserve"> </v>
          </cell>
          <cell r="BW69" t="str">
            <v xml:space="preserve"> </v>
          </cell>
          <cell r="BX69" t="str">
            <v xml:space="preserve"> </v>
          </cell>
          <cell r="BY69" t="str">
            <v xml:space="preserve"> </v>
          </cell>
          <cell r="BZ69" t="str">
            <v xml:space="preserve"> </v>
          </cell>
          <cell r="CA69" t="str">
            <v xml:space="preserve"> </v>
          </cell>
          <cell r="CB69" t="str">
            <v xml:space="preserve"> </v>
          </cell>
          <cell r="CC69" t="str">
            <v xml:space="preserve"> </v>
          </cell>
          <cell r="CD69" t="str">
            <v xml:space="preserve"> </v>
          </cell>
          <cell r="CE69" t="str">
            <v xml:space="preserve"> </v>
          </cell>
          <cell r="CF69" t="str">
            <v xml:space="preserve"> </v>
          </cell>
          <cell r="CG69" t="str">
            <v xml:space="preserve"> </v>
          </cell>
          <cell r="CH69" t="str">
            <v xml:space="preserve"> </v>
          </cell>
          <cell r="CI69" t="str">
            <v xml:space="preserve"> </v>
          </cell>
          <cell r="CJ69" t="str">
            <v xml:space="preserve"> </v>
          </cell>
          <cell r="CK69" t="str">
            <v xml:space="preserve"> </v>
          </cell>
          <cell r="CL69" t="str">
            <v xml:space="preserve"> </v>
          </cell>
          <cell r="CM69" t="str">
            <v xml:space="preserve"> </v>
          </cell>
          <cell r="CN69" t="str">
            <v xml:space="preserve"> </v>
          </cell>
          <cell r="CO69" t="str">
            <v xml:space="preserve"> </v>
          </cell>
          <cell r="CP69" t="str">
            <v xml:space="preserve"> </v>
          </cell>
          <cell r="CQ69" t="str">
            <v xml:space="preserve"> </v>
          </cell>
          <cell r="CR69" t="str">
            <v xml:space="preserve"> </v>
          </cell>
          <cell r="CS69" t="str">
            <v xml:space="preserve"> </v>
          </cell>
          <cell r="CT69" t="str">
            <v xml:space="preserve"> </v>
          </cell>
          <cell r="CU69" t="str">
            <v xml:space="preserve"> </v>
          </cell>
          <cell r="CV69" t="str">
            <v xml:space="preserve"> </v>
          </cell>
          <cell r="CW69" t="str">
            <v xml:space="preserve"> </v>
          </cell>
          <cell r="CX69" t="str">
            <v xml:space="preserve"> </v>
          </cell>
          <cell r="CY69" t="str">
            <v xml:space="preserve"> </v>
          </cell>
          <cell r="CZ69" t="str">
            <v xml:space="preserve"> </v>
          </cell>
          <cell r="DA69" t="str">
            <v xml:space="preserve"> </v>
          </cell>
          <cell r="DB69" t="str">
            <v xml:space="preserve"> </v>
          </cell>
          <cell r="DC69" t="str">
            <v xml:space="preserve"> </v>
          </cell>
          <cell r="DD69" t="str">
            <v xml:space="preserve"> </v>
          </cell>
          <cell r="DE69" t="str">
            <v xml:space="preserve"> </v>
          </cell>
          <cell r="DF69" t="str">
            <v xml:space="preserve"> </v>
          </cell>
          <cell r="DG69" t="str">
            <v xml:space="preserve"> </v>
          </cell>
          <cell r="DH69" t="str">
            <v>3. IAMIndependent Aftkt1009179</v>
          </cell>
          <cell r="DI69">
            <v>0</v>
          </cell>
          <cell r="DJ69">
            <v>0</v>
          </cell>
          <cell r="DL69">
            <v>0</v>
          </cell>
          <cell r="DM69">
            <v>0</v>
          </cell>
          <cell r="DN69">
            <v>0</v>
          </cell>
          <cell r="DP69">
            <v>0</v>
          </cell>
          <cell r="DQ69">
            <v>0</v>
          </cell>
          <cell r="DR69">
            <v>0</v>
          </cell>
          <cell r="DT69">
            <v>0</v>
          </cell>
          <cell r="DU69">
            <v>0</v>
          </cell>
          <cell r="DV69">
            <v>0</v>
          </cell>
          <cell r="DX69">
            <v>0</v>
          </cell>
          <cell r="DY69">
            <v>0</v>
          </cell>
          <cell r="DZ69">
            <v>0</v>
          </cell>
          <cell r="EB69">
            <v>0</v>
          </cell>
          <cell r="EC69">
            <v>0</v>
          </cell>
          <cell r="ED69">
            <v>0</v>
          </cell>
          <cell r="EF69">
            <v>0</v>
          </cell>
          <cell r="EG69">
            <v>0</v>
          </cell>
          <cell r="EH69">
            <v>0</v>
          </cell>
          <cell r="EJ69">
            <v>0</v>
          </cell>
          <cell r="EK69">
            <v>0</v>
          </cell>
          <cell r="EL69">
            <v>0</v>
          </cell>
          <cell r="EN69">
            <v>0</v>
          </cell>
          <cell r="EO69">
            <v>0</v>
          </cell>
          <cell r="EP69">
            <v>0</v>
          </cell>
          <cell r="ER69">
            <v>0</v>
          </cell>
          <cell r="ES69">
            <v>0</v>
          </cell>
          <cell r="ET69">
            <v>0</v>
          </cell>
          <cell r="EV69">
            <v>0</v>
          </cell>
          <cell r="EW69">
            <v>0</v>
          </cell>
          <cell r="EX69">
            <v>0</v>
          </cell>
          <cell r="EZ69">
            <v>0</v>
          </cell>
          <cell r="FA69">
            <v>0</v>
          </cell>
          <cell r="FB69">
            <v>0</v>
          </cell>
          <cell r="FD69">
            <v>0</v>
          </cell>
          <cell r="FE69">
            <v>0</v>
          </cell>
          <cell r="FF69">
            <v>0</v>
          </cell>
          <cell r="FI69">
            <v>0</v>
          </cell>
          <cell r="FJ69">
            <v>0</v>
          </cell>
          <cell r="FK69">
            <v>0</v>
          </cell>
          <cell r="FM69">
            <v>0</v>
          </cell>
          <cell r="FN69">
            <v>0</v>
          </cell>
          <cell r="FO69">
            <v>0</v>
          </cell>
          <cell r="FQ69">
            <v>0</v>
          </cell>
          <cell r="FR69">
            <v>0</v>
          </cell>
          <cell r="FS69">
            <v>0</v>
          </cell>
          <cell r="FU69">
            <v>0</v>
          </cell>
          <cell r="FV69">
            <v>0</v>
          </cell>
          <cell r="FW69">
            <v>0</v>
          </cell>
          <cell r="FY69">
            <v>0</v>
          </cell>
          <cell r="FZ69">
            <v>0</v>
          </cell>
          <cell r="GA69">
            <v>0</v>
          </cell>
          <cell r="GC69">
            <v>0</v>
          </cell>
          <cell r="GD69">
            <v>0</v>
          </cell>
          <cell r="GE69">
            <v>0</v>
          </cell>
          <cell r="GG69">
            <v>0</v>
          </cell>
          <cell r="GH69">
            <v>0</v>
          </cell>
          <cell r="GI69">
            <v>0</v>
          </cell>
          <cell r="GK69">
            <v>0</v>
          </cell>
          <cell r="GL69">
            <v>0</v>
          </cell>
          <cell r="GM69">
            <v>0</v>
          </cell>
          <cell r="GO69">
            <v>0</v>
          </cell>
          <cell r="GP69">
            <v>0</v>
          </cell>
          <cell r="GQ69">
            <v>0</v>
          </cell>
          <cell r="GS69">
            <v>0</v>
          </cell>
          <cell r="GT69">
            <v>0</v>
          </cell>
          <cell r="GU69">
            <v>0</v>
          </cell>
          <cell r="GW69">
            <v>0</v>
          </cell>
          <cell r="GX69">
            <v>0</v>
          </cell>
          <cell r="GY69">
            <v>0</v>
          </cell>
          <cell r="HA69">
            <v>0</v>
          </cell>
          <cell r="HB69">
            <v>0</v>
          </cell>
          <cell r="HC69">
            <v>0</v>
          </cell>
        </row>
        <row r="70">
          <cell r="H70" t="str">
            <v>1035046S</v>
          </cell>
          <cell r="I70" t="str">
            <v>MXP</v>
          </cell>
          <cell r="J70" t="str">
            <v>ENS. ENF. ACEITE AUX.</v>
          </cell>
          <cell r="K70" t="str">
            <v>T4</v>
          </cell>
          <cell r="L70">
            <v>0</v>
          </cell>
          <cell r="M70">
            <v>0</v>
          </cell>
          <cell r="N70">
            <v>416.83</v>
          </cell>
          <cell r="R70">
            <v>416.83</v>
          </cell>
          <cell r="V70">
            <v>416.83</v>
          </cell>
          <cell r="Z70">
            <v>416.83</v>
          </cell>
          <cell r="AD70">
            <v>416.83</v>
          </cell>
          <cell r="AH70">
            <v>416.83</v>
          </cell>
          <cell r="AL70">
            <v>416.83</v>
          </cell>
          <cell r="AP70">
            <v>416.83</v>
          </cell>
          <cell r="AT70">
            <v>416.83</v>
          </cell>
          <cell r="AX70">
            <v>416.83</v>
          </cell>
          <cell r="BB70">
            <v>416.83</v>
          </cell>
          <cell r="BF70">
            <v>416.83</v>
          </cell>
          <cell r="BJ70">
            <v>416.83</v>
          </cell>
          <cell r="BK70">
            <v>0</v>
          </cell>
          <cell r="BL70" t="str">
            <v xml:space="preserve"> </v>
          </cell>
          <cell r="BM70" t="str">
            <v xml:space="preserve"> </v>
          </cell>
          <cell r="BN70" t="str">
            <v xml:space="preserve"> </v>
          </cell>
          <cell r="BO70" t="str">
            <v xml:space="preserve"> </v>
          </cell>
          <cell r="BP70" t="str">
            <v xml:space="preserve"> </v>
          </cell>
          <cell r="BQ70" t="str">
            <v xml:space="preserve"> </v>
          </cell>
          <cell r="BR70" t="str">
            <v xml:space="preserve"> </v>
          </cell>
          <cell r="BS70" t="str">
            <v xml:space="preserve"> </v>
          </cell>
          <cell r="BT70" t="str">
            <v xml:space="preserve"> </v>
          </cell>
          <cell r="BU70" t="str">
            <v xml:space="preserve"> </v>
          </cell>
          <cell r="BV70" t="str">
            <v xml:space="preserve"> </v>
          </cell>
          <cell r="BW70" t="str">
            <v xml:space="preserve"> </v>
          </cell>
          <cell r="BX70" t="str">
            <v xml:space="preserve"> </v>
          </cell>
          <cell r="BY70" t="str">
            <v xml:space="preserve"> </v>
          </cell>
          <cell r="BZ70" t="str">
            <v xml:space="preserve"> </v>
          </cell>
          <cell r="CA70" t="str">
            <v xml:space="preserve"> </v>
          </cell>
          <cell r="CB70" t="str">
            <v xml:space="preserve"> </v>
          </cell>
          <cell r="CC70" t="str">
            <v xml:space="preserve"> </v>
          </cell>
          <cell r="CD70" t="str">
            <v xml:space="preserve"> </v>
          </cell>
          <cell r="CE70" t="str">
            <v xml:space="preserve"> </v>
          </cell>
          <cell r="CF70" t="str">
            <v xml:space="preserve"> </v>
          </cell>
          <cell r="CG70" t="str">
            <v xml:space="preserve"> </v>
          </cell>
          <cell r="CH70" t="str">
            <v xml:space="preserve"> </v>
          </cell>
          <cell r="CI70" t="str">
            <v xml:space="preserve"> </v>
          </cell>
          <cell r="CJ70" t="str">
            <v xml:space="preserve"> </v>
          </cell>
          <cell r="CK70" t="str">
            <v xml:space="preserve"> </v>
          </cell>
          <cell r="CL70" t="str">
            <v xml:space="preserve"> </v>
          </cell>
          <cell r="CM70" t="str">
            <v xml:space="preserve"> </v>
          </cell>
          <cell r="CN70" t="str">
            <v xml:space="preserve"> </v>
          </cell>
          <cell r="CO70" t="str">
            <v xml:space="preserve"> </v>
          </cell>
          <cell r="CP70" t="str">
            <v xml:space="preserve"> </v>
          </cell>
          <cell r="CQ70" t="str">
            <v xml:space="preserve"> </v>
          </cell>
          <cell r="CR70" t="str">
            <v xml:space="preserve"> </v>
          </cell>
          <cell r="CS70" t="str">
            <v xml:space="preserve"> </v>
          </cell>
          <cell r="CT70" t="str">
            <v xml:space="preserve"> </v>
          </cell>
          <cell r="CU70" t="str">
            <v xml:space="preserve"> </v>
          </cell>
          <cell r="CV70" t="str">
            <v xml:space="preserve"> </v>
          </cell>
          <cell r="CW70" t="str">
            <v xml:space="preserve"> </v>
          </cell>
          <cell r="CX70" t="str">
            <v xml:space="preserve"> </v>
          </cell>
          <cell r="CY70" t="str">
            <v xml:space="preserve"> </v>
          </cell>
          <cell r="CZ70" t="str">
            <v xml:space="preserve"> </v>
          </cell>
          <cell r="DA70" t="str">
            <v xml:space="preserve"> </v>
          </cell>
          <cell r="DB70" t="str">
            <v xml:space="preserve"> </v>
          </cell>
          <cell r="DC70" t="str">
            <v xml:space="preserve"> </v>
          </cell>
          <cell r="DD70" t="str">
            <v xml:space="preserve"> </v>
          </cell>
          <cell r="DE70" t="str">
            <v xml:space="preserve"> </v>
          </cell>
          <cell r="DF70" t="str">
            <v xml:space="preserve"> </v>
          </cell>
          <cell r="DG70" t="str">
            <v xml:space="preserve"> </v>
          </cell>
          <cell r="DH70" t="str">
            <v>3. IAMIndependent Aftkt1035046S</v>
          </cell>
          <cell r="DI70">
            <v>0</v>
          </cell>
          <cell r="DJ70">
            <v>0</v>
          </cell>
          <cell r="DL70">
            <v>0</v>
          </cell>
          <cell r="DM70">
            <v>0</v>
          </cell>
          <cell r="DN70">
            <v>0</v>
          </cell>
          <cell r="DP70">
            <v>0</v>
          </cell>
          <cell r="DQ70">
            <v>0</v>
          </cell>
          <cell r="DR70">
            <v>0</v>
          </cell>
          <cell r="DT70">
            <v>0</v>
          </cell>
          <cell r="DU70">
            <v>0</v>
          </cell>
          <cell r="DV70">
            <v>0</v>
          </cell>
          <cell r="DX70">
            <v>0</v>
          </cell>
          <cell r="DY70">
            <v>0</v>
          </cell>
          <cell r="DZ70">
            <v>0</v>
          </cell>
          <cell r="EB70">
            <v>0</v>
          </cell>
          <cell r="EC70">
            <v>0</v>
          </cell>
          <cell r="ED70">
            <v>0</v>
          </cell>
          <cell r="EF70">
            <v>0</v>
          </cell>
          <cell r="EG70">
            <v>0</v>
          </cell>
          <cell r="EH70">
            <v>0</v>
          </cell>
          <cell r="EJ70">
            <v>0</v>
          </cell>
          <cell r="EK70">
            <v>0</v>
          </cell>
          <cell r="EL70">
            <v>0</v>
          </cell>
          <cell r="EN70">
            <v>0</v>
          </cell>
          <cell r="EO70">
            <v>0</v>
          </cell>
          <cell r="EP70">
            <v>0</v>
          </cell>
          <cell r="ER70">
            <v>0</v>
          </cell>
          <cell r="ES70">
            <v>0</v>
          </cell>
          <cell r="ET70">
            <v>0</v>
          </cell>
          <cell r="EV70">
            <v>0</v>
          </cell>
          <cell r="EW70">
            <v>0</v>
          </cell>
          <cell r="EX70">
            <v>0</v>
          </cell>
          <cell r="EZ70">
            <v>0</v>
          </cell>
          <cell r="FA70">
            <v>0</v>
          </cell>
          <cell r="FB70">
            <v>0</v>
          </cell>
          <cell r="FD70">
            <v>0</v>
          </cell>
          <cell r="FE70">
            <v>0</v>
          </cell>
          <cell r="FF70">
            <v>0</v>
          </cell>
          <cell r="FI70">
            <v>0</v>
          </cell>
          <cell r="FJ70">
            <v>0</v>
          </cell>
          <cell r="FK70">
            <v>0</v>
          </cell>
          <cell r="FM70">
            <v>0</v>
          </cell>
          <cell r="FN70">
            <v>0</v>
          </cell>
          <cell r="FO70">
            <v>0</v>
          </cell>
          <cell r="FQ70">
            <v>0</v>
          </cell>
          <cell r="FR70">
            <v>0</v>
          </cell>
          <cell r="FS70">
            <v>0</v>
          </cell>
          <cell r="FU70">
            <v>0</v>
          </cell>
          <cell r="FV70">
            <v>0</v>
          </cell>
          <cell r="FW70">
            <v>0</v>
          </cell>
          <cell r="FY70">
            <v>0</v>
          </cell>
          <cell r="FZ70">
            <v>0</v>
          </cell>
          <cell r="GA70">
            <v>0</v>
          </cell>
          <cell r="GC70">
            <v>0</v>
          </cell>
          <cell r="GD70">
            <v>0</v>
          </cell>
          <cell r="GE70">
            <v>0</v>
          </cell>
          <cell r="GG70">
            <v>0</v>
          </cell>
          <cell r="GH70">
            <v>0</v>
          </cell>
          <cell r="GI70">
            <v>0</v>
          </cell>
          <cell r="GK70">
            <v>0</v>
          </cell>
          <cell r="GL70">
            <v>0</v>
          </cell>
          <cell r="GM70">
            <v>0</v>
          </cell>
          <cell r="GO70">
            <v>0</v>
          </cell>
          <cell r="GP70">
            <v>0</v>
          </cell>
          <cell r="GQ70">
            <v>0</v>
          </cell>
          <cell r="GS70">
            <v>0</v>
          </cell>
          <cell r="GT70">
            <v>0</v>
          </cell>
          <cell r="GU70">
            <v>0</v>
          </cell>
          <cell r="GW70">
            <v>0</v>
          </cell>
          <cell r="GX70">
            <v>0</v>
          </cell>
          <cell r="GY70">
            <v>0</v>
          </cell>
          <cell r="HA70">
            <v>0</v>
          </cell>
          <cell r="HB70">
            <v>0</v>
          </cell>
          <cell r="HC70">
            <v>0</v>
          </cell>
        </row>
        <row r="71">
          <cell r="H71" t="str">
            <v>1116007</v>
          </cell>
          <cell r="I71" t="str">
            <v>MXP</v>
          </cell>
          <cell r="J71" t="str">
            <v>ENS VENTILADOR</v>
          </cell>
          <cell r="K71" t="str">
            <v>M7</v>
          </cell>
          <cell r="L71">
            <v>0</v>
          </cell>
          <cell r="M71">
            <v>0</v>
          </cell>
          <cell r="N71">
            <v>769.44</v>
          </cell>
          <cell r="R71">
            <v>769.44</v>
          </cell>
          <cell r="V71">
            <v>769.44</v>
          </cell>
          <cell r="Z71">
            <v>769.44</v>
          </cell>
          <cell r="AD71">
            <v>769.44</v>
          </cell>
          <cell r="AH71">
            <v>769.44</v>
          </cell>
          <cell r="AL71">
            <v>769.44</v>
          </cell>
          <cell r="AP71">
            <v>769.44</v>
          </cell>
          <cell r="AT71">
            <v>769.44</v>
          </cell>
          <cell r="AX71">
            <v>769.44</v>
          </cell>
          <cell r="BB71">
            <v>769.44</v>
          </cell>
          <cell r="BF71">
            <v>769.44</v>
          </cell>
          <cell r="BJ71">
            <v>769.44</v>
          </cell>
          <cell r="BK71">
            <v>0</v>
          </cell>
          <cell r="BL71" t="str">
            <v xml:space="preserve"> </v>
          </cell>
          <cell r="BM71" t="str">
            <v xml:space="preserve"> </v>
          </cell>
          <cell r="BN71" t="str">
            <v xml:space="preserve"> </v>
          </cell>
          <cell r="BO71" t="str">
            <v xml:space="preserve"> </v>
          </cell>
          <cell r="BP71" t="str">
            <v xml:space="preserve"> </v>
          </cell>
          <cell r="BQ71" t="str">
            <v xml:space="preserve"> </v>
          </cell>
          <cell r="BR71" t="str">
            <v xml:space="preserve"> </v>
          </cell>
          <cell r="BS71" t="str">
            <v xml:space="preserve"> </v>
          </cell>
          <cell r="BT71" t="str">
            <v xml:space="preserve"> </v>
          </cell>
          <cell r="BU71" t="str">
            <v xml:space="preserve"> </v>
          </cell>
          <cell r="BV71" t="str">
            <v xml:space="preserve"> </v>
          </cell>
          <cell r="BW71" t="str">
            <v xml:space="preserve"> </v>
          </cell>
          <cell r="BX71" t="str">
            <v xml:space="preserve"> </v>
          </cell>
          <cell r="BY71" t="str">
            <v xml:space="preserve"> </v>
          </cell>
          <cell r="BZ71" t="str">
            <v xml:space="preserve"> </v>
          </cell>
          <cell r="CA71" t="str">
            <v xml:space="preserve"> </v>
          </cell>
          <cell r="CB71" t="str">
            <v xml:space="preserve"> </v>
          </cell>
          <cell r="CC71" t="str">
            <v xml:space="preserve"> </v>
          </cell>
          <cell r="CD71" t="str">
            <v xml:space="preserve"> </v>
          </cell>
          <cell r="CE71" t="str">
            <v xml:space="preserve"> </v>
          </cell>
          <cell r="CF71" t="str">
            <v xml:space="preserve"> </v>
          </cell>
          <cell r="CG71" t="str">
            <v xml:space="preserve"> </v>
          </cell>
          <cell r="CH71" t="str">
            <v xml:space="preserve"> </v>
          </cell>
          <cell r="CI71" t="str">
            <v xml:space="preserve"> </v>
          </cell>
          <cell r="CJ71" t="str">
            <v xml:space="preserve"> </v>
          </cell>
          <cell r="CK71" t="str">
            <v xml:space="preserve"> </v>
          </cell>
          <cell r="CL71" t="str">
            <v xml:space="preserve"> </v>
          </cell>
          <cell r="CM71" t="str">
            <v xml:space="preserve"> </v>
          </cell>
          <cell r="CN71" t="str">
            <v xml:space="preserve"> </v>
          </cell>
          <cell r="CO71" t="str">
            <v xml:space="preserve"> </v>
          </cell>
          <cell r="CP71" t="str">
            <v xml:space="preserve"> </v>
          </cell>
          <cell r="CQ71" t="str">
            <v xml:space="preserve"> </v>
          </cell>
          <cell r="CR71" t="str">
            <v xml:space="preserve"> </v>
          </cell>
          <cell r="CS71" t="str">
            <v xml:space="preserve"> </v>
          </cell>
          <cell r="CT71" t="str">
            <v xml:space="preserve"> </v>
          </cell>
          <cell r="CU71" t="str">
            <v xml:space="preserve"> </v>
          </cell>
          <cell r="CV71" t="str">
            <v xml:space="preserve"> </v>
          </cell>
          <cell r="CW71" t="str">
            <v xml:space="preserve"> </v>
          </cell>
          <cell r="CX71" t="str">
            <v xml:space="preserve"> </v>
          </cell>
          <cell r="CY71" t="str">
            <v xml:space="preserve"> </v>
          </cell>
          <cell r="CZ71" t="str">
            <v xml:space="preserve"> </v>
          </cell>
          <cell r="DA71" t="str">
            <v xml:space="preserve"> </v>
          </cell>
          <cell r="DB71" t="str">
            <v xml:space="preserve"> </v>
          </cell>
          <cell r="DC71" t="str">
            <v xml:space="preserve"> </v>
          </cell>
          <cell r="DD71" t="str">
            <v xml:space="preserve"> </v>
          </cell>
          <cell r="DE71" t="str">
            <v xml:space="preserve"> </v>
          </cell>
          <cell r="DF71" t="str">
            <v xml:space="preserve"> </v>
          </cell>
          <cell r="DG71" t="str">
            <v xml:space="preserve"> </v>
          </cell>
          <cell r="DH71" t="str">
            <v>3. IAMIndependent Aftkt1116007</v>
          </cell>
          <cell r="DI71">
            <v>0</v>
          </cell>
          <cell r="DJ71">
            <v>0</v>
          </cell>
          <cell r="DL71">
            <v>0</v>
          </cell>
          <cell r="DM71">
            <v>0</v>
          </cell>
          <cell r="DN71">
            <v>0</v>
          </cell>
          <cell r="DP71">
            <v>0</v>
          </cell>
          <cell r="DQ71">
            <v>0</v>
          </cell>
          <cell r="DR71">
            <v>0</v>
          </cell>
          <cell r="DT71">
            <v>0</v>
          </cell>
          <cell r="DU71">
            <v>0</v>
          </cell>
          <cell r="DV71">
            <v>0</v>
          </cell>
          <cell r="DX71">
            <v>0</v>
          </cell>
          <cell r="DY71">
            <v>0</v>
          </cell>
          <cell r="DZ71">
            <v>0</v>
          </cell>
          <cell r="EB71">
            <v>0</v>
          </cell>
          <cell r="EC71">
            <v>0</v>
          </cell>
          <cell r="ED71">
            <v>0</v>
          </cell>
          <cell r="EF71">
            <v>0</v>
          </cell>
          <cell r="EG71">
            <v>0</v>
          </cell>
          <cell r="EH71">
            <v>0</v>
          </cell>
          <cell r="EJ71">
            <v>0</v>
          </cell>
          <cell r="EK71">
            <v>0</v>
          </cell>
          <cell r="EL71">
            <v>0</v>
          </cell>
          <cell r="EN71">
            <v>0</v>
          </cell>
          <cell r="EO71">
            <v>0</v>
          </cell>
          <cell r="EP71">
            <v>0</v>
          </cell>
          <cell r="ER71">
            <v>0</v>
          </cell>
          <cell r="ES71">
            <v>0</v>
          </cell>
          <cell r="ET71">
            <v>0</v>
          </cell>
          <cell r="EV71">
            <v>0</v>
          </cell>
          <cell r="EW71">
            <v>0</v>
          </cell>
          <cell r="EX71">
            <v>0</v>
          </cell>
          <cell r="EZ71">
            <v>0</v>
          </cell>
          <cell r="FA71">
            <v>0</v>
          </cell>
          <cell r="FB71">
            <v>0</v>
          </cell>
          <cell r="FD71">
            <v>0</v>
          </cell>
          <cell r="FE71">
            <v>0</v>
          </cell>
          <cell r="FF71">
            <v>0</v>
          </cell>
          <cell r="FI71">
            <v>0</v>
          </cell>
          <cell r="FJ71">
            <v>0</v>
          </cell>
          <cell r="FK71">
            <v>0</v>
          </cell>
          <cell r="FM71">
            <v>0</v>
          </cell>
          <cell r="FN71">
            <v>0</v>
          </cell>
          <cell r="FO71">
            <v>0</v>
          </cell>
          <cell r="FQ71">
            <v>0</v>
          </cell>
          <cell r="FR71">
            <v>0</v>
          </cell>
          <cell r="FS71">
            <v>0</v>
          </cell>
          <cell r="FU71">
            <v>0</v>
          </cell>
          <cell r="FV71">
            <v>0</v>
          </cell>
          <cell r="FW71">
            <v>0</v>
          </cell>
          <cell r="FY71">
            <v>0</v>
          </cell>
          <cell r="FZ71">
            <v>0</v>
          </cell>
          <cell r="GA71">
            <v>0</v>
          </cell>
          <cell r="GC71">
            <v>0</v>
          </cell>
          <cell r="GD71">
            <v>0</v>
          </cell>
          <cell r="GE71">
            <v>0</v>
          </cell>
          <cell r="GG71">
            <v>0</v>
          </cell>
          <cell r="GH71">
            <v>0</v>
          </cell>
          <cell r="GI71">
            <v>0</v>
          </cell>
          <cell r="GK71">
            <v>0</v>
          </cell>
          <cell r="GL71">
            <v>0</v>
          </cell>
          <cell r="GM71">
            <v>0</v>
          </cell>
          <cell r="GO71">
            <v>0</v>
          </cell>
          <cell r="GP71">
            <v>0</v>
          </cell>
          <cell r="GQ71">
            <v>0</v>
          </cell>
          <cell r="GS71">
            <v>0</v>
          </cell>
          <cell r="GT71">
            <v>0</v>
          </cell>
          <cell r="GU71">
            <v>0</v>
          </cell>
          <cell r="GW71">
            <v>0</v>
          </cell>
          <cell r="GX71">
            <v>0</v>
          </cell>
          <cell r="GY71">
            <v>0</v>
          </cell>
          <cell r="HA71">
            <v>0</v>
          </cell>
          <cell r="HB71">
            <v>0</v>
          </cell>
          <cell r="HC71">
            <v>0</v>
          </cell>
        </row>
        <row r="72">
          <cell r="H72" t="str">
            <v>1215067A</v>
          </cell>
          <cell r="I72" t="str">
            <v>MXP</v>
          </cell>
          <cell r="J72" t="str">
            <v>CONDENSADOR NS</v>
          </cell>
          <cell r="K72" t="str">
            <v>T4</v>
          </cell>
          <cell r="L72">
            <v>0</v>
          </cell>
          <cell r="M72">
            <v>0</v>
          </cell>
          <cell r="N72">
            <v>819.79</v>
          </cell>
          <cell r="R72">
            <v>819.79</v>
          </cell>
          <cell r="V72">
            <v>819.79</v>
          </cell>
          <cell r="Z72">
            <v>819.79</v>
          </cell>
          <cell r="AD72">
            <v>819.79</v>
          </cell>
          <cell r="AH72">
            <v>819.79</v>
          </cell>
          <cell r="AL72">
            <v>819.79</v>
          </cell>
          <cell r="AP72">
            <v>819.79</v>
          </cell>
          <cell r="AT72">
            <v>819.79</v>
          </cell>
          <cell r="AX72">
            <v>819.79</v>
          </cell>
          <cell r="BB72">
            <v>819.79</v>
          </cell>
          <cell r="BF72">
            <v>819.79</v>
          </cell>
          <cell r="BJ72">
            <v>819.79</v>
          </cell>
          <cell r="BK72">
            <v>0</v>
          </cell>
          <cell r="BL72" t="str">
            <v xml:space="preserve"> </v>
          </cell>
          <cell r="BM72" t="str">
            <v xml:space="preserve"> </v>
          </cell>
          <cell r="BN72" t="str">
            <v xml:space="preserve"> </v>
          </cell>
          <cell r="BO72" t="str">
            <v xml:space="preserve"> </v>
          </cell>
          <cell r="BP72" t="str">
            <v xml:space="preserve"> </v>
          </cell>
          <cell r="BQ72" t="str">
            <v xml:space="preserve"> </v>
          </cell>
          <cell r="BR72" t="str">
            <v xml:space="preserve"> </v>
          </cell>
          <cell r="BS72" t="str">
            <v xml:space="preserve"> </v>
          </cell>
          <cell r="BT72" t="str">
            <v xml:space="preserve"> </v>
          </cell>
          <cell r="BU72" t="str">
            <v xml:space="preserve"> </v>
          </cell>
          <cell r="BV72" t="str">
            <v xml:space="preserve"> </v>
          </cell>
          <cell r="BW72" t="str">
            <v xml:space="preserve"> </v>
          </cell>
          <cell r="BX72" t="str">
            <v xml:space="preserve"> </v>
          </cell>
          <cell r="BY72" t="str">
            <v xml:space="preserve"> </v>
          </cell>
          <cell r="BZ72" t="str">
            <v xml:space="preserve"> </v>
          </cell>
          <cell r="CA72" t="str">
            <v xml:space="preserve"> </v>
          </cell>
          <cell r="CB72" t="str">
            <v xml:space="preserve"> </v>
          </cell>
          <cell r="CC72" t="str">
            <v xml:space="preserve"> </v>
          </cell>
          <cell r="CD72" t="str">
            <v xml:space="preserve"> </v>
          </cell>
          <cell r="CE72" t="str">
            <v xml:space="preserve"> </v>
          </cell>
          <cell r="CF72" t="str">
            <v xml:space="preserve"> </v>
          </cell>
          <cell r="CG72" t="str">
            <v xml:space="preserve"> </v>
          </cell>
          <cell r="CH72" t="str">
            <v xml:space="preserve"> </v>
          </cell>
          <cell r="CI72" t="str">
            <v xml:space="preserve"> </v>
          </cell>
          <cell r="CJ72" t="str">
            <v xml:space="preserve"> </v>
          </cell>
          <cell r="CK72" t="str">
            <v xml:space="preserve"> </v>
          </cell>
          <cell r="CL72" t="str">
            <v xml:space="preserve"> </v>
          </cell>
          <cell r="CM72" t="str">
            <v xml:space="preserve"> </v>
          </cell>
          <cell r="CN72" t="str">
            <v xml:space="preserve"> </v>
          </cell>
          <cell r="CO72" t="str">
            <v xml:space="preserve"> </v>
          </cell>
          <cell r="CP72" t="str">
            <v xml:space="preserve"> </v>
          </cell>
          <cell r="CQ72" t="str">
            <v xml:space="preserve"> </v>
          </cell>
          <cell r="CR72" t="str">
            <v xml:space="preserve"> </v>
          </cell>
          <cell r="CS72" t="str">
            <v xml:space="preserve"> </v>
          </cell>
          <cell r="CT72" t="str">
            <v xml:space="preserve"> </v>
          </cell>
          <cell r="CU72" t="str">
            <v xml:space="preserve"> </v>
          </cell>
          <cell r="CV72" t="str">
            <v xml:space="preserve"> </v>
          </cell>
          <cell r="CW72" t="str">
            <v xml:space="preserve"> </v>
          </cell>
          <cell r="CX72" t="str">
            <v xml:space="preserve"> </v>
          </cell>
          <cell r="CY72" t="str">
            <v xml:space="preserve"> </v>
          </cell>
          <cell r="CZ72" t="str">
            <v xml:space="preserve"> </v>
          </cell>
          <cell r="DA72" t="str">
            <v xml:space="preserve"> </v>
          </cell>
          <cell r="DB72" t="str">
            <v xml:space="preserve"> </v>
          </cell>
          <cell r="DC72" t="str">
            <v xml:space="preserve"> </v>
          </cell>
          <cell r="DD72" t="str">
            <v xml:space="preserve"> </v>
          </cell>
          <cell r="DE72" t="str">
            <v xml:space="preserve"> </v>
          </cell>
          <cell r="DF72" t="str">
            <v xml:space="preserve"> </v>
          </cell>
          <cell r="DG72" t="str">
            <v xml:space="preserve"> </v>
          </cell>
          <cell r="DH72" t="str">
            <v>3. IAMIndependent Aftkt1215067A</v>
          </cell>
          <cell r="DI72">
            <v>0</v>
          </cell>
          <cell r="DJ72">
            <v>0</v>
          </cell>
          <cell r="DL72">
            <v>0</v>
          </cell>
          <cell r="DM72">
            <v>0</v>
          </cell>
          <cell r="DN72">
            <v>0</v>
          </cell>
          <cell r="DP72">
            <v>0</v>
          </cell>
          <cell r="DQ72">
            <v>0</v>
          </cell>
          <cell r="DR72">
            <v>0</v>
          </cell>
          <cell r="DT72">
            <v>0</v>
          </cell>
          <cell r="DU72">
            <v>0</v>
          </cell>
          <cell r="DV72">
            <v>0</v>
          </cell>
          <cell r="DX72">
            <v>0</v>
          </cell>
          <cell r="DY72">
            <v>0</v>
          </cell>
          <cell r="DZ72">
            <v>0</v>
          </cell>
          <cell r="EB72">
            <v>0</v>
          </cell>
          <cell r="EC72">
            <v>0</v>
          </cell>
          <cell r="ED72">
            <v>0</v>
          </cell>
          <cell r="EF72">
            <v>0</v>
          </cell>
          <cell r="EG72">
            <v>0</v>
          </cell>
          <cell r="EH72">
            <v>0</v>
          </cell>
          <cell r="EJ72">
            <v>0</v>
          </cell>
          <cell r="EK72">
            <v>0</v>
          </cell>
          <cell r="EL72">
            <v>0</v>
          </cell>
          <cell r="EN72">
            <v>0</v>
          </cell>
          <cell r="EO72">
            <v>0</v>
          </cell>
          <cell r="EP72">
            <v>0</v>
          </cell>
          <cell r="ER72">
            <v>0</v>
          </cell>
          <cell r="ES72">
            <v>0</v>
          </cell>
          <cell r="ET72">
            <v>0</v>
          </cell>
          <cell r="EV72">
            <v>0</v>
          </cell>
          <cell r="EW72">
            <v>0</v>
          </cell>
          <cell r="EX72">
            <v>0</v>
          </cell>
          <cell r="EZ72">
            <v>0</v>
          </cell>
          <cell r="FA72">
            <v>0</v>
          </cell>
          <cell r="FB72">
            <v>0</v>
          </cell>
          <cell r="FD72">
            <v>0</v>
          </cell>
          <cell r="FE72">
            <v>0</v>
          </cell>
          <cell r="FF72">
            <v>0</v>
          </cell>
          <cell r="FI72">
            <v>0</v>
          </cell>
          <cell r="FJ72">
            <v>0</v>
          </cell>
          <cell r="FK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U72">
            <v>0</v>
          </cell>
          <cell r="FV72">
            <v>0</v>
          </cell>
          <cell r="FW72">
            <v>0</v>
          </cell>
          <cell r="FY72">
            <v>0</v>
          </cell>
          <cell r="FZ72">
            <v>0</v>
          </cell>
          <cell r="GA72">
            <v>0</v>
          </cell>
          <cell r="GC72">
            <v>0</v>
          </cell>
          <cell r="GD72">
            <v>0</v>
          </cell>
          <cell r="GE72">
            <v>0</v>
          </cell>
          <cell r="GG72">
            <v>0</v>
          </cell>
          <cell r="GH72">
            <v>0</v>
          </cell>
          <cell r="GI72">
            <v>0</v>
          </cell>
          <cell r="GK72">
            <v>0</v>
          </cell>
          <cell r="GL72">
            <v>0</v>
          </cell>
          <cell r="GM72">
            <v>0</v>
          </cell>
          <cell r="GO72">
            <v>0</v>
          </cell>
          <cell r="GP72">
            <v>0</v>
          </cell>
          <cell r="GQ72">
            <v>0</v>
          </cell>
          <cell r="GS72">
            <v>0</v>
          </cell>
          <cell r="GT72">
            <v>0</v>
          </cell>
          <cell r="GU72">
            <v>0</v>
          </cell>
          <cell r="GW72">
            <v>0</v>
          </cell>
          <cell r="GX72">
            <v>0</v>
          </cell>
          <cell r="GY72">
            <v>0</v>
          </cell>
          <cell r="HA72">
            <v>0</v>
          </cell>
          <cell r="HB72">
            <v>0</v>
          </cell>
          <cell r="HC72">
            <v>0</v>
          </cell>
        </row>
        <row r="73">
          <cell r="H73" t="str">
            <v>1215068A</v>
          </cell>
          <cell r="I73" t="str">
            <v>MXP</v>
          </cell>
          <cell r="J73" t="str">
            <v>CONDENSADOR AUX. NS AFTMK</v>
          </cell>
          <cell r="K73" t="str">
            <v>T4</v>
          </cell>
          <cell r="L73">
            <v>0</v>
          </cell>
          <cell r="M73">
            <v>0</v>
          </cell>
          <cell r="N73">
            <v>470.52</v>
          </cell>
          <cell r="R73">
            <v>470.52</v>
          </cell>
          <cell r="V73">
            <v>470.52</v>
          </cell>
          <cell r="Z73">
            <v>470.52</v>
          </cell>
          <cell r="AD73">
            <v>470.52</v>
          </cell>
          <cell r="AH73">
            <v>470.52</v>
          </cell>
          <cell r="AL73">
            <v>470.52</v>
          </cell>
          <cell r="AP73">
            <v>470.52</v>
          </cell>
          <cell r="AT73">
            <v>470.52</v>
          </cell>
          <cell r="AX73">
            <v>470.52</v>
          </cell>
          <cell r="BB73">
            <v>470.52</v>
          </cell>
          <cell r="BF73">
            <v>470.52</v>
          </cell>
          <cell r="BJ73">
            <v>470.52</v>
          </cell>
          <cell r="BK73">
            <v>0</v>
          </cell>
          <cell r="BL73" t="str">
            <v xml:space="preserve"> </v>
          </cell>
          <cell r="BM73" t="str">
            <v xml:space="preserve"> </v>
          </cell>
          <cell r="BN73" t="str">
            <v xml:space="preserve"> </v>
          </cell>
          <cell r="BO73" t="str">
            <v xml:space="preserve"> </v>
          </cell>
          <cell r="BP73" t="str">
            <v xml:space="preserve"> </v>
          </cell>
          <cell r="BQ73" t="str">
            <v xml:space="preserve"> </v>
          </cell>
          <cell r="BR73" t="str">
            <v xml:space="preserve"> </v>
          </cell>
          <cell r="BS73" t="str">
            <v xml:space="preserve"> </v>
          </cell>
          <cell r="BT73" t="str">
            <v xml:space="preserve"> </v>
          </cell>
          <cell r="BU73" t="str">
            <v xml:space="preserve"> </v>
          </cell>
          <cell r="BV73" t="str">
            <v xml:space="preserve"> </v>
          </cell>
          <cell r="BW73" t="str">
            <v xml:space="preserve"> </v>
          </cell>
          <cell r="BX73" t="str">
            <v xml:space="preserve"> </v>
          </cell>
          <cell r="BY73" t="str">
            <v xml:space="preserve"> </v>
          </cell>
          <cell r="BZ73" t="str">
            <v xml:space="preserve"> </v>
          </cell>
          <cell r="CA73" t="str">
            <v xml:space="preserve"> </v>
          </cell>
          <cell r="CB73" t="str">
            <v xml:space="preserve"> </v>
          </cell>
          <cell r="CC73" t="str">
            <v xml:space="preserve"> </v>
          </cell>
          <cell r="CD73" t="str">
            <v xml:space="preserve"> </v>
          </cell>
          <cell r="CE73" t="str">
            <v xml:space="preserve"> </v>
          </cell>
          <cell r="CF73" t="str">
            <v xml:space="preserve"> </v>
          </cell>
          <cell r="CG73" t="str">
            <v xml:space="preserve"> </v>
          </cell>
          <cell r="CH73" t="str">
            <v xml:space="preserve"> </v>
          </cell>
          <cell r="CI73" t="str">
            <v xml:space="preserve"> </v>
          </cell>
          <cell r="CJ73" t="str">
            <v xml:space="preserve"> </v>
          </cell>
          <cell r="CK73" t="str">
            <v xml:space="preserve"> </v>
          </cell>
          <cell r="CL73" t="str">
            <v xml:space="preserve"> </v>
          </cell>
          <cell r="CM73" t="str">
            <v xml:space="preserve"> </v>
          </cell>
          <cell r="CN73" t="str">
            <v xml:space="preserve"> </v>
          </cell>
          <cell r="CO73" t="str">
            <v xml:space="preserve"> </v>
          </cell>
          <cell r="CP73" t="str">
            <v xml:space="preserve"> </v>
          </cell>
          <cell r="CQ73" t="str">
            <v xml:space="preserve"> </v>
          </cell>
          <cell r="CR73" t="str">
            <v xml:space="preserve"> </v>
          </cell>
          <cell r="CS73" t="str">
            <v xml:space="preserve"> </v>
          </cell>
          <cell r="CT73" t="str">
            <v xml:space="preserve"> </v>
          </cell>
          <cell r="CU73" t="str">
            <v xml:space="preserve"> </v>
          </cell>
          <cell r="CV73" t="str">
            <v xml:space="preserve"> </v>
          </cell>
          <cell r="CW73" t="str">
            <v xml:space="preserve"> </v>
          </cell>
          <cell r="CX73" t="str">
            <v xml:space="preserve"> </v>
          </cell>
          <cell r="CY73" t="str">
            <v xml:space="preserve"> </v>
          </cell>
          <cell r="CZ73" t="str">
            <v xml:space="preserve"> </v>
          </cell>
          <cell r="DA73" t="str">
            <v xml:space="preserve"> </v>
          </cell>
          <cell r="DB73" t="str">
            <v xml:space="preserve"> </v>
          </cell>
          <cell r="DC73" t="str">
            <v xml:space="preserve"> </v>
          </cell>
          <cell r="DD73" t="str">
            <v xml:space="preserve"> </v>
          </cell>
          <cell r="DE73" t="str">
            <v xml:space="preserve"> </v>
          </cell>
          <cell r="DF73" t="str">
            <v xml:space="preserve"> </v>
          </cell>
          <cell r="DG73" t="str">
            <v xml:space="preserve"> </v>
          </cell>
          <cell r="DH73" t="str">
            <v>3. IAMIndependent Aftkt1215068A</v>
          </cell>
          <cell r="DI73">
            <v>0</v>
          </cell>
          <cell r="DJ73">
            <v>0</v>
          </cell>
          <cell r="DL73">
            <v>0</v>
          </cell>
          <cell r="DM73">
            <v>0</v>
          </cell>
          <cell r="DN73">
            <v>0</v>
          </cell>
          <cell r="DP73">
            <v>0</v>
          </cell>
          <cell r="DQ73">
            <v>0</v>
          </cell>
          <cell r="DR73">
            <v>0</v>
          </cell>
          <cell r="DT73">
            <v>0</v>
          </cell>
          <cell r="DU73">
            <v>0</v>
          </cell>
          <cell r="DV73">
            <v>0</v>
          </cell>
          <cell r="DX73">
            <v>0</v>
          </cell>
          <cell r="DY73">
            <v>0</v>
          </cell>
          <cell r="DZ73">
            <v>0</v>
          </cell>
          <cell r="EB73">
            <v>0</v>
          </cell>
          <cell r="EC73">
            <v>0</v>
          </cell>
          <cell r="ED73">
            <v>0</v>
          </cell>
          <cell r="EF73">
            <v>0</v>
          </cell>
          <cell r="EG73">
            <v>0</v>
          </cell>
          <cell r="EH73">
            <v>0</v>
          </cell>
          <cell r="EJ73">
            <v>0</v>
          </cell>
          <cell r="EK73">
            <v>0</v>
          </cell>
          <cell r="EL73">
            <v>0</v>
          </cell>
          <cell r="EN73">
            <v>0</v>
          </cell>
          <cell r="EO73">
            <v>0</v>
          </cell>
          <cell r="EP73">
            <v>0</v>
          </cell>
          <cell r="ER73">
            <v>0</v>
          </cell>
          <cell r="ES73">
            <v>0</v>
          </cell>
          <cell r="ET73">
            <v>0</v>
          </cell>
          <cell r="EV73">
            <v>0</v>
          </cell>
          <cell r="EW73">
            <v>0</v>
          </cell>
          <cell r="EX73">
            <v>0</v>
          </cell>
          <cell r="EZ73">
            <v>0</v>
          </cell>
          <cell r="FA73">
            <v>0</v>
          </cell>
          <cell r="FB73">
            <v>0</v>
          </cell>
          <cell r="FD73">
            <v>0</v>
          </cell>
          <cell r="FE73">
            <v>0</v>
          </cell>
          <cell r="FF73">
            <v>0</v>
          </cell>
          <cell r="FI73">
            <v>0</v>
          </cell>
          <cell r="FJ73">
            <v>0</v>
          </cell>
          <cell r="FK73">
            <v>0</v>
          </cell>
          <cell r="FM73">
            <v>0</v>
          </cell>
          <cell r="FN73">
            <v>0</v>
          </cell>
          <cell r="FO73">
            <v>0</v>
          </cell>
          <cell r="FQ73">
            <v>0</v>
          </cell>
          <cell r="FR73">
            <v>0</v>
          </cell>
          <cell r="FS73">
            <v>0</v>
          </cell>
          <cell r="FU73">
            <v>0</v>
          </cell>
          <cell r="FV73">
            <v>0</v>
          </cell>
          <cell r="FW73">
            <v>0</v>
          </cell>
          <cell r="FY73">
            <v>0</v>
          </cell>
          <cell r="FZ73">
            <v>0</v>
          </cell>
          <cell r="GA73">
            <v>0</v>
          </cell>
          <cell r="GC73">
            <v>0</v>
          </cell>
          <cell r="GD73">
            <v>0</v>
          </cell>
          <cell r="GE73">
            <v>0</v>
          </cell>
          <cell r="GG73">
            <v>0</v>
          </cell>
          <cell r="GH73">
            <v>0</v>
          </cell>
          <cell r="GI73">
            <v>0</v>
          </cell>
          <cell r="GK73">
            <v>0</v>
          </cell>
          <cell r="GL73">
            <v>0</v>
          </cell>
          <cell r="GM73">
            <v>0</v>
          </cell>
          <cell r="GO73">
            <v>0</v>
          </cell>
          <cell r="GP73">
            <v>0</v>
          </cell>
          <cell r="GQ73">
            <v>0</v>
          </cell>
          <cell r="GS73">
            <v>0</v>
          </cell>
          <cell r="GT73">
            <v>0</v>
          </cell>
          <cell r="GU73">
            <v>0</v>
          </cell>
          <cell r="GW73">
            <v>0</v>
          </cell>
          <cell r="GX73">
            <v>0</v>
          </cell>
          <cell r="GY73">
            <v>0</v>
          </cell>
          <cell r="HA73">
            <v>0</v>
          </cell>
          <cell r="HB73">
            <v>0</v>
          </cell>
          <cell r="HC73">
            <v>0</v>
          </cell>
        </row>
        <row r="74">
          <cell r="H74" t="str">
            <v>1215069S</v>
          </cell>
          <cell r="I74" t="str">
            <v>MXP</v>
          </cell>
          <cell r="J74" t="str">
            <v>CONDENSADOR        VOLVO</v>
          </cell>
          <cell r="K74" t="str">
            <v>T4</v>
          </cell>
          <cell r="L74">
            <v>0</v>
          </cell>
          <cell r="M74">
            <v>0</v>
          </cell>
          <cell r="N74">
            <v>931.73</v>
          </cell>
          <cell r="R74">
            <v>931.73</v>
          </cell>
          <cell r="V74">
            <v>931.73</v>
          </cell>
          <cell r="Z74">
            <v>931.73</v>
          </cell>
          <cell r="AD74">
            <v>931.73</v>
          </cell>
          <cell r="AH74">
            <v>931.73</v>
          </cell>
          <cell r="AL74">
            <v>931.73</v>
          </cell>
          <cell r="AP74">
            <v>931.73</v>
          </cell>
          <cell r="AT74">
            <v>931.73</v>
          </cell>
          <cell r="AX74">
            <v>931.73</v>
          </cell>
          <cell r="BB74">
            <v>931.73</v>
          </cell>
          <cell r="BF74">
            <v>931.73</v>
          </cell>
          <cell r="BJ74">
            <v>931.73</v>
          </cell>
          <cell r="BK74">
            <v>0</v>
          </cell>
          <cell r="BL74" t="str">
            <v xml:space="preserve"> </v>
          </cell>
          <cell r="BM74" t="str">
            <v xml:space="preserve"> </v>
          </cell>
          <cell r="BN74" t="str">
            <v xml:space="preserve"> </v>
          </cell>
          <cell r="BO74" t="str">
            <v xml:space="preserve"> </v>
          </cell>
          <cell r="BP74" t="str">
            <v xml:space="preserve"> </v>
          </cell>
          <cell r="BQ74" t="str">
            <v xml:space="preserve"> </v>
          </cell>
          <cell r="BR74" t="str">
            <v xml:space="preserve"> </v>
          </cell>
          <cell r="BS74" t="str">
            <v xml:space="preserve"> </v>
          </cell>
          <cell r="BT74" t="str">
            <v xml:space="preserve"> </v>
          </cell>
          <cell r="BU74" t="str">
            <v xml:space="preserve"> </v>
          </cell>
          <cell r="BV74" t="str">
            <v xml:space="preserve"> </v>
          </cell>
          <cell r="BW74" t="str">
            <v xml:space="preserve"> </v>
          </cell>
          <cell r="BX74" t="str">
            <v xml:space="preserve"> </v>
          </cell>
          <cell r="BY74" t="str">
            <v xml:space="preserve"> </v>
          </cell>
          <cell r="BZ74" t="str">
            <v xml:space="preserve"> </v>
          </cell>
          <cell r="CA74" t="str">
            <v xml:space="preserve"> </v>
          </cell>
          <cell r="CB74" t="str">
            <v xml:space="preserve"> </v>
          </cell>
          <cell r="CC74" t="str">
            <v xml:space="preserve"> </v>
          </cell>
          <cell r="CD74" t="str">
            <v xml:space="preserve"> </v>
          </cell>
          <cell r="CE74" t="str">
            <v xml:space="preserve"> </v>
          </cell>
          <cell r="CF74" t="str">
            <v xml:space="preserve"> </v>
          </cell>
          <cell r="CG74" t="str">
            <v xml:space="preserve"> </v>
          </cell>
          <cell r="CH74" t="str">
            <v xml:space="preserve"> </v>
          </cell>
          <cell r="CI74" t="str">
            <v xml:space="preserve"> </v>
          </cell>
          <cell r="CJ74" t="str">
            <v xml:space="preserve"> </v>
          </cell>
          <cell r="CK74" t="str">
            <v xml:space="preserve"> </v>
          </cell>
          <cell r="CL74" t="str">
            <v xml:space="preserve"> </v>
          </cell>
          <cell r="CM74" t="str">
            <v xml:space="preserve"> </v>
          </cell>
          <cell r="CN74" t="str">
            <v xml:space="preserve"> </v>
          </cell>
          <cell r="CO74" t="str">
            <v xml:space="preserve"> </v>
          </cell>
          <cell r="CP74" t="str">
            <v xml:space="preserve"> </v>
          </cell>
          <cell r="CQ74" t="str">
            <v xml:space="preserve"> </v>
          </cell>
          <cell r="CR74" t="str">
            <v xml:space="preserve"> </v>
          </cell>
          <cell r="CS74" t="str">
            <v xml:space="preserve"> </v>
          </cell>
          <cell r="CT74" t="str">
            <v xml:space="preserve"> </v>
          </cell>
          <cell r="CU74" t="str">
            <v xml:space="preserve"> </v>
          </cell>
          <cell r="CV74" t="str">
            <v xml:space="preserve"> </v>
          </cell>
          <cell r="CW74" t="str">
            <v xml:space="preserve"> </v>
          </cell>
          <cell r="CX74" t="str">
            <v xml:space="preserve"> </v>
          </cell>
          <cell r="CY74" t="str">
            <v xml:space="preserve"> </v>
          </cell>
          <cell r="CZ74" t="str">
            <v xml:space="preserve"> </v>
          </cell>
          <cell r="DA74" t="str">
            <v xml:space="preserve"> </v>
          </cell>
          <cell r="DB74" t="str">
            <v xml:space="preserve"> </v>
          </cell>
          <cell r="DC74" t="str">
            <v xml:space="preserve"> </v>
          </cell>
          <cell r="DD74" t="str">
            <v xml:space="preserve"> </v>
          </cell>
          <cell r="DE74" t="str">
            <v xml:space="preserve"> </v>
          </cell>
          <cell r="DF74" t="str">
            <v xml:space="preserve"> </v>
          </cell>
          <cell r="DG74" t="str">
            <v xml:space="preserve"> </v>
          </cell>
          <cell r="DH74" t="str">
            <v>3. IAMIndependent Aftkt1215069S</v>
          </cell>
          <cell r="DI74">
            <v>0</v>
          </cell>
          <cell r="DJ74">
            <v>0</v>
          </cell>
          <cell r="DL74">
            <v>0</v>
          </cell>
          <cell r="DM74">
            <v>0</v>
          </cell>
          <cell r="DN74">
            <v>0</v>
          </cell>
          <cell r="DP74">
            <v>0</v>
          </cell>
          <cell r="DQ74">
            <v>0</v>
          </cell>
          <cell r="DR74">
            <v>0</v>
          </cell>
          <cell r="DT74">
            <v>0</v>
          </cell>
          <cell r="DU74">
            <v>0</v>
          </cell>
          <cell r="DV74">
            <v>0</v>
          </cell>
          <cell r="DX74">
            <v>0</v>
          </cell>
          <cell r="DY74">
            <v>0</v>
          </cell>
          <cell r="DZ74">
            <v>0</v>
          </cell>
          <cell r="EB74">
            <v>0</v>
          </cell>
          <cell r="EC74">
            <v>0</v>
          </cell>
          <cell r="ED74">
            <v>0</v>
          </cell>
          <cell r="EF74">
            <v>0</v>
          </cell>
          <cell r="EG74">
            <v>0</v>
          </cell>
          <cell r="EH74">
            <v>0</v>
          </cell>
          <cell r="EJ74">
            <v>0</v>
          </cell>
          <cell r="EK74">
            <v>0</v>
          </cell>
          <cell r="EL74">
            <v>0</v>
          </cell>
          <cell r="EN74">
            <v>0</v>
          </cell>
          <cell r="EO74">
            <v>0</v>
          </cell>
          <cell r="EP74">
            <v>0</v>
          </cell>
          <cell r="ER74">
            <v>0</v>
          </cell>
          <cell r="ES74">
            <v>0</v>
          </cell>
          <cell r="ET74">
            <v>0</v>
          </cell>
          <cell r="EV74">
            <v>0</v>
          </cell>
          <cell r="EW74">
            <v>0</v>
          </cell>
          <cell r="EX74">
            <v>0</v>
          </cell>
          <cell r="EZ74">
            <v>0</v>
          </cell>
          <cell r="FA74">
            <v>0</v>
          </cell>
          <cell r="FB74">
            <v>0</v>
          </cell>
          <cell r="FD74">
            <v>0</v>
          </cell>
          <cell r="FE74">
            <v>0</v>
          </cell>
          <cell r="FF74">
            <v>0</v>
          </cell>
          <cell r="FI74">
            <v>0</v>
          </cell>
          <cell r="FJ74">
            <v>0</v>
          </cell>
          <cell r="FK74">
            <v>0</v>
          </cell>
          <cell r="FM74">
            <v>0</v>
          </cell>
          <cell r="FN74">
            <v>0</v>
          </cell>
          <cell r="FO74">
            <v>0</v>
          </cell>
          <cell r="FQ74">
            <v>0</v>
          </cell>
          <cell r="FR74">
            <v>0</v>
          </cell>
          <cell r="FS74">
            <v>0</v>
          </cell>
          <cell r="FU74">
            <v>0</v>
          </cell>
          <cell r="FV74">
            <v>0</v>
          </cell>
          <cell r="FW74">
            <v>0</v>
          </cell>
          <cell r="FY74">
            <v>0</v>
          </cell>
          <cell r="FZ74">
            <v>0</v>
          </cell>
          <cell r="GA74">
            <v>0</v>
          </cell>
          <cell r="GC74">
            <v>0</v>
          </cell>
          <cell r="GD74">
            <v>0</v>
          </cell>
          <cell r="GE74">
            <v>0</v>
          </cell>
          <cell r="GG74">
            <v>0</v>
          </cell>
          <cell r="GH74">
            <v>0</v>
          </cell>
          <cell r="GI74">
            <v>0</v>
          </cell>
          <cell r="GK74">
            <v>0</v>
          </cell>
          <cell r="GL74">
            <v>0</v>
          </cell>
          <cell r="GM74">
            <v>0</v>
          </cell>
          <cell r="GO74">
            <v>0</v>
          </cell>
          <cell r="GP74">
            <v>0</v>
          </cell>
          <cell r="GQ74">
            <v>0</v>
          </cell>
          <cell r="GS74">
            <v>0</v>
          </cell>
          <cell r="GT74">
            <v>0</v>
          </cell>
          <cell r="GU74">
            <v>0</v>
          </cell>
          <cell r="GW74">
            <v>0</v>
          </cell>
          <cell r="GX74">
            <v>0</v>
          </cell>
          <cell r="GY74">
            <v>0</v>
          </cell>
          <cell r="HA74">
            <v>0</v>
          </cell>
          <cell r="HB74">
            <v>0</v>
          </cell>
          <cell r="HC74">
            <v>0</v>
          </cell>
        </row>
        <row r="75">
          <cell r="H75" t="str">
            <v>1215070S</v>
          </cell>
          <cell r="I75" t="str">
            <v>MXP</v>
          </cell>
          <cell r="J75" t="str">
            <v>ENS. CONDENSADOR    VOLVO</v>
          </cell>
          <cell r="K75" t="str">
            <v>T4</v>
          </cell>
          <cell r="L75">
            <v>0</v>
          </cell>
          <cell r="M75">
            <v>0</v>
          </cell>
          <cell r="N75">
            <v>964.47</v>
          </cell>
          <cell r="R75">
            <v>964.47</v>
          </cell>
          <cell r="V75">
            <v>964.47</v>
          </cell>
          <cell r="Z75">
            <v>964.47</v>
          </cell>
          <cell r="AD75">
            <v>964.47</v>
          </cell>
          <cell r="AH75">
            <v>964.47</v>
          </cell>
          <cell r="AL75">
            <v>964.47</v>
          </cell>
          <cell r="AP75">
            <v>964.47</v>
          </cell>
          <cell r="AT75">
            <v>964.47</v>
          </cell>
          <cell r="AX75">
            <v>964.47</v>
          </cell>
          <cell r="BB75">
            <v>964.47</v>
          </cell>
          <cell r="BF75">
            <v>964.47</v>
          </cell>
          <cell r="BJ75">
            <v>964.47</v>
          </cell>
          <cell r="BK75">
            <v>0</v>
          </cell>
          <cell r="BL75" t="str">
            <v xml:space="preserve"> </v>
          </cell>
          <cell r="BM75" t="str">
            <v xml:space="preserve"> </v>
          </cell>
          <cell r="BN75" t="str">
            <v xml:space="preserve"> </v>
          </cell>
          <cell r="BO75" t="str">
            <v xml:space="preserve"> </v>
          </cell>
          <cell r="BP75" t="str">
            <v xml:space="preserve"> </v>
          </cell>
          <cell r="BQ75" t="str">
            <v xml:space="preserve"> </v>
          </cell>
          <cell r="BR75" t="str">
            <v xml:space="preserve"> </v>
          </cell>
          <cell r="BS75" t="str">
            <v xml:space="preserve"> </v>
          </cell>
          <cell r="BT75" t="str">
            <v xml:space="preserve"> </v>
          </cell>
          <cell r="BU75" t="str">
            <v xml:space="preserve"> </v>
          </cell>
          <cell r="BV75" t="str">
            <v xml:space="preserve"> </v>
          </cell>
          <cell r="BW75" t="str">
            <v xml:space="preserve"> </v>
          </cell>
          <cell r="BX75" t="str">
            <v xml:space="preserve"> </v>
          </cell>
          <cell r="BY75" t="str">
            <v xml:space="preserve"> </v>
          </cell>
          <cell r="BZ75" t="str">
            <v xml:space="preserve"> </v>
          </cell>
          <cell r="CA75" t="str">
            <v xml:space="preserve"> </v>
          </cell>
          <cell r="CB75" t="str">
            <v xml:space="preserve"> </v>
          </cell>
          <cell r="CC75" t="str">
            <v xml:space="preserve"> </v>
          </cell>
          <cell r="CD75" t="str">
            <v xml:space="preserve"> </v>
          </cell>
          <cell r="CE75" t="str">
            <v xml:space="preserve"> </v>
          </cell>
          <cell r="CF75" t="str">
            <v xml:space="preserve"> </v>
          </cell>
          <cell r="CG75" t="str">
            <v xml:space="preserve"> </v>
          </cell>
          <cell r="CH75" t="str">
            <v xml:space="preserve"> </v>
          </cell>
          <cell r="CI75" t="str">
            <v xml:space="preserve"> </v>
          </cell>
          <cell r="CJ75" t="str">
            <v xml:space="preserve"> </v>
          </cell>
          <cell r="CK75" t="str">
            <v xml:space="preserve"> </v>
          </cell>
          <cell r="CL75" t="str">
            <v xml:space="preserve"> </v>
          </cell>
          <cell r="CM75" t="str">
            <v xml:space="preserve"> </v>
          </cell>
          <cell r="CN75" t="str">
            <v xml:space="preserve"> </v>
          </cell>
          <cell r="CO75" t="str">
            <v xml:space="preserve"> </v>
          </cell>
          <cell r="CP75" t="str">
            <v xml:space="preserve"> </v>
          </cell>
          <cell r="CQ75" t="str">
            <v xml:space="preserve"> </v>
          </cell>
          <cell r="CR75" t="str">
            <v xml:space="preserve"> </v>
          </cell>
          <cell r="CS75" t="str">
            <v xml:space="preserve"> </v>
          </cell>
          <cell r="CT75" t="str">
            <v xml:space="preserve"> </v>
          </cell>
          <cell r="CU75" t="str">
            <v xml:space="preserve"> </v>
          </cell>
          <cell r="CV75" t="str">
            <v xml:space="preserve"> </v>
          </cell>
          <cell r="CW75" t="str">
            <v xml:space="preserve"> </v>
          </cell>
          <cell r="CX75" t="str">
            <v xml:space="preserve"> </v>
          </cell>
          <cell r="CY75" t="str">
            <v xml:space="preserve"> </v>
          </cell>
          <cell r="CZ75" t="str">
            <v xml:space="preserve"> </v>
          </cell>
          <cell r="DA75" t="str">
            <v xml:space="preserve"> </v>
          </cell>
          <cell r="DB75" t="str">
            <v xml:space="preserve"> </v>
          </cell>
          <cell r="DC75" t="str">
            <v xml:space="preserve"> </v>
          </cell>
          <cell r="DD75" t="str">
            <v xml:space="preserve"> </v>
          </cell>
          <cell r="DE75" t="str">
            <v xml:space="preserve"> </v>
          </cell>
          <cell r="DF75" t="str">
            <v xml:space="preserve"> </v>
          </cell>
          <cell r="DG75" t="str">
            <v xml:space="preserve"> </v>
          </cell>
          <cell r="DH75" t="str">
            <v>3. IAMIndependent Aftkt1215070S</v>
          </cell>
          <cell r="DI75">
            <v>0</v>
          </cell>
          <cell r="DJ75">
            <v>0</v>
          </cell>
          <cell r="DL75">
            <v>0</v>
          </cell>
          <cell r="DM75">
            <v>0</v>
          </cell>
          <cell r="DN75">
            <v>0</v>
          </cell>
          <cell r="DP75">
            <v>0</v>
          </cell>
          <cell r="DQ75">
            <v>0</v>
          </cell>
          <cell r="DR75">
            <v>0</v>
          </cell>
          <cell r="DT75">
            <v>0</v>
          </cell>
          <cell r="DU75">
            <v>0</v>
          </cell>
          <cell r="DV75">
            <v>0</v>
          </cell>
          <cell r="DX75">
            <v>0</v>
          </cell>
          <cell r="DY75">
            <v>0</v>
          </cell>
          <cell r="DZ75">
            <v>0</v>
          </cell>
          <cell r="EB75">
            <v>0</v>
          </cell>
          <cell r="EC75">
            <v>0</v>
          </cell>
          <cell r="ED75">
            <v>0</v>
          </cell>
          <cell r="EF75">
            <v>0</v>
          </cell>
          <cell r="EG75">
            <v>0</v>
          </cell>
          <cell r="EH75">
            <v>0</v>
          </cell>
          <cell r="EJ75">
            <v>0</v>
          </cell>
          <cell r="EK75">
            <v>0</v>
          </cell>
          <cell r="EL75">
            <v>0</v>
          </cell>
          <cell r="EN75">
            <v>0</v>
          </cell>
          <cell r="EO75">
            <v>0</v>
          </cell>
          <cell r="EP75">
            <v>0</v>
          </cell>
          <cell r="ER75">
            <v>0</v>
          </cell>
          <cell r="ES75">
            <v>0</v>
          </cell>
          <cell r="ET75">
            <v>0</v>
          </cell>
          <cell r="EV75">
            <v>0</v>
          </cell>
          <cell r="EW75">
            <v>0</v>
          </cell>
          <cell r="EX75">
            <v>0</v>
          </cell>
          <cell r="EZ75">
            <v>0</v>
          </cell>
          <cell r="FA75">
            <v>0</v>
          </cell>
          <cell r="FB75">
            <v>0</v>
          </cell>
          <cell r="FD75">
            <v>0</v>
          </cell>
          <cell r="FE75">
            <v>0</v>
          </cell>
          <cell r="FF75">
            <v>0</v>
          </cell>
          <cell r="FI75">
            <v>0</v>
          </cell>
          <cell r="FJ75">
            <v>0</v>
          </cell>
          <cell r="FK75">
            <v>0</v>
          </cell>
          <cell r="FM75">
            <v>0</v>
          </cell>
          <cell r="FN75">
            <v>0</v>
          </cell>
          <cell r="FO75">
            <v>0</v>
          </cell>
          <cell r="FQ75">
            <v>0</v>
          </cell>
          <cell r="FR75">
            <v>0</v>
          </cell>
          <cell r="FS75">
            <v>0</v>
          </cell>
          <cell r="FU75">
            <v>0</v>
          </cell>
          <cell r="FV75">
            <v>0</v>
          </cell>
          <cell r="FW75">
            <v>0</v>
          </cell>
          <cell r="FY75">
            <v>0</v>
          </cell>
          <cell r="FZ75">
            <v>0</v>
          </cell>
          <cell r="GA75">
            <v>0</v>
          </cell>
          <cell r="GC75">
            <v>0</v>
          </cell>
          <cell r="GD75">
            <v>0</v>
          </cell>
          <cell r="GE75">
            <v>0</v>
          </cell>
          <cell r="GG75">
            <v>0</v>
          </cell>
          <cell r="GH75">
            <v>0</v>
          </cell>
          <cell r="GI75">
            <v>0</v>
          </cell>
          <cell r="GK75">
            <v>0</v>
          </cell>
          <cell r="GL75">
            <v>0</v>
          </cell>
          <cell r="GM75">
            <v>0</v>
          </cell>
          <cell r="GO75">
            <v>0</v>
          </cell>
          <cell r="GP75">
            <v>0</v>
          </cell>
          <cell r="GQ75">
            <v>0</v>
          </cell>
          <cell r="GS75">
            <v>0</v>
          </cell>
          <cell r="GT75">
            <v>0</v>
          </cell>
          <cell r="GU75">
            <v>0</v>
          </cell>
          <cell r="GW75">
            <v>0</v>
          </cell>
          <cell r="GX75">
            <v>0</v>
          </cell>
          <cell r="GY75">
            <v>0</v>
          </cell>
          <cell r="HA75">
            <v>0</v>
          </cell>
          <cell r="HB75">
            <v>0</v>
          </cell>
          <cell r="HC75">
            <v>0</v>
          </cell>
        </row>
        <row r="76">
          <cell r="H76" t="str">
            <v>1215080</v>
          </cell>
          <cell r="I76" t="str">
            <v>MXP</v>
          </cell>
          <cell r="J76" t="str">
            <v>ENS COND J2/JX</v>
          </cell>
          <cell r="K76" t="str">
            <v>T5</v>
          </cell>
          <cell r="L76">
            <v>9.4548039215686295</v>
          </cell>
          <cell r="M76">
            <v>9454.8039215686294</v>
          </cell>
          <cell r="N76">
            <v>599</v>
          </cell>
          <cell r="R76">
            <v>599</v>
          </cell>
          <cell r="V76">
            <v>599</v>
          </cell>
          <cell r="Z76">
            <v>599</v>
          </cell>
          <cell r="AD76">
            <v>599</v>
          </cell>
          <cell r="AH76">
            <v>599</v>
          </cell>
          <cell r="AL76">
            <v>599</v>
          </cell>
          <cell r="AP76">
            <v>599</v>
          </cell>
          <cell r="AT76">
            <v>599</v>
          </cell>
          <cell r="AX76">
            <v>599</v>
          </cell>
          <cell r="BB76">
            <v>599</v>
          </cell>
          <cell r="BF76">
            <v>599</v>
          </cell>
          <cell r="BJ76">
            <v>599</v>
          </cell>
          <cell r="BK76">
            <v>0</v>
          </cell>
          <cell r="BL76" t="str">
            <v xml:space="preserve"> </v>
          </cell>
          <cell r="BM76" t="str">
            <v xml:space="preserve"> </v>
          </cell>
          <cell r="BN76" t="str">
            <v xml:space="preserve"> </v>
          </cell>
          <cell r="BO76" t="str">
            <v xml:space="preserve"> </v>
          </cell>
          <cell r="BP76" t="str">
            <v xml:space="preserve"> </v>
          </cell>
          <cell r="BQ76" t="str">
            <v xml:space="preserve"> </v>
          </cell>
          <cell r="BR76" t="str">
            <v xml:space="preserve"> </v>
          </cell>
          <cell r="BS76" t="str">
            <v xml:space="preserve"> </v>
          </cell>
          <cell r="BT76" t="str">
            <v xml:space="preserve"> </v>
          </cell>
          <cell r="BU76" t="str">
            <v xml:space="preserve"> </v>
          </cell>
          <cell r="BV76" t="str">
            <v xml:space="preserve"> </v>
          </cell>
          <cell r="BW76" t="str">
            <v xml:space="preserve"> </v>
          </cell>
          <cell r="BX76" t="str">
            <v xml:space="preserve"> </v>
          </cell>
          <cell r="BY76" t="str">
            <v xml:space="preserve"> </v>
          </cell>
          <cell r="BZ76" t="str">
            <v xml:space="preserve"> </v>
          </cell>
          <cell r="CA76" t="str">
            <v xml:space="preserve"> </v>
          </cell>
          <cell r="CB76" t="str">
            <v xml:space="preserve"> </v>
          </cell>
          <cell r="CC76" t="str">
            <v xml:space="preserve"> </v>
          </cell>
          <cell r="CD76" t="str">
            <v xml:space="preserve"> </v>
          </cell>
          <cell r="CE76" t="str">
            <v xml:space="preserve"> </v>
          </cell>
          <cell r="CF76" t="str">
            <v xml:space="preserve"> </v>
          </cell>
          <cell r="CG76" t="str">
            <v xml:space="preserve"> </v>
          </cell>
          <cell r="CH76" t="str">
            <v xml:space="preserve"> </v>
          </cell>
          <cell r="CI76" t="str">
            <v xml:space="preserve"> </v>
          </cell>
          <cell r="CJ76" t="str">
            <v xml:space="preserve"> </v>
          </cell>
          <cell r="CK76" t="str">
            <v xml:space="preserve"> </v>
          </cell>
          <cell r="CL76" t="str">
            <v xml:space="preserve"> </v>
          </cell>
          <cell r="CM76" t="str">
            <v xml:space="preserve"> </v>
          </cell>
          <cell r="CN76" t="str">
            <v xml:space="preserve"> </v>
          </cell>
          <cell r="CO76" t="str">
            <v xml:space="preserve"> </v>
          </cell>
          <cell r="CP76" t="str">
            <v xml:space="preserve"> </v>
          </cell>
          <cell r="CQ76" t="str">
            <v xml:space="preserve"> </v>
          </cell>
          <cell r="CR76" t="str">
            <v xml:space="preserve"> </v>
          </cell>
          <cell r="CS76" t="str">
            <v xml:space="preserve"> </v>
          </cell>
          <cell r="CT76" t="str">
            <v xml:space="preserve"> </v>
          </cell>
          <cell r="CU76" t="str">
            <v xml:space="preserve"> </v>
          </cell>
          <cell r="CV76" t="str">
            <v xml:space="preserve"> </v>
          </cell>
          <cell r="CW76" t="str">
            <v xml:space="preserve"> </v>
          </cell>
          <cell r="CX76" t="str">
            <v xml:space="preserve"> </v>
          </cell>
          <cell r="CY76" t="str">
            <v xml:space="preserve"> </v>
          </cell>
          <cell r="CZ76" t="str">
            <v xml:space="preserve"> </v>
          </cell>
          <cell r="DA76" t="str">
            <v xml:space="preserve"> </v>
          </cell>
          <cell r="DB76" t="str">
            <v xml:space="preserve"> </v>
          </cell>
          <cell r="DC76" t="str">
            <v xml:space="preserve"> </v>
          </cell>
          <cell r="DD76" t="str">
            <v xml:space="preserve"> </v>
          </cell>
          <cell r="DE76" t="str">
            <v xml:space="preserve"> </v>
          </cell>
          <cell r="DF76" t="str">
            <v xml:space="preserve"> </v>
          </cell>
          <cell r="DG76" t="str">
            <v xml:space="preserve"> </v>
          </cell>
          <cell r="DH76" t="str">
            <v>3. IAMIndependent Aftkt1215080</v>
          </cell>
          <cell r="DI76">
            <v>0</v>
          </cell>
          <cell r="DJ76">
            <v>0</v>
          </cell>
          <cell r="DL76">
            <v>0</v>
          </cell>
          <cell r="DM76">
            <v>0</v>
          </cell>
          <cell r="DN76">
            <v>0</v>
          </cell>
          <cell r="DP76">
            <v>0</v>
          </cell>
          <cell r="DQ76">
            <v>0</v>
          </cell>
          <cell r="DR76">
            <v>0</v>
          </cell>
          <cell r="DT76">
            <v>0</v>
          </cell>
          <cell r="DU76">
            <v>0</v>
          </cell>
          <cell r="DV76">
            <v>0</v>
          </cell>
          <cell r="DX76">
            <v>0</v>
          </cell>
          <cell r="DY76">
            <v>0</v>
          </cell>
          <cell r="DZ76">
            <v>0</v>
          </cell>
          <cell r="EB76">
            <v>0</v>
          </cell>
          <cell r="EC76">
            <v>0</v>
          </cell>
          <cell r="ED76">
            <v>0</v>
          </cell>
          <cell r="EF76">
            <v>0</v>
          </cell>
          <cell r="EG76">
            <v>0</v>
          </cell>
          <cell r="EH76">
            <v>0</v>
          </cell>
          <cell r="EJ76">
            <v>0</v>
          </cell>
          <cell r="EK76">
            <v>0</v>
          </cell>
          <cell r="EL76">
            <v>0</v>
          </cell>
          <cell r="EN76">
            <v>0</v>
          </cell>
          <cell r="EO76">
            <v>0</v>
          </cell>
          <cell r="EP76">
            <v>0</v>
          </cell>
          <cell r="ER76">
            <v>0</v>
          </cell>
          <cell r="ES76">
            <v>0</v>
          </cell>
          <cell r="ET76">
            <v>0</v>
          </cell>
          <cell r="EV76">
            <v>0</v>
          </cell>
          <cell r="EW76">
            <v>0</v>
          </cell>
          <cell r="EX76">
            <v>0</v>
          </cell>
          <cell r="EZ76">
            <v>0</v>
          </cell>
          <cell r="FA76">
            <v>0</v>
          </cell>
          <cell r="FB76">
            <v>0</v>
          </cell>
          <cell r="FD76">
            <v>0</v>
          </cell>
          <cell r="FE76">
            <v>0</v>
          </cell>
          <cell r="FF76">
            <v>0</v>
          </cell>
          <cell r="FI76">
            <v>0</v>
          </cell>
          <cell r="FJ76">
            <v>0</v>
          </cell>
          <cell r="FK76">
            <v>0</v>
          </cell>
          <cell r="FM76">
            <v>0</v>
          </cell>
          <cell r="FN76">
            <v>0</v>
          </cell>
          <cell r="FO76">
            <v>0</v>
          </cell>
          <cell r="FQ76">
            <v>0</v>
          </cell>
          <cell r="FR76">
            <v>0</v>
          </cell>
          <cell r="FS76">
            <v>0</v>
          </cell>
          <cell r="FU76">
            <v>0</v>
          </cell>
          <cell r="FV76">
            <v>0</v>
          </cell>
          <cell r="FW76">
            <v>0</v>
          </cell>
          <cell r="FY76">
            <v>0</v>
          </cell>
          <cell r="FZ76">
            <v>0</v>
          </cell>
          <cell r="GA76">
            <v>0</v>
          </cell>
          <cell r="GC76">
            <v>0</v>
          </cell>
          <cell r="GD76">
            <v>0</v>
          </cell>
          <cell r="GE76">
            <v>0</v>
          </cell>
          <cell r="GG76">
            <v>0</v>
          </cell>
          <cell r="GH76">
            <v>0</v>
          </cell>
          <cell r="GI76">
            <v>0</v>
          </cell>
          <cell r="GK76">
            <v>0</v>
          </cell>
          <cell r="GL76">
            <v>0</v>
          </cell>
          <cell r="GM76">
            <v>0</v>
          </cell>
          <cell r="GO76">
            <v>0</v>
          </cell>
          <cell r="GP76">
            <v>0</v>
          </cell>
          <cell r="GQ76">
            <v>0</v>
          </cell>
          <cell r="GS76">
            <v>0</v>
          </cell>
          <cell r="GT76">
            <v>0</v>
          </cell>
          <cell r="GU76">
            <v>0</v>
          </cell>
          <cell r="GW76">
            <v>0</v>
          </cell>
          <cell r="GX76">
            <v>0</v>
          </cell>
          <cell r="GY76">
            <v>0</v>
          </cell>
          <cell r="HA76">
            <v>0</v>
          </cell>
          <cell r="HB76">
            <v>0</v>
          </cell>
          <cell r="HC76">
            <v>0</v>
          </cell>
        </row>
        <row r="77">
          <cell r="H77" t="str">
            <v>1215083</v>
          </cell>
          <cell r="I77" t="str">
            <v>MXP</v>
          </cell>
          <cell r="J77" t="str">
            <v>CONDENSADOR PL</v>
          </cell>
          <cell r="K77" t="str">
            <v>T5</v>
          </cell>
          <cell r="L77">
            <v>6.15</v>
          </cell>
          <cell r="M77">
            <v>6150</v>
          </cell>
          <cell r="N77">
            <v>615</v>
          </cell>
          <cell r="R77">
            <v>615</v>
          </cell>
          <cell r="V77">
            <v>615</v>
          </cell>
          <cell r="Z77">
            <v>615</v>
          </cell>
          <cell r="AD77">
            <v>615</v>
          </cell>
          <cell r="AH77">
            <v>615</v>
          </cell>
          <cell r="AL77">
            <v>615</v>
          </cell>
          <cell r="AP77">
            <v>615</v>
          </cell>
          <cell r="AT77">
            <v>615</v>
          </cell>
          <cell r="AX77">
            <v>615</v>
          </cell>
          <cell r="BB77">
            <v>615</v>
          </cell>
          <cell r="BF77">
            <v>615</v>
          </cell>
          <cell r="BJ77">
            <v>615</v>
          </cell>
          <cell r="BK77">
            <v>0</v>
          </cell>
          <cell r="BL77" t="str">
            <v xml:space="preserve"> </v>
          </cell>
          <cell r="BM77" t="str">
            <v xml:space="preserve"> </v>
          </cell>
          <cell r="BN77" t="str">
            <v xml:space="preserve"> </v>
          </cell>
          <cell r="BO77" t="str">
            <v xml:space="preserve"> </v>
          </cell>
          <cell r="BP77" t="str">
            <v xml:space="preserve"> </v>
          </cell>
          <cell r="BQ77" t="str">
            <v xml:space="preserve"> </v>
          </cell>
          <cell r="BR77" t="str">
            <v xml:space="preserve"> </v>
          </cell>
          <cell r="BS77" t="str">
            <v xml:space="preserve"> </v>
          </cell>
          <cell r="BT77" t="str">
            <v xml:space="preserve"> </v>
          </cell>
          <cell r="BU77" t="str">
            <v xml:space="preserve"> </v>
          </cell>
          <cell r="BV77" t="str">
            <v xml:space="preserve"> </v>
          </cell>
          <cell r="BW77" t="str">
            <v xml:space="preserve"> </v>
          </cell>
          <cell r="BX77" t="str">
            <v xml:space="preserve"> </v>
          </cell>
          <cell r="BY77" t="str">
            <v xml:space="preserve"> </v>
          </cell>
          <cell r="BZ77" t="str">
            <v xml:space="preserve"> </v>
          </cell>
          <cell r="CA77" t="str">
            <v xml:space="preserve"> </v>
          </cell>
          <cell r="CB77" t="str">
            <v xml:space="preserve"> </v>
          </cell>
          <cell r="CC77" t="str">
            <v xml:space="preserve"> </v>
          </cell>
          <cell r="CD77" t="str">
            <v xml:space="preserve"> </v>
          </cell>
          <cell r="CE77" t="str">
            <v xml:space="preserve"> </v>
          </cell>
          <cell r="CF77" t="str">
            <v xml:space="preserve"> </v>
          </cell>
          <cell r="CG77" t="str">
            <v xml:space="preserve"> </v>
          </cell>
          <cell r="CH77" t="str">
            <v xml:space="preserve"> </v>
          </cell>
          <cell r="CI77" t="str">
            <v xml:space="preserve"> </v>
          </cell>
          <cell r="CJ77" t="str">
            <v xml:space="preserve"> </v>
          </cell>
          <cell r="CK77" t="str">
            <v xml:space="preserve"> </v>
          </cell>
          <cell r="CL77" t="str">
            <v xml:space="preserve"> </v>
          </cell>
          <cell r="CM77" t="str">
            <v xml:space="preserve"> </v>
          </cell>
          <cell r="CN77" t="str">
            <v xml:space="preserve"> </v>
          </cell>
          <cell r="CO77" t="str">
            <v xml:space="preserve"> </v>
          </cell>
          <cell r="CP77" t="str">
            <v xml:space="preserve"> </v>
          </cell>
          <cell r="CQ77" t="str">
            <v xml:space="preserve"> </v>
          </cell>
          <cell r="CR77" t="str">
            <v xml:space="preserve"> </v>
          </cell>
          <cell r="CS77" t="str">
            <v xml:space="preserve"> </v>
          </cell>
          <cell r="CT77" t="str">
            <v xml:space="preserve"> </v>
          </cell>
          <cell r="CU77" t="str">
            <v xml:space="preserve"> </v>
          </cell>
          <cell r="CV77" t="str">
            <v xml:space="preserve"> </v>
          </cell>
          <cell r="CW77" t="str">
            <v xml:space="preserve"> </v>
          </cell>
          <cell r="CX77" t="str">
            <v xml:space="preserve"> </v>
          </cell>
          <cell r="CY77" t="str">
            <v xml:space="preserve"> </v>
          </cell>
          <cell r="CZ77" t="str">
            <v xml:space="preserve"> </v>
          </cell>
          <cell r="DA77" t="str">
            <v xml:space="preserve"> </v>
          </cell>
          <cell r="DB77" t="str">
            <v xml:space="preserve"> </v>
          </cell>
          <cell r="DC77" t="str">
            <v xml:space="preserve"> </v>
          </cell>
          <cell r="DD77" t="str">
            <v xml:space="preserve"> </v>
          </cell>
          <cell r="DE77" t="str">
            <v xml:space="preserve"> </v>
          </cell>
          <cell r="DF77" t="str">
            <v xml:space="preserve"> </v>
          </cell>
          <cell r="DG77" t="str">
            <v xml:space="preserve"> </v>
          </cell>
          <cell r="DH77" t="str">
            <v>3. IAMIndependent Aftkt1215083</v>
          </cell>
          <cell r="DI77">
            <v>0</v>
          </cell>
          <cell r="DJ77">
            <v>0</v>
          </cell>
          <cell r="DL77">
            <v>0</v>
          </cell>
          <cell r="DM77">
            <v>0</v>
          </cell>
          <cell r="DN77">
            <v>0</v>
          </cell>
          <cell r="DP77">
            <v>0</v>
          </cell>
          <cell r="DQ77">
            <v>0</v>
          </cell>
          <cell r="DR77">
            <v>0</v>
          </cell>
          <cell r="DT77">
            <v>0</v>
          </cell>
          <cell r="DU77">
            <v>0</v>
          </cell>
          <cell r="DV77">
            <v>0</v>
          </cell>
          <cell r="DX77">
            <v>0</v>
          </cell>
          <cell r="DY77">
            <v>0</v>
          </cell>
          <cell r="DZ77">
            <v>0</v>
          </cell>
          <cell r="EB77">
            <v>0</v>
          </cell>
          <cell r="EC77">
            <v>0</v>
          </cell>
          <cell r="ED77">
            <v>0</v>
          </cell>
          <cell r="EF77">
            <v>0</v>
          </cell>
          <cell r="EG77">
            <v>0</v>
          </cell>
          <cell r="EH77">
            <v>0</v>
          </cell>
          <cell r="EJ77">
            <v>0</v>
          </cell>
          <cell r="EK77">
            <v>0</v>
          </cell>
          <cell r="EL77">
            <v>0</v>
          </cell>
          <cell r="EN77">
            <v>0</v>
          </cell>
          <cell r="EO77">
            <v>0</v>
          </cell>
          <cell r="EP77">
            <v>0</v>
          </cell>
          <cell r="ER77">
            <v>0</v>
          </cell>
          <cell r="ES77">
            <v>0</v>
          </cell>
          <cell r="ET77">
            <v>0</v>
          </cell>
          <cell r="EV77">
            <v>0</v>
          </cell>
          <cell r="EW77">
            <v>0</v>
          </cell>
          <cell r="EX77">
            <v>0</v>
          </cell>
          <cell r="EZ77">
            <v>0</v>
          </cell>
          <cell r="FA77">
            <v>0</v>
          </cell>
          <cell r="FB77">
            <v>0</v>
          </cell>
          <cell r="FD77">
            <v>0</v>
          </cell>
          <cell r="FE77">
            <v>0</v>
          </cell>
          <cell r="FF77">
            <v>0</v>
          </cell>
          <cell r="FI77">
            <v>0</v>
          </cell>
          <cell r="FJ77">
            <v>0</v>
          </cell>
          <cell r="FK77">
            <v>0</v>
          </cell>
          <cell r="FM77">
            <v>0</v>
          </cell>
          <cell r="FN77">
            <v>0</v>
          </cell>
          <cell r="FO77">
            <v>0</v>
          </cell>
          <cell r="FQ77">
            <v>0</v>
          </cell>
          <cell r="FR77">
            <v>0</v>
          </cell>
          <cell r="FS77">
            <v>0</v>
          </cell>
          <cell r="FU77">
            <v>0</v>
          </cell>
          <cell r="FV77">
            <v>0</v>
          </cell>
          <cell r="FW77">
            <v>0</v>
          </cell>
          <cell r="FY77">
            <v>0</v>
          </cell>
          <cell r="FZ77">
            <v>0</v>
          </cell>
          <cell r="GA77">
            <v>0</v>
          </cell>
          <cell r="GC77">
            <v>0</v>
          </cell>
          <cell r="GD77">
            <v>0</v>
          </cell>
          <cell r="GE77">
            <v>0</v>
          </cell>
          <cell r="GG77">
            <v>0</v>
          </cell>
          <cell r="GH77">
            <v>0</v>
          </cell>
          <cell r="GI77">
            <v>0</v>
          </cell>
          <cell r="GK77">
            <v>0</v>
          </cell>
          <cell r="GL77">
            <v>0</v>
          </cell>
          <cell r="GM77">
            <v>0</v>
          </cell>
          <cell r="GO77">
            <v>0</v>
          </cell>
          <cell r="GP77">
            <v>0</v>
          </cell>
          <cell r="GQ77">
            <v>0</v>
          </cell>
          <cell r="GS77">
            <v>0</v>
          </cell>
          <cell r="GT77">
            <v>0</v>
          </cell>
          <cell r="GU77">
            <v>0</v>
          </cell>
          <cell r="GW77">
            <v>0</v>
          </cell>
          <cell r="GX77">
            <v>0</v>
          </cell>
          <cell r="GY77">
            <v>0</v>
          </cell>
          <cell r="HA77">
            <v>0</v>
          </cell>
          <cell r="HB77">
            <v>0</v>
          </cell>
          <cell r="HC77">
            <v>0</v>
          </cell>
        </row>
        <row r="78">
          <cell r="H78" t="str">
            <v>1215115A</v>
          </cell>
          <cell r="I78" t="str">
            <v>MXP</v>
          </cell>
          <cell r="J78" t="str">
            <v>CONDENSADOR LH AFTERMKT</v>
          </cell>
          <cell r="K78" t="str">
            <v>T4</v>
          </cell>
          <cell r="L78">
            <v>12.803137254901962</v>
          </cell>
          <cell r="M78">
            <v>12803.137254901962</v>
          </cell>
          <cell r="N78">
            <v>1166</v>
          </cell>
          <cell r="R78">
            <v>1166</v>
          </cell>
          <cell r="V78">
            <v>1166</v>
          </cell>
          <cell r="Z78">
            <v>1166</v>
          </cell>
          <cell r="AD78">
            <v>1166</v>
          </cell>
          <cell r="AH78">
            <v>1166</v>
          </cell>
          <cell r="AL78">
            <v>1166</v>
          </cell>
          <cell r="AP78">
            <v>1166</v>
          </cell>
          <cell r="AT78">
            <v>1166</v>
          </cell>
          <cell r="AX78">
            <v>1166</v>
          </cell>
          <cell r="BB78">
            <v>1166</v>
          </cell>
          <cell r="BF78">
            <v>1166</v>
          </cell>
          <cell r="BJ78">
            <v>1166</v>
          </cell>
          <cell r="BK78">
            <v>0</v>
          </cell>
          <cell r="BL78" t="str">
            <v xml:space="preserve"> </v>
          </cell>
          <cell r="BM78" t="str">
            <v xml:space="preserve"> </v>
          </cell>
          <cell r="BN78" t="str">
            <v xml:space="preserve"> </v>
          </cell>
          <cell r="BO78" t="str">
            <v xml:space="preserve"> </v>
          </cell>
          <cell r="BP78" t="str">
            <v xml:space="preserve"> </v>
          </cell>
          <cell r="BQ78" t="str">
            <v xml:space="preserve"> </v>
          </cell>
          <cell r="BR78" t="str">
            <v xml:space="preserve"> </v>
          </cell>
          <cell r="BS78" t="str">
            <v xml:space="preserve"> </v>
          </cell>
          <cell r="BT78" t="str">
            <v xml:space="preserve"> </v>
          </cell>
          <cell r="BU78" t="str">
            <v xml:space="preserve"> </v>
          </cell>
          <cell r="BV78" t="str">
            <v xml:space="preserve"> </v>
          </cell>
          <cell r="BW78" t="str">
            <v xml:space="preserve"> </v>
          </cell>
          <cell r="BX78" t="str">
            <v xml:space="preserve"> </v>
          </cell>
          <cell r="BY78" t="str">
            <v xml:space="preserve"> </v>
          </cell>
          <cell r="BZ78" t="str">
            <v xml:space="preserve"> </v>
          </cell>
          <cell r="CA78" t="str">
            <v xml:space="preserve"> </v>
          </cell>
          <cell r="CB78" t="str">
            <v xml:space="preserve"> </v>
          </cell>
          <cell r="CC78" t="str">
            <v xml:space="preserve"> </v>
          </cell>
          <cell r="CD78" t="str">
            <v xml:space="preserve"> </v>
          </cell>
          <cell r="CE78" t="str">
            <v xml:space="preserve"> </v>
          </cell>
          <cell r="CF78" t="str">
            <v xml:space="preserve"> </v>
          </cell>
          <cell r="CG78" t="str">
            <v xml:space="preserve"> </v>
          </cell>
          <cell r="CH78" t="str">
            <v xml:space="preserve"> </v>
          </cell>
          <cell r="CI78" t="str">
            <v xml:space="preserve"> </v>
          </cell>
          <cell r="CJ78" t="str">
            <v xml:space="preserve"> </v>
          </cell>
          <cell r="CK78" t="str">
            <v xml:space="preserve"> </v>
          </cell>
          <cell r="CL78" t="str">
            <v xml:space="preserve"> </v>
          </cell>
          <cell r="CM78" t="str">
            <v xml:space="preserve"> </v>
          </cell>
          <cell r="CN78" t="str">
            <v xml:space="preserve"> </v>
          </cell>
          <cell r="CO78" t="str">
            <v xml:space="preserve"> </v>
          </cell>
          <cell r="CP78" t="str">
            <v xml:space="preserve"> </v>
          </cell>
          <cell r="CQ78" t="str">
            <v xml:space="preserve"> </v>
          </cell>
          <cell r="CR78" t="str">
            <v xml:space="preserve"> </v>
          </cell>
          <cell r="CS78" t="str">
            <v xml:space="preserve"> </v>
          </cell>
          <cell r="CT78" t="str">
            <v xml:space="preserve"> </v>
          </cell>
          <cell r="CU78" t="str">
            <v xml:space="preserve"> </v>
          </cell>
          <cell r="CV78" t="str">
            <v xml:space="preserve"> </v>
          </cell>
          <cell r="CW78" t="str">
            <v xml:space="preserve"> </v>
          </cell>
          <cell r="CX78" t="str">
            <v xml:space="preserve"> </v>
          </cell>
          <cell r="CY78" t="str">
            <v xml:space="preserve"> </v>
          </cell>
          <cell r="CZ78" t="str">
            <v xml:space="preserve"> </v>
          </cell>
          <cell r="DA78" t="str">
            <v xml:space="preserve"> </v>
          </cell>
          <cell r="DB78" t="str">
            <v xml:space="preserve"> </v>
          </cell>
          <cell r="DC78" t="str">
            <v xml:space="preserve"> </v>
          </cell>
          <cell r="DD78" t="str">
            <v xml:space="preserve"> </v>
          </cell>
          <cell r="DE78" t="str">
            <v xml:space="preserve"> </v>
          </cell>
          <cell r="DF78" t="str">
            <v xml:space="preserve"> </v>
          </cell>
          <cell r="DG78" t="str">
            <v xml:space="preserve"> </v>
          </cell>
          <cell r="DH78" t="str">
            <v>3. IAMIndependent Aftkt1215115A</v>
          </cell>
          <cell r="DI78">
            <v>0</v>
          </cell>
          <cell r="DJ78">
            <v>0</v>
          </cell>
          <cell r="DL78">
            <v>0</v>
          </cell>
          <cell r="DM78">
            <v>0</v>
          </cell>
          <cell r="DN78">
            <v>0</v>
          </cell>
          <cell r="DP78">
            <v>0</v>
          </cell>
          <cell r="DQ78">
            <v>0</v>
          </cell>
          <cell r="DR78">
            <v>0</v>
          </cell>
          <cell r="DT78">
            <v>0</v>
          </cell>
          <cell r="DU78">
            <v>0</v>
          </cell>
          <cell r="DV78">
            <v>0</v>
          </cell>
          <cell r="DX78">
            <v>0</v>
          </cell>
          <cell r="DY78">
            <v>0</v>
          </cell>
          <cell r="DZ78">
            <v>0</v>
          </cell>
          <cell r="EB78">
            <v>0</v>
          </cell>
          <cell r="EC78">
            <v>0</v>
          </cell>
          <cell r="ED78">
            <v>0</v>
          </cell>
          <cell r="EF78">
            <v>0</v>
          </cell>
          <cell r="EG78">
            <v>0</v>
          </cell>
          <cell r="EH78">
            <v>0</v>
          </cell>
          <cell r="EJ78">
            <v>0</v>
          </cell>
          <cell r="EK78">
            <v>0</v>
          </cell>
          <cell r="EL78">
            <v>0</v>
          </cell>
          <cell r="EN78">
            <v>0</v>
          </cell>
          <cell r="EO78">
            <v>0</v>
          </cell>
          <cell r="EP78">
            <v>0</v>
          </cell>
          <cell r="ER78">
            <v>0</v>
          </cell>
          <cell r="ES78">
            <v>0</v>
          </cell>
          <cell r="ET78">
            <v>0</v>
          </cell>
          <cell r="EV78">
            <v>0</v>
          </cell>
          <cell r="EW78">
            <v>0</v>
          </cell>
          <cell r="EX78">
            <v>0</v>
          </cell>
          <cell r="EZ78">
            <v>0</v>
          </cell>
          <cell r="FA78">
            <v>0</v>
          </cell>
          <cell r="FB78">
            <v>0</v>
          </cell>
          <cell r="FD78">
            <v>0</v>
          </cell>
          <cell r="FE78">
            <v>0</v>
          </cell>
          <cell r="FF78">
            <v>0</v>
          </cell>
          <cell r="FI78">
            <v>0</v>
          </cell>
          <cell r="FJ78">
            <v>0</v>
          </cell>
          <cell r="FK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U78">
            <v>0</v>
          </cell>
          <cell r="FV78">
            <v>0</v>
          </cell>
          <cell r="FW78">
            <v>0</v>
          </cell>
          <cell r="FY78">
            <v>0</v>
          </cell>
          <cell r="FZ78">
            <v>0</v>
          </cell>
          <cell r="GA78">
            <v>0</v>
          </cell>
          <cell r="GC78">
            <v>0</v>
          </cell>
          <cell r="GD78">
            <v>0</v>
          </cell>
          <cell r="GE78">
            <v>0</v>
          </cell>
          <cell r="GG78">
            <v>0</v>
          </cell>
          <cell r="GH78">
            <v>0</v>
          </cell>
          <cell r="GI78">
            <v>0</v>
          </cell>
          <cell r="GK78">
            <v>0</v>
          </cell>
          <cell r="GL78">
            <v>0</v>
          </cell>
          <cell r="GM78">
            <v>0</v>
          </cell>
          <cell r="GO78">
            <v>0</v>
          </cell>
          <cell r="GP78">
            <v>0</v>
          </cell>
          <cell r="GQ78">
            <v>0</v>
          </cell>
          <cell r="GS78">
            <v>0</v>
          </cell>
          <cell r="GT78">
            <v>0</v>
          </cell>
          <cell r="GU78">
            <v>0</v>
          </cell>
          <cell r="GW78">
            <v>0</v>
          </cell>
          <cell r="GX78">
            <v>0</v>
          </cell>
          <cell r="GY78">
            <v>0</v>
          </cell>
          <cell r="HA78">
            <v>0</v>
          </cell>
          <cell r="HB78">
            <v>0</v>
          </cell>
          <cell r="HC78">
            <v>0</v>
          </cell>
        </row>
        <row r="79">
          <cell r="H79" t="str">
            <v>1215126</v>
          </cell>
          <cell r="I79" t="str">
            <v>MXP</v>
          </cell>
          <cell r="J79" t="str">
            <v>ENF ACEITE AUX J2 4790900</v>
          </cell>
          <cell r="K79" t="str">
            <v>M3</v>
          </cell>
          <cell r="L79">
            <v>0</v>
          </cell>
          <cell r="M79">
            <v>0</v>
          </cell>
          <cell r="N79">
            <v>421.28</v>
          </cell>
          <cell r="R79">
            <v>421.28</v>
          </cell>
          <cell r="V79">
            <v>421.28</v>
          </cell>
          <cell r="Z79">
            <v>421.28</v>
          </cell>
          <cell r="AD79">
            <v>421.28</v>
          </cell>
          <cell r="AH79">
            <v>421.28</v>
          </cell>
          <cell r="AL79">
            <v>421.28</v>
          </cell>
          <cell r="AP79">
            <v>421.28</v>
          </cell>
          <cell r="AT79">
            <v>421.28</v>
          </cell>
          <cell r="AX79">
            <v>421.28</v>
          </cell>
          <cell r="BB79">
            <v>421.28</v>
          </cell>
          <cell r="BF79">
            <v>421.28</v>
          </cell>
          <cell r="BJ79">
            <v>421.28</v>
          </cell>
          <cell r="BK79">
            <v>0</v>
          </cell>
          <cell r="BL79" t="str">
            <v xml:space="preserve"> </v>
          </cell>
          <cell r="BM79" t="str">
            <v xml:space="preserve"> </v>
          </cell>
          <cell r="BN79" t="str">
            <v xml:space="preserve"> </v>
          </cell>
          <cell r="BO79" t="str">
            <v xml:space="preserve"> </v>
          </cell>
          <cell r="BP79" t="str">
            <v xml:space="preserve"> </v>
          </cell>
          <cell r="BQ79" t="str">
            <v xml:space="preserve"> </v>
          </cell>
          <cell r="BR79" t="str">
            <v xml:space="preserve"> </v>
          </cell>
          <cell r="BS79" t="str">
            <v xml:space="preserve"> </v>
          </cell>
          <cell r="BT79" t="str">
            <v xml:space="preserve"> </v>
          </cell>
          <cell r="BU79" t="str">
            <v xml:space="preserve"> </v>
          </cell>
          <cell r="BV79" t="str">
            <v xml:space="preserve"> </v>
          </cell>
          <cell r="BW79" t="str">
            <v xml:space="preserve"> </v>
          </cell>
          <cell r="BX79" t="str">
            <v xml:space="preserve"> </v>
          </cell>
          <cell r="BY79" t="str">
            <v xml:space="preserve"> </v>
          </cell>
          <cell r="BZ79" t="str">
            <v xml:space="preserve"> </v>
          </cell>
          <cell r="CA79" t="str">
            <v xml:space="preserve"> </v>
          </cell>
          <cell r="CB79" t="str">
            <v xml:space="preserve"> </v>
          </cell>
          <cell r="CC79" t="str">
            <v xml:space="preserve"> </v>
          </cell>
          <cell r="CD79" t="str">
            <v xml:space="preserve"> </v>
          </cell>
          <cell r="CE79" t="str">
            <v xml:space="preserve"> </v>
          </cell>
          <cell r="CF79" t="str">
            <v xml:space="preserve"> </v>
          </cell>
          <cell r="CG79" t="str">
            <v xml:space="preserve"> </v>
          </cell>
          <cell r="CH79" t="str">
            <v xml:space="preserve"> </v>
          </cell>
          <cell r="CI79" t="str">
            <v xml:space="preserve"> </v>
          </cell>
          <cell r="CJ79" t="str">
            <v xml:space="preserve"> </v>
          </cell>
          <cell r="CK79" t="str">
            <v xml:space="preserve"> </v>
          </cell>
          <cell r="CL79" t="str">
            <v xml:space="preserve"> </v>
          </cell>
          <cell r="CM79" t="str">
            <v xml:space="preserve"> </v>
          </cell>
          <cell r="CN79" t="str">
            <v xml:space="preserve"> </v>
          </cell>
          <cell r="CO79" t="str">
            <v xml:space="preserve"> </v>
          </cell>
          <cell r="CP79" t="str">
            <v xml:space="preserve"> </v>
          </cell>
          <cell r="CQ79" t="str">
            <v xml:space="preserve"> </v>
          </cell>
          <cell r="CR79" t="str">
            <v xml:space="preserve"> </v>
          </cell>
          <cell r="CS79" t="str">
            <v xml:space="preserve"> </v>
          </cell>
          <cell r="CT79" t="str">
            <v xml:space="preserve"> </v>
          </cell>
          <cell r="CU79" t="str">
            <v xml:space="preserve"> </v>
          </cell>
          <cell r="CV79" t="str">
            <v xml:space="preserve"> </v>
          </cell>
          <cell r="CW79" t="str">
            <v xml:space="preserve"> </v>
          </cell>
          <cell r="CX79" t="str">
            <v xml:space="preserve"> </v>
          </cell>
          <cell r="CY79" t="str">
            <v xml:space="preserve"> </v>
          </cell>
          <cell r="CZ79" t="str">
            <v xml:space="preserve"> </v>
          </cell>
          <cell r="DA79" t="str">
            <v xml:space="preserve"> </v>
          </cell>
          <cell r="DB79" t="str">
            <v xml:space="preserve"> </v>
          </cell>
          <cell r="DC79" t="str">
            <v xml:space="preserve"> </v>
          </cell>
          <cell r="DD79" t="str">
            <v xml:space="preserve"> </v>
          </cell>
          <cell r="DE79" t="str">
            <v xml:space="preserve"> </v>
          </cell>
          <cell r="DF79" t="str">
            <v xml:space="preserve"> </v>
          </cell>
          <cell r="DG79" t="str">
            <v xml:space="preserve"> </v>
          </cell>
          <cell r="DH79" t="str">
            <v>3. IAMIndependent Aftkt1215126</v>
          </cell>
          <cell r="DI79">
            <v>0</v>
          </cell>
          <cell r="DJ79">
            <v>0</v>
          </cell>
          <cell r="DL79">
            <v>0</v>
          </cell>
          <cell r="DM79">
            <v>0</v>
          </cell>
          <cell r="DN79">
            <v>0</v>
          </cell>
          <cell r="DP79">
            <v>0</v>
          </cell>
          <cell r="DQ79">
            <v>0</v>
          </cell>
          <cell r="DR79">
            <v>0</v>
          </cell>
          <cell r="DT79">
            <v>0</v>
          </cell>
          <cell r="DU79">
            <v>0</v>
          </cell>
          <cell r="DV79">
            <v>0</v>
          </cell>
          <cell r="DX79">
            <v>0</v>
          </cell>
          <cell r="DY79">
            <v>0</v>
          </cell>
          <cell r="DZ79">
            <v>0</v>
          </cell>
          <cell r="EB79">
            <v>0</v>
          </cell>
          <cell r="EC79">
            <v>0</v>
          </cell>
          <cell r="ED79">
            <v>0</v>
          </cell>
          <cell r="EF79">
            <v>0</v>
          </cell>
          <cell r="EG79">
            <v>0</v>
          </cell>
          <cell r="EH79">
            <v>0</v>
          </cell>
          <cell r="EJ79">
            <v>0</v>
          </cell>
          <cell r="EK79">
            <v>0</v>
          </cell>
          <cell r="EL79">
            <v>0</v>
          </cell>
          <cell r="EN79">
            <v>0</v>
          </cell>
          <cell r="EO79">
            <v>0</v>
          </cell>
          <cell r="EP79">
            <v>0</v>
          </cell>
          <cell r="ER79">
            <v>0</v>
          </cell>
          <cell r="ES79">
            <v>0</v>
          </cell>
          <cell r="ET79">
            <v>0</v>
          </cell>
          <cell r="EV79">
            <v>0</v>
          </cell>
          <cell r="EW79">
            <v>0</v>
          </cell>
          <cell r="EX79">
            <v>0</v>
          </cell>
          <cell r="EZ79">
            <v>0</v>
          </cell>
          <cell r="FA79">
            <v>0</v>
          </cell>
          <cell r="FB79">
            <v>0</v>
          </cell>
          <cell r="FD79">
            <v>0</v>
          </cell>
          <cell r="FE79">
            <v>0</v>
          </cell>
          <cell r="FF79">
            <v>0</v>
          </cell>
          <cell r="FI79">
            <v>0</v>
          </cell>
          <cell r="FJ79">
            <v>0</v>
          </cell>
          <cell r="FK79">
            <v>0</v>
          </cell>
          <cell r="FM79">
            <v>0</v>
          </cell>
          <cell r="FN79">
            <v>0</v>
          </cell>
          <cell r="FO79">
            <v>0</v>
          </cell>
          <cell r="FQ79">
            <v>0</v>
          </cell>
          <cell r="FR79">
            <v>0</v>
          </cell>
          <cell r="FS79">
            <v>0</v>
          </cell>
          <cell r="FU79">
            <v>0</v>
          </cell>
          <cell r="FV79">
            <v>0</v>
          </cell>
          <cell r="FW79">
            <v>0</v>
          </cell>
          <cell r="FY79">
            <v>0</v>
          </cell>
          <cell r="FZ79">
            <v>0</v>
          </cell>
          <cell r="GA79">
            <v>0</v>
          </cell>
          <cell r="GC79">
            <v>0</v>
          </cell>
          <cell r="GD79">
            <v>0</v>
          </cell>
          <cell r="GE79">
            <v>0</v>
          </cell>
          <cell r="GG79">
            <v>0</v>
          </cell>
          <cell r="GH79">
            <v>0</v>
          </cell>
          <cell r="GI79">
            <v>0</v>
          </cell>
          <cell r="GK79">
            <v>0</v>
          </cell>
          <cell r="GL79">
            <v>0</v>
          </cell>
          <cell r="GM79">
            <v>0</v>
          </cell>
          <cell r="GO79">
            <v>0</v>
          </cell>
          <cell r="GP79">
            <v>0</v>
          </cell>
          <cell r="GQ79">
            <v>0</v>
          </cell>
          <cell r="GS79">
            <v>0</v>
          </cell>
          <cell r="GT79">
            <v>0</v>
          </cell>
          <cell r="GU79">
            <v>0</v>
          </cell>
          <cell r="GW79">
            <v>0</v>
          </cell>
          <cell r="GX79">
            <v>0</v>
          </cell>
          <cell r="GY79">
            <v>0</v>
          </cell>
          <cell r="HA79">
            <v>0</v>
          </cell>
          <cell r="HB79">
            <v>0</v>
          </cell>
          <cell r="HC79">
            <v>0</v>
          </cell>
        </row>
        <row r="80">
          <cell r="H80" t="str">
            <v>1215152</v>
          </cell>
          <cell r="I80" t="str">
            <v>MXP</v>
          </cell>
          <cell r="J80" t="str">
            <v>CONDENSADOR AN-TRUCK</v>
          </cell>
          <cell r="K80" t="str">
            <v>T5</v>
          </cell>
          <cell r="L80">
            <v>0</v>
          </cell>
          <cell r="M80">
            <v>0</v>
          </cell>
          <cell r="N80">
            <v>847.59</v>
          </cell>
          <cell r="R80">
            <v>847.59</v>
          </cell>
          <cell r="V80">
            <v>847.59</v>
          </cell>
          <cell r="Z80">
            <v>847.59</v>
          </cell>
          <cell r="AD80">
            <v>847.59</v>
          </cell>
          <cell r="AH80">
            <v>847.59</v>
          </cell>
          <cell r="AL80">
            <v>847.59</v>
          </cell>
          <cell r="AP80">
            <v>847.59</v>
          </cell>
          <cell r="AT80">
            <v>847.59</v>
          </cell>
          <cell r="AX80">
            <v>847.59</v>
          </cell>
          <cell r="BB80">
            <v>847.59</v>
          </cell>
          <cell r="BF80">
            <v>847.59</v>
          </cell>
          <cell r="BJ80">
            <v>847.59</v>
          </cell>
          <cell r="BK80">
            <v>0</v>
          </cell>
          <cell r="BL80" t="str">
            <v xml:space="preserve"> </v>
          </cell>
          <cell r="BM80" t="str">
            <v xml:space="preserve"> </v>
          </cell>
          <cell r="BN80" t="str">
            <v xml:space="preserve"> </v>
          </cell>
          <cell r="BO80" t="str">
            <v xml:space="preserve"> </v>
          </cell>
          <cell r="BP80" t="str">
            <v xml:space="preserve"> </v>
          </cell>
          <cell r="BQ80" t="str">
            <v xml:space="preserve"> </v>
          </cell>
          <cell r="BR80" t="str">
            <v xml:space="preserve"> </v>
          </cell>
          <cell r="BS80" t="str">
            <v xml:space="preserve"> </v>
          </cell>
          <cell r="BT80" t="str">
            <v xml:space="preserve"> </v>
          </cell>
          <cell r="BU80" t="str">
            <v xml:space="preserve"> </v>
          </cell>
          <cell r="BV80" t="str">
            <v xml:space="preserve"> </v>
          </cell>
          <cell r="BW80" t="str">
            <v xml:space="preserve"> </v>
          </cell>
          <cell r="BX80" t="str">
            <v xml:space="preserve"> </v>
          </cell>
          <cell r="BY80" t="str">
            <v xml:space="preserve"> </v>
          </cell>
          <cell r="BZ80" t="str">
            <v xml:space="preserve"> </v>
          </cell>
          <cell r="CA80" t="str">
            <v xml:space="preserve"> </v>
          </cell>
          <cell r="CB80" t="str">
            <v xml:space="preserve"> </v>
          </cell>
          <cell r="CC80" t="str">
            <v xml:space="preserve"> </v>
          </cell>
          <cell r="CD80" t="str">
            <v xml:space="preserve"> </v>
          </cell>
          <cell r="CE80" t="str">
            <v xml:space="preserve"> </v>
          </cell>
          <cell r="CF80" t="str">
            <v xml:space="preserve"> </v>
          </cell>
          <cell r="CG80" t="str">
            <v xml:space="preserve"> </v>
          </cell>
          <cell r="CH80" t="str">
            <v xml:space="preserve"> </v>
          </cell>
          <cell r="CI80" t="str">
            <v xml:space="preserve"> </v>
          </cell>
          <cell r="CJ80" t="str">
            <v xml:space="preserve"> </v>
          </cell>
          <cell r="CK80" t="str">
            <v xml:space="preserve"> </v>
          </cell>
          <cell r="CL80" t="str">
            <v xml:space="preserve"> </v>
          </cell>
          <cell r="CM80" t="str">
            <v xml:space="preserve"> </v>
          </cell>
          <cell r="CN80" t="str">
            <v xml:space="preserve"> </v>
          </cell>
          <cell r="CO80" t="str">
            <v xml:space="preserve"> </v>
          </cell>
          <cell r="CP80" t="str">
            <v xml:space="preserve"> </v>
          </cell>
          <cell r="CQ80" t="str">
            <v xml:space="preserve"> </v>
          </cell>
          <cell r="CR80" t="str">
            <v xml:space="preserve"> </v>
          </cell>
          <cell r="CS80" t="str">
            <v xml:space="preserve"> </v>
          </cell>
          <cell r="CT80" t="str">
            <v xml:space="preserve"> </v>
          </cell>
          <cell r="CU80" t="str">
            <v xml:space="preserve"> </v>
          </cell>
          <cell r="CV80" t="str">
            <v xml:space="preserve"> </v>
          </cell>
          <cell r="CW80" t="str">
            <v xml:space="preserve"> </v>
          </cell>
          <cell r="CX80" t="str">
            <v xml:space="preserve"> </v>
          </cell>
          <cell r="CY80" t="str">
            <v xml:space="preserve"> </v>
          </cell>
          <cell r="CZ80" t="str">
            <v xml:space="preserve"> </v>
          </cell>
          <cell r="DA80" t="str">
            <v xml:space="preserve"> </v>
          </cell>
          <cell r="DB80" t="str">
            <v xml:space="preserve"> </v>
          </cell>
          <cell r="DC80" t="str">
            <v xml:space="preserve"> </v>
          </cell>
          <cell r="DD80" t="str">
            <v xml:space="preserve"> </v>
          </cell>
          <cell r="DE80" t="str">
            <v xml:space="preserve"> </v>
          </cell>
          <cell r="DF80" t="str">
            <v xml:space="preserve"> </v>
          </cell>
          <cell r="DG80" t="str">
            <v xml:space="preserve"> </v>
          </cell>
          <cell r="DH80" t="str">
            <v>3. IAMIndependent Aftkt1215152</v>
          </cell>
          <cell r="DI80">
            <v>0</v>
          </cell>
          <cell r="DJ80">
            <v>0</v>
          </cell>
          <cell r="DL80">
            <v>0</v>
          </cell>
          <cell r="DM80">
            <v>0</v>
          </cell>
          <cell r="DN80">
            <v>0</v>
          </cell>
          <cell r="DP80">
            <v>0</v>
          </cell>
          <cell r="DQ80">
            <v>0</v>
          </cell>
          <cell r="DR80">
            <v>0</v>
          </cell>
          <cell r="DT80">
            <v>0</v>
          </cell>
          <cell r="DU80">
            <v>0</v>
          </cell>
          <cell r="DV80">
            <v>0</v>
          </cell>
          <cell r="DX80">
            <v>0</v>
          </cell>
          <cell r="DY80">
            <v>0</v>
          </cell>
          <cell r="DZ80">
            <v>0</v>
          </cell>
          <cell r="EB80">
            <v>0</v>
          </cell>
          <cell r="EC80">
            <v>0</v>
          </cell>
          <cell r="ED80">
            <v>0</v>
          </cell>
          <cell r="EF80">
            <v>0</v>
          </cell>
          <cell r="EG80">
            <v>0</v>
          </cell>
          <cell r="EH80">
            <v>0</v>
          </cell>
          <cell r="EJ80">
            <v>0</v>
          </cell>
          <cell r="EK80">
            <v>0</v>
          </cell>
          <cell r="EL80">
            <v>0</v>
          </cell>
          <cell r="EN80">
            <v>0</v>
          </cell>
          <cell r="EO80">
            <v>0</v>
          </cell>
          <cell r="EP80">
            <v>0</v>
          </cell>
          <cell r="ER80">
            <v>0</v>
          </cell>
          <cell r="ES80">
            <v>0</v>
          </cell>
          <cell r="ET80">
            <v>0</v>
          </cell>
          <cell r="EV80">
            <v>0</v>
          </cell>
          <cell r="EW80">
            <v>0</v>
          </cell>
          <cell r="EX80">
            <v>0</v>
          </cell>
          <cell r="EZ80">
            <v>0</v>
          </cell>
          <cell r="FA80">
            <v>0</v>
          </cell>
          <cell r="FB80">
            <v>0</v>
          </cell>
          <cell r="FD80">
            <v>0</v>
          </cell>
          <cell r="FE80">
            <v>0</v>
          </cell>
          <cell r="FF80">
            <v>0</v>
          </cell>
          <cell r="FI80">
            <v>0</v>
          </cell>
          <cell r="FJ80">
            <v>0</v>
          </cell>
          <cell r="FK80">
            <v>0</v>
          </cell>
          <cell r="FM80">
            <v>0</v>
          </cell>
          <cell r="FN80">
            <v>0</v>
          </cell>
          <cell r="FO80">
            <v>0</v>
          </cell>
          <cell r="FQ80">
            <v>0</v>
          </cell>
          <cell r="FR80">
            <v>0</v>
          </cell>
          <cell r="FS80">
            <v>0</v>
          </cell>
          <cell r="FU80">
            <v>0</v>
          </cell>
          <cell r="FV80">
            <v>0</v>
          </cell>
          <cell r="FW80">
            <v>0</v>
          </cell>
          <cell r="FY80">
            <v>0</v>
          </cell>
          <cell r="FZ80">
            <v>0</v>
          </cell>
          <cell r="GA80">
            <v>0</v>
          </cell>
          <cell r="GC80">
            <v>0</v>
          </cell>
          <cell r="GD80">
            <v>0</v>
          </cell>
          <cell r="GE80">
            <v>0</v>
          </cell>
          <cell r="GG80">
            <v>0</v>
          </cell>
          <cell r="GH80">
            <v>0</v>
          </cell>
          <cell r="GI80">
            <v>0</v>
          </cell>
          <cell r="GK80">
            <v>0</v>
          </cell>
          <cell r="GL80">
            <v>0</v>
          </cell>
          <cell r="GM80">
            <v>0</v>
          </cell>
          <cell r="GO80">
            <v>0</v>
          </cell>
          <cell r="GP80">
            <v>0</v>
          </cell>
          <cell r="GQ80">
            <v>0</v>
          </cell>
          <cell r="GS80">
            <v>0</v>
          </cell>
          <cell r="GT80">
            <v>0</v>
          </cell>
          <cell r="GU80">
            <v>0</v>
          </cell>
          <cell r="GW80">
            <v>0</v>
          </cell>
          <cell r="GX80">
            <v>0</v>
          </cell>
          <cell r="GY80">
            <v>0</v>
          </cell>
          <cell r="HA80">
            <v>0</v>
          </cell>
          <cell r="HB80">
            <v>0</v>
          </cell>
          <cell r="HC80">
            <v>0</v>
          </cell>
        </row>
        <row r="81">
          <cell r="H81" t="str">
            <v>1215153B</v>
          </cell>
          <cell r="I81" t="str">
            <v>MXP</v>
          </cell>
          <cell r="J81" t="str">
            <v>CONDENSADOR 2200  VOLVO</v>
          </cell>
          <cell r="K81" t="str">
            <v>T4</v>
          </cell>
          <cell r="L81">
            <v>0</v>
          </cell>
          <cell r="M81">
            <v>0</v>
          </cell>
          <cell r="N81">
            <v>956.92</v>
          </cell>
          <cell r="R81">
            <v>956.92</v>
          </cell>
          <cell r="V81">
            <v>956.92</v>
          </cell>
          <cell r="Z81">
            <v>956.92</v>
          </cell>
          <cell r="AD81">
            <v>956.92</v>
          </cell>
          <cell r="AH81">
            <v>956.92</v>
          </cell>
          <cell r="AL81">
            <v>956.92</v>
          </cell>
          <cell r="AP81">
            <v>956.92</v>
          </cell>
          <cell r="AT81">
            <v>956.92</v>
          </cell>
          <cell r="AX81">
            <v>956.92</v>
          </cell>
          <cell r="BB81">
            <v>956.92</v>
          </cell>
          <cell r="BF81">
            <v>956.92</v>
          </cell>
          <cell r="BJ81">
            <v>956.92</v>
          </cell>
          <cell r="BK81">
            <v>0</v>
          </cell>
          <cell r="BL81" t="str">
            <v xml:space="preserve"> </v>
          </cell>
          <cell r="BM81" t="str">
            <v xml:space="preserve"> </v>
          </cell>
          <cell r="BN81" t="str">
            <v xml:space="preserve"> </v>
          </cell>
          <cell r="BO81" t="str">
            <v xml:space="preserve"> </v>
          </cell>
          <cell r="BP81" t="str">
            <v xml:space="preserve"> </v>
          </cell>
          <cell r="BQ81" t="str">
            <v xml:space="preserve"> </v>
          </cell>
          <cell r="BR81" t="str">
            <v xml:space="preserve"> </v>
          </cell>
          <cell r="BS81" t="str">
            <v xml:space="preserve"> </v>
          </cell>
          <cell r="BT81" t="str">
            <v xml:space="preserve"> </v>
          </cell>
          <cell r="BU81" t="str">
            <v xml:space="preserve"> </v>
          </cell>
          <cell r="BV81" t="str">
            <v xml:space="preserve"> </v>
          </cell>
          <cell r="BW81" t="str">
            <v xml:space="preserve"> </v>
          </cell>
          <cell r="BX81" t="str">
            <v xml:space="preserve"> </v>
          </cell>
          <cell r="BY81" t="str">
            <v xml:space="preserve"> </v>
          </cell>
          <cell r="BZ81" t="str">
            <v xml:space="preserve"> </v>
          </cell>
          <cell r="CA81" t="str">
            <v xml:space="preserve"> </v>
          </cell>
          <cell r="CB81" t="str">
            <v xml:space="preserve"> </v>
          </cell>
          <cell r="CC81" t="str">
            <v xml:space="preserve"> </v>
          </cell>
          <cell r="CD81" t="str">
            <v xml:space="preserve"> </v>
          </cell>
          <cell r="CE81" t="str">
            <v xml:space="preserve"> </v>
          </cell>
          <cell r="CF81" t="str">
            <v xml:space="preserve"> </v>
          </cell>
          <cell r="CG81" t="str">
            <v xml:space="preserve"> </v>
          </cell>
          <cell r="CH81" t="str">
            <v xml:space="preserve"> </v>
          </cell>
          <cell r="CI81" t="str">
            <v xml:space="preserve"> </v>
          </cell>
          <cell r="CJ81" t="str">
            <v xml:space="preserve"> </v>
          </cell>
          <cell r="CK81" t="str">
            <v xml:space="preserve"> </v>
          </cell>
          <cell r="CL81" t="str">
            <v xml:space="preserve"> </v>
          </cell>
          <cell r="CM81" t="str">
            <v xml:space="preserve"> </v>
          </cell>
          <cell r="CN81" t="str">
            <v xml:space="preserve"> </v>
          </cell>
          <cell r="CO81" t="str">
            <v xml:space="preserve"> </v>
          </cell>
          <cell r="CP81" t="str">
            <v xml:space="preserve"> </v>
          </cell>
          <cell r="CQ81" t="str">
            <v xml:space="preserve"> </v>
          </cell>
          <cell r="CR81" t="str">
            <v xml:space="preserve"> </v>
          </cell>
          <cell r="CS81" t="str">
            <v xml:space="preserve"> </v>
          </cell>
          <cell r="CT81" t="str">
            <v xml:space="preserve"> </v>
          </cell>
          <cell r="CU81" t="str">
            <v xml:space="preserve"> </v>
          </cell>
          <cell r="CV81" t="str">
            <v xml:space="preserve"> </v>
          </cell>
          <cell r="CW81" t="str">
            <v xml:space="preserve"> </v>
          </cell>
          <cell r="CX81" t="str">
            <v xml:space="preserve"> </v>
          </cell>
          <cell r="CY81" t="str">
            <v xml:space="preserve"> </v>
          </cell>
          <cell r="CZ81" t="str">
            <v xml:space="preserve"> </v>
          </cell>
          <cell r="DA81" t="str">
            <v xml:space="preserve"> </v>
          </cell>
          <cell r="DB81" t="str">
            <v xml:space="preserve"> </v>
          </cell>
          <cell r="DC81" t="str">
            <v xml:space="preserve"> </v>
          </cell>
          <cell r="DD81" t="str">
            <v xml:space="preserve"> </v>
          </cell>
          <cell r="DE81" t="str">
            <v xml:space="preserve"> </v>
          </cell>
          <cell r="DF81" t="str">
            <v xml:space="preserve"> </v>
          </cell>
          <cell r="DG81" t="str">
            <v xml:space="preserve"> </v>
          </cell>
          <cell r="DH81" t="str">
            <v>3. IAMIndependent Aftkt1215153B</v>
          </cell>
          <cell r="DI81">
            <v>0</v>
          </cell>
          <cell r="DJ81">
            <v>0</v>
          </cell>
          <cell r="DL81">
            <v>0</v>
          </cell>
          <cell r="DM81">
            <v>0</v>
          </cell>
          <cell r="DN81">
            <v>0</v>
          </cell>
          <cell r="DP81">
            <v>0</v>
          </cell>
          <cell r="DQ81">
            <v>0</v>
          </cell>
          <cell r="DR81">
            <v>0</v>
          </cell>
          <cell r="DT81">
            <v>0</v>
          </cell>
          <cell r="DU81">
            <v>0</v>
          </cell>
          <cell r="DV81">
            <v>0</v>
          </cell>
          <cell r="DX81">
            <v>0</v>
          </cell>
          <cell r="DY81">
            <v>0</v>
          </cell>
          <cell r="DZ81">
            <v>0</v>
          </cell>
          <cell r="EB81">
            <v>0</v>
          </cell>
          <cell r="EC81">
            <v>0</v>
          </cell>
          <cell r="ED81">
            <v>0</v>
          </cell>
          <cell r="EF81">
            <v>0</v>
          </cell>
          <cell r="EG81">
            <v>0</v>
          </cell>
          <cell r="EH81">
            <v>0</v>
          </cell>
          <cell r="EJ81">
            <v>0</v>
          </cell>
          <cell r="EK81">
            <v>0</v>
          </cell>
          <cell r="EL81">
            <v>0</v>
          </cell>
          <cell r="EN81">
            <v>0</v>
          </cell>
          <cell r="EO81">
            <v>0</v>
          </cell>
          <cell r="EP81">
            <v>0</v>
          </cell>
          <cell r="ER81">
            <v>0</v>
          </cell>
          <cell r="ES81">
            <v>0</v>
          </cell>
          <cell r="ET81">
            <v>0</v>
          </cell>
          <cell r="EV81">
            <v>0</v>
          </cell>
          <cell r="EW81">
            <v>0</v>
          </cell>
          <cell r="EX81">
            <v>0</v>
          </cell>
          <cell r="EZ81">
            <v>0</v>
          </cell>
          <cell r="FA81">
            <v>0</v>
          </cell>
          <cell r="FB81">
            <v>0</v>
          </cell>
          <cell r="FD81">
            <v>0</v>
          </cell>
          <cell r="FE81">
            <v>0</v>
          </cell>
          <cell r="FF81">
            <v>0</v>
          </cell>
          <cell r="FI81">
            <v>0</v>
          </cell>
          <cell r="FJ81">
            <v>0</v>
          </cell>
          <cell r="FK81">
            <v>0</v>
          </cell>
          <cell r="FM81">
            <v>0</v>
          </cell>
          <cell r="FN81">
            <v>0</v>
          </cell>
          <cell r="FO81">
            <v>0</v>
          </cell>
          <cell r="FQ81">
            <v>0</v>
          </cell>
          <cell r="FR81">
            <v>0</v>
          </cell>
          <cell r="FS81">
            <v>0</v>
          </cell>
          <cell r="FU81">
            <v>0</v>
          </cell>
          <cell r="FV81">
            <v>0</v>
          </cell>
          <cell r="FW81">
            <v>0</v>
          </cell>
          <cell r="FY81">
            <v>0</v>
          </cell>
          <cell r="FZ81">
            <v>0</v>
          </cell>
          <cell r="GA81">
            <v>0</v>
          </cell>
          <cell r="GC81">
            <v>0</v>
          </cell>
          <cell r="GD81">
            <v>0</v>
          </cell>
          <cell r="GE81">
            <v>0</v>
          </cell>
          <cell r="GG81">
            <v>0</v>
          </cell>
          <cell r="GH81">
            <v>0</v>
          </cell>
          <cell r="GI81">
            <v>0</v>
          </cell>
          <cell r="GK81">
            <v>0</v>
          </cell>
          <cell r="GL81">
            <v>0</v>
          </cell>
          <cell r="GM81">
            <v>0</v>
          </cell>
          <cell r="GO81">
            <v>0</v>
          </cell>
          <cell r="GP81">
            <v>0</v>
          </cell>
          <cell r="GQ81">
            <v>0</v>
          </cell>
          <cell r="GS81">
            <v>0</v>
          </cell>
          <cell r="GT81">
            <v>0</v>
          </cell>
          <cell r="GU81">
            <v>0</v>
          </cell>
          <cell r="GW81">
            <v>0</v>
          </cell>
          <cell r="GX81">
            <v>0</v>
          </cell>
          <cell r="GY81">
            <v>0</v>
          </cell>
          <cell r="HA81">
            <v>0</v>
          </cell>
          <cell r="HB81">
            <v>0</v>
          </cell>
          <cell r="HC81">
            <v>0</v>
          </cell>
        </row>
        <row r="82">
          <cell r="H82" t="str">
            <v>1215220A</v>
          </cell>
          <cell r="I82" t="str">
            <v>MXP</v>
          </cell>
          <cell r="J82" t="str">
            <v>COND. TOC AUX. TRASERO NS</v>
          </cell>
          <cell r="K82" t="str">
            <v>T4</v>
          </cell>
          <cell r="L82">
            <v>0</v>
          </cell>
          <cell r="M82">
            <v>0</v>
          </cell>
          <cell r="N82">
            <v>1709.13</v>
          </cell>
          <cell r="R82">
            <v>1709.13</v>
          </cell>
          <cell r="V82">
            <v>1709.13</v>
          </cell>
          <cell r="Z82">
            <v>1709.13</v>
          </cell>
          <cell r="AD82">
            <v>1709.13</v>
          </cell>
          <cell r="AH82">
            <v>1709.13</v>
          </cell>
          <cell r="AL82">
            <v>1709.13</v>
          </cell>
          <cell r="AP82">
            <v>1709.13</v>
          </cell>
          <cell r="AT82">
            <v>1709.13</v>
          </cell>
          <cell r="AX82">
            <v>1709.13</v>
          </cell>
          <cell r="BB82">
            <v>1709.13</v>
          </cell>
          <cell r="BF82">
            <v>1709.13</v>
          </cell>
          <cell r="BJ82">
            <v>1709.13</v>
          </cell>
          <cell r="BK82">
            <v>0</v>
          </cell>
          <cell r="BL82" t="str">
            <v xml:space="preserve"> </v>
          </cell>
          <cell r="BM82" t="str">
            <v xml:space="preserve"> </v>
          </cell>
          <cell r="BN82" t="str">
            <v xml:space="preserve"> </v>
          </cell>
          <cell r="BO82" t="str">
            <v xml:space="preserve"> </v>
          </cell>
          <cell r="BP82" t="str">
            <v xml:space="preserve"> </v>
          </cell>
          <cell r="BQ82" t="str">
            <v xml:space="preserve"> </v>
          </cell>
          <cell r="BR82" t="str">
            <v xml:space="preserve"> </v>
          </cell>
          <cell r="BS82" t="str">
            <v xml:space="preserve"> </v>
          </cell>
          <cell r="BT82" t="str">
            <v xml:space="preserve"> </v>
          </cell>
          <cell r="BU82" t="str">
            <v xml:space="preserve"> </v>
          </cell>
          <cell r="BV82" t="str">
            <v xml:space="preserve"> </v>
          </cell>
          <cell r="BW82" t="str">
            <v xml:space="preserve"> </v>
          </cell>
          <cell r="BX82" t="str">
            <v xml:space="preserve"> </v>
          </cell>
          <cell r="BY82" t="str">
            <v xml:space="preserve"> </v>
          </cell>
          <cell r="BZ82" t="str">
            <v xml:space="preserve"> </v>
          </cell>
          <cell r="CA82" t="str">
            <v xml:space="preserve"> </v>
          </cell>
          <cell r="CB82" t="str">
            <v xml:space="preserve"> </v>
          </cell>
          <cell r="CC82" t="str">
            <v xml:space="preserve"> </v>
          </cell>
          <cell r="CD82" t="str">
            <v xml:space="preserve"> </v>
          </cell>
          <cell r="CE82" t="str">
            <v xml:space="preserve"> </v>
          </cell>
          <cell r="CF82" t="str">
            <v xml:space="preserve"> </v>
          </cell>
          <cell r="CG82" t="str">
            <v xml:space="preserve"> </v>
          </cell>
          <cell r="CH82" t="str">
            <v xml:space="preserve"> </v>
          </cell>
          <cell r="CI82" t="str">
            <v xml:space="preserve"> </v>
          </cell>
          <cell r="CJ82" t="str">
            <v xml:space="preserve"> </v>
          </cell>
          <cell r="CK82" t="str">
            <v xml:space="preserve"> </v>
          </cell>
          <cell r="CL82" t="str">
            <v xml:space="preserve"> </v>
          </cell>
          <cell r="CM82" t="str">
            <v xml:space="preserve"> </v>
          </cell>
          <cell r="CN82" t="str">
            <v xml:space="preserve"> </v>
          </cell>
          <cell r="CO82" t="str">
            <v xml:space="preserve"> </v>
          </cell>
          <cell r="CP82" t="str">
            <v xml:space="preserve"> </v>
          </cell>
          <cell r="CQ82" t="str">
            <v xml:space="preserve"> </v>
          </cell>
          <cell r="CR82" t="str">
            <v xml:space="preserve"> </v>
          </cell>
          <cell r="CS82" t="str">
            <v xml:space="preserve"> </v>
          </cell>
          <cell r="CT82" t="str">
            <v xml:space="preserve"> </v>
          </cell>
          <cell r="CU82" t="str">
            <v xml:space="preserve"> </v>
          </cell>
          <cell r="CV82" t="str">
            <v xml:space="preserve"> </v>
          </cell>
          <cell r="CW82" t="str">
            <v xml:space="preserve"> </v>
          </cell>
          <cell r="CX82" t="str">
            <v xml:space="preserve"> </v>
          </cell>
          <cell r="CY82" t="str">
            <v xml:space="preserve"> </v>
          </cell>
          <cell r="CZ82" t="str">
            <v xml:space="preserve"> </v>
          </cell>
          <cell r="DA82" t="str">
            <v xml:space="preserve"> </v>
          </cell>
          <cell r="DB82" t="str">
            <v xml:space="preserve"> </v>
          </cell>
          <cell r="DC82" t="str">
            <v xml:space="preserve"> </v>
          </cell>
          <cell r="DD82" t="str">
            <v xml:space="preserve"> </v>
          </cell>
          <cell r="DE82" t="str">
            <v xml:space="preserve"> </v>
          </cell>
          <cell r="DF82" t="str">
            <v xml:space="preserve"> </v>
          </cell>
          <cell r="DG82" t="str">
            <v xml:space="preserve"> </v>
          </cell>
          <cell r="DH82" t="str">
            <v>3. IAMIndependent Aftkt1215220A</v>
          </cell>
          <cell r="DI82">
            <v>0</v>
          </cell>
          <cell r="DJ82">
            <v>0</v>
          </cell>
          <cell r="DL82">
            <v>0</v>
          </cell>
          <cell r="DM82">
            <v>0</v>
          </cell>
          <cell r="DN82">
            <v>0</v>
          </cell>
          <cell r="DP82">
            <v>0</v>
          </cell>
          <cell r="DQ82">
            <v>0</v>
          </cell>
          <cell r="DR82">
            <v>0</v>
          </cell>
          <cell r="DT82">
            <v>0</v>
          </cell>
          <cell r="DU82">
            <v>0</v>
          </cell>
          <cell r="DV82">
            <v>0</v>
          </cell>
          <cell r="DX82">
            <v>0</v>
          </cell>
          <cell r="DY82">
            <v>0</v>
          </cell>
          <cell r="DZ82">
            <v>0</v>
          </cell>
          <cell r="EB82">
            <v>0</v>
          </cell>
          <cell r="EC82">
            <v>0</v>
          </cell>
          <cell r="ED82">
            <v>0</v>
          </cell>
          <cell r="EF82">
            <v>0</v>
          </cell>
          <cell r="EG82">
            <v>0</v>
          </cell>
          <cell r="EH82">
            <v>0</v>
          </cell>
          <cell r="EJ82">
            <v>0</v>
          </cell>
          <cell r="EK82">
            <v>0</v>
          </cell>
          <cell r="EL82">
            <v>0</v>
          </cell>
          <cell r="EN82">
            <v>0</v>
          </cell>
          <cell r="EO82">
            <v>0</v>
          </cell>
          <cell r="EP82">
            <v>0</v>
          </cell>
          <cell r="ER82">
            <v>0</v>
          </cell>
          <cell r="ES82">
            <v>0</v>
          </cell>
          <cell r="ET82">
            <v>0</v>
          </cell>
          <cell r="EV82">
            <v>0</v>
          </cell>
          <cell r="EW82">
            <v>0</v>
          </cell>
          <cell r="EX82">
            <v>0</v>
          </cell>
          <cell r="EZ82">
            <v>0</v>
          </cell>
          <cell r="FA82">
            <v>0</v>
          </cell>
          <cell r="FB82">
            <v>0</v>
          </cell>
          <cell r="FD82">
            <v>0</v>
          </cell>
          <cell r="FE82">
            <v>0</v>
          </cell>
          <cell r="FF82">
            <v>0</v>
          </cell>
          <cell r="FI82">
            <v>0</v>
          </cell>
          <cell r="FJ82">
            <v>0</v>
          </cell>
          <cell r="FK82">
            <v>0</v>
          </cell>
          <cell r="FM82">
            <v>0</v>
          </cell>
          <cell r="FN82">
            <v>0</v>
          </cell>
          <cell r="FO82">
            <v>0</v>
          </cell>
          <cell r="FQ82">
            <v>0</v>
          </cell>
          <cell r="FR82">
            <v>0</v>
          </cell>
          <cell r="FS82">
            <v>0</v>
          </cell>
          <cell r="FU82">
            <v>0</v>
          </cell>
          <cell r="FV82">
            <v>0</v>
          </cell>
          <cell r="FW82">
            <v>0</v>
          </cell>
          <cell r="FY82">
            <v>0</v>
          </cell>
          <cell r="FZ82">
            <v>0</v>
          </cell>
          <cell r="GA82">
            <v>0</v>
          </cell>
          <cell r="GC82">
            <v>0</v>
          </cell>
          <cell r="GD82">
            <v>0</v>
          </cell>
          <cell r="GE82">
            <v>0</v>
          </cell>
          <cell r="GG82">
            <v>0</v>
          </cell>
          <cell r="GH82">
            <v>0</v>
          </cell>
          <cell r="GI82">
            <v>0</v>
          </cell>
          <cell r="GK82">
            <v>0</v>
          </cell>
          <cell r="GL82">
            <v>0</v>
          </cell>
          <cell r="GM82">
            <v>0</v>
          </cell>
          <cell r="GO82">
            <v>0</v>
          </cell>
          <cell r="GP82">
            <v>0</v>
          </cell>
          <cell r="GQ82">
            <v>0</v>
          </cell>
          <cell r="GS82">
            <v>0</v>
          </cell>
          <cell r="GT82">
            <v>0</v>
          </cell>
          <cell r="GU82">
            <v>0</v>
          </cell>
          <cell r="GW82">
            <v>0</v>
          </cell>
          <cell r="GX82">
            <v>0</v>
          </cell>
          <cell r="GY82">
            <v>0</v>
          </cell>
          <cell r="HA82">
            <v>0</v>
          </cell>
          <cell r="HB82">
            <v>0</v>
          </cell>
          <cell r="HC82">
            <v>0</v>
          </cell>
        </row>
        <row r="83">
          <cell r="H83" t="str">
            <v>1215357S</v>
          </cell>
          <cell r="I83" t="str">
            <v>MXP</v>
          </cell>
          <cell r="J83" t="str">
            <v>CONDENSADOR NS SERVICE</v>
          </cell>
          <cell r="K83" t="str">
            <v>T4</v>
          </cell>
          <cell r="L83">
            <v>0</v>
          </cell>
          <cell r="M83">
            <v>0</v>
          </cell>
          <cell r="N83">
            <v>1151.68</v>
          </cell>
          <cell r="R83">
            <v>1151.68</v>
          </cell>
          <cell r="V83">
            <v>1151.68</v>
          </cell>
          <cell r="Z83">
            <v>1151.68</v>
          </cell>
          <cell r="AD83">
            <v>1151.68</v>
          </cell>
          <cell r="AH83">
            <v>1151.68</v>
          </cell>
          <cell r="AL83">
            <v>1151.68</v>
          </cell>
          <cell r="AP83">
            <v>1151.68</v>
          </cell>
          <cell r="AT83">
            <v>1151.68</v>
          </cell>
          <cell r="AX83">
            <v>1151.68</v>
          </cell>
          <cell r="BB83">
            <v>1151.68</v>
          </cell>
          <cell r="BF83">
            <v>1151.68</v>
          </cell>
          <cell r="BJ83">
            <v>1151.68</v>
          </cell>
          <cell r="BK83">
            <v>0</v>
          </cell>
          <cell r="BL83" t="str">
            <v xml:space="preserve"> </v>
          </cell>
          <cell r="BM83" t="str">
            <v xml:space="preserve"> </v>
          </cell>
          <cell r="BN83" t="str">
            <v xml:space="preserve"> </v>
          </cell>
          <cell r="BO83" t="str">
            <v xml:space="preserve"> </v>
          </cell>
          <cell r="BP83" t="str">
            <v xml:space="preserve"> </v>
          </cell>
          <cell r="BQ83" t="str">
            <v xml:space="preserve"> </v>
          </cell>
          <cell r="BR83" t="str">
            <v xml:space="preserve"> </v>
          </cell>
          <cell r="BS83" t="str">
            <v xml:space="preserve"> </v>
          </cell>
          <cell r="BT83" t="str">
            <v xml:space="preserve"> </v>
          </cell>
          <cell r="BU83" t="str">
            <v xml:space="preserve"> </v>
          </cell>
          <cell r="BV83" t="str">
            <v xml:space="preserve"> </v>
          </cell>
          <cell r="BW83" t="str">
            <v xml:space="preserve"> </v>
          </cell>
          <cell r="BX83" t="str">
            <v xml:space="preserve"> </v>
          </cell>
          <cell r="BY83" t="str">
            <v xml:space="preserve"> </v>
          </cell>
          <cell r="BZ83" t="str">
            <v xml:space="preserve"> </v>
          </cell>
          <cell r="CA83" t="str">
            <v xml:space="preserve"> </v>
          </cell>
          <cell r="CB83" t="str">
            <v xml:space="preserve"> </v>
          </cell>
          <cell r="CC83" t="str">
            <v xml:space="preserve"> </v>
          </cell>
          <cell r="CD83" t="str">
            <v xml:space="preserve"> </v>
          </cell>
          <cell r="CE83" t="str">
            <v xml:space="preserve"> </v>
          </cell>
          <cell r="CF83" t="str">
            <v xml:space="preserve"> </v>
          </cell>
          <cell r="CG83" t="str">
            <v xml:space="preserve"> </v>
          </cell>
          <cell r="CH83" t="str">
            <v xml:space="preserve"> </v>
          </cell>
          <cell r="CI83" t="str">
            <v xml:space="preserve"> </v>
          </cell>
          <cell r="CJ83" t="str">
            <v xml:space="preserve"> </v>
          </cell>
          <cell r="CK83" t="str">
            <v xml:space="preserve"> </v>
          </cell>
          <cell r="CL83" t="str">
            <v xml:space="preserve"> </v>
          </cell>
          <cell r="CM83" t="str">
            <v xml:space="preserve"> </v>
          </cell>
          <cell r="CN83" t="str">
            <v xml:space="preserve"> </v>
          </cell>
          <cell r="CO83" t="str">
            <v xml:space="preserve"> </v>
          </cell>
          <cell r="CP83" t="str">
            <v xml:space="preserve"> </v>
          </cell>
          <cell r="CQ83" t="str">
            <v xml:space="preserve"> </v>
          </cell>
          <cell r="CR83" t="str">
            <v xml:space="preserve"> </v>
          </cell>
          <cell r="CS83" t="str">
            <v xml:space="preserve"> </v>
          </cell>
          <cell r="CT83" t="str">
            <v xml:space="preserve"> </v>
          </cell>
          <cell r="CU83" t="str">
            <v xml:space="preserve"> </v>
          </cell>
          <cell r="CV83" t="str">
            <v xml:space="preserve"> </v>
          </cell>
          <cell r="CW83" t="str">
            <v xml:space="preserve"> </v>
          </cell>
          <cell r="CX83" t="str">
            <v xml:space="preserve"> </v>
          </cell>
          <cell r="CY83" t="str">
            <v xml:space="preserve"> </v>
          </cell>
          <cell r="CZ83" t="str">
            <v xml:space="preserve"> </v>
          </cell>
          <cell r="DA83" t="str">
            <v xml:space="preserve"> </v>
          </cell>
          <cell r="DB83" t="str">
            <v xml:space="preserve"> </v>
          </cell>
          <cell r="DC83" t="str">
            <v xml:space="preserve"> </v>
          </cell>
          <cell r="DD83" t="str">
            <v xml:space="preserve"> </v>
          </cell>
          <cell r="DE83" t="str">
            <v xml:space="preserve"> </v>
          </cell>
          <cell r="DF83" t="str">
            <v xml:space="preserve"> </v>
          </cell>
          <cell r="DG83" t="str">
            <v xml:space="preserve"> </v>
          </cell>
          <cell r="DH83" t="str">
            <v>3. IAMIndependent Aftkt1215357S</v>
          </cell>
          <cell r="DI83">
            <v>0</v>
          </cell>
          <cell r="DJ83">
            <v>0</v>
          </cell>
          <cell r="DL83">
            <v>0</v>
          </cell>
          <cell r="DM83">
            <v>0</v>
          </cell>
          <cell r="DN83">
            <v>0</v>
          </cell>
          <cell r="DP83">
            <v>0</v>
          </cell>
          <cell r="DQ83">
            <v>0</v>
          </cell>
          <cell r="DR83">
            <v>0</v>
          </cell>
          <cell r="DT83">
            <v>0</v>
          </cell>
          <cell r="DU83">
            <v>0</v>
          </cell>
          <cell r="DV83">
            <v>0</v>
          </cell>
          <cell r="DX83">
            <v>0</v>
          </cell>
          <cell r="DY83">
            <v>0</v>
          </cell>
          <cell r="DZ83">
            <v>0</v>
          </cell>
          <cell r="EB83">
            <v>0</v>
          </cell>
          <cell r="EC83">
            <v>0</v>
          </cell>
          <cell r="ED83">
            <v>0</v>
          </cell>
          <cell r="EF83">
            <v>0</v>
          </cell>
          <cell r="EG83">
            <v>0</v>
          </cell>
          <cell r="EH83">
            <v>0</v>
          </cell>
          <cell r="EJ83">
            <v>0</v>
          </cell>
          <cell r="EK83">
            <v>0</v>
          </cell>
          <cell r="EL83">
            <v>0</v>
          </cell>
          <cell r="EN83">
            <v>0</v>
          </cell>
          <cell r="EO83">
            <v>0</v>
          </cell>
          <cell r="EP83">
            <v>0</v>
          </cell>
          <cell r="ER83">
            <v>0</v>
          </cell>
          <cell r="ES83">
            <v>0</v>
          </cell>
          <cell r="ET83">
            <v>0</v>
          </cell>
          <cell r="EV83">
            <v>0</v>
          </cell>
          <cell r="EW83">
            <v>0</v>
          </cell>
          <cell r="EX83">
            <v>0</v>
          </cell>
          <cell r="EZ83">
            <v>0</v>
          </cell>
          <cell r="FA83">
            <v>0</v>
          </cell>
          <cell r="FB83">
            <v>0</v>
          </cell>
          <cell r="FD83">
            <v>0</v>
          </cell>
          <cell r="FE83">
            <v>0</v>
          </cell>
          <cell r="FF83">
            <v>0</v>
          </cell>
          <cell r="FI83">
            <v>0</v>
          </cell>
          <cell r="FJ83">
            <v>0</v>
          </cell>
          <cell r="FK83">
            <v>0</v>
          </cell>
          <cell r="FM83">
            <v>0</v>
          </cell>
          <cell r="FN83">
            <v>0</v>
          </cell>
          <cell r="FO83">
            <v>0</v>
          </cell>
          <cell r="FQ83">
            <v>0</v>
          </cell>
          <cell r="FR83">
            <v>0</v>
          </cell>
          <cell r="FS83">
            <v>0</v>
          </cell>
          <cell r="FU83">
            <v>0</v>
          </cell>
          <cell r="FV83">
            <v>0</v>
          </cell>
          <cell r="FW83">
            <v>0</v>
          </cell>
          <cell r="FY83">
            <v>0</v>
          </cell>
          <cell r="FZ83">
            <v>0</v>
          </cell>
          <cell r="GA83">
            <v>0</v>
          </cell>
          <cell r="GC83">
            <v>0</v>
          </cell>
          <cell r="GD83">
            <v>0</v>
          </cell>
          <cell r="GE83">
            <v>0</v>
          </cell>
          <cell r="GG83">
            <v>0</v>
          </cell>
          <cell r="GH83">
            <v>0</v>
          </cell>
          <cell r="GI83">
            <v>0</v>
          </cell>
          <cell r="GK83">
            <v>0</v>
          </cell>
          <cell r="GL83">
            <v>0</v>
          </cell>
          <cell r="GM83">
            <v>0</v>
          </cell>
          <cell r="GO83">
            <v>0</v>
          </cell>
          <cell r="GP83">
            <v>0</v>
          </cell>
          <cell r="GQ83">
            <v>0</v>
          </cell>
          <cell r="GS83">
            <v>0</v>
          </cell>
          <cell r="GT83">
            <v>0</v>
          </cell>
          <cell r="GU83">
            <v>0</v>
          </cell>
          <cell r="GW83">
            <v>0</v>
          </cell>
          <cell r="GX83">
            <v>0</v>
          </cell>
          <cell r="GY83">
            <v>0</v>
          </cell>
          <cell r="HA83">
            <v>0</v>
          </cell>
          <cell r="HB83">
            <v>0</v>
          </cell>
          <cell r="HC83">
            <v>0</v>
          </cell>
        </row>
        <row r="84">
          <cell r="H84" t="str">
            <v>1335067</v>
          </cell>
          <cell r="I84" t="str">
            <v>MXP</v>
          </cell>
          <cell r="J84" t="str">
            <v>TAPON CUELLO DE LLENADO</v>
          </cell>
          <cell r="K84" t="str">
            <v>M1</v>
          </cell>
          <cell r="L84">
            <v>6.8392156862745104</v>
          </cell>
          <cell r="M84">
            <v>6839.2156862745105</v>
          </cell>
          <cell r="N84">
            <v>17.440000000000001</v>
          </cell>
          <cell r="R84">
            <v>17.440000000000001</v>
          </cell>
          <cell r="V84">
            <v>17.440000000000001</v>
          </cell>
          <cell r="Z84">
            <v>17.440000000000001</v>
          </cell>
          <cell r="AD84">
            <v>17.440000000000001</v>
          </cell>
          <cell r="AH84">
            <v>17.440000000000001</v>
          </cell>
          <cell r="AL84">
            <v>17.440000000000001</v>
          </cell>
          <cell r="AP84">
            <v>17.440000000000001</v>
          </cell>
          <cell r="AT84">
            <v>17.440000000000001</v>
          </cell>
          <cell r="AX84">
            <v>17.440000000000001</v>
          </cell>
          <cell r="BB84">
            <v>17.440000000000001</v>
          </cell>
          <cell r="BF84">
            <v>17.440000000000001</v>
          </cell>
          <cell r="BJ84">
            <v>17.440000000000001</v>
          </cell>
          <cell r="BK84">
            <v>0</v>
          </cell>
          <cell r="BL84" t="str">
            <v xml:space="preserve"> </v>
          </cell>
          <cell r="BM84" t="str">
            <v xml:space="preserve"> </v>
          </cell>
          <cell r="BN84" t="str">
            <v xml:space="preserve"> </v>
          </cell>
          <cell r="BO84" t="str">
            <v xml:space="preserve"> </v>
          </cell>
          <cell r="BP84" t="str">
            <v xml:space="preserve"> </v>
          </cell>
          <cell r="BQ84" t="str">
            <v xml:space="preserve"> </v>
          </cell>
          <cell r="BR84" t="str">
            <v xml:space="preserve"> </v>
          </cell>
          <cell r="BS84" t="str">
            <v xml:space="preserve"> </v>
          </cell>
          <cell r="BT84" t="str">
            <v xml:space="preserve"> </v>
          </cell>
          <cell r="BU84" t="str">
            <v xml:space="preserve"> </v>
          </cell>
          <cell r="BV84" t="str">
            <v xml:space="preserve"> </v>
          </cell>
          <cell r="BW84" t="str">
            <v xml:space="preserve"> </v>
          </cell>
          <cell r="BX84" t="str">
            <v xml:space="preserve"> </v>
          </cell>
          <cell r="BY84" t="str">
            <v xml:space="preserve"> </v>
          </cell>
          <cell r="BZ84" t="str">
            <v xml:space="preserve"> </v>
          </cell>
          <cell r="CA84" t="str">
            <v xml:space="preserve"> </v>
          </cell>
          <cell r="CB84" t="str">
            <v xml:space="preserve"> </v>
          </cell>
          <cell r="CC84" t="str">
            <v xml:space="preserve"> </v>
          </cell>
          <cell r="CD84" t="str">
            <v xml:space="preserve"> </v>
          </cell>
          <cell r="CE84" t="str">
            <v xml:space="preserve"> </v>
          </cell>
          <cell r="CF84" t="str">
            <v xml:space="preserve"> </v>
          </cell>
          <cell r="CG84" t="str">
            <v xml:space="preserve"> </v>
          </cell>
          <cell r="CH84" t="str">
            <v xml:space="preserve"> </v>
          </cell>
          <cell r="CI84" t="str">
            <v xml:space="preserve"> </v>
          </cell>
          <cell r="CJ84" t="str">
            <v xml:space="preserve"> </v>
          </cell>
          <cell r="CK84" t="str">
            <v xml:space="preserve"> </v>
          </cell>
          <cell r="CL84" t="str">
            <v xml:space="preserve"> </v>
          </cell>
          <cell r="CM84" t="str">
            <v xml:space="preserve"> </v>
          </cell>
          <cell r="CN84" t="str">
            <v xml:space="preserve"> </v>
          </cell>
          <cell r="CO84" t="str">
            <v xml:space="preserve"> </v>
          </cell>
          <cell r="CP84" t="str">
            <v xml:space="preserve"> </v>
          </cell>
          <cell r="CQ84" t="str">
            <v xml:space="preserve"> </v>
          </cell>
          <cell r="CR84" t="str">
            <v xml:space="preserve"> </v>
          </cell>
          <cell r="CS84" t="str">
            <v xml:space="preserve"> </v>
          </cell>
          <cell r="CT84" t="str">
            <v xml:space="preserve"> </v>
          </cell>
          <cell r="CU84" t="str">
            <v xml:space="preserve"> </v>
          </cell>
          <cell r="CV84" t="str">
            <v xml:space="preserve"> </v>
          </cell>
          <cell r="CW84" t="str">
            <v xml:space="preserve"> </v>
          </cell>
          <cell r="CX84" t="str">
            <v xml:space="preserve"> </v>
          </cell>
          <cell r="CY84" t="str">
            <v xml:space="preserve"> </v>
          </cell>
          <cell r="CZ84" t="str">
            <v xml:space="preserve"> </v>
          </cell>
          <cell r="DA84" t="str">
            <v xml:space="preserve"> </v>
          </cell>
          <cell r="DB84" t="str">
            <v xml:space="preserve"> </v>
          </cell>
          <cell r="DC84" t="str">
            <v xml:space="preserve"> </v>
          </cell>
          <cell r="DD84" t="str">
            <v xml:space="preserve"> </v>
          </cell>
          <cell r="DE84" t="str">
            <v xml:space="preserve"> </v>
          </cell>
          <cell r="DF84" t="str">
            <v xml:space="preserve"> </v>
          </cell>
          <cell r="DG84" t="str">
            <v xml:space="preserve"> </v>
          </cell>
          <cell r="DH84" t="str">
            <v>3. IAMIndependent Aftkt1335067</v>
          </cell>
          <cell r="DI84">
            <v>0</v>
          </cell>
          <cell r="DJ84">
            <v>0</v>
          </cell>
          <cell r="DL84">
            <v>0</v>
          </cell>
          <cell r="DM84">
            <v>0</v>
          </cell>
          <cell r="DN84">
            <v>0</v>
          </cell>
          <cell r="DP84">
            <v>0</v>
          </cell>
          <cell r="DQ84">
            <v>0</v>
          </cell>
          <cell r="DR84">
            <v>0</v>
          </cell>
          <cell r="DT84">
            <v>0</v>
          </cell>
          <cell r="DU84">
            <v>0</v>
          </cell>
          <cell r="DV84">
            <v>0</v>
          </cell>
          <cell r="DX84">
            <v>0</v>
          </cell>
          <cell r="DY84">
            <v>0</v>
          </cell>
          <cell r="DZ84">
            <v>0</v>
          </cell>
          <cell r="EB84">
            <v>0</v>
          </cell>
          <cell r="EC84">
            <v>0</v>
          </cell>
          <cell r="ED84">
            <v>0</v>
          </cell>
          <cell r="EF84">
            <v>0</v>
          </cell>
          <cell r="EG84">
            <v>0</v>
          </cell>
          <cell r="EH84">
            <v>0</v>
          </cell>
          <cell r="EJ84">
            <v>0</v>
          </cell>
          <cell r="EK84">
            <v>0</v>
          </cell>
          <cell r="EL84">
            <v>0</v>
          </cell>
          <cell r="EN84">
            <v>0</v>
          </cell>
          <cell r="EO84">
            <v>0</v>
          </cell>
          <cell r="EP84">
            <v>0</v>
          </cell>
          <cell r="ER84">
            <v>0</v>
          </cell>
          <cell r="ES84">
            <v>0</v>
          </cell>
          <cell r="ET84">
            <v>0</v>
          </cell>
          <cell r="EV84">
            <v>0</v>
          </cell>
          <cell r="EW84">
            <v>0</v>
          </cell>
          <cell r="EX84">
            <v>0</v>
          </cell>
          <cell r="EZ84">
            <v>0</v>
          </cell>
          <cell r="FA84">
            <v>0</v>
          </cell>
          <cell r="FB84">
            <v>0</v>
          </cell>
          <cell r="FD84">
            <v>0</v>
          </cell>
          <cell r="FE84">
            <v>0</v>
          </cell>
          <cell r="FF84">
            <v>0</v>
          </cell>
          <cell r="FI84">
            <v>0</v>
          </cell>
          <cell r="FJ84">
            <v>0</v>
          </cell>
          <cell r="FK84">
            <v>0</v>
          </cell>
          <cell r="FM84">
            <v>0</v>
          </cell>
          <cell r="FN84">
            <v>0</v>
          </cell>
          <cell r="FO84">
            <v>0</v>
          </cell>
          <cell r="FQ84">
            <v>0</v>
          </cell>
          <cell r="FR84">
            <v>0</v>
          </cell>
          <cell r="FS84">
            <v>0</v>
          </cell>
          <cell r="FU84">
            <v>0</v>
          </cell>
          <cell r="FV84">
            <v>0</v>
          </cell>
          <cell r="FW84">
            <v>0</v>
          </cell>
          <cell r="FY84">
            <v>0</v>
          </cell>
          <cell r="FZ84">
            <v>0</v>
          </cell>
          <cell r="GA84">
            <v>0</v>
          </cell>
          <cell r="GC84">
            <v>0</v>
          </cell>
          <cell r="GD84">
            <v>0</v>
          </cell>
          <cell r="GE84">
            <v>0</v>
          </cell>
          <cell r="GG84">
            <v>0</v>
          </cell>
          <cell r="GH84">
            <v>0</v>
          </cell>
          <cell r="GI84">
            <v>0</v>
          </cell>
          <cell r="GK84">
            <v>0</v>
          </cell>
          <cell r="GL84">
            <v>0</v>
          </cell>
          <cell r="GM84">
            <v>0</v>
          </cell>
          <cell r="GO84">
            <v>0</v>
          </cell>
          <cell r="GP84">
            <v>0</v>
          </cell>
          <cell r="GQ84">
            <v>0</v>
          </cell>
          <cell r="GS84">
            <v>0</v>
          </cell>
          <cell r="GT84">
            <v>0</v>
          </cell>
          <cell r="GU84">
            <v>0</v>
          </cell>
          <cell r="GW84">
            <v>0</v>
          </cell>
          <cell r="GX84">
            <v>0</v>
          </cell>
          <cell r="GY84">
            <v>0</v>
          </cell>
          <cell r="HA84">
            <v>0</v>
          </cell>
          <cell r="HB84">
            <v>0</v>
          </cell>
          <cell r="HC84">
            <v>0</v>
          </cell>
        </row>
        <row r="85">
          <cell r="H85" t="str">
            <v>1335068</v>
          </cell>
          <cell r="I85" t="str">
            <v>MXP</v>
          </cell>
          <cell r="J85" t="str">
            <v>TAPON CUELLO DE LLENADO</v>
          </cell>
          <cell r="K85" t="str">
            <v>M4</v>
          </cell>
          <cell r="L85">
            <v>0</v>
          </cell>
          <cell r="M85">
            <v>0</v>
          </cell>
          <cell r="N85">
            <v>31.8</v>
          </cell>
          <cell r="R85">
            <v>31.8</v>
          </cell>
          <cell r="V85">
            <v>31.8</v>
          </cell>
          <cell r="Z85">
            <v>31.8</v>
          </cell>
          <cell r="AD85">
            <v>31.8</v>
          </cell>
          <cell r="AH85">
            <v>31.8</v>
          </cell>
          <cell r="AL85">
            <v>31.8</v>
          </cell>
          <cell r="AP85">
            <v>31.8</v>
          </cell>
          <cell r="AT85">
            <v>31.8</v>
          </cell>
          <cell r="AX85">
            <v>31.8</v>
          </cell>
          <cell r="BB85">
            <v>31.8</v>
          </cell>
          <cell r="BF85">
            <v>31.8</v>
          </cell>
          <cell r="BJ85">
            <v>31.8</v>
          </cell>
          <cell r="BK85">
            <v>0</v>
          </cell>
          <cell r="BL85" t="str">
            <v xml:space="preserve"> </v>
          </cell>
          <cell r="BM85" t="str">
            <v xml:space="preserve"> </v>
          </cell>
          <cell r="BN85" t="str">
            <v xml:space="preserve"> </v>
          </cell>
          <cell r="BO85" t="str">
            <v xml:space="preserve"> </v>
          </cell>
          <cell r="BP85" t="str">
            <v xml:space="preserve"> </v>
          </cell>
          <cell r="BQ85" t="str">
            <v xml:space="preserve"> </v>
          </cell>
          <cell r="BR85" t="str">
            <v xml:space="preserve"> </v>
          </cell>
          <cell r="BS85" t="str">
            <v xml:space="preserve"> </v>
          </cell>
          <cell r="BT85" t="str">
            <v xml:space="preserve"> </v>
          </cell>
          <cell r="BU85" t="str">
            <v xml:space="preserve"> </v>
          </cell>
          <cell r="BV85" t="str">
            <v xml:space="preserve"> </v>
          </cell>
          <cell r="BW85" t="str">
            <v xml:space="preserve"> </v>
          </cell>
          <cell r="BX85" t="str">
            <v xml:space="preserve"> </v>
          </cell>
          <cell r="BY85" t="str">
            <v xml:space="preserve"> </v>
          </cell>
          <cell r="BZ85" t="str">
            <v xml:space="preserve"> </v>
          </cell>
          <cell r="CA85" t="str">
            <v xml:space="preserve"> </v>
          </cell>
          <cell r="CB85" t="str">
            <v xml:space="preserve"> </v>
          </cell>
          <cell r="CC85" t="str">
            <v xml:space="preserve"> </v>
          </cell>
          <cell r="CD85" t="str">
            <v xml:space="preserve"> </v>
          </cell>
          <cell r="CE85" t="str">
            <v xml:space="preserve"> </v>
          </cell>
          <cell r="CF85" t="str">
            <v xml:space="preserve"> </v>
          </cell>
          <cell r="CG85" t="str">
            <v xml:space="preserve"> </v>
          </cell>
          <cell r="CH85" t="str">
            <v xml:space="preserve"> </v>
          </cell>
          <cell r="CI85" t="str">
            <v xml:space="preserve"> </v>
          </cell>
          <cell r="CJ85" t="str">
            <v xml:space="preserve"> </v>
          </cell>
          <cell r="CK85" t="str">
            <v xml:space="preserve"> </v>
          </cell>
          <cell r="CL85" t="str">
            <v xml:space="preserve"> </v>
          </cell>
          <cell r="CM85" t="str">
            <v xml:space="preserve"> </v>
          </cell>
          <cell r="CN85" t="str">
            <v xml:space="preserve"> </v>
          </cell>
          <cell r="CO85" t="str">
            <v xml:space="preserve"> </v>
          </cell>
          <cell r="CP85" t="str">
            <v xml:space="preserve"> </v>
          </cell>
          <cell r="CQ85" t="str">
            <v xml:space="preserve"> </v>
          </cell>
          <cell r="CR85" t="str">
            <v xml:space="preserve"> </v>
          </cell>
          <cell r="CS85" t="str">
            <v xml:space="preserve"> </v>
          </cell>
          <cell r="CT85" t="str">
            <v xml:space="preserve"> </v>
          </cell>
          <cell r="CU85" t="str">
            <v xml:space="preserve"> </v>
          </cell>
          <cell r="CV85" t="str">
            <v xml:space="preserve"> </v>
          </cell>
          <cell r="CW85" t="str">
            <v xml:space="preserve"> </v>
          </cell>
          <cell r="CX85" t="str">
            <v xml:space="preserve"> </v>
          </cell>
          <cell r="CY85" t="str">
            <v xml:space="preserve"> </v>
          </cell>
          <cell r="CZ85" t="str">
            <v xml:space="preserve"> </v>
          </cell>
          <cell r="DA85" t="str">
            <v xml:space="preserve"> </v>
          </cell>
          <cell r="DB85" t="str">
            <v xml:space="preserve"> </v>
          </cell>
          <cell r="DC85" t="str">
            <v xml:space="preserve"> </v>
          </cell>
          <cell r="DD85" t="str">
            <v xml:space="preserve"> </v>
          </cell>
          <cell r="DE85" t="str">
            <v xml:space="preserve"> </v>
          </cell>
          <cell r="DF85" t="str">
            <v xml:space="preserve"> </v>
          </cell>
          <cell r="DG85" t="str">
            <v xml:space="preserve"> </v>
          </cell>
          <cell r="DH85" t="str">
            <v>3. IAMIndependent Aftkt1335068</v>
          </cell>
          <cell r="DI85">
            <v>0</v>
          </cell>
          <cell r="DJ85">
            <v>0</v>
          </cell>
          <cell r="DL85">
            <v>0</v>
          </cell>
          <cell r="DM85">
            <v>0</v>
          </cell>
          <cell r="DN85">
            <v>0</v>
          </cell>
          <cell r="DP85">
            <v>0</v>
          </cell>
          <cell r="DQ85">
            <v>0</v>
          </cell>
          <cell r="DR85">
            <v>0</v>
          </cell>
          <cell r="DT85">
            <v>0</v>
          </cell>
          <cell r="DU85">
            <v>0</v>
          </cell>
          <cell r="DV85">
            <v>0</v>
          </cell>
          <cell r="DX85">
            <v>0</v>
          </cell>
          <cell r="DY85">
            <v>0</v>
          </cell>
          <cell r="DZ85">
            <v>0</v>
          </cell>
          <cell r="EB85">
            <v>0</v>
          </cell>
          <cell r="EC85">
            <v>0</v>
          </cell>
          <cell r="ED85">
            <v>0</v>
          </cell>
          <cell r="EF85">
            <v>0</v>
          </cell>
          <cell r="EG85">
            <v>0</v>
          </cell>
          <cell r="EH85">
            <v>0</v>
          </cell>
          <cell r="EJ85">
            <v>0</v>
          </cell>
          <cell r="EK85">
            <v>0</v>
          </cell>
          <cell r="EL85">
            <v>0</v>
          </cell>
          <cell r="EN85">
            <v>0</v>
          </cell>
          <cell r="EO85">
            <v>0</v>
          </cell>
          <cell r="EP85">
            <v>0</v>
          </cell>
          <cell r="ER85">
            <v>0</v>
          </cell>
          <cell r="ES85">
            <v>0</v>
          </cell>
          <cell r="ET85">
            <v>0</v>
          </cell>
          <cell r="EV85">
            <v>0</v>
          </cell>
          <cell r="EW85">
            <v>0</v>
          </cell>
          <cell r="EX85">
            <v>0</v>
          </cell>
          <cell r="EZ85">
            <v>0</v>
          </cell>
          <cell r="FA85">
            <v>0</v>
          </cell>
          <cell r="FB85">
            <v>0</v>
          </cell>
          <cell r="FD85">
            <v>0</v>
          </cell>
          <cell r="FE85">
            <v>0</v>
          </cell>
          <cell r="FF85">
            <v>0</v>
          </cell>
          <cell r="FI85">
            <v>0</v>
          </cell>
          <cell r="FJ85">
            <v>0</v>
          </cell>
          <cell r="FK85">
            <v>0</v>
          </cell>
          <cell r="FM85">
            <v>0</v>
          </cell>
          <cell r="FN85">
            <v>0</v>
          </cell>
          <cell r="FO85">
            <v>0</v>
          </cell>
          <cell r="FQ85">
            <v>0</v>
          </cell>
          <cell r="FR85">
            <v>0</v>
          </cell>
          <cell r="FS85">
            <v>0</v>
          </cell>
          <cell r="FU85">
            <v>0</v>
          </cell>
          <cell r="FV85">
            <v>0</v>
          </cell>
          <cell r="FW85">
            <v>0</v>
          </cell>
          <cell r="FY85">
            <v>0</v>
          </cell>
          <cell r="FZ85">
            <v>0</v>
          </cell>
          <cell r="GA85">
            <v>0</v>
          </cell>
          <cell r="GC85">
            <v>0</v>
          </cell>
          <cell r="GD85">
            <v>0</v>
          </cell>
          <cell r="GE85">
            <v>0</v>
          </cell>
          <cell r="GG85">
            <v>0</v>
          </cell>
          <cell r="GH85">
            <v>0</v>
          </cell>
          <cell r="GI85">
            <v>0</v>
          </cell>
          <cell r="GK85">
            <v>0</v>
          </cell>
          <cell r="GL85">
            <v>0</v>
          </cell>
          <cell r="GM85">
            <v>0</v>
          </cell>
          <cell r="GO85">
            <v>0</v>
          </cell>
          <cell r="GP85">
            <v>0</v>
          </cell>
          <cell r="GQ85">
            <v>0</v>
          </cell>
          <cell r="GS85">
            <v>0</v>
          </cell>
          <cell r="GT85">
            <v>0</v>
          </cell>
          <cell r="GU85">
            <v>0</v>
          </cell>
          <cell r="GW85">
            <v>0</v>
          </cell>
          <cell r="GX85">
            <v>0</v>
          </cell>
          <cell r="GY85">
            <v>0</v>
          </cell>
          <cell r="HA85">
            <v>0</v>
          </cell>
          <cell r="HB85">
            <v>0</v>
          </cell>
          <cell r="HC85">
            <v>0</v>
          </cell>
        </row>
        <row r="86">
          <cell r="H86" t="str">
            <v>1335068</v>
          </cell>
          <cell r="I86" t="str">
            <v>MXP</v>
          </cell>
          <cell r="J86" t="str">
            <v>TAPON CUELLO DE LLENADO</v>
          </cell>
          <cell r="K86" t="str">
            <v>M4</v>
          </cell>
          <cell r="L86">
            <v>0</v>
          </cell>
          <cell r="M86">
            <v>0</v>
          </cell>
          <cell r="N86">
            <v>31.8</v>
          </cell>
          <cell r="R86">
            <v>31.8</v>
          </cell>
          <cell r="V86">
            <v>31.8</v>
          </cell>
          <cell r="Z86">
            <v>31.8</v>
          </cell>
          <cell r="AD86">
            <v>31.8</v>
          </cell>
          <cell r="AH86">
            <v>31.8</v>
          </cell>
          <cell r="AL86">
            <v>31.8</v>
          </cell>
          <cell r="AP86">
            <v>31.8</v>
          </cell>
          <cell r="AT86">
            <v>31.8</v>
          </cell>
          <cell r="AX86">
            <v>31.8</v>
          </cell>
          <cell r="BB86">
            <v>31.8</v>
          </cell>
          <cell r="BF86">
            <v>31.8</v>
          </cell>
          <cell r="BJ86">
            <v>31.8</v>
          </cell>
          <cell r="BK86">
            <v>0</v>
          </cell>
          <cell r="BL86" t="str">
            <v xml:space="preserve"> </v>
          </cell>
          <cell r="BM86" t="str">
            <v xml:space="preserve"> </v>
          </cell>
          <cell r="BN86" t="str">
            <v xml:space="preserve"> </v>
          </cell>
          <cell r="BO86" t="str">
            <v xml:space="preserve"> </v>
          </cell>
          <cell r="BP86" t="str">
            <v xml:space="preserve"> </v>
          </cell>
          <cell r="BQ86" t="str">
            <v xml:space="preserve"> </v>
          </cell>
          <cell r="BR86" t="str">
            <v xml:space="preserve"> </v>
          </cell>
          <cell r="BS86" t="str">
            <v xml:space="preserve"> </v>
          </cell>
          <cell r="BT86" t="str">
            <v xml:space="preserve"> </v>
          </cell>
          <cell r="BU86" t="str">
            <v xml:space="preserve"> </v>
          </cell>
          <cell r="BV86" t="str">
            <v xml:space="preserve"> </v>
          </cell>
          <cell r="BW86" t="str">
            <v xml:space="preserve"> </v>
          </cell>
          <cell r="BX86" t="str">
            <v xml:space="preserve"> </v>
          </cell>
          <cell r="BY86" t="str">
            <v xml:space="preserve"> </v>
          </cell>
          <cell r="BZ86" t="str">
            <v xml:space="preserve"> </v>
          </cell>
          <cell r="CA86" t="str">
            <v xml:space="preserve"> </v>
          </cell>
          <cell r="CB86" t="str">
            <v xml:space="preserve"> </v>
          </cell>
          <cell r="CC86" t="str">
            <v xml:space="preserve"> </v>
          </cell>
          <cell r="CD86" t="str">
            <v xml:space="preserve"> </v>
          </cell>
          <cell r="CE86" t="str">
            <v xml:space="preserve"> </v>
          </cell>
          <cell r="CF86" t="str">
            <v xml:space="preserve"> </v>
          </cell>
          <cell r="CG86" t="str">
            <v xml:space="preserve"> </v>
          </cell>
          <cell r="CH86" t="str">
            <v xml:space="preserve"> </v>
          </cell>
          <cell r="CI86" t="str">
            <v xml:space="preserve"> </v>
          </cell>
          <cell r="CJ86" t="str">
            <v xml:space="preserve"> </v>
          </cell>
          <cell r="CK86" t="str">
            <v xml:space="preserve"> </v>
          </cell>
          <cell r="CL86" t="str">
            <v xml:space="preserve"> </v>
          </cell>
          <cell r="CM86" t="str">
            <v xml:space="preserve"> </v>
          </cell>
          <cell r="CN86" t="str">
            <v xml:space="preserve"> </v>
          </cell>
          <cell r="CO86" t="str">
            <v xml:space="preserve"> </v>
          </cell>
          <cell r="CP86" t="str">
            <v xml:space="preserve"> </v>
          </cell>
          <cell r="CQ86" t="str">
            <v xml:space="preserve"> </v>
          </cell>
          <cell r="CR86" t="str">
            <v xml:space="preserve"> </v>
          </cell>
          <cell r="CS86" t="str">
            <v xml:space="preserve"> </v>
          </cell>
          <cell r="CT86" t="str">
            <v xml:space="preserve"> </v>
          </cell>
          <cell r="CU86" t="str">
            <v xml:space="preserve"> </v>
          </cell>
          <cell r="CV86" t="str">
            <v xml:space="preserve"> </v>
          </cell>
          <cell r="CW86" t="str">
            <v xml:space="preserve"> </v>
          </cell>
          <cell r="CX86" t="str">
            <v xml:space="preserve"> </v>
          </cell>
          <cell r="CY86" t="str">
            <v xml:space="preserve"> </v>
          </cell>
          <cell r="CZ86" t="str">
            <v xml:space="preserve"> </v>
          </cell>
          <cell r="DA86" t="str">
            <v xml:space="preserve"> </v>
          </cell>
          <cell r="DB86" t="str">
            <v xml:space="preserve"> </v>
          </cell>
          <cell r="DC86" t="str">
            <v xml:space="preserve"> </v>
          </cell>
          <cell r="DD86" t="str">
            <v xml:space="preserve"> </v>
          </cell>
          <cell r="DE86" t="str">
            <v xml:space="preserve"> </v>
          </cell>
          <cell r="DF86" t="str">
            <v xml:space="preserve"> </v>
          </cell>
          <cell r="DG86" t="str">
            <v xml:space="preserve"> </v>
          </cell>
          <cell r="DH86" t="str">
            <v>3. IAMIndependent Aftkt1335068</v>
          </cell>
          <cell r="DI86">
            <v>0</v>
          </cell>
          <cell r="DJ86">
            <v>0</v>
          </cell>
          <cell r="DL86">
            <v>0</v>
          </cell>
          <cell r="DM86">
            <v>0</v>
          </cell>
          <cell r="DN86">
            <v>0</v>
          </cell>
          <cell r="DP86">
            <v>0</v>
          </cell>
          <cell r="DQ86">
            <v>0</v>
          </cell>
          <cell r="DR86">
            <v>0</v>
          </cell>
          <cell r="DT86">
            <v>0</v>
          </cell>
          <cell r="DU86">
            <v>0</v>
          </cell>
          <cell r="DV86">
            <v>0</v>
          </cell>
          <cell r="DX86">
            <v>0</v>
          </cell>
          <cell r="DY86">
            <v>0</v>
          </cell>
          <cell r="DZ86">
            <v>0</v>
          </cell>
          <cell r="EB86">
            <v>0</v>
          </cell>
          <cell r="EC86">
            <v>0</v>
          </cell>
          <cell r="ED86">
            <v>0</v>
          </cell>
          <cell r="EF86">
            <v>0</v>
          </cell>
          <cell r="EG86">
            <v>0</v>
          </cell>
          <cell r="EH86">
            <v>0</v>
          </cell>
          <cell r="EJ86">
            <v>0</v>
          </cell>
          <cell r="EK86">
            <v>0</v>
          </cell>
          <cell r="EL86">
            <v>0</v>
          </cell>
          <cell r="EN86">
            <v>0</v>
          </cell>
          <cell r="EO86">
            <v>0</v>
          </cell>
          <cell r="EP86">
            <v>0</v>
          </cell>
          <cell r="ER86">
            <v>0</v>
          </cell>
          <cell r="ES86">
            <v>0</v>
          </cell>
          <cell r="ET86">
            <v>0</v>
          </cell>
          <cell r="EV86">
            <v>0</v>
          </cell>
          <cell r="EW86">
            <v>0</v>
          </cell>
          <cell r="EX86">
            <v>0</v>
          </cell>
          <cell r="EZ86">
            <v>0</v>
          </cell>
          <cell r="FA86">
            <v>0</v>
          </cell>
          <cell r="FB86">
            <v>0</v>
          </cell>
          <cell r="FD86">
            <v>0</v>
          </cell>
          <cell r="FE86">
            <v>0</v>
          </cell>
          <cell r="FF86">
            <v>0</v>
          </cell>
          <cell r="FI86">
            <v>0</v>
          </cell>
          <cell r="FJ86">
            <v>0</v>
          </cell>
          <cell r="FK86">
            <v>0</v>
          </cell>
          <cell r="FM86">
            <v>0</v>
          </cell>
          <cell r="FN86">
            <v>0</v>
          </cell>
          <cell r="FO86">
            <v>0</v>
          </cell>
          <cell r="FQ86">
            <v>0</v>
          </cell>
          <cell r="FR86">
            <v>0</v>
          </cell>
          <cell r="FS86">
            <v>0</v>
          </cell>
          <cell r="FU86">
            <v>0</v>
          </cell>
          <cell r="FV86">
            <v>0</v>
          </cell>
          <cell r="FW86">
            <v>0</v>
          </cell>
          <cell r="FY86">
            <v>0</v>
          </cell>
          <cell r="FZ86">
            <v>0</v>
          </cell>
          <cell r="GA86">
            <v>0</v>
          </cell>
          <cell r="GC86">
            <v>0</v>
          </cell>
          <cell r="GD86">
            <v>0</v>
          </cell>
          <cell r="GE86">
            <v>0</v>
          </cell>
          <cell r="GG86">
            <v>0</v>
          </cell>
          <cell r="GH86">
            <v>0</v>
          </cell>
          <cell r="GI86">
            <v>0</v>
          </cell>
          <cell r="GK86">
            <v>0</v>
          </cell>
          <cell r="GL86">
            <v>0</v>
          </cell>
          <cell r="GM86">
            <v>0</v>
          </cell>
          <cell r="GO86">
            <v>0</v>
          </cell>
          <cell r="GP86">
            <v>0</v>
          </cell>
          <cell r="GQ86">
            <v>0</v>
          </cell>
          <cell r="GS86">
            <v>0</v>
          </cell>
          <cell r="GT86">
            <v>0</v>
          </cell>
          <cell r="GU86">
            <v>0</v>
          </cell>
          <cell r="GW86">
            <v>0</v>
          </cell>
          <cell r="GX86">
            <v>0</v>
          </cell>
          <cell r="GY86">
            <v>0</v>
          </cell>
          <cell r="HA86">
            <v>0</v>
          </cell>
          <cell r="HB86">
            <v>0</v>
          </cell>
          <cell r="HC86">
            <v>0</v>
          </cell>
        </row>
        <row r="87">
          <cell r="H87" t="str">
            <v>1465001</v>
          </cell>
          <cell r="I87" t="str">
            <v>MXP</v>
          </cell>
          <cell r="J87" t="str">
            <v>TOLVA</v>
          </cell>
          <cell r="K87" t="str">
            <v>M3</v>
          </cell>
          <cell r="L87">
            <v>1.8705882352941179</v>
          </cell>
          <cell r="M87">
            <v>1870.5882352941178</v>
          </cell>
          <cell r="N87">
            <v>190.8</v>
          </cell>
          <cell r="R87">
            <v>190.8</v>
          </cell>
          <cell r="V87">
            <v>190.8</v>
          </cell>
          <cell r="Z87">
            <v>190.8</v>
          </cell>
          <cell r="AD87">
            <v>190.8</v>
          </cell>
          <cell r="AH87">
            <v>190.8</v>
          </cell>
          <cell r="AL87">
            <v>190.8</v>
          </cell>
          <cell r="AP87">
            <v>190.8</v>
          </cell>
          <cell r="AT87">
            <v>190.8</v>
          </cell>
          <cell r="AX87">
            <v>190.8</v>
          </cell>
          <cell r="BB87">
            <v>190.8</v>
          </cell>
          <cell r="BF87">
            <v>190.8</v>
          </cell>
          <cell r="BJ87">
            <v>190.8</v>
          </cell>
          <cell r="BK87">
            <v>0</v>
          </cell>
          <cell r="BL87" t="str">
            <v xml:space="preserve"> </v>
          </cell>
          <cell r="BM87" t="str">
            <v xml:space="preserve"> </v>
          </cell>
          <cell r="BN87" t="str">
            <v xml:space="preserve"> </v>
          </cell>
          <cell r="BO87" t="str">
            <v xml:space="preserve"> </v>
          </cell>
          <cell r="BP87" t="str">
            <v xml:space="preserve"> </v>
          </cell>
          <cell r="BQ87" t="str">
            <v xml:space="preserve"> </v>
          </cell>
          <cell r="BR87" t="str">
            <v xml:space="preserve"> </v>
          </cell>
          <cell r="BS87" t="str">
            <v xml:space="preserve"> </v>
          </cell>
          <cell r="BT87" t="str">
            <v xml:space="preserve"> </v>
          </cell>
          <cell r="BU87" t="str">
            <v xml:space="preserve"> </v>
          </cell>
          <cell r="BV87" t="str">
            <v xml:space="preserve"> </v>
          </cell>
          <cell r="BW87" t="str">
            <v xml:space="preserve"> </v>
          </cell>
          <cell r="BX87" t="str">
            <v xml:space="preserve"> </v>
          </cell>
          <cell r="BY87" t="str">
            <v xml:space="preserve"> </v>
          </cell>
          <cell r="BZ87" t="str">
            <v xml:space="preserve"> </v>
          </cell>
          <cell r="CA87" t="str">
            <v xml:space="preserve"> </v>
          </cell>
          <cell r="CB87" t="str">
            <v xml:space="preserve"> </v>
          </cell>
          <cell r="CC87" t="str">
            <v xml:space="preserve"> </v>
          </cell>
          <cell r="CD87" t="str">
            <v xml:space="preserve"> </v>
          </cell>
          <cell r="CE87" t="str">
            <v xml:space="preserve"> </v>
          </cell>
          <cell r="CF87" t="str">
            <v xml:space="preserve"> </v>
          </cell>
          <cell r="CG87" t="str">
            <v xml:space="preserve"> </v>
          </cell>
          <cell r="CH87" t="str">
            <v xml:space="preserve"> </v>
          </cell>
          <cell r="CI87" t="str">
            <v xml:space="preserve"> </v>
          </cell>
          <cell r="CJ87" t="str">
            <v xml:space="preserve"> </v>
          </cell>
          <cell r="CK87" t="str">
            <v xml:space="preserve"> </v>
          </cell>
          <cell r="CL87" t="str">
            <v xml:space="preserve"> </v>
          </cell>
          <cell r="CM87" t="str">
            <v xml:space="preserve"> </v>
          </cell>
          <cell r="CN87" t="str">
            <v xml:space="preserve"> </v>
          </cell>
          <cell r="CO87" t="str">
            <v xml:space="preserve"> </v>
          </cell>
          <cell r="CP87" t="str">
            <v xml:space="preserve"> </v>
          </cell>
          <cell r="CQ87" t="str">
            <v xml:space="preserve"> </v>
          </cell>
          <cell r="CR87" t="str">
            <v xml:space="preserve"> </v>
          </cell>
          <cell r="CS87" t="str">
            <v xml:space="preserve"> </v>
          </cell>
          <cell r="CT87" t="str">
            <v xml:space="preserve"> </v>
          </cell>
          <cell r="CU87" t="str">
            <v xml:space="preserve"> </v>
          </cell>
          <cell r="CV87" t="str">
            <v xml:space="preserve"> </v>
          </cell>
          <cell r="CW87" t="str">
            <v xml:space="preserve"> </v>
          </cell>
          <cell r="CX87" t="str">
            <v xml:space="preserve"> </v>
          </cell>
          <cell r="CY87" t="str">
            <v xml:space="preserve"> </v>
          </cell>
          <cell r="CZ87" t="str">
            <v xml:space="preserve"> </v>
          </cell>
          <cell r="DA87" t="str">
            <v xml:space="preserve"> </v>
          </cell>
          <cell r="DB87" t="str">
            <v xml:space="preserve"> </v>
          </cell>
          <cell r="DC87" t="str">
            <v xml:space="preserve"> </v>
          </cell>
          <cell r="DD87" t="str">
            <v xml:space="preserve"> </v>
          </cell>
          <cell r="DE87" t="str">
            <v xml:space="preserve"> </v>
          </cell>
          <cell r="DF87" t="str">
            <v xml:space="preserve"> </v>
          </cell>
          <cell r="DG87" t="str">
            <v xml:space="preserve"> </v>
          </cell>
          <cell r="DH87" t="str">
            <v>3. IAMIndependent Aftkt1465001</v>
          </cell>
          <cell r="DI87">
            <v>0</v>
          </cell>
          <cell r="DJ87">
            <v>0</v>
          </cell>
          <cell r="DL87">
            <v>0</v>
          </cell>
          <cell r="DM87">
            <v>0</v>
          </cell>
          <cell r="DN87">
            <v>0</v>
          </cell>
          <cell r="DP87">
            <v>0</v>
          </cell>
          <cell r="DQ87">
            <v>0</v>
          </cell>
          <cell r="DR87">
            <v>0</v>
          </cell>
          <cell r="DT87">
            <v>0</v>
          </cell>
          <cell r="DU87">
            <v>0</v>
          </cell>
          <cell r="DV87">
            <v>0</v>
          </cell>
          <cell r="DX87">
            <v>0</v>
          </cell>
          <cell r="DY87">
            <v>0</v>
          </cell>
          <cell r="DZ87">
            <v>0</v>
          </cell>
          <cell r="EB87">
            <v>0</v>
          </cell>
          <cell r="EC87">
            <v>0</v>
          </cell>
          <cell r="ED87">
            <v>0</v>
          </cell>
          <cell r="EF87">
            <v>0</v>
          </cell>
          <cell r="EG87">
            <v>0</v>
          </cell>
          <cell r="EH87">
            <v>0</v>
          </cell>
          <cell r="EJ87">
            <v>0</v>
          </cell>
          <cell r="EK87">
            <v>0</v>
          </cell>
          <cell r="EL87">
            <v>0</v>
          </cell>
          <cell r="EN87">
            <v>0</v>
          </cell>
          <cell r="EO87">
            <v>0</v>
          </cell>
          <cell r="EP87">
            <v>0</v>
          </cell>
          <cell r="ER87">
            <v>0</v>
          </cell>
          <cell r="ES87">
            <v>0</v>
          </cell>
          <cell r="ET87">
            <v>0</v>
          </cell>
          <cell r="EV87">
            <v>0</v>
          </cell>
          <cell r="EW87">
            <v>0</v>
          </cell>
          <cell r="EX87">
            <v>0</v>
          </cell>
          <cell r="EZ87">
            <v>0</v>
          </cell>
          <cell r="FA87">
            <v>0</v>
          </cell>
          <cell r="FB87">
            <v>0</v>
          </cell>
          <cell r="FD87">
            <v>0</v>
          </cell>
          <cell r="FE87">
            <v>0</v>
          </cell>
          <cell r="FF87">
            <v>0</v>
          </cell>
          <cell r="FI87">
            <v>0</v>
          </cell>
          <cell r="FJ87">
            <v>0</v>
          </cell>
          <cell r="FK87">
            <v>0</v>
          </cell>
          <cell r="FM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U87">
            <v>0</v>
          </cell>
          <cell r="FV87">
            <v>0</v>
          </cell>
          <cell r="FW87">
            <v>0</v>
          </cell>
          <cell r="FY87">
            <v>0</v>
          </cell>
          <cell r="FZ87">
            <v>0</v>
          </cell>
          <cell r="GA87">
            <v>0</v>
          </cell>
          <cell r="GC87">
            <v>0</v>
          </cell>
          <cell r="GD87">
            <v>0</v>
          </cell>
          <cell r="GE87">
            <v>0</v>
          </cell>
          <cell r="GG87">
            <v>0</v>
          </cell>
          <cell r="GH87">
            <v>0</v>
          </cell>
          <cell r="GI87">
            <v>0</v>
          </cell>
          <cell r="GK87">
            <v>0</v>
          </cell>
          <cell r="GL87">
            <v>0</v>
          </cell>
          <cell r="GM87">
            <v>0</v>
          </cell>
          <cell r="GO87">
            <v>0</v>
          </cell>
          <cell r="GP87">
            <v>0</v>
          </cell>
          <cell r="GQ87">
            <v>0</v>
          </cell>
          <cell r="GS87">
            <v>0</v>
          </cell>
          <cell r="GT87">
            <v>0</v>
          </cell>
          <cell r="GU87">
            <v>0</v>
          </cell>
          <cell r="GW87">
            <v>0</v>
          </cell>
          <cell r="GX87">
            <v>0</v>
          </cell>
          <cell r="GY87">
            <v>0</v>
          </cell>
          <cell r="HA87">
            <v>0</v>
          </cell>
          <cell r="HB87">
            <v>0</v>
          </cell>
          <cell r="HC87">
            <v>0</v>
          </cell>
        </row>
        <row r="88">
          <cell r="H88" t="str">
            <v>1465012</v>
          </cell>
          <cell r="I88" t="str">
            <v>MXP</v>
          </cell>
          <cell r="J88" t="str">
            <v>TOLVA PARA VENTILADOR B5</v>
          </cell>
          <cell r="K88" t="str">
            <v>T8</v>
          </cell>
          <cell r="L88">
            <v>0</v>
          </cell>
          <cell r="M88">
            <v>0</v>
          </cell>
          <cell r="N88">
            <v>56.18</v>
          </cell>
          <cell r="R88">
            <v>56.18</v>
          </cell>
          <cell r="V88">
            <v>56.18</v>
          </cell>
          <cell r="Z88">
            <v>56.18</v>
          </cell>
          <cell r="AD88">
            <v>56.18</v>
          </cell>
          <cell r="AH88">
            <v>56.18</v>
          </cell>
          <cell r="AL88">
            <v>56.18</v>
          </cell>
          <cell r="AP88">
            <v>56.18</v>
          </cell>
          <cell r="AT88">
            <v>56.18</v>
          </cell>
          <cell r="AX88">
            <v>56.18</v>
          </cell>
          <cell r="BB88">
            <v>56.18</v>
          </cell>
          <cell r="BF88">
            <v>56.18</v>
          </cell>
          <cell r="BJ88">
            <v>56.18</v>
          </cell>
          <cell r="BK88">
            <v>0</v>
          </cell>
          <cell r="BL88" t="str">
            <v xml:space="preserve"> </v>
          </cell>
          <cell r="BM88" t="str">
            <v xml:space="preserve"> </v>
          </cell>
          <cell r="BN88" t="str">
            <v xml:space="preserve"> </v>
          </cell>
          <cell r="BO88" t="str">
            <v xml:space="preserve"> </v>
          </cell>
          <cell r="BP88" t="str">
            <v xml:space="preserve"> </v>
          </cell>
          <cell r="BQ88" t="str">
            <v xml:space="preserve"> </v>
          </cell>
          <cell r="BR88" t="str">
            <v xml:space="preserve"> </v>
          </cell>
          <cell r="BS88" t="str">
            <v xml:space="preserve"> </v>
          </cell>
          <cell r="BT88" t="str">
            <v xml:space="preserve"> </v>
          </cell>
          <cell r="BU88" t="str">
            <v xml:space="preserve"> </v>
          </cell>
          <cell r="BV88" t="str">
            <v xml:space="preserve"> </v>
          </cell>
          <cell r="BW88" t="str">
            <v xml:space="preserve"> </v>
          </cell>
          <cell r="BX88" t="str">
            <v xml:space="preserve"> </v>
          </cell>
          <cell r="BY88" t="str">
            <v xml:space="preserve"> </v>
          </cell>
          <cell r="BZ88" t="str">
            <v xml:space="preserve"> </v>
          </cell>
          <cell r="CA88" t="str">
            <v xml:space="preserve"> </v>
          </cell>
          <cell r="CB88" t="str">
            <v xml:space="preserve"> </v>
          </cell>
          <cell r="CC88" t="str">
            <v xml:space="preserve"> </v>
          </cell>
          <cell r="CD88" t="str">
            <v xml:space="preserve"> </v>
          </cell>
          <cell r="CE88" t="str">
            <v xml:space="preserve"> </v>
          </cell>
          <cell r="CF88" t="str">
            <v xml:space="preserve"> </v>
          </cell>
          <cell r="CG88" t="str">
            <v xml:space="preserve"> </v>
          </cell>
          <cell r="CH88" t="str">
            <v xml:space="preserve"> </v>
          </cell>
          <cell r="CI88" t="str">
            <v xml:space="preserve"> </v>
          </cell>
          <cell r="CJ88" t="str">
            <v xml:space="preserve"> </v>
          </cell>
          <cell r="CK88" t="str">
            <v xml:space="preserve"> </v>
          </cell>
          <cell r="CL88" t="str">
            <v xml:space="preserve"> </v>
          </cell>
          <cell r="CM88" t="str">
            <v xml:space="preserve"> </v>
          </cell>
          <cell r="CN88" t="str">
            <v xml:space="preserve"> </v>
          </cell>
          <cell r="CO88" t="str">
            <v xml:space="preserve"> </v>
          </cell>
          <cell r="CP88" t="str">
            <v xml:space="preserve"> </v>
          </cell>
          <cell r="CQ88" t="str">
            <v xml:space="preserve"> </v>
          </cell>
          <cell r="CR88" t="str">
            <v xml:space="preserve"> </v>
          </cell>
          <cell r="CS88" t="str">
            <v xml:space="preserve"> </v>
          </cell>
          <cell r="CT88" t="str">
            <v xml:space="preserve"> </v>
          </cell>
          <cell r="CU88" t="str">
            <v xml:space="preserve"> </v>
          </cell>
          <cell r="CV88" t="str">
            <v xml:space="preserve"> </v>
          </cell>
          <cell r="CW88" t="str">
            <v xml:space="preserve"> </v>
          </cell>
          <cell r="CX88" t="str">
            <v xml:space="preserve"> </v>
          </cell>
          <cell r="CY88" t="str">
            <v xml:space="preserve"> </v>
          </cell>
          <cell r="CZ88" t="str">
            <v xml:space="preserve"> </v>
          </cell>
          <cell r="DA88" t="str">
            <v xml:space="preserve"> </v>
          </cell>
          <cell r="DB88" t="str">
            <v xml:space="preserve"> </v>
          </cell>
          <cell r="DC88" t="str">
            <v xml:space="preserve"> </v>
          </cell>
          <cell r="DD88" t="str">
            <v xml:space="preserve"> </v>
          </cell>
          <cell r="DE88" t="str">
            <v xml:space="preserve"> </v>
          </cell>
          <cell r="DF88" t="str">
            <v xml:space="preserve"> </v>
          </cell>
          <cell r="DG88" t="str">
            <v xml:space="preserve"> </v>
          </cell>
          <cell r="DH88" t="str">
            <v>3. IAMIndependent Aftkt1465012</v>
          </cell>
          <cell r="DI88">
            <v>0</v>
          </cell>
          <cell r="DJ88">
            <v>0</v>
          </cell>
          <cell r="DL88">
            <v>0</v>
          </cell>
          <cell r="DM88">
            <v>0</v>
          </cell>
          <cell r="DN88">
            <v>0</v>
          </cell>
          <cell r="DP88">
            <v>0</v>
          </cell>
          <cell r="DQ88">
            <v>0</v>
          </cell>
          <cell r="DR88">
            <v>0</v>
          </cell>
          <cell r="DT88">
            <v>0</v>
          </cell>
          <cell r="DU88">
            <v>0</v>
          </cell>
          <cell r="DV88">
            <v>0</v>
          </cell>
          <cell r="DX88">
            <v>0</v>
          </cell>
          <cell r="DY88">
            <v>0</v>
          </cell>
          <cell r="DZ88">
            <v>0</v>
          </cell>
          <cell r="EB88">
            <v>0</v>
          </cell>
          <cell r="EC88">
            <v>0</v>
          </cell>
          <cell r="ED88">
            <v>0</v>
          </cell>
          <cell r="EF88">
            <v>0</v>
          </cell>
          <cell r="EG88">
            <v>0</v>
          </cell>
          <cell r="EH88">
            <v>0</v>
          </cell>
          <cell r="EJ88">
            <v>0</v>
          </cell>
          <cell r="EK88">
            <v>0</v>
          </cell>
          <cell r="EL88">
            <v>0</v>
          </cell>
          <cell r="EN88">
            <v>0</v>
          </cell>
          <cell r="EO88">
            <v>0</v>
          </cell>
          <cell r="EP88">
            <v>0</v>
          </cell>
          <cell r="ER88">
            <v>0</v>
          </cell>
          <cell r="ES88">
            <v>0</v>
          </cell>
          <cell r="ET88">
            <v>0</v>
          </cell>
          <cell r="EV88">
            <v>0</v>
          </cell>
          <cell r="EW88">
            <v>0</v>
          </cell>
          <cell r="EX88">
            <v>0</v>
          </cell>
          <cell r="EZ88">
            <v>0</v>
          </cell>
          <cell r="FA88">
            <v>0</v>
          </cell>
          <cell r="FB88">
            <v>0</v>
          </cell>
          <cell r="FD88">
            <v>0</v>
          </cell>
          <cell r="FE88">
            <v>0</v>
          </cell>
          <cell r="FF88">
            <v>0</v>
          </cell>
          <cell r="FI88">
            <v>0</v>
          </cell>
          <cell r="FJ88">
            <v>0</v>
          </cell>
          <cell r="FK88">
            <v>0</v>
          </cell>
          <cell r="FM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U88">
            <v>0</v>
          </cell>
          <cell r="FV88">
            <v>0</v>
          </cell>
          <cell r="FW88">
            <v>0</v>
          </cell>
          <cell r="FY88">
            <v>0</v>
          </cell>
          <cell r="FZ88">
            <v>0</v>
          </cell>
          <cell r="GA88">
            <v>0</v>
          </cell>
          <cell r="GC88">
            <v>0</v>
          </cell>
          <cell r="GD88">
            <v>0</v>
          </cell>
          <cell r="GE88">
            <v>0</v>
          </cell>
          <cell r="GG88">
            <v>0</v>
          </cell>
          <cell r="GH88">
            <v>0</v>
          </cell>
          <cell r="GI88">
            <v>0</v>
          </cell>
          <cell r="GK88">
            <v>0</v>
          </cell>
          <cell r="GL88">
            <v>0</v>
          </cell>
          <cell r="GM88">
            <v>0</v>
          </cell>
          <cell r="GO88">
            <v>0</v>
          </cell>
          <cell r="GP88">
            <v>0</v>
          </cell>
          <cell r="GQ88">
            <v>0</v>
          </cell>
          <cell r="GS88">
            <v>0</v>
          </cell>
          <cell r="GT88">
            <v>0</v>
          </cell>
          <cell r="GU88">
            <v>0</v>
          </cell>
          <cell r="GW88">
            <v>0</v>
          </cell>
          <cell r="GX88">
            <v>0</v>
          </cell>
          <cell r="GY88">
            <v>0</v>
          </cell>
          <cell r="HA88">
            <v>0</v>
          </cell>
          <cell r="HB88">
            <v>0</v>
          </cell>
          <cell r="HC88">
            <v>0</v>
          </cell>
        </row>
        <row r="89">
          <cell r="H89" t="str">
            <v>1465045</v>
          </cell>
          <cell r="I89" t="str">
            <v>MXP</v>
          </cell>
          <cell r="J89" t="str">
            <v>TOLVA</v>
          </cell>
          <cell r="K89" t="str">
            <v>T8</v>
          </cell>
          <cell r="L89">
            <v>0</v>
          </cell>
          <cell r="M89">
            <v>0</v>
          </cell>
          <cell r="N89">
            <v>95.29</v>
          </cell>
          <cell r="R89">
            <v>95.29</v>
          </cell>
          <cell r="V89">
            <v>95.29</v>
          </cell>
          <cell r="Z89">
            <v>95.29</v>
          </cell>
          <cell r="AD89">
            <v>95.29</v>
          </cell>
          <cell r="AH89">
            <v>95.29</v>
          </cell>
          <cell r="AL89">
            <v>95.29</v>
          </cell>
          <cell r="AP89">
            <v>95.29</v>
          </cell>
          <cell r="AT89">
            <v>95.29</v>
          </cell>
          <cell r="AX89">
            <v>95.29</v>
          </cell>
          <cell r="BB89">
            <v>95.29</v>
          </cell>
          <cell r="BF89">
            <v>95.29</v>
          </cell>
          <cell r="BJ89">
            <v>95.29</v>
          </cell>
          <cell r="BK89">
            <v>0</v>
          </cell>
          <cell r="BL89" t="str">
            <v xml:space="preserve"> </v>
          </cell>
          <cell r="BM89" t="str">
            <v xml:space="preserve"> </v>
          </cell>
          <cell r="BN89" t="str">
            <v xml:space="preserve"> </v>
          </cell>
          <cell r="BO89" t="str">
            <v xml:space="preserve"> </v>
          </cell>
          <cell r="BP89" t="str">
            <v xml:space="preserve"> </v>
          </cell>
          <cell r="BQ89" t="str">
            <v xml:space="preserve"> </v>
          </cell>
          <cell r="BR89" t="str">
            <v xml:space="preserve"> </v>
          </cell>
          <cell r="BS89" t="str">
            <v xml:space="preserve"> </v>
          </cell>
          <cell r="BT89" t="str">
            <v xml:space="preserve"> </v>
          </cell>
          <cell r="BU89" t="str">
            <v xml:space="preserve"> </v>
          </cell>
          <cell r="BV89" t="str">
            <v xml:space="preserve"> </v>
          </cell>
          <cell r="BW89" t="str">
            <v xml:space="preserve"> </v>
          </cell>
          <cell r="BX89" t="str">
            <v xml:space="preserve"> </v>
          </cell>
          <cell r="BY89" t="str">
            <v xml:space="preserve"> </v>
          </cell>
          <cell r="BZ89" t="str">
            <v xml:space="preserve"> </v>
          </cell>
          <cell r="CA89" t="str">
            <v xml:space="preserve"> </v>
          </cell>
          <cell r="CB89" t="str">
            <v xml:space="preserve"> </v>
          </cell>
          <cell r="CC89" t="str">
            <v xml:space="preserve"> </v>
          </cell>
          <cell r="CD89" t="str">
            <v xml:space="preserve"> </v>
          </cell>
          <cell r="CE89" t="str">
            <v xml:space="preserve"> </v>
          </cell>
          <cell r="CF89" t="str">
            <v xml:space="preserve"> </v>
          </cell>
          <cell r="CG89" t="str">
            <v xml:space="preserve"> </v>
          </cell>
          <cell r="CH89" t="str">
            <v xml:space="preserve"> </v>
          </cell>
          <cell r="CI89" t="str">
            <v xml:space="preserve"> </v>
          </cell>
          <cell r="CJ89" t="str">
            <v xml:space="preserve"> </v>
          </cell>
          <cell r="CK89" t="str">
            <v xml:space="preserve"> </v>
          </cell>
          <cell r="CL89" t="str">
            <v xml:space="preserve"> </v>
          </cell>
          <cell r="CM89" t="str">
            <v xml:space="preserve"> </v>
          </cell>
          <cell r="CN89" t="str">
            <v xml:space="preserve"> </v>
          </cell>
          <cell r="CO89" t="str">
            <v xml:space="preserve"> </v>
          </cell>
          <cell r="CP89" t="str">
            <v xml:space="preserve"> </v>
          </cell>
          <cell r="CQ89" t="str">
            <v xml:space="preserve"> </v>
          </cell>
          <cell r="CR89" t="str">
            <v xml:space="preserve"> </v>
          </cell>
          <cell r="CS89" t="str">
            <v xml:space="preserve"> </v>
          </cell>
          <cell r="CT89" t="str">
            <v xml:space="preserve"> </v>
          </cell>
          <cell r="CU89" t="str">
            <v xml:space="preserve"> </v>
          </cell>
          <cell r="CV89" t="str">
            <v xml:space="preserve"> </v>
          </cell>
          <cell r="CW89" t="str">
            <v xml:space="preserve"> </v>
          </cell>
          <cell r="CX89" t="str">
            <v xml:space="preserve"> </v>
          </cell>
          <cell r="CY89" t="str">
            <v xml:space="preserve"> </v>
          </cell>
          <cell r="CZ89" t="str">
            <v xml:space="preserve"> </v>
          </cell>
          <cell r="DA89" t="str">
            <v xml:space="preserve"> </v>
          </cell>
          <cell r="DB89" t="str">
            <v xml:space="preserve"> </v>
          </cell>
          <cell r="DC89" t="str">
            <v xml:space="preserve"> </v>
          </cell>
          <cell r="DD89" t="str">
            <v xml:space="preserve"> </v>
          </cell>
          <cell r="DE89" t="str">
            <v xml:space="preserve"> </v>
          </cell>
          <cell r="DF89" t="str">
            <v xml:space="preserve"> </v>
          </cell>
          <cell r="DG89" t="str">
            <v xml:space="preserve"> </v>
          </cell>
          <cell r="DH89" t="str">
            <v>3. IAMIndependent Aftkt1465045</v>
          </cell>
          <cell r="DI89">
            <v>0</v>
          </cell>
          <cell r="DJ89">
            <v>0</v>
          </cell>
          <cell r="DL89">
            <v>0</v>
          </cell>
          <cell r="DM89">
            <v>0</v>
          </cell>
          <cell r="DN89">
            <v>0</v>
          </cell>
          <cell r="DP89">
            <v>0</v>
          </cell>
          <cell r="DQ89">
            <v>0</v>
          </cell>
          <cell r="DR89">
            <v>0</v>
          </cell>
          <cell r="DT89">
            <v>0</v>
          </cell>
          <cell r="DU89">
            <v>0</v>
          </cell>
          <cell r="DV89">
            <v>0</v>
          </cell>
          <cell r="DX89">
            <v>0</v>
          </cell>
          <cell r="DY89">
            <v>0</v>
          </cell>
          <cell r="DZ89">
            <v>0</v>
          </cell>
          <cell r="EB89">
            <v>0</v>
          </cell>
          <cell r="EC89">
            <v>0</v>
          </cell>
          <cell r="ED89">
            <v>0</v>
          </cell>
          <cell r="EF89">
            <v>0</v>
          </cell>
          <cell r="EG89">
            <v>0</v>
          </cell>
          <cell r="EH89">
            <v>0</v>
          </cell>
          <cell r="EJ89">
            <v>0</v>
          </cell>
          <cell r="EK89">
            <v>0</v>
          </cell>
          <cell r="EL89">
            <v>0</v>
          </cell>
          <cell r="EN89">
            <v>0</v>
          </cell>
          <cell r="EO89">
            <v>0</v>
          </cell>
          <cell r="EP89">
            <v>0</v>
          </cell>
          <cell r="ER89">
            <v>0</v>
          </cell>
          <cell r="ES89">
            <v>0</v>
          </cell>
          <cell r="ET89">
            <v>0</v>
          </cell>
          <cell r="EV89">
            <v>0</v>
          </cell>
          <cell r="EW89">
            <v>0</v>
          </cell>
          <cell r="EX89">
            <v>0</v>
          </cell>
          <cell r="EZ89">
            <v>0</v>
          </cell>
          <cell r="FA89">
            <v>0</v>
          </cell>
          <cell r="FB89">
            <v>0</v>
          </cell>
          <cell r="FD89">
            <v>0</v>
          </cell>
          <cell r="FE89">
            <v>0</v>
          </cell>
          <cell r="FF89">
            <v>0</v>
          </cell>
          <cell r="FI89">
            <v>0</v>
          </cell>
          <cell r="FJ89">
            <v>0</v>
          </cell>
          <cell r="FK89">
            <v>0</v>
          </cell>
          <cell r="FM89">
            <v>0</v>
          </cell>
          <cell r="FN89">
            <v>0</v>
          </cell>
          <cell r="FO89">
            <v>0</v>
          </cell>
          <cell r="FQ89">
            <v>0</v>
          </cell>
          <cell r="FR89">
            <v>0</v>
          </cell>
          <cell r="FS89">
            <v>0</v>
          </cell>
          <cell r="FU89">
            <v>0</v>
          </cell>
          <cell r="FV89">
            <v>0</v>
          </cell>
          <cell r="FW89">
            <v>0</v>
          </cell>
          <cell r="FY89">
            <v>0</v>
          </cell>
          <cell r="FZ89">
            <v>0</v>
          </cell>
          <cell r="GA89">
            <v>0</v>
          </cell>
          <cell r="GC89">
            <v>0</v>
          </cell>
          <cell r="GD89">
            <v>0</v>
          </cell>
          <cell r="GE89">
            <v>0</v>
          </cell>
          <cell r="GG89">
            <v>0</v>
          </cell>
          <cell r="GH89">
            <v>0</v>
          </cell>
          <cell r="GI89">
            <v>0</v>
          </cell>
          <cell r="GK89">
            <v>0</v>
          </cell>
          <cell r="GL89">
            <v>0</v>
          </cell>
          <cell r="GM89">
            <v>0</v>
          </cell>
          <cell r="GO89">
            <v>0</v>
          </cell>
          <cell r="GP89">
            <v>0</v>
          </cell>
          <cell r="GQ89">
            <v>0</v>
          </cell>
          <cell r="GS89">
            <v>0</v>
          </cell>
          <cell r="GT89">
            <v>0</v>
          </cell>
          <cell r="GU89">
            <v>0</v>
          </cell>
          <cell r="GW89">
            <v>0</v>
          </cell>
          <cell r="GX89">
            <v>0</v>
          </cell>
          <cell r="GY89">
            <v>0</v>
          </cell>
          <cell r="HA89">
            <v>0</v>
          </cell>
          <cell r="HB89">
            <v>0</v>
          </cell>
          <cell r="HC89">
            <v>0</v>
          </cell>
        </row>
        <row r="90">
          <cell r="H90" t="str">
            <v>838256G</v>
          </cell>
          <cell r="I90" t="str">
            <v>MXP</v>
          </cell>
          <cell r="J90" t="str">
            <v>ENS SOPORTES DE MONTAJE</v>
          </cell>
          <cell r="K90" t="str">
            <v>M3</v>
          </cell>
          <cell r="L90">
            <v>8.2193647058823522</v>
          </cell>
          <cell r="M90">
            <v>8219.3647058823517</v>
          </cell>
          <cell r="N90">
            <v>38.159999999999997</v>
          </cell>
          <cell r="R90">
            <v>38.159999999999997</v>
          </cell>
          <cell r="V90">
            <v>38.159999999999997</v>
          </cell>
          <cell r="Z90">
            <v>38.159999999999997</v>
          </cell>
          <cell r="AD90">
            <v>38.159999999999997</v>
          </cell>
          <cell r="AH90">
            <v>38.159999999999997</v>
          </cell>
          <cell r="AL90">
            <v>38.159999999999997</v>
          </cell>
          <cell r="AP90">
            <v>38.159999999999997</v>
          </cell>
          <cell r="AT90">
            <v>38.159999999999997</v>
          </cell>
          <cell r="AX90">
            <v>38.159999999999997</v>
          </cell>
          <cell r="BB90">
            <v>38.159999999999997</v>
          </cell>
          <cell r="BF90">
            <v>38.159999999999997</v>
          </cell>
          <cell r="BJ90">
            <v>38.159999999999997</v>
          </cell>
          <cell r="BK90">
            <v>0</v>
          </cell>
          <cell r="BL90" t="str">
            <v xml:space="preserve"> </v>
          </cell>
          <cell r="BM90" t="str">
            <v xml:space="preserve"> </v>
          </cell>
          <cell r="BN90" t="str">
            <v xml:space="preserve"> </v>
          </cell>
          <cell r="BO90" t="str">
            <v xml:space="preserve"> </v>
          </cell>
          <cell r="BP90" t="str">
            <v xml:space="preserve"> </v>
          </cell>
          <cell r="BQ90" t="str">
            <v xml:space="preserve"> </v>
          </cell>
          <cell r="BR90" t="str">
            <v xml:space="preserve"> </v>
          </cell>
          <cell r="BS90" t="str">
            <v xml:space="preserve"> </v>
          </cell>
          <cell r="BT90" t="str">
            <v xml:space="preserve"> </v>
          </cell>
          <cell r="BU90" t="str">
            <v xml:space="preserve"> </v>
          </cell>
          <cell r="BV90" t="str">
            <v xml:space="preserve"> </v>
          </cell>
          <cell r="BW90" t="str">
            <v xml:space="preserve"> </v>
          </cell>
          <cell r="BX90" t="str">
            <v xml:space="preserve"> </v>
          </cell>
          <cell r="BY90" t="str">
            <v xml:space="preserve"> </v>
          </cell>
          <cell r="BZ90" t="str">
            <v xml:space="preserve"> </v>
          </cell>
          <cell r="CA90" t="str">
            <v xml:space="preserve"> </v>
          </cell>
          <cell r="CB90" t="str">
            <v xml:space="preserve"> </v>
          </cell>
          <cell r="CC90" t="str">
            <v xml:space="preserve"> </v>
          </cell>
          <cell r="CD90" t="str">
            <v xml:space="preserve"> </v>
          </cell>
          <cell r="CE90" t="str">
            <v xml:space="preserve"> </v>
          </cell>
          <cell r="CF90" t="str">
            <v xml:space="preserve"> </v>
          </cell>
          <cell r="CG90" t="str">
            <v xml:space="preserve"> </v>
          </cell>
          <cell r="CH90" t="str">
            <v xml:space="preserve"> </v>
          </cell>
          <cell r="CI90" t="str">
            <v xml:space="preserve"> </v>
          </cell>
          <cell r="CJ90" t="str">
            <v xml:space="preserve"> </v>
          </cell>
          <cell r="CK90" t="str">
            <v xml:space="preserve"> </v>
          </cell>
          <cell r="CL90" t="str">
            <v xml:space="preserve"> </v>
          </cell>
          <cell r="CM90" t="str">
            <v xml:space="preserve"> </v>
          </cell>
          <cell r="CN90" t="str">
            <v xml:space="preserve"> </v>
          </cell>
          <cell r="CO90" t="str">
            <v xml:space="preserve"> </v>
          </cell>
          <cell r="CP90" t="str">
            <v xml:space="preserve"> </v>
          </cell>
          <cell r="CQ90" t="str">
            <v xml:space="preserve"> </v>
          </cell>
          <cell r="CR90" t="str">
            <v xml:space="preserve"> </v>
          </cell>
          <cell r="CS90" t="str">
            <v xml:space="preserve"> </v>
          </cell>
          <cell r="CT90" t="str">
            <v xml:space="preserve"> </v>
          </cell>
          <cell r="CU90" t="str">
            <v xml:space="preserve"> </v>
          </cell>
          <cell r="CV90" t="str">
            <v xml:space="preserve"> </v>
          </cell>
          <cell r="CW90" t="str">
            <v xml:space="preserve"> </v>
          </cell>
          <cell r="CX90" t="str">
            <v xml:space="preserve"> </v>
          </cell>
          <cell r="CY90" t="str">
            <v xml:space="preserve"> </v>
          </cell>
          <cell r="CZ90" t="str">
            <v xml:space="preserve"> </v>
          </cell>
          <cell r="DA90" t="str">
            <v xml:space="preserve"> </v>
          </cell>
          <cell r="DB90" t="str">
            <v xml:space="preserve"> </v>
          </cell>
          <cell r="DC90" t="str">
            <v xml:space="preserve"> </v>
          </cell>
          <cell r="DD90" t="str">
            <v xml:space="preserve"> </v>
          </cell>
          <cell r="DE90" t="str">
            <v xml:space="preserve"> </v>
          </cell>
          <cell r="DF90" t="str">
            <v xml:space="preserve"> </v>
          </cell>
          <cell r="DG90" t="str">
            <v xml:space="preserve"> </v>
          </cell>
          <cell r="DH90" t="str">
            <v>3. IAMIndependent Aftkt838256G</v>
          </cell>
          <cell r="DI90">
            <v>0</v>
          </cell>
          <cell r="DJ90">
            <v>0</v>
          </cell>
          <cell r="DL90">
            <v>0</v>
          </cell>
          <cell r="DM90">
            <v>0</v>
          </cell>
          <cell r="DN90">
            <v>0</v>
          </cell>
          <cell r="DP90">
            <v>0</v>
          </cell>
          <cell r="DQ90">
            <v>0</v>
          </cell>
          <cell r="DR90">
            <v>0</v>
          </cell>
          <cell r="DT90">
            <v>0</v>
          </cell>
          <cell r="DU90">
            <v>0</v>
          </cell>
          <cell r="DV90">
            <v>0</v>
          </cell>
          <cell r="DX90">
            <v>0</v>
          </cell>
          <cell r="DY90">
            <v>0</v>
          </cell>
          <cell r="DZ90">
            <v>0</v>
          </cell>
          <cell r="EB90">
            <v>0</v>
          </cell>
          <cell r="EC90">
            <v>0</v>
          </cell>
          <cell r="ED90">
            <v>0</v>
          </cell>
          <cell r="EF90">
            <v>0</v>
          </cell>
          <cell r="EG90">
            <v>0</v>
          </cell>
          <cell r="EH90">
            <v>0</v>
          </cell>
          <cell r="EJ90">
            <v>0</v>
          </cell>
          <cell r="EK90">
            <v>0</v>
          </cell>
          <cell r="EL90">
            <v>0</v>
          </cell>
          <cell r="EN90">
            <v>0</v>
          </cell>
          <cell r="EO90">
            <v>0</v>
          </cell>
          <cell r="EP90">
            <v>0</v>
          </cell>
          <cell r="ER90">
            <v>0</v>
          </cell>
          <cell r="ES90">
            <v>0</v>
          </cell>
          <cell r="ET90">
            <v>0</v>
          </cell>
          <cell r="EV90">
            <v>0</v>
          </cell>
          <cell r="EW90">
            <v>0</v>
          </cell>
          <cell r="EX90">
            <v>0</v>
          </cell>
          <cell r="EZ90">
            <v>0</v>
          </cell>
          <cell r="FA90">
            <v>0</v>
          </cell>
          <cell r="FB90">
            <v>0</v>
          </cell>
          <cell r="FD90">
            <v>0</v>
          </cell>
          <cell r="FE90">
            <v>0</v>
          </cell>
          <cell r="FF90">
            <v>0</v>
          </cell>
          <cell r="FI90">
            <v>0</v>
          </cell>
          <cell r="FJ90">
            <v>0</v>
          </cell>
          <cell r="FK90">
            <v>0</v>
          </cell>
          <cell r="FM90">
            <v>0</v>
          </cell>
          <cell r="FN90">
            <v>0</v>
          </cell>
          <cell r="FO90">
            <v>0</v>
          </cell>
          <cell r="FQ90">
            <v>0</v>
          </cell>
          <cell r="FR90">
            <v>0</v>
          </cell>
          <cell r="FS90">
            <v>0</v>
          </cell>
          <cell r="FU90">
            <v>0</v>
          </cell>
          <cell r="FV90">
            <v>0</v>
          </cell>
          <cell r="FW90">
            <v>0</v>
          </cell>
          <cell r="FY90">
            <v>0</v>
          </cell>
          <cell r="FZ90">
            <v>0</v>
          </cell>
          <cell r="GA90">
            <v>0</v>
          </cell>
          <cell r="GC90">
            <v>0</v>
          </cell>
          <cell r="GD90">
            <v>0</v>
          </cell>
          <cell r="GE90">
            <v>0</v>
          </cell>
          <cell r="GG90">
            <v>0</v>
          </cell>
          <cell r="GH90">
            <v>0</v>
          </cell>
          <cell r="GI90">
            <v>0</v>
          </cell>
          <cell r="GK90">
            <v>0</v>
          </cell>
          <cell r="GL90">
            <v>0</v>
          </cell>
          <cell r="GM90">
            <v>0</v>
          </cell>
          <cell r="GO90">
            <v>0</v>
          </cell>
          <cell r="GP90">
            <v>0</v>
          </cell>
          <cell r="GQ90">
            <v>0</v>
          </cell>
          <cell r="GS90">
            <v>0</v>
          </cell>
          <cell r="GT90">
            <v>0</v>
          </cell>
          <cell r="GU90">
            <v>0</v>
          </cell>
          <cell r="GW90">
            <v>0</v>
          </cell>
          <cell r="GX90">
            <v>0</v>
          </cell>
          <cell r="GY90">
            <v>0</v>
          </cell>
          <cell r="HA90">
            <v>0</v>
          </cell>
          <cell r="HB90">
            <v>0</v>
          </cell>
          <cell r="HC90">
            <v>0</v>
          </cell>
        </row>
        <row r="91">
          <cell r="H91" t="str">
            <v>869410V</v>
          </cell>
          <cell r="I91" t="str">
            <v>MXP</v>
          </cell>
          <cell r="J91" t="str">
            <v>RAD XJ (1005080) AFTERMAR</v>
          </cell>
          <cell r="K91" t="str">
            <v>T1</v>
          </cell>
          <cell r="L91">
            <v>0</v>
          </cell>
          <cell r="M91">
            <v>0</v>
          </cell>
          <cell r="N91">
            <v>751.85</v>
          </cell>
          <cell r="R91">
            <v>751.85</v>
          </cell>
          <cell r="V91">
            <v>751.85</v>
          </cell>
          <cell r="Z91">
            <v>751.85</v>
          </cell>
          <cell r="AD91">
            <v>751.85</v>
          </cell>
          <cell r="AH91">
            <v>751.85</v>
          </cell>
          <cell r="AL91">
            <v>751.85</v>
          </cell>
          <cell r="AP91">
            <v>751.85</v>
          </cell>
          <cell r="AT91">
            <v>751.85</v>
          </cell>
          <cell r="AX91">
            <v>751.85</v>
          </cell>
          <cell r="BB91">
            <v>751.85</v>
          </cell>
          <cell r="BF91">
            <v>751.85</v>
          </cell>
          <cell r="BJ91">
            <v>751.85</v>
          </cell>
          <cell r="BK91">
            <v>0</v>
          </cell>
          <cell r="BL91" t="str">
            <v xml:space="preserve"> </v>
          </cell>
          <cell r="BM91" t="str">
            <v xml:space="preserve"> </v>
          </cell>
          <cell r="BN91" t="str">
            <v xml:space="preserve"> </v>
          </cell>
          <cell r="BO91" t="str">
            <v xml:space="preserve"> </v>
          </cell>
          <cell r="BP91" t="str">
            <v xml:space="preserve"> </v>
          </cell>
          <cell r="BQ91" t="str">
            <v xml:space="preserve"> </v>
          </cell>
          <cell r="BR91" t="str">
            <v xml:space="preserve"> </v>
          </cell>
          <cell r="BS91" t="str">
            <v xml:space="preserve"> </v>
          </cell>
          <cell r="BT91" t="str">
            <v xml:space="preserve"> </v>
          </cell>
          <cell r="BU91" t="str">
            <v xml:space="preserve"> </v>
          </cell>
          <cell r="BV91" t="str">
            <v xml:space="preserve"> </v>
          </cell>
          <cell r="BW91" t="str">
            <v xml:space="preserve"> </v>
          </cell>
          <cell r="BX91" t="str">
            <v xml:space="preserve"> </v>
          </cell>
          <cell r="BY91" t="str">
            <v xml:space="preserve"> </v>
          </cell>
          <cell r="BZ91" t="str">
            <v xml:space="preserve"> </v>
          </cell>
          <cell r="CA91" t="str">
            <v xml:space="preserve"> </v>
          </cell>
          <cell r="CB91" t="str">
            <v xml:space="preserve"> </v>
          </cell>
          <cell r="CC91" t="str">
            <v xml:space="preserve"> </v>
          </cell>
          <cell r="CD91" t="str">
            <v xml:space="preserve"> </v>
          </cell>
          <cell r="CE91" t="str">
            <v xml:space="preserve"> </v>
          </cell>
          <cell r="CF91" t="str">
            <v xml:space="preserve"> </v>
          </cell>
          <cell r="CG91" t="str">
            <v xml:space="preserve"> </v>
          </cell>
          <cell r="CH91" t="str">
            <v xml:space="preserve"> </v>
          </cell>
          <cell r="CI91" t="str">
            <v xml:space="preserve"> </v>
          </cell>
          <cell r="CJ91" t="str">
            <v xml:space="preserve"> </v>
          </cell>
          <cell r="CK91" t="str">
            <v xml:space="preserve"> </v>
          </cell>
          <cell r="CL91" t="str">
            <v xml:space="preserve"> </v>
          </cell>
          <cell r="CM91" t="str">
            <v xml:space="preserve"> </v>
          </cell>
          <cell r="CN91" t="str">
            <v xml:space="preserve"> </v>
          </cell>
          <cell r="CO91" t="str">
            <v xml:space="preserve"> </v>
          </cell>
          <cell r="CP91" t="str">
            <v xml:space="preserve"> </v>
          </cell>
          <cell r="CQ91" t="str">
            <v xml:space="preserve"> </v>
          </cell>
          <cell r="CR91" t="str">
            <v xml:space="preserve"> </v>
          </cell>
          <cell r="CS91" t="str">
            <v xml:space="preserve"> </v>
          </cell>
          <cell r="CT91" t="str">
            <v xml:space="preserve"> </v>
          </cell>
          <cell r="CU91" t="str">
            <v xml:space="preserve"> </v>
          </cell>
          <cell r="CV91" t="str">
            <v xml:space="preserve"> </v>
          </cell>
          <cell r="CW91" t="str">
            <v xml:space="preserve"> </v>
          </cell>
          <cell r="CX91" t="str">
            <v xml:space="preserve"> </v>
          </cell>
          <cell r="CY91" t="str">
            <v xml:space="preserve"> </v>
          </cell>
          <cell r="CZ91" t="str">
            <v xml:space="preserve"> </v>
          </cell>
          <cell r="DA91" t="str">
            <v xml:space="preserve"> </v>
          </cell>
          <cell r="DB91" t="str">
            <v xml:space="preserve"> </v>
          </cell>
          <cell r="DC91" t="str">
            <v xml:space="preserve"> </v>
          </cell>
          <cell r="DD91" t="str">
            <v xml:space="preserve"> </v>
          </cell>
          <cell r="DE91" t="str">
            <v xml:space="preserve"> </v>
          </cell>
          <cell r="DF91" t="str">
            <v xml:space="preserve"> </v>
          </cell>
          <cell r="DG91" t="str">
            <v xml:space="preserve"> </v>
          </cell>
          <cell r="DH91" t="str">
            <v>3. IAMIndependent Aftkt869410V</v>
          </cell>
          <cell r="DI91">
            <v>0</v>
          </cell>
          <cell r="DJ91">
            <v>0</v>
          </cell>
          <cell r="DL91">
            <v>0</v>
          </cell>
          <cell r="DM91">
            <v>0</v>
          </cell>
          <cell r="DN91">
            <v>0</v>
          </cell>
          <cell r="DP91">
            <v>0</v>
          </cell>
          <cell r="DQ91">
            <v>0</v>
          </cell>
          <cell r="DR91">
            <v>0</v>
          </cell>
          <cell r="DT91">
            <v>0</v>
          </cell>
          <cell r="DU91">
            <v>0</v>
          </cell>
          <cell r="DV91">
            <v>0</v>
          </cell>
          <cell r="DX91">
            <v>0</v>
          </cell>
          <cell r="DY91">
            <v>0</v>
          </cell>
          <cell r="DZ91">
            <v>0</v>
          </cell>
          <cell r="EB91">
            <v>0</v>
          </cell>
          <cell r="EC91">
            <v>0</v>
          </cell>
          <cell r="ED91">
            <v>0</v>
          </cell>
          <cell r="EF91">
            <v>0</v>
          </cell>
          <cell r="EG91">
            <v>0</v>
          </cell>
          <cell r="EH91">
            <v>0</v>
          </cell>
          <cell r="EJ91">
            <v>0</v>
          </cell>
          <cell r="EK91">
            <v>0</v>
          </cell>
          <cell r="EL91">
            <v>0</v>
          </cell>
          <cell r="EN91">
            <v>0</v>
          </cell>
          <cell r="EO91">
            <v>0</v>
          </cell>
          <cell r="EP91">
            <v>0</v>
          </cell>
          <cell r="ER91">
            <v>0</v>
          </cell>
          <cell r="ES91">
            <v>0</v>
          </cell>
          <cell r="ET91">
            <v>0</v>
          </cell>
          <cell r="EV91">
            <v>0</v>
          </cell>
          <cell r="EW91">
            <v>0</v>
          </cell>
          <cell r="EX91">
            <v>0</v>
          </cell>
          <cell r="EZ91">
            <v>0</v>
          </cell>
          <cell r="FA91">
            <v>0</v>
          </cell>
          <cell r="FB91">
            <v>0</v>
          </cell>
          <cell r="FD91">
            <v>0</v>
          </cell>
          <cell r="FE91">
            <v>0</v>
          </cell>
          <cell r="FF91">
            <v>0</v>
          </cell>
          <cell r="FI91">
            <v>0</v>
          </cell>
          <cell r="FJ91">
            <v>0</v>
          </cell>
          <cell r="FK91">
            <v>0</v>
          </cell>
          <cell r="FM91">
            <v>0</v>
          </cell>
          <cell r="FN91">
            <v>0</v>
          </cell>
          <cell r="FO91">
            <v>0</v>
          </cell>
          <cell r="FQ91">
            <v>0</v>
          </cell>
          <cell r="FR91">
            <v>0</v>
          </cell>
          <cell r="FS91">
            <v>0</v>
          </cell>
          <cell r="FU91">
            <v>0</v>
          </cell>
          <cell r="FV91">
            <v>0</v>
          </cell>
          <cell r="FW91">
            <v>0</v>
          </cell>
          <cell r="FY91">
            <v>0</v>
          </cell>
          <cell r="FZ91">
            <v>0</v>
          </cell>
          <cell r="GA91">
            <v>0</v>
          </cell>
          <cell r="GC91">
            <v>0</v>
          </cell>
          <cell r="GD91">
            <v>0</v>
          </cell>
          <cell r="GE91">
            <v>0</v>
          </cell>
          <cell r="GG91">
            <v>0</v>
          </cell>
          <cell r="GH91">
            <v>0</v>
          </cell>
          <cell r="GI91">
            <v>0</v>
          </cell>
          <cell r="GK91">
            <v>0</v>
          </cell>
          <cell r="GL91">
            <v>0</v>
          </cell>
          <cell r="GM91">
            <v>0</v>
          </cell>
          <cell r="GO91">
            <v>0</v>
          </cell>
          <cell r="GP91">
            <v>0</v>
          </cell>
          <cell r="GQ91">
            <v>0</v>
          </cell>
          <cell r="GS91">
            <v>0</v>
          </cell>
          <cell r="GT91">
            <v>0</v>
          </cell>
          <cell r="GU91">
            <v>0</v>
          </cell>
          <cell r="GW91">
            <v>0</v>
          </cell>
          <cell r="GX91">
            <v>0</v>
          </cell>
          <cell r="GY91">
            <v>0</v>
          </cell>
          <cell r="HA91">
            <v>0</v>
          </cell>
          <cell r="HB91">
            <v>0</v>
          </cell>
          <cell r="HC91">
            <v>0</v>
          </cell>
        </row>
        <row r="92">
          <cell r="H92" t="str">
            <v>869419Q</v>
          </cell>
          <cell r="I92" t="str">
            <v>MXP</v>
          </cell>
          <cell r="J92" t="str">
            <v>RADIADOR PT44 W TOC AFTRM</v>
          </cell>
          <cell r="K92" t="str">
            <v>T7</v>
          </cell>
          <cell r="L92">
            <v>6.8140392156862744</v>
          </cell>
          <cell r="M92">
            <v>6814.0392156862745</v>
          </cell>
          <cell r="N92">
            <v>868.79</v>
          </cell>
          <cell r="R92">
            <v>868.79</v>
          </cell>
          <cell r="V92">
            <v>868.79</v>
          </cell>
          <cell r="Z92">
            <v>868.79</v>
          </cell>
          <cell r="AD92">
            <v>868.79</v>
          </cell>
          <cell r="AH92">
            <v>868.79</v>
          </cell>
          <cell r="AL92">
            <v>868.79</v>
          </cell>
          <cell r="AP92">
            <v>868.79</v>
          </cell>
          <cell r="AT92">
            <v>868.79</v>
          </cell>
          <cell r="AX92">
            <v>868.79</v>
          </cell>
          <cell r="BB92">
            <v>868.79</v>
          </cell>
          <cell r="BF92">
            <v>868.79</v>
          </cell>
          <cell r="BJ92">
            <v>868.79</v>
          </cell>
          <cell r="BK92">
            <v>0</v>
          </cell>
          <cell r="BL92" t="str">
            <v xml:space="preserve"> </v>
          </cell>
          <cell r="BM92" t="str">
            <v xml:space="preserve"> </v>
          </cell>
          <cell r="BN92" t="str">
            <v xml:space="preserve"> </v>
          </cell>
          <cell r="BO92" t="str">
            <v xml:space="preserve"> </v>
          </cell>
          <cell r="BP92" t="str">
            <v xml:space="preserve"> </v>
          </cell>
          <cell r="BQ92" t="str">
            <v xml:space="preserve"> </v>
          </cell>
          <cell r="BR92" t="str">
            <v xml:space="preserve"> </v>
          </cell>
          <cell r="BS92" t="str">
            <v xml:space="preserve"> </v>
          </cell>
          <cell r="BT92" t="str">
            <v xml:space="preserve"> </v>
          </cell>
          <cell r="BU92" t="str">
            <v xml:space="preserve"> </v>
          </cell>
          <cell r="BV92" t="str">
            <v xml:space="preserve"> </v>
          </cell>
          <cell r="BW92" t="str">
            <v xml:space="preserve"> </v>
          </cell>
          <cell r="BX92" t="str">
            <v xml:space="preserve"> </v>
          </cell>
          <cell r="BY92" t="str">
            <v xml:space="preserve"> </v>
          </cell>
          <cell r="BZ92" t="str">
            <v xml:space="preserve"> </v>
          </cell>
          <cell r="CA92" t="str">
            <v xml:space="preserve"> </v>
          </cell>
          <cell r="CB92" t="str">
            <v xml:space="preserve"> </v>
          </cell>
          <cell r="CC92" t="str">
            <v xml:space="preserve"> </v>
          </cell>
          <cell r="CD92" t="str">
            <v xml:space="preserve"> </v>
          </cell>
          <cell r="CE92" t="str">
            <v xml:space="preserve"> </v>
          </cell>
          <cell r="CF92" t="str">
            <v xml:space="preserve"> </v>
          </cell>
          <cell r="CG92" t="str">
            <v xml:space="preserve"> </v>
          </cell>
          <cell r="CH92" t="str">
            <v xml:space="preserve"> </v>
          </cell>
          <cell r="CI92" t="str">
            <v xml:space="preserve"> </v>
          </cell>
          <cell r="CJ92" t="str">
            <v xml:space="preserve"> </v>
          </cell>
          <cell r="CK92" t="str">
            <v xml:space="preserve"> </v>
          </cell>
          <cell r="CL92" t="str">
            <v xml:space="preserve"> </v>
          </cell>
          <cell r="CM92" t="str">
            <v xml:space="preserve"> </v>
          </cell>
          <cell r="CN92" t="str">
            <v xml:space="preserve"> </v>
          </cell>
          <cell r="CO92" t="str">
            <v xml:space="preserve"> </v>
          </cell>
          <cell r="CP92" t="str">
            <v xml:space="preserve"> </v>
          </cell>
          <cell r="CQ92" t="str">
            <v xml:space="preserve"> </v>
          </cell>
          <cell r="CR92" t="str">
            <v xml:space="preserve"> </v>
          </cell>
          <cell r="CS92" t="str">
            <v xml:space="preserve"> </v>
          </cell>
          <cell r="CT92" t="str">
            <v xml:space="preserve"> </v>
          </cell>
          <cell r="CU92" t="str">
            <v xml:space="preserve"> </v>
          </cell>
          <cell r="CV92" t="str">
            <v xml:space="preserve"> </v>
          </cell>
          <cell r="CW92" t="str">
            <v xml:space="preserve"> </v>
          </cell>
          <cell r="CX92" t="str">
            <v xml:space="preserve"> </v>
          </cell>
          <cell r="CY92" t="str">
            <v xml:space="preserve"> </v>
          </cell>
          <cell r="CZ92" t="str">
            <v xml:space="preserve"> </v>
          </cell>
          <cell r="DA92" t="str">
            <v xml:space="preserve"> </v>
          </cell>
          <cell r="DB92" t="str">
            <v xml:space="preserve"> </v>
          </cell>
          <cell r="DC92" t="str">
            <v xml:space="preserve"> </v>
          </cell>
          <cell r="DD92" t="str">
            <v xml:space="preserve"> </v>
          </cell>
          <cell r="DE92" t="str">
            <v xml:space="preserve"> </v>
          </cell>
          <cell r="DF92" t="str">
            <v xml:space="preserve"> </v>
          </cell>
          <cell r="DG92" t="str">
            <v xml:space="preserve"> </v>
          </cell>
          <cell r="DH92" t="str">
            <v>3. IAMIndependent Aftkt869419Q</v>
          </cell>
          <cell r="DI92">
            <v>0</v>
          </cell>
          <cell r="DJ92">
            <v>0</v>
          </cell>
          <cell r="DL92">
            <v>0</v>
          </cell>
          <cell r="DM92">
            <v>0</v>
          </cell>
          <cell r="DN92">
            <v>0</v>
          </cell>
          <cell r="DP92">
            <v>0</v>
          </cell>
          <cell r="DQ92">
            <v>0</v>
          </cell>
          <cell r="DR92">
            <v>0</v>
          </cell>
          <cell r="DT92">
            <v>0</v>
          </cell>
          <cell r="DU92">
            <v>0</v>
          </cell>
          <cell r="DV92">
            <v>0</v>
          </cell>
          <cell r="DX92">
            <v>0</v>
          </cell>
          <cell r="DY92">
            <v>0</v>
          </cell>
          <cell r="DZ92">
            <v>0</v>
          </cell>
          <cell r="EB92">
            <v>0</v>
          </cell>
          <cell r="EC92">
            <v>0</v>
          </cell>
          <cell r="ED92">
            <v>0</v>
          </cell>
          <cell r="EF92">
            <v>0</v>
          </cell>
          <cell r="EG92">
            <v>0</v>
          </cell>
          <cell r="EH92">
            <v>0</v>
          </cell>
          <cell r="EJ92">
            <v>0</v>
          </cell>
          <cell r="EK92">
            <v>0</v>
          </cell>
          <cell r="EL92">
            <v>0</v>
          </cell>
          <cell r="EN92">
            <v>0</v>
          </cell>
          <cell r="EO92">
            <v>0</v>
          </cell>
          <cell r="EP92">
            <v>0</v>
          </cell>
          <cell r="ER92">
            <v>0</v>
          </cell>
          <cell r="ES92">
            <v>0</v>
          </cell>
          <cell r="ET92">
            <v>0</v>
          </cell>
          <cell r="EV92">
            <v>0</v>
          </cell>
          <cell r="EW92">
            <v>0</v>
          </cell>
          <cell r="EX92">
            <v>0</v>
          </cell>
          <cell r="EZ92">
            <v>0</v>
          </cell>
          <cell r="FA92">
            <v>0</v>
          </cell>
          <cell r="FB92">
            <v>0</v>
          </cell>
          <cell r="FD92">
            <v>0</v>
          </cell>
          <cell r="FE92">
            <v>0</v>
          </cell>
          <cell r="FF92">
            <v>0</v>
          </cell>
          <cell r="FI92">
            <v>0</v>
          </cell>
          <cell r="FJ92">
            <v>0</v>
          </cell>
          <cell r="FK92">
            <v>0</v>
          </cell>
          <cell r="FM92">
            <v>0</v>
          </cell>
          <cell r="FN92">
            <v>0</v>
          </cell>
          <cell r="FO92">
            <v>0</v>
          </cell>
          <cell r="FQ92">
            <v>0</v>
          </cell>
          <cell r="FR92">
            <v>0</v>
          </cell>
          <cell r="FS92">
            <v>0</v>
          </cell>
          <cell r="FU92">
            <v>0</v>
          </cell>
          <cell r="FV92">
            <v>0</v>
          </cell>
          <cell r="FW92">
            <v>0</v>
          </cell>
          <cell r="FY92">
            <v>0</v>
          </cell>
          <cell r="FZ92">
            <v>0</v>
          </cell>
          <cell r="GA92">
            <v>0</v>
          </cell>
          <cell r="GC92">
            <v>0</v>
          </cell>
          <cell r="GD92">
            <v>0</v>
          </cell>
          <cell r="GE92">
            <v>0</v>
          </cell>
          <cell r="GG92">
            <v>0</v>
          </cell>
          <cell r="GH92">
            <v>0</v>
          </cell>
          <cell r="GI92">
            <v>0</v>
          </cell>
          <cell r="GK92">
            <v>0</v>
          </cell>
          <cell r="GL92">
            <v>0</v>
          </cell>
          <cell r="GM92">
            <v>0</v>
          </cell>
          <cell r="GO92">
            <v>0</v>
          </cell>
          <cell r="GP92">
            <v>0</v>
          </cell>
          <cell r="GQ92">
            <v>0</v>
          </cell>
          <cell r="GS92">
            <v>0</v>
          </cell>
          <cell r="GT92">
            <v>0</v>
          </cell>
          <cell r="GU92">
            <v>0</v>
          </cell>
          <cell r="GW92">
            <v>0</v>
          </cell>
          <cell r="GX92">
            <v>0</v>
          </cell>
          <cell r="GY92">
            <v>0</v>
          </cell>
          <cell r="HA92">
            <v>0</v>
          </cell>
          <cell r="HB92">
            <v>0</v>
          </cell>
          <cell r="HC92">
            <v>0</v>
          </cell>
        </row>
        <row r="93">
          <cell r="H93" t="str">
            <v>869420S</v>
          </cell>
          <cell r="I93" t="str">
            <v>MXP</v>
          </cell>
          <cell r="J93" t="str">
            <v>CONDENSADOR PT44  AFTRMKT</v>
          </cell>
          <cell r="K93" t="str">
            <v>T7</v>
          </cell>
          <cell r="L93">
            <v>0</v>
          </cell>
          <cell r="M93">
            <v>0</v>
          </cell>
          <cell r="N93">
            <v>792.16</v>
          </cell>
          <cell r="R93">
            <v>792.16</v>
          </cell>
          <cell r="V93">
            <v>792.16</v>
          </cell>
          <cell r="Z93">
            <v>792.16</v>
          </cell>
          <cell r="AD93">
            <v>792.16</v>
          </cell>
          <cell r="AH93">
            <v>792.16</v>
          </cell>
          <cell r="AL93">
            <v>792.16</v>
          </cell>
          <cell r="AP93">
            <v>792.16</v>
          </cell>
          <cell r="AT93">
            <v>792.16</v>
          </cell>
          <cell r="AX93">
            <v>792.16</v>
          </cell>
          <cell r="BB93">
            <v>792.16</v>
          </cell>
          <cell r="BF93">
            <v>792.16</v>
          </cell>
          <cell r="BJ93">
            <v>792.16</v>
          </cell>
          <cell r="BK93">
            <v>0</v>
          </cell>
          <cell r="BL93" t="str">
            <v xml:space="preserve"> </v>
          </cell>
          <cell r="BM93" t="str">
            <v xml:space="preserve"> </v>
          </cell>
          <cell r="BN93" t="str">
            <v xml:space="preserve"> </v>
          </cell>
          <cell r="BO93" t="str">
            <v xml:space="preserve"> </v>
          </cell>
          <cell r="BP93" t="str">
            <v xml:space="preserve"> </v>
          </cell>
          <cell r="BQ93" t="str">
            <v xml:space="preserve"> </v>
          </cell>
          <cell r="BR93" t="str">
            <v xml:space="preserve"> </v>
          </cell>
          <cell r="BS93" t="str">
            <v xml:space="preserve"> </v>
          </cell>
          <cell r="BT93" t="str">
            <v xml:space="preserve"> </v>
          </cell>
          <cell r="BU93" t="str">
            <v xml:space="preserve"> </v>
          </cell>
          <cell r="BV93" t="str">
            <v xml:space="preserve"> </v>
          </cell>
          <cell r="BW93" t="str">
            <v xml:space="preserve"> </v>
          </cell>
          <cell r="BX93" t="str">
            <v xml:space="preserve"> </v>
          </cell>
          <cell r="BY93" t="str">
            <v xml:space="preserve"> </v>
          </cell>
          <cell r="BZ93" t="str">
            <v xml:space="preserve"> </v>
          </cell>
          <cell r="CA93" t="str">
            <v xml:space="preserve"> </v>
          </cell>
          <cell r="CB93" t="str">
            <v xml:space="preserve"> </v>
          </cell>
          <cell r="CC93" t="str">
            <v xml:space="preserve"> </v>
          </cell>
          <cell r="CD93" t="str">
            <v xml:space="preserve"> </v>
          </cell>
          <cell r="CE93" t="str">
            <v xml:space="preserve"> </v>
          </cell>
          <cell r="CF93" t="str">
            <v xml:space="preserve"> </v>
          </cell>
          <cell r="CG93" t="str">
            <v xml:space="preserve"> </v>
          </cell>
          <cell r="CH93" t="str">
            <v xml:space="preserve"> </v>
          </cell>
          <cell r="CI93" t="str">
            <v xml:space="preserve"> </v>
          </cell>
          <cell r="CJ93" t="str">
            <v xml:space="preserve"> </v>
          </cell>
          <cell r="CK93" t="str">
            <v xml:space="preserve"> </v>
          </cell>
          <cell r="CL93" t="str">
            <v xml:space="preserve"> </v>
          </cell>
          <cell r="CM93" t="str">
            <v xml:space="preserve"> </v>
          </cell>
          <cell r="CN93" t="str">
            <v xml:space="preserve"> </v>
          </cell>
          <cell r="CO93" t="str">
            <v xml:space="preserve"> </v>
          </cell>
          <cell r="CP93" t="str">
            <v xml:space="preserve"> </v>
          </cell>
          <cell r="CQ93" t="str">
            <v xml:space="preserve"> </v>
          </cell>
          <cell r="CR93" t="str">
            <v xml:space="preserve"> </v>
          </cell>
          <cell r="CS93" t="str">
            <v xml:space="preserve"> </v>
          </cell>
          <cell r="CT93" t="str">
            <v xml:space="preserve"> </v>
          </cell>
          <cell r="CU93" t="str">
            <v xml:space="preserve"> </v>
          </cell>
          <cell r="CV93" t="str">
            <v xml:space="preserve"> </v>
          </cell>
          <cell r="CW93" t="str">
            <v xml:space="preserve"> </v>
          </cell>
          <cell r="CX93" t="str">
            <v xml:space="preserve"> </v>
          </cell>
          <cell r="CY93" t="str">
            <v xml:space="preserve"> </v>
          </cell>
          <cell r="CZ93" t="str">
            <v xml:space="preserve"> </v>
          </cell>
          <cell r="DA93" t="str">
            <v xml:space="preserve"> </v>
          </cell>
          <cell r="DB93" t="str">
            <v xml:space="preserve"> </v>
          </cell>
          <cell r="DC93" t="str">
            <v xml:space="preserve"> </v>
          </cell>
          <cell r="DD93" t="str">
            <v xml:space="preserve"> </v>
          </cell>
          <cell r="DE93" t="str">
            <v xml:space="preserve"> </v>
          </cell>
          <cell r="DF93" t="str">
            <v xml:space="preserve"> </v>
          </cell>
          <cell r="DG93" t="str">
            <v xml:space="preserve"> </v>
          </cell>
          <cell r="DH93" t="str">
            <v>3. IAMIndependent Aftkt869420S</v>
          </cell>
          <cell r="DI93">
            <v>0</v>
          </cell>
          <cell r="DJ93">
            <v>0</v>
          </cell>
          <cell r="DL93">
            <v>0</v>
          </cell>
          <cell r="DM93">
            <v>0</v>
          </cell>
          <cell r="DN93">
            <v>0</v>
          </cell>
          <cell r="DP93">
            <v>0</v>
          </cell>
          <cell r="DQ93">
            <v>0</v>
          </cell>
          <cell r="DR93">
            <v>0</v>
          </cell>
          <cell r="DT93">
            <v>0</v>
          </cell>
          <cell r="DU93">
            <v>0</v>
          </cell>
          <cell r="DV93">
            <v>0</v>
          </cell>
          <cell r="DX93">
            <v>0</v>
          </cell>
          <cell r="DY93">
            <v>0</v>
          </cell>
          <cell r="DZ93">
            <v>0</v>
          </cell>
          <cell r="EB93">
            <v>0</v>
          </cell>
          <cell r="EC93">
            <v>0</v>
          </cell>
          <cell r="ED93">
            <v>0</v>
          </cell>
          <cell r="EF93">
            <v>0</v>
          </cell>
          <cell r="EG93">
            <v>0</v>
          </cell>
          <cell r="EH93">
            <v>0</v>
          </cell>
          <cell r="EJ93">
            <v>0</v>
          </cell>
          <cell r="EK93">
            <v>0</v>
          </cell>
          <cell r="EL93">
            <v>0</v>
          </cell>
          <cell r="EN93">
            <v>0</v>
          </cell>
          <cell r="EO93">
            <v>0</v>
          </cell>
          <cell r="EP93">
            <v>0</v>
          </cell>
          <cell r="ER93">
            <v>0</v>
          </cell>
          <cell r="ES93">
            <v>0</v>
          </cell>
          <cell r="ET93">
            <v>0</v>
          </cell>
          <cell r="EV93">
            <v>0</v>
          </cell>
          <cell r="EW93">
            <v>0</v>
          </cell>
          <cell r="EX93">
            <v>0</v>
          </cell>
          <cell r="EZ93">
            <v>0</v>
          </cell>
          <cell r="FA93">
            <v>0</v>
          </cell>
          <cell r="FB93">
            <v>0</v>
          </cell>
          <cell r="FD93">
            <v>0</v>
          </cell>
          <cell r="FE93">
            <v>0</v>
          </cell>
          <cell r="FF93">
            <v>0</v>
          </cell>
          <cell r="FI93">
            <v>0</v>
          </cell>
          <cell r="FJ93">
            <v>0</v>
          </cell>
          <cell r="FK93">
            <v>0</v>
          </cell>
          <cell r="FM93">
            <v>0</v>
          </cell>
          <cell r="FN93">
            <v>0</v>
          </cell>
          <cell r="FO93">
            <v>0</v>
          </cell>
          <cell r="FQ93">
            <v>0</v>
          </cell>
          <cell r="FR93">
            <v>0</v>
          </cell>
          <cell r="FS93">
            <v>0</v>
          </cell>
          <cell r="FU93">
            <v>0</v>
          </cell>
          <cell r="FV93">
            <v>0</v>
          </cell>
          <cell r="FW93">
            <v>0</v>
          </cell>
          <cell r="FY93">
            <v>0</v>
          </cell>
          <cell r="FZ93">
            <v>0</v>
          </cell>
          <cell r="GA93">
            <v>0</v>
          </cell>
          <cell r="GC93">
            <v>0</v>
          </cell>
          <cell r="GD93">
            <v>0</v>
          </cell>
          <cell r="GE93">
            <v>0</v>
          </cell>
          <cell r="GG93">
            <v>0</v>
          </cell>
          <cell r="GH93">
            <v>0</v>
          </cell>
          <cell r="GI93">
            <v>0</v>
          </cell>
          <cell r="GK93">
            <v>0</v>
          </cell>
          <cell r="GL93">
            <v>0</v>
          </cell>
          <cell r="GM93">
            <v>0</v>
          </cell>
          <cell r="GO93">
            <v>0</v>
          </cell>
          <cell r="GP93">
            <v>0</v>
          </cell>
          <cell r="GQ93">
            <v>0</v>
          </cell>
          <cell r="GS93">
            <v>0</v>
          </cell>
          <cell r="GT93">
            <v>0</v>
          </cell>
          <cell r="GU93">
            <v>0</v>
          </cell>
          <cell r="GW93">
            <v>0</v>
          </cell>
          <cell r="GX93">
            <v>0</v>
          </cell>
          <cell r="GY93">
            <v>0</v>
          </cell>
          <cell r="HA93">
            <v>0</v>
          </cell>
          <cell r="HB93">
            <v>0</v>
          </cell>
          <cell r="HC93">
            <v>0</v>
          </cell>
        </row>
        <row r="94">
          <cell r="H94" t="str">
            <v>873097P</v>
          </cell>
          <cell r="I94" t="str">
            <v>MXP</v>
          </cell>
          <cell r="J94" t="str">
            <v>RADIADOR 732779</v>
          </cell>
          <cell r="K94" t="str">
            <v>T1</v>
          </cell>
          <cell r="L94">
            <v>0</v>
          </cell>
          <cell r="M94">
            <v>0</v>
          </cell>
          <cell r="N94">
            <v>856.27</v>
          </cell>
          <cell r="R94">
            <v>856.27</v>
          </cell>
          <cell r="V94">
            <v>856.27</v>
          </cell>
          <cell r="Z94">
            <v>856.27</v>
          </cell>
          <cell r="AD94">
            <v>856.27</v>
          </cell>
          <cell r="AH94">
            <v>856.27</v>
          </cell>
          <cell r="AL94">
            <v>856.27</v>
          </cell>
          <cell r="AP94">
            <v>856.27</v>
          </cell>
          <cell r="AT94">
            <v>856.27</v>
          </cell>
          <cell r="AX94">
            <v>856.27</v>
          </cell>
          <cell r="BB94">
            <v>856.27</v>
          </cell>
          <cell r="BF94">
            <v>856.27</v>
          </cell>
          <cell r="BJ94">
            <v>856.27</v>
          </cell>
          <cell r="BK94">
            <v>0</v>
          </cell>
          <cell r="BL94" t="str">
            <v xml:space="preserve"> </v>
          </cell>
          <cell r="BM94" t="str">
            <v xml:space="preserve"> </v>
          </cell>
          <cell r="BN94" t="str">
            <v xml:space="preserve"> </v>
          </cell>
          <cell r="BO94" t="str">
            <v xml:space="preserve"> </v>
          </cell>
          <cell r="BP94" t="str">
            <v xml:space="preserve"> </v>
          </cell>
          <cell r="BQ94" t="str">
            <v xml:space="preserve"> </v>
          </cell>
          <cell r="BR94" t="str">
            <v xml:space="preserve"> </v>
          </cell>
          <cell r="BS94" t="str">
            <v xml:space="preserve"> </v>
          </cell>
          <cell r="BT94" t="str">
            <v xml:space="preserve"> </v>
          </cell>
          <cell r="BU94" t="str">
            <v xml:space="preserve"> </v>
          </cell>
          <cell r="BV94" t="str">
            <v xml:space="preserve"> </v>
          </cell>
          <cell r="BW94" t="str">
            <v xml:space="preserve"> </v>
          </cell>
          <cell r="BX94" t="str">
            <v xml:space="preserve"> </v>
          </cell>
          <cell r="BY94" t="str">
            <v xml:space="preserve"> </v>
          </cell>
          <cell r="BZ94" t="str">
            <v xml:space="preserve"> </v>
          </cell>
          <cell r="CA94" t="str">
            <v xml:space="preserve"> </v>
          </cell>
          <cell r="CB94" t="str">
            <v xml:space="preserve"> </v>
          </cell>
          <cell r="CC94" t="str">
            <v xml:space="preserve"> </v>
          </cell>
          <cell r="CD94" t="str">
            <v xml:space="preserve"> </v>
          </cell>
          <cell r="CE94" t="str">
            <v xml:space="preserve"> </v>
          </cell>
          <cell r="CF94" t="str">
            <v xml:space="preserve"> </v>
          </cell>
          <cell r="CG94" t="str">
            <v xml:space="preserve"> </v>
          </cell>
          <cell r="CH94" t="str">
            <v xml:space="preserve"> </v>
          </cell>
          <cell r="CI94" t="str">
            <v xml:space="preserve"> </v>
          </cell>
          <cell r="CJ94" t="str">
            <v xml:space="preserve"> </v>
          </cell>
          <cell r="CK94" t="str">
            <v xml:space="preserve"> </v>
          </cell>
          <cell r="CL94" t="str">
            <v xml:space="preserve"> </v>
          </cell>
          <cell r="CM94" t="str">
            <v xml:space="preserve"> </v>
          </cell>
          <cell r="CN94" t="str">
            <v xml:space="preserve"> </v>
          </cell>
          <cell r="CO94" t="str">
            <v xml:space="preserve"> </v>
          </cell>
          <cell r="CP94" t="str">
            <v xml:space="preserve"> </v>
          </cell>
          <cell r="CQ94" t="str">
            <v xml:space="preserve"> </v>
          </cell>
          <cell r="CR94" t="str">
            <v xml:space="preserve"> </v>
          </cell>
          <cell r="CS94" t="str">
            <v xml:space="preserve"> </v>
          </cell>
          <cell r="CT94" t="str">
            <v xml:space="preserve"> </v>
          </cell>
          <cell r="CU94" t="str">
            <v xml:space="preserve"> </v>
          </cell>
          <cell r="CV94" t="str">
            <v xml:space="preserve"> </v>
          </cell>
          <cell r="CW94" t="str">
            <v xml:space="preserve"> </v>
          </cell>
          <cell r="CX94" t="str">
            <v xml:space="preserve"> </v>
          </cell>
          <cell r="CY94" t="str">
            <v xml:space="preserve"> </v>
          </cell>
          <cell r="CZ94" t="str">
            <v xml:space="preserve"> </v>
          </cell>
          <cell r="DA94" t="str">
            <v xml:space="preserve"> </v>
          </cell>
          <cell r="DB94" t="str">
            <v xml:space="preserve"> </v>
          </cell>
          <cell r="DC94" t="str">
            <v xml:space="preserve"> </v>
          </cell>
          <cell r="DD94" t="str">
            <v xml:space="preserve"> </v>
          </cell>
          <cell r="DE94" t="str">
            <v xml:space="preserve"> </v>
          </cell>
          <cell r="DF94" t="str">
            <v xml:space="preserve"> </v>
          </cell>
          <cell r="DG94" t="str">
            <v xml:space="preserve"> </v>
          </cell>
          <cell r="DH94" t="str">
            <v>3. IAMIndependent Aftkt873097P</v>
          </cell>
          <cell r="DI94">
            <v>0</v>
          </cell>
          <cell r="DJ94">
            <v>0</v>
          </cell>
          <cell r="DL94">
            <v>0</v>
          </cell>
          <cell r="DM94">
            <v>0</v>
          </cell>
          <cell r="DN94">
            <v>0</v>
          </cell>
          <cell r="DP94">
            <v>0</v>
          </cell>
          <cell r="DQ94">
            <v>0</v>
          </cell>
          <cell r="DR94">
            <v>0</v>
          </cell>
          <cell r="DT94">
            <v>0</v>
          </cell>
          <cell r="DU94">
            <v>0</v>
          </cell>
          <cell r="DV94">
            <v>0</v>
          </cell>
          <cell r="DX94">
            <v>0</v>
          </cell>
          <cell r="DY94">
            <v>0</v>
          </cell>
          <cell r="DZ94">
            <v>0</v>
          </cell>
          <cell r="EB94">
            <v>0</v>
          </cell>
          <cell r="EC94">
            <v>0</v>
          </cell>
          <cell r="ED94">
            <v>0</v>
          </cell>
          <cell r="EF94">
            <v>0</v>
          </cell>
          <cell r="EG94">
            <v>0</v>
          </cell>
          <cell r="EH94">
            <v>0</v>
          </cell>
          <cell r="EJ94">
            <v>0</v>
          </cell>
          <cell r="EK94">
            <v>0</v>
          </cell>
          <cell r="EL94">
            <v>0</v>
          </cell>
          <cell r="EN94">
            <v>0</v>
          </cell>
          <cell r="EO94">
            <v>0</v>
          </cell>
          <cell r="EP94">
            <v>0</v>
          </cell>
          <cell r="ER94">
            <v>0</v>
          </cell>
          <cell r="ES94">
            <v>0</v>
          </cell>
          <cell r="ET94">
            <v>0</v>
          </cell>
          <cell r="EV94">
            <v>0</v>
          </cell>
          <cell r="EW94">
            <v>0</v>
          </cell>
          <cell r="EX94">
            <v>0</v>
          </cell>
          <cell r="EZ94">
            <v>0</v>
          </cell>
          <cell r="FA94">
            <v>0</v>
          </cell>
          <cell r="FB94">
            <v>0</v>
          </cell>
          <cell r="FD94">
            <v>0</v>
          </cell>
          <cell r="FE94">
            <v>0</v>
          </cell>
          <cell r="FF94">
            <v>0</v>
          </cell>
          <cell r="FI94">
            <v>0</v>
          </cell>
          <cell r="FJ94">
            <v>0</v>
          </cell>
          <cell r="FK94">
            <v>0</v>
          </cell>
          <cell r="FM94">
            <v>0</v>
          </cell>
          <cell r="FN94">
            <v>0</v>
          </cell>
          <cell r="FO94">
            <v>0</v>
          </cell>
          <cell r="FQ94">
            <v>0</v>
          </cell>
          <cell r="FR94">
            <v>0</v>
          </cell>
          <cell r="FS94">
            <v>0</v>
          </cell>
          <cell r="FU94">
            <v>0</v>
          </cell>
          <cell r="FV94">
            <v>0</v>
          </cell>
          <cell r="FW94">
            <v>0</v>
          </cell>
          <cell r="FY94">
            <v>0</v>
          </cell>
          <cell r="FZ94">
            <v>0</v>
          </cell>
          <cell r="GA94">
            <v>0</v>
          </cell>
          <cell r="GC94">
            <v>0</v>
          </cell>
          <cell r="GD94">
            <v>0</v>
          </cell>
          <cell r="GE94">
            <v>0</v>
          </cell>
          <cell r="GG94">
            <v>0</v>
          </cell>
          <cell r="GH94">
            <v>0</v>
          </cell>
          <cell r="GI94">
            <v>0</v>
          </cell>
          <cell r="GK94">
            <v>0</v>
          </cell>
          <cell r="GL94">
            <v>0</v>
          </cell>
          <cell r="GM94">
            <v>0</v>
          </cell>
          <cell r="GO94">
            <v>0</v>
          </cell>
          <cell r="GP94">
            <v>0</v>
          </cell>
          <cell r="GQ94">
            <v>0</v>
          </cell>
          <cell r="GS94">
            <v>0</v>
          </cell>
          <cell r="GT94">
            <v>0</v>
          </cell>
          <cell r="GU94">
            <v>0</v>
          </cell>
          <cell r="GW94">
            <v>0</v>
          </cell>
          <cell r="GX94">
            <v>0</v>
          </cell>
          <cell r="GY94">
            <v>0</v>
          </cell>
          <cell r="HA94">
            <v>0</v>
          </cell>
          <cell r="HB94">
            <v>0</v>
          </cell>
          <cell r="HC94">
            <v>0</v>
          </cell>
        </row>
        <row r="95">
          <cell r="H95" t="str">
            <v>873099Q</v>
          </cell>
          <cell r="I95" t="str">
            <v>MXP</v>
          </cell>
          <cell r="J95" t="str">
            <v>RADIADOR 732780</v>
          </cell>
          <cell r="K95" t="str">
            <v>T1</v>
          </cell>
          <cell r="L95">
            <v>49.334431372549012</v>
          </cell>
          <cell r="M95">
            <v>49334.431372549014</v>
          </cell>
          <cell r="N95">
            <v>1324.24</v>
          </cell>
          <cell r="R95">
            <v>1324.24</v>
          </cell>
          <cell r="V95">
            <v>1324.24</v>
          </cell>
          <cell r="Z95">
            <v>1324.24</v>
          </cell>
          <cell r="AD95">
            <v>1324.24</v>
          </cell>
          <cell r="AH95">
            <v>1324.24</v>
          </cell>
          <cell r="AL95">
            <v>1324.24</v>
          </cell>
          <cell r="AP95">
            <v>1324.24</v>
          </cell>
          <cell r="AT95">
            <v>1324.24</v>
          </cell>
          <cell r="AX95">
            <v>1324.24</v>
          </cell>
          <cell r="BB95">
            <v>1324.24</v>
          </cell>
          <cell r="BF95">
            <v>1324.24</v>
          </cell>
          <cell r="BJ95">
            <v>1324.24</v>
          </cell>
          <cell r="BK95">
            <v>0</v>
          </cell>
          <cell r="BL95" t="str">
            <v xml:space="preserve"> </v>
          </cell>
          <cell r="BM95" t="str">
            <v xml:space="preserve"> </v>
          </cell>
          <cell r="BN95" t="str">
            <v xml:space="preserve"> </v>
          </cell>
          <cell r="BO95" t="str">
            <v xml:space="preserve"> </v>
          </cell>
          <cell r="BP95" t="str">
            <v xml:space="preserve"> </v>
          </cell>
          <cell r="BQ95" t="str">
            <v xml:space="preserve"> </v>
          </cell>
          <cell r="BR95" t="str">
            <v xml:space="preserve"> </v>
          </cell>
          <cell r="BS95" t="str">
            <v xml:space="preserve"> </v>
          </cell>
          <cell r="BT95" t="str">
            <v xml:space="preserve"> </v>
          </cell>
          <cell r="BU95" t="str">
            <v xml:space="preserve"> </v>
          </cell>
          <cell r="BV95" t="str">
            <v xml:space="preserve"> </v>
          </cell>
          <cell r="BW95" t="str">
            <v xml:space="preserve"> </v>
          </cell>
          <cell r="BX95" t="str">
            <v xml:space="preserve"> </v>
          </cell>
          <cell r="BY95" t="str">
            <v xml:space="preserve"> </v>
          </cell>
          <cell r="BZ95" t="str">
            <v xml:space="preserve"> </v>
          </cell>
          <cell r="CA95" t="str">
            <v xml:space="preserve"> </v>
          </cell>
          <cell r="CB95" t="str">
            <v xml:space="preserve"> </v>
          </cell>
          <cell r="CC95" t="str">
            <v xml:space="preserve"> </v>
          </cell>
          <cell r="CD95" t="str">
            <v xml:space="preserve"> </v>
          </cell>
          <cell r="CE95" t="str">
            <v xml:space="preserve"> </v>
          </cell>
          <cell r="CF95" t="str">
            <v xml:space="preserve"> </v>
          </cell>
          <cell r="CG95" t="str">
            <v xml:space="preserve"> </v>
          </cell>
          <cell r="CH95" t="str">
            <v xml:space="preserve"> </v>
          </cell>
          <cell r="CI95" t="str">
            <v xml:space="preserve"> </v>
          </cell>
          <cell r="CJ95" t="str">
            <v xml:space="preserve"> </v>
          </cell>
          <cell r="CK95" t="str">
            <v xml:space="preserve"> </v>
          </cell>
          <cell r="CL95" t="str">
            <v xml:space="preserve"> </v>
          </cell>
          <cell r="CM95" t="str">
            <v xml:space="preserve"> </v>
          </cell>
          <cell r="CN95" t="str">
            <v xml:space="preserve"> </v>
          </cell>
          <cell r="CO95" t="str">
            <v xml:space="preserve"> </v>
          </cell>
          <cell r="CP95" t="str">
            <v xml:space="preserve"> </v>
          </cell>
          <cell r="CQ95" t="str">
            <v xml:space="preserve"> </v>
          </cell>
          <cell r="CR95" t="str">
            <v xml:space="preserve"> </v>
          </cell>
          <cell r="CS95" t="str">
            <v xml:space="preserve"> </v>
          </cell>
          <cell r="CT95" t="str">
            <v xml:space="preserve"> </v>
          </cell>
          <cell r="CU95" t="str">
            <v xml:space="preserve"> </v>
          </cell>
          <cell r="CV95" t="str">
            <v xml:space="preserve"> </v>
          </cell>
          <cell r="CW95" t="str">
            <v xml:space="preserve"> </v>
          </cell>
          <cell r="CX95" t="str">
            <v xml:space="preserve"> </v>
          </cell>
          <cell r="CY95" t="str">
            <v xml:space="preserve"> </v>
          </cell>
          <cell r="CZ95" t="str">
            <v xml:space="preserve"> </v>
          </cell>
          <cell r="DA95" t="str">
            <v xml:space="preserve"> </v>
          </cell>
          <cell r="DB95" t="str">
            <v xml:space="preserve"> </v>
          </cell>
          <cell r="DC95" t="str">
            <v xml:space="preserve"> </v>
          </cell>
          <cell r="DD95" t="str">
            <v xml:space="preserve"> </v>
          </cell>
          <cell r="DE95" t="str">
            <v xml:space="preserve"> </v>
          </cell>
          <cell r="DF95" t="str">
            <v xml:space="preserve"> </v>
          </cell>
          <cell r="DG95" t="str">
            <v xml:space="preserve"> </v>
          </cell>
          <cell r="DH95" t="str">
            <v>3. IAMIndependent Aftkt873099Q</v>
          </cell>
          <cell r="DI95">
            <v>0</v>
          </cell>
          <cell r="DJ95">
            <v>0</v>
          </cell>
          <cell r="DL95">
            <v>0</v>
          </cell>
          <cell r="DM95">
            <v>0</v>
          </cell>
          <cell r="DN95">
            <v>0</v>
          </cell>
          <cell r="DP95">
            <v>0</v>
          </cell>
          <cell r="DQ95">
            <v>0</v>
          </cell>
          <cell r="DR95">
            <v>0</v>
          </cell>
          <cell r="DT95">
            <v>0</v>
          </cell>
          <cell r="DU95">
            <v>0</v>
          </cell>
          <cell r="DV95">
            <v>0</v>
          </cell>
          <cell r="DX95">
            <v>0</v>
          </cell>
          <cell r="DY95">
            <v>0</v>
          </cell>
          <cell r="DZ95">
            <v>0</v>
          </cell>
          <cell r="EB95">
            <v>0</v>
          </cell>
          <cell r="EC95">
            <v>0</v>
          </cell>
          <cell r="ED95">
            <v>0</v>
          </cell>
          <cell r="EF95">
            <v>0</v>
          </cell>
          <cell r="EG95">
            <v>0</v>
          </cell>
          <cell r="EH95">
            <v>0</v>
          </cell>
          <cell r="EJ95">
            <v>0</v>
          </cell>
          <cell r="EK95">
            <v>0</v>
          </cell>
          <cell r="EL95">
            <v>0</v>
          </cell>
          <cell r="EN95">
            <v>0</v>
          </cell>
          <cell r="EO95">
            <v>0</v>
          </cell>
          <cell r="EP95">
            <v>0</v>
          </cell>
          <cell r="ER95">
            <v>0</v>
          </cell>
          <cell r="ES95">
            <v>0</v>
          </cell>
          <cell r="ET95">
            <v>0</v>
          </cell>
          <cell r="EV95">
            <v>0</v>
          </cell>
          <cell r="EW95">
            <v>0</v>
          </cell>
          <cell r="EX95">
            <v>0</v>
          </cell>
          <cell r="EZ95">
            <v>0</v>
          </cell>
          <cell r="FA95">
            <v>0</v>
          </cell>
          <cell r="FB95">
            <v>0</v>
          </cell>
          <cell r="FD95">
            <v>0</v>
          </cell>
          <cell r="FE95">
            <v>0</v>
          </cell>
          <cell r="FF95">
            <v>0</v>
          </cell>
          <cell r="FI95">
            <v>0</v>
          </cell>
          <cell r="FJ95">
            <v>0</v>
          </cell>
          <cell r="FK95">
            <v>0</v>
          </cell>
          <cell r="FM95">
            <v>0</v>
          </cell>
          <cell r="FN95">
            <v>0</v>
          </cell>
          <cell r="FO95">
            <v>0</v>
          </cell>
          <cell r="FQ95">
            <v>0</v>
          </cell>
          <cell r="FR95">
            <v>0</v>
          </cell>
          <cell r="FS95">
            <v>0</v>
          </cell>
          <cell r="FU95">
            <v>0</v>
          </cell>
          <cell r="FV95">
            <v>0</v>
          </cell>
          <cell r="FW95">
            <v>0</v>
          </cell>
          <cell r="FY95">
            <v>0</v>
          </cell>
          <cell r="FZ95">
            <v>0</v>
          </cell>
          <cell r="GA95">
            <v>0</v>
          </cell>
          <cell r="GC95">
            <v>0</v>
          </cell>
          <cell r="GD95">
            <v>0</v>
          </cell>
          <cell r="GE95">
            <v>0</v>
          </cell>
          <cell r="GG95">
            <v>0</v>
          </cell>
          <cell r="GH95">
            <v>0</v>
          </cell>
          <cell r="GI95">
            <v>0</v>
          </cell>
          <cell r="GK95">
            <v>0</v>
          </cell>
          <cell r="GL95">
            <v>0</v>
          </cell>
          <cell r="GM95">
            <v>0</v>
          </cell>
          <cell r="GO95">
            <v>0</v>
          </cell>
          <cell r="GP95">
            <v>0</v>
          </cell>
          <cell r="GQ95">
            <v>0</v>
          </cell>
          <cell r="GS95">
            <v>0</v>
          </cell>
          <cell r="GT95">
            <v>0</v>
          </cell>
          <cell r="GU95">
            <v>0</v>
          </cell>
          <cell r="GW95">
            <v>0</v>
          </cell>
          <cell r="GX95">
            <v>0</v>
          </cell>
          <cell r="GY95">
            <v>0</v>
          </cell>
          <cell r="HA95">
            <v>0</v>
          </cell>
          <cell r="HB95">
            <v>0</v>
          </cell>
          <cell r="HC95">
            <v>0</v>
          </cell>
        </row>
        <row r="96">
          <cell r="H96" t="str">
            <v>873100S</v>
          </cell>
          <cell r="I96" t="str">
            <v>MXP</v>
          </cell>
          <cell r="J96" t="str">
            <v>RADIADOR 732781</v>
          </cell>
          <cell r="K96" t="str">
            <v>T1</v>
          </cell>
          <cell r="L96">
            <v>0</v>
          </cell>
          <cell r="M96">
            <v>0</v>
          </cell>
          <cell r="N96">
            <v>1379.41</v>
          </cell>
          <cell r="R96">
            <v>1379.41</v>
          </cell>
          <cell r="V96">
            <v>1379.41</v>
          </cell>
          <cell r="Z96">
            <v>1379.41</v>
          </cell>
          <cell r="AD96">
            <v>1379.41</v>
          </cell>
          <cell r="AH96">
            <v>1379.41</v>
          </cell>
          <cell r="AL96">
            <v>1379.41</v>
          </cell>
          <cell r="AP96">
            <v>1379.41</v>
          </cell>
          <cell r="AT96">
            <v>1379.41</v>
          </cell>
          <cell r="AX96">
            <v>1379.41</v>
          </cell>
          <cell r="BB96">
            <v>1379.41</v>
          </cell>
          <cell r="BF96">
            <v>1379.41</v>
          </cell>
          <cell r="BJ96">
            <v>1379.41</v>
          </cell>
          <cell r="BK96">
            <v>0</v>
          </cell>
          <cell r="BL96" t="str">
            <v xml:space="preserve"> </v>
          </cell>
          <cell r="BM96" t="str">
            <v xml:space="preserve"> </v>
          </cell>
          <cell r="BN96" t="str">
            <v xml:space="preserve"> </v>
          </cell>
          <cell r="BO96" t="str">
            <v xml:space="preserve"> </v>
          </cell>
          <cell r="BP96" t="str">
            <v xml:space="preserve"> </v>
          </cell>
          <cell r="BQ96" t="str">
            <v xml:space="preserve"> </v>
          </cell>
          <cell r="BR96" t="str">
            <v xml:space="preserve"> </v>
          </cell>
          <cell r="BS96" t="str">
            <v xml:space="preserve"> </v>
          </cell>
          <cell r="BT96" t="str">
            <v xml:space="preserve"> </v>
          </cell>
          <cell r="BU96" t="str">
            <v xml:space="preserve"> </v>
          </cell>
          <cell r="BV96" t="str">
            <v xml:space="preserve"> </v>
          </cell>
          <cell r="BW96" t="str">
            <v xml:space="preserve"> </v>
          </cell>
          <cell r="BX96" t="str">
            <v xml:space="preserve"> </v>
          </cell>
          <cell r="BY96" t="str">
            <v xml:space="preserve"> </v>
          </cell>
          <cell r="BZ96" t="str">
            <v xml:space="preserve"> </v>
          </cell>
          <cell r="CA96" t="str">
            <v xml:space="preserve"> </v>
          </cell>
          <cell r="CB96" t="str">
            <v xml:space="preserve"> </v>
          </cell>
          <cell r="CC96" t="str">
            <v xml:space="preserve"> </v>
          </cell>
          <cell r="CD96" t="str">
            <v xml:space="preserve"> </v>
          </cell>
          <cell r="CE96" t="str">
            <v xml:space="preserve"> </v>
          </cell>
          <cell r="CF96" t="str">
            <v xml:space="preserve"> </v>
          </cell>
          <cell r="CG96" t="str">
            <v xml:space="preserve"> </v>
          </cell>
          <cell r="CH96" t="str">
            <v xml:space="preserve"> </v>
          </cell>
          <cell r="CI96" t="str">
            <v xml:space="preserve"> </v>
          </cell>
          <cell r="CJ96" t="str">
            <v xml:space="preserve"> </v>
          </cell>
          <cell r="CK96" t="str">
            <v xml:space="preserve"> </v>
          </cell>
          <cell r="CL96" t="str">
            <v xml:space="preserve"> </v>
          </cell>
          <cell r="CM96" t="str">
            <v xml:space="preserve"> </v>
          </cell>
          <cell r="CN96" t="str">
            <v xml:space="preserve"> </v>
          </cell>
          <cell r="CO96" t="str">
            <v xml:space="preserve"> </v>
          </cell>
          <cell r="CP96" t="str">
            <v xml:space="preserve"> </v>
          </cell>
          <cell r="CQ96" t="str">
            <v xml:space="preserve"> </v>
          </cell>
          <cell r="CR96" t="str">
            <v xml:space="preserve"> </v>
          </cell>
          <cell r="CS96" t="str">
            <v xml:space="preserve"> </v>
          </cell>
          <cell r="CT96" t="str">
            <v xml:space="preserve"> </v>
          </cell>
          <cell r="CU96" t="str">
            <v xml:space="preserve"> </v>
          </cell>
          <cell r="CV96" t="str">
            <v xml:space="preserve"> </v>
          </cell>
          <cell r="CW96" t="str">
            <v xml:space="preserve"> </v>
          </cell>
          <cell r="CX96" t="str">
            <v xml:space="preserve"> </v>
          </cell>
          <cell r="CY96" t="str">
            <v xml:space="preserve"> </v>
          </cell>
          <cell r="CZ96" t="str">
            <v xml:space="preserve"> </v>
          </cell>
          <cell r="DA96" t="str">
            <v xml:space="preserve"> </v>
          </cell>
          <cell r="DB96" t="str">
            <v xml:space="preserve"> </v>
          </cell>
          <cell r="DC96" t="str">
            <v xml:space="preserve"> </v>
          </cell>
          <cell r="DD96" t="str">
            <v xml:space="preserve"> </v>
          </cell>
          <cell r="DE96" t="str">
            <v xml:space="preserve"> </v>
          </cell>
          <cell r="DF96" t="str">
            <v xml:space="preserve"> </v>
          </cell>
          <cell r="DG96" t="str">
            <v xml:space="preserve"> </v>
          </cell>
          <cell r="DH96" t="str">
            <v>3. IAMIndependent Aftkt873100S</v>
          </cell>
          <cell r="DI96">
            <v>0</v>
          </cell>
          <cell r="DJ96">
            <v>0</v>
          </cell>
          <cell r="DL96">
            <v>0</v>
          </cell>
          <cell r="DM96">
            <v>0</v>
          </cell>
          <cell r="DN96">
            <v>0</v>
          </cell>
          <cell r="DP96">
            <v>0</v>
          </cell>
          <cell r="DQ96">
            <v>0</v>
          </cell>
          <cell r="DR96">
            <v>0</v>
          </cell>
          <cell r="DT96">
            <v>0</v>
          </cell>
          <cell r="DU96">
            <v>0</v>
          </cell>
          <cell r="DV96">
            <v>0</v>
          </cell>
          <cell r="DX96">
            <v>0</v>
          </cell>
          <cell r="DY96">
            <v>0</v>
          </cell>
          <cell r="DZ96">
            <v>0</v>
          </cell>
          <cell r="EB96">
            <v>0</v>
          </cell>
          <cell r="EC96">
            <v>0</v>
          </cell>
          <cell r="ED96">
            <v>0</v>
          </cell>
          <cell r="EF96">
            <v>0</v>
          </cell>
          <cell r="EG96">
            <v>0</v>
          </cell>
          <cell r="EH96">
            <v>0</v>
          </cell>
          <cell r="EJ96">
            <v>0</v>
          </cell>
          <cell r="EK96">
            <v>0</v>
          </cell>
          <cell r="EL96">
            <v>0</v>
          </cell>
          <cell r="EN96">
            <v>0</v>
          </cell>
          <cell r="EO96">
            <v>0</v>
          </cell>
          <cell r="EP96">
            <v>0</v>
          </cell>
          <cell r="ER96">
            <v>0</v>
          </cell>
          <cell r="ES96">
            <v>0</v>
          </cell>
          <cell r="ET96">
            <v>0</v>
          </cell>
          <cell r="EV96">
            <v>0</v>
          </cell>
          <cell r="EW96">
            <v>0</v>
          </cell>
          <cell r="EX96">
            <v>0</v>
          </cell>
          <cell r="EZ96">
            <v>0</v>
          </cell>
          <cell r="FA96">
            <v>0</v>
          </cell>
          <cell r="FB96">
            <v>0</v>
          </cell>
          <cell r="FD96">
            <v>0</v>
          </cell>
          <cell r="FE96">
            <v>0</v>
          </cell>
          <cell r="FF96">
            <v>0</v>
          </cell>
          <cell r="FI96">
            <v>0</v>
          </cell>
          <cell r="FJ96">
            <v>0</v>
          </cell>
          <cell r="FK96">
            <v>0</v>
          </cell>
          <cell r="FM96">
            <v>0</v>
          </cell>
          <cell r="FN96">
            <v>0</v>
          </cell>
          <cell r="FO96">
            <v>0</v>
          </cell>
          <cell r="FQ96">
            <v>0</v>
          </cell>
          <cell r="FR96">
            <v>0</v>
          </cell>
          <cell r="FS96">
            <v>0</v>
          </cell>
          <cell r="FU96">
            <v>0</v>
          </cell>
          <cell r="FV96">
            <v>0</v>
          </cell>
          <cell r="FW96">
            <v>0</v>
          </cell>
          <cell r="FY96">
            <v>0</v>
          </cell>
          <cell r="FZ96">
            <v>0</v>
          </cell>
          <cell r="GA96">
            <v>0</v>
          </cell>
          <cell r="GC96">
            <v>0</v>
          </cell>
          <cell r="GD96">
            <v>0</v>
          </cell>
          <cell r="GE96">
            <v>0</v>
          </cell>
          <cell r="GG96">
            <v>0</v>
          </cell>
          <cell r="GH96">
            <v>0</v>
          </cell>
          <cell r="GI96">
            <v>0</v>
          </cell>
          <cell r="GK96">
            <v>0</v>
          </cell>
          <cell r="GL96">
            <v>0</v>
          </cell>
          <cell r="GM96">
            <v>0</v>
          </cell>
          <cell r="GO96">
            <v>0</v>
          </cell>
          <cell r="GP96">
            <v>0</v>
          </cell>
          <cell r="GQ96">
            <v>0</v>
          </cell>
          <cell r="GS96">
            <v>0</v>
          </cell>
          <cell r="GT96">
            <v>0</v>
          </cell>
          <cell r="GU96">
            <v>0</v>
          </cell>
          <cell r="GW96">
            <v>0</v>
          </cell>
          <cell r="GX96">
            <v>0</v>
          </cell>
          <cell r="GY96">
            <v>0</v>
          </cell>
          <cell r="HA96">
            <v>0</v>
          </cell>
          <cell r="HB96">
            <v>0</v>
          </cell>
          <cell r="HC96">
            <v>0</v>
          </cell>
        </row>
        <row r="97">
          <cell r="H97" t="str">
            <v>873101E</v>
          </cell>
          <cell r="I97" t="str">
            <v>MXP</v>
          </cell>
          <cell r="J97" t="str">
            <v>RADIADOR ZJ 732782</v>
          </cell>
          <cell r="K97" t="str">
            <v>T1</v>
          </cell>
          <cell r="L97">
            <v>36.099137254901969</v>
          </cell>
          <cell r="M97">
            <v>36099.137254901965</v>
          </cell>
          <cell r="N97">
            <v>1150.6600000000001</v>
          </cell>
          <cell r="R97">
            <v>1150.6600000000001</v>
          </cell>
          <cell r="V97">
            <v>1150.6600000000001</v>
          </cell>
          <cell r="Z97">
            <v>1150.6600000000001</v>
          </cell>
          <cell r="AD97">
            <v>1150.6600000000001</v>
          </cell>
          <cell r="AH97">
            <v>1150.6600000000001</v>
          </cell>
          <cell r="AL97">
            <v>1150.6600000000001</v>
          </cell>
          <cell r="AP97">
            <v>1150.6600000000001</v>
          </cell>
          <cell r="AT97">
            <v>1150.6600000000001</v>
          </cell>
          <cell r="AX97">
            <v>1150.6600000000001</v>
          </cell>
          <cell r="BB97">
            <v>1150.6600000000001</v>
          </cell>
          <cell r="BF97">
            <v>1150.6600000000001</v>
          </cell>
          <cell r="BJ97">
            <v>1150.6600000000001</v>
          </cell>
          <cell r="BK97">
            <v>0</v>
          </cell>
          <cell r="BL97" t="str">
            <v xml:space="preserve"> </v>
          </cell>
          <cell r="BM97" t="str">
            <v xml:space="preserve"> </v>
          </cell>
          <cell r="BN97" t="str">
            <v xml:space="preserve"> </v>
          </cell>
          <cell r="BO97" t="str">
            <v xml:space="preserve"> </v>
          </cell>
          <cell r="BP97" t="str">
            <v xml:space="preserve"> </v>
          </cell>
          <cell r="BQ97" t="str">
            <v xml:space="preserve"> </v>
          </cell>
          <cell r="BR97" t="str">
            <v xml:space="preserve"> </v>
          </cell>
          <cell r="BS97" t="str">
            <v xml:space="preserve"> </v>
          </cell>
          <cell r="BT97" t="str">
            <v xml:space="preserve"> </v>
          </cell>
          <cell r="BU97" t="str">
            <v xml:space="preserve"> </v>
          </cell>
          <cell r="BV97" t="str">
            <v xml:space="preserve"> </v>
          </cell>
          <cell r="BW97" t="str">
            <v xml:space="preserve"> </v>
          </cell>
          <cell r="BX97" t="str">
            <v xml:space="preserve"> </v>
          </cell>
          <cell r="BY97" t="str">
            <v xml:space="preserve"> </v>
          </cell>
          <cell r="BZ97" t="str">
            <v xml:space="preserve"> </v>
          </cell>
          <cell r="CA97" t="str">
            <v xml:space="preserve"> </v>
          </cell>
          <cell r="CB97" t="str">
            <v xml:space="preserve"> </v>
          </cell>
          <cell r="CC97" t="str">
            <v xml:space="preserve"> </v>
          </cell>
          <cell r="CD97" t="str">
            <v xml:space="preserve"> </v>
          </cell>
          <cell r="CE97" t="str">
            <v xml:space="preserve"> </v>
          </cell>
          <cell r="CF97" t="str">
            <v xml:space="preserve"> </v>
          </cell>
          <cell r="CG97" t="str">
            <v xml:space="preserve"> </v>
          </cell>
          <cell r="CH97" t="str">
            <v xml:space="preserve"> </v>
          </cell>
          <cell r="CI97" t="str">
            <v xml:space="preserve"> </v>
          </cell>
          <cell r="CJ97" t="str">
            <v xml:space="preserve"> </v>
          </cell>
          <cell r="CK97" t="str">
            <v xml:space="preserve"> </v>
          </cell>
          <cell r="CL97" t="str">
            <v xml:space="preserve"> </v>
          </cell>
          <cell r="CM97" t="str">
            <v xml:space="preserve"> </v>
          </cell>
          <cell r="CN97" t="str">
            <v xml:space="preserve"> </v>
          </cell>
          <cell r="CO97" t="str">
            <v xml:space="preserve"> </v>
          </cell>
          <cell r="CP97" t="str">
            <v xml:space="preserve"> </v>
          </cell>
          <cell r="CQ97" t="str">
            <v xml:space="preserve"> </v>
          </cell>
          <cell r="CR97" t="str">
            <v xml:space="preserve"> </v>
          </cell>
          <cell r="CS97" t="str">
            <v xml:space="preserve"> </v>
          </cell>
          <cell r="CT97" t="str">
            <v xml:space="preserve"> </v>
          </cell>
          <cell r="CU97" t="str">
            <v xml:space="preserve"> </v>
          </cell>
          <cell r="CV97" t="str">
            <v xml:space="preserve"> </v>
          </cell>
          <cell r="CW97" t="str">
            <v xml:space="preserve"> </v>
          </cell>
          <cell r="CX97" t="str">
            <v xml:space="preserve"> </v>
          </cell>
          <cell r="CY97" t="str">
            <v xml:space="preserve"> </v>
          </cell>
          <cell r="CZ97" t="str">
            <v xml:space="preserve"> </v>
          </cell>
          <cell r="DA97" t="str">
            <v xml:space="preserve"> </v>
          </cell>
          <cell r="DB97" t="str">
            <v xml:space="preserve"> </v>
          </cell>
          <cell r="DC97" t="str">
            <v xml:space="preserve"> </v>
          </cell>
          <cell r="DD97" t="str">
            <v xml:space="preserve"> </v>
          </cell>
          <cell r="DE97" t="str">
            <v xml:space="preserve"> </v>
          </cell>
          <cell r="DF97" t="str">
            <v xml:space="preserve"> </v>
          </cell>
          <cell r="DG97" t="str">
            <v xml:space="preserve"> </v>
          </cell>
          <cell r="DH97" t="str">
            <v>3. IAMIndependent Aftkt873101E</v>
          </cell>
          <cell r="DI97">
            <v>0</v>
          </cell>
          <cell r="DJ97">
            <v>0</v>
          </cell>
          <cell r="DL97">
            <v>0</v>
          </cell>
          <cell r="DM97">
            <v>0</v>
          </cell>
          <cell r="DN97">
            <v>0</v>
          </cell>
          <cell r="DP97">
            <v>0</v>
          </cell>
          <cell r="DQ97">
            <v>0</v>
          </cell>
          <cell r="DR97">
            <v>0</v>
          </cell>
          <cell r="DT97">
            <v>0</v>
          </cell>
          <cell r="DU97">
            <v>0</v>
          </cell>
          <cell r="DV97">
            <v>0</v>
          </cell>
          <cell r="DX97">
            <v>0</v>
          </cell>
          <cell r="DY97">
            <v>0</v>
          </cell>
          <cell r="DZ97">
            <v>0</v>
          </cell>
          <cell r="EB97">
            <v>0</v>
          </cell>
          <cell r="EC97">
            <v>0</v>
          </cell>
          <cell r="ED97">
            <v>0</v>
          </cell>
          <cell r="EF97">
            <v>0</v>
          </cell>
          <cell r="EG97">
            <v>0</v>
          </cell>
          <cell r="EH97">
            <v>0</v>
          </cell>
          <cell r="EJ97">
            <v>0</v>
          </cell>
          <cell r="EK97">
            <v>0</v>
          </cell>
          <cell r="EL97">
            <v>0</v>
          </cell>
          <cell r="EN97">
            <v>0</v>
          </cell>
          <cell r="EO97">
            <v>0</v>
          </cell>
          <cell r="EP97">
            <v>0</v>
          </cell>
          <cell r="ER97">
            <v>0</v>
          </cell>
          <cell r="ES97">
            <v>0</v>
          </cell>
          <cell r="ET97">
            <v>0</v>
          </cell>
          <cell r="EV97">
            <v>0</v>
          </cell>
          <cell r="EW97">
            <v>0</v>
          </cell>
          <cell r="EX97">
            <v>0</v>
          </cell>
          <cell r="EZ97">
            <v>0</v>
          </cell>
          <cell r="FA97">
            <v>0</v>
          </cell>
          <cell r="FB97">
            <v>0</v>
          </cell>
          <cell r="FD97">
            <v>0</v>
          </cell>
          <cell r="FE97">
            <v>0</v>
          </cell>
          <cell r="FF97">
            <v>0</v>
          </cell>
          <cell r="FI97">
            <v>0</v>
          </cell>
          <cell r="FJ97">
            <v>0</v>
          </cell>
          <cell r="FK97">
            <v>0</v>
          </cell>
          <cell r="FM97">
            <v>0</v>
          </cell>
          <cell r="FN97">
            <v>0</v>
          </cell>
          <cell r="FO97">
            <v>0</v>
          </cell>
          <cell r="FQ97">
            <v>0</v>
          </cell>
          <cell r="FR97">
            <v>0</v>
          </cell>
          <cell r="FS97">
            <v>0</v>
          </cell>
          <cell r="FU97">
            <v>0</v>
          </cell>
          <cell r="FV97">
            <v>0</v>
          </cell>
          <cell r="FW97">
            <v>0</v>
          </cell>
          <cell r="FY97">
            <v>0</v>
          </cell>
          <cell r="FZ97">
            <v>0</v>
          </cell>
          <cell r="GA97">
            <v>0</v>
          </cell>
          <cell r="GC97">
            <v>0</v>
          </cell>
          <cell r="GD97">
            <v>0</v>
          </cell>
          <cell r="GE97">
            <v>0</v>
          </cell>
          <cell r="GG97">
            <v>0</v>
          </cell>
          <cell r="GH97">
            <v>0</v>
          </cell>
          <cell r="GI97">
            <v>0</v>
          </cell>
          <cell r="GK97">
            <v>0</v>
          </cell>
          <cell r="GL97">
            <v>0</v>
          </cell>
          <cell r="GM97">
            <v>0</v>
          </cell>
          <cell r="GO97">
            <v>0</v>
          </cell>
          <cell r="GP97">
            <v>0</v>
          </cell>
          <cell r="GQ97">
            <v>0</v>
          </cell>
          <cell r="GS97">
            <v>0</v>
          </cell>
          <cell r="GT97">
            <v>0</v>
          </cell>
          <cell r="GU97">
            <v>0</v>
          </cell>
          <cell r="GW97">
            <v>0</v>
          </cell>
          <cell r="GX97">
            <v>0</v>
          </cell>
          <cell r="GY97">
            <v>0</v>
          </cell>
          <cell r="HA97">
            <v>0</v>
          </cell>
          <cell r="HB97">
            <v>0</v>
          </cell>
          <cell r="HC97">
            <v>0</v>
          </cell>
        </row>
        <row r="98">
          <cell r="H98" t="str">
            <v>873102W</v>
          </cell>
          <cell r="I98" t="str">
            <v>MXP</v>
          </cell>
          <cell r="J98" t="str">
            <v>RADIADOR ZJ 732783</v>
          </cell>
          <cell r="K98" t="str">
            <v>T1</v>
          </cell>
          <cell r="L98">
            <v>32.74949019607844</v>
          </cell>
          <cell r="M98">
            <v>32749.490196078441</v>
          </cell>
          <cell r="N98">
            <v>1043.8900000000001</v>
          </cell>
          <cell r="R98">
            <v>1043.8900000000001</v>
          </cell>
          <cell r="V98">
            <v>1043.8900000000001</v>
          </cell>
          <cell r="Z98">
            <v>1043.8900000000001</v>
          </cell>
          <cell r="AD98">
            <v>1043.8900000000001</v>
          </cell>
          <cell r="AH98">
            <v>1043.8900000000001</v>
          </cell>
          <cell r="AL98">
            <v>1043.8900000000001</v>
          </cell>
          <cell r="AP98">
            <v>1043.8900000000001</v>
          </cell>
          <cell r="AT98">
            <v>1043.8900000000001</v>
          </cell>
          <cell r="AX98">
            <v>1043.8900000000001</v>
          </cell>
          <cell r="BB98">
            <v>1043.8900000000001</v>
          </cell>
          <cell r="BF98">
            <v>1043.8900000000001</v>
          </cell>
          <cell r="BJ98">
            <v>1043.8900000000001</v>
          </cell>
          <cell r="BK98">
            <v>0</v>
          </cell>
          <cell r="BL98" t="str">
            <v xml:space="preserve"> </v>
          </cell>
          <cell r="BM98" t="str">
            <v xml:space="preserve"> </v>
          </cell>
          <cell r="BN98" t="str">
            <v xml:space="preserve"> </v>
          </cell>
          <cell r="BO98" t="str">
            <v xml:space="preserve"> </v>
          </cell>
          <cell r="BP98" t="str">
            <v xml:space="preserve"> </v>
          </cell>
          <cell r="BQ98" t="str">
            <v xml:space="preserve"> </v>
          </cell>
          <cell r="BR98" t="str">
            <v xml:space="preserve"> </v>
          </cell>
          <cell r="BS98" t="str">
            <v xml:space="preserve"> </v>
          </cell>
          <cell r="BT98" t="str">
            <v xml:space="preserve"> </v>
          </cell>
          <cell r="BU98" t="str">
            <v xml:space="preserve"> </v>
          </cell>
          <cell r="BV98" t="str">
            <v xml:space="preserve"> </v>
          </cell>
          <cell r="BW98" t="str">
            <v xml:space="preserve"> </v>
          </cell>
          <cell r="BX98" t="str">
            <v xml:space="preserve"> </v>
          </cell>
          <cell r="BY98" t="str">
            <v xml:space="preserve"> </v>
          </cell>
          <cell r="BZ98" t="str">
            <v xml:space="preserve"> </v>
          </cell>
          <cell r="CA98" t="str">
            <v xml:space="preserve"> </v>
          </cell>
          <cell r="CB98" t="str">
            <v xml:space="preserve"> </v>
          </cell>
          <cell r="CC98" t="str">
            <v xml:space="preserve"> </v>
          </cell>
          <cell r="CD98" t="str">
            <v xml:space="preserve"> </v>
          </cell>
          <cell r="CE98" t="str">
            <v xml:space="preserve"> </v>
          </cell>
          <cell r="CF98" t="str">
            <v xml:space="preserve"> </v>
          </cell>
          <cell r="CG98" t="str">
            <v xml:space="preserve"> </v>
          </cell>
          <cell r="CH98" t="str">
            <v xml:space="preserve"> </v>
          </cell>
          <cell r="CI98" t="str">
            <v xml:space="preserve"> </v>
          </cell>
          <cell r="CJ98" t="str">
            <v xml:space="preserve"> </v>
          </cell>
          <cell r="CK98" t="str">
            <v xml:space="preserve"> </v>
          </cell>
          <cell r="CL98" t="str">
            <v xml:space="preserve"> </v>
          </cell>
          <cell r="CM98" t="str">
            <v xml:space="preserve"> </v>
          </cell>
          <cell r="CN98" t="str">
            <v xml:space="preserve"> </v>
          </cell>
          <cell r="CO98" t="str">
            <v xml:space="preserve"> </v>
          </cell>
          <cell r="CP98" t="str">
            <v xml:space="preserve"> </v>
          </cell>
          <cell r="CQ98" t="str">
            <v xml:space="preserve"> </v>
          </cell>
          <cell r="CR98" t="str">
            <v xml:space="preserve"> </v>
          </cell>
          <cell r="CS98" t="str">
            <v xml:space="preserve"> </v>
          </cell>
          <cell r="CT98" t="str">
            <v xml:space="preserve"> </v>
          </cell>
          <cell r="CU98" t="str">
            <v xml:space="preserve"> </v>
          </cell>
          <cell r="CV98" t="str">
            <v xml:space="preserve"> </v>
          </cell>
          <cell r="CW98" t="str">
            <v xml:space="preserve"> </v>
          </cell>
          <cell r="CX98" t="str">
            <v xml:space="preserve"> </v>
          </cell>
          <cell r="CY98" t="str">
            <v xml:space="preserve"> </v>
          </cell>
          <cell r="CZ98" t="str">
            <v xml:space="preserve"> </v>
          </cell>
          <cell r="DA98" t="str">
            <v xml:space="preserve"> </v>
          </cell>
          <cell r="DB98" t="str">
            <v xml:space="preserve"> </v>
          </cell>
          <cell r="DC98" t="str">
            <v xml:space="preserve"> </v>
          </cell>
          <cell r="DD98" t="str">
            <v xml:space="preserve"> </v>
          </cell>
          <cell r="DE98" t="str">
            <v xml:space="preserve"> </v>
          </cell>
          <cell r="DF98" t="str">
            <v xml:space="preserve"> </v>
          </cell>
          <cell r="DG98" t="str">
            <v xml:space="preserve"> </v>
          </cell>
          <cell r="DH98" t="str">
            <v>3. IAMIndependent Aftkt873102W</v>
          </cell>
          <cell r="DI98">
            <v>0</v>
          </cell>
          <cell r="DJ98">
            <v>0</v>
          </cell>
          <cell r="DL98">
            <v>0</v>
          </cell>
          <cell r="DM98">
            <v>0</v>
          </cell>
          <cell r="DN98">
            <v>0</v>
          </cell>
          <cell r="DP98">
            <v>0</v>
          </cell>
          <cell r="DQ98">
            <v>0</v>
          </cell>
          <cell r="DR98">
            <v>0</v>
          </cell>
          <cell r="DT98">
            <v>0</v>
          </cell>
          <cell r="DU98">
            <v>0</v>
          </cell>
          <cell r="DV98">
            <v>0</v>
          </cell>
          <cell r="DX98">
            <v>0</v>
          </cell>
          <cell r="DY98">
            <v>0</v>
          </cell>
          <cell r="DZ98">
            <v>0</v>
          </cell>
          <cell r="EB98">
            <v>0</v>
          </cell>
          <cell r="EC98">
            <v>0</v>
          </cell>
          <cell r="ED98">
            <v>0</v>
          </cell>
          <cell r="EF98">
            <v>0</v>
          </cell>
          <cell r="EG98">
            <v>0</v>
          </cell>
          <cell r="EH98">
            <v>0</v>
          </cell>
          <cell r="EJ98">
            <v>0</v>
          </cell>
          <cell r="EK98">
            <v>0</v>
          </cell>
          <cell r="EL98">
            <v>0</v>
          </cell>
          <cell r="EN98">
            <v>0</v>
          </cell>
          <cell r="EO98">
            <v>0</v>
          </cell>
          <cell r="EP98">
            <v>0</v>
          </cell>
          <cell r="ER98">
            <v>0</v>
          </cell>
          <cell r="ES98">
            <v>0</v>
          </cell>
          <cell r="ET98">
            <v>0</v>
          </cell>
          <cell r="EV98">
            <v>0</v>
          </cell>
          <cell r="EW98">
            <v>0</v>
          </cell>
          <cell r="EX98">
            <v>0</v>
          </cell>
          <cell r="EZ98">
            <v>0</v>
          </cell>
          <cell r="FA98">
            <v>0</v>
          </cell>
          <cell r="FB98">
            <v>0</v>
          </cell>
          <cell r="FD98">
            <v>0</v>
          </cell>
          <cell r="FE98">
            <v>0</v>
          </cell>
          <cell r="FF98">
            <v>0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U98">
            <v>0</v>
          </cell>
          <cell r="FV98">
            <v>0</v>
          </cell>
          <cell r="FW98">
            <v>0</v>
          </cell>
          <cell r="FY98">
            <v>0</v>
          </cell>
          <cell r="FZ98">
            <v>0</v>
          </cell>
          <cell r="GA98">
            <v>0</v>
          </cell>
          <cell r="GC98">
            <v>0</v>
          </cell>
          <cell r="GD98">
            <v>0</v>
          </cell>
          <cell r="GE98">
            <v>0</v>
          </cell>
          <cell r="GG98">
            <v>0</v>
          </cell>
          <cell r="GH98">
            <v>0</v>
          </cell>
          <cell r="GI98">
            <v>0</v>
          </cell>
          <cell r="GK98">
            <v>0</v>
          </cell>
          <cell r="GL98">
            <v>0</v>
          </cell>
          <cell r="GM98">
            <v>0</v>
          </cell>
          <cell r="GO98">
            <v>0</v>
          </cell>
          <cell r="GP98">
            <v>0</v>
          </cell>
          <cell r="GQ98">
            <v>0</v>
          </cell>
          <cell r="GS98">
            <v>0</v>
          </cell>
          <cell r="GT98">
            <v>0</v>
          </cell>
          <cell r="GU98">
            <v>0</v>
          </cell>
          <cell r="GW98">
            <v>0</v>
          </cell>
          <cell r="GX98">
            <v>0</v>
          </cell>
          <cell r="GY98">
            <v>0</v>
          </cell>
          <cell r="HA98">
            <v>0</v>
          </cell>
          <cell r="HB98">
            <v>0</v>
          </cell>
          <cell r="HC98">
            <v>0</v>
          </cell>
        </row>
        <row r="99">
          <cell r="H99" t="str">
            <v>873104M</v>
          </cell>
          <cell r="I99" t="str">
            <v>MXP</v>
          </cell>
          <cell r="J99" t="str">
            <v>RADIADOR NS DIMEX</v>
          </cell>
          <cell r="K99" t="str">
            <v>T1</v>
          </cell>
          <cell r="L99">
            <v>41.788235294117641</v>
          </cell>
          <cell r="M99">
            <v>41788.235294117643</v>
          </cell>
          <cell r="N99">
            <v>1184</v>
          </cell>
          <cell r="R99">
            <v>1184</v>
          </cell>
          <cell r="V99">
            <v>1184</v>
          </cell>
          <cell r="Z99">
            <v>1184</v>
          </cell>
          <cell r="AD99">
            <v>1184</v>
          </cell>
          <cell r="AH99">
            <v>1184</v>
          </cell>
          <cell r="AL99">
            <v>1184</v>
          </cell>
          <cell r="AP99">
            <v>1184</v>
          </cell>
          <cell r="AT99">
            <v>1184</v>
          </cell>
          <cell r="AX99">
            <v>1184</v>
          </cell>
          <cell r="BB99">
            <v>1184</v>
          </cell>
          <cell r="BF99">
            <v>1184</v>
          </cell>
          <cell r="BJ99">
            <v>1184</v>
          </cell>
          <cell r="BK99">
            <v>0</v>
          </cell>
          <cell r="BL99" t="str">
            <v xml:space="preserve"> </v>
          </cell>
          <cell r="BM99" t="str">
            <v xml:space="preserve"> </v>
          </cell>
          <cell r="BN99" t="str">
            <v xml:space="preserve"> </v>
          </cell>
          <cell r="BO99" t="str">
            <v xml:space="preserve"> </v>
          </cell>
          <cell r="BP99" t="str">
            <v xml:space="preserve"> </v>
          </cell>
          <cell r="BQ99" t="str">
            <v xml:space="preserve"> </v>
          </cell>
          <cell r="BR99" t="str">
            <v xml:space="preserve"> </v>
          </cell>
          <cell r="BS99" t="str">
            <v xml:space="preserve"> </v>
          </cell>
          <cell r="BT99" t="str">
            <v xml:space="preserve"> </v>
          </cell>
          <cell r="BU99" t="str">
            <v xml:space="preserve"> </v>
          </cell>
          <cell r="BV99" t="str">
            <v xml:space="preserve"> </v>
          </cell>
          <cell r="BW99" t="str">
            <v xml:space="preserve"> </v>
          </cell>
          <cell r="BX99" t="str">
            <v xml:space="preserve"> </v>
          </cell>
          <cell r="BY99" t="str">
            <v xml:space="preserve"> </v>
          </cell>
          <cell r="BZ99" t="str">
            <v xml:space="preserve"> </v>
          </cell>
          <cell r="CA99" t="str">
            <v xml:space="preserve"> </v>
          </cell>
          <cell r="CB99" t="str">
            <v xml:space="preserve"> </v>
          </cell>
          <cell r="CC99" t="str">
            <v xml:space="preserve"> </v>
          </cell>
          <cell r="CD99" t="str">
            <v xml:space="preserve"> </v>
          </cell>
          <cell r="CE99" t="str">
            <v xml:space="preserve"> </v>
          </cell>
          <cell r="CF99" t="str">
            <v xml:space="preserve"> </v>
          </cell>
          <cell r="CG99" t="str">
            <v xml:space="preserve"> </v>
          </cell>
          <cell r="CH99" t="str">
            <v xml:space="preserve"> </v>
          </cell>
          <cell r="CI99" t="str">
            <v xml:space="preserve"> </v>
          </cell>
          <cell r="CJ99" t="str">
            <v xml:space="preserve"> </v>
          </cell>
          <cell r="CK99" t="str">
            <v xml:space="preserve"> </v>
          </cell>
          <cell r="CL99" t="str">
            <v xml:space="preserve"> </v>
          </cell>
          <cell r="CM99" t="str">
            <v xml:space="preserve"> </v>
          </cell>
          <cell r="CN99" t="str">
            <v xml:space="preserve"> </v>
          </cell>
          <cell r="CO99" t="str">
            <v xml:space="preserve"> </v>
          </cell>
          <cell r="CP99" t="str">
            <v xml:space="preserve"> </v>
          </cell>
          <cell r="CQ99" t="str">
            <v xml:space="preserve"> </v>
          </cell>
          <cell r="CR99" t="str">
            <v xml:space="preserve"> </v>
          </cell>
          <cell r="CS99" t="str">
            <v xml:space="preserve"> </v>
          </cell>
          <cell r="CT99" t="str">
            <v xml:space="preserve"> </v>
          </cell>
          <cell r="CU99" t="str">
            <v xml:space="preserve"> </v>
          </cell>
          <cell r="CV99" t="str">
            <v xml:space="preserve"> </v>
          </cell>
          <cell r="CW99" t="str">
            <v xml:space="preserve"> </v>
          </cell>
          <cell r="CX99" t="str">
            <v xml:space="preserve"> </v>
          </cell>
          <cell r="CY99" t="str">
            <v xml:space="preserve"> </v>
          </cell>
          <cell r="CZ99" t="str">
            <v xml:space="preserve"> </v>
          </cell>
          <cell r="DA99" t="str">
            <v xml:space="preserve"> </v>
          </cell>
          <cell r="DB99" t="str">
            <v xml:space="preserve"> </v>
          </cell>
          <cell r="DC99" t="str">
            <v xml:space="preserve"> </v>
          </cell>
          <cell r="DD99" t="str">
            <v xml:space="preserve"> </v>
          </cell>
          <cell r="DE99" t="str">
            <v xml:space="preserve"> </v>
          </cell>
          <cell r="DF99" t="str">
            <v xml:space="preserve"> </v>
          </cell>
          <cell r="DG99" t="str">
            <v xml:space="preserve"> </v>
          </cell>
          <cell r="DH99" t="str">
            <v>3. IAMIndependent Aftkt873104M</v>
          </cell>
          <cell r="DI99">
            <v>0</v>
          </cell>
          <cell r="DJ99">
            <v>0</v>
          </cell>
          <cell r="DL99">
            <v>0</v>
          </cell>
          <cell r="DM99">
            <v>0</v>
          </cell>
          <cell r="DN99">
            <v>0</v>
          </cell>
          <cell r="DP99">
            <v>0</v>
          </cell>
          <cell r="DQ99">
            <v>0</v>
          </cell>
          <cell r="DR99">
            <v>0</v>
          </cell>
          <cell r="DT99">
            <v>0</v>
          </cell>
          <cell r="DU99">
            <v>0</v>
          </cell>
          <cell r="DV99">
            <v>0</v>
          </cell>
          <cell r="DX99">
            <v>0</v>
          </cell>
          <cell r="DY99">
            <v>0</v>
          </cell>
          <cell r="DZ99">
            <v>0</v>
          </cell>
          <cell r="EB99">
            <v>0</v>
          </cell>
          <cell r="EC99">
            <v>0</v>
          </cell>
          <cell r="ED99">
            <v>0</v>
          </cell>
          <cell r="EF99">
            <v>0</v>
          </cell>
          <cell r="EG99">
            <v>0</v>
          </cell>
          <cell r="EH99">
            <v>0</v>
          </cell>
          <cell r="EJ99">
            <v>0</v>
          </cell>
          <cell r="EK99">
            <v>0</v>
          </cell>
          <cell r="EL99">
            <v>0</v>
          </cell>
          <cell r="EN99">
            <v>0</v>
          </cell>
          <cell r="EO99">
            <v>0</v>
          </cell>
          <cell r="EP99">
            <v>0</v>
          </cell>
          <cell r="ER99">
            <v>0</v>
          </cell>
          <cell r="ES99">
            <v>0</v>
          </cell>
          <cell r="ET99">
            <v>0</v>
          </cell>
          <cell r="EV99">
            <v>0</v>
          </cell>
          <cell r="EW99">
            <v>0</v>
          </cell>
          <cell r="EX99">
            <v>0</v>
          </cell>
          <cell r="EZ99">
            <v>0</v>
          </cell>
          <cell r="FA99">
            <v>0</v>
          </cell>
          <cell r="FB99">
            <v>0</v>
          </cell>
          <cell r="FD99">
            <v>0</v>
          </cell>
          <cell r="FE99">
            <v>0</v>
          </cell>
          <cell r="FF99">
            <v>0</v>
          </cell>
          <cell r="FI99">
            <v>0</v>
          </cell>
          <cell r="FJ99">
            <v>0</v>
          </cell>
          <cell r="FK99">
            <v>0</v>
          </cell>
          <cell r="FM99">
            <v>0</v>
          </cell>
          <cell r="FN99">
            <v>0</v>
          </cell>
          <cell r="FO99">
            <v>0</v>
          </cell>
          <cell r="FQ99">
            <v>0</v>
          </cell>
          <cell r="FR99">
            <v>0</v>
          </cell>
          <cell r="FS99">
            <v>0</v>
          </cell>
          <cell r="FU99">
            <v>0</v>
          </cell>
          <cell r="FV99">
            <v>0</v>
          </cell>
          <cell r="FW99">
            <v>0</v>
          </cell>
          <cell r="FY99">
            <v>0</v>
          </cell>
          <cell r="FZ99">
            <v>0</v>
          </cell>
          <cell r="GA99">
            <v>0</v>
          </cell>
          <cell r="GC99">
            <v>0</v>
          </cell>
          <cell r="GD99">
            <v>0</v>
          </cell>
          <cell r="GE99">
            <v>0</v>
          </cell>
          <cell r="GG99">
            <v>0</v>
          </cell>
          <cell r="GH99">
            <v>0</v>
          </cell>
          <cell r="GI99">
            <v>0</v>
          </cell>
          <cell r="GK99">
            <v>0</v>
          </cell>
          <cell r="GL99">
            <v>0</v>
          </cell>
          <cell r="GM99">
            <v>0</v>
          </cell>
          <cell r="GO99">
            <v>0</v>
          </cell>
          <cell r="GP99">
            <v>0</v>
          </cell>
          <cell r="GQ99">
            <v>0</v>
          </cell>
          <cell r="GS99">
            <v>0</v>
          </cell>
          <cell r="GT99">
            <v>0</v>
          </cell>
          <cell r="GU99">
            <v>0</v>
          </cell>
          <cell r="GW99">
            <v>0</v>
          </cell>
          <cell r="GX99">
            <v>0</v>
          </cell>
          <cell r="GY99">
            <v>0</v>
          </cell>
          <cell r="HA99">
            <v>0</v>
          </cell>
          <cell r="HB99">
            <v>0</v>
          </cell>
          <cell r="HC99">
            <v>0</v>
          </cell>
        </row>
        <row r="100">
          <cell r="H100" t="str">
            <v>874980H</v>
          </cell>
          <cell r="I100" t="str">
            <v>MXP</v>
          </cell>
          <cell r="J100" t="str">
            <v>MOTOR-VENTILADOR NB DER.</v>
          </cell>
          <cell r="K100" t="str">
            <v>T3</v>
          </cell>
          <cell r="L100">
            <v>3.3946352941176472</v>
          </cell>
          <cell r="M100">
            <v>3394.6352941176474</v>
          </cell>
          <cell r="N100">
            <v>721.36</v>
          </cell>
          <cell r="R100">
            <v>721.36</v>
          </cell>
          <cell r="V100">
            <v>721.36</v>
          </cell>
          <cell r="Z100">
            <v>721.36</v>
          </cell>
          <cell r="AD100">
            <v>721.36</v>
          </cell>
          <cell r="AH100">
            <v>721.36</v>
          </cell>
          <cell r="AL100">
            <v>721.36</v>
          </cell>
          <cell r="AP100">
            <v>721.36</v>
          </cell>
          <cell r="AT100">
            <v>721.36</v>
          </cell>
          <cell r="AX100">
            <v>721.36</v>
          </cell>
          <cell r="BB100">
            <v>721.36</v>
          </cell>
          <cell r="BF100">
            <v>721.36</v>
          </cell>
          <cell r="BJ100">
            <v>721.36</v>
          </cell>
          <cell r="BK100">
            <v>0</v>
          </cell>
          <cell r="BL100" t="str">
            <v xml:space="preserve"> </v>
          </cell>
          <cell r="BM100" t="str">
            <v xml:space="preserve"> </v>
          </cell>
          <cell r="BN100" t="str">
            <v xml:space="preserve"> </v>
          </cell>
          <cell r="BO100" t="str">
            <v xml:space="preserve"> </v>
          </cell>
          <cell r="BP100" t="str">
            <v xml:space="preserve"> </v>
          </cell>
          <cell r="BQ100" t="str">
            <v xml:space="preserve"> </v>
          </cell>
          <cell r="BR100" t="str">
            <v xml:space="preserve"> </v>
          </cell>
          <cell r="BS100" t="str">
            <v xml:space="preserve"> </v>
          </cell>
          <cell r="BT100" t="str">
            <v xml:space="preserve"> </v>
          </cell>
          <cell r="BU100" t="str">
            <v xml:space="preserve"> </v>
          </cell>
          <cell r="BV100" t="str">
            <v xml:space="preserve"> </v>
          </cell>
          <cell r="BW100" t="str">
            <v xml:space="preserve"> </v>
          </cell>
          <cell r="BX100" t="str">
            <v xml:space="preserve"> </v>
          </cell>
          <cell r="BY100" t="str">
            <v xml:space="preserve"> </v>
          </cell>
          <cell r="BZ100" t="str">
            <v xml:space="preserve"> </v>
          </cell>
          <cell r="CA100" t="str">
            <v xml:space="preserve"> </v>
          </cell>
          <cell r="CB100" t="str">
            <v xml:space="preserve"> </v>
          </cell>
          <cell r="CC100" t="str">
            <v xml:space="preserve"> </v>
          </cell>
          <cell r="CD100" t="str">
            <v xml:space="preserve"> </v>
          </cell>
          <cell r="CE100" t="str">
            <v xml:space="preserve"> </v>
          </cell>
          <cell r="CF100" t="str">
            <v xml:space="preserve"> </v>
          </cell>
          <cell r="CG100" t="str">
            <v xml:space="preserve"> </v>
          </cell>
          <cell r="CH100" t="str">
            <v xml:space="preserve"> </v>
          </cell>
          <cell r="CI100" t="str">
            <v xml:space="preserve"> </v>
          </cell>
          <cell r="CJ100" t="str">
            <v xml:space="preserve"> </v>
          </cell>
          <cell r="CK100" t="str">
            <v xml:space="preserve"> </v>
          </cell>
          <cell r="CL100" t="str">
            <v xml:space="preserve"> </v>
          </cell>
          <cell r="CM100" t="str">
            <v xml:space="preserve"> </v>
          </cell>
          <cell r="CN100" t="str">
            <v xml:space="preserve"> </v>
          </cell>
          <cell r="CO100" t="str">
            <v xml:space="preserve"> </v>
          </cell>
          <cell r="CP100" t="str">
            <v xml:space="preserve"> </v>
          </cell>
          <cell r="CQ100" t="str">
            <v xml:space="preserve"> </v>
          </cell>
          <cell r="CR100" t="str">
            <v xml:space="preserve"> </v>
          </cell>
          <cell r="CS100" t="str">
            <v xml:space="preserve"> </v>
          </cell>
          <cell r="CT100" t="str">
            <v xml:space="preserve"> </v>
          </cell>
          <cell r="CU100" t="str">
            <v xml:space="preserve"> </v>
          </cell>
          <cell r="CV100" t="str">
            <v xml:space="preserve"> </v>
          </cell>
          <cell r="CW100" t="str">
            <v xml:space="preserve"> </v>
          </cell>
          <cell r="CX100" t="str">
            <v xml:space="preserve"> </v>
          </cell>
          <cell r="CY100" t="str">
            <v xml:space="preserve"> </v>
          </cell>
          <cell r="CZ100" t="str">
            <v xml:space="preserve"> </v>
          </cell>
          <cell r="DA100" t="str">
            <v xml:space="preserve"> </v>
          </cell>
          <cell r="DB100" t="str">
            <v xml:space="preserve"> </v>
          </cell>
          <cell r="DC100" t="str">
            <v xml:space="preserve"> </v>
          </cell>
          <cell r="DD100" t="str">
            <v xml:space="preserve"> </v>
          </cell>
          <cell r="DE100" t="str">
            <v xml:space="preserve"> </v>
          </cell>
          <cell r="DF100" t="str">
            <v xml:space="preserve"> </v>
          </cell>
          <cell r="DG100" t="str">
            <v xml:space="preserve"> </v>
          </cell>
          <cell r="DH100" t="str">
            <v>3. IAMIndependent Aftkt874980H</v>
          </cell>
          <cell r="DI100">
            <v>0</v>
          </cell>
          <cell r="DJ100">
            <v>0</v>
          </cell>
          <cell r="DL100">
            <v>0</v>
          </cell>
          <cell r="DM100">
            <v>0</v>
          </cell>
          <cell r="DN100">
            <v>0</v>
          </cell>
          <cell r="DP100">
            <v>0</v>
          </cell>
          <cell r="DQ100">
            <v>0</v>
          </cell>
          <cell r="DR100">
            <v>0</v>
          </cell>
          <cell r="DT100">
            <v>0</v>
          </cell>
          <cell r="DU100">
            <v>0</v>
          </cell>
          <cell r="DV100">
            <v>0</v>
          </cell>
          <cell r="DX100">
            <v>0</v>
          </cell>
          <cell r="DY100">
            <v>0</v>
          </cell>
          <cell r="DZ100">
            <v>0</v>
          </cell>
          <cell r="EB100">
            <v>0</v>
          </cell>
          <cell r="EC100">
            <v>0</v>
          </cell>
          <cell r="ED100">
            <v>0</v>
          </cell>
          <cell r="EF100">
            <v>0</v>
          </cell>
          <cell r="EG100">
            <v>0</v>
          </cell>
          <cell r="EH100">
            <v>0</v>
          </cell>
          <cell r="EJ100">
            <v>0</v>
          </cell>
          <cell r="EK100">
            <v>0</v>
          </cell>
          <cell r="EL100">
            <v>0</v>
          </cell>
          <cell r="EN100">
            <v>0</v>
          </cell>
          <cell r="EO100">
            <v>0</v>
          </cell>
          <cell r="EP100">
            <v>0</v>
          </cell>
          <cell r="ER100">
            <v>0</v>
          </cell>
          <cell r="ES100">
            <v>0</v>
          </cell>
          <cell r="ET100">
            <v>0</v>
          </cell>
          <cell r="EV100">
            <v>0</v>
          </cell>
          <cell r="EW100">
            <v>0</v>
          </cell>
          <cell r="EX100">
            <v>0</v>
          </cell>
          <cell r="EZ100">
            <v>0</v>
          </cell>
          <cell r="FA100">
            <v>0</v>
          </cell>
          <cell r="FB100">
            <v>0</v>
          </cell>
          <cell r="FD100">
            <v>0</v>
          </cell>
          <cell r="FE100">
            <v>0</v>
          </cell>
          <cell r="FF100">
            <v>0</v>
          </cell>
          <cell r="FI100">
            <v>0</v>
          </cell>
          <cell r="FJ100">
            <v>0</v>
          </cell>
          <cell r="FK100">
            <v>0</v>
          </cell>
          <cell r="FM100">
            <v>0</v>
          </cell>
          <cell r="FN100">
            <v>0</v>
          </cell>
          <cell r="FO100">
            <v>0</v>
          </cell>
          <cell r="FQ100">
            <v>0</v>
          </cell>
          <cell r="FR100">
            <v>0</v>
          </cell>
          <cell r="FS100">
            <v>0</v>
          </cell>
          <cell r="FU100">
            <v>0</v>
          </cell>
          <cell r="FV100">
            <v>0</v>
          </cell>
          <cell r="FW100">
            <v>0</v>
          </cell>
          <cell r="FY100">
            <v>0</v>
          </cell>
          <cell r="FZ100">
            <v>0</v>
          </cell>
          <cell r="GA100">
            <v>0</v>
          </cell>
          <cell r="GC100">
            <v>0</v>
          </cell>
          <cell r="GD100">
            <v>0</v>
          </cell>
          <cell r="GE100">
            <v>0</v>
          </cell>
          <cell r="GG100">
            <v>0</v>
          </cell>
          <cell r="GH100">
            <v>0</v>
          </cell>
          <cell r="GI100">
            <v>0</v>
          </cell>
          <cell r="GK100">
            <v>0</v>
          </cell>
          <cell r="GL100">
            <v>0</v>
          </cell>
          <cell r="GM100">
            <v>0</v>
          </cell>
          <cell r="GO100">
            <v>0</v>
          </cell>
          <cell r="GP100">
            <v>0</v>
          </cell>
          <cell r="GQ100">
            <v>0</v>
          </cell>
          <cell r="GS100">
            <v>0</v>
          </cell>
          <cell r="GT100">
            <v>0</v>
          </cell>
          <cell r="GU100">
            <v>0</v>
          </cell>
          <cell r="GW100">
            <v>0</v>
          </cell>
          <cell r="GX100">
            <v>0</v>
          </cell>
          <cell r="GY100">
            <v>0</v>
          </cell>
          <cell r="HA100">
            <v>0</v>
          </cell>
          <cell r="HB100">
            <v>0</v>
          </cell>
          <cell r="HC100">
            <v>0</v>
          </cell>
        </row>
        <row r="101">
          <cell r="H101" t="str">
            <v>874981C</v>
          </cell>
          <cell r="I101" t="str">
            <v>MXP</v>
          </cell>
          <cell r="J101" t="str">
            <v>MOTOR VENTILADOR NB DIMEX</v>
          </cell>
          <cell r="K101" t="str">
            <v>T3</v>
          </cell>
          <cell r="L101">
            <v>1.0560941176470591</v>
          </cell>
          <cell r="M101">
            <v>1056.094117647059</v>
          </cell>
          <cell r="N101">
            <v>448.84</v>
          </cell>
          <cell r="R101">
            <v>448.84</v>
          </cell>
          <cell r="V101">
            <v>448.84</v>
          </cell>
          <cell r="Z101">
            <v>448.84</v>
          </cell>
          <cell r="AD101">
            <v>448.84</v>
          </cell>
          <cell r="AH101">
            <v>448.84</v>
          </cell>
          <cell r="AL101">
            <v>448.84</v>
          </cell>
          <cell r="AP101">
            <v>448.84</v>
          </cell>
          <cell r="AT101">
            <v>448.84</v>
          </cell>
          <cell r="AX101">
            <v>448.84</v>
          </cell>
          <cell r="BB101">
            <v>448.84</v>
          </cell>
          <cell r="BF101">
            <v>448.84</v>
          </cell>
          <cell r="BJ101">
            <v>448.84</v>
          </cell>
          <cell r="BK101">
            <v>0</v>
          </cell>
          <cell r="BL101" t="str">
            <v xml:space="preserve"> </v>
          </cell>
          <cell r="BM101" t="str">
            <v xml:space="preserve"> </v>
          </cell>
          <cell r="BN101" t="str">
            <v xml:space="preserve"> </v>
          </cell>
          <cell r="BO101" t="str">
            <v xml:space="preserve"> </v>
          </cell>
          <cell r="BP101" t="str">
            <v xml:space="preserve"> </v>
          </cell>
          <cell r="BQ101" t="str">
            <v xml:space="preserve"> </v>
          </cell>
          <cell r="BR101" t="str">
            <v xml:space="preserve"> </v>
          </cell>
          <cell r="BS101" t="str">
            <v xml:space="preserve"> </v>
          </cell>
          <cell r="BT101" t="str">
            <v xml:space="preserve"> </v>
          </cell>
          <cell r="BU101" t="str">
            <v xml:space="preserve"> </v>
          </cell>
          <cell r="BV101" t="str">
            <v xml:space="preserve"> </v>
          </cell>
          <cell r="BW101" t="str">
            <v xml:space="preserve"> </v>
          </cell>
          <cell r="BX101" t="str">
            <v xml:space="preserve"> </v>
          </cell>
          <cell r="BY101" t="str">
            <v xml:space="preserve"> </v>
          </cell>
          <cell r="BZ101" t="str">
            <v xml:space="preserve"> </v>
          </cell>
          <cell r="CA101" t="str">
            <v xml:space="preserve"> </v>
          </cell>
          <cell r="CB101" t="str">
            <v xml:space="preserve"> </v>
          </cell>
          <cell r="CC101" t="str">
            <v xml:space="preserve"> </v>
          </cell>
          <cell r="CD101" t="str">
            <v xml:space="preserve"> </v>
          </cell>
          <cell r="CE101" t="str">
            <v xml:space="preserve"> </v>
          </cell>
          <cell r="CF101" t="str">
            <v xml:space="preserve"> </v>
          </cell>
          <cell r="CG101" t="str">
            <v xml:space="preserve"> </v>
          </cell>
          <cell r="CH101" t="str">
            <v xml:space="preserve"> </v>
          </cell>
          <cell r="CI101" t="str">
            <v xml:space="preserve"> </v>
          </cell>
          <cell r="CJ101" t="str">
            <v xml:space="preserve"> </v>
          </cell>
          <cell r="CK101" t="str">
            <v xml:space="preserve"> </v>
          </cell>
          <cell r="CL101" t="str">
            <v xml:space="preserve"> </v>
          </cell>
          <cell r="CM101" t="str">
            <v xml:space="preserve"> </v>
          </cell>
          <cell r="CN101" t="str">
            <v xml:space="preserve"> </v>
          </cell>
          <cell r="CO101" t="str">
            <v xml:space="preserve"> </v>
          </cell>
          <cell r="CP101" t="str">
            <v xml:space="preserve"> </v>
          </cell>
          <cell r="CQ101" t="str">
            <v xml:space="preserve"> </v>
          </cell>
          <cell r="CR101" t="str">
            <v xml:space="preserve"> </v>
          </cell>
          <cell r="CS101" t="str">
            <v xml:space="preserve"> </v>
          </cell>
          <cell r="CT101" t="str">
            <v xml:space="preserve"> </v>
          </cell>
          <cell r="CU101" t="str">
            <v xml:space="preserve"> </v>
          </cell>
          <cell r="CV101" t="str">
            <v xml:space="preserve"> </v>
          </cell>
          <cell r="CW101" t="str">
            <v xml:space="preserve"> </v>
          </cell>
          <cell r="CX101" t="str">
            <v xml:space="preserve"> </v>
          </cell>
          <cell r="CY101" t="str">
            <v xml:space="preserve"> </v>
          </cell>
          <cell r="CZ101" t="str">
            <v xml:space="preserve"> </v>
          </cell>
          <cell r="DA101" t="str">
            <v xml:space="preserve"> </v>
          </cell>
          <cell r="DB101" t="str">
            <v xml:space="preserve"> </v>
          </cell>
          <cell r="DC101" t="str">
            <v xml:space="preserve"> </v>
          </cell>
          <cell r="DD101" t="str">
            <v xml:space="preserve"> </v>
          </cell>
          <cell r="DE101" t="str">
            <v xml:space="preserve"> </v>
          </cell>
          <cell r="DF101" t="str">
            <v xml:space="preserve"> </v>
          </cell>
          <cell r="DG101" t="str">
            <v xml:space="preserve"> </v>
          </cell>
          <cell r="DH101" t="str">
            <v>3. IAMIndependent Aftkt874981C</v>
          </cell>
          <cell r="DI101">
            <v>0</v>
          </cell>
          <cell r="DJ101">
            <v>0</v>
          </cell>
          <cell r="DL101">
            <v>0</v>
          </cell>
          <cell r="DM101">
            <v>0</v>
          </cell>
          <cell r="DN101">
            <v>0</v>
          </cell>
          <cell r="DP101">
            <v>0</v>
          </cell>
          <cell r="DQ101">
            <v>0</v>
          </cell>
          <cell r="DR101">
            <v>0</v>
          </cell>
          <cell r="DT101">
            <v>0</v>
          </cell>
          <cell r="DU101">
            <v>0</v>
          </cell>
          <cell r="DV101">
            <v>0</v>
          </cell>
          <cell r="DX101">
            <v>0</v>
          </cell>
          <cell r="DY101">
            <v>0</v>
          </cell>
          <cell r="DZ101">
            <v>0</v>
          </cell>
          <cell r="EB101">
            <v>0</v>
          </cell>
          <cell r="EC101">
            <v>0</v>
          </cell>
          <cell r="ED101">
            <v>0</v>
          </cell>
          <cell r="EF101">
            <v>0</v>
          </cell>
          <cell r="EG101">
            <v>0</v>
          </cell>
          <cell r="EH101">
            <v>0</v>
          </cell>
          <cell r="EJ101">
            <v>0</v>
          </cell>
          <cell r="EK101">
            <v>0</v>
          </cell>
          <cell r="EL101">
            <v>0</v>
          </cell>
          <cell r="EN101">
            <v>0</v>
          </cell>
          <cell r="EO101">
            <v>0</v>
          </cell>
          <cell r="EP101">
            <v>0</v>
          </cell>
          <cell r="ER101">
            <v>0</v>
          </cell>
          <cell r="ES101">
            <v>0</v>
          </cell>
          <cell r="ET101">
            <v>0</v>
          </cell>
          <cell r="EV101">
            <v>0</v>
          </cell>
          <cell r="EW101">
            <v>0</v>
          </cell>
          <cell r="EX101">
            <v>0</v>
          </cell>
          <cell r="EZ101">
            <v>0</v>
          </cell>
          <cell r="FA101">
            <v>0</v>
          </cell>
          <cell r="FB101">
            <v>0</v>
          </cell>
          <cell r="FD101">
            <v>0</v>
          </cell>
          <cell r="FE101">
            <v>0</v>
          </cell>
          <cell r="FF101">
            <v>0</v>
          </cell>
          <cell r="FI101">
            <v>0</v>
          </cell>
          <cell r="FJ101">
            <v>0</v>
          </cell>
          <cell r="FK101">
            <v>0</v>
          </cell>
          <cell r="FM101">
            <v>0</v>
          </cell>
          <cell r="FN101">
            <v>0</v>
          </cell>
          <cell r="FO101">
            <v>0</v>
          </cell>
          <cell r="FQ101">
            <v>0</v>
          </cell>
          <cell r="FR101">
            <v>0</v>
          </cell>
          <cell r="FS101">
            <v>0</v>
          </cell>
          <cell r="FU101">
            <v>0</v>
          </cell>
          <cell r="FV101">
            <v>0</v>
          </cell>
          <cell r="FW101">
            <v>0</v>
          </cell>
          <cell r="FY101">
            <v>0</v>
          </cell>
          <cell r="FZ101">
            <v>0</v>
          </cell>
          <cell r="GA101">
            <v>0</v>
          </cell>
          <cell r="GC101">
            <v>0</v>
          </cell>
          <cell r="GD101">
            <v>0</v>
          </cell>
          <cell r="GE101">
            <v>0</v>
          </cell>
          <cell r="GG101">
            <v>0</v>
          </cell>
          <cell r="GH101">
            <v>0</v>
          </cell>
          <cell r="GI101">
            <v>0</v>
          </cell>
          <cell r="GK101">
            <v>0</v>
          </cell>
          <cell r="GL101">
            <v>0</v>
          </cell>
          <cell r="GM101">
            <v>0</v>
          </cell>
          <cell r="GO101">
            <v>0</v>
          </cell>
          <cell r="GP101">
            <v>0</v>
          </cell>
          <cell r="GQ101">
            <v>0</v>
          </cell>
          <cell r="GS101">
            <v>0</v>
          </cell>
          <cell r="GT101">
            <v>0</v>
          </cell>
          <cell r="GU101">
            <v>0</v>
          </cell>
          <cell r="GW101">
            <v>0</v>
          </cell>
          <cell r="GX101">
            <v>0</v>
          </cell>
          <cell r="GY101">
            <v>0</v>
          </cell>
          <cell r="HA101">
            <v>0</v>
          </cell>
          <cell r="HB101">
            <v>0</v>
          </cell>
          <cell r="HC101">
            <v>0</v>
          </cell>
        </row>
        <row r="102">
          <cell r="H102" t="str">
            <v>874982R</v>
          </cell>
          <cell r="I102" t="str">
            <v>MXP</v>
          </cell>
          <cell r="J102" t="str">
            <v>TOLVA NB DIMEX</v>
          </cell>
          <cell r="K102" t="str">
            <v>T3</v>
          </cell>
          <cell r="L102">
            <v>0.25058823529411767</v>
          </cell>
          <cell r="M102">
            <v>250.58823529411768</v>
          </cell>
          <cell r="N102">
            <v>71</v>
          </cell>
          <cell r="R102">
            <v>71</v>
          </cell>
          <cell r="V102">
            <v>71</v>
          </cell>
          <cell r="Z102">
            <v>71</v>
          </cell>
          <cell r="AD102">
            <v>71</v>
          </cell>
          <cell r="AH102">
            <v>71</v>
          </cell>
          <cell r="AL102">
            <v>71</v>
          </cell>
          <cell r="AP102">
            <v>71</v>
          </cell>
          <cell r="AT102">
            <v>71</v>
          </cell>
          <cell r="AX102">
            <v>71</v>
          </cell>
          <cell r="BB102">
            <v>71</v>
          </cell>
          <cell r="BF102">
            <v>71</v>
          </cell>
          <cell r="BJ102">
            <v>71</v>
          </cell>
          <cell r="BK102">
            <v>0</v>
          </cell>
          <cell r="BL102" t="str">
            <v xml:space="preserve"> </v>
          </cell>
          <cell r="BM102" t="str">
            <v xml:space="preserve"> </v>
          </cell>
          <cell r="BN102" t="str">
            <v xml:space="preserve"> </v>
          </cell>
          <cell r="BO102" t="str">
            <v xml:space="preserve"> </v>
          </cell>
          <cell r="BP102" t="str">
            <v xml:space="preserve"> </v>
          </cell>
          <cell r="BQ102" t="str">
            <v xml:space="preserve"> </v>
          </cell>
          <cell r="BR102" t="str">
            <v xml:space="preserve"> </v>
          </cell>
          <cell r="BS102" t="str">
            <v xml:space="preserve"> </v>
          </cell>
          <cell r="BT102" t="str">
            <v xml:space="preserve"> </v>
          </cell>
          <cell r="BU102" t="str">
            <v xml:space="preserve"> </v>
          </cell>
          <cell r="BV102" t="str">
            <v xml:space="preserve"> </v>
          </cell>
          <cell r="BW102" t="str">
            <v xml:space="preserve"> </v>
          </cell>
          <cell r="BX102" t="str">
            <v xml:space="preserve"> </v>
          </cell>
          <cell r="BY102" t="str">
            <v xml:space="preserve"> </v>
          </cell>
          <cell r="BZ102" t="str">
            <v xml:space="preserve"> </v>
          </cell>
          <cell r="CA102" t="str">
            <v xml:space="preserve"> </v>
          </cell>
          <cell r="CB102" t="str">
            <v xml:space="preserve"> </v>
          </cell>
          <cell r="CC102" t="str">
            <v xml:space="preserve"> </v>
          </cell>
          <cell r="CD102" t="str">
            <v xml:space="preserve"> </v>
          </cell>
          <cell r="CE102" t="str">
            <v xml:space="preserve"> </v>
          </cell>
          <cell r="CF102" t="str">
            <v xml:space="preserve"> </v>
          </cell>
          <cell r="CG102" t="str">
            <v xml:space="preserve"> </v>
          </cell>
          <cell r="CH102" t="str">
            <v xml:space="preserve"> </v>
          </cell>
          <cell r="CI102" t="str">
            <v xml:space="preserve"> </v>
          </cell>
          <cell r="CJ102" t="str">
            <v xml:space="preserve"> </v>
          </cell>
          <cell r="CK102" t="str">
            <v xml:space="preserve"> </v>
          </cell>
          <cell r="CL102" t="str">
            <v xml:space="preserve"> </v>
          </cell>
          <cell r="CM102" t="str">
            <v xml:space="preserve"> </v>
          </cell>
          <cell r="CN102" t="str">
            <v xml:space="preserve"> </v>
          </cell>
          <cell r="CO102" t="str">
            <v xml:space="preserve"> </v>
          </cell>
          <cell r="CP102" t="str">
            <v xml:space="preserve"> </v>
          </cell>
          <cell r="CQ102" t="str">
            <v xml:space="preserve"> </v>
          </cell>
          <cell r="CR102" t="str">
            <v xml:space="preserve"> </v>
          </cell>
          <cell r="CS102" t="str">
            <v xml:space="preserve"> </v>
          </cell>
          <cell r="CT102" t="str">
            <v xml:space="preserve"> </v>
          </cell>
          <cell r="CU102" t="str">
            <v xml:space="preserve"> </v>
          </cell>
          <cell r="CV102" t="str">
            <v xml:space="preserve"> </v>
          </cell>
          <cell r="CW102" t="str">
            <v xml:space="preserve"> </v>
          </cell>
          <cell r="CX102" t="str">
            <v xml:space="preserve"> </v>
          </cell>
          <cell r="CY102" t="str">
            <v xml:space="preserve"> </v>
          </cell>
          <cell r="CZ102" t="str">
            <v xml:space="preserve"> </v>
          </cell>
          <cell r="DA102" t="str">
            <v xml:space="preserve"> </v>
          </cell>
          <cell r="DB102" t="str">
            <v xml:space="preserve"> </v>
          </cell>
          <cell r="DC102" t="str">
            <v xml:space="preserve"> </v>
          </cell>
          <cell r="DD102" t="str">
            <v xml:space="preserve"> </v>
          </cell>
          <cell r="DE102" t="str">
            <v xml:space="preserve"> </v>
          </cell>
          <cell r="DF102" t="str">
            <v xml:space="preserve"> </v>
          </cell>
          <cell r="DG102" t="str">
            <v xml:space="preserve"> </v>
          </cell>
          <cell r="DH102" t="str">
            <v>3. IAMIndependent Aftkt874982R</v>
          </cell>
          <cell r="DI102">
            <v>0</v>
          </cell>
          <cell r="DJ102">
            <v>0</v>
          </cell>
          <cell r="DL102">
            <v>0</v>
          </cell>
          <cell r="DM102">
            <v>0</v>
          </cell>
          <cell r="DN102">
            <v>0</v>
          </cell>
          <cell r="DP102">
            <v>0</v>
          </cell>
          <cell r="DQ102">
            <v>0</v>
          </cell>
          <cell r="DR102">
            <v>0</v>
          </cell>
          <cell r="DT102">
            <v>0</v>
          </cell>
          <cell r="DU102">
            <v>0</v>
          </cell>
          <cell r="DV102">
            <v>0</v>
          </cell>
          <cell r="DX102">
            <v>0</v>
          </cell>
          <cell r="DY102">
            <v>0</v>
          </cell>
          <cell r="DZ102">
            <v>0</v>
          </cell>
          <cell r="EB102">
            <v>0</v>
          </cell>
          <cell r="EC102">
            <v>0</v>
          </cell>
          <cell r="ED102">
            <v>0</v>
          </cell>
          <cell r="EF102">
            <v>0</v>
          </cell>
          <cell r="EG102">
            <v>0</v>
          </cell>
          <cell r="EH102">
            <v>0</v>
          </cell>
          <cell r="EJ102">
            <v>0</v>
          </cell>
          <cell r="EK102">
            <v>0</v>
          </cell>
          <cell r="EL102">
            <v>0</v>
          </cell>
          <cell r="EN102">
            <v>0</v>
          </cell>
          <cell r="EO102">
            <v>0</v>
          </cell>
          <cell r="EP102">
            <v>0</v>
          </cell>
          <cell r="ER102">
            <v>0</v>
          </cell>
          <cell r="ES102">
            <v>0</v>
          </cell>
          <cell r="ET102">
            <v>0</v>
          </cell>
          <cell r="EV102">
            <v>0</v>
          </cell>
          <cell r="EW102">
            <v>0</v>
          </cell>
          <cell r="EX102">
            <v>0</v>
          </cell>
          <cell r="EZ102">
            <v>0</v>
          </cell>
          <cell r="FA102">
            <v>0</v>
          </cell>
          <cell r="FB102">
            <v>0</v>
          </cell>
          <cell r="FD102">
            <v>0</v>
          </cell>
          <cell r="FE102">
            <v>0</v>
          </cell>
          <cell r="FF102">
            <v>0</v>
          </cell>
          <cell r="FI102">
            <v>0</v>
          </cell>
          <cell r="FJ102">
            <v>0</v>
          </cell>
          <cell r="FK102">
            <v>0</v>
          </cell>
          <cell r="FM102">
            <v>0</v>
          </cell>
          <cell r="FN102">
            <v>0</v>
          </cell>
          <cell r="FO102">
            <v>0</v>
          </cell>
          <cell r="FQ102">
            <v>0</v>
          </cell>
          <cell r="FR102">
            <v>0</v>
          </cell>
          <cell r="FS102">
            <v>0</v>
          </cell>
          <cell r="FU102">
            <v>0</v>
          </cell>
          <cell r="FV102">
            <v>0</v>
          </cell>
          <cell r="FW102">
            <v>0</v>
          </cell>
          <cell r="FY102">
            <v>0</v>
          </cell>
          <cell r="FZ102">
            <v>0</v>
          </cell>
          <cell r="GA102">
            <v>0</v>
          </cell>
          <cell r="GC102">
            <v>0</v>
          </cell>
          <cell r="GD102">
            <v>0</v>
          </cell>
          <cell r="GE102">
            <v>0</v>
          </cell>
          <cell r="GG102">
            <v>0</v>
          </cell>
          <cell r="GH102">
            <v>0</v>
          </cell>
          <cell r="GI102">
            <v>0</v>
          </cell>
          <cell r="GK102">
            <v>0</v>
          </cell>
          <cell r="GL102">
            <v>0</v>
          </cell>
          <cell r="GM102">
            <v>0</v>
          </cell>
          <cell r="GO102">
            <v>0</v>
          </cell>
          <cell r="GP102">
            <v>0</v>
          </cell>
          <cell r="GQ102">
            <v>0</v>
          </cell>
          <cell r="GS102">
            <v>0</v>
          </cell>
          <cell r="GT102">
            <v>0</v>
          </cell>
          <cell r="GU102">
            <v>0</v>
          </cell>
          <cell r="GW102">
            <v>0</v>
          </cell>
          <cell r="GX102">
            <v>0</v>
          </cell>
          <cell r="GY102">
            <v>0</v>
          </cell>
          <cell r="HA102">
            <v>0</v>
          </cell>
          <cell r="HB102">
            <v>0</v>
          </cell>
          <cell r="HC102">
            <v>0</v>
          </cell>
        </row>
        <row r="103">
          <cell r="H103" t="str">
            <v>874983P</v>
          </cell>
          <cell r="I103" t="str">
            <v>MXP</v>
          </cell>
          <cell r="J103" t="str">
            <v>RAD CLIO/PLATINA 1.6DIMEX</v>
          </cell>
          <cell r="K103" t="str">
            <v>T3</v>
          </cell>
          <cell r="L103">
            <v>4.8961411764705884</v>
          </cell>
          <cell r="M103">
            <v>4896.1411764705881</v>
          </cell>
          <cell r="N103">
            <v>346.81</v>
          </cell>
          <cell r="R103">
            <v>346.81</v>
          </cell>
          <cell r="V103">
            <v>346.81</v>
          </cell>
          <cell r="Z103">
            <v>346.81</v>
          </cell>
          <cell r="AD103">
            <v>346.81</v>
          </cell>
          <cell r="AH103">
            <v>346.81</v>
          </cell>
          <cell r="AL103">
            <v>346.81</v>
          </cell>
          <cell r="AP103">
            <v>346.81</v>
          </cell>
          <cell r="AT103">
            <v>346.81</v>
          </cell>
          <cell r="AX103">
            <v>346.81</v>
          </cell>
          <cell r="BB103">
            <v>346.81</v>
          </cell>
          <cell r="BF103">
            <v>346.81</v>
          </cell>
          <cell r="BJ103">
            <v>346.81</v>
          </cell>
          <cell r="BK103">
            <v>0</v>
          </cell>
          <cell r="BL103" t="str">
            <v xml:space="preserve"> </v>
          </cell>
          <cell r="BM103" t="str">
            <v xml:space="preserve"> </v>
          </cell>
          <cell r="BN103" t="str">
            <v xml:space="preserve"> </v>
          </cell>
          <cell r="BO103" t="str">
            <v xml:space="preserve"> </v>
          </cell>
          <cell r="BP103" t="str">
            <v xml:space="preserve"> </v>
          </cell>
          <cell r="BQ103" t="str">
            <v xml:space="preserve"> </v>
          </cell>
          <cell r="BR103" t="str">
            <v xml:space="preserve"> </v>
          </cell>
          <cell r="BS103" t="str">
            <v xml:space="preserve"> </v>
          </cell>
          <cell r="BT103" t="str">
            <v xml:space="preserve"> </v>
          </cell>
          <cell r="BU103" t="str">
            <v xml:space="preserve"> </v>
          </cell>
          <cell r="BV103" t="str">
            <v xml:space="preserve"> </v>
          </cell>
          <cell r="BW103" t="str">
            <v xml:space="preserve"> </v>
          </cell>
          <cell r="BX103" t="str">
            <v xml:space="preserve"> </v>
          </cell>
          <cell r="BY103" t="str">
            <v xml:space="preserve"> </v>
          </cell>
          <cell r="BZ103" t="str">
            <v xml:space="preserve"> </v>
          </cell>
          <cell r="CA103" t="str">
            <v xml:space="preserve"> </v>
          </cell>
          <cell r="CB103" t="str">
            <v xml:space="preserve"> </v>
          </cell>
          <cell r="CC103" t="str">
            <v xml:space="preserve"> </v>
          </cell>
          <cell r="CD103" t="str">
            <v xml:space="preserve"> </v>
          </cell>
          <cell r="CE103" t="str">
            <v xml:space="preserve"> </v>
          </cell>
          <cell r="CF103" t="str">
            <v xml:space="preserve"> </v>
          </cell>
          <cell r="CG103" t="str">
            <v xml:space="preserve"> </v>
          </cell>
          <cell r="CH103" t="str">
            <v xml:space="preserve"> </v>
          </cell>
          <cell r="CI103" t="str">
            <v xml:space="preserve"> </v>
          </cell>
          <cell r="CJ103" t="str">
            <v xml:space="preserve"> </v>
          </cell>
          <cell r="CK103" t="str">
            <v xml:space="preserve"> </v>
          </cell>
          <cell r="CL103" t="str">
            <v xml:space="preserve"> </v>
          </cell>
          <cell r="CM103" t="str">
            <v xml:space="preserve"> </v>
          </cell>
          <cell r="CN103" t="str">
            <v xml:space="preserve"> </v>
          </cell>
          <cell r="CO103" t="str">
            <v xml:space="preserve"> </v>
          </cell>
          <cell r="CP103" t="str">
            <v xml:space="preserve"> </v>
          </cell>
          <cell r="CQ103" t="str">
            <v xml:space="preserve"> </v>
          </cell>
          <cell r="CR103" t="str">
            <v xml:space="preserve"> </v>
          </cell>
          <cell r="CS103" t="str">
            <v xml:space="preserve"> </v>
          </cell>
          <cell r="CT103" t="str">
            <v xml:space="preserve"> </v>
          </cell>
          <cell r="CU103" t="str">
            <v xml:space="preserve"> </v>
          </cell>
          <cell r="CV103" t="str">
            <v xml:space="preserve"> </v>
          </cell>
          <cell r="CW103" t="str">
            <v xml:space="preserve"> </v>
          </cell>
          <cell r="CX103" t="str">
            <v xml:space="preserve"> </v>
          </cell>
          <cell r="CY103" t="str">
            <v xml:space="preserve"> </v>
          </cell>
          <cell r="CZ103" t="str">
            <v xml:space="preserve"> </v>
          </cell>
          <cell r="DA103" t="str">
            <v xml:space="preserve"> </v>
          </cell>
          <cell r="DB103" t="str">
            <v xml:space="preserve"> </v>
          </cell>
          <cell r="DC103" t="str">
            <v xml:space="preserve"> </v>
          </cell>
          <cell r="DD103" t="str">
            <v xml:space="preserve"> </v>
          </cell>
          <cell r="DE103" t="str">
            <v xml:space="preserve"> </v>
          </cell>
          <cell r="DF103" t="str">
            <v xml:space="preserve"> </v>
          </cell>
          <cell r="DG103" t="str">
            <v xml:space="preserve"> </v>
          </cell>
          <cell r="DH103" t="str">
            <v>3. IAMIndependent Aftkt874983P</v>
          </cell>
          <cell r="DI103">
            <v>0</v>
          </cell>
          <cell r="DJ103">
            <v>0</v>
          </cell>
          <cell r="DL103">
            <v>0</v>
          </cell>
          <cell r="DM103">
            <v>0</v>
          </cell>
          <cell r="DN103">
            <v>0</v>
          </cell>
          <cell r="DP103">
            <v>0</v>
          </cell>
          <cell r="DQ103">
            <v>0</v>
          </cell>
          <cell r="DR103">
            <v>0</v>
          </cell>
          <cell r="DT103">
            <v>0</v>
          </cell>
          <cell r="DU103">
            <v>0</v>
          </cell>
          <cell r="DV103">
            <v>0</v>
          </cell>
          <cell r="DX103">
            <v>0</v>
          </cell>
          <cell r="DY103">
            <v>0</v>
          </cell>
          <cell r="DZ103">
            <v>0</v>
          </cell>
          <cell r="EB103">
            <v>0</v>
          </cell>
          <cell r="EC103">
            <v>0</v>
          </cell>
          <cell r="ED103">
            <v>0</v>
          </cell>
          <cell r="EF103">
            <v>0</v>
          </cell>
          <cell r="EG103">
            <v>0</v>
          </cell>
          <cell r="EH103">
            <v>0</v>
          </cell>
          <cell r="EJ103">
            <v>0</v>
          </cell>
          <cell r="EK103">
            <v>0</v>
          </cell>
          <cell r="EL103">
            <v>0</v>
          </cell>
          <cell r="EN103">
            <v>0</v>
          </cell>
          <cell r="EO103">
            <v>0</v>
          </cell>
          <cell r="EP103">
            <v>0</v>
          </cell>
          <cell r="ER103">
            <v>0</v>
          </cell>
          <cell r="ES103">
            <v>0</v>
          </cell>
          <cell r="ET103">
            <v>0</v>
          </cell>
          <cell r="EV103">
            <v>0</v>
          </cell>
          <cell r="EW103">
            <v>0</v>
          </cell>
          <cell r="EX103">
            <v>0</v>
          </cell>
          <cell r="EZ103">
            <v>0</v>
          </cell>
          <cell r="FA103">
            <v>0</v>
          </cell>
          <cell r="FB103">
            <v>0</v>
          </cell>
          <cell r="FD103">
            <v>0</v>
          </cell>
          <cell r="FE103">
            <v>0</v>
          </cell>
          <cell r="FF103">
            <v>0</v>
          </cell>
          <cell r="FI103">
            <v>0</v>
          </cell>
          <cell r="FJ103">
            <v>0</v>
          </cell>
          <cell r="FK103">
            <v>0</v>
          </cell>
          <cell r="FM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U103">
            <v>0</v>
          </cell>
          <cell r="FV103">
            <v>0</v>
          </cell>
          <cell r="FW103">
            <v>0</v>
          </cell>
          <cell r="FY103">
            <v>0</v>
          </cell>
          <cell r="FZ103">
            <v>0</v>
          </cell>
          <cell r="GA103">
            <v>0</v>
          </cell>
          <cell r="GC103">
            <v>0</v>
          </cell>
          <cell r="GD103">
            <v>0</v>
          </cell>
          <cell r="GE103">
            <v>0</v>
          </cell>
          <cell r="GG103">
            <v>0</v>
          </cell>
          <cell r="GH103">
            <v>0</v>
          </cell>
          <cell r="GI103">
            <v>0</v>
          </cell>
          <cell r="GK103">
            <v>0</v>
          </cell>
          <cell r="GL103">
            <v>0</v>
          </cell>
          <cell r="GM103">
            <v>0</v>
          </cell>
          <cell r="GO103">
            <v>0</v>
          </cell>
          <cell r="GP103">
            <v>0</v>
          </cell>
          <cell r="GQ103">
            <v>0</v>
          </cell>
          <cell r="GS103">
            <v>0</v>
          </cell>
          <cell r="GT103">
            <v>0</v>
          </cell>
          <cell r="GU103">
            <v>0</v>
          </cell>
          <cell r="GW103">
            <v>0</v>
          </cell>
          <cell r="GX103">
            <v>0</v>
          </cell>
          <cell r="GY103">
            <v>0</v>
          </cell>
          <cell r="HA103">
            <v>0</v>
          </cell>
          <cell r="HB103">
            <v>0</v>
          </cell>
          <cell r="HC103">
            <v>0</v>
          </cell>
        </row>
        <row r="104">
          <cell r="H104" t="str">
            <v>874987E</v>
          </cell>
          <cell r="I104" t="str">
            <v>MXP</v>
          </cell>
          <cell r="J104" t="str">
            <v>RADIATOR PLATINA1.4LDIMEX</v>
          </cell>
          <cell r="K104" t="str">
            <v>T3</v>
          </cell>
          <cell r="L104">
            <v>3.691905882352942</v>
          </cell>
          <cell r="M104">
            <v>3691.9058823529422</v>
          </cell>
          <cell r="N104">
            <v>348.68</v>
          </cell>
          <cell r="R104">
            <v>348.68</v>
          </cell>
          <cell r="V104">
            <v>348.68</v>
          </cell>
          <cell r="Z104">
            <v>348.68</v>
          </cell>
          <cell r="AD104">
            <v>348.68</v>
          </cell>
          <cell r="AH104">
            <v>348.68</v>
          </cell>
          <cell r="AL104">
            <v>348.68</v>
          </cell>
          <cell r="AP104">
            <v>348.68</v>
          </cell>
          <cell r="AT104">
            <v>348.68</v>
          </cell>
          <cell r="AX104">
            <v>348.68</v>
          </cell>
          <cell r="BB104">
            <v>348.68</v>
          </cell>
          <cell r="BF104">
            <v>348.68</v>
          </cell>
          <cell r="BJ104">
            <v>348.68</v>
          </cell>
          <cell r="BK104">
            <v>0</v>
          </cell>
          <cell r="BL104" t="str">
            <v xml:space="preserve"> </v>
          </cell>
          <cell r="BM104" t="str">
            <v xml:space="preserve"> </v>
          </cell>
          <cell r="BN104" t="str">
            <v xml:space="preserve"> </v>
          </cell>
          <cell r="BO104" t="str">
            <v xml:space="preserve"> </v>
          </cell>
          <cell r="BP104" t="str">
            <v xml:space="preserve"> </v>
          </cell>
          <cell r="BQ104" t="str">
            <v xml:space="preserve"> </v>
          </cell>
          <cell r="BR104" t="str">
            <v xml:space="preserve"> </v>
          </cell>
          <cell r="BS104" t="str">
            <v xml:space="preserve"> </v>
          </cell>
          <cell r="BT104" t="str">
            <v xml:space="preserve"> </v>
          </cell>
          <cell r="BU104" t="str">
            <v xml:space="preserve"> </v>
          </cell>
          <cell r="BV104" t="str">
            <v xml:space="preserve"> </v>
          </cell>
          <cell r="BW104" t="str">
            <v xml:space="preserve"> </v>
          </cell>
          <cell r="BX104" t="str">
            <v xml:space="preserve"> </v>
          </cell>
          <cell r="BY104" t="str">
            <v xml:space="preserve"> </v>
          </cell>
          <cell r="BZ104" t="str">
            <v xml:space="preserve"> </v>
          </cell>
          <cell r="CA104" t="str">
            <v xml:space="preserve"> </v>
          </cell>
          <cell r="CB104" t="str">
            <v xml:space="preserve"> </v>
          </cell>
          <cell r="CC104" t="str">
            <v xml:space="preserve"> </v>
          </cell>
          <cell r="CD104" t="str">
            <v xml:space="preserve"> </v>
          </cell>
          <cell r="CE104" t="str">
            <v xml:space="preserve"> </v>
          </cell>
          <cell r="CF104" t="str">
            <v xml:space="preserve"> </v>
          </cell>
          <cell r="CG104" t="str">
            <v xml:space="preserve"> </v>
          </cell>
          <cell r="CH104" t="str">
            <v xml:space="preserve"> </v>
          </cell>
          <cell r="CI104" t="str">
            <v xml:space="preserve"> </v>
          </cell>
          <cell r="CJ104" t="str">
            <v xml:space="preserve"> </v>
          </cell>
          <cell r="CK104" t="str">
            <v xml:space="preserve"> </v>
          </cell>
          <cell r="CL104" t="str">
            <v xml:space="preserve"> </v>
          </cell>
          <cell r="CM104" t="str">
            <v xml:space="preserve"> </v>
          </cell>
          <cell r="CN104" t="str">
            <v xml:space="preserve"> </v>
          </cell>
          <cell r="CO104" t="str">
            <v xml:space="preserve"> </v>
          </cell>
          <cell r="CP104" t="str">
            <v xml:space="preserve"> </v>
          </cell>
          <cell r="CQ104" t="str">
            <v xml:space="preserve"> </v>
          </cell>
          <cell r="CR104" t="str">
            <v xml:space="preserve"> </v>
          </cell>
          <cell r="CS104" t="str">
            <v xml:space="preserve"> </v>
          </cell>
          <cell r="CT104" t="str">
            <v xml:space="preserve"> </v>
          </cell>
          <cell r="CU104" t="str">
            <v xml:space="preserve"> </v>
          </cell>
          <cell r="CV104" t="str">
            <v xml:space="preserve"> </v>
          </cell>
          <cell r="CW104" t="str">
            <v xml:space="preserve"> </v>
          </cell>
          <cell r="CX104" t="str">
            <v xml:space="preserve"> </v>
          </cell>
          <cell r="CY104" t="str">
            <v xml:space="preserve"> </v>
          </cell>
          <cell r="CZ104" t="str">
            <v xml:space="preserve"> </v>
          </cell>
          <cell r="DA104" t="str">
            <v xml:space="preserve"> </v>
          </cell>
          <cell r="DB104" t="str">
            <v xml:space="preserve"> </v>
          </cell>
          <cell r="DC104" t="str">
            <v xml:space="preserve"> </v>
          </cell>
          <cell r="DD104" t="str">
            <v xml:space="preserve"> </v>
          </cell>
          <cell r="DE104" t="str">
            <v xml:space="preserve"> </v>
          </cell>
          <cell r="DF104" t="str">
            <v xml:space="preserve"> </v>
          </cell>
          <cell r="DG104" t="str">
            <v xml:space="preserve"> </v>
          </cell>
          <cell r="DH104" t="str">
            <v>3. IAMIndependent Aftkt874987E</v>
          </cell>
          <cell r="DI104">
            <v>0</v>
          </cell>
          <cell r="DJ104">
            <v>0</v>
          </cell>
          <cell r="DL104">
            <v>0</v>
          </cell>
          <cell r="DM104">
            <v>0</v>
          </cell>
          <cell r="DN104">
            <v>0</v>
          </cell>
          <cell r="DP104">
            <v>0</v>
          </cell>
          <cell r="DQ104">
            <v>0</v>
          </cell>
          <cell r="DR104">
            <v>0</v>
          </cell>
          <cell r="DT104">
            <v>0</v>
          </cell>
          <cell r="DU104">
            <v>0</v>
          </cell>
          <cell r="DV104">
            <v>0</v>
          </cell>
          <cell r="DX104">
            <v>0</v>
          </cell>
          <cell r="DY104">
            <v>0</v>
          </cell>
          <cell r="DZ104">
            <v>0</v>
          </cell>
          <cell r="EB104">
            <v>0</v>
          </cell>
          <cell r="EC104">
            <v>0</v>
          </cell>
          <cell r="ED104">
            <v>0</v>
          </cell>
          <cell r="EF104">
            <v>0</v>
          </cell>
          <cell r="EG104">
            <v>0</v>
          </cell>
          <cell r="EH104">
            <v>0</v>
          </cell>
          <cell r="EJ104">
            <v>0</v>
          </cell>
          <cell r="EK104">
            <v>0</v>
          </cell>
          <cell r="EL104">
            <v>0</v>
          </cell>
          <cell r="EN104">
            <v>0</v>
          </cell>
          <cell r="EO104">
            <v>0</v>
          </cell>
          <cell r="EP104">
            <v>0</v>
          </cell>
          <cell r="ER104">
            <v>0</v>
          </cell>
          <cell r="ES104">
            <v>0</v>
          </cell>
          <cell r="ET104">
            <v>0</v>
          </cell>
          <cell r="EV104">
            <v>0</v>
          </cell>
          <cell r="EW104">
            <v>0</v>
          </cell>
          <cell r="EX104">
            <v>0</v>
          </cell>
          <cell r="EZ104">
            <v>0</v>
          </cell>
          <cell r="FA104">
            <v>0</v>
          </cell>
          <cell r="FB104">
            <v>0</v>
          </cell>
          <cell r="FD104">
            <v>0</v>
          </cell>
          <cell r="FE104">
            <v>0</v>
          </cell>
          <cell r="FF104">
            <v>0</v>
          </cell>
          <cell r="FI104">
            <v>0</v>
          </cell>
          <cell r="FJ104">
            <v>0</v>
          </cell>
          <cell r="FK104">
            <v>0</v>
          </cell>
          <cell r="FM104">
            <v>0</v>
          </cell>
          <cell r="FN104">
            <v>0</v>
          </cell>
          <cell r="FO104">
            <v>0</v>
          </cell>
          <cell r="FQ104">
            <v>0</v>
          </cell>
          <cell r="FR104">
            <v>0</v>
          </cell>
          <cell r="FS104">
            <v>0</v>
          </cell>
          <cell r="FU104">
            <v>0</v>
          </cell>
          <cell r="FV104">
            <v>0</v>
          </cell>
          <cell r="FW104">
            <v>0</v>
          </cell>
          <cell r="FY104">
            <v>0</v>
          </cell>
          <cell r="FZ104">
            <v>0</v>
          </cell>
          <cell r="GA104">
            <v>0</v>
          </cell>
          <cell r="GC104">
            <v>0</v>
          </cell>
          <cell r="GD104">
            <v>0</v>
          </cell>
          <cell r="GE104">
            <v>0</v>
          </cell>
          <cell r="GG104">
            <v>0</v>
          </cell>
          <cell r="GH104">
            <v>0</v>
          </cell>
          <cell r="GI104">
            <v>0</v>
          </cell>
          <cell r="GK104">
            <v>0</v>
          </cell>
          <cell r="GL104">
            <v>0</v>
          </cell>
          <cell r="GM104">
            <v>0</v>
          </cell>
          <cell r="GO104">
            <v>0</v>
          </cell>
          <cell r="GP104">
            <v>0</v>
          </cell>
          <cell r="GQ104">
            <v>0</v>
          </cell>
          <cell r="GS104">
            <v>0</v>
          </cell>
          <cell r="GT104">
            <v>0</v>
          </cell>
          <cell r="GU104">
            <v>0</v>
          </cell>
          <cell r="GW104">
            <v>0</v>
          </cell>
          <cell r="GX104">
            <v>0</v>
          </cell>
          <cell r="GY104">
            <v>0</v>
          </cell>
          <cell r="HA104">
            <v>0</v>
          </cell>
          <cell r="HB104">
            <v>0</v>
          </cell>
          <cell r="HC104">
            <v>0</v>
          </cell>
        </row>
        <row r="105">
          <cell r="H105" t="str">
            <v>874988W</v>
          </cell>
          <cell r="I105" t="str">
            <v>MXP</v>
          </cell>
          <cell r="J105" t="str">
            <v>COND,PLATINA 1.6 DIMEX</v>
          </cell>
          <cell r="K105" t="str">
            <v>T7</v>
          </cell>
          <cell r="L105">
            <v>3.3287058823529421</v>
          </cell>
          <cell r="M105">
            <v>3328.7058823529419</v>
          </cell>
          <cell r="N105">
            <v>808.4</v>
          </cell>
          <cell r="R105">
            <v>808.4</v>
          </cell>
          <cell r="V105">
            <v>808.4</v>
          </cell>
          <cell r="Z105">
            <v>808.4</v>
          </cell>
          <cell r="AD105">
            <v>808.4</v>
          </cell>
          <cell r="AH105">
            <v>808.4</v>
          </cell>
          <cell r="AL105">
            <v>808.4</v>
          </cell>
          <cell r="AP105">
            <v>808.4</v>
          </cell>
          <cell r="AT105">
            <v>808.4</v>
          </cell>
          <cell r="AX105">
            <v>808.4</v>
          </cell>
          <cell r="BB105">
            <v>808.4</v>
          </cell>
          <cell r="BF105">
            <v>808.4</v>
          </cell>
          <cell r="BJ105">
            <v>808.4</v>
          </cell>
          <cell r="BK105">
            <v>0</v>
          </cell>
          <cell r="BL105" t="str">
            <v xml:space="preserve"> </v>
          </cell>
          <cell r="BM105" t="str">
            <v xml:space="preserve"> </v>
          </cell>
          <cell r="BN105" t="str">
            <v xml:space="preserve"> </v>
          </cell>
          <cell r="BO105" t="str">
            <v xml:space="preserve"> </v>
          </cell>
          <cell r="BP105" t="str">
            <v xml:space="preserve"> </v>
          </cell>
          <cell r="BQ105" t="str">
            <v xml:space="preserve"> </v>
          </cell>
          <cell r="BR105" t="str">
            <v xml:space="preserve"> </v>
          </cell>
          <cell r="BS105" t="str">
            <v xml:space="preserve"> </v>
          </cell>
          <cell r="BT105" t="str">
            <v xml:space="preserve"> </v>
          </cell>
          <cell r="BU105" t="str">
            <v xml:space="preserve"> </v>
          </cell>
          <cell r="BV105" t="str">
            <v xml:space="preserve"> </v>
          </cell>
          <cell r="BW105" t="str">
            <v xml:space="preserve"> </v>
          </cell>
          <cell r="BX105" t="str">
            <v xml:space="preserve"> </v>
          </cell>
          <cell r="BY105" t="str">
            <v xml:space="preserve"> </v>
          </cell>
          <cell r="BZ105" t="str">
            <v xml:space="preserve"> </v>
          </cell>
          <cell r="CA105" t="str">
            <v xml:space="preserve"> </v>
          </cell>
          <cell r="CB105" t="str">
            <v xml:space="preserve"> </v>
          </cell>
          <cell r="CC105" t="str">
            <v xml:space="preserve"> </v>
          </cell>
          <cell r="CD105" t="str">
            <v xml:space="preserve"> </v>
          </cell>
          <cell r="CE105" t="str">
            <v xml:space="preserve"> </v>
          </cell>
          <cell r="CF105" t="str">
            <v xml:space="preserve"> </v>
          </cell>
          <cell r="CG105" t="str">
            <v xml:space="preserve"> </v>
          </cell>
          <cell r="CH105" t="str">
            <v xml:space="preserve"> </v>
          </cell>
          <cell r="CI105" t="str">
            <v xml:space="preserve"> </v>
          </cell>
          <cell r="CJ105" t="str">
            <v xml:space="preserve"> </v>
          </cell>
          <cell r="CK105" t="str">
            <v xml:space="preserve"> </v>
          </cell>
          <cell r="CL105" t="str">
            <v xml:space="preserve"> </v>
          </cell>
          <cell r="CM105" t="str">
            <v xml:space="preserve"> </v>
          </cell>
          <cell r="CN105" t="str">
            <v xml:space="preserve"> </v>
          </cell>
          <cell r="CO105" t="str">
            <v xml:space="preserve"> </v>
          </cell>
          <cell r="CP105" t="str">
            <v xml:space="preserve"> </v>
          </cell>
          <cell r="CQ105" t="str">
            <v xml:space="preserve"> </v>
          </cell>
          <cell r="CR105" t="str">
            <v xml:space="preserve"> </v>
          </cell>
          <cell r="CS105" t="str">
            <v xml:space="preserve"> </v>
          </cell>
          <cell r="CT105" t="str">
            <v xml:space="preserve"> </v>
          </cell>
          <cell r="CU105" t="str">
            <v xml:space="preserve"> </v>
          </cell>
          <cell r="CV105" t="str">
            <v xml:space="preserve"> </v>
          </cell>
          <cell r="CW105" t="str">
            <v xml:space="preserve"> </v>
          </cell>
          <cell r="CX105" t="str">
            <v xml:space="preserve"> </v>
          </cell>
          <cell r="CY105" t="str">
            <v xml:space="preserve"> </v>
          </cell>
          <cell r="CZ105" t="str">
            <v xml:space="preserve"> </v>
          </cell>
          <cell r="DA105" t="str">
            <v xml:space="preserve"> </v>
          </cell>
          <cell r="DB105" t="str">
            <v xml:space="preserve"> </v>
          </cell>
          <cell r="DC105" t="str">
            <v xml:space="preserve"> </v>
          </cell>
          <cell r="DD105" t="str">
            <v xml:space="preserve"> </v>
          </cell>
          <cell r="DE105" t="str">
            <v xml:space="preserve"> </v>
          </cell>
          <cell r="DF105" t="str">
            <v xml:space="preserve"> </v>
          </cell>
          <cell r="DG105" t="str">
            <v xml:space="preserve"> </v>
          </cell>
          <cell r="DH105" t="str">
            <v>3. IAMIndependent Aftkt874988W</v>
          </cell>
          <cell r="DI105">
            <v>0</v>
          </cell>
          <cell r="DJ105">
            <v>0</v>
          </cell>
          <cell r="DL105">
            <v>0</v>
          </cell>
          <cell r="DM105">
            <v>0</v>
          </cell>
          <cell r="DN105">
            <v>0</v>
          </cell>
          <cell r="DP105">
            <v>0</v>
          </cell>
          <cell r="DQ105">
            <v>0</v>
          </cell>
          <cell r="DR105">
            <v>0</v>
          </cell>
          <cell r="DT105">
            <v>0</v>
          </cell>
          <cell r="DU105">
            <v>0</v>
          </cell>
          <cell r="DV105">
            <v>0</v>
          </cell>
          <cell r="DX105">
            <v>0</v>
          </cell>
          <cell r="DY105">
            <v>0</v>
          </cell>
          <cell r="DZ105">
            <v>0</v>
          </cell>
          <cell r="EB105">
            <v>0</v>
          </cell>
          <cell r="EC105">
            <v>0</v>
          </cell>
          <cell r="ED105">
            <v>0</v>
          </cell>
          <cell r="EF105">
            <v>0</v>
          </cell>
          <cell r="EG105">
            <v>0</v>
          </cell>
          <cell r="EH105">
            <v>0</v>
          </cell>
          <cell r="EJ105">
            <v>0</v>
          </cell>
          <cell r="EK105">
            <v>0</v>
          </cell>
          <cell r="EL105">
            <v>0</v>
          </cell>
          <cell r="EN105">
            <v>0</v>
          </cell>
          <cell r="EO105">
            <v>0</v>
          </cell>
          <cell r="EP105">
            <v>0</v>
          </cell>
          <cell r="ER105">
            <v>0</v>
          </cell>
          <cell r="ES105">
            <v>0</v>
          </cell>
          <cell r="ET105">
            <v>0</v>
          </cell>
          <cell r="EV105">
            <v>0</v>
          </cell>
          <cell r="EW105">
            <v>0</v>
          </cell>
          <cell r="EX105">
            <v>0</v>
          </cell>
          <cell r="EZ105">
            <v>0</v>
          </cell>
          <cell r="FA105">
            <v>0</v>
          </cell>
          <cell r="FB105">
            <v>0</v>
          </cell>
          <cell r="FD105">
            <v>0</v>
          </cell>
          <cell r="FE105">
            <v>0</v>
          </cell>
          <cell r="FF105">
            <v>0</v>
          </cell>
          <cell r="FI105">
            <v>0</v>
          </cell>
          <cell r="FJ105">
            <v>0</v>
          </cell>
          <cell r="FK105">
            <v>0</v>
          </cell>
          <cell r="FM105">
            <v>0</v>
          </cell>
          <cell r="FN105">
            <v>0</v>
          </cell>
          <cell r="FO105">
            <v>0</v>
          </cell>
          <cell r="FQ105">
            <v>0</v>
          </cell>
          <cell r="FR105">
            <v>0</v>
          </cell>
          <cell r="FS105">
            <v>0</v>
          </cell>
          <cell r="FU105">
            <v>0</v>
          </cell>
          <cell r="FV105">
            <v>0</v>
          </cell>
          <cell r="FW105">
            <v>0</v>
          </cell>
          <cell r="FY105">
            <v>0</v>
          </cell>
          <cell r="FZ105">
            <v>0</v>
          </cell>
          <cell r="GA105">
            <v>0</v>
          </cell>
          <cell r="GC105">
            <v>0</v>
          </cell>
          <cell r="GD105">
            <v>0</v>
          </cell>
          <cell r="GE105">
            <v>0</v>
          </cell>
          <cell r="GG105">
            <v>0</v>
          </cell>
          <cell r="GH105">
            <v>0</v>
          </cell>
          <cell r="GI105">
            <v>0</v>
          </cell>
          <cell r="GK105">
            <v>0</v>
          </cell>
          <cell r="GL105">
            <v>0</v>
          </cell>
          <cell r="GM105">
            <v>0</v>
          </cell>
          <cell r="GO105">
            <v>0</v>
          </cell>
          <cell r="GP105">
            <v>0</v>
          </cell>
          <cell r="GQ105">
            <v>0</v>
          </cell>
          <cell r="GS105">
            <v>0</v>
          </cell>
          <cell r="GT105">
            <v>0</v>
          </cell>
          <cell r="GU105">
            <v>0</v>
          </cell>
          <cell r="GW105">
            <v>0</v>
          </cell>
          <cell r="GX105">
            <v>0</v>
          </cell>
          <cell r="GY105">
            <v>0</v>
          </cell>
          <cell r="HA105">
            <v>0</v>
          </cell>
          <cell r="HB105">
            <v>0</v>
          </cell>
          <cell r="HC105">
            <v>0</v>
          </cell>
        </row>
        <row r="106">
          <cell r="H106" t="str">
            <v>874989A</v>
          </cell>
          <cell r="I106" t="str">
            <v>MXP</v>
          </cell>
          <cell r="J106" t="str">
            <v>CONDENSER ASSY</v>
          </cell>
          <cell r="K106" t="str">
            <v>T3</v>
          </cell>
          <cell r="L106">
            <v>0</v>
          </cell>
          <cell r="M106">
            <v>0</v>
          </cell>
          <cell r="N106">
            <v>448.61</v>
          </cell>
          <cell r="R106">
            <v>448.61</v>
          </cell>
          <cell r="V106">
            <v>448.61</v>
          </cell>
          <cell r="Z106">
            <v>448.61</v>
          </cell>
          <cell r="AD106">
            <v>448.61</v>
          </cell>
          <cell r="AH106">
            <v>448.61</v>
          </cell>
          <cell r="AL106">
            <v>448.61</v>
          </cell>
          <cell r="AP106">
            <v>448.61</v>
          </cell>
          <cell r="AT106">
            <v>448.61</v>
          </cell>
          <cell r="AX106">
            <v>448.61</v>
          </cell>
          <cell r="BB106">
            <v>448.61</v>
          </cell>
          <cell r="BF106">
            <v>448.61</v>
          </cell>
          <cell r="BJ106">
            <v>448.61</v>
          </cell>
          <cell r="BK106">
            <v>0</v>
          </cell>
          <cell r="BL106" t="str">
            <v xml:space="preserve"> </v>
          </cell>
          <cell r="BM106" t="str">
            <v xml:space="preserve"> </v>
          </cell>
          <cell r="BN106" t="str">
            <v xml:space="preserve"> </v>
          </cell>
          <cell r="BO106" t="str">
            <v xml:space="preserve"> </v>
          </cell>
          <cell r="BP106" t="str">
            <v xml:space="preserve"> </v>
          </cell>
          <cell r="BQ106" t="str">
            <v xml:space="preserve"> </v>
          </cell>
          <cell r="BR106" t="str">
            <v xml:space="preserve"> </v>
          </cell>
          <cell r="BS106" t="str">
            <v xml:space="preserve"> </v>
          </cell>
          <cell r="BT106" t="str">
            <v xml:space="preserve"> </v>
          </cell>
          <cell r="BU106" t="str">
            <v xml:space="preserve"> </v>
          </cell>
          <cell r="BV106" t="str">
            <v xml:space="preserve"> </v>
          </cell>
          <cell r="BW106" t="str">
            <v xml:space="preserve"> </v>
          </cell>
          <cell r="BX106" t="str">
            <v xml:space="preserve"> </v>
          </cell>
          <cell r="BY106" t="str">
            <v xml:space="preserve"> </v>
          </cell>
          <cell r="BZ106" t="str">
            <v xml:space="preserve"> </v>
          </cell>
          <cell r="CA106" t="str">
            <v xml:space="preserve"> </v>
          </cell>
          <cell r="CB106" t="str">
            <v xml:space="preserve"> </v>
          </cell>
          <cell r="CC106" t="str">
            <v xml:space="preserve"> </v>
          </cell>
          <cell r="CD106" t="str">
            <v xml:space="preserve"> </v>
          </cell>
          <cell r="CE106" t="str">
            <v xml:space="preserve"> </v>
          </cell>
          <cell r="CF106" t="str">
            <v xml:space="preserve"> </v>
          </cell>
          <cell r="CG106" t="str">
            <v xml:space="preserve"> </v>
          </cell>
          <cell r="CH106" t="str">
            <v xml:space="preserve"> </v>
          </cell>
          <cell r="CI106" t="str">
            <v xml:space="preserve"> </v>
          </cell>
          <cell r="CJ106" t="str">
            <v xml:space="preserve"> </v>
          </cell>
          <cell r="CK106" t="str">
            <v xml:space="preserve"> </v>
          </cell>
          <cell r="CL106" t="str">
            <v xml:space="preserve"> </v>
          </cell>
          <cell r="CM106" t="str">
            <v xml:space="preserve"> </v>
          </cell>
          <cell r="CN106" t="str">
            <v xml:space="preserve"> </v>
          </cell>
          <cell r="CO106" t="str">
            <v xml:space="preserve"> </v>
          </cell>
          <cell r="CP106" t="str">
            <v xml:space="preserve"> </v>
          </cell>
          <cell r="CQ106" t="str">
            <v xml:space="preserve"> </v>
          </cell>
          <cell r="CR106" t="str">
            <v xml:space="preserve"> </v>
          </cell>
          <cell r="CS106" t="str">
            <v xml:space="preserve"> </v>
          </cell>
          <cell r="CT106" t="str">
            <v xml:space="preserve"> </v>
          </cell>
          <cell r="CU106" t="str">
            <v xml:space="preserve"> </v>
          </cell>
          <cell r="CV106" t="str">
            <v xml:space="preserve"> </v>
          </cell>
          <cell r="CW106" t="str">
            <v xml:space="preserve"> </v>
          </cell>
          <cell r="CX106" t="str">
            <v xml:space="preserve"> </v>
          </cell>
          <cell r="CY106" t="str">
            <v xml:space="preserve"> </v>
          </cell>
          <cell r="CZ106" t="str">
            <v xml:space="preserve"> </v>
          </cell>
          <cell r="DA106" t="str">
            <v xml:space="preserve"> </v>
          </cell>
          <cell r="DB106" t="str">
            <v xml:space="preserve"> </v>
          </cell>
          <cell r="DC106" t="str">
            <v xml:space="preserve"> </v>
          </cell>
          <cell r="DD106" t="str">
            <v xml:space="preserve"> </v>
          </cell>
          <cell r="DE106" t="str">
            <v xml:space="preserve"> </v>
          </cell>
          <cell r="DF106" t="str">
            <v xml:space="preserve"> </v>
          </cell>
          <cell r="DG106" t="str">
            <v xml:space="preserve"> </v>
          </cell>
          <cell r="DH106" t="str">
            <v>3. IAMIndependent Aftkt874989A</v>
          </cell>
          <cell r="DI106">
            <v>0</v>
          </cell>
          <cell r="DJ106">
            <v>0</v>
          </cell>
          <cell r="DL106">
            <v>0</v>
          </cell>
          <cell r="DM106">
            <v>0</v>
          </cell>
          <cell r="DN106">
            <v>0</v>
          </cell>
          <cell r="DP106">
            <v>0</v>
          </cell>
          <cell r="DQ106">
            <v>0</v>
          </cell>
          <cell r="DR106">
            <v>0</v>
          </cell>
          <cell r="DT106">
            <v>0</v>
          </cell>
          <cell r="DU106">
            <v>0</v>
          </cell>
          <cell r="DV106">
            <v>0</v>
          </cell>
          <cell r="DX106">
            <v>0</v>
          </cell>
          <cell r="DY106">
            <v>0</v>
          </cell>
          <cell r="DZ106">
            <v>0</v>
          </cell>
          <cell r="EB106">
            <v>0</v>
          </cell>
          <cell r="EC106">
            <v>0</v>
          </cell>
          <cell r="ED106">
            <v>0</v>
          </cell>
          <cell r="EF106">
            <v>0</v>
          </cell>
          <cell r="EG106">
            <v>0</v>
          </cell>
          <cell r="EH106">
            <v>0</v>
          </cell>
          <cell r="EJ106">
            <v>0</v>
          </cell>
          <cell r="EK106">
            <v>0</v>
          </cell>
          <cell r="EL106">
            <v>0</v>
          </cell>
          <cell r="EN106">
            <v>0</v>
          </cell>
          <cell r="EO106">
            <v>0</v>
          </cell>
          <cell r="EP106">
            <v>0</v>
          </cell>
          <cell r="ER106">
            <v>0</v>
          </cell>
          <cell r="ES106">
            <v>0</v>
          </cell>
          <cell r="ET106">
            <v>0</v>
          </cell>
          <cell r="EV106">
            <v>0</v>
          </cell>
          <cell r="EW106">
            <v>0</v>
          </cell>
          <cell r="EX106">
            <v>0</v>
          </cell>
          <cell r="EZ106">
            <v>0</v>
          </cell>
          <cell r="FA106">
            <v>0</v>
          </cell>
          <cell r="FB106">
            <v>0</v>
          </cell>
          <cell r="FD106">
            <v>0</v>
          </cell>
          <cell r="FE106">
            <v>0</v>
          </cell>
          <cell r="FF106">
            <v>0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U106">
            <v>0</v>
          </cell>
          <cell r="FV106">
            <v>0</v>
          </cell>
          <cell r="FW106">
            <v>0</v>
          </cell>
          <cell r="FY106">
            <v>0</v>
          </cell>
          <cell r="FZ106">
            <v>0</v>
          </cell>
          <cell r="GA106">
            <v>0</v>
          </cell>
          <cell r="GC106">
            <v>0</v>
          </cell>
          <cell r="GD106">
            <v>0</v>
          </cell>
          <cell r="GE106">
            <v>0</v>
          </cell>
          <cell r="GG106">
            <v>0</v>
          </cell>
          <cell r="GH106">
            <v>0</v>
          </cell>
          <cell r="GI106">
            <v>0</v>
          </cell>
          <cell r="GK106">
            <v>0</v>
          </cell>
          <cell r="GL106">
            <v>0</v>
          </cell>
          <cell r="GM106">
            <v>0</v>
          </cell>
          <cell r="GO106">
            <v>0</v>
          </cell>
          <cell r="GP106">
            <v>0</v>
          </cell>
          <cell r="GQ106">
            <v>0</v>
          </cell>
          <cell r="GS106">
            <v>0</v>
          </cell>
          <cell r="GT106">
            <v>0</v>
          </cell>
          <cell r="GU106">
            <v>0</v>
          </cell>
          <cell r="GW106">
            <v>0</v>
          </cell>
          <cell r="GX106">
            <v>0</v>
          </cell>
          <cell r="GY106">
            <v>0</v>
          </cell>
          <cell r="HA106">
            <v>0</v>
          </cell>
          <cell r="HB106">
            <v>0</v>
          </cell>
          <cell r="HC106">
            <v>0</v>
          </cell>
        </row>
        <row r="107">
          <cell r="H107" t="str">
            <v>874989A</v>
          </cell>
          <cell r="I107" t="str">
            <v>MXP</v>
          </cell>
          <cell r="J107" t="str">
            <v>CONDENSER ASSY</v>
          </cell>
          <cell r="K107" t="str">
            <v>T3</v>
          </cell>
          <cell r="L107">
            <v>26.117647058823529</v>
          </cell>
          <cell r="M107">
            <v>26117.647058823528</v>
          </cell>
          <cell r="N107">
            <v>444</v>
          </cell>
          <cell r="R107">
            <v>444</v>
          </cell>
          <cell r="V107">
            <v>444</v>
          </cell>
          <cell r="Z107">
            <v>444</v>
          </cell>
          <cell r="AD107">
            <v>444</v>
          </cell>
          <cell r="AH107">
            <v>444</v>
          </cell>
          <cell r="AL107">
            <v>444</v>
          </cell>
          <cell r="AP107">
            <v>444</v>
          </cell>
          <cell r="AT107">
            <v>444</v>
          </cell>
          <cell r="AX107">
            <v>444</v>
          </cell>
          <cell r="BB107">
            <v>444</v>
          </cell>
          <cell r="BF107">
            <v>444</v>
          </cell>
          <cell r="BJ107">
            <v>444</v>
          </cell>
          <cell r="BK107">
            <v>0</v>
          </cell>
          <cell r="BL107" t="str">
            <v xml:space="preserve"> </v>
          </cell>
          <cell r="BM107" t="str">
            <v xml:space="preserve"> </v>
          </cell>
          <cell r="BN107" t="str">
            <v xml:space="preserve"> </v>
          </cell>
          <cell r="BO107" t="str">
            <v xml:space="preserve"> </v>
          </cell>
          <cell r="BP107" t="str">
            <v xml:space="preserve"> </v>
          </cell>
          <cell r="BQ107" t="str">
            <v xml:space="preserve"> </v>
          </cell>
          <cell r="BR107" t="str">
            <v xml:space="preserve"> </v>
          </cell>
          <cell r="BS107" t="str">
            <v xml:space="preserve"> </v>
          </cell>
          <cell r="BT107" t="str">
            <v xml:space="preserve"> </v>
          </cell>
          <cell r="BU107" t="str">
            <v xml:space="preserve"> </v>
          </cell>
          <cell r="BV107" t="str">
            <v xml:space="preserve"> </v>
          </cell>
          <cell r="BW107" t="str">
            <v xml:space="preserve"> </v>
          </cell>
          <cell r="BX107" t="str">
            <v xml:space="preserve"> </v>
          </cell>
          <cell r="BY107" t="str">
            <v xml:space="preserve"> </v>
          </cell>
          <cell r="BZ107" t="str">
            <v xml:space="preserve"> </v>
          </cell>
          <cell r="CA107" t="str">
            <v xml:space="preserve"> </v>
          </cell>
          <cell r="CB107" t="str">
            <v xml:space="preserve"> </v>
          </cell>
          <cell r="CC107" t="str">
            <v xml:space="preserve"> </v>
          </cell>
          <cell r="CD107" t="str">
            <v xml:space="preserve"> </v>
          </cell>
          <cell r="CE107" t="str">
            <v xml:space="preserve"> </v>
          </cell>
          <cell r="CF107" t="str">
            <v xml:space="preserve"> </v>
          </cell>
          <cell r="CG107" t="str">
            <v xml:space="preserve"> </v>
          </cell>
          <cell r="CH107" t="str">
            <v xml:space="preserve"> </v>
          </cell>
          <cell r="CI107" t="str">
            <v xml:space="preserve"> </v>
          </cell>
          <cell r="CJ107" t="str">
            <v xml:space="preserve"> </v>
          </cell>
          <cell r="CK107" t="str">
            <v xml:space="preserve"> </v>
          </cell>
          <cell r="CL107" t="str">
            <v xml:space="preserve"> </v>
          </cell>
          <cell r="CM107" t="str">
            <v xml:space="preserve"> </v>
          </cell>
          <cell r="CN107" t="str">
            <v xml:space="preserve"> </v>
          </cell>
          <cell r="CO107" t="str">
            <v xml:space="preserve"> </v>
          </cell>
          <cell r="CP107" t="str">
            <v xml:space="preserve"> </v>
          </cell>
          <cell r="CQ107" t="str">
            <v xml:space="preserve"> </v>
          </cell>
          <cell r="CR107" t="str">
            <v xml:space="preserve"> </v>
          </cell>
          <cell r="CS107" t="str">
            <v xml:space="preserve"> </v>
          </cell>
          <cell r="CT107" t="str">
            <v xml:space="preserve"> </v>
          </cell>
          <cell r="CU107" t="str">
            <v xml:space="preserve"> </v>
          </cell>
          <cell r="CV107" t="str">
            <v xml:space="preserve"> </v>
          </cell>
          <cell r="CW107" t="str">
            <v xml:space="preserve"> </v>
          </cell>
          <cell r="CX107" t="str">
            <v xml:space="preserve"> </v>
          </cell>
          <cell r="CY107" t="str">
            <v xml:space="preserve"> </v>
          </cell>
          <cell r="CZ107" t="str">
            <v xml:space="preserve"> </v>
          </cell>
          <cell r="DA107" t="str">
            <v xml:space="preserve"> </v>
          </cell>
          <cell r="DB107" t="str">
            <v xml:space="preserve"> </v>
          </cell>
          <cell r="DC107" t="str">
            <v xml:space="preserve"> </v>
          </cell>
          <cell r="DD107" t="str">
            <v xml:space="preserve"> </v>
          </cell>
          <cell r="DE107" t="str">
            <v xml:space="preserve"> </v>
          </cell>
          <cell r="DF107" t="str">
            <v xml:space="preserve"> </v>
          </cell>
          <cell r="DG107" t="str">
            <v xml:space="preserve"> </v>
          </cell>
          <cell r="DH107" t="str">
            <v>3. IAMIndependent Aftkt874989A</v>
          </cell>
          <cell r="DI107">
            <v>0</v>
          </cell>
          <cell r="DJ107">
            <v>0</v>
          </cell>
          <cell r="DL107">
            <v>0</v>
          </cell>
          <cell r="DM107">
            <v>0</v>
          </cell>
          <cell r="DN107">
            <v>0</v>
          </cell>
          <cell r="DP107">
            <v>0</v>
          </cell>
          <cell r="DQ107">
            <v>0</v>
          </cell>
          <cell r="DR107">
            <v>0</v>
          </cell>
          <cell r="DT107">
            <v>0</v>
          </cell>
          <cell r="DU107">
            <v>0</v>
          </cell>
          <cell r="DV107">
            <v>0</v>
          </cell>
          <cell r="DX107">
            <v>0</v>
          </cell>
          <cell r="DY107">
            <v>0</v>
          </cell>
          <cell r="DZ107">
            <v>0</v>
          </cell>
          <cell r="EB107">
            <v>0</v>
          </cell>
          <cell r="EC107">
            <v>0</v>
          </cell>
          <cell r="ED107">
            <v>0</v>
          </cell>
          <cell r="EF107">
            <v>0</v>
          </cell>
          <cell r="EG107">
            <v>0</v>
          </cell>
          <cell r="EH107">
            <v>0</v>
          </cell>
          <cell r="EJ107">
            <v>0</v>
          </cell>
          <cell r="EK107">
            <v>0</v>
          </cell>
          <cell r="EL107">
            <v>0</v>
          </cell>
          <cell r="EN107">
            <v>0</v>
          </cell>
          <cell r="EO107">
            <v>0</v>
          </cell>
          <cell r="EP107">
            <v>0</v>
          </cell>
          <cell r="ER107">
            <v>0</v>
          </cell>
          <cell r="ES107">
            <v>0</v>
          </cell>
          <cell r="ET107">
            <v>0</v>
          </cell>
          <cell r="EV107">
            <v>0</v>
          </cell>
          <cell r="EW107">
            <v>0</v>
          </cell>
          <cell r="EX107">
            <v>0</v>
          </cell>
          <cell r="EZ107">
            <v>0</v>
          </cell>
          <cell r="FA107">
            <v>0</v>
          </cell>
          <cell r="FB107">
            <v>0</v>
          </cell>
          <cell r="FD107">
            <v>0</v>
          </cell>
          <cell r="FE107">
            <v>0</v>
          </cell>
          <cell r="FF107">
            <v>0</v>
          </cell>
          <cell r="FI107">
            <v>0</v>
          </cell>
          <cell r="FJ107">
            <v>0</v>
          </cell>
          <cell r="FK107">
            <v>0</v>
          </cell>
          <cell r="FM107">
            <v>0</v>
          </cell>
          <cell r="FN107">
            <v>0</v>
          </cell>
          <cell r="FO107">
            <v>0</v>
          </cell>
          <cell r="FQ107">
            <v>0</v>
          </cell>
          <cell r="FR107">
            <v>0</v>
          </cell>
          <cell r="FS107">
            <v>0</v>
          </cell>
          <cell r="FU107">
            <v>0</v>
          </cell>
          <cell r="FV107">
            <v>0</v>
          </cell>
          <cell r="FW107">
            <v>0</v>
          </cell>
          <cell r="FY107">
            <v>0</v>
          </cell>
          <cell r="FZ107">
            <v>0</v>
          </cell>
          <cell r="GA107">
            <v>0</v>
          </cell>
          <cell r="GC107">
            <v>0</v>
          </cell>
          <cell r="GD107">
            <v>0</v>
          </cell>
          <cell r="GE107">
            <v>0</v>
          </cell>
          <cell r="GG107">
            <v>0</v>
          </cell>
          <cell r="GH107">
            <v>0</v>
          </cell>
          <cell r="GI107">
            <v>0</v>
          </cell>
          <cell r="GK107">
            <v>0</v>
          </cell>
          <cell r="GL107">
            <v>0</v>
          </cell>
          <cell r="GM107">
            <v>0</v>
          </cell>
          <cell r="GO107">
            <v>0</v>
          </cell>
          <cell r="GP107">
            <v>0</v>
          </cell>
          <cell r="GQ107">
            <v>0</v>
          </cell>
          <cell r="GS107">
            <v>0</v>
          </cell>
          <cell r="GT107">
            <v>0</v>
          </cell>
          <cell r="GU107">
            <v>0</v>
          </cell>
          <cell r="GW107">
            <v>0</v>
          </cell>
          <cell r="GX107">
            <v>0</v>
          </cell>
          <cell r="GY107">
            <v>0</v>
          </cell>
          <cell r="HA107">
            <v>0</v>
          </cell>
          <cell r="HB107">
            <v>0</v>
          </cell>
          <cell r="HC107">
            <v>0</v>
          </cell>
        </row>
        <row r="108">
          <cell r="H108" t="str">
            <v>875016L</v>
          </cell>
          <cell r="I108" t="str">
            <v>MXP</v>
          </cell>
          <cell r="J108" t="str">
            <v>CONDENSER ASSY TAURUS AFK</v>
          </cell>
          <cell r="K108" t="str">
            <v>T3</v>
          </cell>
          <cell r="L108">
            <v>0</v>
          </cell>
          <cell r="M108">
            <v>0</v>
          </cell>
          <cell r="N108">
            <v>450</v>
          </cell>
          <cell r="R108">
            <v>450</v>
          </cell>
          <cell r="V108">
            <v>450</v>
          </cell>
          <cell r="Z108">
            <v>450</v>
          </cell>
          <cell r="AD108">
            <v>450</v>
          </cell>
          <cell r="AH108">
            <v>450</v>
          </cell>
          <cell r="AL108">
            <v>450</v>
          </cell>
          <cell r="AP108">
            <v>450</v>
          </cell>
          <cell r="AT108">
            <v>450</v>
          </cell>
          <cell r="AX108">
            <v>450</v>
          </cell>
          <cell r="BB108">
            <v>450</v>
          </cell>
          <cell r="BF108">
            <v>450</v>
          </cell>
          <cell r="BJ108">
            <v>450</v>
          </cell>
          <cell r="BK108">
            <v>0</v>
          </cell>
          <cell r="BL108" t="str">
            <v xml:space="preserve"> </v>
          </cell>
          <cell r="BM108" t="str">
            <v xml:space="preserve"> </v>
          </cell>
          <cell r="BN108" t="str">
            <v xml:space="preserve"> </v>
          </cell>
          <cell r="BO108" t="str">
            <v xml:space="preserve"> </v>
          </cell>
          <cell r="BP108" t="str">
            <v xml:space="preserve"> </v>
          </cell>
          <cell r="BQ108" t="str">
            <v xml:space="preserve"> </v>
          </cell>
          <cell r="BR108" t="str">
            <v xml:space="preserve"> </v>
          </cell>
          <cell r="BS108" t="str">
            <v xml:space="preserve"> </v>
          </cell>
          <cell r="BT108" t="str">
            <v xml:space="preserve"> </v>
          </cell>
          <cell r="BU108" t="str">
            <v xml:space="preserve"> </v>
          </cell>
          <cell r="BV108" t="str">
            <v xml:space="preserve"> </v>
          </cell>
          <cell r="BW108" t="str">
            <v xml:space="preserve"> </v>
          </cell>
          <cell r="BX108" t="str">
            <v xml:space="preserve"> </v>
          </cell>
          <cell r="BY108" t="str">
            <v xml:space="preserve"> </v>
          </cell>
          <cell r="BZ108" t="str">
            <v xml:space="preserve"> </v>
          </cell>
          <cell r="CA108" t="str">
            <v xml:space="preserve"> </v>
          </cell>
          <cell r="CB108" t="str">
            <v xml:space="preserve"> </v>
          </cell>
          <cell r="CC108" t="str">
            <v xml:space="preserve"> </v>
          </cell>
          <cell r="CD108" t="str">
            <v xml:space="preserve"> </v>
          </cell>
          <cell r="CE108" t="str">
            <v xml:space="preserve"> </v>
          </cell>
          <cell r="CF108" t="str">
            <v xml:space="preserve"> </v>
          </cell>
          <cell r="CG108" t="str">
            <v xml:space="preserve"> </v>
          </cell>
          <cell r="CH108" t="str">
            <v xml:space="preserve"> </v>
          </cell>
          <cell r="CI108" t="str">
            <v xml:space="preserve"> </v>
          </cell>
          <cell r="CJ108" t="str">
            <v xml:space="preserve"> </v>
          </cell>
          <cell r="CK108" t="str">
            <v xml:space="preserve"> </v>
          </cell>
          <cell r="CL108" t="str">
            <v xml:space="preserve"> </v>
          </cell>
          <cell r="CM108" t="str">
            <v xml:space="preserve"> </v>
          </cell>
          <cell r="CN108" t="str">
            <v xml:space="preserve"> </v>
          </cell>
          <cell r="CO108" t="str">
            <v xml:space="preserve"> </v>
          </cell>
          <cell r="CP108" t="str">
            <v xml:space="preserve"> </v>
          </cell>
          <cell r="CQ108" t="str">
            <v xml:space="preserve"> </v>
          </cell>
          <cell r="CR108" t="str">
            <v xml:space="preserve"> </v>
          </cell>
          <cell r="CS108" t="str">
            <v xml:space="preserve"> </v>
          </cell>
          <cell r="CT108" t="str">
            <v xml:space="preserve"> </v>
          </cell>
          <cell r="CU108" t="str">
            <v xml:space="preserve"> </v>
          </cell>
          <cell r="CV108" t="str">
            <v xml:space="preserve"> </v>
          </cell>
          <cell r="CW108" t="str">
            <v xml:space="preserve"> </v>
          </cell>
          <cell r="CX108" t="str">
            <v xml:space="preserve"> </v>
          </cell>
          <cell r="CY108" t="str">
            <v xml:space="preserve"> </v>
          </cell>
          <cell r="CZ108" t="str">
            <v xml:space="preserve"> </v>
          </cell>
          <cell r="DA108" t="str">
            <v xml:space="preserve"> </v>
          </cell>
          <cell r="DB108" t="str">
            <v xml:space="preserve"> </v>
          </cell>
          <cell r="DC108" t="str">
            <v xml:space="preserve"> </v>
          </cell>
          <cell r="DD108" t="str">
            <v xml:space="preserve"> </v>
          </cell>
          <cell r="DE108" t="str">
            <v xml:space="preserve"> </v>
          </cell>
          <cell r="DF108" t="str">
            <v xml:space="preserve"> </v>
          </cell>
          <cell r="DG108" t="str">
            <v xml:space="preserve"> </v>
          </cell>
          <cell r="DH108" t="str">
            <v>3. IAMIndependent Aftkt875016L</v>
          </cell>
          <cell r="DI108">
            <v>0</v>
          </cell>
          <cell r="DJ108">
            <v>0</v>
          </cell>
          <cell r="DL108">
            <v>0</v>
          </cell>
          <cell r="DM108">
            <v>0</v>
          </cell>
          <cell r="DN108">
            <v>0</v>
          </cell>
          <cell r="DP108">
            <v>0</v>
          </cell>
          <cell r="DQ108">
            <v>0</v>
          </cell>
          <cell r="DR108">
            <v>0</v>
          </cell>
          <cell r="DT108">
            <v>0</v>
          </cell>
          <cell r="DU108">
            <v>0</v>
          </cell>
          <cell r="DV108">
            <v>0</v>
          </cell>
          <cell r="DX108">
            <v>0</v>
          </cell>
          <cell r="DY108">
            <v>0</v>
          </cell>
          <cell r="DZ108">
            <v>0</v>
          </cell>
          <cell r="EB108">
            <v>0</v>
          </cell>
          <cell r="EC108">
            <v>0</v>
          </cell>
          <cell r="ED108">
            <v>0</v>
          </cell>
          <cell r="EF108">
            <v>0</v>
          </cell>
          <cell r="EG108">
            <v>0</v>
          </cell>
          <cell r="EH108">
            <v>0</v>
          </cell>
          <cell r="EJ108">
            <v>0</v>
          </cell>
          <cell r="EK108">
            <v>0</v>
          </cell>
          <cell r="EL108">
            <v>0</v>
          </cell>
          <cell r="EN108">
            <v>0</v>
          </cell>
          <cell r="EO108">
            <v>0</v>
          </cell>
          <cell r="EP108">
            <v>0</v>
          </cell>
          <cell r="ER108">
            <v>0</v>
          </cell>
          <cell r="ES108">
            <v>0</v>
          </cell>
          <cell r="ET108">
            <v>0</v>
          </cell>
          <cell r="EV108">
            <v>0</v>
          </cell>
          <cell r="EW108">
            <v>0</v>
          </cell>
          <cell r="EX108">
            <v>0</v>
          </cell>
          <cell r="EZ108">
            <v>0</v>
          </cell>
          <cell r="FA108">
            <v>0</v>
          </cell>
          <cell r="FB108">
            <v>0</v>
          </cell>
          <cell r="FD108">
            <v>0</v>
          </cell>
          <cell r="FE108">
            <v>0</v>
          </cell>
          <cell r="FF108">
            <v>0</v>
          </cell>
          <cell r="FI108">
            <v>0</v>
          </cell>
          <cell r="FJ108">
            <v>0</v>
          </cell>
          <cell r="FK108">
            <v>0</v>
          </cell>
          <cell r="FM108">
            <v>0</v>
          </cell>
          <cell r="FN108">
            <v>0</v>
          </cell>
          <cell r="FO108">
            <v>0</v>
          </cell>
          <cell r="FQ108">
            <v>0</v>
          </cell>
          <cell r="FR108">
            <v>0</v>
          </cell>
          <cell r="FS108">
            <v>0</v>
          </cell>
          <cell r="FU108">
            <v>0</v>
          </cell>
          <cell r="FV108">
            <v>0</v>
          </cell>
          <cell r="FW108">
            <v>0</v>
          </cell>
          <cell r="FY108">
            <v>0</v>
          </cell>
          <cell r="FZ108">
            <v>0</v>
          </cell>
          <cell r="GA108">
            <v>0</v>
          </cell>
          <cell r="GC108">
            <v>0</v>
          </cell>
          <cell r="GD108">
            <v>0</v>
          </cell>
          <cell r="GE108">
            <v>0</v>
          </cell>
          <cell r="GG108">
            <v>0</v>
          </cell>
          <cell r="GH108">
            <v>0</v>
          </cell>
          <cell r="GI108">
            <v>0</v>
          </cell>
          <cell r="GK108">
            <v>0</v>
          </cell>
          <cell r="GL108">
            <v>0</v>
          </cell>
          <cell r="GM108">
            <v>0</v>
          </cell>
          <cell r="GO108">
            <v>0</v>
          </cell>
          <cell r="GP108">
            <v>0</v>
          </cell>
          <cell r="GQ108">
            <v>0</v>
          </cell>
          <cell r="GS108">
            <v>0</v>
          </cell>
          <cell r="GT108">
            <v>0</v>
          </cell>
          <cell r="GU108">
            <v>0</v>
          </cell>
          <cell r="GW108">
            <v>0</v>
          </cell>
          <cell r="GX108">
            <v>0</v>
          </cell>
          <cell r="GY108">
            <v>0</v>
          </cell>
          <cell r="HA108">
            <v>0</v>
          </cell>
          <cell r="HB108">
            <v>0</v>
          </cell>
          <cell r="HC108">
            <v>0</v>
          </cell>
        </row>
        <row r="109">
          <cell r="H109" t="str">
            <v>875016L</v>
          </cell>
          <cell r="I109" t="str">
            <v>MXP</v>
          </cell>
          <cell r="J109" t="str">
            <v>CONDENSER ASSY TAURUS AFK</v>
          </cell>
          <cell r="K109" t="str">
            <v>T3</v>
          </cell>
          <cell r="L109">
            <v>24.941176470588239</v>
          </cell>
          <cell r="M109">
            <v>24941.176470588238</v>
          </cell>
          <cell r="N109">
            <v>424</v>
          </cell>
          <cell r="R109">
            <v>424</v>
          </cell>
          <cell r="V109">
            <v>424</v>
          </cell>
          <cell r="Z109">
            <v>424</v>
          </cell>
          <cell r="AD109">
            <v>424</v>
          </cell>
          <cell r="AH109">
            <v>424</v>
          </cell>
          <cell r="AL109">
            <v>424</v>
          </cell>
          <cell r="AP109">
            <v>424</v>
          </cell>
          <cell r="AT109">
            <v>424</v>
          </cell>
          <cell r="AX109">
            <v>424</v>
          </cell>
          <cell r="BB109">
            <v>424</v>
          </cell>
          <cell r="BF109">
            <v>424</v>
          </cell>
          <cell r="BJ109">
            <v>424</v>
          </cell>
          <cell r="BK109">
            <v>0</v>
          </cell>
          <cell r="BL109" t="str">
            <v xml:space="preserve"> </v>
          </cell>
          <cell r="BM109" t="str">
            <v xml:space="preserve"> </v>
          </cell>
          <cell r="BN109" t="str">
            <v xml:space="preserve"> </v>
          </cell>
          <cell r="BO109" t="str">
            <v xml:space="preserve"> </v>
          </cell>
          <cell r="BP109" t="str">
            <v xml:space="preserve"> </v>
          </cell>
          <cell r="BQ109" t="str">
            <v xml:space="preserve"> </v>
          </cell>
          <cell r="BR109" t="str">
            <v xml:space="preserve"> </v>
          </cell>
          <cell r="BS109" t="str">
            <v xml:space="preserve"> </v>
          </cell>
          <cell r="BT109" t="str">
            <v xml:space="preserve"> </v>
          </cell>
          <cell r="BU109" t="str">
            <v xml:space="preserve"> </v>
          </cell>
          <cell r="BV109" t="str">
            <v xml:space="preserve"> </v>
          </cell>
          <cell r="BW109" t="str">
            <v xml:space="preserve"> </v>
          </cell>
          <cell r="BX109" t="str">
            <v xml:space="preserve"> </v>
          </cell>
          <cell r="BY109" t="str">
            <v xml:space="preserve"> </v>
          </cell>
          <cell r="BZ109" t="str">
            <v xml:space="preserve"> </v>
          </cell>
          <cell r="CA109" t="str">
            <v xml:space="preserve"> </v>
          </cell>
          <cell r="CB109" t="str">
            <v xml:space="preserve"> </v>
          </cell>
          <cell r="CC109" t="str">
            <v xml:space="preserve"> </v>
          </cell>
          <cell r="CD109" t="str">
            <v xml:space="preserve"> </v>
          </cell>
          <cell r="CE109" t="str">
            <v xml:space="preserve"> </v>
          </cell>
          <cell r="CF109" t="str">
            <v xml:space="preserve"> </v>
          </cell>
          <cell r="CG109" t="str">
            <v xml:space="preserve"> </v>
          </cell>
          <cell r="CH109" t="str">
            <v xml:space="preserve"> </v>
          </cell>
          <cell r="CI109" t="str">
            <v xml:space="preserve"> </v>
          </cell>
          <cell r="CJ109" t="str">
            <v xml:space="preserve"> </v>
          </cell>
          <cell r="CK109" t="str">
            <v xml:space="preserve"> </v>
          </cell>
          <cell r="CL109" t="str">
            <v xml:space="preserve"> </v>
          </cell>
          <cell r="CM109" t="str">
            <v xml:space="preserve"> </v>
          </cell>
          <cell r="CN109" t="str">
            <v xml:space="preserve"> </v>
          </cell>
          <cell r="CO109" t="str">
            <v xml:space="preserve"> </v>
          </cell>
          <cell r="CP109" t="str">
            <v xml:space="preserve"> </v>
          </cell>
          <cell r="CQ109" t="str">
            <v xml:space="preserve"> </v>
          </cell>
          <cell r="CR109" t="str">
            <v xml:space="preserve"> </v>
          </cell>
          <cell r="CS109" t="str">
            <v xml:space="preserve"> </v>
          </cell>
          <cell r="CT109" t="str">
            <v xml:space="preserve"> </v>
          </cell>
          <cell r="CU109" t="str">
            <v xml:space="preserve"> </v>
          </cell>
          <cell r="CV109" t="str">
            <v xml:space="preserve"> </v>
          </cell>
          <cell r="CW109" t="str">
            <v xml:space="preserve"> </v>
          </cell>
          <cell r="CX109" t="str">
            <v xml:space="preserve"> </v>
          </cell>
          <cell r="CY109" t="str">
            <v xml:space="preserve"> </v>
          </cell>
          <cell r="CZ109" t="str">
            <v xml:space="preserve"> </v>
          </cell>
          <cell r="DA109" t="str">
            <v xml:space="preserve"> </v>
          </cell>
          <cell r="DB109" t="str">
            <v xml:space="preserve"> </v>
          </cell>
          <cell r="DC109" t="str">
            <v xml:space="preserve"> </v>
          </cell>
          <cell r="DD109" t="str">
            <v xml:space="preserve"> </v>
          </cell>
          <cell r="DE109" t="str">
            <v xml:space="preserve"> </v>
          </cell>
          <cell r="DF109" t="str">
            <v xml:space="preserve"> </v>
          </cell>
          <cell r="DG109" t="str">
            <v xml:space="preserve"> </v>
          </cell>
          <cell r="DH109" t="str">
            <v>3. IAMIndependent Aftkt875016L</v>
          </cell>
          <cell r="DI109">
            <v>0</v>
          </cell>
          <cell r="DJ109">
            <v>0</v>
          </cell>
          <cell r="DL109">
            <v>0</v>
          </cell>
          <cell r="DM109">
            <v>0</v>
          </cell>
          <cell r="DN109">
            <v>0</v>
          </cell>
          <cell r="DP109">
            <v>0</v>
          </cell>
          <cell r="DQ109">
            <v>0</v>
          </cell>
          <cell r="DR109">
            <v>0</v>
          </cell>
          <cell r="DT109">
            <v>0</v>
          </cell>
          <cell r="DU109">
            <v>0</v>
          </cell>
          <cell r="DV109">
            <v>0</v>
          </cell>
          <cell r="DX109">
            <v>0</v>
          </cell>
          <cell r="DY109">
            <v>0</v>
          </cell>
          <cell r="DZ109">
            <v>0</v>
          </cell>
          <cell r="EB109">
            <v>0</v>
          </cell>
          <cell r="EC109">
            <v>0</v>
          </cell>
          <cell r="ED109">
            <v>0</v>
          </cell>
          <cell r="EF109">
            <v>0</v>
          </cell>
          <cell r="EG109">
            <v>0</v>
          </cell>
          <cell r="EH109">
            <v>0</v>
          </cell>
          <cell r="EJ109">
            <v>0</v>
          </cell>
          <cell r="EK109">
            <v>0</v>
          </cell>
          <cell r="EL109">
            <v>0</v>
          </cell>
          <cell r="EN109">
            <v>0</v>
          </cell>
          <cell r="EO109">
            <v>0</v>
          </cell>
          <cell r="EP109">
            <v>0</v>
          </cell>
          <cell r="ER109">
            <v>0</v>
          </cell>
          <cell r="ES109">
            <v>0</v>
          </cell>
          <cell r="ET109">
            <v>0</v>
          </cell>
          <cell r="EV109">
            <v>0</v>
          </cell>
          <cell r="EW109">
            <v>0</v>
          </cell>
          <cell r="EX109">
            <v>0</v>
          </cell>
          <cell r="EZ109">
            <v>0</v>
          </cell>
          <cell r="FA109">
            <v>0</v>
          </cell>
          <cell r="FB109">
            <v>0</v>
          </cell>
          <cell r="FD109">
            <v>0</v>
          </cell>
          <cell r="FE109">
            <v>0</v>
          </cell>
          <cell r="FF109">
            <v>0</v>
          </cell>
          <cell r="FI109">
            <v>0</v>
          </cell>
          <cell r="FJ109">
            <v>0</v>
          </cell>
          <cell r="FK109">
            <v>0</v>
          </cell>
          <cell r="FM109">
            <v>0</v>
          </cell>
          <cell r="FN109">
            <v>0</v>
          </cell>
          <cell r="FO109">
            <v>0</v>
          </cell>
          <cell r="FQ109">
            <v>0</v>
          </cell>
          <cell r="FR109">
            <v>0</v>
          </cell>
          <cell r="FS109">
            <v>0</v>
          </cell>
          <cell r="FU109">
            <v>0</v>
          </cell>
          <cell r="FV109">
            <v>0</v>
          </cell>
          <cell r="FW109">
            <v>0</v>
          </cell>
          <cell r="FY109">
            <v>0</v>
          </cell>
          <cell r="FZ109">
            <v>0</v>
          </cell>
          <cell r="GA109">
            <v>0</v>
          </cell>
          <cell r="GC109">
            <v>0</v>
          </cell>
          <cell r="GD109">
            <v>0</v>
          </cell>
          <cell r="GE109">
            <v>0</v>
          </cell>
          <cell r="GG109">
            <v>0</v>
          </cell>
          <cell r="GH109">
            <v>0</v>
          </cell>
          <cell r="GI109">
            <v>0</v>
          </cell>
          <cell r="GK109">
            <v>0</v>
          </cell>
          <cell r="GL109">
            <v>0</v>
          </cell>
          <cell r="GM109">
            <v>0</v>
          </cell>
          <cell r="GO109">
            <v>0</v>
          </cell>
          <cell r="GP109">
            <v>0</v>
          </cell>
          <cell r="GQ109">
            <v>0</v>
          </cell>
          <cell r="GS109">
            <v>0</v>
          </cell>
          <cell r="GT109">
            <v>0</v>
          </cell>
          <cell r="GU109">
            <v>0</v>
          </cell>
          <cell r="GW109">
            <v>0</v>
          </cell>
          <cell r="GX109">
            <v>0</v>
          </cell>
          <cell r="GY109">
            <v>0</v>
          </cell>
          <cell r="HA109">
            <v>0</v>
          </cell>
          <cell r="HB109">
            <v>0</v>
          </cell>
          <cell r="HC109">
            <v>0</v>
          </cell>
        </row>
        <row r="110">
          <cell r="H110" t="str">
            <v>DR Light</v>
          </cell>
          <cell r="I110" t="str">
            <v>MXP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R110">
            <v>0</v>
          </cell>
          <cell r="V110">
            <v>0</v>
          </cell>
          <cell r="Z110">
            <v>0</v>
          </cell>
          <cell r="AD110">
            <v>0</v>
          </cell>
          <cell r="AH110">
            <v>0</v>
          </cell>
          <cell r="AL110">
            <v>0</v>
          </cell>
          <cell r="AP110">
            <v>0</v>
          </cell>
          <cell r="AT110">
            <v>0</v>
          </cell>
          <cell r="AX110">
            <v>0</v>
          </cell>
          <cell r="BB110">
            <v>0</v>
          </cell>
          <cell r="BF110">
            <v>0</v>
          </cell>
          <cell r="BJ110">
            <v>0</v>
          </cell>
          <cell r="BK110">
            <v>0</v>
          </cell>
          <cell r="BL110" t="str">
            <v xml:space="preserve"> </v>
          </cell>
          <cell r="BM110" t="str">
            <v xml:space="preserve"> </v>
          </cell>
          <cell r="BN110" t="str">
            <v xml:space="preserve"> </v>
          </cell>
          <cell r="BO110" t="str">
            <v xml:space="preserve"> </v>
          </cell>
          <cell r="BP110" t="str">
            <v xml:space="preserve"> </v>
          </cell>
          <cell r="BQ110" t="str">
            <v xml:space="preserve"> </v>
          </cell>
          <cell r="BR110" t="str">
            <v xml:space="preserve"> </v>
          </cell>
          <cell r="BS110" t="str">
            <v xml:space="preserve"> </v>
          </cell>
          <cell r="BT110" t="str">
            <v xml:space="preserve"> </v>
          </cell>
          <cell r="BU110" t="str">
            <v xml:space="preserve"> </v>
          </cell>
          <cell r="BV110" t="str">
            <v xml:space="preserve"> </v>
          </cell>
          <cell r="BW110" t="str">
            <v xml:space="preserve"> </v>
          </cell>
          <cell r="BX110" t="str">
            <v xml:space="preserve"> </v>
          </cell>
          <cell r="BY110" t="str">
            <v xml:space="preserve"> </v>
          </cell>
          <cell r="BZ110" t="str">
            <v xml:space="preserve"> </v>
          </cell>
          <cell r="CA110" t="str">
            <v xml:space="preserve"> </v>
          </cell>
          <cell r="CB110" t="str">
            <v xml:space="preserve"> </v>
          </cell>
          <cell r="CC110" t="str">
            <v xml:space="preserve"> </v>
          </cell>
          <cell r="CD110" t="str">
            <v xml:space="preserve"> </v>
          </cell>
          <cell r="CE110" t="str">
            <v xml:space="preserve"> </v>
          </cell>
          <cell r="CF110" t="str">
            <v xml:space="preserve"> </v>
          </cell>
          <cell r="CG110" t="str">
            <v xml:space="preserve"> </v>
          </cell>
          <cell r="CH110" t="str">
            <v xml:space="preserve"> </v>
          </cell>
          <cell r="CI110" t="str">
            <v xml:space="preserve"> </v>
          </cell>
          <cell r="CJ110" t="str">
            <v xml:space="preserve"> </v>
          </cell>
          <cell r="CK110" t="str">
            <v xml:space="preserve"> </v>
          </cell>
          <cell r="CL110" t="str">
            <v xml:space="preserve"> </v>
          </cell>
          <cell r="CM110" t="str">
            <v xml:space="preserve"> </v>
          </cell>
          <cell r="CN110" t="str">
            <v xml:space="preserve"> </v>
          </cell>
          <cell r="CO110" t="str">
            <v xml:space="preserve"> </v>
          </cell>
          <cell r="CP110" t="str">
            <v xml:space="preserve"> </v>
          </cell>
          <cell r="CQ110" t="str">
            <v xml:space="preserve"> </v>
          </cell>
          <cell r="CR110" t="str">
            <v xml:space="preserve"> </v>
          </cell>
          <cell r="CS110" t="str">
            <v xml:space="preserve"> </v>
          </cell>
          <cell r="CT110" t="str">
            <v xml:space="preserve"> </v>
          </cell>
          <cell r="CU110" t="str">
            <v xml:space="preserve"> </v>
          </cell>
          <cell r="CV110" t="str">
            <v xml:space="preserve"> </v>
          </cell>
          <cell r="CW110" t="str">
            <v xml:space="preserve"> </v>
          </cell>
          <cell r="CX110" t="str">
            <v xml:space="preserve"> </v>
          </cell>
          <cell r="CY110" t="str">
            <v xml:space="preserve"> </v>
          </cell>
          <cell r="CZ110" t="str">
            <v xml:space="preserve"> </v>
          </cell>
          <cell r="DA110" t="str">
            <v xml:space="preserve"> </v>
          </cell>
          <cell r="DB110" t="str">
            <v xml:space="preserve"> </v>
          </cell>
          <cell r="DC110" t="str">
            <v xml:space="preserve"> </v>
          </cell>
          <cell r="DD110" t="str">
            <v xml:space="preserve"> </v>
          </cell>
          <cell r="DE110" t="str">
            <v xml:space="preserve"> </v>
          </cell>
          <cell r="DF110" t="str">
            <v xml:space="preserve"> </v>
          </cell>
          <cell r="DG110" t="str">
            <v xml:space="preserve"> </v>
          </cell>
          <cell r="DH110" t="str">
            <v>3. IAMIndependent AftktDR Light</v>
          </cell>
          <cell r="DI110">
            <v>0</v>
          </cell>
          <cell r="DJ110">
            <v>0</v>
          </cell>
          <cell r="DL110">
            <v>0</v>
          </cell>
          <cell r="DM110">
            <v>0</v>
          </cell>
          <cell r="DN110">
            <v>0</v>
          </cell>
          <cell r="DP110">
            <v>0</v>
          </cell>
          <cell r="DQ110">
            <v>0</v>
          </cell>
          <cell r="DR110">
            <v>0</v>
          </cell>
          <cell r="DT110">
            <v>0</v>
          </cell>
          <cell r="DU110">
            <v>0</v>
          </cell>
          <cell r="DV110">
            <v>0</v>
          </cell>
          <cell r="DX110">
            <v>0</v>
          </cell>
          <cell r="DY110">
            <v>0</v>
          </cell>
          <cell r="DZ110">
            <v>0</v>
          </cell>
          <cell r="EB110">
            <v>0</v>
          </cell>
          <cell r="EC110">
            <v>0</v>
          </cell>
          <cell r="ED110">
            <v>0</v>
          </cell>
          <cell r="EF110">
            <v>0</v>
          </cell>
          <cell r="EG110">
            <v>0</v>
          </cell>
          <cell r="EH110">
            <v>0</v>
          </cell>
          <cell r="EJ110">
            <v>0</v>
          </cell>
          <cell r="EK110">
            <v>0</v>
          </cell>
          <cell r="EL110">
            <v>0</v>
          </cell>
          <cell r="EN110">
            <v>0</v>
          </cell>
          <cell r="EO110">
            <v>0</v>
          </cell>
          <cell r="EP110">
            <v>0</v>
          </cell>
          <cell r="ER110">
            <v>0</v>
          </cell>
          <cell r="ES110">
            <v>0</v>
          </cell>
          <cell r="ET110">
            <v>0</v>
          </cell>
          <cell r="EV110">
            <v>0</v>
          </cell>
          <cell r="EW110">
            <v>0</v>
          </cell>
          <cell r="EX110">
            <v>0</v>
          </cell>
          <cell r="EZ110">
            <v>0</v>
          </cell>
          <cell r="FA110">
            <v>0</v>
          </cell>
          <cell r="FB110">
            <v>0</v>
          </cell>
          <cell r="FD110">
            <v>0</v>
          </cell>
          <cell r="FE110">
            <v>0</v>
          </cell>
          <cell r="FF110">
            <v>0</v>
          </cell>
          <cell r="FI110">
            <v>0</v>
          </cell>
          <cell r="FJ110">
            <v>0</v>
          </cell>
          <cell r="FK110">
            <v>0</v>
          </cell>
          <cell r="FM110">
            <v>0</v>
          </cell>
          <cell r="FN110">
            <v>0</v>
          </cell>
          <cell r="FO110">
            <v>0</v>
          </cell>
          <cell r="FQ110">
            <v>0</v>
          </cell>
          <cell r="FR110">
            <v>0</v>
          </cell>
          <cell r="FS110">
            <v>0</v>
          </cell>
          <cell r="FU110">
            <v>0</v>
          </cell>
          <cell r="FV110">
            <v>0</v>
          </cell>
          <cell r="FW110">
            <v>0</v>
          </cell>
          <cell r="FY110">
            <v>0</v>
          </cell>
          <cell r="FZ110">
            <v>0</v>
          </cell>
          <cell r="GA110">
            <v>0</v>
          </cell>
          <cell r="GC110">
            <v>0</v>
          </cell>
          <cell r="GD110">
            <v>0</v>
          </cell>
          <cell r="GE110">
            <v>0</v>
          </cell>
          <cell r="GG110">
            <v>0</v>
          </cell>
          <cell r="GH110">
            <v>0</v>
          </cell>
          <cell r="GI110">
            <v>0</v>
          </cell>
          <cell r="GK110">
            <v>0</v>
          </cell>
          <cell r="GL110">
            <v>0</v>
          </cell>
          <cell r="GM110">
            <v>0</v>
          </cell>
          <cell r="GO110">
            <v>0</v>
          </cell>
          <cell r="GP110">
            <v>0</v>
          </cell>
          <cell r="GQ110">
            <v>0</v>
          </cell>
          <cell r="GS110">
            <v>0</v>
          </cell>
          <cell r="GT110">
            <v>0</v>
          </cell>
          <cell r="GU110">
            <v>0</v>
          </cell>
          <cell r="GW110">
            <v>0</v>
          </cell>
          <cell r="GX110">
            <v>0</v>
          </cell>
          <cell r="GY110">
            <v>0</v>
          </cell>
          <cell r="HA110">
            <v>0</v>
          </cell>
          <cell r="HB110">
            <v>0</v>
          </cell>
          <cell r="HC110">
            <v>0</v>
          </cell>
        </row>
        <row r="111">
          <cell r="H111" t="str">
            <v>Neon</v>
          </cell>
          <cell r="I111" t="str">
            <v>MXP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601.6</v>
          </cell>
          <cell r="R111">
            <v>601.6</v>
          </cell>
          <cell r="V111">
            <v>601.6</v>
          </cell>
          <cell r="Z111">
            <v>601.6</v>
          </cell>
          <cell r="AD111">
            <v>601.6</v>
          </cell>
          <cell r="AH111">
            <v>601.6</v>
          </cell>
          <cell r="AL111">
            <v>601.6</v>
          </cell>
          <cell r="AP111">
            <v>601.6</v>
          </cell>
          <cell r="AT111">
            <v>601.6</v>
          </cell>
          <cell r="AX111">
            <v>601.6</v>
          </cell>
          <cell r="BB111">
            <v>601.6</v>
          </cell>
          <cell r="BF111">
            <v>601.6</v>
          </cell>
          <cell r="BJ111">
            <v>601.6</v>
          </cell>
          <cell r="BK111">
            <v>0</v>
          </cell>
          <cell r="BL111" t="str">
            <v xml:space="preserve"> </v>
          </cell>
          <cell r="BM111" t="str">
            <v xml:space="preserve"> </v>
          </cell>
          <cell r="BN111" t="str">
            <v xml:space="preserve"> </v>
          </cell>
          <cell r="BO111" t="str">
            <v xml:space="preserve"> </v>
          </cell>
          <cell r="BP111" t="str">
            <v xml:space="preserve"> </v>
          </cell>
          <cell r="BQ111" t="str">
            <v xml:space="preserve"> </v>
          </cell>
          <cell r="BR111" t="str">
            <v xml:space="preserve"> </v>
          </cell>
          <cell r="BS111" t="str">
            <v xml:space="preserve"> </v>
          </cell>
          <cell r="BT111" t="str">
            <v xml:space="preserve"> </v>
          </cell>
          <cell r="BU111" t="str">
            <v xml:space="preserve"> </v>
          </cell>
          <cell r="BV111" t="str">
            <v xml:space="preserve"> </v>
          </cell>
          <cell r="BW111" t="str">
            <v xml:space="preserve"> </v>
          </cell>
          <cell r="BX111" t="str">
            <v xml:space="preserve"> </v>
          </cell>
          <cell r="BY111" t="str">
            <v xml:space="preserve"> </v>
          </cell>
          <cell r="BZ111" t="str">
            <v xml:space="preserve"> </v>
          </cell>
          <cell r="CA111" t="str">
            <v xml:space="preserve"> </v>
          </cell>
          <cell r="CB111" t="str">
            <v xml:space="preserve"> </v>
          </cell>
          <cell r="CC111" t="str">
            <v xml:space="preserve"> </v>
          </cell>
          <cell r="CD111" t="str">
            <v xml:space="preserve"> </v>
          </cell>
          <cell r="CE111" t="str">
            <v xml:space="preserve"> </v>
          </cell>
          <cell r="CF111" t="str">
            <v xml:space="preserve"> </v>
          </cell>
          <cell r="CG111" t="str">
            <v xml:space="preserve"> </v>
          </cell>
          <cell r="CH111" t="str">
            <v xml:space="preserve"> </v>
          </cell>
          <cell r="CI111" t="str">
            <v xml:space="preserve"> </v>
          </cell>
          <cell r="CJ111" t="str">
            <v xml:space="preserve"> </v>
          </cell>
          <cell r="CK111" t="str">
            <v xml:space="preserve"> </v>
          </cell>
          <cell r="CL111" t="str">
            <v xml:space="preserve"> </v>
          </cell>
          <cell r="CM111" t="str">
            <v xml:space="preserve"> </v>
          </cell>
          <cell r="CN111" t="str">
            <v xml:space="preserve"> </v>
          </cell>
          <cell r="CO111" t="str">
            <v xml:space="preserve"> </v>
          </cell>
          <cell r="CP111" t="str">
            <v xml:space="preserve"> </v>
          </cell>
          <cell r="CQ111" t="str">
            <v xml:space="preserve"> </v>
          </cell>
          <cell r="CR111" t="str">
            <v xml:space="preserve"> </v>
          </cell>
          <cell r="CS111" t="str">
            <v xml:space="preserve"> </v>
          </cell>
          <cell r="CT111" t="str">
            <v xml:space="preserve"> </v>
          </cell>
          <cell r="CU111" t="str">
            <v xml:space="preserve"> </v>
          </cell>
          <cell r="CV111" t="str">
            <v xml:space="preserve"> </v>
          </cell>
          <cell r="CW111" t="str">
            <v xml:space="preserve"> </v>
          </cell>
          <cell r="CX111" t="str">
            <v xml:space="preserve"> </v>
          </cell>
          <cell r="CY111" t="str">
            <v xml:space="preserve"> </v>
          </cell>
          <cell r="CZ111" t="str">
            <v xml:space="preserve"> </v>
          </cell>
          <cell r="DA111" t="str">
            <v xml:space="preserve"> </v>
          </cell>
          <cell r="DB111" t="str">
            <v xml:space="preserve"> </v>
          </cell>
          <cell r="DC111" t="str">
            <v xml:space="preserve"> </v>
          </cell>
          <cell r="DD111" t="str">
            <v xml:space="preserve"> </v>
          </cell>
          <cell r="DE111" t="str">
            <v xml:space="preserve"> </v>
          </cell>
          <cell r="DF111" t="str">
            <v xml:space="preserve"> </v>
          </cell>
          <cell r="DG111" t="str">
            <v xml:space="preserve"> </v>
          </cell>
          <cell r="DH111" t="str">
            <v>3. IAMIndependent AftktNeon</v>
          </cell>
          <cell r="DI111">
            <v>0</v>
          </cell>
          <cell r="DJ111">
            <v>0</v>
          </cell>
          <cell r="DL111">
            <v>0</v>
          </cell>
          <cell r="DM111">
            <v>0</v>
          </cell>
          <cell r="DN111">
            <v>0</v>
          </cell>
          <cell r="DP111">
            <v>0</v>
          </cell>
          <cell r="DQ111">
            <v>0</v>
          </cell>
          <cell r="DR111">
            <v>0</v>
          </cell>
          <cell r="DT111">
            <v>0</v>
          </cell>
          <cell r="DU111">
            <v>0</v>
          </cell>
          <cell r="DV111">
            <v>0</v>
          </cell>
          <cell r="DX111">
            <v>0</v>
          </cell>
          <cell r="DY111">
            <v>0</v>
          </cell>
          <cell r="DZ111">
            <v>0</v>
          </cell>
          <cell r="EB111">
            <v>0</v>
          </cell>
          <cell r="EC111">
            <v>0</v>
          </cell>
          <cell r="ED111">
            <v>0</v>
          </cell>
          <cell r="EF111">
            <v>0</v>
          </cell>
          <cell r="EG111">
            <v>0</v>
          </cell>
          <cell r="EH111">
            <v>0</v>
          </cell>
          <cell r="EJ111">
            <v>0</v>
          </cell>
          <cell r="EK111">
            <v>0</v>
          </cell>
          <cell r="EL111">
            <v>0</v>
          </cell>
          <cell r="EN111">
            <v>0</v>
          </cell>
          <cell r="EO111">
            <v>0</v>
          </cell>
          <cell r="EP111">
            <v>0</v>
          </cell>
          <cell r="ER111">
            <v>0</v>
          </cell>
          <cell r="ES111">
            <v>0</v>
          </cell>
          <cell r="ET111">
            <v>0</v>
          </cell>
          <cell r="EV111">
            <v>0</v>
          </cell>
          <cell r="EW111">
            <v>0</v>
          </cell>
          <cell r="EX111">
            <v>0</v>
          </cell>
          <cell r="EZ111">
            <v>0</v>
          </cell>
          <cell r="FA111">
            <v>0</v>
          </cell>
          <cell r="FB111">
            <v>0</v>
          </cell>
          <cell r="FD111">
            <v>0</v>
          </cell>
          <cell r="FE111">
            <v>0</v>
          </cell>
          <cell r="FF111">
            <v>0</v>
          </cell>
          <cell r="FI111">
            <v>0</v>
          </cell>
          <cell r="FJ111">
            <v>0</v>
          </cell>
          <cell r="FK111">
            <v>0</v>
          </cell>
          <cell r="FM111">
            <v>0</v>
          </cell>
          <cell r="FN111">
            <v>0</v>
          </cell>
          <cell r="FO111">
            <v>0</v>
          </cell>
          <cell r="FQ111">
            <v>0</v>
          </cell>
          <cell r="FR111">
            <v>0</v>
          </cell>
          <cell r="FS111">
            <v>0</v>
          </cell>
          <cell r="FU111">
            <v>0</v>
          </cell>
          <cell r="FV111">
            <v>0</v>
          </cell>
          <cell r="FW111">
            <v>0</v>
          </cell>
          <cell r="FY111">
            <v>0</v>
          </cell>
          <cell r="FZ111">
            <v>0</v>
          </cell>
          <cell r="GA111">
            <v>0</v>
          </cell>
          <cell r="GC111">
            <v>0</v>
          </cell>
          <cell r="GD111">
            <v>0</v>
          </cell>
          <cell r="GE111">
            <v>0</v>
          </cell>
          <cell r="GG111">
            <v>0</v>
          </cell>
          <cell r="GH111">
            <v>0</v>
          </cell>
          <cell r="GI111">
            <v>0</v>
          </cell>
          <cell r="GK111">
            <v>0</v>
          </cell>
          <cell r="GL111">
            <v>0</v>
          </cell>
          <cell r="GM111">
            <v>0</v>
          </cell>
          <cell r="GO111">
            <v>0</v>
          </cell>
          <cell r="GP111">
            <v>0</v>
          </cell>
          <cell r="GQ111">
            <v>0</v>
          </cell>
          <cell r="GS111">
            <v>0</v>
          </cell>
          <cell r="GT111">
            <v>0</v>
          </cell>
          <cell r="GU111">
            <v>0</v>
          </cell>
          <cell r="GW111">
            <v>0</v>
          </cell>
          <cell r="GX111">
            <v>0</v>
          </cell>
          <cell r="GY111">
            <v>0</v>
          </cell>
          <cell r="HA111">
            <v>0</v>
          </cell>
          <cell r="HB111">
            <v>0</v>
          </cell>
          <cell r="HC111">
            <v>0</v>
          </cell>
        </row>
        <row r="112">
          <cell r="H112" t="str">
            <v>TA-021-5</v>
          </cell>
          <cell r="I112" t="str">
            <v>MXP</v>
          </cell>
          <cell r="J112" t="str">
            <v>RAD ATLANTIC R8 VW</v>
          </cell>
          <cell r="K112" t="str">
            <v>T3</v>
          </cell>
          <cell r="L112">
            <v>280.18666666666667</v>
          </cell>
          <cell r="M112">
            <v>280186.66666666669</v>
          </cell>
          <cell r="N112">
            <v>316</v>
          </cell>
          <cell r="R112">
            <v>316</v>
          </cell>
          <cell r="V112">
            <v>316</v>
          </cell>
          <cell r="Z112">
            <v>316</v>
          </cell>
          <cell r="AD112">
            <v>316</v>
          </cell>
          <cell r="AH112">
            <v>316</v>
          </cell>
          <cell r="AL112">
            <v>316</v>
          </cell>
          <cell r="AP112">
            <v>316</v>
          </cell>
          <cell r="AT112">
            <v>316</v>
          </cell>
          <cell r="AX112">
            <v>316</v>
          </cell>
          <cell r="BB112">
            <v>316</v>
          </cell>
          <cell r="BF112">
            <v>316</v>
          </cell>
          <cell r="BJ112">
            <v>316</v>
          </cell>
          <cell r="BK112">
            <v>0</v>
          </cell>
          <cell r="BL112" t="str">
            <v xml:space="preserve"> </v>
          </cell>
          <cell r="BM112" t="str">
            <v xml:space="preserve"> </v>
          </cell>
          <cell r="BN112" t="str">
            <v xml:space="preserve"> </v>
          </cell>
          <cell r="BO112" t="str">
            <v xml:space="preserve"> </v>
          </cell>
          <cell r="BP112" t="str">
            <v xml:space="preserve"> </v>
          </cell>
          <cell r="BQ112" t="str">
            <v xml:space="preserve"> </v>
          </cell>
          <cell r="BR112" t="str">
            <v xml:space="preserve"> </v>
          </cell>
          <cell r="BS112" t="str">
            <v xml:space="preserve"> </v>
          </cell>
          <cell r="BT112" t="str">
            <v xml:space="preserve"> </v>
          </cell>
          <cell r="BU112" t="str">
            <v xml:space="preserve"> </v>
          </cell>
          <cell r="BV112" t="str">
            <v xml:space="preserve"> </v>
          </cell>
          <cell r="BW112" t="str">
            <v xml:space="preserve"> </v>
          </cell>
          <cell r="BX112" t="str">
            <v xml:space="preserve"> </v>
          </cell>
          <cell r="BY112" t="str">
            <v xml:space="preserve"> </v>
          </cell>
          <cell r="BZ112" t="str">
            <v xml:space="preserve"> </v>
          </cell>
          <cell r="CA112" t="str">
            <v xml:space="preserve"> </v>
          </cell>
          <cell r="CB112" t="str">
            <v xml:space="preserve"> </v>
          </cell>
          <cell r="CC112" t="str">
            <v xml:space="preserve"> </v>
          </cell>
          <cell r="CD112" t="str">
            <v xml:space="preserve"> </v>
          </cell>
          <cell r="CE112" t="str">
            <v xml:space="preserve"> </v>
          </cell>
          <cell r="CF112" t="str">
            <v xml:space="preserve"> </v>
          </cell>
          <cell r="CG112" t="str">
            <v xml:space="preserve"> </v>
          </cell>
          <cell r="CH112" t="str">
            <v xml:space="preserve"> </v>
          </cell>
          <cell r="CI112" t="str">
            <v xml:space="preserve"> </v>
          </cell>
          <cell r="CJ112" t="str">
            <v xml:space="preserve"> </v>
          </cell>
          <cell r="CK112" t="str">
            <v xml:space="preserve"> </v>
          </cell>
          <cell r="CL112" t="str">
            <v xml:space="preserve"> </v>
          </cell>
          <cell r="CM112" t="str">
            <v xml:space="preserve"> </v>
          </cell>
          <cell r="CN112" t="str">
            <v xml:space="preserve"> </v>
          </cell>
          <cell r="CO112" t="str">
            <v xml:space="preserve"> </v>
          </cell>
          <cell r="CP112" t="str">
            <v xml:space="preserve"> </v>
          </cell>
          <cell r="CQ112" t="str">
            <v xml:space="preserve"> </v>
          </cell>
          <cell r="CR112" t="str">
            <v xml:space="preserve"> </v>
          </cell>
          <cell r="CS112" t="str">
            <v xml:space="preserve"> </v>
          </cell>
          <cell r="CT112" t="str">
            <v xml:space="preserve"> </v>
          </cell>
          <cell r="CU112" t="str">
            <v xml:space="preserve"> </v>
          </cell>
          <cell r="CV112" t="str">
            <v xml:space="preserve"> </v>
          </cell>
          <cell r="CW112" t="str">
            <v xml:space="preserve"> </v>
          </cell>
          <cell r="CX112" t="str">
            <v xml:space="preserve"> </v>
          </cell>
          <cell r="CY112" t="str">
            <v xml:space="preserve"> </v>
          </cell>
          <cell r="CZ112" t="str">
            <v xml:space="preserve"> </v>
          </cell>
          <cell r="DA112" t="str">
            <v xml:space="preserve"> </v>
          </cell>
          <cell r="DB112" t="str">
            <v xml:space="preserve"> </v>
          </cell>
          <cell r="DC112" t="str">
            <v xml:space="preserve"> </v>
          </cell>
          <cell r="DD112" t="str">
            <v xml:space="preserve"> </v>
          </cell>
          <cell r="DE112" t="str">
            <v xml:space="preserve"> </v>
          </cell>
          <cell r="DF112" t="str">
            <v xml:space="preserve"> </v>
          </cell>
          <cell r="DG112" t="str">
            <v xml:space="preserve"> </v>
          </cell>
          <cell r="DH112" t="str">
            <v>3. IAMIndependent AftktTA-021-5</v>
          </cell>
          <cell r="DI112">
            <v>0</v>
          </cell>
          <cell r="DJ112">
            <v>0</v>
          </cell>
          <cell r="DL112">
            <v>0</v>
          </cell>
          <cell r="DM112">
            <v>0</v>
          </cell>
          <cell r="DN112">
            <v>0</v>
          </cell>
          <cell r="DP112">
            <v>0</v>
          </cell>
          <cell r="DQ112">
            <v>0</v>
          </cell>
          <cell r="DR112">
            <v>0</v>
          </cell>
          <cell r="DT112">
            <v>0</v>
          </cell>
          <cell r="DU112">
            <v>0</v>
          </cell>
          <cell r="DV112">
            <v>0</v>
          </cell>
          <cell r="DX112">
            <v>0</v>
          </cell>
          <cell r="DY112">
            <v>0</v>
          </cell>
          <cell r="DZ112">
            <v>0</v>
          </cell>
          <cell r="EB112">
            <v>0</v>
          </cell>
          <cell r="EC112">
            <v>0</v>
          </cell>
          <cell r="ED112">
            <v>0</v>
          </cell>
          <cell r="EF112">
            <v>0</v>
          </cell>
          <cell r="EG112">
            <v>0</v>
          </cell>
          <cell r="EH112">
            <v>0</v>
          </cell>
          <cell r="EJ112">
            <v>0</v>
          </cell>
          <cell r="EK112">
            <v>0</v>
          </cell>
          <cell r="EL112">
            <v>0</v>
          </cell>
          <cell r="EN112">
            <v>0</v>
          </cell>
          <cell r="EO112">
            <v>0</v>
          </cell>
          <cell r="EP112">
            <v>0</v>
          </cell>
          <cell r="ER112">
            <v>0</v>
          </cell>
          <cell r="ES112">
            <v>0</v>
          </cell>
          <cell r="ET112">
            <v>0</v>
          </cell>
          <cell r="EV112">
            <v>0</v>
          </cell>
          <cell r="EW112">
            <v>0</v>
          </cell>
          <cell r="EX112">
            <v>0</v>
          </cell>
          <cell r="EZ112">
            <v>0</v>
          </cell>
          <cell r="FA112">
            <v>0</v>
          </cell>
          <cell r="FB112">
            <v>0</v>
          </cell>
          <cell r="FD112">
            <v>0</v>
          </cell>
          <cell r="FE112">
            <v>0</v>
          </cell>
          <cell r="FF112">
            <v>0</v>
          </cell>
          <cell r="FI112">
            <v>0</v>
          </cell>
          <cell r="FJ112">
            <v>0</v>
          </cell>
          <cell r="FK112">
            <v>0</v>
          </cell>
          <cell r="FM112">
            <v>0</v>
          </cell>
          <cell r="FN112">
            <v>0</v>
          </cell>
          <cell r="FO112">
            <v>0</v>
          </cell>
          <cell r="FQ112">
            <v>0</v>
          </cell>
          <cell r="FR112">
            <v>0</v>
          </cell>
          <cell r="FS112">
            <v>0</v>
          </cell>
          <cell r="FU112">
            <v>0</v>
          </cell>
          <cell r="FV112">
            <v>0</v>
          </cell>
          <cell r="FW112">
            <v>0</v>
          </cell>
          <cell r="FY112">
            <v>0</v>
          </cell>
          <cell r="FZ112">
            <v>0</v>
          </cell>
          <cell r="GA112">
            <v>0</v>
          </cell>
          <cell r="GC112">
            <v>0</v>
          </cell>
          <cell r="GD112">
            <v>0</v>
          </cell>
          <cell r="GE112">
            <v>0</v>
          </cell>
          <cell r="GG112">
            <v>0</v>
          </cell>
          <cell r="GH112">
            <v>0</v>
          </cell>
          <cell r="GI112">
            <v>0</v>
          </cell>
          <cell r="GK112">
            <v>0</v>
          </cell>
          <cell r="GL112">
            <v>0</v>
          </cell>
          <cell r="GM112">
            <v>0</v>
          </cell>
          <cell r="GO112">
            <v>0</v>
          </cell>
          <cell r="GP112">
            <v>0</v>
          </cell>
          <cell r="GQ112">
            <v>0</v>
          </cell>
          <cell r="GS112">
            <v>0</v>
          </cell>
          <cell r="GT112">
            <v>0</v>
          </cell>
          <cell r="GU112">
            <v>0</v>
          </cell>
          <cell r="GW112">
            <v>0</v>
          </cell>
          <cell r="GX112">
            <v>0</v>
          </cell>
          <cell r="GY112">
            <v>0</v>
          </cell>
          <cell r="HA112">
            <v>0</v>
          </cell>
          <cell r="HB112">
            <v>0</v>
          </cell>
          <cell r="HC112">
            <v>0</v>
          </cell>
        </row>
        <row r="113">
          <cell r="H113" t="str">
            <v>TA-343-5</v>
          </cell>
          <cell r="I113" t="str">
            <v>MXP</v>
          </cell>
          <cell r="J113" t="str">
            <v>RR 883727E VW</v>
          </cell>
          <cell r="K113" t="str">
            <v>T3</v>
          </cell>
          <cell r="L113">
            <v>275.5529411764706</v>
          </cell>
          <cell r="M113">
            <v>275552.9411764706</v>
          </cell>
          <cell r="N113">
            <v>239</v>
          </cell>
          <cell r="R113">
            <v>239</v>
          </cell>
          <cell r="V113">
            <v>239</v>
          </cell>
          <cell r="Z113">
            <v>239</v>
          </cell>
          <cell r="AD113">
            <v>239</v>
          </cell>
          <cell r="AH113">
            <v>239</v>
          </cell>
          <cell r="AL113">
            <v>239</v>
          </cell>
          <cell r="AP113">
            <v>239</v>
          </cell>
          <cell r="AT113">
            <v>239</v>
          </cell>
          <cell r="AX113">
            <v>239</v>
          </cell>
          <cell r="BB113">
            <v>239</v>
          </cell>
          <cell r="BF113">
            <v>239</v>
          </cell>
          <cell r="BJ113">
            <v>239</v>
          </cell>
          <cell r="BK113">
            <v>0</v>
          </cell>
          <cell r="BL113" t="str">
            <v xml:space="preserve"> </v>
          </cell>
          <cell r="BM113" t="str">
            <v xml:space="preserve"> </v>
          </cell>
          <cell r="BN113" t="str">
            <v xml:space="preserve"> </v>
          </cell>
          <cell r="BO113" t="str">
            <v xml:space="preserve"> </v>
          </cell>
          <cell r="BP113" t="str">
            <v xml:space="preserve"> </v>
          </cell>
          <cell r="BQ113" t="str">
            <v xml:space="preserve"> </v>
          </cell>
          <cell r="BR113" t="str">
            <v xml:space="preserve"> </v>
          </cell>
          <cell r="BS113" t="str">
            <v xml:space="preserve"> </v>
          </cell>
          <cell r="BT113" t="str">
            <v xml:space="preserve"> </v>
          </cell>
          <cell r="BU113" t="str">
            <v xml:space="preserve"> </v>
          </cell>
          <cell r="BV113" t="str">
            <v xml:space="preserve"> </v>
          </cell>
          <cell r="BW113" t="str">
            <v xml:space="preserve"> </v>
          </cell>
          <cell r="BX113" t="str">
            <v xml:space="preserve"> </v>
          </cell>
          <cell r="BY113" t="str">
            <v xml:space="preserve"> </v>
          </cell>
          <cell r="BZ113" t="str">
            <v xml:space="preserve"> </v>
          </cell>
          <cell r="CA113" t="str">
            <v xml:space="preserve"> </v>
          </cell>
          <cell r="CB113" t="str">
            <v xml:space="preserve"> </v>
          </cell>
          <cell r="CC113" t="str">
            <v xml:space="preserve"> </v>
          </cell>
          <cell r="CD113" t="str">
            <v xml:space="preserve"> </v>
          </cell>
          <cell r="CE113" t="str">
            <v xml:space="preserve"> </v>
          </cell>
          <cell r="CF113" t="str">
            <v xml:space="preserve"> </v>
          </cell>
          <cell r="CG113" t="str">
            <v xml:space="preserve"> </v>
          </cell>
          <cell r="CH113" t="str">
            <v xml:space="preserve"> </v>
          </cell>
          <cell r="CI113" t="str">
            <v xml:space="preserve"> </v>
          </cell>
          <cell r="CJ113" t="str">
            <v xml:space="preserve"> </v>
          </cell>
          <cell r="CK113" t="str">
            <v xml:space="preserve"> </v>
          </cell>
          <cell r="CL113" t="str">
            <v xml:space="preserve"> </v>
          </cell>
          <cell r="CM113" t="str">
            <v xml:space="preserve"> </v>
          </cell>
          <cell r="CN113" t="str">
            <v xml:space="preserve"> </v>
          </cell>
          <cell r="CO113" t="str">
            <v xml:space="preserve"> </v>
          </cell>
          <cell r="CP113" t="str">
            <v xml:space="preserve"> </v>
          </cell>
          <cell r="CQ113" t="str">
            <v xml:space="preserve"> </v>
          </cell>
          <cell r="CR113" t="str">
            <v xml:space="preserve"> </v>
          </cell>
          <cell r="CS113" t="str">
            <v xml:space="preserve"> </v>
          </cell>
          <cell r="CT113" t="str">
            <v xml:space="preserve"> </v>
          </cell>
          <cell r="CU113" t="str">
            <v xml:space="preserve"> </v>
          </cell>
          <cell r="CV113" t="str">
            <v xml:space="preserve"> </v>
          </cell>
          <cell r="CW113" t="str">
            <v xml:space="preserve"> </v>
          </cell>
          <cell r="CX113" t="str">
            <v xml:space="preserve"> </v>
          </cell>
          <cell r="CY113" t="str">
            <v xml:space="preserve"> </v>
          </cell>
          <cell r="CZ113" t="str">
            <v xml:space="preserve"> </v>
          </cell>
          <cell r="DA113" t="str">
            <v xml:space="preserve"> </v>
          </cell>
          <cell r="DB113" t="str">
            <v xml:space="preserve"> </v>
          </cell>
          <cell r="DC113" t="str">
            <v xml:space="preserve"> </v>
          </cell>
          <cell r="DD113" t="str">
            <v xml:space="preserve"> </v>
          </cell>
          <cell r="DE113" t="str">
            <v xml:space="preserve"> </v>
          </cell>
          <cell r="DF113" t="str">
            <v xml:space="preserve"> </v>
          </cell>
          <cell r="DG113" t="str">
            <v xml:space="preserve"> </v>
          </cell>
          <cell r="DH113" t="str">
            <v>3. IAMIndependent AftktTA-343-5</v>
          </cell>
          <cell r="DI113">
            <v>0</v>
          </cell>
          <cell r="DJ113">
            <v>0</v>
          </cell>
          <cell r="DL113">
            <v>0</v>
          </cell>
          <cell r="DM113">
            <v>0</v>
          </cell>
          <cell r="DN113">
            <v>0</v>
          </cell>
          <cell r="DP113">
            <v>0</v>
          </cell>
          <cell r="DQ113">
            <v>0</v>
          </cell>
          <cell r="DR113">
            <v>0</v>
          </cell>
          <cell r="DT113">
            <v>0</v>
          </cell>
          <cell r="DU113">
            <v>0</v>
          </cell>
          <cell r="DV113">
            <v>0</v>
          </cell>
          <cell r="DX113">
            <v>0</v>
          </cell>
          <cell r="DY113">
            <v>0</v>
          </cell>
          <cell r="DZ113">
            <v>0</v>
          </cell>
          <cell r="EB113">
            <v>0</v>
          </cell>
          <cell r="EC113">
            <v>0</v>
          </cell>
          <cell r="ED113">
            <v>0</v>
          </cell>
          <cell r="EF113">
            <v>0</v>
          </cell>
          <cell r="EG113">
            <v>0</v>
          </cell>
          <cell r="EH113">
            <v>0</v>
          </cell>
          <cell r="EJ113">
            <v>0</v>
          </cell>
          <cell r="EK113">
            <v>0</v>
          </cell>
          <cell r="EL113">
            <v>0</v>
          </cell>
          <cell r="EN113">
            <v>0</v>
          </cell>
          <cell r="EO113">
            <v>0</v>
          </cell>
          <cell r="EP113">
            <v>0</v>
          </cell>
          <cell r="ER113">
            <v>0</v>
          </cell>
          <cell r="ES113">
            <v>0</v>
          </cell>
          <cell r="ET113">
            <v>0</v>
          </cell>
          <cell r="EV113">
            <v>0</v>
          </cell>
          <cell r="EW113">
            <v>0</v>
          </cell>
          <cell r="EX113">
            <v>0</v>
          </cell>
          <cell r="EZ113">
            <v>0</v>
          </cell>
          <cell r="FA113">
            <v>0</v>
          </cell>
          <cell r="FB113">
            <v>0</v>
          </cell>
          <cell r="FD113">
            <v>0</v>
          </cell>
          <cell r="FE113">
            <v>0</v>
          </cell>
          <cell r="FF113">
            <v>0</v>
          </cell>
          <cell r="FI113">
            <v>0</v>
          </cell>
          <cell r="FJ113">
            <v>0</v>
          </cell>
          <cell r="FK113">
            <v>0</v>
          </cell>
          <cell r="FM113">
            <v>0</v>
          </cell>
          <cell r="FN113">
            <v>0</v>
          </cell>
          <cell r="FO113">
            <v>0</v>
          </cell>
          <cell r="FQ113">
            <v>0</v>
          </cell>
          <cell r="FR113">
            <v>0</v>
          </cell>
          <cell r="FS113">
            <v>0</v>
          </cell>
          <cell r="FU113">
            <v>0</v>
          </cell>
          <cell r="FV113">
            <v>0</v>
          </cell>
          <cell r="FW113">
            <v>0</v>
          </cell>
          <cell r="FY113">
            <v>0</v>
          </cell>
          <cell r="FZ113">
            <v>0</v>
          </cell>
          <cell r="GA113">
            <v>0</v>
          </cell>
          <cell r="GC113">
            <v>0</v>
          </cell>
          <cell r="GD113">
            <v>0</v>
          </cell>
          <cell r="GE113">
            <v>0</v>
          </cell>
          <cell r="GG113">
            <v>0</v>
          </cell>
          <cell r="GH113">
            <v>0</v>
          </cell>
          <cell r="GI113">
            <v>0</v>
          </cell>
          <cell r="GK113">
            <v>0</v>
          </cell>
          <cell r="GL113">
            <v>0</v>
          </cell>
          <cell r="GM113">
            <v>0</v>
          </cell>
          <cell r="GO113">
            <v>0</v>
          </cell>
          <cell r="GP113">
            <v>0</v>
          </cell>
          <cell r="GQ113">
            <v>0</v>
          </cell>
          <cell r="GS113">
            <v>0</v>
          </cell>
          <cell r="GT113">
            <v>0</v>
          </cell>
          <cell r="GU113">
            <v>0</v>
          </cell>
          <cell r="GW113">
            <v>0</v>
          </cell>
          <cell r="GX113">
            <v>0</v>
          </cell>
          <cell r="GY113">
            <v>0</v>
          </cell>
          <cell r="HA113">
            <v>0</v>
          </cell>
          <cell r="HB113">
            <v>0</v>
          </cell>
          <cell r="HC113">
            <v>0</v>
          </cell>
        </row>
        <row r="114">
          <cell r="H114" t="str">
            <v>TA-344-5</v>
          </cell>
          <cell r="I114" t="str">
            <v>MXP</v>
          </cell>
          <cell r="J114" t="str">
            <v>RR 883720H VW</v>
          </cell>
          <cell r="K114" t="str">
            <v>T3</v>
          </cell>
          <cell r="L114">
            <v>37.654941176470587</v>
          </cell>
          <cell r="M114">
            <v>37654.941176470587</v>
          </cell>
          <cell r="N114">
            <v>314.82</v>
          </cell>
          <cell r="R114">
            <v>314.82</v>
          </cell>
          <cell r="V114">
            <v>314.82</v>
          </cell>
          <cell r="Z114">
            <v>314.82</v>
          </cell>
          <cell r="AD114">
            <v>314.82</v>
          </cell>
          <cell r="AH114">
            <v>314.82</v>
          </cell>
          <cell r="AL114">
            <v>314.82</v>
          </cell>
          <cell r="AP114">
            <v>314.82</v>
          </cell>
          <cell r="AT114">
            <v>314.82</v>
          </cell>
          <cell r="AX114">
            <v>314.82</v>
          </cell>
          <cell r="BB114">
            <v>314.82</v>
          </cell>
          <cell r="BF114">
            <v>314.82</v>
          </cell>
          <cell r="BJ114">
            <v>314.82</v>
          </cell>
          <cell r="BK114">
            <v>0</v>
          </cell>
          <cell r="BL114" t="str">
            <v xml:space="preserve"> </v>
          </cell>
          <cell r="BM114" t="str">
            <v xml:space="preserve"> </v>
          </cell>
          <cell r="BN114" t="str">
            <v xml:space="preserve"> </v>
          </cell>
          <cell r="BO114" t="str">
            <v xml:space="preserve"> </v>
          </cell>
          <cell r="BP114" t="str">
            <v xml:space="preserve"> </v>
          </cell>
          <cell r="BQ114" t="str">
            <v xml:space="preserve"> </v>
          </cell>
          <cell r="BR114" t="str">
            <v xml:space="preserve"> </v>
          </cell>
          <cell r="BS114" t="str">
            <v xml:space="preserve"> </v>
          </cell>
          <cell r="BT114" t="str">
            <v xml:space="preserve"> </v>
          </cell>
          <cell r="BU114" t="str">
            <v xml:space="preserve"> </v>
          </cell>
          <cell r="BV114" t="str">
            <v xml:space="preserve"> </v>
          </cell>
          <cell r="BW114" t="str">
            <v xml:space="preserve"> </v>
          </cell>
          <cell r="BX114" t="str">
            <v xml:space="preserve"> </v>
          </cell>
          <cell r="BY114" t="str">
            <v xml:space="preserve"> </v>
          </cell>
          <cell r="BZ114" t="str">
            <v xml:space="preserve"> </v>
          </cell>
          <cell r="CA114" t="str">
            <v xml:space="preserve"> </v>
          </cell>
          <cell r="CB114" t="str">
            <v xml:space="preserve"> </v>
          </cell>
          <cell r="CC114" t="str">
            <v xml:space="preserve"> </v>
          </cell>
          <cell r="CD114" t="str">
            <v xml:space="preserve"> </v>
          </cell>
          <cell r="CE114" t="str">
            <v xml:space="preserve"> </v>
          </cell>
          <cell r="CF114" t="str">
            <v xml:space="preserve"> </v>
          </cell>
          <cell r="CG114" t="str">
            <v xml:space="preserve"> </v>
          </cell>
          <cell r="CH114" t="str">
            <v xml:space="preserve"> </v>
          </cell>
          <cell r="CI114" t="str">
            <v xml:space="preserve"> </v>
          </cell>
          <cell r="CJ114" t="str">
            <v xml:space="preserve"> </v>
          </cell>
          <cell r="CK114" t="str">
            <v xml:space="preserve"> </v>
          </cell>
          <cell r="CL114" t="str">
            <v xml:space="preserve"> </v>
          </cell>
          <cell r="CM114" t="str">
            <v xml:space="preserve"> </v>
          </cell>
          <cell r="CN114" t="str">
            <v xml:space="preserve"> </v>
          </cell>
          <cell r="CO114" t="str">
            <v xml:space="preserve"> </v>
          </cell>
          <cell r="CP114" t="str">
            <v xml:space="preserve"> </v>
          </cell>
          <cell r="CQ114" t="str">
            <v xml:space="preserve"> </v>
          </cell>
          <cell r="CR114" t="str">
            <v xml:space="preserve"> </v>
          </cell>
          <cell r="CS114" t="str">
            <v xml:space="preserve"> </v>
          </cell>
          <cell r="CT114" t="str">
            <v xml:space="preserve"> </v>
          </cell>
          <cell r="CU114" t="str">
            <v xml:space="preserve"> </v>
          </cell>
          <cell r="CV114" t="str">
            <v xml:space="preserve"> </v>
          </cell>
          <cell r="CW114" t="str">
            <v xml:space="preserve"> </v>
          </cell>
          <cell r="CX114" t="str">
            <v xml:space="preserve"> </v>
          </cell>
          <cell r="CY114" t="str">
            <v xml:space="preserve"> </v>
          </cell>
          <cell r="CZ114" t="str">
            <v xml:space="preserve"> </v>
          </cell>
          <cell r="DA114" t="str">
            <v xml:space="preserve"> </v>
          </cell>
          <cell r="DB114" t="str">
            <v xml:space="preserve"> </v>
          </cell>
          <cell r="DC114" t="str">
            <v xml:space="preserve"> </v>
          </cell>
          <cell r="DD114" t="str">
            <v xml:space="preserve"> </v>
          </cell>
          <cell r="DE114" t="str">
            <v xml:space="preserve"> </v>
          </cell>
          <cell r="DF114" t="str">
            <v xml:space="preserve"> </v>
          </cell>
          <cell r="DG114" t="str">
            <v xml:space="preserve"> </v>
          </cell>
          <cell r="DH114" t="str">
            <v>3. IAMIndependent AftktTA-344-5</v>
          </cell>
          <cell r="DI114">
            <v>0</v>
          </cell>
          <cell r="DJ114">
            <v>0</v>
          </cell>
          <cell r="DL114">
            <v>0</v>
          </cell>
          <cell r="DM114">
            <v>0</v>
          </cell>
          <cell r="DN114">
            <v>0</v>
          </cell>
          <cell r="DP114">
            <v>0</v>
          </cell>
          <cell r="DQ114">
            <v>0</v>
          </cell>
          <cell r="DR114">
            <v>0</v>
          </cell>
          <cell r="DT114">
            <v>0</v>
          </cell>
          <cell r="DU114">
            <v>0</v>
          </cell>
          <cell r="DV114">
            <v>0</v>
          </cell>
          <cell r="DX114">
            <v>0</v>
          </cell>
          <cell r="DY114">
            <v>0</v>
          </cell>
          <cell r="DZ114">
            <v>0</v>
          </cell>
          <cell r="EB114">
            <v>0</v>
          </cell>
          <cell r="EC114">
            <v>0</v>
          </cell>
          <cell r="ED114">
            <v>0</v>
          </cell>
          <cell r="EF114">
            <v>0</v>
          </cell>
          <cell r="EG114">
            <v>0</v>
          </cell>
          <cell r="EH114">
            <v>0</v>
          </cell>
          <cell r="EJ114">
            <v>0</v>
          </cell>
          <cell r="EK114">
            <v>0</v>
          </cell>
          <cell r="EL114">
            <v>0</v>
          </cell>
          <cell r="EN114">
            <v>0</v>
          </cell>
          <cell r="EO114">
            <v>0</v>
          </cell>
          <cell r="EP114">
            <v>0</v>
          </cell>
          <cell r="ER114">
            <v>0</v>
          </cell>
          <cell r="ES114">
            <v>0</v>
          </cell>
          <cell r="ET114">
            <v>0</v>
          </cell>
          <cell r="EV114">
            <v>0</v>
          </cell>
          <cell r="EW114">
            <v>0</v>
          </cell>
          <cell r="EX114">
            <v>0</v>
          </cell>
          <cell r="EZ114">
            <v>0</v>
          </cell>
          <cell r="FA114">
            <v>0</v>
          </cell>
          <cell r="FB114">
            <v>0</v>
          </cell>
          <cell r="FD114">
            <v>0</v>
          </cell>
          <cell r="FE114">
            <v>0</v>
          </cell>
          <cell r="FF114">
            <v>0</v>
          </cell>
          <cell r="FI114">
            <v>0</v>
          </cell>
          <cell r="FJ114">
            <v>0</v>
          </cell>
          <cell r="FK114">
            <v>0</v>
          </cell>
          <cell r="FM114">
            <v>0</v>
          </cell>
          <cell r="FN114">
            <v>0</v>
          </cell>
          <cell r="FO114">
            <v>0</v>
          </cell>
          <cell r="FQ114">
            <v>0</v>
          </cell>
          <cell r="FR114">
            <v>0</v>
          </cell>
          <cell r="FS114">
            <v>0</v>
          </cell>
          <cell r="FU114">
            <v>0</v>
          </cell>
          <cell r="FV114">
            <v>0</v>
          </cell>
          <cell r="FW114">
            <v>0</v>
          </cell>
          <cell r="FY114">
            <v>0</v>
          </cell>
          <cell r="FZ114">
            <v>0</v>
          </cell>
          <cell r="GA114">
            <v>0</v>
          </cell>
          <cell r="GC114">
            <v>0</v>
          </cell>
          <cell r="GD114">
            <v>0</v>
          </cell>
          <cell r="GE114">
            <v>0</v>
          </cell>
          <cell r="GG114">
            <v>0</v>
          </cell>
          <cell r="GH114">
            <v>0</v>
          </cell>
          <cell r="GI114">
            <v>0</v>
          </cell>
          <cell r="GK114">
            <v>0</v>
          </cell>
          <cell r="GL114">
            <v>0</v>
          </cell>
          <cell r="GM114">
            <v>0</v>
          </cell>
          <cell r="GO114">
            <v>0</v>
          </cell>
          <cell r="GP114">
            <v>0</v>
          </cell>
          <cell r="GQ114">
            <v>0</v>
          </cell>
          <cell r="GS114">
            <v>0</v>
          </cell>
          <cell r="GT114">
            <v>0</v>
          </cell>
          <cell r="GU114">
            <v>0</v>
          </cell>
          <cell r="GW114">
            <v>0</v>
          </cell>
          <cell r="GX114">
            <v>0</v>
          </cell>
          <cell r="GY114">
            <v>0</v>
          </cell>
          <cell r="HA114">
            <v>0</v>
          </cell>
          <cell r="HB114">
            <v>0</v>
          </cell>
          <cell r="HC114">
            <v>0</v>
          </cell>
        </row>
        <row r="115">
          <cell r="H115" t="str">
            <v>TA-346-5</v>
          </cell>
          <cell r="I115" t="str">
            <v>MXP</v>
          </cell>
          <cell r="J115" t="str">
            <v>RR 883821A VW</v>
          </cell>
          <cell r="K115" t="str">
            <v>T3</v>
          </cell>
          <cell r="L115">
            <v>30.116470588235298</v>
          </cell>
          <cell r="M115">
            <v>30116.470588235297</v>
          </cell>
          <cell r="N115">
            <v>365.7</v>
          </cell>
          <cell r="R115">
            <v>365.7</v>
          </cell>
          <cell r="V115">
            <v>365.7</v>
          </cell>
          <cell r="Z115">
            <v>365.7</v>
          </cell>
          <cell r="AD115">
            <v>365.7</v>
          </cell>
          <cell r="AH115">
            <v>365.7</v>
          </cell>
          <cell r="AL115">
            <v>365.7</v>
          </cell>
          <cell r="AP115">
            <v>365.7</v>
          </cell>
          <cell r="AT115">
            <v>365.7</v>
          </cell>
          <cell r="AX115">
            <v>365.7</v>
          </cell>
          <cell r="BB115">
            <v>365.7</v>
          </cell>
          <cell r="BF115">
            <v>365.7</v>
          </cell>
          <cell r="BJ115">
            <v>365.7</v>
          </cell>
          <cell r="BK115">
            <v>0</v>
          </cell>
          <cell r="BL115" t="str">
            <v xml:space="preserve"> </v>
          </cell>
          <cell r="BM115" t="str">
            <v xml:space="preserve"> </v>
          </cell>
          <cell r="BN115" t="str">
            <v xml:space="preserve"> </v>
          </cell>
          <cell r="BO115" t="str">
            <v xml:space="preserve"> </v>
          </cell>
          <cell r="BP115" t="str">
            <v xml:space="preserve"> </v>
          </cell>
          <cell r="BQ115" t="str">
            <v xml:space="preserve"> </v>
          </cell>
          <cell r="BR115" t="str">
            <v xml:space="preserve"> </v>
          </cell>
          <cell r="BS115" t="str">
            <v xml:space="preserve"> </v>
          </cell>
          <cell r="BT115" t="str">
            <v xml:space="preserve"> </v>
          </cell>
          <cell r="BU115" t="str">
            <v xml:space="preserve"> </v>
          </cell>
          <cell r="BV115" t="str">
            <v xml:space="preserve"> </v>
          </cell>
          <cell r="BW115" t="str">
            <v xml:space="preserve"> </v>
          </cell>
          <cell r="BX115" t="str">
            <v xml:space="preserve"> </v>
          </cell>
          <cell r="BY115" t="str">
            <v xml:space="preserve"> </v>
          </cell>
          <cell r="BZ115" t="str">
            <v xml:space="preserve"> </v>
          </cell>
          <cell r="CA115" t="str">
            <v xml:space="preserve"> </v>
          </cell>
          <cell r="CB115" t="str">
            <v xml:space="preserve"> </v>
          </cell>
          <cell r="CC115" t="str">
            <v xml:space="preserve"> </v>
          </cell>
          <cell r="CD115" t="str">
            <v xml:space="preserve"> </v>
          </cell>
          <cell r="CE115" t="str">
            <v xml:space="preserve"> </v>
          </cell>
          <cell r="CF115" t="str">
            <v xml:space="preserve"> </v>
          </cell>
          <cell r="CG115" t="str">
            <v xml:space="preserve"> </v>
          </cell>
          <cell r="CH115" t="str">
            <v xml:space="preserve"> </v>
          </cell>
          <cell r="CI115" t="str">
            <v xml:space="preserve"> </v>
          </cell>
          <cell r="CJ115" t="str">
            <v xml:space="preserve"> </v>
          </cell>
          <cell r="CK115" t="str">
            <v xml:space="preserve"> </v>
          </cell>
          <cell r="CL115" t="str">
            <v xml:space="preserve"> </v>
          </cell>
          <cell r="CM115" t="str">
            <v xml:space="preserve"> </v>
          </cell>
          <cell r="CN115" t="str">
            <v xml:space="preserve"> </v>
          </cell>
          <cell r="CO115" t="str">
            <v xml:space="preserve"> </v>
          </cell>
          <cell r="CP115" t="str">
            <v xml:space="preserve"> </v>
          </cell>
          <cell r="CQ115" t="str">
            <v xml:space="preserve"> </v>
          </cell>
          <cell r="CR115" t="str">
            <v xml:space="preserve"> </v>
          </cell>
          <cell r="CS115" t="str">
            <v xml:space="preserve"> </v>
          </cell>
          <cell r="CT115" t="str">
            <v xml:space="preserve"> </v>
          </cell>
          <cell r="CU115" t="str">
            <v xml:space="preserve"> </v>
          </cell>
          <cell r="CV115" t="str">
            <v xml:space="preserve"> </v>
          </cell>
          <cell r="CW115" t="str">
            <v xml:space="preserve"> </v>
          </cell>
          <cell r="CX115" t="str">
            <v xml:space="preserve"> </v>
          </cell>
          <cell r="CY115" t="str">
            <v xml:space="preserve"> </v>
          </cell>
          <cell r="CZ115" t="str">
            <v xml:space="preserve"> </v>
          </cell>
          <cell r="DA115" t="str">
            <v xml:space="preserve"> </v>
          </cell>
          <cell r="DB115" t="str">
            <v xml:space="preserve"> </v>
          </cell>
          <cell r="DC115" t="str">
            <v xml:space="preserve"> </v>
          </cell>
          <cell r="DD115" t="str">
            <v xml:space="preserve"> </v>
          </cell>
          <cell r="DE115" t="str">
            <v xml:space="preserve"> </v>
          </cell>
          <cell r="DF115" t="str">
            <v xml:space="preserve"> </v>
          </cell>
          <cell r="DG115" t="str">
            <v xml:space="preserve"> </v>
          </cell>
          <cell r="DH115" t="str">
            <v>3. IAMIndependent AftktTA-346-5</v>
          </cell>
          <cell r="DI115">
            <v>0</v>
          </cell>
          <cell r="DJ115">
            <v>0</v>
          </cell>
          <cell r="DL115">
            <v>0</v>
          </cell>
          <cell r="DM115">
            <v>0</v>
          </cell>
          <cell r="DN115">
            <v>0</v>
          </cell>
          <cell r="DP115">
            <v>0</v>
          </cell>
          <cell r="DQ115">
            <v>0</v>
          </cell>
          <cell r="DR115">
            <v>0</v>
          </cell>
          <cell r="DT115">
            <v>0</v>
          </cell>
          <cell r="DU115">
            <v>0</v>
          </cell>
          <cell r="DV115">
            <v>0</v>
          </cell>
          <cell r="DX115">
            <v>0</v>
          </cell>
          <cell r="DY115">
            <v>0</v>
          </cell>
          <cell r="DZ115">
            <v>0</v>
          </cell>
          <cell r="EB115">
            <v>0</v>
          </cell>
          <cell r="EC115">
            <v>0</v>
          </cell>
          <cell r="ED115">
            <v>0</v>
          </cell>
          <cell r="EF115">
            <v>0</v>
          </cell>
          <cell r="EG115">
            <v>0</v>
          </cell>
          <cell r="EH115">
            <v>0</v>
          </cell>
          <cell r="EJ115">
            <v>0</v>
          </cell>
          <cell r="EK115">
            <v>0</v>
          </cell>
          <cell r="EL115">
            <v>0</v>
          </cell>
          <cell r="EN115">
            <v>0</v>
          </cell>
          <cell r="EO115">
            <v>0</v>
          </cell>
          <cell r="EP115">
            <v>0</v>
          </cell>
          <cell r="ER115">
            <v>0</v>
          </cell>
          <cell r="ES115">
            <v>0</v>
          </cell>
          <cell r="ET115">
            <v>0</v>
          </cell>
          <cell r="EV115">
            <v>0</v>
          </cell>
          <cell r="EW115">
            <v>0</v>
          </cell>
          <cell r="EX115">
            <v>0</v>
          </cell>
          <cell r="EZ115">
            <v>0</v>
          </cell>
          <cell r="FA115">
            <v>0</v>
          </cell>
          <cell r="FB115">
            <v>0</v>
          </cell>
          <cell r="FD115">
            <v>0</v>
          </cell>
          <cell r="FE115">
            <v>0</v>
          </cell>
          <cell r="FF115">
            <v>0</v>
          </cell>
          <cell r="FI115">
            <v>0</v>
          </cell>
          <cell r="FJ115">
            <v>0</v>
          </cell>
          <cell r="FK115">
            <v>0</v>
          </cell>
          <cell r="FM115">
            <v>0</v>
          </cell>
          <cell r="FN115">
            <v>0</v>
          </cell>
          <cell r="FO115">
            <v>0</v>
          </cell>
          <cell r="FQ115">
            <v>0</v>
          </cell>
          <cell r="FR115">
            <v>0</v>
          </cell>
          <cell r="FS115">
            <v>0</v>
          </cell>
          <cell r="FU115">
            <v>0</v>
          </cell>
          <cell r="FV115">
            <v>0</v>
          </cell>
          <cell r="FW115">
            <v>0</v>
          </cell>
          <cell r="FY115">
            <v>0</v>
          </cell>
          <cell r="FZ115">
            <v>0</v>
          </cell>
          <cell r="GA115">
            <v>0</v>
          </cell>
          <cell r="GC115">
            <v>0</v>
          </cell>
          <cell r="GD115">
            <v>0</v>
          </cell>
          <cell r="GE115">
            <v>0</v>
          </cell>
          <cell r="GG115">
            <v>0</v>
          </cell>
          <cell r="GH115">
            <v>0</v>
          </cell>
          <cell r="GI115">
            <v>0</v>
          </cell>
          <cell r="GK115">
            <v>0</v>
          </cell>
          <cell r="GL115">
            <v>0</v>
          </cell>
          <cell r="GM115">
            <v>0</v>
          </cell>
          <cell r="GO115">
            <v>0</v>
          </cell>
          <cell r="GP115">
            <v>0</v>
          </cell>
          <cell r="GQ115">
            <v>0</v>
          </cell>
          <cell r="GS115">
            <v>0</v>
          </cell>
          <cell r="GT115">
            <v>0</v>
          </cell>
          <cell r="GU115">
            <v>0</v>
          </cell>
          <cell r="GW115">
            <v>0</v>
          </cell>
          <cell r="GX115">
            <v>0</v>
          </cell>
          <cell r="GY115">
            <v>0</v>
          </cell>
          <cell r="HA115">
            <v>0</v>
          </cell>
          <cell r="HB115">
            <v>0</v>
          </cell>
          <cell r="HC115">
            <v>0</v>
          </cell>
        </row>
        <row r="116">
          <cell r="H116" t="str">
            <v>TA-461-5</v>
          </cell>
          <cell r="I116" t="str">
            <v>MXP</v>
          </cell>
          <cell r="J116" t="str">
            <v>RAD GOLF R8 VW</v>
          </cell>
          <cell r="K116" t="str">
            <v>T3</v>
          </cell>
          <cell r="L116">
            <v>172.37647058823529</v>
          </cell>
          <cell r="M116">
            <v>172376.4705882353</v>
          </cell>
          <cell r="N116">
            <v>333</v>
          </cell>
          <cell r="R116">
            <v>333</v>
          </cell>
          <cell r="V116">
            <v>333</v>
          </cell>
          <cell r="Z116">
            <v>333</v>
          </cell>
          <cell r="AD116">
            <v>333</v>
          </cell>
          <cell r="AH116">
            <v>333</v>
          </cell>
          <cell r="AL116">
            <v>333</v>
          </cell>
          <cell r="AP116">
            <v>333</v>
          </cell>
          <cell r="AT116">
            <v>333</v>
          </cell>
          <cell r="AX116">
            <v>333</v>
          </cell>
          <cell r="BB116">
            <v>333</v>
          </cell>
          <cell r="BF116">
            <v>333</v>
          </cell>
          <cell r="BJ116">
            <v>333</v>
          </cell>
          <cell r="BK116">
            <v>0</v>
          </cell>
          <cell r="BL116" t="str">
            <v xml:space="preserve"> </v>
          </cell>
          <cell r="BM116" t="str">
            <v xml:space="preserve"> </v>
          </cell>
          <cell r="BN116" t="str">
            <v xml:space="preserve"> </v>
          </cell>
          <cell r="BO116" t="str">
            <v xml:space="preserve"> </v>
          </cell>
          <cell r="BP116" t="str">
            <v xml:space="preserve"> </v>
          </cell>
          <cell r="BQ116" t="str">
            <v xml:space="preserve"> </v>
          </cell>
          <cell r="BR116" t="str">
            <v xml:space="preserve"> </v>
          </cell>
          <cell r="BS116" t="str">
            <v xml:space="preserve"> </v>
          </cell>
          <cell r="BT116" t="str">
            <v xml:space="preserve"> </v>
          </cell>
          <cell r="BU116" t="str">
            <v xml:space="preserve"> </v>
          </cell>
          <cell r="BV116" t="str">
            <v xml:space="preserve"> </v>
          </cell>
          <cell r="BW116" t="str">
            <v xml:space="preserve"> </v>
          </cell>
          <cell r="BX116" t="str">
            <v xml:space="preserve"> </v>
          </cell>
          <cell r="BY116" t="str">
            <v xml:space="preserve"> </v>
          </cell>
          <cell r="BZ116" t="str">
            <v xml:space="preserve"> </v>
          </cell>
          <cell r="CA116" t="str">
            <v xml:space="preserve"> </v>
          </cell>
          <cell r="CB116" t="str">
            <v xml:space="preserve"> </v>
          </cell>
          <cell r="CC116" t="str">
            <v xml:space="preserve"> </v>
          </cell>
          <cell r="CD116" t="str">
            <v xml:space="preserve"> </v>
          </cell>
          <cell r="CE116" t="str">
            <v xml:space="preserve"> </v>
          </cell>
          <cell r="CF116" t="str">
            <v xml:space="preserve"> </v>
          </cell>
          <cell r="CG116" t="str">
            <v xml:space="preserve"> </v>
          </cell>
          <cell r="CH116" t="str">
            <v xml:space="preserve"> </v>
          </cell>
          <cell r="CI116" t="str">
            <v xml:space="preserve"> </v>
          </cell>
          <cell r="CJ116" t="str">
            <v xml:space="preserve"> </v>
          </cell>
          <cell r="CK116" t="str">
            <v xml:space="preserve"> </v>
          </cell>
          <cell r="CL116" t="str">
            <v xml:space="preserve"> </v>
          </cell>
          <cell r="CM116" t="str">
            <v xml:space="preserve"> </v>
          </cell>
          <cell r="CN116" t="str">
            <v xml:space="preserve"> </v>
          </cell>
          <cell r="CO116" t="str">
            <v xml:space="preserve"> </v>
          </cell>
          <cell r="CP116" t="str">
            <v xml:space="preserve"> </v>
          </cell>
          <cell r="CQ116" t="str">
            <v xml:space="preserve"> </v>
          </cell>
          <cell r="CR116" t="str">
            <v xml:space="preserve"> </v>
          </cell>
          <cell r="CS116" t="str">
            <v xml:space="preserve"> </v>
          </cell>
          <cell r="CT116" t="str">
            <v xml:space="preserve"> </v>
          </cell>
          <cell r="CU116" t="str">
            <v xml:space="preserve"> </v>
          </cell>
          <cell r="CV116" t="str">
            <v xml:space="preserve"> </v>
          </cell>
          <cell r="CW116" t="str">
            <v xml:space="preserve"> </v>
          </cell>
          <cell r="CX116" t="str">
            <v xml:space="preserve"> </v>
          </cell>
          <cell r="CY116" t="str">
            <v xml:space="preserve"> </v>
          </cell>
          <cell r="CZ116" t="str">
            <v xml:space="preserve"> </v>
          </cell>
          <cell r="DA116" t="str">
            <v xml:space="preserve"> </v>
          </cell>
          <cell r="DB116" t="str">
            <v xml:space="preserve"> </v>
          </cell>
          <cell r="DC116" t="str">
            <v xml:space="preserve"> </v>
          </cell>
          <cell r="DD116" t="str">
            <v xml:space="preserve"> </v>
          </cell>
          <cell r="DE116" t="str">
            <v xml:space="preserve"> </v>
          </cell>
          <cell r="DF116" t="str">
            <v xml:space="preserve"> </v>
          </cell>
          <cell r="DG116" t="str">
            <v xml:space="preserve"> </v>
          </cell>
          <cell r="DH116" t="str">
            <v>3. IAMIndependent AftktTA-461-5</v>
          </cell>
          <cell r="DI116">
            <v>0</v>
          </cell>
          <cell r="DJ116">
            <v>0</v>
          </cell>
          <cell r="DL116">
            <v>0</v>
          </cell>
          <cell r="DM116">
            <v>0</v>
          </cell>
          <cell r="DN116">
            <v>0</v>
          </cell>
          <cell r="DP116">
            <v>0</v>
          </cell>
          <cell r="DQ116">
            <v>0</v>
          </cell>
          <cell r="DR116">
            <v>0</v>
          </cell>
          <cell r="DT116">
            <v>0</v>
          </cell>
          <cell r="DU116">
            <v>0</v>
          </cell>
          <cell r="DV116">
            <v>0</v>
          </cell>
          <cell r="DX116">
            <v>0</v>
          </cell>
          <cell r="DY116">
            <v>0</v>
          </cell>
          <cell r="DZ116">
            <v>0</v>
          </cell>
          <cell r="EB116">
            <v>0</v>
          </cell>
          <cell r="EC116">
            <v>0</v>
          </cell>
          <cell r="ED116">
            <v>0</v>
          </cell>
          <cell r="EF116">
            <v>0</v>
          </cell>
          <cell r="EG116">
            <v>0</v>
          </cell>
          <cell r="EH116">
            <v>0</v>
          </cell>
          <cell r="EJ116">
            <v>0</v>
          </cell>
          <cell r="EK116">
            <v>0</v>
          </cell>
          <cell r="EL116">
            <v>0</v>
          </cell>
          <cell r="EN116">
            <v>0</v>
          </cell>
          <cell r="EO116">
            <v>0</v>
          </cell>
          <cell r="EP116">
            <v>0</v>
          </cell>
          <cell r="ER116">
            <v>0</v>
          </cell>
          <cell r="ES116">
            <v>0</v>
          </cell>
          <cell r="ET116">
            <v>0</v>
          </cell>
          <cell r="EV116">
            <v>0</v>
          </cell>
          <cell r="EW116">
            <v>0</v>
          </cell>
          <cell r="EX116">
            <v>0</v>
          </cell>
          <cell r="EZ116">
            <v>0</v>
          </cell>
          <cell r="FA116">
            <v>0</v>
          </cell>
          <cell r="FB116">
            <v>0</v>
          </cell>
          <cell r="FD116">
            <v>0</v>
          </cell>
          <cell r="FE116">
            <v>0</v>
          </cell>
          <cell r="FF116">
            <v>0</v>
          </cell>
          <cell r="FI116">
            <v>0</v>
          </cell>
          <cell r="FJ116">
            <v>0</v>
          </cell>
          <cell r="FK116">
            <v>0</v>
          </cell>
          <cell r="FM116">
            <v>0</v>
          </cell>
          <cell r="FN116">
            <v>0</v>
          </cell>
          <cell r="FO116">
            <v>0</v>
          </cell>
          <cell r="FQ116">
            <v>0</v>
          </cell>
          <cell r="FR116">
            <v>0</v>
          </cell>
          <cell r="FS116">
            <v>0</v>
          </cell>
          <cell r="FU116">
            <v>0</v>
          </cell>
          <cell r="FV116">
            <v>0</v>
          </cell>
          <cell r="FW116">
            <v>0</v>
          </cell>
          <cell r="FY116">
            <v>0</v>
          </cell>
          <cell r="FZ116">
            <v>0</v>
          </cell>
          <cell r="GA116">
            <v>0</v>
          </cell>
          <cell r="GC116">
            <v>0</v>
          </cell>
          <cell r="GD116">
            <v>0</v>
          </cell>
          <cell r="GE116">
            <v>0</v>
          </cell>
          <cell r="GG116">
            <v>0</v>
          </cell>
          <cell r="GH116">
            <v>0</v>
          </cell>
          <cell r="GI116">
            <v>0</v>
          </cell>
          <cell r="GK116">
            <v>0</v>
          </cell>
          <cell r="GL116">
            <v>0</v>
          </cell>
          <cell r="GM116">
            <v>0</v>
          </cell>
          <cell r="GO116">
            <v>0</v>
          </cell>
          <cell r="GP116">
            <v>0</v>
          </cell>
          <cell r="GQ116">
            <v>0</v>
          </cell>
          <cell r="GS116">
            <v>0</v>
          </cell>
          <cell r="GT116">
            <v>0</v>
          </cell>
          <cell r="GU116">
            <v>0</v>
          </cell>
          <cell r="GW116">
            <v>0</v>
          </cell>
          <cell r="GX116">
            <v>0</v>
          </cell>
          <cell r="GY116">
            <v>0</v>
          </cell>
          <cell r="HA116">
            <v>0</v>
          </cell>
          <cell r="HB116">
            <v>0</v>
          </cell>
          <cell r="HC116">
            <v>0</v>
          </cell>
        </row>
        <row r="117">
          <cell r="H117" t="str">
            <v>TA-472-5</v>
          </cell>
          <cell r="I117" t="str">
            <v>MXP</v>
          </cell>
          <cell r="J117" t="str">
            <v>RR 883905C VW</v>
          </cell>
          <cell r="K117" t="str">
            <v>T3</v>
          </cell>
          <cell r="L117">
            <v>67.13333333333334</v>
          </cell>
          <cell r="M117">
            <v>67133.333333333343</v>
          </cell>
          <cell r="N117">
            <v>323</v>
          </cell>
          <cell r="R117">
            <v>323</v>
          </cell>
          <cell r="V117">
            <v>323</v>
          </cell>
          <cell r="Z117">
            <v>323</v>
          </cell>
          <cell r="AD117">
            <v>323</v>
          </cell>
          <cell r="AH117">
            <v>323</v>
          </cell>
          <cell r="AL117">
            <v>323</v>
          </cell>
          <cell r="AP117">
            <v>323</v>
          </cell>
          <cell r="AT117">
            <v>323</v>
          </cell>
          <cell r="AX117">
            <v>323</v>
          </cell>
          <cell r="BB117">
            <v>323</v>
          </cell>
          <cell r="BF117">
            <v>323</v>
          </cell>
          <cell r="BJ117">
            <v>323</v>
          </cell>
          <cell r="BK117">
            <v>0</v>
          </cell>
          <cell r="BL117" t="str">
            <v xml:space="preserve"> </v>
          </cell>
          <cell r="BM117" t="str">
            <v xml:space="preserve"> </v>
          </cell>
          <cell r="BN117" t="str">
            <v xml:space="preserve"> </v>
          </cell>
          <cell r="BO117" t="str">
            <v xml:space="preserve"> </v>
          </cell>
          <cell r="BP117" t="str">
            <v xml:space="preserve"> </v>
          </cell>
          <cell r="BQ117" t="str">
            <v xml:space="preserve"> </v>
          </cell>
          <cell r="BR117" t="str">
            <v xml:space="preserve"> </v>
          </cell>
          <cell r="BS117" t="str">
            <v xml:space="preserve"> </v>
          </cell>
          <cell r="BT117" t="str">
            <v xml:space="preserve"> </v>
          </cell>
          <cell r="BU117" t="str">
            <v xml:space="preserve"> </v>
          </cell>
          <cell r="BV117" t="str">
            <v xml:space="preserve"> </v>
          </cell>
          <cell r="BW117" t="str">
            <v xml:space="preserve"> </v>
          </cell>
          <cell r="BX117" t="str">
            <v xml:space="preserve"> </v>
          </cell>
          <cell r="BY117" t="str">
            <v xml:space="preserve"> </v>
          </cell>
          <cell r="BZ117" t="str">
            <v xml:space="preserve"> </v>
          </cell>
          <cell r="CA117" t="str">
            <v xml:space="preserve"> </v>
          </cell>
          <cell r="CB117" t="str">
            <v xml:space="preserve"> </v>
          </cell>
          <cell r="CC117" t="str">
            <v xml:space="preserve"> </v>
          </cell>
          <cell r="CD117" t="str">
            <v xml:space="preserve"> </v>
          </cell>
          <cell r="CE117" t="str">
            <v xml:space="preserve"> </v>
          </cell>
          <cell r="CF117" t="str">
            <v xml:space="preserve"> </v>
          </cell>
          <cell r="CG117" t="str">
            <v xml:space="preserve"> </v>
          </cell>
          <cell r="CH117" t="str">
            <v xml:space="preserve"> </v>
          </cell>
          <cell r="CI117" t="str">
            <v xml:space="preserve"> </v>
          </cell>
          <cell r="CJ117" t="str">
            <v xml:space="preserve"> </v>
          </cell>
          <cell r="CK117" t="str">
            <v xml:space="preserve"> </v>
          </cell>
          <cell r="CL117" t="str">
            <v xml:space="preserve"> </v>
          </cell>
          <cell r="CM117" t="str">
            <v xml:space="preserve"> </v>
          </cell>
          <cell r="CN117" t="str">
            <v xml:space="preserve"> </v>
          </cell>
          <cell r="CO117" t="str">
            <v xml:space="preserve"> </v>
          </cell>
          <cell r="CP117" t="str">
            <v xml:space="preserve"> </v>
          </cell>
          <cell r="CQ117" t="str">
            <v xml:space="preserve"> </v>
          </cell>
          <cell r="CR117" t="str">
            <v xml:space="preserve"> </v>
          </cell>
          <cell r="CS117" t="str">
            <v xml:space="preserve"> </v>
          </cell>
          <cell r="CT117" t="str">
            <v xml:space="preserve"> </v>
          </cell>
          <cell r="CU117" t="str">
            <v xml:space="preserve"> </v>
          </cell>
          <cell r="CV117" t="str">
            <v xml:space="preserve"> </v>
          </cell>
          <cell r="CW117" t="str">
            <v xml:space="preserve"> </v>
          </cell>
          <cell r="CX117" t="str">
            <v xml:space="preserve"> </v>
          </cell>
          <cell r="CY117" t="str">
            <v xml:space="preserve"> </v>
          </cell>
          <cell r="CZ117" t="str">
            <v xml:space="preserve"> </v>
          </cell>
          <cell r="DA117" t="str">
            <v xml:space="preserve"> </v>
          </cell>
          <cell r="DB117" t="str">
            <v xml:space="preserve"> </v>
          </cell>
          <cell r="DC117" t="str">
            <v xml:space="preserve"> </v>
          </cell>
          <cell r="DD117" t="str">
            <v xml:space="preserve"> </v>
          </cell>
          <cell r="DE117" t="str">
            <v xml:space="preserve"> </v>
          </cell>
          <cell r="DF117" t="str">
            <v xml:space="preserve"> </v>
          </cell>
          <cell r="DG117" t="str">
            <v xml:space="preserve"> </v>
          </cell>
          <cell r="DH117" t="str">
            <v>3. IAMIndependent AftktTA-472-5</v>
          </cell>
          <cell r="DI117">
            <v>0</v>
          </cell>
          <cell r="DJ117">
            <v>0</v>
          </cell>
          <cell r="DL117">
            <v>0</v>
          </cell>
          <cell r="DM117">
            <v>0</v>
          </cell>
          <cell r="DN117">
            <v>0</v>
          </cell>
          <cell r="DP117">
            <v>0</v>
          </cell>
          <cell r="DQ117">
            <v>0</v>
          </cell>
          <cell r="DR117">
            <v>0</v>
          </cell>
          <cell r="DT117">
            <v>0</v>
          </cell>
          <cell r="DU117">
            <v>0</v>
          </cell>
          <cell r="DV117">
            <v>0</v>
          </cell>
          <cell r="DX117">
            <v>0</v>
          </cell>
          <cell r="DY117">
            <v>0</v>
          </cell>
          <cell r="DZ117">
            <v>0</v>
          </cell>
          <cell r="EB117">
            <v>0</v>
          </cell>
          <cell r="EC117">
            <v>0</v>
          </cell>
          <cell r="ED117">
            <v>0</v>
          </cell>
          <cell r="EF117">
            <v>0</v>
          </cell>
          <cell r="EG117">
            <v>0</v>
          </cell>
          <cell r="EH117">
            <v>0</v>
          </cell>
          <cell r="EJ117">
            <v>0</v>
          </cell>
          <cell r="EK117">
            <v>0</v>
          </cell>
          <cell r="EL117">
            <v>0</v>
          </cell>
          <cell r="EN117">
            <v>0</v>
          </cell>
          <cell r="EO117">
            <v>0</v>
          </cell>
          <cell r="EP117">
            <v>0</v>
          </cell>
          <cell r="ER117">
            <v>0</v>
          </cell>
          <cell r="ES117">
            <v>0</v>
          </cell>
          <cell r="ET117">
            <v>0</v>
          </cell>
          <cell r="EV117">
            <v>0</v>
          </cell>
          <cell r="EW117">
            <v>0</v>
          </cell>
          <cell r="EX117">
            <v>0</v>
          </cell>
          <cell r="EZ117">
            <v>0</v>
          </cell>
          <cell r="FA117">
            <v>0</v>
          </cell>
          <cell r="FB117">
            <v>0</v>
          </cell>
          <cell r="FD117">
            <v>0</v>
          </cell>
          <cell r="FE117">
            <v>0</v>
          </cell>
          <cell r="FF117">
            <v>0</v>
          </cell>
          <cell r="FI117">
            <v>0</v>
          </cell>
          <cell r="FJ117">
            <v>0</v>
          </cell>
          <cell r="FK117">
            <v>0</v>
          </cell>
          <cell r="FM117">
            <v>0</v>
          </cell>
          <cell r="FN117">
            <v>0</v>
          </cell>
          <cell r="FO117">
            <v>0</v>
          </cell>
          <cell r="FQ117">
            <v>0</v>
          </cell>
          <cell r="FR117">
            <v>0</v>
          </cell>
          <cell r="FS117">
            <v>0</v>
          </cell>
          <cell r="FU117">
            <v>0</v>
          </cell>
          <cell r="FV117">
            <v>0</v>
          </cell>
          <cell r="FW117">
            <v>0</v>
          </cell>
          <cell r="FY117">
            <v>0</v>
          </cell>
          <cell r="FZ117">
            <v>0</v>
          </cell>
          <cell r="GA117">
            <v>0</v>
          </cell>
          <cell r="GC117">
            <v>0</v>
          </cell>
          <cell r="GD117">
            <v>0</v>
          </cell>
          <cell r="GE117">
            <v>0</v>
          </cell>
          <cell r="GG117">
            <v>0</v>
          </cell>
          <cell r="GH117">
            <v>0</v>
          </cell>
          <cell r="GI117">
            <v>0</v>
          </cell>
          <cell r="GK117">
            <v>0</v>
          </cell>
          <cell r="GL117">
            <v>0</v>
          </cell>
          <cell r="GM117">
            <v>0</v>
          </cell>
          <cell r="GO117">
            <v>0</v>
          </cell>
          <cell r="GP117">
            <v>0</v>
          </cell>
          <cell r="GQ117">
            <v>0</v>
          </cell>
          <cell r="GS117">
            <v>0</v>
          </cell>
          <cell r="GT117">
            <v>0</v>
          </cell>
          <cell r="GU117">
            <v>0</v>
          </cell>
          <cell r="GW117">
            <v>0</v>
          </cell>
          <cell r="GX117">
            <v>0</v>
          </cell>
          <cell r="GY117">
            <v>0</v>
          </cell>
          <cell r="HA117">
            <v>0</v>
          </cell>
          <cell r="HB117">
            <v>0</v>
          </cell>
          <cell r="HC117">
            <v>0</v>
          </cell>
        </row>
        <row r="118">
          <cell r="H118" t="str">
            <v>TA-483-5</v>
          </cell>
          <cell r="I118" t="str">
            <v>MXP</v>
          </cell>
          <cell r="J118" t="str">
            <v>RR 883904T</v>
          </cell>
          <cell r="K118" t="str">
            <v>T3</v>
          </cell>
          <cell r="L118">
            <v>46.9</v>
          </cell>
          <cell r="M118">
            <v>46900</v>
          </cell>
          <cell r="N118">
            <v>357</v>
          </cell>
          <cell r="R118">
            <v>357</v>
          </cell>
          <cell r="V118">
            <v>357</v>
          </cell>
          <cell r="Z118">
            <v>357</v>
          </cell>
          <cell r="AD118">
            <v>357</v>
          </cell>
          <cell r="AH118">
            <v>357</v>
          </cell>
          <cell r="AL118">
            <v>357</v>
          </cell>
          <cell r="AP118">
            <v>357</v>
          </cell>
          <cell r="AT118">
            <v>357</v>
          </cell>
          <cell r="AX118">
            <v>357</v>
          </cell>
          <cell r="BB118">
            <v>357</v>
          </cell>
          <cell r="BF118">
            <v>357</v>
          </cell>
          <cell r="BJ118">
            <v>357</v>
          </cell>
          <cell r="BK118">
            <v>0</v>
          </cell>
          <cell r="BL118" t="str">
            <v xml:space="preserve"> </v>
          </cell>
          <cell r="BM118" t="str">
            <v xml:space="preserve"> </v>
          </cell>
          <cell r="BN118" t="str">
            <v xml:space="preserve"> </v>
          </cell>
          <cell r="BO118" t="str">
            <v xml:space="preserve"> </v>
          </cell>
          <cell r="BP118" t="str">
            <v xml:space="preserve"> </v>
          </cell>
          <cell r="BQ118" t="str">
            <v xml:space="preserve"> </v>
          </cell>
          <cell r="BR118" t="str">
            <v xml:space="preserve"> </v>
          </cell>
          <cell r="BS118" t="str">
            <v xml:space="preserve"> </v>
          </cell>
          <cell r="BT118" t="str">
            <v xml:space="preserve"> </v>
          </cell>
          <cell r="BU118" t="str">
            <v xml:space="preserve"> </v>
          </cell>
          <cell r="BV118" t="str">
            <v xml:space="preserve"> </v>
          </cell>
          <cell r="BW118" t="str">
            <v xml:space="preserve"> </v>
          </cell>
          <cell r="BX118" t="str">
            <v xml:space="preserve"> </v>
          </cell>
          <cell r="BY118" t="str">
            <v xml:space="preserve"> </v>
          </cell>
          <cell r="BZ118" t="str">
            <v xml:space="preserve"> </v>
          </cell>
          <cell r="CA118" t="str">
            <v xml:space="preserve"> </v>
          </cell>
          <cell r="CB118" t="str">
            <v xml:space="preserve"> </v>
          </cell>
          <cell r="CC118" t="str">
            <v xml:space="preserve"> </v>
          </cell>
          <cell r="CD118" t="str">
            <v xml:space="preserve"> </v>
          </cell>
          <cell r="CE118" t="str">
            <v xml:space="preserve"> </v>
          </cell>
          <cell r="CF118" t="str">
            <v xml:space="preserve"> </v>
          </cell>
          <cell r="CG118" t="str">
            <v xml:space="preserve"> </v>
          </cell>
          <cell r="CH118" t="str">
            <v xml:space="preserve"> </v>
          </cell>
          <cell r="CI118" t="str">
            <v xml:space="preserve"> </v>
          </cell>
          <cell r="CJ118" t="str">
            <v xml:space="preserve"> </v>
          </cell>
          <cell r="CK118" t="str">
            <v xml:space="preserve"> </v>
          </cell>
          <cell r="CL118" t="str">
            <v xml:space="preserve"> </v>
          </cell>
          <cell r="CM118" t="str">
            <v xml:space="preserve"> </v>
          </cell>
          <cell r="CN118" t="str">
            <v xml:space="preserve"> </v>
          </cell>
          <cell r="CO118" t="str">
            <v xml:space="preserve"> </v>
          </cell>
          <cell r="CP118" t="str">
            <v xml:space="preserve"> </v>
          </cell>
          <cell r="CQ118" t="str">
            <v xml:space="preserve"> </v>
          </cell>
          <cell r="CR118" t="str">
            <v xml:space="preserve"> </v>
          </cell>
          <cell r="CS118" t="str">
            <v xml:space="preserve"> </v>
          </cell>
          <cell r="CT118" t="str">
            <v xml:space="preserve"> </v>
          </cell>
          <cell r="CU118" t="str">
            <v xml:space="preserve"> </v>
          </cell>
          <cell r="CV118" t="str">
            <v xml:space="preserve"> </v>
          </cell>
          <cell r="CW118" t="str">
            <v xml:space="preserve"> </v>
          </cell>
          <cell r="CX118" t="str">
            <v xml:space="preserve"> </v>
          </cell>
          <cell r="CY118" t="str">
            <v xml:space="preserve"> </v>
          </cell>
          <cell r="CZ118" t="str">
            <v xml:space="preserve"> </v>
          </cell>
          <cell r="DA118" t="str">
            <v xml:space="preserve"> </v>
          </cell>
          <cell r="DB118" t="str">
            <v xml:space="preserve"> </v>
          </cell>
          <cell r="DC118" t="str">
            <v xml:space="preserve"> </v>
          </cell>
          <cell r="DD118" t="str">
            <v xml:space="preserve"> </v>
          </cell>
          <cell r="DE118" t="str">
            <v xml:space="preserve"> </v>
          </cell>
          <cell r="DF118" t="str">
            <v xml:space="preserve"> </v>
          </cell>
          <cell r="DG118" t="str">
            <v xml:space="preserve"> </v>
          </cell>
          <cell r="DH118" t="str">
            <v>3. IAMIndependent AftktTA-483-5</v>
          </cell>
          <cell r="DI118">
            <v>0</v>
          </cell>
          <cell r="DJ118">
            <v>0</v>
          </cell>
          <cell r="DL118">
            <v>0</v>
          </cell>
          <cell r="DM118">
            <v>0</v>
          </cell>
          <cell r="DN118">
            <v>0</v>
          </cell>
          <cell r="DP118">
            <v>0</v>
          </cell>
          <cell r="DQ118">
            <v>0</v>
          </cell>
          <cell r="DR118">
            <v>0</v>
          </cell>
          <cell r="DT118">
            <v>0</v>
          </cell>
          <cell r="DU118">
            <v>0</v>
          </cell>
          <cell r="DV118">
            <v>0</v>
          </cell>
          <cell r="DX118">
            <v>0</v>
          </cell>
          <cell r="DY118">
            <v>0</v>
          </cell>
          <cell r="DZ118">
            <v>0</v>
          </cell>
          <cell r="EB118">
            <v>0</v>
          </cell>
          <cell r="EC118">
            <v>0</v>
          </cell>
          <cell r="ED118">
            <v>0</v>
          </cell>
          <cell r="EF118">
            <v>0</v>
          </cell>
          <cell r="EG118">
            <v>0</v>
          </cell>
          <cell r="EH118">
            <v>0</v>
          </cell>
          <cell r="EJ118">
            <v>0</v>
          </cell>
          <cell r="EK118">
            <v>0</v>
          </cell>
          <cell r="EL118">
            <v>0</v>
          </cell>
          <cell r="EN118">
            <v>0</v>
          </cell>
          <cell r="EO118">
            <v>0</v>
          </cell>
          <cell r="EP118">
            <v>0</v>
          </cell>
          <cell r="ER118">
            <v>0</v>
          </cell>
          <cell r="ES118">
            <v>0</v>
          </cell>
          <cell r="ET118">
            <v>0</v>
          </cell>
          <cell r="EV118">
            <v>0</v>
          </cell>
          <cell r="EW118">
            <v>0</v>
          </cell>
          <cell r="EX118">
            <v>0</v>
          </cell>
          <cell r="EZ118">
            <v>0</v>
          </cell>
          <cell r="FA118">
            <v>0</v>
          </cell>
          <cell r="FB118">
            <v>0</v>
          </cell>
          <cell r="FD118">
            <v>0</v>
          </cell>
          <cell r="FE118">
            <v>0</v>
          </cell>
          <cell r="FF118">
            <v>0</v>
          </cell>
          <cell r="FI118">
            <v>0</v>
          </cell>
          <cell r="FJ118">
            <v>0</v>
          </cell>
          <cell r="FK118">
            <v>0</v>
          </cell>
          <cell r="FM118">
            <v>0</v>
          </cell>
          <cell r="FN118">
            <v>0</v>
          </cell>
          <cell r="FO118">
            <v>0</v>
          </cell>
          <cell r="FQ118">
            <v>0</v>
          </cell>
          <cell r="FR118">
            <v>0</v>
          </cell>
          <cell r="FS118">
            <v>0</v>
          </cell>
          <cell r="FU118">
            <v>0</v>
          </cell>
          <cell r="FV118">
            <v>0</v>
          </cell>
          <cell r="FW118">
            <v>0</v>
          </cell>
          <cell r="FY118">
            <v>0</v>
          </cell>
          <cell r="FZ118">
            <v>0</v>
          </cell>
          <cell r="GA118">
            <v>0</v>
          </cell>
          <cell r="GC118">
            <v>0</v>
          </cell>
          <cell r="GD118">
            <v>0</v>
          </cell>
          <cell r="GE118">
            <v>0</v>
          </cell>
          <cell r="GG118">
            <v>0</v>
          </cell>
          <cell r="GH118">
            <v>0</v>
          </cell>
          <cell r="GI118">
            <v>0</v>
          </cell>
          <cell r="GK118">
            <v>0</v>
          </cell>
          <cell r="GL118">
            <v>0</v>
          </cell>
          <cell r="GM118">
            <v>0</v>
          </cell>
          <cell r="GO118">
            <v>0</v>
          </cell>
          <cell r="GP118">
            <v>0</v>
          </cell>
          <cell r="GQ118">
            <v>0</v>
          </cell>
          <cell r="GS118">
            <v>0</v>
          </cell>
          <cell r="GT118">
            <v>0</v>
          </cell>
          <cell r="GU118">
            <v>0</v>
          </cell>
          <cell r="GW118">
            <v>0</v>
          </cell>
          <cell r="GX118">
            <v>0</v>
          </cell>
          <cell r="GY118">
            <v>0</v>
          </cell>
          <cell r="HA118">
            <v>0</v>
          </cell>
          <cell r="HB118">
            <v>0</v>
          </cell>
          <cell r="HC118">
            <v>0</v>
          </cell>
        </row>
        <row r="119">
          <cell r="H119" t="str">
            <v>TA-492-5</v>
          </cell>
          <cell r="I119" t="str">
            <v>MXP</v>
          </cell>
          <cell r="J119" t="str">
            <v>RAD SHADOW 2.2 LTS. A/T</v>
          </cell>
          <cell r="K119" t="str">
            <v>T3</v>
          </cell>
          <cell r="L119">
            <v>18.441921568627453</v>
          </cell>
          <cell r="M119">
            <v>18441.921568627455</v>
          </cell>
          <cell r="N119">
            <v>495.02</v>
          </cell>
          <cell r="R119">
            <v>495.02</v>
          </cell>
          <cell r="V119">
            <v>495.02</v>
          </cell>
          <cell r="Z119">
            <v>495.02</v>
          </cell>
          <cell r="AD119">
            <v>495.02</v>
          </cell>
          <cell r="AH119">
            <v>495.02</v>
          </cell>
          <cell r="AL119">
            <v>495.02</v>
          </cell>
          <cell r="AP119">
            <v>495.02</v>
          </cell>
          <cell r="AT119">
            <v>495.02</v>
          </cell>
          <cell r="AX119">
            <v>495.02</v>
          </cell>
          <cell r="BB119">
            <v>495.02</v>
          </cell>
          <cell r="BF119">
            <v>495.02</v>
          </cell>
          <cell r="BJ119">
            <v>495.02</v>
          </cell>
          <cell r="BK119">
            <v>0</v>
          </cell>
          <cell r="BL119" t="str">
            <v xml:space="preserve"> </v>
          </cell>
          <cell r="BM119" t="str">
            <v xml:space="preserve"> </v>
          </cell>
          <cell r="BN119" t="str">
            <v xml:space="preserve"> </v>
          </cell>
          <cell r="BO119" t="str">
            <v xml:space="preserve"> </v>
          </cell>
          <cell r="BP119" t="str">
            <v xml:space="preserve"> </v>
          </cell>
          <cell r="BQ119" t="str">
            <v xml:space="preserve"> </v>
          </cell>
          <cell r="BR119" t="str">
            <v xml:space="preserve"> </v>
          </cell>
          <cell r="BS119" t="str">
            <v xml:space="preserve"> </v>
          </cell>
          <cell r="BT119" t="str">
            <v xml:space="preserve"> </v>
          </cell>
          <cell r="BU119" t="str">
            <v xml:space="preserve"> </v>
          </cell>
          <cell r="BV119" t="str">
            <v xml:space="preserve"> </v>
          </cell>
          <cell r="BW119" t="str">
            <v xml:space="preserve"> </v>
          </cell>
          <cell r="BX119" t="str">
            <v xml:space="preserve"> </v>
          </cell>
          <cell r="BY119" t="str">
            <v xml:space="preserve"> </v>
          </cell>
          <cell r="BZ119" t="str">
            <v xml:space="preserve"> </v>
          </cell>
          <cell r="CA119" t="str">
            <v xml:space="preserve"> </v>
          </cell>
          <cell r="CB119" t="str">
            <v xml:space="preserve"> </v>
          </cell>
          <cell r="CC119" t="str">
            <v xml:space="preserve"> </v>
          </cell>
          <cell r="CD119" t="str">
            <v xml:space="preserve"> </v>
          </cell>
          <cell r="CE119" t="str">
            <v xml:space="preserve"> </v>
          </cell>
          <cell r="CF119" t="str">
            <v xml:space="preserve"> </v>
          </cell>
          <cell r="CG119" t="str">
            <v xml:space="preserve"> </v>
          </cell>
          <cell r="CH119" t="str">
            <v xml:space="preserve"> </v>
          </cell>
          <cell r="CI119" t="str">
            <v xml:space="preserve"> </v>
          </cell>
          <cell r="CJ119" t="str">
            <v xml:space="preserve"> </v>
          </cell>
          <cell r="CK119" t="str">
            <v xml:space="preserve"> </v>
          </cell>
          <cell r="CL119" t="str">
            <v xml:space="preserve"> </v>
          </cell>
          <cell r="CM119" t="str">
            <v xml:space="preserve"> </v>
          </cell>
          <cell r="CN119" t="str">
            <v xml:space="preserve"> </v>
          </cell>
          <cell r="CO119" t="str">
            <v xml:space="preserve"> </v>
          </cell>
          <cell r="CP119" t="str">
            <v xml:space="preserve"> </v>
          </cell>
          <cell r="CQ119" t="str">
            <v xml:space="preserve"> </v>
          </cell>
          <cell r="CR119" t="str">
            <v xml:space="preserve"> </v>
          </cell>
          <cell r="CS119" t="str">
            <v xml:space="preserve"> </v>
          </cell>
          <cell r="CT119" t="str">
            <v xml:space="preserve"> </v>
          </cell>
          <cell r="CU119" t="str">
            <v xml:space="preserve"> </v>
          </cell>
          <cell r="CV119" t="str">
            <v xml:space="preserve"> </v>
          </cell>
          <cell r="CW119" t="str">
            <v xml:space="preserve"> </v>
          </cell>
          <cell r="CX119" t="str">
            <v xml:space="preserve"> </v>
          </cell>
          <cell r="CY119" t="str">
            <v xml:space="preserve"> </v>
          </cell>
          <cell r="CZ119" t="str">
            <v xml:space="preserve"> </v>
          </cell>
          <cell r="DA119" t="str">
            <v xml:space="preserve"> </v>
          </cell>
          <cell r="DB119" t="str">
            <v xml:space="preserve"> </v>
          </cell>
          <cell r="DC119" t="str">
            <v xml:space="preserve"> </v>
          </cell>
          <cell r="DD119" t="str">
            <v xml:space="preserve"> </v>
          </cell>
          <cell r="DE119" t="str">
            <v xml:space="preserve"> </v>
          </cell>
          <cell r="DF119" t="str">
            <v xml:space="preserve"> </v>
          </cell>
          <cell r="DG119" t="str">
            <v xml:space="preserve"> </v>
          </cell>
          <cell r="DH119" t="str">
            <v>3. IAMIndependent AftktTA-492-5</v>
          </cell>
          <cell r="DI119">
            <v>0</v>
          </cell>
          <cell r="DJ119">
            <v>0</v>
          </cell>
          <cell r="DL119">
            <v>0</v>
          </cell>
          <cell r="DM119">
            <v>0</v>
          </cell>
          <cell r="DN119">
            <v>0</v>
          </cell>
          <cell r="DP119">
            <v>0</v>
          </cell>
          <cell r="DQ119">
            <v>0</v>
          </cell>
          <cell r="DR119">
            <v>0</v>
          </cell>
          <cell r="DT119">
            <v>0</v>
          </cell>
          <cell r="DU119">
            <v>0</v>
          </cell>
          <cell r="DV119">
            <v>0</v>
          </cell>
          <cell r="DX119">
            <v>0</v>
          </cell>
          <cell r="DY119">
            <v>0</v>
          </cell>
          <cell r="DZ119">
            <v>0</v>
          </cell>
          <cell r="EB119">
            <v>0</v>
          </cell>
          <cell r="EC119">
            <v>0</v>
          </cell>
          <cell r="ED119">
            <v>0</v>
          </cell>
          <cell r="EF119">
            <v>0</v>
          </cell>
          <cell r="EG119">
            <v>0</v>
          </cell>
          <cell r="EH119">
            <v>0</v>
          </cell>
          <cell r="EJ119">
            <v>0</v>
          </cell>
          <cell r="EK119">
            <v>0</v>
          </cell>
          <cell r="EL119">
            <v>0</v>
          </cell>
          <cell r="EN119">
            <v>0</v>
          </cell>
          <cell r="EO119">
            <v>0</v>
          </cell>
          <cell r="EP119">
            <v>0</v>
          </cell>
          <cell r="ER119">
            <v>0</v>
          </cell>
          <cell r="ES119">
            <v>0</v>
          </cell>
          <cell r="ET119">
            <v>0</v>
          </cell>
          <cell r="EV119">
            <v>0</v>
          </cell>
          <cell r="EW119">
            <v>0</v>
          </cell>
          <cell r="EX119">
            <v>0</v>
          </cell>
          <cell r="EZ119">
            <v>0</v>
          </cell>
          <cell r="FA119">
            <v>0</v>
          </cell>
          <cell r="FB119">
            <v>0</v>
          </cell>
          <cell r="FD119">
            <v>0</v>
          </cell>
          <cell r="FE119">
            <v>0</v>
          </cell>
          <cell r="FF119">
            <v>0</v>
          </cell>
          <cell r="FI119">
            <v>0</v>
          </cell>
          <cell r="FJ119">
            <v>0</v>
          </cell>
          <cell r="FK119">
            <v>0</v>
          </cell>
          <cell r="FM119">
            <v>0</v>
          </cell>
          <cell r="FN119">
            <v>0</v>
          </cell>
          <cell r="FO119">
            <v>0</v>
          </cell>
          <cell r="FQ119">
            <v>0</v>
          </cell>
          <cell r="FR119">
            <v>0</v>
          </cell>
          <cell r="FS119">
            <v>0</v>
          </cell>
          <cell r="FU119">
            <v>0</v>
          </cell>
          <cell r="FV119">
            <v>0</v>
          </cell>
          <cell r="FW119">
            <v>0</v>
          </cell>
          <cell r="FY119">
            <v>0</v>
          </cell>
          <cell r="FZ119">
            <v>0</v>
          </cell>
          <cell r="GA119">
            <v>0</v>
          </cell>
          <cell r="GC119">
            <v>0</v>
          </cell>
          <cell r="GD119">
            <v>0</v>
          </cell>
          <cell r="GE119">
            <v>0</v>
          </cell>
          <cell r="GG119">
            <v>0</v>
          </cell>
          <cell r="GH119">
            <v>0</v>
          </cell>
          <cell r="GI119">
            <v>0</v>
          </cell>
          <cell r="GK119">
            <v>0</v>
          </cell>
          <cell r="GL119">
            <v>0</v>
          </cell>
          <cell r="GM119">
            <v>0</v>
          </cell>
          <cell r="GO119">
            <v>0</v>
          </cell>
          <cell r="GP119">
            <v>0</v>
          </cell>
          <cell r="GQ119">
            <v>0</v>
          </cell>
          <cell r="GS119">
            <v>0</v>
          </cell>
          <cell r="GT119">
            <v>0</v>
          </cell>
          <cell r="GU119">
            <v>0</v>
          </cell>
          <cell r="GW119">
            <v>0</v>
          </cell>
          <cell r="GX119">
            <v>0</v>
          </cell>
          <cell r="GY119">
            <v>0</v>
          </cell>
          <cell r="HA119">
            <v>0</v>
          </cell>
          <cell r="HB119">
            <v>0</v>
          </cell>
          <cell r="HC119">
            <v>0</v>
          </cell>
        </row>
        <row r="120">
          <cell r="H120" t="str">
            <v>TA-509-5</v>
          </cell>
          <cell r="I120" t="str">
            <v>MXP</v>
          </cell>
          <cell r="J120" t="str">
            <v>RAD SHADOW 2.6 LTS A/T CA</v>
          </cell>
          <cell r="K120" t="str">
            <v>T3</v>
          </cell>
          <cell r="L120">
            <v>11.13</v>
          </cell>
          <cell r="M120">
            <v>11130</v>
          </cell>
          <cell r="N120">
            <v>540.6</v>
          </cell>
          <cell r="R120">
            <v>540.6</v>
          </cell>
          <cell r="V120">
            <v>540.6</v>
          </cell>
          <cell r="Z120">
            <v>540.6</v>
          </cell>
          <cell r="AD120">
            <v>540.6</v>
          </cell>
          <cell r="AH120">
            <v>540.6</v>
          </cell>
          <cell r="AL120">
            <v>540.6</v>
          </cell>
          <cell r="AP120">
            <v>540.6</v>
          </cell>
          <cell r="AT120">
            <v>540.6</v>
          </cell>
          <cell r="AX120">
            <v>540.6</v>
          </cell>
          <cell r="BB120">
            <v>540.6</v>
          </cell>
          <cell r="BF120">
            <v>540.6</v>
          </cell>
          <cell r="BJ120">
            <v>540.6</v>
          </cell>
          <cell r="BK120">
            <v>0</v>
          </cell>
          <cell r="BL120" t="str">
            <v xml:space="preserve"> </v>
          </cell>
          <cell r="BM120" t="str">
            <v xml:space="preserve"> </v>
          </cell>
          <cell r="BN120" t="str">
            <v xml:space="preserve"> </v>
          </cell>
          <cell r="BO120" t="str">
            <v xml:space="preserve"> </v>
          </cell>
          <cell r="BP120" t="str">
            <v xml:space="preserve"> </v>
          </cell>
          <cell r="BQ120" t="str">
            <v xml:space="preserve"> </v>
          </cell>
          <cell r="BR120" t="str">
            <v xml:space="preserve"> </v>
          </cell>
          <cell r="BS120" t="str">
            <v xml:space="preserve"> </v>
          </cell>
          <cell r="BT120" t="str">
            <v xml:space="preserve"> </v>
          </cell>
          <cell r="BU120" t="str">
            <v xml:space="preserve"> </v>
          </cell>
          <cell r="BV120" t="str">
            <v xml:space="preserve"> </v>
          </cell>
          <cell r="BW120" t="str">
            <v xml:space="preserve"> </v>
          </cell>
          <cell r="BX120" t="str">
            <v xml:space="preserve"> </v>
          </cell>
          <cell r="BY120" t="str">
            <v xml:space="preserve"> </v>
          </cell>
          <cell r="BZ120" t="str">
            <v xml:space="preserve"> </v>
          </cell>
          <cell r="CA120" t="str">
            <v xml:space="preserve"> </v>
          </cell>
          <cell r="CB120" t="str">
            <v xml:space="preserve"> </v>
          </cell>
          <cell r="CC120" t="str">
            <v xml:space="preserve"> </v>
          </cell>
          <cell r="CD120" t="str">
            <v xml:space="preserve"> </v>
          </cell>
          <cell r="CE120" t="str">
            <v xml:space="preserve"> </v>
          </cell>
          <cell r="CF120" t="str">
            <v xml:space="preserve"> </v>
          </cell>
          <cell r="CG120" t="str">
            <v xml:space="preserve"> </v>
          </cell>
          <cell r="CH120" t="str">
            <v xml:space="preserve"> </v>
          </cell>
          <cell r="CI120" t="str">
            <v xml:space="preserve"> </v>
          </cell>
          <cell r="CJ120" t="str">
            <v xml:space="preserve"> </v>
          </cell>
          <cell r="CK120" t="str">
            <v xml:space="preserve"> </v>
          </cell>
          <cell r="CL120" t="str">
            <v xml:space="preserve"> </v>
          </cell>
          <cell r="CM120" t="str">
            <v xml:space="preserve"> </v>
          </cell>
          <cell r="CN120" t="str">
            <v xml:space="preserve"> </v>
          </cell>
          <cell r="CO120" t="str">
            <v xml:space="preserve"> </v>
          </cell>
          <cell r="CP120" t="str">
            <v xml:space="preserve"> </v>
          </cell>
          <cell r="CQ120" t="str">
            <v xml:space="preserve"> </v>
          </cell>
          <cell r="CR120" t="str">
            <v xml:space="preserve"> </v>
          </cell>
          <cell r="CS120" t="str">
            <v xml:space="preserve"> </v>
          </cell>
          <cell r="CT120" t="str">
            <v xml:space="preserve"> </v>
          </cell>
          <cell r="CU120" t="str">
            <v xml:space="preserve"> </v>
          </cell>
          <cell r="CV120" t="str">
            <v xml:space="preserve"> </v>
          </cell>
          <cell r="CW120" t="str">
            <v xml:space="preserve"> </v>
          </cell>
          <cell r="CX120" t="str">
            <v xml:space="preserve"> </v>
          </cell>
          <cell r="CY120" t="str">
            <v xml:space="preserve"> </v>
          </cell>
          <cell r="CZ120" t="str">
            <v xml:space="preserve"> </v>
          </cell>
          <cell r="DA120" t="str">
            <v xml:space="preserve"> </v>
          </cell>
          <cell r="DB120" t="str">
            <v xml:space="preserve"> </v>
          </cell>
          <cell r="DC120" t="str">
            <v xml:space="preserve"> </v>
          </cell>
          <cell r="DD120" t="str">
            <v xml:space="preserve"> </v>
          </cell>
          <cell r="DE120" t="str">
            <v xml:space="preserve"> </v>
          </cell>
          <cell r="DF120" t="str">
            <v xml:space="preserve"> </v>
          </cell>
          <cell r="DG120" t="str">
            <v xml:space="preserve"> </v>
          </cell>
          <cell r="DH120" t="str">
            <v>3. IAMIndependent AftktTA-509-5</v>
          </cell>
          <cell r="DI120">
            <v>0</v>
          </cell>
          <cell r="DJ120">
            <v>0</v>
          </cell>
          <cell r="DL120">
            <v>0</v>
          </cell>
          <cell r="DM120">
            <v>0</v>
          </cell>
          <cell r="DN120">
            <v>0</v>
          </cell>
          <cell r="DP120">
            <v>0</v>
          </cell>
          <cell r="DQ120">
            <v>0</v>
          </cell>
          <cell r="DR120">
            <v>0</v>
          </cell>
          <cell r="DT120">
            <v>0</v>
          </cell>
          <cell r="DU120">
            <v>0</v>
          </cell>
          <cell r="DV120">
            <v>0</v>
          </cell>
          <cell r="DX120">
            <v>0</v>
          </cell>
          <cell r="DY120">
            <v>0</v>
          </cell>
          <cell r="DZ120">
            <v>0</v>
          </cell>
          <cell r="EB120">
            <v>0</v>
          </cell>
          <cell r="EC120">
            <v>0</v>
          </cell>
          <cell r="ED120">
            <v>0</v>
          </cell>
          <cell r="EF120">
            <v>0</v>
          </cell>
          <cell r="EG120">
            <v>0</v>
          </cell>
          <cell r="EH120">
            <v>0</v>
          </cell>
          <cell r="EJ120">
            <v>0</v>
          </cell>
          <cell r="EK120">
            <v>0</v>
          </cell>
          <cell r="EL120">
            <v>0</v>
          </cell>
          <cell r="EN120">
            <v>0</v>
          </cell>
          <cell r="EO120">
            <v>0</v>
          </cell>
          <cell r="EP120">
            <v>0</v>
          </cell>
          <cell r="ER120">
            <v>0</v>
          </cell>
          <cell r="ES120">
            <v>0</v>
          </cell>
          <cell r="ET120">
            <v>0</v>
          </cell>
          <cell r="EV120">
            <v>0</v>
          </cell>
          <cell r="EW120">
            <v>0</v>
          </cell>
          <cell r="EX120">
            <v>0</v>
          </cell>
          <cell r="EZ120">
            <v>0</v>
          </cell>
          <cell r="FA120">
            <v>0</v>
          </cell>
          <cell r="FB120">
            <v>0</v>
          </cell>
          <cell r="FD120">
            <v>0</v>
          </cell>
          <cell r="FE120">
            <v>0</v>
          </cell>
          <cell r="FF120">
            <v>0</v>
          </cell>
          <cell r="FI120">
            <v>0</v>
          </cell>
          <cell r="FJ120">
            <v>0</v>
          </cell>
          <cell r="FK120">
            <v>0</v>
          </cell>
          <cell r="FM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U120">
            <v>0</v>
          </cell>
          <cell r="FV120">
            <v>0</v>
          </cell>
          <cell r="FW120">
            <v>0</v>
          </cell>
          <cell r="FY120">
            <v>0</v>
          </cell>
          <cell r="FZ120">
            <v>0</v>
          </cell>
          <cell r="GA120">
            <v>0</v>
          </cell>
          <cell r="GC120">
            <v>0</v>
          </cell>
          <cell r="GD120">
            <v>0</v>
          </cell>
          <cell r="GE120">
            <v>0</v>
          </cell>
          <cell r="GG120">
            <v>0</v>
          </cell>
          <cell r="GH120">
            <v>0</v>
          </cell>
          <cell r="GI120">
            <v>0</v>
          </cell>
          <cell r="GK120">
            <v>0</v>
          </cell>
          <cell r="GL120">
            <v>0</v>
          </cell>
          <cell r="GM120">
            <v>0</v>
          </cell>
          <cell r="GO120">
            <v>0</v>
          </cell>
          <cell r="GP120">
            <v>0</v>
          </cell>
          <cell r="GQ120">
            <v>0</v>
          </cell>
          <cell r="GS120">
            <v>0</v>
          </cell>
          <cell r="GT120">
            <v>0</v>
          </cell>
          <cell r="GU120">
            <v>0</v>
          </cell>
          <cell r="GW120">
            <v>0</v>
          </cell>
          <cell r="GX120">
            <v>0</v>
          </cell>
          <cell r="GY120">
            <v>0</v>
          </cell>
          <cell r="HA120">
            <v>0</v>
          </cell>
          <cell r="HB120">
            <v>0</v>
          </cell>
          <cell r="HC120">
            <v>0</v>
          </cell>
        </row>
        <row r="121">
          <cell r="H121" t="str">
            <v>TA-623-5</v>
          </cell>
          <cell r="I121" t="str">
            <v>MXP</v>
          </cell>
          <cell r="J121" t="str">
            <v>RAD BLAZER 2.8 LTS. STD</v>
          </cell>
          <cell r="K121" t="str">
            <v>T3</v>
          </cell>
          <cell r="L121">
            <v>0</v>
          </cell>
          <cell r="M121">
            <v>0</v>
          </cell>
          <cell r="N121">
            <v>434.6</v>
          </cell>
          <cell r="R121">
            <v>434.6</v>
          </cell>
          <cell r="V121">
            <v>434.6</v>
          </cell>
          <cell r="Z121">
            <v>434.6</v>
          </cell>
          <cell r="AD121">
            <v>434.6</v>
          </cell>
          <cell r="AH121">
            <v>434.6</v>
          </cell>
          <cell r="AL121">
            <v>434.6</v>
          </cell>
          <cell r="AP121">
            <v>434.6</v>
          </cell>
          <cell r="AT121">
            <v>434.6</v>
          </cell>
          <cell r="AX121">
            <v>434.6</v>
          </cell>
          <cell r="BB121">
            <v>434.6</v>
          </cell>
          <cell r="BF121">
            <v>434.6</v>
          </cell>
          <cell r="BJ121">
            <v>434.6</v>
          </cell>
          <cell r="BK121">
            <v>0</v>
          </cell>
          <cell r="BL121" t="str">
            <v xml:space="preserve"> </v>
          </cell>
          <cell r="BM121" t="str">
            <v xml:space="preserve"> </v>
          </cell>
          <cell r="BN121" t="str">
            <v xml:space="preserve"> </v>
          </cell>
          <cell r="BO121" t="str">
            <v xml:space="preserve"> </v>
          </cell>
          <cell r="BP121" t="str">
            <v xml:space="preserve"> </v>
          </cell>
          <cell r="BQ121" t="str">
            <v xml:space="preserve"> </v>
          </cell>
          <cell r="BR121" t="str">
            <v xml:space="preserve"> </v>
          </cell>
          <cell r="BS121" t="str">
            <v xml:space="preserve"> </v>
          </cell>
          <cell r="BT121" t="str">
            <v xml:space="preserve"> </v>
          </cell>
          <cell r="BU121" t="str">
            <v xml:space="preserve"> </v>
          </cell>
          <cell r="BV121" t="str">
            <v xml:space="preserve"> </v>
          </cell>
          <cell r="BW121" t="str">
            <v xml:space="preserve"> </v>
          </cell>
          <cell r="BX121" t="str">
            <v xml:space="preserve"> </v>
          </cell>
          <cell r="BY121" t="str">
            <v xml:space="preserve"> </v>
          </cell>
          <cell r="BZ121" t="str">
            <v xml:space="preserve"> </v>
          </cell>
          <cell r="CA121" t="str">
            <v xml:space="preserve"> </v>
          </cell>
          <cell r="CB121" t="str">
            <v xml:space="preserve"> </v>
          </cell>
          <cell r="CC121" t="str">
            <v xml:space="preserve"> </v>
          </cell>
          <cell r="CD121" t="str">
            <v xml:space="preserve"> </v>
          </cell>
          <cell r="CE121" t="str">
            <v xml:space="preserve"> </v>
          </cell>
          <cell r="CF121" t="str">
            <v xml:space="preserve"> </v>
          </cell>
          <cell r="CG121" t="str">
            <v xml:space="preserve"> </v>
          </cell>
          <cell r="CH121" t="str">
            <v xml:space="preserve"> </v>
          </cell>
          <cell r="CI121" t="str">
            <v xml:space="preserve"> </v>
          </cell>
          <cell r="CJ121" t="str">
            <v xml:space="preserve"> </v>
          </cell>
          <cell r="CK121" t="str">
            <v xml:space="preserve"> </v>
          </cell>
          <cell r="CL121" t="str">
            <v xml:space="preserve"> </v>
          </cell>
          <cell r="CM121" t="str">
            <v xml:space="preserve"> </v>
          </cell>
          <cell r="CN121" t="str">
            <v xml:space="preserve"> </v>
          </cell>
          <cell r="CO121" t="str">
            <v xml:space="preserve"> </v>
          </cell>
          <cell r="CP121" t="str">
            <v xml:space="preserve"> </v>
          </cell>
          <cell r="CQ121" t="str">
            <v xml:space="preserve"> </v>
          </cell>
          <cell r="CR121" t="str">
            <v xml:space="preserve"> </v>
          </cell>
          <cell r="CS121" t="str">
            <v xml:space="preserve"> </v>
          </cell>
          <cell r="CT121" t="str">
            <v xml:space="preserve"> </v>
          </cell>
          <cell r="CU121" t="str">
            <v xml:space="preserve"> </v>
          </cell>
          <cell r="CV121" t="str">
            <v xml:space="preserve"> </v>
          </cell>
          <cell r="CW121" t="str">
            <v xml:space="preserve"> </v>
          </cell>
          <cell r="CX121" t="str">
            <v xml:space="preserve"> </v>
          </cell>
          <cell r="CY121" t="str">
            <v xml:space="preserve"> </v>
          </cell>
          <cell r="CZ121" t="str">
            <v xml:space="preserve"> </v>
          </cell>
          <cell r="DA121" t="str">
            <v xml:space="preserve"> </v>
          </cell>
          <cell r="DB121" t="str">
            <v xml:space="preserve"> </v>
          </cell>
          <cell r="DC121" t="str">
            <v xml:space="preserve"> </v>
          </cell>
          <cell r="DD121" t="str">
            <v xml:space="preserve"> </v>
          </cell>
          <cell r="DE121" t="str">
            <v xml:space="preserve"> </v>
          </cell>
          <cell r="DF121" t="str">
            <v xml:space="preserve"> </v>
          </cell>
          <cell r="DG121" t="str">
            <v xml:space="preserve"> </v>
          </cell>
          <cell r="DH121" t="str">
            <v>3. IAMIndependent AftktTA-623-5</v>
          </cell>
          <cell r="DI121">
            <v>0</v>
          </cell>
          <cell r="DJ121">
            <v>0</v>
          </cell>
          <cell r="DL121">
            <v>0</v>
          </cell>
          <cell r="DM121">
            <v>0</v>
          </cell>
          <cell r="DN121">
            <v>0</v>
          </cell>
          <cell r="DP121">
            <v>0</v>
          </cell>
          <cell r="DQ121">
            <v>0</v>
          </cell>
          <cell r="DR121">
            <v>0</v>
          </cell>
          <cell r="DT121">
            <v>0</v>
          </cell>
          <cell r="DU121">
            <v>0</v>
          </cell>
          <cell r="DV121">
            <v>0</v>
          </cell>
          <cell r="DX121">
            <v>0</v>
          </cell>
          <cell r="DY121">
            <v>0</v>
          </cell>
          <cell r="DZ121">
            <v>0</v>
          </cell>
          <cell r="EB121">
            <v>0</v>
          </cell>
          <cell r="EC121">
            <v>0</v>
          </cell>
          <cell r="ED121">
            <v>0</v>
          </cell>
          <cell r="EF121">
            <v>0</v>
          </cell>
          <cell r="EG121">
            <v>0</v>
          </cell>
          <cell r="EH121">
            <v>0</v>
          </cell>
          <cell r="EJ121">
            <v>0</v>
          </cell>
          <cell r="EK121">
            <v>0</v>
          </cell>
          <cell r="EL121">
            <v>0</v>
          </cell>
          <cell r="EN121">
            <v>0</v>
          </cell>
          <cell r="EO121">
            <v>0</v>
          </cell>
          <cell r="EP121">
            <v>0</v>
          </cell>
          <cell r="ER121">
            <v>0</v>
          </cell>
          <cell r="ES121">
            <v>0</v>
          </cell>
          <cell r="ET121">
            <v>0</v>
          </cell>
          <cell r="EV121">
            <v>0</v>
          </cell>
          <cell r="EW121">
            <v>0</v>
          </cell>
          <cell r="EX121">
            <v>0</v>
          </cell>
          <cell r="EZ121">
            <v>0</v>
          </cell>
          <cell r="FA121">
            <v>0</v>
          </cell>
          <cell r="FB121">
            <v>0</v>
          </cell>
          <cell r="FD121">
            <v>0</v>
          </cell>
          <cell r="FE121">
            <v>0</v>
          </cell>
          <cell r="FF121">
            <v>0</v>
          </cell>
          <cell r="FI121">
            <v>0</v>
          </cell>
          <cell r="FJ121">
            <v>0</v>
          </cell>
          <cell r="FK121">
            <v>0</v>
          </cell>
          <cell r="FM121">
            <v>0</v>
          </cell>
          <cell r="FN121">
            <v>0</v>
          </cell>
          <cell r="FO121">
            <v>0</v>
          </cell>
          <cell r="FQ121">
            <v>0</v>
          </cell>
          <cell r="FR121">
            <v>0</v>
          </cell>
          <cell r="FS121">
            <v>0</v>
          </cell>
          <cell r="FU121">
            <v>0</v>
          </cell>
          <cell r="FV121">
            <v>0</v>
          </cell>
          <cell r="FW121">
            <v>0</v>
          </cell>
          <cell r="FY121">
            <v>0</v>
          </cell>
          <cell r="FZ121">
            <v>0</v>
          </cell>
          <cell r="GA121">
            <v>0</v>
          </cell>
          <cell r="GC121">
            <v>0</v>
          </cell>
          <cell r="GD121">
            <v>0</v>
          </cell>
          <cell r="GE121">
            <v>0</v>
          </cell>
          <cell r="GG121">
            <v>0</v>
          </cell>
          <cell r="GH121">
            <v>0</v>
          </cell>
          <cell r="GI121">
            <v>0</v>
          </cell>
          <cell r="GK121">
            <v>0</v>
          </cell>
          <cell r="GL121">
            <v>0</v>
          </cell>
          <cell r="GM121">
            <v>0</v>
          </cell>
          <cell r="GO121">
            <v>0</v>
          </cell>
          <cell r="GP121">
            <v>0</v>
          </cell>
          <cell r="GQ121">
            <v>0</v>
          </cell>
          <cell r="GS121">
            <v>0</v>
          </cell>
          <cell r="GT121">
            <v>0</v>
          </cell>
          <cell r="GU121">
            <v>0</v>
          </cell>
          <cell r="GW121">
            <v>0</v>
          </cell>
          <cell r="GX121">
            <v>0</v>
          </cell>
          <cell r="GY121">
            <v>0</v>
          </cell>
          <cell r="HA121">
            <v>0</v>
          </cell>
          <cell r="HB121">
            <v>0</v>
          </cell>
          <cell r="HC121">
            <v>0</v>
          </cell>
        </row>
        <row r="122">
          <cell r="H122" t="str">
            <v>TA-624-5</v>
          </cell>
          <cell r="I122" t="str">
            <v>MXP</v>
          </cell>
          <cell r="J122" t="str">
            <v>RAD BLAZER 2.8 LTS. A/T</v>
          </cell>
          <cell r="K122" t="str">
            <v>T3</v>
          </cell>
          <cell r="L122">
            <v>0</v>
          </cell>
          <cell r="M122">
            <v>0</v>
          </cell>
          <cell r="N122">
            <v>740.94</v>
          </cell>
          <cell r="R122">
            <v>740.94</v>
          </cell>
          <cell r="V122">
            <v>740.94</v>
          </cell>
          <cell r="Z122">
            <v>740.94</v>
          </cell>
          <cell r="AD122">
            <v>740.94</v>
          </cell>
          <cell r="AH122">
            <v>740.94</v>
          </cell>
          <cell r="AL122">
            <v>740.94</v>
          </cell>
          <cell r="AP122">
            <v>740.94</v>
          </cell>
          <cell r="AT122">
            <v>740.94</v>
          </cell>
          <cell r="AX122">
            <v>740.94</v>
          </cell>
          <cell r="BB122">
            <v>740.94</v>
          </cell>
          <cell r="BF122">
            <v>740.94</v>
          </cell>
          <cell r="BJ122">
            <v>740.94</v>
          </cell>
          <cell r="BK122">
            <v>0</v>
          </cell>
          <cell r="BL122" t="str">
            <v xml:space="preserve"> </v>
          </cell>
          <cell r="BM122" t="str">
            <v xml:space="preserve"> </v>
          </cell>
          <cell r="BN122" t="str">
            <v xml:space="preserve"> </v>
          </cell>
          <cell r="BO122" t="str">
            <v xml:space="preserve"> </v>
          </cell>
          <cell r="BP122" t="str">
            <v xml:space="preserve"> </v>
          </cell>
          <cell r="BQ122" t="str">
            <v xml:space="preserve"> </v>
          </cell>
          <cell r="BR122" t="str">
            <v xml:space="preserve"> </v>
          </cell>
          <cell r="BS122" t="str">
            <v xml:space="preserve"> </v>
          </cell>
          <cell r="BT122" t="str">
            <v xml:space="preserve"> </v>
          </cell>
          <cell r="BU122" t="str">
            <v xml:space="preserve"> </v>
          </cell>
          <cell r="BV122" t="str">
            <v xml:space="preserve"> </v>
          </cell>
          <cell r="BW122" t="str">
            <v xml:space="preserve"> </v>
          </cell>
          <cell r="BX122" t="str">
            <v xml:space="preserve"> </v>
          </cell>
          <cell r="BY122" t="str">
            <v xml:space="preserve"> </v>
          </cell>
          <cell r="BZ122" t="str">
            <v xml:space="preserve"> </v>
          </cell>
          <cell r="CA122" t="str">
            <v xml:space="preserve"> </v>
          </cell>
          <cell r="CB122" t="str">
            <v xml:space="preserve"> </v>
          </cell>
          <cell r="CC122" t="str">
            <v xml:space="preserve"> </v>
          </cell>
          <cell r="CD122" t="str">
            <v xml:space="preserve"> </v>
          </cell>
          <cell r="CE122" t="str">
            <v xml:space="preserve"> </v>
          </cell>
          <cell r="CF122" t="str">
            <v xml:space="preserve"> </v>
          </cell>
          <cell r="CG122" t="str">
            <v xml:space="preserve"> </v>
          </cell>
          <cell r="CH122" t="str">
            <v xml:space="preserve"> </v>
          </cell>
          <cell r="CI122" t="str">
            <v xml:space="preserve"> </v>
          </cell>
          <cell r="CJ122" t="str">
            <v xml:space="preserve"> </v>
          </cell>
          <cell r="CK122" t="str">
            <v xml:space="preserve"> </v>
          </cell>
          <cell r="CL122" t="str">
            <v xml:space="preserve"> </v>
          </cell>
          <cell r="CM122" t="str">
            <v xml:space="preserve"> </v>
          </cell>
          <cell r="CN122" t="str">
            <v xml:space="preserve"> </v>
          </cell>
          <cell r="CO122" t="str">
            <v xml:space="preserve"> </v>
          </cell>
          <cell r="CP122" t="str">
            <v xml:space="preserve"> </v>
          </cell>
          <cell r="CQ122" t="str">
            <v xml:space="preserve"> </v>
          </cell>
          <cell r="CR122" t="str">
            <v xml:space="preserve"> </v>
          </cell>
          <cell r="CS122" t="str">
            <v xml:space="preserve"> </v>
          </cell>
          <cell r="CT122" t="str">
            <v xml:space="preserve"> </v>
          </cell>
          <cell r="CU122" t="str">
            <v xml:space="preserve"> </v>
          </cell>
          <cell r="CV122" t="str">
            <v xml:space="preserve"> </v>
          </cell>
          <cell r="CW122" t="str">
            <v xml:space="preserve"> </v>
          </cell>
          <cell r="CX122" t="str">
            <v xml:space="preserve"> </v>
          </cell>
          <cell r="CY122" t="str">
            <v xml:space="preserve"> </v>
          </cell>
          <cell r="CZ122" t="str">
            <v xml:space="preserve"> </v>
          </cell>
          <cell r="DA122" t="str">
            <v xml:space="preserve"> </v>
          </cell>
          <cell r="DB122" t="str">
            <v xml:space="preserve"> </v>
          </cell>
          <cell r="DC122" t="str">
            <v xml:space="preserve"> </v>
          </cell>
          <cell r="DD122" t="str">
            <v xml:space="preserve"> </v>
          </cell>
          <cell r="DE122" t="str">
            <v xml:space="preserve"> </v>
          </cell>
          <cell r="DF122" t="str">
            <v xml:space="preserve"> </v>
          </cell>
          <cell r="DG122" t="str">
            <v xml:space="preserve"> </v>
          </cell>
          <cell r="DH122" t="str">
            <v>3. IAMIndependent AftktTA-624-5</v>
          </cell>
          <cell r="DI122">
            <v>0</v>
          </cell>
          <cell r="DJ122">
            <v>0</v>
          </cell>
          <cell r="DL122">
            <v>0</v>
          </cell>
          <cell r="DM122">
            <v>0</v>
          </cell>
          <cell r="DN122">
            <v>0</v>
          </cell>
          <cell r="DP122">
            <v>0</v>
          </cell>
          <cell r="DQ122">
            <v>0</v>
          </cell>
          <cell r="DR122">
            <v>0</v>
          </cell>
          <cell r="DT122">
            <v>0</v>
          </cell>
          <cell r="DU122">
            <v>0</v>
          </cell>
          <cell r="DV122">
            <v>0</v>
          </cell>
          <cell r="DX122">
            <v>0</v>
          </cell>
          <cell r="DY122">
            <v>0</v>
          </cell>
          <cell r="DZ122">
            <v>0</v>
          </cell>
          <cell r="EB122">
            <v>0</v>
          </cell>
          <cell r="EC122">
            <v>0</v>
          </cell>
          <cell r="ED122">
            <v>0</v>
          </cell>
          <cell r="EF122">
            <v>0</v>
          </cell>
          <cell r="EG122">
            <v>0</v>
          </cell>
          <cell r="EH122">
            <v>0</v>
          </cell>
          <cell r="EJ122">
            <v>0</v>
          </cell>
          <cell r="EK122">
            <v>0</v>
          </cell>
          <cell r="EL122">
            <v>0</v>
          </cell>
          <cell r="EN122">
            <v>0</v>
          </cell>
          <cell r="EO122">
            <v>0</v>
          </cell>
          <cell r="EP122">
            <v>0</v>
          </cell>
          <cell r="ER122">
            <v>0</v>
          </cell>
          <cell r="ES122">
            <v>0</v>
          </cell>
          <cell r="ET122">
            <v>0</v>
          </cell>
          <cell r="EV122">
            <v>0</v>
          </cell>
          <cell r="EW122">
            <v>0</v>
          </cell>
          <cell r="EX122">
            <v>0</v>
          </cell>
          <cell r="EZ122">
            <v>0</v>
          </cell>
          <cell r="FA122">
            <v>0</v>
          </cell>
          <cell r="FB122">
            <v>0</v>
          </cell>
          <cell r="FD122">
            <v>0</v>
          </cell>
          <cell r="FE122">
            <v>0</v>
          </cell>
          <cell r="FF122">
            <v>0</v>
          </cell>
          <cell r="FI122">
            <v>0</v>
          </cell>
          <cell r="FJ122">
            <v>0</v>
          </cell>
          <cell r="FK122">
            <v>0</v>
          </cell>
          <cell r="FM122">
            <v>0</v>
          </cell>
          <cell r="FN122">
            <v>0</v>
          </cell>
          <cell r="FO122">
            <v>0</v>
          </cell>
          <cell r="FQ122">
            <v>0</v>
          </cell>
          <cell r="FR122">
            <v>0</v>
          </cell>
          <cell r="FS122">
            <v>0</v>
          </cell>
          <cell r="FU122">
            <v>0</v>
          </cell>
          <cell r="FV122">
            <v>0</v>
          </cell>
          <cell r="FW122">
            <v>0</v>
          </cell>
          <cell r="FY122">
            <v>0</v>
          </cell>
          <cell r="FZ122">
            <v>0</v>
          </cell>
          <cell r="GA122">
            <v>0</v>
          </cell>
          <cell r="GC122">
            <v>0</v>
          </cell>
          <cell r="GD122">
            <v>0</v>
          </cell>
          <cell r="GE122">
            <v>0</v>
          </cell>
          <cell r="GG122">
            <v>0</v>
          </cell>
          <cell r="GH122">
            <v>0</v>
          </cell>
          <cell r="GI122">
            <v>0</v>
          </cell>
          <cell r="GK122">
            <v>0</v>
          </cell>
          <cell r="GL122">
            <v>0</v>
          </cell>
          <cell r="GM122">
            <v>0</v>
          </cell>
          <cell r="GO122">
            <v>0</v>
          </cell>
          <cell r="GP122">
            <v>0</v>
          </cell>
          <cell r="GQ122">
            <v>0</v>
          </cell>
          <cell r="GS122">
            <v>0</v>
          </cell>
          <cell r="GT122">
            <v>0</v>
          </cell>
          <cell r="GU122">
            <v>0</v>
          </cell>
          <cell r="GW122">
            <v>0</v>
          </cell>
          <cell r="GX122">
            <v>0</v>
          </cell>
          <cell r="GY122">
            <v>0</v>
          </cell>
          <cell r="HA122">
            <v>0</v>
          </cell>
          <cell r="HB122">
            <v>0</v>
          </cell>
          <cell r="HC122">
            <v>0</v>
          </cell>
        </row>
        <row r="123">
          <cell r="H123" t="str">
            <v>TA-649-5</v>
          </cell>
          <cell r="I123" t="str">
            <v>MXP</v>
          </cell>
          <cell r="J123" t="str">
            <v>RAD GOLF GL 1.8 LTS.</v>
          </cell>
          <cell r="K123" t="str">
            <v>T3</v>
          </cell>
          <cell r="L123">
            <v>23.517450980392162</v>
          </cell>
          <cell r="M123">
            <v>23517.450980392161</v>
          </cell>
          <cell r="N123">
            <v>328.6</v>
          </cell>
          <cell r="R123">
            <v>328.6</v>
          </cell>
          <cell r="V123">
            <v>328.6</v>
          </cell>
          <cell r="Z123">
            <v>328.6</v>
          </cell>
          <cell r="AD123">
            <v>328.6</v>
          </cell>
          <cell r="AH123">
            <v>328.6</v>
          </cell>
          <cell r="AL123">
            <v>328.6</v>
          </cell>
          <cell r="AP123">
            <v>328.6</v>
          </cell>
          <cell r="AT123">
            <v>328.6</v>
          </cell>
          <cell r="AX123">
            <v>328.6</v>
          </cell>
          <cell r="BB123">
            <v>328.6</v>
          </cell>
          <cell r="BF123">
            <v>328.6</v>
          </cell>
          <cell r="BJ123">
            <v>328.6</v>
          </cell>
          <cell r="BK123">
            <v>0</v>
          </cell>
          <cell r="BL123" t="str">
            <v xml:space="preserve"> </v>
          </cell>
          <cell r="BM123" t="str">
            <v xml:space="preserve"> </v>
          </cell>
          <cell r="BN123" t="str">
            <v xml:space="preserve"> </v>
          </cell>
          <cell r="BO123" t="str">
            <v xml:space="preserve"> </v>
          </cell>
          <cell r="BP123" t="str">
            <v xml:space="preserve"> </v>
          </cell>
          <cell r="BQ123" t="str">
            <v xml:space="preserve"> </v>
          </cell>
          <cell r="BR123" t="str">
            <v xml:space="preserve"> </v>
          </cell>
          <cell r="BS123" t="str">
            <v xml:space="preserve"> </v>
          </cell>
          <cell r="BT123" t="str">
            <v xml:space="preserve"> </v>
          </cell>
          <cell r="BU123" t="str">
            <v xml:space="preserve"> </v>
          </cell>
          <cell r="BV123" t="str">
            <v xml:space="preserve"> </v>
          </cell>
          <cell r="BW123" t="str">
            <v xml:space="preserve"> </v>
          </cell>
          <cell r="BX123" t="str">
            <v xml:space="preserve"> </v>
          </cell>
          <cell r="BY123" t="str">
            <v xml:space="preserve"> </v>
          </cell>
          <cell r="BZ123" t="str">
            <v xml:space="preserve"> </v>
          </cell>
          <cell r="CA123" t="str">
            <v xml:space="preserve"> </v>
          </cell>
          <cell r="CB123" t="str">
            <v xml:space="preserve"> </v>
          </cell>
          <cell r="CC123" t="str">
            <v xml:space="preserve"> </v>
          </cell>
          <cell r="CD123" t="str">
            <v xml:space="preserve"> </v>
          </cell>
          <cell r="CE123" t="str">
            <v xml:space="preserve"> </v>
          </cell>
          <cell r="CF123" t="str">
            <v xml:space="preserve"> </v>
          </cell>
          <cell r="CG123" t="str">
            <v xml:space="preserve"> </v>
          </cell>
          <cell r="CH123" t="str">
            <v xml:space="preserve"> </v>
          </cell>
          <cell r="CI123" t="str">
            <v xml:space="preserve"> </v>
          </cell>
          <cell r="CJ123" t="str">
            <v xml:space="preserve"> </v>
          </cell>
          <cell r="CK123" t="str">
            <v xml:space="preserve"> </v>
          </cell>
          <cell r="CL123" t="str">
            <v xml:space="preserve"> </v>
          </cell>
          <cell r="CM123" t="str">
            <v xml:space="preserve"> </v>
          </cell>
          <cell r="CN123" t="str">
            <v xml:space="preserve"> </v>
          </cell>
          <cell r="CO123" t="str">
            <v xml:space="preserve"> </v>
          </cell>
          <cell r="CP123" t="str">
            <v xml:space="preserve"> </v>
          </cell>
          <cell r="CQ123" t="str">
            <v xml:space="preserve"> </v>
          </cell>
          <cell r="CR123" t="str">
            <v xml:space="preserve"> </v>
          </cell>
          <cell r="CS123" t="str">
            <v xml:space="preserve"> </v>
          </cell>
          <cell r="CT123" t="str">
            <v xml:space="preserve"> </v>
          </cell>
          <cell r="CU123" t="str">
            <v xml:space="preserve"> </v>
          </cell>
          <cell r="CV123" t="str">
            <v xml:space="preserve"> </v>
          </cell>
          <cell r="CW123" t="str">
            <v xml:space="preserve"> </v>
          </cell>
          <cell r="CX123" t="str">
            <v xml:space="preserve"> </v>
          </cell>
          <cell r="CY123" t="str">
            <v xml:space="preserve"> </v>
          </cell>
          <cell r="CZ123" t="str">
            <v xml:space="preserve"> </v>
          </cell>
          <cell r="DA123" t="str">
            <v xml:space="preserve"> </v>
          </cell>
          <cell r="DB123" t="str">
            <v xml:space="preserve"> </v>
          </cell>
          <cell r="DC123" t="str">
            <v xml:space="preserve"> </v>
          </cell>
          <cell r="DD123" t="str">
            <v xml:space="preserve"> </v>
          </cell>
          <cell r="DE123" t="str">
            <v xml:space="preserve"> </v>
          </cell>
          <cell r="DF123" t="str">
            <v xml:space="preserve"> </v>
          </cell>
          <cell r="DG123" t="str">
            <v xml:space="preserve"> </v>
          </cell>
          <cell r="DH123" t="str">
            <v>3. IAMIndependent AftktTA-649-5</v>
          </cell>
          <cell r="DI123">
            <v>0</v>
          </cell>
          <cell r="DJ123">
            <v>0</v>
          </cell>
          <cell r="DL123">
            <v>0</v>
          </cell>
          <cell r="DM123">
            <v>0</v>
          </cell>
          <cell r="DN123">
            <v>0</v>
          </cell>
          <cell r="DP123">
            <v>0</v>
          </cell>
          <cell r="DQ123">
            <v>0</v>
          </cell>
          <cell r="DR123">
            <v>0</v>
          </cell>
          <cell r="DT123">
            <v>0</v>
          </cell>
          <cell r="DU123">
            <v>0</v>
          </cell>
          <cell r="DV123">
            <v>0</v>
          </cell>
          <cell r="DX123">
            <v>0</v>
          </cell>
          <cell r="DY123">
            <v>0</v>
          </cell>
          <cell r="DZ123">
            <v>0</v>
          </cell>
          <cell r="EB123">
            <v>0</v>
          </cell>
          <cell r="EC123">
            <v>0</v>
          </cell>
          <cell r="ED123">
            <v>0</v>
          </cell>
          <cell r="EF123">
            <v>0</v>
          </cell>
          <cell r="EG123">
            <v>0</v>
          </cell>
          <cell r="EH123">
            <v>0</v>
          </cell>
          <cell r="EJ123">
            <v>0</v>
          </cell>
          <cell r="EK123">
            <v>0</v>
          </cell>
          <cell r="EL123">
            <v>0</v>
          </cell>
          <cell r="EN123">
            <v>0</v>
          </cell>
          <cell r="EO123">
            <v>0</v>
          </cell>
          <cell r="EP123">
            <v>0</v>
          </cell>
          <cell r="ER123">
            <v>0</v>
          </cell>
          <cell r="ES123">
            <v>0</v>
          </cell>
          <cell r="ET123">
            <v>0</v>
          </cell>
          <cell r="EV123">
            <v>0</v>
          </cell>
          <cell r="EW123">
            <v>0</v>
          </cell>
          <cell r="EX123">
            <v>0</v>
          </cell>
          <cell r="EZ123">
            <v>0</v>
          </cell>
          <cell r="FA123">
            <v>0</v>
          </cell>
          <cell r="FB123">
            <v>0</v>
          </cell>
          <cell r="FD123">
            <v>0</v>
          </cell>
          <cell r="FE123">
            <v>0</v>
          </cell>
          <cell r="FF123">
            <v>0</v>
          </cell>
          <cell r="FI123">
            <v>0</v>
          </cell>
          <cell r="FJ123">
            <v>0</v>
          </cell>
          <cell r="FK123">
            <v>0</v>
          </cell>
          <cell r="FM123">
            <v>0</v>
          </cell>
          <cell r="FN123">
            <v>0</v>
          </cell>
          <cell r="FO123">
            <v>0</v>
          </cell>
          <cell r="FQ123">
            <v>0</v>
          </cell>
          <cell r="FR123">
            <v>0</v>
          </cell>
          <cell r="FS123">
            <v>0</v>
          </cell>
          <cell r="FU123">
            <v>0</v>
          </cell>
          <cell r="FV123">
            <v>0</v>
          </cell>
          <cell r="FW123">
            <v>0</v>
          </cell>
          <cell r="FY123">
            <v>0</v>
          </cell>
          <cell r="FZ123">
            <v>0</v>
          </cell>
          <cell r="GA123">
            <v>0</v>
          </cell>
          <cell r="GC123">
            <v>0</v>
          </cell>
          <cell r="GD123">
            <v>0</v>
          </cell>
          <cell r="GE123">
            <v>0</v>
          </cell>
          <cell r="GG123">
            <v>0</v>
          </cell>
          <cell r="GH123">
            <v>0</v>
          </cell>
          <cell r="GI123">
            <v>0</v>
          </cell>
          <cell r="GK123">
            <v>0</v>
          </cell>
          <cell r="GL123">
            <v>0</v>
          </cell>
          <cell r="GM123">
            <v>0</v>
          </cell>
          <cell r="GO123">
            <v>0</v>
          </cell>
          <cell r="GP123">
            <v>0</v>
          </cell>
          <cell r="GQ123">
            <v>0</v>
          </cell>
          <cell r="GS123">
            <v>0</v>
          </cell>
          <cell r="GT123">
            <v>0</v>
          </cell>
          <cell r="GU123">
            <v>0</v>
          </cell>
          <cell r="GW123">
            <v>0</v>
          </cell>
          <cell r="GX123">
            <v>0</v>
          </cell>
          <cell r="GY123">
            <v>0</v>
          </cell>
          <cell r="HA123">
            <v>0</v>
          </cell>
          <cell r="HB123">
            <v>0</v>
          </cell>
          <cell r="HC123">
            <v>0</v>
          </cell>
        </row>
        <row r="124">
          <cell r="H124" t="str">
            <v>TA-666-5</v>
          </cell>
          <cell r="I124" t="str">
            <v>MXP</v>
          </cell>
          <cell r="J124" t="str">
            <v>RAD JETTA 1.8 LTS.</v>
          </cell>
          <cell r="K124" t="str">
            <v>T3</v>
          </cell>
          <cell r="L124">
            <v>137.01470588235296</v>
          </cell>
          <cell r="M124">
            <v>137014.70588235295</v>
          </cell>
          <cell r="N124">
            <v>385</v>
          </cell>
          <cell r="R124">
            <v>385</v>
          </cell>
          <cell r="V124">
            <v>385</v>
          </cell>
          <cell r="Z124">
            <v>385</v>
          </cell>
          <cell r="AD124">
            <v>385</v>
          </cell>
          <cell r="AH124">
            <v>385</v>
          </cell>
          <cell r="AL124">
            <v>385</v>
          </cell>
          <cell r="AP124">
            <v>385</v>
          </cell>
          <cell r="AT124">
            <v>385</v>
          </cell>
          <cell r="AX124">
            <v>385</v>
          </cell>
          <cell r="BB124">
            <v>385</v>
          </cell>
          <cell r="BF124">
            <v>385</v>
          </cell>
          <cell r="BJ124">
            <v>385</v>
          </cell>
          <cell r="BK124">
            <v>0</v>
          </cell>
          <cell r="BL124" t="str">
            <v xml:space="preserve"> </v>
          </cell>
          <cell r="BM124" t="str">
            <v xml:space="preserve"> </v>
          </cell>
          <cell r="BN124" t="str">
            <v xml:space="preserve"> </v>
          </cell>
          <cell r="BO124" t="str">
            <v xml:space="preserve"> </v>
          </cell>
          <cell r="BP124" t="str">
            <v xml:space="preserve"> </v>
          </cell>
          <cell r="BQ124" t="str">
            <v xml:space="preserve"> </v>
          </cell>
          <cell r="BR124" t="str">
            <v xml:space="preserve"> </v>
          </cell>
          <cell r="BS124" t="str">
            <v xml:space="preserve"> </v>
          </cell>
          <cell r="BT124" t="str">
            <v xml:space="preserve"> </v>
          </cell>
          <cell r="BU124" t="str">
            <v xml:space="preserve"> </v>
          </cell>
          <cell r="BV124" t="str">
            <v xml:space="preserve"> </v>
          </cell>
          <cell r="BW124" t="str">
            <v xml:space="preserve"> </v>
          </cell>
          <cell r="BX124" t="str">
            <v xml:space="preserve"> </v>
          </cell>
          <cell r="BY124" t="str">
            <v xml:space="preserve"> </v>
          </cell>
          <cell r="BZ124" t="str">
            <v xml:space="preserve"> </v>
          </cell>
          <cell r="CA124" t="str">
            <v xml:space="preserve"> </v>
          </cell>
          <cell r="CB124" t="str">
            <v xml:space="preserve"> </v>
          </cell>
          <cell r="CC124" t="str">
            <v xml:space="preserve"> </v>
          </cell>
          <cell r="CD124" t="str">
            <v xml:space="preserve"> </v>
          </cell>
          <cell r="CE124" t="str">
            <v xml:space="preserve"> </v>
          </cell>
          <cell r="CF124" t="str">
            <v xml:space="preserve"> </v>
          </cell>
          <cell r="CG124" t="str">
            <v xml:space="preserve"> </v>
          </cell>
          <cell r="CH124" t="str">
            <v xml:space="preserve"> </v>
          </cell>
          <cell r="CI124" t="str">
            <v xml:space="preserve"> </v>
          </cell>
          <cell r="CJ124" t="str">
            <v xml:space="preserve"> </v>
          </cell>
          <cell r="CK124" t="str">
            <v xml:space="preserve"> </v>
          </cell>
          <cell r="CL124" t="str">
            <v xml:space="preserve"> </v>
          </cell>
          <cell r="CM124" t="str">
            <v xml:space="preserve"> </v>
          </cell>
          <cell r="CN124" t="str">
            <v xml:space="preserve"> </v>
          </cell>
          <cell r="CO124" t="str">
            <v xml:space="preserve"> </v>
          </cell>
          <cell r="CP124" t="str">
            <v xml:space="preserve"> </v>
          </cell>
          <cell r="CQ124" t="str">
            <v xml:space="preserve"> </v>
          </cell>
          <cell r="CR124" t="str">
            <v xml:space="preserve"> </v>
          </cell>
          <cell r="CS124" t="str">
            <v xml:space="preserve"> </v>
          </cell>
          <cell r="CT124" t="str">
            <v xml:space="preserve"> </v>
          </cell>
          <cell r="CU124" t="str">
            <v xml:space="preserve"> </v>
          </cell>
          <cell r="CV124" t="str">
            <v xml:space="preserve"> </v>
          </cell>
          <cell r="CW124" t="str">
            <v xml:space="preserve"> </v>
          </cell>
          <cell r="CX124" t="str">
            <v xml:space="preserve"> </v>
          </cell>
          <cell r="CY124" t="str">
            <v xml:space="preserve"> </v>
          </cell>
          <cell r="CZ124" t="str">
            <v xml:space="preserve"> </v>
          </cell>
          <cell r="DA124" t="str">
            <v xml:space="preserve"> </v>
          </cell>
          <cell r="DB124" t="str">
            <v xml:space="preserve"> </v>
          </cell>
          <cell r="DC124" t="str">
            <v xml:space="preserve"> </v>
          </cell>
          <cell r="DD124" t="str">
            <v xml:space="preserve"> </v>
          </cell>
          <cell r="DE124" t="str">
            <v xml:space="preserve"> </v>
          </cell>
          <cell r="DF124" t="str">
            <v xml:space="preserve"> </v>
          </cell>
          <cell r="DG124" t="str">
            <v xml:space="preserve"> </v>
          </cell>
          <cell r="DH124" t="str">
            <v>3. IAMIndependent AftktTA-666-5</v>
          </cell>
          <cell r="DI124">
            <v>0</v>
          </cell>
          <cell r="DJ124">
            <v>0</v>
          </cell>
          <cell r="DL124">
            <v>0</v>
          </cell>
          <cell r="DM124">
            <v>0</v>
          </cell>
          <cell r="DN124">
            <v>0</v>
          </cell>
          <cell r="DP124">
            <v>0</v>
          </cell>
          <cell r="DQ124">
            <v>0</v>
          </cell>
          <cell r="DR124">
            <v>0</v>
          </cell>
          <cell r="DT124">
            <v>0</v>
          </cell>
          <cell r="DU124">
            <v>0</v>
          </cell>
          <cell r="DV124">
            <v>0</v>
          </cell>
          <cell r="DX124">
            <v>0</v>
          </cell>
          <cell r="DY124">
            <v>0</v>
          </cell>
          <cell r="DZ124">
            <v>0</v>
          </cell>
          <cell r="EB124">
            <v>0</v>
          </cell>
          <cell r="EC124">
            <v>0</v>
          </cell>
          <cell r="ED124">
            <v>0</v>
          </cell>
          <cell r="EF124">
            <v>0</v>
          </cell>
          <cell r="EG124">
            <v>0</v>
          </cell>
          <cell r="EH124">
            <v>0</v>
          </cell>
          <cell r="EJ124">
            <v>0</v>
          </cell>
          <cell r="EK124">
            <v>0</v>
          </cell>
          <cell r="EL124">
            <v>0</v>
          </cell>
          <cell r="EN124">
            <v>0</v>
          </cell>
          <cell r="EO124">
            <v>0</v>
          </cell>
          <cell r="EP124">
            <v>0</v>
          </cell>
          <cell r="ER124">
            <v>0</v>
          </cell>
          <cell r="ES124">
            <v>0</v>
          </cell>
          <cell r="ET124">
            <v>0</v>
          </cell>
          <cell r="EV124">
            <v>0</v>
          </cell>
          <cell r="EW124">
            <v>0</v>
          </cell>
          <cell r="EX124">
            <v>0</v>
          </cell>
          <cell r="EZ124">
            <v>0</v>
          </cell>
          <cell r="FA124">
            <v>0</v>
          </cell>
          <cell r="FB124">
            <v>0</v>
          </cell>
          <cell r="FD124">
            <v>0</v>
          </cell>
          <cell r="FE124">
            <v>0</v>
          </cell>
          <cell r="FF124">
            <v>0</v>
          </cell>
          <cell r="FI124">
            <v>0</v>
          </cell>
          <cell r="FJ124">
            <v>0</v>
          </cell>
          <cell r="FK124">
            <v>0</v>
          </cell>
          <cell r="FM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U124">
            <v>0</v>
          </cell>
          <cell r="FV124">
            <v>0</v>
          </cell>
          <cell r="FW124">
            <v>0</v>
          </cell>
          <cell r="FY124">
            <v>0</v>
          </cell>
          <cell r="FZ124">
            <v>0</v>
          </cell>
          <cell r="GA124">
            <v>0</v>
          </cell>
          <cell r="GC124">
            <v>0</v>
          </cell>
          <cell r="GD124">
            <v>0</v>
          </cell>
          <cell r="GE124">
            <v>0</v>
          </cell>
          <cell r="GG124">
            <v>0</v>
          </cell>
          <cell r="GH124">
            <v>0</v>
          </cell>
          <cell r="GI124">
            <v>0</v>
          </cell>
          <cell r="GK124">
            <v>0</v>
          </cell>
          <cell r="GL124">
            <v>0</v>
          </cell>
          <cell r="GM124">
            <v>0</v>
          </cell>
          <cell r="GO124">
            <v>0</v>
          </cell>
          <cell r="GP124">
            <v>0</v>
          </cell>
          <cell r="GQ124">
            <v>0</v>
          </cell>
          <cell r="GS124">
            <v>0</v>
          </cell>
          <cell r="GT124">
            <v>0</v>
          </cell>
          <cell r="GU124">
            <v>0</v>
          </cell>
          <cell r="GW124">
            <v>0</v>
          </cell>
          <cell r="GX124">
            <v>0</v>
          </cell>
          <cell r="GY124">
            <v>0</v>
          </cell>
          <cell r="HA124">
            <v>0</v>
          </cell>
          <cell r="HB124">
            <v>0</v>
          </cell>
          <cell r="HC124">
            <v>0</v>
          </cell>
        </row>
        <row r="125">
          <cell r="H125" t="str">
            <v>TA-700-5</v>
          </cell>
          <cell r="I125" t="str">
            <v>MXP</v>
          </cell>
          <cell r="J125" t="str">
            <v>RR DIMEX GM</v>
          </cell>
          <cell r="K125" t="str">
            <v>T3</v>
          </cell>
          <cell r="L125">
            <v>0</v>
          </cell>
          <cell r="M125">
            <v>0</v>
          </cell>
          <cell r="N125">
            <v>418.7</v>
          </cell>
          <cell r="R125">
            <v>418.7</v>
          </cell>
          <cell r="V125">
            <v>418.7</v>
          </cell>
          <cell r="Z125">
            <v>418.7</v>
          </cell>
          <cell r="AD125">
            <v>418.7</v>
          </cell>
          <cell r="AH125">
            <v>418.7</v>
          </cell>
          <cell r="AL125">
            <v>418.7</v>
          </cell>
          <cell r="AP125">
            <v>418.7</v>
          </cell>
          <cell r="AT125">
            <v>418.7</v>
          </cell>
          <cell r="AX125">
            <v>418.7</v>
          </cell>
          <cell r="BB125">
            <v>418.7</v>
          </cell>
          <cell r="BF125">
            <v>418.7</v>
          </cell>
          <cell r="BJ125">
            <v>418.7</v>
          </cell>
          <cell r="BK125">
            <v>0</v>
          </cell>
          <cell r="BL125" t="str">
            <v xml:space="preserve"> </v>
          </cell>
          <cell r="BM125" t="str">
            <v xml:space="preserve"> </v>
          </cell>
          <cell r="BN125" t="str">
            <v xml:space="preserve"> </v>
          </cell>
          <cell r="BO125" t="str">
            <v xml:space="preserve"> </v>
          </cell>
          <cell r="BP125" t="str">
            <v xml:space="preserve"> </v>
          </cell>
          <cell r="BQ125" t="str">
            <v xml:space="preserve"> </v>
          </cell>
          <cell r="BR125" t="str">
            <v xml:space="preserve"> </v>
          </cell>
          <cell r="BS125" t="str">
            <v xml:space="preserve"> </v>
          </cell>
          <cell r="BT125" t="str">
            <v xml:space="preserve"> </v>
          </cell>
          <cell r="BU125" t="str">
            <v xml:space="preserve"> </v>
          </cell>
          <cell r="BV125" t="str">
            <v xml:space="preserve"> </v>
          </cell>
          <cell r="BW125" t="str">
            <v xml:space="preserve"> </v>
          </cell>
          <cell r="BX125" t="str">
            <v xml:space="preserve"> </v>
          </cell>
          <cell r="BY125" t="str">
            <v xml:space="preserve"> </v>
          </cell>
          <cell r="BZ125" t="str">
            <v xml:space="preserve"> </v>
          </cell>
          <cell r="CA125" t="str">
            <v xml:space="preserve"> </v>
          </cell>
          <cell r="CB125" t="str">
            <v xml:space="preserve"> </v>
          </cell>
          <cell r="CC125" t="str">
            <v xml:space="preserve"> </v>
          </cell>
          <cell r="CD125" t="str">
            <v xml:space="preserve"> </v>
          </cell>
          <cell r="CE125" t="str">
            <v xml:space="preserve"> </v>
          </cell>
          <cell r="CF125" t="str">
            <v xml:space="preserve"> </v>
          </cell>
          <cell r="CG125" t="str">
            <v xml:space="preserve"> </v>
          </cell>
          <cell r="CH125" t="str">
            <v xml:space="preserve"> </v>
          </cell>
          <cell r="CI125" t="str">
            <v xml:space="preserve"> </v>
          </cell>
          <cell r="CJ125" t="str">
            <v xml:space="preserve"> </v>
          </cell>
          <cell r="CK125" t="str">
            <v xml:space="preserve"> </v>
          </cell>
          <cell r="CL125" t="str">
            <v xml:space="preserve"> </v>
          </cell>
          <cell r="CM125" t="str">
            <v xml:space="preserve"> </v>
          </cell>
          <cell r="CN125" t="str">
            <v xml:space="preserve"> </v>
          </cell>
          <cell r="CO125" t="str">
            <v xml:space="preserve"> </v>
          </cell>
          <cell r="CP125" t="str">
            <v xml:space="preserve"> </v>
          </cell>
          <cell r="CQ125" t="str">
            <v xml:space="preserve"> </v>
          </cell>
          <cell r="CR125" t="str">
            <v xml:space="preserve"> </v>
          </cell>
          <cell r="CS125" t="str">
            <v xml:space="preserve"> </v>
          </cell>
          <cell r="CT125" t="str">
            <v xml:space="preserve"> </v>
          </cell>
          <cell r="CU125" t="str">
            <v xml:space="preserve"> </v>
          </cell>
          <cell r="CV125" t="str">
            <v xml:space="preserve"> </v>
          </cell>
          <cell r="CW125" t="str">
            <v xml:space="preserve"> </v>
          </cell>
          <cell r="CX125" t="str">
            <v xml:space="preserve"> </v>
          </cell>
          <cell r="CY125" t="str">
            <v xml:space="preserve"> </v>
          </cell>
          <cell r="CZ125" t="str">
            <v xml:space="preserve"> </v>
          </cell>
          <cell r="DA125" t="str">
            <v xml:space="preserve"> </v>
          </cell>
          <cell r="DB125" t="str">
            <v xml:space="preserve"> </v>
          </cell>
          <cell r="DC125" t="str">
            <v xml:space="preserve"> </v>
          </cell>
          <cell r="DD125" t="str">
            <v xml:space="preserve"> </v>
          </cell>
          <cell r="DE125" t="str">
            <v xml:space="preserve"> </v>
          </cell>
          <cell r="DF125" t="str">
            <v xml:space="preserve"> </v>
          </cell>
          <cell r="DG125" t="str">
            <v xml:space="preserve"> </v>
          </cell>
          <cell r="DH125" t="str">
            <v>3. IAMIndependent AftktTA-700-5</v>
          </cell>
          <cell r="DI125">
            <v>0</v>
          </cell>
          <cell r="DJ125">
            <v>0</v>
          </cell>
          <cell r="DL125">
            <v>0</v>
          </cell>
          <cell r="DM125">
            <v>0</v>
          </cell>
          <cell r="DN125">
            <v>0</v>
          </cell>
          <cell r="DP125">
            <v>0</v>
          </cell>
          <cell r="DQ125">
            <v>0</v>
          </cell>
          <cell r="DR125">
            <v>0</v>
          </cell>
          <cell r="DT125">
            <v>0</v>
          </cell>
          <cell r="DU125">
            <v>0</v>
          </cell>
          <cell r="DV125">
            <v>0</v>
          </cell>
          <cell r="DX125">
            <v>0</v>
          </cell>
          <cell r="DY125">
            <v>0</v>
          </cell>
          <cell r="DZ125">
            <v>0</v>
          </cell>
          <cell r="EB125">
            <v>0</v>
          </cell>
          <cell r="EC125">
            <v>0</v>
          </cell>
          <cell r="ED125">
            <v>0</v>
          </cell>
          <cell r="EF125">
            <v>0</v>
          </cell>
          <cell r="EG125">
            <v>0</v>
          </cell>
          <cell r="EH125">
            <v>0</v>
          </cell>
          <cell r="EJ125">
            <v>0</v>
          </cell>
          <cell r="EK125">
            <v>0</v>
          </cell>
          <cell r="EL125">
            <v>0</v>
          </cell>
          <cell r="EN125">
            <v>0</v>
          </cell>
          <cell r="EO125">
            <v>0</v>
          </cell>
          <cell r="EP125">
            <v>0</v>
          </cell>
          <cell r="ER125">
            <v>0</v>
          </cell>
          <cell r="ES125">
            <v>0</v>
          </cell>
          <cell r="ET125">
            <v>0</v>
          </cell>
          <cell r="EV125">
            <v>0</v>
          </cell>
          <cell r="EW125">
            <v>0</v>
          </cell>
          <cell r="EX125">
            <v>0</v>
          </cell>
          <cell r="EZ125">
            <v>0</v>
          </cell>
          <cell r="FA125">
            <v>0</v>
          </cell>
          <cell r="FB125">
            <v>0</v>
          </cell>
          <cell r="FD125">
            <v>0</v>
          </cell>
          <cell r="FE125">
            <v>0</v>
          </cell>
          <cell r="FF125">
            <v>0</v>
          </cell>
          <cell r="FI125">
            <v>0</v>
          </cell>
          <cell r="FJ125">
            <v>0</v>
          </cell>
          <cell r="FK125">
            <v>0</v>
          </cell>
          <cell r="FM125">
            <v>0</v>
          </cell>
          <cell r="FN125">
            <v>0</v>
          </cell>
          <cell r="FO125">
            <v>0</v>
          </cell>
          <cell r="FQ125">
            <v>0</v>
          </cell>
          <cell r="FR125">
            <v>0</v>
          </cell>
          <cell r="FS125">
            <v>0</v>
          </cell>
          <cell r="FU125">
            <v>0</v>
          </cell>
          <cell r="FV125">
            <v>0</v>
          </cell>
          <cell r="FW125">
            <v>0</v>
          </cell>
          <cell r="FY125">
            <v>0</v>
          </cell>
          <cell r="FZ125">
            <v>0</v>
          </cell>
          <cell r="GA125">
            <v>0</v>
          </cell>
          <cell r="GC125">
            <v>0</v>
          </cell>
          <cell r="GD125">
            <v>0</v>
          </cell>
          <cell r="GE125">
            <v>0</v>
          </cell>
          <cell r="GG125">
            <v>0</v>
          </cell>
          <cell r="GH125">
            <v>0</v>
          </cell>
          <cell r="GI125">
            <v>0</v>
          </cell>
          <cell r="GK125">
            <v>0</v>
          </cell>
          <cell r="GL125">
            <v>0</v>
          </cell>
          <cell r="GM125">
            <v>0</v>
          </cell>
          <cell r="GO125">
            <v>0</v>
          </cell>
          <cell r="GP125">
            <v>0</v>
          </cell>
          <cell r="GQ125">
            <v>0</v>
          </cell>
          <cell r="GS125">
            <v>0</v>
          </cell>
          <cell r="GT125">
            <v>0</v>
          </cell>
          <cell r="GU125">
            <v>0</v>
          </cell>
          <cell r="GW125">
            <v>0</v>
          </cell>
          <cell r="GX125">
            <v>0</v>
          </cell>
          <cell r="GY125">
            <v>0</v>
          </cell>
          <cell r="HA125">
            <v>0</v>
          </cell>
          <cell r="HB125">
            <v>0</v>
          </cell>
          <cell r="HC125">
            <v>0</v>
          </cell>
        </row>
        <row r="126">
          <cell r="H126" t="str">
            <v>TA-702-5</v>
          </cell>
          <cell r="I126" t="str">
            <v>MXP</v>
          </cell>
          <cell r="J126" t="str">
            <v>RR DIMEX GM</v>
          </cell>
          <cell r="K126" t="str">
            <v>T3</v>
          </cell>
          <cell r="L126">
            <v>43.886078431372553</v>
          </cell>
          <cell r="M126">
            <v>43886.078431372553</v>
          </cell>
          <cell r="N126">
            <v>545.9</v>
          </cell>
          <cell r="R126">
            <v>545.9</v>
          </cell>
          <cell r="V126">
            <v>545.9</v>
          </cell>
          <cell r="Z126">
            <v>545.9</v>
          </cell>
          <cell r="AD126">
            <v>545.9</v>
          </cell>
          <cell r="AH126">
            <v>545.9</v>
          </cell>
          <cell r="AL126">
            <v>545.9</v>
          </cell>
          <cell r="AP126">
            <v>545.9</v>
          </cell>
          <cell r="AT126">
            <v>545.9</v>
          </cell>
          <cell r="AX126">
            <v>545.9</v>
          </cell>
          <cell r="BB126">
            <v>545.9</v>
          </cell>
          <cell r="BF126">
            <v>545.9</v>
          </cell>
          <cell r="BJ126">
            <v>545.9</v>
          </cell>
          <cell r="BK126">
            <v>0</v>
          </cell>
          <cell r="BL126" t="str">
            <v xml:space="preserve"> </v>
          </cell>
          <cell r="BM126" t="str">
            <v xml:space="preserve"> </v>
          </cell>
          <cell r="BN126" t="str">
            <v xml:space="preserve"> </v>
          </cell>
          <cell r="BO126" t="str">
            <v xml:space="preserve"> </v>
          </cell>
          <cell r="BP126" t="str">
            <v xml:space="preserve"> </v>
          </cell>
          <cell r="BQ126" t="str">
            <v xml:space="preserve"> </v>
          </cell>
          <cell r="BR126" t="str">
            <v xml:space="preserve"> </v>
          </cell>
          <cell r="BS126" t="str">
            <v xml:space="preserve"> </v>
          </cell>
          <cell r="BT126" t="str">
            <v xml:space="preserve"> </v>
          </cell>
          <cell r="BU126" t="str">
            <v xml:space="preserve"> </v>
          </cell>
          <cell r="BV126" t="str">
            <v xml:space="preserve"> </v>
          </cell>
          <cell r="BW126" t="str">
            <v xml:space="preserve"> </v>
          </cell>
          <cell r="BX126" t="str">
            <v xml:space="preserve"> </v>
          </cell>
          <cell r="BY126" t="str">
            <v xml:space="preserve"> </v>
          </cell>
          <cell r="BZ126" t="str">
            <v xml:space="preserve"> </v>
          </cell>
          <cell r="CA126" t="str">
            <v xml:space="preserve"> </v>
          </cell>
          <cell r="CB126" t="str">
            <v xml:space="preserve"> </v>
          </cell>
          <cell r="CC126" t="str">
            <v xml:space="preserve"> </v>
          </cell>
          <cell r="CD126" t="str">
            <v xml:space="preserve"> </v>
          </cell>
          <cell r="CE126" t="str">
            <v xml:space="preserve"> </v>
          </cell>
          <cell r="CF126" t="str">
            <v xml:space="preserve"> </v>
          </cell>
          <cell r="CG126" t="str">
            <v xml:space="preserve"> </v>
          </cell>
          <cell r="CH126" t="str">
            <v xml:space="preserve"> </v>
          </cell>
          <cell r="CI126" t="str">
            <v xml:space="preserve"> </v>
          </cell>
          <cell r="CJ126" t="str">
            <v xml:space="preserve"> </v>
          </cell>
          <cell r="CK126" t="str">
            <v xml:space="preserve"> </v>
          </cell>
          <cell r="CL126" t="str">
            <v xml:space="preserve"> </v>
          </cell>
          <cell r="CM126" t="str">
            <v xml:space="preserve"> </v>
          </cell>
          <cell r="CN126" t="str">
            <v xml:space="preserve"> </v>
          </cell>
          <cell r="CO126" t="str">
            <v xml:space="preserve"> </v>
          </cell>
          <cell r="CP126" t="str">
            <v xml:space="preserve"> </v>
          </cell>
          <cell r="CQ126" t="str">
            <v xml:space="preserve"> </v>
          </cell>
          <cell r="CR126" t="str">
            <v xml:space="preserve"> </v>
          </cell>
          <cell r="CS126" t="str">
            <v xml:space="preserve"> </v>
          </cell>
          <cell r="CT126" t="str">
            <v xml:space="preserve"> </v>
          </cell>
          <cell r="CU126" t="str">
            <v xml:space="preserve"> </v>
          </cell>
          <cell r="CV126" t="str">
            <v xml:space="preserve"> </v>
          </cell>
          <cell r="CW126" t="str">
            <v xml:space="preserve"> </v>
          </cell>
          <cell r="CX126" t="str">
            <v xml:space="preserve"> </v>
          </cell>
          <cell r="CY126" t="str">
            <v xml:space="preserve"> </v>
          </cell>
          <cell r="CZ126" t="str">
            <v xml:space="preserve"> </v>
          </cell>
          <cell r="DA126" t="str">
            <v xml:space="preserve"> </v>
          </cell>
          <cell r="DB126" t="str">
            <v xml:space="preserve"> </v>
          </cell>
          <cell r="DC126" t="str">
            <v xml:space="preserve"> </v>
          </cell>
          <cell r="DD126" t="str">
            <v xml:space="preserve"> </v>
          </cell>
          <cell r="DE126" t="str">
            <v xml:space="preserve"> </v>
          </cell>
          <cell r="DF126" t="str">
            <v xml:space="preserve"> </v>
          </cell>
          <cell r="DG126" t="str">
            <v xml:space="preserve"> </v>
          </cell>
          <cell r="DH126" t="str">
            <v>3. IAMIndependent AftktTA-702-5</v>
          </cell>
          <cell r="DI126">
            <v>0</v>
          </cell>
          <cell r="DJ126">
            <v>0</v>
          </cell>
          <cell r="DL126">
            <v>0</v>
          </cell>
          <cell r="DM126">
            <v>0</v>
          </cell>
          <cell r="DN126">
            <v>0</v>
          </cell>
          <cell r="DP126">
            <v>0</v>
          </cell>
          <cell r="DQ126">
            <v>0</v>
          </cell>
          <cell r="DR126">
            <v>0</v>
          </cell>
          <cell r="DT126">
            <v>0</v>
          </cell>
          <cell r="DU126">
            <v>0</v>
          </cell>
          <cell r="DV126">
            <v>0</v>
          </cell>
          <cell r="DX126">
            <v>0</v>
          </cell>
          <cell r="DY126">
            <v>0</v>
          </cell>
          <cell r="DZ126">
            <v>0</v>
          </cell>
          <cell r="EB126">
            <v>0</v>
          </cell>
          <cell r="EC126">
            <v>0</v>
          </cell>
          <cell r="ED126">
            <v>0</v>
          </cell>
          <cell r="EF126">
            <v>0</v>
          </cell>
          <cell r="EG126">
            <v>0</v>
          </cell>
          <cell r="EH126">
            <v>0</v>
          </cell>
          <cell r="EJ126">
            <v>0</v>
          </cell>
          <cell r="EK126">
            <v>0</v>
          </cell>
          <cell r="EL126">
            <v>0</v>
          </cell>
          <cell r="EN126">
            <v>0</v>
          </cell>
          <cell r="EO126">
            <v>0</v>
          </cell>
          <cell r="EP126">
            <v>0</v>
          </cell>
          <cell r="ER126">
            <v>0</v>
          </cell>
          <cell r="ES126">
            <v>0</v>
          </cell>
          <cell r="ET126">
            <v>0</v>
          </cell>
          <cell r="EV126">
            <v>0</v>
          </cell>
          <cell r="EW126">
            <v>0</v>
          </cell>
          <cell r="EX126">
            <v>0</v>
          </cell>
          <cell r="EZ126">
            <v>0</v>
          </cell>
          <cell r="FA126">
            <v>0</v>
          </cell>
          <cell r="FB126">
            <v>0</v>
          </cell>
          <cell r="FD126">
            <v>0</v>
          </cell>
          <cell r="FE126">
            <v>0</v>
          </cell>
          <cell r="FF126">
            <v>0</v>
          </cell>
          <cell r="FI126">
            <v>0</v>
          </cell>
          <cell r="FJ126">
            <v>0</v>
          </cell>
          <cell r="FK126">
            <v>0</v>
          </cell>
          <cell r="FM126">
            <v>0</v>
          </cell>
          <cell r="FN126">
            <v>0</v>
          </cell>
          <cell r="FO126">
            <v>0</v>
          </cell>
          <cell r="FQ126">
            <v>0</v>
          </cell>
          <cell r="FR126">
            <v>0</v>
          </cell>
          <cell r="FS126">
            <v>0</v>
          </cell>
          <cell r="FU126">
            <v>0</v>
          </cell>
          <cell r="FV126">
            <v>0</v>
          </cell>
          <cell r="FW126">
            <v>0</v>
          </cell>
          <cell r="FY126">
            <v>0</v>
          </cell>
          <cell r="FZ126">
            <v>0</v>
          </cell>
          <cell r="GA126">
            <v>0</v>
          </cell>
          <cell r="GC126">
            <v>0</v>
          </cell>
          <cell r="GD126">
            <v>0</v>
          </cell>
          <cell r="GE126">
            <v>0</v>
          </cell>
          <cell r="GG126">
            <v>0</v>
          </cell>
          <cell r="GH126">
            <v>0</v>
          </cell>
          <cell r="GI126">
            <v>0</v>
          </cell>
          <cell r="GK126">
            <v>0</v>
          </cell>
          <cell r="GL126">
            <v>0</v>
          </cell>
          <cell r="GM126">
            <v>0</v>
          </cell>
          <cell r="GO126">
            <v>0</v>
          </cell>
          <cell r="GP126">
            <v>0</v>
          </cell>
          <cell r="GQ126">
            <v>0</v>
          </cell>
          <cell r="GS126">
            <v>0</v>
          </cell>
          <cell r="GT126">
            <v>0</v>
          </cell>
          <cell r="GU126">
            <v>0</v>
          </cell>
          <cell r="GW126">
            <v>0</v>
          </cell>
          <cell r="GX126">
            <v>0</v>
          </cell>
          <cell r="GY126">
            <v>0</v>
          </cell>
          <cell r="HA126">
            <v>0</v>
          </cell>
          <cell r="HB126">
            <v>0</v>
          </cell>
          <cell r="HC126">
            <v>0</v>
          </cell>
        </row>
        <row r="127">
          <cell r="H127" t="str">
            <v>TA-706-5</v>
          </cell>
          <cell r="I127" t="str">
            <v>MXP</v>
          </cell>
          <cell r="J127" t="str">
            <v>RAD S-CAR MANUAL DIMEX</v>
          </cell>
          <cell r="K127" t="str">
            <v>T3</v>
          </cell>
          <cell r="L127">
            <v>119.42666666666668</v>
          </cell>
          <cell r="M127">
            <v>119426.66666666667</v>
          </cell>
          <cell r="N127">
            <v>275.60000000000002</v>
          </cell>
          <cell r="R127">
            <v>275.60000000000002</v>
          </cell>
          <cell r="V127">
            <v>275.60000000000002</v>
          </cell>
          <cell r="Z127">
            <v>275.60000000000002</v>
          </cell>
          <cell r="AD127">
            <v>275.60000000000002</v>
          </cell>
          <cell r="AH127">
            <v>275.60000000000002</v>
          </cell>
          <cell r="AL127">
            <v>275.60000000000002</v>
          </cell>
          <cell r="AP127">
            <v>275.60000000000002</v>
          </cell>
          <cell r="AT127">
            <v>275.60000000000002</v>
          </cell>
          <cell r="AX127">
            <v>275.60000000000002</v>
          </cell>
          <cell r="BB127">
            <v>275.60000000000002</v>
          </cell>
          <cell r="BF127">
            <v>275.60000000000002</v>
          </cell>
          <cell r="BJ127">
            <v>275.60000000000002</v>
          </cell>
          <cell r="BK127">
            <v>0</v>
          </cell>
          <cell r="BL127" t="str">
            <v xml:space="preserve"> </v>
          </cell>
          <cell r="BM127" t="str">
            <v xml:space="preserve"> </v>
          </cell>
          <cell r="BN127" t="str">
            <v xml:space="preserve"> </v>
          </cell>
          <cell r="BO127" t="str">
            <v xml:space="preserve"> </v>
          </cell>
          <cell r="BP127" t="str">
            <v xml:space="preserve"> </v>
          </cell>
          <cell r="BQ127" t="str">
            <v xml:space="preserve"> </v>
          </cell>
          <cell r="BR127" t="str">
            <v xml:space="preserve"> </v>
          </cell>
          <cell r="BS127" t="str">
            <v xml:space="preserve"> </v>
          </cell>
          <cell r="BT127" t="str">
            <v xml:space="preserve"> </v>
          </cell>
          <cell r="BU127" t="str">
            <v xml:space="preserve"> </v>
          </cell>
          <cell r="BV127" t="str">
            <v xml:space="preserve"> </v>
          </cell>
          <cell r="BW127" t="str">
            <v xml:space="preserve"> </v>
          </cell>
          <cell r="BX127" t="str">
            <v xml:space="preserve"> </v>
          </cell>
          <cell r="BY127" t="str">
            <v xml:space="preserve"> </v>
          </cell>
          <cell r="BZ127" t="str">
            <v xml:space="preserve"> </v>
          </cell>
          <cell r="CA127" t="str">
            <v xml:space="preserve"> </v>
          </cell>
          <cell r="CB127" t="str">
            <v xml:space="preserve"> </v>
          </cell>
          <cell r="CC127" t="str">
            <v xml:space="preserve"> </v>
          </cell>
          <cell r="CD127" t="str">
            <v xml:space="preserve"> </v>
          </cell>
          <cell r="CE127" t="str">
            <v xml:space="preserve"> </v>
          </cell>
          <cell r="CF127" t="str">
            <v xml:space="preserve"> </v>
          </cell>
          <cell r="CG127" t="str">
            <v xml:space="preserve"> </v>
          </cell>
          <cell r="CH127" t="str">
            <v xml:space="preserve"> </v>
          </cell>
          <cell r="CI127" t="str">
            <v xml:space="preserve"> </v>
          </cell>
          <cell r="CJ127" t="str">
            <v xml:space="preserve"> </v>
          </cell>
          <cell r="CK127" t="str">
            <v xml:space="preserve"> </v>
          </cell>
          <cell r="CL127" t="str">
            <v xml:space="preserve"> </v>
          </cell>
          <cell r="CM127" t="str">
            <v xml:space="preserve"> </v>
          </cell>
          <cell r="CN127" t="str">
            <v xml:space="preserve"> </v>
          </cell>
          <cell r="CO127" t="str">
            <v xml:space="preserve"> </v>
          </cell>
          <cell r="CP127" t="str">
            <v xml:space="preserve"> </v>
          </cell>
          <cell r="CQ127" t="str">
            <v xml:space="preserve"> </v>
          </cell>
          <cell r="CR127" t="str">
            <v xml:space="preserve"> </v>
          </cell>
          <cell r="CS127" t="str">
            <v xml:space="preserve"> </v>
          </cell>
          <cell r="CT127" t="str">
            <v xml:space="preserve"> </v>
          </cell>
          <cell r="CU127" t="str">
            <v xml:space="preserve"> </v>
          </cell>
          <cell r="CV127" t="str">
            <v xml:space="preserve"> </v>
          </cell>
          <cell r="CW127" t="str">
            <v xml:space="preserve"> </v>
          </cell>
          <cell r="CX127" t="str">
            <v xml:space="preserve"> </v>
          </cell>
          <cell r="CY127" t="str">
            <v xml:space="preserve"> </v>
          </cell>
          <cell r="CZ127" t="str">
            <v xml:space="preserve"> </v>
          </cell>
          <cell r="DA127" t="str">
            <v xml:space="preserve"> </v>
          </cell>
          <cell r="DB127" t="str">
            <v xml:space="preserve"> </v>
          </cell>
          <cell r="DC127" t="str">
            <v xml:space="preserve"> </v>
          </cell>
          <cell r="DD127" t="str">
            <v xml:space="preserve"> </v>
          </cell>
          <cell r="DE127" t="str">
            <v xml:space="preserve"> </v>
          </cell>
          <cell r="DF127" t="str">
            <v xml:space="preserve"> </v>
          </cell>
          <cell r="DG127" t="str">
            <v xml:space="preserve"> </v>
          </cell>
          <cell r="DH127" t="str">
            <v>3. IAMIndependent AftktTA-706-5</v>
          </cell>
          <cell r="DI127">
            <v>0</v>
          </cell>
          <cell r="DJ127">
            <v>0</v>
          </cell>
          <cell r="DL127">
            <v>0</v>
          </cell>
          <cell r="DM127">
            <v>0</v>
          </cell>
          <cell r="DN127">
            <v>0</v>
          </cell>
          <cell r="DP127">
            <v>0</v>
          </cell>
          <cell r="DQ127">
            <v>0</v>
          </cell>
          <cell r="DR127">
            <v>0</v>
          </cell>
          <cell r="DT127">
            <v>0</v>
          </cell>
          <cell r="DU127">
            <v>0</v>
          </cell>
          <cell r="DV127">
            <v>0</v>
          </cell>
          <cell r="DX127">
            <v>0</v>
          </cell>
          <cell r="DY127">
            <v>0</v>
          </cell>
          <cell r="DZ127">
            <v>0</v>
          </cell>
          <cell r="EB127">
            <v>0</v>
          </cell>
          <cell r="EC127">
            <v>0</v>
          </cell>
          <cell r="ED127">
            <v>0</v>
          </cell>
          <cell r="EF127">
            <v>0</v>
          </cell>
          <cell r="EG127">
            <v>0</v>
          </cell>
          <cell r="EH127">
            <v>0</v>
          </cell>
          <cell r="EJ127">
            <v>0</v>
          </cell>
          <cell r="EK127">
            <v>0</v>
          </cell>
          <cell r="EL127">
            <v>0</v>
          </cell>
          <cell r="EN127">
            <v>0</v>
          </cell>
          <cell r="EO127">
            <v>0</v>
          </cell>
          <cell r="EP127">
            <v>0</v>
          </cell>
          <cell r="ER127">
            <v>0</v>
          </cell>
          <cell r="ES127">
            <v>0</v>
          </cell>
          <cell r="ET127">
            <v>0</v>
          </cell>
          <cell r="EV127">
            <v>0</v>
          </cell>
          <cell r="EW127">
            <v>0</v>
          </cell>
          <cell r="EX127">
            <v>0</v>
          </cell>
          <cell r="EZ127">
            <v>0</v>
          </cell>
          <cell r="FA127">
            <v>0</v>
          </cell>
          <cell r="FB127">
            <v>0</v>
          </cell>
          <cell r="FD127">
            <v>0</v>
          </cell>
          <cell r="FE127">
            <v>0</v>
          </cell>
          <cell r="FF127">
            <v>0</v>
          </cell>
          <cell r="FI127">
            <v>0</v>
          </cell>
          <cell r="FJ127">
            <v>0</v>
          </cell>
          <cell r="FK127">
            <v>0</v>
          </cell>
          <cell r="FM127">
            <v>0</v>
          </cell>
          <cell r="FN127">
            <v>0</v>
          </cell>
          <cell r="FO127">
            <v>0</v>
          </cell>
          <cell r="FQ127">
            <v>0</v>
          </cell>
          <cell r="FR127">
            <v>0</v>
          </cell>
          <cell r="FS127">
            <v>0</v>
          </cell>
          <cell r="FU127">
            <v>0</v>
          </cell>
          <cell r="FV127">
            <v>0</v>
          </cell>
          <cell r="FW127">
            <v>0</v>
          </cell>
          <cell r="FY127">
            <v>0</v>
          </cell>
          <cell r="FZ127">
            <v>0</v>
          </cell>
          <cell r="GA127">
            <v>0</v>
          </cell>
          <cell r="GC127">
            <v>0</v>
          </cell>
          <cell r="GD127">
            <v>0</v>
          </cell>
          <cell r="GE127">
            <v>0</v>
          </cell>
          <cell r="GG127">
            <v>0</v>
          </cell>
          <cell r="GH127">
            <v>0</v>
          </cell>
          <cell r="GI127">
            <v>0</v>
          </cell>
          <cell r="GK127">
            <v>0</v>
          </cell>
          <cell r="GL127">
            <v>0</v>
          </cell>
          <cell r="GM127">
            <v>0</v>
          </cell>
          <cell r="GO127">
            <v>0</v>
          </cell>
          <cell r="GP127">
            <v>0</v>
          </cell>
          <cell r="GQ127">
            <v>0</v>
          </cell>
          <cell r="GS127">
            <v>0</v>
          </cell>
          <cell r="GT127">
            <v>0</v>
          </cell>
          <cell r="GU127">
            <v>0</v>
          </cell>
          <cell r="GW127">
            <v>0</v>
          </cell>
          <cell r="GX127">
            <v>0</v>
          </cell>
          <cell r="GY127">
            <v>0</v>
          </cell>
          <cell r="HA127">
            <v>0</v>
          </cell>
          <cell r="HB127">
            <v>0</v>
          </cell>
          <cell r="HC127">
            <v>0</v>
          </cell>
        </row>
        <row r="128">
          <cell r="H128" t="str">
            <v>TA-707-5</v>
          </cell>
          <cell r="I128" t="str">
            <v>MXP</v>
          </cell>
          <cell r="J128" t="str">
            <v>RAD S-CAR AC DIMEX</v>
          </cell>
          <cell r="K128" t="str">
            <v>T3</v>
          </cell>
          <cell r="L128">
            <v>36.767450980392155</v>
          </cell>
          <cell r="M128">
            <v>36767.450980392154</v>
          </cell>
          <cell r="N128">
            <v>307.39999999999998</v>
          </cell>
          <cell r="R128">
            <v>307.39999999999998</v>
          </cell>
          <cell r="V128">
            <v>307.39999999999998</v>
          </cell>
          <cell r="Z128">
            <v>307.39999999999998</v>
          </cell>
          <cell r="AD128">
            <v>307.39999999999998</v>
          </cell>
          <cell r="AH128">
            <v>307.39999999999998</v>
          </cell>
          <cell r="AL128">
            <v>307.39999999999998</v>
          </cell>
          <cell r="AP128">
            <v>307.39999999999998</v>
          </cell>
          <cell r="AT128">
            <v>307.39999999999998</v>
          </cell>
          <cell r="AX128">
            <v>307.39999999999998</v>
          </cell>
          <cell r="BB128">
            <v>307.39999999999998</v>
          </cell>
          <cell r="BF128">
            <v>307.39999999999998</v>
          </cell>
          <cell r="BJ128">
            <v>307.39999999999998</v>
          </cell>
          <cell r="BK128">
            <v>0</v>
          </cell>
          <cell r="BL128" t="str">
            <v xml:space="preserve"> </v>
          </cell>
          <cell r="BM128" t="str">
            <v xml:space="preserve"> </v>
          </cell>
          <cell r="BN128" t="str">
            <v xml:space="preserve"> </v>
          </cell>
          <cell r="BO128" t="str">
            <v xml:space="preserve"> </v>
          </cell>
          <cell r="BP128" t="str">
            <v xml:space="preserve"> </v>
          </cell>
          <cell r="BQ128" t="str">
            <v xml:space="preserve"> </v>
          </cell>
          <cell r="BR128" t="str">
            <v xml:space="preserve"> </v>
          </cell>
          <cell r="BS128" t="str">
            <v xml:space="preserve"> </v>
          </cell>
          <cell r="BT128" t="str">
            <v xml:space="preserve"> </v>
          </cell>
          <cell r="BU128" t="str">
            <v xml:space="preserve"> </v>
          </cell>
          <cell r="BV128" t="str">
            <v xml:space="preserve"> </v>
          </cell>
          <cell r="BW128" t="str">
            <v xml:space="preserve"> </v>
          </cell>
          <cell r="BX128" t="str">
            <v xml:space="preserve"> </v>
          </cell>
          <cell r="BY128" t="str">
            <v xml:space="preserve"> </v>
          </cell>
          <cell r="BZ128" t="str">
            <v xml:space="preserve"> </v>
          </cell>
          <cell r="CA128" t="str">
            <v xml:space="preserve"> </v>
          </cell>
          <cell r="CB128" t="str">
            <v xml:space="preserve"> </v>
          </cell>
          <cell r="CC128" t="str">
            <v xml:space="preserve"> </v>
          </cell>
          <cell r="CD128" t="str">
            <v xml:space="preserve"> </v>
          </cell>
          <cell r="CE128" t="str">
            <v xml:space="preserve"> </v>
          </cell>
          <cell r="CF128" t="str">
            <v xml:space="preserve"> </v>
          </cell>
          <cell r="CG128" t="str">
            <v xml:space="preserve"> </v>
          </cell>
          <cell r="CH128" t="str">
            <v xml:space="preserve"> </v>
          </cell>
          <cell r="CI128" t="str">
            <v xml:space="preserve"> </v>
          </cell>
          <cell r="CJ128" t="str">
            <v xml:space="preserve"> </v>
          </cell>
          <cell r="CK128" t="str">
            <v xml:space="preserve"> </v>
          </cell>
          <cell r="CL128" t="str">
            <v xml:space="preserve"> </v>
          </cell>
          <cell r="CM128" t="str">
            <v xml:space="preserve"> </v>
          </cell>
          <cell r="CN128" t="str">
            <v xml:space="preserve"> </v>
          </cell>
          <cell r="CO128" t="str">
            <v xml:space="preserve"> </v>
          </cell>
          <cell r="CP128" t="str">
            <v xml:space="preserve"> </v>
          </cell>
          <cell r="CQ128" t="str">
            <v xml:space="preserve"> </v>
          </cell>
          <cell r="CR128" t="str">
            <v xml:space="preserve"> </v>
          </cell>
          <cell r="CS128" t="str">
            <v xml:space="preserve"> </v>
          </cell>
          <cell r="CT128" t="str">
            <v xml:space="preserve"> </v>
          </cell>
          <cell r="CU128" t="str">
            <v xml:space="preserve"> </v>
          </cell>
          <cell r="CV128" t="str">
            <v xml:space="preserve"> </v>
          </cell>
          <cell r="CW128" t="str">
            <v xml:space="preserve"> </v>
          </cell>
          <cell r="CX128" t="str">
            <v xml:space="preserve"> </v>
          </cell>
          <cell r="CY128" t="str">
            <v xml:space="preserve"> </v>
          </cell>
          <cell r="CZ128" t="str">
            <v xml:space="preserve"> </v>
          </cell>
          <cell r="DA128" t="str">
            <v xml:space="preserve"> </v>
          </cell>
          <cell r="DB128" t="str">
            <v xml:space="preserve"> </v>
          </cell>
          <cell r="DC128" t="str">
            <v xml:space="preserve"> </v>
          </cell>
          <cell r="DD128" t="str">
            <v xml:space="preserve"> </v>
          </cell>
          <cell r="DE128" t="str">
            <v xml:space="preserve"> </v>
          </cell>
          <cell r="DF128" t="str">
            <v xml:space="preserve"> </v>
          </cell>
          <cell r="DG128" t="str">
            <v xml:space="preserve"> </v>
          </cell>
          <cell r="DH128" t="str">
            <v>3. IAMIndependent AftktTA-707-5</v>
          </cell>
          <cell r="DI128">
            <v>0</v>
          </cell>
          <cell r="DJ128">
            <v>0</v>
          </cell>
          <cell r="DL128">
            <v>0</v>
          </cell>
          <cell r="DM128">
            <v>0</v>
          </cell>
          <cell r="DN128">
            <v>0</v>
          </cell>
          <cell r="DP128">
            <v>0</v>
          </cell>
          <cell r="DQ128">
            <v>0</v>
          </cell>
          <cell r="DR128">
            <v>0</v>
          </cell>
          <cell r="DT128">
            <v>0</v>
          </cell>
          <cell r="DU128">
            <v>0</v>
          </cell>
          <cell r="DV128">
            <v>0</v>
          </cell>
          <cell r="DX128">
            <v>0</v>
          </cell>
          <cell r="DY128">
            <v>0</v>
          </cell>
          <cell r="DZ128">
            <v>0</v>
          </cell>
          <cell r="EB128">
            <v>0</v>
          </cell>
          <cell r="EC128">
            <v>0</v>
          </cell>
          <cell r="ED128">
            <v>0</v>
          </cell>
          <cell r="EF128">
            <v>0</v>
          </cell>
          <cell r="EG128">
            <v>0</v>
          </cell>
          <cell r="EH128">
            <v>0</v>
          </cell>
          <cell r="EJ128">
            <v>0</v>
          </cell>
          <cell r="EK128">
            <v>0</v>
          </cell>
          <cell r="EL128">
            <v>0</v>
          </cell>
          <cell r="EN128">
            <v>0</v>
          </cell>
          <cell r="EO128">
            <v>0</v>
          </cell>
          <cell r="EP128">
            <v>0</v>
          </cell>
          <cell r="ER128">
            <v>0</v>
          </cell>
          <cell r="ES128">
            <v>0</v>
          </cell>
          <cell r="ET128">
            <v>0</v>
          </cell>
          <cell r="EV128">
            <v>0</v>
          </cell>
          <cell r="EW128">
            <v>0</v>
          </cell>
          <cell r="EX128">
            <v>0</v>
          </cell>
          <cell r="EZ128">
            <v>0</v>
          </cell>
          <cell r="FA128">
            <v>0</v>
          </cell>
          <cell r="FB128">
            <v>0</v>
          </cell>
          <cell r="FD128">
            <v>0</v>
          </cell>
          <cell r="FE128">
            <v>0</v>
          </cell>
          <cell r="FF128">
            <v>0</v>
          </cell>
          <cell r="FI128">
            <v>0</v>
          </cell>
          <cell r="FJ128">
            <v>0</v>
          </cell>
          <cell r="FK128">
            <v>0</v>
          </cell>
          <cell r="FM128">
            <v>0</v>
          </cell>
          <cell r="FN128">
            <v>0</v>
          </cell>
          <cell r="FO128">
            <v>0</v>
          </cell>
          <cell r="FQ128">
            <v>0</v>
          </cell>
          <cell r="FR128">
            <v>0</v>
          </cell>
          <cell r="FS128">
            <v>0</v>
          </cell>
          <cell r="FU128">
            <v>0</v>
          </cell>
          <cell r="FV128">
            <v>0</v>
          </cell>
          <cell r="FW128">
            <v>0</v>
          </cell>
          <cell r="FY128">
            <v>0</v>
          </cell>
          <cell r="FZ128">
            <v>0</v>
          </cell>
          <cell r="GA128">
            <v>0</v>
          </cell>
          <cell r="GC128">
            <v>0</v>
          </cell>
          <cell r="GD128">
            <v>0</v>
          </cell>
          <cell r="GE128">
            <v>0</v>
          </cell>
          <cell r="GG128">
            <v>0</v>
          </cell>
          <cell r="GH128">
            <v>0</v>
          </cell>
          <cell r="GI128">
            <v>0</v>
          </cell>
          <cell r="GK128">
            <v>0</v>
          </cell>
          <cell r="GL128">
            <v>0</v>
          </cell>
          <cell r="GM128">
            <v>0</v>
          </cell>
          <cell r="GO128">
            <v>0</v>
          </cell>
          <cell r="GP128">
            <v>0</v>
          </cell>
          <cell r="GQ128">
            <v>0</v>
          </cell>
          <cell r="GS128">
            <v>0</v>
          </cell>
          <cell r="GT128">
            <v>0</v>
          </cell>
          <cell r="GU128">
            <v>0</v>
          </cell>
          <cell r="GW128">
            <v>0</v>
          </cell>
          <cell r="GX128">
            <v>0</v>
          </cell>
          <cell r="GY128">
            <v>0</v>
          </cell>
          <cell r="HA128">
            <v>0</v>
          </cell>
          <cell r="HB128">
            <v>0</v>
          </cell>
          <cell r="HC128">
            <v>0</v>
          </cell>
        </row>
        <row r="129">
          <cell r="H129" t="str">
            <v>TA-712-5</v>
          </cell>
          <cell r="I129" t="str">
            <v>MXP</v>
          </cell>
          <cell r="J129" t="str">
            <v>RAD NB 34V14      AFTRMKT</v>
          </cell>
          <cell r="K129" t="str">
            <v>T3</v>
          </cell>
          <cell r="L129">
            <v>14.465882352941177</v>
          </cell>
          <cell r="M129">
            <v>14465.882352941177</v>
          </cell>
          <cell r="N129">
            <v>461.1</v>
          </cell>
          <cell r="R129">
            <v>461.1</v>
          </cell>
          <cell r="V129">
            <v>461.1</v>
          </cell>
          <cell r="Z129">
            <v>461.1</v>
          </cell>
          <cell r="AD129">
            <v>461.1</v>
          </cell>
          <cell r="AH129">
            <v>461.1</v>
          </cell>
          <cell r="AL129">
            <v>461.1</v>
          </cell>
          <cell r="AP129">
            <v>461.1</v>
          </cell>
          <cell r="AT129">
            <v>461.1</v>
          </cell>
          <cell r="AX129">
            <v>461.1</v>
          </cell>
          <cell r="BB129">
            <v>461.1</v>
          </cell>
          <cell r="BF129">
            <v>461.1</v>
          </cell>
          <cell r="BJ129">
            <v>461.1</v>
          </cell>
          <cell r="BK129">
            <v>0</v>
          </cell>
          <cell r="BL129" t="str">
            <v xml:space="preserve"> </v>
          </cell>
          <cell r="BM129" t="str">
            <v xml:space="preserve"> </v>
          </cell>
          <cell r="BN129" t="str">
            <v xml:space="preserve"> </v>
          </cell>
          <cell r="BO129" t="str">
            <v xml:space="preserve"> </v>
          </cell>
          <cell r="BP129" t="str">
            <v xml:space="preserve"> </v>
          </cell>
          <cell r="BQ129" t="str">
            <v xml:space="preserve"> </v>
          </cell>
          <cell r="BR129" t="str">
            <v xml:space="preserve"> </v>
          </cell>
          <cell r="BS129" t="str">
            <v xml:space="preserve"> </v>
          </cell>
          <cell r="BT129" t="str">
            <v xml:space="preserve"> </v>
          </cell>
          <cell r="BU129" t="str">
            <v xml:space="preserve"> </v>
          </cell>
          <cell r="BV129" t="str">
            <v xml:space="preserve"> </v>
          </cell>
          <cell r="BW129" t="str">
            <v xml:space="preserve"> </v>
          </cell>
          <cell r="BX129" t="str">
            <v xml:space="preserve"> </v>
          </cell>
          <cell r="BY129" t="str">
            <v xml:space="preserve"> </v>
          </cell>
          <cell r="BZ129" t="str">
            <v xml:space="preserve"> </v>
          </cell>
          <cell r="CA129" t="str">
            <v xml:space="preserve"> </v>
          </cell>
          <cell r="CB129" t="str">
            <v xml:space="preserve"> </v>
          </cell>
          <cell r="CC129" t="str">
            <v xml:space="preserve"> </v>
          </cell>
          <cell r="CD129" t="str">
            <v xml:space="preserve"> </v>
          </cell>
          <cell r="CE129" t="str">
            <v xml:space="preserve"> </v>
          </cell>
          <cell r="CF129" t="str">
            <v xml:space="preserve"> </v>
          </cell>
          <cell r="CG129" t="str">
            <v xml:space="preserve"> </v>
          </cell>
          <cell r="CH129" t="str">
            <v xml:space="preserve"> </v>
          </cell>
          <cell r="CI129" t="str">
            <v xml:space="preserve"> </v>
          </cell>
          <cell r="CJ129" t="str">
            <v xml:space="preserve"> </v>
          </cell>
          <cell r="CK129" t="str">
            <v xml:space="preserve"> </v>
          </cell>
          <cell r="CL129" t="str">
            <v xml:space="preserve"> </v>
          </cell>
          <cell r="CM129" t="str">
            <v xml:space="preserve"> </v>
          </cell>
          <cell r="CN129" t="str">
            <v xml:space="preserve"> </v>
          </cell>
          <cell r="CO129" t="str">
            <v xml:space="preserve"> </v>
          </cell>
          <cell r="CP129" t="str">
            <v xml:space="preserve"> </v>
          </cell>
          <cell r="CQ129" t="str">
            <v xml:space="preserve"> </v>
          </cell>
          <cell r="CR129" t="str">
            <v xml:space="preserve"> </v>
          </cell>
          <cell r="CS129" t="str">
            <v xml:space="preserve"> </v>
          </cell>
          <cell r="CT129" t="str">
            <v xml:space="preserve"> </v>
          </cell>
          <cell r="CU129" t="str">
            <v xml:space="preserve"> </v>
          </cell>
          <cell r="CV129" t="str">
            <v xml:space="preserve"> </v>
          </cell>
          <cell r="CW129" t="str">
            <v xml:space="preserve"> </v>
          </cell>
          <cell r="CX129" t="str">
            <v xml:space="preserve"> </v>
          </cell>
          <cell r="CY129" t="str">
            <v xml:space="preserve"> </v>
          </cell>
          <cell r="CZ129" t="str">
            <v xml:space="preserve"> </v>
          </cell>
          <cell r="DA129" t="str">
            <v xml:space="preserve"> </v>
          </cell>
          <cell r="DB129" t="str">
            <v xml:space="preserve"> </v>
          </cell>
          <cell r="DC129" t="str">
            <v xml:space="preserve"> </v>
          </cell>
          <cell r="DD129" t="str">
            <v xml:space="preserve"> </v>
          </cell>
          <cell r="DE129" t="str">
            <v xml:space="preserve"> </v>
          </cell>
          <cell r="DF129" t="str">
            <v xml:space="preserve"> </v>
          </cell>
          <cell r="DG129" t="str">
            <v xml:space="preserve"> </v>
          </cell>
          <cell r="DH129" t="str">
            <v>3. IAMIndependent AftktTA-712-5</v>
          </cell>
          <cell r="DI129">
            <v>0</v>
          </cell>
          <cell r="DJ129">
            <v>0</v>
          </cell>
          <cell r="DL129">
            <v>0</v>
          </cell>
          <cell r="DM129">
            <v>0</v>
          </cell>
          <cell r="DN129">
            <v>0</v>
          </cell>
          <cell r="DP129">
            <v>0</v>
          </cell>
          <cell r="DQ129">
            <v>0</v>
          </cell>
          <cell r="DR129">
            <v>0</v>
          </cell>
          <cell r="DT129">
            <v>0</v>
          </cell>
          <cell r="DU129">
            <v>0</v>
          </cell>
          <cell r="DV129">
            <v>0</v>
          </cell>
          <cell r="DX129">
            <v>0</v>
          </cell>
          <cell r="DY129">
            <v>0</v>
          </cell>
          <cell r="DZ129">
            <v>0</v>
          </cell>
          <cell r="EB129">
            <v>0</v>
          </cell>
          <cell r="EC129">
            <v>0</v>
          </cell>
          <cell r="ED129">
            <v>0</v>
          </cell>
          <cell r="EF129">
            <v>0</v>
          </cell>
          <cell r="EG129">
            <v>0</v>
          </cell>
          <cell r="EH129">
            <v>0</v>
          </cell>
          <cell r="EJ129">
            <v>0</v>
          </cell>
          <cell r="EK129">
            <v>0</v>
          </cell>
          <cell r="EL129">
            <v>0</v>
          </cell>
          <cell r="EN129">
            <v>0</v>
          </cell>
          <cell r="EO129">
            <v>0</v>
          </cell>
          <cell r="EP129">
            <v>0</v>
          </cell>
          <cell r="ER129">
            <v>0</v>
          </cell>
          <cell r="ES129">
            <v>0</v>
          </cell>
          <cell r="ET129">
            <v>0</v>
          </cell>
          <cell r="EV129">
            <v>0</v>
          </cell>
          <cell r="EW129">
            <v>0</v>
          </cell>
          <cell r="EX129">
            <v>0</v>
          </cell>
          <cell r="EZ129">
            <v>0</v>
          </cell>
          <cell r="FA129">
            <v>0</v>
          </cell>
          <cell r="FB129">
            <v>0</v>
          </cell>
          <cell r="FD129">
            <v>0</v>
          </cell>
          <cell r="FE129">
            <v>0</v>
          </cell>
          <cell r="FF129">
            <v>0</v>
          </cell>
          <cell r="FI129">
            <v>0</v>
          </cell>
          <cell r="FJ129">
            <v>0</v>
          </cell>
          <cell r="FK129">
            <v>0</v>
          </cell>
          <cell r="FM129">
            <v>0</v>
          </cell>
          <cell r="FN129">
            <v>0</v>
          </cell>
          <cell r="FO129">
            <v>0</v>
          </cell>
          <cell r="FQ129">
            <v>0</v>
          </cell>
          <cell r="FR129">
            <v>0</v>
          </cell>
          <cell r="FS129">
            <v>0</v>
          </cell>
          <cell r="FU129">
            <v>0</v>
          </cell>
          <cell r="FV129">
            <v>0</v>
          </cell>
          <cell r="FW129">
            <v>0</v>
          </cell>
          <cell r="FY129">
            <v>0</v>
          </cell>
          <cell r="FZ129">
            <v>0</v>
          </cell>
          <cell r="GA129">
            <v>0</v>
          </cell>
          <cell r="GC129">
            <v>0</v>
          </cell>
          <cell r="GD129">
            <v>0</v>
          </cell>
          <cell r="GE129">
            <v>0</v>
          </cell>
          <cell r="GG129">
            <v>0</v>
          </cell>
          <cell r="GH129">
            <v>0</v>
          </cell>
          <cell r="GI129">
            <v>0</v>
          </cell>
          <cell r="GK129">
            <v>0</v>
          </cell>
          <cell r="GL129">
            <v>0</v>
          </cell>
          <cell r="GM129">
            <v>0</v>
          </cell>
          <cell r="GO129">
            <v>0</v>
          </cell>
          <cell r="GP129">
            <v>0</v>
          </cell>
          <cell r="GQ129">
            <v>0</v>
          </cell>
          <cell r="GS129">
            <v>0</v>
          </cell>
          <cell r="GT129">
            <v>0</v>
          </cell>
          <cell r="GU129">
            <v>0</v>
          </cell>
          <cell r="GW129">
            <v>0</v>
          </cell>
          <cell r="GX129">
            <v>0</v>
          </cell>
          <cell r="GY129">
            <v>0</v>
          </cell>
          <cell r="HA129">
            <v>0</v>
          </cell>
          <cell r="HB129">
            <v>0</v>
          </cell>
          <cell r="HC129">
            <v>0</v>
          </cell>
        </row>
        <row r="130">
          <cell r="H130" t="str">
            <v>TA-713-5</v>
          </cell>
          <cell r="I130" t="str">
            <v>MXP</v>
          </cell>
          <cell r="J130" t="str">
            <v>RADIADOR</v>
          </cell>
          <cell r="K130" t="str">
            <v>T3</v>
          </cell>
          <cell r="L130">
            <v>10.480705882352941</v>
          </cell>
          <cell r="M130">
            <v>10480.705882352941</v>
          </cell>
          <cell r="N130">
            <v>445.43</v>
          </cell>
          <cell r="R130">
            <v>445.43</v>
          </cell>
          <cell r="V130">
            <v>445.43</v>
          </cell>
          <cell r="Z130">
            <v>445.43</v>
          </cell>
          <cell r="AD130">
            <v>445.43</v>
          </cell>
          <cell r="AH130">
            <v>445.43</v>
          </cell>
          <cell r="AL130">
            <v>445.43</v>
          </cell>
          <cell r="AP130">
            <v>445.43</v>
          </cell>
          <cell r="AT130">
            <v>445.43</v>
          </cell>
          <cell r="AX130">
            <v>445.43</v>
          </cell>
          <cell r="BB130">
            <v>445.43</v>
          </cell>
          <cell r="BF130">
            <v>445.43</v>
          </cell>
          <cell r="BJ130">
            <v>445.43</v>
          </cell>
          <cell r="BK130">
            <v>0</v>
          </cell>
          <cell r="BL130" t="str">
            <v xml:space="preserve"> </v>
          </cell>
          <cell r="BM130" t="str">
            <v xml:space="preserve"> </v>
          </cell>
          <cell r="BN130" t="str">
            <v xml:space="preserve"> </v>
          </cell>
          <cell r="BO130" t="str">
            <v xml:space="preserve"> </v>
          </cell>
          <cell r="BP130" t="str">
            <v xml:space="preserve"> </v>
          </cell>
          <cell r="BQ130" t="str">
            <v xml:space="preserve"> </v>
          </cell>
          <cell r="BR130" t="str">
            <v xml:space="preserve"> </v>
          </cell>
          <cell r="BS130" t="str">
            <v xml:space="preserve"> </v>
          </cell>
          <cell r="BT130" t="str">
            <v xml:space="preserve"> </v>
          </cell>
          <cell r="BU130" t="str">
            <v xml:space="preserve"> </v>
          </cell>
          <cell r="BV130" t="str">
            <v xml:space="preserve"> </v>
          </cell>
          <cell r="BW130" t="str">
            <v xml:space="preserve"> </v>
          </cell>
          <cell r="BX130" t="str">
            <v xml:space="preserve"> </v>
          </cell>
          <cell r="BY130" t="str">
            <v xml:space="preserve"> </v>
          </cell>
          <cell r="BZ130" t="str">
            <v xml:space="preserve"> </v>
          </cell>
          <cell r="CA130" t="str">
            <v xml:space="preserve"> </v>
          </cell>
          <cell r="CB130" t="str">
            <v xml:space="preserve"> </v>
          </cell>
          <cell r="CC130" t="str">
            <v xml:space="preserve"> </v>
          </cell>
          <cell r="CD130" t="str">
            <v xml:space="preserve"> </v>
          </cell>
          <cell r="CE130" t="str">
            <v xml:space="preserve"> </v>
          </cell>
          <cell r="CF130" t="str">
            <v xml:space="preserve"> </v>
          </cell>
          <cell r="CG130" t="str">
            <v xml:space="preserve"> </v>
          </cell>
          <cell r="CH130" t="str">
            <v xml:space="preserve"> </v>
          </cell>
          <cell r="CI130" t="str">
            <v xml:space="preserve"> </v>
          </cell>
          <cell r="CJ130" t="str">
            <v xml:space="preserve"> </v>
          </cell>
          <cell r="CK130" t="str">
            <v xml:space="preserve"> </v>
          </cell>
          <cell r="CL130" t="str">
            <v xml:space="preserve"> </v>
          </cell>
          <cell r="CM130" t="str">
            <v xml:space="preserve"> </v>
          </cell>
          <cell r="CN130" t="str">
            <v xml:space="preserve"> </v>
          </cell>
          <cell r="CO130" t="str">
            <v xml:space="preserve"> </v>
          </cell>
          <cell r="CP130" t="str">
            <v xml:space="preserve"> </v>
          </cell>
          <cell r="CQ130" t="str">
            <v xml:space="preserve"> </v>
          </cell>
          <cell r="CR130" t="str">
            <v xml:space="preserve"> </v>
          </cell>
          <cell r="CS130" t="str">
            <v xml:space="preserve"> </v>
          </cell>
          <cell r="CT130" t="str">
            <v xml:space="preserve"> </v>
          </cell>
          <cell r="CU130" t="str">
            <v xml:space="preserve"> </v>
          </cell>
          <cell r="CV130" t="str">
            <v xml:space="preserve"> </v>
          </cell>
          <cell r="CW130" t="str">
            <v xml:space="preserve"> </v>
          </cell>
          <cell r="CX130" t="str">
            <v xml:space="preserve"> </v>
          </cell>
          <cell r="CY130" t="str">
            <v xml:space="preserve"> </v>
          </cell>
          <cell r="CZ130" t="str">
            <v xml:space="preserve"> </v>
          </cell>
          <cell r="DA130" t="str">
            <v xml:space="preserve"> </v>
          </cell>
          <cell r="DB130" t="str">
            <v xml:space="preserve"> </v>
          </cell>
          <cell r="DC130" t="str">
            <v xml:space="preserve"> </v>
          </cell>
          <cell r="DD130" t="str">
            <v xml:space="preserve"> </v>
          </cell>
          <cell r="DE130" t="str">
            <v xml:space="preserve"> </v>
          </cell>
          <cell r="DF130" t="str">
            <v xml:space="preserve"> </v>
          </cell>
          <cell r="DG130" t="str">
            <v xml:space="preserve"> </v>
          </cell>
          <cell r="DH130" t="str">
            <v>3. IAMIndependent AftktTA-713-5</v>
          </cell>
          <cell r="DI130">
            <v>0</v>
          </cell>
          <cell r="DJ130">
            <v>0</v>
          </cell>
          <cell r="DL130">
            <v>0</v>
          </cell>
          <cell r="DM130">
            <v>0</v>
          </cell>
          <cell r="DN130">
            <v>0</v>
          </cell>
          <cell r="DP130">
            <v>0</v>
          </cell>
          <cell r="DQ130">
            <v>0</v>
          </cell>
          <cell r="DR130">
            <v>0</v>
          </cell>
          <cell r="DT130">
            <v>0</v>
          </cell>
          <cell r="DU130">
            <v>0</v>
          </cell>
          <cell r="DV130">
            <v>0</v>
          </cell>
          <cell r="DX130">
            <v>0</v>
          </cell>
          <cell r="DY130">
            <v>0</v>
          </cell>
          <cell r="DZ130">
            <v>0</v>
          </cell>
          <cell r="EB130">
            <v>0</v>
          </cell>
          <cell r="EC130">
            <v>0</v>
          </cell>
          <cell r="ED130">
            <v>0</v>
          </cell>
          <cell r="EF130">
            <v>0</v>
          </cell>
          <cell r="EG130">
            <v>0</v>
          </cell>
          <cell r="EH130">
            <v>0</v>
          </cell>
          <cell r="EJ130">
            <v>0</v>
          </cell>
          <cell r="EK130">
            <v>0</v>
          </cell>
          <cell r="EL130">
            <v>0</v>
          </cell>
          <cell r="EN130">
            <v>0</v>
          </cell>
          <cell r="EO130">
            <v>0</v>
          </cell>
          <cell r="EP130">
            <v>0</v>
          </cell>
          <cell r="ER130">
            <v>0</v>
          </cell>
          <cell r="ES130">
            <v>0</v>
          </cell>
          <cell r="ET130">
            <v>0</v>
          </cell>
          <cell r="EV130">
            <v>0</v>
          </cell>
          <cell r="EW130">
            <v>0</v>
          </cell>
          <cell r="EX130">
            <v>0</v>
          </cell>
          <cell r="EZ130">
            <v>0</v>
          </cell>
          <cell r="FA130">
            <v>0</v>
          </cell>
          <cell r="FB130">
            <v>0</v>
          </cell>
          <cell r="FD130">
            <v>0</v>
          </cell>
          <cell r="FE130">
            <v>0</v>
          </cell>
          <cell r="FF130">
            <v>0</v>
          </cell>
          <cell r="FI130">
            <v>0</v>
          </cell>
          <cell r="FJ130">
            <v>0</v>
          </cell>
          <cell r="FK130">
            <v>0</v>
          </cell>
          <cell r="FM130">
            <v>0</v>
          </cell>
          <cell r="FN130">
            <v>0</v>
          </cell>
          <cell r="FO130">
            <v>0</v>
          </cell>
          <cell r="FQ130">
            <v>0</v>
          </cell>
          <cell r="FR130">
            <v>0</v>
          </cell>
          <cell r="FS130">
            <v>0</v>
          </cell>
          <cell r="FU130">
            <v>0</v>
          </cell>
          <cell r="FV130">
            <v>0</v>
          </cell>
          <cell r="FW130">
            <v>0</v>
          </cell>
          <cell r="FY130">
            <v>0</v>
          </cell>
          <cell r="FZ130">
            <v>0</v>
          </cell>
          <cell r="GA130">
            <v>0</v>
          </cell>
          <cell r="GC130">
            <v>0</v>
          </cell>
          <cell r="GD130">
            <v>0</v>
          </cell>
          <cell r="GE130">
            <v>0</v>
          </cell>
          <cell r="GG130">
            <v>0</v>
          </cell>
          <cell r="GH130">
            <v>0</v>
          </cell>
          <cell r="GI130">
            <v>0</v>
          </cell>
          <cell r="GK130">
            <v>0</v>
          </cell>
          <cell r="GL130">
            <v>0</v>
          </cell>
          <cell r="GM130">
            <v>0</v>
          </cell>
          <cell r="GO130">
            <v>0</v>
          </cell>
          <cell r="GP130">
            <v>0</v>
          </cell>
          <cell r="GQ130">
            <v>0</v>
          </cell>
          <cell r="GS130">
            <v>0</v>
          </cell>
          <cell r="GT130">
            <v>0</v>
          </cell>
          <cell r="GU130">
            <v>0</v>
          </cell>
          <cell r="GW130">
            <v>0</v>
          </cell>
          <cell r="GX130">
            <v>0</v>
          </cell>
          <cell r="GY130">
            <v>0</v>
          </cell>
          <cell r="HA130">
            <v>0</v>
          </cell>
          <cell r="HB130">
            <v>0</v>
          </cell>
          <cell r="HC130">
            <v>0</v>
          </cell>
        </row>
        <row r="131">
          <cell r="H131" t="str">
            <v>TA-714-5</v>
          </cell>
          <cell r="I131" t="str">
            <v>MXP</v>
          </cell>
          <cell r="J131" t="str">
            <v>RADIADOR</v>
          </cell>
          <cell r="K131" t="str">
            <v>T3</v>
          </cell>
          <cell r="L131">
            <v>97.710294117647067</v>
          </cell>
          <cell r="M131">
            <v>97710.294117647063</v>
          </cell>
          <cell r="N131">
            <v>511.1</v>
          </cell>
          <cell r="R131">
            <v>511.1</v>
          </cell>
          <cell r="V131">
            <v>511.1</v>
          </cell>
          <cell r="Z131">
            <v>511.1</v>
          </cell>
          <cell r="AD131">
            <v>511.1</v>
          </cell>
          <cell r="AH131">
            <v>511.1</v>
          </cell>
          <cell r="AL131">
            <v>511.1</v>
          </cell>
          <cell r="AP131">
            <v>511.1</v>
          </cell>
          <cell r="AT131">
            <v>511.1</v>
          </cell>
          <cell r="AX131">
            <v>511.1</v>
          </cell>
          <cell r="BB131">
            <v>511.1</v>
          </cell>
          <cell r="BF131">
            <v>511.1</v>
          </cell>
          <cell r="BJ131">
            <v>511.1</v>
          </cell>
          <cell r="BK131">
            <v>0</v>
          </cell>
          <cell r="BL131" t="str">
            <v xml:space="preserve"> </v>
          </cell>
          <cell r="BM131" t="str">
            <v xml:space="preserve"> </v>
          </cell>
          <cell r="BN131" t="str">
            <v xml:space="preserve"> </v>
          </cell>
          <cell r="BO131" t="str">
            <v xml:space="preserve"> </v>
          </cell>
          <cell r="BP131" t="str">
            <v xml:space="preserve"> </v>
          </cell>
          <cell r="BQ131" t="str">
            <v xml:space="preserve"> </v>
          </cell>
          <cell r="BR131" t="str">
            <v xml:space="preserve"> </v>
          </cell>
          <cell r="BS131" t="str">
            <v xml:space="preserve"> </v>
          </cell>
          <cell r="BT131" t="str">
            <v xml:space="preserve"> </v>
          </cell>
          <cell r="BU131" t="str">
            <v xml:space="preserve"> </v>
          </cell>
          <cell r="BV131" t="str">
            <v xml:space="preserve"> </v>
          </cell>
          <cell r="BW131" t="str">
            <v xml:space="preserve"> </v>
          </cell>
          <cell r="BX131" t="str">
            <v xml:space="preserve"> </v>
          </cell>
          <cell r="BY131" t="str">
            <v xml:space="preserve"> </v>
          </cell>
          <cell r="BZ131" t="str">
            <v xml:space="preserve"> </v>
          </cell>
          <cell r="CA131" t="str">
            <v xml:space="preserve"> </v>
          </cell>
          <cell r="CB131" t="str">
            <v xml:space="preserve"> </v>
          </cell>
          <cell r="CC131" t="str">
            <v xml:space="preserve"> </v>
          </cell>
          <cell r="CD131" t="str">
            <v xml:space="preserve"> </v>
          </cell>
          <cell r="CE131" t="str">
            <v xml:space="preserve"> </v>
          </cell>
          <cell r="CF131" t="str">
            <v xml:space="preserve"> </v>
          </cell>
          <cell r="CG131" t="str">
            <v xml:space="preserve"> </v>
          </cell>
          <cell r="CH131" t="str">
            <v xml:space="preserve"> </v>
          </cell>
          <cell r="CI131" t="str">
            <v xml:space="preserve"> </v>
          </cell>
          <cell r="CJ131" t="str">
            <v xml:space="preserve"> </v>
          </cell>
          <cell r="CK131" t="str">
            <v xml:space="preserve"> </v>
          </cell>
          <cell r="CL131" t="str">
            <v xml:space="preserve"> </v>
          </cell>
          <cell r="CM131" t="str">
            <v xml:space="preserve"> </v>
          </cell>
          <cell r="CN131" t="str">
            <v xml:space="preserve"> </v>
          </cell>
          <cell r="CO131" t="str">
            <v xml:space="preserve"> </v>
          </cell>
          <cell r="CP131" t="str">
            <v xml:space="preserve"> </v>
          </cell>
          <cell r="CQ131" t="str">
            <v xml:space="preserve"> </v>
          </cell>
          <cell r="CR131" t="str">
            <v xml:space="preserve"> </v>
          </cell>
          <cell r="CS131" t="str">
            <v xml:space="preserve"> </v>
          </cell>
          <cell r="CT131" t="str">
            <v xml:space="preserve"> </v>
          </cell>
          <cell r="CU131" t="str">
            <v xml:space="preserve"> </v>
          </cell>
          <cell r="CV131" t="str">
            <v xml:space="preserve"> </v>
          </cell>
          <cell r="CW131" t="str">
            <v xml:space="preserve"> </v>
          </cell>
          <cell r="CX131" t="str">
            <v xml:space="preserve"> </v>
          </cell>
          <cell r="CY131" t="str">
            <v xml:space="preserve"> </v>
          </cell>
          <cell r="CZ131" t="str">
            <v xml:space="preserve"> </v>
          </cell>
          <cell r="DA131" t="str">
            <v xml:space="preserve"> </v>
          </cell>
          <cell r="DB131" t="str">
            <v xml:space="preserve"> </v>
          </cell>
          <cell r="DC131" t="str">
            <v xml:space="preserve"> </v>
          </cell>
          <cell r="DD131" t="str">
            <v xml:space="preserve"> </v>
          </cell>
          <cell r="DE131" t="str">
            <v xml:space="preserve"> </v>
          </cell>
          <cell r="DF131" t="str">
            <v xml:space="preserve"> </v>
          </cell>
          <cell r="DG131" t="str">
            <v xml:space="preserve"> </v>
          </cell>
          <cell r="DH131" t="str">
            <v>3. IAMIndependent AftktTA-714-5</v>
          </cell>
          <cell r="DI131">
            <v>0</v>
          </cell>
          <cell r="DJ131">
            <v>0</v>
          </cell>
          <cell r="DL131">
            <v>0</v>
          </cell>
          <cell r="DM131">
            <v>0</v>
          </cell>
          <cell r="DN131">
            <v>0</v>
          </cell>
          <cell r="DP131">
            <v>0</v>
          </cell>
          <cell r="DQ131">
            <v>0</v>
          </cell>
          <cell r="DR131">
            <v>0</v>
          </cell>
          <cell r="DT131">
            <v>0</v>
          </cell>
          <cell r="DU131">
            <v>0</v>
          </cell>
          <cell r="DV131">
            <v>0</v>
          </cell>
          <cell r="DX131">
            <v>0</v>
          </cell>
          <cell r="DY131">
            <v>0</v>
          </cell>
          <cell r="DZ131">
            <v>0</v>
          </cell>
          <cell r="EB131">
            <v>0</v>
          </cell>
          <cell r="EC131">
            <v>0</v>
          </cell>
          <cell r="ED131">
            <v>0</v>
          </cell>
          <cell r="EF131">
            <v>0</v>
          </cell>
          <cell r="EG131">
            <v>0</v>
          </cell>
          <cell r="EH131">
            <v>0</v>
          </cell>
          <cell r="EJ131">
            <v>0</v>
          </cell>
          <cell r="EK131">
            <v>0</v>
          </cell>
          <cell r="EL131">
            <v>0</v>
          </cell>
          <cell r="EN131">
            <v>0</v>
          </cell>
          <cell r="EO131">
            <v>0</v>
          </cell>
          <cell r="EP131">
            <v>0</v>
          </cell>
          <cell r="ER131">
            <v>0</v>
          </cell>
          <cell r="ES131">
            <v>0</v>
          </cell>
          <cell r="ET131">
            <v>0</v>
          </cell>
          <cell r="EV131">
            <v>0</v>
          </cell>
          <cell r="EW131">
            <v>0</v>
          </cell>
          <cell r="EX131">
            <v>0</v>
          </cell>
          <cell r="EZ131">
            <v>0</v>
          </cell>
          <cell r="FA131">
            <v>0</v>
          </cell>
          <cell r="FB131">
            <v>0</v>
          </cell>
          <cell r="FD131">
            <v>0</v>
          </cell>
          <cell r="FE131">
            <v>0</v>
          </cell>
          <cell r="FF131">
            <v>0</v>
          </cell>
          <cell r="FI131">
            <v>0</v>
          </cell>
          <cell r="FJ131">
            <v>0</v>
          </cell>
          <cell r="FK131">
            <v>0</v>
          </cell>
          <cell r="FM131">
            <v>0</v>
          </cell>
          <cell r="FN131">
            <v>0</v>
          </cell>
          <cell r="FO131">
            <v>0</v>
          </cell>
          <cell r="FQ131">
            <v>0</v>
          </cell>
          <cell r="FR131">
            <v>0</v>
          </cell>
          <cell r="FS131">
            <v>0</v>
          </cell>
          <cell r="FU131">
            <v>0</v>
          </cell>
          <cell r="FV131">
            <v>0</v>
          </cell>
          <cell r="FW131">
            <v>0</v>
          </cell>
          <cell r="FY131">
            <v>0</v>
          </cell>
          <cell r="FZ131">
            <v>0</v>
          </cell>
          <cell r="GA131">
            <v>0</v>
          </cell>
          <cell r="GC131">
            <v>0</v>
          </cell>
          <cell r="GD131">
            <v>0</v>
          </cell>
          <cell r="GE131">
            <v>0</v>
          </cell>
          <cell r="GG131">
            <v>0</v>
          </cell>
          <cell r="GH131">
            <v>0</v>
          </cell>
          <cell r="GI131">
            <v>0</v>
          </cell>
          <cell r="GK131">
            <v>0</v>
          </cell>
          <cell r="GL131">
            <v>0</v>
          </cell>
          <cell r="GM131">
            <v>0</v>
          </cell>
          <cell r="GO131">
            <v>0</v>
          </cell>
          <cell r="GP131">
            <v>0</v>
          </cell>
          <cell r="GQ131">
            <v>0</v>
          </cell>
          <cell r="GS131">
            <v>0</v>
          </cell>
          <cell r="GT131">
            <v>0</v>
          </cell>
          <cell r="GU131">
            <v>0</v>
          </cell>
          <cell r="GW131">
            <v>0</v>
          </cell>
          <cell r="GX131">
            <v>0</v>
          </cell>
          <cell r="GY131">
            <v>0</v>
          </cell>
          <cell r="HA131">
            <v>0</v>
          </cell>
          <cell r="HB131">
            <v>0</v>
          </cell>
          <cell r="HC131">
            <v>0</v>
          </cell>
        </row>
        <row r="132">
          <cell r="H132" t="str">
            <v>TA-880-5</v>
          </cell>
          <cell r="I132" t="str">
            <v>MXP</v>
          </cell>
          <cell r="J132" t="str">
            <v>RR 884060Q VW</v>
          </cell>
          <cell r="K132" t="str">
            <v>T3</v>
          </cell>
          <cell r="L132">
            <v>83.736470588235306</v>
          </cell>
          <cell r="M132">
            <v>83736.470588235301</v>
          </cell>
          <cell r="N132">
            <v>287</v>
          </cell>
          <cell r="R132">
            <v>287</v>
          </cell>
          <cell r="V132">
            <v>287</v>
          </cell>
          <cell r="Z132">
            <v>287</v>
          </cell>
          <cell r="AD132">
            <v>287</v>
          </cell>
          <cell r="AH132">
            <v>287</v>
          </cell>
          <cell r="AL132">
            <v>287</v>
          </cell>
          <cell r="AP132">
            <v>287</v>
          </cell>
          <cell r="AT132">
            <v>287</v>
          </cell>
          <cell r="AX132">
            <v>287</v>
          </cell>
          <cell r="BB132">
            <v>287</v>
          </cell>
          <cell r="BF132">
            <v>287</v>
          </cell>
          <cell r="BJ132">
            <v>287</v>
          </cell>
          <cell r="BK132">
            <v>0</v>
          </cell>
          <cell r="BL132" t="str">
            <v xml:space="preserve"> </v>
          </cell>
          <cell r="BM132" t="str">
            <v xml:space="preserve"> </v>
          </cell>
          <cell r="BN132" t="str">
            <v xml:space="preserve"> </v>
          </cell>
          <cell r="BO132" t="str">
            <v xml:space="preserve"> </v>
          </cell>
          <cell r="BP132" t="str">
            <v xml:space="preserve"> </v>
          </cell>
          <cell r="BQ132" t="str">
            <v xml:space="preserve"> </v>
          </cell>
          <cell r="BR132" t="str">
            <v xml:space="preserve"> </v>
          </cell>
          <cell r="BS132" t="str">
            <v xml:space="preserve"> </v>
          </cell>
          <cell r="BT132" t="str">
            <v xml:space="preserve"> </v>
          </cell>
          <cell r="BU132" t="str">
            <v xml:space="preserve"> </v>
          </cell>
          <cell r="BV132" t="str">
            <v xml:space="preserve"> </v>
          </cell>
          <cell r="BW132" t="str">
            <v xml:space="preserve"> </v>
          </cell>
          <cell r="BX132" t="str">
            <v xml:space="preserve"> </v>
          </cell>
          <cell r="BY132" t="str">
            <v xml:space="preserve"> </v>
          </cell>
          <cell r="BZ132" t="str">
            <v xml:space="preserve"> </v>
          </cell>
          <cell r="CA132" t="str">
            <v xml:space="preserve"> </v>
          </cell>
          <cell r="CB132" t="str">
            <v xml:space="preserve"> </v>
          </cell>
          <cell r="CC132" t="str">
            <v xml:space="preserve"> </v>
          </cell>
          <cell r="CD132" t="str">
            <v xml:space="preserve"> </v>
          </cell>
          <cell r="CE132" t="str">
            <v xml:space="preserve"> </v>
          </cell>
          <cell r="CF132" t="str">
            <v xml:space="preserve"> </v>
          </cell>
          <cell r="CG132" t="str">
            <v xml:space="preserve"> </v>
          </cell>
          <cell r="CH132" t="str">
            <v xml:space="preserve"> </v>
          </cell>
          <cell r="CI132" t="str">
            <v xml:space="preserve"> </v>
          </cell>
          <cell r="CJ132" t="str">
            <v xml:space="preserve"> </v>
          </cell>
          <cell r="CK132" t="str">
            <v xml:space="preserve"> </v>
          </cell>
          <cell r="CL132" t="str">
            <v xml:space="preserve"> </v>
          </cell>
          <cell r="CM132" t="str">
            <v xml:space="preserve"> </v>
          </cell>
          <cell r="CN132" t="str">
            <v xml:space="preserve"> </v>
          </cell>
          <cell r="CO132" t="str">
            <v xml:space="preserve"> </v>
          </cell>
          <cell r="CP132" t="str">
            <v xml:space="preserve"> </v>
          </cell>
          <cell r="CQ132" t="str">
            <v xml:space="preserve"> </v>
          </cell>
          <cell r="CR132" t="str">
            <v xml:space="preserve"> </v>
          </cell>
          <cell r="CS132" t="str">
            <v xml:space="preserve"> </v>
          </cell>
          <cell r="CT132" t="str">
            <v xml:space="preserve"> </v>
          </cell>
          <cell r="CU132" t="str">
            <v xml:space="preserve"> </v>
          </cell>
          <cell r="CV132" t="str">
            <v xml:space="preserve"> </v>
          </cell>
          <cell r="CW132" t="str">
            <v xml:space="preserve"> </v>
          </cell>
          <cell r="CX132" t="str">
            <v xml:space="preserve"> </v>
          </cell>
          <cell r="CY132" t="str">
            <v xml:space="preserve"> </v>
          </cell>
          <cell r="CZ132" t="str">
            <v xml:space="preserve"> </v>
          </cell>
          <cell r="DA132" t="str">
            <v xml:space="preserve"> </v>
          </cell>
          <cell r="DB132" t="str">
            <v xml:space="preserve"> </v>
          </cell>
          <cell r="DC132" t="str">
            <v xml:space="preserve"> </v>
          </cell>
          <cell r="DD132" t="str">
            <v xml:space="preserve"> </v>
          </cell>
          <cell r="DE132" t="str">
            <v xml:space="preserve"> </v>
          </cell>
          <cell r="DF132" t="str">
            <v xml:space="preserve"> </v>
          </cell>
          <cell r="DG132" t="str">
            <v xml:space="preserve"> </v>
          </cell>
          <cell r="DH132" t="str">
            <v>3. IAMIndependent AftktTA-880-5</v>
          </cell>
          <cell r="DI132">
            <v>0</v>
          </cell>
          <cell r="DJ132">
            <v>0</v>
          </cell>
          <cell r="DL132">
            <v>0</v>
          </cell>
          <cell r="DM132">
            <v>0</v>
          </cell>
          <cell r="DN132">
            <v>0</v>
          </cell>
          <cell r="DP132">
            <v>0</v>
          </cell>
          <cell r="DQ132">
            <v>0</v>
          </cell>
          <cell r="DR132">
            <v>0</v>
          </cell>
          <cell r="DT132">
            <v>0</v>
          </cell>
          <cell r="DU132">
            <v>0</v>
          </cell>
          <cell r="DV132">
            <v>0</v>
          </cell>
          <cell r="DX132">
            <v>0</v>
          </cell>
          <cell r="DY132">
            <v>0</v>
          </cell>
          <cell r="DZ132">
            <v>0</v>
          </cell>
          <cell r="EB132">
            <v>0</v>
          </cell>
          <cell r="EC132">
            <v>0</v>
          </cell>
          <cell r="ED132">
            <v>0</v>
          </cell>
          <cell r="EF132">
            <v>0</v>
          </cell>
          <cell r="EG132">
            <v>0</v>
          </cell>
          <cell r="EH132">
            <v>0</v>
          </cell>
          <cell r="EJ132">
            <v>0</v>
          </cell>
          <cell r="EK132">
            <v>0</v>
          </cell>
          <cell r="EL132">
            <v>0</v>
          </cell>
          <cell r="EN132">
            <v>0</v>
          </cell>
          <cell r="EO132">
            <v>0</v>
          </cell>
          <cell r="EP132">
            <v>0</v>
          </cell>
          <cell r="ER132">
            <v>0</v>
          </cell>
          <cell r="ES132">
            <v>0</v>
          </cell>
          <cell r="ET132">
            <v>0</v>
          </cell>
          <cell r="EV132">
            <v>0</v>
          </cell>
          <cell r="EW132">
            <v>0</v>
          </cell>
          <cell r="EX132">
            <v>0</v>
          </cell>
          <cell r="EZ132">
            <v>0</v>
          </cell>
          <cell r="FA132">
            <v>0</v>
          </cell>
          <cell r="FB132">
            <v>0</v>
          </cell>
          <cell r="FD132">
            <v>0</v>
          </cell>
          <cell r="FE132">
            <v>0</v>
          </cell>
          <cell r="FF132">
            <v>0</v>
          </cell>
          <cell r="FI132">
            <v>0</v>
          </cell>
          <cell r="FJ132">
            <v>0</v>
          </cell>
          <cell r="FK132">
            <v>0</v>
          </cell>
          <cell r="FM132">
            <v>0</v>
          </cell>
          <cell r="FN132">
            <v>0</v>
          </cell>
          <cell r="FO132">
            <v>0</v>
          </cell>
          <cell r="FQ132">
            <v>0</v>
          </cell>
          <cell r="FR132">
            <v>0</v>
          </cell>
          <cell r="FS132">
            <v>0</v>
          </cell>
          <cell r="FU132">
            <v>0</v>
          </cell>
          <cell r="FV132">
            <v>0</v>
          </cell>
          <cell r="FW132">
            <v>0</v>
          </cell>
          <cell r="FY132">
            <v>0</v>
          </cell>
          <cell r="FZ132">
            <v>0</v>
          </cell>
          <cell r="GA132">
            <v>0</v>
          </cell>
          <cell r="GC132">
            <v>0</v>
          </cell>
          <cell r="GD132">
            <v>0</v>
          </cell>
          <cell r="GE132">
            <v>0</v>
          </cell>
          <cell r="GG132">
            <v>0</v>
          </cell>
          <cell r="GH132">
            <v>0</v>
          </cell>
          <cell r="GI132">
            <v>0</v>
          </cell>
          <cell r="GK132">
            <v>0</v>
          </cell>
          <cell r="GL132">
            <v>0</v>
          </cell>
          <cell r="GM132">
            <v>0</v>
          </cell>
          <cell r="GO132">
            <v>0</v>
          </cell>
          <cell r="GP132">
            <v>0</v>
          </cell>
          <cell r="GQ132">
            <v>0</v>
          </cell>
          <cell r="GS132">
            <v>0</v>
          </cell>
          <cell r="GT132">
            <v>0</v>
          </cell>
          <cell r="GU132">
            <v>0</v>
          </cell>
          <cell r="GW132">
            <v>0</v>
          </cell>
          <cell r="GX132">
            <v>0</v>
          </cell>
          <cell r="GY132">
            <v>0</v>
          </cell>
          <cell r="HA132">
            <v>0</v>
          </cell>
          <cell r="HB132">
            <v>0</v>
          </cell>
          <cell r="HC132">
            <v>0</v>
          </cell>
        </row>
        <row r="133">
          <cell r="H133" t="str">
            <v>Tsuru</v>
          </cell>
          <cell r="I133" t="str">
            <v>MXP</v>
          </cell>
          <cell r="J133">
            <v>0</v>
          </cell>
          <cell r="K133">
            <v>0</v>
          </cell>
          <cell r="L133">
            <v>78.268235294117659</v>
          </cell>
          <cell r="M133">
            <v>78268.235294117665</v>
          </cell>
          <cell r="N133">
            <v>415.8</v>
          </cell>
          <cell r="R133">
            <v>415.8</v>
          </cell>
          <cell r="V133">
            <v>415.8</v>
          </cell>
          <cell r="Z133">
            <v>415.8</v>
          </cell>
          <cell r="AD133">
            <v>415.8</v>
          </cell>
          <cell r="AH133">
            <v>415.8</v>
          </cell>
          <cell r="AL133">
            <v>415.8</v>
          </cell>
          <cell r="AP133">
            <v>415.8</v>
          </cell>
          <cell r="AT133">
            <v>415.8</v>
          </cell>
          <cell r="AX133">
            <v>415.8</v>
          </cell>
          <cell r="BB133">
            <v>415.8</v>
          </cell>
          <cell r="BF133">
            <v>415.8</v>
          </cell>
          <cell r="BJ133">
            <v>415.8</v>
          </cell>
          <cell r="BK133">
            <v>0</v>
          </cell>
          <cell r="BL133" t="str">
            <v xml:space="preserve"> </v>
          </cell>
          <cell r="BM133" t="str">
            <v xml:space="preserve"> </v>
          </cell>
          <cell r="BN133" t="str">
            <v xml:space="preserve"> </v>
          </cell>
          <cell r="BO133" t="str">
            <v xml:space="preserve"> </v>
          </cell>
          <cell r="BP133" t="str">
            <v xml:space="preserve"> </v>
          </cell>
          <cell r="BQ133" t="str">
            <v xml:space="preserve"> </v>
          </cell>
          <cell r="BR133" t="str">
            <v xml:space="preserve"> </v>
          </cell>
          <cell r="BS133" t="str">
            <v xml:space="preserve"> </v>
          </cell>
          <cell r="BT133" t="str">
            <v xml:space="preserve"> </v>
          </cell>
          <cell r="BU133" t="str">
            <v xml:space="preserve"> </v>
          </cell>
          <cell r="BV133" t="str">
            <v xml:space="preserve"> </v>
          </cell>
          <cell r="BW133" t="str">
            <v xml:space="preserve"> </v>
          </cell>
          <cell r="BX133" t="str">
            <v xml:space="preserve"> </v>
          </cell>
          <cell r="BY133" t="str">
            <v xml:space="preserve"> </v>
          </cell>
          <cell r="BZ133" t="str">
            <v xml:space="preserve"> </v>
          </cell>
          <cell r="CA133" t="str">
            <v xml:space="preserve"> </v>
          </cell>
          <cell r="CB133" t="str">
            <v xml:space="preserve"> </v>
          </cell>
          <cell r="CC133" t="str">
            <v xml:space="preserve"> </v>
          </cell>
          <cell r="CD133" t="str">
            <v xml:space="preserve"> </v>
          </cell>
          <cell r="CE133" t="str">
            <v xml:space="preserve"> </v>
          </cell>
          <cell r="CF133" t="str">
            <v xml:space="preserve"> </v>
          </cell>
          <cell r="CG133" t="str">
            <v xml:space="preserve"> </v>
          </cell>
          <cell r="CH133" t="str">
            <v xml:space="preserve"> </v>
          </cell>
          <cell r="CI133" t="str">
            <v xml:space="preserve"> </v>
          </cell>
          <cell r="CJ133" t="str">
            <v xml:space="preserve"> </v>
          </cell>
          <cell r="CK133" t="str">
            <v xml:space="preserve"> </v>
          </cell>
          <cell r="CL133" t="str">
            <v xml:space="preserve"> </v>
          </cell>
          <cell r="CM133" t="str">
            <v xml:space="preserve"> </v>
          </cell>
          <cell r="CN133" t="str">
            <v xml:space="preserve"> </v>
          </cell>
          <cell r="CO133" t="str">
            <v xml:space="preserve"> </v>
          </cell>
          <cell r="CP133" t="str">
            <v xml:space="preserve"> </v>
          </cell>
          <cell r="CQ133" t="str">
            <v xml:space="preserve"> </v>
          </cell>
          <cell r="CR133" t="str">
            <v xml:space="preserve"> </v>
          </cell>
          <cell r="CS133" t="str">
            <v xml:space="preserve"> </v>
          </cell>
          <cell r="CT133" t="str">
            <v xml:space="preserve"> </v>
          </cell>
          <cell r="CU133" t="str">
            <v xml:space="preserve"> </v>
          </cell>
          <cell r="CV133" t="str">
            <v xml:space="preserve"> </v>
          </cell>
          <cell r="CW133" t="str">
            <v xml:space="preserve"> </v>
          </cell>
          <cell r="CX133" t="str">
            <v xml:space="preserve"> </v>
          </cell>
          <cell r="CY133" t="str">
            <v xml:space="preserve"> </v>
          </cell>
          <cell r="CZ133" t="str">
            <v xml:space="preserve"> </v>
          </cell>
          <cell r="DA133" t="str">
            <v xml:space="preserve"> </v>
          </cell>
          <cell r="DB133" t="str">
            <v xml:space="preserve"> </v>
          </cell>
          <cell r="DC133" t="str">
            <v xml:space="preserve"> </v>
          </cell>
          <cell r="DD133" t="str">
            <v xml:space="preserve"> </v>
          </cell>
          <cell r="DE133" t="str">
            <v xml:space="preserve"> </v>
          </cell>
          <cell r="DF133" t="str">
            <v xml:space="preserve"> </v>
          </cell>
          <cell r="DG133" t="str">
            <v xml:space="preserve"> </v>
          </cell>
          <cell r="DH133" t="str">
            <v>3. IAMIndependent AftktTsuru</v>
          </cell>
          <cell r="DI133">
            <v>0</v>
          </cell>
          <cell r="DJ133">
            <v>0</v>
          </cell>
          <cell r="DL133">
            <v>0</v>
          </cell>
          <cell r="DM133">
            <v>0</v>
          </cell>
          <cell r="DN133">
            <v>0</v>
          </cell>
          <cell r="DP133">
            <v>0</v>
          </cell>
          <cell r="DQ133">
            <v>0</v>
          </cell>
          <cell r="DR133">
            <v>0</v>
          </cell>
          <cell r="DT133">
            <v>0</v>
          </cell>
          <cell r="DU133">
            <v>0</v>
          </cell>
          <cell r="DV133">
            <v>0</v>
          </cell>
          <cell r="DX133">
            <v>0</v>
          </cell>
          <cell r="DY133">
            <v>0</v>
          </cell>
          <cell r="DZ133">
            <v>0</v>
          </cell>
          <cell r="EB133">
            <v>0</v>
          </cell>
          <cell r="EC133">
            <v>0</v>
          </cell>
          <cell r="ED133">
            <v>0</v>
          </cell>
          <cell r="EF133">
            <v>0</v>
          </cell>
          <cell r="EG133">
            <v>0</v>
          </cell>
          <cell r="EH133">
            <v>0</v>
          </cell>
          <cell r="EJ133">
            <v>0</v>
          </cell>
          <cell r="EK133">
            <v>0</v>
          </cell>
          <cell r="EL133">
            <v>0</v>
          </cell>
          <cell r="EN133">
            <v>0</v>
          </cell>
          <cell r="EO133">
            <v>0</v>
          </cell>
          <cell r="EP133">
            <v>0</v>
          </cell>
          <cell r="ER133">
            <v>0</v>
          </cell>
          <cell r="ES133">
            <v>0</v>
          </cell>
          <cell r="ET133">
            <v>0</v>
          </cell>
          <cell r="EV133">
            <v>0</v>
          </cell>
          <cell r="EW133">
            <v>0</v>
          </cell>
          <cell r="EX133">
            <v>0</v>
          </cell>
          <cell r="EZ133">
            <v>0</v>
          </cell>
          <cell r="FA133">
            <v>0</v>
          </cell>
          <cell r="FB133">
            <v>0</v>
          </cell>
          <cell r="FD133">
            <v>0</v>
          </cell>
          <cell r="FE133">
            <v>0</v>
          </cell>
          <cell r="FF133">
            <v>0</v>
          </cell>
          <cell r="FI133">
            <v>0</v>
          </cell>
          <cell r="FJ133">
            <v>0</v>
          </cell>
          <cell r="FK133">
            <v>0</v>
          </cell>
          <cell r="FM133">
            <v>0</v>
          </cell>
          <cell r="FN133">
            <v>0</v>
          </cell>
          <cell r="FO133">
            <v>0</v>
          </cell>
          <cell r="FQ133">
            <v>0</v>
          </cell>
          <cell r="FR133">
            <v>0</v>
          </cell>
          <cell r="FS133">
            <v>0</v>
          </cell>
          <cell r="FU133">
            <v>0</v>
          </cell>
          <cell r="FV133">
            <v>0</v>
          </cell>
          <cell r="FW133">
            <v>0</v>
          </cell>
          <cell r="FY133">
            <v>0</v>
          </cell>
          <cell r="FZ133">
            <v>0</v>
          </cell>
          <cell r="GA133">
            <v>0</v>
          </cell>
          <cell r="GC133">
            <v>0</v>
          </cell>
          <cell r="GD133">
            <v>0</v>
          </cell>
          <cell r="GE133">
            <v>0</v>
          </cell>
          <cell r="GG133">
            <v>0</v>
          </cell>
          <cell r="GH133">
            <v>0</v>
          </cell>
          <cell r="GI133">
            <v>0</v>
          </cell>
          <cell r="GK133">
            <v>0</v>
          </cell>
          <cell r="GL133">
            <v>0</v>
          </cell>
          <cell r="GM133">
            <v>0</v>
          </cell>
          <cell r="GO133">
            <v>0</v>
          </cell>
          <cell r="GP133">
            <v>0</v>
          </cell>
          <cell r="GQ133">
            <v>0</v>
          </cell>
          <cell r="GS133">
            <v>0</v>
          </cell>
          <cell r="GT133">
            <v>0</v>
          </cell>
          <cell r="GU133">
            <v>0</v>
          </cell>
          <cell r="GW133">
            <v>0</v>
          </cell>
          <cell r="GX133">
            <v>0</v>
          </cell>
          <cell r="GY133">
            <v>0</v>
          </cell>
          <cell r="HA133">
            <v>0</v>
          </cell>
          <cell r="HB133">
            <v>0</v>
          </cell>
          <cell r="HC133">
            <v>0</v>
          </cell>
        </row>
        <row r="134">
          <cell r="H134" t="str">
            <v>1001889</v>
          </cell>
          <cell r="I134" t="str">
            <v>USD</v>
          </cell>
          <cell r="J134" t="str">
            <v>RADIADOR 1.5 AH-AEB A/T</v>
          </cell>
          <cell r="K134" t="str">
            <v>T1</v>
          </cell>
          <cell r="L134">
            <v>3.306</v>
          </cell>
          <cell r="M134">
            <v>3306</v>
          </cell>
          <cell r="N134">
            <v>66.12</v>
          </cell>
          <cell r="R134">
            <v>66.12</v>
          </cell>
          <cell r="V134">
            <v>66.12</v>
          </cell>
          <cell r="Z134">
            <v>66.12</v>
          </cell>
          <cell r="AD134">
            <v>66.12</v>
          </cell>
          <cell r="AH134">
            <v>66.12</v>
          </cell>
          <cell r="AL134">
            <v>66.12</v>
          </cell>
          <cell r="AP134">
            <v>66.12</v>
          </cell>
          <cell r="AT134">
            <v>66.12</v>
          </cell>
          <cell r="AX134">
            <v>66.12</v>
          </cell>
          <cell r="BB134">
            <v>66.12</v>
          </cell>
          <cell r="BF134">
            <v>66.12</v>
          </cell>
          <cell r="BJ134">
            <v>66.12</v>
          </cell>
          <cell r="BK134">
            <v>0</v>
          </cell>
          <cell r="BL134" t="str">
            <v xml:space="preserve"> </v>
          </cell>
          <cell r="BM134" t="str">
            <v xml:space="preserve"> </v>
          </cell>
          <cell r="BN134" t="str">
            <v xml:space="preserve"> </v>
          </cell>
          <cell r="BO134" t="str">
            <v xml:space="preserve"> </v>
          </cell>
          <cell r="BP134" t="str">
            <v xml:space="preserve"> </v>
          </cell>
          <cell r="BQ134" t="str">
            <v xml:space="preserve"> </v>
          </cell>
          <cell r="BR134" t="str">
            <v xml:space="preserve"> </v>
          </cell>
          <cell r="BS134" t="str">
            <v xml:space="preserve"> </v>
          </cell>
          <cell r="BT134" t="str">
            <v xml:space="preserve"> </v>
          </cell>
          <cell r="BU134" t="str">
            <v xml:space="preserve"> </v>
          </cell>
          <cell r="BV134" t="str">
            <v xml:space="preserve"> </v>
          </cell>
          <cell r="BW134" t="str">
            <v xml:space="preserve"> </v>
          </cell>
          <cell r="BX134" t="str">
            <v xml:space="preserve"> </v>
          </cell>
          <cell r="BY134" t="str">
            <v xml:space="preserve"> </v>
          </cell>
          <cell r="BZ134" t="str">
            <v xml:space="preserve"> </v>
          </cell>
          <cell r="CA134" t="str">
            <v xml:space="preserve"> </v>
          </cell>
          <cell r="CB134" t="str">
            <v xml:space="preserve"> </v>
          </cell>
          <cell r="CC134" t="str">
            <v xml:space="preserve"> </v>
          </cell>
          <cell r="CD134" t="str">
            <v xml:space="preserve"> </v>
          </cell>
          <cell r="CE134" t="str">
            <v xml:space="preserve"> </v>
          </cell>
          <cell r="CF134" t="str">
            <v xml:space="preserve"> </v>
          </cell>
          <cell r="CG134" t="str">
            <v xml:space="preserve"> </v>
          </cell>
          <cell r="CH134" t="str">
            <v xml:space="preserve"> </v>
          </cell>
          <cell r="CI134" t="str">
            <v xml:space="preserve"> </v>
          </cell>
          <cell r="CJ134" t="str">
            <v xml:space="preserve"> </v>
          </cell>
          <cell r="CK134" t="str">
            <v xml:space="preserve"> </v>
          </cell>
          <cell r="CL134" t="str">
            <v xml:space="preserve"> </v>
          </cell>
          <cell r="CM134" t="str">
            <v xml:space="preserve"> </v>
          </cell>
          <cell r="CN134" t="str">
            <v xml:space="preserve"> </v>
          </cell>
          <cell r="CO134" t="str">
            <v xml:space="preserve"> </v>
          </cell>
          <cell r="CP134" t="str">
            <v xml:space="preserve"> </v>
          </cell>
          <cell r="CQ134" t="str">
            <v xml:space="preserve"> </v>
          </cell>
          <cell r="CR134" t="str">
            <v xml:space="preserve"> </v>
          </cell>
          <cell r="CS134" t="str">
            <v xml:space="preserve"> </v>
          </cell>
          <cell r="CT134" t="str">
            <v xml:space="preserve"> </v>
          </cell>
          <cell r="CU134" t="str">
            <v xml:space="preserve"> </v>
          </cell>
          <cell r="CV134" t="str">
            <v xml:space="preserve"> </v>
          </cell>
          <cell r="CW134" t="str">
            <v xml:space="preserve"> </v>
          </cell>
          <cell r="CX134" t="str">
            <v xml:space="preserve"> </v>
          </cell>
          <cell r="CY134" t="str">
            <v xml:space="preserve"> </v>
          </cell>
          <cell r="CZ134" t="str">
            <v xml:space="preserve"> </v>
          </cell>
          <cell r="DA134" t="str">
            <v xml:space="preserve"> </v>
          </cell>
          <cell r="DB134" t="str">
            <v xml:space="preserve"> </v>
          </cell>
          <cell r="DC134" t="str">
            <v xml:space="preserve"> </v>
          </cell>
          <cell r="DD134" t="str">
            <v xml:space="preserve"> </v>
          </cell>
          <cell r="DE134" t="str">
            <v xml:space="preserve"> </v>
          </cell>
          <cell r="DF134" t="str">
            <v xml:space="preserve"> </v>
          </cell>
          <cell r="DG134" t="str">
            <v xml:space="preserve"> </v>
          </cell>
          <cell r="DH134" t="str">
            <v>4. IntraUS Auto1001889</v>
          </cell>
          <cell r="DI134">
            <v>0</v>
          </cell>
          <cell r="DJ134">
            <v>0</v>
          </cell>
          <cell r="DL134">
            <v>0</v>
          </cell>
          <cell r="DM134">
            <v>0</v>
          </cell>
          <cell r="DN134">
            <v>0</v>
          </cell>
          <cell r="DP134">
            <v>0</v>
          </cell>
          <cell r="DQ134">
            <v>0</v>
          </cell>
          <cell r="DR134">
            <v>0</v>
          </cell>
          <cell r="DT134">
            <v>0</v>
          </cell>
          <cell r="DU134">
            <v>0</v>
          </cell>
          <cell r="DV134">
            <v>0</v>
          </cell>
          <cell r="DX134">
            <v>0</v>
          </cell>
          <cell r="DY134">
            <v>0</v>
          </cell>
          <cell r="DZ134">
            <v>0</v>
          </cell>
          <cell r="EB134">
            <v>0</v>
          </cell>
          <cell r="EC134">
            <v>0</v>
          </cell>
          <cell r="ED134">
            <v>0</v>
          </cell>
          <cell r="EF134">
            <v>0</v>
          </cell>
          <cell r="EG134">
            <v>0</v>
          </cell>
          <cell r="EH134">
            <v>0</v>
          </cell>
          <cell r="EJ134">
            <v>0</v>
          </cell>
          <cell r="EK134">
            <v>0</v>
          </cell>
          <cell r="EL134">
            <v>0</v>
          </cell>
          <cell r="EN134">
            <v>0</v>
          </cell>
          <cell r="EO134">
            <v>0</v>
          </cell>
          <cell r="EP134">
            <v>0</v>
          </cell>
          <cell r="ER134">
            <v>0</v>
          </cell>
          <cell r="ES134">
            <v>0</v>
          </cell>
          <cell r="ET134">
            <v>0</v>
          </cell>
          <cell r="EV134">
            <v>0</v>
          </cell>
          <cell r="EW134">
            <v>0</v>
          </cell>
          <cell r="EX134">
            <v>0</v>
          </cell>
          <cell r="EZ134">
            <v>0</v>
          </cell>
          <cell r="FA134">
            <v>0</v>
          </cell>
          <cell r="FB134">
            <v>0</v>
          </cell>
          <cell r="FD134">
            <v>0</v>
          </cell>
          <cell r="FE134">
            <v>0</v>
          </cell>
          <cell r="FF134">
            <v>0</v>
          </cell>
          <cell r="FI134">
            <v>0</v>
          </cell>
          <cell r="FJ134">
            <v>0</v>
          </cell>
          <cell r="FK134">
            <v>0</v>
          </cell>
          <cell r="FM134">
            <v>0</v>
          </cell>
          <cell r="FN134">
            <v>0</v>
          </cell>
          <cell r="FO134">
            <v>0</v>
          </cell>
          <cell r="FQ134">
            <v>0</v>
          </cell>
          <cell r="FR134">
            <v>0</v>
          </cell>
          <cell r="FS134">
            <v>0</v>
          </cell>
          <cell r="FU134">
            <v>0</v>
          </cell>
          <cell r="FV134">
            <v>0</v>
          </cell>
          <cell r="FW134">
            <v>0</v>
          </cell>
          <cell r="FY134">
            <v>0</v>
          </cell>
          <cell r="FZ134">
            <v>0</v>
          </cell>
          <cell r="GA134">
            <v>0</v>
          </cell>
          <cell r="GC134">
            <v>0</v>
          </cell>
          <cell r="GD134">
            <v>0</v>
          </cell>
          <cell r="GE134">
            <v>0</v>
          </cell>
          <cell r="GG134">
            <v>0</v>
          </cell>
          <cell r="GH134">
            <v>0</v>
          </cell>
          <cell r="GI134">
            <v>0</v>
          </cell>
          <cell r="GK134">
            <v>0</v>
          </cell>
          <cell r="GL134">
            <v>0</v>
          </cell>
          <cell r="GM134">
            <v>0</v>
          </cell>
          <cell r="GO134">
            <v>0</v>
          </cell>
          <cell r="GP134">
            <v>0</v>
          </cell>
          <cell r="GQ134">
            <v>0</v>
          </cell>
          <cell r="GS134">
            <v>0</v>
          </cell>
          <cell r="GT134">
            <v>0</v>
          </cell>
          <cell r="GU134">
            <v>0</v>
          </cell>
          <cell r="GW134">
            <v>0</v>
          </cell>
          <cell r="GX134">
            <v>0</v>
          </cell>
          <cell r="GY134">
            <v>0</v>
          </cell>
          <cell r="HA134">
            <v>0</v>
          </cell>
          <cell r="HB134">
            <v>0</v>
          </cell>
          <cell r="HC134">
            <v>0</v>
          </cell>
        </row>
        <row r="135">
          <cell r="H135" t="str">
            <v>1002190</v>
          </cell>
          <cell r="I135" t="str">
            <v>USD</v>
          </cell>
          <cell r="J135" t="str">
            <v>RAD K-CAR 0.70 AFTERMARKE</v>
          </cell>
          <cell r="K135" t="str">
            <v>T1</v>
          </cell>
          <cell r="L135">
            <v>2.4678550000000001</v>
          </cell>
          <cell r="M135">
            <v>2467.855</v>
          </cell>
          <cell r="N135">
            <v>49.357100000000003</v>
          </cell>
          <cell r="R135">
            <v>49.357100000000003</v>
          </cell>
          <cell r="V135">
            <v>49.357100000000003</v>
          </cell>
          <cell r="Z135">
            <v>49.357100000000003</v>
          </cell>
          <cell r="AD135">
            <v>49.357100000000003</v>
          </cell>
          <cell r="AH135">
            <v>49.357100000000003</v>
          </cell>
          <cell r="AL135">
            <v>49.357100000000003</v>
          </cell>
          <cell r="AP135">
            <v>49.357100000000003</v>
          </cell>
          <cell r="AT135">
            <v>49.357100000000003</v>
          </cell>
          <cell r="AX135">
            <v>49.357100000000003</v>
          </cell>
          <cell r="BB135">
            <v>49.357100000000003</v>
          </cell>
          <cell r="BF135">
            <v>49.357100000000003</v>
          </cell>
          <cell r="BJ135">
            <v>49.357100000000003</v>
          </cell>
          <cell r="BK135">
            <v>0</v>
          </cell>
          <cell r="BL135" t="str">
            <v xml:space="preserve"> </v>
          </cell>
          <cell r="BM135" t="str">
            <v xml:space="preserve"> </v>
          </cell>
          <cell r="BN135" t="str">
            <v xml:space="preserve"> </v>
          </cell>
          <cell r="BO135" t="str">
            <v xml:space="preserve"> </v>
          </cell>
          <cell r="BP135" t="str">
            <v xml:space="preserve"> </v>
          </cell>
          <cell r="BQ135" t="str">
            <v xml:space="preserve"> </v>
          </cell>
          <cell r="BR135" t="str">
            <v xml:space="preserve"> </v>
          </cell>
          <cell r="BS135" t="str">
            <v xml:space="preserve"> </v>
          </cell>
          <cell r="BT135" t="str">
            <v xml:space="preserve"> </v>
          </cell>
          <cell r="BU135" t="str">
            <v xml:space="preserve"> </v>
          </cell>
          <cell r="BV135" t="str">
            <v xml:space="preserve"> </v>
          </cell>
          <cell r="BW135" t="str">
            <v xml:space="preserve"> </v>
          </cell>
          <cell r="BX135" t="str">
            <v xml:space="preserve"> </v>
          </cell>
          <cell r="BY135" t="str">
            <v xml:space="preserve"> </v>
          </cell>
          <cell r="BZ135" t="str">
            <v xml:space="preserve"> </v>
          </cell>
          <cell r="CA135" t="str">
            <v xml:space="preserve"> </v>
          </cell>
          <cell r="CB135" t="str">
            <v xml:space="preserve"> </v>
          </cell>
          <cell r="CC135" t="str">
            <v xml:space="preserve"> </v>
          </cell>
          <cell r="CD135" t="str">
            <v xml:space="preserve"> </v>
          </cell>
          <cell r="CE135" t="str">
            <v xml:space="preserve"> </v>
          </cell>
          <cell r="CF135" t="str">
            <v xml:space="preserve"> </v>
          </cell>
          <cell r="CG135" t="str">
            <v xml:space="preserve"> </v>
          </cell>
          <cell r="CH135" t="str">
            <v xml:space="preserve"> </v>
          </cell>
          <cell r="CI135" t="str">
            <v xml:space="preserve"> </v>
          </cell>
          <cell r="CJ135" t="str">
            <v xml:space="preserve"> </v>
          </cell>
          <cell r="CK135" t="str">
            <v xml:space="preserve"> </v>
          </cell>
          <cell r="CL135" t="str">
            <v xml:space="preserve"> </v>
          </cell>
          <cell r="CM135" t="str">
            <v xml:space="preserve"> </v>
          </cell>
          <cell r="CN135" t="str">
            <v xml:space="preserve"> </v>
          </cell>
          <cell r="CO135" t="str">
            <v xml:space="preserve"> </v>
          </cell>
          <cell r="CP135" t="str">
            <v xml:space="preserve"> </v>
          </cell>
          <cell r="CQ135" t="str">
            <v xml:space="preserve"> </v>
          </cell>
          <cell r="CR135" t="str">
            <v xml:space="preserve"> </v>
          </cell>
          <cell r="CS135" t="str">
            <v xml:space="preserve"> </v>
          </cell>
          <cell r="CT135" t="str">
            <v xml:space="preserve"> </v>
          </cell>
          <cell r="CU135" t="str">
            <v xml:space="preserve"> </v>
          </cell>
          <cell r="CV135" t="str">
            <v xml:space="preserve"> </v>
          </cell>
          <cell r="CW135" t="str">
            <v xml:space="preserve"> </v>
          </cell>
          <cell r="CX135" t="str">
            <v xml:space="preserve"> </v>
          </cell>
          <cell r="CY135" t="str">
            <v xml:space="preserve"> </v>
          </cell>
          <cell r="CZ135" t="str">
            <v xml:space="preserve"> </v>
          </cell>
          <cell r="DA135" t="str">
            <v xml:space="preserve"> </v>
          </cell>
          <cell r="DB135" t="str">
            <v xml:space="preserve"> </v>
          </cell>
          <cell r="DC135" t="str">
            <v xml:space="preserve"> </v>
          </cell>
          <cell r="DD135" t="str">
            <v xml:space="preserve"> </v>
          </cell>
          <cell r="DE135" t="str">
            <v xml:space="preserve"> </v>
          </cell>
          <cell r="DF135" t="str">
            <v xml:space="preserve"> </v>
          </cell>
          <cell r="DG135" t="str">
            <v xml:space="preserve"> </v>
          </cell>
          <cell r="DH135" t="str">
            <v>4. IntraUS Auto1002190</v>
          </cell>
          <cell r="DI135">
            <v>0</v>
          </cell>
          <cell r="DJ135">
            <v>0</v>
          </cell>
          <cell r="DL135">
            <v>0</v>
          </cell>
          <cell r="DM135">
            <v>0</v>
          </cell>
          <cell r="DN135">
            <v>0</v>
          </cell>
          <cell r="DP135">
            <v>0</v>
          </cell>
          <cell r="DQ135">
            <v>0</v>
          </cell>
          <cell r="DR135">
            <v>0</v>
          </cell>
          <cell r="DT135">
            <v>0</v>
          </cell>
          <cell r="DU135">
            <v>0</v>
          </cell>
          <cell r="DV135">
            <v>0</v>
          </cell>
          <cell r="DX135">
            <v>0</v>
          </cell>
          <cell r="DY135">
            <v>0</v>
          </cell>
          <cell r="DZ135">
            <v>0</v>
          </cell>
          <cell r="EB135">
            <v>0</v>
          </cell>
          <cell r="EC135">
            <v>0</v>
          </cell>
          <cell r="ED135">
            <v>0</v>
          </cell>
          <cell r="EF135">
            <v>0</v>
          </cell>
          <cell r="EG135">
            <v>0</v>
          </cell>
          <cell r="EH135">
            <v>0</v>
          </cell>
          <cell r="EJ135">
            <v>0</v>
          </cell>
          <cell r="EK135">
            <v>0</v>
          </cell>
          <cell r="EL135">
            <v>0</v>
          </cell>
          <cell r="EN135">
            <v>0</v>
          </cell>
          <cell r="EO135">
            <v>0</v>
          </cell>
          <cell r="EP135">
            <v>0</v>
          </cell>
          <cell r="ER135">
            <v>0</v>
          </cell>
          <cell r="ES135">
            <v>0</v>
          </cell>
          <cell r="ET135">
            <v>0</v>
          </cell>
          <cell r="EV135">
            <v>0</v>
          </cell>
          <cell r="EW135">
            <v>0</v>
          </cell>
          <cell r="EX135">
            <v>0</v>
          </cell>
          <cell r="EZ135">
            <v>0</v>
          </cell>
          <cell r="FA135">
            <v>0</v>
          </cell>
          <cell r="FB135">
            <v>0</v>
          </cell>
          <cell r="FD135">
            <v>0</v>
          </cell>
          <cell r="FE135">
            <v>0</v>
          </cell>
          <cell r="FF135">
            <v>0</v>
          </cell>
          <cell r="FI135">
            <v>0</v>
          </cell>
          <cell r="FJ135">
            <v>0</v>
          </cell>
          <cell r="FK135">
            <v>0</v>
          </cell>
          <cell r="FM135">
            <v>0</v>
          </cell>
          <cell r="FN135">
            <v>0</v>
          </cell>
          <cell r="FO135">
            <v>0</v>
          </cell>
          <cell r="FQ135">
            <v>0</v>
          </cell>
          <cell r="FR135">
            <v>0</v>
          </cell>
          <cell r="FS135">
            <v>0</v>
          </cell>
          <cell r="FU135">
            <v>0</v>
          </cell>
          <cell r="FV135">
            <v>0</v>
          </cell>
          <cell r="FW135">
            <v>0</v>
          </cell>
          <cell r="FY135">
            <v>0</v>
          </cell>
          <cell r="FZ135">
            <v>0</v>
          </cell>
          <cell r="GA135">
            <v>0</v>
          </cell>
          <cell r="GC135">
            <v>0</v>
          </cell>
          <cell r="GD135">
            <v>0</v>
          </cell>
          <cell r="GE135">
            <v>0</v>
          </cell>
          <cell r="GG135">
            <v>0</v>
          </cell>
          <cell r="GH135">
            <v>0</v>
          </cell>
          <cell r="GI135">
            <v>0</v>
          </cell>
          <cell r="GK135">
            <v>0</v>
          </cell>
          <cell r="GL135">
            <v>0</v>
          </cell>
          <cell r="GM135">
            <v>0</v>
          </cell>
          <cell r="GO135">
            <v>0</v>
          </cell>
          <cell r="GP135">
            <v>0</v>
          </cell>
          <cell r="GQ135">
            <v>0</v>
          </cell>
          <cell r="GS135">
            <v>0</v>
          </cell>
          <cell r="GT135">
            <v>0</v>
          </cell>
          <cell r="GU135">
            <v>0</v>
          </cell>
          <cell r="GW135">
            <v>0</v>
          </cell>
          <cell r="GX135">
            <v>0</v>
          </cell>
          <cell r="GY135">
            <v>0</v>
          </cell>
          <cell r="HA135">
            <v>0</v>
          </cell>
          <cell r="HB135">
            <v>0</v>
          </cell>
          <cell r="HC135">
            <v>0</v>
          </cell>
        </row>
        <row r="136">
          <cell r="H136" t="str">
            <v>1002342</v>
          </cell>
          <cell r="I136" t="str">
            <v>USD</v>
          </cell>
          <cell r="J136" t="str">
            <v>RAD APJ 4401966 CHR AFTER</v>
          </cell>
          <cell r="K136" t="str">
            <v>T1</v>
          </cell>
          <cell r="L136">
            <v>165.90483</v>
          </cell>
          <cell r="M136">
            <v>165904.83000000002</v>
          </cell>
          <cell r="N136">
            <v>54.99</v>
          </cell>
          <cell r="R136">
            <v>54.99</v>
          </cell>
          <cell r="V136">
            <v>54.99</v>
          </cell>
          <cell r="Z136">
            <v>54.99</v>
          </cell>
          <cell r="AD136">
            <v>54.99</v>
          </cell>
          <cell r="AH136">
            <v>54.99</v>
          </cell>
          <cell r="AL136">
            <v>54.99</v>
          </cell>
          <cell r="AP136">
            <v>54.99</v>
          </cell>
          <cell r="AT136">
            <v>54.99</v>
          </cell>
          <cell r="AX136">
            <v>54.99</v>
          </cell>
          <cell r="BB136">
            <v>54.99</v>
          </cell>
          <cell r="BF136">
            <v>54.99</v>
          </cell>
          <cell r="BJ136">
            <v>54.99</v>
          </cell>
          <cell r="BK136">
            <v>0</v>
          </cell>
          <cell r="BL136" t="str">
            <v xml:space="preserve"> </v>
          </cell>
          <cell r="BM136" t="str">
            <v xml:space="preserve"> </v>
          </cell>
          <cell r="BN136" t="str">
            <v xml:space="preserve"> </v>
          </cell>
          <cell r="BO136" t="str">
            <v xml:space="preserve"> </v>
          </cell>
          <cell r="BP136" t="str">
            <v xml:space="preserve"> </v>
          </cell>
          <cell r="BQ136" t="str">
            <v xml:space="preserve"> </v>
          </cell>
          <cell r="BR136" t="str">
            <v xml:space="preserve"> </v>
          </cell>
          <cell r="BS136" t="str">
            <v xml:space="preserve"> </v>
          </cell>
          <cell r="BT136" t="str">
            <v xml:space="preserve"> </v>
          </cell>
          <cell r="BU136" t="str">
            <v xml:space="preserve"> </v>
          </cell>
          <cell r="BV136" t="str">
            <v xml:space="preserve"> </v>
          </cell>
          <cell r="BW136" t="str">
            <v xml:space="preserve"> </v>
          </cell>
          <cell r="BX136" t="str">
            <v xml:space="preserve"> </v>
          </cell>
          <cell r="BY136" t="str">
            <v xml:space="preserve"> </v>
          </cell>
          <cell r="BZ136" t="str">
            <v xml:space="preserve"> </v>
          </cell>
          <cell r="CA136" t="str">
            <v xml:space="preserve"> </v>
          </cell>
          <cell r="CB136" t="str">
            <v xml:space="preserve"> </v>
          </cell>
          <cell r="CC136" t="str">
            <v xml:space="preserve"> </v>
          </cell>
          <cell r="CD136" t="str">
            <v xml:space="preserve"> </v>
          </cell>
          <cell r="CE136" t="str">
            <v xml:space="preserve"> </v>
          </cell>
          <cell r="CF136" t="str">
            <v xml:space="preserve"> </v>
          </cell>
          <cell r="CG136" t="str">
            <v xml:space="preserve"> </v>
          </cell>
          <cell r="CH136" t="str">
            <v xml:space="preserve"> </v>
          </cell>
          <cell r="CI136" t="str">
            <v xml:space="preserve"> </v>
          </cell>
          <cell r="CJ136" t="str">
            <v xml:space="preserve"> </v>
          </cell>
          <cell r="CK136" t="str">
            <v xml:space="preserve"> </v>
          </cell>
          <cell r="CL136" t="str">
            <v xml:space="preserve"> </v>
          </cell>
          <cell r="CM136" t="str">
            <v xml:space="preserve"> </v>
          </cell>
          <cell r="CN136" t="str">
            <v xml:space="preserve"> </v>
          </cell>
          <cell r="CO136" t="str">
            <v xml:space="preserve"> </v>
          </cell>
          <cell r="CP136" t="str">
            <v xml:space="preserve"> </v>
          </cell>
          <cell r="CQ136" t="str">
            <v xml:space="preserve"> </v>
          </cell>
          <cell r="CR136" t="str">
            <v xml:space="preserve"> </v>
          </cell>
          <cell r="CS136" t="str">
            <v xml:space="preserve"> </v>
          </cell>
          <cell r="CT136" t="str">
            <v xml:space="preserve"> </v>
          </cell>
          <cell r="CU136" t="str">
            <v xml:space="preserve"> </v>
          </cell>
          <cell r="CV136" t="str">
            <v xml:space="preserve"> </v>
          </cell>
          <cell r="CW136" t="str">
            <v xml:space="preserve"> </v>
          </cell>
          <cell r="CX136" t="str">
            <v xml:space="preserve"> </v>
          </cell>
          <cell r="CY136" t="str">
            <v xml:space="preserve"> </v>
          </cell>
          <cell r="CZ136" t="str">
            <v xml:space="preserve"> </v>
          </cell>
          <cell r="DA136" t="str">
            <v xml:space="preserve"> </v>
          </cell>
          <cell r="DB136" t="str">
            <v xml:space="preserve"> </v>
          </cell>
          <cell r="DC136" t="str">
            <v xml:space="preserve"> </v>
          </cell>
          <cell r="DD136" t="str">
            <v xml:space="preserve"> </v>
          </cell>
          <cell r="DE136" t="str">
            <v xml:space="preserve"> </v>
          </cell>
          <cell r="DF136" t="str">
            <v xml:space="preserve"> </v>
          </cell>
          <cell r="DG136" t="str">
            <v xml:space="preserve"> </v>
          </cell>
          <cell r="DH136" t="str">
            <v>4. IntraUS Auto1002342</v>
          </cell>
          <cell r="DI136">
            <v>0</v>
          </cell>
          <cell r="DJ136">
            <v>0</v>
          </cell>
          <cell r="DL136">
            <v>0</v>
          </cell>
          <cell r="DM136">
            <v>0</v>
          </cell>
          <cell r="DN136">
            <v>0</v>
          </cell>
          <cell r="DP136">
            <v>0</v>
          </cell>
          <cell r="DQ136">
            <v>0</v>
          </cell>
          <cell r="DR136">
            <v>0</v>
          </cell>
          <cell r="DT136">
            <v>0</v>
          </cell>
          <cell r="DU136">
            <v>0</v>
          </cell>
          <cell r="DV136">
            <v>0</v>
          </cell>
          <cell r="DX136">
            <v>0</v>
          </cell>
          <cell r="DY136">
            <v>0</v>
          </cell>
          <cell r="DZ136">
            <v>0</v>
          </cell>
          <cell r="EB136">
            <v>0</v>
          </cell>
          <cell r="EC136">
            <v>0</v>
          </cell>
          <cell r="ED136">
            <v>0</v>
          </cell>
          <cell r="EF136">
            <v>0</v>
          </cell>
          <cell r="EG136">
            <v>0</v>
          </cell>
          <cell r="EH136">
            <v>0</v>
          </cell>
          <cell r="EJ136">
            <v>0</v>
          </cell>
          <cell r="EK136">
            <v>0</v>
          </cell>
          <cell r="EL136">
            <v>0</v>
          </cell>
          <cell r="EN136">
            <v>0</v>
          </cell>
          <cell r="EO136">
            <v>0</v>
          </cell>
          <cell r="EP136">
            <v>0</v>
          </cell>
          <cell r="ER136">
            <v>0</v>
          </cell>
          <cell r="ES136">
            <v>0</v>
          </cell>
          <cell r="ET136">
            <v>0</v>
          </cell>
          <cell r="EV136">
            <v>0</v>
          </cell>
          <cell r="EW136">
            <v>0</v>
          </cell>
          <cell r="EX136">
            <v>0</v>
          </cell>
          <cell r="EZ136">
            <v>0</v>
          </cell>
          <cell r="FA136">
            <v>0</v>
          </cell>
          <cell r="FB136">
            <v>0</v>
          </cell>
          <cell r="FD136">
            <v>0</v>
          </cell>
          <cell r="FE136">
            <v>0</v>
          </cell>
          <cell r="FF136">
            <v>0</v>
          </cell>
          <cell r="FI136">
            <v>0</v>
          </cell>
          <cell r="FJ136">
            <v>0</v>
          </cell>
          <cell r="FK136">
            <v>0</v>
          </cell>
          <cell r="FM136">
            <v>0</v>
          </cell>
          <cell r="FN136">
            <v>0</v>
          </cell>
          <cell r="FO136">
            <v>0</v>
          </cell>
          <cell r="FQ136">
            <v>0</v>
          </cell>
          <cell r="FR136">
            <v>0</v>
          </cell>
          <cell r="FS136">
            <v>0</v>
          </cell>
          <cell r="FU136">
            <v>0</v>
          </cell>
          <cell r="FV136">
            <v>0</v>
          </cell>
          <cell r="FW136">
            <v>0</v>
          </cell>
          <cell r="FY136">
            <v>0</v>
          </cell>
          <cell r="FZ136">
            <v>0</v>
          </cell>
          <cell r="GA136">
            <v>0</v>
          </cell>
          <cell r="GC136">
            <v>0</v>
          </cell>
          <cell r="GD136">
            <v>0</v>
          </cell>
          <cell r="GE136">
            <v>0</v>
          </cell>
          <cell r="GG136">
            <v>0</v>
          </cell>
          <cell r="GH136">
            <v>0</v>
          </cell>
          <cell r="GI136">
            <v>0</v>
          </cell>
          <cell r="GK136">
            <v>0</v>
          </cell>
          <cell r="GL136">
            <v>0</v>
          </cell>
          <cell r="GM136">
            <v>0</v>
          </cell>
          <cell r="GO136">
            <v>0</v>
          </cell>
          <cell r="GP136">
            <v>0</v>
          </cell>
          <cell r="GQ136">
            <v>0</v>
          </cell>
          <cell r="GS136">
            <v>0</v>
          </cell>
          <cell r="GT136">
            <v>0</v>
          </cell>
          <cell r="GU136">
            <v>0</v>
          </cell>
          <cell r="GW136">
            <v>0</v>
          </cell>
          <cell r="GX136">
            <v>0</v>
          </cell>
          <cell r="GY136">
            <v>0</v>
          </cell>
          <cell r="HA136">
            <v>0</v>
          </cell>
          <cell r="HB136">
            <v>0</v>
          </cell>
          <cell r="HC136">
            <v>0</v>
          </cell>
        </row>
        <row r="137">
          <cell r="H137" t="str">
            <v>1002426</v>
          </cell>
          <cell r="I137" t="str">
            <v>USD</v>
          </cell>
          <cell r="J137" t="str">
            <v>RADIADOR 2.25 AH-AGF   DF</v>
          </cell>
          <cell r="K137" t="str">
            <v>T1</v>
          </cell>
          <cell r="L137">
            <v>33.173059999999992</v>
          </cell>
          <cell r="M137">
            <v>33173.05999999999</v>
          </cell>
          <cell r="N137">
            <v>152.16999999999999</v>
          </cell>
          <cell r="R137">
            <v>152.16999999999999</v>
          </cell>
          <cell r="V137">
            <v>152.16999999999999</v>
          </cell>
          <cell r="Z137">
            <v>152.16999999999999</v>
          </cell>
          <cell r="AD137">
            <v>152.16999999999999</v>
          </cell>
          <cell r="AH137">
            <v>152.16999999999999</v>
          </cell>
          <cell r="AL137">
            <v>152.16999999999999</v>
          </cell>
          <cell r="AP137">
            <v>152.16999999999999</v>
          </cell>
          <cell r="AT137">
            <v>152.16999999999999</v>
          </cell>
          <cell r="AX137">
            <v>152.16999999999999</v>
          </cell>
          <cell r="BB137">
            <v>152.16999999999999</v>
          </cell>
          <cell r="BF137">
            <v>152.16999999999999</v>
          </cell>
          <cell r="BJ137">
            <v>152.16999999999999</v>
          </cell>
          <cell r="BK137">
            <v>0</v>
          </cell>
          <cell r="BL137" t="str">
            <v xml:space="preserve"> </v>
          </cell>
          <cell r="BM137" t="str">
            <v xml:space="preserve"> </v>
          </cell>
          <cell r="BN137" t="str">
            <v xml:space="preserve"> </v>
          </cell>
          <cell r="BO137" t="str">
            <v xml:space="preserve"> </v>
          </cell>
          <cell r="BP137" t="str">
            <v xml:space="preserve"> </v>
          </cell>
          <cell r="BQ137" t="str">
            <v xml:space="preserve"> </v>
          </cell>
          <cell r="BR137" t="str">
            <v xml:space="preserve"> </v>
          </cell>
          <cell r="BS137" t="str">
            <v xml:space="preserve"> </v>
          </cell>
          <cell r="BT137" t="str">
            <v xml:space="preserve"> </v>
          </cell>
          <cell r="BU137" t="str">
            <v xml:space="preserve"> </v>
          </cell>
          <cell r="BV137" t="str">
            <v xml:space="preserve"> </v>
          </cell>
          <cell r="BW137" t="str">
            <v xml:space="preserve"> </v>
          </cell>
          <cell r="BX137" t="str">
            <v xml:space="preserve"> </v>
          </cell>
          <cell r="BY137" t="str">
            <v xml:space="preserve"> </v>
          </cell>
          <cell r="BZ137" t="str">
            <v xml:space="preserve"> </v>
          </cell>
          <cell r="CA137" t="str">
            <v xml:space="preserve"> </v>
          </cell>
          <cell r="CB137" t="str">
            <v xml:space="preserve"> </v>
          </cell>
          <cell r="CC137" t="str">
            <v xml:space="preserve"> </v>
          </cell>
          <cell r="CD137" t="str">
            <v xml:space="preserve"> </v>
          </cell>
          <cell r="CE137" t="str">
            <v xml:space="preserve"> </v>
          </cell>
          <cell r="CF137" t="str">
            <v xml:space="preserve"> </v>
          </cell>
          <cell r="CG137" t="str">
            <v xml:space="preserve"> </v>
          </cell>
          <cell r="CH137" t="str">
            <v xml:space="preserve"> </v>
          </cell>
          <cell r="CI137" t="str">
            <v xml:space="preserve"> </v>
          </cell>
          <cell r="CJ137" t="str">
            <v xml:space="preserve"> </v>
          </cell>
          <cell r="CK137" t="str">
            <v xml:space="preserve"> </v>
          </cell>
          <cell r="CL137" t="str">
            <v xml:space="preserve"> </v>
          </cell>
          <cell r="CM137" t="str">
            <v xml:space="preserve"> </v>
          </cell>
          <cell r="CN137" t="str">
            <v xml:space="preserve"> </v>
          </cell>
          <cell r="CO137" t="str">
            <v xml:space="preserve"> </v>
          </cell>
          <cell r="CP137" t="str">
            <v xml:space="preserve"> </v>
          </cell>
          <cell r="CQ137" t="str">
            <v xml:space="preserve"> </v>
          </cell>
          <cell r="CR137" t="str">
            <v xml:space="preserve"> </v>
          </cell>
          <cell r="CS137" t="str">
            <v xml:space="preserve"> </v>
          </cell>
          <cell r="CT137" t="str">
            <v xml:space="preserve"> </v>
          </cell>
          <cell r="CU137" t="str">
            <v xml:space="preserve"> </v>
          </cell>
          <cell r="CV137" t="str">
            <v xml:space="preserve"> </v>
          </cell>
          <cell r="CW137" t="str">
            <v xml:space="preserve"> </v>
          </cell>
          <cell r="CX137" t="str">
            <v xml:space="preserve"> </v>
          </cell>
          <cell r="CY137" t="str">
            <v xml:space="preserve"> </v>
          </cell>
          <cell r="CZ137" t="str">
            <v xml:space="preserve"> </v>
          </cell>
          <cell r="DA137" t="str">
            <v xml:space="preserve"> </v>
          </cell>
          <cell r="DB137" t="str">
            <v xml:space="preserve"> </v>
          </cell>
          <cell r="DC137" t="str">
            <v xml:space="preserve"> </v>
          </cell>
          <cell r="DD137" t="str">
            <v xml:space="preserve"> </v>
          </cell>
          <cell r="DE137" t="str">
            <v xml:space="preserve"> </v>
          </cell>
          <cell r="DF137" t="str">
            <v xml:space="preserve"> </v>
          </cell>
          <cell r="DG137" t="str">
            <v xml:space="preserve"> </v>
          </cell>
          <cell r="DH137" t="str">
            <v>4. IntraUS Auto1002426</v>
          </cell>
          <cell r="DI137">
            <v>0</v>
          </cell>
          <cell r="DJ137">
            <v>0</v>
          </cell>
          <cell r="DL137">
            <v>0</v>
          </cell>
          <cell r="DM137">
            <v>0</v>
          </cell>
          <cell r="DN137">
            <v>0</v>
          </cell>
          <cell r="DP137">
            <v>0</v>
          </cell>
          <cell r="DQ137">
            <v>0</v>
          </cell>
          <cell r="DR137">
            <v>0</v>
          </cell>
          <cell r="DT137">
            <v>0</v>
          </cell>
          <cell r="DU137">
            <v>0</v>
          </cell>
          <cell r="DV137">
            <v>0</v>
          </cell>
          <cell r="DX137">
            <v>0</v>
          </cell>
          <cell r="DY137">
            <v>0</v>
          </cell>
          <cell r="DZ137">
            <v>0</v>
          </cell>
          <cell r="EB137">
            <v>0</v>
          </cell>
          <cell r="EC137">
            <v>0</v>
          </cell>
          <cell r="ED137">
            <v>0</v>
          </cell>
          <cell r="EF137">
            <v>0</v>
          </cell>
          <cell r="EG137">
            <v>0</v>
          </cell>
          <cell r="EH137">
            <v>0</v>
          </cell>
          <cell r="EJ137">
            <v>0</v>
          </cell>
          <cell r="EK137">
            <v>0</v>
          </cell>
          <cell r="EL137">
            <v>0</v>
          </cell>
          <cell r="EN137">
            <v>0</v>
          </cell>
          <cell r="EO137">
            <v>0</v>
          </cell>
          <cell r="EP137">
            <v>0</v>
          </cell>
          <cell r="ER137">
            <v>0</v>
          </cell>
          <cell r="ES137">
            <v>0</v>
          </cell>
          <cell r="ET137">
            <v>0</v>
          </cell>
          <cell r="EV137">
            <v>0</v>
          </cell>
          <cell r="EW137">
            <v>0</v>
          </cell>
          <cell r="EX137">
            <v>0</v>
          </cell>
          <cell r="EZ137">
            <v>0</v>
          </cell>
          <cell r="FA137">
            <v>0</v>
          </cell>
          <cell r="FB137">
            <v>0</v>
          </cell>
          <cell r="FD137">
            <v>0</v>
          </cell>
          <cell r="FE137">
            <v>0</v>
          </cell>
          <cell r="FF137">
            <v>0</v>
          </cell>
          <cell r="FI137">
            <v>0</v>
          </cell>
          <cell r="FJ137">
            <v>0</v>
          </cell>
          <cell r="FK137">
            <v>0</v>
          </cell>
          <cell r="FM137">
            <v>0</v>
          </cell>
          <cell r="FN137">
            <v>0</v>
          </cell>
          <cell r="FO137">
            <v>0</v>
          </cell>
          <cell r="FQ137">
            <v>0</v>
          </cell>
          <cell r="FR137">
            <v>0</v>
          </cell>
          <cell r="FS137">
            <v>0</v>
          </cell>
          <cell r="FU137">
            <v>0</v>
          </cell>
          <cell r="FV137">
            <v>0</v>
          </cell>
          <cell r="FW137">
            <v>0</v>
          </cell>
          <cell r="FY137">
            <v>0</v>
          </cell>
          <cell r="FZ137">
            <v>0</v>
          </cell>
          <cell r="GA137">
            <v>0</v>
          </cell>
          <cell r="GC137">
            <v>0</v>
          </cell>
          <cell r="GD137">
            <v>0</v>
          </cell>
          <cell r="GE137">
            <v>0</v>
          </cell>
          <cell r="GG137">
            <v>0</v>
          </cell>
          <cell r="GH137">
            <v>0</v>
          </cell>
          <cell r="GI137">
            <v>0</v>
          </cell>
          <cell r="GK137">
            <v>0</v>
          </cell>
          <cell r="GL137">
            <v>0</v>
          </cell>
          <cell r="GM137">
            <v>0</v>
          </cell>
          <cell r="GO137">
            <v>0</v>
          </cell>
          <cell r="GP137">
            <v>0</v>
          </cell>
          <cell r="GQ137">
            <v>0</v>
          </cell>
          <cell r="GS137">
            <v>0</v>
          </cell>
          <cell r="GT137">
            <v>0</v>
          </cell>
          <cell r="GU137">
            <v>0</v>
          </cell>
          <cell r="GW137">
            <v>0</v>
          </cell>
          <cell r="GX137">
            <v>0</v>
          </cell>
          <cell r="GY137">
            <v>0</v>
          </cell>
          <cell r="HA137">
            <v>0</v>
          </cell>
          <cell r="HB137">
            <v>0</v>
          </cell>
          <cell r="HC137">
            <v>0</v>
          </cell>
        </row>
        <row r="138">
          <cell r="H138" t="str">
            <v>1002433</v>
          </cell>
          <cell r="I138" t="str">
            <v>USD</v>
          </cell>
          <cell r="J138" t="str">
            <v>RADIADOR 1.50 AH-BAV M/T</v>
          </cell>
          <cell r="K138" t="str">
            <v>T1</v>
          </cell>
          <cell r="L138">
            <v>26.548379999999998</v>
          </cell>
          <cell r="M138">
            <v>26548.379999999997</v>
          </cell>
          <cell r="N138">
            <v>106.62</v>
          </cell>
          <cell r="R138">
            <v>106.62</v>
          </cell>
          <cell r="V138">
            <v>106.62</v>
          </cell>
          <cell r="Z138">
            <v>106.62</v>
          </cell>
          <cell r="AD138">
            <v>106.62</v>
          </cell>
          <cell r="AH138">
            <v>106.62</v>
          </cell>
          <cell r="AL138">
            <v>106.62</v>
          </cell>
          <cell r="AP138">
            <v>106.62</v>
          </cell>
          <cell r="AT138">
            <v>106.62</v>
          </cell>
          <cell r="AX138">
            <v>106.62</v>
          </cell>
          <cell r="BB138">
            <v>106.62</v>
          </cell>
          <cell r="BF138">
            <v>106.62</v>
          </cell>
          <cell r="BJ138">
            <v>106.62</v>
          </cell>
          <cell r="BK138">
            <v>0</v>
          </cell>
          <cell r="BL138" t="str">
            <v xml:space="preserve"> </v>
          </cell>
          <cell r="BM138" t="str">
            <v xml:space="preserve"> </v>
          </cell>
          <cell r="BN138" t="str">
            <v xml:space="preserve"> </v>
          </cell>
          <cell r="BO138" t="str">
            <v xml:space="preserve"> </v>
          </cell>
          <cell r="BP138" t="str">
            <v xml:space="preserve"> </v>
          </cell>
          <cell r="BQ138" t="str">
            <v xml:space="preserve"> </v>
          </cell>
          <cell r="BR138" t="str">
            <v xml:space="preserve"> </v>
          </cell>
          <cell r="BS138" t="str">
            <v xml:space="preserve"> </v>
          </cell>
          <cell r="BT138" t="str">
            <v xml:space="preserve"> </v>
          </cell>
          <cell r="BU138" t="str">
            <v xml:space="preserve"> </v>
          </cell>
          <cell r="BV138" t="str">
            <v xml:space="preserve"> </v>
          </cell>
          <cell r="BW138" t="str">
            <v xml:space="preserve"> </v>
          </cell>
          <cell r="BX138" t="str">
            <v xml:space="preserve"> </v>
          </cell>
          <cell r="BY138" t="str">
            <v xml:space="preserve"> </v>
          </cell>
          <cell r="BZ138" t="str">
            <v xml:space="preserve"> </v>
          </cell>
          <cell r="CA138" t="str">
            <v xml:space="preserve"> </v>
          </cell>
          <cell r="CB138" t="str">
            <v xml:space="preserve"> </v>
          </cell>
          <cell r="CC138" t="str">
            <v xml:space="preserve"> </v>
          </cell>
          <cell r="CD138" t="str">
            <v xml:space="preserve"> </v>
          </cell>
          <cell r="CE138" t="str">
            <v xml:space="preserve"> </v>
          </cell>
          <cell r="CF138" t="str">
            <v xml:space="preserve"> </v>
          </cell>
          <cell r="CG138" t="str">
            <v xml:space="preserve"> </v>
          </cell>
          <cell r="CH138" t="str">
            <v xml:space="preserve"> </v>
          </cell>
          <cell r="CI138" t="str">
            <v xml:space="preserve"> </v>
          </cell>
          <cell r="CJ138" t="str">
            <v xml:space="preserve"> </v>
          </cell>
          <cell r="CK138" t="str">
            <v xml:space="preserve"> </v>
          </cell>
          <cell r="CL138" t="str">
            <v xml:space="preserve"> </v>
          </cell>
          <cell r="CM138" t="str">
            <v xml:space="preserve"> </v>
          </cell>
          <cell r="CN138" t="str">
            <v xml:space="preserve"> </v>
          </cell>
          <cell r="CO138" t="str">
            <v xml:space="preserve"> </v>
          </cell>
          <cell r="CP138" t="str">
            <v xml:space="preserve"> </v>
          </cell>
          <cell r="CQ138" t="str">
            <v xml:space="preserve"> </v>
          </cell>
          <cell r="CR138" t="str">
            <v xml:space="preserve"> </v>
          </cell>
          <cell r="CS138" t="str">
            <v xml:space="preserve"> </v>
          </cell>
          <cell r="CT138" t="str">
            <v xml:space="preserve"> </v>
          </cell>
          <cell r="CU138" t="str">
            <v xml:space="preserve"> </v>
          </cell>
          <cell r="CV138" t="str">
            <v xml:space="preserve"> </v>
          </cell>
          <cell r="CW138" t="str">
            <v xml:space="preserve"> </v>
          </cell>
          <cell r="CX138" t="str">
            <v xml:space="preserve"> </v>
          </cell>
          <cell r="CY138" t="str">
            <v xml:space="preserve"> </v>
          </cell>
          <cell r="CZ138" t="str">
            <v xml:space="preserve"> </v>
          </cell>
          <cell r="DA138" t="str">
            <v xml:space="preserve"> </v>
          </cell>
          <cell r="DB138" t="str">
            <v xml:space="preserve"> </v>
          </cell>
          <cell r="DC138" t="str">
            <v xml:space="preserve"> </v>
          </cell>
          <cell r="DD138" t="str">
            <v xml:space="preserve"> </v>
          </cell>
          <cell r="DE138" t="str">
            <v xml:space="preserve"> </v>
          </cell>
          <cell r="DF138" t="str">
            <v xml:space="preserve"> </v>
          </cell>
          <cell r="DG138" t="str">
            <v xml:space="preserve"> </v>
          </cell>
          <cell r="DH138" t="str">
            <v>4. IntraUS Auto1002433</v>
          </cell>
          <cell r="DI138">
            <v>0</v>
          </cell>
          <cell r="DJ138">
            <v>0</v>
          </cell>
          <cell r="DL138">
            <v>0</v>
          </cell>
          <cell r="DM138">
            <v>0</v>
          </cell>
          <cell r="DN138">
            <v>0</v>
          </cell>
          <cell r="DP138">
            <v>0</v>
          </cell>
          <cell r="DQ138">
            <v>0</v>
          </cell>
          <cell r="DR138">
            <v>0</v>
          </cell>
          <cell r="DT138">
            <v>0</v>
          </cell>
          <cell r="DU138">
            <v>0</v>
          </cell>
          <cell r="DV138">
            <v>0</v>
          </cell>
          <cell r="DX138">
            <v>0</v>
          </cell>
          <cell r="DY138">
            <v>0</v>
          </cell>
          <cell r="DZ138">
            <v>0</v>
          </cell>
          <cell r="EB138">
            <v>0</v>
          </cell>
          <cell r="EC138">
            <v>0</v>
          </cell>
          <cell r="ED138">
            <v>0</v>
          </cell>
          <cell r="EF138">
            <v>0</v>
          </cell>
          <cell r="EG138">
            <v>0</v>
          </cell>
          <cell r="EH138">
            <v>0</v>
          </cell>
          <cell r="EJ138">
            <v>0</v>
          </cell>
          <cell r="EK138">
            <v>0</v>
          </cell>
          <cell r="EL138">
            <v>0</v>
          </cell>
          <cell r="EN138">
            <v>0</v>
          </cell>
          <cell r="EO138">
            <v>0</v>
          </cell>
          <cell r="EP138">
            <v>0</v>
          </cell>
          <cell r="ER138">
            <v>0</v>
          </cell>
          <cell r="ES138">
            <v>0</v>
          </cell>
          <cell r="ET138">
            <v>0</v>
          </cell>
          <cell r="EV138">
            <v>0</v>
          </cell>
          <cell r="EW138">
            <v>0</v>
          </cell>
          <cell r="EX138">
            <v>0</v>
          </cell>
          <cell r="EZ138">
            <v>0</v>
          </cell>
          <cell r="FA138">
            <v>0</v>
          </cell>
          <cell r="FB138">
            <v>0</v>
          </cell>
          <cell r="FD138">
            <v>0</v>
          </cell>
          <cell r="FE138">
            <v>0</v>
          </cell>
          <cell r="FF138">
            <v>0</v>
          </cell>
          <cell r="FI138">
            <v>0</v>
          </cell>
          <cell r="FJ138">
            <v>0</v>
          </cell>
          <cell r="FK138">
            <v>0</v>
          </cell>
          <cell r="FM138">
            <v>0</v>
          </cell>
          <cell r="FN138">
            <v>0</v>
          </cell>
          <cell r="FO138">
            <v>0</v>
          </cell>
          <cell r="FQ138">
            <v>0</v>
          </cell>
          <cell r="FR138">
            <v>0</v>
          </cell>
          <cell r="FS138">
            <v>0</v>
          </cell>
          <cell r="FU138">
            <v>0</v>
          </cell>
          <cell r="FV138">
            <v>0</v>
          </cell>
          <cell r="FW138">
            <v>0</v>
          </cell>
          <cell r="FY138">
            <v>0</v>
          </cell>
          <cell r="FZ138">
            <v>0</v>
          </cell>
          <cell r="GA138">
            <v>0</v>
          </cell>
          <cell r="GC138">
            <v>0</v>
          </cell>
          <cell r="GD138">
            <v>0</v>
          </cell>
          <cell r="GE138">
            <v>0</v>
          </cell>
          <cell r="GG138">
            <v>0</v>
          </cell>
          <cell r="GH138">
            <v>0</v>
          </cell>
          <cell r="GI138">
            <v>0</v>
          </cell>
          <cell r="GK138">
            <v>0</v>
          </cell>
          <cell r="GL138">
            <v>0</v>
          </cell>
          <cell r="GM138">
            <v>0</v>
          </cell>
          <cell r="GO138">
            <v>0</v>
          </cell>
          <cell r="GP138">
            <v>0</v>
          </cell>
          <cell r="GQ138">
            <v>0</v>
          </cell>
          <cell r="GS138">
            <v>0</v>
          </cell>
          <cell r="GT138">
            <v>0</v>
          </cell>
          <cell r="GU138">
            <v>0</v>
          </cell>
          <cell r="GW138">
            <v>0</v>
          </cell>
          <cell r="GX138">
            <v>0</v>
          </cell>
          <cell r="GY138">
            <v>0</v>
          </cell>
          <cell r="HA138">
            <v>0</v>
          </cell>
          <cell r="HB138">
            <v>0</v>
          </cell>
          <cell r="HC138">
            <v>0</v>
          </cell>
        </row>
        <row r="139">
          <cell r="H139" t="str">
            <v>1002435</v>
          </cell>
          <cell r="I139" t="str">
            <v>USD</v>
          </cell>
          <cell r="J139" t="str">
            <v>RADIADOR 1.50 AH-BAV A/T</v>
          </cell>
          <cell r="K139" t="str">
            <v>T1</v>
          </cell>
          <cell r="L139">
            <v>0</v>
          </cell>
          <cell r="M139">
            <v>0</v>
          </cell>
          <cell r="N139">
            <v>0</v>
          </cell>
          <cell r="R139">
            <v>0</v>
          </cell>
          <cell r="V139">
            <v>0</v>
          </cell>
          <cell r="Z139">
            <v>0</v>
          </cell>
          <cell r="AD139">
            <v>0</v>
          </cell>
          <cell r="AH139">
            <v>0</v>
          </cell>
          <cell r="AL139">
            <v>0</v>
          </cell>
          <cell r="AP139">
            <v>0</v>
          </cell>
          <cell r="AT139">
            <v>0</v>
          </cell>
          <cell r="AX139">
            <v>0</v>
          </cell>
          <cell r="BB139">
            <v>0</v>
          </cell>
          <cell r="BF139">
            <v>0</v>
          </cell>
          <cell r="BJ139">
            <v>0</v>
          </cell>
          <cell r="BK139">
            <v>0</v>
          </cell>
          <cell r="BL139" t="str">
            <v xml:space="preserve"> </v>
          </cell>
          <cell r="BM139" t="str">
            <v xml:space="preserve"> </v>
          </cell>
          <cell r="BN139" t="str">
            <v xml:space="preserve"> </v>
          </cell>
          <cell r="BO139" t="str">
            <v xml:space="preserve"> </v>
          </cell>
          <cell r="BP139" t="str">
            <v xml:space="preserve"> </v>
          </cell>
          <cell r="BQ139" t="str">
            <v xml:space="preserve"> </v>
          </cell>
          <cell r="BR139" t="str">
            <v xml:space="preserve"> </v>
          </cell>
          <cell r="BS139" t="str">
            <v xml:space="preserve"> </v>
          </cell>
          <cell r="BT139" t="str">
            <v xml:space="preserve"> </v>
          </cell>
          <cell r="BU139" t="str">
            <v xml:space="preserve"> </v>
          </cell>
          <cell r="BV139" t="str">
            <v xml:space="preserve"> </v>
          </cell>
          <cell r="BW139" t="str">
            <v xml:space="preserve"> </v>
          </cell>
          <cell r="BX139" t="str">
            <v xml:space="preserve"> </v>
          </cell>
          <cell r="BY139" t="str">
            <v xml:space="preserve"> </v>
          </cell>
          <cell r="BZ139" t="str">
            <v xml:space="preserve"> </v>
          </cell>
          <cell r="CA139" t="str">
            <v xml:space="preserve"> </v>
          </cell>
          <cell r="CB139" t="str">
            <v xml:space="preserve"> </v>
          </cell>
          <cell r="CC139" t="str">
            <v xml:space="preserve"> </v>
          </cell>
          <cell r="CD139" t="str">
            <v xml:space="preserve"> </v>
          </cell>
          <cell r="CE139" t="str">
            <v xml:space="preserve"> </v>
          </cell>
          <cell r="CF139" t="str">
            <v xml:space="preserve"> </v>
          </cell>
          <cell r="CG139" t="str">
            <v xml:space="preserve"> </v>
          </cell>
          <cell r="CH139" t="str">
            <v xml:space="preserve"> </v>
          </cell>
          <cell r="CI139" t="str">
            <v xml:space="preserve"> </v>
          </cell>
          <cell r="CJ139" t="str">
            <v xml:space="preserve"> </v>
          </cell>
          <cell r="CK139" t="str">
            <v xml:space="preserve"> </v>
          </cell>
          <cell r="CL139" t="str">
            <v xml:space="preserve"> </v>
          </cell>
          <cell r="CM139" t="str">
            <v xml:space="preserve"> </v>
          </cell>
          <cell r="CN139" t="str">
            <v xml:space="preserve"> </v>
          </cell>
          <cell r="CO139" t="str">
            <v xml:space="preserve"> </v>
          </cell>
          <cell r="CP139" t="str">
            <v xml:space="preserve"> </v>
          </cell>
          <cell r="CQ139" t="str">
            <v xml:space="preserve"> </v>
          </cell>
          <cell r="CR139" t="str">
            <v xml:space="preserve"> </v>
          </cell>
          <cell r="CS139" t="str">
            <v xml:space="preserve"> </v>
          </cell>
          <cell r="CT139" t="str">
            <v xml:space="preserve"> </v>
          </cell>
          <cell r="CU139" t="str">
            <v xml:space="preserve"> </v>
          </cell>
          <cell r="CV139" t="str">
            <v xml:space="preserve"> </v>
          </cell>
          <cell r="CW139" t="str">
            <v xml:space="preserve"> </v>
          </cell>
          <cell r="CX139" t="str">
            <v xml:space="preserve"> </v>
          </cell>
          <cell r="CY139" t="str">
            <v xml:space="preserve"> </v>
          </cell>
          <cell r="CZ139" t="str">
            <v xml:space="preserve"> </v>
          </cell>
          <cell r="DA139" t="str">
            <v xml:space="preserve"> </v>
          </cell>
          <cell r="DB139" t="str">
            <v xml:space="preserve"> </v>
          </cell>
          <cell r="DC139" t="str">
            <v xml:space="preserve"> </v>
          </cell>
          <cell r="DD139" t="str">
            <v xml:space="preserve"> </v>
          </cell>
          <cell r="DE139" t="str">
            <v xml:space="preserve"> </v>
          </cell>
          <cell r="DF139" t="str">
            <v xml:space="preserve"> </v>
          </cell>
          <cell r="DG139" t="str">
            <v xml:space="preserve"> </v>
          </cell>
          <cell r="DH139" t="str">
            <v>4. IntraUS Auto1002435</v>
          </cell>
          <cell r="DI139">
            <v>0</v>
          </cell>
          <cell r="DJ139">
            <v>0</v>
          </cell>
          <cell r="DL139">
            <v>0</v>
          </cell>
          <cell r="DM139">
            <v>0</v>
          </cell>
          <cell r="DN139">
            <v>0</v>
          </cell>
          <cell r="DP139">
            <v>0</v>
          </cell>
          <cell r="DQ139">
            <v>0</v>
          </cell>
          <cell r="DR139">
            <v>0</v>
          </cell>
          <cell r="DT139">
            <v>0</v>
          </cell>
          <cell r="DU139">
            <v>0</v>
          </cell>
          <cell r="DV139">
            <v>0</v>
          </cell>
          <cell r="DX139">
            <v>0</v>
          </cell>
          <cell r="DY139">
            <v>0</v>
          </cell>
          <cell r="DZ139">
            <v>0</v>
          </cell>
          <cell r="EB139">
            <v>0</v>
          </cell>
          <cell r="EC139">
            <v>0</v>
          </cell>
          <cell r="ED139">
            <v>0</v>
          </cell>
          <cell r="EF139">
            <v>0</v>
          </cell>
          <cell r="EG139">
            <v>0</v>
          </cell>
          <cell r="EH139">
            <v>0</v>
          </cell>
          <cell r="EJ139">
            <v>0</v>
          </cell>
          <cell r="EK139">
            <v>0</v>
          </cell>
          <cell r="EL139">
            <v>0</v>
          </cell>
          <cell r="EN139">
            <v>0</v>
          </cell>
          <cell r="EO139">
            <v>0</v>
          </cell>
          <cell r="EP139">
            <v>0</v>
          </cell>
          <cell r="ER139">
            <v>0</v>
          </cell>
          <cell r="ES139">
            <v>0</v>
          </cell>
          <cell r="ET139">
            <v>0</v>
          </cell>
          <cell r="EV139">
            <v>0</v>
          </cell>
          <cell r="EW139">
            <v>0</v>
          </cell>
          <cell r="EX139">
            <v>0</v>
          </cell>
          <cell r="EZ139">
            <v>0</v>
          </cell>
          <cell r="FA139">
            <v>0</v>
          </cell>
          <cell r="FB139">
            <v>0</v>
          </cell>
          <cell r="FD139">
            <v>0</v>
          </cell>
          <cell r="FE139">
            <v>0</v>
          </cell>
          <cell r="FF139">
            <v>0</v>
          </cell>
          <cell r="FI139">
            <v>0</v>
          </cell>
          <cell r="FJ139">
            <v>0</v>
          </cell>
          <cell r="FK139">
            <v>0</v>
          </cell>
          <cell r="FM139">
            <v>0</v>
          </cell>
          <cell r="FN139">
            <v>0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U139">
            <v>0</v>
          </cell>
          <cell r="FV139">
            <v>0</v>
          </cell>
          <cell r="FW139">
            <v>0</v>
          </cell>
          <cell r="FY139">
            <v>0</v>
          </cell>
          <cell r="FZ139">
            <v>0</v>
          </cell>
          <cell r="GA139">
            <v>0</v>
          </cell>
          <cell r="GC139">
            <v>0</v>
          </cell>
          <cell r="GD139">
            <v>0</v>
          </cell>
          <cell r="GE139">
            <v>0</v>
          </cell>
          <cell r="GG139">
            <v>0</v>
          </cell>
          <cell r="GH139">
            <v>0</v>
          </cell>
          <cell r="GI139">
            <v>0</v>
          </cell>
          <cell r="GK139">
            <v>0</v>
          </cell>
          <cell r="GL139">
            <v>0</v>
          </cell>
          <cell r="GM139">
            <v>0</v>
          </cell>
          <cell r="GO139">
            <v>0</v>
          </cell>
          <cell r="GP139">
            <v>0</v>
          </cell>
          <cell r="GQ139">
            <v>0</v>
          </cell>
          <cell r="GS139">
            <v>0</v>
          </cell>
          <cell r="GT139">
            <v>0</v>
          </cell>
          <cell r="GU139">
            <v>0</v>
          </cell>
          <cell r="GW139">
            <v>0</v>
          </cell>
          <cell r="GX139">
            <v>0</v>
          </cell>
          <cell r="GY139">
            <v>0</v>
          </cell>
          <cell r="HA139">
            <v>0</v>
          </cell>
          <cell r="HB139">
            <v>0</v>
          </cell>
          <cell r="HC139">
            <v>0</v>
          </cell>
        </row>
        <row r="140">
          <cell r="H140" t="str">
            <v>1002443</v>
          </cell>
          <cell r="I140" t="str">
            <v>USD</v>
          </cell>
          <cell r="J140" t="str">
            <v>RADIADOR 1.50 AH-AEB A/T</v>
          </cell>
          <cell r="K140" t="str">
            <v>T1</v>
          </cell>
          <cell r="L140">
            <v>22.700899999999997</v>
          </cell>
          <cell r="M140">
            <v>22700.899999999998</v>
          </cell>
          <cell r="N140">
            <v>82.85</v>
          </cell>
          <cell r="R140">
            <v>82.85</v>
          </cell>
          <cell r="V140">
            <v>82.85</v>
          </cell>
          <cell r="Z140">
            <v>82.85</v>
          </cell>
          <cell r="AD140">
            <v>82.85</v>
          </cell>
          <cell r="AH140">
            <v>82.85</v>
          </cell>
          <cell r="AL140">
            <v>82.85</v>
          </cell>
          <cell r="AP140">
            <v>82.85</v>
          </cell>
          <cell r="AT140">
            <v>82.85</v>
          </cell>
          <cell r="AX140">
            <v>82.85</v>
          </cell>
          <cell r="BB140">
            <v>82.85</v>
          </cell>
          <cell r="BF140">
            <v>82.85</v>
          </cell>
          <cell r="BJ140">
            <v>82.85</v>
          </cell>
          <cell r="BK140">
            <v>0</v>
          </cell>
          <cell r="BL140" t="str">
            <v xml:space="preserve"> </v>
          </cell>
          <cell r="BM140" t="str">
            <v xml:space="preserve"> </v>
          </cell>
          <cell r="BN140" t="str">
            <v xml:space="preserve"> </v>
          </cell>
          <cell r="BO140" t="str">
            <v xml:space="preserve"> </v>
          </cell>
          <cell r="BP140" t="str">
            <v xml:space="preserve"> </v>
          </cell>
          <cell r="BQ140" t="str">
            <v xml:space="preserve"> </v>
          </cell>
          <cell r="BR140" t="str">
            <v xml:space="preserve"> </v>
          </cell>
          <cell r="BS140" t="str">
            <v xml:space="preserve"> </v>
          </cell>
          <cell r="BT140" t="str">
            <v xml:space="preserve"> </v>
          </cell>
          <cell r="BU140" t="str">
            <v xml:space="preserve"> </v>
          </cell>
          <cell r="BV140" t="str">
            <v xml:space="preserve"> </v>
          </cell>
          <cell r="BW140" t="str">
            <v xml:space="preserve"> </v>
          </cell>
          <cell r="BX140" t="str">
            <v xml:space="preserve"> </v>
          </cell>
          <cell r="BY140" t="str">
            <v xml:space="preserve"> </v>
          </cell>
          <cell r="BZ140" t="str">
            <v xml:space="preserve"> </v>
          </cell>
          <cell r="CA140" t="str">
            <v xml:space="preserve"> </v>
          </cell>
          <cell r="CB140" t="str">
            <v xml:space="preserve"> </v>
          </cell>
          <cell r="CC140" t="str">
            <v xml:space="preserve"> </v>
          </cell>
          <cell r="CD140" t="str">
            <v xml:space="preserve"> </v>
          </cell>
          <cell r="CE140" t="str">
            <v xml:space="preserve"> </v>
          </cell>
          <cell r="CF140" t="str">
            <v xml:space="preserve"> </v>
          </cell>
          <cell r="CG140" t="str">
            <v xml:space="preserve"> </v>
          </cell>
          <cell r="CH140" t="str">
            <v xml:space="preserve"> </v>
          </cell>
          <cell r="CI140" t="str">
            <v xml:space="preserve"> </v>
          </cell>
          <cell r="CJ140" t="str">
            <v xml:space="preserve"> </v>
          </cell>
          <cell r="CK140" t="str">
            <v xml:space="preserve"> </v>
          </cell>
          <cell r="CL140" t="str">
            <v xml:space="preserve"> </v>
          </cell>
          <cell r="CM140" t="str">
            <v xml:space="preserve"> </v>
          </cell>
          <cell r="CN140" t="str">
            <v xml:space="preserve"> </v>
          </cell>
          <cell r="CO140" t="str">
            <v xml:space="preserve"> </v>
          </cell>
          <cell r="CP140" t="str">
            <v xml:space="preserve"> </v>
          </cell>
          <cell r="CQ140" t="str">
            <v xml:space="preserve"> </v>
          </cell>
          <cell r="CR140" t="str">
            <v xml:space="preserve"> </v>
          </cell>
          <cell r="CS140" t="str">
            <v xml:space="preserve"> </v>
          </cell>
          <cell r="CT140" t="str">
            <v xml:space="preserve"> </v>
          </cell>
          <cell r="CU140" t="str">
            <v xml:space="preserve"> </v>
          </cell>
          <cell r="CV140" t="str">
            <v xml:space="preserve"> </v>
          </cell>
          <cell r="CW140" t="str">
            <v xml:space="preserve"> </v>
          </cell>
          <cell r="CX140" t="str">
            <v xml:space="preserve"> </v>
          </cell>
          <cell r="CY140" t="str">
            <v xml:space="preserve"> </v>
          </cell>
          <cell r="CZ140" t="str">
            <v xml:space="preserve"> </v>
          </cell>
          <cell r="DA140" t="str">
            <v xml:space="preserve"> </v>
          </cell>
          <cell r="DB140" t="str">
            <v xml:space="preserve"> </v>
          </cell>
          <cell r="DC140" t="str">
            <v xml:space="preserve"> </v>
          </cell>
          <cell r="DD140" t="str">
            <v xml:space="preserve"> </v>
          </cell>
          <cell r="DE140" t="str">
            <v xml:space="preserve"> </v>
          </cell>
          <cell r="DF140" t="str">
            <v xml:space="preserve"> </v>
          </cell>
          <cell r="DG140" t="str">
            <v xml:space="preserve"> </v>
          </cell>
          <cell r="DH140" t="str">
            <v>4. IntraUS Auto1002443</v>
          </cell>
          <cell r="DI140">
            <v>0</v>
          </cell>
          <cell r="DJ140">
            <v>0</v>
          </cell>
          <cell r="DL140">
            <v>0</v>
          </cell>
          <cell r="DM140">
            <v>0</v>
          </cell>
          <cell r="DN140">
            <v>0</v>
          </cell>
          <cell r="DP140">
            <v>0</v>
          </cell>
          <cell r="DQ140">
            <v>0</v>
          </cell>
          <cell r="DR140">
            <v>0</v>
          </cell>
          <cell r="DT140">
            <v>0</v>
          </cell>
          <cell r="DU140">
            <v>0</v>
          </cell>
          <cell r="DV140">
            <v>0</v>
          </cell>
          <cell r="DX140">
            <v>0</v>
          </cell>
          <cell r="DY140">
            <v>0</v>
          </cell>
          <cell r="DZ140">
            <v>0</v>
          </cell>
          <cell r="EB140">
            <v>0</v>
          </cell>
          <cell r="EC140">
            <v>0</v>
          </cell>
          <cell r="ED140">
            <v>0</v>
          </cell>
          <cell r="EF140">
            <v>0</v>
          </cell>
          <cell r="EG140">
            <v>0</v>
          </cell>
          <cell r="EH140">
            <v>0</v>
          </cell>
          <cell r="EJ140">
            <v>0</v>
          </cell>
          <cell r="EK140">
            <v>0</v>
          </cell>
          <cell r="EL140">
            <v>0</v>
          </cell>
          <cell r="EN140">
            <v>0</v>
          </cell>
          <cell r="EO140">
            <v>0</v>
          </cell>
          <cell r="EP140">
            <v>0</v>
          </cell>
          <cell r="ER140">
            <v>0</v>
          </cell>
          <cell r="ES140">
            <v>0</v>
          </cell>
          <cell r="ET140">
            <v>0</v>
          </cell>
          <cell r="EV140">
            <v>0</v>
          </cell>
          <cell r="EW140">
            <v>0</v>
          </cell>
          <cell r="EX140">
            <v>0</v>
          </cell>
          <cell r="EZ140">
            <v>0</v>
          </cell>
          <cell r="FA140">
            <v>0</v>
          </cell>
          <cell r="FB140">
            <v>0</v>
          </cell>
          <cell r="FD140">
            <v>0</v>
          </cell>
          <cell r="FE140">
            <v>0</v>
          </cell>
          <cell r="FF140">
            <v>0</v>
          </cell>
          <cell r="FI140">
            <v>0</v>
          </cell>
          <cell r="FJ140">
            <v>0</v>
          </cell>
          <cell r="FK140">
            <v>0</v>
          </cell>
          <cell r="FM140">
            <v>0</v>
          </cell>
          <cell r="FN140">
            <v>0</v>
          </cell>
          <cell r="FO140">
            <v>0</v>
          </cell>
          <cell r="FQ140">
            <v>0</v>
          </cell>
          <cell r="FR140">
            <v>0</v>
          </cell>
          <cell r="FS140">
            <v>0</v>
          </cell>
          <cell r="FU140">
            <v>0</v>
          </cell>
          <cell r="FV140">
            <v>0</v>
          </cell>
          <cell r="FW140">
            <v>0</v>
          </cell>
          <cell r="FY140">
            <v>0</v>
          </cell>
          <cell r="FZ140">
            <v>0</v>
          </cell>
          <cell r="GA140">
            <v>0</v>
          </cell>
          <cell r="GC140">
            <v>0</v>
          </cell>
          <cell r="GD140">
            <v>0</v>
          </cell>
          <cell r="GE140">
            <v>0</v>
          </cell>
          <cell r="GG140">
            <v>0</v>
          </cell>
          <cell r="GH140">
            <v>0</v>
          </cell>
          <cell r="GI140">
            <v>0</v>
          </cell>
          <cell r="GK140">
            <v>0</v>
          </cell>
          <cell r="GL140">
            <v>0</v>
          </cell>
          <cell r="GM140">
            <v>0</v>
          </cell>
          <cell r="GO140">
            <v>0</v>
          </cell>
          <cell r="GP140">
            <v>0</v>
          </cell>
          <cell r="GQ140">
            <v>0</v>
          </cell>
          <cell r="GS140">
            <v>0</v>
          </cell>
          <cell r="GT140">
            <v>0</v>
          </cell>
          <cell r="GU140">
            <v>0</v>
          </cell>
          <cell r="GW140">
            <v>0</v>
          </cell>
          <cell r="GX140">
            <v>0</v>
          </cell>
          <cell r="GY140">
            <v>0</v>
          </cell>
          <cell r="HA140">
            <v>0</v>
          </cell>
          <cell r="HB140">
            <v>0</v>
          </cell>
          <cell r="HC140">
            <v>0</v>
          </cell>
        </row>
        <row r="141">
          <cell r="H141" t="str">
            <v>1002462</v>
          </cell>
          <cell r="I141" t="str">
            <v>USD</v>
          </cell>
          <cell r="J141" t="str">
            <v>RAD AN-T 1.50 AH-BAV AFTE</v>
          </cell>
          <cell r="K141" t="str">
            <v>T1</v>
          </cell>
          <cell r="L141">
            <v>2.9540999999999999</v>
          </cell>
          <cell r="M141">
            <v>2954.1</v>
          </cell>
          <cell r="N141">
            <v>98.47</v>
          </cell>
          <cell r="R141">
            <v>98.47</v>
          </cell>
          <cell r="V141">
            <v>98.47</v>
          </cell>
          <cell r="Z141">
            <v>98.47</v>
          </cell>
          <cell r="AD141">
            <v>98.47</v>
          </cell>
          <cell r="AH141">
            <v>98.47</v>
          </cell>
          <cell r="AL141">
            <v>98.47</v>
          </cell>
          <cell r="AP141">
            <v>98.47</v>
          </cell>
          <cell r="AT141">
            <v>98.47</v>
          </cell>
          <cell r="AX141">
            <v>98.47</v>
          </cell>
          <cell r="BB141">
            <v>98.47</v>
          </cell>
          <cell r="BF141">
            <v>98.47</v>
          </cell>
          <cell r="BJ141">
            <v>98.47</v>
          </cell>
          <cell r="BK141">
            <v>0</v>
          </cell>
          <cell r="BL141" t="str">
            <v xml:space="preserve"> </v>
          </cell>
          <cell r="BM141" t="str">
            <v xml:space="preserve"> </v>
          </cell>
          <cell r="BN141" t="str">
            <v xml:space="preserve"> </v>
          </cell>
          <cell r="BO141" t="str">
            <v xml:space="preserve"> </v>
          </cell>
          <cell r="BP141" t="str">
            <v xml:space="preserve"> </v>
          </cell>
          <cell r="BQ141" t="str">
            <v xml:space="preserve"> </v>
          </cell>
          <cell r="BR141" t="str">
            <v xml:space="preserve"> </v>
          </cell>
          <cell r="BS141" t="str">
            <v xml:space="preserve"> </v>
          </cell>
          <cell r="BT141" t="str">
            <v xml:space="preserve"> </v>
          </cell>
          <cell r="BU141" t="str">
            <v xml:space="preserve"> </v>
          </cell>
          <cell r="BV141" t="str">
            <v xml:space="preserve"> </v>
          </cell>
          <cell r="BW141" t="str">
            <v xml:space="preserve"> </v>
          </cell>
          <cell r="BX141" t="str">
            <v xml:space="preserve"> </v>
          </cell>
          <cell r="BY141" t="str">
            <v xml:space="preserve"> </v>
          </cell>
          <cell r="BZ141" t="str">
            <v xml:space="preserve"> </v>
          </cell>
          <cell r="CA141" t="str">
            <v xml:space="preserve"> </v>
          </cell>
          <cell r="CB141" t="str">
            <v xml:space="preserve"> </v>
          </cell>
          <cell r="CC141" t="str">
            <v xml:space="preserve"> </v>
          </cell>
          <cell r="CD141" t="str">
            <v xml:space="preserve"> </v>
          </cell>
          <cell r="CE141" t="str">
            <v xml:space="preserve"> </v>
          </cell>
          <cell r="CF141" t="str">
            <v xml:space="preserve"> </v>
          </cell>
          <cell r="CG141" t="str">
            <v xml:space="preserve"> </v>
          </cell>
          <cell r="CH141" t="str">
            <v xml:space="preserve"> </v>
          </cell>
          <cell r="CI141" t="str">
            <v xml:space="preserve"> </v>
          </cell>
          <cell r="CJ141" t="str">
            <v xml:space="preserve"> </v>
          </cell>
          <cell r="CK141" t="str">
            <v xml:space="preserve"> </v>
          </cell>
          <cell r="CL141" t="str">
            <v xml:space="preserve"> </v>
          </cell>
          <cell r="CM141" t="str">
            <v xml:space="preserve"> </v>
          </cell>
          <cell r="CN141" t="str">
            <v xml:space="preserve"> </v>
          </cell>
          <cell r="CO141" t="str">
            <v xml:space="preserve"> </v>
          </cell>
          <cell r="CP141" t="str">
            <v xml:space="preserve"> </v>
          </cell>
          <cell r="CQ141" t="str">
            <v xml:space="preserve"> </v>
          </cell>
          <cell r="CR141" t="str">
            <v xml:space="preserve"> </v>
          </cell>
          <cell r="CS141" t="str">
            <v xml:space="preserve"> </v>
          </cell>
          <cell r="CT141" t="str">
            <v xml:space="preserve"> </v>
          </cell>
          <cell r="CU141" t="str">
            <v xml:space="preserve"> </v>
          </cell>
          <cell r="CV141" t="str">
            <v xml:space="preserve"> </v>
          </cell>
          <cell r="CW141" t="str">
            <v xml:space="preserve"> </v>
          </cell>
          <cell r="CX141" t="str">
            <v xml:space="preserve"> </v>
          </cell>
          <cell r="CY141" t="str">
            <v xml:space="preserve"> </v>
          </cell>
          <cell r="CZ141" t="str">
            <v xml:space="preserve"> </v>
          </cell>
          <cell r="DA141" t="str">
            <v xml:space="preserve"> </v>
          </cell>
          <cell r="DB141" t="str">
            <v xml:space="preserve"> </v>
          </cell>
          <cell r="DC141" t="str">
            <v xml:space="preserve"> </v>
          </cell>
          <cell r="DD141" t="str">
            <v xml:space="preserve"> </v>
          </cell>
          <cell r="DE141" t="str">
            <v xml:space="preserve"> </v>
          </cell>
          <cell r="DF141" t="str">
            <v xml:space="preserve"> </v>
          </cell>
          <cell r="DG141" t="str">
            <v xml:space="preserve"> </v>
          </cell>
          <cell r="DH141" t="str">
            <v>4. IntraUS Auto1002462</v>
          </cell>
          <cell r="DI141">
            <v>0</v>
          </cell>
          <cell r="DJ141">
            <v>0</v>
          </cell>
          <cell r="DL141">
            <v>0</v>
          </cell>
          <cell r="DM141">
            <v>0</v>
          </cell>
          <cell r="DN141">
            <v>0</v>
          </cell>
          <cell r="DP141">
            <v>0</v>
          </cell>
          <cell r="DQ141">
            <v>0</v>
          </cell>
          <cell r="DR141">
            <v>0</v>
          </cell>
          <cell r="DT141">
            <v>0</v>
          </cell>
          <cell r="DU141">
            <v>0</v>
          </cell>
          <cell r="DV141">
            <v>0</v>
          </cell>
          <cell r="DX141">
            <v>0</v>
          </cell>
          <cell r="DY141">
            <v>0</v>
          </cell>
          <cell r="DZ141">
            <v>0</v>
          </cell>
          <cell r="EB141">
            <v>0</v>
          </cell>
          <cell r="EC141">
            <v>0</v>
          </cell>
          <cell r="ED141">
            <v>0</v>
          </cell>
          <cell r="EF141">
            <v>0</v>
          </cell>
          <cell r="EG141">
            <v>0</v>
          </cell>
          <cell r="EH141">
            <v>0</v>
          </cell>
          <cell r="EJ141">
            <v>0</v>
          </cell>
          <cell r="EK141">
            <v>0</v>
          </cell>
          <cell r="EL141">
            <v>0</v>
          </cell>
          <cell r="EN141">
            <v>0</v>
          </cell>
          <cell r="EO141">
            <v>0</v>
          </cell>
          <cell r="EP141">
            <v>0</v>
          </cell>
          <cell r="ER141">
            <v>0</v>
          </cell>
          <cell r="ES141">
            <v>0</v>
          </cell>
          <cell r="ET141">
            <v>0</v>
          </cell>
          <cell r="EV141">
            <v>0</v>
          </cell>
          <cell r="EW141">
            <v>0</v>
          </cell>
          <cell r="EX141">
            <v>0</v>
          </cell>
          <cell r="EZ141">
            <v>0</v>
          </cell>
          <cell r="FA141">
            <v>0</v>
          </cell>
          <cell r="FB141">
            <v>0</v>
          </cell>
          <cell r="FD141">
            <v>0</v>
          </cell>
          <cell r="FE141">
            <v>0</v>
          </cell>
          <cell r="FF141">
            <v>0</v>
          </cell>
          <cell r="FI141">
            <v>0</v>
          </cell>
          <cell r="FJ141">
            <v>0</v>
          </cell>
          <cell r="FK141">
            <v>0</v>
          </cell>
          <cell r="FM141">
            <v>0</v>
          </cell>
          <cell r="FN141">
            <v>0</v>
          </cell>
          <cell r="FO141">
            <v>0</v>
          </cell>
          <cell r="FQ141">
            <v>0</v>
          </cell>
          <cell r="FR141">
            <v>0</v>
          </cell>
          <cell r="FS141">
            <v>0</v>
          </cell>
          <cell r="FU141">
            <v>0</v>
          </cell>
          <cell r="FV141">
            <v>0</v>
          </cell>
          <cell r="FW141">
            <v>0</v>
          </cell>
          <cell r="FY141">
            <v>0</v>
          </cell>
          <cell r="FZ141">
            <v>0</v>
          </cell>
          <cell r="GA141">
            <v>0</v>
          </cell>
          <cell r="GC141">
            <v>0</v>
          </cell>
          <cell r="GD141">
            <v>0</v>
          </cell>
          <cell r="GE141">
            <v>0</v>
          </cell>
          <cell r="GG141">
            <v>0</v>
          </cell>
          <cell r="GH141">
            <v>0</v>
          </cell>
          <cell r="GI141">
            <v>0</v>
          </cell>
          <cell r="GK141">
            <v>0</v>
          </cell>
          <cell r="GL141">
            <v>0</v>
          </cell>
          <cell r="GM141">
            <v>0</v>
          </cell>
          <cell r="GO141">
            <v>0</v>
          </cell>
          <cell r="GP141">
            <v>0</v>
          </cell>
          <cell r="GQ141">
            <v>0</v>
          </cell>
          <cell r="GS141">
            <v>0</v>
          </cell>
          <cell r="GT141">
            <v>0</v>
          </cell>
          <cell r="GU141">
            <v>0</v>
          </cell>
          <cell r="GW141">
            <v>0</v>
          </cell>
          <cell r="GX141">
            <v>0</v>
          </cell>
          <cell r="GY141">
            <v>0</v>
          </cell>
          <cell r="HA141">
            <v>0</v>
          </cell>
          <cell r="HB141">
            <v>0</v>
          </cell>
          <cell r="HC141">
            <v>0</v>
          </cell>
        </row>
        <row r="142">
          <cell r="H142" t="str">
            <v>1002463</v>
          </cell>
          <cell r="I142" t="str">
            <v>USD</v>
          </cell>
          <cell r="J142" t="str">
            <v>RADIADOR 1.5 AH-BAV A/T</v>
          </cell>
          <cell r="K142" t="str">
            <v>T1</v>
          </cell>
          <cell r="L142">
            <v>135.01661999999999</v>
          </cell>
          <cell r="M142">
            <v>135016.62</v>
          </cell>
          <cell r="N142">
            <v>88.71</v>
          </cell>
          <cell r="R142">
            <v>88.71</v>
          </cell>
          <cell r="V142">
            <v>88.71</v>
          </cell>
          <cell r="Z142">
            <v>88.71</v>
          </cell>
          <cell r="AD142">
            <v>88.71</v>
          </cell>
          <cell r="AH142">
            <v>88.71</v>
          </cell>
          <cell r="AL142">
            <v>88.71</v>
          </cell>
          <cell r="AP142">
            <v>88.71</v>
          </cell>
          <cell r="AT142">
            <v>88.71</v>
          </cell>
          <cell r="AX142">
            <v>88.71</v>
          </cell>
          <cell r="BB142">
            <v>88.71</v>
          </cell>
          <cell r="BF142">
            <v>88.71</v>
          </cell>
          <cell r="BJ142">
            <v>88.71</v>
          </cell>
          <cell r="BK142">
            <v>0</v>
          </cell>
          <cell r="BL142" t="str">
            <v xml:space="preserve"> </v>
          </cell>
          <cell r="BM142" t="str">
            <v xml:space="preserve"> </v>
          </cell>
          <cell r="BN142" t="str">
            <v xml:space="preserve"> </v>
          </cell>
          <cell r="BO142" t="str">
            <v xml:space="preserve"> </v>
          </cell>
          <cell r="BP142" t="str">
            <v xml:space="preserve"> </v>
          </cell>
          <cell r="BQ142" t="str">
            <v xml:space="preserve"> </v>
          </cell>
          <cell r="BR142" t="str">
            <v xml:space="preserve"> </v>
          </cell>
          <cell r="BS142" t="str">
            <v xml:space="preserve"> </v>
          </cell>
          <cell r="BT142" t="str">
            <v xml:space="preserve"> </v>
          </cell>
          <cell r="BU142" t="str">
            <v xml:space="preserve"> </v>
          </cell>
          <cell r="BV142" t="str">
            <v xml:space="preserve"> </v>
          </cell>
          <cell r="BW142" t="str">
            <v xml:space="preserve"> </v>
          </cell>
          <cell r="BX142" t="str">
            <v xml:space="preserve"> </v>
          </cell>
          <cell r="BY142" t="str">
            <v xml:space="preserve"> </v>
          </cell>
          <cell r="BZ142" t="str">
            <v xml:space="preserve"> </v>
          </cell>
          <cell r="CA142" t="str">
            <v xml:space="preserve"> </v>
          </cell>
          <cell r="CB142" t="str">
            <v xml:space="preserve"> </v>
          </cell>
          <cell r="CC142" t="str">
            <v xml:space="preserve"> </v>
          </cell>
          <cell r="CD142" t="str">
            <v xml:space="preserve"> </v>
          </cell>
          <cell r="CE142" t="str">
            <v xml:space="preserve"> </v>
          </cell>
          <cell r="CF142" t="str">
            <v xml:space="preserve"> </v>
          </cell>
          <cell r="CG142" t="str">
            <v xml:space="preserve"> </v>
          </cell>
          <cell r="CH142" t="str">
            <v xml:space="preserve"> </v>
          </cell>
          <cell r="CI142" t="str">
            <v xml:space="preserve"> </v>
          </cell>
          <cell r="CJ142" t="str">
            <v xml:space="preserve"> </v>
          </cell>
          <cell r="CK142" t="str">
            <v xml:space="preserve"> </v>
          </cell>
          <cell r="CL142" t="str">
            <v xml:space="preserve"> </v>
          </cell>
          <cell r="CM142" t="str">
            <v xml:space="preserve"> </v>
          </cell>
          <cell r="CN142" t="str">
            <v xml:space="preserve"> </v>
          </cell>
          <cell r="CO142" t="str">
            <v xml:space="preserve"> </v>
          </cell>
          <cell r="CP142" t="str">
            <v xml:space="preserve"> </v>
          </cell>
          <cell r="CQ142" t="str">
            <v xml:space="preserve"> </v>
          </cell>
          <cell r="CR142" t="str">
            <v xml:space="preserve"> </v>
          </cell>
          <cell r="CS142" t="str">
            <v xml:space="preserve"> </v>
          </cell>
          <cell r="CT142" t="str">
            <v xml:space="preserve"> </v>
          </cell>
          <cell r="CU142" t="str">
            <v xml:space="preserve"> </v>
          </cell>
          <cell r="CV142" t="str">
            <v xml:space="preserve"> </v>
          </cell>
          <cell r="CW142" t="str">
            <v xml:space="preserve"> </v>
          </cell>
          <cell r="CX142" t="str">
            <v xml:space="preserve"> </v>
          </cell>
          <cell r="CY142" t="str">
            <v xml:space="preserve"> </v>
          </cell>
          <cell r="CZ142" t="str">
            <v xml:space="preserve"> </v>
          </cell>
          <cell r="DA142" t="str">
            <v xml:space="preserve"> </v>
          </cell>
          <cell r="DB142" t="str">
            <v xml:space="preserve"> </v>
          </cell>
          <cell r="DC142" t="str">
            <v xml:space="preserve"> </v>
          </cell>
          <cell r="DD142" t="str">
            <v xml:space="preserve"> </v>
          </cell>
          <cell r="DE142" t="str">
            <v xml:space="preserve"> </v>
          </cell>
          <cell r="DF142" t="str">
            <v xml:space="preserve"> </v>
          </cell>
          <cell r="DG142" t="str">
            <v xml:space="preserve"> </v>
          </cell>
          <cell r="DH142" t="str">
            <v>4. IntraUS Auto1002463</v>
          </cell>
          <cell r="DI142">
            <v>0</v>
          </cell>
          <cell r="DJ142">
            <v>0</v>
          </cell>
          <cell r="DL142">
            <v>0</v>
          </cell>
          <cell r="DM142">
            <v>0</v>
          </cell>
          <cell r="DN142">
            <v>0</v>
          </cell>
          <cell r="DP142">
            <v>0</v>
          </cell>
          <cell r="DQ142">
            <v>0</v>
          </cell>
          <cell r="DR142">
            <v>0</v>
          </cell>
          <cell r="DT142">
            <v>0</v>
          </cell>
          <cell r="DU142">
            <v>0</v>
          </cell>
          <cell r="DV142">
            <v>0</v>
          </cell>
          <cell r="DX142">
            <v>0</v>
          </cell>
          <cell r="DY142">
            <v>0</v>
          </cell>
          <cell r="DZ142">
            <v>0</v>
          </cell>
          <cell r="EB142">
            <v>0</v>
          </cell>
          <cell r="EC142">
            <v>0</v>
          </cell>
          <cell r="ED142">
            <v>0</v>
          </cell>
          <cell r="EF142">
            <v>0</v>
          </cell>
          <cell r="EG142">
            <v>0</v>
          </cell>
          <cell r="EH142">
            <v>0</v>
          </cell>
          <cell r="EJ142">
            <v>0</v>
          </cell>
          <cell r="EK142">
            <v>0</v>
          </cell>
          <cell r="EL142">
            <v>0</v>
          </cell>
          <cell r="EN142">
            <v>0</v>
          </cell>
          <cell r="EO142">
            <v>0</v>
          </cell>
          <cell r="EP142">
            <v>0</v>
          </cell>
          <cell r="ER142">
            <v>0</v>
          </cell>
          <cell r="ES142">
            <v>0</v>
          </cell>
          <cell r="ET142">
            <v>0</v>
          </cell>
          <cell r="EV142">
            <v>0</v>
          </cell>
          <cell r="EW142">
            <v>0</v>
          </cell>
          <cell r="EX142">
            <v>0</v>
          </cell>
          <cell r="EZ142">
            <v>0</v>
          </cell>
          <cell r="FA142">
            <v>0</v>
          </cell>
          <cell r="FB142">
            <v>0</v>
          </cell>
          <cell r="FD142">
            <v>0</v>
          </cell>
          <cell r="FE142">
            <v>0</v>
          </cell>
          <cell r="FF142">
            <v>0</v>
          </cell>
          <cell r="FI142">
            <v>0</v>
          </cell>
          <cell r="FJ142">
            <v>0</v>
          </cell>
          <cell r="FK142">
            <v>0</v>
          </cell>
          <cell r="FM142">
            <v>0</v>
          </cell>
          <cell r="FN142">
            <v>0</v>
          </cell>
          <cell r="FO142">
            <v>0</v>
          </cell>
          <cell r="FQ142">
            <v>0</v>
          </cell>
          <cell r="FR142">
            <v>0</v>
          </cell>
          <cell r="FS142">
            <v>0</v>
          </cell>
          <cell r="FU142">
            <v>0</v>
          </cell>
          <cell r="FV142">
            <v>0</v>
          </cell>
          <cell r="FW142">
            <v>0</v>
          </cell>
          <cell r="FY142">
            <v>0</v>
          </cell>
          <cell r="FZ142">
            <v>0</v>
          </cell>
          <cell r="GA142">
            <v>0</v>
          </cell>
          <cell r="GC142">
            <v>0</v>
          </cell>
          <cell r="GD142">
            <v>0</v>
          </cell>
          <cell r="GE142">
            <v>0</v>
          </cell>
          <cell r="GG142">
            <v>0</v>
          </cell>
          <cell r="GH142">
            <v>0</v>
          </cell>
          <cell r="GI142">
            <v>0</v>
          </cell>
          <cell r="GK142">
            <v>0</v>
          </cell>
          <cell r="GL142">
            <v>0</v>
          </cell>
          <cell r="GM142">
            <v>0</v>
          </cell>
          <cell r="GO142">
            <v>0</v>
          </cell>
          <cell r="GP142">
            <v>0</v>
          </cell>
          <cell r="GQ142">
            <v>0</v>
          </cell>
          <cell r="GS142">
            <v>0</v>
          </cell>
          <cell r="GT142">
            <v>0</v>
          </cell>
          <cell r="GU142">
            <v>0</v>
          </cell>
          <cell r="GW142">
            <v>0</v>
          </cell>
          <cell r="GX142">
            <v>0</v>
          </cell>
          <cell r="GY142">
            <v>0</v>
          </cell>
          <cell r="HA142">
            <v>0</v>
          </cell>
          <cell r="HB142">
            <v>0</v>
          </cell>
          <cell r="HC142">
            <v>0</v>
          </cell>
        </row>
        <row r="143">
          <cell r="H143" t="str">
            <v>1002469</v>
          </cell>
          <cell r="I143" t="str">
            <v>USD</v>
          </cell>
          <cell r="J143" t="str">
            <v>RADIADOR 2.25 AH-AGF   DF</v>
          </cell>
          <cell r="K143" t="str">
            <v>T1</v>
          </cell>
          <cell r="L143">
            <v>69.084599999999995</v>
          </cell>
          <cell r="M143">
            <v>69084.599999999991</v>
          </cell>
          <cell r="N143">
            <v>156.30000000000001</v>
          </cell>
          <cell r="R143">
            <v>156.30000000000001</v>
          </cell>
          <cell r="V143">
            <v>156.30000000000001</v>
          </cell>
          <cell r="Z143">
            <v>156.30000000000001</v>
          </cell>
          <cell r="AD143">
            <v>156.30000000000001</v>
          </cell>
          <cell r="AH143">
            <v>156.30000000000001</v>
          </cell>
          <cell r="AL143">
            <v>156.30000000000001</v>
          </cell>
          <cell r="AP143">
            <v>156.30000000000001</v>
          </cell>
          <cell r="AT143">
            <v>156.30000000000001</v>
          </cell>
          <cell r="AX143">
            <v>156.30000000000001</v>
          </cell>
          <cell r="BB143">
            <v>156.30000000000001</v>
          </cell>
          <cell r="BF143">
            <v>156.30000000000001</v>
          </cell>
          <cell r="BJ143">
            <v>156.30000000000001</v>
          </cell>
          <cell r="BK143">
            <v>0</v>
          </cell>
          <cell r="BL143" t="str">
            <v xml:space="preserve"> </v>
          </cell>
          <cell r="BM143" t="str">
            <v xml:space="preserve"> </v>
          </cell>
          <cell r="BN143" t="str">
            <v xml:space="preserve"> </v>
          </cell>
          <cell r="BO143" t="str">
            <v xml:space="preserve"> </v>
          </cell>
          <cell r="BP143" t="str">
            <v xml:space="preserve"> </v>
          </cell>
          <cell r="BQ143" t="str">
            <v xml:space="preserve"> </v>
          </cell>
          <cell r="BR143" t="str">
            <v xml:space="preserve"> </v>
          </cell>
          <cell r="BS143" t="str">
            <v xml:space="preserve"> </v>
          </cell>
          <cell r="BT143" t="str">
            <v xml:space="preserve"> </v>
          </cell>
          <cell r="BU143" t="str">
            <v xml:space="preserve"> </v>
          </cell>
          <cell r="BV143" t="str">
            <v xml:space="preserve"> </v>
          </cell>
          <cell r="BW143" t="str">
            <v xml:space="preserve"> </v>
          </cell>
          <cell r="BX143" t="str">
            <v xml:space="preserve"> </v>
          </cell>
          <cell r="BY143" t="str">
            <v xml:space="preserve"> </v>
          </cell>
          <cell r="BZ143" t="str">
            <v xml:space="preserve"> </v>
          </cell>
          <cell r="CA143" t="str">
            <v xml:space="preserve"> </v>
          </cell>
          <cell r="CB143" t="str">
            <v xml:space="preserve"> </v>
          </cell>
          <cell r="CC143" t="str">
            <v xml:space="preserve"> </v>
          </cell>
          <cell r="CD143" t="str">
            <v xml:space="preserve"> </v>
          </cell>
          <cell r="CE143" t="str">
            <v xml:space="preserve"> </v>
          </cell>
          <cell r="CF143" t="str">
            <v xml:space="preserve"> </v>
          </cell>
          <cell r="CG143" t="str">
            <v xml:space="preserve"> </v>
          </cell>
          <cell r="CH143" t="str">
            <v xml:space="preserve"> </v>
          </cell>
          <cell r="CI143" t="str">
            <v xml:space="preserve"> </v>
          </cell>
          <cell r="CJ143" t="str">
            <v xml:space="preserve"> </v>
          </cell>
          <cell r="CK143" t="str">
            <v xml:space="preserve"> </v>
          </cell>
          <cell r="CL143" t="str">
            <v xml:space="preserve"> </v>
          </cell>
          <cell r="CM143" t="str">
            <v xml:space="preserve"> </v>
          </cell>
          <cell r="CN143" t="str">
            <v xml:space="preserve"> </v>
          </cell>
          <cell r="CO143" t="str">
            <v xml:space="preserve"> </v>
          </cell>
          <cell r="CP143" t="str">
            <v xml:space="preserve"> </v>
          </cell>
          <cell r="CQ143" t="str">
            <v xml:space="preserve"> </v>
          </cell>
          <cell r="CR143" t="str">
            <v xml:space="preserve"> </v>
          </cell>
          <cell r="CS143" t="str">
            <v xml:space="preserve"> </v>
          </cell>
          <cell r="CT143" t="str">
            <v xml:space="preserve"> </v>
          </cell>
          <cell r="CU143" t="str">
            <v xml:space="preserve"> </v>
          </cell>
          <cell r="CV143" t="str">
            <v xml:space="preserve"> </v>
          </cell>
          <cell r="CW143" t="str">
            <v xml:space="preserve"> </v>
          </cell>
          <cell r="CX143" t="str">
            <v xml:space="preserve"> </v>
          </cell>
          <cell r="CY143" t="str">
            <v xml:space="preserve"> </v>
          </cell>
          <cell r="CZ143" t="str">
            <v xml:space="preserve"> </v>
          </cell>
          <cell r="DA143" t="str">
            <v xml:space="preserve"> </v>
          </cell>
          <cell r="DB143" t="str">
            <v xml:space="preserve"> </v>
          </cell>
          <cell r="DC143" t="str">
            <v xml:space="preserve"> </v>
          </cell>
          <cell r="DD143" t="str">
            <v xml:space="preserve"> </v>
          </cell>
          <cell r="DE143" t="str">
            <v xml:space="preserve"> </v>
          </cell>
          <cell r="DF143" t="str">
            <v xml:space="preserve"> </v>
          </cell>
          <cell r="DG143" t="str">
            <v xml:space="preserve"> </v>
          </cell>
          <cell r="DH143" t="str">
            <v>4. IntraUS Auto1002469</v>
          </cell>
          <cell r="DI143">
            <v>0</v>
          </cell>
          <cell r="DJ143">
            <v>0</v>
          </cell>
          <cell r="DL143">
            <v>0</v>
          </cell>
          <cell r="DM143">
            <v>0</v>
          </cell>
          <cell r="DN143">
            <v>0</v>
          </cell>
          <cell r="DP143">
            <v>0</v>
          </cell>
          <cell r="DQ143">
            <v>0</v>
          </cell>
          <cell r="DR143">
            <v>0</v>
          </cell>
          <cell r="DT143">
            <v>0</v>
          </cell>
          <cell r="DU143">
            <v>0</v>
          </cell>
          <cell r="DV143">
            <v>0</v>
          </cell>
          <cell r="DX143">
            <v>0</v>
          </cell>
          <cell r="DY143">
            <v>0</v>
          </cell>
          <cell r="DZ143">
            <v>0</v>
          </cell>
          <cell r="EB143">
            <v>0</v>
          </cell>
          <cell r="EC143">
            <v>0</v>
          </cell>
          <cell r="ED143">
            <v>0</v>
          </cell>
          <cell r="EF143">
            <v>0</v>
          </cell>
          <cell r="EG143">
            <v>0</v>
          </cell>
          <cell r="EH143">
            <v>0</v>
          </cell>
          <cell r="EJ143">
            <v>0</v>
          </cell>
          <cell r="EK143">
            <v>0</v>
          </cell>
          <cell r="EL143">
            <v>0</v>
          </cell>
          <cell r="EN143">
            <v>0</v>
          </cell>
          <cell r="EO143">
            <v>0</v>
          </cell>
          <cell r="EP143">
            <v>0</v>
          </cell>
          <cell r="ER143">
            <v>0</v>
          </cell>
          <cell r="ES143">
            <v>0</v>
          </cell>
          <cell r="ET143">
            <v>0</v>
          </cell>
          <cell r="EV143">
            <v>0</v>
          </cell>
          <cell r="EW143">
            <v>0</v>
          </cell>
          <cell r="EX143">
            <v>0</v>
          </cell>
          <cell r="EZ143">
            <v>0</v>
          </cell>
          <cell r="FA143">
            <v>0</v>
          </cell>
          <cell r="FB143">
            <v>0</v>
          </cell>
          <cell r="FD143">
            <v>0</v>
          </cell>
          <cell r="FE143">
            <v>0</v>
          </cell>
          <cell r="FF143">
            <v>0</v>
          </cell>
          <cell r="FI143">
            <v>0</v>
          </cell>
          <cell r="FJ143">
            <v>0</v>
          </cell>
          <cell r="FK143">
            <v>0</v>
          </cell>
          <cell r="FM143">
            <v>0</v>
          </cell>
          <cell r="FN143">
            <v>0</v>
          </cell>
          <cell r="FO143">
            <v>0</v>
          </cell>
          <cell r="FQ143">
            <v>0</v>
          </cell>
          <cell r="FR143">
            <v>0</v>
          </cell>
          <cell r="FS143">
            <v>0</v>
          </cell>
          <cell r="FU143">
            <v>0</v>
          </cell>
          <cell r="FV143">
            <v>0</v>
          </cell>
          <cell r="FW143">
            <v>0</v>
          </cell>
          <cell r="FY143">
            <v>0</v>
          </cell>
          <cell r="FZ143">
            <v>0</v>
          </cell>
          <cell r="GA143">
            <v>0</v>
          </cell>
          <cell r="GC143">
            <v>0</v>
          </cell>
          <cell r="GD143">
            <v>0</v>
          </cell>
          <cell r="GE143">
            <v>0</v>
          </cell>
          <cell r="GG143">
            <v>0</v>
          </cell>
          <cell r="GH143">
            <v>0</v>
          </cell>
          <cell r="GI143">
            <v>0</v>
          </cell>
          <cell r="GK143">
            <v>0</v>
          </cell>
          <cell r="GL143">
            <v>0</v>
          </cell>
          <cell r="GM143">
            <v>0</v>
          </cell>
          <cell r="GO143">
            <v>0</v>
          </cell>
          <cell r="GP143">
            <v>0</v>
          </cell>
          <cell r="GQ143">
            <v>0</v>
          </cell>
          <cell r="GS143">
            <v>0</v>
          </cell>
          <cell r="GT143">
            <v>0</v>
          </cell>
          <cell r="GU143">
            <v>0</v>
          </cell>
          <cell r="GW143">
            <v>0</v>
          </cell>
          <cell r="GX143">
            <v>0</v>
          </cell>
          <cell r="GY143">
            <v>0</v>
          </cell>
          <cell r="HA143">
            <v>0</v>
          </cell>
          <cell r="HB143">
            <v>0</v>
          </cell>
          <cell r="HC143">
            <v>0</v>
          </cell>
        </row>
        <row r="144">
          <cell r="H144" t="str">
            <v>1002477</v>
          </cell>
          <cell r="I144" t="str">
            <v>USD</v>
          </cell>
          <cell r="J144" t="str">
            <v>RADIADOR 1.5 AH-BAV A/T</v>
          </cell>
          <cell r="K144" t="str">
            <v>T1</v>
          </cell>
          <cell r="L144">
            <v>39.605339999999998</v>
          </cell>
          <cell r="M144">
            <v>39605.339999999997</v>
          </cell>
          <cell r="N144">
            <v>84.99</v>
          </cell>
          <cell r="R144">
            <v>84.99</v>
          </cell>
          <cell r="V144">
            <v>84.99</v>
          </cell>
          <cell r="Z144">
            <v>84.99</v>
          </cell>
          <cell r="AD144">
            <v>84.99</v>
          </cell>
          <cell r="AH144">
            <v>84.99</v>
          </cell>
          <cell r="AL144">
            <v>84.99</v>
          </cell>
          <cell r="AP144">
            <v>84.99</v>
          </cell>
          <cell r="AT144">
            <v>84.99</v>
          </cell>
          <cell r="AX144">
            <v>84.99</v>
          </cell>
          <cell r="BB144">
            <v>84.99</v>
          </cell>
          <cell r="BF144">
            <v>84.99</v>
          </cell>
          <cell r="BJ144">
            <v>84.99</v>
          </cell>
          <cell r="BK144">
            <v>0</v>
          </cell>
          <cell r="BL144" t="str">
            <v xml:space="preserve"> </v>
          </cell>
          <cell r="BM144" t="str">
            <v xml:space="preserve"> </v>
          </cell>
          <cell r="BN144" t="str">
            <v xml:space="preserve"> </v>
          </cell>
          <cell r="BO144" t="str">
            <v xml:space="preserve"> </v>
          </cell>
          <cell r="BP144" t="str">
            <v xml:space="preserve"> </v>
          </cell>
          <cell r="BQ144" t="str">
            <v xml:space="preserve"> </v>
          </cell>
          <cell r="BR144" t="str">
            <v xml:space="preserve"> </v>
          </cell>
          <cell r="BS144" t="str">
            <v xml:space="preserve"> </v>
          </cell>
          <cell r="BT144" t="str">
            <v xml:space="preserve"> </v>
          </cell>
          <cell r="BU144" t="str">
            <v xml:space="preserve"> </v>
          </cell>
          <cell r="BV144" t="str">
            <v xml:space="preserve"> </v>
          </cell>
          <cell r="BW144" t="str">
            <v xml:space="preserve"> </v>
          </cell>
          <cell r="BX144" t="str">
            <v xml:space="preserve"> </v>
          </cell>
          <cell r="BY144" t="str">
            <v xml:space="preserve"> </v>
          </cell>
          <cell r="BZ144" t="str">
            <v xml:space="preserve"> </v>
          </cell>
          <cell r="CA144" t="str">
            <v xml:space="preserve"> </v>
          </cell>
          <cell r="CB144" t="str">
            <v xml:space="preserve"> </v>
          </cell>
          <cell r="CC144" t="str">
            <v xml:space="preserve"> </v>
          </cell>
          <cell r="CD144" t="str">
            <v xml:space="preserve"> </v>
          </cell>
          <cell r="CE144" t="str">
            <v xml:space="preserve"> </v>
          </cell>
          <cell r="CF144" t="str">
            <v xml:space="preserve"> </v>
          </cell>
          <cell r="CG144" t="str">
            <v xml:space="preserve"> </v>
          </cell>
          <cell r="CH144" t="str">
            <v xml:space="preserve"> </v>
          </cell>
          <cell r="CI144" t="str">
            <v xml:space="preserve"> </v>
          </cell>
          <cell r="CJ144" t="str">
            <v xml:space="preserve"> </v>
          </cell>
          <cell r="CK144" t="str">
            <v xml:space="preserve"> </v>
          </cell>
          <cell r="CL144" t="str">
            <v xml:space="preserve"> </v>
          </cell>
          <cell r="CM144" t="str">
            <v xml:space="preserve"> </v>
          </cell>
          <cell r="CN144" t="str">
            <v xml:space="preserve"> </v>
          </cell>
          <cell r="CO144" t="str">
            <v xml:space="preserve"> </v>
          </cell>
          <cell r="CP144" t="str">
            <v xml:space="preserve"> </v>
          </cell>
          <cell r="CQ144" t="str">
            <v xml:space="preserve"> </v>
          </cell>
          <cell r="CR144" t="str">
            <v xml:space="preserve"> </v>
          </cell>
          <cell r="CS144" t="str">
            <v xml:space="preserve"> </v>
          </cell>
          <cell r="CT144" t="str">
            <v xml:space="preserve"> </v>
          </cell>
          <cell r="CU144" t="str">
            <v xml:space="preserve"> </v>
          </cell>
          <cell r="CV144" t="str">
            <v xml:space="preserve"> </v>
          </cell>
          <cell r="CW144" t="str">
            <v xml:space="preserve"> </v>
          </cell>
          <cell r="CX144" t="str">
            <v xml:space="preserve"> </v>
          </cell>
          <cell r="CY144" t="str">
            <v xml:space="preserve"> </v>
          </cell>
          <cell r="CZ144" t="str">
            <v xml:space="preserve"> </v>
          </cell>
          <cell r="DA144" t="str">
            <v xml:space="preserve"> </v>
          </cell>
          <cell r="DB144" t="str">
            <v xml:space="preserve"> </v>
          </cell>
          <cell r="DC144" t="str">
            <v xml:space="preserve"> </v>
          </cell>
          <cell r="DD144" t="str">
            <v xml:space="preserve"> </v>
          </cell>
          <cell r="DE144" t="str">
            <v xml:space="preserve"> </v>
          </cell>
          <cell r="DF144" t="str">
            <v xml:space="preserve"> </v>
          </cell>
          <cell r="DG144" t="str">
            <v xml:space="preserve"> </v>
          </cell>
          <cell r="DH144" t="str">
            <v>4. IntraUS Auto1002477</v>
          </cell>
          <cell r="DI144">
            <v>0</v>
          </cell>
          <cell r="DJ144">
            <v>0</v>
          </cell>
          <cell r="DL144">
            <v>0</v>
          </cell>
          <cell r="DM144">
            <v>0</v>
          </cell>
          <cell r="DN144">
            <v>0</v>
          </cell>
          <cell r="DP144">
            <v>0</v>
          </cell>
          <cell r="DQ144">
            <v>0</v>
          </cell>
          <cell r="DR144">
            <v>0</v>
          </cell>
          <cell r="DT144">
            <v>0</v>
          </cell>
          <cell r="DU144">
            <v>0</v>
          </cell>
          <cell r="DV144">
            <v>0</v>
          </cell>
          <cell r="DX144">
            <v>0</v>
          </cell>
          <cell r="DY144">
            <v>0</v>
          </cell>
          <cell r="DZ144">
            <v>0</v>
          </cell>
          <cell r="EB144">
            <v>0</v>
          </cell>
          <cell r="EC144">
            <v>0</v>
          </cell>
          <cell r="ED144">
            <v>0</v>
          </cell>
          <cell r="EF144">
            <v>0</v>
          </cell>
          <cell r="EG144">
            <v>0</v>
          </cell>
          <cell r="EH144">
            <v>0</v>
          </cell>
          <cell r="EJ144">
            <v>0</v>
          </cell>
          <cell r="EK144">
            <v>0</v>
          </cell>
          <cell r="EL144">
            <v>0</v>
          </cell>
          <cell r="EN144">
            <v>0</v>
          </cell>
          <cell r="EO144">
            <v>0</v>
          </cell>
          <cell r="EP144">
            <v>0</v>
          </cell>
          <cell r="ER144">
            <v>0</v>
          </cell>
          <cell r="ES144">
            <v>0</v>
          </cell>
          <cell r="ET144">
            <v>0</v>
          </cell>
          <cell r="EV144">
            <v>0</v>
          </cell>
          <cell r="EW144">
            <v>0</v>
          </cell>
          <cell r="EX144">
            <v>0</v>
          </cell>
          <cell r="EZ144">
            <v>0</v>
          </cell>
          <cell r="FA144">
            <v>0</v>
          </cell>
          <cell r="FB144">
            <v>0</v>
          </cell>
          <cell r="FD144">
            <v>0</v>
          </cell>
          <cell r="FE144">
            <v>0</v>
          </cell>
          <cell r="FF144">
            <v>0</v>
          </cell>
          <cell r="FI144">
            <v>0</v>
          </cell>
          <cell r="FJ144">
            <v>0</v>
          </cell>
          <cell r="FK144">
            <v>0</v>
          </cell>
          <cell r="FM144">
            <v>0</v>
          </cell>
          <cell r="FN144">
            <v>0</v>
          </cell>
          <cell r="FO144">
            <v>0</v>
          </cell>
          <cell r="FQ144">
            <v>0</v>
          </cell>
          <cell r="FR144">
            <v>0</v>
          </cell>
          <cell r="FS144">
            <v>0</v>
          </cell>
          <cell r="FU144">
            <v>0</v>
          </cell>
          <cell r="FV144">
            <v>0</v>
          </cell>
          <cell r="FW144">
            <v>0</v>
          </cell>
          <cell r="FY144">
            <v>0</v>
          </cell>
          <cell r="FZ144">
            <v>0</v>
          </cell>
          <cell r="GA144">
            <v>0</v>
          </cell>
          <cell r="GC144">
            <v>0</v>
          </cell>
          <cell r="GD144">
            <v>0</v>
          </cell>
          <cell r="GE144">
            <v>0</v>
          </cell>
          <cell r="GG144">
            <v>0</v>
          </cell>
          <cell r="GH144">
            <v>0</v>
          </cell>
          <cell r="GI144">
            <v>0</v>
          </cell>
          <cell r="GK144">
            <v>0</v>
          </cell>
          <cell r="GL144">
            <v>0</v>
          </cell>
          <cell r="GM144">
            <v>0</v>
          </cell>
          <cell r="GO144">
            <v>0</v>
          </cell>
          <cell r="GP144">
            <v>0</v>
          </cell>
          <cell r="GQ144">
            <v>0</v>
          </cell>
          <cell r="GS144">
            <v>0</v>
          </cell>
          <cell r="GT144">
            <v>0</v>
          </cell>
          <cell r="GU144">
            <v>0</v>
          </cell>
          <cell r="GW144">
            <v>0</v>
          </cell>
          <cell r="GX144">
            <v>0</v>
          </cell>
          <cell r="GY144">
            <v>0</v>
          </cell>
          <cell r="HA144">
            <v>0</v>
          </cell>
          <cell r="HB144">
            <v>0</v>
          </cell>
          <cell r="HC144">
            <v>0</v>
          </cell>
        </row>
        <row r="145">
          <cell r="H145" t="str">
            <v>1002496</v>
          </cell>
          <cell r="I145" t="str">
            <v>USD</v>
          </cell>
          <cell r="J145" t="str">
            <v>RAD XJ 1.50 AFTERMARKET</v>
          </cell>
          <cell r="K145" t="str">
            <v>T1</v>
          </cell>
          <cell r="L145">
            <v>12.46392</v>
          </cell>
          <cell r="M145">
            <v>12463.92</v>
          </cell>
          <cell r="N145">
            <v>74.19</v>
          </cell>
          <cell r="R145">
            <v>74.19</v>
          </cell>
          <cell r="V145">
            <v>74.19</v>
          </cell>
          <cell r="Z145">
            <v>74.19</v>
          </cell>
          <cell r="AD145">
            <v>74.19</v>
          </cell>
          <cell r="AH145">
            <v>74.19</v>
          </cell>
          <cell r="AL145">
            <v>74.19</v>
          </cell>
          <cell r="AP145">
            <v>74.19</v>
          </cell>
          <cell r="AT145">
            <v>74.19</v>
          </cell>
          <cell r="AX145">
            <v>74.19</v>
          </cell>
          <cell r="BB145">
            <v>74.19</v>
          </cell>
          <cell r="BF145">
            <v>74.19</v>
          </cell>
          <cell r="BJ145">
            <v>74.19</v>
          </cell>
          <cell r="BK145">
            <v>0</v>
          </cell>
          <cell r="BL145" t="str">
            <v xml:space="preserve"> </v>
          </cell>
          <cell r="BM145" t="str">
            <v xml:space="preserve"> </v>
          </cell>
          <cell r="BN145" t="str">
            <v xml:space="preserve"> </v>
          </cell>
          <cell r="BO145" t="str">
            <v xml:space="preserve"> </v>
          </cell>
          <cell r="BP145" t="str">
            <v xml:space="preserve"> </v>
          </cell>
          <cell r="BQ145" t="str">
            <v xml:space="preserve"> </v>
          </cell>
          <cell r="BR145" t="str">
            <v xml:space="preserve"> </v>
          </cell>
          <cell r="BS145" t="str">
            <v xml:space="preserve"> </v>
          </cell>
          <cell r="BT145" t="str">
            <v xml:space="preserve"> </v>
          </cell>
          <cell r="BU145" t="str">
            <v xml:space="preserve"> </v>
          </cell>
          <cell r="BV145" t="str">
            <v xml:space="preserve"> </v>
          </cell>
          <cell r="BW145" t="str">
            <v xml:space="preserve"> </v>
          </cell>
          <cell r="BX145" t="str">
            <v xml:space="preserve"> </v>
          </cell>
          <cell r="BY145" t="str">
            <v xml:space="preserve"> </v>
          </cell>
          <cell r="BZ145" t="str">
            <v xml:space="preserve"> </v>
          </cell>
          <cell r="CA145" t="str">
            <v xml:space="preserve"> </v>
          </cell>
          <cell r="CB145" t="str">
            <v xml:space="preserve"> </v>
          </cell>
          <cell r="CC145" t="str">
            <v xml:space="preserve"> </v>
          </cell>
          <cell r="CD145" t="str">
            <v xml:space="preserve"> </v>
          </cell>
          <cell r="CE145" t="str">
            <v xml:space="preserve"> </v>
          </cell>
          <cell r="CF145" t="str">
            <v xml:space="preserve"> </v>
          </cell>
          <cell r="CG145" t="str">
            <v xml:space="preserve"> </v>
          </cell>
          <cell r="CH145" t="str">
            <v xml:space="preserve"> </v>
          </cell>
          <cell r="CI145" t="str">
            <v xml:space="preserve"> </v>
          </cell>
          <cell r="CJ145" t="str">
            <v xml:space="preserve"> </v>
          </cell>
          <cell r="CK145" t="str">
            <v xml:space="preserve"> </v>
          </cell>
          <cell r="CL145" t="str">
            <v xml:space="preserve"> </v>
          </cell>
          <cell r="CM145" t="str">
            <v xml:space="preserve"> </v>
          </cell>
          <cell r="CN145" t="str">
            <v xml:space="preserve"> </v>
          </cell>
          <cell r="CO145" t="str">
            <v xml:space="preserve"> </v>
          </cell>
          <cell r="CP145" t="str">
            <v xml:space="preserve"> </v>
          </cell>
          <cell r="CQ145" t="str">
            <v xml:space="preserve"> </v>
          </cell>
          <cell r="CR145" t="str">
            <v xml:space="preserve"> </v>
          </cell>
          <cell r="CS145" t="str">
            <v xml:space="preserve"> </v>
          </cell>
          <cell r="CT145" t="str">
            <v xml:space="preserve"> </v>
          </cell>
          <cell r="CU145" t="str">
            <v xml:space="preserve"> </v>
          </cell>
          <cell r="CV145" t="str">
            <v xml:space="preserve"> </v>
          </cell>
          <cell r="CW145" t="str">
            <v xml:space="preserve"> </v>
          </cell>
          <cell r="CX145" t="str">
            <v xml:space="preserve"> </v>
          </cell>
          <cell r="CY145" t="str">
            <v xml:space="preserve"> </v>
          </cell>
          <cell r="CZ145" t="str">
            <v xml:space="preserve"> </v>
          </cell>
          <cell r="DA145" t="str">
            <v xml:space="preserve"> </v>
          </cell>
          <cell r="DB145" t="str">
            <v xml:space="preserve"> </v>
          </cell>
          <cell r="DC145" t="str">
            <v xml:space="preserve"> </v>
          </cell>
          <cell r="DD145" t="str">
            <v xml:space="preserve"> </v>
          </cell>
          <cell r="DE145" t="str">
            <v xml:space="preserve"> </v>
          </cell>
          <cell r="DF145" t="str">
            <v xml:space="preserve"> </v>
          </cell>
          <cell r="DG145" t="str">
            <v xml:space="preserve"> </v>
          </cell>
          <cell r="DH145" t="str">
            <v>4. IntraUS Auto1002496</v>
          </cell>
          <cell r="DI145">
            <v>0</v>
          </cell>
          <cell r="DJ145">
            <v>0</v>
          </cell>
          <cell r="DL145">
            <v>0</v>
          </cell>
          <cell r="DM145">
            <v>0</v>
          </cell>
          <cell r="DN145">
            <v>0</v>
          </cell>
          <cell r="DP145">
            <v>0</v>
          </cell>
          <cell r="DQ145">
            <v>0</v>
          </cell>
          <cell r="DR145">
            <v>0</v>
          </cell>
          <cell r="DT145">
            <v>0</v>
          </cell>
          <cell r="DU145">
            <v>0</v>
          </cell>
          <cell r="DV145">
            <v>0</v>
          </cell>
          <cell r="DX145">
            <v>0</v>
          </cell>
          <cell r="DY145">
            <v>0</v>
          </cell>
          <cell r="DZ145">
            <v>0</v>
          </cell>
          <cell r="EB145">
            <v>0</v>
          </cell>
          <cell r="EC145">
            <v>0</v>
          </cell>
          <cell r="ED145">
            <v>0</v>
          </cell>
          <cell r="EF145">
            <v>0</v>
          </cell>
          <cell r="EG145">
            <v>0</v>
          </cell>
          <cell r="EH145">
            <v>0</v>
          </cell>
          <cell r="EJ145">
            <v>0</v>
          </cell>
          <cell r="EK145">
            <v>0</v>
          </cell>
          <cell r="EL145">
            <v>0</v>
          </cell>
          <cell r="EN145">
            <v>0</v>
          </cell>
          <cell r="EO145">
            <v>0</v>
          </cell>
          <cell r="EP145">
            <v>0</v>
          </cell>
          <cell r="ER145">
            <v>0</v>
          </cell>
          <cell r="ES145">
            <v>0</v>
          </cell>
          <cell r="ET145">
            <v>0</v>
          </cell>
          <cell r="EV145">
            <v>0</v>
          </cell>
          <cell r="EW145">
            <v>0</v>
          </cell>
          <cell r="EX145">
            <v>0</v>
          </cell>
          <cell r="EZ145">
            <v>0</v>
          </cell>
          <cell r="FA145">
            <v>0</v>
          </cell>
          <cell r="FB145">
            <v>0</v>
          </cell>
          <cell r="FD145">
            <v>0</v>
          </cell>
          <cell r="FE145">
            <v>0</v>
          </cell>
          <cell r="FF145">
            <v>0</v>
          </cell>
          <cell r="FI145">
            <v>0</v>
          </cell>
          <cell r="FJ145">
            <v>0</v>
          </cell>
          <cell r="FK145">
            <v>0</v>
          </cell>
          <cell r="FM145">
            <v>0</v>
          </cell>
          <cell r="FN145">
            <v>0</v>
          </cell>
          <cell r="FO145">
            <v>0</v>
          </cell>
          <cell r="FQ145">
            <v>0</v>
          </cell>
          <cell r="FR145">
            <v>0</v>
          </cell>
          <cell r="FS145">
            <v>0</v>
          </cell>
          <cell r="FU145">
            <v>0</v>
          </cell>
          <cell r="FV145">
            <v>0</v>
          </cell>
          <cell r="FW145">
            <v>0</v>
          </cell>
          <cell r="FY145">
            <v>0</v>
          </cell>
          <cell r="FZ145">
            <v>0</v>
          </cell>
          <cell r="GA145">
            <v>0</v>
          </cell>
          <cell r="GC145">
            <v>0</v>
          </cell>
          <cell r="GD145">
            <v>0</v>
          </cell>
          <cell r="GE145">
            <v>0</v>
          </cell>
          <cell r="GG145">
            <v>0</v>
          </cell>
          <cell r="GH145">
            <v>0</v>
          </cell>
          <cell r="GI145">
            <v>0</v>
          </cell>
          <cell r="GK145">
            <v>0</v>
          </cell>
          <cell r="GL145">
            <v>0</v>
          </cell>
          <cell r="GM145">
            <v>0</v>
          </cell>
          <cell r="GO145">
            <v>0</v>
          </cell>
          <cell r="GP145">
            <v>0</v>
          </cell>
          <cell r="GQ145">
            <v>0</v>
          </cell>
          <cell r="GS145">
            <v>0</v>
          </cell>
          <cell r="GT145">
            <v>0</v>
          </cell>
          <cell r="GU145">
            <v>0</v>
          </cell>
          <cell r="GW145">
            <v>0</v>
          </cell>
          <cell r="GX145">
            <v>0</v>
          </cell>
          <cell r="GY145">
            <v>0</v>
          </cell>
          <cell r="HA145">
            <v>0</v>
          </cell>
          <cell r="HB145">
            <v>0</v>
          </cell>
          <cell r="HC145">
            <v>0</v>
          </cell>
        </row>
        <row r="146">
          <cell r="H146" t="str">
            <v>1002497</v>
          </cell>
          <cell r="I146" t="str">
            <v>USD</v>
          </cell>
          <cell r="J146" t="str">
            <v>RAD T-115 0.70 AFTERMARKE</v>
          </cell>
          <cell r="K146" t="str">
            <v>T1</v>
          </cell>
          <cell r="L146">
            <v>4.8104604000000002</v>
          </cell>
          <cell r="M146">
            <v>4810.4603999999999</v>
          </cell>
          <cell r="N146">
            <v>44.5413</v>
          </cell>
          <cell r="R146">
            <v>44.5413</v>
          </cell>
          <cell r="V146">
            <v>44.5413</v>
          </cell>
          <cell r="Z146">
            <v>44.5413</v>
          </cell>
          <cell r="AD146">
            <v>44.5413</v>
          </cell>
          <cell r="AH146">
            <v>44.5413</v>
          </cell>
          <cell r="AL146">
            <v>44.5413</v>
          </cell>
          <cell r="AP146">
            <v>44.5413</v>
          </cell>
          <cell r="AT146">
            <v>44.5413</v>
          </cell>
          <cell r="AX146">
            <v>44.5413</v>
          </cell>
          <cell r="BB146">
            <v>44.5413</v>
          </cell>
          <cell r="BF146">
            <v>44.5413</v>
          </cell>
          <cell r="BJ146">
            <v>44.5413</v>
          </cell>
          <cell r="BK146">
            <v>0</v>
          </cell>
          <cell r="BL146" t="str">
            <v xml:space="preserve"> </v>
          </cell>
          <cell r="BM146" t="str">
            <v xml:space="preserve"> </v>
          </cell>
          <cell r="BN146" t="str">
            <v xml:space="preserve"> </v>
          </cell>
          <cell r="BO146" t="str">
            <v xml:space="preserve"> </v>
          </cell>
          <cell r="BP146" t="str">
            <v xml:space="preserve"> </v>
          </cell>
          <cell r="BQ146" t="str">
            <v xml:space="preserve"> </v>
          </cell>
          <cell r="BR146" t="str">
            <v xml:space="preserve"> </v>
          </cell>
          <cell r="BS146" t="str">
            <v xml:space="preserve"> </v>
          </cell>
          <cell r="BT146" t="str">
            <v xml:space="preserve"> </v>
          </cell>
          <cell r="BU146" t="str">
            <v xml:space="preserve"> </v>
          </cell>
          <cell r="BV146" t="str">
            <v xml:space="preserve"> </v>
          </cell>
          <cell r="BW146" t="str">
            <v xml:space="preserve"> </v>
          </cell>
          <cell r="BX146" t="str">
            <v xml:space="preserve"> </v>
          </cell>
          <cell r="BY146" t="str">
            <v xml:space="preserve"> </v>
          </cell>
          <cell r="BZ146" t="str">
            <v xml:space="preserve"> </v>
          </cell>
          <cell r="CA146" t="str">
            <v xml:space="preserve"> </v>
          </cell>
          <cell r="CB146" t="str">
            <v xml:space="preserve"> </v>
          </cell>
          <cell r="CC146" t="str">
            <v xml:space="preserve"> </v>
          </cell>
          <cell r="CD146" t="str">
            <v xml:space="preserve"> </v>
          </cell>
          <cell r="CE146" t="str">
            <v xml:space="preserve"> </v>
          </cell>
          <cell r="CF146" t="str">
            <v xml:space="preserve"> </v>
          </cell>
          <cell r="CG146" t="str">
            <v xml:space="preserve"> </v>
          </cell>
          <cell r="CH146" t="str">
            <v xml:space="preserve"> </v>
          </cell>
          <cell r="CI146" t="str">
            <v xml:space="preserve"> </v>
          </cell>
          <cell r="CJ146" t="str">
            <v xml:space="preserve"> </v>
          </cell>
          <cell r="CK146" t="str">
            <v xml:space="preserve"> </v>
          </cell>
          <cell r="CL146" t="str">
            <v xml:space="preserve"> </v>
          </cell>
          <cell r="CM146" t="str">
            <v xml:space="preserve"> </v>
          </cell>
          <cell r="CN146" t="str">
            <v xml:space="preserve"> </v>
          </cell>
          <cell r="CO146" t="str">
            <v xml:space="preserve"> </v>
          </cell>
          <cell r="CP146" t="str">
            <v xml:space="preserve"> </v>
          </cell>
          <cell r="CQ146" t="str">
            <v xml:space="preserve"> </v>
          </cell>
          <cell r="CR146" t="str">
            <v xml:space="preserve"> </v>
          </cell>
          <cell r="CS146" t="str">
            <v xml:space="preserve"> </v>
          </cell>
          <cell r="CT146" t="str">
            <v xml:space="preserve"> </v>
          </cell>
          <cell r="CU146" t="str">
            <v xml:space="preserve"> </v>
          </cell>
          <cell r="CV146" t="str">
            <v xml:space="preserve"> </v>
          </cell>
          <cell r="CW146" t="str">
            <v xml:space="preserve"> </v>
          </cell>
          <cell r="CX146" t="str">
            <v xml:space="preserve"> </v>
          </cell>
          <cell r="CY146" t="str">
            <v xml:space="preserve"> </v>
          </cell>
          <cell r="CZ146" t="str">
            <v xml:space="preserve"> </v>
          </cell>
          <cell r="DA146" t="str">
            <v xml:space="preserve"> </v>
          </cell>
          <cell r="DB146" t="str">
            <v xml:space="preserve"> </v>
          </cell>
          <cell r="DC146" t="str">
            <v xml:space="preserve"> </v>
          </cell>
          <cell r="DD146" t="str">
            <v xml:space="preserve"> </v>
          </cell>
          <cell r="DE146" t="str">
            <v xml:space="preserve"> </v>
          </cell>
          <cell r="DF146" t="str">
            <v xml:space="preserve"> </v>
          </cell>
          <cell r="DG146" t="str">
            <v xml:space="preserve"> </v>
          </cell>
          <cell r="DH146" t="str">
            <v>4. IntraUS Auto1002497</v>
          </cell>
          <cell r="DI146">
            <v>0</v>
          </cell>
          <cell r="DJ146">
            <v>0</v>
          </cell>
          <cell r="DL146">
            <v>0</v>
          </cell>
          <cell r="DM146">
            <v>0</v>
          </cell>
          <cell r="DN146">
            <v>0</v>
          </cell>
          <cell r="DP146">
            <v>0</v>
          </cell>
          <cell r="DQ146">
            <v>0</v>
          </cell>
          <cell r="DR146">
            <v>0</v>
          </cell>
          <cell r="DT146">
            <v>0</v>
          </cell>
          <cell r="DU146">
            <v>0</v>
          </cell>
          <cell r="DV146">
            <v>0</v>
          </cell>
          <cell r="DX146">
            <v>0</v>
          </cell>
          <cell r="DY146">
            <v>0</v>
          </cell>
          <cell r="DZ146">
            <v>0</v>
          </cell>
          <cell r="EB146">
            <v>0</v>
          </cell>
          <cell r="EC146">
            <v>0</v>
          </cell>
          <cell r="ED146">
            <v>0</v>
          </cell>
          <cell r="EF146">
            <v>0</v>
          </cell>
          <cell r="EG146">
            <v>0</v>
          </cell>
          <cell r="EH146">
            <v>0</v>
          </cell>
          <cell r="EJ146">
            <v>0</v>
          </cell>
          <cell r="EK146">
            <v>0</v>
          </cell>
          <cell r="EL146">
            <v>0</v>
          </cell>
          <cell r="EN146">
            <v>0</v>
          </cell>
          <cell r="EO146">
            <v>0</v>
          </cell>
          <cell r="EP146">
            <v>0</v>
          </cell>
          <cell r="ER146">
            <v>0</v>
          </cell>
          <cell r="ES146">
            <v>0</v>
          </cell>
          <cell r="ET146">
            <v>0</v>
          </cell>
          <cell r="EV146">
            <v>0</v>
          </cell>
          <cell r="EW146">
            <v>0</v>
          </cell>
          <cell r="EX146">
            <v>0</v>
          </cell>
          <cell r="EZ146">
            <v>0</v>
          </cell>
          <cell r="FA146">
            <v>0</v>
          </cell>
          <cell r="FB146">
            <v>0</v>
          </cell>
          <cell r="FD146">
            <v>0</v>
          </cell>
          <cell r="FE146">
            <v>0</v>
          </cell>
          <cell r="FF146">
            <v>0</v>
          </cell>
          <cell r="FI146">
            <v>0</v>
          </cell>
          <cell r="FJ146">
            <v>0</v>
          </cell>
          <cell r="FK146">
            <v>0</v>
          </cell>
          <cell r="FM146">
            <v>0</v>
          </cell>
          <cell r="FN146">
            <v>0</v>
          </cell>
          <cell r="FO146">
            <v>0</v>
          </cell>
          <cell r="FQ146">
            <v>0</v>
          </cell>
          <cell r="FR146">
            <v>0</v>
          </cell>
          <cell r="FS146">
            <v>0</v>
          </cell>
          <cell r="FU146">
            <v>0</v>
          </cell>
          <cell r="FV146">
            <v>0</v>
          </cell>
          <cell r="FW146">
            <v>0</v>
          </cell>
          <cell r="FY146">
            <v>0</v>
          </cell>
          <cell r="FZ146">
            <v>0</v>
          </cell>
          <cell r="GA146">
            <v>0</v>
          </cell>
          <cell r="GC146">
            <v>0</v>
          </cell>
          <cell r="GD146">
            <v>0</v>
          </cell>
          <cell r="GE146">
            <v>0</v>
          </cell>
          <cell r="GG146">
            <v>0</v>
          </cell>
          <cell r="GH146">
            <v>0</v>
          </cell>
          <cell r="GI146">
            <v>0</v>
          </cell>
          <cell r="GK146">
            <v>0</v>
          </cell>
          <cell r="GL146">
            <v>0</v>
          </cell>
          <cell r="GM146">
            <v>0</v>
          </cell>
          <cell r="GO146">
            <v>0</v>
          </cell>
          <cell r="GP146">
            <v>0</v>
          </cell>
          <cell r="GQ146">
            <v>0</v>
          </cell>
          <cell r="GS146">
            <v>0</v>
          </cell>
          <cell r="GT146">
            <v>0</v>
          </cell>
          <cell r="GU146">
            <v>0</v>
          </cell>
          <cell r="GW146">
            <v>0</v>
          </cell>
          <cell r="GX146">
            <v>0</v>
          </cell>
          <cell r="GY146">
            <v>0</v>
          </cell>
          <cell r="HA146">
            <v>0</v>
          </cell>
          <cell r="HB146">
            <v>0</v>
          </cell>
          <cell r="HC146">
            <v>0</v>
          </cell>
        </row>
        <row r="147">
          <cell r="H147" t="str">
            <v>1002516</v>
          </cell>
          <cell r="I147" t="str">
            <v>USD</v>
          </cell>
          <cell r="J147" t="str">
            <v>RADIADOR 1.50 AH-BAV A/T</v>
          </cell>
          <cell r="K147" t="str">
            <v>T1</v>
          </cell>
          <cell r="L147">
            <v>0</v>
          </cell>
          <cell r="M147">
            <v>0</v>
          </cell>
          <cell r="N147">
            <v>152.00640000000001</v>
          </cell>
          <cell r="R147">
            <v>152.00640000000001</v>
          </cell>
          <cell r="V147">
            <v>152.00640000000001</v>
          </cell>
          <cell r="Z147">
            <v>152.00640000000001</v>
          </cell>
          <cell r="AD147">
            <v>152.00640000000001</v>
          </cell>
          <cell r="AH147">
            <v>152.00640000000001</v>
          </cell>
          <cell r="AL147">
            <v>152.00640000000001</v>
          </cell>
          <cell r="AP147">
            <v>152.00640000000001</v>
          </cell>
          <cell r="AT147">
            <v>152.00640000000001</v>
          </cell>
          <cell r="AX147">
            <v>152.00640000000001</v>
          </cell>
          <cell r="BB147">
            <v>152.00640000000001</v>
          </cell>
          <cell r="BF147">
            <v>152.00640000000001</v>
          </cell>
          <cell r="BJ147">
            <v>152.00640000000001</v>
          </cell>
          <cell r="BK147">
            <v>0</v>
          </cell>
          <cell r="BL147" t="str">
            <v xml:space="preserve"> </v>
          </cell>
          <cell r="BM147" t="str">
            <v xml:space="preserve"> </v>
          </cell>
          <cell r="BN147" t="str">
            <v xml:space="preserve"> </v>
          </cell>
          <cell r="BO147" t="str">
            <v xml:space="preserve"> </v>
          </cell>
          <cell r="BP147" t="str">
            <v xml:space="preserve"> </v>
          </cell>
          <cell r="BQ147" t="str">
            <v xml:space="preserve"> </v>
          </cell>
          <cell r="BR147" t="str">
            <v xml:space="preserve"> </v>
          </cell>
          <cell r="BS147" t="str">
            <v xml:space="preserve"> </v>
          </cell>
          <cell r="BT147" t="str">
            <v xml:space="preserve"> </v>
          </cell>
          <cell r="BU147" t="str">
            <v xml:space="preserve"> </v>
          </cell>
          <cell r="BV147" t="str">
            <v xml:space="preserve"> </v>
          </cell>
          <cell r="BW147" t="str">
            <v xml:space="preserve"> </v>
          </cell>
          <cell r="BX147" t="str">
            <v xml:space="preserve"> </v>
          </cell>
          <cell r="BY147" t="str">
            <v xml:space="preserve"> </v>
          </cell>
          <cell r="BZ147" t="str">
            <v xml:space="preserve"> </v>
          </cell>
          <cell r="CA147" t="str">
            <v xml:space="preserve"> </v>
          </cell>
          <cell r="CB147" t="str">
            <v xml:space="preserve"> </v>
          </cell>
          <cell r="CC147" t="str">
            <v xml:space="preserve"> </v>
          </cell>
          <cell r="CD147" t="str">
            <v xml:space="preserve"> </v>
          </cell>
          <cell r="CE147" t="str">
            <v xml:space="preserve"> </v>
          </cell>
          <cell r="CF147" t="str">
            <v xml:space="preserve"> </v>
          </cell>
          <cell r="CG147" t="str">
            <v xml:space="preserve"> </v>
          </cell>
          <cell r="CH147" t="str">
            <v xml:space="preserve"> </v>
          </cell>
          <cell r="CI147" t="str">
            <v xml:space="preserve"> </v>
          </cell>
          <cell r="CJ147" t="str">
            <v xml:space="preserve"> </v>
          </cell>
          <cell r="CK147" t="str">
            <v xml:space="preserve"> </v>
          </cell>
          <cell r="CL147" t="str">
            <v xml:space="preserve"> </v>
          </cell>
          <cell r="CM147" t="str">
            <v xml:space="preserve"> </v>
          </cell>
          <cell r="CN147" t="str">
            <v xml:space="preserve"> </v>
          </cell>
          <cell r="CO147" t="str">
            <v xml:space="preserve"> </v>
          </cell>
          <cell r="CP147" t="str">
            <v xml:space="preserve"> </v>
          </cell>
          <cell r="CQ147" t="str">
            <v xml:space="preserve"> </v>
          </cell>
          <cell r="CR147" t="str">
            <v xml:space="preserve"> </v>
          </cell>
          <cell r="CS147" t="str">
            <v xml:space="preserve"> </v>
          </cell>
          <cell r="CT147" t="str">
            <v xml:space="preserve"> </v>
          </cell>
          <cell r="CU147" t="str">
            <v xml:space="preserve"> </v>
          </cell>
          <cell r="CV147" t="str">
            <v xml:space="preserve"> </v>
          </cell>
          <cell r="CW147" t="str">
            <v xml:space="preserve"> </v>
          </cell>
          <cell r="CX147" t="str">
            <v xml:space="preserve"> </v>
          </cell>
          <cell r="CY147" t="str">
            <v xml:space="preserve"> </v>
          </cell>
          <cell r="CZ147" t="str">
            <v xml:space="preserve"> </v>
          </cell>
          <cell r="DA147" t="str">
            <v xml:space="preserve"> </v>
          </cell>
          <cell r="DB147" t="str">
            <v xml:space="preserve"> </v>
          </cell>
          <cell r="DC147" t="str">
            <v xml:space="preserve"> </v>
          </cell>
          <cell r="DD147" t="str">
            <v xml:space="preserve"> </v>
          </cell>
          <cell r="DE147" t="str">
            <v xml:space="preserve"> </v>
          </cell>
          <cell r="DF147" t="str">
            <v xml:space="preserve"> </v>
          </cell>
          <cell r="DG147" t="str">
            <v xml:space="preserve"> </v>
          </cell>
          <cell r="DH147" t="str">
            <v>4. IntraUS Auto1002516</v>
          </cell>
          <cell r="DI147">
            <v>0</v>
          </cell>
          <cell r="DJ147">
            <v>0</v>
          </cell>
          <cell r="DL147">
            <v>0</v>
          </cell>
          <cell r="DM147">
            <v>0</v>
          </cell>
          <cell r="DN147">
            <v>0</v>
          </cell>
          <cell r="DP147">
            <v>0</v>
          </cell>
          <cell r="DQ147">
            <v>0</v>
          </cell>
          <cell r="DR147">
            <v>0</v>
          </cell>
          <cell r="DT147">
            <v>0</v>
          </cell>
          <cell r="DU147">
            <v>0</v>
          </cell>
          <cell r="DV147">
            <v>0</v>
          </cell>
          <cell r="DX147">
            <v>0</v>
          </cell>
          <cell r="DY147">
            <v>0</v>
          </cell>
          <cell r="DZ147">
            <v>0</v>
          </cell>
          <cell r="EB147">
            <v>0</v>
          </cell>
          <cell r="EC147">
            <v>0</v>
          </cell>
          <cell r="ED147">
            <v>0</v>
          </cell>
          <cell r="EF147">
            <v>0</v>
          </cell>
          <cell r="EG147">
            <v>0</v>
          </cell>
          <cell r="EH147">
            <v>0</v>
          </cell>
          <cell r="EJ147">
            <v>0</v>
          </cell>
          <cell r="EK147">
            <v>0</v>
          </cell>
          <cell r="EL147">
            <v>0</v>
          </cell>
          <cell r="EN147">
            <v>0</v>
          </cell>
          <cell r="EO147">
            <v>0</v>
          </cell>
          <cell r="EP147">
            <v>0</v>
          </cell>
          <cell r="ER147">
            <v>0</v>
          </cell>
          <cell r="ES147">
            <v>0</v>
          </cell>
          <cell r="ET147">
            <v>0</v>
          </cell>
          <cell r="EV147">
            <v>0</v>
          </cell>
          <cell r="EW147">
            <v>0</v>
          </cell>
          <cell r="EX147">
            <v>0</v>
          </cell>
          <cell r="EZ147">
            <v>0</v>
          </cell>
          <cell r="FA147">
            <v>0</v>
          </cell>
          <cell r="FB147">
            <v>0</v>
          </cell>
          <cell r="FD147">
            <v>0</v>
          </cell>
          <cell r="FE147">
            <v>0</v>
          </cell>
          <cell r="FF147">
            <v>0</v>
          </cell>
          <cell r="FI147">
            <v>0</v>
          </cell>
          <cell r="FJ147">
            <v>0</v>
          </cell>
          <cell r="FK147">
            <v>0</v>
          </cell>
          <cell r="FM147">
            <v>0</v>
          </cell>
          <cell r="FN147">
            <v>0</v>
          </cell>
          <cell r="FO147">
            <v>0</v>
          </cell>
          <cell r="FQ147">
            <v>0</v>
          </cell>
          <cell r="FR147">
            <v>0</v>
          </cell>
          <cell r="FS147">
            <v>0</v>
          </cell>
          <cell r="FU147">
            <v>0</v>
          </cell>
          <cell r="FV147">
            <v>0</v>
          </cell>
          <cell r="FW147">
            <v>0</v>
          </cell>
          <cell r="FY147">
            <v>0</v>
          </cell>
          <cell r="FZ147">
            <v>0</v>
          </cell>
          <cell r="GA147">
            <v>0</v>
          </cell>
          <cell r="GC147">
            <v>0</v>
          </cell>
          <cell r="GD147">
            <v>0</v>
          </cell>
          <cell r="GE147">
            <v>0</v>
          </cell>
          <cell r="GG147">
            <v>0</v>
          </cell>
          <cell r="GH147">
            <v>0</v>
          </cell>
          <cell r="GI147">
            <v>0</v>
          </cell>
          <cell r="GK147">
            <v>0</v>
          </cell>
          <cell r="GL147">
            <v>0</v>
          </cell>
          <cell r="GM147">
            <v>0</v>
          </cell>
          <cell r="GO147">
            <v>0</v>
          </cell>
          <cell r="GP147">
            <v>0</v>
          </cell>
          <cell r="GQ147">
            <v>0</v>
          </cell>
          <cell r="GS147">
            <v>0</v>
          </cell>
          <cell r="GT147">
            <v>0</v>
          </cell>
          <cell r="GU147">
            <v>0</v>
          </cell>
          <cell r="GW147">
            <v>0</v>
          </cell>
          <cell r="GX147">
            <v>0</v>
          </cell>
          <cell r="GY147">
            <v>0</v>
          </cell>
          <cell r="HA147">
            <v>0</v>
          </cell>
          <cell r="HB147">
            <v>0</v>
          </cell>
          <cell r="HC147">
            <v>0</v>
          </cell>
        </row>
        <row r="148">
          <cell r="H148" t="str">
            <v>1002522</v>
          </cell>
          <cell r="I148" t="str">
            <v>USD</v>
          </cell>
          <cell r="J148" t="str">
            <v>RADIADOR 1.25 A/T AFTER</v>
          </cell>
          <cell r="K148" t="str">
            <v>T1</v>
          </cell>
          <cell r="L148">
            <v>65.964929999999995</v>
          </cell>
          <cell r="M148">
            <v>65964.929999999993</v>
          </cell>
          <cell r="N148">
            <v>107.61</v>
          </cell>
          <cell r="R148">
            <v>107.61</v>
          </cell>
          <cell r="V148">
            <v>107.61</v>
          </cell>
          <cell r="Z148">
            <v>107.61</v>
          </cell>
          <cell r="AD148">
            <v>107.61</v>
          </cell>
          <cell r="AH148">
            <v>107.61</v>
          </cell>
          <cell r="AL148">
            <v>107.61</v>
          </cell>
          <cell r="AP148">
            <v>107.61</v>
          </cell>
          <cell r="AT148">
            <v>107.61</v>
          </cell>
          <cell r="AX148">
            <v>107.61</v>
          </cell>
          <cell r="BB148">
            <v>107.61</v>
          </cell>
          <cell r="BF148">
            <v>107.61</v>
          </cell>
          <cell r="BJ148">
            <v>107.61</v>
          </cell>
          <cell r="BK148">
            <v>0</v>
          </cell>
          <cell r="BL148" t="str">
            <v xml:space="preserve"> </v>
          </cell>
          <cell r="BM148" t="str">
            <v xml:space="preserve"> </v>
          </cell>
          <cell r="BN148" t="str">
            <v xml:space="preserve"> </v>
          </cell>
          <cell r="BO148" t="str">
            <v xml:space="preserve"> </v>
          </cell>
          <cell r="BP148" t="str">
            <v xml:space="preserve"> </v>
          </cell>
          <cell r="BQ148" t="str">
            <v xml:space="preserve"> </v>
          </cell>
          <cell r="BR148" t="str">
            <v xml:space="preserve"> </v>
          </cell>
          <cell r="BS148" t="str">
            <v xml:space="preserve"> </v>
          </cell>
          <cell r="BT148" t="str">
            <v xml:space="preserve"> </v>
          </cell>
          <cell r="BU148" t="str">
            <v xml:space="preserve"> </v>
          </cell>
          <cell r="BV148" t="str">
            <v xml:space="preserve"> </v>
          </cell>
          <cell r="BW148" t="str">
            <v xml:space="preserve"> </v>
          </cell>
          <cell r="BX148" t="str">
            <v xml:space="preserve"> </v>
          </cell>
          <cell r="BY148" t="str">
            <v xml:space="preserve"> </v>
          </cell>
          <cell r="BZ148" t="str">
            <v xml:space="preserve"> </v>
          </cell>
          <cell r="CA148" t="str">
            <v xml:space="preserve"> </v>
          </cell>
          <cell r="CB148" t="str">
            <v xml:space="preserve"> </v>
          </cell>
          <cell r="CC148" t="str">
            <v xml:space="preserve"> </v>
          </cell>
          <cell r="CD148" t="str">
            <v xml:space="preserve"> </v>
          </cell>
          <cell r="CE148" t="str">
            <v xml:space="preserve"> </v>
          </cell>
          <cell r="CF148" t="str">
            <v xml:space="preserve"> </v>
          </cell>
          <cell r="CG148" t="str">
            <v xml:space="preserve"> </v>
          </cell>
          <cell r="CH148" t="str">
            <v xml:space="preserve"> </v>
          </cell>
          <cell r="CI148" t="str">
            <v xml:space="preserve"> </v>
          </cell>
          <cell r="CJ148" t="str">
            <v xml:space="preserve"> </v>
          </cell>
          <cell r="CK148" t="str">
            <v xml:space="preserve"> </v>
          </cell>
          <cell r="CL148" t="str">
            <v xml:space="preserve"> </v>
          </cell>
          <cell r="CM148" t="str">
            <v xml:space="preserve"> </v>
          </cell>
          <cell r="CN148" t="str">
            <v xml:space="preserve"> </v>
          </cell>
          <cell r="CO148" t="str">
            <v xml:space="preserve"> </v>
          </cell>
          <cell r="CP148" t="str">
            <v xml:space="preserve"> </v>
          </cell>
          <cell r="CQ148" t="str">
            <v xml:space="preserve"> </v>
          </cell>
          <cell r="CR148" t="str">
            <v xml:space="preserve"> </v>
          </cell>
          <cell r="CS148" t="str">
            <v xml:space="preserve"> </v>
          </cell>
          <cell r="CT148" t="str">
            <v xml:space="preserve"> </v>
          </cell>
          <cell r="CU148" t="str">
            <v xml:space="preserve"> </v>
          </cell>
          <cell r="CV148" t="str">
            <v xml:space="preserve"> </v>
          </cell>
          <cell r="CW148" t="str">
            <v xml:space="preserve"> </v>
          </cell>
          <cell r="CX148" t="str">
            <v xml:space="preserve"> </v>
          </cell>
          <cell r="CY148" t="str">
            <v xml:space="preserve"> </v>
          </cell>
          <cell r="CZ148" t="str">
            <v xml:space="preserve"> </v>
          </cell>
          <cell r="DA148" t="str">
            <v xml:space="preserve"> </v>
          </cell>
          <cell r="DB148" t="str">
            <v xml:space="preserve"> </v>
          </cell>
          <cell r="DC148" t="str">
            <v xml:space="preserve"> </v>
          </cell>
          <cell r="DD148" t="str">
            <v xml:space="preserve"> </v>
          </cell>
          <cell r="DE148" t="str">
            <v xml:space="preserve"> </v>
          </cell>
          <cell r="DF148" t="str">
            <v xml:space="preserve"> </v>
          </cell>
          <cell r="DG148" t="str">
            <v xml:space="preserve"> </v>
          </cell>
          <cell r="DH148" t="str">
            <v>4. IntraUS Auto1002522</v>
          </cell>
          <cell r="DI148">
            <v>0</v>
          </cell>
          <cell r="DJ148">
            <v>0</v>
          </cell>
          <cell r="DL148">
            <v>0</v>
          </cell>
          <cell r="DM148">
            <v>0</v>
          </cell>
          <cell r="DN148">
            <v>0</v>
          </cell>
          <cell r="DP148">
            <v>0</v>
          </cell>
          <cell r="DQ148">
            <v>0</v>
          </cell>
          <cell r="DR148">
            <v>0</v>
          </cell>
          <cell r="DT148">
            <v>0</v>
          </cell>
          <cell r="DU148">
            <v>0</v>
          </cell>
          <cell r="DV148">
            <v>0</v>
          </cell>
          <cell r="DX148">
            <v>0</v>
          </cell>
          <cell r="DY148">
            <v>0</v>
          </cell>
          <cell r="DZ148">
            <v>0</v>
          </cell>
          <cell r="EB148">
            <v>0</v>
          </cell>
          <cell r="EC148">
            <v>0</v>
          </cell>
          <cell r="ED148">
            <v>0</v>
          </cell>
          <cell r="EF148">
            <v>0</v>
          </cell>
          <cell r="EG148">
            <v>0</v>
          </cell>
          <cell r="EH148">
            <v>0</v>
          </cell>
          <cell r="EJ148">
            <v>0</v>
          </cell>
          <cell r="EK148">
            <v>0</v>
          </cell>
          <cell r="EL148">
            <v>0</v>
          </cell>
          <cell r="EN148">
            <v>0</v>
          </cell>
          <cell r="EO148">
            <v>0</v>
          </cell>
          <cell r="EP148">
            <v>0</v>
          </cell>
          <cell r="ER148">
            <v>0</v>
          </cell>
          <cell r="ES148">
            <v>0</v>
          </cell>
          <cell r="ET148">
            <v>0</v>
          </cell>
          <cell r="EV148">
            <v>0</v>
          </cell>
          <cell r="EW148">
            <v>0</v>
          </cell>
          <cell r="EX148">
            <v>0</v>
          </cell>
          <cell r="EZ148">
            <v>0</v>
          </cell>
          <cell r="FA148">
            <v>0</v>
          </cell>
          <cell r="FB148">
            <v>0</v>
          </cell>
          <cell r="FD148">
            <v>0</v>
          </cell>
          <cell r="FE148">
            <v>0</v>
          </cell>
          <cell r="FF148">
            <v>0</v>
          </cell>
          <cell r="FI148">
            <v>0</v>
          </cell>
          <cell r="FJ148">
            <v>0</v>
          </cell>
          <cell r="FK148">
            <v>0</v>
          </cell>
          <cell r="FM148">
            <v>0</v>
          </cell>
          <cell r="FN148">
            <v>0</v>
          </cell>
          <cell r="FO148">
            <v>0</v>
          </cell>
          <cell r="FQ148">
            <v>0</v>
          </cell>
          <cell r="FR148">
            <v>0</v>
          </cell>
          <cell r="FS148">
            <v>0</v>
          </cell>
          <cell r="FU148">
            <v>0</v>
          </cell>
          <cell r="FV148">
            <v>0</v>
          </cell>
          <cell r="FW148">
            <v>0</v>
          </cell>
          <cell r="FY148">
            <v>0</v>
          </cell>
          <cell r="FZ148">
            <v>0</v>
          </cell>
          <cell r="GA148">
            <v>0</v>
          </cell>
          <cell r="GC148">
            <v>0</v>
          </cell>
          <cell r="GD148">
            <v>0</v>
          </cell>
          <cell r="GE148">
            <v>0</v>
          </cell>
          <cell r="GG148">
            <v>0</v>
          </cell>
          <cell r="GH148">
            <v>0</v>
          </cell>
          <cell r="GI148">
            <v>0</v>
          </cell>
          <cell r="GK148">
            <v>0</v>
          </cell>
          <cell r="GL148">
            <v>0</v>
          </cell>
          <cell r="GM148">
            <v>0</v>
          </cell>
          <cell r="GO148">
            <v>0</v>
          </cell>
          <cell r="GP148">
            <v>0</v>
          </cell>
          <cell r="GQ148">
            <v>0</v>
          </cell>
          <cell r="GS148">
            <v>0</v>
          </cell>
          <cell r="GT148">
            <v>0</v>
          </cell>
          <cell r="GU148">
            <v>0</v>
          </cell>
          <cell r="GW148">
            <v>0</v>
          </cell>
          <cell r="GX148">
            <v>0</v>
          </cell>
          <cell r="GY148">
            <v>0</v>
          </cell>
          <cell r="HA148">
            <v>0</v>
          </cell>
          <cell r="HB148">
            <v>0</v>
          </cell>
          <cell r="HC148">
            <v>0</v>
          </cell>
        </row>
        <row r="149">
          <cell r="H149" t="str">
            <v>1002538</v>
          </cell>
          <cell r="I149" t="str">
            <v>USD</v>
          </cell>
          <cell r="J149" t="str">
            <v>RADIADOR 1.25 AH-AHG A/T</v>
          </cell>
          <cell r="K149" t="str">
            <v>T1</v>
          </cell>
          <cell r="L149">
            <v>18.009599999999999</v>
          </cell>
          <cell r="M149">
            <v>18009.599999999999</v>
          </cell>
          <cell r="N149">
            <v>75.040000000000006</v>
          </cell>
          <cell r="R149">
            <v>75.040000000000006</v>
          </cell>
          <cell r="V149">
            <v>75.040000000000006</v>
          </cell>
          <cell r="Z149">
            <v>75.040000000000006</v>
          </cell>
          <cell r="AD149">
            <v>75.040000000000006</v>
          </cell>
          <cell r="AH149">
            <v>75.040000000000006</v>
          </cell>
          <cell r="AL149">
            <v>75.040000000000006</v>
          </cell>
          <cell r="AP149">
            <v>75.040000000000006</v>
          </cell>
          <cell r="AT149">
            <v>75.040000000000006</v>
          </cell>
          <cell r="AX149">
            <v>75.040000000000006</v>
          </cell>
          <cell r="BB149">
            <v>75.040000000000006</v>
          </cell>
          <cell r="BF149">
            <v>75.040000000000006</v>
          </cell>
          <cell r="BJ149">
            <v>75.040000000000006</v>
          </cell>
          <cell r="BK149">
            <v>0</v>
          </cell>
          <cell r="BL149" t="str">
            <v xml:space="preserve"> </v>
          </cell>
          <cell r="BM149" t="str">
            <v xml:space="preserve"> </v>
          </cell>
          <cell r="BN149" t="str">
            <v xml:space="preserve"> </v>
          </cell>
          <cell r="BO149" t="str">
            <v xml:space="preserve"> </v>
          </cell>
          <cell r="BP149" t="str">
            <v xml:space="preserve"> </v>
          </cell>
          <cell r="BQ149" t="str">
            <v xml:space="preserve"> </v>
          </cell>
          <cell r="BR149" t="str">
            <v xml:space="preserve"> </v>
          </cell>
          <cell r="BS149" t="str">
            <v xml:space="preserve"> </v>
          </cell>
          <cell r="BT149" t="str">
            <v xml:space="preserve"> </v>
          </cell>
          <cell r="BU149" t="str">
            <v xml:space="preserve"> </v>
          </cell>
          <cell r="BV149" t="str">
            <v xml:space="preserve"> </v>
          </cell>
          <cell r="BW149" t="str">
            <v xml:space="preserve"> </v>
          </cell>
          <cell r="BX149" t="str">
            <v xml:space="preserve"> </v>
          </cell>
          <cell r="BY149" t="str">
            <v xml:space="preserve"> </v>
          </cell>
          <cell r="BZ149" t="str">
            <v xml:space="preserve"> </v>
          </cell>
          <cell r="CA149" t="str">
            <v xml:space="preserve"> </v>
          </cell>
          <cell r="CB149" t="str">
            <v xml:space="preserve"> </v>
          </cell>
          <cell r="CC149" t="str">
            <v xml:space="preserve"> </v>
          </cell>
          <cell r="CD149" t="str">
            <v xml:space="preserve"> </v>
          </cell>
          <cell r="CE149" t="str">
            <v xml:space="preserve"> </v>
          </cell>
          <cell r="CF149" t="str">
            <v xml:space="preserve"> </v>
          </cell>
          <cell r="CG149" t="str">
            <v xml:space="preserve"> </v>
          </cell>
          <cell r="CH149" t="str">
            <v xml:space="preserve"> </v>
          </cell>
          <cell r="CI149" t="str">
            <v xml:space="preserve"> </v>
          </cell>
          <cell r="CJ149" t="str">
            <v xml:space="preserve"> </v>
          </cell>
          <cell r="CK149" t="str">
            <v xml:space="preserve"> </v>
          </cell>
          <cell r="CL149" t="str">
            <v xml:space="preserve"> </v>
          </cell>
          <cell r="CM149" t="str">
            <v xml:space="preserve"> </v>
          </cell>
          <cell r="CN149" t="str">
            <v xml:space="preserve"> </v>
          </cell>
          <cell r="CO149" t="str">
            <v xml:space="preserve"> </v>
          </cell>
          <cell r="CP149" t="str">
            <v xml:space="preserve"> </v>
          </cell>
          <cell r="CQ149" t="str">
            <v xml:space="preserve"> </v>
          </cell>
          <cell r="CR149" t="str">
            <v xml:space="preserve"> </v>
          </cell>
          <cell r="CS149" t="str">
            <v xml:space="preserve"> </v>
          </cell>
          <cell r="CT149" t="str">
            <v xml:space="preserve"> </v>
          </cell>
          <cell r="CU149" t="str">
            <v xml:space="preserve"> </v>
          </cell>
          <cell r="CV149" t="str">
            <v xml:space="preserve"> </v>
          </cell>
          <cell r="CW149" t="str">
            <v xml:space="preserve"> </v>
          </cell>
          <cell r="CX149" t="str">
            <v xml:space="preserve"> </v>
          </cell>
          <cell r="CY149" t="str">
            <v xml:space="preserve"> </v>
          </cell>
          <cell r="CZ149" t="str">
            <v xml:space="preserve"> </v>
          </cell>
          <cell r="DA149" t="str">
            <v xml:space="preserve"> </v>
          </cell>
          <cell r="DB149" t="str">
            <v xml:space="preserve"> </v>
          </cell>
          <cell r="DC149" t="str">
            <v xml:space="preserve"> </v>
          </cell>
          <cell r="DD149" t="str">
            <v xml:space="preserve"> </v>
          </cell>
          <cell r="DE149" t="str">
            <v xml:space="preserve"> </v>
          </cell>
          <cell r="DF149" t="str">
            <v xml:space="preserve"> </v>
          </cell>
          <cell r="DG149" t="str">
            <v xml:space="preserve"> </v>
          </cell>
          <cell r="DH149" t="str">
            <v>4. IntraUS Auto1002538</v>
          </cell>
          <cell r="DI149">
            <v>0</v>
          </cell>
          <cell r="DJ149">
            <v>0</v>
          </cell>
          <cell r="DL149">
            <v>0</v>
          </cell>
          <cell r="DM149">
            <v>0</v>
          </cell>
          <cell r="DN149">
            <v>0</v>
          </cell>
          <cell r="DP149">
            <v>0</v>
          </cell>
          <cell r="DQ149">
            <v>0</v>
          </cell>
          <cell r="DR149">
            <v>0</v>
          </cell>
          <cell r="DT149">
            <v>0</v>
          </cell>
          <cell r="DU149">
            <v>0</v>
          </cell>
          <cell r="DV149">
            <v>0</v>
          </cell>
          <cell r="DX149">
            <v>0</v>
          </cell>
          <cell r="DY149">
            <v>0</v>
          </cell>
          <cell r="DZ149">
            <v>0</v>
          </cell>
          <cell r="EB149">
            <v>0</v>
          </cell>
          <cell r="EC149">
            <v>0</v>
          </cell>
          <cell r="ED149">
            <v>0</v>
          </cell>
          <cell r="EF149">
            <v>0</v>
          </cell>
          <cell r="EG149">
            <v>0</v>
          </cell>
          <cell r="EH149">
            <v>0</v>
          </cell>
          <cell r="EJ149">
            <v>0</v>
          </cell>
          <cell r="EK149">
            <v>0</v>
          </cell>
          <cell r="EL149">
            <v>0</v>
          </cell>
          <cell r="EN149">
            <v>0</v>
          </cell>
          <cell r="EO149">
            <v>0</v>
          </cell>
          <cell r="EP149">
            <v>0</v>
          </cell>
          <cell r="ER149">
            <v>0</v>
          </cell>
          <cell r="ES149">
            <v>0</v>
          </cell>
          <cell r="ET149">
            <v>0</v>
          </cell>
          <cell r="EV149">
            <v>0</v>
          </cell>
          <cell r="EW149">
            <v>0</v>
          </cell>
          <cell r="EX149">
            <v>0</v>
          </cell>
          <cell r="EZ149">
            <v>0</v>
          </cell>
          <cell r="FA149">
            <v>0</v>
          </cell>
          <cell r="FB149">
            <v>0</v>
          </cell>
          <cell r="FD149">
            <v>0</v>
          </cell>
          <cell r="FE149">
            <v>0</v>
          </cell>
          <cell r="FF149">
            <v>0</v>
          </cell>
          <cell r="FI149">
            <v>0</v>
          </cell>
          <cell r="FJ149">
            <v>0</v>
          </cell>
          <cell r="FK149">
            <v>0</v>
          </cell>
          <cell r="FM149">
            <v>0</v>
          </cell>
          <cell r="FN149">
            <v>0</v>
          </cell>
          <cell r="FO149">
            <v>0</v>
          </cell>
          <cell r="FQ149">
            <v>0</v>
          </cell>
          <cell r="FR149">
            <v>0</v>
          </cell>
          <cell r="FS149">
            <v>0</v>
          </cell>
          <cell r="FU149">
            <v>0</v>
          </cell>
          <cell r="FV149">
            <v>0</v>
          </cell>
          <cell r="FW149">
            <v>0</v>
          </cell>
          <cell r="FY149">
            <v>0</v>
          </cell>
          <cell r="FZ149">
            <v>0</v>
          </cell>
          <cell r="GA149">
            <v>0</v>
          </cell>
          <cell r="GC149">
            <v>0</v>
          </cell>
          <cell r="GD149">
            <v>0</v>
          </cell>
          <cell r="GE149">
            <v>0</v>
          </cell>
          <cell r="GG149">
            <v>0</v>
          </cell>
          <cell r="GH149">
            <v>0</v>
          </cell>
          <cell r="GI149">
            <v>0</v>
          </cell>
          <cell r="GK149">
            <v>0</v>
          </cell>
          <cell r="GL149">
            <v>0</v>
          </cell>
          <cell r="GM149">
            <v>0</v>
          </cell>
          <cell r="GO149">
            <v>0</v>
          </cell>
          <cell r="GP149">
            <v>0</v>
          </cell>
          <cell r="GQ149">
            <v>0</v>
          </cell>
          <cell r="GS149">
            <v>0</v>
          </cell>
          <cell r="GT149">
            <v>0</v>
          </cell>
          <cell r="GU149">
            <v>0</v>
          </cell>
          <cell r="GW149">
            <v>0</v>
          </cell>
          <cell r="GX149">
            <v>0</v>
          </cell>
          <cell r="GY149">
            <v>0</v>
          </cell>
          <cell r="HA149">
            <v>0</v>
          </cell>
          <cell r="HB149">
            <v>0</v>
          </cell>
          <cell r="HC149">
            <v>0</v>
          </cell>
        </row>
        <row r="150">
          <cell r="H150" t="str">
            <v>1002544</v>
          </cell>
          <cell r="I150" t="str">
            <v>USD</v>
          </cell>
          <cell r="J150" t="str">
            <v>RADIADOR 1.50 AH-BAV   DF</v>
          </cell>
          <cell r="K150" t="str">
            <v>T1</v>
          </cell>
          <cell r="L150">
            <v>8.0566399999999998</v>
          </cell>
          <cell r="M150">
            <v>8056.6399999999994</v>
          </cell>
          <cell r="N150">
            <v>236.96</v>
          </cell>
          <cell r="R150">
            <v>236.96</v>
          </cell>
          <cell r="V150">
            <v>236.96</v>
          </cell>
          <cell r="Z150">
            <v>236.96</v>
          </cell>
          <cell r="AD150">
            <v>236.96</v>
          </cell>
          <cell r="AH150">
            <v>236.96</v>
          </cell>
          <cell r="AL150">
            <v>236.96</v>
          </cell>
          <cell r="AP150">
            <v>236.96</v>
          </cell>
          <cell r="AT150">
            <v>236.96</v>
          </cell>
          <cell r="AX150">
            <v>236.96</v>
          </cell>
          <cell r="BB150">
            <v>236.96</v>
          </cell>
          <cell r="BF150">
            <v>236.96</v>
          </cell>
          <cell r="BJ150">
            <v>236.96</v>
          </cell>
          <cell r="BK150">
            <v>0</v>
          </cell>
          <cell r="BL150" t="str">
            <v xml:space="preserve"> </v>
          </cell>
          <cell r="BM150" t="str">
            <v xml:space="preserve"> </v>
          </cell>
          <cell r="BN150" t="str">
            <v xml:space="preserve"> </v>
          </cell>
          <cell r="BO150" t="str">
            <v xml:space="preserve"> </v>
          </cell>
          <cell r="BP150" t="str">
            <v xml:space="preserve"> </v>
          </cell>
          <cell r="BQ150" t="str">
            <v xml:space="preserve"> </v>
          </cell>
          <cell r="BR150" t="str">
            <v xml:space="preserve"> </v>
          </cell>
          <cell r="BS150" t="str">
            <v xml:space="preserve"> </v>
          </cell>
          <cell r="BT150" t="str">
            <v xml:space="preserve"> </v>
          </cell>
          <cell r="BU150" t="str">
            <v xml:space="preserve"> </v>
          </cell>
          <cell r="BV150" t="str">
            <v xml:space="preserve"> </v>
          </cell>
          <cell r="BW150" t="str">
            <v xml:space="preserve"> </v>
          </cell>
          <cell r="BX150" t="str">
            <v xml:space="preserve"> </v>
          </cell>
          <cell r="BY150" t="str">
            <v xml:space="preserve"> </v>
          </cell>
          <cell r="BZ150" t="str">
            <v xml:space="preserve"> </v>
          </cell>
          <cell r="CA150" t="str">
            <v xml:space="preserve"> </v>
          </cell>
          <cell r="CB150" t="str">
            <v xml:space="preserve"> </v>
          </cell>
          <cell r="CC150" t="str">
            <v xml:space="preserve"> </v>
          </cell>
          <cell r="CD150" t="str">
            <v xml:space="preserve"> </v>
          </cell>
          <cell r="CE150" t="str">
            <v xml:space="preserve"> </v>
          </cell>
          <cell r="CF150" t="str">
            <v xml:space="preserve"> </v>
          </cell>
          <cell r="CG150" t="str">
            <v xml:space="preserve"> </v>
          </cell>
          <cell r="CH150" t="str">
            <v xml:space="preserve"> </v>
          </cell>
          <cell r="CI150" t="str">
            <v xml:space="preserve"> </v>
          </cell>
          <cell r="CJ150" t="str">
            <v xml:space="preserve"> </v>
          </cell>
          <cell r="CK150" t="str">
            <v xml:space="preserve"> </v>
          </cell>
          <cell r="CL150" t="str">
            <v xml:space="preserve"> </v>
          </cell>
          <cell r="CM150" t="str">
            <v xml:space="preserve"> </v>
          </cell>
          <cell r="CN150" t="str">
            <v xml:space="preserve"> </v>
          </cell>
          <cell r="CO150" t="str">
            <v xml:space="preserve"> </v>
          </cell>
          <cell r="CP150" t="str">
            <v xml:space="preserve"> </v>
          </cell>
          <cell r="CQ150" t="str">
            <v xml:space="preserve"> </v>
          </cell>
          <cell r="CR150" t="str">
            <v xml:space="preserve"> </v>
          </cell>
          <cell r="CS150" t="str">
            <v xml:space="preserve"> </v>
          </cell>
          <cell r="CT150" t="str">
            <v xml:space="preserve"> </v>
          </cell>
          <cell r="CU150" t="str">
            <v xml:space="preserve"> </v>
          </cell>
          <cell r="CV150" t="str">
            <v xml:space="preserve"> </v>
          </cell>
          <cell r="CW150" t="str">
            <v xml:space="preserve"> </v>
          </cell>
          <cell r="CX150" t="str">
            <v xml:space="preserve"> </v>
          </cell>
          <cell r="CY150" t="str">
            <v xml:space="preserve"> </v>
          </cell>
          <cell r="CZ150" t="str">
            <v xml:space="preserve"> </v>
          </cell>
          <cell r="DA150" t="str">
            <v xml:space="preserve"> </v>
          </cell>
          <cell r="DB150" t="str">
            <v xml:space="preserve"> </v>
          </cell>
          <cell r="DC150" t="str">
            <v xml:space="preserve"> </v>
          </cell>
          <cell r="DD150" t="str">
            <v xml:space="preserve"> </v>
          </cell>
          <cell r="DE150" t="str">
            <v xml:space="preserve"> </v>
          </cell>
          <cell r="DF150" t="str">
            <v xml:space="preserve"> </v>
          </cell>
          <cell r="DG150" t="str">
            <v xml:space="preserve"> </v>
          </cell>
          <cell r="DH150" t="str">
            <v>4. IntraUS Auto1002544</v>
          </cell>
          <cell r="DI150">
            <v>0</v>
          </cell>
          <cell r="DJ150">
            <v>0</v>
          </cell>
          <cell r="DL150">
            <v>0</v>
          </cell>
          <cell r="DM150">
            <v>0</v>
          </cell>
          <cell r="DN150">
            <v>0</v>
          </cell>
          <cell r="DP150">
            <v>0</v>
          </cell>
          <cell r="DQ150">
            <v>0</v>
          </cell>
          <cell r="DR150">
            <v>0</v>
          </cell>
          <cell r="DT150">
            <v>0</v>
          </cell>
          <cell r="DU150">
            <v>0</v>
          </cell>
          <cell r="DV150">
            <v>0</v>
          </cell>
          <cell r="DX150">
            <v>0</v>
          </cell>
          <cell r="DY150">
            <v>0</v>
          </cell>
          <cell r="DZ150">
            <v>0</v>
          </cell>
          <cell r="EB150">
            <v>0</v>
          </cell>
          <cell r="EC150">
            <v>0</v>
          </cell>
          <cell r="ED150">
            <v>0</v>
          </cell>
          <cell r="EF150">
            <v>0</v>
          </cell>
          <cell r="EG150">
            <v>0</v>
          </cell>
          <cell r="EH150">
            <v>0</v>
          </cell>
          <cell r="EJ150">
            <v>0</v>
          </cell>
          <cell r="EK150">
            <v>0</v>
          </cell>
          <cell r="EL150">
            <v>0</v>
          </cell>
          <cell r="EN150">
            <v>0</v>
          </cell>
          <cell r="EO150">
            <v>0</v>
          </cell>
          <cell r="EP150">
            <v>0</v>
          </cell>
          <cell r="ER150">
            <v>0</v>
          </cell>
          <cell r="ES150">
            <v>0</v>
          </cell>
          <cell r="ET150">
            <v>0</v>
          </cell>
          <cell r="EV150">
            <v>0</v>
          </cell>
          <cell r="EW150">
            <v>0</v>
          </cell>
          <cell r="EX150">
            <v>0</v>
          </cell>
          <cell r="EZ150">
            <v>0</v>
          </cell>
          <cell r="FA150">
            <v>0</v>
          </cell>
          <cell r="FB150">
            <v>0</v>
          </cell>
          <cell r="FD150">
            <v>0</v>
          </cell>
          <cell r="FE150">
            <v>0</v>
          </cell>
          <cell r="FF150">
            <v>0</v>
          </cell>
          <cell r="FI150">
            <v>0</v>
          </cell>
          <cell r="FJ150">
            <v>0</v>
          </cell>
          <cell r="FK150">
            <v>0</v>
          </cell>
          <cell r="FM150">
            <v>0</v>
          </cell>
          <cell r="FN150">
            <v>0</v>
          </cell>
          <cell r="FO150">
            <v>0</v>
          </cell>
          <cell r="FQ150">
            <v>0</v>
          </cell>
          <cell r="FR150">
            <v>0</v>
          </cell>
          <cell r="FS150">
            <v>0</v>
          </cell>
          <cell r="FU150">
            <v>0</v>
          </cell>
          <cell r="FV150">
            <v>0</v>
          </cell>
          <cell r="FW150">
            <v>0</v>
          </cell>
          <cell r="FY150">
            <v>0</v>
          </cell>
          <cell r="FZ150">
            <v>0</v>
          </cell>
          <cell r="GA150">
            <v>0</v>
          </cell>
          <cell r="GC150">
            <v>0</v>
          </cell>
          <cell r="GD150">
            <v>0</v>
          </cell>
          <cell r="GE150">
            <v>0</v>
          </cell>
          <cell r="GG150">
            <v>0</v>
          </cell>
          <cell r="GH150">
            <v>0</v>
          </cell>
          <cell r="GI150">
            <v>0</v>
          </cell>
          <cell r="GK150">
            <v>0</v>
          </cell>
          <cell r="GL150">
            <v>0</v>
          </cell>
          <cell r="GM150">
            <v>0</v>
          </cell>
          <cell r="GO150">
            <v>0</v>
          </cell>
          <cell r="GP150">
            <v>0</v>
          </cell>
          <cell r="GQ150">
            <v>0</v>
          </cell>
          <cell r="GS150">
            <v>0</v>
          </cell>
          <cell r="GT150">
            <v>0</v>
          </cell>
          <cell r="GU150">
            <v>0</v>
          </cell>
          <cell r="GW150">
            <v>0</v>
          </cell>
          <cell r="GX150">
            <v>0</v>
          </cell>
          <cell r="GY150">
            <v>0</v>
          </cell>
          <cell r="HA150">
            <v>0</v>
          </cell>
          <cell r="HB150">
            <v>0</v>
          </cell>
          <cell r="HC150">
            <v>0</v>
          </cell>
        </row>
        <row r="151">
          <cell r="H151" t="str">
            <v>1002548</v>
          </cell>
          <cell r="I151" t="str">
            <v>USD</v>
          </cell>
          <cell r="J151" t="str">
            <v>RADIADOR 1.5 AH-BAV M/T</v>
          </cell>
          <cell r="K151" t="str">
            <v>T1</v>
          </cell>
          <cell r="L151">
            <v>14.805630000000001</v>
          </cell>
          <cell r="M151">
            <v>14805.630000000001</v>
          </cell>
          <cell r="N151">
            <v>235.01</v>
          </cell>
          <cell r="R151">
            <v>235.01</v>
          </cell>
          <cell r="V151">
            <v>235.01</v>
          </cell>
          <cell r="Z151">
            <v>235.01</v>
          </cell>
          <cell r="AD151">
            <v>235.01</v>
          </cell>
          <cell r="AH151">
            <v>235.01</v>
          </cell>
          <cell r="AL151">
            <v>235.01</v>
          </cell>
          <cell r="AP151">
            <v>235.01</v>
          </cell>
          <cell r="AT151">
            <v>235.01</v>
          </cell>
          <cell r="AX151">
            <v>235.01</v>
          </cell>
          <cell r="BB151">
            <v>235.01</v>
          </cell>
          <cell r="BF151">
            <v>235.01</v>
          </cell>
          <cell r="BJ151">
            <v>235.01</v>
          </cell>
          <cell r="BK151">
            <v>0</v>
          </cell>
          <cell r="BL151" t="str">
            <v xml:space="preserve"> </v>
          </cell>
          <cell r="BM151" t="str">
            <v xml:space="preserve"> </v>
          </cell>
          <cell r="BN151" t="str">
            <v xml:space="preserve"> </v>
          </cell>
          <cell r="BO151" t="str">
            <v xml:space="preserve"> </v>
          </cell>
          <cell r="BP151" t="str">
            <v xml:space="preserve"> </v>
          </cell>
          <cell r="BQ151" t="str">
            <v xml:space="preserve"> </v>
          </cell>
          <cell r="BR151" t="str">
            <v xml:space="preserve"> </v>
          </cell>
          <cell r="BS151" t="str">
            <v xml:space="preserve"> </v>
          </cell>
          <cell r="BT151" t="str">
            <v xml:space="preserve"> </v>
          </cell>
          <cell r="BU151" t="str">
            <v xml:space="preserve"> </v>
          </cell>
          <cell r="BV151" t="str">
            <v xml:space="preserve"> </v>
          </cell>
          <cell r="BW151" t="str">
            <v xml:space="preserve"> </v>
          </cell>
          <cell r="BX151" t="str">
            <v xml:space="preserve"> </v>
          </cell>
          <cell r="BY151" t="str">
            <v xml:space="preserve"> </v>
          </cell>
          <cell r="BZ151" t="str">
            <v xml:space="preserve"> </v>
          </cell>
          <cell r="CA151" t="str">
            <v xml:space="preserve"> </v>
          </cell>
          <cell r="CB151" t="str">
            <v xml:space="preserve"> </v>
          </cell>
          <cell r="CC151" t="str">
            <v xml:space="preserve"> </v>
          </cell>
          <cell r="CD151" t="str">
            <v xml:space="preserve"> </v>
          </cell>
          <cell r="CE151" t="str">
            <v xml:space="preserve"> </v>
          </cell>
          <cell r="CF151" t="str">
            <v xml:space="preserve"> </v>
          </cell>
          <cell r="CG151" t="str">
            <v xml:space="preserve"> </v>
          </cell>
          <cell r="CH151" t="str">
            <v xml:space="preserve"> </v>
          </cell>
          <cell r="CI151" t="str">
            <v xml:space="preserve"> </v>
          </cell>
          <cell r="CJ151" t="str">
            <v xml:space="preserve"> </v>
          </cell>
          <cell r="CK151" t="str">
            <v xml:space="preserve"> </v>
          </cell>
          <cell r="CL151" t="str">
            <v xml:space="preserve"> </v>
          </cell>
          <cell r="CM151" t="str">
            <v xml:space="preserve"> </v>
          </cell>
          <cell r="CN151" t="str">
            <v xml:space="preserve"> </v>
          </cell>
          <cell r="CO151" t="str">
            <v xml:space="preserve"> </v>
          </cell>
          <cell r="CP151" t="str">
            <v xml:space="preserve"> </v>
          </cell>
          <cell r="CQ151" t="str">
            <v xml:space="preserve"> </v>
          </cell>
          <cell r="CR151" t="str">
            <v xml:space="preserve"> </v>
          </cell>
          <cell r="CS151" t="str">
            <v xml:space="preserve"> </v>
          </cell>
          <cell r="CT151" t="str">
            <v xml:space="preserve"> </v>
          </cell>
          <cell r="CU151" t="str">
            <v xml:space="preserve"> </v>
          </cell>
          <cell r="CV151" t="str">
            <v xml:space="preserve"> </v>
          </cell>
          <cell r="CW151" t="str">
            <v xml:space="preserve"> </v>
          </cell>
          <cell r="CX151" t="str">
            <v xml:space="preserve"> </v>
          </cell>
          <cell r="CY151" t="str">
            <v xml:space="preserve"> </v>
          </cell>
          <cell r="CZ151" t="str">
            <v xml:space="preserve"> </v>
          </cell>
          <cell r="DA151" t="str">
            <v xml:space="preserve"> </v>
          </cell>
          <cell r="DB151" t="str">
            <v xml:space="preserve"> </v>
          </cell>
          <cell r="DC151" t="str">
            <v xml:space="preserve"> </v>
          </cell>
          <cell r="DD151" t="str">
            <v xml:space="preserve"> </v>
          </cell>
          <cell r="DE151" t="str">
            <v xml:space="preserve"> </v>
          </cell>
          <cell r="DF151" t="str">
            <v xml:space="preserve"> </v>
          </cell>
          <cell r="DG151" t="str">
            <v xml:space="preserve"> </v>
          </cell>
          <cell r="DH151" t="str">
            <v>4. IntraUS Auto1002548</v>
          </cell>
          <cell r="DI151">
            <v>0</v>
          </cell>
          <cell r="DJ151">
            <v>0</v>
          </cell>
          <cell r="DL151">
            <v>0</v>
          </cell>
          <cell r="DM151">
            <v>0</v>
          </cell>
          <cell r="DN151">
            <v>0</v>
          </cell>
          <cell r="DP151">
            <v>0</v>
          </cell>
          <cell r="DQ151">
            <v>0</v>
          </cell>
          <cell r="DR151">
            <v>0</v>
          </cell>
          <cell r="DT151">
            <v>0</v>
          </cell>
          <cell r="DU151">
            <v>0</v>
          </cell>
          <cell r="DV151">
            <v>0</v>
          </cell>
          <cell r="DX151">
            <v>0</v>
          </cell>
          <cell r="DY151">
            <v>0</v>
          </cell>
          <cell r="DZ151">
            <v>0</v>
          </cell>
          <cell r="EB151">
            <v>0</v>
          </cell>
          <cell r="EC151">
            <v>0</v>
          </cell>
          <cell r="ED151">
            <v>0</v>
          </cell>
          <cell r="EF151">
            <v>0</v>
          </cell>
          <cell r="EG151">
            <v>0</v>
          </cell>
          <cell r="EH151">
            <v>0</v>
          </cell>
          <cell r="EJ151">
            <v>0</v>
          </cell>
          <cell r="EK151">
            <v>0</v>
          </cell>
          <cell r="EL151">
            <v>0</v>
          </cell>
          <cell r="EN151">
            <v>0</v>
          </cell>
          <cell r="EO151">
            <v>0</v>
          </cell>
          <cell r="EP151">
            <v>0</v>
          </cell>
          <cell r="ER151">
            <v>0</v>
          </cell>
          <cell r="ES151">
            <v>0</v>
          </cell>
          <cell r="ET151">
            <v>0</v>
          </cell>
          <cell r="EV151">
            <v>0</v>
          </cell>
          <cell r="EW151">
            <v>0</v>
          </cell>
          <cell r="EX151">
            <v>0</v>
          </cell>
          <cell r="EZ151">
            <v>0</v>
          </cell>
          <cell r="FA151">
            <v>0</v>
          </cell>
          <cell r="FB151">
            <v>0</v>
          </cell>
          <cell r="FD151">
            <v>0</v>
          </cell>
          <cell r="FE151">
            <v>0</v>
          </cell>
          <cell r="FF151">
            <v>0</v>
          </cell>
          <cell r="FI151">
            <v>0</v>
          </cell>
          <cell r="FJ151">
            <v>0</v>
          </cell>
          <cell r="FK151">
            <v>0</v>
          </cell>
          <cell r="FM151">
            <v>0</v>
          </cell>
          <cell r="FN151">
            <v>0</v>
          </cell>
          <cell r="FO151">
            <v>0</v>
          </cell>
          <cell r="FQ151">
            <v>0</v>
          </cell>
          <cell r="FR151">
            <v>0</v>
          </cell>
          <cell r="FS151">
            <v>0</v>
          </cell>
          <cell r="FU151">
            <v>0</v>
          </cell>
          <cell r="FV151">
            <v>0</v>
          </cell>
          <cell r="FW151">
            <v>0</v>
          </cell>
          <cell r="FY151">
            <v>0</v>
          </cell>
          <cell r="FZ151">
            <v>0</v>
          </cell>
          <cell r="GA151">
            <v>0</v>
          </cell>
          <cell r="GC151">
            <v>0</v>
          </cell>
          <cell r="GD151">
            <v>0</v>
          </cell>
          <cell r="GE151">
            <v>0</v>
          </cell>
          <cell r="GG151">
            <v>0</v>
          </cell>
          <cell r="GH151">
            <v>0</v>
          </cell>
          <cell r="GI151">
            <v>0</v>
          </cell>
          <cell r="GK151">
            <v>0</v>
          </cell>
          <cell r="GL151">
            <v>0</v>
          </cell>
          <cell r="GM151">
            <v>0</v>
          </cell>
          <cell r="GO151">
            <v>0</v>
          </cell>
          <cell r="GP151">
            <v>0</v>
          </cell>
          <cell r="GQ151">
            <v>0</v>
          </cell>
          <cell r="GS151">
            <v>0</v>
          </cell>
          <cell r="GT151">
            <v>0</v>
          </cell>
          <cell r="GU151">
            <v>0</v>
          </cell>
          <cell r="GW151">
            <v>0</v>
          </cell>
          <cell r="GX151">
            <v>0</v>
          </cell>
          <cell r="GY151">
            <v>0</v>
          </cell>
          <cell r="HA151">
            <v>0</v>
          </cell>
          <cell r="HB151">
            <v>0</v>
          </cell>
          <cell r="HC151">
            <v>0</v>
          </cell>
        </row>
        <row r="152">
          <cell r="H152" t="str">
            <v>1002638</v>
          </cell>
          <cell r="I152" t="str">
            <v>USD</v>
          </cell>
          <cell r="J152" t="str">
            <v>RAD A-BODY 0.7 AFTERMARKE</v>
          </cell>
          <cell r="K152" t="str">
            <v>T1</v>
          </cell>
          <cell r="L152">
            <v>2.9302000000000001</v>
          </cell>
          <cell r="M152">
            <v>2930.2000000000003</v>
          </cell>
          <cell r="N152">
            <v>63.7</v>
          </cell>
          <cell r="R152">
            <v>63.7</v>
          </cell>
          <cell r="V152">
            <v>63.7</v>
          </cell>
          <cell r="Z152">
            <v>63.7</v>
          </cell>
          <cell r="AD152">
            <v>63.7</v>
          </cell>
          <cell r="AH152">
            <v>63.7</v>
          </cell>
          <cell r="AL152">
            <v>63.7</v>
          </cell>
          <cell r="AP152">
            <v>63.7</v>
          </cell>
          <cell r="AT152">
            <v>63.7</v>
          </cell>
          <cell r="AX152">
            <v>63.7</v>
          </cell>
          <cell r="BB152">
            <v>63.7</v>
          </cell>
          <cell r="BF152">
            <v>63.7</v>
          </cell>
          <cell r="BJ152">
            <v>63.7</v>
          </cell>
          <cell r="BK152">
            <v>0</v>
          </cell>
          <cell r="BL152" t="str">
            <v xml:space="preserve"> </v>
          </cell>
          <cell r="BM152" t="str">
            <v xml:space="preserve"> </v>
          </cell>
          <cell r="BN152" t="str">
            <v xml:space="preserve"> </v>
          </cell>
          <cell r="BO152" t="str">
            <v xml:space="preserve"> </v>
          </cell>
          <cell r="BP152" t="str">
            <v xml:space="preserve"> </v>
          </cell>
          <cell r="BQ152" t="str">
            <v xml:space="preserve"> </v>
          </cell>
          <cell r="BR152" t="str">
            <v xml:space="preserve"> </v>
          </cell>
          <cell r="BS152" t="str">
            <v xml:space="preserve"> </v>
          </cell>
          <cell r="BT152" t="str">
            <v xml:space="preserve"> </v>
          </cell>
          <cell r="BU152" t="str">
            <v xml:space="preserve"> </v>
          </cell>
          <cell r="BV152" t="str">
            <v xml:space="preserve"> </v>
          </cell>
          <cell r="BW152" t="str">
            <v xml:space="preserve"> </v>
          </cell>
          <cell r="BX152" t="str">
            <v xml:space="preserve"> </v>
          </cell>
          <cell r="BY152" t="str">
            <v xml:space="preserve"> </v>
          </cell>
          <cell r="BZ152" t="str">
            <v xml:space="preserve"> </v>
          </cell>
          <cell r="CA152" t="str">
            <v xml:space="preserve"> </v>
          </cell>
          <cell r="CB152" t="str">
            <v xml:space="preserve"> </v>
          </cell>
          <cell r="CC152" t="str">
            <v xml:space="preserve"> </v>
          </cell>
          <cell r="CD152" t="str">
            <v xml:space="preserve"> </v>
          </cell>
          <cell r="CE152" t="str">
            <v xml:space="preserve"> </v>
          </cell>
          <cell r="CF152" t="str">
            <v xml:space="preserve"> </v>
          </cell>
          <cell r="CG152" t="str">
            <v xml:space="preserve"> </v>
          </cell>
          <cell r="CH152" t="str">
            <v xml:space="preserve"> </v>
          </cell>
          <cell r="CI152" t="str">
            <v xml:space="preserve"> </v>
          </cell>
          <cell r="CJ152" t="str">
            <v xml:space="preserve"> </v>
          </cell>
          <cell r="CK152" t="str">
            <v xml:space="preserve"> </v>
          </cell>
          <cell r="CL152" t="str">
            <v xml:space="preserve"> </v>
          </cell>
          <cell r="CM152" t="str">
            <v xml:space="preserve"> </v>
          </cell>
          <cell r="CN152" t="str">
            <v xml:space="preserve"> </v>
          </cell>
          <cell r="CO152" t="str">
            <v xml:space="preserve"> </v>
          </cell>
          <cell r="CP152" t="str">
            <v xml:space="preserve"> </v>
          </cell>
          <cell r="CQ152" t="str">
            <v xml:space="preserve"> </v>
          </cell>
          <cell r="CR152" t="str">
            <v xml:space="preserve"> </v>
          </cell>
          <cell r="CS152" t="str">
            <v xml:space="preserve"> </v>
          </cell>
          <cell r="CT152" t="str">
            <v xml:space="preserve"> </v>
          </cell>
          <cell r="CU152" t="str">
            <v xml:space="preserve"> </v>
          </cell>
          <cell r="CV152" t="str">
            <v xml:space="preserve"> </v>
          </cell>
          <cell r="CW152" t="str">
            <v xml:space="preserve"> </v>
          </cell>
          <cell r="CX152" t="str">
            <v xml:space="preserve"> </v>
          </cell>
          <cell r="CY152" t="str">
            <v xml:space="preserve"> </v>
          </cell>
          <cell r="CZ152" t="str">
            <v xml:space="preserve"> </v>
          </cell>
          <cell r="DA152" t="str">
            <v xml:space="preserve"> </v>
          </cell>
          <cell r="DB152" t="str">
            <v xml:space="preserve"> </v>
          </cell>
          <cell r="DC152" t="str">
            <v xml:space="preserve"> </v>
          </cell>
          <cell r="DD152" t="str">
            <v xml:space="preserve"> </v>
          </cell>
          <cell r="DE152" t="str">
            <v xml:space="preserve"> </v>
          </cell>
          <cell r="DF152" t="str">
            <v xml:space="preserve"> </v>
          </cell>
          <cell r="DG152" t="str">
            <v xml:space="preserve"> </v>
          </cell>
          <cell r="DH152" t="str">
            <v>4. IntraUS Auto1002638</v>
          </cell>
          <cell r="DI152">
            <v>0</v>
          </cell>
          <cell r="DJ152">
            <v>0</v>
          </cell>
          <cell r="DL152">
            <v>0</v>
          </cell>
          <cell r="DM152">
            <v>0</v>
          </cell>
          <cell r="DN152">
            <v>0</v>
          </cell>
          <cell r="DP152">
            <v>0</v>
          </cell>
          <cell r="DQ152">
            <v>0</v>
          </cell>
          <cell r="DR152">
            <v>0</v>
          </cell>
          <cell r="DT152">
            <v>0</v>
          </cell>
          <cell r="DU152">
            <v>0</v>
          </cell>
          <cell r="DV152">
            <v>0</v>
          </cell>
          <cell r="DX152">
            <v>0</v>
          </cell>
          <cell r="DY152">
            <v>0</v>
          </cell>
          <cell r="DZ152">
            <v>0</v>
          </cell>
          <cell r="EB152">
            <v>0</v>
          </cell>
          <cell r="EC152">
            <v>0</v>
          </cell>
          <cell r="ED152">
            <v>0</v>
          </cell>
          <cell r="EF152">
            <v>0</v>
          </cell>
          <cell r="EG152">
            <v>0</v>
          </cell>
          <cell r="EH152">
            <v>0</v>
          </cell>
          <cell r="EJ152">
            <v>0</v>
          </cell>
          <cell r="EK152">
            <v>0</v>
          </cell>
          <cell r="EL152">
            <v>0</v>
          </cell>
          <cell r="EN152">
            <v>0</v>
          </cell>
          <cell r="EO152">
            <v>0</v>
          </cell>
          <cell r="EP152">
            <v>0</v>
          </cell>
          <cell r="ER152">
            <v>0</v>
          </cell>
          <cell r="ES152">
            <v>0</v>
          </cell>
          <cell r="ET152">
            <v>0</v>
          </cell>
          <cell r="EV152">
            <v>0</v>
          </cell>
          <cell r="EW152">
            <v>0</v>
          </cell>
          <cell r="EX152">
            <v>0</v>
          </cell>
          <cell r="EZ152">
            <v>0</v>
          </cell>
          <cell r="FA152">
            <v>0</v>
          </cell>
          <cell r="FB152">
            <v>0</v>
          </cell>
          <cell r="FD152">
            <v>0</v>
          </cell>
          <cell r="FE152">
            <v>0</v>
          </cell>
          <cell r="FF152">
            <v>0</v>
          </cell>
          <cell r="FI152">
            <v>0</v>
          </cell>
          <cell r="FJ152">
            <v>0</v>
          </cell>
          <cell r="FK152">
            <v>0</v>
          </cell>
          <cell r="FM152">
            <v>0</v>
          </cell>
          <cell r="FN152">
            <v>0</v>
          </cell>
          <cell r="FO152">
            <v>0</v>
          </cell>
          <cell r="FQ152">
            <v>0</v>
          </cell>
          <cell r="FR152">
            <v>0</v>
          </cell>
          <cell r="FS152">
            <v>0</v>
          </cell>
          <cell r="FU152">
            <v>0</v>
          </cell>
          <cell r="FV152">
            <v>0</v>
          </cell>
          <cell r="FW152">
            <v>0</v>
          </cell>
          <cell r="FY152">
            <v>0</v>
          </cell>
          <cell r="FZ152">
            <v>0</v>
          </cell>
          <cell r="GA152">
            <v>0</v>
          </cell>
          <cell r="GC152">
            <v>0</v>
          </cell>
          <cell r="GD152">
            <v>0</v>
          </cell>
          <cell r="GE152">
            <v>0</v>
          </cell>
          <cell r="GG152">
            <v>0</v>
          </cell>
          <cell r="GH152">
            <v>0</v>
          </cell>
          <cell r="GI152">
            <v>0</v>
          </cell>
          <cell r="GK152">
            <v>0</v>
          </cell>
          <cell r="GL152">
            <v>0</v>
          </cell>
          <cell r="GM152">
            <v>0</v>
          </cell>
          <cell r="GO152">
            <v>0</v>
          </cell>
          <cell r="GP152">
            <v>0</v>
          </cell>
          <cell r="GQ152">
            <v>0</v>
          </cell>
          <cell r="GS152">
            <v>0</v>
          </cell>
          <cell r="GT152">
            <v>0</v>
          </cell>
          <cell r="GU152">
            <v>0</v>
          </cell>
          <cell r="GW152">
            <v>0</v>
          </cell>
          <cell r="GX152">
            <v>0</v>
          </cell>
          <cell r="GY152">
            <v>0</v>
          </cell>
          <cell r="HA152">
            <v>0</v>
          </cell>
          <cell r="HB152">
            <v>0</v>
          </cell>
          <cell r="HC152">
            <v>0</v>
          </cell>
        </row>
        <row r="153">
          <cell r="H153" t="str">
            <v>1002763</v>
          </cell>
          <cell r="I153" t="str">
            <v>USD</v>
          </cell>
          <cell r="J153" t="str">
            <v>RAD A-BODY 0.70 AFTERMARK</v>
          </cell>
          <cell r="K153" t="str">
            <v>T1</v>
          </cell>
          <cell r="L153">
            <v>1.13148</v>
          </cell>
          <cell r="M153">
            <v>1131.48</v>
          </cell>
          <cell r="N153">
            <v>62.86</v>
          </cell>
          <cell r="R153">
            <v>62.86</v>
          </cell>
          <cell r="V153">
            <v>62.86</v>
          </cell>
          <cell r="Z153">
            <v>62.86</v>
          </cell>
          <cell r="AD153">
            <v>62.86</v>
          </cell>
          <cell r="AH153">
            <v>62.86</v>
          </cell>
          <cell r="AL153">
            <v>62.86</v>
          </cell>
          <cell r="AP153">
            <v>62.86</v>
          </cell>
          <cell r="AT153">
            <v>62.86</v>
          </cell>
          <cell r="AX153">
            <v>62.86</v>
          </cell>
          <cell r="BB153">
            <v>62.86</v>
          </cell>
          <cell r="BF153">
            <v>62.86</v>
          </cell>
          <cell r="BJ153">
            <v>62.86</v>
          </cell>
          <cell r="BK153">
            <v>0</v>
          </cell>
          <cell r="BL153" t="str">
            <v xml:space="preserve"> </v>
          </cell>
          <cell r="BM153" t="str">
            <v xml:space="preserve"> </v>
          </cell>
          <cell r="BN153" t="str">
            <v xml:space="preserve"> </v>
          </cell>
          <cell r="BO153" t="str">
            <v xml:space="preserve"> </v>
          </cell>
          <cell r="BP153" t="str">
            <v xml:space="preserve"> </v>
          </cell>
          <cell r="BQ153" t="str">
            <v xml:space="preserve"> </v>
          </cell>
          <cell r="BR153" t="str">
            <v xml:space="preserve"> </v>
          </cell>
          <cell r="BS153" t="str">
            <v xml:space="preserve"> </v>
          </cell>
          <cell r="BT153" t="str">
            <v xml:space="preserve"> </v>
          </cell>
          <cell r="BU153" t="str">
            <v xml:space="preserve"> </v>
          </cell>
          <cell r="BV153" t="str">
            <v xml:space="preserve"> </v>
          </cell>
          <cell r="BW153" t="str">
            <v xml:space="preserve"> </v>
          </cell>
          <cell r="BX153" t="str">
            <v xml:space="preserve"> </v>
          </cell>
          <cell r="BY153" t="str">
            <v xml:space="preserve"> </v>
          </cell>
          <cell r="BZ153" t="str">
            <v xml:space="preserve"> </v>
          </cell>
          <cell r="CA153" t="str">
            <v xml:space="preserve"> </v>
          </cell>
          <cell r="CB153" t="str">
            <v xml:space="preserve"> </v>
          </cell>
          <cell r="CC153" t="str">
            <v xml:space="preserve"> </v>
          </cell>
          <cell r="CD153" t="str">
            <v xml:space="preserve"> </v>
          </cell>
          <cell r="CE153" t="str">
            <v xml:space="preserve"> </v>
          </cell>
          <cell r="CF153" t="str">
            <v xml:space="preserve"> </v>
          </cell>
          <cell r="CG153" t="str">
            <v xml:space="preserve"> </v>
          </cell>
          <cell r="CH153" t="str">
            <v xml:space="preserve"> </v>
          </cell>
          <cell r="CI153" t="str">
            <v xml:space="preserve"> </v>
          </cell>
          <cell r="CJ153" t="str">
            <v xml:space="preserve"> </v>
          </cell>
          <cell r="CK153" t="str">
            <v xml:space="preserve"> </v>
          </cell>
          <cell r="CL153" t="str">
            <v xml:space="preserve"> </v>
          </cell>
          <cell r="CM153" t="str">
            <v xml:space="preserve"> </v>
          </cell>
          <cell r="CN153" t="str">
            <v xml:space="preserve"> </v>
          </cell>
          <cell r="CO153" t="str">
            <v xml:space="preserve"> </v>
          </cell>
          <cell r="CP153" t="str">
            <v xml:space="preserve"> </v>
          </cell>
          <cell r="CQ153" t="str">
            <v xml:space="preserve"> </v>
          </cell>
          <cell r="CR153" t="str">
            <v xml:space="preserve"> </v>
          </cell>
          <cell r="CS153" t="str">
            <v xml:space="preserve"> </v>
          </cell>
          <cell r="CT153" t="str">
            <v xml:space="preserve"> </v>
          </cell>
          <cell r="CU153" t="str">
            <v xml:space="preserve"> </v>
          </cell>
          <cell r="CV153" t="str">
            <v xml:space="preserve"> </v>
          </cell>
          <cell r="CW153" t="str">
            <v xml:space="preserve"> </v>
          </cell>
          <cell r="CX153" t="str">
            <v xml:space="preserve"> </v>
          </cell>
          <cell r="CY153" t="str">
            <v xml:space="preserve"> </v>
          </cell>
          <cell r="CZ153" t="str">
            <v xml:space="preserve"> </v>
          </cell>
          <cell r="DA153" t="str">
            <v xml:space="preserve"> </v>
          </cell>
          <cell r="DB153" t="str">
            <v xml:space="preserve"> </v>
          </cell>
          <cell r="DC153" t="str">
            <v xml:space="preserve"> </v>
          </cell>
          <cell r="DD153" t="str">
            <v xml:space="preserve"> </v>
          </cell>
          <cell r="DE153" t="str">
            <v xml:space="preserve"> </v>
          </cell>
          <cell r="DF153" t="str">
            <v xml:space="preserve"> </v>
          </cell>
          <cell r="DG153" t="str">
            <v xml:space="preserve"> </v>
          </cell>
          <cell r="DH153" t="str">
            <v>4. IntraUS Auto1002763</v>
          </cell>
          <cell r="DI153">
            <v>0</v>
          </cell>
          <cell r="DJ153">
            <v>0</v>
          </cell>
          <cell r="DL153">
            <v>0</v>
          </cell>
          <cell r="DM153">
            <v>0</v>
          </cell>
          <cell r="DN153">
            <v>0</v>
          </cell>
          <cell r="DP153">
            <v>0</v>
          </cell>
          <cell r="DQ153">
            <v>0</v>
          </cell>
          <cell r="DR153">
            <v>0</v>
          </cell>
          <cell r="DT153">
            <v>0</v>
          </cell>
          <cell r="DU153">
            <v>0</v>
          </cell>
          <cell r="DV153">
            <v>0</v>
          </cell>
          <cell r="DX153">
            <v>0</v>
          </cell>
          <cell r="DY153">
            <v>0</v>
          </cell>
          <cell r="DZ153">
            <v>0</v>
          </cell>
          <cell r="EB153">
            <v>0</v>
          </cell>
          <cell r="EC153">
            <v>0</v>
          </cell>
          <cell r="ED153">
            <v>0</v>
          </cell>
          <cell r="EF153">
            <v>0</v>
          </cell>
          <cell r="EG153">
            <v>0</v>
          </cell>
          <cell r="EH153">
            <v>0</v>
          </cell>
          <cell r="EJ153">
            <v>0</v>
          </cell>
          <cell r="EK153">
            <v>0</v>
          </cell>
          <cell r="EL153">
            <v>0</v>
          </cell>
          <cell r="EN153">
            <v>0</v>
          </cell>
          <cell r="EO153">
            <v>0</v>
          </cell>
          <cell r="EP153">
            <v>0</v>
          </cell>
          <cell r="ER153">
            <v>0</v>
          </cell>
          <cell r="ES153">
            <v>0</v>
          </cell>
          <cell r="ET153">
            <v>0</v>
          </cell>
          <cell r="EV153">
            <v>0</v>
          </cell>
          <cell r="EW153">
            <v>0</v>
          </cell>
          <cell r="EX153">
            <v>0</v>
          </cell>
          <cell r="EZ153">
            <v>0</v>
          </cell>
          <cell r="FA153">
            <v>0</v>
          </cell>
          <cell r="FB153">
            <v>0</v>
          </cell>
          <cell r="FD153">
            <v>0</v>
          </cell>
          <cell r="FE153">
            <v>0</v>
          </cell>
          <cell r="FF153">
            <v>0</v>
          </cell>
          <cell r="FI153">
            <v>0</v>
          </cell>
          <cell r="FJ153">
            <v>0</v>
          </cell>
          <cell r="FK153">
            <v>0</v>
          </cell>
          <cell r="FM153">
            <v>0</v>
          </cell>
          <cell r="FN153">
            <v>0</v>
          </cell>
          <cell r="FO153">
            <v>0</v>
          </cell>
          <cell r="FQ153">
            <v>0</v>
          </cell>
          <cell r="FR153">
            <v>0</v>
          </cell>
          <cell r="FS153">
            <v>0</v>
          </cell>
          <cell r="FU153">
            <v>0</v>
          </cell>
          <cell r="FV153">
            <v>0</v>
          </cell>
          <cell r="FW153">
            <v>0</v>
          </cell>
          <cell r="FY153">
            <v>0</v>
          </cell>
          <cell r="FZ153">
            <v>0</v>
          </cell>
          <cell r="GA153">
            <v>0</v>
          </cell>
          <cell r="GC153">
            <v>0</v>
          </cell>
          <cell r="GD153">
            <v>0</v>
          </cell>
          <cell r="GE153">
            <v>0</v>
          </cell>
          <cell r="GG153">
            <v>0</v>
          </cell>
          <cell r="GH153">
            <v>0</v>
          </cell>
          <cell r="GI153">
            <v>0</v>
          </cell>
          <cell r="GK153">
            <v>0</v>
          </cell>
          <cell r="GL153">
            <v>0</v>
          </cell>
          <cell r="GM153">
            <v>0</v>
          </cell>
          <cell r="GO153">
            <v>0</v>
          </cell>
          <cell r="GP153">
            <v>0</v>
          </cell>
          <cell r="GQ153">
            <v>0</v>
          </cell>
          <cell r="GS153">
            <v>0</v>
          </cell>
          <cell r="GT153">
            <v>0</v>
          </cell>
          <cell r="GU153">
            <v>0</v>
          </cell>
          <cell r="GW153">
            <v>0</v>
          </cell>
          <cell r="GX153">
            <v>0</v>
          </cell>
          <cell r="GY153">
            <v>0</v>
          </cell>
          <cell r="HA153">
            <v>0</v>
          </cell>
          <cell r="HB153">
            <v>0</v>
          </cell>
          <cell r="HC153">
            <v>0</v>
          </cell>
        </row>
        <row r="154">
          <cell r="H154" t="str">
            <v>1002783</v>
          </cell>
          <cell r="I154" t="str">
            <v>USD</v>
          </cell>
          <cell r="J154" t="str">
            <v>RADIADOR 1.5 AH-BAV M/T</v>
          </cell>
          <cell r="K154" t="str">
            <v>T1</v>
          </cell>
          <cell r="L154">
            <v>308.97568000000001</v>
          </cell>
          <cell r="M154">
            <v>308975.68</v>
          </cell>
          <cell r="N154">
            <v>150.28</v>
          </cell>
          <cell r="R154">
            <v>150.28</v>
          </cell>
          <cell r="V154">
            <v>150.28</v>
          </cell>
          <cell r="Z154">
            <v>150.28</v>
          </cell>
          <cell r="AD154">
            <v>150.28</v>
          </cell>
          <cell r="AH154">
            <v>150.28</v>
          </cell>
          <cell r="AL154">
            <v>150.28</v>
          </cell>
          <cell r="AP154">
            <v>150.28</v>
          </cell>
          <cell r="AT154">
            <v>150.28</v>
          </cell>
          <cell r="AX154">
            <v>150.28</v>
          </cell>
          <cell r="BB154">
            <v>150.28</v>
          </cell>
          <cell r="BF154">
            <v>150.28</v>
          </cell>
          <cell r="BJ154">
            <v>150.28</v>
          </cell>
          <cell r="BK154">
            <v>0</v>
          </cell>
          <cell r="BL154" t="str">
            <v xml:space="preserve"> </v>
          </cell>
          <cell r="BM154" t="str">
            <v xml:space="preserve"> </v>
          </cell>
          <cell r="BN154" t="str">
            <v xml:space="preserve"> </v>
          </cell>
          <cell r="BO154" t="str">
            <v xml:space="preserve"> </v>
          </cell>
          <cell r="BP154" t="str">
            <v xml:space="preserve"> </v>
          </cell>
          <cell r="BQ154" t="str">
            <v xml:space="preserve"> </v>
          </cell>
          <cell r="BR154" t="str">
            <v xml:space="preserve"> </v>
          </cell>
          <cell r="BS154" t="str">
            <v xml:space="preserve"> </v>
          </cell>
          <cell r="BT154" t="str">
            <v xml:space="preserve"> </v>
          </cell>
          <cell r="BU154" t="str">
            <v xml:space="preserve"> </v>
          </cell>
          <cell r="BV154" t="str">
            <v xml:space="preserve"> </v>
          </cell>
          <cell r="BW154" t="str">
            <v xml:space="preserve"> </v>
          </cell>
          <cell r="BX154" t="str">
            <v xml:space="preserve"> </v>
          </cell>
          <cell r="BY154" t="str">
            <v xml:space="preserve"> </v>
          </cell>
          <cell r="BZ154" t="str">
            <v xml:space="preserve"> </v>
          </cell>
          <cell r="CA154" t="str">
            <v xml:space="preserve"> </v>
          </cell>
          <cell r="CB154" t="str">
            <v xml:space="preserve"> </v>
          </cell>
          <cell r="CC154" t="str">
            <v xml:space="preserve"> </v>
          </cell>
          <cell r="CD154" t="str">
            <v xml:space="preserve"> </v>
          </cell>
          <cell r="CE154" t="str">
            <v xml:space="preserve"> </v>
          </cell>
          <cell r="CF154" t="str">
            <v xml:space="preserve"> </v>
          </cell>
          <cell r="CG154" t="str">
            <v xml:space="preserve"> </v>
          </cell>
          <cell r="CH154" t="str">
            <v xml:space="preserve"> </v>
          </cell>
          <cell r="CI154" t="str">
            <v xml:space="preserve"> </v>
          </cell>
          <cell r="CJ154" t="str">
            <v xml:space="preserve"> </v>
          </cell>
          <cell r="CK154" t="str">
            <v xml:space="preserve"> </v>
          </cell>
          <cell r="CL154" t="str">
            <v xml:space="preserve"> </v>
          </cell>
          <cell r="CM154" t="str">
            <v xml:space="preserve"> </v>
          </cell>
          <cell r="CN154" t="str">
            <v xml:space="preserve"> </v>
          </cell>
          <cell r="CO154" t="str">
            <v xml:space="preserve"> </v>
          </cell>
          <cell r="CP154" t="str">
            <v xml:space="preserve"> </v>
          </cell>
          <cell r="CQ154" t="str">
            <v xml:space="preserve"> </v>
          </cell>
          <cell r="CR154" t="str">
            <v xml:space="preserve"> </v>
          </cell>
          <cell r="CS154" t="str">
            <v xml:space="preserve"> </v>
          </cell>
          <cell r="CT154" t="str">
            <v xml:space="preserve"> </v>
          </cell>
          <cell r="CU154" t="str">
            <v xml:space="preserve"> </v>
          </cell>
          <cell r="CV154" t="str">
            <v xml:space="preserve"> </v>
          </cell>
          <cell r="CW154" t="str">
            <v xml:space="preserve"> </v>
          </cell>
          <cell r="CX154" t="str">
            <v xml:space="preserve"> </v>
          </cell>
          <cell r="CY154" t="str">
            <v xml:space="preserve"> </v>
          </cell>
          <cell r="CZ154" t="str">
            <v xml:space="preserve"> </v>
          </cell>
          <cell r="DA154" t="str">
            <v xml:space="preserve"> </v>
          </cell>
          <cell r="DB154" t="str">
            <v xml:space="preserve"> </v>
          </cell>
          <cell r="DC154" t="str">
            <v xml:space="preserve"> </v>
          </cell>
          <cell r="DD154" t="str">
            <v xml:space="preserve"> </v>
          </cell>
          <cell r="DE154" t="str">
            <v xml:space="preserve"> </v>
          </cell>
          <cell r="DF154" t="str">
            <v xml:space="preserve"> </v>
          </cell>
          <cell r="DG154" t="str">
            <v xml:space="preserve"> </v>
          </cell>
          <cell r="DH154" t="str">
            <v>4. IntraUS Auto1002783</v>
          </cell>
          <cell r="DI154">
            <v>0</v>
          </cell>
          <cell r="DJ154">
            <v>0</v>
          </cell>
          <cell r="DL154">
            <v>0</v>
          </cell>
          <cell r="DM154">
            <v>0</v>
          </cell>
          <cell r="DN154">
            <v>0</v>
          </cell>
          <cell r="DP154">
            <v>0</v>
          </cell>
          <cell r="DQ154">
            <v>0</v>
          </cell>
          <cell r="DR154">
            <v>0</v>
          </cell>
          <cell r="DT154">
            <v>0</v>
          </cell>
          <cell r="DU154">
            <v>0</v>
          </cell>
          <cell r="DV154">
            <v>0</v>
          </cell>
          <cell r="DX154">
            <v>0</v>
          </cell>
          <cell r="DY154">
            <v>0</v>
          </cell>
          <cell r="DZ154">
            <v>0</v>
          </cell>
          <cell r="EB154">
            <v>0</v>
          </cell>
          <cell r="EC154">
            <v>0</v>
          </cell>
          <cell r="ED154">
            <v>0</v>
          </cell>
          <cell r="EF154">
            <v>0</v>
          </cell>
          <cell r="EG154">
            <v>0</v>
          </cell>
          <cell r="EH154">
            <v>0</v>
          </cell>
          <cell r="EJ154">
            <v>0</v>
          </cell>
          <cell r="EK154">
            <v>0</v>
          </cell>
          <cell r="EL154">
            <v>0</v>
          </cell>
          <cell r="EN154">
            <v>0</v>
          </cell>
          <cell r="EO154">
            <v>0</v>
          </cell>
          <cell r="EP154">
            <v>0</v>
          </cell>
          <cell r="ER154">
            <v>0</v>
          </cell>
          <cell r="ES154">
            <v>0</v>
          </cell>
          <cell r="ET154">
            <v>0</v>
          </cell>
          <cell r="EV154">
            <v>0</v>
          </cell>
          <cell r="EW154">
            <v>0</v>
          </cell>
          <cell r="EX154">
            <v>0</v>
          </cell>
          <cell r="EZ154">
            <v>0</v>
          </cell>
          <cell r="FA154">
            <v>0</v>
          </cell>
          <cell r="FB154">
            <v>0</v>
          </cell>
          <cell r="FD154">
            <v>0</v>
          </cell>
          <cell r="FE154">
            <v>0</v>
          </cell>
          <cell r="FF154">
            <v>0</v>
          </cell>
          <cell r="FI154">
            <v>0</v>
          </cell>
          <cell r="FJ154">
            <v>0</v>
          </cell>
          <cell r="FK154">
            <v>0</v>
          </cell>
          <cell r="FM154">
            <v>0</v>
          </cell>
          <cell r="FN154">
            <v>0</v>
          </cell>
          <cell r="FO154">
            <v>0</v>
          </cell>
          <cell r="FQ154">
            <v>0</v>
          </cell>
          <cell r="FR154">
            <v>0</v>
          </cell>
          <cell r="FS154">
            <v>0</v>
          </cell>
          <cell r="FU154">
            <v>0</v>
          </cell>
          <cell r="FV154">
            <v>0</v>
          </cell>
          <cell r="FW154">
            <v>0</v>
          </cell>
          <cell r="FY154">
            <v>0</v>
          </cell>
          <cell r="FZ154">
            <v>0</v>
          </cell>
          <cell r="GA154">
            <v>0</v>
          </cell>
          <cell r="GC154">
            <v>0</v>
          </cell>
          <cell r="GD154">
            <v>0</v>
          </cell>
          <cell r="GE154">
            <v>0</v>
          </cell>
          <cell r="GG154">
            <v>0</v>
          </cell>
          <cell r="GH154">
            <v>0</v>
          </cell>
          <cell r="GI154">
            <v>0</v>
          </cell>
          <cell r="GK154">
            <v>0</v>
          </cell>
          <cell r="GL154">
            <v>0</v>
          </cell>
          <cell r="GM154">
            <v>0</v>
          </cell>
          <cell r="GO154">
            <v>0</v>
          </cell>
          <cell r="GP154">
            <v>0</v>
          </cell>
          <cell r="GQ154">
            <v>0</v>
          </cell>
          <cell r="GS154">
            <v>0</v>
          </cell>
          <cell r="GT154">
            <v>0</v>
          </cell>
          <cell r="GU154">
            <v>0</v>
          </cell>
          <cell r="GW154">
            <v>0</v>
          </cell>
          <cell r="GX154">
            <v>0</v>
          </cell>
          <cell r="GY154">
            <v>0</v>
          </cell>
          <cell r="HA154">
            <v>0</v>
          </cell>
          <cell r="HB154">
            <v>0</v>
          </cell>
          <cell r="HC154">
            <v>0</v>
          </cell>
        </row>
        <row r="155">
          <cell r="H155" t="str">
            <v>1002785</v>
          </cell>
          <cell r="I155" t="str">
            <v>USD</v>
          </cell>
          <cell r="J155" t="str">
            <v>RAD K-CAR 0.70 AH-BAF AFT</v>
          </cell>
          <cell r="K155" t="str">
            <v>T1</v>
          </cell>
          <cell r="L155">
            <v>27.8369</v>
          </cell>
          <cell r="M155">
            <v>27836.9</v>
          </cell>
          <cell r="N155">
            <v>46.55</v>
          </cell>
          <cell r="R155">
            <v>46.55</v>
          </cell>
          <cell r="V155">
            <v>46.55</v>
          </cell>
          <cell r="Z155">
            <v>46.55</v>
          </cell>
          <cell r="AD155">
            <v>46.55</v>
          </cell>
          <cell r="AH155">
            <v>46.55</v>
          </cell>
          <cell r="AL155">
            <v>46.55</v>
          </cell>
          <cell r="AP155">
            <v>46.55</v>
          </cell>
          <cell r="AT155">
            <v>46.55</v>
          </cell>
          <cell r="AX155">
            <v>46.55</v>
          </cell>
          <cell r="BB155">
            <v>46.55</v>
          </cell>
          <cell r="BF155">
            <v>46.55</v>
          </cell>
          <cell r="BJ155">
            <v>46.55</v>
          </cell>
          <cell r="BK155">
            <v>0</v>
          </cell>
          <cell r="BL155" t="str">
            <v xml:space="preserve"> </v>
          </cell>
          <cell r="BM155" t="str">
            <v xml:space="preserve"> </v>
          </cell>
          <cell r="BN155" t="str">
            <v xml:space="preserve"> </v>
          </cell>
          <cell r="BO155" t="str">
            <v xml:space="preserve"> </v>
          </cell>
          <cell r="BP155" t="str">
            <v xml:space="preserve"> </v>
          </cell>
          <cell r="BQ155" t="str">
            <v xml:space="preserve"> </v>
          </cell>
          <cell r="BR155" t="str">
            <v xml:space="preserve"> </v>
          </cell>
          <cell r="BS155" t="str">
            <v xml:space="preserve"> </v>
          </cell>
          <cell r="BT155" t="str">
            <v xml:space="preserve"> </v>
          </cell>
          <cell r="BU155" t="str">
            <v xml:space="preserve"> </v>
          </cell>
          <cell r="BV155" t="str">
            <v xml:space="preserve"> </v>
          </cell>
          <cell r="BW155" t="str">
            <v xml:space="preserve"> </v>
          </cell>
          <cell r="BX155" t="str">
            <v xml:space="preserve"> </v>
          </cell>
          <cell r="BY155" t="str">
            <v xml:space="preserve"> </v>
          </cell>
          <cell r="BZ155" t="str">
            <v xml:space="preserve"> </v>
          </cell>
          <cell r="CA155" t="str">
            <v xml:space="preserve"> </v>
          </cell>
          <cell r="CB155" t="str">
            <v xml:space="preserve"> </v>
          </cell>
          <cell r="CC155" t="str">
            <v xml:space="preserve"> </v>
          </cell>
          <cell r="CD155" t="str">
            <v xml:space="preserve"> </v>
          </cell>
          <cell r="CE155" t="str">
            <v xml:space="preserve"> </v>
          </cell>
          <cell r="CF155" t="str">
            <v xml:space="preserve"> </v>
          </cell>
          <cell r="CG155" t="str">
            <v xml:space="preserve"> </v>
          </cell>
          <cell r="CH155" t="str">
            <v xml:space="preserve"> </v>
          </cell>
          <cell r="CI155" t="str">
            <v xml:space="preserve"> </v>
          </cell>
          <cell r="CJ155" t="str">
            <v xml:space="preserve"> </v>
          </cell>
          <cell r="CK155" t="str">
            <v xml:space="preserve"> </v>
          </cell>
          <cell r="CL155" t="str">
            <v xml:space="preserve"> </v>
          </cell>
          <cell r="CM155" t="str">
            <v xml:space="preserve"> </v>
          </cell>
          <cell r="CN155" t="str">
            <v xml:space="preserve"> </v>
          </cell>
          <cell r="CO155" t="str">
            <v xml:space="preserve"> </v>
          </cell>
          <cell r="CP155" t="str">
            <v xml:space="preserve"> </v>
          </cell>
          <cell r="CQ155" t="str">
            <v xml:space="preserve"> </v>
          </cell>
          <cell r="CR155" t="str">
            <v xml:space="preserve"> </v>
          </cell>
          <cell r="CS155" t="str">
            <v xml:space="preserve"> </v>
          </cell>
          <cell r="CT155" t="str">
            <v xml:space="preserve"> </v>
          </cell>
          <cell r="CU155" t="str">
            <v xml:space="preserve"> </v>
          </cell>
          <cell r="CV155" t="str">
            <v xml:space="preserve"> </v>
          </cell>
          <cell r="CW155" t="str">
            <v xml:space="preserve"> </v>
          </cell>
          <cell r="CX155" t="str">
            <v xml:space="preserve"> </v>
          </cell>
          <cell r="CY155" t="str">
            <v xml:space="preserve"> </v>
          </cell>
          <cell r="CZ155" t="str">
            <v xml:space="preserve"> </v>
          </cell>
          <cell r="DA155" t="str">
            <v xml:space="preserve"> </v>
          </cell>
          <cell r="DB155" t="str">
            <v xml:space="preserve"> </v>
          </cell>
          <cell r="DC155" t="str">
            <v xml:space="preserve"> </v>
          </cell>
          <cell r="DD155" t="str">
            <v xml:space="preserve"> </v>
          </cell>
          <cell r="DE155" t="str">
            <v xml:space="preserve"> </v>
          </cell>
          <cell r="DF155" t="str">
            <v xml:space="preserve"> </v>
          </cell>
          <cell r="DG155" t="str">
            <v xml:space="preserve"> </v>
          </cell>
          <cell r="DH155" t="str">
            <v>4. IntraUS Auto1002785</v>
          </cell>
          <cell r="DI155">
            <v>0</v>
          </cell>
          <cell r="DJ155">
            <v>0</v>
          </cell>
          <cell r="DL155">
            <v>0</v>
          </cell>
          <cell r="DM155">
            <v>0</v>
          </cell>
          <cell r="DN155">
            <v>0</v>
          </cell>
          <cell r="DP155">
            <v>0</v>
          </cell>
          <cell r="DQ155">
            <v>0</v>
          </cell>
          <cell r="DR155">
            <v>0</v>
          </cell>
          <cell r="DT155">
            <v>0</v>
          </cell>
          <cell r="DU155">
            <v>0</v>
          </cell>
          <cell r="DV155">
            <v>0</v>
          </cell>
          <cell r="DX155">
            <v>0</v>
          </cell>
          <cell r="DY155">
            <v>0</v>
          </cell>
          <cell r="DZ155">
            <v>0</v>
          </cell>
          <cell r="EB155">
            <v>0</v>
          </cell>
          <cell r="EC155">
            <v>0</v>
          </cell>
          <cell r="ED155">
            <v>0</v>
          </cell>
          <cell r="EF155">
            <v>0</v>
          </cell>
          <cell r="EG155">
            <v>0</v>
          </cell>
          <cell r="EH155">
            <v>0</v>
          </cell>
          <cell r="EJ155">
            <v>0</v>
          </cell>
          <cell r="EK155">
            <v>0</v>
          </cell>
          <cell r="EL155">
            <v>0</v>
          </cell>
          <cell r="EN155">
            <v>0</v>
          </cell>
          <cell r="EO155">
            <v>0</v>
          </cell>
          <cell r="EP155">
            <v>0</v>
          </cell>
          <cell r="ER155">
            <v>0</v>
          </cell>
          <cell r="ES155">
            <v>0</v>
          </cell>
          <cell r="ET155">
            <v>0</v>
          </cell>
          <cell r="EV155">
            <v>0</v>
          </cell>
          <cell r="EW155">
            <v>0</v>
          </cell>
          <cell r="EX155">
            <v>0</v>
          </cell>
          <cell r="EZ155">
            <v>0</v>
          </cell>
          <cell r="FA155">
            <v>0</v>
          </cell>
          <cell r="FB155">
            <v>0</v>
          </cell>
          <cell r="FD155">
            <v>0</v>
          </cell>
          <cell r="FE155">
            <v>0</v>
          </cell>
          <cell r="FF155">
            <v>0</v>
          </cell>
          <cell r="FI155">
            <v>0</v>
          </cell>
          <cell r="FJ155">
            <v>0</v>
          </cell>
          <cell r="FK155">
            <v>0</v>
          </cell>
          <cell r="FM155">
            <v>0</v>
          </cell>
          <cell r="FN155">
            <v>0</v>
          </cell>
          <cell r="FO155">
            <v>0</v>
          </cell>
          <cell r="FQ155">
            <v>0</v>
          </cell>
          <cell r="FR155">
            <v>0</v>
          </cell>
          <cell r="FS155">
            <v>0</v>
          </cell>
          <cell r="FU155">
            <v>0</v>
          </cell>
          <cell r="FV155">
            <v>0</v>
          </cell>
          <cell r="FW155">
            <v>0</v>
          </cell>
          <cell r="FY155">
            <v>0</v>
          </cell>
          <cell r="FZ155">
            <v>0</v>
          </cell>
          <cell r="GA155">
            <v>0</v>
          </cell>
          <cell r="GC155">
            <v>0</v>
          </cell>
          <cell r="GD155">
            <v>0</v>
          </cell>
          <cell r="GE155">
            <v>0</v>
          </cell>
          <cell r="GG155">
            <v>0</v>
          </cell>
          <cell r="GH155">
            <v>0</v>
          </cell>
          <cell r="GI155">
            <v>0</v>
          </cell>
          <cell r="GK155">
            <v>0</v>
          </cell>
          <cell r="GL155">
            <v>0</v>
          </cell>
          <cell r="GM155">
            <v>0</v>
          </cell>
          <cell r="GO155">
            <v>0</v>
          </cell>
          <cell r="GP155">
            <v>0</v>
          </cell>
          <cell r="GQ155">
            <v>0</v>
          </cell>
          <cell r="GS155">
            <v>0</v>
          </cell>
          <cell r="GT155">
            <v>0</v>
          </cell>
          <cell r="GU155">
            <v>0</v>
          </cell>
          <cell r="GW155">
            <v>0</v>
          </cell>
          <cell r="GX155">
            <v>0</v>
          </cell>
          <cell r="GY155">
            <v>0</v>
          </cell>
          <cell r="HA155">
            <v>0</v>
          </cell>
          <cell r="HB155">
            <v>0</v>
          </cell>
          <cell r="HC155">
            <v>0</v>
          </cell>
        </row>
        <row r="156">
          <cell r="H156" t="str">
            <v>1002865</v>
          </cell>
          <cell r="I156" t="str">
            <v>USD</v>
          </cell>
          <cell r="J156" t="str">
            <v>RAD X-58 0.70 AFTERMARKET</v>
          </cell>
          <cell r="K156" t="str">
            <v>T1</v>
          </cell>
          <cell r="L156">
            <v>124.18325999999999</v>
          </cell>
          <cell r="M156">
            <v>124183.26</v>
          </cell>
          <cell r="N156">
            <v>87.33</v>
          </cell>
          <cell r="R156">
            <v>87.33</v>
          </cell>
          <cell r="V156">
            <v>87.33</v>
          </cell>
          <cell r="Z156">
            <v>87.33</v>
          </cell>
          <cell r="AD156">
            <v>87.33</v>
          </cell>
          <cell r="AH156">
            <v>87.33</v>
          </cell>
          <cell r="AL156">
            <v>87.33</v>
          </cell>
          <cell r="AP156">
            <v>87.33</v>
          </cell>
          <cell r="AT156">
            <v>87.33</v>
          </cell>
          <cell r="AX156">
            <v>87.33</v>
          </cell>
          <cell r="BB156">
            <v>87.33</v>
          </cell>
          <cell r="BF156">
            <v>87.33</v>
          </cell>
          <cell r="BJ156">
            <v>87.33</v>
          </cell>
          <cell r="BK156">
            <v>0</v>
          </cell>
          <cell r="BL156" t="str">
            <v xml:space="preserve"> </v>
          </cell>
          <cell r="BM156" t="str">
            <v xml:space="preserve"> </v>
          </cell>
          <cell r="BN156" t="str">
            <v xml:space="preserve"> </v>
          </cell>
          <cell r="BO156" t="str">
            <v xml:space="preserve"> </v>
          </cell>
          <cell r="BP156" t="str">
            <v xml:space="preserve"> </v>
          </cell>
          <cell r="BQ156" t="str">
            <v xml:space="preserve"> </v>
          </cell>
          <cell r="BR156" t="str">
            <v xml:space="preserve"> </v>
          </cell>
          <cell r="BS156" t="str">
            <v xml:space="preserve"> </v>
          </cell>
          <cell r="BT156" t="str">
            <v xml:space="preserve"> </v>
          </cell>
          <cell r="BU156" t="str">
            <v xml:space="preserve"> </v>
          </cell>
          <cell r="BV156" t="str">
            <v xml:space="preserve"> </v>
          </cell>
          <cell r="BW156" t="str">
            <v xml:space="preserve"> </v>
          </cell>
          <cell r="BX156" t="str">
            <v xml:space="preserve"> </v>
          </cell>
          <cell r="BY156" t="str">
            <v xml:space="preserve"> </v>
          </cell>
          <cell r="BZ156" t="str">
            <v xml:space="preserve"> </v>
          </cell>
          <cell r="CA156" t="str">
            <v xml:space="preserve"> </v>
          </cell>
          <cell r="CB156" t="str">
            <v xml:space="preserve"> </v>
          </cell>
          <cell r="CC156" t="str">
            <v xml:space="preserve"> </v>
          </cell>
          <cell r="CD156" t="str">
            <v xml:space="preserve"> </v>
          </cell>
          <cell r="CE156" t="str">
            <v xml:space="preserve"> </v>
          </cell>
          <cell r="CF156" t="str">
            <v xml:space="preserve"> </v>
          </cell>
          <cell r="CG156" t="str">
            <v xml:space="preserve"> </v>
          </cell>
          <cell r="CH156" t="str">
            <v xml:space="preserve"> </v>
          </cell>
          <cell r="CI156" t="str">
            <v xml:space="preserve"> </v>
          </cell>
          <cell r="CJ156" t="str">
            <v xml:space="preserve"> </v>
          </cell>
          <cell r="CK156" t="str">
            <v xml:space="preserve"> </v>
          </cell>
          <cell r="CL156" t="str">
            <v xml:space="preserve"> </v>
          </cell>
          <cell r="CM156" t="str">
            <v xml:space="preserve"> </v>
          </cell>
          <cell r="CN156" t="str">
            <v xml:space="preserve"> </v>
          </cell>
          <cell r="CO156" t="str">
            <v xml:space="preserve"> </v>
          </cell>
          <cell r="CP156" t="str">
            <v xml:space="preserve"> </v>
          </cell>
          <cell r="CQ156" t="str">
            <v xml:space="preserve"> </v>
          </cell>
          <cell r="CR156" t="str">
            <v xml:space="preserve"> </v>
          </cell>
          <cell r="CS156" t="str">
            <v xml:space="preserve"> </v>
          </cell>
          <cell r="CT156" t="str">
            <v xml:space="preserve"> </v>
          </cell>
          <cell r="CU156" t="str">
            <v xml:space="preserve"> </v>
          </cell>
          <cell r="CV156" t="str">
            <v xml:space="preserve"> </v>
          </cell>
          <cell r="CW156" t="str">
            <v xml:space="preserve"> </v>
          </cell>
          <cell r="CX156" t="str">
            <v xml:space="preserve"> </v>
          </cell>
          <cell r="CY156" t="str">
            <v xml:space="preserve"> </v>
          </cell>
          <cell r="CZ156" t="str">
            <v xml:space="preserve"> </v>
          </cell>
          <cell r="DA156" t="str">
            <v xml:space="preserve"> </v>
          </cell>
          <cell r="DB156" t="str">
            <v xml:space="preserve"> </v>
          </cell>
          <cell r="DC156" t="str">
            <v xml:space="preserve"> </v>
          </cell>
          <cell r="DD156" t="str">
            <v xml:space="preserve"> </v>
          </cell>
          <cell r="DE156" t="str">
            <v xml:space="preserve"> </v>
          </cell>
          <cell r="DF156" t="str">
            <v xml:space="preserve"> </v>
          </cell>
          <cell r="DG156" t="str">
            <v xml:space="preserve"> </v>
          </cell>
          <cell r="DH156" t="str">
            <v>4. IntraUS Auto1002865</v>
          </cell>
          <cell r="DI156">
            <v>0</v>
          </cell>
          <cell r="DJ156">
            <v>0</v>
          </cell>
          <cell r="DL156">
            <v>0</v>
          </cell>
          <cell r="DM156">
            <v>0</v>
          </cell>
          <cell r="DN156">
            <v>0</v>
          </cell>
          <cell r="DP156">
            <v>0</v>
          </cell>
          <cell r="DQ156">
            <v>0</v>
          </cell>
          <cell r="DR156">
            <v>0</v>
          </cell>
          <cell r="DT156">
            <v>0</v>
          </cell>
          <cell r="DU156">
            <v>0</v>
          </cell>
          <cell r="DV156">
            <v>0</v>
          </cell>
          <cell r="DX156">
            <v>0</v>
          </cell>
          <cell r="DY156">
            <v>0</v>
          </cell>
          <cell r="DZ156">
            <v>0</v>
          </cell>
          <cell r="EB156">
            <v>0</v>
          </cell>
          <cell r="EC156">
            <v>0</v>
          </cell>
          <cell r="ED156">
            <v>0</v>
          </cell>
          <cell r="EF156">
            <v>0</v>
          </cell>
          <cell r="EG156">
            <v>0</v>
          </cell>
          <cell r="EH156">
            <v>0</v>
          </cell>
          <cell r="EJ156">
            <v>0</v>
          </cell>
          <cell r="EK156">
            <v>0</v>
          </cell>
          <cell r="EL156">
            <v>0</v>
          </cell>
          <cell r="EN156">
            <v>0</v>
          </cell>
          <cell r="EO156">
            <v>0</v>
          </cell>
          <cell r="EP156">
            <v>0</v>
          </cell>
          <cell r="ER156">
            <v>0</v>
          </cell>
          <cell r="ES156">
            <v>0</v>
          </cell>
          <cell r="ET156">
            <v>0</v>
          </cell>
          <cell r="EV156">
            <v>0</v>
          </cell>
          <cell r="EW156">
            <v>0</v>
          </cell>
          <cell r="EX156">
            <v>0</v>
          </cell>
          <cell r="EZ156">
            <v>0</v>
          </cell>
          <cell r="FA156">
            <v>0</v>
          </cell>
          <cell r="FB156">
            <v>0</v>
          </cell>
          <cell r="FD156">
            <v>0</v>
          </cell>
          <cell r="FE156">
            <v>0</v>
          </cell>
          <cell r="FF156">
            <v>0</v>
          </cell>
          <cell r="FI156">
            <v>0</v>
          </cell>
          <cell r="FJ156">
            <v>0</v>
          </cell>
          <cell r="FK156">
            <v>0</v>
          </cell>
          <cell r="FM156">
            <v>0</v>
          </cell>
          <cell r="FN156">
            <v>0</v>
          </cell>
          <cell r="FO156">
            <v>0</v>
          </cell>
          <cell r="FQ156">
            <v>0</v>
          </cell>
          <cell r="FR156">
            <v>0</v>
          </cell>
          <cell r="FS156">
            <v>0</v>
          </cell>
          <cell r="FU156">
            <v>0</v>
          </cell>
          <cell r="FV156">
            <v>0</v>
          </cell>
          <cell r="FW156">
            <v>0</v>
          </cell>
          <cell r="FY156">
            <v>0</v>
          </cell>
          <cell r="FZ156">
            <v>0</v>
          </cell>
          <cell r="GA156">
            <v>0</v>
          </cell>
          <cell r="GC156">
            <v>0</v>
          </cell>
          <cell r="GD156">
            <v>0</v>
          </cell>
          <cell r="GE156">
            <v>0</v>
          </cell>
          <cell r="GG156">
            <v>0</v>
          </cell>
          <cell r="GH156">
            <v>0</v>
          </cell>
          <cell r="GI156">
            <v>0</v>
          </cell>
          <cell r="GK156">
            <v>0</v>
          </cell>
          <cell r="GL156">
            <v>0</v>
          </cell>
          <cell r="GM156">
            <v>0</v>
          </cell>
          <cell r="GO156">
            <v>0</v>
          </cell>
          <cell r="GP156">
            <v>0</v>
          </cell>
          <cell r="GQ156">
            <v>0</v>
          </cell>
          <cell r="GS156">
            <v>0</v>
          </cell>
          <cell r="GT156">
            <v>0</v>
          </cell>
          <cell r="GU156">
            <v>0</v>
          </cell>
          <cell r="GW156">
            <v>0</v>
          </cell>
          <cell r="GX156">
            <v>0</v>
          </cell>
          <cell r="GY156">
            <v>0</v>
          </cell>
          <cell r="HA156">
            <v>0</v>
          </cell>
          <cell r="HB156">
            <v>0</v>
          </cell>
          <cell r="HC156">
            <v>0</v>
          </cell>
        </row>
        <row r="157">
          <cell r="H157" t="str">
            <v>1002897</v>
          </cell>
          <cell r="I157" t="str">
            <v>USD</v>
          </cell>
          <cell r="J157" t="str">
            <v>RAD L-BODY 0.70 AFTERMARK</v>
          </cell>
          <cell r="K157" t="str">
            <v>T1</v>
          </cell>
          <cell r="L157">
            <v>10.419</v>
          </cell>
          <cell r="M157">
            <v>10419</v>
          </cell>
          <cell r="N157">
            <v>104.19</v>
          </cell>
          <cell r="R157">
            <v>104.19</v>
          </cell>
          <cell r="V157">
            <v>104.19</v>
          </cell>
          <cell r="Z157">
            <v>104.19</v>
          </cell>
          <cell r="AD157">
            <v>104.19</v>
          </cell>
          <cell r="AH157">
            <v>104.19</v>
          </cell>
          <cell r="AL157">
            <v>104.19</v>
          </cell>
          <cell r="AP157">
            <v>104.19</v>
          </cell>
          <cell r="AT157">
            <v>104.19</v>
          </cell>
          <cell r="AX157">
            <v>104.19</v>
          </cell>
          <cell r="BB157">
            <v>104.19</v>
          </cell>
          <cell r="BF157">
            <v>104.19</v>
          </cell>
          <cell r="BJ157">
            <v>104.19</v>
          </cell>
          <cell r="BK157">
            <v>0</v>
          </cell>
          <cell r="BL157" t="str">
            <v xml:space="preserve"> </v>
          </cell>
          <cell r="BM157" t="str">
            <v xml:space="preserve"> </v>
          </cell>
          <cell r="BN157" t="str">
            <v xml:space="preserve"> </v>
          </cell>
          <cell r="BO157" t="str">
            <v xml:space="preserve"> </v>
          </cell>
          <cell r="BP157" t="str">
            <v xml:space="preserve"> </v>
          </cell>
          <cell r="BQ157" t="str">
            <v xml:space="preserve"> </v>
          </cell>
          <cell r="BR157" t="str">
            <v xml:space="preserve"> </v>
          </cell>
          <cell r="BS157" t="str">
            <v xml:space="preserve"> </v>
          </cell>
          <cell r="BT157" t="str">
            <v xml:space="preserve"> </v>
          </cell>
          <cell r="BU157" t="str">
            <v xml:space="preserve"> </v>
          </cell>
          <cell r="BV157" t="str">
            <v xml:space="preserve"> </v>
          </cell>
          <cell r="BW157" t="str">
            <v xml:space="preserve"> </v>
          </cell>
          <cell r="BX157" t="str">
            <v xml:space="preserve"> </v>
          </cell>
          <cell r="BY157" t="str">
            <v xml:space="preserve"> </v>
          </cell>
          <cell r="BZ157" t="str">
            <v xml:space="preserve"> </v>
          </cell>
          <cell r="CA157" t="str">
            <v xml:space="preserve"> </v>
          </cell>
          <cell r="CB157" t="str">
            <v xml:space="preserve"> </v>
          </cell>
          <cell r="CC157" t="str">
            <v xml:space="preserve"> </v>
          </cell>
          <cell r="CD157" t="str">
            <v xml:space="preserve"> </v>
          </cell>
          <cell r="CE157" t="str">
            <v xml:space="preserve"> </v>
          </cell>
          <cell r="CF157" t="str">
            <v xml:space="preserve"> </v>
          </cell>
          <cell r="CG157" t="str">
            <v xml:space="preserve"> </v>
          </cell>
          <cell r="CH157" t="str">
            <v xml:space="preserve"> </v>
          </cell>
          <cell r="CI157" t="str">
            <v xml:space="preserve"> </v>
          </cell>
          <cell r="CJ157" t="str">
            <v xml:space="preserve"> </v>
          </cell>
          <cell r="CK157" t="str">
            <v xml:space="preserve"> </v>
          </cell>
          <cell r="CL157" t="str">
            <v xml:space="preserve"> </v>
          </cell>
          <cell r="CM157" t="str">
            <v xml:space="preserve"> </v>
          </cell>
          <cell r="CN157" t="str">
            <v xml:space="preserve"> </v>
          </cell>
          <cell r="CO157" t="str">
            <v xml:space="preserve"> </v>
          </cell>
          <cell r="CP157" t="str">
            <v xml:space="preserve"> </v>
          </cell>
          <cell r="CQ157" t="str">
            <v xml:space="preserve"> </v>
          </cell>
          <cell r="CR157" t="str">
            <v xml:space="preserve"> </v>
          </cell>
          <cell r="CS157" t="str">
            <v xml:space="preserve"> </v>
          </cell>
          <cell r="CT157" t="str">
            <v xml:space="preserve"> </v>
          </cell>
          <cell r="CU157" t="str">
            <v xml:space="preserve"> </v>
          </cell>
          <cell r="CV157" t="str">
            <v xml:space="preserve"> </v>
          </cell>
          <cell r="CW157" t="str">
            <v xml:space="preserve"> </v>
          </cell>
          <cell r="CX157" t="str">
            <v xml:space="preserve"> </v>
          </cell>
          <cell r="CY157" t="str">
            <v xml:space="preserve"> </v>
          </cell>
          <cell r="CZ157" t="str">
            <v xml:space="preserve"> </v>
          </cell>
          <cell r="DA157" t="str">
            <v xml:space="preserve"> </v>
          </cell>
          <cell r="DB157" t="str">
            <v xml:space="preserve"> </v>
          </cell>
          <cell r="DC157" t="str">
            <v xml:space="preserve"> </v>
          </cell>
          <cell r="DD157" t="str">
            <v xml:space="preserve"> </v>
          </cell>
          <cell r="DE157" t="str">
            <v xml:space="preserve"> </v>
          </cell>
          <cell r="DF157" t="str">
            <v xml:space="preserve"> </v>
          </cell>
          <cell r="DG157" t="str">
            <v xml:space="preserve"> </v>
          </cell>
          <cell r="DH157" t="str">
            <v>4. IntraUS Auto1002897</v>
          </cell>
          <cell r="DI157">
            <v>0</v>
          </cell>
          <cell r="DJ157">
            <v>0</v>
          </cell>
          <cell r="DL157">
            <v>0</v>
          </cell>
          <cell r="DM157">
            <v>0</v>
          </cell>
          <cell r="DN157">
            <v>0</v>
          </cell>
          <cell r="DP157">
            <v>0</v>
          </cell>
          <cell r="DQ157">
            <v>0</v>
          </cell>
          <cell r="DR157">
            <v>0</v>
          </cell>
          <cell r="DT157">
            <v>0</v>
          </cell>
          <cell r="DU157">
            <v>0</v>
          </cell>
          <cell r="DV157">
            <v>0</v>
          </cell>
          <cell r="DX157">
            <v>0</v>
          </cell>
          <cell r="DY157">
            <v>0</v>
          </cell>
          <cell r="DZ157">
            <v>0</v>
          </cell>
          <cell r="EB157">
            <v>0</v>
          </cell>
          <cell r="EC157">
            <v>0</v>
          </cell>
          <cell r="ED157">
            <v>0</v>
          </cell>
          <cell r="EF157">
            <v>0</v>
          </cell>
          <cell r="EG157">
            <v>0</v>
          </cell>
          <cell r="EH157">
            <v>0</v>
          </cell>
          <cell r="EJ157">
            <v>0</v>
          </cell>
          <cell r="EK157">
            <v>0</v>
          </cell>
          <cell r="EL157">
            <v>0</v>
          </cell>
          <cell r="EN157">
            <v>0</v>
          </cell>
          <cell r="EO157">
            <v>0</v>
          </cell>
          <cell r="EP157">
            <v>0</v>
          </cell>
          <cell r="ER157">
            <v>0</v>
          </cell>
          <cell r="ES157">
            <v>0</v>
          </cell>
          <cell r="ET157">
            <v>0</v>
          </cell>
          <cell r="EV157">
            <v>0</v>
          </cell>
          <cell r="EW157">
            <v>0</v>
          </cell>
          <cell r="EX157">
            <v>0</v>
          </cell>
          <cell r="EZ157">
            <v>0</v>
          </cell>
          <cell r="FA157">
            <v>0</v>
          </cell>
          <cell r="FB157">
            <v>0</v>
          </cell>
          <cell r="FD157">
            <v>0</v>
          </cell>
          <cell r="FE157">
            <v>0</v>
          </cell>
          <cell r="FF157">
            <v>0</v>
          </cell>
          <cell r="FI157">
            <v>0</v>
          </cell>
          <cell r="FJ157">
            <v>0</v>
          </cell>
          <cell r="FK157">
            <v>0</v>
          </cell>
          <cell r="FM157">
            <v>0</v>
          </cell>
          <cell r="FN157">
            <v>0</v>
          </cell>
          <cell r="FO157">
            <v>0</v>
          </cell>
          <cell r="FQ157">
            <v>0</v>
          </cell>
          <cell r="FR157">
            <v>0</v>
          </cell>
          <cell r="FS157">
            <v>0</v>
          </cell>
          <cell r="FU157">
            <v>0</v>
          </cell>
          <cell r="FV157">
            <v>0</v>
          </cell>
          <cell r="FW157">
            <v>0</v>
          </cell>
          <cell r="FY157">
            <v>0</v>
          </cell>
          <cell r="FZ157">
            <v>0</v>
          </cell>
          <cell r="GA157">
            <v>0</v>
          </cell>
          <cell r="GC157">
            <v>0</v>
          </cell>
          <cell r="GD157">
            <v>0</v>
          </cell>
          <cell r="GE157">
            <v>0</v>
          </cell>
          <cell r="GG157">
            <v>0</v>
          </cell>
          <cell r="GH157">
            <v>0</v>
          </cell>
          <cell r="GI157">
            <v>0</v>
          </cell>
          <cell r="GK157">
            <v>0</v>
          </cell>
          <cell r="GL157">
            <v>0</v>
          </cell>
          <cell r="GM157">
            <v>0</v>
          </cell>
          <cell r="GO157">
            <v>0</v>
          </cell>
          <cell r="GP157">
            <v>0</v>
          </cell>
          <cell r="GQ157">
            <v>0</v>
          </cell>
          <cell r="GS157">
            <v>0</v>
          </cell>
          <cell r="GT157">
            <v>0</v>
          </cell>
          <cell r="GU157">
            <v>0</v>
          </cell>
          <cell r="GW157">
            <v>0</v>
          </cell>
          <cell r="GX157">
            <v>0</v>
          </cell>
          <cell r="GY157">
            <v>0</v>
          </cell>
          <cell r="HA157">
            <v>0</v>
          </cell>
          <cell r="HB157">
            <v>0</v>
          </cell>
          <cell r="HC157">
            <v>0</v>
          </cell>
        </row>
        <row r="158">
          <cell r="H158" t="str">
            <v>1002899</v>
          </cell>
          <cell r="I158" t="str">
            <v>USD</v>
          </cell>
          <cell r="J158" t="str">
            <v>RAD C-BODY 0.70 M/T AFTER</v>
          </cell>
          <cell r="K158" t="str">
            <v>T1</v>
          </cell>
          <cell r="L158">
            <v>17.622</v>
          </cell>
          <cell r="M158">
            <v>17622</v>
          </cell>
          <cell r="N158">
            <v>66</v>
          </cell>
          <cell r="R158">
            <v>66</v>
          </cell>
          <cell r="V158">
            <v>66</v>
          </cell>
          <cell r="Z158">
            <v>66</v>
          </cell>
          <cell r="AD158">
            <v>66</v>
          </cell>
          <cell r="AH158">
            <v>66</v>
          </cell>
          <cell r="AL158">
            <v>66</v>
          </cell>
          <cell r="AP158">
            <v>66</v>
          </cell>
          <cell r="AT158">
            <v>66</v>
          </cell>
          <cell r="AX158">
            <v>66</v>
          </cell>
          <cell r="BB158">
            <v>66</v>
          </cell>
          <cell r="BF158">
            <v>66</v>
          </cell>
          <cell r="BJ158">
            <v>66</v>
          </cell>
          <cell r="BK158">
            <v>0</v>
          </cell>
          <cell r="BL158" t="str">
            <v xml:space="preserve"> </v>
          </cell>
          <cell r="BM158" t="str">
            <v xml:space="preserve"> </v>
          </cell>
          <cell r="BN158" t="str">
            <v xml:space="preserve"> </v>
          </cell>
          <cell r="BO158" t="str">
            <v xml:space="preserve"> </v>
          </cell>
          <cell r="BP158" t="str">
            <v xml:space="preserve"> </v>
          </cell>
          <cell r="BQ158" t="str">
            <v xml:space="preserve"> </v>
          </cell>
          <cell r="BR158" t="str">
            <v xml:space="preserve"> </v>
          </cell>
          <cell r="BS158" t="str">
            <v xml:space="preserve"> </v>
          </cell>
          <cell r="BT158" t="str">
            <v xml:space="preserve"> </v>
          </cell>
          <cell r="BU158" t="str">
            <v xml:space="preserve"> </v>
          </cell>
          <cell r="BV158" t="str">
            <v xml:space="preserve"> </v>
          </cell>
          <cell r="BW158" t="str">
            <v xml:space="preserve"> </v>
          </cell>
          <cell r="BX158" t="str">
            <v xml:space="preserve"> </v>
          </cell>
          <cell r="BY158" t="str">
            <v xml:space="preserve"> </v>
          </cell>
          <cell r="BZ158" t="str">
            <v xml:space="preserve"> </v>
          </cell>
          <cell r="CA158" t="str">
            <v xml:space="preserve"> </v>
          </cell>
          <cell r="CB158" t="str">
            <v xml:space="preserve"> </v>
          </cell>
          <cell r="CC158" t="str">
            <v xml:space="preserve"> </v>
          </cell>
          <cell r="CD158" t="str">
            <v xml:space="preserve"> </v>
          </cell>
          <cell r="CE158" t="str">
            <v xml:space="preserve"> </v>
          </cell>
          <cell r="CF158" t="str">
            <v xml:space="preserve"> </v>
          </cell>
          <cell r="CG158" t="str">
            <v xml:space="preserve"> </v>
          </cell>
          <cell r="CH158" t="str">
            <v xml:space="preserve"> </v>
          </cell>
          <cell r="CI158" t="str">
            <v xml:space="preserve"> </v>
          </cell>
          <cell r="CJ158" t="str">
            <v xml:space="preserve"> </v>
          </cell>
          <cell r="CK158" t="str">
            <v xml:space="preserve"> </v>
          </cell>
          <cell r="CL158" t="str">
            <v xml:space="preserve"> </v>
          </cell>
          <cell r="CM158" t="str">
            <v xml:space="preserve"> </v>
          </cell>
          <cell r="CN158" t="str">
            <v xml:space="preserve"> </v>
          </cell>
          <cell r="CO158" t="str">
            <v xml:space="preserve"> </v>
          </cell>
          <cell r="CP158" t="str">
            <v xml:space="preserve"> </v>
          </cell>
          <cell r="CQ158" t="str">
            <v xml:space="preserve"> </v>
          </cell>
          <cell r="CR158" t="str">
            <v xml:space="preserve"> </v>
          </cell>
          <cell r="CS158" t="str">
            <v xml:space="preserve"> </v>
          </cell>
          <cell r="CT158" t="str">
            <v xml:space="preserve"> </v>
          </cell>
          <cell r="CU158" t="str">
            <v xml:space="preserve"> </v>
          </cell>
          <cell r="CV158" t="str">
            <v xml:space="preserve"> </v>
          </cell>
          <cell r="CW158" t="str">
            <v xml:space="preserve"> </v>
          </cell>
          <cell r="CX158" t="str">
            <v xml:space="preserve"> </v>
          </cell>
          <cell r="CY158" t="str">
            <v xml:space="preserve"> </v>
          </cell>
          <cell r="CZ158" t="str">
            <v xml:space="preserve"> </v>
          </cell>
          <cell r="DA158" t="str">
            <v xml:space="preserve"> </v>
          </cell>
          <cell r="DB158" t="str">
            <v xml:space="preserve"> </v>
          </cell>
          <cell r="DC158" t="str">
            <v xml:space="preserve"> </v>
          </cell>
          <cell r="DD158" t="str">
            <v xml:space="preserve"> </v>
          </cell>
          <cell r="DE158" t="str">
            <v xml:space="preserve"> </v>
          </cell>
          <cell r="DF158" t="str">
            <v xml:space="preserve"> </v>
          </cell>
          <cell r="DG158" t="str">
            <v xml:space="preserve"> </v>
          </cell>
          <cell r="DH158" t="str">
            <v>4. IntraUS Auto1002899</v>
          </cell>
          <cell r="DI158">
            <v>0</v>
          </cell>
          <cell r="DJ158">
            <v>0</v>
          </cell>
          <cell r="DL158">
            <v>0</v>
          </cell>
          <cell r="DM158">
            <v>0</v>
          </cell>
          <cell r="DN158">
            <v>0</v>
          </cell>
          <cell r="DP158">
            <v>0</v>
          </cell>
          <cell r="DQ158">
            <v>0</v>
          </cell>
          <cell r="DR158">
            <v>0</v>
          </cell>
          <cell r="DT158">
            <v>0</v>
          </cell>
          <cell r="DU158">
            <v>0</v>
          </cell>
          <cell r="DV158">
            <v>0</v>
          </cell>
          <cell r="DX158">
            <v>0</v>
          </cell>
          <cell r="DY158">
            <v>0</v>
          </cell>
          <cell r="DZ158">
            <v>0</v>
          </cell>
          <cell r="EB158">
            <v>0</v>
          </cell>
          <cell r="EC158">
            <v>0</v>
          </cell>
          <cell r="ED158">
            <v>0</v>
          </cell>
          <cell r="EF158">
            <v>0</v>
          </cell>
          <cell r="EG158">
            <v>0</v>
          </cell>
          <cell r="EH158">
            <v>0</v>
          </cell>
          <cell r="EJ158">
            <v>0</v>
          </cell>
          <cell r="EK158">
            <v>0</v>
          </cell>
          <cell r="EL158">
            <v>0</v>
          </cell>
          <cell r="EN158">
            <v>0</v>
          </cell>
          <cell r="EO158">
            <v>0</v>
          </cell>
          <cell r="EP158">
            <v>0</v>
          </cell>
          <cell r="ER158">
            <v>0</v>
          </cell>
          <cell r="ES158">
            <v>0</v>
          </cell>
          <cell r="ET158">
            <v>0</v>
          </cell>
          <cell r="EV158">
            <v>0</v>
          </cell>
          <cell r="EW158">
            <v>0</v>
          </cell>
          <cell r="EX158">
            <v>0</v>
          </cell>
          <cell r="EZ158">
            <v>0</v>
          </cell>
          <cell r="FA158">
            <v>0</v>
          </cell>
          <cell r="FB158">
            <v>0</v>
          </cell>
          <cell r="FD158">
            <v>0</v>
          </cell>
          <cell r="FE158">
            <v>0</v>
          </cell>
          <cell r="FF158">
            <v>0</v>
          </cell>
          <cell r="FI158">
            <v>0</v>
          </cell>
          <cell r="FJ158">
            <v>0</v>
          </cell>
          <cell r="FK158">
            <v>0</v>
          </cell>
          <cell r="FM158">
            <v>0</v>
          </cell>
          <cell r="FN158">
            <v>0</v>
          </cell>
          <cell r="FO158">
            <v>0</v>
          </cell>
          <cell r="FQ158">
            <v>0</v>
          </cell>
          <cell r="FR158">
            <v>0</v>
          </cell>
          <cell r="FS158">
            <v>0</v>
          </cell>
          <cell r="FU158">
            <v>0</v>
          </cell>
          <cell r="FV158">
            <v>0</v>
          </cell>
          <cell r="FW158">
            <v>0</v>
          </cell>
          <cell r="FY158">
            <v>0</v>
          </cell>
          <cell r="FZ158">
            <v>0</v>
          </cell>
          <cell r="GA158">
            <v>0</v>
          </cell>
          <cell r="GC158">
            <v>0</v>
          </cell>
          <cell r="GD158">
            <v>0</v>
          </cell>
          <cell r="GE158">
            <v>0</v>
          </cell>
          <cell r="GG158">
            <v>0</v>
          </cell>
          <cell r="GH158">
            <v>0</v>
          </cell>
          <cell r="GI158">
            <v>0</v>
          </cell>
          <cell r="GK158">
            <v>0</v>
          </cell>
          <cell r="GL158">
            <v>0</v>
          </cell>
          <cell r="GM158">
            <v>0</v>
          </cell>
          <cell r="GO158">
            <v>0</v>
          </cell>
          <cell r="GP158">
            <v>0</v>
          </cell>
          <cell r="GQ158">
            <v>0</v>
          </cell>
          <cell r="GS158">
            <v>0</v>
          </cell>
          <cell r="GT158">
            <v>0</v>
          </cell>
          <cell r="GU158">
            <v>0</v>
          </cell>
          <cell r="GW158">
            <v>0</v>
          </cell>
          <cell r="GX158">
            <v>0</v>
          </cell>
          <cell r="GY158">
            <v>0</v>
          </cell>
          <cell r="HA158">
            <v>0</v>
          </cell>
          <cell r="HB158">
            <v>0</v>
          </cell>
          <cell r="HC158">
            <v>0</v>
          </cell>
        </row>
        <row r="159">
          <cell r="H159" t="str">
            <v>1003141</v>
          </cell>
          <cell r="I159" t="str">
            <v>USD</v>
          </cell>
          <cell r="J159" t="str">
            <v>RADIADOR 1.25 AH-BAV A/T</v>
          </cell>
          <cell r="K159" t="str">
            <v>T1</v>
          </cell>
          <cell r="L159">
            <v>9.8287499999999994</v>
          </cell>
          <cell r="M159">
            <v>9828.75</v>
          </cell>
          <cell r="N159">
            <v>78.63</v>
          </cell>
          <cell r="R159">
            <v>78.63</v>
          </cell>
          <cell r="V159">
            <v>78.63</v>
          </cell>
          <cell r="Z159">
            <v>78.63</v>
          </cell>
          <cell r="AD159">
            <v>78.63</v>
          </cell>
          <cell r="AH159">
            <v>78.63</v>
          </cell>
          <cell r="AL159">
            <v>78.63</v>
          </cell>
          <cell r="AP159">
            <v>78.63</v>
          </cell>
          <cell r="AT159">
            <v>78.63</v>
          </cell>
          <cell r="AX159">
            <v>78.63</v>
          </cell>
          <cell r="BB159">
            <v>78.63</v>
          </cell>
          <cell r="BF159">
            <v>78.63</v>
          </cell>
          <cell r="BJ159">
            <v>78.63</v>
          </cell>
          <cell r="BK159">
            <v>0</v>
          </cell>
          <cell r="BL159" t="str">
            <v xml:space="preserve"> </v>
          </cell>
          <cell r="BM159" t="str">
            <v xml:space="preserve"> </v>
          </cell>
          <cell r="BN159" t="str">
            <v xml:space="preserve"> </v>
          </cell>
          <cell r="BO159" t="str">
            <v xml:space="preserve"> </v>
          </cell>
          <cell r="BP159" t="str">
            <v xml:space="preserve"> </v>
          </cell>
          <cell r="BQ159" t="str">
            <v xml:space="preserve"> </v>
          </cell>
          <cell r="BR159" t="str">
            <v xml:space="preserve"> </v>
          </cell>
          <cell r="BS159" t="str">
            <v xml:space="preserve"> </v>
          </cell>
          <cell r="BT159" t="str">
            <v xml:space="preserve"> </v>
          </cell>
          <cell r="BU159" t="str">
            <v xml:space="preserve"> </v>
          </cell>
          <cell r="BV159" t="str">
            <v xml:space="preserve"> </v>
          </cell>
          <cell r="BW159" t="str">
            <v xml:space="preserve"> </v>
          </cell>
          <cell r="BX159" t="str">
            <v xml:space="preserve"> </v>
          </cell>
          <cell r="BY159" t="str">
            <v xml:space="preserve"> </v>
          </cell>
          <cell r="BZ159" t="str">
            <v xml:space="preserve"> </v>
          </cell>
          <cell r="CA159" t="str">
            <v xml:space="preserve"> </v>
          </cell>
          <cell r="CB159" t="str">
            <v xml:space="preserve"> </v>
          </cell>
          <cell r="CC159" t="str">
            <v xml:space="preserve"> </v>
          </cell>
          <cell r="CD159" t="str">
            <v xml:space="preserve"> </v>
          </cell>
          <cell r="CE159" t="str">
            <v xml:space="preserve"> </v>
          </cell>
          <cell r="CF159" t="str">
            <v xml:space="preserve"> </v>
          </cell>
          <cell r="CG159" t="str">
            <v xml:space="preserve"> </v>
          </cell>
          <cell r="CH159" t="str">
            <v xml:space="preserve"> </v>
          </cell>
          <cell r="CI159" t="str">
            <v xml:space="preserve"> </v>
          </cell>
          <cell r="CJ159" t="str">
            <v xml:space="preserve"> </v>
          </cell>
          <cell r="CK159" t="str">
            <v xml:space="preserve"> </v>
          </cell>
          <cell r="CL159" t="str">
            <v xml:space="preserve"> </v>
          </cell>
          <cell r="CM159" t="str">
            <v xml:space="preserve"> </v>
          </cell>
          <cell r="CN159" t="str">
            <v xml:space="preserve"> </v>
          </cell>
          <cell r="CO159" t="str">
            <v xml:space="preserve"> </v>
          </cell>
          <cell r="CP159" t="str">
            <v xml:space="preserve"> </v>
          </cell>
          <cell r="CQ159" t="str">
            <v xml:space="preserve"> </v>
          </cell>
          <cell r="CR159" t="str">
            <v xml:space="preserve"> </v>
          </cell>
          <cell r="CS159" t="str">
            <v xml:space="preserve"> </v>
          </cell>
          <cell r="CT159" t="str">
            <v xml:space="preserve"> </v>
          </cell>
          <cell r="CU159" t="str">
            <v xml:space="preserve"> </v>
          </cell>
          <cell r="CV159" t="str">
            <v xml:space="preserve"> </v>
          </cell>
          <cell r="CW159" t="str">
            <v xml:space="preserve"> </v>
          </cell>
          <cell r="CX159" t="str">
            <v xml:space="preserve"> </v>
          </cell>
          <cell r="CY159" t="str">
            <v xml:space="preserve"> </v>
          </cell>
          <cell r="CZ159" t="str">
            <v xml:space="preserve"> </v>
          </cell>
          <cell r="DA159" t="str">
            <v xml:space="preserve"> </v>
          </cell>
          <cell r="DB159" t="str">
            <v xml:space="preserve"> </v>
          </cell>
          <cell r="DC159" t="str">
            <v xml:space="preserve"> </v>
          </cell>
          <cell r="DD159" t="str">
            <v xml:space="preserve"> </v>
          </cell>
          <cell r="DE159" t="str">
            <v xml:space="preserve"> </v>
          </cell>
          <cell r="DF159" t="str">
            <v xml:space="preserve"> </v>
          </cell>
          <cell r="DG159" t="str">
            <v xml:space="preserve"> </v>
          </cell>
          <cell r="DH159" t="str">
            <v>4. IntraUS Auto1003141</v>
          </cell>
          <cell r="DI159">
            <v>0</v>
          </cell>
          <cell r="DJ159">
            <v>0</v>
          </cell>
          <cell r="DL159">
            <v>0</v>
          </cell>
          <cell r="DM159">
            <v>0</v>
          </cell>
          <cell r="DN159">
            <v>0</v>
          </cell>
          <cell r="DP159">
            <v>0</v>
          </cell>
          <cell r="DQ159">
            <v>0</v>
          </cell>
          <cell r="DR159">
            <v>0</v>
          </cell>
          <cell r="DT159">
            <v>0</v>
          </cell>
          <cell r="DU159">
            <v>0</v>
          </cell>
          <cell r="DV159">
            <v>0</v>
          </cell>
          <cell r="DX159">
            <v>0</v>
          </cell>
          <cell r="DY159">
            <v>0</v>
          </cell>
          <cell r="DZ159">
            <v>0</v>
          </cell>
          <cell r="EB159">
            <v>0</v>
          </cell>
          <cell r="EC159">
            <v>0</v>
          </cell>
          <cell r="ED159">
            <v>0</v>
          </cell>
          <cell r="EF159">
            <v>0</v>
          </cell>
          <cell r="EG159">
            <v>0</v>
          </cell>
          <cell r="EH159">
            <v>0</v>
          </cell>
          <cell r="EJ159">
            <v>0</v>
          </cell>
          <cell r="EK159">
            <v>0</v>
          </cell>
          <cell r="EL159">
            <v>0</v>
          </cell>
          <cell r="EN159">
            <v>0</v>
          </cell>
          <cell r="EO159">
            <v>0</v>
          </cell>
          <cell r="EP159">
            <v>0</v>
          </cell>
          <cell r="ER159">
            <v>0</v>
          </cell>
          <cell r="ES159">
            <v>0</v>
          </cell>
          <cell r="ET159">
            <v>0</v>
          </cell>
          <cell r="EV159">
            <v>0</v>
          </cell>
          <cell r="EW159">
            <v>0</v>
          </cell>
          <cell r="EX159">
            <v>0</v>
          </cell>
          <cell r="EZ159">
            <v>0</v>
          </cell>
          <cell r="FA159">
            <v>0</v>
          </cell>
          <cell r="FB159">
            <v>0</v>
          </cell>
          <cell r="FD159">
            <v>0</v>
          </cell>
          <cell r="FE159">
            <v>0</v>
          </cell>
          <cell r="FF159">
            <v>0</v>
          </cell>
          <cell r="FI159">
            <v>0</v>
          </cell>
          <cell r="FJ159">
            <v>0</v>
          </cell>
          <cell r="FK159">
            <v>0</v>
          </cell>
          <cell r="FM159">
            <v>0</v>
          </cell>
          <cell r="FN159">
            <v>0</v>
          </cell>
          <cell r="FO159">
            <v>0</v>
          </cell>
          <cell r="FQ159">
            <v>0</v>
          </cell>
          <cell r="FR159">
            <v>0</v>
          </cell>
          <cell r="FS159">
            <v>0</v>
          </cell>
          <cell r="FU159">
            <v>0</v>
          </cell>
          <cell r="FV159">
            <v>0</v>
          </cell>
          <cell r="FW159">
            <v>0</v>
          </cell>
          <cell r="FY159">
            <v>0</v>
          </cell>
          <cell r="FZ159">
            <v>0</v>
          </cell>
          <cell r="GA159">
            <v>0</v>
          </cell>
          <cell r="GC159">
            <v>0</v>
          </cell>
          <cell r="GD159">
            <v>0</v>
          </cell>
          <cell r="GE159">
            <v>0</v>
          </cell>
          <cell r="GG159">
            <v>0</v>
          </cell>
          <cell r="GH159">
            <v>0</v>
          </cell>
          <cell r="GI159">
            <v>0</v>
          </cell>
          <cell r="GK159">
            <v>0</v>
          </cell>
          <cell r="GL159">
            <v>0</v>
          </cell>
          <cell r="GM159">
            <v>0</v>
          </cell>
          <cell r="GO159">
            <v>0</v>
          </cell>
          <cell r="GP159">
            <v>0</v>
          </cell>
          <cell r="GQ159">
            <v>0</v>
          </cell>
          <cell r="GS159">
            <v>0</v>
          </cell>
          <cell r="GT159">
            <v>0</v>
          </cell>
          <cell r="GU159">
            <v>0</v>
          </cell>
          <cell r="GW159">
            <v>0</v>
          </cell>
          <cell r="GX159">
            <v>0</v>
          </cell>
          <cell r="GY159">
            <v>0</v>
          </cell>
          <cell r="HA159">
            <v>0</v>
          </cell>
          <cell r="HB159">
            <v>0</v>
          </cell>
          <cell r="HC159">
            <v>0</v>
          </cell>
        </row>
        <row r="160">
          <cell r="H160" t="str">
            <v>1003142</v>
          </cell>
          <cell r="I160" t="str">
            <v>USD</v>
          </cell>
          <cell r="J160" t="str">
            <v>RADIADOR 1.25 AH-BAV   CF</v>
          </cell>
          <cell r="K160" t="str">
            <v>T1</v>
          </cell>
          <cell r="L160">
            <v>10.93826</v>
          </cell>
          <cell r="M160">
            <v>10938.26</v>
          </cell>
          <cell r="N160">
            <v>77.03</v>
          </cell>
          <cell r="R160">
            <v>77.03</v>
          </cell>
          <cell r="V160">
            <v>77.03</v>
          </cell>
          <cell r="Z160">
            <v>77.03</v>
          </cell>
          <cell r="AD160">
            <v>77.03</v>
          </cell>
          <cell r="AH160">
            <v>77.03</v>
          </cell>
          <cell r="AL160">
            <v>77.03</v>
          </cell>
          <cell r="AP160">
            <v>77.03</v>
          </cell>
          <cell r="AT160">
            <v>77.03</v>
          </cell>
          <cell r="AX160">
            <v>77.03</v>
          </cell>
          <cell r="BB160">
            <v>77.03</v>
          </cell>
          <cell r="BF160">
            <v>77.03</v>
          </cell>
          <cell r="BJ160">
            <v>77.03</v>
          </cell>
          <cell r="BK160">
            <v>0</v>
          </cell>
          <cell r="BL160" t="str">
            <v xml:space="preserve"> </v>
          </cell>
          <cell r="BM160" t="str">
            <v xml:space="preserve"> </v>
          </cell>
          <cell r="BN160" t="str">
            <v xml:space="preserve"> </v>
          </cell>
          <cell r="BO160" t="str">
            <v xml:space="preserve"> </v>
          </cell>
          <cell r="BP160" t="str">
            <v xml:space="preserve"> </v>
          </cell>
          <cell r="BQ160" t="str">
            <v xml:space="preserve"> </v>
          </cell>
          <cell r="BR160" t="str">
            <v xml:space="preserve"> </v>
          </cell>
          <cell r="BS160" t="str">
            <v xml:space="preserve"> </v>
          </cell>
          <cell r="BT160" t="str">
            <v xml:space="preserve"> </v>
          </cell>
          <cell r="BU160" t="str">
            <v xml:space="preserve"> </v>
          </cell>
          <cell r="BV160" t="str">
            <v xml:space="preserve"> </v>
          </cell>
          <cell r="BW160" t="str">
            <v xml:space="preserve"> </v>
          </cell>
          <cell r="BX160" t="str">
            <v xml:space="preserve"> </v>
          </cell>
          <cell r="BY160" t="str">
            <v xml:space="preserve"> </v>
          </cell>
          <cell r="BZ160" t="str">
            <v xml:space="preserve"> </v>
          </cell>
          <cell r="CA160" t="str">
            <v xml:space="preserve"> </v>
          </cell>
          <cell r="CB160" t="str">
            <v xml:space="preserve"> </v>
          </cell>
          <cell r="CC160" t="str">
            <v xml:space="preserve"> </v>
          </cell>
          <cell r="CD160" t="str">
            <v xml:space="preserve"> </v>
          </cell>
          <cell r="CE160" t="str">
            <v xml:space="preserve"> </v>
          </cell>
          <cell r="CF160" t="str">
            <v xml:space="preserve"> </v>
          </cell>
          <cell r="CG160" t="str">
            <v xml:space="preserve"> </v>
          </cell>
          <cell r="CH160" t="str">
            <v xml:space="preserve"> </v>
          </cell>
          <cell r="CI160" t="str">
            <v xml:space="preserve"> </v>
          </cell>
          <cell r="CJ160" t="str">
            <v xml:space="preserve"> </v>
          </cell>
          <cell r="CK160" t="str">
            <v xml:space="preserve"> </v>
          </cell>
          <cell r="CL160" t="str">
            <v xml:space="preserve"> </v>
          </cell>
          <cell r="CM160" t="str">
            <v xml:space="preserve"> </v>
          </cell>
          <cell r="CN160" t="str">
            <v xml:space="preserve"> </v>
          </cell>
          <cell r="CO160" t="str">
            <v xml:space="preserve"> </v>
          </cell>
          <cell r="CP160" t="str">
            <v xml:space="preserve"> </v>
          </cell>
          <cell r="CQ160" t="str">
            <v xml:space="preserve"> </v>
          </cell>
          <cell r="CR160" t="str">
            <v xml:space="preserve"> </v>
          </cell>
          <cell r="CS160" t="str">
            <v xml:space="preserve"> </v>
          </cell>
          <cell r="CT160" t="str">
            <v xml:space="preserve"> </v>
          </cell>
          <cell r="CU160" t="str">
            <v xml:space="preserve"> </v>
          </cell>
          <cell r="CV160" t="str">
            <v xml:space="preserve"> </v>
          </cell>
          <cell r="CW160" t="str">
            <v xml:space="preserve"> </v>
          </cell>
          <cell r="CX160" t="str">
            <v xml:space="preserve"> </v>
          </cell>
          <cell r="CY160" t="str">
            <v xml:space="preserve"> </v>
          </cell>
          <cell r="CZ160" t="str">
            <v xml:space="preserve"> </v>
          </cell>
          <cell r="DA160" t="str">
            <v xml:space="preserve"> </v>
          </cell>
          <cell r="DB160" t="str">
            <v xml:space="preserve"> </v>
          </cell>
          <cell r="DC160" t="str">
            <v xml:space="preserve"> </v>
          </cell>
          <cell r="DD160" t="str">
            <v xml:space="preserve"> </v>
          </cell>
          <cell r="DE160" t="str">
            <v xml:space="preserve"> </v>
          </cell>
          <cell r="DF160" t="str">
            <v xml:space="preserve"> </v>
          </cell>
          <cell r="DG160" t="str">
            <v xml:space="preserve"> </v>
          </cell>
          <cell r="DH160" t="str">
            <v>4. IntraUS Auto1003142</v>
          </cell>
          <cell r="DI160">
            <v>0</v>
          </cell>
          <cell r="DJ160">
            <v>0</v>
          </cell>
          <cell r="DL160">
            <v>0</v>
          </cell>
          <cell r="DM160">
            <v>0</v>
          </cell>
          <cell r="DN160">
            <v>0</v>
          </cell>
          <cell r="DP160">
            <v>0</v>
          </cell>
          <cell r="DQ160">
            <v>0</v>
          </cell>
          <cell r="DR160">
            <v>0</v>
          </cell>
          <cell r="DT160">
            <v>0</v>
          </cell>
          <cell r="DU160">
            <v>0</v>
          </cell>
          <cell r="DV160">
            <v>0</v>
          </cell>
          <cell r="DX160">
            <v>0</v>
          </cell>
          <cell r="DY160">
            <v>0</v>
          </cell>
          <cell r="DZ160">
            <v>0</v>
          </cell>
          <cell r="EB160">
            <v>0</v>
          </cell>
          <cell r="EC160">
            <v>0</v>
          </cell>
          <cell r="ED160">
            <v>0</v>
          </cell>
          <cell r="EF160">
            <v>0</v>
          </cell>
          <cell r="EG160">
            <v>0</v>
          </cell>
          <cell r="EH160">
            <v>0</v>
          </cell>
          <cell r="EJ160">
            <v>0</v>
          </cell>
          <cell r="EK160">
            <v>0</v>
          </cell>
          <cell r="EL160">
            <v>0</v>
          </cell>
          <cell r="EN160">
            <v>0</v>
          </cell>
          <cell r="EO160">
            <v>0</v>
          </cell>
          <cell r="EP160">
            <v>0</v>
          </cell>
          <cell r="ER160">
            <v>0</v>
          </cell>
          <cell r="ES160">
            <v>0</v>
          </cell>
          <cell r="ET160">
            <v>0</v>
          </cell>
          <cell r="EV160">
            <v>0</v>
          </cell>
          <cell r="EW160">
            <v>0</v>
          </cell>
          <cell r="EX160">
            <v>0</v>
          </cell>
          <cell r="EZ160">
            <v>0</v>
          </cell>
          <cell r="FA160">
            <v>0</v>
          </cell>
          <cell r="FB160">
            <v>0</v>
          </cell>
          <cell r="FD160">
            <v>0</v>
          </cell>
          <cell r="FE160">
            <v>0</v>
          </cell>
          <cell r="FF160">
            <v>0</v>
          </cell>
          <cell r="FI160">
            <v>0</v>
          </cell>
          <cell r="FJ160">
            <v>0</v>
          </cell>
          <cell r="FK160">
            <v>0</v>
          </cell>
          <cell r="FM160">
            <v>0</v>
          </cell>
          <cell r="FN160">
            <v>0</v>
          </cell>
          <cell r="FO160">
            <v>0</v>
          </cell>
          <cell r="FQ160">
            <v>0</v>
          </cell>
          <cell r="FR160">
            <v>0</v>
          </cell>
          <cell r="FS160">
            <v>0</v>
          </cell>
          <cell r="FU160">
            <v>0</v>
          </cell>
          <cell r="FV160">
            <v>0</v>
          </cell>
          <cell r="FW160">
            <v>0</v>
          </cell>
          <cell r="FY160">
            <v>0</v>
          </cell>
          <cell r="FZ160">
            <v>0</v>
          </cell>
          <cell r="GA160">
            <v>0</v>
          </cell>
          <cell r="GC160">
            <v>0</v>
          </cell>
          <cell r="GD160">
            <v>0</v>
          </cell>
          <cell r="GE160">
            <v>0</v>
          </cell>
          <cell r="GG160">
            <v>0</v>
          </cell>
          <cell r="GH160">
            <v>0</v>
          </cell>
          <cell r="GI160">
            <v>0</v>
          </cell>
          <cell r="GK160">
            <v>0</v>
          </cell>
          <cell r="GL160">
            <v>0</v>
          </cell>
          <cell r="GM160">
            <v>0</v>
          </cell>
          <cell r="GO160">
            <v>0</v>
          </cell>
          <cell r="GP160">
            <v>0</v>
          </cell>
          <cell r="GQ160">
            <v>0</v>
          </cell>
          <cell r="GS160">
            <v>0</v>
          </cell>
          <cell r="GT160">
            <v>0</v>
          </cell>
          <cell r="GU160">
            <v>0</v>
          </cell>
          <cell r="GW160">
            <v>0</v>
          </cell>
          <cell r="GX160">
            <v>0</v>
          </cell>
          <cell r="GY160">
            <v>0</v>
          </cell>
          <cell r="HA160">
            <v>0</v>
          </cell>
          <cell r="HB160">
            <v>0</v>
          </cell>
          <cell r="HC160">
            <v>0</v>
          </cell>
        </row>
        <row r="161">
          <cell r="H161" t="str">
            <v>1003170</v>
          </cell>
          <cell r="I161" t="str">
            <v>USD</v>
          </cell>
          <cell r="J161" t="str">
            <v>RAD AN-T 1.50 AH-BAV AFTE</v>
          </cell>
          <cell r="K161" t="str">
            <v>T1</v>
          </cell>
          <cell r="L161">
            <v>24.949840000000002</v>
          </cell>
          <cell r="M161">
            <v>24949.84</v>
          </cell>
          <cell r="N161">
            <v>84.29</v>
          </cell>
          <cell r="R161">
            <v>84.29</v>
          </cell>
          <cell r="V161">
            <v>84.29</v>
          </cell>
          <cell r="Z161">
            <v>84.29</v>
          </cell>
          <cell r="AD161">
            <v>84.29</v>
          </cell>
          <cell r="AH161">
            <v>84.29</v>
          </cell>
          <cell r="AL161">
            <v>84.29</v>
          </cell>
          <cell r="AP161">
            <v>84.29</v>
          </cell>
          <cell r="AT161">
            <v>84.29</v>
          </cell>
          <cell r="AX161">
            <v>84.29</v>
          </cell>
          <cell r="BB161">
            <v>84.29</v>
          </cell>
          <cell r="BF161">
            <v>84.29</v>
          </cell>
          <cell r="BJ161">
            <v>84.29</v>
          </cell>
          <cell r="BK161">
            <v>0</v>
          </cell>
          <cell r="BL161" t="str">
            <v xml:space="preserve"> </v>
          </cell>
          <cell r="BM161" t="str">
            <v xml:space="preserve"> </v>
          </cell>
          <cell r="BN161" t="str">
            <v xml:space="preserve"> </v>
          </cell>
          <cell r="BO161" t="str">
            <v xml:space="preserve"> </v>
          </cell>
          <cell r="BP161" t="str">
            <v xml:space="preserve"> </v>
          </cell>
          <cell r="BQ161" t="str">
            <v xml:space="preserve"> </v>
          </cell>
          <cell r="BR161" t="str">
            <v xml:space="preserve"> </v>
          </cell>
          <cell r="BS161" t="str">
            <v xml:space="preserve"> </v>
          </cell>
          <cell r="BT161" t="str">
            <v xml:space="preserve"> </v>
          </cell>
          <cell r="BU161" t="str">
            <v xml:space="preserve"> </v>
          </cell>
          <cell r="BV161" t="str">
            <v xml:space="preserve"> </v>
          </cell>
          <cell r="BW161" t="str">
            <v xml:space="preserve"> </v>
          </cell>
          <cell r="BX161" t="str">
            <v xml:space="preserve"> </v>
          </cell>
          <cell r="BY161" t="str">
            <v xml:space="preserve"> </v>
          </cell>
          <cell r="BZ161" t="str">
            <v xml:space="preserve"> </v>
          </cell>
          <cell r="CA161" t="str">
            <v xml:space="preserve"> </v>
          </cell>
          <cell r="CB161" t="str">
            <v xml:space="preserve"> </v>
          </cell>
          <cell r="CC161" t="str">
            <v xml:space="preserve"> </v>
          </cell>
          <cell r="CD161" t="str">
            <v xml:space="preserve"> </v>
          </cell>
          <cell r="CE161" t="str">
            <v xml:space="preserve"> </v>
          </cell>
          <cell r="CF161" t="str">
            <v xml:space="preserve"> </v>
          </cell>
          <cell r="CG161" t="str">
            <v xml:space="preserve"> </v>
          </cell>
          <cell r="CH161" t="str">
            <v xml:space="preserve"> </v>
          </cell>
          <cell r="CI161" t="str">
            <v xml:space="preserve"> </v>
          </cell>
          <cell r="CJ161" t="str">
            <v xml:space="preserve"> </v>
          </cell>
          <cell r="CK161" t="str">
            <v xml:space="preserve"> </v>
          </cell>
          <cell r="CL161" t="str">
            <v xml:space="preserve"> </v>
          </cell>
          <cell r="CM161" t="str">
            <v xml:space="preserve"> </v>
          </cell>
          <cell r="CN161" t="str">
            <v xml:space="preserve"> </v>
          </cell>
          <cell r="CO161" t="str">
            <v xml:space="preserve"> </v>
          </cell>
          <cell r="CP161" t="str">
            <v xml:space="preserve"> </v>
          </cell>
          <cell r="CQ161" t="str">
            <v xml:space="preserve"> </v>
          </cell>
          <cell r="CR161" t="str">
            <v xml:space="preserve"> </v>
          </cell>
          <cell r="CS161" t="str">
            <v xml:space="preserve"> </v>
          </cell>
          <cell r="CT161" t="str">
            <v xml:space="preserve"> </v>
          </cell>
          <cell r="CU161" t="str">
            <v xml:space="preserve"> </v>
          </cell>
          <cell r="CV161" t="str">
            <v xml:space="preserve"> </v>
          </cell>
          <cell r="CW161" t="str">
            <v xml:space="preserve"> </v>
          </cell>
          <cell r="CX161" t="str">
            <v xml:space="preserve"> </v>
          </cell>
          <cell r="CY161" t="str">
            <v xml:space="preserve"> </v>
          </cell>
          <cell r="CZ161" t="str">
            <v xml:space="preserve"> </v>
          </cell>
          <cell r="DA161" t="str">
            <v xml:space="preserve"> </v>
          </cell>
          <cell r="DB161" t="str">
            <v xml:space="preserve"> </v>
          </cell>
          <cell r="DC161" t="str">
            <v xml:space="preserve"> </v>
          </cell>
          <cell r="DD161" t="str">
            <v xml:space="preserve"> </v>
          </cell>
          <cell r="DE161" t="str">
            <v xml:space="preserve"> </v>
          </cell>
          <cell r="DF161" t="str">
            <v xml:space="preserve"> </v>
          </cell>
          <cell r="DG161" t="str">
            <v xml:space="preserve"> </v>
          </cell>
          <cell r="DH161" t="str">
            <v>4. IntraUS Auto1003170</v>
          </cell>
          <cell r="DI161">
            <v>0</v>
          </cell>
          <cell r="DJ161">
            <v>0</v>
          </cell>
          <cell r="DL161">
            <v>0</v>
          </cell>
          <cell r="DM161">
            <v>0</v>
          </cell>
          <cell r="DN161">
            <v>0</v>
          </cell>
          <cell r="DP161">
            <v>0</v>
          </cell>
          <cell r="DQ161">
            <v>0</v>
          </cell>
          <cell r="DR161">
            <v>0</v>
          </cell>
          <cell r="DT161">
            <v>0</v>
          </cell>
          <cell r="DU161">
            <v>0</v>
          </cell>
          <cell r="DV161">
            <v>0</v>
          </cell>
          <cell r="DX161">
            <v>0</v>
          </cell>
          <cell r="DY161">
            <v>0</v>
          </cell>
          <cell r="DZ161">
            <v>0</v>
          </cell>
          <cell r="EB161">
            <v>0</v>
          </cell>
          <cell r="EC161">
            <v>0</v>
          </cell>
          <cell r="ED161">
            <v>0</v>
          </cell>
          <cell r="EF161">
            <v>0</v>
          </cell>
          <cell r="EG161">
            <v>0</v>
          </cell>
          <cell r="EH161">
            <v>0</v>
          </cell>
          <cell r="EJ161">
            <v>0</v>
          </cell>
          <cell r="EK161">
            <v>0</v>
          </cell>
          <cell r="EL161">
            <v>0</v>
          </cell>
          <cell r="EN161">
            <v>0</v>
          </cell>
          <cell r="EO161">
            <v>0</v>
          </cell>
          <cell r="EP161">
            <v>0</v>
          </cell>
          <cell r="ER161">
            <v>0</v>
          </cell>
          <cell r="ES161">
            <v>0</v>
          </cell>
          <cell r="ET161">
            <v>0</v>
          </cell>
          <cell r="EV161">
            <v>0</v>
          </cell>
          <cell r="EW161">
            <v>0</v>
          </cell>
          <cell r="EX161">
            <v>0</v>
          </cell>
          <cell r="EZ161">
            <v>0</v>
          </cell>
          <cell r="FA161">
            <v>0</v>
          </cell>
          <cell r="FB161">
            <v>0</v>
          </cell>
          <cell r="FD161">
            <v>0</v>
          </cell>
          <cell r="FE161">
            <v>0</v>
          </cell>
          <cell r="FF161">
            <v>0</v>
          </cell>
          <cell r="FI161">
            <v>0</v>
          </cell>
          <cell r="FJ161">
            <v>0</v>
          </cell>
          <cell r="FK161">
            <v>0</v>
          </cell>
          <cell r="FM161">
            <v>0</v>
          </cell>
          <cell r="FN161">
            <v>0</v>
          </cell>
          <cell r="FO161">
            <v>0</v>
          </cell>
          <cell r="FQ161">
            <v>0</v>
          </cell>
          <cell r="FR161">
            <v>0</v>
          </cell>
          <cell r="FS161">
            <v>0</v>
          </cell>
          <cell r="FU161">
            <v>0</v>
          </cell>
          <cell r="FV161">
            <v>0</v>
          </cell>
          <cell r="FW161">
            <v>0</v>
          </cell>
          <cell r="FY161">
            <v>0</v>
          </cell>
          <cell r="FZ161">
            <v>0</v>
          </cell>
          <cell r="GA161">
            <v>0</v>
          </cell>
          <cell r="GC161">
            <v>0</v>
          </cell>
          <cell r="GD161">
            <v>0</v>
          </cell>
          <cell r="GE161">
            <v>0</v>
          </cell>
          <cell r="GG161">
            <v>0</v>
          </cell>
          <cell r="GH161">
            <v>0</v>
          </cell>
          <cell r="GI161">
            <v>0</v>
          </cell>
          <cell r="GK161">
            <v>0</v>
          </cell>
          <cell r="GL161">
            <v>0</v>
          </cell>
          <cell r="GM161">
            <v>0</v>
          </cell>
          <cell r="GO161">
            <v>0</v>
          </cell>
          <cell r="GP161">
            <v>0</v>
          </cell>
          <cell r="GQ161">
            <v>0</v>
          </cell>
          <cell r="GS161">
            <v>0</v>
          </cell>
          <cell r="GT161">
            <v>0</v>
          </cell>
          <cell r="GU161">
            <v>0</v>
          </cell>
          <cell r="GW161">
            <v>0</v>
          </cell>
          <cell r="GX161">
            <v>0</v>
          </cell>
          <cell r="GY161">
            <v>0</v>
          </cell>
          <cell r="HA161">
            <v>0</v>
          </cell>
          <cell r="HB161">
            <v>0</v>
          </cell>
          <cell r="HC161">
            <v>0</v>
          </cell>
        </row>
        <row r="162">
          <cell r="H162" t="str">
            <v>1003171</v>
          </cell>
          <cell r="I162" t="str">
            <v>USD</v>
          </cell>
          <cell r="J162" t="str">
            <v>RADIADOR 1.50 AH-BAV   DF</v>
          </cell>
          <cell r="K162" t="str">
            <v>T1</v>
          </cell>
          <cell r="L162">
            <v>4.7564000000000002</v>
          </cell>
          <cell r="M162">
            <v>4756.4000000000005</v>
          </cell>
          <cell r="N162">
            <v>103.4</v>
          </cell>
          <cell r="R162">
            <v>103.4</v>
          </cell>
          <cell r="V162">
            <v>103.4</v>
          </cell>
          <cell r="Z162">
            <v>103.4</v>
          </cell>
          <cell r="AD162">
            <v>103.4</v>
          </cell>
          <cell r="AH162">
            <v>103.4</v>
          </cell>
          <cell r="AL162">
            <v>103.4</v>
          </cell>
          <cell r="AP162">
            <v>103.4</v>
          </cell>
          <cell r="AT162">
            <v>103.4</v>
          </cell>
          <cell r="AX162">
            <v>103.4</v>
          </cell>
          <cell r="BB162">
            <v>103.4</v>
          </cell>
          <cell r="BF162">
            <v>103.4</v>
          </cell>
          <cell r="BJ162">
            <v>103.4</v>
          </cell>
          <cell r="BK162">
            <v>0</v>
          </cell>
          <cell r="BL162" t="str">
            <v xml:space="preserve"> </v>
          </cell>
          <cell r="BM162" t="str">
            <v xml:space="preserve"> </v>
          </cell>
          <cell r="BN162" t="str">
            <v xml:space="preserve"> </v>
          </cell>
          <cell r="BO162" t="str">
            <v xml:space="preserve"> </v>
          </cell>
          <cell r="BP162" t="str">
            <v xml:space="preserve"> </v>
          </cell>
          <cell r="BQ162" t="str">
            <v xml:space="preserve"> </v>
          </cell>
          <cell r="BR162" t="str">
            <v xml:space="preserve"> </v>
          </cell>
          <cell r="BS162" t="str">
            <v xml:space="preserve"> </v>
          </cell>
          <cell r="BT162" t="str">
            <v xml:space="preserve"> </v>
          </cell>
          <cell r="BU162" t="str">
            <v xml:space="preserve"> </v>
          </cell>
          <cell r="BV162" t="str">
            <v xml:space="preserve"> </v>
          </cell>
          <cell r="BW162" t="str">
            <v xml:space="preserve"> </v>
          </cell>
          <cell r="BX162" t="str">
            <v xml:space="preserve"> </v>
          </cell>
          <cell r="BY162" t="str">
            <v xml:space="preserve"> </v>
          </cell>
          <cell r="BZ162" t="str">
            <v xml:space="preserve"> </v>
          </cell>
          <cell r="CA162" t="str">
            <v xml:space="preserve"> </v>
          </cell>
          <cell r="CB162" t="str">
            <v xml:space="preserve"> </v>
          </cell>
          <cell r="CC162" t="str">
            <v xml:space="preserve"> </v>
          </cell>
          <cell r="CD162" t="str">
            <v xml:space="preserve"> </v>
          </cell>
          <cell r="CE162" t="str">
            <v xml:space="preserve"> </v>
          </cell>
          <cell r="CF162" t="str">
            <v xml:space="preserve"> </v>
          </cell>
          <cell r="CG162" t="str">
            <v xml:space="preserve"> </v>
          </cell>
          <cell r="CH162" t="str">
            <v xml:space="preserve"> </v>
          </cell>
          <cell r="CI162" t="str">
            <v xml:space="preserve"> </v>
          </cell>
          <cell r="CJ162" t="str">
            <v xml:space="preserve"> </v>
          </cell>
          <cell r="CK162" t="str">
            <v xml:space="preserve"> </v>
          </cell>
          <cell r="CL162" t="str">
            <v xml:space="preserve"> </v>
          </cell>
          <cell r="CM162" t="str">
            <v xml:space="preserve"> </v>
          </cell>
          <cell r="CN162" t="str">
            <v xml:space="preserve"> </v>
          </cell>
          <cell r="CO162" t="str">
            <v xml:space="preserve"> </v>
          </cell>
          <cell r="CP162" t="str">
            <v xml:space="preserve"> </v>
          </cell>
          <cell r="CQ162" t="str">
            <v xml:space="preserve"> </v>
          </cell>
          <cell r="CR162" t="str">
            <v xml:space="preserve"> </v>
          </cell>
          <cell r="CS162" t="str">
            <v xml:space="preserve"> </v>
          </cell>
          <cell r="CT162" t="str">
            <v xml:space="preserve"> </v>
          </cell>
          <cell r="CU162" t="str">
            <v xml:space="preserve"> </v>
          </cell>
          <cell r="CV162" t="str">
            <v xml:space="preserve"> </v>
          </cell>
          <cell r="CW162" t="str">
            <v xml:space="preserve"> </v>
          </cell>
          <cell r="CX162" t="str">
            <v xml:space="preserve"> </v>
          </cell>
          <cell r="CY162" t="str">
            <v xml:space="preserve"> </v>
          </cell>
          <cell r="CZ162" t="str">
            <v xml:space="preserve"> </v>
          </cell>
          <cell r="DA162" t="str">
            <v xml:space="preserve"> </v>
          </cell>
          <cell r="DB162" t="str">
            <v xml:space="preserve"> </v>
          </cell>
          <cell r="DC162" t="str">
            <v xml:space="preserve"> </v>
          </cell>
          <cell r="DD162" t="str">
            <v xml:space="preserve"> </v>
          </cell>
          <cell r="DE162" t="str">
            <v xml:space="preserve"> </v>
          </cell>
          <cell r="DF162" t="str">
            <v xml:space="preserve"> </v>
          </cell>
          <cell r="DG162" t="str">
            <v xml:space="preserve"> </v>
          </cell>
          <cell r="DH162" t="str">
            <v>4. IntraUS Auto1003171</v>
          </cell>
          <cell r="DI162">
            <v>0</v>
          </cell>
          <cell r="DJ162">
            <v>0</v>
          </cell>
          <cell r="DL162">
            <v>0</v>
          </cell>
          <cell r="DM162">
            <v>0</v>
          </cell>
          <cell r="DN162">
            <v>0</v>
          </cell>
          <cell r="DP162">
            <v>0</v>
          </cell>
          <cell r="DQ162">
            <v>0</v>
          </cell>
          <cell r="DR162">
            <v>0</v>
          </cell>
          <cell r="DT162">
            <v>0</v>
          </cell>
          <cell r="DU162">
            <v>0</v>
          </cell>
          <cell r="DV162">
            <v>0</v>
          </cell>
          <cell r="DX162">
            <v>0</v>
          </cell>
          <cell r="DY162">
            <v>0</v>
          </cell>
          <cell r="DZ162">
            <v>0</v>
          </cell>
          <cell r="EB162">
            <v>0</v>
          </cell>
          <cell r="EC162">
            <v>0</v>
          </cell>
          <cell r="ED162">
            <v>0</v>
          </cell>
          <cell r="EF162">
            <v>0</v>
          </cell>
          <cell r="EG162">
            <v>0</v>
          </cell>
          <cell r="EH162">
            <v>0</v>
          </cell>
          <cell r="EJ162">
            <v>0</v>
          </cell>
          <cell r="EK162">
            <v>0</v>
          </cell>
          <cell r="EL162">
            <v>0</v>
          </cell>
          <cell r="EN162">
            <v>0</v>
          </cell>
          <cell r="EO162">
            <v>0</v>
          </cell>
          <cell r="EP162">
            <v>0</v>
          </cell>
          <cell r="ER162">
            <v>0</v>
          </cell>
          <cell r="ES162">
            <v>0</v>
          </cell>
          <cell r="ET162">
            <v>0</v>
          </cell>
          <cell r="EV162">
            <v>0</v>
          </cell>
          <cell r="EW162">
            <v>0</v>
          </cell>
          <cell r="EX162">
            <v>0</v>
          </cell>
          <cell r="EZ162">
            <v>0</v>
          </cell>
          <cell r="FA162">
            <v>0</v>
          </cell>
          <cell r="FB162">
            <v>0</v>
          </cell>
          <cell r="FD162">
            <v>0</v>
          </cell>
          <cell r="FE162">
            <v>0</v>
          </cell>
          <cell r="FF162">
            <v>0</v>
          </cell>
          <cell r="FI162">
            <v>0</v>
          </cell>
          <cell r="FJ162">
            <v>0</v>
          </cell>
          <cell r="FK162">
            <v>0</v>
          </cell>
          <cell r="FM162">
            <v>0</v>
          </cell>
          <cell r="FN162">
            <v>0</v>
          </cell>
          <cell r="FO162">
            <v>0</v>
          </cell>
          <cell r="FQ162">
            <v>0</v>
          </cell>
          <cell r="FR162">
            <v>0</v>
          </cell>
          <cell r="FS162">
            <v>0</v>
          </cell>
          <cell r="FU162">
            <v>0</v>
          </cell>
          <cell r="FV162">
            <v>0</v>
          </cell>
          <cell r="FW162">
            <v>0</v>
          </cell>
          <cell r="FY162">
            <v>0</v>
          </cell>
          <cell r="FZ162">
            <v>0</v>
          </cell>
          <cell r="GA162">
            <v>0</v>
          </cell>
          <cell r="GC162">
            <v>0</v>
          </cell>
          <cell r="GD162">
            <v>0</v>
          </cell>
          <cell r="GE162">
            <v>0</v>
          </cell>
          <cell r="GG162">
            <v>0</v>
          </cell>
          <cell r="GH162">
            <v>0</v>
          </cell>
          <cell r="GI162">
            <v>0</v>
          </cell>
          <cell r="GK162">
            <v>0</v>
          </cell>
          <cell r="GL162">
            <v>0</v>
          </cell>
          <cell r="GM162">
            <v>0</v>
          </cell>
          <cell r="GO162">
            <v>0</v>
          </cell>
          <cell r="GP162">
            <v>0</v>
          </cell>
          <cell r="GQ162">
            <v>0</v>
          </cell>
          <cell r="GS162">
            <v>0</v>
          </cell>
          <cell r="GT162">
            <v>0</v>
          </cell>
          <cell r="GU162">
            <v>0</v>
          </cell>
          <cell r="GW162">
            <v>0</v>
          </cell>
          <cell r="GX162">
            <v>0</v>
          </cell>
          <cell r="GY162">
            <v>0</v>
          </cell>
          <cell r="HA162">
            <v>0</v>
          </cell>
          <cell r="HB162">
            <v>0</v>
          </cell>
          <cell r="HC162">
            <v>0</v>
          </cell>
        </row>
        <row r="163">
          <cell r="H163" t="str">
            <v>1003172</v>
          </cell>
          <cell r="I163" t="str">
            <v>USD</v>
          </cell>
          <cell r="J163" t="str">
            <v>RADIADOR 1.50 AH-BAV   DF</v>
          </cell>
          <cell r="K163" t="str">
            <v>T1</v>
          </cell>
          <cell r="L163">
            <v>53.537940000000006</v>
          </cell>
          <cell r="M163">
            <v>53537.94000000001</v>
          </cell>
          <cell r="N163">
            <v>94.59</v>
          </cell>
          <cell r="R163">
            <v>94.59</v>
          </cell>
          <cell r="V163">
            <v>94.59</v>
          </cell>
          <cell r="Z163">
            <v>94.59</v>
          </cell>
          <cell r="AD163">
            <v>94.59</v>
          </cell>
          <cell r="AH163">
            <v>94.59</v>
          </cell>
          <cell r="AL163">
            <v>94.59</v>
          </cell>
          <cell r="AP163">
            <v>94.59</v>
          </cell>
          <cell r="AT163">
            <v>94.59</v>
          </cell>
          <cell r="AX163">
            <v>94.59</v>
          </cell>
          <cell r="BB163">
            <v>94.59</v>
          </cell>
          <cell r="BF163">
            <v>94.59</v>
          </cell>
          <cell r="BJ163">
            <v>94.59</v>
          </cell>
          <cell r="BK163">
            <v>0</v>
          </cell>
          <cell r="BL163" t="str">
            <v xml:space="preserve"> </v>
          </cell>
          <cell r="BM163" t="str">
            <v xml:space="preserve"> </v>
          </cell>
          <cell r="BN163" t="str">
            <v xml:space="preserve"> </v>
          </cell>
          <cell r="BO163" t="str">
            <v xml:space="preserve"> </v>
          </cell>
          <cell r="BP163" t="str">
            <v xml:space="preserve"> </v>
          </cell>
          <cell r="BQ163" t="str">
            <v xml:space="preserve"> </v>
          </cell>
          <cell r="BR163" t="str">
            <v xml:space="preserve"> </v>
          </cell>
          <cell r="BS163" t="str">
            <v xml:space="preserve"> </v>
          </cell>
          <cell r="BT163" t="str">
            <v xml:space="preserve"> </v>
          </cell>
          <cell r="BU163" t="str">
            <v xml:space="preserve"> </v>
          </cell>
          <cell r="BV163" t="str">
            <v xml:space="preserve"> </v>
          </cell>
          <cell r="BW163" t="str">
            <v xml:space="preserve"> </v>
          </cell>
          <cell r="BX163" t="str">
            <v xml:space="preserve"> </v>
          </cell>
          <cell r="BY163" t="str">
            <v xml:space="preserve"> </v>
          </cell>
          <cell r="BZ163" t="str">
            <v xml:space="preserve"> </v>
          </cell>
          <cell r="CA163" t="str">
            <v xml:space="preserve"> </v>
          </cell>
          <cell r="CB163" t="str">
            <v xml:space="preserve"> </v>
          </cell>
          <cell r="CC163" t="str">
            <v xml:space="preserve"> </v>
          </cell>
          <cell r="CD163" t="str">
            <v xml:space="preserve"> </v>
          </cell>
          <cell r="CE163" t="str">
            <v xml:space="preserve"> </v>
          </cell>
          <cell r="CF163" t="str">
            <v xml:space="preserve"> </v>
          </cell>
          <cell r="CG163" t="str">
            <v xml:space="preserve"> </v>
          </cell>
          <cell r="CH163" t="str">
            <v xml:space="preserve"> </v>
          </cell>
          <cell r="CI163" t="str">
            <v xml:space="preserve"> </v>
          </cell>
          <cell r="CJ163" t="str">
            <v xml:space="preserve"> </v>
          </cell>
          <cell r="CK163" t="str">
            <v xml:space="preserve"> </v>
          </cell>
          <cell r="CL163" t="str">
            <v xml:space="preserve"> </v>
          </cell>
          <cell r="CM163" t="str">
            <v xml:space="preserve"> </v>
          </cell>
          <cell r="CN163" t="str">
            <v xml:space="preserve"> </v>
          </cell>
          <cell r="CO163" t="str">
            <v xml:space="preserve"> </v>
          </cell>
          <cell r="CP163" t="str">
            <v xml:space="preserve"> </v>
          </cell>
          <cell r="CQ163" t="str">
            <v xml:space="preserve"> </v>
          </cell>
          <cell r="CR163" t="str">
            <v xml:space="preserve"> </v>
          </cell>
          <cell r="CS163" t="str">
            <v xml:space="preserve"> </v>
          </cell>
          <cell r="CT163" t="str">
            <v xml:space="preserve"> </v>
          </cell>
          <cell r="CU163" t="str">
            <v xml:space="preserve"> </v>
          </cell>
          <cell r="CV163" t="str">
            <v xml:space="preserve"> </v>
          </cell>
          <cell r="CW163" t="str">
            <v xml:space="preserve"> </v>
          </cell>
          <cell r="CX163" t="str">
            <v xml:space="preserve"> </v>
          </cell>
          <cell r="CY163" t="str">
            <v xml:space="preserve"> </v>
          </cell>
          <cell r="CZ163" t="str">
            <v xml:space="preserve"> </v>
          </cell>
          <cell r="DA163" t="str">
            <v xml:space="preserve"> </v>
          </cell>
          <cell r="DB163" t="str">
            <v xml:space="preserve"> </v>
          </cell>
          <cell r="DC163" t="str">
            <v xml:space="preserve"> </v>
          </cell>
          <cell r="DD163" t="str">
            <v xml:space="preserve"> </v>
          </cell>
          <cell r="DE163" t="str">
            <v xml:space="preserve"> </v>
          </cell>
          <cell r="DF163" t="str">
            <v xml:space="preserve"> </v>
          </cell>
          <cell r="DG163" t="str">
            <v xml:space="preserve"> </v>
          </cell>
          <cell r="DH163" t="str">
            <v>4. IntraUS Auto1003172</v>
          </cell>
          <cell r="DI163">
            <v>0</v>
          </cell>
          <cell r="DJ163">
            <v>0</v>
          </cell>
          <cell r="DL163">
            <v>0</v>
          </cell>
          <cell r="DM163">
            <v>0</v>
          </cell>
          <cell r="DN163">
            <v>0</v>
          </cell>
          <cell r="DP163">
            <v>0</v>
          </cell>
          <cell r="DQ163">
            <v>0</v>
          </cell>
          <cell r="DR163">
            <v>0</v>
          </cell>
          <cell r="DT163">
            <v>0</v>
          </cell>
          <cell r="DU163">
            <v>0</v>
          </cell>
          <cell r="DV163">
            <v>0</v>
          </cell>
          <cell r="DX163">
            <v>0</v>
          </cell>
          <cell r="DY163">
            <v>0</v>
          </cell>
          <cell r="DZ163">
            <v>0</v>
          </cell>
          <cell r="EB163">
            <v>0</v>
          </cell>
          <cell r="EC163">
            <v>0</v>
          </cell>
          <cell r="ED163">
            <v>0</v>
          </cell>
          <cell r="EF163">
            <v>0</v>
          </cell>
          <cell r="EG163">
            <v>0</v>
          </cell>
          <cell r="EH163">
            <v>0</v>
          </cell>
          <cell r="EJ163">
            <v>0</v>
          </cell>
          <cell r="EK163">
            <v>0</v>
          </cell>
          <cell r="EL163">
            <v>0</v>
          </cell>
          <cell r="EN163">
            <v>0</v>
          </cell>
          <cell r="EO163">
            <v>0</v>
          </cell>
          <cell r="EP163">
            <v>0</v>
          </cell>
          <cell r="ER163">
            <v>0</v>
          </cell>
          <cell r="ES163">
            <v>0</v>
          </cell>
          <cell r="ET163">
            <v>0</v>
          </cell>
          <cell r="EV163">
            <v>0</v>
          </cell>
          <cell r="EW163">
            <v>0</v>
          </cell>
          <cell r="EX163">
            <v>0</v>
          </cell>
          <cell r="EZ163">
            <v>0</v>
          </cell>
          <cell r="FA163">
            <v>0</v>
          </cell>
          <cell r="FB163">
            <v>0</v>
          </cell>
          <cell r="FD163">
            <v>0</v>
          </cell>
          <cell r="FE163">
            <v>0</v>
          </cell>
          <cell r="FF163">
            <v>0</v>
          </cell>
          <cell r="FI163">
            <v>0</v>
          </cell>
          <cell r="FJ163">
            <v>0</v>
          </cell>
          <cell r="FK163">
            <v>0</v>
          </cell>
          <cell r="FM163">
            <v>0</v>
          </cell>
          <cell r="FN163">
            <v>0</v>
          </cell>
          <cell r="FO163">
            <v>0</v>
          </cell>
          <cell r="FQ163">
            <v>0</v>
          </cell>
          <cell r="FR163">
            <v>0</v>
          </cell>
          <cell r="FS163">
            <v>0</v>
          </cell>
          <cell r="FU163">
            <v>0</v>
          </cell>
          <cell r="FV163">
            <v>0</v>
          </cell>
          <cell r="FW163">
            <v>0</v>
          </cell>
          <cell r="FY163">
            <v>0</v>
          </cell>
          <cell r="FZ163">
            <v>0</v>
          </cell>
          <cell r="GA163">
            <v>0</v>
          </cell>
          <cell r="GC163">
            <v>0</v>
          </cell>
          <cell r="GD163">
            <v>0</v>
          </cell>
          <cell r="GE163">
            <v>0</v>
          </cell>
          <cell r="GG163">
            <v>0</v>
          </cell>
          <cell r="GH163">
            <v>0</v>
          </cell>
          <cell r="GI163">
            <v>0</v>
          </cell>
          <cell r="GK163">
            <v>0</v>
          </cell>
          <cell r="GL163">
            <v>0</v>
          </cell>
          <cell r="GM163">
            <v>0</v>
          </cell>
          <cell r="GO163">
            <v>0</v>
          </cell>
          <cell r="GP163">
            <v>0</v>
          </cell>
          <cell r="GQ163">
            <v>0</v>
          </cell>
          <cell r="GS163">
            <v>0</v>
          </cell>
          <cell r="GT163">
            <v>0</v>
          </cell>
          <cell r="GU163">
            <v>0</v>
          </cell>
          <cell r="GW163">
            <v>0</v>
          </cell>
          <cell r="GX163">
            <v>0</v>
          </cell>
          <cell r="GY163">
            <v>0</v>
          </cell>
          <cell r="HA163">
            <v>0</v>
          </cell>
          <cell r="HB163">
            <v>0</v>
          </cell>
          <cell r="HC163">
            <v>0</v>
          </cell>
        </row>
        <row r="164">
          <cell r="H164" t="str">
            <v>1003173</v>
          </cell>
          <cell r="I164" t="str">
            <v>USD</v>
          </cell>
          <cell r="J164" t="str">
            <v>RADIADOR 1.50 AH-BAV   DF</v>
          </cell>
          <cell r="K164" t="str">
            <v>T1</v>
          </cell>
          <cell r="L164">
            <v>56.346199999999996</v>
          </cell>
          <cell r="M164">
            <v>56346.2</v>
          </cell>
          <cell r="N164">
            <v>105.32</v>
          </cell>
          <cell r="R164">
            <v>105.32</v>
          </cell>
          <cell r="V164">
            <v>105.32</v>
          </cell>
          <cell r="Z164">
            <v>105.32</v>
          </cell>
          <cell r="AD164">
            <v>105.32</v>
          </cell>
          <cell r="AH164">
            <v>105.32</v>
          </cell>
          <cell r="AL164">
            <v>105.32</v>
          </cell>
          <cell r="AP164">
            <v>105.32</v>
          </cell>
          <cell r="AT164">
            <v>105.32</v>
          </cell>
          <cell r="AX164">
            <v>105.32</v>
          </cell>
          <cell r="BB164">
            <v>105.32</v>
          </cell>
          <cell r="BF164">
            <v>105.32</v>
          </cell>
          <cell r="BJ164">
            <v>105.32</v>
          </cell>
          <cell r="BK164">
            <v>0</v>
          </cell>
          <cell r="BL164" t="str">
            <v xml:space="preserve"> </v>
          </cell>
          <cell r="BM164" t="str">
            <v xml:space="preserve"> </v>
          </cell>
          <cell r="BN164" t="str">
            <v xml:space="preserve"> </v>
          </cell>
          <cell r="BO164" t="str">
            <v xml:space="preserve"> </v>
          </cell>
          <cell r="BP164" t="str">
            <v xml:space="preserve"> </v>
          </cell>
          <cell r="BQ164" t="str">
            <v xml:space="preserve"> </v>
          </cell>
          <cell r="BR164" t="str">
            <v xml:space="preserve"> </v>
          </cell>
          <cell r="BS164" t="str">
            <v xml:space="preserve"> </v>
          </cell>
          <cell r="BT164" t="str">
            <v xml:space="preserve"> </v>
          </cell>
          <cell r="BU164" t="str">
            <v xml:space="preserve"> </v>
          </cell>
          <cell r="BV164" t="str">
            <v xml:space="preserve"> </v>
          </cell>
          <cell r="BW164" t="str">
            <v xml:space="preserve"> </v>
          </cell>
          <cell r="BX164" t="str">
            <v xml:space="preserve"> </v>
          </cell>
          <cell r="BY164" t="str">
            <v xml:space="preserve"> </v>
          </cell>
          <cell r="BZ164" t="str">
            <v xml:space="preserve"> </v>
          </cell>
          <cell r="CA164" t="str">
            <v xml:space="preserve"> </v>
          </cell>
          <cell r="CB164" t="str">
            <v xml:space="preserve"> </v>
          </cell>
          <cell r="CC164" t="str">
            <v xml:space="preserve"> </v>
          </cell>
          <cell r="CD164" t="str">
            <v xml:space="preserve"> </v>
          </cell>
          <cell r="CE164" t="str">
            <v xml:space="preserve"> </v>
          </cell>
          <cell r="CF164" t="str">
            <v xml:space="preserve"> </v>
          </cell>
          <cell r="CG164" t="str">
            <v xml:space="preserve"> </v>
          </cell>
          <cell r="CH164" t="str">
            <v xml:space="preserve"> </v>
          </cell>
          <cell r="CI164" t="str">
            <v xml:space="preserve"> </v>
          </cell>
          <cell r="CJ164" t="str">
            <v xml:space="preserve"> </v>
          </cell>
          <cell r="CK164" t="str">
            <v xml:space="preserve"> </v>
          </cell>
          <cell r="CL164" t="str">
            <v xml:space="preserve"> </v>
          </cell>
          <cell r="CM164" t="str">
            <v xml:space="preserve"> </v>
          </cell>
          <cell r="CN164" t="str">
            <v xml:space="preserve"> </v>
          </cell>
          <cell r="CO164" t="str">
            <v xml:space="preserve"> </v>
          </cell>
          <cell r="CP164" t="str">
            <v xml:space="preserve"> </v>
          </cell>
          <cell r="CQ164" t="str">
            <v xml:space="preserve"> </v>
          </cell>
          <cell r="CR164" t="str">
            <v xml:space="preserve"> </v>
          </cell>
          <cell r="CS164" t="str">
            <v xml:space="preserve"> </v>
          </cell>
          <cell r="CT164" t="str">
            <v xml:space="preserve"> </v>
          </cell>
          <cell r="CU164" t="str">
            <v xml:space="preserve"> </v>
          </cell>
          <cell r="CV164" t="str">
            <v xml:space="preserve"> </v>
          </cell>
          <cell r="CW164" t="str">
            <v xml:space="preserve"> </v>
          </cell>
          <cell r="CX164" t="str">
            <v xml:space="preserve"> </v>
          </cell>
          <cell r="CY164" t="str">
            <v xml:space="preserve"> </v>
          </cell>
          <cell r="CZ164" t="str">
            <v xml:space="preserve"> </v>
          </cell>
          <cell r="DA164" t="str">
            <v xml:space="preserve"> </v>
          </cell>
          <cell r="DB164" t="str">
            <v xml:space="preserve"> </v>
          </cell>
          <cell r="DC164" t="str">
            <v xml:space="preserve"> </v>
          </cell>
          <cell r="DD164" t="str">
            <v xml:space="preserve"> </v>
          </cell>
          <cell r="DE164" t="str">
            <v xml:space="preserve"> </v>
          </cell>
          <cell r="DF164" t="str">
            <v xml:space="preserve"> </v>
          </cell>
          <cell r="DG164" t="str">
            <v xml:space="preserve"> </v>
          </cell>
          <cell r="DH164" t="str">
            <v>4. IntraUS Auto1003173</v>
          </cell>
          <cell r="DI164">
            <v>0</v>
          </cell>
          <cell r="DJ164">
            <v>0</v>
          </cell>
          <cell r="DL164">
            <v>0</v>
          </cell>
          <cell r="DM164">
            <v>0</v>
          </cell>
          <cell r="DN164">
            <v>0</v>
          </cell>
          <cell r="DP164">
            <v>0</v>
          </cell>
          <cell r="DQ164">
            <v>0</v>
          </cell>
          <cell r="DR164">
            <v>0</v>
          </cell>
          <cell r="DT164">
            <v>0</v>
          </cell>
          <cell r="DU164">
            <v>0</v>
          </cell>
          <cell r="DV164">
            <v>0</v>
          </cell>
          <cell r="DX164">
            <v>0</v>
          </cell>
          <cell r="DY164">
            <v>0</v>
          </cell>
          <cell r="DZ164">
            <v>0</v>
          </cell>
          <cell r="EB164">
            <v>0</v>
          </cell>
          <cell r="EC164">
            <v>0</v>
          </cell>
          <cell r="ED164">
            <v>0</v>
          </cell>
          <cell r="EF164">
            <v>0</v>
          </cell>
          <cell r="EG164">
            <v>0</v>
          </cell>
          <cell r="EH164">
            <v>0</v>
          </cell>
          <cell r="EJ164">
            <v>0</v>
          </cell>
          <cell r="EK164">
            <v>0</v>
          </cell>
          <cell r="EL164">
            <v>0</v>
          </cell>
          <cell r="EN164">
            <v>0</v>
          </cell>
          <cell r="EO164">
            <v>0</v>
          </cell>
          <cell r="EP164">
            <v>0</v>
          </cell>
          <cell r="ER164">
            <v>0</v>
          </cell>
          <cell r="ES164">
            <v>0</v>
          </cell>
          <cell r="ET164">
            <v>0</v>
          </cell>
          <cell r="EV164">
            <v>0</v>
          </cell>
          <cell r="EW164">
            <v>0</v>
          </cell>
          <cell r="EX164">
            <v>0</v>
          </cell>
          <cell r="EZ164">
            <v>0</v>
          </cell>
          <cell r="FA164">
            <v>0</v>
          </cell>
          <cell r="FB164">
            <v>0</v>
          </cell>
          <cell r="FD164">
            <v>0</v>
          </cell>
          <cell r="FE164">
            <v>0</v>
          </cell>
          <cell r="FF164">
            <v>0</v>
          </cell>
          <cell r="FI164">
            <v>0</v>
          </cell>
          <cell r="FJ164">
            <v>0</v>
          </cell>
          <cell r="FK164">
            <v>0</v>
          </cell>
          <cell r="FM164">
            <v>0</v>
          </cell>
          <cell r="FN164">
            <v>0</v>
          </cell>
          <cell r="FO164">
            <v>0</v>
          </cell>
          <cell r="FQ164">
            <v>0</v>
          </cell>
          <cell r="FR164">
            <v>0</v>
          </cell>
          <cell r="FS164">
            <v>0</v>
          </cell>
          <cell r="FU164">
            <v>0</v>
          </cell>
          <cell r="FV164">
            <v>0</v>
          </cell>
          <cell r="FW164">
            <v>0</v>
          </cell>
          <cell r="FY164">
            <v>0</v>
          </cell>
          <cell r="FZ164">
            <v>0</v>
          </cell>
          <cell r="GA164">
            <v>0</v>
          </cell>
          <cell r="GC164">
            <v>0</v>
          </cell>
          <cell r="GD164">
            <v>0</v>
          </cell>
          <cell r="GE164">
            <v>0</v>
          </cell>
          <cell r="GG164">
            <v>0</v>
          </cell>
          <cell r="GH164">
            <v>0</v>
          </cell>
          <cell r="GI164">
            <v>0</v>
          </cell>
          <cell r="GK164">
            <v>0</v>
          </cell>
          <cell r="GL164">
            <v>0</v>
          </cell>
          <cell r="GM164">
            <v>0</v>
          </cell>
          <cell r="GO164">
            <v>0</v>
          </cell>
          <cell r="GP164">
            <v>0</v>
          </cell>
          <cell r="GQ164">
            <v>0</v>
          </cell>
          <cell r="GS164">
            <v>0</v>
          </cell>
          <cell r="GT164">
            <v>0</v>
          </cell>
          <cell r="GU164">
            <v>0</v>
          </cell>
          <cell r="GW164">
            <v>0</v>
          </cell>
          <cell r="GX164">
            <v>0</v>
          </cell>
          <cell r="GY164">
            <v>0</v>
          </cell>
          <cell r="HA164">
            <v>0</v>
          </cell>
          <cell r="HB164">
            <v>0</v>
          </cell>
          <cell r="HC164">
            <v>0</v>
          </cell>
        </row>
        <row r="165">
          <cell r="H165" t="str">
            <v>1003175</v>
          </cell>
          <cell r="I165" t="str">
            <v>USD</v>
          </cell>
          <cell r="J165" t="str">
            <v>RAD 2.25 AH-BAV M/T AFTER</v>
          </cell>
          <cell r="K165" t="str">
            <v>T1</v>
          </cell>
          <cell r="L165">
            <v>138.964</v>
          </cell>
          <cell r="M165">
            <v>138964</v>
          </cell>
          <cell r="N165">
            <v>99.26</v>
          </cell>
          <cell r="R165">
            <v>99.26</v>
          </cell>
          <cell r="V165">
            <v>99.26</v>
          </cell>
          <cell r="Z165">
            <v>99.26</v>
          </cell>
          <cell r="AD165">
            <v>99.26</v>
          </cell>
          <cell r="AH165">
            <v>99.26</v>
          </cell>
          <cell r="AL165">
            <v>99.26</v>
          </cell>
          <cell r="AP165">
            <v>99.26</v>
          </cell>
          <cell r="AT165">
            <v>99.26</v>
          </cell>
          <cell r="AX165">
            <v>99.26</v>
          </cell>
          <cell r="BB165">
            <v>99.26</v>
          </cell>
          <cell r="BF165">
            <v>99.26</v>
          </cell>
          <cell r="BJ165">
            <v>99.26</v>
          </cell>
          <cell r="BK165">
            <v>0</v>
          </cell>
          <cell r="BL165" t="str">
            <v xml:space="preserve"> </v>
          </cell>
          <cell r="BM165" t="str">
            <v xml:space="preserve"> </v>
          </cell>
          <cell r="BN165" t="str">
            <v xml:space="preserve"> </v>
          </cell>
          <cell r="BO165" t="str">
            <v xml:space="preserve"> </v>
          </cell>
          <cell r="BP165" t="str">
            <v xml:space="preserve"> </v>
          </cell>
          <cell r="BQ165" t="str">
            <v xml:space="preserve"> </v>
          </cell>
          <cell r="BR165" t="str">
            <v xml:space="preserve"> </v>
          </cell>
          <cell r="BS165" t="str">
            <v xml:space="preserve"> </v>
          </cell>
          <cell r="BT165" t="str">
            <v xml:space="preserve"> </v>
          </cell>
          <cell r="BU165" t="str">
            <v xml:space="preserve"> </v>
          </cell>
          <cell r="BV165" t="str">
            <v xml:space="preserve"> </v>
          </cell>
          <cell r="BW165" t="str">
            <v xml:space="preserve"> </v>
          </cell>
          <cell r="BX165" t="str">
            <v xml:space="preserve"> </v>
          </cell>
          <cell r="BY165" t="str">
            <v xml:space="preserve"> </v>
          </cell>
          <cell r="BZ165" t="str">
            <v xml:space="preserve"> </v>
          </cell>
          <cell r="CA165" t="str">
            <v xml:space="preserve"> </v>
          </cell>
          <cell r="CB165" t="str">
            <v xml:space="preserve"> </v>
          </cell>
          <cell r="CC165" t="str">
            <v xml:space="preserve"> </v>
          </cell>
          <cell r="CD165" t="str">
            <v xml:space="preserve"> </v>
          </cell>
          <cell r="CE165" t="str">
            <v xml:space="preserve"> </v>
          </cell>
          <cell r="CF165" t="str">
            <v xml:space="preserve"> </v>
          </cell>
          <cell r="CG165" t="str">
            <v xml:space="preserve"> </v>
          </cell>
          <cell r="CH165" t="str">
            <v xml:space="preserve"> </v>
          </cell>
          <cell r="CI165" t="str">
            <v xml:space="preserve"> </v>
          </cell>
          <cell r="CJ165" t="str">
            <v xml:space="preserve"> </v>
          </cell>
          <cell r="CK165" t="str">
            <v xml:space="preserve"> </v>
          </cell>
          <cell r="CL165" t="str">
            <v xml:space="preserve"> </v>
          </cell>
          <cell r="CM165" t="str">
            <v xml:space="preserve"> </v>
          </cell>
          <cell r="CN165" t="str">
            <v xml:space="preserve"> </v>
          </cell>
          <cell r="CO165" t="str">
            <v xml:space="preserve"> </v>
          </cell>
          <cell r="CP165" t="str">
            <v xml:space="preserve"> </v>
          </cell>
          <cell r="CQ165" t="str">
            <v xml:space="preserve"> </v>
          </cell>
          <cell r="CR165" t="str">
            <v xml:space="preserve"> </v>
          </cell>
          <cell r="CS165" t="str">
            <v xml:space="preserve"> </v>
          </cell>
          <cell r="CT165" t="str">
            <v xml:space="preserve"> </v>
          </cell>
          <cell r="CU165" t="str">
            <v xml:space="preserve"> </v>
          </cell>
          <cell r="CV165" t="str">
            <v xml:space="preserve"> </v>
          </cell>
          <cell r="CW165" t="str">
            <v xml:space="preserve"> </v>
          </cell>
          <cell r="CX165" t="str">
            <v xml:space="preserve"> </v>
          </cell>
          <cell r="CY165" t="str">
            <v xml:space="preserve"> </v>
          </cell>
          <cell r="CZ165" t="str">
            <v xml:space="preserve"> </v>
          </cell>
          <cell r="DA165" t="str">
            <v xml:space="preserve"> </v>
          </cell>
          <cell r="DB165" t="str">
            <v xml:space="preserve"> </v>
          </cell>
          <cell r="DC165" t="str">
            <v xml:space="preserve"> </v>
          </cell>
          <cell r="DD165" t="str">
            <v xml:space="preserve"> </v>
          </cell>
          <cell r="DE165" t="str">
            <v xml:space="preserve"> </v>
          </cell>
          <cell r="DF165" t="str">
            <v xml:space="preserve"> </v>
          </cell>
          <cell r="DG165" t="str">
            <v xml:space="preserve"> </v>
          </cell>
          <cell r="DH165" t="str">
            <v>4. IntraUS Auto1003175</v>
          </cell>
          <cell r="DI165">
            <v>0</v>
          </cell>
          <cell r="DJ165">
            <v>0</v>
          </cell>
          <cell r="DL165">
            <v>0</v>
          </cell>
          <cell r="DM165">
            <v>0</v>
          </cell>
          <cell r="DN165">
            <v>0</v>
          </cell>
          <cell r="DP165">
            <v>0</v>
          </cell>
          <cell r="DQ165">
            <v>0</v>
          </cell>
          <cell r="DR165">
            <v>0</v>
          </cell>
          <cell r="DT165">
            <v>0</v>
          </cell>
          <cell r="DU165">
            <v>0</v>
          </cell>
          <cell r="DV165">
            <v>0</v>
          </cell>
          <cell r="DX165">
            <v>0</v>
          </cell>
          <cell r="DY165">
            <v>0</v>
          </cell>
          <cell r="DZ165">
            <v>0</v>
          </cell>
          <cell r="EB165">
            <v>0</v>
          </cell>
          <cell r="EC165">
            <v>0</v>
          </cell>
          <cell r="ED165">
            <v>0</v>
          </cell>
          <cell r="EF165">
            <v>0</v>
          </cell>
          <cell r="EG165">
            <v>0</v>
          </cell>
          <cell r="EH165">
            <v>0</v>
          </cell>
          <cell r="EJ165">
            <v>0</v>
          </cell>
          <cell r="EK165">
            <v>0</v>
          </cell>
          <cell r="EL165">
            <v>0</v>
          </cell>
          <cell r="EN165">
            <v>0</v>
          </cell>
          <cell r="EO165">
            <v>0</v>
          </cell>
          <cell r="EP165">
            <v>0</v>
          </cell>
          <cell r="ER165">
            <v>0</v>
          </cell>
          <cell r="ES165">
            <v>0</v>
          </cell>
          <cell r="ET165">
            <v>0</v>
          </cell>
          <cell r="EV165">
            <v>0</v>
          </cell>
          <cell r="EW165">
            <v>0</v>
          </cell>
          <cell r="EX165">
            <v>0</v>
          </cell>
          <cell r="EZ165">
            <v>0</v>
          </cell>
          <cell r="FA165">
            <v>0</v>
          </cell>
          <cell r="FB165">
            <v>0</v>
          </cell>
          <cell r="FD165">
            <v>0</v>
          </cell>
          <cell r="FE165">
            <v>0</v>
          </cell>
          <cell r="FF165">
            <v>0</v>
          </cell>
          <cell r="FI165">
            <v>0</v>
          </cell>
          <cell r="FJ165">
            <v>0</v>
          </cell>
          <cell r="FK165">
            <v>0</v>
          </cell>
          <cell r="FM165">
            <v>0</v>
          </cell>
          <cell r="FN165">
            <v>0</v>
          </cell>
          <cell r="FO165">
            <v>0</v>
          </cell>
          <cell r="FQ165">
            <v>0</v>
          </cell>
          <cell r="FR165">
            <v>0</v>
          </cell>
          <cell r="FS165">
            <v>0</v>
          </cell>
          <cell r="FU165">
            <v>0</v>
          </cell>
          <cell r="FV165">
            <v>0</v>
          </cell>
          <cell r="FW165">
            <v>0</v>
          </cell>
          <cell r="FY165">
            <v>0</v>
          </cell>
          <cell r="FZ165">
            <v>0</v>
          </cell>
          <cell r="GA165">
            <v>0</v>
          </cell>
          <cell r="GC165">
            <v>0</v>
          </cell>
          <cell r="GD165">
            <v>0</v>
          </cell>
          <cell r="GE165">
            <v>0</v>
          </cell>
          <cell r="GG165">
            <v>0</v>
          </cell>
          <cell r="GH165">
            <v>0</v>
          </cell>
          <cell r="GI165">
            <v>0</v>
          </cell>
          <cell r="GK165">
            <v>0</v>
          </cell>
          <cell r="GL165">
            <v>0</v>
          </cell>
          <cell r="GM165">
            <v>0</v>
          </cell>
          <cell r="GO165">
            <v>0</v>
          </cell>
          <cell r="GP165">
            <v>0</v>
          </cell>
          <cell r="GQ165">
            <v>0</v>
          </cell>
          <cell r="GS165">
            <v>0</v>
          </cell>
          <cell r="GT165">
            <v>0</v>
          </cell>
          <cell r="GU165">
            <v>0</v>
          </cell>
          <cell r="GW165">
            <v>0</v>
          </cell>
          <cell r="GX165">
            <v>0</v>
          </cell>
          <cell r="GY165">
            <v>0</v>
          </cell>
          <cell r="HA165">
            <v>0</v>
          </cell>
          <cell r="HB165">
            <v>0</v>
          </cell>
          <cell r="HC165">
            <v>0</v>
          </cell>
        </row>
        <row r="166">
          <cell r="H166" t="str">
            <v>1005012</v>
          </cell>
          <cell r="I166" t="str">
            <v>USD</v>
          </cell>
          <cell r="J166" t="str">
            <v>RAD 4592052 LH 17FPI AFT</v>
          </cell>
          <cell r="K166" t="str">
            <v>T4</v>
          </cell>
          <cell r="L166">
            <v>775.18214</v>
          </cell>
          <cell r="M166">
            <v>775182.14</v>
          </cell>
          <cell r="N166">
            <v>62.89</v>
          </cell>
          <cell r="R166">
            <v>62.89</v>
          </cell>
          <cell r="V166">
            <v>62.89</v>
          </cell>
          <cell r="Z166">
            <v>62.89</v>
          </cell>
          <cell r="AD166">
            <v>62.89</v>
          </cell>
          <cell r="AH166">
            <v>62.89</v>
          </cell>
          <cell r="AL166">
            <v>62.89</v>
          </cell>
          <cell r="AP166">
            <v>62.89</v>
          </cell>
          <cell r="AT166">
            <v>62.89</v>
          </cell>
          <cell r="AX166">
            <v>62.89</v>
          </cell>
          <cell r="BB166">
            <v>62.89</v>
          </cell>
          <cell r="BF166">
            <v>62.89</v>
          </cell>
          <cell r="BJ166">
            <v>62.89</v>
          </cell>
          <cell r="BK166">
            <v>0</v>
          </cell>
          <cell r="BL166" t="str">
            <v xml:space="preserve"> </v>
          </cell>
          <cell r="BM166" t="str">
            <v xml:space="preserve"> </v>
          </cell>
          <cell r="BN166" t="str">
            <v xml:space="preserve"> </v>
          </cell>
          <cell r="BO166" t="str">
            <v xml:space="preserve"> </v>
          </cell>
          <cell r="BP166" t="str">
            <v xml:space="preserve"> </v>
          </cell>
          <cell r="BQ166" t="str">
            <v xml:space="preserve"> </v>
          </cell>
          <cell r="BR166" t="str">
            <v xml:space="preserve"> </v>
          </cell>
          <cell r="BS166" t="str">
            <v xml:space="preserve"> </v>
          </cell>
          <cell r="BT166" t="str">
            <v xml:space="preserve"> </v>
          </cell>
          <cell r="BU166" t="str">
            <v xml:space="preserve"> </v>
          </cell>
          <cell r="BV166" t="str">
            <v xml:space="preserve"> </v>
          </cell>
          <cell r="BW166" t="str">
            <v xml:space="preserve"> </v>
          </cell>
          <cell r="BX166" t="str">
            <v xml:space="preserve"> </v>
          </cell>
          <cell r="BY166" t="str">
            <v xml:space="preserve"> </v>
          </cell>
          <cell r="BZ166" t="str">
            <v xml:space="preserve"> </v>
          </cell>
          <cell r="CA166" t="str">
            <v xml:space="preserve"> </v>
          </cell>
          <cell r="CB166" t="str">
            <v xml:space="preserve"> </v>
          </cell>
          <cell r="CC166" t="str">
            <v xml:space="preserve"> </v>
          </cell>
          <cell r="CD166" t="str">
            <v xml:space="preserve"> </v>
          </cell>
          <cell r="CE166" t="str">
            <v xml:space="preserve"> </v>
          </cell>
          <cell r="CF166" t="str">
            <v xml:space="preserve"> </v>
          </cell>
          <cell r="CG166" t="str">
            <v xml:space="preserve"> </v>
          </cell>
          <cell r="CH166" t="str">
            <v xml:space="preserve"> </v>
          </cell>
          <cell r="CI166" t="str">
            <v xml:space="preserve"> </v>
          </cell>
          <cell r="CJ166" t="str">
            <v xml:space="preserve"> </v>
          </cell>
          <cell r="CK166" t="str">
            <v xml:space="preserve"> </v>
          </cell>
          <cell r="CL166" t="str">
            <v xml:space="preserve"> </v>
          </cell>
          <cell r="CM166" t="str">
            <v xml:space="preserve"> </v>
          </cell>
          <cell r="CN166" t="str">
            <v xml:space="preserve"> </v>
          </cell>
          <cell r="CO166" t="str">
            <v xml:space="preserve"> </v>
          </cell>
          <cell r="CP166" t="str">
            <v xml:space="preserve"> </v>
          </cell>
          <cell r="CQ166" t="str">
            <v xml:space="preserve"> </v>
          </cell>
          <cell r="CR166" t="str">
            <v xml:space="preserve"> </v>
          </cell>
          <cell r="CS166" t="str">
            <v xml:space="preserve"> </v>
          </cell>
          <cell r="CT166" t="str">
            <v xml:space="preserve"> </v>
          </cell>
          <cell r="CU166" t="str">
            <v xml:space="preserve"> </v>
          </cell>
          <cell r="CV166" t="str">
            <v xml:space="preserve"> </v>
          </cell>
          <cell r="CW166" t="str">
            <v xml:space="preserve"> </v>
          </cell>
          <cell r="CX166" t="str">
            <v xml:space="preserve"> </v>
          </cell>
          <cell r="CY166" t="str">
            <v xml:space="preserve"> </v>
          </cell>
          <cell r="CZ166" t="str">
            <v xml:space="preserve"> </v>
          </cell>
          <cell r="DA166" t="str">
            <v xml:space="preserve"> </v>
          </cell>
          <cell r="DB166" t="str">
            <v xml:space="preserve"> </v>
          </cell>
          <cell r="DC166" t="str">
            <v xml:space="preserve"> </v>
          </cell>
          <cell r="DD166" t="str">
            <v xml:space="preserve"> </v>
          </cell>
          <cell r="DE166" t="str">
            <v xml:space="preserve"> </v>
          </cell>
          <cell r="DF166" t="str">
            <v xml:space="preserve"> </v>
          </cell>
          <cell r="DG166" t="str">
            <v xml:space="preserve"> </v>
          </cell>
          <cell r="DH166" t="str">
            <v>4. IntraUS Auto1005012</v>
          </cell>
          <cell r="DI166">
            <v>0</v>
          </cell>
          <cell r="DJ166">
            <v>0</v>
          </cell>
          <cell r="DL166">
            <v>0</v>
          </cell>
          <cell r="DM166">
            <v>0</v>
          </cell>
          <cell r="DN166">
            <v>0</v>
          </cell>
          <cell r="DP166">
            <v>0</v>
          </cell>
          <cell r="DQ166">
            <v>0</v>
          </cell>
          <cell r="DR166">
            <v>0</v>
          </cell>
          <cell r="DT166">
            <v>0</v>
          </cell>
          <cell r="DU166">
            <v>0</v>
          </cell>
          <cell r="DV166">
            <v>0</v>
          </cell>
          <cell r="DX166">
            <v>0</v>
          </cell>
          <cell r="DY166">
            <v>0</v>
          </cell>
          <cell r="DZ166">
            <v>0</v>
          </cell>
          <cell r="EB166">
            <v>0</v>
          </cell>
          <cell r="EC166">
            <v>0</v>
          </cell>
          <cell r="ED166">
            <v>0</v>
          </cell>
          <cell r="EF166">
            <v>0</v>
          </cell>
          <cell r="EG166">
            <v>0</v>
          </cell>
          <cell r="EH166">
            <v>0</v>
          </cell>
          <cell r="EJ166">
            <v>0</v>
          </cell>
          <cell r="EK166">
            <v>0</v>
          </cell>
          <cell r="EL166">
            <v>0</v>
          </cell>
          <cell r="EN166">
            <v>0</v>
          </cell>
          <cell r="EO166">
            <v>0</v>
          </cell>
          <cell r="EP166">
            <v>0</v>
          </cell>
          <cell r="ER166">
            <v>0</v>
          </cell>
          <cell r="ES166">
            <v>0</v>
          </cell>
          <cell r="ET166">
            <v>0</v>
          </cell>
          <cell r="EV166">
            <v>0</v>
          </cell>
          <cell r="EW166">
            <v>0</v>
          </cell>
          <cell r="EX166">
            <v>0</v>
          </cell>
          <cell r="EZ166">
            <v>0</v>
          </cell>
          <cell r="FA166">
            <v>0</v>
          </cell>
          <cell r="FB166">
            <v>0</v>
          </cell>
          <cell r="FD166">
            <v>0</v>
          </cell>
          <cell r="FE166">
            <v>0</v>
          </cell>
          <cell r="FF166">
            <v>0</v>
          </cell>
          <cell r="FI166">
            <v>0</v>
          </cell>
          <cell r="FJ166">
            <v>0</v>
          </cell>
          <cell r="FK166">
            <v>0</v>
          </cell>
          <cell r="FM166">
            <v>0</v>
          </cell>
          <cell r="FN166">
            <v>0</v>
          </cell>
          <cell r="FO166">
            <v>0</v>
          </cell>
          <cell r="FQ166">
            <v>0</v>
          </cell>
          <cell r="FR166">
            <v>0</v>
          </cell>
          <cell r="FS166">
            <v>0</v>
          </cell>
          <cell r="FU166">
            <v>0</v>
          </cell>
          <cell r="FV166">
            <v>0</v>
          </cell>
          <cell r="FW166">
            <v>0</v>
          </cell>
          <cell r="FY166">
            <v>0</v>
          </cell>
          <cell r="FZ166">
            <v>0</v>
          </cell>
          <cell r="GA166">
            <v>0</v>
          </cell>
          <cell r="GC166">
            <v>0</v>
          </cell>
          <cell r="GD166">
            <v>0</v>
          </cell>
          <cell r="GE166">
            <v>0</v>
          </cell>
          <cell r="GG166">
            <v>0</v>
          </cell>
          <cell r="GH166">
            <v>0</v>
          </cell>
          <cell r="GI166">
            <v>0</v>
          </cell>
          <cell r="GK166">
            <v>0</v>
          </cell>
          <cell r="GL166">
            <v>0</v>
          </cell>
          <cell r="GM166">
            <v>0</v>
          </cell>
          <cell r="GO166">
            <v>0</v>
          </cell>
          <cell r="GP166">
            <v>0</v>
          </cell>
          <cell r="GQ166">
            <v>0</v>
          </cell>
          <cell r="GS166">
            <v>0</v>
          </cell>
          <cell r="GT166">
            <v>0</v>
          </cell>
          <cell r="GU166">
            <v>0</v>
          </cell>
          <cell r="GW166">
            <v>0</v>
          </cell>
          <cell r="GX166">
            <v>0</v>
          </cell>
          <cell r="GY166">
            <v>0</v>
          </cell>
          <cell r="HA166">
            <v>0</v>
          </cell>
          <cell r="HB166">
            <v>0</v>
          </cell>
          <cell r="HC166">
            <v>0</v>
          </cell>
        </row>
        <row r="167">
          <cell r="H167" t="str">
            <v>1005064</v>
          </cell>
          <cell r="I167" t="str">
            <v>USD</v>
          </cell>
          <cell r="J167" t="str">
            <v>RAD N-BODY 1.50 AFTERMARK</v>
          </cell>
          <cell r="K167" t="str">
            <v>T1</v>
          </cell>
          <cell r="L167">
            <v>93.940049999999985</v>
          </cell>
          <cell r="M167">
            <v>93940.049999999988</v>
          </cell>
          <cell r="N167">
            <v>83.95</v>
          </cell>
          <cell r="R167">
            <v>83.95</v>
          </cell>
          <cell r="V167">
            <v>83.95</v>
          </cell>
          <cell r="Z167">
            <v>83.95</v>
          </cell>
          <cell r="AD167">
            <v>83.95</v>
          </cell>
          <cell r="AH167">
            <v>83.95</v>
          </cell>
          <cell r="AL167">
            <v>83.95</v>
          </cell>
          <cell r="AP167">
            <v>83.95</v>
          </cell>
          <cell r="AT167">
            <v>83.95</v>
          </cell>
          <cell r="AX167">
            <v>83.95</v>
          </cell>
          <cell r="BB167">
            <v>83.95</v>
          </cell>
          <cell r="BF167">
            <v>83.95</v>
          </cell>
          <cell r="BJ167">
            <v>83.95</v>
          </cell>
          <cell r="BK167">
            <v>0</v>
          </cell>
          <cell r="BL167" t="str">
            <v xml:space="preserve"> </v>
          </cell>
          <cell r="BM167" t="str">
            <v xml:space="preserve"> </v>
          </cell>
          <cell r="BN167" t="str">
            <v xml:space="preserve"> </v>
          </cell>
          <cell r="BO167" t="str">
            <v xml:space="preserve"> </v>
          </cell>
          <cell r="BP167" t="str">
            <v xml:space="preserve"> </v>
          </cell>
          <cell r="BQ167" t="str">
            <v xml:space="preserve"> </v>
          </cell>
          <cell r="BR167" t="str">
            <v xml:space="preserve"> </v>
          </cell>
          <cell r="BS167" t="str">
            <v xml:space="preserve"> </v>
          </cell>
          <cell r="BT167" t="str">
            <v xml:space="preserve"> </v>
          </cell>
          <cell r="BU167" t="str">
            <v xml:space="preserve"> </v>
          </cell>
          <cell r="BV167" t="str">
            <v xml:space="preserve"> </v>
          </cell>
          <cell r="BW167" t="str">
            <v xml:space="preserve"> </v>
          </cell>
          <cell r="BX167" t="str">
            <v xml:space="preserve"> </v>
          </cell>
          <cell r="BY167" t="str">
            <v xml:space="preserve"> </v>
          </cell>
          <cell r="BZ167" t="str">
            <v xml:space="preserve"> </v>
          </cell>
          <cell r="CA167" t="str">
            <v xml:space="preserve"> </v>
          </cell>
          <cell r="CB167" t="str">
            <v xml:space="preserve"> </v>
          </cell>
          <cell r="CC167" t="str">
            <v xml:space="preserve"> </v>
          </cell>
          <cell r="CD167" t="str">
            <v xml:space="preserve"> </v>
          </cell>
          <cell r="CE167" t="str">
            <v xml:space="preserve"> </v>
          </cell>
          <cell r="CF167" t="str">
            <v xml:space="preserve"> </v>
          </cell>
          <cell r="CG167" t="str">
            <v xml:space="preserve"> </v>
          </cell>
          <cell r="CH167" t="str">
            <v xml:space="preserve"> </v>
          </cell>
          <cell r="CI167" t="str">
            <v xml:space="preserve"> </v>
          </cell>
          <cell r="CJ167" t="str">
            <v xml:space="preserve"> </v>
          </cell>
          <cell r="CK167" t="str">
            <v xml:space="preserve"> </v>
          </cell>
          <cell r="CL167" t="str">
            <v xml:space="preserve"> </v>
          </cell>
          <cell r="CM167" t="str">
            <v xml:space="preserve"> </v>
          </cell>
          <cell r="CN167" t="str">
            <v xml:space="preserve"> </v>
          </cell>
          <cell r="CO167" t="str">
            <v xml:space="preserve"> </v>
          </cell>
          <cell r="CP167" t="str">
            <v xml:space="preserve"> </v>
          </cell>
          <cell r="CQ167" t="str">
            <v xml:space="preserve"> </v>
          </cell>
          <cell r="CR167" t="str">
            <v xml:space="preserve"> </v>
          </cell>
          <cell r="CS167" t="str">
            <v xml:space="preserve"> </v>
          </cell>
          <cell r="CT167" t="str">
            <v xml:space="preserve"> </v>
          </cell>
          <cell r="CU167" t="str">
            <v xml:space="preserve"> </v>
          </cell>
          <cell r="CV167" t="str">
            <v xml:space="preserve"> </v>
          </cell>
          <cell r="CW167" t="str">
            <v xml:space="preserve"> </v>
          </cell>
          <cell r="CX167" t="str">
            <v xml:space="preserve"> </v>
          </cell>
          <cell r="CY167" t="str">
            <v xml:space="preserve"> </v>
          </cell>
          <cell r="CZ167" t="str">
            <v xml:space="preserve"> </v>
          </cell>
          <cell r="DA167" t="str">
            <v xml:space="preserve"> </v>
          </cell>
          <cell r="DB167" t="str">
            <v xml:space="preserve"> </v>
          </cell>
          <cell r="DC167" t="str">
            <v xml:space="preserve"> </v>
          </cell>
          <cell r="DD167" t="str">
            <v xml:space="preserve"> </v>
          </cell>
          <cell r="DE167" t="str">
            <v xml:space="preserve"> </v>
          </cell>
          <cell r="DF167" t="str">
            <v xml:space="preserve"> </v>
          </cell>
          <cell r="DG167" t="str">
            <v xml:space="preserve"> </v>
          </cell>
          <cell r="DH167" t="str">
            <v>4. IntraUS Auto1005064</v>
          </cell>
          <cell r="DI167">
            <v>0</v>
          </cell>
          <cell r="DJ167">
            <v>0</v>
          </cell>
          <cell r="DL167">
            <v>0</v>
          </cell>
          <cell r="DM167">
            <v>0</v>
          </cell>
          <cell r="DN167">
            <v>0</v>
          </cell>
          <cell r="DP167">
            <v>0</v>
          </cell>
          <cell r="DQ167">
            <v>0</v>
          </cell>
          <cell r="DR167">
            <v>0</v>
          </cell>
          <cell r="DT167">
            <v>0</v>
          </cell>
          <cell r="DU167">
            <v>0</v>
          </cell>
          <cell r="DV167">
            <v>0</v>
          </cell>
          <cell r="DX167">
            <v>0</v>
          </cell>
          <cell r="DY167">
            <v>0</v>
          </cell>
          <cell r="DZ167">
            <v>0</v>
          </cell>
          <cell r="EB167">
            <v>0</v>
          </cell>
          <cell r="EC167">
            <v>0</v>
          </cell>
          <cell r="ED167">
            <v>0</v>
          </cell>
          <cell r="EF167">
            <v>0</v>
          </cell>
          <cell r="EG167">
            <v>0</v>
          </cell>
          <cell r="EH167">
            <v>0</v>
          </cell>
          <cell r="EJ167">
            <v>0</v>
          </cell>
          <cell r="EK167">
            <v>0</v>
          </cell>
          <cell r="EL167">
            <v>0</v>
          </cell>
          <cell r="EN167">
            <v>0</v>
          </cell>
          <cell r="EO167">
            <v>0</v>
          </cell>
          <cell r="EP167">
            <v>0</v>
          </cell>
          <cell r="ER167">
            <v>0</v>
          </cell>
          <cell r="ES167">
            <v>0</v>
          </cell>
          <cell r="ET167">
            <v>0</v>
          </cell>
          <cell r="EV167">
            <v>0</v>
          </cell>
          <cell r="EW167">
            <v>0</v>
          </cell>
          <cell r="EX167">
            <v>0</v>
          </cell>
          <cell r="EZ167">
            <v>0</v>
          </cell>
          <cell r="FA167">
            <v>0</v>
          </cell>
          <cell r="FB167">
            <v>0</v>
          </cell>
          <cell r="FD167">
            <v>0</v>
          </cell>
          <cell r="FE167">
            <v>0</v>
          </cell>
          <cell r="FF167">
            <v>0</v>
          </cell>
          <cell r="FI167">
            <v>0</v>
          </cell>
          <cell r="FJ167">
            <v>0</v>
          </cell>
          <cell r="FK167">
            <v>0</v>
          </cell>
          <cell r="FM167">
            <v>0</v>
          </cell>
          <cell r="FN167">
            <v>0</v>
          </cell>
          <cell r="FO167">
            <v>0</v>
          </cell>
          <cell r="FQ167">
            <v>0</v>
          </cell>
          <cell r="FR167">
            <v>0</v>
          </cell>
          <cell r="FS167">
            <v>0</v>
          </cell>
          <cell r="FU167">
            <v>0</v>
          </cell>
          <cell r="FV167">
            <v>0</v>
          </cell>
          <cell r="FW167">
            <v>0</v>
          </cell>
          <cell r="FY167">
            <v>0</v>
          </cell>
          <cell r="FZ167">
            <v>0</v>
          </cell>
          <cell r="GA167">
            <v>0</v>
          </cell>
          <cell r="GC167">
            <v>0</v>
          </cell>
          <cell r="GD167">
            <v>0</v>
          </cell>
          <cell r="GE167">
            <v>0</v>
          </cell>
          <cell r="GG167">
            <v>0</v>
          </cell>
          <cell r="GH167">
            <v>0</v>
          </cell>
          <cell r="GI167">
            <v>0</v>
          </cell>
          <cell r="GK167">
            <v>0</v>
          </cell>
          <cell r="GL167">
            <v>0</v>
          </cell>
          <cell r="GM167">
            <v>0</v>
          </cell>
          <cell r="GO167">
            <v>0</v>
          </cell>
          <cell r="GP167">
            <v>0</v>
          </cell>
          <cell r="GQ167">
            <v>0</v>
          </cell>
          <cell r="GS167">
            <v>0</v>
          </cell>
          <cell r="GT167">
            <v>0</v>
          </cell>
          <cell r="GU167">
            <v>0</v>
          </cell>
          <cell r="GW167">
            <v>0</v>
          </cell>
          <cell r="GX167">
            <v>0</v>
          </cell>
          <cell r="GY167">
            <v>0</v>
          </cell>
          <cell r="HA167">
            <v>0</v>
          </cell>
          <cell r="HB167">
            <v>0</v>
          </cell>
          <cell r="HC167">
            <v>0</v>
          </cell>
        </row>
        <row r="168">
          <cell r="H168" t="str">
            <v>1005066</v>
          </cell>
          <cell r="I168" t="str">
            <v>USD</v>
          </cell>
          <cell r="J168" t="str">
            <v>RADIADOR 1.50 AH-BAV   DF</v>
          </cell>
          <cell r="K168" t="str">
            <v>T1</v>
          </cell>
          <cell r="L168">
            <v>10.795800000000002</v>
          </cell>
          <cell r="M168">
            <v>10795.800000000001</v>
          </cell>
          <cell r="N168">
            <v>94.7</v>
          </cell>
          <cell r="R168">
            <v>94.7</v>
          </cell>
          <cell r="V168">
            <v>94.7</v>
          </cell>
          <cell r="Z168">
            <v>94.7</v>
          </cell>
          <cell r="AD168">
            <v>94.7</v>
          </cell>
          <cell r="AH168">
            <v>94.7</v>
          </cell>
          <cell r="AL168">
            <v>94.7</v>
          </cell>
          <cell r="AP168">
            <v>94.7</v>
          </cell>
          <cell r="AT168">
            <v>94.7</v>
          </cell>
          <cell r="AX168">
            <v>94.7</v>
          </cell>
          <cell r="BB168">
            <v>94.7</v>
          </cell>
          <cell r="BF168">
            <v>94.7</v>
          </cell>
          <cell r="BJ168">
            <v>94.7</v>
          </cell>
          <cell r="BK168">
            <v>0</v>
          </cell>
          <cell r="BL168" t="str">
            <v xml:space="preserve"> </v>
          </cell>
          <cell r="BM168" t="str">
            <v xml:space="preserve"> </v>
          </cell>
          <cell r="BN168" t="str">
            <v xml:space="preserve"> </v>
          </cell>
          <cell r="BO168" t="str">
            <v xml:space="preserve"> </v>
          </cell>
          <cell r="BP168" t="str">
            <v xml:space="preserve"> </v>
          </cell>
          <cell r="BQ168" t="str">
            <v xml:space="preserve"> </v>
          </cell>
          <cell r="BR168" t="str">
            <v xml:space="preserve"> </v>
          </cell>
          <cell r="BS168" t="str">
            <v xml:space="preserve"> </v>
          </cell>
          <cell r="BT168" t="str">
            <v xml:space="preserve"> </v>
          </cell>
          <cell r="BU168" t="str">
            <v xml:space="preserve"> </v>
          </cell>
          <cell r="BV168" t="str">
            <v xml:space="preserve"> </v>
          </cell>
          <cell r="BW168" t="str">
            <v xml:space="preserve"> </v>
          </cell>
          <cell r="BX168" t="str">
            <v xml:space="preserve"> </v>
          </cell>
          <cell r="BY168" t="str">
            <v xml:space="preserve"> </v>
          </cell>
          <cell r="BZ168" t="str">
            <v xml:space="preserve"> </v>
          </cell>
          <cell r="CA168" t="str">
            <v xml:space="preserve"> </v>
          </cell>
          <cell r="CB168" t="str">
            <v xml:space="preserve"> </v>
          </cell>
          <cell r="CC168" t="str">
            <v xml:space="preserve"> </v>
          </cell>
          <cell r="CD168" t="str">
            <v xml:space="preserve"> </v>
          </cell>
          <cell r="CE168" t="str">
            <v xml:space="preserve"> </v>
          </cell>
          <cell r="CF168" t="str">
            <v xml:space="preserve"> </v>
          </cell>
          <cell r="CG168" t="str">
            <v xml:space="preserve"> </v>
          </cell>
          <cell r="CH168" t="str">
            <v xml:space="preserve"> </v>
          </cell>
          <cell r="CI168" t="str">
            <v xml:space="preserve"> </v>
          </cell>
          <cell r="CJ168" t="str">
            <v xml:space="preserve"> </v>
          </cell>
          <cell r="CK168" t="str">
            <v xml:space="preserve"> </v>
          </cell>
          <cell r="CL168" t="str">
            <v xml:space="preserve"> </v>
          </cell>
          <cell r="CM168" t="str">
            <v xml:space="preserve"> </v>
          </cell>
          <cell r="CN168" t="str">
            <v xml:space="preserve"> </v>
          </cell>
          <cell r="CO168" t="str">
            <v xml:space="preserve"> </v>
          </cell>
          <cell r="CP168" t="str">
            <v xml:space="preserve"> </v>
          </cell>
          <cell r="CQ168" t="str">
            <v xml:space="preserve"> </v>
          </cell>
          <cell r="CR168" t="str">
            <v xml:space="preserve"> </v>
          </cell>
          <cell r="CS168" t="str">
            <v xml:space="preserve"> </v>
          </cell>
          <cell r="CT168" t="str">
            <v xml:space="preserve"> </v>
          </cell>
          <cell r="CU168" t="str">
            <v xml:space="preserve"> </v>
          </cell>
          <cell r="CV168" t="str">
            <v xml:space="preserve"> </v>
          </cell>
          <cell r="CW168" t="str">
            <v xml:space="preserve"> </v>
          </cell>
          <cell r="CX168" t="str">
            <v xml:space="preserve"> </v>
          </cell>
          <cell r="CY168" t="str">
            <v xml:space="preserve"> </v>
          </cell>
          <cell r="CZ168" t="str">
            <v xml:space="preserve"> </v>
          </cell>
          <cell r="DA168" t="str">
            <v xml:space="preserve"> </v>
          </cell>
          <cell r="DB168" t="str">
            <v xml:space="preserve"> </v>
          </cell>
          <cell r="DC168" t="str">
            <v xml:space="preserve"> </v>
          </cell>
          <cell r="DD168" t="str">
            <v xml:space="preserve"> </v>
          </cell>
          <cell r="DE168" t="str">
            <v xml:space="preserve"> </v>
          </cell>
          <cell r="DF168" t="str">
            <v xml:space="preserve"> </v>
          </cell>
          <cell r="DG168" t="str">
            <v xml:space="preserve"> </v>
          </cell>
          <cell r="DH168" t="str">
            <v>4. IntraUS Auto1005066</v>
          </cell>
          <cell r="DI168">
            <v>0</v>
          </cell>
          <cell r="DJ168">
            <v>0</v>
          </cell>
          <cell r="DL168">
            <v>0</v>
          </cell>
          <cell r="DM168">
            <v>0</v>
          </cell>
          <cell r="DN168">
            <v>0</v>
          </cell>
          <cell r="DP168">
            <v>0</v>
          </cell>
          <cell r="DQ168">
            <v>0</v>
          </cell>
          <cell r="DR168">
            <v>0</v>
          </cell>
          <cell r="DT168">
            <v>0</v>
          </cell>
          <cell r="DU168">
            <v>0</v>
          </cell>
          <cell r="DV168">
            <v>0</v>
          </cell>
          <cell r="DX168">
            <v>0</v>
          </cell>
          <cell r="DY168">
            <v>0</v>
          </cell>
          <cell r="DZ168">
            <v>0</v>
          </cell>
          <cell r="EB168">
            <v>0</v>
          </cell>
          <cell r="EC168">
            <v>0</v>
          </cell>
          <cell r="ED168">
            <v>0</v>
          </cell>
          <cell r="EF168">
            <v>0</v>
          </cell>
          <cell r="EG168">
            <v>0</v>
          </cell>
          <cell r="EH168">
            <v>0</v>
          </cell>
          <cell r="EJ168">
            <v>0</v>
          </cell>
          <cell r="EK168">
            <v>0</v>
          </cell>
          <cell r="EL168">
            <v>0</v>
          </cell>
          <cell r="EN168">
            <v>0</v>
          </cell>
          <cell r="EO168">
            <v>0</v>
          </cell>
          <cell r="EP168">
            <v>0</v>
          </cell>
          <cell r="ER168">
            <v>0</v>
          </cell>
          <cell r="ES168">
            <v>0</v>
          </cell>
          <cell r="ET168">
            <v>0</v>
          </cell>
          <cell r="EV168">
            <v>0</v>
          </cell>
          <cell r="EW168">
            <v>0</v>
          </cell>
          <cell r="EX168">
            <v>0</v>
          </cell>
          <cell r="EZ168">
            <v>0</v>
          </cell>
          <cell r="FA168">
            <v>0</v>
          </cell>
          <cell r="FB168">
            <v>0</v>
          </cell>
          <cell r="FD168">
            <v>0</v>
          </cell>
          <cell r="FE168">
            <v>0</v>
          </cell>
          <cell r="FF168">
            <v>0</v>
          </cell>
          <cell r="FI168">
            <v>0</v>
          </cell>
          <cell r="FJ168">
            <v>0</v>
          </cell>
          <cell r="FK168">
            <v>0</v>
          </cell>
          <cell r="FM168">
            <v>0</v>
          </cell>
          <cell r="FN168">
            <v>0</v>
          </cell>
          <cell r="FO168">
            <v>0</v>
          </cell>
          <cell r="FQ168">
            <v>0</v>
          </cell>
          <cell r="FR168">
            <v>0</v>
          </cell>
          <cell r="FS168">
            <v>0</v>
          </cell>
          <cell r="FU168">
            <v>0</v>
          </cell>
          <cell r="FV168">
            <v>0</v>
          </cell>
          <cell r="FW168">
            <v>0</v>
          </cell>
          <cell r="FY168">
            <v>0</v>
          </cell>
          <cell r="FZ168">
            <v>0</v>
          </cell>
          <cell r="GA168">
            <v>0</v>
          </cell>
          <cell r="GC168">
            <v>0</v>
          </cell>
          <cell r="GD168">
            <v>0</v>
          </cell>
          <cell r="GE168">
            <v>0</v>
          </cell>
          <cell r="GG168">
            <v>0</v>
          </cell>
          <cell r="GH168">
            <v>0</v>
          </cell>
          <cell r="GI168">
            <v>0</v>
          </cell>
          <cell r="GK168">
            <v>0</v>
          </cell>
          <cell r="GL168">
            <v>0</v>
          </cell>
          <cell r="GM168">
            <v>0</v>
          </cell>
          <cell r="GO168">
            <v>0</v>
          </cell>
          <cell r="GP168">
            <v>0</v>
          </cell>
          <cell r="GQ168">
            <v>0</v>
          </cell>
          <cell r="GS168">
            <v>0</v>
          </cell>
          <cell r="GT168">
            <v>0</v>
          </cell>
          <cell r="GU168">
            <v>0</v>
          </cell>
          <cell r="GW168">
            <v>0</v>
          </cell>
          <cell r="GX168">
            <v>0</v>
          </cell>
          <cell r="GY168">
            <v>0</v>
          </cell>
          <cell r="HA168">
            <v>0</v>
          </cell>
          <cell r="HB168">
            <v>0</v>
          </cell>
          <cell r="HC168">
            <v>0</v>
          </cell>
        </row>
        <row r="169">
          <cell r="H169" t="str">
            <v>1005084</v>
          </cell>
          <cell r="I169" t="str">
            <v>USD</v>
          </cell>
          <cell r="J169" t="str">
            <v>RADIADOR 1.25 AH-AHG   DF</v>
          </cell>
          <cell r="K169" t="str">
            <v>T1</v>
          </cell>
          <cell r="L169">
            <v>5.9507999999999992</v>
          </cell>
          <cell r="M169">
            <v>5950.7999999999993</v>
          </cell>
          <cell r="N169">
            <v>99.18</v>
          </cell>
          <cell r="R169">
            <v>99.18</v>
          </cell>
          <cell r="V169">
            <v>99.18</v>
          </cell>
          <cell r="Z169">
            <v>99.18</v>
          </cell>
          <cell r="AD169">
            <v>99.18</v>
          </cell>
          <cell r="AH169">
            <v>99.18</v>
          </cell>
          <cell r="AL169">
            <v>99.18</v>
          </cell>
          <cell r="AP169">
            <v>99.18</v>
          </cell>
          <cell r="AT169">
            <v>99.18</v>
          </cell>
          <cell r="AX169">
            <v>99.18</v>
          </cell>
          <cell r="BB169">
            <v>99.18</v>
          </cell>
          <cell r="BF169">
            <v>99.18</v>
          </cell>
          <cell r="BJ169">
            <v>99.18</v>
          </cell>
          <cell r="BK169">
            <v>0</v>
          </cell>
          <cell r="BL169" t="str">
            <v xml:space="preserve"> </v>
          </cell>
          <cell r="BM169" t="str">
            <v xml:space="preserve"> </v>
          </cell>
          <cell r="BN169" t="str">
            <v xml:space="preserve"> </v>
          </cell>
          <cell r="BO169" t="str">
            <v xml:space="preserve"> </v>
          </cell>
          <cell r="BP169" t="str">
            <v xml:space="preserve"> </v>
          </cell>
          <cell r="BQ169" t="str">
            <v xml:space="preserve"> </v>
          </cell>
          <cell r="BR169" t="str">
            <v xml:space="preserve"> </v>
          </cell>
          <cell r="BS169" t="str">
            <v xml:space="preserve"> </v>
          </cell>
          <cell r="BT169" t="str">
            <v xml:space="preserve"> </v>
          </cell>
          <cell r="BU169" t="str">
            <v xml:space="preserve"> </v>
          </cell>
          <cell r="BV169" t="str">
            <v xml:space="preserve"> </v>
          </cell>
          <cell r="BW169" t="str">
            <v xml:space="preserve"> </v>
          </cell>
          <cell r="BX169" t="str">
            <v xml:space="preserve"> </v>
          </cell>
          <cell r="BY169" t="str">
            <v xml:space="preserve"> </v>
          </cell>
          <cell r="BZ169" t="str">
            <v xml:space="preserve"> </v>
          </cell>
          <cell r="CA169" t="str">
            <v xml:space="preserve"> </v>
          </cell>
          <cell r="CB169" t="str">
            <v xml:space="preserve"> </v>
          </cell>
          <cell r="CC169" t="str">
            <v xml:space="preserve"> </v>
          </cell>
          <cell r="CD169" t="str">
            <v xml:space="preserve"> </v>
          </cell>
          <cell r="CE169" t="str">
            <v xml:space="preserve"> </v>
          </cell>
          <cell r="CF169" t="str">
            <v xml:space="preserve"> </v>
          </cell>
          <cell r="CG169" t="str">
            <v xml:space="preserve"> </v>
          </cell>
          <cell r="CH169" t="str">
            <v xml:space="preserve"> </v>
          </cell>
          <cell r="CI169" t="str">
            <v xml:space="preserve"> </v>
          </cell>
          <cell r="CJ169" t="str">
            <v xml:space="preserve"> </v>
          </cell>
          <cell r="CK169" t="str">
            <v xml:space="preserve"> </v>
          </cell>
          <cell r="CL169" t="str">
            <v xml:space="preserve"> </v>
          </cell>
          <cell r="CM169" t="str">
            <v xml:space="preserve"> </v>
          </cell>
          <cell r="CN169" t="str">
            <v xml:space="preserve"> </v>
          </cell>
          <cell r="CO169" t="str">
            <v xml:space="preserve"> </v>
          </cell>
          <cell r="CP169" t="str">
            <v xml:space="preserve"> </v>
          </cell>
          <cell r="CQ169" t="str">
            <v xml:space="preserve"> </v>
          </cell>
          <cell r="CR169" t="str">
            <v xml:space="preserve"> </v>
          </cell>
          <cell r="CS169" t="str">
            <v xml:space="preserve"> </v>
          </cell>
          <cell r="CT169" t="str">
            <v xml:space="preserve"> </v>
          </cell>
          <cell r="CU169" t="str">
            <v xml:space="preserve"> </v>
          </cell>
          <cell r="CV169" t="str">
            <v xml:space="preserve"> </v>
          </cell>
          <cell r="CW169" t="str">
            <v xml:space="preserve"> </v>
          </cell>
          <cell r="CX169" t="str">
            <v xml:space="preserve"> </v>
          </cell>
          <cell r="CY169" t="str">
            <v xml:space="preserve"> </v>
          </cell>
          <cell r="CZ169" t="str">
            <v xml:space="preserve"> </v>
          </cell>
          <cell r="DA169" t="str">
            <v xml:space="preserve"> </v>
          </cell>
          <cell r="DB169" t="str">
            <v xml:space="preserve"> </v>
          </cell>
          <cell r="DC169" t="str">
            <v xml:space="preserve"> </v>
          </cell>
          <cell r="DD169" t="str">
            <v xml:space="preserve"> </v>
          </cell>
          <cell r="DE169" t="str">
            <v xml:space="preserve"> </v>
          </cell>
          <cell r="DF169" t="str">
            <v xml:space="preserve"> </v>
          </cell>
          <cell r="DG169" t="str">
            <v xml:space="preserve"> </v>
          </cell>
          <cell r="DH169" t="str">
            <v>4. IntraUS Auto1005084</v>
          </cell>
          <cell r="DI169">
            <v>0</v>
          </cell>
          <cell r="DJ169">
            <v>0</v>
          </cell>
          <cell r="DL169">
            <v>0</v>
          </cell>
          <cell r="DM169">
            <v>0</v>
          </cell>
          <cell r="DN169">
            <v>0</v>
          </cell>
          <cell r="DP169">
            <v>0</v>
          </cell>
          <cell r="DQ169">
            <v>0</v>
          </cell>
          <cell r="DR169">
            <v>0</v>
          </cell>
          <cell r="DT169">
            <v>0</v>
          </cell>
          <cell r="DU169">
            <v>0</v>
          </cell>
          <cell r="DV169">
            <v>0</v>
          </cell>
          <cell r="DX169">
            <v>0</v>
          </cell>
          <cell r="DY169">
            <v>0</v>
          </cell>
          <cell r="DZ169">
            <v>0</v>
          </cell>
          <cell r="EB169">
            <v>0</v>
          </cell>
          <cell r="EC169">
            <v>0</v>
          </cell>
          <cell r="ED169">
            <v>0</v>
          </cell>
          <cell r="EF169">
            <v>0</v>
          </cell>
          <cell r="EG169">
            <v>0</v>
          </cell>
          <cell r="EH169">
            <v>0</v>
          </cell>
          <cell r="EJ169">
            <v>0</v>
          </cell>
          <cell r="EK169">
            <v>0</v>
          </cell>
          <cell r="EL169">
            <v>0</v>
          </cell>
          <cell r="EN169">
            <v>0</v>
          </cell>
          <cell r="EO169">
            <v>0</v>
          </cell>
          <cell r="EP169">
            <v>0</v>
          </cell>
          <cell r="ER169">
            <v>0</v>
          </cell>
          <cell r="ES169">
            <v>0</v>
          </cell>
          <cell r="ET169">
            <v>0</v>
          </cell>
          <cell r="EV169">
            <v>0</v>
          </cell>
          <cell r="EW169">
            <v>0</v>
          </cell>
          <cell r="EX169">
            <v>0</v>
          </cell>
          <cell r="EZ169">
            <v>0</v>
          </cell>
          <cell r="FA169">
            <v>0</v>
          </cell>
          <cell r="FB169">
            <v>0</v>
          </cell>
          <cell r="FD169">
            <v>0</v>
          </cell>
          <cell r="FE169">
            <v>0</v>
          </cell>
          <cell r="FF169">
            <v>0</v>
          </cell>
          <cell r="FI169">
            <v>0</v>
          </cell>
          <cell r="FJ169">
            <v>0</v>
          </cell>
          <cell r="FK169">
            <v>0</v>
          </cell>
          <cell r="FM169">
            <v>0</v>
          </cell>
          <cell r="FN169">
            <v>0</v>
          </cell>
          <cell r="FO169">
            <v>0</v>
          </cell>
          <cell r="FQ169">
            <v>0</v>
          </cell>
          <cell r="FR169">
            <v>0</v>
          </cell>
          <cell r="FS169">
            <v>0</v>
          </cell>
          <cell r="FU169">
            <v>0</v>
          </cell>
          <cell r="FV169">
            <v>0</v>
          </cell>
          <cell r="FW169">
            <v>0</v>
          </cell>
          <cell r="FY169">
            <v>0</v>
          </cell>
          <cell r="FZ169">
            <v>0</v>
          </cell>
          <cell r="GA169">
            <v>0</v>
          </cell>
          <cell r="GC169">
            <v>0</v>
          </cell>
          <cell r="GD169">
            <v>0</v>
          </cell>
          <cell r="GE169">
            <v>0</v>
          </cell>
          <cell r="GG169">
            <v>0</v>
          </cell>
          <cell r="GH169">
            <v>0</v>
          </cell>
          <cell r="GI169">
            <v>0</v>
          </cell>
          <cell r="GK169">
            <v>0</v>
          </cell>
          <cell r="GL169">
            <v>0</v>
          </cell>
          <cell r="GM169">
            <v>0</v>
          </cell>
          <cell r="GO169">
            <v>0</v>
          </cell>
          <cell r="GP169">
            <v>0</v>
          </cell>
          <cell r="GQ169">
            <v>0</v>
          </cell>
          <cell r="GS169">
            <v>0</v>
          </cell>
          <cell r="GT169">
            <v>0</v>
          </cell>
          <cell r="GU169">
            <v>0</v>
          </cell>
          <cell r="GW169">
            <v>0</v>
          </cell>
          <cell r="GX169">
            <v>0</v>
          </cell>
          <cell r="GY169">
            <v>0</v>
          </cell>
          <cell r="HA169">
            <v>0</v>
          </cell>
          <cell r="HB169">
            <v>0</v>
          </cell>
          <cell r="HC169">
            <v>0</v>
          </cell>
        </row>
        <row r="170">
          <cell r="H170" t="str">
            <v>1005241</v>
          </cell>
          <cell r="I170" t="str">
            <v>USD</v>
          </cell>
          <cell r="J170" t="str">
            <v>RADIADOR 1.5 AH-BQV A/T</v>
          </cell>
          <cell r="K170" t="str">
            <v>T1</v>
          </cell>
          <cell r="L170">
            <v>126.50389999999999</v>
          </cell>
          <cell r="M170">
            <v>126503.9</v>
          </cell>
          <cell r="N170">
            <v>132.05000000000001</v>
          </cell>
          <cell r="R170">
            <v>132.05000000000001</v>
          </cell>
          <cell r="V170">
            <v>132.05000000000001</v>
          </cell>
          <cell r="Z170">
            <v>132.05000000000001</v>
          </cell>
          <cell r="AD170">
            <v>132.05000000000001</v>
          </cell>
          <cell r="AH170">
            <v>132.05000000000001</v>
          </cell>
          <cell r="AL170">
            <v>132.05000000000001</v>
          </cell>
          <cell r="AP170">
            <v>132.05000000000001</v>
          </cell>
          <cell r="AT170">
            <v>132.05000000000001</v>
          </cell>
          <cell r="AX170">
            <v>132.05000000000001</v>
          </cell>
          <cell r="BB170">
            <v>132.05000000000001</v>
          </cell>
          <cell r="BF170">
            <v>132.05000000000001</v>
          </cell>
          <cell r="BJ170">
            <v>132.05000000000001</v>
          </cell>
          <cell r="BK170">
            <v>0</v>
          </cell>
          <cell r="BL170" t="str">
            <v xml:space="preserve"> </v>
          </cell>
          <cell r="BM170" t="str">
            <v xml:space="preserve"> </v>
          </cell>
          <cell r="BN170" t="str">
            <v xml:space="preserve"> </v>
          </cell>
          <cell r="BO170" t="str">
            <v xml:space="preserve"> </v>
          </cell>
          <cell r="BP170" t="str">
            <v xml:space="preserve"> </v>
          </cell>
          <cell r="BQ170" t="str">
            <v xml:space="preserve"> </v>
          </cell>
          <cell r="BR170" t="str">
            <v xml:space="preserve"> </v>
          </cell>
          <cell r="BS170" t="str">
            <v xml:space="preserve"> </v>
          </cell>
          <cell r="BT170" t="str">
            <v xml:space="preserve"> </v>
          </cell>
          <cell r="BU170" t="str">
            <v xml:space="preserve"> </v>
          </cell>
          <cell r="BV170" t="str">
            <v xml:space="preserve"> </v>
          </cell>
          <cell r="BW170" t="str">
            <v xml:space="preserve"> </v>
          </cell>
          <cell r="BX170" t="str">
            <v xml:space="preserve"> </v>
          </cell>
          <cell r="BY170" t="str">
            <v xml:space="preserve"> </v>
          </cell>
          <cell r="BZ170" t="str">
            <v xml:space="preserve"> </v>
          </cell>
          <cell r="CA170" t="str">
            <v xml:space="preserve"> </v>
          </cell>
          <cell r="CB170" t="str">
            <v xml:space="preserve"> </v>
          </cell>
          <cell r="CC170" t="str">
            <v xml:space="preserve"> </v>
          </cell>
          <cell r="CD170" t="str">
            <v xml:space="preserve"> </v>
          </cell>
          <cell r="CE170" t="str">
            <v xml:space="preserve"> </v>
          </cell>
          <cell r="CF170" t="str">
            <v xml:space="preserve"> </v>
          </cell>
          <cell r="CG170" t="str">
            <v xml:space="preserve"> </v>
          </cell>
          <cell r="CH170" t="str">
            <v xml:space="preserve"> </v>
          </cell>
          <cell r="CI170" t="str">
            <v xml:space="preserve"> </v>
          </cell>
          <cell r="CJ170" t="str">
            <v xml:space="preserve"> </v>
          </cell>
          <cell r="CK170" t="str">
            <v xml:space="preserve"> </v>
          </cell>
          <cell r="CL170" t="str">
            <v xml:space="preserve"> </v>
          </cell>
          <cell r="CM170" t="str">
            <v xml:space="preserve"> </v>
          </cell>
          <cell r="CN170" t="str">
            <v xml:space="preserve"> </v>
          </cell>
          <cell r="CO170" t="str">
            <v xml:space="preserve"> </v>
          </cell>
          <cell r="CP170" t="str">
            <v xml:space="preserve"> </v>
          </cell>
          <cell r="CQ170" t="str">
            <v xml:space="preserve"> </v>
          </cell>
          <cell r="CR170" t="str">
            <v xml:space="preserve"> </v>
          </cell>
          <cell r="CS170" t="str">
            <v xml:space="preserve"> </v>
          </cell>
          <cell r="CT170" t="str">
            <v xml:space="preserve"> </v>
          </cell>
          <cell r="CU170" t="str">
            <v xml:space="preserve"> </v>
          </cell>
          <cell r="CV170" t="str">
            <v xml:space="preserve"> </v>
          </cell>
          <cell r="CW170" t="str">
            <v xml:space="preserve"> </v>
          </cell>
          <cell r="CX170" t="str">
            <v xml:space="preserve"> </v>
          </cell>
          <cell r="CY170" t="str">
            <v xml:space="preserve"> </v>
          </cell>
          <cell r="CZ170" t="str">
            <v xml:space="preserve"> </v>
          </cell>
          <cell r="DA170" t="str">
            <v xml:space="preserve"> </v>
          </cell>
          <cell r="DB170" t="str">
            <v xml:space="preserve"> </v>
          </cell>
          <cell r="DC170" t="str">
            <v xml:space="preserve"> </v>
          </cell>
          <cell r="DD170" t="str">
            <v xml:space="preserve"> </v>
          </cell>
          <cell r="DE170" t="str">
            <v xml:space="preserve"> </v>
          </cell>
          <cell r="DF170" t="str">
            <v xml:space="preserve"> </v>
          </cell>
          <cell r="DG170" t="str">
            <v xml:space="preserve"> </v>
          </cell>
          <cell r="DH170" t="str">
            <v>4. IntraUS Auto1005241</v>
          </cell>
          <cell r="DI170">
            <v>0</v>
          </cell>
          <cell r="DJ170">
            <v>0</v>
          </cell>
          <cell r="DL170">
            <v>0</v>
          </cell>
          <cell r="DM170">
            <v>0</v>
          </cell>
          <cell r="DN170">
            <v>0</v>
          </cell>
          <cell r="DP170">
            <v>0</v>
          </cell>
          <cell r="DQ170">
            <v>0</v>
          </cell>
          <cell r="DR170">
            <v>0</v>
          </cell>
          <cell r="DT170">
            <v>0</v>
          </cell>
          <cell r="DU170">
            <v>0</v>
          </cell>
          <cell r="DV170">
            <v>0</v>
          </cell>
          <cell r="DX170">
            <v>0</v>
          </cell>
          <cell r="DY170">
            <v>0</v>
          </cell>
          <cell r="DZ170">
            <v>0</v>
          </cell>
          <cell r="EB170">
            <v>0</v>
          </cell>
          <cell r="EC170">
            <v>0</v>
          </cell>
          <cell r="ED170">
            <v>0</v>
          </cell>
          <cell r="EF170">
            <v>0</v>
          </cell>
          <cell r="EG170">
            <v>0</v>
          </cell>
          <cell r="EH170">
            <v>0</v>
          </cell>
          <cell r="EJ170">
            <v>0</v>
          </cell>
          <cell r="EK170">
            <v>0</v>
          </cell>
          <cell r="EL170">
            <v>0</v>
          </cell>
          <cell r="EN170">
            <v>0</v>
          </cell>
          <cell r="EO170">
            <v>0</v>
          </cell>
          <cell r="EP170">
            <v>0</v>
          </cell>
          <cell r="ER170">
            <v>0</v>
          </cell>
          <cell r="ES170">
            <v>0</v>
          </cell>
          <cell r="ET170">
            <v>0</v>
          </cell>
          <cell r="EV170">
            <v>0</v>
          </cell>
          <cell r="EW170">
            <v>0</v>
          </cell>
          <cell r="EX170">
            <v>0</v>
          </cell>
          <cell r="EZ170">
            <v>0</v>
          </cell>
          <cell r="FA170">
            <v>0</v>
          </cell>
          <cell r="FB170">
            <v>0</v>
          </cell>
          <cell r="FD170">
            <v>0</v>
          </cell>
          <cell r="FE170">
            <v>0</v>
          </cell>
          <cell r="FF170">
            <v>0</v>
          </cell>
          <cell r="FI170">
            <v>0</v>
          </cell>
          <cell r="FJ170">
            <v>0</v>
          </cell>
          <cell r="FK170">
            <v>0</v>
          </cell>
          <cell r="FM170">
            <v>0</v>
          </cell>
          <cell r="FN170">
            <v>0</v>
          </cell>
          <cell r="FO170">
            <v>0</v>
          </cell>
          <cell r="FQ170">
            <v>0</v>
          </cell>
          <cell r="FR170">
            <v>0</v>
          </cell>
          <cell r="FS170">
            <v>0</v>
          </cell>
          <cell r="FU170">
            <v>0</v>
          </cell>
          <cell r="FV170">
            <v>0</v>
          </cell>
          <cell r="FW170">
            <v>0</v>
          </cell>
          <cell r="FY170">
            <v>0</v>
          </cell>
          <cell r="FZ170">
            <v>0</v>
          </cell>
          <cell r="GA170">
            <v>0</v>
          </cell>
          <cell r="GC170">
            <v>0</v>
          </cell>
          <cell r="GD170">
            <v>0</v>
          </cell>
          <cell r="GE170">
            <v>0</v>
          </cell>
          <cell r="GG170">
            <v>0</v>
          </cell>
          <cell r="GH170">
            <v>0</v>
          </cell>
          <cell r="GI170">
            <v>0</v>
          </cell>
          <cell r="GK170">
            <v>0</v>
          </cell>
          <cell r="GL170">
            <v>0</v>
          </cell>
          <cell r="GM170">
            <v>0</v>
          </cell>
          <cell r="GO170">
            <v>0</v>
          </cell>
          <cell r="GP170">
            <v>0</v>
          </cell>
          <cell r="GQ170">
            <v>0</v>
          </cell>
          <cell r="GS170">
            <v>0</v>
          </cell>
          <cell r="GT170">
            <v>0</v>
          </cell>
          <cell r="GU170">
            <v>0</v>
          </cell>
          <cell r="GW170">
            <v>0</v>
          </cell>
          <cell r="GX170">
            <v>0</v>
          </cell>
          <cell r="GY170">
            <v>0</v>
          </cell>
          <cell r="HA170">
            <v>0</v>
          </cell>
          <cell r="HB170">
            <v>0</v>
          </cell>
          <cell r="HC170">
            <v>0</v>
          </cell>
        </row>
        <row r="171">
          <cell r="H171" t="str">
            <v>1005243</v>
          </cell>
          <cell r="I171" t="str">
            <v>USD</v>
          </cell>
          <cell r="J171" t="str">
            <v>RAD ZJ 1.50 AFTERM A/T</v>
          </cell>
          <cell r="K171" t="str">
            <v>T1</v>
          </cell>
          <cell r="L171">
            <v>631.25699999999995</v>
          </cell>
          <cell r="M171">
            <v>631257</v>
          </cell>
          <cell r="N171">
            <v>90.75</v>
          </cell>
          <cell r="R171">
            <v>90.75</v>
          </cell>
          <cell r="V171">
            <v>90.75</v>
          </cell>
          <cell r="Z171">
            <v>90.75</v>
          </cell>
          <cell r="AD171">
            <v>90.75</v>
          </cell>
          <cell r="AH171">
            <v>90.75</v>
          </cell>
          <cell r="AL171">
            <v>90.75</v>
          </cell>
          <cell r="AP171">
            <v>90.75</v>
          </cell>
          <cell r="AT171">
            <v>90.75</v>
          </cell>
          <cell r="AX171">
            <v>90.75</v>
          </cell>
          <cell r="BB171">
            <v>90.75</v>
          </cell>
          <cell r="BF171">
            <v>90.75</v>
          </cell>
          <cell r="BJ171">
            <v>90.75</v>
          </cell>
          <cell r="BK171">
            <v>0</v>
          </cell>
          <cell r="BL171" t="str">
            <v xml:space="preserve"> </v>
          </cell>
          <cell r="BM171" t="str">
            <v xml:space="preserve"> </v>
          </cell>
          <cell r="BN171" t="str">
            <v xml:space="preserve"> </v>
          </cell>
          <cell r="BO171" t="str">
            <v xml:space="preserve"> </v>
          </cell>
          <cell r="BP171" t="str">
            <v xml:space="preserve"> </v>
          </cell>
          <cell r="BQ171" t="str">
            <v xml:space="preserve"> </v>
          </cell>
          <cell r="BR171" t="str">
            <v xml:space="preserve"> </v>
          </cell>
          <cell r="BS171" t="str">
            <v xml:space="preserve"> </v>
          </cell>
          <cell r="BT171" t="str">
            <v xml:space="preserve"> </v>
          </cell>
          <cell r="BU171" t="str">
            <v xml:space="preserve"> </v>
          </cell>
          <cell r="BV171" t="str">
            <v xml:space="preserve"> </v>
          </cell>
          <cell r="BW171" t="str">
            <v xml:space="preserve"> </v>
          </cell>
          <cell r="BX171" t="str">
            <v xml:space="preserve"> </v>
          </cell>
          <cell r="BY171" t="str">
            <v xml:space="preserve"> </v>
          </cell>
          <cell r="BZ171" t="str">
            <v xml:space="preserve"> </v>
          </cell>
          <cell r="CA171" t="str">
            <v xml:space="preserve"> </v>
          </cell>
          <cell r="CB171" t="str">
            <v xml:space="preserve"> </v>
          </cell>
          <cell r="CC171" t="str">
            <v xml:space="preserve"> </v>
          </cell>
          <cell r="CD171" t="str">
            <v xml:space="preserve"> </v>
          </cell>
          <cell r="CE171" t="str">
            <v xml:space="preserve"> </v>
          </cell>
          <cell r="CF171" t="str">
            <v xml:space="preserve"> </v>
          </cell>
          <cell r="CG171" t="str">
            <v xml:space="preserve"> </v>
          </cell>
          <cell r="CH171" t="str">
            <v xml:space="preserve"> </v>
          </cell>
          <cell r="CI171" t="str">
            <v xml:space="preserve"> </v>
          </cell>
          <cell r="CJ171" t="str">
            <v xml:space="preserve"> </v>
          </cell>
          <cell r="CK171" t="str">
            <v xml:space="preserve"> </v>
          </cell>
          <cell r="CL171" t="str">
            <v xml:space="preserve"> </v>
          </cell>
          <cell r="CM171" t="str">
            <v xml:space="preserve"> </v>
          </cell>
          <cell r="CN171" t="str">
            <v xml:space="preserve"> </v>
          </cell>
          <cell r="CO171" t="str">
            <v xml:space="preserve"> </v>
          </cell>
          <cell r="CP171" t="str">
            <v xml:space="preserve"> </v>
          </cell>
          <cell r="CQ171" t="str">
            <v xml:space="preserve"> </v>
          </cell>
          <cell r="CR171" t="str">
            <v xml:space="preserve"> </v>
          </cell>
          <cell r="CS171" t="str">
            <v xml:space="preserve"> </v>
          </cell>
          <cell r="CT171" t="str">
            <v xml:space="preserve"> </v>
          </cell>
          <cell r="CU171" t="str">
            <v xml:space="preserve"> </v>
          </cell>
          <cell r="CV171" t="str">
            <v xml:space="preserve"> </v>
          </cell>
          <cell r="CW171" t="str">
            <v xml:space="preserve"> </v>
          </cell>
          <cell r="CX171" t="str">
            <v xml:space="preserve"> </v>
          </cell>
          <cell r="CY171" t="str">
            <v xml:space="preserve"> </v>
          </cell>
          <cell r="CZ171" t="str">
            <v xml:space="preserve"> </v>
          </cell>
          <cell r="DA171" t="str">
            <v xml:space="preserve"> </v>
          </cell>
          <cell r="DB171" t="str">
            <v xml:space="preserve"> </v>
          </cell>
          <cell r="DC171" t="str">
            <v xml:space="preserve"> </v>
          </cell>
          <cell r="DD171" t="str">
            <v xml:space="preserve"> </v>
          </cell>
          <cell r="DE171" t="str">
            <v xml:space="preserve"> </v>
          </cell>
          <cell r="DF171" t="str">
            <v xml:space="preserve"> </v>
          </cell>
          <cell r="DG171" t="str">
            <v xml:space="preserve"> </v>
          </cell>
          <cell r="DH171" t="str">
            <v>4. IntraUS Auto1005243</v>
          </cell>
          <cell r="DI171">
            <v>0</v>
          </cell>
          <cell r="DJ171">
            <v>0</v>
          </cell>
          <cell r="DL171">
            <v>0</v>
          </cell>
          <cell r="DM171">
            <v>0</v>
          </cell>
          <cell r="DN171">
            <v>0</v>
          </cell>
          <cell r="DP171">
            <v>0</v>
          </cell>
          <cell r="DQ171">
            <v>0</v>
          </cell>
          <cell r="DR171">
            <v>0</v>
          </cell>
          <cell r="DT171">
            <v>0</v>
          </cell>
          <cell r="DU171">
            <v>0</v>
          </cell>
          <cell r="DV171">
            <v>0</v>
          </cell>
          <cell r="DX171">
            <v>0</v>
          </cell>
          <cell r="DY171">
            <v>0</v>
          </cell>
          <cell r="DZ171">
            <v>0</v>
          </cell>
          <cell r="EB171">
            <v>0</v>
          </cell>
          <cell r="EC171">
            <v>0</v>
          </cell>
          <cell r="ED171">
            <v>0</v>
          </cell>
          <cell r="EF171">
            <v>0</v>
          </cell>
          <cell r="EG171">
            <v>0</v>
          </cell>
          <cell r="EH171">
            <v>0</v>
          </cell>
          <cell r="EJ171">
            <v>0</v>
          </cell>
          <cell r="EK171">
            <v>0</v>
          </cell>
          <cell r="EL171">
            <v>0</v>
          </cell>
          <cell r="EN171">
            <v>0</v>
          </cell>
          <cell r="EO171">
            <v>0</v>
          </cell>
          <cell r="EP171">
            <v>0</v>
          </cell>
          <cell r="ER171">
            <v>0</v>
          </cell>
          <cell r="ES171">
            <v>0</v>
          </cell>
          <cell r="ET171">
            <v>0</v>
          </cell>
          <cell r="EV171">
            <v>0</v>
          </cell>
          <cell r="EW171">
            <v>0</v>
          </cell>
          <cell r="EX171">
            <v>0</v>
          </cell>
          <cell r="EZ171">
            <v>0</v>
          </cell>
          <cell r="FA171">
            <v>0</v>
          </cell>
          <cell r="FB171">
            <v>0</v>
          </cell>
          <cell r="FD171">
            <v>0</v>
          </cell>
          <cell r="FE171">
            <v>0</v>
          </cell>
          <cell r="FF171">
            <v>0</v>
          </cell>
          <cell r="FI171">
            <v>0</v>
          </cell>
          <cell r="FJ171">
            <v>0</v>
          </cell>
          <cell r="FK171">
            <v>0</v>
          </cell>
          <cell r="FM171">
            <v>0</v>
          </cell>
          <cell r="FN171">
            <v>0</v>
          </cell>
          <cell r="FO171">
            <v>0</v>
          </cell>
          <cell r="FQ171">
            <v>0</v>
          </cell>
          <cell r="FR171">
            <v>0</v>
          </cell>
          <cell r="FS171">
            <v>0</v>
          </cell>
          <cell r="FU171">
            <v>0</v>
          </cell>
          <cell r="FV171">
            <v>0</v>
          </cell>
          <cell r="FW171">
            <v>0</v>
          </cell>
          <cell r="FY171">
            <v>0</v>
          </cell>
          <cell r="FZ171">
            <v>0</v>
          </cell>
          <cell r="GA171">
            <v>0</v>
          </cell>
          <cell r="GC171">
            <v>0</v>
          </cell>
          <cell r="GD171">
            <v>0</v>
          </cell>
          <cell r="GE171">
            <v>0</v>
          </cell>
          <cell r="GG171">
            <v>0</v>
          </cell>
          <cell r="GH171">
            <v>0</v>
          </cell>
          <cell r="GI171">
            <v>0</v>
          </cell>
          <cell r="GK171">
            <v>0</v>
          </cell>
          <cell r="GL171">
            <v>0</v>
          </cell>
          <cell r="GM171">
            <v>0</v>
          </cell>
          <cell r="GO171">
            <v>0</v>
          </cell>
          <cell r="GP171">
            <v>0</v>
          </cell>
          <cell r="GQ171">
            <v>0</v>
          </cell>
          <cell r="GS171">
            <v>0</v>
          </cell>
          <cell r="GT171">
            <v>0</v>
          </cell>
          <cell r="GU171">
            <v>0</v>
          </cell>
          <cell r="GW171">
            <v>0</v>
          </cell>
          <cell r="GX171">
            <v>0</v>
          </cell>
          <cell r="GY171">
            <v>0</v>
          </cell>
          <cell r="HA171">
            <v>0</v>
          </cell>
          <cell r="HB171">
            <v>0</v>
          </cell>
          <cell r="HC171">
            <v>0</v>
          </cell>
        </row>
        <row r="172">
          <cell r="H172" t="str">
            <v>1005244</v>
          </cell>
          <cell r="I172" t="str">
            <v>USD</v>
          </cell>
          <cell r="J172" t="str">
            <v>RAD ZJ 1.50 AFTERM A/T</v>
          </cell>
          <cell r="K172" t="str">
            <v>T1</v>
          </cell>
          <cell r="L172">
            <v>251.49527999999998</v>
          </cell>
          <cell r="M172">
            <v>251495.27999999997</v>
          </cell>
          <cell r="N172">
            <v>91.32</v>
          </cell>
          <cell r="R172">
            <v>91.32</v>
          </cell>
          <cell r="V172">
            <v>91.32</v>
          </cell>
          <cell r="Z172">
            <v>91.32</v>
          </cell>
          <cell r="AD172">
            <v>91.32</v>
          </cell>
          <cell r="AH172">
            <v>91.32</v>
          </cell>
          <cell r="AL172">
            <v>91.32</v>
          </cell>
          <cell r="AP172">
            <v>91.32</v>
          </cell>
          <cell r="AT172">
            <v>91.32</v>
          </cell>
          <cell r="AX172">
            <v>91.32</v>
          </cell>
          <cell r="BB172">
            <v>91.32</v>
          </cell>
          <cell r="BF172">
            <v>91.32</v>
          </cell>
          <cell r="BJ172">
            <v>91.32</v>
          </cell>
          <cell r="BK172">
            <v>0</v>
          </cell>
          <cell r="BL172" t="str">
            <v xml:space="preserve"> </v>
          </cell>
          <cell r="BM172" t="str">
            <v xml:space="preserve"> </v>
          </cell>
          <cell r="BN172" t="str">
            <v xml:space="preserve"> </v>
          </cell>
          <cell r="BO172" t="str">
            <v xml:space="preserve"> </v>
          </cell>
          <cell r="BP172" t="str">
            <v xml:space="preserve"> </v>
          </cell>
          <cell r="BQ172" t="str">
            <v xml:space="preserve"> </v>
          </cell>
          <cell r="BR172" t="str">
            <v xml:space="preserve"> </v>
          </cell>
          <cell r="BS172" t="str">
            <v xml:space="preserve"> </v>
          </cell>
          <cell r="BT172" t="str">
            <v xml:space="preserve"> </v>
          </cell>
          <cell r="BU172" t="str">
            <v xml:space="preserve"> </v>
          </cell>
          <cell r="BV172" t="str">
            <v xml:space="preserve"> </v>
          </cell>
          <cell r="BW172" t="str">
            <v xml:space="preserve"> </v>
          </cell>
          <cell r="BX172" t="str">
            <v xml:space="preserve"> </v>
          </cell>
          <cell r="BY172" t="str">
            <v xml:space="preserve"> </v>
          </cell>
          <cell r="BZ172" t="str">
            <v xml:space="preserve"> </v>
          </cell>
          <cell r="CA172" t="str">
            <v xml:space="preserve"> </v>
          </cell>
          <cell r="CB172" t="str">
            <v xml:space="preserve"> </v>
          </cell>
          <cell r="CC172" t="str">
            <v xml:space="preserve"> </v>
          </cell>
          <cell r="CD172" t="str">
            <v xml:space="preserve"> </v>
          </cell>
          <cell r="CE172" t="str">
            <v xml:space="preserve"> </v>
          </cell>
          <cell r="CF172" t="str">
            <v xml:space="preserve"> </v>
          </cell>
          <cell r="CG172" t="str">
            <v xml:space="preserve"> </v>
          </cell>
          <cell r="CH172" t="str">
            <v xml:space="preserve"> </v>
          </cell>
          <cell r="CI172" t="str">
            <v xml:space="preserve"> </v>
          </cell>
          <cell r="CJ172" t="str">
            <v xml:space="preserve"> </v>
          </cell>
          <cell r="CK172" t="str">
            <v xml:space="preserve"> </v>
          </cell>
          <cell r="CL172" t="str">
            <v xml:space="preserve"> </v>
          </cell>
          <cell r="CM172" t="str">
            <v xml:space="preserve"> </v>
          </cell>
          <cell r="CN172" t="str">
            <v xml:space="preserve"> </v>
          </cell>
          <cell r="CO172" t="str">
            <v xml:space="preserve"> </v>
          </cell>
          <cell r="CP172" t="str">
            <v xml:space="preserve"> </v>
          </cell>
          <cell r="CQ172" t="str">
            <v xml:space="preserve"> </v>
          </cell>
          <cell r="CR172" t="str">
            <v xml:space="preserve"> </v>
          </cell>
          <cell r="CS172" t="str">
            <v xml:space="preserve"> </v>
          </cell>
          <cell r="CT172" t="str">
            <v xml:space="preserve"> </v>
          </cell>
          <cell r="CU172" t="str">
            <v xml:space="preserve"> </v>
          </cell>
          <cell r="CV172" t="str">
            <v xml:space="preserve"> </v>
          </cell>
          <cell r="CW172" t="str">
            <v xml:space="preserve"> </v>
          </cell>
          <cell r="CX172" t="str">
            <v xml:space="preserve"> </v>
          </cell>
          <cell r="CY172" t="str">
            <v xml:space="preserve"> </v>
          </cell>
          <cell r="CZ172" t="str">
            <v xml:space="preserve"> </v>
          </cell>
          <cell r="DA172" t="str">
            <v xml:space="preserve"> </v>
          </cell>
          <cell r="DB172" t="str">
            <v xml:space="preserve"> </v>
          </cell>
          <cell r="DC172" t="str">
            <v xml:space="preserve"> </v>
          </cell>
          <cell r="DD172" t="str">
            <v xml:space="preserve"> </v>
          </cell>
          <cell r="DE172" t="str">
            <v xml:space="preserve"> </v>
          </cell>
          <cell r="DF172" t="str">
            <v xml:space="preserve"> </v>
          </cell>
          <cell r="DG172" t="str">
            <v xml:space="preserve"> </v>
          </cell>
          <cell r="DH172" t="str">
            <v>4. IntraUS Auto1005244</v>
          </cell>
          <cell r="DI172">
            <v>0</v>
          </cell>
          <cell r="DJ172">
            <v>0</v>
          </cell>
          <cell r="DL172">
            <v>0</v>
          </cell>
          <cell r="DM172">
            <v>0</v>
          </cell>
          <cell r="DN172">
            <v>0</v>
          </cell>
          <cell r="DP172">
            <v>0</v>
          </cell>
          <cell r="DQ172">
            <v>0</v>
          </cell>
          <cell r="DR172">
            <v>0</v>
          </cell>
          <cell r="DT172">
            <v>0</v>
          </cell>
          <cell r="DU172">
            <v>0</v>
          </cell>
          <cell r="DV172">
            <v>0</v>
          </cell>
          <cell r="DX172">
            <v>0</v>
          </cell>
          <cell r="DY172">
            <v>0</v>
          </cell>
          <cell r="DZ172">
            <v>0</v>
          </cell>
          <cell r="EB172">
            <v>0</v>
          </cell>
          <cell r="EC172">
            <v>0</v>
          </cell>
          <cell r="ED172">
            <v>0</v>
          </cell>
          <cell r="EF172">
            <v>0</v>
          </cell>
          <cell r="EG172">
            <v>0</v>
          </cell>
          <cell r="EH172">
            <v>0</v>
          </cell>
          <cell r="EJ172">
            <v>0</v>
          </cell>
          <cell r="EK172">
            <v>0</v>
          </cell>
          <cell r="EL172">
            <v>0</v>
          </cell>
          <cell r="EN172">
            <v>0</v>
          </cell>
          <cell r="EO172">
            <v>0</v>
          </cell>
          <cell r="EP172">
            <v>0</v>
          </cell>
          <cell r="ER172">
            <v>0</v>
          </cell>
          <cell r="ES172">
            <v>0</v>
          </cell>
          <cell r="ET172">
            <v>0</v>
          </cell>
          <cell r="EV172">
            <v>0</v>
          </cell>
          <cell r="EW172">
            <v>0</v>
          </cell>
          <cell r="EX172">
            <v>0</v>
          </cell>
          <cell r="EZ172">
            <v>0</v>
          </cell>
          <cell r="FA172">
            <v>0</v>
          </cell>
          <cell r="FB172">
            <v>0</v>
          </cell>
          <cell r="FD172">
            <v>0</v>
          </cell>
          <cell r="FE172">
            <v>0</v>
          </cell>
          <cell r="FF172">
            <v>0</v>
          </cell>
          <cell r="FI172">
            <v>0</v>
          </cell>
          <cell r="FJ172">
            <v>0</v>
          </cell>
          <cell r="FK172">
            <v>0</v>
          </cell>
          <cell r="FM172">
            <v>0</v>
          </cell>
          <cell r="FN172">
            <v>0</v>
          </cell>
          <cell r="FO172">
            <v>0</v>
          </cell>
          <cell r="FQ172">
            <v>0</v>
          </cell>
          <cell r="FR172">
            <v>0</v>
          </cell>
          <cell r="FS172">
            <v>0</v>
          </cell>
          <cell r="FU172">
            <v>0</v>
          </cell>
          <cell r="FV172">
            <v>0</v>
          </cell>
          <cell r="FW172">
            <v>0</v>
          </cell>
          <cell r="FY172">
            <v>0</v>
          </cell>
          <cell r="FZ172">
            <v>0</v>
          </cell>
          <cell r="GA172">
            <v>0</v>
          </cell>
          <cell r="GC172">
            <v>0</v>
          </cell>
          <cell r="GD172">
            <v>0</v>
          </cell>
          <cell r="GE172">
            <v>0</v>
          </cell>
          <cell r="GG172">
            <v>0</v>
          </cell>
          <cell r="GH172">
            <v>0</v>
          </cell>
          <cell r="GI172">
            <v>0</v>
          </cell>
          <cell r="GK172">
            <v>0</v>
          </cell>
          <cell r="GL172">
            <v>0</v>
          </cell>
          <cell r="GM172">
            <v>0</v>
          </cell>
          <cell r="GO172">
            <v>0</v>
          </cell>
          <cell r="GP172">
            <v>0</v>
          </cell>
          <cell r="GQ172">
            <v>0</v>
          </cell>
          <cell r="GS172">
            <v>0</v>
          </cell>
          <cell r="GT172">
            <v>0</v>
          </cell>
          <cell r="GU172">
            <v>0</v>
          </cell>
          <cell r="GW172">
            <v>0</v>
          </cell>
          <cell r="GX172">
            <v>0</v>
          </cell>
          <cell r="GY172">
            <v>0</v>
          </cell>
          <cell r="HA172">
            <v>0</v>
          </cell>
          <cell r="HB172">
            <v>0</v>
          </cell>
          <cell r="HC172">
            <v>0</v>
          </cell>
        </row>
        <row r="173">
          <cell r="H173" t="str">
            <v>1005340</v>
          </cell>
          <cell r="I173" t="str">
            <v>USD</v>
          </cell>
          <cell r="J173" t="str">
            <v>ENS RAD 22 FPI 2.4L AFT</v>
          </cell>
          <cell r="K173" t="str">
            <v>T3</v>
          </cell>
          <cell r="L173">
            <v>234.19199999999998</v>
          </cell>
          <cell r="M173">
            <v>234191.99999999997</v>
          </cell>
          <cell r="N173">
            <v>61.5</v>
          </cell>
          <cell r="R173">
            <v>61.5</v>
          </cell>
          <cell r="V173">
            <v>61.5</v>
          </cell>
          <cell r="Z173">
            <v>61.5</v>
          </cell>
          <cell r="AD173">
            <v>61.5</v>
          </cell>
          <cell r="AH173">
            <v>61.5</v>
          </cell>
          <cell r="AL173">
            <v>61.5</v>
          </cell>
          <cell r="AP173">
            <v>61.5</v>
          </cell>
          <cell r="AT173">
            <v>61.5</v>
          </cell>
          <cell r="AX173">
            <v>61.5</v>
          </cell>
          <cell r="BB173">
            <v>61.5</v>
          </cell>
          <cell r="BF173">
            <v>61.5</v>
          </cell>
          <cell r="BJ173">
            <v>61.5</v>
          </cell>
          <cell r="BK173">
            <v>0</v>
          </cell>
          <cell r="BL173" t="str">
            <v xml:space="preserve"> </v>
          </cell>
          <cell r="BM173" t="str">
            <v xml:space="preserve"> </v>
          </cell>
          <cell r="BN173" t="str">
            <v xml:space="preserve"> </v>
          </cell>
          <cell r="BO173" t="str">
            <v xml:space="preserve"> </v>
          </cell>
          <cell r="BP173" t="str">
            <v xml:space="preserve"> </v>
          </cell>
          <cell r="BQ173" t="str">
            <v xml:space="preserve"> </v>
          </cell>
          <cell r="BR173" t="str">
            <v xml:space="preserve"> </v>
          </cell>
          <cell r="BS173" t="str">
            <v xml:space="preserve"> </v>
          </cell>
          <cell r="BT173" t="str">
            <v xml:space="preserve"> </v>
          </cell>
          <cell r="BU173" t="str">
            <v xml:space="preserve"> </v>
          </cell>
          <cell r="BV173" t="str">
            <v xml:space="preserve"> </v>
          </cell>
          <cell r="BW173" t="str">
            <v xml:space="preserve"> </v>
          </cell>
          <cell r="BX173" t="str">
            <v xml:space="preserve"> </v>
          </cell>
          <cell r="BY173" t="str">
            <v xml:space="preserve"> </v>
          </cell>
          <cell r="BZ173" t="str">
            <v xml:space="preserve"> </v>
          </cell>
          <cell r="CA173" t="str">
            <v xml:space="preserve"> </v>
          </cell>
          <cell r="CB173" t="str">
            <v xml:space="preserve"> </v>
          </cell>
          <cell r="CC173" t="str">
            <v xml:space="preserve"> </v>
          </cell>
          <cell r="CD173" t="str">
            <v xml:space="preserve"> </v>
          </cell>
          <cell r="CE173" t="str">
            <v xml:space="preserve"> </v>
          </cell>
          <cell r="CF173" t="str">
            <v xml:space="preserve"> </v>
          </cell>
          <cell r="CG173" t="str">
            <v xml:space="preserve"> </v>
          </cell>
          <cell r="CH173" t="str">
            <v xml:space="preserve"> </v>
          </cell>
          <cell r="CI173" t="str">
            <v xml:space="preserve"> </v>
          </cell>
          <cell r="CJ173" t="str">
            <v xml:space="preserve"> </v>
          </cell>
          <cell r="CK173" t="str">
            <v xml:space="preserve"> </v>
          </cell>
          <cell r="CL173" t="str">
            <v xml:space="preserve"> </v>
          </cell>
          <cell r="CM173" t="str">
            <v xml:space="preserve"> </v>
          </cell>
          <cell r="CN173" t="str">
            <v xml:space="preserve"> </v>
          </cell>
          <cell r="CO173" t="str">
            <v xml:space="preserve"> </v>
          </cell>
          <cell r="CP173" t="str">
            <v xml:space="preserve"> </v>
          </cell>
          <cell r="CQ173" t="str">
            <v xml:space="preserve"> </v>
          </cell>
          <cell r="CR173" t="str">
            <v xml:space="preserve"> </v>
          </cell>
          <cell r="CS173" t="str">
            <v xml:space="preserve"> </v>
          </cell>
          <cell r="CT173" t="str">
            <v xml:space="preserve"> </v>
          </cell>
          <cell r="CU173" t="str">
            <v xml:space="preserve"> </v>
          </cell>
          <cell r="CV173" t="str">
            <v xml:space="preserve"> </v>
          </cell>
          <cell r="CW173" t="str">
            <v xml:space="preserve"> </v>
          </cell>
          <cell r="CX173" t="str">
            <v xml:space="preserve"> </v>
          </cell>
          <cell r="CY173" t="str">
            <v xml:space="preserve"> </v>
          </cell>
          <cell r="CZ173" t="str">
            <v xml:space="preserve"> </v>
          </cell>
          <cell r="DA173" t="str">
            <v xml:space="preserve"> </v>
          </cell>
          <cell r="DB173" t="str">
            <v xml:space="preserve"> </v>
          </cell>
          <cell r="DC173" t="str">
            <v xml:space="preserve"> </v>
          </cell>
          <cell r="DD173" t="str">
            <v xml:space="preserve"> </v>
          </cell>
          <cell r="DE173" t="str">
            <v xml:space="preserve"> </v>
          </cell>
          <cell r="DF173" t="str">
            <v xml:space="preserve"> </v>
          </cell>
          <cell r="DG173" t="str">
            <v xml:space="preserve"> </v>
          </cell>
          <cell r="DH173" t="str">
            <v>4. IntraUS Auto1005340</v>
          </cell>
          <cell r="DI173">
            <v>0</v>
          </cell>
          <cell r="DJ173">
            <v>0</v>
          </cell>
          <cell r="DL173">
            <v>0</v>
          </cell>
          <cell r="DM173">
            <v>0</v>
          </cell>
          <cell r="DN173">
            <v>0</v>
          </cell>
          <cell r="DP173">
            <v>0</v>
          </cell>
          <cell r="DQ173">
            <v>0</v>
          </cell>
          <cell r="DR173">
            <v>0</v>
          </cell>
          <cell r="DT173">
            <v>0</v>
          </cell>
          <cell r="DU173">
            <v>0</v>
          </cell>
          <cell r="DV173">
            <v>0</v>
          </cell>
          <cell r="DX173">
            <v>0</v>
          </cell>
          <cell r="DY173">
            <v>0</v>
          </cell>
          <cell r="DZ173">
            <v>0</v>
          </cell>
          <cell r="EB173">
            <v>0</v>
          </cell>
          <cell r="EC173">
            <v>0</v>
          </cell>
          <cell r="ED173">
            <v>0</v>
          </cell>
          <cell r="EF173">
            <v>0</v>
          </cell>
          <cell r="EG173">
            <v>0</v>
          </cell>
          <cell r="EH173">
            <v>0</v>
          </cell>
          <cell r="EJ173">
            <v>0</v>
          </cell>
          <cell r="EK173">
            <v>0</v>
          </cell>
          <cell r="EL173">
            <v>0</v>
          </cell>
          <cell r="EN173">
            <v>0</v>
          </cell>
          <cell r="EO173">
            <v>0</v>
          </cell>
          <cell r="EP173">
            <v>0</v>
          </cell>
          <cell r="ER173">
            <v>0</v>
          </cell>
          <cell r="ES173">
            <v>0</v>
          </cell>
          <cell r="ET173">
            <v>0</v>
          </cell>
          <cell r="EV173">
            <v>0</v>
          </cell>
          <cell r="EW173">
            <v>0</v>
          </cell>
          <cell r="EX173">
            <v>0</v>
          </cell>
          <cell r="EZ173">
            <v>0</v>
          </cell>
          <cell r="FA173">
            <v>0</v>
          </cell>
          <cell r="FB173">
            <v>0</v>
          </cell>
          <cell r="FD173">
            <v>0</v>
          </cell>
          <cell r="FE173">
            <v>0</v>
          </cell>
          <cell r="FF173">
            <v>0</v>
          </cell>
          <cell r="FI173">
            <v>0</v>
          </cell>
          <cell r="FJ173">
            <v>0</v>
          </cell>
          <cell r="FK173">
            <v>0</v>
          </cell>
          <cell r="FM173">
            <v>0</v>
          </cell>
          <cell r="FN173">
            <v>0</v>
          </cell>
          <cell r="FO173">
            <v>0</v>
          </cell>
          <cell r="FQ173">
            <v>0</v>
          </cell>
          <cell r="FR173">
            <v>0</v>
          </cell>
          <cell r="FS173">
            <v>0</v>
          </cell>
          <cell r="FU173">
            <v>0</v>
          </cell>
          <cell r="FV173">
            <v>0</v>
          </cell>
          <cell r="FW173">
            <v>0</v>
          </cell>
          <cell r="FY173">
            <v>0</v>
          </cell>
          <cell r="FZ173">
            <v>0</v>
          </cell>
          <cell r="GA173">
            <v>0</v>
          </cell>
          <cell r="GC173">
            <v>0</v>
          </cell>
          <cell r="GD173">
            <v>0</v>
          </cell>
          <cell r="GE173">
            <v>0</v>
          </cell>
          <cell r="GG173">
            <v>0</v>
          </cell>
          <cell r="GH173">
            <v>0</v>
          </cell>
          <cell r="GI173">
            <v>0</v>
          </cell>
          <cell r="GK173">
            <v>0</v>
          </cell>
          <cell r="GL173">
            <v>0</v>
          </cell>
          <cell r="GM173">
            <v>0</v>
          </cell>
          <cell r="GO173">
            <v>0</v>
          </cell>
          <cell r="GP173">
            <v>0</v>
          </cell>
          <cell r="GQ173">
            <v>0</v>
          </cell>
          <cell r="GS173">
            <v>0</v>
          </cell>
          <cell r="GT173">
            <v>0</v>
          </cell>
          <cell r="GU173">
            <v>0</v>
          </cell>
          <cell r="GW173">
            <v>0</v>
          </cell>
          <cell r="GX173">
            <v>0</v>
          </cell>
          <cell r="GY173">
            <v>0</v>
          </cell>
          <cell r="HA173">
            <v>0</v>
          </cell>
          <cell r="HB173">
            <v>0</v>
          </cell>
          <cell r="HC173">
            <v>0</v>
          </cell>
        </row>
        <row r="174">
          <cell r="H174" t="str">
            <v>1005343</v>
          </cell>
          <cell r="I174" t="str">
            <v>USD</v>
          </cell>
          <cell r="J174" t="str">
            <v>RAD PL A/TO 21FPI DIMEX</v>
          </cell>
          <cell r="K174" t="str">
            <v>T1</v>
          </cell>
          <cell r="L174">
            <v>223.60800000000003</v>
          </cell>
          <cell r="M174">
            <v>223608.00000000003</v>
          </cell>
          <cell r="N174">
            <v>77</v>
          </cell>
          <cell r="R174">
            <v>77</v>
          </cell>
          <cell r="V174">
            <v>77</v>
          </cell>
          <cell r="Z174">
            <v>77</v>
          </cell>
          <cell r="AD174">
            <v>77</v>
          </cell>
          <cell r="AH174">
            <v>77</v>
          </cell>
          <cell r="AL174">
            <v>77</v>
          </cell>
          <cell r="AP174">
            <v>77</v>
          </cell>
          <cell r="AT174">
            <v>77</v>
          </cell>
          <cell r="AX174">
            <v>77</v>
          </cell>
          <cell r="BB174">
            <v>77</v>
          </cell>
          <cell r="BF174">
            <v>77</v>
          </cell>
          <cell r="BJ174">
            <v>77</v>
          </cell>
          <cell r="BK174">
            <v>0</v>
          </cell>
          <cell r="BL174" t="str">
            <v xml:space="preserve"> </v>
          </cell>
          <cell r="BM174" t="str">
            <v xml:space="preserve"> </v>
          </cell>
          <cell r="BN174" t="str">
            <v xml:space="preserve"> </v>
          </cell>
          <cell r="BO174" t="str">
            <v xml:space="preserve"> </v>
          </cell>
          <cell r="BP174" t="str">
            <v xml:space="preserve"> </v>
          </cell>
          <cell r="BQ174" t="str">
            <v xml:space="preserve"> </v>
          </cell>
          <cell r="BR174" t="str">
            <v xml:space="preserve"> </v>
          </cell>
          <cell r="BS174" t="str">
            <v xml:space="preserve"> </v>
          </cell>
          <cell r="BT174" t="str">
            <v xml:space="preserve"> </v>
          </cell>
          <cell r="BU174" t="str">
            <v xml:space="preserve"> </v>
          </cell>
          <cell r="BV174" t="str">
            <v xml:space="preserve"> </v>
          </cell>
          <cell r="BW174" t="str">
            <v xml:space="preserve"> </v>
          </cell>
          <cell r="BX174" t="str">
            <v xml:space="preserve"> </v>
          </cell>
          <cell r="BY174" t="str">
            <v xml:space="preserve"> </v>
          </cell>
          <cell r="BZ174" t="str">
            <v xml:space="preserve"> </v>
          </cell>
          <cell r="CA174" t="str">
            <v xml:space="preserve"> </v>
          </cell>
          <cell r="CB174" t="str">
            <v xml:space="preserve"> </v>
          </cell>
          <cell r="CC174" t="str">
            <v xml:space="preserve"> </v>
          </cell>
          <cell r="CD174" t="str">
            <v xml:space="preserve"> </v>
          </cell>
          <cell r="CE174" t="str">
            <v xml:space="preserve"> </v>
          </cell>
          <cell r="CF174" t="str">
            <v xml:space="preserve"> </v>
          </cell>
          <cell r="CG174" t="str">
            <v xml:space="preserve"> </v>
          </cell>
          <cell r="CH174" t="str">
            <v xml:space="preserve"> </v>
          </cell>
          <cell r="CI174" t="str">
            <v xml:space="preserve"> </v>
          </cell>
          <cell r="CJ174" t="str">
            <v xml:space="preserve"> </v>
          </cell>
          <cell r="CK174" t="str">
            <v xml:space="preserve"> </v>
          </cell>
          <cell r="CL174" t="str">
            <v xml:space="preserve"> </v>
          </cell>
          <cell r="CM174" t="str">
            <v xml:space="preserve"> </v>
          </cell>
          <cell r="CN174" t="str">
            <v xml:space="preserve"> </v>
          </cell>
          <cell r="CO174" t="str">
            <v xml:space="preserve"> </v>
          </cell>
          <cell r="CP174" t="str">
            <v xml:space="preserve"> </v>
          </cell>
          <cell r="CQ174" t="str">
            <v xml:space="preserve"> </v>
          </cell>
          <cell r="CR174" t="str">
            <v xml:space="preserve"> </v>
          </cell>
          <cell r="CS174" t="str">
            <v xml:space="preserve"> </v>
          </cell>
          <cell r="CT174" t="str">
            <v xml:space="preserve"> </v>
          </cell>
          <cell r="CU174" t="str">
            <v xml:space="preserve"> </v>
          </cell>
          <cell r="CV174" t="str">
            <v xml:space="preserve"> </v>
          </cell>
          <cell r="CW174" t="str">
            <v xml:space="preserve"> </v>
          </cell>
          <cell r="CX174" t="str">
            <v xml:space="preserve"> </v>
          </cell>
          <cell r="CY174" t="str">
            <v xml:space="preserve"> </v>
          </cell>
          <cell r="CZ174" t="str">
            <v xml:space="preserve"> </v>
          </cell>
          <cell r="DA174" t="str">
            <v xml:space="preserve"> </v>
          </cell>
          <cell r="DB174" t="str">
            <v xml:space="preserve"> </v>
          </cell>
          <cell r="DC174" t="str">
            <v xml:space="preserve"> </v>
          </cell>
          <cell r="DD174" t="str">
            <v xml:space="preserve"> </v>
          </cell>
          <cell r="DE174" t="str">
            <v xml:space="preserve"> </v>
          </cell>
          <cell r="DF174" t="str">
            <v xml:space="preserve"> </v>
          </cell>
          <cell r="DG174" t="str">
            <v xml:space="preserve"> </v>
          </cell>
          <cell r="DH174" t="str">
            <v>4. IntraUS Auto1005343</v>
          </cell>
          <cell r="DI174">
            <v>0</v>
          </cell>
          <cell r="DJ174">
            <v>0</v>
          </cell>
          <cell r="DL174">
            <v>0</v>
          </cell>
          <cell r="DM174">
            <v>0</v>
          </cell>
          <cell r="DN174">
            <v>0</v>
          </cell>
          <cell r="DP174">
            <v>0</v>
          </cell>
          <cell r="DQ174">
            <v>0</v>
          </cell>
          <cell r="DR174">
            <v>0</v>
          </cell>
          <cell r="DT174">
            <v>0</v>
          </cell>
          <cell r="DU174">
            <v>0</v>
          </cell>
          <cell r="DV174">
            <v>0</v>
          </cell>
          <cell r="DX174">
            <v>0</v>
          </cell>
          <cell r="DY174">
            <v>0</v>
          </cell>
          <cell r="DZ174">
            <v>0</v>
          </cell>
          <cell r="EB174">
            <v>0</v>
          </cell>
          <cell r="EC174">
            <v>0</v>
          </cell>
          <cell r="ED174">
            <v>0</v>
          </cell>
          <cell r="EF174">
            <v>0</v>
          </cell>
          <cell r="EG174">
            <v>0</v>
          </cell>
          <cell r="EH174">
            <v>0</v>
          </cell>
          <cell r="EJ174">
            <v>0</v>
          </cell>
          <cell r="EK174">
            <v>0</v>
          </cell>
          <cell r="EL174">
            <v>0</v>
          </cell>
          <cell r="EN174">
            <v>0</v>
          </cell>
          <cell r="EO174">
            <v>0</v>
          </cell>
          <cell r="EP174">
            <v>0</v>
          </cell>
          <cell r="ER174">
            <v>0</v>
          </cell>
          <cell r="ES174">
            <v>0</v>
          </cell>
          <cell r="ET174">
            <v>0</v>
          </cell>
          <cell r="EV174">
            <v>0</v>
          </cell>
          <cell r="EW174">
            <v>0</v>
          </cell>
          <cell r="EX174">
            <v>0</v>
          </cell>
          <cell r="EZ174">
            <v>0</v>
          </cell>
          <cell r="FA174">
            <v>0</v>
          </cell>
          <cell r="FB174">
            <v>0</v>
          </cell>
          <cell r="FD174">
            <v>0</v>
          </cell>
          <cell r="FE174">
            <v>0</v>
          </cell>
          <cell r="FF174">
            <v>0</v>
          </cell>
          <cell r="FI174">
            <v>0</v>
          </cell>
          <cell r="FJ174">
            <v>0</v>
          </cell>
          <cell r="FK174">
            <v>0</v>
          </cell>
          <cell r="FM174">
            <v>0</v>
          </cell>
          <cell r="FN174">
            <v>0</v>
          </cell>
          <cell r="FO174">
            <v>0</v>
          </cell>
          <cell r="FQ174">
            <v>0</v>
          </cell>
          <cell r="FR174">
            <v>0</v>
          </cell>
          <cell r="FS174">
            <v>0</v>
          </cell>
          <cell r="FU174">
            <v>0</v>
          </cell>
          <cell r="FV174">
            <v>0</v>
          </cell>
          <cell r="FW174">
            <v>0</v>
          </cell>
          <cell r="FY174">
            <v>0</v>
          </cell>
          <cell r="FZ174">
            <v>0</v>
          </cell>
          <cell r="GA174">
            <v>0</v>
          </cell>
          <cell r="GC174">
            <v>0</v>
          </cell>
          <cell r="GD174">
            <v>0</v>
          </cell>
          <cell r="GE174">
            <v>0</v>
          </cell>
          <cell r="GG174">
            <v>0</v>
          </cell>
          <cell r="GH174">
            <v>0</v>
          </cell>
          <cell r="GI174">
            <v>0</v>
          </cell>
          <cell r="GK174">
            <v>0</v>
          </cell>
          <cell r="GL174">
            <v>0</v>
          </cell>
          <cell r="GM174">
            <v>0</v>
          </cell>
          <cell r="GO174">
            <v>0</v>
          </cell>
          <cell r="GP174">
            <v>0</v>
          </cell>
          <cell r="GQ174">
            <v>0</v>
          </cell>
          <cell r="GS174">
            <v>0</v>
          </cell>
          <cell r="GT174">
            <v>0</v>
          </cell>
          <cell r="GU174">
            <v>0</v>
          </cell>
          <cell r="GW174">
            <v>0</v>
          </cell>
          <cell r="GX174">
            <v>0</v>
          </cell>
          <cell r="GY174">
            <v>0</v>
          </cell>
          <cell r="HA174">
            <v>0</v>
          </cell>
          <cell r="HB174">
            <v>0</v>
          </cell>
          <cell r="HC174">
            <v>0</v>
          </cell>
        </row>
        <row r="175">
          <cell r="H175" t="str">
            <v>1005739a</v>
          </cell>
          <cell r="I175" t="str">
            <v>USD</v>
          </cell>
          <cell r="J175" t="str">
            <v>RADIADOR  DN       732043</v>
          </cell>
          <cell r="K175" t="str">
            <v>T4</v>
          </cell>
          <cell r="L175">
            <v>718.51721999999995</v>
          </cell>
          <cell r="M175">
            <v>718517.22</v>
          </cell>
          <cell r="N175">
            <v>109.38</v>
          </cell>
          <cell r="R175">
            <v>109.38</v>
          </cell>
          <cell r="V175">
            <v>109.38</v>
          </cell>
          <cell r="Z175">
            <v>109.38</v>
          </cell>
          <cell r="AD175">
            <v>109.38</v>
          </cell>
          <cell r="AH175">
            <v>109.38</v>
          </cell>
          <cell r="AL175">
            <v>109.38</v>
          </cell>
          <cell r="AP175">
            <v>109.38</v>
          </cell>
          <cell r="AT175">
            <v>109.38</v>
          </cell>
          <cell r="AX175">
            <v>109.38</v>
          </cell>
          <cell r="BB175">
            <v>109.38</v>
          </cell>
          <cell r="BF175">
            <v>109.38</v>
          </cell>
          <cell r="BJ175">
            <v>109.38</v>
          </cell>
          <cell r="BK175">
            <v>0</v>
          </cell>
          <cell r="BL175" t="str">
            <v xml:space="preserve"> </v>
          </cell>
          <cell r="BM175" t="str">
            <v xml:space="preserve"> </v>
          </cell>
          <cell r="BN175" t="str">
            <v xml:space="preserve"> </v>
          </cell>
          <cell r="BO175" t="str">
            <v xml:space="preserve"> </v>
          </cell>
          <cell r="BP175" t="str">
            <v xml:space="preserve"> </v>
          </cell>
          <cell r="BQ175" t="str">
            <v xml:space="preserve"> </v>
          </cell>
          <cell r="BR175" t="str">
            <v xml:space="preserve"> </v>
          </cell>
          <cell r="BS175" t="str">
            <v xml:space="preserve"> </v>
          </cell>
          <cell r="BT175" t="str">
            <v xml:space="preserve"> </v>
          </cell>
          <cell r="BU175" t="str">
            <v xml:space="preserve"> </v>
          </cell>
          <cell r="BV175" t="str">
            <v xml:space="preserve"> </v>
          </cell>
          <cell r="BW175" t="str">
            <v xml:space="preserve"> </v>
          </cell>
          <cell r="BX175" t="str">
            <v xml:space="preserve"> </v>
          </cell>
          <cell r="BY175" t="str">
            <v xml:space="preserve"> </v>
          </cell>
          <cell r="BZ175" t="str">
            <v xml:space="preserve"> </v>
          </cell>
          <cell r="CA175" t="str">
            <v xml:space="preserve"> </v>
          </cell>
          <cell r="CB175" t="str">
            <v xml:space="preserve"> </v>
          </cell>
          <cell r="CC175" t="str">
            <v xml:space="preserve"> </v>
          </cell>
          <cell r="CD175" t="str">
            <v xml:space="preserve"> </v>
          </cell>
          <cell r="CE175" t="str">
            <v xml:space="preserve"> </v>
          </cell>
          <cell r="CF175" t="str">
            <v xml:space="preserve"> </v>
          </cell>
          <cell r="CG175" t="str">
            <v xml:space="preserve"> </v>
          </cell>
          <cell r="CH175" t="str">
            <v xml:space="preserve"> </v>
          </cell>
          <cell r="CI175" t="str">
            <v xml:space="preserve"> </v>
          </cell>
          <cell r="CJ175" t="str">
            <v xml:space="preserve"> </v>
          </cell>
          <cell r="CK175" t="str">
            <v xml:space="preserve"> </v>
          </cell>
          <cell r="CL175" t="str">
            <v xml:space="preserve"> </v>
          </cell>
          <cell r="CM175" t="str">
            <v xml:space="preserve"> </v>
          </cell>
          <cell r="CN175" t="str">
            <v xml:space="preserve"> </v>
          </cell>
          <cell r="CO175" t="str">
            <v xml:space="preserve"> </v>
          </cell>
          <cell r="CP175" t="str">
            <v xml:space="preserve"> </v>
          </cell>
          <cell r="CQ175" t="str">
            <v xml:space="preserve"> </v>
          </cell>
          <cell r="CR175" t="str">
            <v xml:space="preserve"> </v>
          </cell>
          <cell r="CS175" t="str">
            <v xml:space="preserve"> </v>
          </cell>
          <cell r="CT175" t="str">
            <v xml:space="preserve"> </v>
          </cell>
          <cell r="CU175" t="str">
            <v xml:space="preserve"> </v>
          </cell>
          <cell r="CV175" t="str">
            <v xml:space="preserve"> </v>
          </cell>
          <cell r="CW175" t="str">
            <v xml:space="preserve"> </v>
          </cell>
          <cell r="CX175" t="str">
            <v xml:space="preserve"> </v>
          </cell>
          <cell r="CY175" t="str">
            <v xml:space="preserve"> </v>
          </cell>
          <cell r="CZ175" t="str">
            <v xml:space="preserve"> </v>
          </cell>
          <cell r="DA175" t="str">
            <v xml:space="preserve"> </v>
          </cell>
          <cell r="DB175" t="str">
            <v xml:space="preserve"> </v>
          </cell>
          <cell r="DC175" t="str">
            <v xml:space="preserve"> </v>
          </cell>
          <cell r="DD175" t="str">
            <v xml:space="preserve"> </v>
          </cell>
          <cell r="DE175" t="str">
            <v xml:space="preserve"> </v>
          </cell>
          <cell r="DF175" t="str">
            <v xml:space="preserve"> </v>
          </cell>
          <cell r="DG175" t="str">
            <v xml:space="preserve"> </v>
          </cell>
          <cell r="DH175" t="str">
            <v>4. IntraUS Auto1005739a</v>
          </cell>
          <cell r="DI175">
            <v>0</v>
          </cell>
          <cell r="DJ175">
            <v>0</v>
          </cell>
          <cell r="DL175">
            <v>0</v>
          </cell>
          <cell r="DM175">
            <v>0</v>
          </cell>
          <cell r="DN175">
            <v>0</v>
          </cell>
          <cell r="DP175">
            <v>0</v>
          </cell>
          <cell r="DQ175">
            <v>0</v>
          </cell>
          <cell r="DR175">
            <v>0</v>
          </cell>
          <cell r="DT175">
            <v>0</v>
          </cell>
          <cell r="DU175">
            <v>0</v>
          </cell>
          <cell r="DV175">
            <v>0</v>
          </cell>
          <cell r="DX175">
            <v>0</v>
          </cell>
          <cell r="DY175">
            <v>0</v>
          </cell>
          <cell r="DZ175">
            <v>0</v>
          </cell>
          <cell r="EB175">
            <v>0</v>
          </cell>
          <cell r="EC175">
            <v>0</v>
          </cell>
          <cell r="ED175">
            <v>0</v>
          </cell>
          <cell r="EF175">
            <v>0</v>
          </cell>
          <cell r="EG175">
            <v>0</v>
          </cell>
          <cell r="EH175">
            <v>0</v>
          </cell>
          <cell r="EJ175">
            <v>0</v>
          </cell>
          <cell r="EK175">
            <v>0</v>
          </cell>
          <cell r="EL175">
            <v>0</v>
          </cell>
          <cell r="EN175">
            <v>0</v>
          </cell>
          <cell r="EO175">
            <v>0</v>
          </cell>
          <cell r="EP175">
            <v>0</v>
          </cell>
          <cell r="ER175">
            <v>0</v>
          </cell>
          <cell r="ES175">
            <v>0</v>
          </cell>
          <cell r="ET175">
            <v>0</v>
          </cell>
          <cell r="EV175">
            <v>0</v>
          </cell>
          <cell r="EW175">
            <v>0</v>
          </cell>
          <cell r="EX175">
            <v>0</v>
          </cell>
          <cell r="EZ175">
            <v>0</v>
          </cell>
          <cell r="FA175">
            <v>0</v>
          </cell>
          <cell r="FB175">
            <v>0</v>
          </cell>
          <cell r="FD175">
            <v>0</v>
          </cell>
          <cell r="FE175">
            <v>0</v>
          </cell>
          <cell r="FF175">
            <v>0</v>
          </cell>
          <cell r="FI175">
            <v>0</v>
          </cell>
          <cell r="FJ175">
            <v>0</v>
          </cell>
          <cell r="FK175">
            <v>0</v>
          </cell>
          <cell r="FM175">
            <v>0</v>
          </cell>
          <cell r="FN175">
            <v>0</v>
          </cell>
          <cell r="FO175">
            <v>0</v>
          </cell>
          <cell r="FQ175">
            <v>0</v>
          </cell>
          <cell r="FR175">
            <v>0</v>
          </cell>
          <cell r="FS175">
            <v>0</v>
          </cell>
          <cell r="FU175">
            <v>0</v>
          </cell>
          <cell r="FV175">
            <v>0</v>
          </cell>
          <cell r="FW175">
            <v>0</v>
          </cell>
          <cell r="FY175">
            <v>0</v>
          </cell>
          <cell r="FZ175">
            <v>0</v>
          </cell>
          <cell r="GA175">
            <v>0</v>
          </cell>
          <cell r="GC175">
            <v>0</v>
          </cell>
          <cell r="GD175">
            <v>0</v>
          </cell>
          <cell r="GE175">
            <v>0</v>
          </cell>
          <cell r="GG175">
            <v>0</v>
          </cell>
          <cell r="GH175">
            <v>0</v>
          </cell>
          <cell r="GI175">
            <v>0</v>
          </cell>
          <cell r="GK175">
            <v>0</v>
          </cell>
          <cell r="GL175">
            <v>0</v>
          </cell>
          <cell r="GM175">
            <v>0</v>
          </cell>
          <cell r="GO175">
            <v>0</v>
          </cell>
          <cell r="GP175">
            <v>0</v>
          </cell>
          <cell r="GQ175">
            <v>0</v>
          </cell>
          <cell r="GS175">
            <v>0</v>
          </cell>
          <cell r="GT175">
            <v>0</v>
          </cell>
          <cell r="GU175">
            <v>0</v>
          </cell>
          <cell r="GW175">
            <v>0</v>
          </cell>
          <cell r="GX175">
            <v>0</v>
          </cell>
          <cell r="GY175">
            <v>0</v>
          </cell>
          <cell r="HA175">
            <v>0</v>
          </cell>
          <cell r="HB175">
            <v>0</v>
          </cell>
          <cell r="HC175">
            <v>0</v>
          </cell>
        </row>
        <row r="176">
          <cell r="H176" t="str">
            <v>1005740</v>
          </cell>
          <cell r="I176" t="str">
            <v>USD</v>
          </cell>
          <cell r="J176" t="str">
            <v>RADIADOR-AUX.AN    732042</v>
          </cell>
          <cell r="K176" t="str">
            <v>T4</v>
          </cell>
          <cell r="L176">
            <v>109.26148000000001</v>
          </cell>
          <cell r="M176">
            <v>109261.48000000001</v>
          </cell>
          <cell r="N176">
            <v>132.76</v>
          </cell>
          <cell r="R176">
            <v>132.76</v>
          </cell>
          <cell r="V176">
            <v>132.76</v>
          </cell>
          <cell r="Z176">
            <v>132.76</v>
          </cell>
          <cell r="AD176">
            <v>132.76</v>
          </cell>
          <cell r="AH176">
            <v>132.76</v>
          </cell>
          <cell r="AL176">
            <v>132.76</v>
          </cell>
          <cell r="AP176">
            <v>132.76</v>
          </cell>
          <cell r="AT176">
            <v>132.76</v>
          </cell>
          <cell r="AX176">
            <v>132.76</v>
          </cell>
          <cell r="BB176">
            <v>132.76</v>
          </cell>
          <cell r="BF176">
            <v>132.76</v>
          </cell>
          <cell r="BJ176">
            <v>132.76</v>
          </cell>
          <cell r="BK176">
            <v>0</v>
          </cell>
          <cell r="BL176" t="str">
            <v xml:space="preserve"> </v>
          </cell>
          <cell r="BM176" t="str">
            <v xml:space="preserve"> </v>
          </cell>
          <cell r="BN176" t="str">
            <v xml:space="preserve"> </v>
          </cell>
          <cell r="BO176" t="str">
            <v xml:space="preserve"> </v>
          </cell>
          <cell r="BP176" t="str">
            <v xml:space="preserve"> </v>
          </cell>
          <cell r="BQ176" t="str">
            <v xml:space="preserve"> </v>
          </cell>
          <cell r="BR176" t="str">
            <v xml:space="preserve"> </v>
          </cell>
          <cell r="BS176" t="str">
            <v xml:space="preserve"> </v>
          </cell>
          <cell r="BT176" t="str">
            <v xml:space="preserve"> </v>
          </cell>
          <cell r="BU176" t="str">
            <v xml:space="preserve"> </v>
          </cell>
          <cell r="BV176" t="str">
            <v xml:space="preserve"> </v>
          </cell>
          <cell r="BW176" t="str">
            <v xml:space="preserve"> </v>
          </cell>
          <cell r="BX176" t="str">
            <v xml:space="preserve"> </v>
          </cell>
          <cell r="BY176" t="str">
            <v xml:space="preserve"> </v>
          </cell>
          <cell r="BZ176" t="str">
            <v xml:space="preserve"> </v>
          </cell>
          <cell r="CA176" t="str">
            <v xml:space="preserve"> </v>
          </cell>
          <cell r="CB176" t="str">
            <v xml:space="preserve"> </v>
          </cell>
          <cell r="CC176" t="str">
            <v xml:space="preserve"> </v>
          </cell>
          <cell r="CD176" t="str">
            <v xml:space="preserve"> </v>
          </cell>
          <cell r="CE176" t="str">
            <v xml:space="preserve"> </v>
          </cell>
          <cell r="CF176" t="str">
            <v xml:space="preserve"> </v>
          </cell>
          <cell r="CG176" t="str">
            <v xml:space="preserve"> </v>
          </cell>
          <cell r="CH176" t="str">
            <v xml:space="preserve"> </v>
          </cell>
          <cell r="CI176" t="str">
            <v xml:space="preserve"> </v>
          </cell>
          <cell r="CJ176" t="str">
            <v xml:space="preserve"> </v>
          </cell>
          <cell r="CK176" t="str">
            <v xml:space="preserve"> </v>
          </cell>
          <cell r="CL176" t="str">
            <v xml:space="preserve"> </v>
          </cell>
          <cell r="CM176" t="str">
            <v xml:space="preserve"> </v>
          </cell>
          <cell r="CN176" t="str">
            <v xml:space="preserve"> </v>
          </cell>
          <cell r="CO176" t="str">
            <v xml:space="preserve"> </v>
          </cell>
          <cell r="CP176" t="str">
            <v xml:space="preserve"> </v>
          </cell>
          <cell r="CQ176" t="str">
            <v xml:space="preserve"> </v>
          </cell>
          <cell r="CR176" t="str">
            <v xml:space="preserve"> </v>
          </cell>
          <cell r="CS176" t="str">
            <v xml:space="preserve"> </v>
          </cell>
          <cell r="CT176" t="str">
            <v xml:space="preserve"> </v>
          </cell>
          <cell r="CU176" t="str">
            <v xml:space="preserve"> </v>
          </cell>
          <cell r="CV176" t="str">
            <v xml:space="preserve"> </v>
          </cell>
          <cell r="CW176" t="str">
            <v xml:space="preserve"> </v>
          </cell>
          <cell r="CX176" t="str">
            <v xml:space="preserve"> </v>
          </cell>
          <cell r="CY176" t="str">
            <v xml:space="preserve"> </v>
          </cell>
          <cell r="CZ176" t="str">
            <v xml:space="preserve"> </v>
          </cell>
          <cell r="DA176" t="str">
            <v xml:space="preserve"> </v>
          </cell>
          <cell r="DB176" t="str">
            <v xml:space="preserve"> </v>
          </cell>
          <cell r="DC176" t="str">
            <v xml:space="preserve"> </v>
          </cell>
          <cell r="DD176" t="str">
            <v xml:space="preserve"> </v>
          </cell>
          <cell r="DE176" t="str">
            <v xml:space="preserve"> </v>
          </cell>
          <cell r="DF176" t="str">
            <v xml:space="preserve"> </v>
          </cell>
          <cell r="DG176" t="str">
            <v xml:space="preserve"> </v>
          </cell>
          <cell r="DH176" t="str">
            <v>4. IntraUS Auto1005740</v>
          </cell>
          <cell r="DI176">
            <v>0</v>
          </cell>
          <cell r="DJ176">
            <v>0</v>
          </cell>
          <cell r="DL176">
            <v>0</v>
          </cell>
          <cell r="DM176">
            <v>0</v>
          </cell>
          <cell r="DN176">
            <v>0</v>
          </cell>
          <cell r="DP176">
            <v>0</v>
          </cell>
          <cell r="DQ176">
            <v>0</v>
          </cell>
          <cell r="DR176">
            <v>0</v>
          </cell>
          <cell r="DT176">
            <v>0</v>
          </cell>
          <cell r="DU176">
            <v>0</v>
          </cell>
          <cell r="DV176">
            <v>0</v>
          </cell>
          <cell r="DX176">
            <v>0</v>
          </cell>
          <cell r="DY176">
            <v>0</v>
          </cell>
          <cell r="DZ176">
            <v>0</v>
          </cell>
          <cell r="EB176">
            <v>0</v>
          </cell>
          <cell r="EC176">
            <v>0</v>
          </cell>
          <cell r="ED176">
            <v>0</v>
          </cell>
          <cell r="EF176">
            <v>0</v>
          </cell>
          <cell r="EG176">
            <v>0</v>
          </cell>
          <cell r="EH176">
            <v>0</v>
          </cell>
          <cell r="EJ176">
            <v>0</v>
          </cell>
          <cell r="EK176">
            <v>0</v>
          </cell>
          <cell r="EL176">
            <v>0</v>
          </cell>
          <cell r="EN176">
            <v>0</v>
          </cell>
          <cell r="EO176">
            <v>0</v>
          </cell>
          <cell r="EP176">
            <v>0</v>
          </cell>
          <cell r="ER176">
            <v>0</v>
          </cell>
          <cell r="ES176">
            <v>0</v>
          </cell>
          <cell r="ET176">
            <v>0</v>
          </cell>
          <cell r="EV176">
            <v>0</v>
          </cell>
          <cell r="EW176">
            <v>0</v>
          </cell>
          <cell r="EX176">
            <v>0</v>
          </cell>
          <cell r="EZ176">
            <v>0</v>
          </cell>
          <cell r="FA176">
            <v>0</v>
          </cell>
          <cell r="FB176">
            <v>0</v>
          </cell>
          <cell r="FD176">
            <v>0</v>
          </cell>
          <cell r="FE176">
            <v>0</v>
          </cell>
          <cell r="FF176">
            <v>0</v>
          </cell>
          <cell r="FI176">
            <v>0</v>
          </cell>
          <cell r="FJ176">
            <v>0</v>
          </cell>
          <cell r="FK176">
            <v>0</v>
          </cell>
          <cell r="FM176">
            <v>0</v>
          </cell>
          <cell r="FN176">
            <v>0</v>
          </cell>
          <cell r="FO176">
            <v>0</v>
          </cell>
          <cell r="FQ176">
            <v>0</v>
          </cell>
          <cell r="FR176">
            <v>0</v>
          </cell>
          <cell r="FS176">
            <v>0</v>
          </cell>
          <cell r="FU176">
            <v>0</v>
          </cell>
          <cell r="FV176">
            <v>0</v>
          </cell>
          <cell r="FW176">
            <v>0</v>
          </cell>
          <cell r="FY176">
            <v>0</v>
          </cell>
          <cell r="FZ176">
            <v>0</v>
          </cell>
          <cell r="GA176">
            <v>0</v>
          </cell>
          <cell r="GC176">
            <v>0</v>
          </cell>
          <cell r="GD176">
            <v>0</v>
          </cell>
          <cell r="GE176">
            <v>0</v>
          </cell>
          <cell r="GG176">
            <v>0</v>
          </cell>
          <cell r="GH176">
            <v>0</v>
          </cell>
          <cell r="GI176">
            <v>0</v>
          </cell>
          <cell r="GK176">
            <v>0</v>
          </cell>
          <cell r="GL176">
            <v>0</v>
          </cell>
          <cell r="GM176">
            <v>0</v>
          </cell>
          <cell r="GO176">
            <v>0</v>
          </cell>
          <cell r="GP176">
            <v>0</v>
          </cell>
          <cell r="GQ176">
            <v>0</v>
          </cell>
          <cell r="GS176">
            <v>0</v>
          </cell>
          <cell r="GT176">
            <v>0</v>
          </cell>
          <cell r="GU176">
            <v>0</v>
          </cell>
          <cell r="GW176">
            <v>0</v>
          </cell>
          <cell r="GX176">
            <v>0</v>
          </cell>
          <cell r="GY176">
            <v>0</v>
          </cell>
          <cell r="HA176">
            <v>0</v>
          </cell>
          <cell r="HB176">
            <v>0</v>
          </cell>
          <cell r="HC176">
            <v>0</v>
          </cell>
        </row>
        <row r="177">
          <cell r="H177" t="str">
            <v>1009027</v>
          </cell>
          <cell r="I177" t="str">
            <v>USD</v>
          </cell>
          <cell r="J177" t="str">
            <v>RAD T-300 13FPI AFTR</v>
          </cell>
          <cell r="K177" t="str">
            <v>T4</v>
          </cell>
          <cell r="L177">
            <v>2871.81304</v>
          </cell>
          <cell r="M177">
            <v>2871813.04</v>
          </cell>
          <cell r="N177">
            <v>99.91</v>
          </cell>
          <cell r="R177">
            <v>99.91</v>
          </cell>
          <cell r="V177">
            <v>99.91</v>
          </cell>
          <cell r="Z177">
            <v>99.91</v>
          </cell>
          <cell r="AD177">
            <v>99.91</v>
          </cell>
          <cell r="AH177">
            <v>99.91</v>
          </cell>
          <cell r="AL177">
            <v>99.91</v>
          </cell>
          <cell r="AP177">
            <v>99.91</v>
          </cell>
          <cell r="AT177">
            <v>99.91</v>
          </cell>
          <cell r="AX177">
            <v>99.91</v>
          </cell>
          <cell r="BB177">
            <v>99.91</v>
          </cell>
          <cell r="BF177">
            <v>99.91</v>
          </cell>
          <cell r="BJ177">
            <v>99.91</v>
          </cell>
          <cell r="BK177">
            <v>0</v>
          </cell>
          <cell r="BL177" t="str">
            <v xml:space="preserve"> </v>
          </cell>
          <cell r="BM177" t="str">
            <v xml:space="preserve"> </v>
          </cell>
          <cell r="BN177" t="str">
            <v xml:space="preserve"> </v>
          </cell>
          <cell r="BO177" t="str">
            <v xml:space="preserve"> </v>
          </cell>
          <cell r="BP177" t="str">
            <v xml:space="preserve"> </v>
          </cell>
          <cell r="BQ177" t="str">
            <v xml:space="preserve"> </v>
          </cell>
          <cell r="BR177" t="str">
            <v xml:space="preserve"> </v>
          </cell>
          <cell r="BS177" t="str">
            <v xml:space="preserve"> </v>
          </cell>
          <cell r="BT177" t="str">
            <v xml:space="preserve"> </v>
          </cell>
          <cell r="BU177" t="str">
            <v xml:space="preserve"> </v>
          </cell>
          <cell r="BV177" t="str">
            <v xml:space="preserve"> </v>
          </cell>
          <cell r="BW177" t="str">
            <v xml:space="preserve"> </v>
          </cell>
          <cell r="BX177" t="str">
            <v xml:space="preserve"> </v>
          </cell>
          <cell r="BY177" t="str">
            <v xml:space="preserve"> </v>
          </cell>
          <cell r="BZ177" t="str">
            <v xml:space="preserve"> </v>
          </cell>
          <cell r="CA177" t="str">
            <v xml:space="preserve"> </v>
          </cell>
          <cell r="CB177" t="str">
            <v xml:space="preserve"> </v>
          </cell>
          <cell r="CC177" t="str">
            <v xml:space="preserve"> </v>
          </cell>
          <cell r="CD177" t="str">
            <v xml:space="preserve"> </v>
          </cell>
          <cell r="CE177" t="str">
            <v xml:space="preserve"> </v>
          </cell>
          <cell r="CF177" t="str">
            <v xml:space="preserve"> </v>
          </cell>
          <cell r="CG177" t="str">
            <v xml:space="preserve"> </v>
          </cell>
          <cell r="CH177" t="str">
            <v xml:space="preserve"> </v>
          </cell>
          <cell r="CI177" t="str">
            <v xml:space="preserve"> </v>
          </cell>
          <cell r="CJ177" t="str">
            <v xml:space="preserve"> </v>
          </cell>
          <cell r="CK177" t="str">
            <v xml:space="preserve"> </v>
          </cell>
          <cell r="CL177" t="str">
            <v xml:space="preserve"> </v>
          </cell>
          <cell r="CM177" t="str">
            <v xml:space="preserve"> </v>
          </cell>
          <cell r="CN177" t="str">
            <v xml:space="preserve"> </v>
          </cell>
          <cell r="CO177" t="str">
            <v xml:space="preserve"> </v>
          </cell>
          <cell r="CP177" t="str">
            <v xml:space="preserve"> </v>
          </cell>
          <cell r="CQ177" t="str">
            <v xml:space="preserve"> </v>
          </cell>
          <cell r="CR177" t="str">
            <v xml:space="preserve"> </v>
          </cell>
          <cell r="CS177" t="str">
            <v xml:space="preserve"> </v>
          </cell>
          <cell r="CT177" t="str">
            <v xml:space="preserve"> </v>
          </cell>
          <cell r="CU177" t="str">
            <v xml:space="preserve"> </v>
          </cell>
          <cell r="CV177" t="str">
            <v xml:space="preserve"> </v>
          </cell>
          <cell r="CW177" t="str">
            <v xml:space="preserve"> </v>
          </cell>
          <cell r="CX177" t="str">
            <v xml:space="preserve"> </v>
          </cell>
          <cell r="CY177" t="str">
            <v xml:space="preserve"> </v>
          </cell>
          <cell r="CZ177" t="str">
            <v xml:space="preserve"> </v>
          </cell>
          <cell r="DA177" t="str">
            <v xml:space="preserve"> </v>
          </cell>
          <cell r="DB177" t="str">
            <v xml:space="preserve"> </v>
          </cell>
          <cell r="DC177" t="str">
            <v xml:space="preserve"> </v>
          </cell>
          <cell r="DD177" t="str">
            <v xml:space="preserve"> </v>
          </cell>
          <cell r="DE177" t="str">
            <v xml:space="preserve"> </v>
          </cell>
          <cell r="DF177" t="str">
            <v xml:space="preserve"> </v>
          </cell>
          <cell r="DG177" t="str">
            <v xml:space="preserve"> </v>
          </cell>
          <cell r="DH177" t="str">
            <v>4. IntraUS Auto1009027</v>
          </cell>
          <cell r="DI177">
            <v>0</v>
          </cell>
          <cell r="DJ177">
            <v>0</v>
          </cell>
          <cell r="DL177">
            <v>0</v>
          </cell>
          <cell r="DM177">
            <v>0</v>
          </cell>
          <cell r="DN177">
            <v>0</v>
          </cell>
          <cell r="DP177">
            <v>0</v>
          </cell>
          <cell r="DQ177">
            <v>0</v>
          </cell>
          <cell r="DR177">
            <v>0</v>
          </cell>
          <cell r="DT177">
            <v>0</v>
          </cell>
          <cell r="DU177">
            <v>0</v>
          </cell>
          <cell r="DV177">
            <v>0</v>
          </cell>
          <cell r="DX177">
            <v>0</v>
          </cell>
          <cell r="DY177">
            <v>0</v>
          </cell>
          <cell r="DZ177">
            <v>0</v>
          </cell>
          <cell r="EB177">
            <v>0</v>
          </cell>
          <cell r="EC177">
            <v>0</v>
          </cell>
          <cell r="ED177">
            <v>0</v>
          </cell>
          <cell r="EF177">
            <v>0</v>
          </cell>
          <cell r="EG177">
            <v>0</v>
          </cell>
          <cell r="EH177">
            <v>0</v>
          </cell>
          <cell r="EJ177">
            <v>0</v>
          </cell>
          <cell r="EK177">
            <v>0</v>
          </cell>
          <cell r="EL177">
            <v>0</v>
          </cell>
          <cell r="EN177">
            <v>0</v>
          </cell>
          <cell r="EO177">
            <v>0</v>
          </cell>
          <cell r="EP177">
            <v>0</v>
          </cell>
          <cell r="ER177">
            <v>0</v>
          </cell>
          <cell r="ES177">
            <v>0</v>
          </cell>
          <cell r="ET177">
            <v>0</v>
          </cell>
          <cell r="EV177">
            <v>0</v>
          </cell>
          <cell r="EW177">
            <v>0</v>
          </cell>
          <cell r="EX177">
            <v>0</v>
          </cell>
          <cell r="EZ177">
            <v>0</v>
          </cell>
          <cell r="FA177">
            <v>0</v>
          </cell>
          <cell r="FB177">
            <v>0</v>
          </cell>
          <cell r="FD177">
            <v>0</v>
          </cell>
          <cell r="FE177">
            <v>0</v>
          </cell>
          <cell r="FF177">
            <v>0</v>
          </cell>
          <cell r="FI177">
            <v>0</v>
          </cell>
          <cell r="FJ177">
            <v>0</v>
          </cell>
          <cell r="FK177">
            <v>0</v>
          </cell>
          <cell r="FM177">
            <v>0</v>
          </cell>
          <cell r="FN177">
            <v>0</v>
          </cell>
          <cell r="FO177">
            <v>0</v>
          </cell>
          <cell r="FQ177">
            <v>0</v>
          </cell>
          <cell r="FR177">
            <v>0</v>
          </cell>
          <cell r="FS177">
            <v>0</v>
          </cell>
          <cell r="FU177">
            <v>0</v>
          </cell>
          <cell r="FV177">
            <v>0</v>
          </cell>
          <cell r="FW177">
            <v>0</v>
          </cell>
          <cell r="FY177">
            <v>0</v>
          </cell>
          <cell r="FZ177">
            <v>0</v>
          </cell>
          <cell r="GA177">
            <v>0</v>
          </cell>
          <cell r="GC177">
            <v>0</v>
          </cell>
          <cell r="GD177">
            <v>0</v>
          </cell>
          <cell r="GE177">
            <v>0</v>
          </cell>
          <cell r="GG177">
            <v>0</v>
          </cell>
          <cell r="GH177">
            <v>0</v>
          </cell>
          <cell r="GI177">
            <v>0</v>
          </cell>
          <cell r="GK177">
            <v>0</v>
          </cell>
          <cell r="GL177">
            <v>0</v>
          </cell>
          <cell r="GM177">
            <v>0</v>
          </cell>
          <cell r="GO177">
            <v>0</v>
          </cell>
          <cell r="GP177">
            <v>0</v>
          </cell>
          <cell r="GQ177">
            <v>0</v>
          </cell>
          <cell r="GS177">
            <v>0</v>
          </cell>
          <cell r="GT177">
            <v>0</v>
          </cell>
          <cell r="GU177">
            <v>0</v>
          </cell>
          <cell r="GW177">
            <v>0</v>
          </cell>
          <cell r="GX177">
            <v>0</v>
          </cell>
          <cell r="GY177">
            <v>0</v>
          </cell>
          <cell r="HA177">
            <v>0</v>
          </cell>
          <cell r="HB177">
            <v>0</v>
          </cell>
          <cell r="HC177">
            <v>0</v>
          </cell>
        </row>
        <row r="178">
          <cell r="H178" t="str">
            <v>1009045</v>
          </cell>
          <cell r="I178" t="str">
            <v>USD</v>
          </cell>
          <cell r="J178" t="str">
            <v>RAD J-CAR 1005337 DIMEX</v>
          </cell>
          <cell r="K178" t="str">
            <v>T4</v>
          </cell>
          <cell r="L178">
            <v>176.17903999999999</v>
          </cell>
          <cell r="M178">
            <v>176179.03999999998</v>
          </cell>
          <cell r="N178">
            <v>69.28</v>
          </cell>
          <cell r="R178">
            <v>69.28</v>
          </cell>
          <cell r="V178">
            <v>69.28</v>
          </cell>
          <cell r="Z178">
            <v>69.28</v>
          </cell>
          <cell r="AD178">
            <v>69.28</v>
          </cell>
          <cell r="AH178">
            <v>69.28</v>
          </cell>
          <cell r="AL178">
            <v>69.28</v>
          </cell>
          <cell r="AP178">
            <v>69.28</v>
          </cell>
          <cell r="AT178">
            <v>69.28</v>
          </cell>
          <cell r="AX178">
            <v>69.28</v>
          </cell>
          <cell r="BB178">
            <v>69.28</v>
          </cell>
          <cell r="BF178">
            <v>69.28</v>
          </cell>
          <cell r="BJ178">
            <v>69.28</v>
          </cell>
          <cell r="BK178">
            <v>0</v>
          </cell>
          <cell r="BL178" t="str">
            <v xml:space="preserve"> </v>
          </cell>
          <cell r="BM178" t="str">
            <v xml:space="preserve"> </v>
          </cell>
          <cell r="BN178" t="str">
            <v xml:space="preserve"> </v>
          </cell>
          <cell r="BO178" t="str">
            <v xml:space="preserve"> </v>
          </cell>
          <cell r="BP178" t="str">
            <v xml:space="preserve"> </v>
          </cell>
          <cell r="BQ178" t="str">
            <v xml:space="preserve"> </v>
          </cell>
          <cell r="BR178" t="str">
            <v xml:space="preserve"> </v>
          </cell>
          <cell r="BS178" t="str">
            <v xml:space="preserve"> </v>
          </cell>
          <cell r="BT178" t="str">
            <v xml:space="preserve"> </v>
          </cell>
          <cell r="BU178" t="str">
            <v xml:space="preserve"> </v>
          </cell>
          <cell r="BV178" t="str">
            <v xml:space="preserve"> </v>
          </cell>
          <cell r="BW178" t="str">
            <v xml:space="preserve"> </v>
          </cell>
          <cell r="BX178" t="str">
            <v xml:space="preserve"> </v>
          </cell>
          <cell r="BY178" t="str">
            <v xml:space="preserve"> </v>
          </cell>
          <cell r="BZ178" t="str">
            <v xml:space="preserve"> </v>
          </cell>
          <cell r="CA178" t="str">
            <v xml:space="preserve"> </v>
          </cell>
          <cell r="CB178" t="str">
            <v xml:space="preserve"> </v>
          </cell>
          <cell r="CC178" t="str">
            <v xml:space="preserve"> </v>
          </cell>
          <cell r="CD178" t="str">
            <v xml:space="preserve"> </v>
          </cell>
          <cell r="CE178" t="str">
            <v xml:space="preserve"> </v>
          </cell>
          <cell r="CF178" t="str">
            <v xml:space="preserve"> </v>
          </cell>
          <cell r="CG178" t="str">
            <v xml:space="preserve"> </v>
          </cell>
          <cell r="CH178" t="str">
            <v xml:space="preserve"> </v>
          </cell>
          <cell r="CI178" t="str">
            <v xml:space="preserve"> </v>
          </cell>
          <cell r="CJ178" t="str">
            <v xml:space="preserve"> </v>
          </cell>
          <cell r="CK178" t="str">
            <v xml:space="preserve"> </v>
          </cell>
          <cell r="CL178" t="str">
            <v xml:space="preserve"> </v>
          </cell>
          <cell r="CM178" t="str">
            <v xml:space="preserve"> </v>
          </cell>
          <cell r="CN178" t="str">
            <v xml:space="preserve"> </v>
          </cell>
          <cell r="CO178" t="str">
            <v xml:space="preserve"> </v>
          </cell>
          <cell r="CP178" t="str">
            <v xml:space="preserve"> </v>
          </cell>
          <cell r="CQ178" t="str">
            <v xml:space="preserve"> </v>
          </cell>
          <cell r="CR178" t="str">
            <v xml:space="preserve"> </v>
          </cell>
          <cell r="CS178" t="str">
            <v xml:space="preserve"> </v>
          </cell>
          <cell r="CT178" t="str">
            <v xml:space="preserve"> </v>
          </cell>
          <cell r="CU178" t="str">
            <v xml:space="preserve"> </v>
          </cell>
          <cell r="CV178" t="str">
            <v xml:space="preserve"> </v>
          </cell>
          <cell r="CW178" t="str">
            <v xml:space="preserve"> </v>
          </cell>
          <cell r="CX178" t="str">
            <v xml:space="preserve"> </v>
          </cell>
          <cell r="CY178" t="str">
            <v xml:space="preserve"> </v>
          </cell>
          <cell r="CZ178" t="str">
            <v xml:space="preserve"> </v>
          </cell>
          <cell r="DA178" t="str">
            <v xml:space="preserve"> </v>
          </cell>
          <cell r="DB178" t="str">
            <v xml:space="preserve"> </v>
          </cell>
          <cell r="DC178" t="str">
            <v xml:space="preserve"> </v>
          </cell>
          <cell r="DD178" t="str">
            <v xml:space="preserve"> </v>
          </cell>
          <cell r="DE178" t="str">
            <v xml:space="preserve"> </v>
          </cell>
          <cell r="DF178" t="str">
            <v xml:space="preserve"> </v>
          </cell>
          <cell r="DG178" t="str">
            <v xml:space="preserve"> </v>
          </cell>
          <cell r="DH178" t="str">
            <v>4. IntraUS Auto1009045</v>
          </cell>
          <cell r="DI178">
            <v>0</v>
          </cell>
          <cell r="DJ178">
            <v>0</v>
          </cell>
          <cell r="DL178">
            <v>0</v>
          </cell>
          <cell r="DM178">
            <v>0</v>
          </cell>
          <cell r="DN178">
            <v>0</v>
          </cell>
          <cell r="DP178">
            <v>0</v>
          </cell>
          <cell r="DQ178">
            <v>0</v>
          </cell>
          <cell r="DR178">
            <v>0</v>
          </cell>
          <cell r="DT178">
            <v>0</v>
          </cell>
          <cell r="DU178">
            <v>0</v>
          </cell>
          <cell r="DV178">
            <v>0</v>
          </cell>
          <cell r="DX178">
            <v>0</v>
          </cell>
          <cell r="DY178">
            <v>0</v>
          </cell>
          <cell r="DZ178">
            <v>0</v>
          </cell>
          <cell r="EB178">
            <v>0</v>
          </cell>
          <cell r="EC178">
            <v>0</v>
          </cell>
          <cell r="ED178">
            <v>0</v>
          </cell>
          <cell r="EF178">
            <v>0</v>
          </cell>
          <cell r="EG178">
            <v>0</v>
          </cell>
          <cell r="EH178">
            <v>0</v>
          </cell>
          <cell r="EJ178">
            <v>0</v>
          </cell>
          <cell r="EK178">
            <v>0</v>
          </cell>
          <cell r="EL178">
            <v>0</v>
          </cell>
          <cell r="EN178">
            <v>0</v>
          </cell>
          <cell r="EO178">
            <v>0</v>
          </cell>
          <cell r="EP178">
            <v>0</v>
          </cell>
          <cell r="ER178">
            <v>0</v>
          </cell>
          <cell r="ES178">
            <v>0</v>
          </cell>
          <cell r="ET178">
            <v>0</v>
          </cell>
          <cell r="EV178">
            <v>0</v>
          </cell>
          <cell r="EW178">
            <v>0</v>
          </cell>
          <cell r="EX178">
            <v>0</v>
          </cell>
          <cell r="EZ178">
            <v>0</v>
          </cell>
          <cell r="FA178">
            <v>0</v>
          </cell>
          <cell r="FB178">
            <v>0</v>
          </cell>
          <cell r="FD178">
            <v>0</v>
          </cell>
          <cell r="FE178">
            <v>0</v>
          </cell>
          <cell r="FF178">
            <v>0</v>
          </cell>
          <cell r="FI178">
            <v>0</v>
          </cell>
          <cell r="FJ178">
            <v>0</v>
          </cell>
          <cell r="FK178">
            <v>0</v>
          </cell>
          <cell r="FM178">
            <v>0</v>
          </cell>
          <cell r="FN178">
            <v>0</v>
          </cell>
          <cell r="FO178">
            <v>0</v>
          </cell>
          <cell r="FQ178">
            <v>0</v>
          </cell>
          <cell r="FR178">
            <v>0</v>
          </cell>
          <cell r="FS178">
            <v>0</v>
          </cell>
          <cell r="FU178">
            <v>0</v>
          </cell>
          <cell r="FV178">
            <v>0</v>
          </cell>
          <cell r="FW178">
            <v>0</v>
          </cell>
          <cell r="FY178">
            <v>0</v>
          </cell>
          <cell r="FZ178">
            <v>0</v>
          </cell>
          <cell r="GA178">
            <v>0</v>
          </cell>
          <cell r="GC178">
            <v>0</v>
          </cell>
          <cell r="GD178">
            <v>0</v>
          </cell>
          <cell r="GE178">
            <v>0</v>
          </cell>
          <cell r="GG178">
            <v>0</v>
          </cell>
          <cell r="GH178">
            <v>0</v>
          </cell>
          <cell r="GI178">
            <v>0</v>
          </cell>
          <cell r="GK178">
            <v>0</v>
          </cell>
          <cell r="GL178">
            <v>0</v>
          </cell>
          <cell r="GM178">
            <v>0</v>
          </cell>
          <cell r="GO178">
            <v>0</v>
          </cell>
          <cell r="GP178">
            <v>0</v>
          </cell>
          <cell r="GQ178">
            <v>0</v>
          </cell>
          <cell r="GS178">
            <v>0</v>
          </cell>
          <cell r="GT178">
            <v>0</v>
          </cell>
          <cell r="GU178">
            <v>0</v>
          </cell>
          <cell r="GW178">
            <v>0</v>
          </cell>
          <cell r="GX178">
            <v>0</v>
          </cell>
          <cell r="GY178">
            <v>0</v>
          </cell>
          <cell r="HA178">
            <v>0</v>
          </cell>
          <cell r="HB178">
            <v>0</v>
          </cell>
          <cell r="HC178">
            <v>0</v>
          </cell>
        </row>
        <row r="179">
          <cell r="H179" t="str">
            <v>1009057</v>
          </cell>
          <cell r="I179" t="str">
            <v>USD</v>
          </cell>
          <cell r="J179" t="str">
            <v>RR V14 753783Z AFTR</v>
          </cell>
          <cell r="K179" t="str">
            <v>T3</v>
          </cell>
          <cell r="L179">
            <v>322.33219999999994</v>
          </cell>
          <cell r="M179">
            <v>322332.19999999995</v>
          </cell>
          <cell r="N179">
            <v>46.6</v>
          </cell>
          <cell r="R179">
            <v>46.6</v>
          </cell>
          <cell r="V179">
            <v>46.6</v>
          </cell>
          <cell r="Z179">
            <v>46.6</v>
          </cell>
          <cell r="AD179">
            <v>46.6</v>
          </cell>
          <cell r="AH179">
            <v>46.6</v>
          </cell>
          <cell r="AL179">
            <v>46.6</v>
          </cell>
          <cell r="AP179">
            <v>46.6</v>
          </cell>
          <cell r="AT179">
            <v>46.6</v>
          </cell>
          <cell r="AX179">
            <v>46.6</v>
          </cell>
          <cell r="BB179">
            <v>46.6</v>
          </cell>
          <cell r="BF179">
            <v>46.6</v>
          </cell>
          <cell r="BJ179">
            <v>46.6</v>
          </cell>
          <cell r="BK179">
            <v>0</v>
          </cell>
          <cell r="BL179" t="str">
            <v xml:space="preserve"> </v>
          </cell>
          <cell r="BM179" t="str">
            <v xml:space="preserve"> </v>
          </cell>
          <cell r="BN179" t="str">
            <v xml:space="preserve"> </v>
          </cell>
          <cell r="BO179" t="str">
            <v xml:space="preserve"> </v>
          </cell>
          <cell r="BP179" t="str">
            <v xml:space="preserve"> </v>
          </cell>
          <cell r="BQ179" t="str">
            <v xml:space="preserve"> </v>
          </cell>
          <cell r="BR179" t="str">
            <v xml:space="preserve"> </v>
          </cell>
          <cell r="BS179" t="str">
            <v xml:space="preserve"> </v>
          </cell>
          <cell r="BT179" t="str">
            <v xml:space="preserve"> </v>
          </cell>
          <cell r="BU179" t="str">
            <v xml:space="preserve"> </v>
          </cell>
          <cell r="BV179" t="str">
            <v xml:space="preserve"> </v>
          </cell>
          <cell r="BW179" t="str">
            <v xml:space="preserve"> </v>
          </cell>
          <cell r="BX179" t="str">
            <v xml:space="preserve"> </v>
          </cell>
          <cell r="BY179" t="str">
            <v xml:space="preserve"> </v>
          </cell>
          <cell r="BZ179" t="str">
            <v xml:space="preserve"> </v>
          </cell>
          <cell r="CA179" t="str">
            <v xml:space="preserve"> </v>
          </cell>
          <cell r="CB179" t="str">
            <v xml:space="preserve"> </v>
          </cell>
          <cell r="CC179" t="str">
            <v xml:space="preserve"> </v>
          </cell>
          <cell r="CD179" t="str">
            <v xml:space="preserve"> </v>
          </cell>
          <cell r="CE179" t="str">
            <v xml:space="preserve"> </v>
          </cell>
          <cell r="CF179" t="str">
            <v xml:space="preserve"> </v>
          </cell>
          <cell r="CG179" t="str">
            <v xml:space="preserve"> </v>
          </cell>
          <cell r="CH179" t="str">
            <v xml:space="preserve"> </v>
          </cell>
          <cell r="CI179" t="str">
            <v xml:space="preserve"> </v>
          </cell>
          <cell r="CJ179" t="str">
            <v xml:space="preserve"> </v>
          </cell>
          <cell r="CK179" t="str">
            <v xml:space="preserve"> </v>
          </cell>
          <cell r="CL179" t="str">
            <v xml:space="preserve"> </v>
          </cell>
          <cell r="CM179" t="str">
            <v xml:space="preserve"> </v>
          </cell>
          <cell r="CN179" t="str">
            <v xml:space="preserve"> </v>
          </cell>
          <cell r="CO179" t="str">
            <v xml:space="preserve"> </v>
          </cell>
          <cell r="CP179" t="str">
            <v xml:space="preserve"> </v>
          </cell>
          <cell r="CQ179" t="str">
            <v xml:space="preserve"> </v>
          </cell>
          <cell r="CR179" t="str">
            <v xml:space="preserve"> </v>
          </cell>
          <cell r="CS179" t="str">
            <v xml:space="preserve"> </v>
          </cell>
          <cell r="CT179" t="str">
            <v xml:space="preserve"> </v>
          </cell>
          <cell r="CU179" t="str">
            <v xml:space="preserve"> </v>
          </cell>
          <cell r="CV179" t="str">
            <v xml:space="preserve"> </v>
          </cell>
          <cell r="CW179" t="str">
            <v xml:space="preserve"> </v>
          </cell>
          <cell r="CX179" t="str">
            <v xml:space="preserve"> </v>
          </cell>
          <cell r="CY179" t="str">
            <v xml:space="preserve"> </v>
          </cell>
          <cell r="CZ179" t="str">
            <v xml:space="preserve"> </v>
          </cell>
          <cell r="DA179" t="str">
            <v xml:space="preserve"> </v>
          </cell>
          <cell r="DB179" t="str">
            <v xml:space="preserve"> </v>
          </cell>
          <cell r="DC179" t="str">
            <v xml:space="preserve"> </v>
          </cell>
          <cell r="DD179" t="str">
            <v xml:space="preserve"> </v>
          </cell>
          <cell r="DE179" t="str">
            <v xml:space="preserve"> </v>
          </cell>
          <cell r="DF179" t="str">
            <v xml:space="preserve"> </v>
          </cell>
          <cell r="DG179" t="str">
            <v xml:space="preserve"> </v>
          </cell>
          <cell r="DH179" t="str">
            <v>4. IntraUS Auto1009057</v>
          </cell>
          <cell r="DI179">
            <v>0</v>
          </cell>
          <cell r="DJ179">
            <v>0</v>
          </cell>
          <cell r="DL179">
            <v>0</v>
          </cell>
          <cell r="DM179">
            <v>0</v>
          </cell>
          <cell r="DN179">
            <v>0</v>
          </cell>
          <cell r="DP179">
            <v>0</v>
          </cell>
          <cell r="DQ179">
            <v>0</v>
          </cell>
          <cell r="DR179">
            <v>0</v>
          </cell>
          <cell r="DT179">
            <v>0</v>
          </cell>
          <cell r="DU179">
            <v>0</v>
          </cell>
          <cell r="DV179">
            <v>0</v>
          </cell>
          <cell r="DX179">
            <v>0</v>
          </cell>
          <cell r="DY179">
            <v>0</v>
          </cell>
          <cell r="DZ179">
            <v>0</v>
          </cell>
          <cell r="EB179">
            <v>0</v>
          </cell>
          <cell r="EC179">
            <v>0</v>
          </cell>
          <cell r="ED179">
            <v>0</v>
          </cell>
          <cell r="EF179">
            <v>0</v>
          </cell>
          <cell r="EG179">
            <v>0</v>
          </cell>
          <cell r="EH179">
            <v>0</v>
          </cell>
          <cell r="EJ179">
            <v>0</v>
          </cell>
          <cell r="EK179">
            <v>0</v>
          </cell>
          <cell r="EL179">
            <v>0</v>
          </cell>
          <cell r="EN179">
            <v>0</v>
          </cell>
          <cell r="EO179">
            <v>0</v>
          </cell>
          <cell r="EP179">
            <v>0</v>
          </cell>
          <cell r="ER179">
            <v>0</v>
          </cell>
          <cell r="ES179">
            <v>0</v>
          </cell>
          <cell r="ET179">
            <v>0</v>
          </cell>
          <cell r="EV179">
            <v>0</v>
          </cell>
          <cell r="EW179">
            <v>0</v>
          </cell>
          <cell r="EX179">
            <v>0</v>
          </cell>
          <cell r="EZ179">
            <v>0</v>
          </cell>
          <cell r="FA179">
            <v>0</v>
          </cell>
          <cell r="FB179">
            <v>0</v>
          </cell>
          <cell r="FD179">
            <v>0</v>
          </cell>
          <cell r="FE179">
            <v>0</v>
          </cell>
          <cell r="FF179">
            <v>0</v>
          </cell>
          <cell r="FI179">
            <v>0</v>
          </cell>
          <cell r="FJ179">
            <v>0</v>
          </cell>
          <cell r="FK179">
            <v>0</v>
          </cell>
          <cell r="FM179">
            <v>0</v>
          </cell>
          <cell r="FN179">
            <v>0</v>
          </cell>
          <cell r="FO179">
            <v>0</v>
          </cell>
          <cell r="FQ179">
            <v>0</v>
          </cell>
          <cell r="FR179">
            <v>0</v>
          </cell>
          <cell r="FS179">
            <v>0</v>
          </cell>
          <cell r="FU179">
            <v>0</v>
          </cell>
          <cell r="FV179">
            <v>0</v>
          </cell>
          <cell r="FW179">
            <v>0</v>
          </cell>
          <cell r="FY179">
            <v>0</v>
          </cell>
          <cell r="FZ179">
            <v>0</v>
          </cell>
          <cell r="GA179">
            <v>0</v>
          </cell>
          <cell r="GC179">
            <v>0</v>
          </cell>
          <cell r="GD179">
            <v>0</v>
          </cell>
          <cell r="GE179">
            <v>0</v>
          </cell>
          <cell r="GG179">
            <v>0</v>
          </cell>
          <cell r="GH179">
            <v>0</v>
          </cell>
          <cell r="GI179">
            <v>0</v>
          </cell>
          <cell r="GK179">
            <v>0</v>
          </cell>
          <cell r="GL179">
            <v>0</v>
          </cell>
          <cell r="GM179">
            <v>0</v>
          </cell>
          <cell r="GO179">
            <v>0</v>
          </cell>
          <cell r="GP179">
            <v>0</v>
          </cell>
          <cell r="GQ179">
            <v>0</v>
          </cell>
          <cell r="GS179">
            <v>0</v>
          </cell>
          <cell r="GT179">
            <v>0</v>
          </cell>
          <cell r="GU179">
            <v>0</v>
          </cell>
          <cell r="GW179">
            <v>0</v>
          </cell>
          <cell r="GX179">
            <v>0</v>
          </cell>
          <cell r="GY179">
            <v>0</v>
          </cell>
          <cell r="HA179">
            <v>0</v>
          </cell>
          <cell r="HB179">
            <v>0</v>
          </cell>
          <cell r="HC179">
            <v>0</v>
          </cell>
        </row>
        <row r="180">
          <cell r="H180" t="str">
            <v>1009058</v>
          </cell>
          <cell r="I180" t="str">
            <v>USD</v>
          </cell>
          <cell r="J180" t="str">
            <v>RAD 27MA 919AL GM  731937</v>
          </cell>
          <cell r="K180" t="str">
            <v>T4</v>
          </cell>
          <cell r="L180">
            <v>15.391599999999999</v>
          </cell>
          <cell r="M180">
            <v>15391.599999999999</v>
          </cell>
          <cell r="N180">
            <v>54.97</v>
          </cell>
          <cell r="R180">
            <v>54.97</v>
          </cell>
          <cell r="V180">
            <v>54.97</v>
          </cell>
          <cell r="Z180">
            <v>54.97</v>
          </cell>
          <cell r="AD180">
            <v>54.97</v>
          </cell>
          <cell r="AH180">
            <v>54.97</v>
          </cell>
          <cell r="AL180">
            <v>54.97</v>
          </cell>
          <cell r="AP180">
            <v>54.97</v>
          </cell>
          <cell r="AT180">
            <v>54.97</v>
          </cell>
          <cell r="AX180">
            <v>54.97</v>
          </cell>
          <cell r="BB180">
            <v>54.97</v>
          </cell>
          <cell r="BF180">
            <v>54.97</v>
          </cell>
          <cell r="BJ180">
            <v>54.97</v>
          </cell>
          <cell r="BK180">
            <v>0</v>
          </cell>
          <cell r="BL180" t="str">
            <v xml:space="preserve"> </v>
          </cell>
          <cell r="BM180" t="str">
            <v xml:space="preserve"> </v>
          </cell>
          <cell r="BN180" t="str">
            <v xml:space="preserve"> </v>
          </cell>
          <cell r="BO180" t="str">
            <v xml:space="preserve"> </v>
          </cell>
          <cell r="BP180" t="str">
            <v xml:space="preserve"> </v>
          </cell>
          <cell r="BQ180" t="str">
            <v xml:space="preserve"> </v>
          </cell>
          <cell r="BR180" t="str">
            <v xml:space="preserve"> </v>
          </cell>
          <cell r="BS180" t="str">
            <v xml:space="preserve"> </v>
          </cell>
          <cell r="BT180" t="str">
            <v xml:space="preserve"> </v>
          </cell>
          <cell r="BU180" t="str">
            <v xml:space="preserve"> </v>
          </cell>
          <cell r="BV180" t="str">
            <v xml:space="preserve"> </v>
          </cell>
          <cell r="BW180" t="str">
            <v xml:space="preserve"> </v>
          </cell>
          <cell r="BX180" t="str">
            <v xml:space="preserve"> </v>
          </cell>
          <cell r="BY180" t="str">
            <v xml:space="preserve"> </v>
          </cell>
          <cell r="BZ180" t="str">
            <v xml:space="preserve"> </v>
          </cell>
          <cell r="CA180" t="str">
            <v xml:space="preserve"> </v>
          </cell>
          <cell r="CB180" t="str">
            <v xml:space="preserve"> </v>
          </cell>
          <cell r="CC180" t="str">
            <v xml:space="preserve"> </v>
          </cell>
          <cell r="CD180" t="str">
            <v xml:space="preserve"> </v>
          </cell>
          <cell r="CE180" t="str">
            <v xml:space="preserve"> </v>
          </cell>
          <cell r="CF180" t="str">
            <v xml:space="preserve"> </v>
          </cell>
          <cell r="CG180" t="str">
            <v xml:space="preserve"> </v>
          </cell>
          <cell r="CH180" t="str">
            <v xml:space="preserve"> </v>
          </cell>
          <cell r="CI180" t="str">
            <v xml:space="preserve"> </v>
          </cell>
          <cell r="CJ180" t="str">
            <v xml:space="preserve"> </v>
          </cell>
          <cell r="CK180" t="str">
            <v xml:space="preserve"> </v>
          </cell>
          <cell r="CL180" t="str">
            <v xml:space="preserve"> </v>
          </cell>
          <cell r="CM180" t="str">
            <v xml:space="preserve"> </v>
          </cell>
          <cell r="CN180" t="str">
            <v xml:space="preserve"> </v>
          </cell>
          <cell r="CO180" t="str">
            <v xml:space="preserve"> </v>
          </cell>
          <cell r="CP180" t="str">
            <v xml:space="preserve"> </v>
          </cell>
          <cell r="CQ180" t="str">
            <v xml:space="preserve"> </v>
          </cell>
          <cell r="CR180" t="str">
            <v xml:space="preserve"> </v>
          </cell>
          <cell r="CS180" t="str">
            <v xml:space="preserve"> </v>
          </cell>
          <cell r="CT180" t="str">
            <v xml:space="preserve"> </v>
          </cell>
          <cell r="CU180" t="str">
            <v xml:space="preserve"> </v>
          </cell>
          <cell r="CV180" t="str">
            <v xml:space="preserve"> </v>
          </cell>
          <cell r="CW180" t="str">
            <v xml:space="preserve"> </v>
          </cell>
          <cell r="CX180" t="str">
            <v xml:space="preserve"> </v>
          </cell>
          <cell r="CY180" t="str">
            <v xml:space="preserve"> </v>
          </cell>
          <cell r="CZ180" t="str">
            <v xml:space="preserve"> </v>
          </cell>
          <cell r="DA180" t="str">
            <v xml:space="preserve"> </v>
          </cell>
          <cell r="DB180" t="str">
            <v xml:space="preserve"> </v>
          </cell>
          <cell r="DC180" t="str">
            <v xml:space="preserve"> </v>
          </cell>
          <cell r="DD180" t="str">
            <v xml:space="preserve"> </v>
          </cell>
          <cell r="DE180" t="str">
            <v xml:space="preserve"> </v>
          </cell>
          <cell r="DF180" t="str">
            <v xml:space="preserve"> </v>
          </cell>
          <cell r="DG180" t="str">
            <v xml:space="preserve"> </v>
          </cell>
          <cell r="DH180" t="str">
            <v>4. IntraUS Auto1009058</v>
          </cell>
          <cell r="DI180">
            <v>0</v>
          </cell>
          <cell r="DJ180">
            <v>0</v>
          </cell>
          <cell r="DL180">
            <v>0</v>
          </cell>
          <cell r="DM180">
            <v>0</v>
          </cell>
          <cell r="DN180">
            <v>0</v>
          </cell>
          <cell r="DP180">
            <v>0</v>
          </cell>
          <cell r="DQ180">
            <v>0</v>
          </cell>
          <cell r="DR180">
            <v>0</v>
          </cell>
          <cell r="DT180">
            <v>0</v>
          </cell>
          <cell r="DU180">
            <v>0</v>
          </cell>
          <cell r="DV180">
            <v>0</v>
          </cell>
          <cell r="DX180">
            <v>0</v>
          </cell>
          <cell r="DY180">
            <v>0</v>
          </cell>
          <cell r="DZ180">
            <v>0</v>
          </cell>
          <cell r="EB180">
            <v>0</v>
          </cell>
          <cell r="EC180">
            <v>0</v>
          </cell>
          <cell r="ED180">
            <v>0</v>
          </cell>
          <cell r="EF180">
            <v>0</v>
          </cell>
          <cell r="EG180">
            <v>0</v>
          </cell>
          <cell r="EH180">
            <v>0</v>
          </cell>
          <cell r="EJ180">
            <v>0</v>
          </cell>
          <cell r="EK180">
            <v>0</v>
          </cell>
          <cell r="EL180">
            <v>0</v>
          </cell>
          <cell r="EN180">
            <v>0</v>
          </cell>
          <cell r="EO180">
            <v>0</v>
          </cell>
          <cell r="EP180">
            <v>0</v>
          </cell>
          <cell r="ER180">
            <v>0</v>
          </cell>
          <cell r="ES180">
            <v>0</v>
          </cell>
          <cell r="ET180">
            <v>0</v>
          </cell>
          <cell r="EV180">
            <v>0</v>
          </cell>
          <cell r="EW180">
            <v>0</v>
          </cell>
          <cell r="EX180">
            <v>0</v>
          </cell>
          <cell r="EZ180">
            <v>0</v>
          </cell>
          <cell r="FA180">
            <v>0</v>
          </cell>
          <cell r="FB180">
            <v>0</v>
          </cell>
          <cell r="FD180">
            <v>0</v>
          </cell>
          <cell r="FE180">
            <v>0</v>
          </cell>
          <cell r="FF180">
            <v>0</v>
          </cell>
          <cell r="FI180">
            <v>0</v>
          </cell>
          <cell r="FJ180">
            <v>0</v>
          </cell>
          <cell r="FK180">
            <v>0</v>
          </cell>
          <cell r="FM180">
            <v>0</v>
          </cell>
          <cell r="FN180">
            <v>0</v>
          </cell>
          <cell r="FO180">
            <v>0</v>
          </cell>
          <cell r="FQ180">
            <v>0</v>
          </cell>
          <cell r="FR180">
            <v>0</v>
          </cell>
          <cell r="FS180">
            <v>0</v>
          </cell>
          <cell r="FU180">
            <v>0</v>
          </cell>
          <cell r="FV180">
            <v>0</v>
          </cell>
          <cell r="FW180">
            <v>0</v>
          </cell>
          <cell r="FY180">
            <v>0</v>
          </cell>
          <cell r="FZ180">
            <v>0</v>
          </cell>
          <cell r="GA180">
            <v>0</v>
          </cell>
          <cell r="GC180">
            <v>0</v>
          </cell>
          <cell r="GD180">
            <v>0</v>
          </cell>
          <cell r="GE180">
            <v>0</v>
          </cell>
          <cell r="GG180">
            <v>0</v>
          </cell>
          <cell r="GH180">
            <v>0</v>
          </cell>
          <cell r="GI180">
            <v>0</v>
          </cell>
          <cell r="GK180">
            <v>0</v>
          </cell>
          <cell r="GL180">
            <v>0</v>
          </cell>
          <cell r="GM180">
            <v>0</v>
          </cell>
          <cell r="GO180">
            <v>0</v>
          </cell>
          <cell r="GP180">
            <v>0</v>
          </cell>
          <cell r="GQ180">
            <v>0</v>
          </cell>
          <cell r="GS180">
            <v>0</v>
          </cell>
          <cell r="GT180">
            <v>0</v>
          </cell>
          <cell r="GU180">
            <v>0</v>
          </cell>
          <cell r="GW180">
            <v>0</v>
          </cell>
          <cell r="GX180">
            <v>0</v>
          </cell>
          <cell r="GY180">
            <v>0</v>
          </cell>
          <cell r="HA180">
            <v>0</v>
          </cell>
          <cell r="HB180">
            <v>0</v>
          </cell>
          <cell r="HC180">
            <v>0</v>
          </cell>
        </row>
        <row r="181">
          <cell r="H181" t="str">
            <v>1009060</v>
          </cell>
          <cell r="I181" t="str">
            <v>USD</v>
          </cell>
          <cell r="J181" t="str">
            <v>RAD T-300 1005103 AFTERM</v>
          </cell>
          <cell r="K181" t="str">
            <v>T1</v>
          </cell>
          <cell r="L181">
            <v>244.57760000000002</v>
          </cell>
          <cell r="M181">
            <v>244577.6</v>
          </cell>
          <cell r="N181">
            <v>197.24</v>
          </cell>
          <cell r="R181">
            <v>197.24</v>
          </cell>
          <cell r="V181">
            <v>197.24</v>
          </cell>
          <cell r="Z181">
            <v>197.24</v>
          </cell>
          <cell r="AD181">
            <v>197.24</v>
          </cell>
          <cell r="AH181">
            <v>197.24</v>
          </cell>
          <cell r="AL181">
            <v>197.24</v>
          </cell>
          <cell r="AP181">
            <v>197.24</v>
          </cell>
          <cell r="AT181">
            <v>197.24</v>
          </cell>
          <cell r="AX181">
            <v>197.24</v>
          </cell>
          <cell r="BB181">
            <v>197.24</v>
          </cell>
          <cell r="BF181">
            <v>197.24</v>
          </cell>
          <cell r="BJ181">
            <v>197.24</v>
          </cell>
          <cell r="BK181">
            <v>0</v>
          </cell>
          <cell r="BL181" t="str">
            <v xml:space="preserve"> </v>
          </cell>
          <cell r="BM181" t="str">
            <v xml:space="preserve"> </v>
          </cell>
          <cell r="BN181" t="str">
            <v xml:space="preserve"> </v>
          </cell>
          <cell r="BO181" t="str">
            <v xml:space="preserve"> </v>
          </cell>
          <cell r="BP181" t="str">
            <v xml:space="preserve"> </v>
          </cell>
          <cell r="BQ181" t="str">
            <v xml:space="preserve"> </v>
          </cell>
          <cell r="BR181" t="str">
            <v xml:space="preserve"> </v>
          </cell>
          <cell r="BS181" t="str">
            <v xml:space="preserve"> </v>
          </cell>
          <cell r="BT181" t="str">
            <v xml:space="preserve"> </v>
          </cell>
          <cell r="BU181" t="str">
            <v xml:space="preserve"> </v>
          </cell>
          <cell r="BV181" t="str">
            <v xml:space="preserve"> </v>
          </cell>
          <cell r="BW181" t="str">
            <v xml:space="preserve"> </v>
          </cell>
          <cell r="BX181" t="str">
            <v xml:space="preserve"> </v>
          </cell>
          <cell r="BY181" t="str">
            <v xml:space="preserve"> </v>
          </cell>
          <cell r="BZ181" t="str">
            <v xml:space="preserve"> </v>
          </cell>
          <cell r="CA181" t="str">
            <v xml:space="preserve"> </v>
          </cell>
          <cell r="CB181" t="str">
            <v xml:space="preserve"> </v>
          </cell>
          <cell r="CC181" t="str">
            <v xml:space="preserve"> </v>
          </cell>
          <cell r="CD181" t="str">
            <v xml:space="preserve"> </v>
          </cell>
          <cell r="CE181" t="str">
            <v xml:space="preserve"> </v>
          </cell>
          <cell r="CF181" t="str">
            <v xml:space="preserve"> </v>
          </cell>
          <cell r="CG181" t="str">
            <v xml:space="preserve"> </v>
          </cell>
          <cell r="CH181" t="str">
            <v xml:space="preserve"> </v>
          </cell>
          <cell r="CI181" t="str">
            <v xml:space="preserve"> </v>
          </cell>
          <cell r="CJ181" t="str">
            <v xml:space="preserve"> </v>
          </cell>
          <cell r="CK181" t="str">
            <v xml:space="preserve"> </v>
          </cell>
          <cell r="CL181" t="str">
            <v xml:space="preserve"> </v>
          </cell>
          <cell r="CM181" t="str">
            <v xml:space="preserve"> </v>
          </cell>
          <cell r="CN181" t="str">
            <v xml:space="preserve"> </v>
          </cell>
          <cell r="CO181" t="str">
            <v xml:space="preserve"> </v>
          </cell>
          <cell r="CP181" t="str">
            <v xml:space="preserve"> </v>
          </cell>
          <cell r="CQ181" t="str">
            <v xml:space="preserve"> </v>
          </cell>
          <cell r="CR181" t="str">
            <v xml:space="preserve"> </v>
          </cell>
          <cell r="CS181" t="str">
            <v xml:space="preserve"> </v>
          </cell>
          <cell r="CT181" t="str">
            <v xml:space="preserve"> </v>
          </cell>
          <cell r="CU181" t="str">
            <v xml:space="preserve"> </v>
          </cell>
          <cell r="CV181" t="str">
            <v xml:space="preserve"> </v>
          </cell>
          <cell r="CW181" t="str">
            <v xml:space="preserve"> </v>
          </cell>
          <cell r="CX181" t="str">
            <v xml:space="preserve"> </v>
          </cell>
          <cell r="CY181" t="str">
            <v xml:space="preserve"> </v>
          </cell>
          <cell r="CZ181" t="str">
            <v xml:space="preserve"> </v>
          </cell>
          <cell r="DA181" t="str">
            <v xml:space="preserve"> </v>
          </cell>
          <cell r="DB181" t="str">
            <v xml:space="preserve"> </v>
          </cell>
          <cell r="DC181" t="str">
            <v xml:space="preserve"> </v>
          </cell>
          <cell r="DD181" t="str">
            <v xml:space="preserve"> </v>
          </cell>
          <cell r="DE181" t="str">
            <v xml:space="preserve"> </v>
          </cell>
          <cell r="DF181" t="str">
            <v xml:space="preserve"> </v>
          </cell>
          <cell r="DG181" t="str">
            <v xml:space="preserve"> </v>
          </cell>
          <cell r="DH181" t="str">
            <v>4. IntraUS Auto1009060</v>
          </cell>
          <cell r="DI181">
            <v>0</v>
          </cell>
          <cell r="DJ181">
            <v>0</v>
          </cell>
          <cell r="DL181">
            <v>0</v>
          </cell>
          <cell r="DM181">
            <v>0</v>
          </cell>
          <cell r="DN181">
            <v>0</v>
          </cell>
          <cell r="DP181">
            <v>0</v>
          </cell>
          <cell r="DQ181">
            <v>0</v>
          </cell>
          <cell r="DR181">
            <v>0</v>
          </cell>
          <cell r="DT181">
            <v>0</v>
          </cell>
          <cell r="DU181">
            <v>0</v>
          </cell>
          <cell r="DV181">
            <v>0</v>
          </cell>
          <cell r="DX181">
            <v>0</v>
          </cell>
          <cell r="DY181">
            <v>0</v>
          </cell>
          <cell r="DZ181">
            <v>0</v>
          </cell>
          <cell r="EB181">
            <v>0</v>
          </cell>
          <cell r="EC181">
            <v>0</v>
          </cell>
          <cell r="ED181">
            <v>0</v>
          </cell>
          <cell r="EF181">
            <v>0</v>
          </cell>
          <cell r="EG181">
            <v>0</v>
          </cell>
          <cell r="EH181">
            <v>0</v>
          </cell>
          <cell r="EJ181">
            <v>0</v>
          </cell>
          <cell r="EK181">
            <v>0</v>
          </cell>
          <cell r="EL181">
            <v>0</v>
          </cell>
          <cell r="EN181">
            <v>0</v>
          </cell>
          <cell r="EO181">
            <v>0</v>
          </cell>
          <cell r="EP181">
            <v>0</v>
          </cell>
          <cell r="ER181">
            <v>0</v>
          </cell>
          <cell r="ES181">
            <v>0</v>
          </cell>
          <cell r="ET181">
            <v>0</v>
          </cell>
          <cell r="EV181">
            <v>0</v>
          </cell>
          <cell r="EW181">
            <v>0</v>
          </cell>
          <cell r="EX181">
            <v>0</v>
          </cell>
          <cell r="EZ181">
            <v>0</v>
          </cell>
          <cell r="FA181">
            <v>0</v>
          </cell>
          <cell r="FB181">
            <v>0</v>
          </cell>
          <cell r="FD181">
            <v>0</v>
          </cell>
          <cell r="FE181">
            <v>0</v>
          </cell>
          <cell r="FF181">
            <v>0</v>
          </cell>
          <cell r="FI181">
            <v>0</v>
          </cell>
          <cell r="FJ181">
            <v>0</v>
          </cell>
          <cell r="FK181">
            <v>0</v>
          </cell>
          <cell r="FM181">
            <v>0</v>
          </cell>
          <cell r="FN181">
            <v>0</v>
          </cell>
          <cell r="FO181">
            <v>0</v>
          </cell>
          <cell r="FQ181">
            <v>0</v>
          </cell>
          <cell r="FR181">
            <v>0</v>
          </cell>
          <cell r="FS181">
            <v>0</v>
          </cell>
          <cell r="FU181">
            <v>0</v>
          </cell>
          <cell r="FV181">
            <v>0</v>
          </cell>
          <cell r="FW181">
            <v>0</v>
          </cell>
          <cell r="FY181">
            <v>0</v>
          </cell>
          <cell r="FZ181">
            <v>0</v>
          </cell>
          <cell r="GA181">
            <v>0</v>
          </cell>
          <cell r="GC181">
            <v>0</v>
          </cell>
          <cell r="GD181">
            <v>0</v>
          </cell>
          <cell r="GE181">
            <v>0</v>
          </cell>
          <cell r="GG181">
            <v>0</v>
          </cell>
          <cell r="GH181">
            <v>0</v>
          </cell>
          <cell r="GI181">
            <v>0</v>
          </cell>
          <cell r="GK181">
            <v>0</v>
          </cell>
          <cell r="GL181">
            <v>0</v>
          </cell>
          <cell r="GM181">
            <v>0</v>
          </cell>
          <cell r="GO181">
            <v>0</v>
          </cell>
          <cell r="GP181">
            <v>0</v>
          </cell>
          <cell r="GQ181">
            <v>0</v>
          </cell>
          <cell r="GS181">
            <v>0</v>
          </cell>
          <cell r="GT181">
            <v>0</v>
          </cell>
          <cell r="GU181">
            <v>0</v>
          </cell>
          <cell r="GW181">
            <v>0</v>
          </cell>
          <cell r="GX181">
            <v>0</v>
          </cell>
          <cell r="GY181">
            <v>0</v>
          </cell>
          <cell r="HA181">
            <v>0</v>
          </cell>
          <cell r="HB181">
            <v>0</v>
          </cell>
          <cell r="HC181">
            <v>0</v>
          </cell>
        </row>
        <row r="182">
          <cell r="H182" t="str">
            <v>1009061</v>
          </cell>
          <cell r="I182" t="str">
            <v>USD</v>
          </cell>
          <cell r="J182" t="str">
            <v>RAD T-300 1005106 AFTERM</v>
          </cell>
          <cell r="K182" t="str">
            <v>T1</v>
          </cell>
          <cell r="L182">
            <v>392.44394</v>
          </cell>
          <cell r="M182">
            <v>392443.94</v>
          </cell>
          <cell r="N182">
            <v>174.11</v>
          </cell>
          <cell r="R182">
            <v>174.11</v>
          </cell>
          <cell r="V182">
            <v>174.11</v>
          </cell>
          <cell r="Z182">
            <v>174.11</v>
          </cell>
          <cell r="AD182">
            <v>174.11</v>
          </cell>
          <cell r="AH182">
            <v>174.11</v>
          </cell>
          <cell r="AL182">
            <v>174.11</v>
          </cell>
          <cell r="AP182">
            <v>174.11</v>
          </cell>
          <cell r="AT182">
            <v>174.11</v>
          </cell>
          <cell r="AX182">
            <v>174.11</v>
          </cell>
          <cell r="BB182">
            <v>174.11</v>
          </cell>
          <cell r="BF182">
            <v>174.11</v>
          </cell>
          <cell r="BJ182">
            <v>174.11</v>
          </cell>
          <cell r="BK182">
            <v>0</v>
          </cell>
          <cell r="BL182" t="str">
            <v xml:space="preserve"> </v>
          </cell>
          <cell r="BM182" t="str">
            <v xml:space="preserve"> </v>
          </cell>
          <cell r="BN182" t="str">
            <v xml:space="preserve"> </v>
          </cell>
          <cell r="BO182" t="str">
            <v xml:space="preserve"> </v>
          </cell>
          <cell r="BP182" t="str">
            <v xml:space="preserve"> </v>
          </cell>
          <cell r="BQ182" t="str">
            <v xml:space="preserve"> </v>
          </cell>
          <cell r="BR182" t="str">
            <v xml:space="preserve"> </v>
          </cell>
          <cell r="BS182" t="str">
            <v xml:space="preserve"> </v>
          </cell>
          <cell r="BT182" t="str">
            <v xml:space="preserve"> </v>
          </cell>
          <cell r="BU182" t="str">
            <v xml:space="preserve"> </v>
          </cell>
          <cell r="BV182" t="str">
            <v xml:space="preserve"> </v>
          </cell>
          <cell r="BW182" t="str">
            <v xml:space="preserve"> </v>
          </cell>
          <cell r="BX182" t="str">
            <v xml:space="preserve"> </v>
          </cell>
          <cell r="BY182" t="str">
            <v xml:space="preserve"> </v>
          </cell>
          <cell r="BZ182" t="str">
            <v xml:space="preserve"> </v>
          </cell>
          <cell r="CA182" t="str">
            <v xml:space="preserve"> </v>
          </cell>
          <cell r="CB182" t="str">
            <v xml:space="preserve"> </v>
          </cell>
          <cell r="CC182" t="str">
            <v xml:space="preserve"> </v>
          </cell>
          <cell r="CD182" t="str">
            <v xml:space="preserve"> </v>
          </cell>
          <cell r="CE182" t="str">
            <v xml:space="preserve"> </v>
          </cell>
          <cell r="CF182" t="str">
            <v xml:space="preserve"> </v>
          </cell>
          <cell r="CG182" t="str">
            <v xml:space="preserve"> </v>
          </cell>
          <cell r="CH182" t="str">
            <v xml:space="preserve"> </v>
          </cell>
          <cell r="CI182" t="str">
            <v xml:space="preserve"> </v>
          </cell>
          <cell r="CJ182" t="str">
            <v xml:space="preserve"> </v>
          </cell>
          <cell r="CK182" t="str">
            <v xml:space="preserve"> </v>
          </cell>
          <cell r="CL182" t="str">
            <v xml:space="preserve"> </v>
          </cell>
          <cell r="CM182" t="str">
            <v xml:space="preserve"> </v>
          </cell>
          <cell r="CN182" t="str">
            <v xml:space="preserve"> </v>
          </cell>
          <cell r="CO182" t="str">
            <v xml:space="preserve"> </v>
          </cell>
          <cell r="CP182" t="str">
            <v xml:space="preserve"> </v>
          </cell>
          <cell r="CQ182" t="str">
            <v xml:space="preserve"> </v>
          </cell>
          <cell r="CR182" t="str">
            <v xml:space="preserve"> </v>
          </cell>
          <cell r="CS182" t="str">
            <v xml:space="preserve"> </v>
          </cell>
          <cell r="CT182" t="str">
            <v xml:space="preserve"> </v>
          </cell>
          <cell r="CU182" t="str">
            <v xml:space="preserve"> </v>
          </cell>
          <cell r="CV182" t="str">
            <v xml:space="preserve"> </v>
          </cell>
          <cell r="CW182" t="str">
            <v xml:space="preserve"> </v>
          </cell>
          <cell r="CX182" t="str">
            <v xml:space="preserve"> </v>
          </cell>
          <cell r="CY182" t="str">
            <v xml:space="preserve"> </v>
          </cell>
          <cell r="CZ182" t="str">
            <v xml:space="preserve"> </v>
          </cell>
          <cell r="DA182" t="str">
            <v xml:space="preserve"> </v>
          </cell>
          <cell r="DB182" t="str">
            <v xml:space="preserve"> </v>
          </cell>
          <cell r="DC182" t="str">
            <v xml:space="preserve"> </v>
          </cell>
          <cell r="DD182" t="str">
            <v xml:space="preserve"> </v>
          </cell>
          <cell r="DE182" t="str">
            <v xml:space="preserve"> </v>
          </cell>
          <cell r="DF182" t="str">
            <v xml:space="preserve"> </v>
          </cell>
          <cell r="DG182" t="str">
            <v xml:space="preserve"> </v>
          </cell>
          <cell r="DH182" t="str">
            <v>4. IntraUS Auto1009061</v>
          </cell>
          <cell r="DI182">
            <v>0</v>
          </cell>
          <cell r="DJ182">
            <v>0</v>
          </cell>
          <cell r="DL182">
            <v>0</v>
          </cell>
          <cell r="DM182">
            <v>0</v>
          </cell>
          <cell r="DN182">
            <v>0</v>
          </cell>
          <cell r="DP182">
            <v>0</v>
          </cell>
          <cell r="DQ182">
            <v>0</v>
          </cell>
          <cell r="DR182">
            <v>0</v>
          </cell>
          <cell r="DT182">
            <v>0</v>
          </cell>
          <cell r="DU182">
            <v>0</v>
          </cell>
          <cell r="DV182">
            <v>0</v>
          </cell>
          <cell r="DX182">
            <v>0</v>
          </cell>
          <cell r="DY182">
            <v>0</v>
          </cell>
          <cell r="DZ182">
            <v>0</v>
          </cell>
          <cell r="EB182">
            <v>0</v>
          </cell>
          <cell r="EC182">
            <v>0</v>
          </cell>
          <cell r="ED182">
            <v>0</v>
          </cell>
          <cell r="EF182">
            <v>0</v>
          </cell>
          <cell r="EG182">
            <v>0</v>
          </cell>
          <cell r="EH182">
            <v>0</v>
          </cell>
          <cell r="EJ182">
            <v>0</v>
          </cell>
          <cell r="EK182">
            <v>0</v>
          </cell>
          <cell r="EL182">
            <v>0</v>
          </cell>
          <cell r="EN182">
            <v>0</v>
          </cell>
          <cell r="EO182">
            <v>0</v>
          </cell>
          <cell r="EP182">
            <v>0</v>
          </cell>
          <cell r="ER182">
            <v>0</v>
          </cell>
          <cell r="ES182">
            <v>0</v>
          </cell>
          <cell r="ET182">
            <v>0</v>
          </cell>
          <cell r="EV182">
            <v>0</v>
          </cell>
          <cell r="EW182">
            <v>0</v>
          </cell>
          <cell r="EX182">
            <v>0</v>
          </cell>
          <cell r="EZ182">
            <v>0</v>
          </cell>
          <cell r="FA182">
            <v>0</v>
          </cell>
          <cell r="FB182">
            <v>0</v>
          </cell>
          <cell r="FD182">
            <v>0</v>
          </cell>
          <cell r="FE182">
            <v>0</v>
          </cell>
          <cell r="FF182">
            <v>0</v>
          </cell>
          <cell r="FI182">
            <v>0</v>
          </cell>
          <cell r="FJ182">
            <v>0</v>
          </cell>
          <cell r="FK182">
            <v>0</v>
          </cell>
          <cell r="FM182">
            <v>0</v>
          </cell>
          <cell r="FN182">
            <v>0</v>
          </cell>
          <cell r="FO182">
            <v>0</v>
          </cell>
          <cell r="FQ182">
            <v>0</v>
          </cell>
          <cell r="FR182">
            <v>0</v>
          </cell>
          <cell r="FS182">
            <v>0</v>
          </cell>
          <cell r="FU182">
            <v>0</v>
          </cell>
          <cell r="FV182">
            <v>0</v>
          </cell>
          <cell r="FW182">
            <v>0</v>
          </cell>
          <cell r="FY182">
            <v>0</v>
          </cell>
          <cell r="FZ182">
            <v>0</v>
          </cell>
          <cell r="GA182">
            <v>0</v>
          </cell>
          <cell r="GC182">
            <v>0</v>
          </cell>
          <cell r="GD182">
            <v>0</v>
          </cell>
          <cell r="GE182">
            <v>0</v>
          </cell>
          <cell r="GG182">
            <v>0</v>
          </cell>
          <cell r="GH182">
            <v>0</v>
          </cell>
          <cell r="GI182">
            <v>0</v>
          </cell>
          <cell r="GK182">
            <v>0</v>
          </cell>
          <cell r="GL182">
            <v>0</v>
          </cell>
          <cell r="GM182">
            <v>0</v>
          </cell>
          <cell r="GO182">
            <v>0</v>
          </cell>
          <cell r="GP182">
            <v>0</v>
          </cell>
          <cell r="GQ182">
            <v>0</v>
          </cell>
          <cell r="GS182">
            <v>0</v>
          </cell>
          <cell r="GT182">
            <v>0</v>
          </cell>
          <cell r="GU182">
            <v>0</v>
          </cell>
          <cell r="GW182">
            <v>0</v>
          </cell>
          <cell r="GX182">
            <v>0</v>
          </cell>
          <cell r="GY182">
            <v>0</v>
          </cell>
          <cell r="HA182">
            <v>0</v>
          </cell>
          <cell r="HB182">
            <v>0</v>
          </cell>
          <cell r="HC182">
            <v>0</v>
          </cell>
        </row>
        <row r="183">
          <cell r="H183" t="str">
            <v>1009078</v>
          </cell>
          <cell r="I183" t="str">
            <v>USD</v>
          </cell>
          <cell r="J183" t="str">
            <v>RAD T300 13FPI AT 6P AFTR</v>
          </cell>
          <cell r="K183" t="str">
            <v>T4</v>
          </cell>
          <cell r="L183">
            <v>282.89159999999998</v>
          </cell>
          <cell r="M183">
            <v>282891.59999999998</v>
          </cell>
          <cell r="N183">
            <v>105.36</v>
          </cell>
          <cell r="R183">
            <v>105.36</v>
          </cell>
          <cell r="V183">
            <v>105.36</v>
          </cell>
          <cell r="Z183">
            <v>105.36</v>
          </cell>
          <cell r="AD183">
            <v>105.36</v>
          </cell>
          <cell r="AH183">
            <v>105.36</v>
          </cell>
          <cell r="AL183">
            <v>105.36</v>
          </cell>
          <cell r="AP183">
            <v>105.36</v>
          </cell>
          <cell r="AT183">
            <v>105.36</v>
          </cell>
          <cell r="AX183">
            <v>105.36</v>
          </cell>
          <cell r="BB183">
            <v>105.36</v>
          </cell>
          <cell r="BF183">
            <v>105.36</v>
          </cell>
          <cell r="BJ183">
            <v>105.36</v>
          </cell>
          <cell r="BK183">
            <v>0</v>
          </cell>
          <cell r="BL183" t="str">
            <v xml:space="preserve"> </v>
          </cell>
          <cell r="BM183" t="str">
            <v xml:space="preserve"> </v>
          </cell>
          <cell r="BN183" t="str">
            <v xml:space="preserve"> </v>
          </cell>
          <cell r="BO183" t="str">
            <v xml:space="preserve"> </v>
          </cell>
          <cell r="BP183" t="str">
            <v xml:space="preserve"> </v>
          </cell>
          <cell r="BQ183" t="str">
            <v xml:space="preserve"> </v>
          </cell>
          <cell r="BR183" t="str">
            <v xml:space="preserve"> </v>
          </cell>
          <cell r="BS183" t="str">
            <v xml:space="preserve"> </v>
          </cell>
          <cell r="BT183" t="str">
            <v xml:space="preserve"> </v>
          </cell>
          <cell r="BU183" t="str">
            <v xml:space="preserve"> </v>
          </cell>
          <cell r="BV183" t="str">
            <v xml:space="preserve"> </v>
          </cell>
          <cell r="BW183" t="str">
            <v xml:space="preserve"> </v>
          </cell>
          <cell r="BX183" t="str">
            <v xml:space="preserve"> </v>
          </cell>
          <cell r="BY183" t="str">
            <v xml:space="preserve"> </v>
          </cell>
          <cell r="BZ183" t="str">
            <v xml:space="preserve"> </v>
          </cell>
          <cell r="CA183" t="str">
            <v xml:space="preserve"> </v>
          </cell>
          <cell r="CB183" t="str">
            <v xml:space="preserve"> </v>
          </cell>
          <cell r="CC183" t="str">
            <v xml:space="preserve"> </v>
          </cell>
          <cell r="CD183" t="str">
            <v xml:space="preserve"> </v>
          </cell>
          <cell r="CE183" t="str">
            <v xml:space="preserve"> </v>
          </cell>
          <cell r="CF183" t="str">
            <v xml:space="preserve"> </v>
          </cell>
          <cell r="CG183" t="str">
            <v xml:space="preserve"> </v>
          </cell>
          <cell r="CH183" t="str">
            <v xml:space="preserve"> </v>
          </cell>
          <cell r="CI183" t="str">
            <v xml:space="preserve"> </v>
          </cell>
          <cell r="CJ183" t="str">
            <v xml:space="preserve"> </v>
          </cell>
          <cell r="CK183" t="str">
            <v xml:space="preserve"> </v>
          </cell>
          <cell r="CL183" t="str">
            <v xml:space="preserve"> </v>
          </cell>
          <cell r="CM183" t="str">
            <v xml:space="preserve"> </v>
          </cell>
          <cell r="CN183" t="str">
            <v xml:space="preserve"> </v>
          </cell>
          <cell r="CO183" t="str">
            <v xml:space="preserve"> </v>
          </cell>
          <cell r="CP183" t="str">
            <v xml:space="preserve"> </v>
          </cell>
          <cell r="CQ183" t="str">
            <v xml:space="preserve"> </v>
          </cell>
          <cell r="CR183" t="str">
            <v xml:space="preserve"> </v>
          </cell>
          <cell r="CS183" t="str">
            <v xml:space="preserve"> </v>
          </cell>
          <cell r="CT183" t="str">
            <v xml:space="preserve"> </v>
          </cell>
          <cell r="CU183" t="str">
            <v xml:space="preserve"> </v>
          </cell>
          <cell r="CV183" t="str">
            <v xml:space="preserve"> </v>
          </cell>
          <cell r="CW183" t="str">
            <v xml:space="preserve"> </v>
          </cell>
          <cell r="CX183" t="str">
            <v xml:space="preserve"> </v>
          </cell>
          <cell r="CY183" t="str">
            <v xml:space="preserve"> </v>
          </cell>
          <cell r="CZ183" t="str">
            <v xml:space="preserve"> </v>
          </cell>
          <cell r="DA183" t="str">
            <v xml:space="preserve"> </v>
          </cell>
          <cell r="DB183" t="str">
            <v xml:space="preserve"> </v>
          </cell>
          <cell r="DC183" t="str">
            <v xml:space="preserve"> </v>
          </cell>
          <cell r="DD183" t="str">
            <v xml:space="preserve"> </v>
          </cell>
          <cell r="DE183" t="str">
            <v xml:space="preserve"> </v>
          </cell>
          <cell r="DF183" t="str">
            <v xml:space="preserve"> </v>
          </cell>
          <cell r="DG183" t="str">
            <v xml:space="preserve"> </v>
          </cell>
          <cell r="DH183" t="str">
            <v>4. IntraUS Auto1009078</v>
          </cell>
          <cell r="DI183">
            <v>0</v>
          </cell>
          <cell r="DJ183">
            <v>0</v>
          </cell>
          <cell r="DL183">
            <v>0</v>
          </cell>
          <cell r="DM183">
            <v>0</v>
          </cell>
          <cell r="DN183">
            <v>0</v>
          </cell>
          <cell r="DP183">
            <v>0</v>
          </cell>
          <cell r="DQ183">
            <v>0</v>
          </cell>
          <cell r="DR183">
            <v>0</v>
          </cell>
          <cell r="DT183">
            <v>0</v>
          </cell>
          <cell r="DU183">
            <v>0</v>
          </cell>
          <cell r="DV183">
            <v>0</v>
          </cell>
          <cell r="DX183">
            <v>0</v>
          </cell>
          <cell r="DY183">
            <v>0</v>
          </cell>
          <cell r="DZ183">
            <v>0</v>
          </cell>
          <cell r="EB183">
            <v>0</v>
          </cell>
          <cell r="EC183">
            <v>0</v>
          </cell>
          <cell r="ED183">
            <v>0</v>
          </cell>
          <cell r="EF183">
            <v>0</v>
          </cell>
          <cell r="EG183">
            <v>0</v>
          </cell>
          <cell r="EH183">
            <v>0</v>
          </cell>
          <cell r="EJ183">
            <v>0</v>
          </cell>
          <cell r="EK183">
            <v>0</v>
          </cell>
          <cell r="EL183">
            <v>0</v>
          </cell>
          <cell r="EN183">
            <v>0</v>
          </cell>
          <cell r="EO183">
            <v>0</v>
          </cell>
          <cell r="EP183">
            <v>0</v>
          </cell>
          <cell r="ER183">
            <v>0</v>
          </cell>
          <cell r="ES183">
            <v>0</v>
          </cell>
          <cell r="ET183">
            <v>0</v>
          </cell>
          <cell r="EV183">
            <v>0</v>
          </cell>
          <cell r="EW183">
            <v>0</v>
          </cell>
          <cell r="EX183">
            <v>0</v>
          </cell>
          <cell r="EZ183">
            <v>0</v>
          </cell>
          <cell r="FA183">
            <v>0</v>
          </cell>
          <cell r="FB183">
            <v>0</v>
          </cell>
          <cell r="FD183">
            <v>0</v>
          </cell>
          <cell r="FE183">
            <v>0</v>
          </cell>
          <cell r="FF183">
            <v>0</v>
          </cell>
          <cell r="FI183">
            <v>0</v>
          </cell>
          <cell r="FJ183">
            <v>0</v>
          </cell>
          <cell r="FK183">
            <v>0</v>
          </cell>
          <cell r="FM183">
            <v>0</v>
          </cell>
          <cell r="FN183">
            <v>0</v>
          </cell>
          <cell r="FO183">
            <v>0</v>
          </cell>
          <cell r="FQ183">
            <v>0</v>
          </cell>
          <cell r="FR183">
            <v>0</v>
          </cell>
          <cell r="FS183">
            <v>0</v>
          </cell>
          <cell r="FU183">
            <v>0</v>
          </cell>
          <cell r="FV183">
            <v>0</v>
          </cell>
          <cell r="FW183">
            <v>0</v>
          </cell>
          <cell r="FY183">
            <v>0</v>
          </cell>
          <cell r="FZ183">
            <v>0</v>
          </cell>
          <cell r="GA183">
            <v>0</v>
          </cell>
          <cell r="GC183">
            <v>0</v>
          </cell>
          <cell r="GD183">
            <v>0</v>
          </cell>
          <cell r="GE183">
            <v>0</v>
          </cell>
          <cell r="GG183">
            <v>0</v>
          </cell>
          <cell r="GH183">
            <v>0</v>
          </cell>
          <cell r="GI183">
            <v>0</v>
          </cell>
          <cell r="GK183">
            <v>0</v>
          </cell>
          <cell r="GL183">
            <v>0</v>
          </cell>
          <cell r="GM183">
            <v>0</v>
          </cell>
          <cell r="GO183">
            <v>0</v>
          </cell>
          <cell r="GP183">
            <v>0</v>
          </cell>
          <cell r="GQ183">
            <v>0</v>
          </cell>
          <cell r="GS183">
            <v>0</v>
          </cell>
          <cell r="GT183">
            <v>0</v>
          </cell>
          <cell r="GU183">
            <v>0</v>
          </cell>
          <cell r="GW183">
            <v>0</v>
          </cell>
          <cell r="GX183">
            <v>0</v>
          </cell>
          <cell r="GY183">
            <v>0</v>
          </cell>
          <cell r="HA183">
            <v>0</v>
          </cell>
          <cell r="HB183">
            <v>0</v>
          </cell>
          <cell r="HC183">
            <v>0</v>
          </cell>
        </row>
        <row r="184">
          <cell r="H184" t="str">
            <v>1009082</v>
          </cell>
          <cell r="I184" t="str">
            <v>USD</v>
          </cell>
          <cell r="J184" t="str">
            <v>RAD 27MA 856AL GM  731875</v>
          </cell>
          <cell r="K184" t="str">
            <v>T4</v>
          </cell>
          <cell r="L184">
            <v>87.80525999999999</v>
          </cell>
          <cell r="M184">
            <v>87805.26</v>
          </cell>
          <cell r="N184">
            <v>76.819999999999993</v>
          </cell>
          <cell r="R184">
            <v>76.819999999999993</v>
          </cell>
          <cell r="V184">
            <v>76.819999999999993</v>
          </cell>
          <cell r="Z184">
            <v>76.819999999999993</v>
          </cell>
          <cell r="AD184">
            <v>76.819999999999993</v>
          </cell>
          <cell r="AH184">
            <v>76.819999999999993</v>
          </cell>
          <cell r="AL184">
            <v>76.819999999999993</v>
          </cell>
          <cell r="AP184">
            <v>76.819999999999993</v>
          </cell>
          <cell r="AT184">
            <v>76.819999999999993</v>
          </cell>
          <cell r="AX184">
            <v>76.819999999999993</v>
          </cell>
          <cell r="BB184">
            <v>76.819999999999993</v>
          </cell>
          <cell r="BF184">
            <v>76.819999999999993</v>
          </cell>
          <cell r="BJ184">
            <v>76.819999999999993</v>
          </cell>
          <cell r="BK184">
            <v>0</v>
          </cell>
          <cell r="BL184" t="str">
            <v xml:space="preserve"> </v>
          </cell>
          <cell r="BM184" t="str">
            <v xml:space="preserve"> </v>
          </cell>
          <cell r="BN184" t="str">
            <v xml:space="preserve"> </v>
          </cell>
          <cell r="BO184" t="str">
            <v xml:space="preserve"> </v>
          </cell>
          <cell r="BP184" t="str">
            <v xml:space="preserve"> </v>
          </cell>
          <cell r="BQ184" t="str">
            <v xml:space="preserve"> </v>
          </cell>
          <cell r="BR184" t="str">
            <v xml:space="preserve"> </v>
          </cell>
          <cell r="BS184" t="str">
            <v xml:space="preserve"> </v>
          </cell>
          <cell r="BT184" t="str">
            <v xml:space="preserve"> </v>
          </cell>
          <cell r="BU184" t="str">
            <v xml:space="preserve"> </v>
          </cell>
          <cell r="BV184" t="str">
            <v xml:space="preserve"> </v>
          </cell>
          <cell r="BW184" t="str">
            <v xml:space="preserve"> </v>
          </cell>
          <cell r="BX184" t="str">
            <v xml:space="preserve"> </v>
          </cell>
          <cell r="BY184" t="str">
            <v xml:space="preserve"> </v>
          </cell>
          <cell r="BZ184" t="str">
            <v xml:space="preserve"> </v>
          </cell>
          <cell r="CA184" t="str">
            <v xml:space="preserve"> </v>
          </cell>
          <cell r="CB184" t="str">
            <v xml:space="preserve"> </v>
          </cell>
          <cell r="CC184" t="str">
            <v xml:space="preserve"> </v>
          </cell>
          <cell r="CD184" t="str">
            <v xml:space="preserve"> </v>
          </cell>
          <cell r="CE184" t="str">
            <v xml:space="preserve"> </v>
          </cell>
          <cell r="CF184" t="str">
            <v xml:space="preserve"> </v>
          </cell>
          <cell r="CG184" t="str">
            <v xml:space="preserve"> </v>
          </cell>
          <cell r="CH184" t="str">
            <v xml:space="preserve"> </v>
          </cell>
          <cell r="CI184" t="str">
            <v xml:space="preserve"> </v>
          </cell>
          <cell r="CJ184" t="str">
            <v xml:space="preserve"> </v>
          </cell>
          <cell r="CK184" t="str">
            <v xml:space="preserve"> </v>
          </cell>
          <cell r="CL184" t="str">
            <v xml:space="preserve"> </v>
          </cell>
          <cell r="CM184" t="str">
            <v xml:space="preserve"> </v>
          </cell>
          <cell r="CN184" t="str">
            <v xml:space="preserve"> </v>
          </cell>
          <cell r="CO184" t="str">
            <v xml:space="preserve"> </v>
          </cell>
          <cell r="CP184" t="str">
            <v xml:space="preserve"> </v>
          </cell>
          <cell r="CQ184" t="str">
            <v xml:space="preserve"> </v>
          </cell>
          <cell r="CR184" t="str">
            <v xml:space="preserve"> </v>
          </cell>
          <cell r="CS184" t="str">
            <v xml:space="preserve"> </v>
          </cell>
          <cell r="CT184" t="str">
            <v xml:space="preserve"> </v>
          </cell>
          <cell r="CU184" t="str">
            <v xml:space="preserve"> </v>
          </cell>
          <cell r="CV184" t="str">
            <v xml:space="preserve"> </v>
          </cell>
          <cell r="CW184" t="str">
            <v xml:space="preserve"> </v>
          </cell>
          <cell r="CX184" t="str">
            <v xml:space="preserve"> </v>
          </cell>
          <cell r="CY184" t="str">
            <v xml:space="preserve"> </v>
          </cell>
          <cell r="CZ184" t="str">
            <v xml:space="preserve"> </v>
          </cell>
          <cell r="DA184" t="str">
            <v xml:space="preserve"> </v>
          </cell>
          <cell r="DB184" t="str">
            <v xml:space="preserve"> </v>
          </cell>
          <cell r="DC184" t="str">
            <v xml:space="preserve"> </v>
          </cell>
          <cell r="DD184" t="str">
            <v xml:space="preserve"> </v>
          </cell>
          <cell r="DE184" t="str">
            <v xml:space="preserve"> </v>
          </cell>
          <cell r="DF184" t="str">
            <v xml:space="preserve"> </v>
          </cell>
          <cell r="DG184" t="str">
            <v xml:space="preserve"> </v>
          </cell>
          <cell r="DH184" t="str">
            <v>4. IntraUS Auto1009082</v>
          </cell>
          <cell r="DI184">
            <v>0</v>
          </cell>
          <cell r="DJ184">
            <v>0</v>
          </cell>
          <cell r="DL184">
            <v>0</v>
          </cell>
          <cell r="DM184">
            <v>0</v>
          </cell>
          <cell r="DN184">
            <v>0</v>
          </cell>
          <cell r="DP184">
            <v>0</v>
          </cell>
          <cell r="DQ184">
            <v>0</v>
          </cell>
          <cell r="DR184">
            <v>0</v>
          </cell>
          <cell r="DT184">
            <v>0</v>
          </cell>
          <cell r="DU184">
            <v>0</v>
          </cell>
          <cell r="DV184">
            <v>0</v>
          </cell>
          <cell r="DX184">
            <v>0</v>
          </cell>
          <cell r="DY184">
            <v>0</v>
          </cell>
          <cell r="DZ184">
            <v>0</v>
          </cell>
          <cell r="EB184">
            <v>0</v>
          </cell>
          <cell r="EC184">
            <v>0</v>
          </cell>
          <cell r="ED184">
            <v>0</v>
          </cell>
          <cell r="EF184">
            <v>0</v>
          </cell>
          <cell r="EG184">
            <v>0</v>
          </cell>
          <cell r="EH184">
            <v>0</v>
          </cell>
          <cell r="EJ184">
            <v>0</v>
          </cell>
          <cell r="EK184">
            <v>0</v>
          </cell>
          <cell r="EL184">
            <v>0</v>
          </cell>
          <cell r="EN184">
            <v>0</v>
          </cell>
          <cell r="EO184">
            <v>0</v>
          </cell>
          <cell r="EP184">
            <v>0</v>
          </cell>
          <cell r="ER184">
            <v>0</v>
          </cell>
          <cell r="ES184">
            <v>0</v>
          </cell>
          <cell r="ET184">
            <v>0</v>
          </cell>
          <cell r="EV184">
            <v>0</v>
          </cell>
          <cell r="EW184">
            <v>0</v>
          </cell>
          <cell r="EX184">
            <v>0</v>
          </cell>
          <cell r="EZ184">
            <v>0</v>
          </cell>
          <cell r="FA184">
            <v>0</v>
          </cell>
          <cell r="FB184">
            <v>0</v>
          </cell>
          <cell r="FD184">
            <v>0</v>
          </cell>
          <cell r="FE184">
            <v>0</v>
          </cell>
          <cell r="FF184">
            <v>0</v>
          </cell>
          <cell r="FI184">
            <v>0</v>
          </cell>
          <cell r="FJ184">
            <v>0</v>
          </cell>
          <cell r="FK184">
            <v>0</v>
          </cell>
          <cell r="FM184">
            <v>0</v>
          </cell>
          <cell r="FN184">
            <v>0</v>
          </cell>
          <cell r="FO184">
            <v>0</v>
          </cell>
          <cell r="FQ184">
            <v>0</v>
          </cell>
          <cell r="FR184">
            <v>0</v>
          </cell>
          <cell r="FS184">
            <v>0</v>
          </cell>
          <cell r="FU184">
            <v>0</v>
          </cell>
          <cell r="FV184">
            <v>0</v>
          </cell>
          <cell r="FW184">
            <v>0</v>
          </cell>
          <cell r="FY184">
            <v>0</v>
          </cell>
          <cell r="FZ184">
            <v>0</v>
          </cell>
          <cell r="GA184">
            <v>0</v>
          </cell>
          <cell r="GC184">
            <v>0</v>
          </cell>
          <cell r="GD184">
            <v>0</v>
          </cell>
          <cell r="GE184">
            <v>0</v>
          </cell>
          <cell r="GG184">
            <v>0</v>
          </cell>
          <cell r="GH184">
            <v>0</v>
          </cell>
          <cell r="GI184">
            <v>0</v>
          </cell>
          <cell r="GK184">
            <v>0</v>
          </cell>
          <cell r="GL184">
            <v>0</v>
          </cell>
          <cell r="GM184">
            <v>0</v>
          </cell>
          <cell r="GO184">
            <v>0</v>
          </cell>
          <cell r="GP184">
            <v>0</v>
          </cell>
          <cell r="GQ184">
            <v>0</v>
          </cell>
          <cell r="GS184">
            <v>0</v>
          </cell>
          <cell r="GT184">
            <v>0</v>
          </cell>
          <cell r="GU184">
            <v>0</v>
          </cell>
          <cell r="GW184">
            <v>0</v>
          </cell>
          <cell r="GX184">
            <v>0</v>
          </cell>
          <cell r="GY184">
            <v>0</v>
          </cell>
          <cell r="HA184">
            <v>0</v>
          </cell>
          <cell r="HB184">
            <v>0</v>
          </cell>
          <cell r="HC184">
            <v>0</v>
          </cell>
        </row>
        <row r="185">
          <cell r="H185" t="str">
            <v>1009084</v>
          </cell>
          <cell r="I185" t="str">
            <v>USD</v>
          </cell>
          <cell r="J185" t="str">
            <v>RAD 27MA 953AL GM  731881</v>
          </cell>
          <cell r="K185" t="str">
            <v>T4</v>
          </cell>
          <cell r="L185">
            <v>15.954749999999999</v>
          </cell>
          <cell r="M185">
            <v>15954.749999999998</v>
          </cell>
          <cell r="N185">
            <v>70.91</v>
          </cell>
          <cell r="R185">
            <v>70.91</v>
          </cell>
          <cell r="V185">
            <v>70.91</v>
          </cell>
          <cell r="Z185">
            <v>70.91</v>
          </cell>
          <cell r="AD185">
            <v>70.91</v>
          </cell>
          <cell r="AH185">
            <v>70.91</v>
          </cell>
          <cell r="AL185">
            <v>70.91</v>
          </cell>
          <cell r="AP185">
            <v>70.91</v>
          </cell>
          <cell r="AT185">
            <v>70.91</v>
          </cell>
          <cell r="AX185">
            <v>70.91</v>
          </cell>
          <cell r="BB185">
            <v>70.91</v>
          </cell>
          <cell r="BF185">
            <v>70.91</v>
          </cell>
          <cell r="BJ185">
            <v>70.91</v>
          </cell>
          <cell r="BK185">
            <v>0</v>
          </cell>
          <cell r="BL185" t="str">
            <v xml:space="preserve"> </v>
          </cell>
          <cell r="BM185" t="str">
            <v xml:space="preserve"> </v>
          </cell>
          <cell r="BN185" t="str">
            <v xml:space="preserve"> </v>
          </cell>
          <cell r="BO185" t="str">
            <v xml:space="preserve"> </v>
          </cell>
          <cell r="BP185" t="str">
            <v xml:space="preserve"> </v>
          </cell>
          <cell r="BQ185" t="str">
            <v xml:space="preserve"> </v>
          </cell>
          <cell r="BR185" t="str">
            <v xml:space="preserve"> </v>
          </cell>
          <cell r="BS185" t="str">
            <v xml:space="preserve"> </v>
          </cell>
          <cell r="BT185" t="str">
            <v xml:space="preserve"> </v>
          </cell>
          <cell r="BU185" t="str">
            <v xml:space="preserve"> </v>
          </cell>
          <cell r="BV185" t="str">
            <v xml:space="preserve"> </v>
          </cell>
          <cell r="BW185" t="str">
            <v xml:space="preserve"> </v>
          </cell>
          <cell r="BX185" t="str">
            <v xml:space="preserve"> </v>
          </cell>
          <cell r="BY185" t="str">
            <v xml:space="preserve"> </v>
          </cell>
          <cell r="BZ185" t="str">
            <v xml:space="preserve"> </v>
          </cell>
          <cell r="CA185" t="str">
            <v xml:space="preserve"> </v>
          </cell>
          <cell r="CB185" t="str">
            <v xml:space="preserve"> </v>
          </cell>
          <cell r="CC185" t="str">
            <v xml:space="preserve"> </v>
          </cell>
          <cell r="CD185" t="str">
            <v xml:space="preserve"> </v>
          </cell>
          <cell r="CE185" t="str">
            <v xml:space="preserve"> </v>
          </cell>
          <cell r="CF185" t="str">
            <v xml:space="preserve"> </v>
          </cell>
          <cell r="CG185" t="str">
            <v xml:space="preserve"> </v>
          </cell>
          <cell r="CH185" t="str">
            <v xml:space="preserve"> </v>
          </cell>
          <cell r="CI185" t="str">
            <v xml:space="preserve"> </v>
          </cell>
          <cell r="CJ185" t="str">
            <v xml:space="preserve"> </v>
          </cell>
          <cell r="CK185" t="str">
            <v xml:space="preserve"> </v>
          </cell>
          <cell r="CL185" t="str">
            <v xml:space="preserve"> </v>
          </cell>
          <cell r="CM185" t="str">
            <v xml:space="preserve"> </v>
          </cell>
          <cell r="CN185" t="str">
            <v xml:space="preserve"> </v>
          </cell>
          <cell r="CO185" t="str">
            <v xml:space="preserve"> </v>
          </cell>
          <cell r="CP185" t="str">
            <v xml:space="preserve"> </v>
          </cell>
          <cell r="CQ185" t="str">
            <v xml:space="preserve"> </v>
          </cell>
          <cell r="CR185" t="str">
            <v xml:space="preserve"> </v>
          </cell>
          <cell r="CS185" t="str">
            <v xml:space="preserve"> </v>
          </cell>
          <cell r="CT185" t="str">
            <v xml:space="preserve"> </v>
          </cell>
          <cell r="CU185" t="str">
            <v xml:space="preserve"> </v>
          </cell>
          <cell r="CV185" t="str">
            <v xml:space="preserve"> </v>
          </cell>
          <cell r="CW185" t="str">
            <v xml:space="preserve"> </v>
          </cell>
          <cell r="CX185" t="str">
            <v xml:space="preserve"> </v>
          </cell>
          <cell r="CY185" t="str">
            <v xml:space="preserve"> </v>
          </cell>
          <cell r="CZ185" t="str">
            <v xml:space="preserve"> </v>
          </cell>
          <cell r="DA185" t="str">
            <v xml:space="preserve"> </v>
          </cell>
          <cell r="DB185" t="str">
            <v xml:space="preserve"> </v>
          </cell>
          <cell r="DC185" t="str">
            <v xml:space="preserve"> </v>
          </cell>
          <cell r="DD185" t="str">
            <v xml:space="preserve"> </v>
          </cell>
          <cell r="DE185" t="str">
            <v xml:space="preserve"> </v>
          </cell>
          <cell r="DF185" t="str">
            <v xml:space="preserve"> </v>
          </cell>
          <cell r="DG185" t="str">
            <v xml:space="preserve"> </v>
          </cell>
          <cell r="DH185" t="str">
            <v>4. IntraUS Auto1009084</v>
          </cell>
          <cell r="DI185">
            <v>0</v>
          </cell>
          <cell r="DJ185">
            <v>0</v>
          </cell>
          <cell r="DL185">
            <v>0</v>
          </cell>
          <cell r="DM185">
            <v>0</v>
          </cell>
          <cell r="DN185">
            <v>0</v>
          </cell>
          <cell r="DP185">
            <v>0</v>
          </cell>
          <cell r="DQ185">
            <v>0</v>
          </cell>
          <cell r="DR185">
            <v>0</v>
          </cell>
          <cell r="DT185">
            <v>0</v>
          </cell>
          <cell r="DU185">
            <v>0</v>
          </cell>
          <cell r="DV185">
            <v>0</v>
          </cell>
          <cell r="DX185">
            <v>0</v>
          </cell>
          <cell r="DY185">
            <v>0</v>
          </cell>
          <cell r="DZ185">
            <v>0</v>
          </cell>
          <cell r="EB185">
            <v>0</v>
          </cell>
          <cell r="EC185">
            <v>0</v>
          </cell>
          <cell r="ED185">
            <v>0</v>
          </cell>
          <cell r="EF185">
            <v>0</v>
          </cell>
          <cell r="EG185">
            <v>0</v>
          </cell>
          <cell r="EH185">
            <v>0</v>
          </cell>
          <cell r="EJ185">
            <v>0</v>
          </cell>
          <cell r="EK185">
            <v>0</v>
          </cell>
          <cell r="EL185">
            <v>0</v>
          </cell>
          <cell r="EN185">
            <v>0</v>
          </cell>
          <cell r="EO185">
            <v>0</v>
          </cell>
          <cell r="EP185">
            <v>0</v>
          </cell>
          <cell r="ER185">
            <v>0</v>
          </cell>
          <cell r="ES185">
            <v>0</v>
          </cell>
          <cell r="ET185">
            <v>0</v>
          </cell>
          <cell r="EV185">
            <v>0</v>
          </cell>
          <cell r="EW185">
            <v>0</v>
          </cell>
          <cell r="EX185">
            <v>0</v>
          </cell>
          <cell r="EZ185">
            <v>0</v>
          </cell>
          <cell r="FA185">
            <v>0</v>
          </cell>
          <cell r="FB185">
            <v>0</v>
          </cell>
          <cell r="FD185">
            <v>0</v>
          </cell>
          <cell r="FE185">
            <v>0</v>
          </cell>
          <cell r="FF185">
            <v>0</v>
          </cell>
          <cell r="FI185">
            <v>0</v>
          </cell>
          <cell r="FJ185">
            <v>0</v>
          </cell>
          <cell r="FK185">
            <v>0</v>
          </cell>
          <cell r="FM185">
            <v>0</v>
          </cell>
          <cell r="FN185">
            <v>0</v>
          </cell>
          <cell r="FO185">
            <v>0</v>
          </cell>
          <cell r="FQ185">
            <v>0</v>
          </cell>
          <cell r="FR185">
            <v>0</v>
          </cell>
          <cell r="FS185">
            <v>0</v>
          </cell>
          <cell r="FU185">
            <v>0</v>
          </cell>
          <cell r="FV185">
            <v>0</v>
          </cell>
          <cell r="FW185">
            <v>0</v>
          </cell>
          <cell r="FY185">
            <v>0</v>
          </cell>
          <cell r="FZ185">
            <v>0</v>
          </cell>
          <cell r="GA185">
            <v>0</v>
          </cell>
          <cell r="GC185">
            <v>0</v>
          </cell>
          <cell r="GD185">
            <v>0</v>
          </cell>
          <cell r="GE185">
            <v>0</v>
          </cell>
          <cell r="GG185">
            <v>0</v>
          </cell>
          <cell r="GH185">
            <v>0</v>
          </cell>
          <cell r="GI185">
            <v>0</v>
          </cell>
          <cell r="GK185">
            <v>0</v>
          </cell>
          <cell r="GL185">
            <v>0</v>
          </cell>
          <cell r="GM185">
            <v>0</v>
          </cell>
          <cell r="GO185">
            <v>0</v>
          </cell>
          <cell r="GP185">
            <v>0</v>
          </cell>
          <cell r="GQ185">
            <v>0</v>
          </cell>
          <cell r="GS185">
            <v>0</v>
          </cell>
          <cell r="GT185">
            <v>0</v>
          </cell>
          <cell r="GU185">
            <v>0</v>
          </cell>
          <cell r="GW185">
            <v>0</v>
          </cell>
          <cell r="GX185">
            <v>0</v>
          </cell>
          <cell r="GY185">
            <v>0</v>
          </cell>
          <cell r="HA185">
            <v>0</v>
          </cell>
          <cell r="HB185">
            <v>0</v>
          </cell>
          <cell r="HC185">
            <v>0</v>
          </cell>
        </row>
        <row r="186">
          <cell r="H186" t="str">
            <v>1009085</v>
          </cell>
          <cell r="I186" t="str">
            <v>USD</v>
          </cell>
          <cell r="J186" t="str">
            <v>RAD 27MA 888AL GM  731876</v>
          </cell>
          <cell r="K186" t="str">
            <v>T4</v>
          </cell>
          <cell r="L186">
            <v>23.15784</v>
          </cell>
          <cell r="M186">
            <v>23157.84</v>
          </cell>
          <cell r="N186">
            <v>61.59</v>
          </cell>
          <cell r="R186">
            <v>61.59</v>
          </cell>
          <cell r="V186">
            <v>61.59</v>
          </cell>
          <cell r="Z186">
            <v>61.59</v>
          </cell>
          <cell r="AD186">
            <v>61.59</v>
          </cell>
          <cell r="AH186">
            <v>61.59</v>
          </cell>
          <cell r="AL186">
            <v>61.59</v>
          </cell>
          <cell r="AP186">
            <v>61.59</v>
          </cell>
          <cell r="AT186">
            <v>61.59</v>
          </cell>
          <cell r="AX186">
            <v>61.59</v>
          </cell>
          <cell r="BB186">
            <v>61.59</v>
          </cell>
          <cell r="BF186">
            <v>61.59</v>
          </cell>
          <cell r="BJ186">
            <v>61.59</v>
          </cell>
          <cell r="BK186">
            <v>0</v>
          </cell>
          <cell r="BL186" t="str">
            <v xml:space="preserve"> </v>
          </cell>
          <cell r="BM186" t="str">
            <v xml:space="preserve"> </v>
          </cell>
          <cell r="BN186" t="str">
            <v xml:space="preserve"> </v>
          </cell>
          <cell r="BO186" t="str">
            <v xml:space="preserve"> </v>
          </cell>
          <cell r="BP186" t="str">
            <v xml:space="preserve"> </v>
          </cell>
          <cell r="BQ186" t="str">
            <v xml:space="preserve"> </v>
          </cell>
          <cell r="BR186" t="str">
            <v xml:space="preserve"> </v>
          </cell>
          <cell r="BS186" t="str">
            <v xml:space="preserve"> </v>
          </cell>
          <cell r="BT186" t="str">
            <v xml:space="preserve"> </v>
          </cell>
          <cell r="BU186" t="str">
            <v xml:space="preserve"> </v>
          </cell>
          <cell r="BV186" t="str">
            <v xml:space="preserve"> </v>
          </cell>
          <cell r="BW186" t="str">
            <v xml:space="preserve"> </v>
          </cell>
          <cell r="BX186" t="str">
            <v xml:space="preserve"> </v>
          </cell>
          <cell r="BY186" t="str">
            <v xml:space="preserve"> </v>
          </cell>
          <cell r="BZ186" t="str">
            <v xml:space="preserve"> </v>
          </cell>
          <cell r="CA186" t="str">
            <v xml:space="preserve"> </v>
          </cell>
          <cell r="CB186" t="str">
            <v xml:space="preserve"> </v>
          </cell>
          <cell r="CC186" t="str">
            <v xml:space="preserve"> </v>
          </cell>
          <cell r="CD186" t="str">
            <v xml:space="preserve"> </v>
          </cell>
          <cell r="CE186" t="str">
            <v xml:space="preserve"> </v>
          </cell>
          <cell r="CF186" t="str">
            <v xml:space="preserve"> </v>
          </cell>
          <cell r="CG186" t="str">
            <v xml:space="preserve"> </v>
          </cell>
          <cell r="CH186" t="str">
            <v xml:space="preserve"> </v>
          </cell>
          <cell r="CI186" t="str">
            <v xml:space="preserve"> </v>
          </cell>
          <cell r="CJ186" t="str">
            <v xml:space="preserve"> </v>
          </cell>
          <cell r="CK186" t="str">
            <v xml:space="preserve"> </v>
          </cell>
          <cell r="CL186" t="str">
            <v xml:space="preserve"> </v>
          </cell>
          <cell r="CM186" t="str">
            <v xml:space="preserve"> </v>
          </cell>
          <cell r="CN186" t="str">
            <v xml:space="preserve"> </v>
          </cell>
          <cell r="CO186" t="str">
            <v xml:space="preserve"> </v>
          </cell>
          <cell r="CP186" t="str">
            <v xml:space="preserve"> </v>
          </cell>
          <cell r="CQ186" t="str">
            <v xml:space="preserve"> </v>
          </cell>
          <cell r="CR186" t="str">
            <v xml:space="preserve"> </v>
          </cell>
          <cell r="CS186" t="str">
            <v xml:space="preserve"> </v>
          </cell>
          <cell r="CT186" t="str">
            <v xml:space="preserve"> </v>
          </cell>
          <cell r="CU186" t="str">
            <v xml:space="preserve"> </v>
          </cell>
          <cell r="CV186" t="str">
            <v xml:space="preserve"> </v>
          </cell>
          <cell r="CW186" t="str">
            <v xml:space="preserve"> </v>
          </cell>
          <cell r="CX186" t="str">
            <v xml:space="preserve"> </v>
          </cell>
          <cell r="CY186" t="str">
            <v xml:space="preserve"> </v>
          </cell>
          <cell r="CZ186" t="str">
            <v xml:space="preserve"> </v>
          </cell>
          <cell r="DA186" t="str">
            <v xml:space="preserve"> </v>
          </cell>
          <cell r="DB186" t="str">
            <v xml:space="preserve"> </v>
          </cell>
          <cell r="DC186" t="str">
            <v xml:space="preserve"> </v>
          </cell>
          <cell r="DD186" t="str">
            <v xml:space="preserve"> </v>
          </cell>
          <cell r="DE186" t="str">
            <v xml:space="preserve"> </v>
          </cell>
          <cell r="DF186" t="str">
            <v xml:space="preserve"> </v>
          </cell>
          <cell r="DG186" t="str">
            <v xml:space="preserve"> </v>
          </cell>
          <cell r="DH186" t="str">
            <v>4. IntraUS Auto1009085</v>
          </cell>
          <cell r="DI186">
            <v>0</v>
          </cell>
          <cell r="DJ186">
            <v>0</v>
          </cell>
          <cell r="DL186">
            <v>0</v>
          </cell>
          <cell r="DM186">
            <v>0</v>
          </cell>
          <cell r="DN186">
            <v>0</v>
          </cell>
          <cell r="DP186">
            <v>0</v>
          </cell>
          <cell r="DQ186">
            <v>0</v>
          </cell>
          <cell r="DR186">
            <v>0</v>
          </cell>
          <cell r="DT186">
            <v>0</v>
          </cell>
          <cell r="DU186">
            <v>0</v>
          </cell>
          <cell r="DV186">
            <v>0</v>
          </cell>
          <cell r="DX186">
            <v>0</v>
          </cell>
          <cell r="DY186">
            <v>0</v>
          </cell>
          <cell r="DZ186">
            <v>0</v>
          </cell>
          <cell r="EB186">
            <v>0</v>
          </cell>
          <cell r="EC186">
            <v>0</v>
          </cell>
          <cell r="ED186">
            <v>0</v>
          </cell>
          <cell r="EF186">
            <v>0</v>
          </cell>
          <cell r="EG186">
            <v>0</v>
          </cell>
          <cell r="EH186">
            <v>0</v>
          </cell>
          <cell r="EJ186">
            <v>0</v>
          </cell>
          <cell r="EK186">
            <v>0</v>
          </cell>
          <cell r="EL186">
            <v>0</v>
          </cell>
          <cell r="EN186">
            <v>0</v>
          </cell>
          <cell r="EO186">
            <v>0</v>
          </cell>
          <cell r="EP186">
            <v>0</v>
          </cell>
          <cell r="ER186">
            <v>0</v>
          </cell>
          <cell r="ES186">
            <v>0</v>
          </cell>
          <cell r="ET186">
            <v>0</v>
          </cell>
          <cell r="EV186">
            <v>0</v>
          </cell>
          <cell r="EW186">
            <v>0</v>
          </cell>
          <cell r="EX186">
            <v>0</v>
          </cell>
          <cell r="EZ186">
            <v>0</v>
          </cell>
          <cell r="FA186">
            <v>0</v>
          </cell>
          <cell r="FB186">
            <v>0</v>
          </cell>
          <cell r="FD186">
            <v>0</v>
          </cell>
          <cell r="FE186">
            <v>0</v>
          </cell>
          <cell r="FF186">
            <v>0</v>
          </cell>
          <cell r="FI186">
            <v>0</v>
          </cell>
          <cell r="FJ186">
            <v>0</v>
          </cell>
          <cell r="FK186">
            <v>0</v>
          </cell>
          <cell r="FM186">
            <v>0</v>
          </cell>
          <cell r="FN186">
            <v>0</v>
          </cell>
          <cell r="FO186">
            <v>0</v>
          </cell>
          <cell r="FQ186">
            <v>0</v>
          </cell>
          <cell r="FR186">
            <v>0</v>
          </cell>
          <cell r="FS186">
            <v>0</v>
          </cell>
          <cell r="FU186">
            <v>0</v>
          </cell>
          <cell r="FV186">
            <v>0</v>
          </cell>
          <cell r="FW186">
            <v>0</v>
          </cell>
          <cell r="FY186">
            <v>0</v>
          </cell>
          <cell r="FZ186">
            <v>0</v>
          </cell>
          <cell r="GA186">
            <v>0</v>
          </cell>
          <cell r="GC186">
            <v>0</v>
          </cell>
          <cell r="GD186">
            <v>0</v>
          </cell>
          <cell r="GE186">
            <v>0</v>
          </cell>
          <cell r="GG186">
            <v>0</v>
          </cell>
          <cell r="GH186">
            <v>0</v>
          </cell>
          <cell r="GI186">
            <v>0</v>
          </cell>
          <cell r="GK186">
            <v>0</v>
          </cell>
          <cell r="GL186">
            <v>0</v>
          </cell>
          <cell r="GM186">
            <v>0</v>
          </cell>
          <cell r="GO186">
            <v>0</v>
          </cell>
          <cell r="GP186">
            <v>0</v>
          </cell>
          <cell r="GQ186">
            <v>0</v>
          </cell>
          <cell r="GS186">
            <v>0</v>
          </cell>
          <cell r="GT186">
            <v>0</v>
          </cell>
          <cell r="GU186">
            <v>0</v>
          </cell>
          <cell r="GW186">
            <v>0</v>
          </cell>
          <cell r="GX186">
            <v>0</v>
          </cell>
          <cell r="GY186">
            <v>0</v>
          </cell>
          <cell r="HA186">
            <v>0</v>
          </cell>
          <cell r="HB186">
            <v>0</v>
          </cell>
          <cell r="HC186">
            <v>0</v>
          </cell>
        </row>
        <row r="187">
          <cell r="H187" t="str">
            <v>1009086</v>
          </cell>
          <cell r="I187" t="str">
            <v>USD</v>
          </cell>
          <cell r="J187" t="str">
            <v>RAD 27MA 951AL GM  731880</v>
          </cell>
          <cell r="K187" t="str">
            <v>T4</v>
          </cell>
          <cell r="L187">
            <v>28.861439999999998</v>
          </cell>
          <cell r="M187">
            <v>28861.439999999999</v>
          </cell>
          <cell r="N187">
            <v>56.37</v>
          </cell>
          <cell r="R187">
            <v>56.37</v>
          </cell>
          <cell r="V187">
            <v>56.37</v>
          </cell>
          <cell r="Z187">
            <v>56.37</v>
          </cell>
          <cell r="AD187">
            <v>56.37</v>
          </cell>
          <cell r="AH187">
            <v>56.37</v>
          </cell>
          <cell r="AL187">
            <v>56.37</v>
          </cell>
          <cell r="AP187">
            <v>56.37</v>
          </cell>
          <cell r="AT187">
            <v>56.37</v>
          </cell>
          <cell r="AX187">
            <v>56.37</v>
          </cell>
          <cell r="BB187">
            <v>56.37</v>
          </cell>
          <cell r="BF187">
            <v>56.37</v>
          </cell>
          <cell r="BJ187">
            <v>56.37</v>
          </cell>
          <cell r="BK187">
            <v>0</v>
          </cell>
          <cell r="BL187" t="str">
            <v xml:space="preserve"> </v>
          </cell>
          <cell r="BM187" t="str">
            <v xml:space="preserve"> </v>
          </cell>
          <cell r="BN187" t="str">
            <v xml:space="preserve"> </v>
          </cell>
          <cell r="BO187" t="str">
            <v xml:space="preserve"> </v>
          </cell>
          <cell r="BP187" t="str">
            <v xml:space="preserve"> </v>
          </cell>
          <cell r="BQ187" t="str">
            <v xml:space="preserve"> </v>
          </cell>
          <cell r="BR187" t="str">
            <v xml:space="preserve"> </v>
          </cell>
          <cell r="BS187" t="str">
            <v xml:space="preserve"> </v>
          </cell>
          <cell r="BT187" t="str">
            <v xml:space="preserve"> </v>
          </cell>
          <cell r="BU187" t="str">
            <v xml:space="preserve"> </v>
          </cell>
          <cell r="BV187" t="str">
            <v xml:space="preserve"> </v>
          </cell>
          <cell r="BW187" t="str">
            <v xml:space="preserve"> </v>
          </cell>
          <cell r="BX187" t="str">
            <v xml:space="preserve"> </v>
          </cell>
          <cell r="BY187" t="str">
            <v xml:space="preserve"> </v>
          </cell>
          <cell r="BZ187" t="str">
            <v xml:space="preserve"> </v>
          </cell>
          <cell r="CA187" t="str">
            <v xml:space="preserve"> </v>
          </cell>
          <cell r="CB187" t="str">
            <v xml:space="preserve"> </v>
          </cell>
          <cell r="CC187" t="str">
            <v xml:space="preserve"> </v>
          </cell>
          <cell r="CD187" t="str">
            <v xml:space="preserve"> </v>
          </cell>
          <cell r="CE187" t="str">
            <v xml:space="preserve"> </v>
          </cell>
          <cell r="CF187" t="str">
            <v xml:space="preserve"> </v>
          </cell>
          <cell r="CG187" t="str">
            <v xml:space="preserve"> </v>
          </cell>
          <cell r="CH187" t="str">
            <v xml:space="preserve"> </v>
          </cell>
          <cell r="CI187" t="str">
            <v xml:space="preserve"> </v>
          </cell>
          <cell r="CJ187" t="str">
            <v xml:space="preserve"> </v>
          </cell>
          <cell r="CK187" t="str">
            <v xml:space="preserve"> </v>
          </cell>
          <cell r="CL187" t="str">
            <v xml:space="preserve"> </v>
          </cell>
          <cell r="CM187" t="str">
            <v xml:space="preserve"> </v>
          </cell>
          <cell r="CN187" t="str">
            <v xml:space="preserve"> </v>
          </cell>
          <cell r="CO187" t="str">
            <v xml:space="preserve"> </v>
          </cell>
          <cell r="CP187" t="str">
            <v xml:space="preserve"> </v>
          </cell>
          <cell r="CQ187" t="str">
            <v xml:space="preserve"> </v>
          </cell>
          <cell r="CR187" t="str">
            <v xml:space="preserve"> </v>
          </cell>
          <cell r="CS187" t="str">
            <v xml:space="preserve"> </v>
          </cell>
          <cell r="CT187" t="str">
            <v xml:space="preserve"> </v>
          </cell>
          <cell r="CU187" t="str">
            <v xml:space="preserve"> </v>
          </cell>
          <cell r="CV187" t="str">
            <v xml:space="preserve"> </v>
          </cell>
          <cell r="CW187" t="str">
            <v xml:space="preserve"> </v>
          </cell>
          <cell r="CX187" t="str">
            <v xml:space="preserve"> </v>
          </cell>
          <cell r="CY187" t="str">
            <v xml:space="preserve"> </v>
          </cell>
          <cell r="CZ187" t="str">
            <v xml:space="preserve"> </v>
          </cell>
          <cell r="DA187" t="str">
            <v xml:space="preserve"> </v>
          </cell>
          <cell r="DB187" t="str">
            <v xml:space="preserve"> </v>
          </cell>
          <cell r="DC187" t="str">
            <v xml:space="preserve"> </v>
          </cell>
          <cell r="DD187" t="str">
            <v xml:space="preserve"> </v>
          </cell>
          <cell r="DE187" t="str">
            <v xml:space="preserve"> </v>
          </cell>
          <cell r="DF187" t="str">
            <v xml:space="preserve"> </v>
          </cell>
          <cell r="DG187" t="str">
            <v xml:space="preserve"> </v>
          </cell>
          <cell r="DH187" t="str">
            <v>4. IntraUS Auto1009086</v>
          </cell>
          <cell r="DI187">
            <v>0</v>
          </cell>
          <cell r="DJ187">
            <v>0</v>
          </cell>
          <cell r="DL187">
            <v>0</v>
          </cell>
          <cell r="DM187">
            <v>0</v>
          </cell>
          <cell r="DN187">
            <v>0</v>
          </cell>
          <cell r="DP187">
            <v>0</v>
          </cell>
          <cell r="DQ187">
            <v>0</v>
          </cell>
          <cell r="DR187">
            <v>0</v>
          </cell>
          <cell r="DT187">
            <v>0</v>
          </cell>
          <cell r="DU187">
            <v>0</v>
          </cell>
          <cell r="DV187">
            <v>0</v>
          </cell>
          <cell r="DX187">
            <v>0</v>
          </cell>
          <cell r="DY187">
            <v>0</v>
          </cell>
          <cell r="DZ187">
            <v>0</v>
          </cell>
          <cell r="EB187">
            <v>0</v>
          </cell>
          <cell r="EC187">
            <v>0</v>
          </cell>
          <cell r="ED187">
            <v>0</v>
          </cell>
          <cell r="EF187">
            <v>0</v>
          </cell>
          <cell r="EG187">
            <v>0</v>
          </cell>
          <cell r="EH187">
            <v>0</v>
          </cell>
          <cell r="EJ187">
            <v>0</v>
          </cell>
          <cell r="EK187">
            <v>0</v>
          </cell>
          <cell r="EL187">
            <v>0</v>
          </cell>
          <cell r="EN187">
            <v>0</v>
          </cell>
          <cell r="EO187">
            <v>0</v>
          </cell>
          <cell r="EP187">
            <v>0</v>
          </cell>
          <cell r="ER187">
            <v>0</v>
          </cell>
          <cell r="ES187">
            <v>0</v>
          </cell>
          <cell r="ET187">
            <v>0</v>
          </cell>
          <cell r="EV187">
            <v>0</v>
          </cell>
          <cell r="EW187">
            <v>0</v>
          </cell>
          <cell r="EX187">
            <v>0</v>
          </cell>
          <cell r="EZ187">
            <v>0</v>
          </cell>
          <cell r="FA187">
            <v>0</v>
          </cell>
          <cell r="FB187">
            <v>0</v>
          </cell>
          <cell r="FD187">
            <v>0</v>
          </cell>
          <cell r="FE187">
            <v>0</v>
          </cell>
          <cell r="FF187">
            <v>0</v>
          </cell>
          <cell r="FI187">
            <v>0</v>
          </cell>
          <cell r="FJ187">
            <v>0</v>
          </cell>
          <cell r="FK187">
            <v>0</v>
          </cell>
          <cell r="FM187">
            <v>0</v>
          </cell>
          <cell r="FN187">
            <v>0</v>
          </cell>
          <cell r="FO187">
            <v>0</v>
          </cell>
          <cell r="FQ187">
            <v>0</v>
          </cell>
          <cell r="FR187">
            <v>0</v>
          </cell>
          <cell r="FS187">
            <v>0</v>
          </cell>
          <cell r="FU187">
            <v>0</v>
          </cell>
          <cell r="FV187">
            <v>0</v>
          </cell>
          <cell r="FW187">
            <v>0</v>
          </cell>
          <cell r="FY187">
            <v>0</v>
          </cell>
          <cell r="FZ187">
            <v>0</v>
          </cell>
          <cell r="GA187">
            <v>0</v>
          </cell>
          <cell r="GC187">
            <v>0</v>
          </cell>
          <cell r="GD187">
            <v>0</v>
          </cell>
          <cell r="GE187">
            <v>0</v>
          </cell>
          <cell r="GG187">
            <v>0</v>
          </cell>
          <cell r="GH187">
            <v>0</v>
          </cell>
          <cell r="GI187">
            <v>0</v>
          </cell>
          <cell r="GK187">
            <v>0</v>
          </cell>
          <cell r="GL187">
            <v>0</v>
          </cell>
          <cell r="GM187">
            <v>0</v>
          </cell>
          <cell r="GO187">
            <v>0</v>
          </cell>
          <cell r="GP187">
            <v>0</v>
          </cell>
          <cell r="GQ187">
            <v>0</v>
          </cell>
          <cell r="GS187">
            <v>0</v>
          </cell>
          <cell r="GT187">
            <v>0</v>
          </cell>
          <cell r="GU187">
            <v>0</v>
          </cell>
          <cell r="GW187">
            <v>0</v>
          </cell>
          <cell r="GX187">
            <v>0</v>
          </cell>
          <cell r="GY187">
            <v>0</v>
          </cell>
          <cell r="HA187">
            <v>0</v>
          </cell>
          <cell r="HB187">
            <v>0</v>
          </cell>
          <cell r="HC187">
            <v>0</v>
          </cell>
        </row>
        <row r="188">
          <cell r="H188" t="str">
            <v>1009087</v>
          </cell>
          <cell r="I188" t="str">
            <v>USD</v>
          </cell>
          <cell r="J188" t="str">
            <v>RAD 27MA 917AL GM  731877</v>
          </cell>
          <cell r="K188" t="str">
            <v>T4</v>
          </cell>
          <cell r="L188">
            <v>18.483180000000001</v>
          </cell>
          <cell r="M188">
            <v>18483.18</v>
          </cell>
          <cell r="N188">
            <v>57.58</v>
          </cell>
          <cell r="R188">
            <v>57.58</v>
          </cell>
          <cell r="V188">
            <v>57.58</v>
          </cell>
          <cell r="Z188">
            <v>57.58</v>
          </cell>
          <cell r="AD188">
            <v>57.58</v>
          </cell>
          <cell r="AH188">
            <v>57.58</v>
          </cell>
          <cell r="AL188">
            <v>57.58</v>
          </cell>
          <cell r="AP188">
            <v>57.58</v>
          </cell>
          <cell r="AT188">
            <v>57.58</v>
          </cell>
          <cell r="AX188">
            <v>57.58</v>
          </cell>
          <cell r="BB188">
            <v>57.58</v>
          </cell>
          <cell r="BF188">
            <v>57.58</v>
          </cell>
          <cell r="BJ188">
            <v>57.58</v>
          </cell>
          <cell r="BK188">
            <v>0</v>
          </cell>
          <cell r="BL188" t="str">
            <v xml:space="preserve"> </v>
          </cell>
          <cell r="BM188" t="str">
            <v xml:space="preserve"> </v>
          </cell>
          <cell r="BN188" t="str">
            <v xml:space="preserve"> </v>
          </cell>
          <cell r="BO188" t="str">
            <v xml:space="preserve"> </v>
          </cell>
          <cell r="BP188" t="str">
            <v xml:space="preserve"> </v>
          </cell>
          <cell r="BQ188" t="str">
            <v xml:space="preserve"> </v>
          </cell>
          <cell r="BR188" t="str">
            <v xml:space="preserve"> </v>
          </cell>
          <cell r="BS188" t="str">
            <v xml:space="preserve"> </v>
          </cell>
          <cell r="BT188" t="str">
            <v xml:space="preserve"> </v>
          </cell>
          <cell r="BU188" t="str">
            <v xml:space="preserve"> </v>
          </cell>
          <cell r="BV188" t="str">
            <v xml:space="preserve"> </v>
          </cell>
          <cell r="BW188" t="str">
            <v xml:space="preserve"> </v>
          </cell>
          <cell r="BX188" t="str">
            <v xml:space="preserve"> </v>
          </cell>
          <cell r="BY188" t="str">
            <v xml:space="preserve"> </v>
          </cell>
          <cell r="BZ188" t="str">
            <v xml:space="preserve"> </v>
          </cell>
          <cell r="CA188" t="str">
            <v xml:space="preserve"> </v>
          </cell>
          <cell r="CB188" t="str">
            <v xml:space="preserve"> </v>
          </cell>
          <cell r="CC188" t="str">
            <v xml:space="preserve"> </v>
          </cell>
          <cell r="CD188" t="str">
            <v xml:space="preserve"> </v>
          </cell>
          <cell r="CE188" t="str">
            <v xml:space="preserve"> </v>
          </cell>
          <cell r="CF188" t="str">
            <v xml:space="preserve"> </v>
          </cell>
          <cell r="CG188" t="str">
            <v xml:space="preserve"> </v>
          </cell>
          <cell r="CH188" t="str">
            <v xml:space="preserve"> </v>
          </cell>
          <cell r="CI188" t="str">
            <v xml:space="preserve"> </v>
          </cell>
          <cell r="CJ188" t="str">
            <v xml:space="preserve"> </v>
          </cell>
          <cell r="CK188" t="str">
            <v xml:space="preserve"> </v>
          </cell>
          <cell r="CL188" t="str">
            <v xml:space="preserve"> </v>
          </cell>
          <cell r="CM188" t="str">
            <v xml:space="preserve"> </v>
          </cell>
          <cell r="CN188" t="str">
            <v xml:space="preserve"> </v>
          </cell>
          <cell r="CO188" t="str">
            <v xml:space="preserve"> </v>
          </cell>
          <cell r="CP188" t="str">
            <v xml:space="preserve"> </v>
          </cell>
          <cell r="CQ188" t="str">
            <v xml:space="preserve"> </v>
          </cell>
          <cell r="CR188" t="str">
            <v xml:space="preserve"> </v>
          </cell>
          <cell r="CS188" t="str">
            <v xml:space="preserve"> </v>
          </cell>
          <cell r="CT188" t="str">
            <v xml:space="preserve"> </v>
          </cell>
          <cell r="CU188" t="str">
            <v xml:space="preserve"> </v>
          </cell>
          <cell r="CV188" t="str">
            <v xml:space="preserve"> </v>
          </cell>
          <cell r="CW188" t="str">
            <v xml:space="preserve"> </v>
          </cell>
          <cell r="CX188" t="str">
            <v xml:space="preserve"> </v>
          </cell>
          <cell r="CY188" t="str">
            <v xml:space="preserve"> </v>
          </cell>
          <cell r="CZ188" t="str">
            <v xml:space="preserve"> </v>
          </cell>
          <cell r="DA188" t="str">
            <v xml:space="preserve"> </v>
          </cell>
          <cell r="DB188" t="str">
            <v xml:space="preserve"> </v>
          </cell>
          <cell r="DC188" t="str">
            <v xml:space="preserve"> </v>
          </cell>
          <cell r="DD188" t="str">
            <v xml:space="preserve"> </v>
          </cell>
          <cell r="DE188" t="str">
            <v xml:space="preserve"> </v>
          </cell>
          <cell r="DF188" t="str">
            <v xml:space="preserve"> </v>
          </cell>
          <cell r="DG188" t="str">
            <v xml:space="preserve"> </v>
          </cell>
          <cell r="DH188" t="str">
            <v>4. IntraUS Auto1009087</v>
          </cell>
          <cell r="DI188">
            <v>0</v>
          </cell>
          <cell r="DJ188">
            <v>0</v>
          </cell>
          <cell r="DL188">
            <v>0</v>
          </cell>
          <cell r="DM188">
            <v>0</v>
          </cell>
          <cell r="DN188">
            <v>0</v>
          </cell>
          <cell r="DP188">
            <v>0</v>
          </cell>
          <cell r="DQ188">
            <v>0</v>
          </cell>
          <cell r="DR188">
            <v>0</v>
          </cell>
          <cell r="DT188">
            <v>0</v>
          </cell>
          <cell r="DU188">
            <v>0</v>
          </cell>
          <cell r="DV188">
            <v>0</v>
          </cell>
          <cell r="DX188">
            <v>0</v>
          </cell>
          <cell r="DY188">
            <v>0</v>
          </cell>
          <cell r="DZ188">
            <v>0</v>
          </cell>
          <cell r="EB188">
            <v>0</v>
          </cell>
          <cell r="EC188">
            <v>0</v>
          </cell>
          <cell r="ED188">
            <v>0</v>
          </cell>
          <cell r="EF188">
            <v>0</v>
          </cell>
          <cell r="EG188">
            <v>0</v>
          </cell>
          <cell r="EH188">
            <v>0</v>
          </cell>
          <cell r="EJ188">
            <v>0</v>
          </cell>
          <cell r="EK188">
            <v>0</v>
          </cell>
          <cell r="EL188">
            <v>0</v>
          </cell>
          <cell r="EN188">
            <v>0</v>
          </cell>
          <cell r="EO188">
            <v>0</v>
          </cell>
          <cell r="EP188">
            <v>0</v>
          </cell>
          <cell r="ER188">
            <v>0</v>
          </cell>
          <cell r="ES188">
            <v>0</v>
          </cell>
          <cell r="ET188">
            <v>0</v>
          </cell>
          <cell r="EV188">
            <v>0</v>
          </cell>
          <cell r="EW188">
            <v>0</v>
          </cell>
          <cell r="EX188">
            <v>0</v>
          </cell>
          <cell r="EZ188">
            <v>0</v>
          </cell>
          <cell r="FA188">
            <v>0</v>
          </cell>
          <cell r="FB188">
            <v>0</v>
          </cell>
          <cell r="FD188">
            <v>0</v>
          </cell>
          <cell r="FE188">
            <v>0</v>
          </cell>
          <cell r="FF188">
            <v>0</v>
          </cell>
          <cell r="FI188">
            <v>0</v>
          </cell>
          <cell r="FJ188">
            <v>0</v>
          </cell>
          <cell r="FK188">
            <v>0</v>
          </cell>
          <cell r="FM188">
            <v>0</v>
          </cell>
          <cell r="FN188">
            <v>0</v>
          </cell>
          <cell r="FO188">
            <v>0</v>
          </cell>
          <cell r="FQ188">
            <v>0</v>
          </cell>
          <cell r="FR188">
            <v>0</v>
          </cell>
          <cell r="FS188">
            <v>0</v>
          </cell>
          <cell r="FU188">
            <v>0</v>
          </cell>
          <cell r="FV188">
            <v>0</v>
          </cell>
          <cell r="FW188">
            <v>0</v>
          </cell>
          <cell r="FY188">
            <v>0</v>
          </cell>
          <cell r="FZ188">
            <v>0</v>
          </cell>
          <cell r="GA188">
            <v>0</v>
          </cell>
          <cell r="GC188">
            <v>0</v>
          </cell>
          <cell r="GD188">
            <v>0</v>
          </cell>
          <cell r="GE188">
            <v>0</v>
          </cell>
          <cell r="GG188">
            <v>0</v>
          </cell>
          <cell r="GH188">
            <v>0</v>
          </cell>
          <cell r="GI188">
            <v>0</v>
          </cell>
          <cell r="GK188">
            <v>0</v>
          </cell>
          <cell r="GL188">
            <v>0</v>
          </cell>
          <cell r="GM188">
            <v>0</v>
          </cell>
          <cell r="GO188">
            <v>0</v>
          </cell>
          <cell r="GP188">
            <v>0</v>
          </cell>
          <cell r="GQ188">
            <v>0</v>
          </cell>
          <cell r="GS188">
            <v>0</v>
          </cell>
          <cell r="GT188">
            <v>0</v>
          </cell>
          <cell r="GU188">
            <v>0</v>
          </cell>
          <cell r="GW188">
            <v>0</v>
          </cell>
          <cell r="GX188">
            <v>0</v>
          </cell>
          <cell r="GY188">
            <v>0</v>
          </cell>
          <cell r="HA188">
            <v>0</v>
          </cell>
          <cell r="HB188">
            <v>0</v>
          </cell>
          <cell r="HC188">
            <v>0</v>
          </cell>
        </row>
        <row r="189">
          <cell r="H189" t="str">
            <v>1009088</v>
          </cell>
          <cell r="I189" t="str">
            <v>USD</v>
          </cell>
          <cell r="J189" t="str">
            <v>RAD 27MA 924AL GM  731879</v>
          </cell>
          <cell r="K189" t="str">
            <v>T4</v>
          </cell>
          <cell r="L189">
            <v>10.548</v>
          </cell>
          <cell r="M189">
            <v>10548</v>
          </cell>
          <cell r="N189">
            <v>58.6</v>
          </cell>
          <cell r="R189">
            <v>58.6</v>
          </cell>
          <cell r="V189">
            <v>58.6</v>
          </cell>
          <cell r="Z189">
            <v>58.6</v>
          </cell>
          <cell r="AD189">
            <v>58.6</v>
          </cell>
          <cell r="AH189">
            <v>58.6</v>
          </cell>
          <cell r="AL189">
            <v>58.6</v>
          </cell>
          <cell r="AP189">
            <v>58.6</v>
          </cell>
          <cell r="AT189">
            <v>58.6</v>
          </cell>
          <cell r="AX189">
            <v>58.6</v>
          </cell>
          <cell r="BB189">
            <v>58.6</v>
          </cell>
          <cell r="BF189">
            <v>58.6</v>
          </cell>
          <cell r="BJ189">
            <v>58.6</v>
          </cell>
          <cell r="BK189">
            <v>0</v>
          </cell>
          <cell r="BL189" t="str">
            <v xml:space="preserve"> </v>
          </cell>
          <cell r="BM189" t="str">
            <v xml:space="preserve"> </v>
          </cell>
          <cell r="BN189" t="str">
            <v xml:space="preserve"> </v>
          </cell>
          <cell r="BO189" t="str">
            <v xml:space="preserve"> </v>
          </cell>
          <cell r="BP189" t="str">
            <v xml:space="preserve"> </v>
          </cell>
          <cell r="BQ189" t="str">
            <v xml:space="preserve"> </v>
          </cell>
          <cell r="BR189" t="str">
            <v xml:space="preserve"> </v>
          </cell>
          <cell r="BS189" t="str">
            <v xml:space="preserve"> </v>
          </cell>
          <cell r="BT189" t="str">
            <v xml:space="preserve"> </v>
          </cell>
          <cell r="BU189" t="str">
            <v xml:space="preserve"> </v>
          </cell>
          <cell r="BV189" t="str">
            <v xml:space="preserve"> </v>
          </cell>
          <cell r="BW189" t="str">
            <v xml:space="preserve"> </v>
          </cell>
          <cell r="BX189" t="str">
            <v xml:space="preserve"> </v>
          </cell>
          <cell r="BY189" t="str">
            <v xml:space="preserve"> </v>
          </cell>
          <cell r="BZ189" t="str">
            <v xml:space="preserve"> </v>
          </cell>
          <cell r="CA189" t="str">
            <v xml:space="preserve"> </v>
          </cell>
          <cell r="CB189" t="str">
            <v xml:space="preserve"> </v>
          </cell>
          <cell r="CC189" t="str">
            <v xml:space="preserve"> </v>
          </cell>
          <cell r="CD189" t="str">
            <v xml:space="preserve"> </v>
          </cell>
          <cell r="CE189" t="str">
            <v xml:space="preserve"> </v>
          </cell>
          <cell r="CF189" t="str">
            <v xml:space="preserve"> </v>
          </cell>
          <cell r="CG189" t="str">
            <v xml:space="preserve"> </v>
          </cell>
          <cell r="CH189" t="str">
            <v xml:space="preserve"> </v>
          </cell>
          <cell r="CI189" t="str">
            <v xml:space="preserve"> </v>
          </cell>
          <cell r="CJ189" t="str">
            <v xml:space="preserve"> </v>
          </cell>
          <cell r="CK189" t="str">
            <v xml:space="preserve"> </v>
          </cell>
          <cell r="CL189" t="str">
            <v xml:space="preserve"> </v>
          </cell>
          <cell r="CM189" t="str">
            <v xml:space="preserve"> </v>
          </cell>
          <cell r="CN189" t="str">
            <v xml:space="preserve"> </v>
          </cell>
          <cell r="CO189" t="str">
            <v xml:space="preserve"> </v>
          </cell>
          <cell r="CP189" t="str">
            <v xml:space="preserve"> </v>
          </cell>
          <cell r="CQ189" t="str">
            <v xml:space="preserve"> </v>
          </cell>
          <cell r="CR189" t="str">
            <v xml:space="preserve"> </v>
          </cell>
          <cell r="CS189" t="str">
            <v xml:space="preserve"> </v>
          </cell>
          <cell r="CT189" t="str">
            <v xml:space="preserve"> </v>
          </cell>
          <cell r="CU189" t="str">
            <v xml:space="preserve"> </v>
          </cell>
          <cell r="CV189" t="str">
            <v xml:space="preserve"> </v>
          </cell>
          <cell r="CW189" t="str">
            <v xml:space="preserve"> </v>
          </cell>
          <cell r="CX189" t="str">
            <v xml:space="preserve"> </v>
          </cell>
          <cell r="CY189" t="str">
            <v xml:space="preserve"> </v>
          </cell>
          <cell r="CZ189" t="str">
            <v xml:space="preserve"> </v>
          </cell>
          <cell r="DA189" t="str">
            <v xml:space="preserve"> </v>
          </cell>
          <cell r="DB189" t="str">
            <v xml:space="preserve"> </v>
          </cell>
          <cell r="DC189" t="str">
            <v xml:space="preserve"> </v>
          </cell>
          <cell r="DD189" t="str">
            <v xml:space="preserve"> </v>
          </cell>
          <cell r="DE189" t="str">
            <v xml:space="preserve"> </v>
          </cell>
          <cell r="DF189" t="str">
            <v xml:space="preserve"> </v>
          </cell>
          <cell r="DG189" t="str">
            <v xml:space="preserve"> </v>
          </cell>
          <cell r="DH189" t="str">
            <v>4. IntraUS Auto1009088</v>
          </cell>
          <cell r="DI189">
            <v>0</v>
          </cell>
          <cell r="DJ189">
            <v>0</v>
          </cell>
          <cell r="DL189">
            <v>0</v>
          </cell>
          <cell r="DM189">
            <v>0</v>
          </cell>
          <cell r="DN189">
            <v>0</v>
          </cell>
          <cell r="DP189">
            <v>0</v>
          </cell>
          <cell r="DQ189">
            <v>0</v>
          </cell>
          <cell r="DR189">
            <v>0</v>
          </cell>
          <cell r="DT189">
            <v>0</v>
          </cell>
          <cell r="DU189">
            <v>0</v>
          </cell>
          <cell r="DV189">
            <v>0</v>
          </cell>
          <cell r="DX189">
            <v>0</v>
          </cell>
          <cell r="DY189">
            <v>0</v>
          </cell>
          <cell r="DZ189">
            <v>0</v>
          </cell>
          <cell r="EB189">
            <v>0</v>
          </cell>
          <cell r="EC189">
            <v>0</v>
          </cell>
          <cell r="ED189">
            <v>0</v>
          </cell>
          <cell r="EF189">
            <v>0</v>
          </cell>
          <cell r="EG189">
            <v>0</v>
          </cell>
          <cell r="EH189">
            <v>0</v>
          </cell>
          <cell r="EJ189">
            <v>0</v>
          </cell>
          <cell r="EK189">
            <v>0</v>
          </cell>
          <cell r="EL189">
            <v>0</v>
          </cell>
          <cell r="EN189">
            <v>0</v>
          </cell>
          <cell r="EO189">
            <v>0</v>
          </cell>
          <cell r="EP189">
            <v>0</v>
          </cell>
          <cell r="ER189">
            <v>0</v>
          </cell>
          <cell r="ES189">
            <v>0</v>
          </cell>
          <cell r="ET189">
            <v>0</v>
          </cell>
          <cell r="EV189">
            <v>0</v>
          </cell>
          <cell r="EW189">
            <v>0</v>
          </cell>
          <cell r="EX189">
            <v>0</v>
          </cell>
          <cell r="EZ189">
            <v>0</v>
          </cell>
          <cell r="FA189">
            <v>0</v>
          </cell>
          <cell r="FB189">
            <v>0</v>
          </cell>
          <cell r="FD189">
            <v>0</v>
          </cell>
          <cell r="FE189">
            <v>0</v>
          </cell>
          <cell r="FF189">
            <v>0</v>
          </cell>
          <cell r="FI189">
            <v>0</v>
          </cell>
          <cell r="FJ189">
            <v>0</v>
          </cell>
          <cell r="FK189">
            <v>0</v>
          </cell>
          <cell r="FM189">
            <v>0</v>
          </cell>
          <cell r="FN189">
            <v>0</v>
          </cell>
          <cell r="FO189">
            <v>0</v>
          </cell>
          <cell r="FQ189">
            <v>0</v>
          </cell>
          <cell r="FR189">
            <v>0</v>
          </cell>
          <cell r="FS189">
            <v>0</v>
          </cell>
          <cell r="FU189">
            <v>0</v>
          </cell>
          <cell r="FV189">
            <v>0</v>
          </cell>
          <cell r="FW189">
            <v>0</v>
          </cell>
          <cell r="FY189">
            <v>0</v>
          </cell>
          <cell r="FZ189">
            <v>0</v>
          </cell>
          <cell r="GA189">
            <v>0</v>
          </cell>
          <cell r="GC189">
            <v>0</v>
          </cell>
          <cell r="GD189">
            <v>0</v>
          </cell>
          <cell r="GE189">
            <v>0</v>
          </cell>
          <cell r="GG189">
            <v>0</v>
          </cell>
          <cell r="GH189">
            <v>0</v>
          </cell>
          <cell r="GI189">
            <v>0</v>
          </cell>
          <cell r="GK189">
            <v>0</v>
          </cell>
          <cell r="GL189">
            <v>0</v>
          </cell>
          <cell r="GM189">
            <v>0</v>
          </cell>
          <cell r="GO189">
            <v>0</v>
          </cell>
          <cell r="GP189">
            <v>0</v>
          </cell>
          <cell r="GQ189">
            <v>0</v>
          </cell>
          <cell r="GS189">
            <v>0</v>
          </cell>
          <cell r="GT189">
            <v>0</v>
          </cell>
          <cell r="GU189">
            <v>0</v>
          </cell>
          <cell r="GW189">
            <v>0</v>
          </cell>
          <cell r="GX189">
            <v>0</v>
          </cell>
          <cell r="GY189">
            <v>0</v>
          </cell>
          <cell r="HA189">
            <v>0</v>
          </cell>
          <cell r="HB189">
            <v>0</v>
          </cell>
          <cell r="HC189">
            <v>0</v>
          </cell>
        </row>
        <row r="190">
          <cell r="H190" t="str">
            <v>1009089</v>
          </cell>
          <cell r="I190" t="str">
            <v>USD</v>
          </cell>
          <cell r="J190" t="str">
            <v>RAD 27MA 2009AL GM 731882</v>
          </cell>
          <cell r="K190" t="str">
            <v>T4</v>
          </cell>
          <cell r="L190">
            <v>36.451799999999999</v>
          </cell>
          <cell r="M190">
            <v>36451.799999999996</v>
          </cell>
          <cell r="N190">
            <v>55.23</v>
          </cell>
          <cell r="R190">
            <v>55.23</v>
          </cell>
          <cell r="V190">
            <v>55.23</v>
          </cell>
          <cell r="Z190">
            <v>55.23</v>
          </cell>
          <cell r="AD190">
            <v>55.23</v>
          </cell>
          <cell r="AH190">
            <v>55.23</v>
          </cell>
          <cell r="AL190">
            <v>55.23</v>
          </cell>
          <cell r="AP190">
            <v>55.23</v>
          </cell>
          <cell r="AT190">
            <v>55.23</v>
          </cell>
          <cell r="AX190">
            <v>55.23</v>
          </cell>
          <cell r="BB190">
            <v>55.23</v>
          </cell>
          <cell r="BF190">
            <v>55.23</v>
          </cell>
          <cell r="BJ190">
            <v>55.23</v>
          </cell>
          <cell r="BK190">
            <v>0</v>
          </cell>
          <cell r="BL190" t="str">
            <v xml:space="preserve"> </v>
          </cell>
          <cell r="BM190" t="str">
            <v xml:space="preserve"> </v>
          </cell>
          <cell r="BN190" t="str">
            <v xml:space="preserve"> </v>
          </cell>
          <cell r="BO190" t="str">
            <v xml:space="preserve"> </v>
          </cell>
          <cell r="BP190" t="str">
            <v xml:space="preserve"> </v>
          </cell>
          <cell r="BQ190" t="str">
            <v xml:space="preserve"> </v>
          </cell>
          <cell r="BR190" t="str">
            <v xml:space="preserve"> </v>
          </cell>
          <cell r="BS190" t="str">
            <v xml:space="preserve"> </v>
          </cell>
          <cell r="BT190" t="str">
            <v xml:space="preserve"> </v>
          </cell>
          <cell r="BU190" t="str">
            <v xml:space="preserve"> </v>
          </cell>
          <cell r="BV190" t="str">
            <v xml:space="preserve"> </v>
          </cell>
          <cell r="BW190" t="str">
            <v xml:space="preserve"> </v>
          </cell>
          <cell r="BX190" t="str">
            <v xml:space="preserve"> </v>
          </cell>
          <cell r="BY190" t="str">
            <v xml:space="preserve"> </v>
          </cell>
          <cell r="BZ190" t="str">
            <v xml:space="preserve"> </v>
          </cell>
          <cell r="CA190" t="str">
            <v xml:space="preserve"> </v>
          </cell>
          <cell r="CB190" t="str">
            <v xml:space="preserve"> </v>
          </cell>
          <cell r="CC190" t="str">
            <v xml:space="preserve"> </v>
          </cell>
          <cell r="CD190" t="str">
            <v xml:space="preserve"> </v>
          </cell>
          <cell r="CE190" t="str">
            <v xml:space="preserve"> </v>
          </cell>
          <cell r="CF190" t="str">
            <v xml:space="preserve"> </v>
          </cell>
          <cell r="CG190" t="str">
            <v xml:space="preserve"> </v>
          </cell>
          <cell r="CH190" t="str">
            <v xml:space="preserve"> </v>
          </cell>
          <cell r="CI190" t="str">
            <v xml:space="preserve"> </v>
          </cell>
          <cell r="CJ190" t="str">
            <v xml:space="preserve"> </v>
          </cell>
          <cell r="CK190" t="str">
            <v xml:space="preserve"> </v>
          </cell>
          <cell r="CL190" t="str">
            <v xml:space="preserve"> </v>
          </cell>
          <cell r="CM190" t="str">
            <v xml:space="preserve"> </v>
          </cell>
          <cell r="CN190" t="str">
            <v xml:space="preserve"> </v>
          </cell>
          <cell r="CO190" t="str">
            <v xml:space="preserve"> </v>
          </cell>
          <cell r="CP190" t="str">
            <v xml:space="preserve"> </v>
          </cell>
          <cell r="CQ190" t="str">
            <v xml:space="preserve"> </v>
          </cell>
          <cell r="CR190" t="str">
            <v xml:space="preserve"> </v>
          </cell>
          <cell r="CS190" t="str">
            <v xml:space="preserve"> </v>
          </cell>
          <cell r="CT190" t="str">
            <v xml:space="preserve"> </v>
          </cell>
          <cell r="CU190" t="str">
            <v xml:space="preserve"> </v>
          </cell>
          <cell r="CV190" t="str">
            <v xml:space="preserve"> </v>
          </cell>
          <cell r="CW190" t="str">
            <v xml:space="preserve"> </v>
          </cell>
          <cell r="CX190" t="str">
            <v xml:space="preserve"> </v>
          </cell>
          <cell r="CY190" t="str">
            <v xml:space="preserve"> </v>
          </cell>
          <cell r="CZ190" t="str">
            <v xml:space="preserve"> </v>
          </cell>
          <cell r="DA190" t="str">
            <v xml:space="preserve"> </v>
          </cell>
          <cell r="DB190" t="str">
            <v xml:space="preserve"> </v>
          </cell>
          <cell r="DC190" t="str">
            <v xml:space="preserve"> </v>
          </cell>
          <cell r="DD190" t="str">
            <v xml:space="preserve"> </v>
          </cell>
          <cell r="DE190" t="str">
            <v xml:space="preserve"> </v>
          </cell>
          <cell r="DF190" t="str">
            <v xml:space="preserve"> </v>
          </cell>
          <cell r="DG190" t="str">
            <v xml:space="preserve"> </v>
          </cell>
          <cell r="DH190" t="str">
            <v>4. IntraUS Auto1009089</v>
          </cell>
          <cell r="DI190">
            <v>0</v>
          </cell>
          <cell r="DJ190">
            <v>0</v>
          </cell>
          <cell r="DL190">
            <v>0</v>
          </cell>
          <cell r="DM190">
            <v>0</v>
          </cell>
          <cell r="DN190">
            <v>0</v>
          </cell>
          <cell r="DP190">
            <v>0</v>
          </cell>
          <cell r="DQ190">
            <v>0</v>
          </cell>
          <cell r="DR190">
            <v>0</v>
          </cell>
          <cell r="DT190">
            <v>0</v>
          </cell>
          <cell r="DU190">
            <v>0</v>
          </cell>
          <cell r="DV190">
            <v>0</v>
          </cell>
          <cell r="DX190">
            <v>0</v>
          </cell>
          <cell r="DY190">
            <v>0</v>
          </cell>
          <cell r="DZ190">
            <v>0</v>
          </cell>
          <cell r="EB190">
            <v>0</v>
          </cell>
          <cell r="EC190">
            <v>0</v>
          </cell>
          <cell r="ED190">
            <v>0</v>
          </cell>
          <cell r="EF190">
            <v>0</v>
          </cell>
          <cell r="EG190">
            <v>0</v>
          </cell>
          <cell r="EH190">
            <v>0</v>
          </cell>
          <cell r="EJ190">
            <v>0</v>
          </cell>
          <cell r="EK190">
            <v>0</v>
          </cell>
          <cell r="EL190">
            <v>0</v>
          </cell>
          <cell r="EN190">
            <v>0</v>
          </cell>
          <cell r="EO190">
            <v>0</v>
          </cell>
          <cell r="EP190">
            <v>0</v>
          </cell>
          <cell r="ER190">
            <v>0</v>
          </cell>
          <cell r="ES190">
            <v>0</v>
          </cell>
          <cell r="ET190">
            <v>0</v>
          </cell>
          <cell r="EV190">
            <v>0</v>
          </cell>
          <cell r="EW190">
            <v>0</v>
          </cell>
          <cell r="EX190">
            <v>0</v>
          </cell>
          <cell r="EZ190">
            <v>0</v>
          </cell>
          <cell r="FA190">
            <v>0</v>
          </cell>
          <cell r="FB190">
            <v>0</v>
          </cell>
          <cell r="FD190">
            <v>0</v>
          </cell>
          <cell r="FE190">
            <v>0</v>
          </cell>
          <cell r="FF190">
            <v>0</v>
          </cell>
          <cell r="FI190">
            <v>0</v>
          </cell>
          <cell r="FJ190">
            <v>0</v>
          </cell>
          <cell r="FK190">
            <v>0</v>
          </cell>
          <cell r="FM190">
            <v>0</v>
          </cell>
          <cell r="FN190">
            <v>0</v>
          </cell>
          <cell r="FO190">
            <v>0</v>
          </cell>
          <cell r="FQ190">
            <v>0</v>
          </cell>
          <cell r="FR190">
            <v>0</v>
          </cell>
          <cell r="FS190">
            <v>0</v>
          </cell>
          <cell r="FU190">
            <v>0</v>
          </cell>
          <cell r="FV190">
            <v>0</v>
          </cell>
          <cell r="FW190">
            <v>0</v>
          </cell>
          <cell r="FY190">
            <v>0</v>
          </cell>
          <cell r="FZ190">
            <v>0</v>
          </cell>
          <cell r="GA190">
            <v>0</v>
          </cell>
          <cell r="GC190">
            <v>0</v>
          </cell>
          <cell r="GD190">
            <v>0</v>
          </cell>
          <cell r="GE190">
            <v>0</v>
          </cell>
          <cell r="GG190">
            <v>0</v>
          </cell>
          <cell r="GH190">
            <v>0</v>
          </cell>
          <cell r="GI190">
            <v>0</v>
          </cell>
          <cell r="GK190">
            <v>0</v>
          </cell>
          <cell r="GL190">
            <v>0</v>
          </cell>
          <cell r="GM190">
            <v>0</v>
          </cell>
          <cell r="GO190">
            <v>0</v>
          </cell>
          <cell r="GP190">
            <v>0</v>
          </cell>
          <cell r="GQ190">
            <v>0</v>
          </cell>
          <cell r="GS190">
            <v>0</v>
          </cell>
          <cell r="GT190">
            <v>0</v>
          </cell>
          <cell r="GU190">
            <v>0</v>
          </cell>
          <cell r="GW190">
            <v>0</v>
          </cell>
          <cell r="GX190">
            <v>0</v>
          </cell>
          <cell r="GY190">
            <v>0</v>
          </cell>
          <cell r="HA190">
            <v>0</v>
          </cell>
          <cell r="HB190">
            <v>0</v>
          </cell>
          <cell r="HC190">
            <v>0</v>
          </cell>
        </row>
        <row r="191">
          <cell r="H191" t="str">
            <v>1009090</v>
          </cell>
          <cell r="I191" t="str">
            <v>USD</v>
          </cell>
          <cell r="J191" t="str">
            <v>RAD 27MA 2049AL GM 731885</v>
          </cell>
          <cell r="K191" t="str">
            <v>T4</v>
          </cell>
          <cell r="L191">
            <v>6.2215999999999996</v>
          </cell>
          <cell r="M191">
            <v>6221.5999999999995</v>
          </cell>
          <cell r="N191">
            <v>77.77</v>
          </cell>
          <cell r="R191">
            <v>77.77</v>
          </cell>
          <cell r="V191">
            <v>77.77</v>
          </cell>
          <cell r="Z191">
            <v>77.77</v>
          </cell>
          <cell r="AD191">
            <v>77.77</v>
          </cell>
          <cell r="AH191">
            <v>77.77</v>
          </cell>
          <cell r="AL191">
            <v>77.77</v>
          </cell>
          <cell r="AP191">
            <v>77.77</v>
          </cell>
          <cell r="AT191">
            <v>77.77</v>
          </cell>
          <cell r="AX191">
            <v>77.77</v>
          </cell>
          <cell r="BB191">
            <v>77.77</v>
          </cell>
          <cell r="BF191">
            <v>77.77</v>
          </cell>
          <cell r="BJ191">
            <v>77.77</v>
          </cell>
          <cell r="BK191">
            <v>0</v>
          </cell>
          <cell r="BL191" t="str">
            <v xml:space="preserve"> </v>
          </cell>
          <cell r="BM191" t="str">
            <v xml:space="preserve"> </v>
          </cell>
          <cell r="BN191" t="str">
            <v xml:space="preserve"> </v>
          </cell>
          <cell r="BO191" t="str">
            <v xml:space="preserve"> </v>
          </cell>
          <cell r="BP191" t="str">
            <v xml:space="preserve"> </v>
          </cell>
          <cell r="BQ191" t="str">
            <v xml:space="preserve"> </v>
          </cell>
          <cell r="BR191" t="str">
            <v xml:space="preserve"> </v>
          </cell>
          <cell r="BS191" t="str">
            <v xml:space="preserve"> </v>
          </cell>
          <cell r="BT191" t="str">
            <v xml:space="preserve"> </v>
          </cell>
          <cell r="BU191" t="str">
            <v xml:space="preserve"> </v>
          </cell>
          <cell r="BV191" t="str">
            <v xml:space="preserve"> </v>
          </cell>
          <cell r="BW191" t="str">
            <v xml:space="preserve"> </v>
          </cell>
          <cell r="BX191" t="str">
            <v xml:space="preserve"> </v>
          </cell>
          <cell r="BY191" t="str">
            <v xml:space="preserve"> </v>
          </cell>
          <cell r="BZ191" t="str">
            <v xml:space="preserve"> </v>
          </cell>
          <cell r="CA191" t="str">
            <v xml:space="preserve"> </v>
          </cell>
          <cell r="CB191" t="str">
            <v xml:space="preserve"> </v>
          </cell>
          <cell r="CC191" t="str">
            <v xml:space="preserve"> </v>
          </cell>
          <cell r="CD191" t="str">
            <v xml:space="preserve"> </v>
          </cell>
          <cell r="CE191" t="str">
            <v xml:space="preserve"> </v>
          </cell>
          <cell r="CF191" t="str">
            <v xml:space="preserve"> </v>
          </cell>
          <cell r="CG191" t="str">
            <v xml:space="preserve"> </v>
          </cell>
          <cell r="CH191" t="str">
            <v xml:space="preserve"> </v>
          </cell>
          <cell r="CI191" t="str">
            <v xml:space="preserve"> </v>
          </cell>
          <cell r="CJ191" t="str">
            <v xml:space="preserve"> </v>
          </cell>
          <cell r="CK191" t="str">
            <v xml:space="preserve"> </v>
          </cell>
          <cell r="CL191" t="str">
            <v xml:space="preserve"> </v>
          </cell>
          <cell r="CM191" t="str">
            <v xml:space="preserve"> </v>
          </cell>
          <cell r="CN191" t="str">
            <v xml:space="preserve"> </v>
          </cell>
          <cell r="CO191" t="str">
            <v xml:space="preserve"> </v>
          </cell>
          <cell r="CP191" t="str">
            <v xml:space="preserve"> </v>
          </cell>
          <cell r="CQ191" t="str">
            <v xml:space="preserve"> </v>
          </cell>
          <cell r="CR191" t="str">
            <v xml:space="preserve"> </v>
          </cell>
          <cell r="CS191" t="str">
            <v xml:space="preserve"> </v>
          </cell>
          <cell r="CT191" t="str">
            <v xml:space="preserve"> </v>
          </cell>
          <cell r="CU191" t="str">
            <v xml:space="preserve"> </v>
          </cell>
          <cell r="CV191" t="str">
            <v xml:space="preserve"> </v>
          </cell>
          <cell r="CW191" t="str">
            <v xml:space="preserve"> </v>
          </cell>
          <cell r="CX191" t="str">
            <v xml:space="preserve"> </v>
          </cell>
          <cell r="CY191" t="str">
            <v xml:space="preserve"> </v>
          </cell>
          <cell r="CZ191" t="str">
            <v xml:space="preserve"> </v>
          </cell>
          <cell r="DA191" t="str">
            <v xml:space="preserve"> </v>
          </cell>
          <cell r="DB191" t="str">
            <v xml:space="preserve"> </v>
          </cell>
          <cell r="DC191" t="str">
            <v xml:space="preserve"> </v>
          </cell>
          <cell r="DD191" t="str">
            <v xml:space="preserve"> </v>
          </cell>
          <cell r="DE191" t="str">
            <v xml:space="preserve"> </v>
          </cell>
          <cell r="DF191" t="str">
            <v xml:space="preserve"> </v>
          </cell>
          <cell r="DG191" t="str">
            <v xml:space="preserve"> </v>
          </cell>
          <cell r="DH191" t="str">
            <v>4. IntraUS Auto1009090</v>
          </cell>
          <cell r="DI191">
            <v>0</v>
          </cell>
          <cell r="DJ191">
            <v>0</v>
          </cell>
          <cell r="DL191">
            <v>0</v>
          </cell>
          <cell r="DM191">
            <v>0</v>
          </cell>
          <cell r="DN191">
            <v>0</v>
          </cell>
          <cell r="DP191">
            <v>0</v>
          </cell>
          <cell r="DQ191">
            <v>0</v>
          </cell>
          <cell r="DR191">
            <v>0</v>
          </cell>
          <cell r="DT191">
            <v>0</v>
          </cell>
          <cell r="DU191">
            <v>0</v>
          </cell>
          <cell r="DV191">
            <v>0</v>
          </cell>
          <cell r="DX191">
            <v>0</v>
          </cell>
          <cell r="DY191">
            <v>0</v>
          </cell>
          <cell r="DZ191">
            <v>0</v>
          </cell>
          <cell r="EB191">
            <v>0</v>
          </cell>
          <cell r="EC191">
            <v>0</v>
          </cell>
          <cell r="ED191">
            <v>0</v>
          </cell>
          <cell r="EF191">
            <v>0</v>
          </cell>
          <cell r="EG191">
            <v>0</v>
          </cell>
          <cell r="EH191">
            <v>0</v>
          </cell>
          <cell r="EJ191">
            <v>0</v>
          </cell>
          <cell r="EK191">
            <v>0</v>
          </cell>
          <cell r="EL191">
            <v>0</v>
          </cell>
          <cell r="EN191">
            <v>0</v>
          </cell>
          <cell r="EO191">
            <v>0</v>
          </cell>
          <cell r="EP191">
            <v>0</v>
          </cell>
          <cell r="ER191">
            <v>0</v>
          </cell>
          <cell r="ES191">
            <v>0</v>
          </cell>
          <cell r="ET191">
            <v>0</v>
          </cell>
          <cell r="EV191">
            <v>0</v>
          </cell>
          <cell r="EW191">
            <v>0</v>
          </cell>
          <cell r="EX191">
            <v>0</v>
          </cell>
          <cell r="EZ191">
            <v>0</v>
          </cell>
          <cell r="FA191">
            <v>0</v>
          </cell>
          <cell r="FB191">
            <v>0</v>
          </cell>
          <cell r="FD191">
            <v>0</v>
          </cell>
          <cell r="FE191">
            <v>0</v>
          </cell>
          <cell r="FF191">
            <v>0</v>
          </cell>
          <cell r="FI191">
            <v>0</v>
          </cell>
          <cell r="FJ191">
            <v>0</v>
          </cell>
          <cell r="FK191">
            <v>0</v>
          </cell>
          <cell r="FM191">
            <v>0</v>
          </cell>
          <cell r="FN191">
            <v>0</v>
          </cell>
          <cell r="FO191">
            <v>0</v>
          </cell>
          <cell r="FQ191">
            <v>0</v>
          </cell>
          <cell r="FR191">
            <v>0</v>
          </cell>
          <cell r="FS191">
            <v>0</v>
          </cell>
          <cell r="FU191">
            <v>0</v>
          </cell>
          <cell r="FV191">
            <v>0</v>
          </cell>
          <cell r="FW191">
            <v>0</v>
          </cell>
          <cell r="FY191">
            <v>0</v>
          </cell>
          <cell r="FZ191">
            <v>0</v>
          </cell>
          <cell r="GA191">
            <v>0</v>
          </cell>
          <cell r="GC191">
            <v>0</v>
          </cell>
          <cell r="GD191">
            <v>0</v>
          </cell>
          <cell r="GE191">
            <v>0</v>
          </cell>
          <cell r="GG191">
            <v>0</v>
          </cell>
          <cell r="GH191">
            <v>0</v>
          </cell>
          <cell r="GI191">
            <v>0</v>
          </cell>
          <cell r="GK191">
            <v>0</v>
          </cell>
          <cell r="GL191">
            <v>0</v>
          </cell>
          <cell r="GM191">
            <v>0</v>
          </cell>
          <cell r="GO191">
            <v>0</v>
          </cell>
          <cell r="GP191">
            <v>0</v>
          </cell>
          <cell r="GQ191">
            <v>0</v>
          </cell>
          <cell r="GS191">
            <v>0</v>
          </cell>
          <cell r="GT191">
            <v>0</v>
          </cell>
          <cell r="GU191">
            <v>0</v>
          </cell>
          <cell r="GW191">
            <v>0</v>
          </cell>
          <cell r="GX191">
            <v>0</v>
          </cell>
          <cell r="GY191">
            <v>0</v>
          </cell>
          <cell r="HA191">
            <v>0</v>
          </cell>
          <cell r="HB191">
            <v>0</v>
          </cell>
          <cell r="HC191">
            <v>0</v>
          </cell>
        </row>
        <row r="192">
          <cell r="H192" t="str">
            <v>1009091</v>
          </cell>
          <cell r="I192" t="str">
            <v>USD</v>
          </cell>
          <cell r="J192" t="str">
            <v>RAD 27MA 2047AL GM 731883</v>
          </cell>
          <cell r="K192" t="str">
            <v>T4</v>
          </cell>
          <cell r="L192">
            <v>68.647950000000009</v>
          </cell>
          <cell r="M192">
            <v>68647.950000000012</v>
          </cell>
          <cell r="N192">
            <v>80.290000000000006</v>
          </cell>
          <cell r="R192">
            <v>80.290000000000006</v>
          </cell>
          <cell r="V192">
            <v>80.290000000000006</v>
          </cell>
          <cell r="Z192">
            <v>80.290000000000006</v>
          </cell>
          <cell r="AD192">
            <v>80.290000000000006</v>
          </cell>
          <cell r="AH192">
            <v>80.290000000000006</v>
          </cell>
          <cell r="AL192">
            <v>80.290000000000006</v>
          </cell>
          <cell r="AP192">
            <v>80.290000000000006</v>
          </cell>
          <cell r="AT192">
            <v>80.290000000000006</v>
          </cell>
          <cell r="AX192">
            <v>80.290000000000006</v>
          </cell>
          <cell r="BB192">
            <v>80.290000000000006</v>
          </cell>
          <cell r="BF192">
            <v>80.290000000000006</v>
          </cell>
          <cell r="BJ192">
            <v>80.290000000000006</v>
          </cell>
          <cell r="BK192">
            <v>0</v>
          </cell>
          <cell r="BL192" t="str">
            <v xml:space="preserve"> </v>
          </cell>
          <cell r="BM192" t="str">
            <v xml:space="preserve"> </v>
          </cell>
          <cell r="BN192" t="str">
            <v xml:space="preserve"> </v>
          </cell>
          <cell r="BO192" t="str">
            <v xml:space="preserve"> </v>
          </cell>
          <cell r="BP192" t="str">
            <v xml:space="preserve"> </v>
          </cell>
          <cell r="BQ192" t="str">
            <v xml:space="preserve"> </v>
          </cell>
          <cell r="BR192" t="str">
            <v xml:space="preserve"> </v>
          </cell>
          <cell r="BS192" t="str">
            <v xml:space="preserve"> </v>
          </cell>
          <cell r="BT192" t="str">
            <v xml:space="preserve"> </v>
          </cell>
          <cell r="BU192" t="str">
            <v xml:space="preserve"> </v>
          </cell>
          <cell r="BV192" t="str">
            <v xml:space="preserve"> </v>
          </cell>
          <cell r="BW192" t="str">
            <v xml:space="preserve"> </v>
          </cell>
          <cell r="BX192" t="str">
            <v xml:space="preserve"> </v>
          </cell>
          <cell r="BY192" t="str">
            <v xml:space="preserve"> </v>
          </cell>
          <cell r="BZ192" t="str">
            <v xml:space="preserve"> </v>
          </cell>
          <cell r="CA192" t="str">
            <v xml:space="preserve"> </v>
          </cell>
          <cell r="CB192" t="str">
            <v xml:space="preserve"> </v>
          </cell>
          <cell r="CC192" t="str">
            <v xml:space="preserve"> </v>
          </cell>
          <cell r="CD192" t="str">
            <v xml:space="preserve"> </v>
          </cell>
          <cell r="CE192" t="str">
            <v xml:space="preserve"> </v>
          </cell>
          <cell r="CF192" t="str">
            <v xml:space="preserve"> </v>
          </cell>
          <cell r="CG192" t="str">
            <v xml:space="preserve"> </v>
          </cell>
          <cell r="CH192" t="str">
            <v xml:space="preserve"> </v>
          </cell>
          <cell r="CI192" t="str">
            <v xml:space="preserve"> </v>
          </cell>
          <cell r="CJ192" t="str">
            <v xml:space="preserve"> </v>
          </cell>
          <cell r="CK192" t="str">
            <v xml:space="preserve"> </v>
          </cell>
          <cell r="CL192" t="str">
            <v xml:space="preserve"> </v>
          </cell>
          <cell r="CM192" t="str">
            <v xml:space="preserve"> </v>
          </cell>
          <cell r="CN192" t="str">
            <v xml:space="preserve"> </v>
          </cell>
          <cell r="CO192" t="str">
            <v xml:space="preserve"> </v>
          </cell>
          <cell r="CP192" t="str">
            <v xml:space="preserve"> </v>
          </cell>
          <cell r="CQ192" t="str">
            <v xml:space="preserve"> </v>
          </cell>
          <cell r="CR192" t="str">
            <v xml:space="preserve"> </v>
          </cell>
          <cell r="CS192" t="str">
            <v xml:space="preserve"> </v>
          </cell>
          <cell r="CT192" t="str">
            <v xml:space="preserve"> </v>
          </cell>
          <cell r="CU192" t="str">
            <v xml:space="preserve"> </v>
          </cell>
          <cell r="CV192" t="str">
            <v xml:space="preserve"> </v>
          </cell>
          <cell r="CW192" t="str">
            <v xml:space="preserve"> </v>
          </cell>
          <cell r="CX192" t="str">
            <v xml:space="preserve"> </v>
          </cell>
          <cell r="CY192" t="str">
            <v xml:space="preserve"> </v>
          </cell>
          <cell r="CZ192" t="str">
            <v xml:space="preserve"> </v>
          </cell>
          <cell r="DA192" t="str">
            <v xml:space="preserve"> </v>
          </cell>
          <cell r="DB192" t="str">
            <v xml:space="preserve"> </v>
          </cell>
          <cell r="DC192" t="str">
            <v xml:space="preserve"> </v>
          </cell>
          <cell r="DD192" t="str">
            <v xml:space="preserve"> </v>
          </cell>
          <cell r="DE192" t="str">
            <v xml:space="preserve"> </v>
          </cell>
          <cell r="DF192" t="str">
            <v xml:space="preserve"> </v>
          </cell>
          <cell r="DG192" t="str">
            <v xml:space="preserve"> </v>
          </cell>
          <cell r="DH192" t="str">
            <v>4. IntraUS Auto1009091</v>
          </cell>
          <cell r="DI192">
            <v>0</v>
          </cell>
          <cell r="DJ192">
            <v>0</v>
          </cell>
          <cell r="DL192">
            <v>0</v>
          </cell>
          <cell r="DM192">
            <v>0</v>
          </cell>
          <cell r="DN192">
            <v>0</v>
          </cell>
          <cell r="DP192">
            <v>0</v>
          </cell>
          <cell r="DQ192">
            <v>0</v>
          </cell>
          <cell r="DR192">
            <v>0</v>
          </cell>
          <cell r="DT192">
            <v>0</v>
          </cell>
          <cell r="DU192">
            <v>0</v>
          </cell>
          <cell r="DV192">
            <v>0</v>
          </cell>
          <cell r="DX192">
            <v>0</v>
          </cell>
          <cell r="DY192">
            <v>0</v>
          </cell>
          <cell r="DZ192">
            <v>0</v>
          </cell>
          <cell r="EB192">
            <v>0</v>
          </cell>
          <cell r="EC192">
            <v>0</v>
          </cell>
          <cell r="ED192">
            <v>0</v>
          </cell>
          <cell r="EF192">
            <v>0</v>
          </cell>
          <cell r="EG192">
            <v>0</v>
          </cell>
          <cell r="EH192">
            <v>0</v>
          </cell>
          <cell r="EJ192">
            <v>0</v>
          </cell>
          <cell r="EK192">
            <v>0</v>
          </cell>
          <cell r="EL192">
            <v>0</v>
          </cell>
          <cell r="EN192">
            <v>0</v>
          </cell>
          <cell r="EO192">
            <v>0</v>
          </cell>
          <cell r="EP192">
            <v>0</v>
          </cell>
          <cell r="ER192">
            <v>0</v>
          </cell>
          <cell r="ES192">
            <v>0</v>
          </cell>
          <cell r="ET192">
            <v>0</v>
          </cell>
          <cell r="EV192">
            <v>0</v>
          </cell>
          <cell r="EW192">
            <v>0</v>
          </cell>
          <cell r="EX192">
            <v>0</v>
          </cell>
          <cell r="EZ192">
            <v>0</v>
          </cell>
          <cell r="FA192">
            <v>0</v>
          </cell>
          <cell r="FB192">
            <v>0</v>
          </cell>
          <cell r="FD192">
            <v>0</v>
          </cell>
          <cell r="FE192">
            <v>0</v>
          </cell>
          <cell r="FF192">
            <v>0</v>
          </cell>
          <cell r="FI192">
            <v>0</v>
          </cell>
          <cell r="FJ192">
            <v>0</v>
          </cell>
          <cell r="FK192">
            <v>0</v>
          </cell>
          <cell r="FM192">
            <v>0</v>
          </cell>
          <cell r="FN192">
            <v>0</v>
          </cell>
          <cell r="FO192">
            <v>0</v>
          </cell>
          <cell r="FQ192">
            <v>0</v>
          </cell>
          <cell r="FR192">
            <v>0</v>
          </cell>
          <cell r="FS192">
            <v>0</v>
          </cell>
          <cell r="FU192">
            <v>0</v>
          </cell>
          <cell r="FV192">
            <v>0</v>
          </cell>
          <cell r="FW192">
            <v>0</v>
          </cell>
          <cell r="FY192">
            <v>0</v>
          </cell>
          <cell r="FZ192">
            <v>0</v>
          </cell>
          <cell r="GA192">
            <v>0</v>
          </cell>
          <cell r="GC192">
            <v>0</v>
          </cell>
          <cell r="GD192">
            <v>0</v>
          </cell>
          <cell r="GE192">
            <v>0</v>
          </cell>
          <cell r="GG192">
            <v>0</v>
          </cell>
          <cell r="GH192">
            <v>0</v>
          </cell>
          <cell r="GI192">
            <v>0</v>
          </cell>
          <cell r="GK192">
            <v>0</v>
          </cell>
          <cell r="GL192">
            <v>0</v>
          </cell>
          <cell r="GM192">
            <v>0</v>
          </cell>
          <cell r="GO192">
            <v>0</v>
          </cell>
          <cell r="GP192">
            <v>0</v>
          </cell>
          <cell r="GQ192">
            <v>0</v>
          </cell>
          <cell r="GS192">
            <v>0</v>
          </cell>
          <cell r="GT192">
            <v>0</v>
          </cell>
          <cell r="GU192">
            <v>0</v>
          </cell>
          <cell r="GW192">
            <v>0</v>
          </cell>
          <cell r="GX192">
            <v>0</v>
          </cell>
          <cell r="GY192">
            <v>0</v>
          </cell>
          <cell r="HA192">
            <v>0</v>
          </cell>
          <cell r="HB192">
            <v>0</v>
          </cell>
          <cell r="HC192">
            <v>0</v>
          </cell>
        </row>
        <row r="193">
          <cell r="H193" t="str">
            <v>1009091</v>
          </cell>
          <cell r="I193" t="str">
            <v>USD</v>
          </cell>
          <cell r="J193" t="str">
            <v>RAD 27MA 2047AL GM 731883</v>
          </cell>
          <cell r="K193" t="str">
            <v>T4</v>
          </cell>
          <cell r="L193">
            <v>0</v>
          </cell>
          <cell r="M193">
            <v>0</v>
          </cell>
          <cell r="N193">
            <v>0</v>
          </cell>
          <cell r="R193">
            <v>0</v>
          </cell>
          <cell r="V193">
            <v>0</v>
          </cell>
          <cell r="Z193">
            <v>0</v>
          </cell>
          <cell r="AD193">
            <v>0</v>
          </cell>
          <cell r="AH193">
            <v>0</v>
          </cell>
          <cell r="AL193">
            <v>0</v>
          </cell>
          <cell r="AP193">
            <v>0</v>
          </cell>
          <cell r="AT193">
            <v>0</v>
          </cell>
          <cell r="AX193">
            <v>0</v>
          </cell>
          <cell r="BB193">
            <v>0</v>
          </cell>
          <cell r="BF193">
            <v>0</v>
          </cell>
          <cell r="BJ193">
            <v>0</v>
          </cell>
          <cell r="BK193">
            <v>0</v>
          </cell>
          <cell r="BL193" t="str">
            <v xml:space="preserve"> </v>
          </cell>
          <cell r="BM193" t="str">
            <v xml:space="preserve"> </v>
          </cell>
          <cell r="BN193" t="str">
            <v xml:space="preserve"> </v>
          </cell>
          <cell r="BO193" t="str">
            <v xml:space="preserve"> </v>
          </cell>
          <cell r="BP193" t="str">
            <v xml:space="preserve"> </v>
          </cell>
          <cell r="BQ193" t="str">
            <v xml:space="preserve"> </v>
          </cell>
          <cell r="BR193" t="str">
            <v xml:space="preserve"> </v>
          </cell>
          <cell r="BS193" t="str">
            <v xml:space="preserve"> </v>
          </cell>
          <cell r="BT193" t="str">
            <v xml:space="preserve"> </v>
          </cell>
          <cell r="BU193" t="str">
            <v xml:space="preserve"> </v>
          </cell>
          <cell r="BV193" t="str">
            <v xml:space="preserve"> </v>
          </cell>
          <cell r="BW193" t="str">
            <v xml:space="preserve"> </v>
          </cell>
          <cell r="BX193" t="str">
            <v xml:space="preserve"> </v>
          </cell>
          <cell r="BY193" t="str">
            <v xml:space="preserve"> </v>
          </cell>
          <cell r="BZ193" t="str">
            <v xml:space="preserve"> </v>
          </cell>
          <cell r="CA193" t="str">
            <v xml:space="preserve"> </v>
          </cell>
          <cell r="CB193" t="str">
            <v xml:space="preserve"> </v>
          </cell>
          <cell r="CC193" t="str">
            <v xml:space="preserve"> </v>
          </cell>
          <cell r="CD193" t="str">
            <v xml:space="preserve"> </v>
          </cell>
          <cell r="CE193" t="str">
            <v xml:space="preserve"> </v>
          </cell>
          <cell r="CF193" t="str">
            <v xml:space="preserve"> </v>
          </cell>
          <cell r="CG193" t="str">
            <v xml:space="preserve"> </v>
          </cell>
          <cell r="CH193" t="str">
            <v xml:space="preserve"> </v>
          </cell>
          <cell r="CI193" t="str">
            <v xml:space="preserve"> </v>
          </cell>
          <cell r="CJ193" t="str">
            <v xml:space="preserve"> </v>
          </cell>
          <cell r="CK193" t="str">
            <v xml:space="preserve"> </v>
          </cell>
          <cell r="CL193" t="str">
            <v xml:space="preserve"> </v>
          </cell>
          <cell r="CM193" t="str">
            <v xml:space="preserve"> </v>
          </cell>
          <cell r="CN193" t="str">
            <v xml:space="preserve"> </v>
          </cell>
          <cell r="CO193" t="str">
            <v xml:space="preserve"> </v>
          </cell>
          <cell r="CP193" t="str">
            <v xml:space="preserve"> </v>
          </cell>
          <cell r="CQ193" t="str">
            <v xml:space="preserve"> </v>
          </cell>
          <cell r="CR193" t="str">
            <v xml:space="preserve"> </v>
          </cell>
          <cell r="CS193" t="str">
            <v xml:space="preserve"> </v>
          </cell>
          <cell r="CT193" t="str">
            <v xml:space="preserve"> </v>
          </cell>
          <cell r="CU193" t="str">
            <v xml:space="preserve"> </v>
          </cell>
          <cell r="CV193" t="str">
            <v xml:space="preserve"> </v>
          </cell>
          <cell r="CW193" t="str">
            <v xml:space="preserve"> </v>
          </cell>
          <cell r="CX193" t="str">
            <v xml:space="preserve"> </v>
          </cell>
          <cell r="CY193" t="str">
            <v xml:space="preserve"> </v>
          </cell>
          <cell r="CZ193" t="str">
            <v xml:space="preserve"> </v>
          </cell>
          <cell r="DA193" t="str">
            <v xml:space="preserve"> </v>
          </cell>
          <cell r="DB193" t="str">
            <v xml:space="preserve"> </v>
          </cell>
          <cell r="DC193" t="str">
            <v xml:space="preserve"> </v>
          </cell>
          <cell r="DD193" t="str">
            <v xml:space="preserve"> </v>
          </cell>
          <cell r="DE193" t="str">
            <v xml:space="preserve"> </v>
          </cell>
          <cell r="DF193" t="str">
            <v xml:space="preserve"> </v>
          </cell>
          <cell r="DG193" t="str">
            <v xml:space="preserve"> </v>
          </cell>
          <cell r="DH193" t="str">
            <v>4. IntraUS Auto1009091</v>
          </cell>
          <cell r="DI193">
            <v>0</v>
          </cell>
          <cell r="DJ193">
            <v>0</v>
          </cell>
          <cell r="DL193">
            <v>0</v>
          </cell>
          <cell r="DM193">
            <v>0</v>
          </cell>
          <cell r="DN193">
            <v>0</v>
          </cell>
          <cell r="DP193">
            <v>0</v>
          </cell>
          <cell r="DQ193">
            <v>0</v>
          </cell>
          <cell r="DR193">
            <v>0</v>
          </cell>
          <cell r="DT193">
            <v>0</v>
          </cell>
          <cell r="DU193">
            <v>0</v>
          </cell>
          <cell r="DV193">
            <v>0</v>
          </cell>
          <cell r="DX193">
            <v>0</v>
          </cell>
          <cell r="DY193">
            <v>0</v>
          </cell>
          <cell r="DZ193">
            <v>0</v>
          </cell>
          <cell r="EB193">
            <v>0</v>
          </cell>
          <cell r="EC193">
            <v>0</v>
          </cell>
          <cell r="ED193">
            <v>0</v>
          </cell>
          <cell r="EF193">
            <v>0</v>
          </cell>
          <cell r="EG193">
            <v>0</v>
          </cell>
          <cell r="EH193">
            <v>0</v>
          </cell>
          <cell r="EJ193">
            <v>0</v>
          </cell>
          <cell r="EK193">
            <v>0</v>
          </cell>
          <cell r="EL193">
            <v>0</v>
          </cell>
          <cell r="EN193">
            <v>0</v>
          </cell>
          <cell r="EO193">
            <v>0</v>
          </cell>
          <cell r="EP193">
            <v>0</v>
          </cell>
          <cell r="ER193">
            <v>0</v>
          </cell>
          <cell r="ES193">
            <v>0</v>
          </cell>
          <cell r="ET193">
            <v>0</v>
          </cell>
          <cell r="EV193">
            <v>0</v>
          </cell>
          <cell r="EW193">
            <v>0</v>
          </cell>
          <cell r="EX193">
            <v>0</v>
          </cell>
          <cell r="EZ193">
            <v>0</v>
          </cell>
          <cell r="FA193">
            <v>0</v>
          </cell>
          <cell r="FB193">
            <v>0</v>
          </cell>
          <cell r="FD193">
            <v>0</v>
          </cell>
          <cell r="FE193">
            <v>0</v>
          </cell>
          <cell r="FF193">
            <v>0</v>
          </cell>
          <cell r="FI193">
            <v>0</v>
          </cell>
          <cell r="FJ193">
            <v>0</v>
          </cell>
          <cell r="FK193">
            <v>0</v>
          </cell>
          <cell r="FM193">
            <v>0</v>
          </cell>
          <cell r="FN193">
            <v>0</v>
          </cell>
          <cell r="FO193">
            <v>0</v>
          </cell>
          <cell r="FQ193">
            <v>0</v>
          </cell>
          <cell r="FR193">
            <v>0</v>
          </cell>
          <cell r="FS193">
            <v>0</v>
          </cell>
          <cell r="FU193">
            <v>0</v>
          </cell>
          <cell r="FV193">
            <v>0</v>
          </cell>
          <cell r="FW193">
            <v>0</v>
          </cell>
          <cell r="FY193">
            <v>0</v>
          </cell>
          <cell r="FZ193">
            <v>0</v>
          </cell>
          <cell r="GA193">
            <v>0</v>
          </cell>
          <cell r="GC193">
            <v>0</v>
          </cell>
          <cell r="GD193">
            <v>0</v>
          </cell>
          <cell r="GE193">
            <v>0</v>
          </cell>
          <cell r="GG193">
            <v>0</v>
          </cell>
          <cell r="GH193">
            <v>0</v>
          </cell>
          <cell r="GI193">
            <v>0</v>
          </cell>
          <cell r="GK193">
            <v>0</v>
          </cell>
          <cell r="GL193">
            <v>0</v>
          </cell>
          <cell r="GM193">
            <v>0</v>
          </cell>
          <cell r="GO193">
            <v>0</v>
          </cell>
          <cell r="GP193">
            <v>0</v>
          </cell>
          <cell r="GQ193">
            <v>0</v>
          </cell>
          <cell r="GS193">
            <v>0</v>
          </cell>
          <cell r="GT193">
            <v>0</v>
          </cell>
          <cell r="GU193">
            <v>0</v>
          </cell>
          <cell r="GW193">
            <v>0</v>
          </cell>
          <cell r="GX193">
            <v>0</v>
          </cell>
          <cell r="GY193">
            <v>0</v>
          </cell>
          <cell r="HA193">
            <v>0</v>
          </cell>
          <cell r="HB193">
            <v>0</v>
          </cell>
          <cell r="HC193">
            <v>0</v>
          </cell>
        </row>
        <row r="194">
          <cell r="H194" t="str">
            <v>1009092</v>
          </cell>
          <cell r="I194" t="str">
            <v>USD</v>
          </cell>
          <cell r="J194" t="str">
            <v>RAD 27MA 2058AL GM 731890</v>
          </cell>
          <cell r="K194" t="str">
            <v>T4</v>
          </cell>
          <cell r="L194">
            <v>7.742</v>
          </cell>
          <cell r="M194">
            <v>7742</v>
          </cell>
          <cell r="N194">
            <v>77.42</v>
          </cell>
          <cell r="R194">
            <v>77.42</v>
          </cell>
          <cell r="V194">
            <v>77.42</v>
          </cell>
          <cell r="Z194">
            <v>77.42</v>
          </cell>
          <cell r="AD194">
            <v>77.42</v>
          </cell>
          <cell r="AH194">
            <v>77.42</v>
          </cell>
          <cell r="AL194">
            <v>77.42</v>
          </cell>
          <cell r="AP194">
            <v>77.42</v>
          </cell>
          <cell r="AT194">
            <v>77.42</v>
          </cell>
          <cell r="AX194">
            <v>77.42</v>
          </cell>
          <cell r="BB194">
            <v>77.42</v>
          </cell>
          <cell r="BF194">
            <v>77.42</v>
          </cell>
          <cell r="BJ194">
            <v>77.42</v>
          </cell>
          <cell r="BK194">
            <v>0</v>
          </cell>
          <cell r="BL194" t="str">
            <v xml:space="preserve"> </v>
          </cell>
          <cell r="BM194" t="str">
            <v xml:space="preserve"> </v>
          </cell>
          <cell r="BN194" t="str">
            <v xml:space="preserve"> </v>
          </cell>
          <cell r="BO194" t="str">
            <v xml:space="preserve"> </v>
          </cell>
          <cell r="BP194" t="str">
            <v xml:space="preserve"> </v>
          </cell>
          <cell r="BQ194" t="str">
            <v xml:space="preserve"> </v>
          </cell>
          <cell r="BR194" t="str">
            <v xml:space="preserve"> </v>
          </cell>
          <cell r="BS194" t="str">
            <v xml:space="preserve"> </v>
          </cell>
          <cell r="BT194" t="str">
            <v xml:space="preserve"> </v>
          </cell>
          <cell r="BU194" t="str">
            <v xml:space="preserve"> </v>
          </cell>
          <cell r="BV194" t="str">
            <v xml:space="preserve"> </v>
          </cell>
          <cell r="BW194" t="str">
            <v xml:space="preserve"> </v>
          </cell>
          <cell r="BX194" t="str">
            <v xml:space="preserve"> </v>
          </cell>
          <cell r="BY194" t="str">
            <v xml:space="preserve"> </v>
          </cell>
          <cell r="BZ194" t="str">
            <v xml:space="preserve"> </v>
          </cell>
          <cell r="CA194" t="str">
            <v xml:space="preserve"> </v>
          </cell>
          <cell r="CB194" t="str">
            <v xml:space="preserve"> </v>
          </cell>
          <cell r="CC194" t="str">
            <v xml:space="preserve"> </v>
          </cell>
          <cell r="CD194" t="str">
            <v xml:space="preserve"> </v>
          </cell>
          <cell r="CE194" t="str">
            <v xml:space="preserve"> </v>
          </cell>
          <cell r="CF194" t="str">
            <v xml:space="preserve"> </v>
          </cell>
          <cell r="CG194" t="str">
            <v xml:space="preserve"> </v>
          </cell>
          <cell r="CH194" t="str">
            <v xml:space="preserve"> </v>
          </cell>
          <cell r="CI194" t="str">
            <v xml:space="preserve"> </v>
          </cell>
          <cell r="CJ194" t="str">
            <v xml:space="preserve"> </v>
          </cell>
          <cell r="CK194" t="str">
            <v xml:space="preserve"> </v>
          </cell>
          <cell r="CL194" t="str">
            <v xml:space="preserve"> </v>
          </cell>
          <cell r="CM194" t="str">
            <v xml:space="preserve"> </v>
          </cell>
          <cell r="CN194" t="str">
            <v xml:space="preserve"> </v>
          </cell>
          <cell r="CO194" t="str">
            <v xml:space="preserve"> </v>
          </cell>
          <cell r="CP194" t="str">
            <v xml:space="preserve"> </v>
          </cell>
          <cell r="CQ194" t="str">
            <v xml:space="preserve"> </v>
          </cell>
          <cell r="CR194" t="str">
            <v xml:space="preserve"> </v>
          </cell>
          <cell r="CS194" t="str">
            <v xml:space="preserve"> </v>
          </cell>
          <cell r="CT194" t="str">
            <v xml:space="preserve"> </v>
          </cell>
          <cell r="CU194" t="str">
            <v xml:space="preserve"> </v>
          </cell>
          <cell r="CV194" t="str">
            <v xml:space="preserve"> </v>
          </cell>
          <cell r="CW194" t="str">
            <v xml:space="preserve"> </v>
          </cell>
          <cell r="CX194" t="str">
            <v xml:space="preserve"> </v>
          </cell>
          <cell r="CY194" t="str">
            <v xml:space="preserve"> </v>
          </cell>
          <cell r="CZ194" t="str">
            <v xml:space="preserve"> </v>
          </cell>
          <cell r="DA194" t="str">
            <v xml:space="preserve"> </v>
          </cell>
          <cell r="DB194" t="str">
            <v xml:space="preserve"> </v>
          </cell>
          <cell r="DC194" t="str">
            <v xml:space="preserve"> </v>
          </cell>
          <cell r="DD194" t="str">
            <v xml:space="preserve"> </v>
          </cell>
          <cell r="DE194" t="str">
            <v xml:space="preserve"> </v>
          </cell>
          <cell r="DF194" t="str">
            <v xml:space="preserve"> </v>
          </cell>
          <cell r="DG194" t="str">
            <v xml:space="preserve"> </v>
          </cell>
          <cell r="DH194" t="str">
            <v>4. IntraUS Auto1009092</v>
          </cell>
          <cell r="DI194">
            <v>0</v>
          </cell>
          <cell r="DJ194">
            <v>0</v>
          </cell>
          <cell r="DL194">
            <v>0</v>
          </cell>
          <cell r="DM194">
            <v>0</v>
          </cell>
          <cell r="DN194">
            <v>0</v>
          </cell>
          <cell r="DP194">
            <v>0</v>
          </cell>
          <cell r="DQ194">
            <v>0</v>
          </cell>
          <cell r="DR194">
            <v>0</v>
          </cell>
          <cell r="DT194">
            <v>0</v>
          </cell>
          <cell r="DU194">
            <v>0</v>
          </cell>
          <cell r="DV194">
            <v>0</v>
          </cell>
          <cell r="DX194">
            <v>0</v>
          </cell>
          <cell r="DY194">
            <v>0</v>
          </cell>
          <cell r="DZ194">
            <v>0</v>
          </cell>
          <cell r="EB194">
            <v>0</v>
          </cell>
          <cell r="EC194">
            <v>0</v>
          </cell>
          <cell r="ED194">
            <v>0</v>
          </cell>
          <cell r="EF194">
            <v>0</v>
          </cell>
          <cell r="EG194">
            <v>0</v>
          </cell>
          <cell r="EH194">
            <v>0</v>
          </cell>
          <cell r="EJ194">
            <v>0</v>
          </cell>
          <cell r="EK194">
            <v>0</v>
          </cell>
          <cell r="EL194">
            <v>0</v>
          </cell>
          <cell r="EN194">
            <v>0</v>
          </cell>
          <cell r="EO194">
            <v>0</v>
          </cell>
          <cell r="EP194">
            <v>0</v>
          </cell>
          <cell r="ER194">
            <v>0</v>
          </cell>
          <cell r="ES194">
            <v>0</v>
          </cell>
          <cell r="ET194">
            <v>0</v>
          </cell>
          <cell r="EV194">
            <v>0</v>
          </cell>
          <cell r="EW194">
            <v>0</v>
          </cell>
          <cell r="EX194">
            <v>0</v>
          </cell>
          <cell r="EZ194">
            <v>0</v>
          </cell>
          <cell r="FA194">
            <v>0</v>
          </cell>
          <cell r="FB194">
            <v>0</v>
          </cell>
          <cell r="FD194">
            <v>0</v>
          </cell>
          <cell r="FE194">
            <v>0</v>
          </cell>
          <cell r="FF194">
            <v>0</v>
          </cell>
          <cell r="FI194">
            <v>0</v>
          </cell>
          <cell r="FJ194">
            <v>0</v>
          </cell>
          <cell r="FK194">
            <v>0</v>
          </cell>
          <cell r="FM194">
            <v>0</v>
          </cell>
          <cell r="FN194">
            <v>0</v>
          </cell>
          <cell r="FO194">
            <v>0</v>
          </cell>
          <cell r="FQ194">
            <v>0</v>
          </cell>
          <cell r="FR194">
            <v>0</v>
          </cell>
          <cell r="FS194">
            <v>0</v>
          </cell>
          <cell r="FU194">
            <v>0</v>
          </cell>
          <cell r="FV194">
            <v>0</v>
          </cell>
          <cell r="FW194">
            <v>0</v>
          </cell>
          <cell r="FY194">
            <v>0</v>
          </cell>
          <cell r="FZ194">
            <v>0</v>
          </cell>
          <cell r="GA194">
            <v>0</v>
          </cell>
          <cell r="GC194">
            <v>0</v>
          </cell>
          <cell r="GD194">
            <v>0</v>
          </cell>
          <cell r="GE194">
            <v>0</v>
          </cell>
          <cell r="GG194">
            <v>0</v>
          </cell>
          <cell r="GH194">
            <v>0</v>
          </cell>
          <cell r="GI194">
            <v>0</v>
          </cell>
          <cell r="GK194">
            <v>0</v>
          </cell>
          <cell r="GL194">
            <v>0</v>
          </cell>
          <cell r="GM194">
            <v>0</v>
          </cell>
          <cell r="GO194">
            <v>0</v>
          </cell>
          <cell r="GP194">
            <v>0</v>
          </cell>
          <cell r="GQ194">
            <v>0</v>
          </cell>
          <cell r="GS194">
            <v>0</v>
          </cell>
          <cell r="GT194">
            <v>0</v>
          </cell>
          <cell r="GU194">
            <v>0</v>
          </cell>
          <cell r="GW194">
            <v>0</v>
          </cell>
          <cell r="GX194">
            <v>0</v>
          </cell>
          <cell r="GY194">
            <v>0</v>
          </cell>
          <cell r="HA194">
            <v>0</v>
          </cell>
          <cell r="HB194">
            <v>0</v>
          </cell>
          <cell r="HC194">
            <v>0</v>
          </cell>
        </row>
        <row r="195">
          <cell r="H195" t="str">
            <v>1009093</v>
          </cell>
          <cell r="I195" t="str">
            <v>USD</v>
          </cell>
          <cell r="J195" t="str">
            <v>RAD 27MA 2048AL GM 731884</v>
          </cell>
          <cell r="K195" t="str">
            <v>T4</v>
          </cell>
          <cell r="L195">
            <v>15.353760000000001</v>
          </cell>
          <cell r="M195">
            <v>15353.760000000002</v>
          </cell>
          <cell r="N195">
            <v>66.180000000000007</v>
          </cell>
          <cell r="R195">
            <v>66.180000000000007</v>
          </cell>
          <cell r="V195">
            <v>66.180000000000007</v>
          </cell>
          <cell r="Z195">
            <v>66.180000000000007</v>
          </cell>
          <cell r="AD195">
            <v>66.180000000000007</v>
          </cell>
          <cell r="AH195">
            <v>66.180000000000007</v>
          </cell>
          <cell r="AL195">
            <v>66.180000000000007</v>
          </cell>
          <cell r="AP195">
            <v>66.180000000000007</v>
          </cell>
          <cell r="AT195">
            <v>66.180000000000007</v>
          </cell>
          <cell r="AX195">
            <v>66.180000000000007</v>
          </cell>
          <cell r="BB195">
            <v>66.180000000000007</v>
          </cell>
          <cell r="BF195">
            <v>66.180000000000007</v>
          </cell>
          <cell r="BJ195">
            <v>66.180000000000007</v>
          </cell>
          <cell r="BK195">
            <v>0</v>
          </cell>
          <cell r="BL195" t="str">
            <v xml:space="preserve"> </v>
          </cell>
          <cell r="BM195" t="str">
            <v xml:space="preserve"> </v>
          </cell>
          <cell r="BN195" t="str">
            <v xml:space="preserve"> </v>
          </cell>
          <cell r="BO195" t="str">
            <v xml:space="preserve"> </v>
          </cell>
          <cell r="BP195" t="str">
            <v xml:space="preserve"> </v>
          </cell>
          <cell r="BQ195" t="str">
            <v xml:space="preserve"> </v>
          </cell>
          <cell r="BR195" t="str">
            <v xml:space="preserve"> </v>
          </cell>
          <cell r="BS195" t="str">
            <v xml:space="preserve"> </v>
          </cell>
          <cell r="BT195" t="str">
            <v xml:space="preserve"> </v>
          </cell>
          <cell r="BU195" t="str">
            <v xml:space="preserve"> </v>
          </cell>
          <cell r="BV195" t="str">
            <v xml:space="preserve"> </v>
          </cell>
          <cell r="BW195" t="str">
            <v xml:space="preserve"> </v>
          </cell>
          <cell r="BX195" t="str">
            <v xml:space="preserve"> </v>
          </cell>
          <cell r="BY195" t="str">
            <v xml:space="preserve"> </v>
          </cell>
          <cell r="BZ195" t="str">
            <v xml:space="preserve"> </v>
          </cell>
          <cell r="CA195" t="str">
            <v xml:space="preserve"> </v>
          </cell>
          <cell r="CB195" t="str">
            <v xml:space="preserve"> </v>
          </cell>
          <cell r="CC195" t="str">
            <v xml:space="preserve"> </v>
          </cell>
          <cell r="CD195" t="str">
            <v xml:space="preserve"> </v>
          </cell>
          <cell r="CE195" t="str">
            <v xml:space="preserve"> </v>
          </cell>
          <cell r="CF195" t="str">
            <v xml:space="preserve"> </v>
          </cell>
          <cell r="CG195" t="str">
            <v xml:space="preserve"> </v>
          </cell>
          <cell r="CH195" t="str">
            <v xml:space="preserve"> </v>
          </cell>
          <cell r="CI195" t="str">
            <v xml:space="preserve"> </v>
          </cell>
          <cell r="CJ195" t="str">
            <v xml:space="preserve"> </v>
          </cell>
          <cell r="CK195" t="str">
            <v xml:space="preserve"> </v>
          </cell>
          <cell r="CL195" t="str">
            <v xml:space="preserve"> </v>
          </cell>
          <cell r="CM195" t="str">
            <v xml:space="preserve"> </v>
          </cell>
          <cell r="CN195" t="str">
            <v xml:space="preserve"> </v>
          </cell>
          <cell r="CO195" t="str">
            <v xml:space="preserve"> </v>
          </cell>
          <cell r="CP195" t="str">
            <v xml:space="preserve"> </v>
          </cell>
          <cell r="CQ195" t="str">
            <v xml:space="preserve"> </v>
          </cell>
          <cell r="CR195" t="str">
            <v xml:space="preserve"> </v>
          </cell>
          <cell r="CS195" t="str">
            <v xml:space="preserve"> </v>
          </cell>
          <cell r="CT195" t="str">
            <v xml:space="preserve"> </v>
          </cell>
          <cell r="CU195" t="str">
            <v xml:space="preserve"> </v>
          </cell>
          <cell r="CV195" t="str">
            <v xml:space="preserve"> </v>
          </cell>
          <cell r="CW195" t="str">
            <v xml:space="preserve"> </v>
          </cell>
          <cell r="CX195" t="str">
            <v xml:space="preserve"> </v>
          </cell>
          <cell r="CY195" t="str">
            <v xml:space="preserve"> </v>
          </cell>
          <cell r="CZ195" t="str">
            <v xml:space="preserve"> </v>
          </cell>
          <cell r="DA195" t="str">
            <v xml:space="preserve"> </v>
          </cell>
          <cell r="DB195" t="str">
            <v xml:space="preserve"> </v>
          </cell>
          <cell r="DC195" t="str">
            <v xml:space="preserve"> </v>
          </cell>
          <cell r="DD195" t="str">
            <v xml:space="preserve"> </v>
          </cell>
          <cell r="DE195" t="str">
            <v xml:space="preserve"> </v>
          </cell>
          <cell r="DF195" t="str">
            <v xml:space="preserve"> </v>
          </cell>
          <cell r="DG195" t="str">
            <v xml:space="preserve"> </v>
          </cell>
          <cell r="DH195" t="str">
            <v>4. IntraUS Auto1009093</v>
          </cell>
          <cell r="DI195">
            <v>0</v>
          </cell>
          <cell r="DJ195">
            <v>0</v>
          </cell>
          <cell r="DL195">
            <v>0</v>
          </cell>
          <cell r="DM195">
            <v>0</v>
          </cell>
          <cell r="DN195">
            <v>0</v>
          </cell>
          <cell r="DP195">
            <v>0</v>
          </cell>
          <cell r="DQ195">
            <v>0</v>
          </cell>
          <cell r="DR195">
            <v>0</v>
          </cell>
          <cell r="DT195">
            <v>0</v>
          </cell>
          <cell r="DU195">
            <v>0</v>
          </cell>
          <cell r="DV195">
            <v>0</v>
          </cell>
          <cell r="DX195">
            <v>0</v>
          </cell>
          <cell r="DY195">
            <v>0</v>
          </cell>
          <cell r="DZ195">
            <v>0</v>
          </cell>
          <cell r="EB195">
            <v>0</v>
          </cell>
          <cell r="EC195">
            <v>0</v>
          </cell>
          <cell r="ED195">
            <v>0</v>
          </cell>
          <cell r="EF195">
            <v>0</v>
          </cell>
          <cell r="EG195">
            <v>0</v>
          </cell>
          <cell r="EH195">
            <v>0</v>
          </cell>
          <cell r="EJ195">
            <v>0</v>
          </cell>
          <cell r="EK195">
            <v>0</v>
          </cell>
          <cell r="EL195">
            <v>0</v>
          </cell>
          <cell r="EN195">
            <v>0</v>
          </cell>
          <cell r="EO195">
            <v>0</v>
          </cell>
          <cell r="EP195">
            <v>0</v>
          </cell>
          <cell r="ER195">
            <v>0</v>
          </cell>
          <cell r="ES195">
            <v>0</v>
          </cell>
          <cell r="ET195">
            <v>0</v>
          </cell>
          <cell r="EV195">
            <v>0</v>
          </cell>
          <cell r="EW195">
            <v>0</v>
          </cell>
          <cell r="EX195">
            <v>0</v>
          </cell>
          <cell r="EZ195">
            <v>0</v>
          </cell>
          <cell r="FA195">
            <v>0</v>
          </cell>
          <cell r="FB195">
            <v>0</v>
          </cell>
          <cell r="FD195">
            <v>0</v>
          </cell>
          <cell r="FE195">
            <v>0</v>
          </cell>
          <cell r="FF195">
            <v>0</v>
          </cell>
          <cell r="FI195">
            <v>0</v>
          </cell>
          <cell r="FJ195">
            <v>0</v>
          </cell>
          <cell r="FK195">
            <v>0</v>
          </cell>
          <cell r="FM195">
            <v>0</v>
          </cell>
          <cell r="FN195">
            <v>0</v>
          </cell>
          <cell r="FO195">
            <v>0</v>
          </cell>
          <cell r="FQ195">
            <v>0</v>
          </cell>
          <cell r="FR195">
            <v>0</v>
          </cell>
          <cell r="FS195">
            <v>0</v>
          </cell>
          <cell r="FU195">
            <v>0</v>
          </cell>
          <cell r="FV195">
            <v>0</v>
          </cell>
          <cell r="FW195">
            <v>0</v>
          </cell>
          <cell r="FY195">
            <v>0</v>
          </cell>
          <cell r="FZ195">
            <v>0</v>
          </cell>
          <cell r="GA195">
            <v>0</v>
          </cell>
          <cell r="GC195">
            <v>0</v>
          </cell>
          <cell r="GD195">
            <v>0</v>
          </cell>
          <cell r="GE195">
            <v>0</v>
          </cell>
          <cell r="GG195">
            <v>0</v>
          </cell>
          <cell r="GH195">
            <v>0</v>
          </cell>
          <cell r="GI195">
            <v>0</v>
          </cell>
          <cell r="GK195">
            <v>0</v>
          </cell>
          <cell r="GL195">
            <v>0</v>
          </cell>
          <cell r="GM195">
            <v>0</v>
          </cell>
          <cell r="GO195">
            <v>0</v>
          </cell>
          <cell r="GP195">
            <v>0</v>
          </cell>
          <cell r="GQ195">
            <v>0</v>
          </cell>
          <cell r="GS195">
            <v>0</v>
          </cell>
          <cell r="GT195">
            <v>0</v>
          </cell>
          <cell r="GU195">
            <v>0</v>
          </cell>
          <cell r="GW195">
            <v>0</v>
          </cell>
          <cell r="GX195">
            <v>0</v>
          </cell>
          <cell r="GY195">
            <v>0</v>
          </cell>
          <cell r="HA195">
            <v>0</v>
          </cell>
          <cell r="HB195">
            <v>0</v>
          </cell>
          <cell r="HC195">
            <v>0</v>
          </cell>
        </row>
        <row r="196">
          <cell r="H196" t="str">
            <v>1009094</v>
          </cell>
          <cell r="I196" t="str">
            <v>USD</v>
          </cell>
          <cell r="J196" t="str">
            <v>RAD 27MA 2054AL GM 731886</v>
          </cell>
          <cell r="K196" t="str">
            <v>T4</v>
          </cell>
          <cell r="L196">
            <v>8.2536000000000005</v>
          </cell>
          <cell r="M196">
            <v>8253.6</v>
          </cell>
          <cell r="N196">
            <v>68.78</v>
          </cell>
          <cell r="R196">
            <v>68.78</v>
          </cell>
          <cell r="V196">
            <v>68.78</v>
          </cell>
          <cell r="Z196">
            <v>68.78</v>
          </cell>
          <cell r="AD196">
            <v>68.78</v>
          </cell>
          <cell r="AH196">
            <v>68.78</v>
          </cell>
          <cell r="AL196">
            <v>68.78</v>
          </cell>
          <cell r="AP196">
            <v>68.78</v>
          </cell>
          <cell r="AT196">
            <v>68.78</v>
          </cell>
          <cell r="AX196">
            <v>68.78</v>
          </cell>
          <cell r="BB196">
            <v>68.78</v>
          </cell>
          <cell r="BF196">
            <v>68.78</v>
          </cell>
          <cell r="BJ196">
            <v>68.78</v>
          </cell>
          <cell r="BK196">
            <v>0</v>
          </cell>
          <cell r="BL196" t="str">
            <v xml:space="preserve"> </v>
          </cell>
          <cell r="BM196" t="str">
            <v xml:space="preserve"> </v>
          </cell>
          <cell r="BN196" t="str">
            <v xml:space="preserve"> </v>
          </cell>
          <cell r="BO196" t="str">
            <v xml:space="preserve"> </v>
          </cell>
          <cell r="BP196" t="str">
            <v xml:space="preserve"> </v>
          </cell>
          <cell r="BQ196" t="str">
            <v xml:space="preserve"> </v>
          </cell>
          <cell r="BR196" t="str">
            <v xml:space="preserve"> </v>
          </cell>
          <cell r="BS196" t="str">
            <v xml:space="preserve"> </v>
          </cell>
          <cell r="BT196" t="str">
            <v xml:space="preserve"> </v>
          </cell>
          <cell r="BU196" t="str">
            <v xml:space="preserve"> </v>
          </cell>
          <cell r="BV196" t="str">
            <v xml:space="preserve"> </v>
          </cell>
          <cell r="BW196" t="str">
            <v xml:space="preserve"> </v>
          </cell>
          <cell r="BX196" t="str">
            <v xml:space="preserve"> </v>
          </cell>
          <cell r="BY196" t="str">
            <v xml:space="preserve"> </v>
          </cell>
          <cell r="BZ196" t="str">
            <v xml:space="preserve"> </v>
          </cell>
          <cell r="CA196" t="str">
            <v xml:space="preserve"> </v>
          </cell>
          <cell r="CB196" t="str">
            <v xml:space="preserve"> </v>
          </cell>
          <cell r="CC196" t="str">
            <v xml:space="preserve"> </v>
          </cell>
          <cell r="CD196" t="str">
            <v xml:space="preserve"> </v>
          </cell>
          <cell r="CE196" t="str">
            <v xml:space="preserve"> </v>
          </cell>
          <cell r="CF196" t="str">
            <v xml:space="preserve"> </v>
          </cell>
          <cell r="CG196" t="str">
            <v xml:space="preserve"> </v>
          </cell>
          <cell r="CH196" t="str">
            <v xml:space="preserve"> </v>
          </cell>
          <cell r="CI196" t="str">
            <v xml:space="preserve"> </v>
          </cell>
          <cell r="CJ196" t="str">
            <v xml:space="preserve"> </v>
          </cell>
          <cell r="CK196" t="str">
            <v xml:space="preserve"> </v>
          </cell>
          <cell r="CL196" t="str">
            <v xml:space="preserve"> </v>
          </cell>
          <cell r="CM196" t="str">
            <v xml:space="preserve"> </v>
          </cell>
          <cell r="CN196" t="str">
            <v xml:space="preserve"> </v>
          </cell>
          <cell r="CO196" t="str">
            <v xml:space="preserve"> </v>
          </cell>
          <cell r="CP196" t="str">
            <v xml:space="preserve"> </v>
          </cell>
          <cell r="CQ196" t="str">
            <v xml:space="preserve"> </v>
          </cell>
          <cell r="CR196" t="str">
            <v xml:space="preserve"> </v>
          </cell>
          <cell r="CS196" t="str">
            <v xml:space="preserve"> </v>
          </cell>
          <cell r="CT196" t="str">
            <v xml:space="preserve"> </v>
          </cell>
          <cell r="CU196" t="str">
            <v xml:space="preserve"> </v>
          </cell>
          <cell r="CV196" t="str">
            <v xml:space="preserve"> </v>
          </cell>
          <cell r="CW196" t="str">
            <v xml:space="preserve"> </v>
          </cell>
          <cell r="CX196" t="str">
            <v xml:space="preserve"> </v>
          </cell>
          <cell r="CY196" t="str">
            <v xml:space="preserve"> </v>
          </cell>
          <cell r="CZ196" t="str">
            <v xml:space="preserve"> </v>
          </cell>
          <cell r="DA196" t="str">
            <v xml:space="preserve"> </v>
          </cell>
          <cell r="DB196" t="str">
            <v xml:space="preserve"> </v>
          </cell>
          <cell r="DC196" t="str">
            <v xml:space="preserve"> </v>
          </cell>
          <cell r="DD196" t="str">
            <v xml:space="preserve"> </v>
          </cell>
          <cell r="DE196" t="str">
            <v xml:space="preserve"> </v>
          </cell>
          <cell r="DF196" t="str">
            <v xml:space="preserve"> </v>
          </cell>
          <cell r="DG196" t="str">
            <v xml:space="preserve"> </v>
          </cell>
          <cell r="DH196" t="str">
            <v>4. IntraUS Auto1009094</v>
          </cell>
          <cell r="DI196">
            <v>0</v>
          </cell>
          <cell r="DJ196">
            <v>0</v>
          </cell>
          <cell r="DL196">
            <v>0</v>
          </cell>
          <cell r="DM196">
            <v>0</v>
          </cell>
          <cell r="DN196">
            <v>0</v>
          </cell>
          <cell r="DP196">
            <v>0</v>
          </cell>
          <cell r="DQ196">
            <v>0</v>
          </cell>
          <cell r="DR196">
            <v>0</v>
          </cell>
          <cell r="DT196">
            <v>0</v>
          </cell>
          <cell r="DU196">
            <v>0</v>
          </cell>
          <cell r="DV196">
            <v>0</v>
          </cell>
          <cell r="DX196">
            <v>0</v>
          </cell>
          <cell r="DY196">
            <v>0</v>
          </cell>
          <cell r="DZ196">
            <v>0</v>
          </cell>
          <cell r="EB196">
            <v>0</v>
          </cell>
          <cell r="EC196">
            <v>0</v>
          </cell>
          <cell r="ED196">
            <v>0</v>
          </cell>
          <cell r="EF196">
            <v>0</v>
          </cell>
          <cell r="EG196">
            <v>0</v>
          </cell>
          <cell r="EH196">
            <v>0</v>
          </cell>
          <cell r="EJ196">
            <v>0</v>
          </cell>
          <cell r="EK196">
            <v>0</v>
          </cell>
          <cell r="EL196">
            <v>0</v>
          </cell>
          <cell r="EN196">
            <v>0</v>
          </cell>
          <cell r="EO196">
            <v>0</v>
          </cell>
          <cell r="EP196">
            <v>0</v>
          </cell>
          <cell r="ER196">
            <v>0</v>
          </cell>
          <cell r="ES196">
            <v>0</v>
          </cell>
          <cell r="ET196">
            <v>0</v>
          </cell>
          <cell r="EV196">
            <v>0</v>
          </cell>
          <cell r="EW196">
            <v>0</v>
          </cell>
          <cell r="EX196">
            <v>0</v>
          </cell>
          <cell r="EZ196">
            <v>0</v>
          </cell>
          <cell r="FA196">
            <v>0</v>
          </cell>
          <cell r="FB196">
            <v>0</v>
          </cell>
          <cell r="FD196">
            <v>0</v>
          </cell>
          <cell r="FE196">
            <v>0</v>
          </cell>
          <cell r="FF196">
            <v>0</v>
          </cell>
          <cell r="FI196">
            <v>0</v>
          </cell>
          <cell r="FJ196">
            <v>0</v>
          </cell>
          <cell r="FK196">
            <v>0</v>
          </cell>
          <cell r="FM196">
            <v>0</v>
          </cell>
          <cell r="FN196">
            <v>0</v>
          </cell>
          <cell r="FO196">
            <v>0</v>
          </cell>
          <cell r="FQ196">
            <v>0</v>
          </cell>
          <cell r="FR196">
            <v>0</v>
          </cell>
          <cell r="FS196">
            <v>0</v>
          </cell>
          <cell r="FU196">
            <v>0</v>
          </cell>
          <cell r="FV196">
            <v>0</v>
          </cell>
          <cell r="FW196">
            <v>0</v>
          </cell>
          <cell r="FY196">
            <v>0</v>
          </cell>
          <cell r="FZ196">
            <v>0</v>
          </cell>
          <cell r="GA196">
            <v>0</v>
          </cell>
          <cell r="GC196">
            <v>0</v>
          </cell>
          <cell r="GD196">
            <v>0</v>
          </cell>
          <cell r="GE196">
            <v>0</v>
          </cell>
          <cell r="GG196">
            <v>0</v>
          </cell>
          <cell r="GH196">
            <v>0</v>
          </cell>
          <cell r="GI196">
            <v>0</v>
          </cell>
          <cell r="GK196">
            <v>0</v>
          </cell>
          <cell r="GL196">
            <v>0</v>
          </cell>
          <cell r="GM196">
            <v>0</v>
          </cell>
          <cell r="GO196">
            <v>0</v>
          </cell>
          <cell r="GP196">
            <v>0</v>
          </cell>
          <cell r="GQ196">
            <v>0</v>
          </cell>
          <cell r="GS196">
            <v>0</v>
          </cell>
          <cell r="GT196">
            <v>0</v>
          </cell>
          <cell r="GU196">
            <v>0</v>
          </cell>
          <cell r="GW196">
            <v>0</v>
          </cell>
          <cell r="GX196">
            <v>0</v>
          </cell>
          <cell r="GY196">
            <v>0</v>
          </cell>
          <cell r="HA196">
            <v>0</v>
          </cell>
          <cell r="HB196">
            <v>0</v>
          </cell>
          <cell r="HC196">
            <v>0</v>
          </cell>
        </row>
        <row r="197">
          <cell r="H197" t="str">
            <v>1009095</v>
          </cell>
          <cell r="I197" t="str">
            <v>USD</v>
          </cell>
          <cell r="J197" t="str">
            <v>RAD 27MA 2055AL GM 731887</v>
          </cell>
          <cell r="K197" t="str">
            <v>T4</v>
          </cell>
          <cell r="L197">
            <v>42.471099999999993</v>
          </cell>
          <cell r="M197">
            <v>42471.099999999991</v>
          </cell>
          <cell r="N197">
            <v>70.55</v>
          </cell>
          <cell r="R197">
            <v>70.55</v>
          </cell>
          <cell r="V197">
            <v>70.55</v>
          </cell>
          <cell r="Z197">
            <v>70.55</v>
          </cell>
          <cell r="AD197">
            <v>70.55</v>
          </cell>
          <cell r="AH197">
            <v>70.55</v>
          </cell>
          <cell r="AL197">
            <v>70.55</v>
          </cell>
          <cell r="AP197">
            <v>70.55</v>
          </cell>
          <cell r="AT197">
            <v>70.55</v>
          </cell>
          <cell r="AX197">
            <v>70.55</v>
          </cell>
          <cell r="BB197">
            <v>70.55</v>
          </cell>
          <cell r="BF197">
            <v>70.55</v>
          </cell>
          <cell r="BJ197">
            <v>70.55</v>
          </cell>
          <cell r="BK197">
            <v>0</v>
          </cell>
          <cell r="BL197" t="str">
            <v xml:space="preserve"> </v>
          </cell>
          <cell r="BM197" t="str">
            <v xml:space="preserve"> </v>
          </cell>
          <cell r="BN197" t="str">
            <v xml:space="preserve"> </v>
          </cell>
          <cell r="BO197" t="str">
            <v xml:space="preserve"> </v>
          </cell>
          <cell r="BP197" t="str">
            <v xml:space="preserve"> </v>
          </cell>
          <cell r="BQ197" t="str">
            <v xml:space="preserve"> </v>
          </cell>
          <cell r="BR197" t="str">
            <v xml:space="preserve"> </v>
          </cell>
          <cell r="BS197" t="str">
            <v xml:space="preserve"> </v>
          </cell>
          <cell r="BT197" t="str">
            <v xml:space="preserve"> </v>
          </cell>
          <cell r="BU197" t="str">
            <v xml:space="preserve"> </v>
          </cell>
          <cell r="BV197" t="str">
            <v xml:space="preserve"> </v>
          </cell>
          <cell r="BW197" t="str">
            <v xml:space="preserve"> </v>
          </cell>
          <cell r="BX197" t="str">
            <v xml:space="preserve"> </v>
          </cell>
          <cell r="BY197" t="str">
            <v xml:space="preserve"> </v>
          </cell>
          <cell r="BZ197" t="str">
            <v xml:space="preserve"> </v>
          </cell>
          <cell r="CA197" t="str">
            <v xml:space="preserve"> </v>
          </cell>
          <cell r="CB197" t="str">
            <v xml:space="preserve"> </v>
          </cell>
          <cell r="CC197" t="str">
            <v xml:space="preserve"> </v>
          </cell>
          <cell r="CD197" t="str">
            <v xml:space="preserve"> </v>
          </cell>
          <cell r="CE197" t="str">
            <v xml:space="preserve"> </v>
          </cell>
          <cell r="CF197" t="str">
            <v xml:space="preserve"> </v>
          </cell>
          <cell r="CG197" t="str">
            <v xml:space="preserve"> </v>
          </cell>
          <cell r="CH197" t="str">
            <v xml:space="preserve"> </v>
          </cell>
          <cell r="CI197" t="str">
            <v xml:space="preserve"> </v>
          </cell>
          <cell r="CJ197" t="str">
            <v xml:space="preserve"> </v>
          </cell>
          <cell r="CK197" t="str">
            <v xml:space="preserve"> </v>
          </cell>
          <cell r="CL197" t="str">
            <v xml:space="preserve"> </v>
          </cell>
          <cell r="CM197" t="str">
            <v xml:space="preserve"> </v>
          </cell>
          <cell r="CN197" t="str">
            <v xml:space="preserve"> </v>
          </cell>
          <cell r="CO197" t="str">
            <v xml:space="preserve"> </v>
          </cell>
          <cell r="CP197" t="str">
            <v xml:space="preserve"> </v>
          </cell>
          <cell r="CQ197" t="str">
            <v xml:space="preserve"> </v>
          </cell>
          <cell r="CR197" t="str">
            <v xml:space="preserve"> </v>
          </cell>
          <cell r="CS197" t="str">
            <v xml:space="preserve"> </v>
          </cell>
          <cell r="CT197" t="str">
            <v xml:space="preserve"> </v>
          </cell>
          <cell r="CU197" t="str">
            <v xml:space="preserve"> </v>
          </cell>
          <cell r="CV197" t="str">
            <v xml:space="preserve"> </v>
          </cell>
          <cell r="CW197" t="str">
            <v xml:space="preserve"> </v>
          </cell>
          <cell r="CX197" t="str">
            <v xml:space="preserve"> </v>
          </cell>
          <cell r="CY197" t="str">
            <v xml:space="preserve"> </v>
          </cell>
          <cell r="CZ197" t="str">
            <v xml:space="preserve"> </v>
          </cell>
          <cell r="DA197" t="str">
            <v xml:space="preserve"> </v>
          </cell>
          <cell r="DB197" t="str">
            <v xml:space="preserve"> </v>
          </cell>
          <cell r="DC197" t="str">
            <v xml:space="preserve"> </v>
          </cell>
          <cell r="DD197" t="str">
            <v xml:space="preserve"> </v>
          </cell>
          <cell r="DE197" t="str">
            <v xml:space="preserve"> </v>
          </cell>
          <cell r="DF197" t="str">
            <v xml:space="preserve"> </v>
          </cell>
          <cell r="DG197" t="str">
            <v xml:space="preserve"> </v>
          </cell>
          <cell r="DH197" t="str">
            <v>4. IntraUS Auto1009095</v>
          </cell>
          <cell r="DI197">
            <v>0</v>
          </cell>
          <cell r="DJ197">
            <v>0</v>
          </cell>
          <cell r="DL197">
            <v>0</v>
          </cell>
          <cell r="DM197">
            <v>0</v>
          </cell>
          <cell r="DN197">
            <v>0</v>
          </cell>
          <cell r="DP197">
            <v>0</v>
          </cell>
          <cell r="DQ197">
            <v>0</v>
          </cell>
          <cell r="DR197">
            <v>0</v>
          </cell>
          <cell r="DT197">
            <v>0</v>
          </cell>
          <cell r="DU197">
            <v>0</v>
          </cell>
          <cell r="DV197">
            <v>0</v>
          </cell>
          <cell r="DX197">
            <v>0</v>
          </cell>
          <cell r="DY197">
            <v>0</v>
          </cell>
          <cell r="DZ197">
            <v>0</v>
          </cell>
          <cell r="EB197">
            <v>0</v>
          </cell>
          <cell r="EC197">
            <v>0</v>
          </cell>
          <cell r="ED197">
            <v>0</v>
          </cell>
          <cell r="EF197">
            <v>0</v>
          </cell>
          <cell r="EG197">
            <v>0</v>
          </cell>
          <cell r="EH197">
            <v>0</v>
          </cell>
          <cell r="EJ197">
            <v>0</v>
          </cell>
          <cell r="EK197">
            <v>0</v>
          </cell>
          <cell r="EL197">
            <v>0</v>
          </cell>
          <cell r="EN197">
            <v>0</v>
          </cell>
          <cell r="EO197">
            <v>0</v>
          </cell>
          <cell r="EP197">
            <v>0</v>
          </cell>
          <cell r="ER197">
            <v>0</v>
          </cell>
          <cell r="ES197">
            <v>0</v>
          </cell>
          <cell r="ET197">
            <v>0</v>
          </cell>
          <cell r="EV197">
            <v>0</v>
          </cell>
          <cell r="EW197">
            <v>0</v>
          </cell>
          <cell r="EX197">
            <v>0</v>
          </cell>
          <cell r="EZ197">
            <v>0</v>
          </cell>
          <cell r="FA197">
            <v>0</v>
          </cell>
          <cell r="FB197">
            <v>0</v>
          </cell>
          <cell r="FD197">
            <v>0</v>
          </cell>
          <cell r="FE197">
            <v>0</v>
          </cell>
          <cell r="FF197">
            <v>0</v>
          </cell>
          <cell r="FI197">
            <v>0</v>
          </cell>
          <cell r="FJ197">
            <v>0</v>
          </cell>
          <cell r="FK197">
            <v>0</v>
          </cell>
          <cell r="FM197">
            <v>0</v>
          </cell>
          <cell r="FN197">
            <v>0</v>
          </cell>
          <cell r="FO197">
            <v>0</v>
          </cell>
          <cell r="FQ197">
            <v>0</v>
          </cell>
          <cell r="FR197">
            <v>0</v>
          </cell>
          <cell r="FS197">
            <v>0</v>
          </cell>
          <cell r="FU197">
            <v>0</v>
          </cell>
          <cell r="FV197">
            <v>0</v>
          </cell>
          <cell r="FW197">
            <v>0</v>
          </cell>
          <cell r="FY197">
            <v>0</v>
          </cell>
          <cell r="FZ197">
            <v>0</v>
          </cell>
          <cell r="GA197">
            <v>0</v>
          </cell>
          <cell r="GC197">
            <v>0</v>
          </cell>
          <cell r="GD197">
            <v>0</v>
          </cell>
          <cell r="GE197">
            <v>0</v>
          </cell>
          <cell r="GG197">
            <v>0</v>
          </cell>
          <cell r="GH197">
            <v>0</v>
          </cell>
          <cell r="GI197">
            <v>0</v>
          </cell>
          <cell r="GK197">
            <v>0</v>
          </cell>
          <cell r="GL197">
            <v>0</v>
          </cell>
          <cell r="GM197">
            <v>0</v>
          </cell>
          <cell r="GO197">
            <v>0</v>
          </cell>
          <cell r="GP197">
            <v>0</v>
          </cell>
          <cell r="GQ197">
            <v>0</v>
          </cell>
          <cell r="GS197">
            <v>0</v>
          </cell>
          <cell r="GT197">
            <v>0</v>
          </cell>
          <cell r="GU197">
            <v>0</v>
          </cell>
          <cell r="GW197">
            <v>0</v>
          </cell>
          <cell r="GX197">
            <v>0</v>
          </cell>
          <cell r="GY197">
            <v>0</v>
          </cell>
          <cell r="HA197">
            <v>0</v>
          </cell>
          <cell r="HB197">
            <v>0</v>
          </cell>
          <cell r="HC197">
            <v>0</v>
          </cell>
        </row>
        <row r="198">
          <cell r="H198" t="str">
            <v>1009096</v>
          </cell>
          <cell r="I198" t="str">
            <v>USD</v>
          </cell>
          <cell r="J198" t="str">
            <v>RAD 27MA 2056AL GM 731888</v>
          </cell>
          <cell r="K198" t="str">
            <v>T4</v>
          </cell>
          <cell r="L198">
            <v>29.66517</v>
          </cell>
          <cell r="M198">
            <v>29665.17</v>
          </cell>
          <cell r="N198">
            <v>64.63</v>
          </cell>
          <cell r="R198">
            <v>64.63</v>
          </cell>
          <cell r="V198">
            <v>64.63</v>
          </cell>
          <cell r="Z198">
            <v>64.63</v>
          </cell>
          <cell r="AD198">
            <v>64.63</v>
          </cell>
          <cell r="AH198">
            <v>64.63</v>
          </cell>
          <cell r="AL198">
            <v>64.63</v>
          </cell>
          <cell r="AP198">
            <v>64.63</v>
          </cell>
          <cell r="AT198">
            <v>64.63</v>
          </cell>
          <cell r="AX198">
            <v>64.63</v>
          </cell>
          <cell r="BB198">
            <v>64.63</v>
          </cell>
          <cell r="BF198">
            <v>64.63</v>
          </cell>
          <cell r="BJ198">
            <v>64.63</v>
          </cell>
          <cell r="BK198">
            <v>0</v>
          </cell>
          <cell r="BL198" t="str">
            <v xml:space="preserve"> </v>
          </cell>
          <cell r="BM198" t="str">
            <v xml:space="preserve"> </v>
          </cell>
          <cell r="BN198" t="str">
            <v xml:space="preserve"> </v>
          </cell>
          <cell r="BO198" t="str">
            <v xml:space="preserve"> </v>
          </cell>
          <cell r="BP198" t="str">
            <v xml:space="preserve"> </v>
          </cell>
          <cell r="BQ198" t="str">
            <v xml:space="preserve"> </v>
          </cell>
          <cell r="BR198" t="str">
            <v xml:space="preserve"> </v>
          </cell>
          <cell r="BS198" t="str">
            <v xml:space="preserve"> </v>
          </cell>
          <cell r="BT198" t="str">
            <v xml:space="preserve"> </v>
          </cell>
          <cell r="BU198" t="str">
            <v xml:space="preserve"> </v>
          </cell>
          <cell r="BV198" t="str">
            <v xml:space="preserve"> </v>
          </cell>
          <cell r="BW198" t="str">
            <v xml:space="preserve"> </v>
          </cell>
          <cell r="BX198" t="str">
            <v xml:space="preserve"> </v>
          </cell>
          <cell r="BY198" t="str">
            <v xml:space="preserve"> </v>
          </cell>
          <cell r="BZ198" t="str">
            <v xml:space="preserve"> </v>
          </cell>
          <cell r="CA198" t="str">
            <v xml:space="preserve"> </v>
          </cell>
          <cell r="CB198" t="str">
            <v xml:space="preserve"> </v>
          </cell>
          <cell r="CC198" t="str">
            <v xml:space="preserve"> </v>
          </cell>
          <cell r="CD198" t="str">
            <v xml:space="preserve"> </v>
          </cell>
          <cell r="CE198" t="str">
            <v xml:space="preserve"> </v>
          </cell>
          <cell r="CF198" t="str">
            <v xml:space="preserve"> </v>
          </cell>
          <cell r="CG198" t="str">
            <v xml:space="preserve"> </v>
          </cell>
          <cell r="CH198" t="str">
            <v xml:space="preserve"> </v>
          </cell>
          <cell r="CI198" t="str">
            <v xml:space="preserve"> </v>
          </cell>
          <cell r="CJ198" t="str">
            <v xml:space="preserve"> </v>
          </cell>
          <cell r="CK198" t="str">
            <v xml:space="preserve"> </v>
          </cell>
          <cell r="CL198" t="str">
            <v xml:space="preserve"> </v>
          </cell>
          <cell r="CM198" t="str">
            <v xml:space="preserve"> </v>
          </cell>
          <cell r="CN198" t="str">
            <v xml:space="preserve"> </v>
          </cell>
          <cell r="CO198" t="str">
            <v xml:space="preserve"> </v>
          </cell>
          <cell r="CP198" t="str">
            <v xml:space="preserve"> </v>
          </cell>
          <cell r="CQ198" t="str">
            <v xml:space="preserve"> </v>
          </cell>
          <cell r="CR198" t="str">
            <v xml:space="preserve"> </v>
          </cell>
          <cell r="CS198" t="str">
            <v xml:space="preserve"> </v>
          </cell>
          <cell r="CT198" t="str">
            <v xml:space="preserve"> </v>
          </cell>
          <cell r="CU198" t="str">
            <v xml:space="preserve"> </v>
          </cell>
          <cell r="CV198" t="str">
            <v xml:space="preserve"> </v>
          </cell>
          <cell r="CW198" t="str">
            <v xml:space="preserve"> </v>
          </cell>
          <cell r="CX198" t="str">
            <v xml:space="preserve"> </v>
          </cell>
          <cell r="CY198" t="str">
            <v xml:space="preserve"> </v>
          </cell>
          <cell r="CZ198" t="str">
            <v xml:space="preserve"> </v>
          </cell>
          <cell r="DA198" t="str">
            <v xml:space="preserve"> </v>
          </cell>
          <cell r="DB198" t="str">
            <v xml:space="preserve"> </v>
          </cell>
          <cell r="DC198" t="str">
            <v xml:space="preserve"> </v>
          </cell>
          <cell r="DD198" t="str">
            <v xml:space="preserve"> </v>
          </cell>
          <cell r="DE198" t="str">
            <v xml:space="preserve"> </v>
          </cell>
          <cell r="DF198" t="str">
            <v xml:space="preserve"> </v>
          </cell>
          <cell r="DG198" t="str">
            <v xml:space="preserve"> </v>
          </cell>
          <cell r="DH198" t="str">
            <v>4. IntraUS Auto1009096</v>
          </cell>
          <cell r="DI198">
            <v>0</v>
          </cell>
          <cell r="DJ198">
            <v>0</v>
          </cell>
          <cell r="DL198">
            <v>0</v>
          </cell>
          <cell r="DM198">
            <v>0</v>
          </cell>
          <cell r="DN198">
            <v>0</v>
          </cell>
          <cell r="DP198">
            <v>0</v>
          </cell>
          <cell r="DQ198">
            <v>0</v>
          </cell>
          <cell r="DR198">
            <v>0</v>
          </cell>
          <cell r="DT198">
            <v>0</v>
          </cell>
          <cell r="DU198">
            <v>0</v>
          </cell>
          <cell r="DV198">
            <v>0</v>
          </cell>
          <cell r="DX198">
            <v>0</v>
          </cell>
          <cell r="DY198">
            <v>0</v>
          </cell>
          <cell r="DZ198">
            <v>0</v>
          </cell>
          <cell r="EB198">
            <v>0</v>
          </cell>
          <cell r="EC198">
            <v>0</v>
          </cell>
          <cell r="ED198">
            <v>0</v>
          </cell>
          <cell r="EF198">
            <v>0</v>
          </cell>
          <cell r="EG198">
            <v>0</v>
          </cell>
          <cell r="EH198">
            <v>0</v>
          </cell>
          <cell r="EJ198">
            <v>0</v>
          </cell>
          <cell r="EK198">
            <v>0</v>
          </cell>
          <cell r="EL198">
            <v>0</v>
          </cell>
          <cell r="EN198">
            <v>0</v>
          </cell>
          <cell r="EO198">
            <v>0</v>
          </cell>
          <cell r="EP198">
            <v>0</v>
          </cell>
          <cell r="ER198">
            <v>0</v>
          </cell>
          <cell r="ES198">
            <v>0</v>
          </cell>
          <cell r="ET198">
            <v>0</v>
          </cell>
          <cell r="EV198">
            <v>0</v>
          </cell>
          <cell r="EW198">
            <v>0</v>
          </cell>
          <cell r="EX198">
            <v>0</v>
          </cell>
          <cell r="EZ198">
            <v>0</v>
          </cell>
          <cell r="FA198">
            <v>0</v>
          </cell>
          <cell r="FB198">
            <v>0</v>
          </cell>
          <cell r="FD198">
            <v>0</v>
          </cell>
          <cell r="FE198">
            <v>0</v>
          </cell>
          <cell r="FF198">
            <v>0</v>
          </cell>
          <cell r="FI198">
            <v>0</v>
          </cell>
          <cell r="FJ198">
            <v>0</v>
          </cell>
          <cell r="FK198">
            <v>0</v>
          </cell>
          <cell r="FM198">
            <v>0</v>
          </cell>
          <cell r="FN198">
            <v>0</v>
          </cell>
          <cell r="FO198">
            <v>0</v>
          </cell>
          <cell r="FQ198">
            <v>0</v>
          </cell>
          <cell r="FR198">
            <v>0</v>
          </cell>
          <cell r="FS198">
            <v>0</v>
          </cell>
          <cell r="FU198">
            <v>0</v>
          </cell>
          <cell r="FV198">
            <v>0</v>
          </cell>
          <cell r="FW198">
            <v>0</v>
          </cell>
          <cell r="FY198">
            <v>0</v>
          </cell>
          <cell r="FZ198">
            <v>0</v>
          </cell>
          <cell r="GA198">
            <v>0</v>
          </cell>
          <cell r="GC198">
            <v>0</v>
          </cell>
          <cell r="GD198">
            <v>0</v>
          </cell>
          <cell r="GE198">
            <v>0</v>
          </cell>
          <cell r="GG198">
            <v>0</v>
          </cell>
          <cell r="GH198">
            <v>0</v>
          </cell>
          <cell r="GI198">
            <v>0</v>
          </cell>
          <cell r="GK198">
            <v>0</v>
          </cell>
          <cell r="GL198">
            <v>0</v>
          </cell>
          <cell r="GM198">
            <v>0</v>
          </cell>
          <cell r="GO198">
            <v>0</v>
          </cell>
          <cell r="GP198">
            <v>0</v>
          </cell>
          <cell r="GQ198">
            <v>0</v>
          </cell>
          <cell r="GS198">
            <v>0</v>
          </cell>
          <cell r="GT198">
            <v>0</v>
          </cell>
          <cell r="GU198">
            <v>0</v>
          </cell>
          <cell r="GW198">
            <v>0</v>
          </cell>
          <cell r="GX198">
            <v>0</v>
          </cell>
          <cell r="GY198">
            <v>0</v>
          </cell>
          <cell r="HA198">
            <v>0</v>
          </cell>
          <cell r="HB198">
            <v>0</v>
          </cell>
          <cell r="HC198">
            <v>0</v>
          </cell>
        </row>
        <row r="199">
          <cell r="H199" t="str">
            <v>1009097</v>
          </cell>
          <cell r="I199" t="str">
            <v>USD</v>
          </cell>
          <cell r="J199" t="str">
            <v>RAD 27MA 2050AL GM 731891</v>
          </cell>
          <cell r="K199" t="str">
            <v>T4</v>
          </cell>
          <cell r="L199">
            <v>28.155599999999996</v>
          </cell>
          <cell r="M199">
            <v>28155.599999999995</v>
          </cell>
          <cell r="N199">
            <v>78.209999999999994</v>
          </cell>
          <cell r="R199">
            <v>78.209999999999994</v>
          </cell>
          <cell r="V199">
            <v>78.209999999999994</v>
          </cell>
          <cell r="Z199">
            <v>78.209999999999994</v>
          </cell>
          <cell r="AD199">
            <v>78.209999999999994</v>
          </cell>
          <cell r="AH199">
            <v>78.209999999999994</v>
          </cell>
          <cell r="AL199">
            <v>78.209999999999994</v>
          </cell>
          <cell r="AP199">
            <v>78.209999999999994</v>
          </cell>
          <cell r="AT199">
            <v>78.209999999999994</v>
          </cell>
          <cell r="AX199">
            <v>78.209999999999994</v>
          </cell>
          <cell r="BB199">
            <v>78.209999999999994</v>
          </cell>
          <cell r="BF199">
            <v>78.209999999999994</v>
          </cell>
          <cell r="BJ199">
            <v>78.209999999999994</v>
          </cell>
          <cell r="BK199">
            <v>0</v>
          </cell>
          <cell r="BL199" t="str">
            <v xml:space="preserve"> </v>
          </cell>
          <cell r="BM199" t="str">
            <v xml:space="preserve"> </v>
          </cell>
          <cell r="BN199" t="str">
            <v xml:space="preserve"> </v>
          </cell>
          <cell r="BO199" t="str">
            <v xml:space="preserve"> </v>
          </cell>
          <cell r="BP199" t="str">
            <v xml:space="preserve"> </v>
          </cell>
          <cell r="BQ199" t="str">
            <v xml:space="preserve"> </v>
          </cell>
          <cell r="BR199" t="str">
            <v xml:space="preserve"> </v>
          </cell>
          <cell r="BS199" t="str">
            <v xml:space="preserve"> </v>
          </cell>
          <cell r="BT199" t="str">
            <v xml:space="preserve"> </v>
          </cell>
          <cell r="BU199" t="str">
            <v xml:space="preserve"> </v>
          </cell>
          <cell r="BV199" t="str">
            <v xml:space="preserve"> </v>
          </cell>
          <cell r="BW199" t="str">
            <v xml:space="preserve"> </v>
          </cell>
          <cell r="BX199" t="str">
            <v xml:space="preserve"> </v>
          </cell>
          <cell r="BY199" t="str">
            <v xml:space="preserve"> </v>
          </cell>
          <cell r="BZ199" t="str">
            <v xml:space="preserve"> </v>
          </cell>
          <cell r="CA199" t="str">
            <v xml:space="preserve"> </v>
          </cell>
          <cell r="CB199" t="str">
            <v xml:space="preserve"> </v>
          </cell>
          <cell r="CC199" t="str">
            <v xml:space="preserve"> </v>
          </cell>
          <cell r="CD199" t="str">
            <v xml:space="preserve"> </v>
          </cell>
          <cell r="CE199" t="str">
            <v xml:space="preserve"> </v>
          </cell>
          <cell r="CF199" t="str">
            <v xml:space="preserve"> </v>
          </cell>
          <cell r="CG199" t="str">
            <v xml:space="preserve"> </v>
          </cell>
          <cell r="CH199" t="str">
            <v xml:space="preserve"> </v>
          </cell>
          <cell r="CI199" t="str">
            <v xml:space="preserve"> </v>
          </cell>
          <cell r="CJ199" t="str">
            <v xml:space="preserve"> </v>
          </cell>
          <cell r="CK199" t="str">
            <v xml:space="preserve"> </v>
          </cell>
          <cell r="CL199" t="str">
            <v xml:space="preserve"> </v>
          </cell>
          <cell r="CM199" t="str">
            <v xml:space="preserve"> </v>
          </cell>
          <cell r="CN199" t="str">
            <v xml:space="preserve"> </v>
          </cell>
          <cell r="CO199" t="str">
            <v xml:space="preserve"> </v>
          </cell>
          <cell r="CP199" t="str">
            <v xml:space="preserve"> </v>
          </cell>
          <cell r="CQ199" t="str">
            <v xml:space="preserve"> </v>
          </cell>
          <cell r="CR199" t="str">
            <v xml:space="preserve"> </v>
          </cell>
          <cell r="CS199" t="str">
            <v xml:space="preserve"> </v>
          </cell>
          <cell r="CT199" t="str">
            <v xml:space="preserve"> </v>
          </cell>
          <cell r="CU199" t="str">
            <v xml:space="preserve"> </v>
          </cell>
          <cell r="CV199" t="str">
            <v xml:space="preserve"> </v>
          </cell>
          <cell r="CW199" t="str">
            <v xml:space="preserve"> </v>
          </cell>
          <cell r="CX199" t="str">
            <v xml:space="preserve"> </v>
          </cell>
          <cell r="CY199" t="str">
            <v xml:space="preserve"> </v>
          </cell>
          <cell r="CZ199" t="str">
            <v xml:space="preserve"> </v>
          </cell>
          <cell r="DA199" t="str">
            <v xml:space="preserve"> </v>
          </cell>
          <cell r="DB199" t="str">
            <v xml:space="preserve"> </v>
          </cell>
          <cell r="DC199" t="str">
            <v xml:space="preserve"> </v>
          </cell>
          <cell r="DD199" t="str">
            <v xml:space="preserve"> </v>
          </cell>
          <cell r="DE199" t="str">
            <v xml:space="preserve"> </v>
          </cell>
          <cell r="DF199" t="str">
            <v xml:space="preserve"> </v>
          </cell>
          <cell r="DG199" t="str">
            <v xml:space="preserve"> </v>
          </cell>
          <cell r="DH199" t="str">
            <v>4. IntraUS Auto1009097</v>
          </cell>
          <cell r="DI199">
            <v>0</v>
          </cell>
          <cell r="DJ199">
            <v>0</v>
          </cell>
          <cell r="DL199">
            <v>0</v>
          </cell>
          <cell r="DM199">
            <v>0</v>
          </cell>
          <cell r="DN199">
            <v>0</v>
          </cell>
          <cell r="DP199">
            <v>0</v>
          </cell>
          <cell r="DQ199">
            <v>0</v>
          </cell>
          <cell r="DR199">
            <v>0</v>
          </cell>
          <cell r="DT199">
            <v>0</v>
          </cell>
          <cell r="DU199">
            <v>0</v>
          </cell>
          <cell r="DV199">
            <v>0</v>
          </cell>
          <cell r="DX199">
            <v>0</v>
          </cell>
          <cell r="DY199">
            <v>0</v>
          </cell>
          <cell r="DZ199">
            <v>0</v>
          </cell>
          <cell r="EB199">
            <v>0</v>
          </cell>
          <cell r="EC199">
            <v>0</v>
          </cell>
          <cell r="ED199">
            <v>0</v>
          </cell>
          <cell r="EF199">
            <v>0</v>
          </cell>
          <cell r="EG199">
            <v>0</v>
          </cell>
          <cell r="EH199">
            <v>0</v>
          </cell>
          <cell r="EJ199">
            <v>0</v>
          </cell>
          <cell r="EK199">
            <v>0</v>
          </cell>
          <cell r="EL199">
            <v>0</v>
          </cell>
          <cell r="EN199">
            <v>0</v>
          </cell>
          <cell r="EO199">
            <v>0</v>
          </cell>
          <cell r="EP199">
            <v>0</v>
          </cell>
          <cell r="ER199">
            <v>0</v>
          </cell>
          <cell r="ES199">
            <v>0</v>
          </cell>
          <cell r="ET199">
            <v>0</v>
          </cell>
          <cell r="EV199">
            <v>0</v>
          </cell>
          <cell r="EW199">
            <v>0</v>
          </cell>
          <cell r="EX199">
            <v>0</v>
          </cell>
          <cell r="EZ199">
            <v>0</v>
          </cell>
          <cell r="FA199">
            <v>0</v>
          </cell>
          <cell r="FB199">
            <v>0</v>
          </cell>
          <cell r="FD199">
            <v>0</v>
          </cell>
          <cell r="FE199">
            <v>0</v>
          </cell>
          <cell r="FF199">
            <v>0</v>
          </cell>
          <cell r="FI199">
            <v>0</v>
          </cell>
          <cell r="FJ199">
            <v>0</v>
          </cell>
          <cell r="FK199">
            <v>0</v>
          </cell>
          <cell r="FM199">
            <v>0</v>
          </cell>
          <cell r="FN199">
            <v>0</v>
          </cell>
          <cell r="FO199">
            <v>0</v>
          </cell>
          <cell r="FQ199">
            <v>0</v>
          </cell>
          <cell r="FR199">
            <v>0</v>
          </cell>
          <cell r="FS199">
            <v>0</v>
          </cell>
          <cell r="FU199">
            <v>0</v>
          </cell>
          <cell r="FV199">
            <v>0</v>
          </cell>
          <cell r="FW199">
            <v>0</v>
          </cell>
          <cell r="FY199">
            <v>0</v>
          </cell>
          <cell r="FZ199">
            <v>0</v>
          </cell>
          <cell r="GA199">
            <v>0</v>
          </cell>
          <cell r="GC199">
            <v>0</v>
          </cell>
          <cell r="GD199">
            <v>0</v>
          </cell>
          <cell r="GE199">
            <v>0</v>
          </cell>
          <cell r="GG199">
            <v>0</v>
          </cell>
          <cell r="GH199">
            <v>0</v>
          </cell>
          <cell r="GI199">
            <v>0</v>
          </cell>
          <cell r="GK199">
            <v>0</v>
          </cell>
          <cell r="GL199">
            <v>0</v>
          </cell>
          <cell r="GM199">
            <v>0</v>
          </cell>
          <cell r="GO199">
            <v>0</v>
          </cell>
          <cell r="GP199">
            <v>0</v>
          </cell>
          <cell r="GQ199">
            <v>0</v>
          </cell>
          <cell r="GS199">
            <v>0</v>
          </cell>
          <cell r="GT199">
            <v>0</v>
          </cell>
          <cell r="GU199">
            <v>0</v>
          </cell>
          <cell r="GW199">
            <v>0</v>
          </cell>
          <cell r="GX199">
            <v>0</v>
          </cell>
          <cell r="GY199">
            <v>0</v>
          </cell>
          <cell r="HA199">
            <v>0</v>
          </cell>
          <cell r="HB199">
            <v>0</v>
          </cell>
          <cell r="HC199">
            <v>0</v>
          </cell>
        </row>
        <row r="200">
          <cell r="H200" t="str">
            <v>1009098</v>
          </cell>
          <cell r="I200" t="str">
            <v>USD</v>
          </cell>
          <cell r="J200" t="str">
            <v>RAD 27MA 2057AL GM 731889</v>
          </cell>
          <cell r="K200" t="str">
            <v>T4</v>
          </cell>
          <cell r="L200">
            <v>102.22200000000001</v>
          </cell>
          <cell r="M200">
            <v>102222.00000000001</v>
          </cell>
          <cell r="N200">
            <v>75.72</v>
          </cell>
          <cell r="R200">
            <v>75.72</v>
          </cell>
          <cell r="V200">
            <v>75.72</v>
          </cell>
          <cell r="Z200">
            <v>75.72</v>
          </cell>
          <cell r="AD200">
            <v>75.72</v>
          </cell>
          <cell r="AH200">
            <v>75.72</v>
          </cell>
          <cell r="AL200">
            <v>75.72</v>
          </cell>
          <cell r="AP200">
            <v>75.72</v>
          </cell>
          <cell r="AT200">
            <v>75.72</v>
          </cell>
          <cell r="AX200">
            <v>75.72</v>
          </cell>
          <cell r="BB200">
            <v>75.72</v>
          </cell>
          <cell r="BF200">
            <v>75.72</v>
          </cell>
          <cell r="BJ200">
            <v>75.72</v>
          </cell>
          <cell r="BK200">
            <v>0</v>
          </cell>
          <cell r="BL200" t="str">
            <v xml:space="preserve"> </v>
          </cell>
          <cell r="BM200" t="str">
            <v xml:space="preserve"> </v>
          </cell>
          <cell r="BN200" t="str">
            <v xml:space="preserve"> </v>
          </cell>
          <cell r="BO200" t="str">
            <v xml:space="preserve"> </v>
          </cell>
          <cell r="BP200" t="str">
            <v xml:space="preserve"> </v>
          </cell>
          <cell r="BQ200" t="str">
            <v xml:space="preserve"> </v>
          </cell>
          <cell r="BR200" t="str">
            <v xml:space="preserve"> </v>
          </cell>
          <cell r="BS200" t="str">
            <v xml:space="preserve"> </v>
          </cell>
          <cell r="BT200" t="str">
            <v xml:space="preserve"> </v>
          </cell>
          <cell r="BU200" t="str">
            <v xml:space="preserve"> </v>
          </cell>
          <cell r="BV200" t="str">
            <v xml:space="preserve"> </v>
          </cell>
          <cell r="BW200" t="str">
            <v xml:space="preserve"> </v>
          </cell>
          <cell r="BX200" t="str">
            <v xml:space="preserve"> </v>
          </cell>
          <cell r="BY200" t="str">
            <v xml:space="preserve"> </v>
          </cell>
          <cell r="BZ200" t="str">
            <v xml:space="preserve"> </v>
          </cell>
          <cell r="CA200" t="str">
            <v xml:space="preserve"> </v>
          </cell>
          <cell r="CB200" t="str">
            <v xml:space="preserve"> </v>
          </cell>
          <cell r="CC200" t="str">
            <v xml:space="preserve"> </v>
          </cell>
          <cell r="CD200" t="str">
            <v xml:space="preserve"> </v>
          </cell>
          <cell r="CE200" t="str">
            <v xml:space="preserve"> </v>
          </cell>
          <cell r="CF200" t="str">
            <v xml:space="preserve"> </v>
          </cell>
          <cell r="CG200" t="str">
            <v xml:space="preserve"> </v>
          </cell>
          <cell r="CH200" t="str">
            <v xml:space="preserve"> </v>
          </cell>
          <cell r="CI200" t="str">
            <v xml:space="preserve"> </v>
          </cell>
          <cell r="CJ200" t="str">
            <v xml:space="preserve"> </v>
          </cell>
          <cell r="CK200" t="str">
            <v xml:space="preserve"> </v>
          </cell>
          <cell r="CL200" t="str">
            <v xml:space="preserve"> </v>
          </cell>
          <cell r="CM200" t="str">
            <v xml:space="preserve"> </v>
          </cell>
          <cell r="CN200" t="str">
            <v xml:space="preserve"> </v>
          </cell>
          <cell r="CO200" t="str">
            <v xml:space="preserve"> </v>
          </cell>
          <cell r="CP200" t="str">
            <v xml:space="preserve"> </v>
          </cell>
          <cell r="CQ200" t="str">
            <v xml:space="preserve"> </v>
          </cell>
          <cell r="CR200" t="str">
            <v xml:space="preserve"> </v>
          </cell>
          <cell r="CS200" t="str">
            <v xml:space="preserve"> </v>
          </cell>
          <cell r="CT200" t="str">
            <v xml:space="preserve"> </v>
          </cell>
          <cell r="CU200" t="str">
            <v xml:space="preserve"> </v>
          </cell>
          <cell r="CV200" t="str">
            <v xml:space="preserve"> </v>
          </cell>
          <cell r="CW200" t="str">
            <v xml:space="preserve"> </v>
          </cell>
          <cell r="CX200" t="str">
            <v xml:space="preserve"> </v>
          </cell>
          <cell r="CY200" t="str">
            <v xml:space="preserve"> </v>
          </cell>
          <cell r="CZ200" t="str">
            <v xml:space="preserve"> </v>
          </cell>
          <cell r="DA200" t="str">
            <v xml:space="preserve"> </v>
          </cell>
          <cell r="DB200" t="str">
            <v xml:space="preserve"> </v>
          </cell>
          <cell r="DC200" t="str">
            <v xml:space="preserve"> </v>
          </cell>
          <cell r="DD200" t="str">
            <v xml:space="preserve"> </v>
          </cell>
          <cell r="DE200" t="str">
            <v xml:space="preserve"> </v>
          </cell>
          <cell r="DF200" t="str">
            <v xml:space="preserve"> </v>
          </cell>
          <cell r="DG200" t="str">
            <v xml:space="preserve"> </v>
          </cell>
          <cell r="DH200" t="str">
            <v>4. IntraUS Auto1009098</v>
          </cell>
          <cell r="DI200">
            <v>0</v>
          </cell>
          <cell r="DJ200">
            <v>0</v>
          </cell>
          <cell r="DL200">
            <v>0</v>
          </cell>
          <cell r="DM200">
            <v>0</v>
          </cell>
          <cell r="DN200">
            <v>0</v>
          </cell>
          <cell r="DP200">
            <v>0</v>
          </cell>
          <cell r="DQ200">
            <v>0</v>
          </cell>
          <cell r="DR200">
            <v>0</v>
          </cell>
          <cell r="DT200">
            <v>0</v>
          </cell>
          <cell r="DU200">
            <v>0</v>
          </cell>
          <cell r="DV200">
            <v>0</v>
          </cell>
          <cell r="DX200">
            <v>0</v>
          </cell>
          <cell r="DY200">
            <v>0</v>
          </cell>
          <cell r="DZ200">
            <v>0</v>
          </cell>
          <cell r="EB200">
            <v>0</v>
          </cell>
          <cell r="EC200">
            <v>0</v>
          </cell>
          <cell r="ED200">
            <v>0</v>
          </cell>
          <cell r="EF200">
            <v>0</v>
          </cell>
          <cell r="EG200">
            <v>0</v>
          </cell>
          <cell r="EH200">
            <v>0</v>
          </cell>
          <cell r="EJ200">
            <v>0</v>
          </cell>
          <cell r="EK200">
            <v>0</v>
          </cell>
          <cell r="EL200">
            <v>0</v>
          </cell>
          <cell r="EN200">
            <v>0</v>
          </cell>
          <cell r="EO200">
            <v>0</v>
          </cell>
          <cell r="EP200">
            <v>0</v>
          </cell>
          <cell r="ER200">
            <v>0</v>
          </cell>
          <cell r="ES200">
            <v>0</v>
          </cell>
          <cell r="ET200">
            <v>0</v>
          </cell>
          <cell r="EV200">
            <v>0</v>
          </cell>
          <cell r="EW200">
            <v>0</v>
          </cell>
          <cell r="EX200">
            <v>0</v>
          </cell>
          <cell r="EZ200">
            <v>0</v>
          </cell>
          <cell r="FA200">
            <v>0</v>
          </cell>
          <cell r="FB200">
            <v>0</v>
          </cell>
          <cell r="FD200">
            <v>0</v>
          </cell>
          <cell r="FE200">
            <v>0</v>
          </cell>
          <cell r="FF200">
            <v>0</v>
          </cell>
          <cell r="FI200">
            <v>0</v>
          </cell>
          <cell r="FJ200">
            <v>0</v>
          </cell>
          <cell r="FK200">
            <v>0</v>
          </cell>
          <cell r="FM200">
            <v>0</v>
          </cell>
          <cell r="FN200">
            <v>0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U200">
            <v>0</v>
          </cell>
          <cell r="FV200">
            <v>0</v>
          </cell>
          <cell r="FW200">
            <v>0</v>
          </cell>
          <cell r="FY200">
            <v>0</v>
          </cell>
          <cell r="FZ200">
            <v>0</v>
          </cell>
          <cell r="GA200">
            <v>0</v>
          </cell>
          <cell r="GC200">
            <v>0</v>
          </cell>
          <cell r="GD200">
            <v>0</v>
          </cell>
          <cell r="GE200">
            <v>0</v>
          </cell>
          <cell r="GG200">
            <v>0</v>
          </cell>
          <cell r="GH200">
            <v>0</v>
          </cell>
          <cell r="GI200">
            <v>0</v>
          </cell>
          <cell r="GK200">
            <v>0</v>
          </cell>
          <cell r="GL200">
            <v>0</v>
          </cell>
          <cell r="GM200">
            <v>0</v>
          </cell>
          <cell r="GO200">
            <v>0</v>
          </cell>
          <cell r="GP200">
            <v>0</v>
          </cell>
          <cell r="GQ200">
            <v>0</v>
          </cell>
          <cell r="GS200">
            <v>0</v>
          </cell>
          <cell r="GT200">
            <v>0</v>
          </cell>
          <cell r="GU200">
            <v>0</v>
          </cell>
          <cell r="GW200">
            <v>0</v>
          </cell>
          <cell r="GX200">
            <v>0</v>
          </cell>
          <cell r="GY200">
            <v>0</v>
          </cell>
          <cell r="HA200">
            <v>0</v>
          </cell>
          <cell r="HB200">
            <v>0</v>
          </cell>
          <cell r="HC200">
            <v>0</v>
          </cell>
        </row>
        <row r="201">
          <cell r="H201" t="str">
            <v>1009101</v>
          </cell>
          <cell r="I201" t="str">
            <v>USD</v>
          </cell>
          <cell r="J201" t="str">
            <v>RAD 27MA 921AL GM  731894</v>
          </cell>
          <cell r="K201" t="str">
            <v>T4</v>
          </cell>
          <cell r="L201">
            <v>77.381100000000004</v>
          </cell>
          <cell r="M201">
            <v>77381.100000000006</v>
          </cell>
          <cell r="N201">
            <v>67.7</v>
          </cell>
          <cell r="R201">
            <v>67.7</v>
          </cell>
          <cell r="V201">
            <v>67.7</v>
          </cell>
          <cell r="Z201">
            <v>67.7</v>
          </cell>
          <cell r="AD201">
            <v>67.7</v>
          </cell>
          <cell r="AH201">
            <v>67.7</v>
          </cell>
          <cell r="AL201">
            <v>67.7</v>
          </cell>
          <cell r="AP201">
            <v>67.7</v>
          </cell>
          <cell r="AT201">
            <v>67.7</v>
          </cell>
          <cell r="AX201">
            <v>67.7</v>
          </cell>
          <cell r="BB201">
            <v>67.7</v>
          </cell>
          <cell r="BF201">
            <v>67.7</v>
          </cell>
          <cell r="BJ201">
            <v>67.7</v>
          </cell>
          <cell r="BK201">
            <v>0</v>
          </cell>
          <cell r="BL201" t="str">
            <v xml:space="preserve"> </v>
          </cell>
          <cell r="BM201" t="str">
            <v xml:space="preserve"> </v>
          </cell>
          <cell r="BN201" t="str">
            <v xml:space="preserve"> </v>
          </cell>
          <cell r="BO201" t="str">
            <v xml:space="preserve"> </v>
          </cell>
          <cell r="BP201" t="str">
            <v xml:space="preserve"> </v>
          </cell>
          <cell r="BQ201" t="str">
            <v xml:space="preserve"> </v>
          </cell>
          <cell r="BR201" t="str">
            <v xml:space="preserve"> </v>
          </cell>
          <cell r="BS201" t="str">
            <v xml:space="preserve"> </v>
          </cell>
          <cell r="BT201" t="str">
            <v xml:space="preserve"> </v>
          </cell>
          <cell r="BU201" t="str">
            <v xml:space="preserve"> </v>
          </cell>
          <cell r="BV201" t="str">
            <v xml:space="preserve"> </v>
          </cell>
          <cell r="BW201" t="str">
            <v xml:space="preserve"> </v>
          </cell>
          <cell r="BX201" t="str">
            <v xml:space="preserve"> </v>
          </cell>
          <cell r="BY201" t="str">
            <v xml:space="preserve"> </v>
          </cell>
          <cell r="BZ201" t="str">
            <v xml:space="preserve"> </v>
          </cell>
          <cell r="CA201" t="str">
            <v xml:space="preserve"> </v>
          </cell>
          <cell r="CB201" t="str">
            <v xml:space="preserve"> </v>
          </cell>
          <cell r="CC201" t="str">
            <v xml:space="preserve"> </v>
          </cell>
          <cell r="CD201" t="str">
            <v xml:space="preserve"> </v>
          </cell>
          <cell r="CE201" t="str">
            <v xml:space="preserve"> </v>
          </cell>
          <cell r="CF201" t="str">
            <v xml:space="preserve"> </v>
          </cell>
          <cell r="CG201" t="str">
            <v xml:space="preserve"> </v>
          </cell>
          <cell r="CH201" t="str">
            <v xml:space="preserve"> </v>
          </cell>
          <cell r="CI201" t="str">
            <v xml:space="preserve"> </v>
          </cell>
          <cell r="CJ201" t="str">
            <v xml:space="preserve"> </v>
          </cell>
          <cell r="CK201" t="str">
            <v xml:space="preserve"> </v>
          </cell>
          <cell r="CL201" t="str">
            <v xml:space="preserve"> </v>
          </cell>
          <cell r="CM201" t="str">
            <v xml:space="preserve"> </v>
          </cell>
          <cell r="CN201" t="str">
            <v xml:space="preserve"> </v>
          </cell>
          <cell r="CO201" t="str">
            <v xml:space="preserve"> </v>
          </cell>
          <cell r="CP201" t="str">
            <v xml:space="preserve"> </v>
          </cell>
          <cell r="CQ201" t="str">
            <v xml:space="preserve"> </v>
          </cell>
          <cell r="CR201" t="str">
            <v xml:space="preserve"> </v>
          </cell>
          <cell r="CS201" t="str">
            <v xml:space="preserve"> </v>
          </cell>
          <cell r="CT201" t="str">
            <v xml:space="preserve"> </v>
          </cell>
          <cell r="CU201" t="str">
            <v xml:space="preserve"> </v>
          </cell>
          <cell r="CV201" t="str">
            <v xml:space="preserve"> </v>
          </cell>
          <cell r="CW201" t="str">
            <v xml:space="preserve"> </v>
          </cell>
          <cell r="CX201" t="str">
            <v xml:space="preserve"> </v>
          </cell>
          <cell r="CY201" t="str">
            <v xml:space="preserve"> </v>
          </cell>
          <cell r="CZ201" t="str">
            <v xml:space="preserve"> </v>
          </cell>
          <cell r="DA201" t="str">
            <v xml:space="preserve"> </v>
          </cell>
          <cell r="DB201" t="str">
            <v xml:space="preserve"> </v>
          </cell>
          <cell r="DC201" t="str">
            <v xml:space="preserve"> </v>
          </cell>
          <cell r="DD201" t="str">
            <v xml:space="preserve"> </v>
          </cell>
          <cell r="DE201" t="str">
            <v xml:space="preserve"> </v>
          </cell>
          <cell r="DF201" t="str">
            <v xml:space="preserve"> </v>
          </cell>
          <cell r="DG201" t="str">
            <v xml:space="preserve"> </v>
          </cell>
          <cell r="DH201" t="str">
            <v>4. IntraUS Auto1009101</v>
          </cell>
          <cell r="DI201">
            <v>0</v>
          </cell>
          <cell r="DJ201">
            <v>0</v>
          </cell>
          <cell r="DL201">
            <v>0</v>
          </cell>
          <cell r="DM201">
            <v>0</v>
          </cell>
          <cell r="DN201">
            <v>0</v>
          </cell>
          <cell r="DP201">
            <v>0</v>
          </cell>
          <cell r="DQ201">
            <v>0</v>
          </cell>
          <cell r="DR201">
            <v>0</v>
          </cell>
          <cell r="DT201">
            <v>0</v>
          </cell>
          <cell r="DU201">
            <v>0</v>
          </cell>
          <cell r="DV201">
            <v>0</v>
          </cell>
          <cell r="DX201">
            <v>0</v>
          </cell>
          <cell r="DY201">
            <v>0</v>
          </cell>
          <cell r="DZ201">
            <v>0</v>
          </cell>
          <cell r="EB201">
            <v>0</v>
          </cell>
          <cell r="EC201">
            <v>0</v>
          </cell>
          <cell r="ED201">
            <v>0</v>
          </cell>
          <cell r="EF201">
            <v>0</v>
          </cell>
          <cell r="EG201">
            <v>0</v>
          </cell>
          <cell r="EH201">
            <v>0</v>
          </cell>
          <cell r="EJ201">
            <v>0</v>
          </cell>
          <cell r="EK201">
            <v>0</v>
          </cell>
          <cell r="EL201">
            <v>0</v>
          </cell>
          <cell r="EN201">
            <v>0</v>
          </cell>
          <cell r="EO201">
            <v>0</v>
          </cell>
          <cell r="EP201">
            <v>0</v>
          </cell>
          <cell r="ER201">
            <v>0</v>
          </cell>
          <cell r="ES201">
            <v>0</v>
          </cell>
          <cell r="ET201">
            <v>0</v>
          </cell>
          <cell r="EV201">
            <v>0</v>
          </cell>
          <cell r="EW201">
            <v>0</v>
          </cell>
          <cell r="EX201">
            <v>0</v>
          </cell>
          <cell r="EZ201">
            <v>0</v>
          </cell>
          <cell r="FA201">
            <v>0</v>
          </cell>
          <cell r="FB201">
            <v>0</v>
          </cell>
          <cell r="FD201">
            <v>0</v>
          </cell>
          <cell r="FE201">
            <v>0</v>
          </cell>
          <cell r="FF201">
            <v>0</v>
          </cell>
          <cell r="FI201">
            <v>0</v>
          </cell>
          <cell r="FJ201">
            <v>0</v>
          </cell>
          <cell r="FK201">
            <v>0</v>
          </cell>
          <cell r="FM201">
            <v>0</v>
          </cell>
          <cell r="FN201">
            <v>0</v>
          </cell>
          <cell r="FO201">
            <v>0</v>
          </cell>
          <cell r="FQ201">
            <v>0</v>
          </cell>
          <cell r="FR201">
            <v>0</v>
          </cell>
          <cell r="FS201">
            <v>0</v>
          </cell>
          <cell r="FU201">
            <v>0</v>
          </cell>
          <cell r="FV201">
            <v>0</v>
          </cell>
          <cell r="FW201">
            <v>0</v>
          </cell>
          <cell r="FY201">
            <v>0</v>
          </cell>
          <cell r="FZ201">
            <v>0</v>
          </cell>
          <cell r="GA201">
            <v>0</v>
          </cell>
          <cell r="GC201">
            <v>0</v>
          </cell>
          <cell r="GD201">
            <v>0</v>
          </cell>
          <cell r="GE201">
            <v>0</v>
          </cell>
          <cell r="GG201">
            <v>0</v>
          </cell>
          <cell r="GH201">
            <v>0</v>
          </cell>
          <cell r="GI201">
            <v>0</v>
          </cell>
          <cell r="GK201">
            <v>0</v>
          </cell>
          <cell r="GL201">
            <v>0</v>
          </cell>
          <cell r="GM201">
            <v>0</v>
          </cell>
          <cell r="GO201">
            <v>0</v>
          </cell>
          <cell r="GP201">
            <v>0</v>
          </cell>
          <cell r="GQ201">
            <v>0</v>
          </cell>
          <cell r="GS201">
            <v>0</v>
          </cell>
          <cell r="GT201">
            <v>0</v>
          </cell>
          <cell r="GU201">
            <v>0</v>
          </cell>
          <cell r="GW201">
            <v>0</v>
          </cell>
          <cell r="GX201">
            <v>0</v>
          </cell>
          <cell r="GY201">
            <v>0</v>
          </cell>
          <cell r="HA201">
            <v>0</v>
          </cell>
          <cell r="HB201">
            <v>0</v>
          </cell>
          <cell r="HC201">
            <v>0</v>
          </cell>
        </row>
        <row r="202">
          <cell r="H202" t="str">
            <v>1009114</v>
          </cell>
          <cell r="I202" t="str">
            <v>USD</v>
          </cell>
          <cell r="J202" t="str">
            <v>RAD 27MA 2222AL GM 731892</v>
          </cell>
          <cell r="K202" t="str">
            <v>T4</v>
          </cell>
          <cell r="L202">
            <v>38.347140000000003</v>
          </cell>
          <cell r="M202">
            <v>38347.140000000007</v>
          </cell>
          <cell r="N202">
            <v>90.87</v>
          </cell>
          <cell r="R202">
            <v>90.87</v>
          </cell>
          <cell r="V202">
            <v>90.87</v>
          </cell>
          <cell r="Z202">
            <v>90.87</v>
          </cell>
          <cell r="AD202">
            <v>90.87</v>
          </cell>
          <cell r="AH202">
            <v>90.87</v>
          </cell>
          <cell r="AL202">
            <v>90.87</v>
          </cell>
          <cell r="AP202">
            <v>90.87</v>
          </cell>
          <cell r="AT202">
            <v>90.87</v>
          </cell>
          <cell r="AX202">
            <v>90.87</v>
          </cell>
          <cell r="BB202">
            <v>90.87</v>
          </cell>
          <cell r="BF202">
            <v>90.87</v>
          </cell>
          <cell r="BJ202">
            <v>90.87</v>
          </cell>
          <cell r="BK202">
            <v>0</v>
          </cell>
          <cell r="BL202" t="str">
            <v xml:space="preserve"> </v>
          </cell>
          <cell r="BM202" t="str">
            <v xml:space="preserve"> </v>
          </cell>
          <cell r="BN202" t="str">
            <v xml:space="preserve"> </v>
          </cell>
          <cell r="BO202" t="str">
            <v xml:space="preserve"> </v>
          </cell>
          <cell r="BP202" t="str">
            <v xml:space="preserve"> </v>
          </cell>
          <cell r="BQ202" t="str">
            <v xml:space="preserve"> </v>
          </cell>
          <cell r="BR202" t="str">
            <v xml:space="preserve"> </v>
          </cell>
          <cell r="BS202" t="str">
            <v xml:space="preserve"> </v>
          </cell>
          <cell r="BT202" t="str">
            <v xml:space="preserve"> </v>
          </cell>
          <cell r="BU202" t="str">
            <v xml:space="preserve"> </v>
          </cell>
          <cell r="BV202" t="str">
            <v xml:space="preserve"> </v>
          </cell>
          <cell r="BW202" t="str">
            <v xml:space="preserve"> </v>
          </cell>
          <cell r="BX202" t="str">
            <v xml:space="preserve"> </v>
          </cell>
          <cell r="BY202" t="str">
            <v xml:space="preserve"> </v>
          </cell>
          <cell r="BZ202" t="str">
            <v xml:space="preserve"> </v>
          </cell>
          <cell r="CA202" t="str">
            <v xml:space="preserve"> </v>
          </cell>
          <cell r="CB202" t="str">
            <v xml:space="preserve"> </v>
          </cell>
          <cell r="CC202" t="str">
            <v xml:space="preserve"> </v>
          </cell>
          <cell r="CD202" t="str">
            <v xml:space="preserve"> </v>
          </cell>
          <cell r="CE202" t="str">
            <v xml:space="preserve"> </v>
          </cell>
          <cell r="CF202" t="str">
            <v xml:space="preserve"> </v>
          </cell>
          <cell r="CG202" t="str">
            <v xml:space="preserve"> </v>
          </cell>
          <cell r="CH202" t="str">
            <v xml:space="preserve"> </v>
          </cell>
          <cell r="CI202" t="str">
            <v xml:space="preserve"> </v>
          </cell>
          <cell r="CJ202" t="str">
            <v xml:space="preserve"> </v>
          </cell>
          <cell r="CK202" t="str">
            <v xml:space="preserve"> </v>
          </cell>
          <cell r="CL202" t="str">
            <v xml:space="preserve"> </v>
          </cell>
          <cell r="CM202" t="str">
            <v xml:space="preserve"> </v>
          </cell>
          <cell r="CN202" t="str">
            <v xml:space="preserve"> </v>
          </cell>
          <cell r="CO202" t="str">
            <v xml:space="preserve"> </v>
          </cell>
          <cell r="CP202" t="str">
            <v xml:space="preserve"> </v>
          </cell>
          <cell r="CQ202" t="str">
            <v xml:space="preserve"> </v>
          </cell>
          <cell r="CR202" t="str">
            <v xml:space="preserve"> </v>
          </cell>
          <cell r="CS202" t="str">
            <v xml:space="preserve"> </v>
          </cell>
          <cell r="CT202" t="str">
            <v xml:space="preserve"> </v>
          </cell>
          <cell r="CU202" t="str">
            <v xml:space="preserve"> </v>
          </cell>
          <cell r="CV202" t="str">
            <v xml:space="preserve"> </v>
          </cell>
          <cell r="CW202" t="str">
            <v xml:space="preserve"> </v>
          </cell>
          <cell r="CX202" t="str">
            <v xml:space="preserve"> </v>
          </cell>
          <cell r="CY202" t="str">
            <v xml:space="preserve"> </v>
          </cell>
          <cell r="CZ202" t="str">
            <v xml:space="preserve"> </v>
          </cell>
          <cell r="DA202" t="str">
            <v xml:space="preserve"> </v>
          </cell>
          <cell r="DB202" t="str">
            <v xml:space="preserve"> </v>
          </cell>
          <cell r="DC202" t="str">
            <v xml:space="preserve"> </v>
          </cell>
          <cell r="DD202" t="str">
            <v xml:space="preserve"> </v>
          </cell>
          <cell r="DE202" t="str">
            <v xml:space="preserve"> </v>
          </cell>
          <cell r="DF202" t="str">
            <v xml:space="preserve"> </v>
          </cell>
          <cell r="DG202" t="str">
            <v xml:space="preserve"> </v>
          </cell>
          <cell r="DH202" t="str">
            <v>4. IntraUS Auto1009114</v>
          </cell>
          <cell r="DI202">
            <v>0</v>
          </cell>
          <cell r="DJ202">
            <v>0</v>
          </cell>
          <cell r="DL202">
            <v>0</v>
          </cell>
          <cell r="DM202">
            <v>0</v>
          </cell>
          <cell r="DN202">
            <v>0</v>
          </cell>
          <cell r="DP202">
            <v>0</v>
          </cell>
          <cell r="DQ202">
            <v>0</v>
          </cell>
          <cell r="DR202">
            <v>0</v>
          </cell>
          <cell r="DT202">
            <v>0</v>
          </cell>
          <cell r="DU202">
            <v>0</v>
          </cell>
          <cell r="DV202">
            <v>0</v>
          </cell>
          <cell r="DX202">
            <v>0</v>
          </cell>
          <cell r="DY202">
            <v>0</v>
          </cell>
          <cell r="DZ202">
            <v>0</v>
          </cell>
          <cell r="EB202">
            <v>0</v>
          </cell>
          <cell r="EC202">
            <v>0</v>
          </cell>
          <cell r="ED202">
            <v>0</v>
          </cell>
          <cell r="EF202">
            <v>0</v>
          </cell>
          <cell r="EG202">
            <v>0</v>
          </cell>
          <cell r="EH202">
            <v>0</v>
          </cell>
          <cell r="EJ202">
            <v>0</v>
          </cell>
          <cell r="EK202">
            <v>0</v>
          </cell>
          <cell r="EL202">
            <v>0</v>
          </cell>
          <cell r="EN202">
            <v>0</v>
          </cell>
          <cell r="EO202">
            <v>0</v>
          </cell>
          <cell r="EP202">
            <v>0</v>
          </cell>
          <cell r="ER202">
            <v>0</v>
          </cell>
          <cell r="ES202">
            <v>0</v>
          </cell>
          <cell r="ET202">
            <v>0</v>
          </cell>
          <cell r="EV202">
            <v>0</v>
          </cell>
          <cell r="EW202">
            <v>0</v>
          </cell>
          <cell r="EX202">
            <v>0</v>
          </cell>
          <cell r="EZ202">
            <v>0</v>
          </cell>
          <cell r="FA202">
            <v>0</v>
          </cell>
          <cell r="FB202">
            <v>0</v>
          </cell>
          <cell r="FD202">
            <v>0</v>
          </cell>
          <cell r="FE202">
            <v>0</v>
          </cell>
          <cell r="FF202">
            <v>0</v>
          </cell>
          <cell r="FI202">
            <v>0</v>
          </cell>
          <cell r="FJ202">
            <v>0</v>
          </cell>
          <cell r="FK202">
            <v>0</v>
          </cell>
          <cell r="FM202">
            <v>0</v>
          </cell>
          <cell r="FN202">
            <v>0</v>
          </cell>
          <cell r="FO202">
            <v>0</v>
          </cell>
          <cell r="FQ202">
            <v>0</v>
          </cell>
          <cell r="FR202">
            <v>0</v>
          </cell>
          <cell r="FS202">
            <v>0</v>
          </cell>
          <cell r="FU202">
            <v>0</v>
          </cell>
          <cell r="FV202">
            <v>0</v>
          </cell>
          <cell r="FW202">
            <v>0</v>
          </cell>
          <cell r="FY202">
            <v>0</v>
          </cell>
          <cell r="FZ202">
            <v>0</v>
          </cell>
          <cell r="GA202">
            <v>0</v>
          </cell>
          <cell r="GC202">
            <v>0</v>
          </cell>
          <cell r="GD202">
            <v>0</v>
          </cell>
          <cell r="GE202">
            <v>0</v>
          </cell>
          <cell r="GG202">
            <v>0</v>
          </cell>
          <cell r="GH202">
            <v>0</v>
          </cell>
          <cell r="GI202">
            <v>0</v>
          </cell>
          <cell r="GK202">
            <v>0</v>
          </cell>
          <cell r="GL202">
            <v>0</v>
          </cell>
          <cell r="GM202">
            <v>0</v>
          </cell>
          <cell r="GO202">
            <v>0</v>
          </cell>
          <cell r="GP202">
            <v>0</v>
          </cell>
          <cell r="GQ202">
            <v>0</v>
          </cell>
          <cell r="GS202">
            <v>0</v>
          </cell>
          <cell r="GT202">
            <v>0</v>
          </cell>
          <cell r="GU202">
            <v>0</v>
          </cell>
          <cell r="GW202">
            <v>0</v>
          </cell>
          <cell r="GX202">
            <v>0</v>
          </cell>
          <cell r="GY202">
            <v>0</v>
          </cell>
          <cell r="HA202">
            <v>0</v>
          </cell>
          <cell r="HB202">
            <v>0</v>
          </cell>
          <cell r="HC202">
            <v>0</v>
          </cell>
        </row>
        <row r="203">
          <cell r="H203" t="str">
            <v>1009119</v>
          </cell>
          <cell r="I203" t="str">
            <v>USD</v>
          </cell>
          <cell r="J203" t="str">
            <v>RAD 27MA 2224AL GM 731893</v>
          </cell>
          <cell r="K203" t="str">
            <v>T4</v>
          </cell>
          <cell r="L203">
            <v>1.5234048</v>
          </cell>
          <cell r="M203">
            <v>1523.4048</v>
          </cell>
          <cell r="N203">
            <v>47.606400000000001</v>
          </cell>
          <cell r="R203">
            <v>47.606400000000001</v>
          </cell>
          <cell r="V203">
            <v>47.606400000000001</v>
          </cell>
          <cell r="Z203">
            <v>47.606400000000001</v>
          </cell>
          <cell r="AD203">
            <v>47.606400000000001</v>
          </cell>
          <cell r="AH203">
            <v>47.606400000000001</v>
          </cell>
          <cell r="AL203">
            <v>47.606400000000001</v>
          </cell>
          <cell r="AP203">
            <v>47.606400000000001</v>
          </cell>
          <cell r="AT203">
            <v>47.606400000000001</v>
          </cell>
          <cell r="AX203">
            <v>47.606400000000001</v>
          </cell>
          <cell r="BB203">
            <v>47.606400000000001</v>
          </cell>
          <cell r="BF203">
            <v>47.606400000000001</v>
          </cell>
          <cell r="BJ203">
            <v>47.606400000000001</v>
          </cell>
          <cell r="BK203">
            <v>0</v>
          </cell>
          <cell r="BL203" t="str">
            <v xml:space="preserve"> </v>
          </cell>
          <cell r="BM203" t="str">
            <v xml:space="preserve"> </v>
          </cell>
          <cell r="BN203" t="str">
            <v xml:space="preserve"> </v>
          </cell>
          <cell r="BO203" t="str">
            <v xml:space="preserve"> </v>
          </cell>
          <cell r="BP203" t="str">
            <v xml:space="preserve"> </v>
          </cell>
          <cell r="BQ203" t="str">
            <v xml:space="preserve"> </v>
          </cell>
          <cell r="BR203" t="str">
            <v xml:space="preserve"> </v>
          </cell>
          <cell r="BS203" t="str">
            <v xml:space="preserve"> </v>
          </cell>
          <cell r="BT203" t="str">
            <v xml:space="preserve"> </v>
          </cell>
          <cell r="BU203" t="str">
            <v xml:space="preserve"> </v>
          </cell>
          <cell r="BV203" t="str">
            <v xml:space="preserve"> </v>
          </cell>
          <cell r="BW203" t="str">
            <v xml:space="preserve"> </v>
          </cell>
          <cell r="BX203" t="str">
            <v xml:space="preserve"> </v>
          </cell>
          <cell r="BY203" t="str">
            <v xml:space="preserve"> </v>
          </cell>
          <cell r="BZ203" t="str">
            <v xml:space="preserve"> </v>
          </cell>
          <cell r="CA203" t="str">
            <v xml:space="preserve"> </v>
          </cell>
          <cell r="CB203" t="str">
            <v xml:space="preserve"> </v>
          </cell>
          <cell r="CC203" t="str">
            <v xml:space="preserve"> </v>
          </cell>
          <cell r="CD203" t="str">
            <v xml:space="preserve"> </v>
          </cell>
          <cell r="CE203" t="str">
            <v xml:space="preserve"> </v>
          </cell>
          <cell r="CF203" t="str">
            <v xml:space="preserve"> </v>
          </cell>
          <cell r="CG203" t="str">
            <v xml:space="preserve"> </v>
          </cell>
          <cell r="CH203" t="str">
            <v xml:space="preserve"> </v>
          </cell>
          <cell r="CI203" t="str">
            <v xml:space="preserve"> </v>
          </cell>
          <cell r="CJ203" t="str">
            <v xml:space="preserve"> </v>
          </cell>
          <cell r="CK203" t="str">
            <v xml:space="preserve"> </v>
          </cell>
          <cell r="CL203" t="str">
            <v xml:space="preserve"> </v>
          </cell>
          <cell r="CM203" t="str">
            <v xml:space="preserve"> </v>
          </cell>
          <cell r="CN203" t="str">
            <v xml:space="preserve"> </v>
          </cell>
          <cell r="CO203" t="str">
            <v xml:space="preserve"> </v>
          </cell>
          <cell r="CP203" t="str">
            <v xml:space="preserve"> </v>
          </cell>
          <cell r="CQ203" t="str">
            <v xml:space="preserve"> </v>
          </cell>
          <cell r="CR203" t="str">
            <v xml:space="preserve"> </v>
          </cell>
          <cell r="CS203" t="str">
            <v xml:space="preserve"> </v>
          </cell>
          <cell r="CT203" t="str">
            <v xml:space="preserve"> </v>
          </cell>
          <cell r="CU203" t="str">
            <v xml:space="preserve"> </v>
          </cell>
          <cell r="CV203" t="str">
            <v xml:space="preserve"> </v>
          </cell>
          <cell r="CW203" t="str">
            <v xml:space="preserve"> </v>
          </cell>
          <cell r="CX203" t="str">
            <v xml:space="preserve"> </v>
          </cell>
          <cell r="CY203" t="str">
            <v xml:space="preserve"> </v>
          </cell>
          <cell r="CZ203" t="str">
            <v xml:space="preserve"> </v>
          </cell>
          <cell r="DA203" t="str">
            <v xml:space="preserve"> </v>
          </cell>
          <cell r="DB203" t="str">
            <v xml:space="preserve"> </v>
          </cell>
          <cell r="DC203" t="str">
            <v xml:space="preserve"> </v>
          </cell>
          <cell r="DD203" t="str">
            <v xml:space="preserve"> </v>
          </cell>
          <cell r="DE203" t="str">
            <v xml:space="preserve"> </v>
          </cell>
          <cell r="DF203" t="str">
            <v xml:space="preserve"> </v>
          </cell>
          <cell r="DG203" t="str">
            <v xml:space="preserve"> </v>
          </cell>
          <cell r="DH203" t="str">
            <v>4. IntraUS Auto1009119</v>
          </cell>
          <cell r="DI203">
            <v>0</v>
          </cell>
          <cell r="DJ203">
            <v>0</v>
          </cell>
          <cell r="DL203">
            <v>0</v>
          </cell>
          <cell r="DM203">
            <v>0</v>
          </cell>
          <cell r="DN203">
            <v>0</v>
          </cell>
          <cell r="DP203">
            <v>0</v>
          </cell>
          <cell r="DQ203">
            <v>0</v>
          </cell>
          <cell r="DR203">
            <v>0</v>
          </cell>
          <cell r="DT203">
            <v>0</v>
          </cell>
          <cell r="DU203">
            <v>0</v>
          </cell>
          <cell r="DV203">
            <v>0</v>
          </cell>
          <cell r="DX203">
            <v>0</v>
          </cell>
          <cell r="DY203">
            <v>0</v>
          </cell>
          <cell r="DZ203">
            <v>0</v>
          </cell>
          <cell r="EB203">
            <v>0</v>
          </cell>
          <cell r="EC203">
            <v>0</v>
          </cell>
          <cell r="ED203">
            <v>0</v>
          </cell>
          <cell r="EF203">
            <v>0</v>
          </cell>
          <cell r="EG203">
            <v>0</v>
          </cell>
          <cell r="EH203">
            <v>0</v>
          </cell>
          <cell r="EJ203">
            <v>0</v>
          </cell>
          <cell r="EK203">
            <v>0</v>
          </cell>
          <cell r="EL203">
            <v>0</v>
          </cell>
          <cell r="EN203">
            <v>0</v>
          </cell>
          <cell r="EO203">
            <v>0</v>
          </cell>
          <cell r="EP203">
            <v>0</v>
          </cell>
          <cell r="ER203">
            <v>0</v>
          </cell>
          <cell r="ES203">
            <v>0</v>
          </cell>
          <cell r="ET203">
            <v>0</v>
          </cell>
          <cell r="EV203">
            <v>0</v>
          </cell>
          <cell r="EW203">
            <v>0</v>
          </cell>
          <cell r="EX203">
            <v>0</v>
          </cell>
          <cell r="EZ203">
            <v>0</v>
          </cell>
          <cell r="FA203">
            <v>0</v>
          </cell>
          <cell r="FB203">
            <v>0</v>
          </cell>
          <cell r="FD203">
            <v>0</v>
          </cell>
          <cell r="FE203">
            <v>0</v>
          </cell>
          <cell r="FF203">
            <v>0</v>
          </cell>
          <cell r="FI203">
            <v>0</v>
          </cell>
          <cell r="FJ203">
            <v>0</v>
          </cell>
          <cell r="FK203">
            <v>0</v>
          </cell>
          <cell r="FM203">
            <v>0</v>
          </cell>
          <cell r="FN203">
            <v>0</v>
          </cell>
          <cell r="FO203">
            <v>0</v>
          </cell>
          <cell r="FQ203">
            <v>0</v>
          </cell>
          <cell r="FR203">
            <v>0</v>
          </cell>
          <cell r="FS203">
            <v>0</v>
          </cell>
          <cell r="FU203">
            <v>0</v>
          </cell>
          <cell r="FV203">
            <v>0</v>
          </cell>
          <cell r="FW203">
            <v>0</v>
          </cell>
          <cell r="FY203">
            <v>0</v>
          </cell>
          <cell r="FZ203">
            <v>0</v>
          </cell>
          <cell r="GA203">
            <v>0</v>
          </cell>
          <cell r="GC203">
            <v>0</v>
          </cell>
          <cell r="GD203">
            <v>0</v>
          </cell>
          <cell r="GE203">
            <v>0</v>
          </cell>
          <cell r="GG203">
            <v>0</v>
          </cell>
          <cell r="GH203">
            <v>0</v>
          </cell>
          <cell r="GI203">
            <v>0</v>
          </cell>
          <cell r="GK203">
            <v>0</v>
          </cell>
          <cell r="GL203">
            <v>0</v>
          </cell>
          <cell r="GM203">
            <v>0</v>
          </cell>
          <cell r="GO203">
            <v>0</v>
          </cell>
          <cell r="GP203">
            <v>0</v>
          </cell>
          <cell r="GQ203">
            <v>0</v>
          </cell>
          <cell r="GS203">
            <v>0</v>
          </cell>
          <cell r="GT203">
            <v>0</v>
          </cell>
          <cell r="GU203">
            <v>0</v>
          </cell>
          <cell r="GW203">
            <v>0</v>
          </cell>
          <cell r="GX203">
            <v>0</v>
          </cell>
          <cell r="GY203">
            <v>0</v>
          </cell>
          <cell r="HA203">
            <v>0</v>
          </cell>
          <cell r="HB203">
            <v>0</v>
          </cell>
          <cell r="HC203">
            <v>0</v>
          </cell>
        </row>
        <row r="204">
          <cell r="H204" t="str">
            <v>1009128</v>
          </cell>
          <cell r="I204" t="str">
            <v>USD</v>
          </cell>
          <cell r="J204" t="str">
            <v>RADIADOR 1.50 AH-BQV   DF</v>
          </cell>
          <cell r="K204" t="str">
            <v>T1</v>
          </cell>
          <cell r="L204">
            <v>24.562200000000001</v>
          </cell>
          <cell r="M204">
            <v>24562.2</v>
          </cell>
          <cell r="N204">
            <v>125.96</v>
          </cell>
          <cell r="R204">
            <v>125.96</v>
          </cell>
          <cell r="V204">
            <v>125.96</v>
          </cell>
          <cell r="Z204">
            <v>125.96</v>
          </cell>
          <cell r="AD204">
            <v>125.96</v>
          </cell>
          <cell r="AH204">
            <v>125.96</v>
          </cell>
          <cell r="AL204">
            <v>125.96</v>
          </cell>
          <cell r="AP204">
            <v>125.96</v>
          </cell>
          <cell r="AT204">
            <v>125.96</v>
          </cell>
          <cell r="AX204">
            <v>125.96</v>
          </cell>
          <cell r="BB204">
            <v>125.96</v>
          </cell>
          <cell r="BF204">
            <v>125.96</v>
          </cell>
          <cell r="BJ204">
            <v>125.96</v>
          </cell>
          <cell r="BK204">
            <v>0</v>
          </cell>
          <cell r="BL204" t="str">
            <v xml:space="preserve"> </v>
          </cell>
          <cell r="BM204" t="str">
            <v xml:space="preserve"> </v>
          </cell>
          <cell r="BN204" t="str">
            <v xml:space="preserve"> </v>
          </cell>
          <cell r="BO204" t="str">
            <v xml:space="preserve"> </v>
          </cell>
          <cell r="BP204" t="str">
            <v xml:space="preserve"> </v>
          </cell>
          <cell r="BQ204" t="str">
            <v xml:space="preserve"> </v>
          </cell>
          <cell r="BR204" t="str">
            <v xml:space="preserve"> </v>
          </cell>
          <cell r="BS204" t="str">
            <v xml:space="preserve"> </v>
          </cell>
          <cell r="BT204" t="str">
            <v xml:space="preserve"> </v>
          </cell>
          <cell r="BU204" t="str">
            <v xml:space="preserve"> </v>
          </cell>
          <cell r="BV204" t="str">
            <v xml:space="preserve"> </v>
          </cell>
          <cell r="BW204" t="str">
            <v xml:space="preserve"> </v>
          </cell>
          <cell r="BX204" t="str">
            <v xml:space="preserve"> </v>
          </cell>
          <cell r="BY204" t="str">
            <v xml:space="preserve"> </v>
          </cell>
          <cell r="BZ204" t="str">
            <v xml:space="preserve"> </v>
          </cell>
          <cell r="CA204" t="str">
            <v xml:space="preserve"> </v>
          </cell>
          <cell r="CB204" t="str">
            <v xml:space="preserve"> </v>
          </cell>
          <cell r="CC204" t="str">
            <v xml:space="preserve"> </v>
          </cell>
          <cell r="CD204" t="str">
            <v xml:space="preserve"> </v>
          </cell>
          <cell r="CE204" t="str">
            <v xml:space="preserve"> </v>
          </cell>
          <cell r="CF204" t="str">
            <v xml:space="preserve"> </v>
          </cell>
          <cell r="CG204" t="str">
            <v xml:space="preserve"> </v>
          </cell>
          <cell r="CH204" t="str">
            <v xml:space="preserve"> </v>
          </cell>
          <cell r="CI204" t="str">
            <v xml:space="preserve"> </v>
          </cell>
          <cell r="CJ204" t="str">
            <v xml:space="preserve"> </v>
          </cell>
          <cell r="CK204" t="str">
            <v xml:space="preserve"> </v>
          </cell>
          <cell r="CL204" t="str">
            <v xml:space="preserve"> </v>
          </cell>
          <cell r="CM204" t="str">
            <v xml:space="preserve"> </v>
          </cell>
          <cell r="CN204" t="str">
            <v xml:space="preserve"> </v>
          </cell>
          <cell r="CO204" t="str">
            <v xml:space="preserve"> </v>
          </cell>
          <cell r="CP204" t="str">
            <v xml:space="preserve"> </v>
          </cell>
          <cell r="CQ204" t="str">
            <v xml:space="preserve"> </v>
          </cell>
          <cell r="CR204" t="str">
            <v xml:space="preserve"> </v>
          </cell>
          <cell r="CS204" t="str">
            <v xml:space="preserve"> </v>
          </cell>
          <cell r="CT204" t="str">
            <v xml:space="preserve"> </v>
          </cell>
          <cell r="CU204" t="str">
            <v xml:space="preserve"> </v>
          </cell>
          <cell r="CV204" t="str">
            <v xml:space="preserve"> </v>
          </cell>
          <cell r="CW204" t="str">
            <v xml:space="preserve"> </v>
          </cell>
          <cell r="CX204" t="str">
            <v xml:space="preserve"> </v>
          </cell>
          <cell r="CY204" t="str">
            <v xml:space="preserve"> </v>
          </cell>
          <cell r="CZ204" t="str">
            <v xml:space="preserve"> </v>
          </cell>
          <cell r="DA204" t="str">
            <v xml:space="preserve"> </v>
          </cell>
          <cell r="DB204" t="str">
            <v xml:space="preserve"> </v>
          </cell>
          <cell r="DC204" t="str">
            <v xml:space="preserve"> </v>
          </cell>
          <cell r="DD204" t="str">
            <v xml:space="preserve"> </v>
          </cell>
          <cell r="DE204" t="str">
            <v xml:space="preserve"> </v>
          </cell>
          <cell r="DF204" t="str">
            <v xml:space="preserve"> </v>
          </cell>
          <cell r="DG204" t="str">
            <v xml:space="preserve"> </v>
          </cell>
          <cell r="DH204" t="str">
            <v>4. IntraUS Auto1009128</v>
          </cell>
          <cell r="DI204">
            <v>0</v>
          </cell>
          <cell r="DJ204">
            <v>0</v>
          </cell>
          <cell r="DL204">
            <v>0</v>
          </cell>
          <cell r="DM204">
            <v>0</v>
          </cell>
          <cell r="DN204">
            <v>0</v>
          </cell>
          <cell r="DP204">
            <v>0</v>
          </cell>
          <cell r="DQ204">
            <v>0</v>
          </cell>
          <cell r="DR204">
            <v>0</v>
          </cell>
          <cell r="DT204">
            <v>0</v>
          </cell>
          <cell r="DU204">
            <v>0</v>
          </cell>
          <cell r="DV204">
            <v>0</v>
          </cell>
          <cell r="DX204">
            <v>0</v>
          </cell>
          <cell r="DY204">
            <v>0</v>
          </cell>
          <cell r="DZ204">
            <v>0</v>
          </cell>
          <cell r="EB204">
            <v>0</v>
          </cell>
          <cell r="EC204">
            <v>0</v>
          </cell>
          <cell r="ED204">
            <v>0</v>
          </cell>
          <cell r="EF204">
            <v>0</v>
          </cell>
          <cell r="EG204">
            <v>0</v>
          </cell>
          <cell r="EH204">
            <v>0</v>
          </cell>
          <cell r="EJ204">
            <v>0</v>
          </cell>
          <cell r="EK204">
            <v>0</v>
          </cell>
          <cell r="EL204">
            <v>0</v>
          </cell>
          <cell r="EN204">
            <v>0</v>
          </cell>
          <cell r="EO204">
            <v>0</v>
          </cell>
          <cell r="EP204">
            <v>0</v>
          </cell>
          <cell r="ER204">
            <v>0</v>
          </cell>
          <cell r="ES204">
            <v>0</v>
          </cell>
          <cell r="ET204">
            <v>0</v>
          </cell>
          <cell r="EV204">
            <v>0</v>
          </cell>
          <cell r="EW204">
            <v>0</v>
          </cell>
          <cell r="EX204">
            <v>0</v>
          </cell>
          <cell r="EZ204">
            <v>0</v>
          </cell>
          <cell r="FA204">
            <v>0</v>
          </cell>
          <cell r="FB204">
            <v>0</v>
          </cell>
          <cell r="FD204">
            <v>0</v>
          </cell>
          <cell r="FE204">
            <v>0</v>
          </cell>
          <cell r="FF204">
            <v>0</v>
          </cell>
          <cell r="FI204">
            <v>0</v>
          </cell>
          <cell r="FJ204">
            <v>0</v>
          </cell>
          <cell r="FK204">
            <v>0</v>
          </cell>
          <cell r="FM204">
            <v>0</v>
          </cell>
          <cell r="FN204">
            <v>0</v>
          </cell>
          <cell r="FO204">
            <v>0</v>
          </cell>
          <cell r="FQ204">
            <v>0</v>
          </cell>
          <cell r="FR204">
            <v>0</v>
          </cell>
          <cell r="FS204">
            <v>0</v>
          </cell>
          <cell r="FU204">
            <v>0</v>
          </cell>
          <cell r="FV204">
            <v>0</v>
          </cell>
          <cell r="FW204">
            <v>0</v>
          </cell>
          <cell r="FY204">
            <v>0</v>
          </cell>
          <cell r="FZ204">
            <v>0</v>
          </cell>
          <cell r="GA204">
            <v>0</v>
          </cell>
          <cell r="GC204">
            <v>0</v>
          </cell>
          <cell r="GD204">
            <v>0</v>
          </cell>
          <cell r="GE204">
            <v>0</v>
          </cell>
          <cell r="GG204">
            <v>0</v>
          </cell>
          <cell r="GH204">
            <v>0</v>
          </cell>
          <cell r="GI204">
            <v>0</v>
          </cell>
          <cell r="GK204">
            <v>0</v>
          </cell>
          <cell r="GL204">
            <v>0</v>
          </cell>
          <cell r="GM204">
            <v>0</v>
          </cell>
          <cell r="GO204">
            <v>0</v>
          </cell>
          <cell r="GP204">
            <v>0</v>
          </cell>
          <cell r="GQ204">
            <v>0</v>
          </cell>
          <cell r="GS204">
            <v>0</v>
          </cell>
          <cell r="GT204">
            <v>0</v>
          </cell>
          <cell r="GU204">
            <v>0</v>
          </cell>
          <cell r="GW204">
            <v>0</v>
          </cell>
          <cell r="GX204">
            <v>0</v>
          </cell>
          <cell r="GY204">
            <v>0</v>
          </cell>
          <cell r="HA204">
            <v>0</v>
          </cell>
          <cell r="HB204">
            <v>0</v>
          </cell>
          <cell r="HC204">
            <v>0</v>
          </cell>
        </row>
        <row r="205">
          <cell r="H205" t="str">
            <v>1009155</v>
          </cell>
          <cell r="I205" t="str">
            <v>USD</v>
          </cell>
          <cell r="J205" t="str">
            <v>RAD B-VAN 1.50 AFTERMARK</v>
          </cell>
          <cell r="K205" t="str">
            <v>T1</v>
          </cell>
          <cell r="L205">
            <v>252.51639000000003</v>
          </cell>
          <cell r="M205">
            <v>252516.39000000004</v>
          </cell>
          <cell r="N205">
            <v>103.11</v>
          </cell>
          <cell r="R205">
            <v>103.11</v>
          </cell>
          <cell r="V205">
            <v>103.11</v>
          </cell>
          <cell r="Z205">
            <v>103.11</v>
          </cell>
          <cell r="AD205">
            <v>103.11</v>
          </cell>
          <cell r="AH205">
            <v>103.11</v>
          </cell>
          <cell r="AL205">
            <v>103.11</v>
          </cell>
          <cell r="AP205">
            <v>103.11</v>
          </cell>
          <cell r="AT205">
            <v>103.11</v>
          </cell>
          <cell r="AX205">
            <v>103.11</v>
          </cell>
          <cell r="BB205">
            <v>103.11</v>
          </cell>
          <cell r="BF205">
            <v>103.11</v>
          </cell>
          <cell r="BJ205">
            <v>103.11</v>
          </cell>
          <cell r="BK205">
            <v>0</v>
          </cell>
          <cell r="BL205" t="str">
            <v xml:space="preserve"> </v>
          </cell>
          <cell r="BM205" t="str">
            <v xml:space="preserve"> </v>
          </cell>
          <cell r="BN205" t="str">
            <v xml:space="preserve"> </v>
          </cell>
          <cell r="BO205" t="str">
            <v xml:space="preserve"> </v>
          </cell>
          <cell r="BP205" t="str">
            <v xml:space="preserve"> </v>
          </cell>
          <cell r="BQ205" t="str">
            <v xml:space="preserve"> </v>
          </cell>
          <cell r="BR205" t="str">
            <v xml:space="preserve"> </v>
          </cell>
          <cell r="BS205" t="str">
            <v xml:space="preserve"> </v>
          </cell>
          <cell r="BT205" t="str">
            <v xml:space="preserve"> </v>
          </cell>
          <cell r="BU205" t="str">
            <v xml:space="preserve"> </v>
          </cell>
          <cell r="BV205" t="str">
            <v xml:space="preserve"> </v>
          </cell>
          <cell r="BW205" t="str">
            <v xml:space="preserve"> </v>
          </cell>
          <cell r="BX205" t="str">
            <v xml:space="preserve"> </v>
          </cell>
          <cell r="BY205" t="str">
            <v xml:space="preserve"> </v>
          </cell>
          <cell r="BZ205" t="str">
            <v xml:space="preserve"> </v>
          </cell>
          <cell r="CA205" t="str">
            <v xml:space="preserve"> </v>
          </cell>
          <cell r="CB205" t="str">
            <v xml:space="preserve"> </v>
          </cell>
          <cell r="CC205" t="str">
            <v xml:space="preserve"> </v>
          </cell>
          <cell r="CD205" t="str">
            <v xml:space="preserve"> </v>
          </cell>
          <cell r="CE205" t="str">
            <v xml:space="preserve"> </v>
          </cell>
          <cell r="CF205" t="str">
            <v xml:space="preserve"> </v>
          </cell>
          <cell r="CG205" t="str">
            <v xml:space="preserve"> </v>
          </cell>
          <cell r="CH205" t="str">
            <v xml:space="preserve"> </v>
          </cell>
          <cell r="CI205" t="str">
            <v xml:space="preserve"> </v>
          </cell>
          <cell r="CJ205" t="str">
            <v xml:space="preserve"> </v>
          </cell>
          <cell r="CK205" t="str">
            <v xml:space="preserve"> </v>
          </cell>
          <cell r="CL205" t="str">
            <v xml:space="preserve"> </v>
          </cell>
          <cell r="CM205" t="str">
            <v xml:space="preserve"> </v>
          </cell>
          <cell r="CN205" t="str">
            <v xml:space="preserve"> </v>
          </cell>
          <cell r="CO205" t="str">
            <v xml:space="preserve"> </v>
          </cell>
          <cell r="CP205" t="str">
            <v xml:space="preserve"> </v>
          </cell>
          <cell r="CQ205" t="str">
            <v xml:space="preserve"> </v>
          </cell>
          <cell r="CR205" t="str">
            <v xml:space="preserve"> </v>
          </cell>
          <cell r="CS205" t="str">
            <v xml:space="preserve"> </v>
          </cell>
          <cell r="CT205" t="str">
            <v xml:space="preserve"> </v>
          </cell>
          <cell r="CU205" t="str">
            <v xml:space="preserve"> </v>
          </cell>
          <cell r="CV205" t="str">
            <v xml:space="preserve"> </v>
          </cell>
          <cell r="CW205" t="str">
            <v xml:space="preserve"> </v>
          </cell>
          <cell r="CX205" t="str">
            <v xml:space="preserve"> </v>
          </cell>
          <cell r="CY205" t="str">
            <v xml:space="preserve"> </v>
          </cell>
          <cell r="CZ205" t="str">
            <v xml:space="preserve"> </v>
          </cell>
          <cell r="DA205" t="str">
            <v xml:space="preserve"> </v>
          </cell>
          <cell r="DB205" t="str">
            <v xml:space="preserve"> </v>
          </cell>
          <cell r="DC205" t="str">
            <v xml:space="preserve"> </v>
          </cell>
          <cell r="DD205" t="str">
            <v xml:space="preserve"> </v>
          </cell>
          <cell r="DE205" t="str">
            <v xml:space="preserve"> </v>
          </cell>
          <cell r="DF205" t="str">
            <v xml:space="preserve"> </v>
          </cell>
          <cell r="DG205" t="str">
            <v xml:space="preserve"> </v>
          </cell>
          <cell r="DH205" t="str">
            <v>4. IntraUS Auto1009155</v>
          </cell>
          <cell r="DI205">
            <v>0</v>
          </cell>
          <cell r="DJ205">
            <v>0</v>
          </cell>
          <cell r="DL205">
            <v>0</v>
          </cell>
          <cell r="DM205">
            <v>0</v>
          </cell>
          <cell r="DN205">
            <v>0</v>
          </cell>
          <cell r="DP205">
            <v>0</v>
          </cell>
          <cell r="DQ205">
            <v>0</v>
          </cell>
          <cell r="DR205">
            <v>0</v>
          </cell>
          <cell r="DT205">
            <v>0</v>
          </cell>
          <cell r="DU205">
            <v>0</v>
          </cell>
          <cell r="DV205">
            <v>0</v>
          </cell>
          <cell r="DX205">
            <v>0</v>
          </cell>
          <cell r="DY205">
            <v>0</v>
          </cell>
          <cell r="DZ205">
            <v>0</v>
          </cell>
          <cell r="EB205">
            <v>0</v>
          </cell>
          <cell r="EC205">
            <v>0</v>
          </cell>
          <cell r="ED205">
            <v>0</v>
          </cell>
          <cell r="EF205">
            <v>0</v>
          </cell>
          <cell r="EG205">
            <v>0</v>
          </cell>
          <cell r="EH205">
            <v>0</v>
          </cell>
          <cell r="EJ205">
            <v>0</v>
          </cell>
          <cell r="EK205">
            <v>0</v>
          </cell>
          <cell r="EL205">
            <v>0</v>
          </cell>
          <cell r="EN205">
            <v>0</v>
          </cell>
          <cell r="EO205">
            <v>0</v>
          </cell>
          <cell r="EP205">
            <v>0</v>
          </cell>
          <cell r="ER205">
            <v>0</v>
          </cell>
          <cell r="ES205">
            <v>0</v>
          </cell>
          <cell r="ET205">
            <v>0</v>
          </cell>
          <cell r="EV205">
            <v>0</v>
          </cell>
          <cell r="EW205">
            <v>0</v>
          </cell>
          <cell r="EX205">
            <v>0</v>
          </cell>
          <cell r="EZ205">
            <v>0</v>
          </cell>
          <cell r="FA205">
            <v>0</v>
          </cell>
          <cell r="FB205">
            <v>0</v>
          </cell>
          <cell r="FD205">
            <v>0</v>
          </cell>
          <cell r="FE205">
            <v>0</v>
          </cell>
          <cell r="FF205">
            <v>0</v>
          </cell>
          <cell r="FI205">
            <v>0</v>
          </cell>
          <cell r="FJ205">
            <v>0</v>
          </cell>
          <cell r="FK205">
            <v>0</v>
          </cell>
          <cell r="FM205">
            <v>0</v>
          </cell>
          <cell r="FN205">
            <v>0</v>
          </cell>
          <cell r="FO205">
            <v>0</v>
          </cell>
          <cell r="FQ205">
            <v>0</v>
          </cell>
          <cell r="FR205">
            <v>0</v>
          </cell>
          <cell r="FS205">
            <v>0</v>
          </cell>
          <cell r="FU205">
            <v>0</v>
          </cell>
          <cell r="FV205">
            <v>0</v>
          </cell>
          <cell r="FW205">
            <v>0</v>
          </cell>
          <cell r="FY205">
            <v>0</v>
          </cell>
          <cell r="FZ205">
            <v>0</v>
          </cell>
          <cell r="GA205">
            <v>0</v>
          </cell>
          <cell r="GC205">
            <v>0</v>
          </cell>
          <cell r="GD205">
            <v>0</v>
          </cell>
          <cell r="GE205">
            <v>0</v>
          </cell>
          <cell r="GG205">
            <v>0</v>
          </cell>
          <cell r="GH205">
            <v>0</v>
          </cell>
          <cell r="GI205">
            <v>0</v>
          </cell>
          <cell r="GK205">
            <v>0</v>
          </cell>
          <cell r="GL205">
            <v>0</v>
          </cell>
          <cell r="GM205">
            <v>0</v>
          </cell>
          <cell r="GO205">
            <v>0</v>
          </cell>
          <cell r="GP205">
            <v>0</v>
          </cell>
          <cell r="GQ205">
            <v>0</v>
          </cell>
          <cell r="GS205">
            <v>0</v>
          </cell>
          <cell r="GT205">
            <v>0</v>
          </cell>
          <cell r="GU205">
            <v>0</v>
          </cell>
          <cell r="GW205">
            <v>0</v>
          </cell>
          <cell r="GX205">
            <v>0</v>
          </cell>
          <cell r="GY205">
            <v>0</v>
          </cell>
          <cell r="HA205">
            <v>0</v>
          </cell>
          <cell r="HB205">
            <v>0</v>
          </cell>
          <cell r="HC205">
            <v>0</v>
          </cell>
        </row>
        <row r="206">
          <cell r="H206" t="str">
            <v>1009157</v>
          </cell>
          <cell r="I206" t="str">
            <v>USD</v>
          </cell>
          <cell r="J206" t="str">
            <v>RADIADOR 1.25 AH-BAF   CF</v>
          </cell>
          <cell r="K206" t="str">
            <v>T1</v>
          </cell>
          <cell r="L206">
            <v>49.408813799999997</v>
          </cell>
          <cell r="M206">
            <v>49408.813799999996</v>
          </cell>
          <cell r="N206">
            <v>54.235799999999998</v>
          </cell>
          <cell r="R206">
            <v>54.235799999999998</v>
          </cell>
          <cell r="V206">
            <v>54.235799999999998</v>
          </cell>
          <cell r="Z206">
            <v>54.235799999999998</v>
          </cell>
          <cell r="AD206">
            <v>54.235799999999998</v>
          </cell>
          <cell r="AH206">
            <v>54.235799999999998</v>
          </cell>
          <cell r="AL206">
            <v>54.235799999999998</v>
          </cell>
          <cell r="AP206">
            <v>54.235799999999998</v>
          </cell>
          <cell r="AT206">
            <v>54.235799999999998</v>
          </cell>
          <cell r="AX206">
            <v>54.235799999999998</v>
          </cell>
          <cell r="BB206">
            <v>54.235799999999998</v>
          </cell>
          <cell r="BF206">
            <v>54.235799999999998</v>
          </cell>
          <cell r="BJ206">
            <v>54.235799999999998</v>
          </cell>
          <cell r="BK206">
            <v>0</v>
          </cell>
          <cell r="BL206" t="str">
            <v xml:space="preserve"> </v>
          </cell>
          <cell r="BM206" t="str">
            <v xml:space="preserve"> </v>
          </cell>
          <cell r="BN206" t="str">
            <v xml:space="preserve"> </v>
          </cell>
          <cell r="BO206" t="str">
            <v xml:space="preserve"> </v>
          </cell>
          <cell r="BP206" t="str">
            <v xml:space="preserve"> </v>
          </cell>
          <cell r="BQ206" t="str">
            <v xml:space="preserve"> </v>
          </cell>
          <cell r="BR206" t="str">
            <v xml:space="preserve"> </v>
          </cell>
          <cell r="BS206" t="str">
            <v xml:space="preserve"> </v>
          </cell>
          <cell r="BT206" t="str">
            <v xml:space="preserve"> </v>
          </cell>
          <cell r="BU206" t="str">
            <v xml:space="preserve"> </v>
          </cell>
          <cell r="BV206" t="str">
            <v xml:space="preserve"> </v>
          </cell>
          <cell r="BW206" t="str">
            <v xml:space="preserve"> </v>
          </cell>
          <cell r="BX206" t="str">
            <v xml:space="preserve"> </v>
          </cell>
          <cell r="BY206" t="str">
            <v xml:space="preserve"> </v>
          </cell>
          <cell r="BZ206" t="str">
            <v xml:space="preserve"> </v>
          </cell>
          <cell r="CA206" t="str">
            <v xml:space="preserve"> </v>
          </cell>
          <cell r="CB206" t="str">
            <v xml:space="preserve"> </v>
          </cell>
          <cell r="CC206" t="str">
            <v xml:space="preserve"> </v>
          </cell>
          <cell r="CD206" t="str">
            <v xml:space="preserve"> </v>
          </cell>
          <cell r="CE206" t="str">
            <v xml:space="preserve"> </v>
          </cell>
          <cell r="CF206" t="str">
            <v xml:space="preserve"> </v>
          </cell>
          <cell r="CG206" t="str">
            <v xml:space="preserve"> </v>
          </cell>
          <cell r="CH206" t="str">
            <v xml:space="preserve"> </v>
          </cell>
          <cell r="CI206" t="str">
            <v xml:space="preserve"> </v>
          </cell>
          <cell r="CJ206" t="str">
            <v xml:space="preserve"> </v>
          </cell>
          <cell r="CK206" t="str">
            <v xml:space="preserve"> </v>
          </cell>
          <cell r="CL206" t="str">
            <v xml:space="preserve"> </v>
          </cell>
          <cell r="CM206" t="str">
            <v xml:space="preserve"> </v>
          </cell>
          <cell r="CN206" t="str">
            <v xml:space="preserve"> </v>
          </cell>
          <cell r="CO206" t="str">
            <v xml:space="preserve"> </v>
          </cell>
          <cell r="CP206" t="str">
            <v xml:space="preserve"> </v>
          </cell>
          <cell r="CQ206" t="str">
            <v xml:space="preserve"> </v>
          </cell>
          <cell r="CR206" t="str">
            <v xml:space="preserve"> </v>
          </cell>
          <cell r="CS206" t="str">
            <v xml:space="preserve"> </v>
          </cell>
          <cell r="CT206" t="str">
            <v xml:space="preserve"> </v>
          </cell>
          <cell r="CU206" t="str">
            <v xml:space="preserve"> </v>
          </cell>
          <cell r="CV206" t="str">
            <v xml:space="preserve"> </v>
          </cell>
          <cell r="CW206" t="str">
            <v xml:space="preserve"> </v>
          </cell>
          <cell r="CX206" t="str">
            <v xml:space="preserve"> </v>
          </cell>
          <cell r="CY206" t="str">
            <v xml:space="preserve"> </v>
          </cell>
          <cell r="CZ206" t="str">
            <v xml:space="preserve"> </v>
          </cell>
          <cell r="DA206" t="str">
            <v xml:space="preserve"> </v>
          </cell>
          <cell r="DB206" t="str">
            <v xml:space="preserve"> </v>
          </cell>
          <cell r="DC206" t="str">
            <v xml:space="preserve"> </v>
          </cell>
          <cell r="DD206" t="str">
            <v xml:space="preserve"> </v>
          </cell>
          <cell r="DE206" t="str">
            <v xml:space="preserve"> </v>
          </cell>
          <cell r="DF206" t="str">
            <v xml:space="preserve"> </v>
          </cell>
          <cell r="DG206" t="str">
            <v xml:space="preserve"> </v>
          </cell>
          <cell r="DH206" t="str">
            <v>4. IntraUS Auto1009157</v>
          </cell>
          <cell r="DI206">
            <v>0</v>
          </cell>
          <cell r="DJ206">
            <v>0</v>
          </cell>
          <cell r="DL206">
            <v>0</v>
          </cell>
          <cell r="DM206">
            <v>0</v>
          </cell>
          <cell r="DN206">
            <v>0</v>
          </cell>
          <cell r="DP206">
            <v>0</v>
          </cell>
          <cell r="DQ206">
            <v>0</v>
          </cell>
          <cell r="DR206">
            <v>0</v>
          </cell>
          <cell r="DT206">
            <v>0</v>
          </cell>
          <cell r="DU206">
            <v>0</v>
          </cell>
          <cell r="DV206">
            <v>0</v>
          </cell>
          <cell r="DX206">
            <v>0</v>
          </cell>
          <cell r="DY206">
            <v>0</v>
          </cell>
          <cell r="DZ206">
            <v>0</v>
          </cell>
          <cell r="EB206">
            <v>0</v>
          </cell>
          <cell r="EC206">
            <v>0</v>
          </cell>
          <cell r="ED206">
            <v>0</v>
          </cell>
          <cell r="EF206">
            <v>0</v>
          </cell>
          <cell r="EG206">
            <v>0</v>
          </cell>
          <cell r="EH206">
            <v>0</v>
          </cell>
          <cell r="EJ206">
            <v>0</v>
          </cell>
          <cell r="EK206">
            <v>0</v>
          </cell>
          <cell r="EL206">
            <v>0</v>
          </cell>
          <cell r="EN206">
            <v>0</v>
          </cell>
          <cell r="EO206">
            <v>0</v>
          </cell>
          <cell r="EP206">
            <v>0</v>
          </cell>
          <cell r="ER206">
            <v>0</v>
          </cell>
          <cell r="ES206">
            <v>0</v>
          </cell>
          <cell r="ET206">
            <v>0</v>
          </cell>
          <cell r="EV206">
            <v>0</v>
          </cell>
          <cell r="EW206">
            <v>0</v>
          </cell>
          <cell r="EX206">
            <v>0</v>
          </cell>
          <cell r="EZ206">
            <v>0</v>
          </cell>
          <cell r="FA206">
            <v>0</v>
          </cell>
          <cell r="FB206">
            <v>0</v>
          </cell>
          <cell r="FD206">
            <v>0</v>
          </cell>
          <cell r="FE206">
            <v>0</v>
          </cell>
          <cell r="FF206">
            <v>0</v>
          </cell>
          <cell r="FI206">
            <v>0</v>
          </cell>
          <cell r="FJ206">
            <v>0</v>
          </cell>
          <cell r="FK206">
            <v>0</v>
          </cell>
          <cell r="FM206">
            <v>0</v>
          </cell>
          <cell r="FN206">
            <v>0</v>
          </cell>
          <cell r="FO206">
            <v>0</v>
          </cell>
          <cell r="FQ206">
            <v>0</v>
          </cell>
          <cell r="FR206">
            <v>0</v>
          </cell>
          <cell r="FS206">
            <v>0</v>
          </cell>
          <cell r="FU206">
            <v>0</v>
          </cell>
          <cell r="FV206">
            <v>0</v>
          </cell>
          <cell r="FW206">
            <v>0</v>
          </cell>
          <cell r="FY206">
            <v>0</v>
          </cell>
          <cell r="FZ206">
            <v>0</v>
          </cell>
          <cell r="GA206">
            <v>0</v>
          </cell>
          <cell r="GC206">
            <v>0</v>
          </cell>
          <cell r="GD206">
            <v>0</v>
          </cell>
          <cell r="GE206">
            <v>0</v>
          </cell>
          <cell r="GG206">
            <v>0</v>
          </cell>
          <cell r="GH206">
            <v>0</v>
          </cell>
          <cell r="GI206">
            <v>0</v>
          </cell>
          <cell r="GK206">
            <v>0</v>
          </cell>
          <cell r="GL206">
            <v>0</v>
          </cell>
          <cell r="GM206">
            <v>0</v>
          </cell>
          <cell r="GO206">
            <v>0</v>
          </cell>
          <cell r="GP206">
            <v>0</v>
          </cell>
          <cell r="GQ206">
            <v>0</v>
          </cell>
          <cell r="GS206">
            <v>0</v>
          </cell>
          <cell r="GT206">
            <v>0</v>
          </cell>
          <cell r="GU206">
            <v>0</v>
          </cell>
          <cell r="GW206">
            <v>0</v>
          </cell>
          <cell r="GX206">
            <v>0</v>
          </cell>
          <cell r="GY206">
            <v>0</v>
          </cell>
          <cell r="HA206">
            <v>0</v>
          </cell>
          <cell r="HB206">
            <v>0</v>
          </cell>
          <cell r="HC206">
            <v>0</v>
          </cell>
        </row>
        <row r="207">
          <cell r="H207" t="str">
            <v>1009163</v>
          </cell>
          <cell r="I207" t="str">
            <v>USD</v>
          </cell>
          <cell r="J207" t="str">
            <v>RADIADOR 0.81 AH-AHG   DF</v>
          </cell>
          <cell r="K207" t="str">
            <v>T1</v>
          </cell>
          <cell r="L207">
            <v>0.6185712000000001</v>
          </cell>
          <cell r="M207">
            <v>618.57120000000009</v>
          </cell>
          <cell r="N207">
            <v>51.547600000000003</v>
          </cell>
          <cell r="R207">
            <v>51.547600000000003</v>
          </cell>
          <cell r="V207">
            <v>51.547600000000003</v>
          </cell>
          <cell r="Z207">
            <v>51.547600000000003</v>
          </cell>
          <cell r="AD207">
            <v>51.547600000000003</v>
          </cell>
          <cell r="AH207">
            <v>51.547600000000003</v>
          </cell>
          <cell r="AL207">
            <v>51.547600000000003</v>
          </cell>
          <cell r="AP207">
            <v>51.547600000000003</v>
          </cell>
          <cell r="AT207">
            <v>51.547600000000003</v>
          </cell>
          <cell r="AX207">
            <v>51.547600000000003</v>
          </cell>
          <cell r="BB207">
            <v>51.547600000000003</v>
          </cell>
          <cell r="BF207">
            <v>51.547600000000003</v>
          </cell>
          <cell r="BJ207">
            <v>51.547600000000003</v>
          </cell>
          <cell r="BK207">
            <v>0</v>
          </cell>
          <cell r="BL207" t="str">
            <v xml:space="preserve"> </v>
          </cell>
          <cell r="BM207" t="str">
            <v xml:space="preserve"> </v>
          </cell>
          <cell r="BN207" t="str">
            <v xml:space="preserve"> </v>
          </cell>
          <cell r="BO207" t="str">
            <v xml:space="preserve"> </v>
          </cell>
          <cell r="BP207" t="str">
            <v xml:space="preserve"> </v>
          </cell>
          <cell r="BQ207" t="str">
            <v xml:space="preserve"> </v>
          </cell>
          <cell r="BR207" t="str">
            <v xml:space="preserve"> </v>
          </cell>
          <cell r="BS207" t="str">
            <v xml:space="preserve"> </v>
          </cell>
          <cell r="BT207" t="str">
            <v xml:space="preserve"> </v>
          </cell>
          <cell r="BU207" t="str">
            <v xml:space="preserve"> </v>
          </cell>
          <cell r="BV207" t="str">
            <v xml:space="preserve"> </v>
          </cell>
          <cell r="BW207" t="str">
            <v xml:space="preserve"> </v>
          </cell>
          <cell r="BX207" t="str">
            <v xml:space="preserve"> </v>
          </cell>
          <cell r="BY207" t="str">
            <v xml:space="preserve"> </v>
          </cell>
          <cell r="BZ207" t="str">
            <v xml:space="preserve"> </v>
          </cell>
          <cell r="CA207" t="str">
            <v xml:space="preserve"> </v>
          </cell>
          <cell r="CB207" t="str">
            <v xml:space="preserve"> </v>
          </cell>
          <cell r="CC207" t="str">
            <v xml:space="preserve"> </v>
          </cell>
          <cell r="CD207" t="str">
            <v xml:space="preserve"> </v>
          </cell>
          <cell r="CE207" t="str">
            <v xml:space="preserve"> </v>
          </cell>
          <cell r="CF207" t="str">
            <v xml:space="preserve"> </v>
          </cell>
          <cell r="CG207" t="str">
            <v xml:space="preserve"> </v>
          </cell>
          <cell r="CH207" t="str">
            <v xml:space="preserve"> </v>
          </cell>
          <cell r="CI207" t="str">
            <v xml:space="preserve"> </v>
          </cell>
          <cell r="CJ207" t="str">
            <v xml:space="preserve"> </v>
          </cell>
          <cell r="CK207" t="str">
            <v xml:space="preserve"> </v>
          </cell>
          <cell r="CL207" t="str">
            <v xml:space="preserve"> </v>
          </cell>
          <cell r="CM207" t="str">
            <v xml:space="preserve"> </v>
          </cell>
          <cell r="CN207" t="str">
            <v xml:space="preserve"> </v>
          </cell>
          <cell r="CO207" t="str">
            <v xml:space="preserve"> </v>
          </cell>
          <cell r="CP207" t="str">
            <v xml:space="preserve"> </v>
          </cell>
          <cell r="CQ207" t="str">
            <v xml:space="preserve"> </v>
          </cell>
          <cell r="CR207" t="str">
            <v xml:space="preserve"> </v>
          </cell>
          <cell r="CS207" t="str">
            <v xml:space="preserve"> </v>
          </cell>
          <cell r="CT207" t="str">
            <v xml:space="preserve"> </v>
          </cell>
          <cell r="CU207" t="str">
            <v xml:space="preserve"> </v>
          </cell>
          <cell r="CV207" t="str">
            <v xml:space="preserve"> </v>
          </cell>
          <cell r="CW207" t="str">
            <v xml:space="preserve"> </v>
          </cell>
          <cell r="CX207" t="str">
            <v xml:space="preserve"> </v>
          </cell>
          <cell r="CY207" t="str">
            <v xml:space="preserve"> </v>
          </cell>
          <cell r="CZ207" t="str">
            <v xml:space="preserve"> </v>
          </cell>
          <cell r="DA207" t="str">
            <v xml:space="preserve"> </v>
          </cell>
          <cell r="DB207" t="str">
            <v xml:space="preserve"> </v>
          </cell>
          <cell r="DC207" t="str">
            <v xml:space="preserve"> </v>
          </cell>
          <cell r="DD207" t="str">
            <v xml:space="preserve"> </v>
          </cell>
          <cell r="DE207" t="str">
            <v xml:space="preserve"> </v>
          </cell>
          <cell r="DF207" t="str">
            <v xml:space="preserve"> </v>
          </cell>
          <cell r="DG207" t="str">
            <v xml:space="preserve"> </v>
          </cell>
          <cell r="DH207" t="str">
            <v>4. IntraUS Auto1009163</v>
          </cell>
          <cell r="DI207">
            <v>0</v>
          </cell>
          <cell r="DJ207">
            <v>0</v>
          </cell>
          <cell r="DL207">
            <v>0</v>
          </cell>
          <cell r="DM207">
            <v>0</v>
          </cell>
          <cell r="DN207">
            <v>0</v>
          </cell>
          <cell r="DP207">
            <v>0</v>
          </cell>
          <cell r="DQ207">
            <v>0</v>
          </cell>
          <cell r="DR207">
            <v>0</v>
          </cell>
          <cell r="DT207">
            <v>0</v>
          </cell>
          <cell r="DU207">
            <v>0</v>
          </cell>
          <cell r="DV207">
            <v>0</v>
          </cell>
          <cell r="DX207">
            <v>0</v>
          </cell>
          <cell r="DY207">
            <v>0</v>
          </cell>
          <cell r="DZ207">
            <v>0</v>
          </cell>
          <cell r="EB207">
            <v>0</v>
          </cell>
          <cell r="EC207">
            <v>0</v>
          </cell>
          <cell r="ED207">
            <v>0</v>
          </cell>
          <cell r="EF207">
            <v>0</v>
          </cell>
          <cell r="EG207">
            <v>0</v>
          </cell>
          <cell r="EH207">
            <v>0</v>
          </cell>
          <cell r="EJ207">
            <v>0</v>
          </cell>
          <cell r="EK207">
            <v>0</v>
          </cell>
          <cell r="EL207">
            <v>0</v>
          </cell>
          <cell r="EN207">
            <v>0</v>
          </cell>
          <cell r="EO207">
            <v>0</v>
          </cell>
          <cell r="EP207">
            <v>0</v>
          </cell>
          <cell r="ER207">
            <v>0</v>
          </cell>
          <cell r="ES207">
            <v>0</v>
          </cell>
          <cell r="ET207">
            <v>0</v>
          </cell>
          <cell r="EV207">
            <v>0</v>
          </cell>
          <cell r="EW207">
            <v>0</v>
          </cell>
          <cell r="EX207">
            <v>0</v>
          </cell>
          <cell r="EZ207">
            <v>0</v>
          </cell>
          <cell r="FA207">
            <v>0</v>
          </cell>
          <cell r="FB207">
            <v>0</v>
          </cell>
          <cell r="FD207">
            <v>0</v>
          </cell>
          <cell r="FE207">
            <v>0</v>
          </cell>
          <cell r="FF207">
            <v>0</v>
          </cell>
          <cell r="FI207">
            <v>0</v>
          </cell>
          <cell r="FJ207">
            <v>0</v>
          </cell>
          <cell r="FK207">
            <v>0</v>
          </cell>
          <cell r="FM207">
            <v>0</v>
          </cell>
          <cell r="FN207">
            <v>0</v>
          </cell>
          <cell r="FO207">
            <v>0</v>
          </cell>
          <cell r="FQ207">
            <v>0</v>
          </cell>
          <cell r="FR207">
            <v>0</v>
          </cell>
          <cell r="FS207">
            <v>0</v>
          </cell>
          <cell r="FU207">
            <v>0</v>
          </cell>
          <cell r="FV207">
            <v>0</v>
          </cell>
          <cell r="FW207">
            <v>0</v>
          </cell>
          <cell r="FY207">
            <v>0</v>
          </cell>
          <cell r="FZ207">
            <v>0</v>
          </cell>
          <cell r="GA207">
            <v>0</v>
          </cell>
          <cell r="GC207">
            <v>0</v>
          </cell>
          <cell r="GD207">
            <v>0</v>
          </cell>
          <cell r="GE207">
            <v>0</v>
          </cell>
          <cell r="GG207">
            <v>0</v>
          </cell>
          <cell r="GH207">
            <v>0</v>
          </cell>
          <cell r="GI207">
            <v>0</v>
          </cell>
          <cell r="GK207">
            <v>0</v>
          </cell>
          <cell r="GL207">
            <v>0</v>
          </cell>
          <cell r="GM207">
            <v>0</v>
          </cell>
          <cell r="GO207">
            <v>0</v>
          </cell>
          <cell r="GP207">
            <v>0</v>
          </cell>
          <cell r="GQ207">
            <v>0</v>
          </cell>
          <cell r="GS207">
            <v>0</v>
          </cell>
          <cell r="GT207">
            <v>0</v>
          </cell>
          <cell r="GU207">
            <v>0</v>
          </cell>
          <cell r="GW207">
            <v>0</v>
          </cell>
          <cell r="GX207">
            <v>0</v>
          </cell>
          <cell r="GY207">
            <v>0</v>
          </cell>
          <cell r="HA207">
            <v>0</v>
          </cell>
          <cell r="HB207">
            <v>0</v>
          </cell>
          <cell r="HC207">
            <v>0</v>
          </cell>
        </row>
        <row r="208">
          <cell r="H208" t="str">
            <v>1215067a</v>
          </cell>
          <cell r="I208" t="str">
            <v>USD</v>
          </cell>
          <cell r="J208" t="str">
            <v>CONDENSADOR NS</v>
          </cell>
          <cell r="K208" t="str">
            <v>T4</v>
          </cell>
          <cell r="L208">
            <v>217.96751999999998</v>
          </cell>
          <cell r="M208">
            <v>217967.52</v>
          </cell>
          <cell r="N208">
            <v>69.239999999999995</v>
          </cell>
          <cell r="R208">
            <v>69.239999999999995</v>
          </cell>
          <cell r="V208">
            <v>69.239999999999995</v>
          </cell>
          <cell r="Z208">
            <v>69.239999999999995</v>
          </cell>
          <cell r="AD208">
            <v>69.239999999999995</v>
          </cell>
          <cell r="AH208">
            <v>69.239999999999995</v>
          </cell>
          <cell r="AL208">
            <v>69.239999999999995</v>
          </cell>
          <cell r="AP208">
            <v>69.239999999999995</v>
          </cell>
          <cell r="AT208">
            <v>69.239999999999995</v>
          </cell>
          <cell r="AX208">
            <v>69.239999999999995</v>
          </cell>
          <cell r="BB208">
            <v>69.239999999999995</v>
          </cell>
          <cell r="BF208">
            <v>69.239999999999995</v>
          </cell>
          <cell r="BJ208">
            <v>69.239999999999995</v>
          </cell>
          <cell r="BK208">
            <v>0</v>
          </cell>
          <cell r="BL208" t="str">
            <v xml:space="preserve"> </v>
          </cell>
          <cell r="BM208" t="str">
            <v xml:space="preserve"> </v>
          </cell>
          <cell r="BN208" t="str">
            <v xml:space="preserve"> </v>
          </cell>
          <cell r="BO208" t="str">
            <v xml:space="preserve"> </v>
          </cell>
          <cell r="BP208" t="str">
            <v xml:space="preserve"> </v>
          </cell>
          <cell r="BQ208" t="str">
            <v xml:space="preserve"> </v>
          </cell>
          <cell r="BR208" t="str">
            <v xml:space="preserve"> </v>
          </cell>
          <cell r="BS208" t="str">
            <v xml:space="preserve"> </v>
          </cell>
          <cell r="BT208" t="str">
            <v xml:space="preserve"> </v>
          </cell>
          <cell r="BU208" t="str">
            <v xml:space="preserve"> </v>
          </cell>
          <cell r="BV208" t="str">
            <v xml:space="preserve"> </v>
          </cell>
          <cell r="BW208" t="str">
            <v xml:space="preserve"> </v>
          </cell>
          <cell r="BX208" t="str">
            <v xml:space="preserve"> </v>
          </cell>
          <cell r="BY208" t="str">
            <v xml:space="preserve"> </v>
          </cell>
          <cell r="BZ208" t="str">
            <v xml:space="preserve"> </v>
          </cell>
          <cell r="CA208" t="str">
            <v xml:space="preserve"> </v>
          </cell>
          <cell r="CB208" t="str">
            <v xml:space="preserve"> </v>
          </cell>
          <cell r="CC208" t="str">
            <v xml:space="preserve"> </v>
          </cell>
          <cell r="CD208" t="str">
            <v xml:space="preserve"> </v>
          </cell>
          <cell r="CE208" t="str">
            <v xml:space="preserve"> </v>
          </cell>
          <cell r="CF208" t="str">
            <v xml:space="preserve"> </v>
          </cell>
          <cell r="CG208" t="str">
            <v xml:space="preserve"> </v>
          </cell>
          <cell r="CH208" t="str">
            <v xml:space="preserve"> </v>
          </cell>
          <cell r="CI208" t="str">
            <v xml:space="preserve"> </v>
          </cell>
          <cell r="CJ208" t="str">
            <v xml:space="preserve"> </v>
          </cell>
          <cell r="CK208" t="str">
            <v xml:space="preserve"> </v>
          </cell>
          <cell r="CL208" t="str">
            <v xml:space="preserve"> </v>
          </cell>
          <cell r="CM208" t="str">
            <v xml:space="preserve"> </v>
          </cell>
          <cell r="CN208" t="str">
            <v xml:space="preserve"> </v>
          </cell>
          <cell r="CO208" t="str">
            <v xml:space="preserve"> </v>
          </cell>
          <cell r="CP208" t="str">
            <v xml:space="preserve"> </v>
          </cell>
          <cell r="CQ208" t="str">
            <v xml:space="preserve"> </v>
          </cell>
          <cell r="CR208" t="str">
            <v xml:space="preserve"> </v>
          </cell>
          <cell r="CS208" t="str">
            <v xml:space="preserve"> </v>
          </cell>
          <cell r="CT208" t="str">
            <v xml:space="preserve"> </v>
          </cell>
          <cell r="CU208" t="str">
            <v xml:space="preserve"> </v>
          </cell>
          <cell r="CV208" t="str">
            <v xml:space="preserve"> </v>
          </cell>
          <cell r="CW208" t="str">
            <v xml:space="preserve"> </v>
          </cell>
          <cell r="CX208" t="str">
            <v xml:space="preserve"> </v>
          </cell>
          <cell r="CY208" t="str">
            <v xml:space="preserve"> </v>
          </cell>
          <cell r="CZ208" t="str">
            <v xml:space="preserve"> </v>
          </cell>
          <cell r="DA208" t="str">
            <v xml:space="preserve"> </v>
          </cell>
          <cell r="DB208" t="str">
            <v xml:space="preserve"> </v>
          </cell>
          <cell r="DC208" t="str">
            <v xml:space="preserve"> </v>
          </cell>
          <cell r="DD208" t="str">
            <v xml:space="preserve"> </v>
          </cell>
          <cell r="DE208" t="str">
            <v xml:space="preserve"> </v>
          </cell>
          <cell r="DF208" t="str">
            <v xml:space="preserve"> </v>
          </cell>
          <cell r="DG208" t="str">
            <v xml:space="preserve"> </v>
          </cell>
          <cell r="DH208" t="str">
            <v>4. IntraUS Auto1215067a</v>
          </cell>
          <cell r="DI208">
            <v>0</v>
          </cell>
          <cell r="DJ208">
            <v>0</v>
          </cell>
          <cell r="DL208">
            <v>0</v>
          </cell>
          <cell r="DM208">
            <v>0</v>
          </cell>
          <cell r="DN208">
            <v>0</v>
          </cell>
          <cell r="DP208">
            <v>0</v>
          </cell>
          <cell r="DQ208">
            <v>0</v>
          </cell>
          <cell r="DR208">
            <v>0</v>
          </cell>
          <cell r="DT208">
            <v>0</v>
          </cell>
          <cell r="DU208">
            <v>0</v>
          </cell>
          <cell r="DV208">
            <v>0</v>
          </cell>
          <cell r="DX208">
            <v>0</v>
          </cell>
          <cell r="DY208">
            <v>0</v>
          </cell>
          <cell r="DZ208">
            <v>0</v>
          </cell>
          <cell r="EB208">
            <v>0</v>
          </cell>
          <cell r="EC208">
            <v>0</v>
          </cell>
          <cell r="ED208">
            <v>0</v>
          </cell>
          <cell r="EF208">
            <v>0</v>
          </cell>
          <cell r="EG208">
            <v>0</v>
          </cell>
          <cell r="EH208">
            <v>0</v>
          </cell>
          <cell r="EJ208">
            <v>0</v>
          </cell>
          <cell r="EK208">
            <v>0</v>
          </cell>
          <cell r="EL208">
            <v>0</v>
          </cell>
          <cell r="EN208">
            <v>0</v>
          </cell>
          <cell r="EO208">
            <v>0</v>
          </cell>
          <cell r="EP208">
            <v>0</v>
          </cell>
          <cell r="ER208">
            <v>0</v>
          </cell>
          <cell r="ES208">
            <v>0</v>
          </cell>
          <cell r="ET208">
            <v>0</v>
          </cell>
          <cell r="EV208">
            <v>0</v>
          </cell>
          <cell r="EW208">
            <v>0</v>
          </cell>
          <cell r="EX208">
            <v>0</v>
          </cell>
          <cell r="EZ208">
            <v>0</v>
          </cell>
          <cell r="FA208">
            <v>0</v>
          </cell>
          <cell r="FB208">
            <v>0</v>
          </cell>
          <cell r="FD208">
            <v>0</v>
          </cell>
          <cell r="FE208">
            <v>0</v>
          </cell>
          <cell r="FF208">
            <v>0</v>
          </cell>
          <cell r="FI208">
            <v>0</v>
          </cell>
          <cell r="FJ208">
            <v>0</v>
          </cell>
          <cell r="FK208">
            <v>0</v>
          </cell>
          <cell r="FM208">
            <v>0</v>
          </cell>
          <cell r="FN208">
            <v>0</v>
          </cell>
          <cell r="FO208">
            <v>0</v>
          </cell>
          <cell r="FQ208">
            <v>0</v>
          </cell>
          <cell r="FR208">
            <v>0</v>
          </cell>
          <cell r="FS208">
            <v>0</v>
          </cell>
          <cell r="FU208">
            <v>0</v>
          </cell>
          <cell r="FV208">
            <v>0</v>
          </cell>
          <cell r="FW208">
            <v>0</v>
          </cell>
          <cell r="FY208">
            <v>0</v>
          </cell>
          <cell r="FZ208">
            <v>0</v>
          </cell>
          <cell r="GA208">
            <v>0</v>
          </cell>
          <cell r="GC208">
            <v>0</v>
          </cell>
          <cell r="GD208">
            <v>0</v>
          </cell>
          <cell r="GE208">
            <v>0</v>
          </cell>
          <cell r="GG208">
            <v>0</v>
          </cell>
          <cell r="GH208">
            <v>0</v>
          </cell>
          <cell r="GI208">
            <v>0</v>
          </cell>
          <cell r="GK208">
            <v>0</v>
          </cell>
          <cell r="GL208">
            <v>0</v>
          </cell>
          <cell r="GM208">
            <v>0</v>
          </cell>
          <cell r="GO208">
            <v>0</v>
          </cell>
          <cell r="GP208">
            <v>0</v>
          </cell>
          <cell r="GQ208">
            <v>0</v>
          </cell>
          <cell r="GS208">
            <v>0</v>
          </cell>
          <cell r="GT208">
            <v>0</v>
          </cell>
          <cell r="GU208">
            <v>0</v>
          </cell>
          <cell r="GW208">
            <v>0</v>
          </cell>
          <cell r="GX208">
            <v>0</v>
          </cell>
          <cell r="GY208">
            <v>0</v>
          </cell>
          <cell r="HA208">
            <v>0</v>
          </cell>
          <cell r="HB208">
            <v>0</v>
          </cell>
          <cell r="HC208">
            <v>0</v>
          </cell>
        </row>
        <row r="209">
          <cell r="H209" t="str">
            <v>1215068a</v>
          </cell>
          <cell r="I209" t="str">
            <v>USD</v>
          </cell>
          <cell r="J209" t="str">
            <v>CONDENSADOR AUX. NS AFTMK</v>
          </cell>
          <cell r="K209" t="str">
            <v>T4</v>
          </cell>
          <cell r="L209">
            <v>116.67600000000002</v>
          </cell>
          <cell r="M209">
            <v>116676.00000000001</v>
          </cell>
          <cell r="N209">
            <v>41.67</v>
          </cell>
          <cell r="R209">
            <v>41.67</v>
          </cell>
          <cell r="V209">
            <v>41.67</v>
          </cell>
          <cell r="Z209">
            <v>41.67</v>
          </cell>
          <cell r="AD209">
            <v>41.67</v>
          </cell>
          <cell r="AH209">
            <v>41.67</v>
          </cell>
          <cell r="AL209">
            <v>41.67</v>
          </cell>
          <cell r="AP209">
            <v>41.67</v>
          </cell>
          <cell r="AT209">
            <v>41.67</v>
          </cell>
          <cell r="AX209">
            <v>41.67</v>
          </cell>
          <cell r="BB209">
            <v>41.67</v>
          </cell>
          <cell r="BF209">
            <v>41.67</v>
          </cell>
          <cell r="BJ209">
            <v>41.67</v>
          </cell>
          <cell r="BK209">
            <v>0</v>
          </cell>
          <cell r="BL209" t="str">
            <v xml:space="preserve"> </v>
          </cell>
          <cell r="BM209" t="str">
            <v xml:space="preserve"> </v>
          </cell>
          <cell r="BN209" t="str">
            <v xml:space="preserve"> </v>
          </cell>
          <cell r="BO209" t="str">
            <v xml:space="preserve"> </v>
          </cell>
          <cell r="BP209" t="str">
            <v xml:space="preserve"> </v>
          </cell>
          <cell r="BQ209" t="str">
            <v xml:space="preserve"> </v>
          </cell>
          <cell r="BR209" t="str">
            <v xml:space="preserve"> </v>
          </cell>
          <cell r="BS209" t="str">
            <v xml:space="preserve"> </v>
          </cell>
          <cell r="BT209" t="str">
            <v xml:space="preserve"> </v>
          </cell>
          <cell r="BU209" t="str">
            <v xml:space="preserve"> </v>
          </cell>
          <cell r="BV209" t="str">
            <v xml:space="preserve"> </v>
          </cell>
          <cell r="BW209" t="str">
            <v xml:space="preserve"> </v>
          </cell>
          <cell r="BX209" t="str">
            <v xml:space="preserve"> </v>
          </cell>
          <cell r="BY209" t="str">
            <v xml:space="preserve"> </v>
          </cell>
          <cell r="BZ209" t="str">
            <v xml:space="preserve"> </v>
          </cell>
          <cell r="CA209" t="str">
            <v xml:space="preserve"> </v>
          </cell>
          <cell r="CB209" t="str">
            <v xml:space="preserve"> </v>
          </cell>
          <cell r="CC209" t="str">
            <v xml:space="preserve"> </v>
          </cell>
          <cell r="CD209" t="str">
            <v xml:space="preserve"> </v>
          </cell>
          <cell r="CE209" t="str">
            <v xml:space="preserve"> </v>
          </cell>
          <cell r="CF209" t="str">
            <v xml:space="preserve"> </v>
          </cell>
          <cell r="CG209" t="str">
            <v xml:space="preserve"> </v>
          </cell>
          <cell r="CH209" t="str">
            <v xml:space="preserve"> </v>
          </cell>
          <cell r="CI209" t="str">
            <v xml:space="preserve"> </v>
          </cell>
          <cell r="CJ209" t="str">
            <v xml:space="preserve"> </v>
          </cell>
          <cell r="CK209" t="str">
            <v xml:space="preserve"> </v>
          </cell>
          <cell r="CL209" t="str">
            <v xml:space="preserve"> </v>
          </cell>
          <cell r="CM209" t="str">
            <v xml:space="preserve"> </v>
          </cell>
          <cell r="CN209" t="str">
            <v xml:space="preserve"> </v>
          </cell>
          <cell r="CO209" t="str">
            <v xml:space="preserve"> </v>
          </cell>
          <cell r="CP209" t="str">
            <v xml:space="preserve"> </v>
          </cell>
          <cell r="CQ209" t="str">
            <v xml:space="preserve"> </v>
          </cell>
          <cell r="CR209" t="str">
            <v xml:space="preserve"> </v>
          </cell>
          <cell r="CS209" t="str">
            <v xml:space="preserve"> </v>
          </cell>
          <cell r="CT209" t="str">
            <v xml:space="preserve"> </v>
          </cell>
          <cell r="CU209" t="str">
            <v xml:space="preserve"> </v>
          </cell>
          <cell r="CV209" t="str">
            <v xml:space="preserve"> </v>
          </cell>
          <cell r="CW209" t="str">
            <v xml:space="preserve"> </v>
          </cell>
          <cell r="CX209" t="str">
            <v xml:space="preserve"> </v>
          </cell>
          <cell r="CY209" t="str">
            <v xml:space="preserve"> </v>
          </cell>
          <cell r="CZ209" t="str">
            <v xml:space="preserve"> </v>
          </cell>
          <cell r="DA209" t="str">
            <v xml:space="preserve"> </v>
          </cell>
          <cell r="DB209" t="str">
            <v xml:space="preserve"> </v>
          </cell>
          <cell r="DC209" t="str">
            <v xml:space="preserve"> </v>
          </cell>
          <cell r="DD209" t="str">
            <v xml:space="preserve"> </v>
          </cell>
          <cell r="DE209" t="str">
            <v xml:space="preserve"> </v>
          </cell>
          <cell r="DF209" t="str">
            <v xml:space="preserve"> </v>
          </cell>
          <cell r="DG209" t="str">
            <v xml:space="preserve"> </v>
          </cell>
          <cell r="DH209" t="str">
            <v>4. IntraUS Auto1215068a</v>
          </cell>
          <cell r="DI209">
            <v>0</v>
          </cell>
          <cell r="DJ209">
            <v>0</v>
          </cell>
          <cell r="DL209">
            <v>0</v>
          </cell>
          <cell r="DM209">
            <v>0</v>
          </cell>
          <cell r="DN209">
            <v>0</v>
          </cell>
          <cell r="DP209">
            <v>0</v>
          </cell>
          <cell r="DQ209">
            <v>0</v>
          </cell>
          <cell r="DR209">
            <v>0</v>
          </cell>
          <cell r="DT209">
            <v>0</v>
          </cell>
          <cell r="DU209">
            <v>0</v>
          </cell>
          <cell r="DV209">
            <v>0</v>
          </cell>
          <cell r="DX209">
            <v>0</v>
          </cell>
          <cell r="DY209">
            <v>0</v>
          </cell>
          <cell r="DZ209">
            <v>0</v>
          </cell>
          <cell r="EB209">
            <v>0</v>
          </cell>
          <cell r="EC209">
            <v>0</v>
          </cell>
          <cell r="ED209">
            <v>0</v>
          </cell>
          <cell r="EF209">
            <v>0</v>
          </cell>
          <cell r="EG209">
            <v>0</v>
          </cell>
          <cell r="EH209">
            <v>0</v>
          </cell>
          <cell r="EJ209">
            <v>0</v>
          </cell>
          <cell r="EK209">
            <v>0</v>
          </cell>
          <cell r="EL209">
            <v>0</v>
          </cell>
          <cell r="EN209">
            <v>0</v>
          </cell>
          <cell r="EO209">
            <v>0</v>
          </cell>
          <cell r="EP209">
            <v>0</v>
          </cell>
          <cell r="ER209">
            <v>0</v>
          </cell>
          <cell r="ES209">
            <v>0</v>
          </cell>
          <cell r="ET209">
            <v>0</v>
          </cell>
          <cell r="EV209">
            <v>0</v>
          </cell>
          <cell r="EW209">
            <v>0</v>
          </cell>
          <cell r="EX209">
            <v>0</v>
          </cell>
          <cell r="EZ209">
            <v>0</v>
          </cell>
          <cell r="FA209">
            <v>0</v>
          </cell>
          <cell r="FB209">
            <v>0</v>
          </cell>
          <cell r="FD209">
            <v>0</v>
          </cell>
          <cell r="FE209">
            <v>0</v>
          </cell>
          <cell r="FF209">
            <v>0</v>
          </cell>
          <cell r="FI209">
            <v>0</v>
          </cell>
          <cell r="FJ209">
            <v>0</v>
          </cell>
          <cell r="FK209">
            <v>0</v>
          </cell>
          <cell r="FM209">
            <v>0</v>
          </cell>
          <cell r="FN209">
            <v>0</v>
          </cell>
          <cell r="FO209">
            <v>0</v>
          </cell>
          <cell r="FQ209">
            <v>0</v>
          </cell>
          <cell r="FR209">
            <v>0</v>
          </cell>
          <cell r="FS209">
            <v>0</v>
          </cell>
          <cell r="FU209">
            <v>0</v>
          </cell>
          <cell r="FV209">
            <v>0</v>
          </cell>
          <cell r="FW209">
            <v>0</v>
          </cell>
          <cell r="FY209">
            <v>0</v>
          </cell>
          <cell r="FZ209">
            <v>0</v>
          </cell>
          <cell r="GA209">
            <v>0</v>
          </cell>
          <cell r="GC209">
            <v>0</v>
          </cell>
          <cell r="GD209">
            <v>0</v>
          </cell>
          <cell r="GE209">
            <v>0</v>
          </cell>
          <cell r="GG209">
            <v>0</v>
          </cell>
          <cell r="GH209">
            <v>0</v>
          </cell>
          <cell r="GI209">
            <v>0</v>
          </cell>
          <cell r="GK209">
            <v>0</v>
          </cell>
          <cell r="GL209">
            <v>0</v>
          </cell>
          <cell r="GM209">
            <v>0</v>
          </cell>
          <cell r="GO209">
            <v>0</v>
          </cell>
          <cell r="GP209">
            <v>0</v>
          </cell>
          <cell r="GQ209">
            <v>0</v>
          </cell>
          <cell r="GS209">
            <v>0</v>
          </cell>
          <cell r="GT209">
            <v>0</v>
          </cell>
          <cell r="GU209">
            <v>0</v>
          </cell>
          <cell r="GW209">
            <v>0</v>
          </cell>
          <cell r="GX209">
            <v>0</v>
          </cell>
          <cell r="GY209">
            <v>0</v>
          </cell>
          <cell r="HA209">
            <v>0</v>
          </cell>
          <cell r="HB209">
            <v>0</v>
          </cell>
          <cell r="HC209">
            <v>0</v>
          </cell>
        </row>
        <row r="210">
          <cell r="H210" t="str">
            <v>1215080</v>
          </cell>
          <cell r="I210" t="str">
            <v>USD</v>
          </cell>
          <cell r="J210" t="str">
            <v>ENS COND J2/JX</v>
          </cell>
          <cell r="K210" t="str">
            <v>T5</v>
          </cell>
          <cell r="L210">
            <v>0</v>
          </cell>
          <cell r="M210">
            <v>0</v>
          </cell>
          <cell r="N210">
            <v>0</v>
          </cell>
          <cell r="R210">
            <v>0</v>
          </cell>
          <cell r="V210">
            <v>0</v>
          </cell>
          <cell r="Z210">
            <v>0</v>
          </cell>
          <cell r="AD210">
            <v>0</v>
          </cell>
          <cell r="AH210">
            <v>0</v>
          </cell>
          <cell r="AL210">
            <v>0</v>
          </cell>
          <cell r="AP210">
            <v>0</v>
          </cell>
          <cell r="AT210">
            <v>0</v>
          </cell>
          <cell r="AX210">
            <v>0</v>
          </cell>
          <cell r="BB210">
            <v>0</v>
          </cell>
          <cell r="BF210">
            <v>0</v>
          </cell>
          <cell r="BJ210">
            <v>0</v>
          </cell>
          <cell r="BK210">
            <v>0</v>
          </cell>
          <cell r="BL210" t="str">
            <v xml:space="preserve"> </v>
          </cell>
          <cell r="BM210" t="str">
            <v xml:space="preserve"> </v>
          </cell>
          <cell r="BN210" t="str">
            <v xml:space="preserve"> </v>
          </cell>
          <cell r="BO210" t="str">
            <v xml:space="preserve"> </v>
          </cell>
          <cell r="BP210" t="str">
            <v xml:space="preserve"> </v>
          </cell>
          <cell r="BQ210" t="str">
            <v xml:space="preserve"> </v>
          </cell>
          <cell r="BR210" t="str">
            <v xml:space="preserve"> </v>
          </cell>
          <cell r="BS210" t="str">
            <v xml:space="preserve"> </v>
          </cell>
          <cell r="BT210" t="str">
            <v xml:space="preserve"> </v>
          </cell>
          <cell r="BU210" t="str">
            <v xml:space="preserve"> </v>
          </cell>
          <cell r="BV210" t="str">
            <v xml:space="preserve"> </v>
          </cell>
          <cell r="BW210" t="str">
            <v xml:space="preserve"> </v>
          </cell>
          <cell r="BX210" t="str">
            <v xml:space="preserve"> </v>
          </cell>
          <cell r="BY210" t="str">
            <v xml:space="preserve"> </v>
          </cell>
          <cell r="BZ210" t="str">
            <v xml:space="preserve"> </v>
          </cell>
          <cell r="CA210" t="str">
            <v xml:space="preserve"> </v>
          </cell>
          <cell r="CB210" t="str">
            <v xml:space="preserve"> </v>
          </cell>
          <cell r="CC210" t="str">
            <v xml:space="preserve"> </v>
          </cell>
          <cell r="CD210" t="str">
            <v xml:space="preserve"> </v>
          </cell>
          <cell r="CE210" t="str">
            <v xml:space="preserve"> </v>
          </cell>
          <cell r="CF210" t="str">
            <v xml:space="preserve"> </v>
          </cell>
          <cell r="CG210" t="str">
            <v xml:space="preserve"> </v>
          </cell>
          <cell r="CH210" t="str">
            <v xml:space="preserve"> </v>
          </cell>
          <cell r="CI210" t="str">
            <v xml:space="preserve"> </v>
          </cell>
          <cell r="CJ210" t="str">
            <v xml:space="preserve"> </v>
          </cell>
          <cell r="CK210" t="str">
            <v xml:space="preserve"> </v>
          </cell>
          <cell r="CL210" t="str">
            <v xml:space="preserve"> </v>
          </cell>
          <cell r="CM210" t="str">
            <v xml:space="preserve"> </v>
          </cell>
          <cell r="CN210" t="str">
            <v xml:space="preserve"> </v>
          </cell>
          <cell r="CO210" t="str">
            <v xml:space="preserve"> </v>
          </cell>
          <cell r="CP210" t="str">
            <v xml:space="preserve"> </v>
          </cell>
          <cell r="CQ210" t="str">
            <v xml:space="preserve"> </v>
          </cell>
          <cell r="CR210" t="str">
            <v xml:space="preserve"> </v>
          </cell>
          <cell r="CS210" t="str">
            <v xml:space="preserve"> </v>
          </cell>
          <cell r="CT210" t="str">
            <v xml:space="preserve"> </v>
          </cell>
          <cell r="CU210" t="str">
            <v xml:space="preserve"> </v>
          </cell>
          <cell r="CV210" t="str">
            <v xml:space="preserve"> </v>
          </cell>
          <cell r="CW210" t="str">
            <v xml:space="preserve"> </v>
          </cell>
          <cell r="CX210" t="str">
            <v xml:space="preserve"> </v>
          </cell>
          <cell r="CY210" t="str">
            <v xml:space="preserve"> </v>
          </cell>
          <cell r="CZ210" t="str">
            <v xml:space="preserve"> </v>
          </cell>
          <cell r="DA210" t="str">
            <v xml:space="preserve"> </v>
          </cell>
          <cell r="DB210" t="str">
            <v xml:space="preserve"> </v>
          </cell>
          <cell r="DC210" t="str">
            <v xml:space="preserve"> </v>
          </cell>
          <cell r="DD210" t="str">
            <v xml:space="preserve"> </v>
          </cell>
          <cell r="DE210" t="str">
            <v xml:space="preserve"> </v>
          </cell>
          <cell r="DF210" t="str">
            <v xml:space="preserve"> </v>
          </cell>
          <cell r="DG210" t="str">
            <v xml:space="preserve"> </v>
          </cell>
          <cell r="DH210" t="str">
            <v>4. IntraUS Auto1215080</v>
          </cell>
          <cell r="DI210">
            <v>0</v>
          </cell>
          <cell r="DJ210">
            <v>0</v>
          </cell>
          <cell r="DL210">
            <v>0</v>
          </cell>
          <cell r="DM210">
            <v>0</v>
          </cell>
          <cell r="DN210">
            <v>0</v>
          </cell>
          <cell r="DP210">
            <v>0</v>
          </cell>
          <cell r="DQ210">
            <v>0</v>
          </cell>
          <cell r="DR210">
            <v>0</v>
          </cell>
          <cell r="DT210">
            <v>0</v>
          </cell>
          <cell r="DU210">
            <v>0</v>
          </cell>
          <cell r="DV210">
            <v>0</v>
          </cell>
          <cell r="DX210">
            <v>0</v>
          </cell>
          <cell r="DY210">
            <v>0</v>
          </cell>
          <cell r="DZ210">
            <v>0</v>
          </cell>
          <cell r="EB210">
            <v>0</v>
          </cell>
          <cell r="EC210">
            <v>0</v>
          </cell>
          <cell r="ED210">
            <v>0</v>
          </cell>
          <cell r="EF210">
            <v>0</v>
          </cell>
          <cell r="EG210">
            <v>0</v>
          </cell>
          <cell r="EH210">
            <v>0</v>
          </cell>
          <cell r="EJ210">
            <v>0</v>
          </cell>
          <cell r="EK210">
            <v>0</v>
          </cell>
          <cell r="EL210">
            <v>0</v>
          </cell>
          <cell r="EN210">
            <v>0</v>
          </cell>
          <cell r="EO210">
            <v>0</v>
          </cell>
          <cell r="EP210">
            <v>0</v>
          </cell>
          <cell r="ER210">
            <v>0</v>
          </cell>
          <cell r="ES210">
            <v>0</v>
          </cell>
          <cell r="ET210">
            <v>0</v>
          </cell>
          <cell r="EV210">
            <v>0</v>
          </cell>
          <cell r="EW210">
            <v>0</v>
          </cell>
          <cell r="EX210">
            <v>0</v>
          </cell>
          <cell r="EZ210">
            <v>0</v>
          </cell>
          <cell r="FA210">
            <v>0</v>
          </cell>
          <cell r="FB210">
            <v>0</v>
          </cell>
          <cell r="FD210">
            <v>0</v>
          </cell>
          <cell r="FE210">
            <v>0</v>
          </cell>
          <cell r="FF210">
            <v>0</v>
          </cell>
          <cell r="FI210">
            <v>0</v>
          </cell>
          <cell r="FJ210">
            <v>0</v>
          </cell>
          <cell r="FK210">
            <v>0</v>
          </cell>
          <cell r="FM210">
            <v>0</v>
          </cell>
          <cell r="FN210">
            <v>0</v>
          </cell>
          <cell r="FO210">
            <v>0</v>
          </cell>
          <cell r="FQ210">
            <v>0</v>
          </cell>
          <cell r="FR210">
            <v>0</v>
          </cell>
          <cell r="FS210">
            <v>0</v>
          </cell>
          <cell r="FU210">
            <v>0</v>
          </cell>
          <cell r="FV210">
            <v>0</v>
          </cell>
          <cell r="FW210">
            <v>0</v>
          </cell>
          <cell r="FY210">
            <v>0</v>
          </cell>
          <cell r="FZ210">
            <v>0</v>
          </cell>
          <cell r="GA210">
            <v>0</v>
          </cell>
          <cell r="GC210">
            <v>0</v>
          </cell>
          <cell r="GD210">
            <v>0</v>
          </cell>
          <cell r="GE210">
            <v>0</v>
          </cell>
          <cell r="GG210">
            <v>0</v>
          </cell>
          <cell r="GH210">
            <v>0</v>
          </cell>
          <cell r="GI210">
            <v>0</v>
          </cell>
          <cell r="GK210">
            <v>0</v>
          </cell>
          <cell r="GL210">
            <v>0</v>
          </cell>
          <cell r="GM210">
            <v>0</v>
          </cell>
          <cell r="GO210">
            <v>0</v>
          </cell>
          <cell r="GP210">
            <v>0</v>
          </cell>
          <cell r="GQ210">
            <v>0</v>
          </cell>
          <cell r="GS210">
            <v>0</v>
          </cell>
          <cell r="GT210">
            <v>0</v>
          </cell>
          <cell r="GU210">
            <v>0</v>
          </cell>
          <cell r="GW210">
            <v>0</v>
          </cell>
          <cell r="GX210">
            <v>0</v>
          </cell>
          <cell r="GY210">
            <v>0</v>
          </cell>
          <cell r="HA210">
            <v>0</v>
          </cell>
          <cell r="HB210">
            <v>0</v>
          </cell>
          <cell r="HC210">
            <v>0</v>
          </cell>
        </row>
        <row r="211">
          <cell r="H211" t="str">
            <v>1215083</v>
          </cell>
          <cell r="I211" t="str">
            <v>USD</v>
          </cell>
          <cell r="J211" t="str">
            <v>CONDENSADOR PL</v>
          </cell>
          <cell r="K211" t="str">
            <v>T5</v>
          </cell>
          <cell r="L211">
            <v>32.915659999999995</v>
          </cell>
          <cell r="M211">
            <v>32915.659999999996</v>
          </cell>
          <cell r="N211">
            <v>60.73</v>
          </cell>
          <cell r="R211">
            <v>60.73</v>
          </cell>
          <cell r="V211">
            <v>60.73</v>
          </cell>
          <cell r="Z211">
            <v>60.73</v>
          </cell>
          <cell r="AD211">
            <v>60.73</v>
          </cell>
          <cell r="AH211">
            <v>60.73</v>
          </cell>
          <cell r="AL211">
            <v>60.73</v>
          </cell>
          <cell r="AP211">
            <v>60.73</v>
          </cell>
          <cell r="AT211">
            <v>60.73</v>
          </cell>
          <cell r="AX211">
            <v>60.73</v>
          </cell>
          <cell r="BB211">
            <v>60.73</v>
          </cell>
          <cell r="BF211">
            <v>60.73</v>
          </cell>
          <cell r="BJ211">
            <v>60.73</v>
          </cell>
          <cell r="BK211">
            <v>0</v>
          </cell>
          <cell r="BL211" t="str">
            <v xml:space="preserve"> </v>
          </cell>
          <cell r="BM211" t="str">
            <v xml:space="preserve"> </v>
          </cell>
          <cell r="BN211" t="str">
            <v xml:space="preserve"> </v>
          </cell>
          <cell r="BO211" t="str">
            <v xml:space="preserve"> </v>
          </cell>
          <cell r="BP211" t="str">
            <v xml:space="preserve"> </v>
          </cell>
          <cell r="BQ211" t="str">
            <v xml:space="preserve"> </v>
          </cell>
          <cell r="BR211" t="str">
            <v xml:space="preserve"> </v>
          </cell>
          <cell r="BS211" t="str">
            <v xml:space="preserve"> </v>
          </cell>
          <cell r="BT211" t="str">
            <v xml:space="preserve"> </v>
          </cell>
          <cell r="BU211" t="str">
            <v xml:space="preserve"> </v>
          </cell>
          <cell r="BV211" t="str">
            <v xml:space="preserve"> </v>
          </cell>
          <cell r="BW211" t="str">
            <v xml:space="preserve"> </v>
          </cell>
          <cell r="BX211" t="str">
            <v xml:space="preserve"> </v>
          </cell>
          <cell r="BY211" t="str">
            <v xml:space="preserve"> </v>
          </cell>
          <cell r="BZ211" t="str">
            <v xml:space="preserve"> </v>
          </cell>
          <cell r="CA211" t="str">
            <v xml:space="preserve"> </v>
          </cell>
          <cell r="CB211" t="str">
            <v xml:space="preserve"> </v>
          </cell>
          <cell r="CC211" t="str">
            <v xml:space="preserve"> </v>
          </cell>
          <cell r="CD211" t="str">
            <v xml:space="preserve"> </v>
          </cell>
          <cell r="CE211" t="str">
            <v xml:space="preserve"> </v>
          </cell>
          <cell r="CF211" t="str">
            <v xml:space="preserve"> </v>
          </cell>
          <cell r="CG211" t="str">
            <v xml:space="preserve"> </v>
          </cell>
          <cell r="CH211" t="str">
            <v xml:space="preserve"> </v>
          </cell>
          <cell r="CI211" t="str">
            <v xml:space="preserve"> </v>
          </cell>
          <cell r="CJ211" t="str">
            <v xml:space="preserve"> </v>
          </cell>
          <cell r="CK211" t="str">
            <v xml:space="preserve"> </v>
          </cell>
          <cell r="CL211" t="str">
            <v xml:space="preserve"> </v>
          </cell>
          <cell r="CM211" t="str">
            <v xml:space="preserve"> </v>
          </cell>
          <cell r="CN211" t="str">
            <v xml:space="preserve"> </v>
          </cell>
          <cell r="CO211" t="str">
            <v xml:space="preserve"> </v>
          </cell>
          <cell r="CP211" t="str">
            <v xml:space="preserve"> </v>
          </cell>
          <cell r="CQ211" t="str">
            <v xml:space="preserve"> </v>
          </cell>
          <cell r="CR211" t="str">
            <v xml:space="preserve"> </v>
          </cell>
          <cell r="CS211" t="str">
            <v xml:space="preserve"> </v>
          </cell>
          <cell r="CT211" t="str">
            <v xml:space="preserve"> </v>
          </cell>
          <cell r="CU211" t="str">
            <v xml:space="preserve"> </v>
          </cell>
          <cell r="CV211" t="str">
            <v xml:space="preserve"> </v>
          </cell>
          <cell r="CW211" t="str">
            <v xml:space="preserve"> </v>
          </cell>
          <cell r="CX211" t="str">
            <v xml:space="preserve"> </v>
          </cell>
          <cell r="CY211" t="str">
            <v xml:space="preserve"> </v>
          </cell>
          <cell r="CZ211" t="str">
            <v xml:space="preserve"> </v>
          </cell>
          <cell r="DA211" t="str">
            <v xml:space="preserve"> </v>
          </cell>
          <cell r="DB211" t="str">
            <v xml:space="preserve"> </v>
          </cell>
          <cell r="DC211" t="str">
            <v xml:space="preserve"> </v>
          </cell>
          <cell r="DD211" t="str">
            <v xml:space="preserve"> </v>
          </cell>
          <cell r="DE211" t="str">
            <v xml:space="preserve"> </v>
          </cell>
          <cell r="DF211" t="str">
            <v xml:space="preserve"> </v>
          </cell>
          <cell r="DG211" t="str">
            <v xml:space="preserve"> </v>
          </cell>
          <cell r="DH211" t="str">
            <v>4. IntraUS Auto1215083</v>
          </cell>
          <cell r="DI211">
            <v>0</v>
          </cell>
          <cell r="DJ211">
            <v>0</v>
          </cell>
          <cell r="DL211">
            <v>0</v>
          </cell>
          <cell r="DM211">
            <v>0</v>
          </cell>
          <cell r="DN211">
            <v>0</v>
          </cell>
          <cell r="DP211">
            <v>0</v>
          </cell>
          <cell r="DQ211">
            <v>0</v>
          </cell>
          <cell r="DR211">
            <v>0</v>
          </cell>
          <cell r="DT211">
            <v>0</v>
          </cell>
          <cell r="DU211">
            <v>0</v>
          </cell>
          <cell r="DV211">
            <v>0</v>
          </cell>
          <cell r="DX211">
            <v>0</v>
          </cell>
          <cell r="DY211">
            <v>0</v>
          </cell>
          <cell r="DZ211">
            <v>0</v>
          </cell>
          <cell r="EB211">
            <v>0</v>
          </cell>
          <cell r="EC211">
            <v>0</v>
          </cell>
          <cell r="ED211">
            <v>0</v>
          </cell>
          <cell r="EF211">
            <v>0</v>
          </cell>
          <cell r="EG211">
            <v>0</v>
          </cell>
          <cell r="EH211">
            <v>0</v>
          </cell>
          <cell r="EJ211">
            <v>0</v>
          </cell>
          <cell r="EK211">
            <v>0</v>
          </cell>
          <cell r="EL211">
            <v>0</v>
          </cell>
          <cell r="EN211">
            <v>0</v>
          </cell>
          <cell r="EO211">
            <v>0</v>
          </cell>
          <cell r="EP211">
            <v>0</v>
          </cell>
          <cell r="ER211">
            <v>0</v>
          </cell>
          <cell r="ES211">
            <v>0</v>
          </cell>
          <cell r="ET211">
            <v>0</v>
          </cell>
          <cell r="EV211">
            <v>0</v>
          </cell>
          <cell r="EW211">
            <v>0</v>
          </cell>
          <cell r="EX211">
            <v>0</v>
          </cell>
          <cell r="EZ211">
            <v>0</v>
          </cell>
          <cell r="FA211">
            <v>0</v>
          </cell>
          <cell r="FB211">
            <v>0</v>
          </cell>
          <cell r="FD211">
            <v>0</v>
          </cell>
          <cell r="FE211">
            <v>0</v>
          </cell>
          <cell r="FF211">
            <v>0</v>
          </cell>
          <cell r="FI211">
            <v>0</v>
          </cell>
          <cell r="FJ211">
            <v>0</v>
          </cell>
          <cell r="FK211">
            <v>0</v>
          </cell>
          <cell r="FM211">
            <v>0</v>
          </cell>
          <cell r="FN211">
            <v>0</v>
          </cell>
          <cell r="FO211">
            <v>0</v>
          </cell>
          <cell r="FQ211">
            <v>0</v>
          </cell>
          <cell r="FR211">
            <v>0</v>
          </cell>
          <cell r="FS211">
            <v>0</v>
          </cell>
          <cell r="FU211">
            <v>0</v>
          </cell>
          <cell r="FV211">
            <v>0</v>
          </cell>
          <cell r="FW211">
            <v>0</v>
          </cell>
          <cell r="FY211">
            <v>0</v>
          </cell>
          <cell r="FZ211">
            <v>0</v>
          </cell>
          <cell r="GA211">
            <v>0</v>
          </cell>
          <cell r="GC211">
            <v>0</v>
          </cell>
          <cell r="GD211">
            <v>0</v>
          </cell>
          <cell r="GE211">
            <v>0</v>
          </cell>
          <cell r="GG211">
            <v>0</v>
          </cell>
          <cell r="GH211">
            <v>0</v>
          </cell>
          <cell r="GI211">
            <v>0</v>
          </cell>
          <cell r="GK211">
            <v>0</v>
          </cell>
          <cell r="GL211">
            <v>0</v>
          </cell>
          <cell r="GM211">
            <v>0</v>
          </cell>
          <cell r="GO211">
            <v>0</v>
          </cell>
          <cell r="GP211">
            <v>0</v>
          </cell>
          <cell r="GQ211">
            <v>0</v>
          </cell>
          <cell r="GS211">
            <v>0</v>
          </cell>
          <cell r="GT211">
            <v>0</v>
          </cell>
          <cell r="GU211">
            <v>0</v>
          </cell>
          <cell r="GW211">
            <v>0</v>
          </cell>
          <cell r="GX211">
            <v>0</v>
          </cell>
          <cell r="GY211">
            <v>0</v>
          </cell>
          <cell r="HA211">
            <v>0</v>
          </cell>
          <cell r="HB211">
            <v>0</v>
          </cell>
          <cell r="HC211">
            <v>0</v>
          </cell>
        </row>
        <row r="212">
          <cell r="H212" t="str">
            <v>1215115a</v>
          </cell>
          <cell r="I212" t="str">
            <v>USD</v>
          </cell>
          <cell r="J212" t="str">
            <v>CONDENSADOR LH AFTERMKT</v>
          </cell>
          <cell r="K212" t="str">
            <v>T4</v>
          </cell>
          <cell r="L212">
            <v>34.636410000000005</v>
          </cell>
          <cell r="M212">
            <v>34636.410000000003</v>
          </cell>
          <cell r="N212">
            <v>63.09</v>
          </cell>
          <cell r="R212">
            <v>63.09</v>
          </cell>
          <cell r="V212">
            <v>63.09</v>
          </cell>
          <cell r="Z212">
            <v>63.09</v>
          </cell>
          <cell r="AD212">
            <v>63.09</v>
          </cell>
          <cell r="AH212">
            <v>63.09</v>
          </cell>
          <cell r="AL212">
            <v>63.09</v>
          </cell>
          <cell r="AP212">
            <v>63.09</v>
          </cell>
          <cell r="AT212">
            <v>63.09</v>
          </cell>
          <cell r="AX212">
            <v>63.09</v>
          </cell>
          <cell r="BB212">
            <v>63.09</v>
          </cell>
          <cell r="BF212">
            <v>63.09</v>
          </cell>
          <cell r="BJ212">
            <v>63.09</v>
          </cell>
          <cell r="BK212">
            <v>0</v>
          </cell>
          <cell r="BL212" t="str">
            <v xml:space="preserve"> </v>
          </cell>
          <cell r="BM212" t="str">
            <v xml:space="preserve"> </v>
          </cell>
          <cell r="BN212" t="str">
            <v xml:space="preserve"> </v>
          </cell>
          <cell r="BO212" t="str">
            <v xml:space="preserve"> </v>
          </cell>
          <cell r="BP212" t="str">
            <v xml:space="preserve"> </v>
          </cell>
          <cell r="BQ212" t="str">
            <v xml:space="preserve"> </v>
          </cell>
          <cell r="BR212" t="str">
            <v xml:space="preserve"> </v>
          </cell>
          <cell r="BS212" t="str">
            <v xml:space="preserve"> </v>
          </cell>
          <cell r="BT212" t="str">
            <v xml:space="preserve"> </v>
          </cell>
          <cell r="BU212" t="str">
            <v xml:space="preserve"> </v>
          </cell>
          <cell r="BV212" t="str">
            <v xml:space="preserve"> </v>
          </cell>
          <cell r="BW212" t="str">
            <v xml:space="preserve"> </v>
          </cell>
          <cell r="BX212" t="str">
            <v xml:space="preserve"> </v>
          </cell>
          <cell r="BY212" t="str">
            <v xml:space="preserve"> </v>
          </cell>
          <cell r="BZ212" t="str">
            <v xml:space="preserve"> </v>
          </cell>
          <cell r="CA212" t="str">
            <v xml:space="preserve"> </v>
          </cell>
          <cell r="CB212" t="str">
            <v xml:space="preserve"> </v>
          </cell>
          <cell r="CC212" t="str">
            <v xml:space="preserve"> </v>
          </cell>
          <cell r="CD212" t="str">
            <v xml:space="preserve"> </v>
          </cell>
          <cell r="CE212" t="str">
            <v xml:space="preserve"> </v>
          </cell>
          <cell r="CF212" t="str">
            <v xml:space="preserve"> </v>
          </cell>
          <cell r="CG212" t="str">
            <v xml:space="preserve"> </v>
          </cell>
          <cell r="CH212" t="str">
            <v xml:space="preserve"> </v>
          </cell>
          <cell r="CI212" t="str">
            <v xml:space="preserve"> </v>
          </cell>
          <cell r="CJ212" t="str">
            <v xml:space="preserve"> </v>
          </cell>
          <cell r="CK212" t="str">
            <v xml:space="preserve"> </v>
          </cell>
          <cell r="CL212" t="str">
            <v xml:space="preserve"> </v>
          </cell>
          <cell r="CM212" t="str">
            <v xml:space="preserve"> </v>
          </cell>
          <cell r="CN212" t="str">
            <v xml:space="preserve"> </v>
          </cell>
          <cell r="CO212" t="str">
            <v xml:space="preserve"> </v>
          </cell>
          <cell r="CP212" t="str">
            <v xml:space="preserve"> </v>
          </cell>
          <cell r="CQ212" t="str">
            <v xml:space="preserve"> </v>
          </cell>
          <cell r="CR212" t="str">
            <v xml:space="preserve"> </v>
          </cell>
          <cell r="CS212" t="str">
            <v xml:space="preserve"> </v>
          </cell>
          <cell r="CT212" t="str">
            <v xml:space="preserve"> </v>
          </cell>
          <cell r="CU212" t="str">
            <v xml:space="preserve"> </v>
          </cell>
          <cell r="CV212" t="str">
            <v xml:space="preserve"> </v>
          </cell>
          <cell r="CW212" t="str">
            <v xml:space="preserve"> </v>
          </cell>
          <cell r="CX212" t="str">
            <v xml:space="preserve"> </v>
          </cell>
          <cell r="CY212" t="str">
            <v xml:space="preserve"> </v>
          </cell>
          <cell r="CZ212" t="str">
            <v xml:space="preserve"> </v>
          </cell>
          <cell r="DA212" t="str">
            <v xml:space="preserve"> </v>
          </cell>
          <cell r="DB212" t="str">
            <v xml:space="preserve"> </v>
          </cell>
          <cell r="DC212" t="str">
            <v xml:space="preserve"> </v>
          </cell>
          <cell r="DD212" t="str">
            <v xml:space="preserve"> </v>
          </cell>
          <cell r="DE212" t="str">
            <v xml:space="preserve"> </v>
          </cell>
          <cell r="DF212" t="str">
            <v xml:space="preserve"> </v>
          </cell>
          <cell r="DG212" t="str">
            <v xml:space="preserve"> </v>
          </cell>
          <cell r="DH212" t="str">
            <v>4. IntraUS Auto1215115a</v>
          </cell>
          <cell r="DI212">
            <v>0</v>
          </cell>
          <cell r="DJ212">
            <v>0</v>
          </cell>
          <cell r="DL212">
            <v>0</v>
          </cell>
          <cell r="DM212">
            <v>0</v>
          </cell>
          <cell r="DN212">
            <v>0</v>
          </cell>
          <cell r="DP212">
            <v>0</v>
          </cell>
          <cell r="DQ212">
            <v>0</v>
          </cell>
          <cell r="DR212">
            <v>0</v>
          </cell>
          <cell r="DT212">
            <v>0</v>
          </cell>
          <cell r="DU212">
            <v>0</v>
          </cell>
          <cell r="DV212">
            <v>0</v>
          </cell>
          <cell r="DX212">
            <v>0</v>
          </cell>
          <cell r="DY212">
            <v>0</v>
          </cell>
          <cell r="DZ212">
            <v>0</v>
          </cell>
          <cell r="EB212">
            <v>0</v>
          </cell>
          <cell r="EC212">
            <v>0</v>
          </cell>
          <cell r="ED212">
            <v>0</v>
          </cell>
          <cell r="EF212">
            <v>0</v>
          </cell>
          <cell r="EG212">
            <v>0</v>
          </cell>
          <cell r="EH212">
            <v>0</v>
          </cell>
          <cell r="EJ212">
            <v>0</v>
          </cell>
          <cell r="EK212">
            <v>0</v>
          </cell>
          <cell r="EL212">
            <v>0</v>
          </cell>
          <cell r="EN212">
            <v>0</v>
          </cell>
          <cell r="EO212">
            <v>0</v>
          </cell>
          <cell r="EP212">
            <v>0</v>
          </cell>
          <cell r="ER212">
            <v>0</v>
          </cell>
          <cell r="ES212">
            <v>0</v>
          </cell>
          <cell r="ET212">
            <v>0</v>
          </cell>
          <cell r="EV212">
            <v>0</v>
          </cell>
          <cell r="EW212">
            <v>0</v>
          </cell>
          <cell r="EX212">
            <v>0</v>
          </cell>
          <cell r="EZ212">
            <v>0</v>
          </cell>
          <cell r="FA212">
            <v>0</v>
          </cell>
          <cell r="FB212">
            <v>0</v>
          </cell>
          <cell r="FD212">
            <v>0</v>
          </cell>
          <cell r="FE212">
            <v>0</v>
          </cell>
          <cell r="FF212">
            <v>0</v>
          </cell>
          <cell r="FI212">
            <v>0</v>
          </cell>
          <cell r="FJ212">
            <v>0</v>
          </cell>
          <cell r="FK212">
            <v>0</v>
          </cell>
          <cell r="FM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U212">
            <v>0</v>
          </cell>
          <cell r="FV212">
            <v>0</v>
          </cell>
          <cell r="FW212">
            <v>0</v>
          </cell>
          <cell r="FY212">
            <v>0</v>
          </cell>
          <cell r="FZ212">
            <v>0</v>
          </cell>
          <cell r="GA212">
            <v>0</v>
          </cell>
          <cell r="GC212">
            <v>0</v>
          </cell>
          <cell r="GD212">
            <v>0</v>
          </cell>
          <cell r="GE212">
            <v>0</v>
          </cell>
          <cell r="GG212">
            <v>0</v>
          </cell>
          <cell r="GH212">
            <v>0</v>
          </cell>
          <cell r="GI212">
            <v>0</v>
          </cell>
          <cell r="GK212">
            <v>0</v>
          </cell>
          <cell r="GL212">
            <v>0</v>
          </cell>
          <cell r="GM212">
            <v>0</v>
          </cell>
          <cell r="GO212">
            <v>0</v>
          </cell>
          <cell r="GP212">
            <v>0</v>
          </cell>
          <cell r="GQ212">
            <v>0</v>
          </cell>
          <cell r="GS212">
            <v>0</v>
          </cell>
          <cell r="GT212">
            <v>0</v>
          </cell>
          <cell r="GU212">
            <v>0</v>
          </cell>
          <cell r="GW212">
            <v>0</v>
          </cell>
          <cell r="GX212">
            <v>0</v>
          </cell>
          <cell r="GY212">
            <v>0</v>
          </cell>
          <cell r="HA212">
            <v>0</v>
          </cell>
          <cell r="HB212">
            <v>0</v>
          </cell>
          <cell r="HC212">
            <v>0</v>
          </cell>
        </row>
        <row r="213">
          <cell r="H213" t="str">
            <v>1215152</v>
          </cell>
          <cell r="I213" t="str">
            <v>USD</v>
          </cell>
          <cell r="J213" t="str">
            <v>CONDENSADOR AN-TRUCK</v>
          </cell>
          <cell r="K213" t="str">
            <v>T5</v>
          </cell>
          <cell r="L213">
            <v>314.73919999999998</v>
          </cell>
          <cell r="M213">
            <v>314739.19999999995</v>
          </cell>
          <cell r="N213">
            <v>73.400000000000006</v>
          </cell>
          <cell r="R213">
            <v>73.400000000000006</v>
          </cell>
          <cell r="V213">
            <v>73.400000000000006</v>
          </cell>
          <cell r="Z213">
            <v>73.400000000000006</v>
          </cell>
          <cell r="AD213">
            <v>73.400000000000006</v>
          </cell>
          <cell r="AH213">
            <v>73.400000000000006</v>
          </cell>
          <cell r="AL213">
            <v>73.400000000000006</v>
          </cell>
          <cell r="AP213">
            <v>73.400000000000006</v>
          </cell>
          <cell r="AT213">
            <v>73.400000000000006</v>
          </cell>
          <cell r="AX213">
            <v>73.400000000000006</v>
          </cell>
          <cell r="BB213">
            <v>73.400000000000006</v>
          </cell>
          <cell r="BF213">
            <v>73.400000000000006</v>
          </cell>
          <cell r="BJ213">
            <v>73.400000000000006</v>
          </cell>
          <cell r="BK213">
            <v>0</v>
          </cell>
          <cell r="BL213" t="str">
            <v xml:space="preserve"> </v>
          </cell>
          <cell r="BM213" t="str">
            <v xml:space="preserve"> </v>
          </cell>
          <cell r="BN213" t="str">
            <v xml:space="preserve"> </v>
          </cell>
          <cell r="BO213" t="str">
            <v xml:space="preserve"> </v>
          </cell>
          <cell r="BP213" t="str">
            <v xml:space="preserve"> </v>
          </cell>
          <cell r="BQ213" t="str">
            <v xml:space="preserve"> </v>
          </cell>
          <cell r="BR213" t="str">
            <v xml:space="preserve"> </v>
          </cell>
          <cell r="BS213" t="str">
            <v xml:space="preserve"> </v>
          </cell>
          <cell r="BT213" t="str">
            <v xml:space="preserve"> </v>
          </cell>
          <cell r="BU213" t="str">
            <v xml:space="preserve"> </v>
          </cell>
          <cell r="BV213" t="str">
            <v xml:space="preserve"> </v>
          </cell>
          <cell r="BW213" t="str">
            <v xml:space="preserve"> </v>
          </cell>
          <cell r="BX213" t="str">
            <v xml:space="preserve"> </v>
          </cell>
          <cell r="BY213" t="str">
            <v xml:space="preserve"> </v>
          </cell>
          <cell r="BZ213" t="str">
            <v xml:space="preserve"> </v>
          </cell>
          <cell r="CA213" t="str">
            <v xml:space="preserve"> </v>
          </cell>
          <cell r="CB213" t="str">
            <v xml:space="preserve"> </v>
          </cell>
          <cell r="CC213" t="str">
            <v xml:space="preserve"> </v>
          </cell>
          <cell r="CD213" t="str">
            <v xml:space="preserve"> </v>
          </cell>
          <cell r="CE213" t="str">
            <v xml:space="preserve"> </v>
          </cell>
          <cell r="CF213" t="str">
            <v xml:space="preserve"> </v>
          </cell>
          <cell r="CG213" t="str">
            <v xml:space="preserve"> </v>
          </cell>
          <cell r="CH213" t="str">
            <v xml:space="preserve"> </v>
          </cell>
          <cell r="CI213" t="str">
            <v xml:space="preserve"> </v>
          </cell>
          <cell r="CJ213" t="str">
            <v xml:space="preserve"> </v>
          </cell>
          <cell r="CK213" t="str">
            <v xml:space="preserve"> </v>
          </cell>
          <cell r="CL213" t="str">
            <v xml:space="preserve"> </v>
          </cell>
          <cell r="CM213" t="str">
            <v xml:space="preserve"> </v>
          </cell>
          <cell r="CN213" t="str">
            <v xml:space="preserve"> </v>
          </cell>
          <cell r="CO213" t="str">
            <v xml:space="preserve"> </v>
          </cell>
          <cell r="CP213" t="str">
            <v xml:space="preserve"> </v>
          </cell>
          <cell r="CQ213" t="str">
            <v xml:space="preserve"> </v>
          </cell>
          <cell r="CR213" t="str">
            <v xml:space="preserve"> </v>
          </cell>
          <cell r="CS213" t="str">
            <v xml:space="preserve"> </v>
          </cell>
          <cell r="CT213" t="str">
            <v xml:space="preserve"> </v>
          </cell>
          <cell r="CU213" t="str">
            <v xml:space="preserve"> </v>
          </cell>
          <cell r="CV213" t="str">
            <v xml:space="preserve"> </v>
          </cell>
          <cell r="CW213" t="str">
            <v xml:space="preserve"> </v>
          </cell>
          <cell r="CX213" t="str">
            <v xml:space="preserve"> </v>
          </cell>
          <cell r="CY213" t="str">
            <v xml:space="preserve"> </v>
          </cell>
          <cell r="CZ213" t="str">
            <v xml:space="preserve"> </v>
          </cell>
          <cell r="DA213" t="str">
            <v xml:space="preserve"> </v>
          </cell>
          <cell r="DB213" t="str">
            <v xml:space="preserve"> </v>
          </cell>
          <cell r="DC213" t="str">
            <v xml:space="preserve"> </v>
          </cell>
          <cell r="DD213" t="str">
            <v xml:space="preserve"> </v>
          </cell>
          <cell r="DE213" t="str">
            <v xml:space="preserve"> </v>
          </cell>
          <cell r="DF213" t="str">
            <v xml:space="preserve"> </v>
          </cell>
          <cell r="DG213" t="str">
            <v xml:space="preserve"> </v>
          </cell>
          <cell r="DH213" t="str">
            <v>4. IntraUS Auto1215152</v>
          </cell>
          <cell r="DI213">
            <v>0</v>
          </cell>
          <cell r="DJ213">
            <v>0</v>
          </cell>
          <cell r="DL213">
            <v>0</v>
          </cell>
          <cell r="DM213">
            <v>0</v>
          </cell>
          <cell r="DN213">
            <v>0</v>
          </cell>
          <cell r="DP213">
            <v>0</v>
          </cell>
          <cell r="DQ213">
            <v>0</v>
          </cell>
          <cell r="DR213">
            <v>0</v>
          </cell>
          <cell r="DT213">
            <v>0</v>
          </cell>
          <cell r="DU213">
            <v>0</v>
          </cell>
          <cell r="DV213">
            <v>0</v>
          </cell>
          <cell r="DX213">
            <v>0</v>
          </cell>
          <cell r="DY213">
            <v>0</v>
          </cell>
          <cell r="DZ213">
            <v>0</v>
          </cell>
          <cell r="EB213">
            <v>0</v>
          </cell>
          <cell r="EC213">
            <v>0</v>
          </cell>
          <cell r="ED213">
            <v>0</v>
          </cell>
          <cell r="EF213">
            <v>0</v>
          </cell>
          <cell r="EG213">
            <v>0</v>
          </cell>
          <cell r="EH213">
            <v>0</v>
          </cell>
          <cell r="EJ213">
            <v>0</v>
          </cell>
          <cell r="EK213">
            <v>0</v>
          </cell>
          <cell r="EL213">
            <v>0</v>
          </cell>
          <cell r="EN213">
            <v>0</v>
          </cell>
          <cell r="EO213">
            <v>0</v>
          </cell>
          <cell r="EP213">
            <v>0</v>
          </cell>
          <cell r="ER213">
            <v>0</v>
          </cell>
          <cell r="ES213">
            <v>0</v>
          </cell>
          <cell r="ET213">
            <v>0</v>
          </cell>
          <cell r="EV213">
            <v>0</v>
          </cell>
          <cell r="EW213">
            <v>0</v>
          </cell>
          <cell r="EX213">
            <v>0</v>
          </cell>
          <cell r="EZ213">
            <v>0</v>
          </cell>
          <cell r="FA213">
            <v>0</v>
          </cell>
          <cell r="FB213">
            <v>0</v>
          </cell>
          <cell r="FD213">
            <v>0</v>
          </cell>
          <cell r="FE213">
            <v>0</v>
          </cell>
          <cell r="FF213">
            <v>0</v>
          </cell>
          <cell r="FI213">
            <v>0</v>
          </cell>
          <cell r="FJ213">
            <v>0</v>
          </cell>
          <cell r="FK213">
            <v>0</v>
          </cell>
          <cell r="FM213">
            <v>0</v>
          </cell>
          <cell r="FN213">
            <v>0</v>
          </cell>
          <cell r="FO213">
            <v>0</v>
          </cell>
          <cell r="FQ213">
            <v>0</v>
          </cell>
          <cell r="FR213">
            <v>0</v>
          </cell>
          <cell r="FS213">
            <v>0</v>
          </cell>
          <cell r="FU213">
            <v>0</v>
          </cell>
          <cell r="FV213">
            <v>0</v>
          </cell>
          <cell r="FW213">
            <v>0</v>
          </cell>
          <cell r="FY213">
            <v>0</v>
          </cell>
          <cell r="FZ213">
            <v>0</v>
          </cell>
          <cell r="GA213">
            <v>0</v>
          </cell>
          <cell r="GC213">
            <v>0</v>
          </cell>
          <cell r="GD213">
            <v>0</v>
          </cell>
          <cell r="GE213">
            <v>0</v>
          </cell>
          <cell r="GG213">
            <v>0</v>
          </cell>
          <cell r="GH213">
            <v>0</v>
          </cell>
          <cell r="GI213">
            <v>0</v>
          </cell>
          <cell r="GK213">
            <v>0</v>
          </cell>
          <cell r="GL213">
            <v>0</v>
          </cell>
          <cell r="GM213">
            <v>0</v>
          </cell>
          <cell r="GO213">
            <v>0</v>
          </cell>
          <cell r="GP213">
            <v>0</v>
          </cell>
          <cell r="GQ213">
            <v>0</v>
          </cell>
          <cell r="GS213">
            <v>0</v>
          </cell>
          <cell r="GT213">
            <v>0</v>
          </cell>
          <cell r="GU213">
            <v>0</v>
          </cell>
          <cell r="GW213">
            <v>0</v>
          </cell>
          <cell r="GX213">
            <v>0</v>
          </cell>
          <cell r="GY213">
            <v>0</v>
          </cell>
          <cell r="HA213">
            <v>0</v>
          </cell>
          <cell r="HB213">
            <v>0</v>
          </cell>
          <cell r="HC213">
            <v>0</v>
          </cell>
        </row>
        <row r="214">
          <cell r="H214" t="str">
            <v>1215191a</v>
          </cell>
          <cell r="I214" t="str">
            <v>USD</v>
          </cell>
          <cell r="J214" t="str">
            <v>ENS. COND. TOC AUX.   NS</v>
          </cell>
          <cell r="K214" t="str">
            <v>T4</v>
          </cell>
          <cell r="L214">
            <v>98.37560000000002</v>
          </cell>
          <cell r="M214">
            <v>98375.60000000002</v>
          </cell>
          <cell r="N214">
            <v>132.94</v>
          </cell>
          <cell r="R214">
            <v>132.94</v>
          </cell>
          <cell r="V214">
            <v>132.94</v>
          </cell>
          <cell r="Z214">
            <v>132.94</v>
          </cell>
          <cell r="AD214">
            <v>132.94</v>
          </cell>
          <cell r="AH214">
            <v>132.94</v>
          </cell>
          <cell r="AL214">
            <v>132.94</v>
          </cell>
          <cell r="AP214">
            <v>132.94</v>
          </cell>
          <cell r="AT214">
            <v>132.94</v>
          </cell>
          <cell r="AX214">
            <v>132.94</v>
          </cell>
          <cell r="BB214">
            <v>132.94</v>
          </cell>
          <cell r="BF214">
            <v>132.94</v>
          </cell>
          <cell r="BJ214">
            <v>132.94</v>
          </cell>
          <cell r="BK214">
            <v>0</v>
          </cell>
          <cell r="BL214" t="str">
            <v xml:space="preserve"> </v>
          </cell>
          <cell r="BM214" t="str">
            <v xml:space="preserve"> </v>
          </cell>
          <cell r="BN214" t="str">
            <v xml:space="preserve"> </v>
          </cell>
          <cell r="BO214" t="str">
            <v xml:space="preserve"> </v>
          </cell>
          <cell r="BP214" t="str">
            <v xml:space="preserve"> </v>
          </cell>
          <cell r="BQ214" t="str">
            <v xml:space="preserve"> </v>
          </cell>
          <cell r="BR214" t="str">
            <v xml:space="preserve"> </v>
          </cell>
          <cell r="BS214" t="str">
            <v xml:space="preserve"> </v>
          </cell>
          <cell r="BT214" t="str">
            <v xml:space="preserve"> </v>
          </cell>
          <cell r="BU214" t="str">
            <v xml:space="preserve"> </v>
          </cell>
          <cell r="BV214" t="str">
            <v xml:space="preserve"> </v>
          </cell>
          <cell r="BW214" t="str">
            <v xml:space="preserve"> </v>
          </cell>
          <cell r="BX214" t="str">
            <v xml:space="preserve"> </v>
          </cell>
          <cell r="BY214" t="str">
            <v xml:space="preserve"> </v>
          </cell>
          <cell r="BZ214" t="str">
            <v xml:space="preserve"> </v>
          </cell>
          <cell r="CA214" t="str">
            <v xml:space="preserve"> </v>
          </cell>
          <cell r="CB214" t="str">
            <v xml:space="preserve"> </v>
          </cell>
          <cell r="CC214" t="str">
            <v xml:space="preserve"> </v>
          </cell>
          <cell r="CD214" t="str">
            <v xml:space="preserve"> </v>
          </cell>
          <cell r="CE214" t="str">
            <v xml:space="preserve"> </v>
          </cell>
          <cell r="CF214" t="str">
            <v xml:space="preserve"> </v>
          </cell>
          <cell r="CG214" t="str">
            <v xml:space="preserve"> </v>
          </cell>
          <cell r="CH214" t="str">
            <v xml:space="preserve"> </v>
          </cell>
          <cell r="CI214" t="str">
            <v xml:space="preserve"> </v>
          </cell>
          <cell r="CJ214" t="str">
            <v xml:space="preserve"> </v>
          </cell>
          <cell r="CK214" t="str">
            <v xml:space="preserve"> </v>
          </cell>
          <cell r="CL214" t="str">
            <v xml:space="preserve"> </v>
          </cell>
          <cell r="CM214" t="str">
            <v xml:space="preserve"> </v>
          </cell>
          <cell r="CN214" t="str">
            <v xml:space="preserve"> </v>
          </cell>
          <cell r="CO214" t="str">
            <v xml:space="preserve"> </v>
          </cell>
          <cell r="CP214" t="str">
            <v xml:space="preserve"> </v>
          </cell>
          <cell r="CQ214" t="str">
            <v xml:space="preserve"> </v>
          </cell>
          <cell r="CR214" t="str">
            <v xml:space="preserve"> </v>
          </cell>
          <cell r="CS214" t="str">
            <v xml:space="preserve"> </v>
          </cell>
          <cell r="CT214" t="str">
            <v xml:space="preserve"> </v>
          </cell>
          <cell r="CU214" t="str">
            <v xml:space="preserve"> </v>
          </cell>
          <cell r="CV214" t="str">
            <v xml:space="preserve"> </v>
          </cell>
          <cell r="CW214" t="str">
            <v xml:space="preserve"> </v>
          </cell>
          <cell r="CX214" t="str">
            <v xml:space="preserve"> </v>
          </cell>
          <cell r="CY214" t="str">
            <v xml:space="preserve"> </v>
          </cell>
          <cell r="CZ214" t="str">
            <v xml:space="preserve"> </v>
          </cell>
          <cell r="DA214" t="str">
            <v xml:space="preserve"> </v>
          </cell>
          <cell r="DB214" t="str">
            <v xml:space="preserve"> </v>
          </cell>
          <cell r="DC214" t="str">
            <v xml:space="preserve"> </v>
          </cell>
          <cell r="DD214" t="str">
            <v xml:space="preserve"> </v>
          </cell>
          <cell r="DE214" t="str">
            <v xml:space="preserve"> </v>
          </cell>
          <cell r="DF214" t="str">
            <v xml:space="preserve"> </v>
          </cell>
          <cell r="DG214" t="str">
            <v xml:space="preserve"> </v>
          </cell>
          <cell r="DH214" t="str">
            <v>4. IntraUS Auto1215191a</v>
          </cell>
          <cell r="DI214">
            <v>0</v>
          </cell>
          <cell r="DJ214">
            <v>0</v>
          </cell>
          <cell r="DL214">
            <v>0</v>
          </cell>
          <cell r="DM214">
            <v>0</v>
          </cell>
          <cell r="DN214">
            <v>0</v>
          </cell>
          <cell r="DP214">
            <v>0</v>
          </cell>
          <cell r="DQ214">
            <v>0</v>
          </cell>
          <cell r="DR214">
            <v>0</v>
          </cell>
          <cell r="DT214">
            <v>0</v>
          </cell>
          <cell r="DU214">
            <v>0</v>
          </cell>
          <cell r="DV214">
            <v>0</v>
          </cell>
          <cell r="DX214">
            <v>0</v>
          </cell>
          <cell r="DY214">
            <v>0</v>
          </cell>
          <cell r="DZ214">
            <v>0</v>
          </cell>
          <cell r="EB214">
            <v>0</v>
          </cell>
          <cell r="EC214">
            <v>0</v>
          </cell>
          <cell r="ED214">
            <v>0</v>
          </cell>
          <cell r="EF214">
            <v>0</v>
          </cell>
          <cell r="EG214">
            <v>0</v>
          </cell>
          <cell r="EH214">
            <v>0</v>
          </cell>
          <cell r="EJ214">
            <v>0</v>
          </cell>
          <cell r="EK214">
            <v>0</v>
          </cell>
          <cell r="EL214">
            <v>0</v>
          </cell>
          <cell r="EN214">
            <v>0</v>
          </cell>
          <cell r="EO214">
            <v>0</v>
          </cell>
          <cell r="EP214">
            <v>0</v>
          </cell>
          <cell r="ER214">
            <v>0</v>
          </cell>
          <cell r="ES214">
            <v>0</v>
          </cell>
          <cell r="ET214">
            <v>0</v>
          </cell>
          <cell r="EV214">
            <v>0</v>
          </cell>
          <cell r="EW214">
            <v>0</v>
          </cell>
          <cell r="EX214">
            <v>0</v>
          </cell>
          <cell r="EZ214">
            <v>0</v>
          </cell>
          <cell r="FA214">
            <v>0</v>
          </cell>
          <cell r="FB214">
            <v>0</v>
          </cell>
          <cell r="FD214">
            <v>0</v>
          </cell>
          <cell r="FE214">
            <v>0</v>
          </cell>
          <cell r="FF214">
            <v>0</v>
          </cell>
          <cell r="FI214">
            <v>0</v>
          </cell>
          <cell r="FJ214">
            <v>0</v>
          </cell>
          <cell r="FK214">
            <v>0</v>
          </cell>
          <cell r="FM214">
            <v>0</v>
          </cell>
          <cell r="FN214">
            <v>0</v>
          </cell>
          <cell r="FO214">
            <v>0</v>
          </cell>
          <cell r="FQ214">
            <v>0</v>
          </cell>
          <cell r="FR214">
            <v>0</v>
          </cell>
          <cell r="FS214">
            <v>0</v>
          </cell>
          <cell r="FU214">
            <v>0</v>
          </cell>
          <cell r="FV214">
            <v>0</v>
          </cell>
          <cell r="FW214">
            <v>0</v>
          </cell>
          <cell r="FY214">
            <v>0</v>
          </cell>
          <cell r="FZ214">
            <v>0</v>
          </cell>
          <cell r="GA214">
            <v>0</v>
          </cell>
          <cell r="GC214">
            <v>0</v>
          </cell>
          <cell r="GD214">
            <v>0</v>
          </cell>
          <cell r="GE214">
            <v>0</v>
          </cell>
          <cell r="GG214">
            <v>0</v>
          </cell>
          <cell r="GH214">
            <v>0</v>
          </cell>
          <cell r="GI214">
            <v>0</v>
          </cell>
          <cell r="GK214">
            <v>0</v>
          </cell>
          <cell r="GL214">
            <v>0</v>
          </cell>
          <cell r="GM214">
            <v>0</v>
          </cell>
          <cell r="GO214">
            <v>0</v>
          </cell>
          <cell r="GP214">
            <v>0</v>
          </cell>
          <cell r="GQ214">
            <v>0</v>
          </cell>
          <cell r="GS214">
            <v>0</v>
          </cell>
          <cell r="GT214">
            <v>0</v>
          </cell>
          <cell r="GU214">
            <v>0</v>
          </cell>
          <cell r="GW214">
            <v>0</v>
          </cell>
          <cell r="GX214">
            <v>0</v>
          </cell>
          <cell r="GY214">
            <v>0</v>
          </cell>
          <cell r="HA214">
            <v>0</v>
          </cell>
          <cell r="HB214">
            <v>0</v>
          </cell>
          <cell r="HC214">
            <v>0</v>
          </cell>
        </row>
        <row r="215">
          <cell r="H215" t="str">
            <v>1215220a</v>
          </cell>
          <cell r="I215" t="str">
            <v>USD</v>
          </cell>
          <cell r="J215" t="str">
            <v>COND. TOC AUX. TRASERO NS</v>
          </cell>
          <cell r="K215" t="str">
            <v>T4</v>
          </cell>
          <cell r="L215">
            <v>345.51660000000004</v>
          </cell>
          <cell r="M215">
            <v>345516.60000000003</v>
          </cell>
          <cell r="N215">
            <v>161.08000000000001</v>
          </cell>
          <cell r="R215">
            <v>161.08000000000001</v>
          </cell>
          <cell r="V215">
            <v>161.08000000000001</v>
          </cell>
          <cell r="Z215">
            <v>161.08000000000001</v>
          </cell>
          <cell r="AD215">
            <v>161.08000000000001</v>
          </cell>
          <cell r="AH215">
            <v>161.08000000000001</v>
          </cell>
          <cell r="AL215">
            <v>161.08000000000001</v>
          </cell>
          <cell r="AP215">
            <v>161.08000000000001</v>
          </cell>
          <cell r="AT215">
            <v>161.08000000000001</v>
          </cell>
          <cell r="AX215">
            <v>161.08000000000001</v>
          </cell>
          <cell r="BB215">
            <v>161.08000000000001</v>
          </cell>
          <cell r="BF215">
            <v>161.08000000000001</v>
          </cell>
          <cell r="BJ215">
            <v>161.08000000000001</v>
          </cell>
          <cell r="BK215">
            <v>0</v>
          </cell>
          <cell r="BL215" t="str">
            <v xml:space="preserve"> </v>
          </cell>
          <cell r="BM215" t="str">
            <v xml:space="preserve"> </v>
          </cell>
          <cell r="BN215" t="str">
            <v xml:space="preserve"> </v>
          </cell>
          <cell r="BO215" t="str">
            <v xml:space="preserve"> </v>
          </cell>
          <cell r="BP215" t="str">
            <v xml:space="preserve"> </v>
          </cell>
          <cell r="BQ215" t="str">
            <v xml:space="preserve"> </v>
          </cell>
          <cell r="BR215" t="str">
            <v xml:space="preserve"> </v>
          </cell>
          <cell r="BS215" t="str">
            <v xml:space="preserve"> </v>
          </cell>
          <cell r="BT215" t="str">
            <v xml:space="preserve"> </v>
          </cell>
          <cell r="BU215" t="str">
            <v xml:space="preserve"> </v>
          </cell>
          <cell r="BV215" t="str">
            <v xml:space="preserve"> </v>
          </cell>
          <cell r="BW215" t="str">
            <v xml:space="preserve"> </v>
          </cell>
          <cell r="BX215" t="str">
            <v xml:space="preserve"> </v>
          </cell>
          <cell r="BY215" t="str">
            <v xml:space="preserve"> </v>
          </cell>
          <cell r="BZ215" t="str">
            <v xml:space="preserve"> </v>
          </cell>
          <cell r="CA215" t="str">
            <v xml:space="preserve"> </v>
          </cell>
          <cell r="CB215" t="str">
            <v xml:space="preserve"> </v>
          </cell>
          <cell r="CC215" t="str">
            <v xml:space="preserve"> </v>
          </cell>
          <cell r="CD215" t="str">
            <v xml:space="preserve"> </v>
          </cell>
          <cell r="CE215" t="str">
            <v xml:space="preserve"> </v>
          </cell>
          <cell r="CF215" t="str">
            <v xml:space="preserve"> </v>
          </cell>
          <cell r="CG215" t="str">
            <v xml:space="preserve"> </v>
          </cell>
          <cell r="CH215" t="str">
            <v xml:space="preserve"> </v>
          </cell>
          <cell r="CI215" t="str">
            <v xml:space="preserve"> </v>
          </cell>
          <cell r="CJ215" t="str">
            <v xml:space="preserve"> </v>
          </cell>
          <cell r="CK215" t="str">
            <v xml:space="preserve"> </v>
          </cell>
          <cell r="CL215" t="str">
            <v xml:space="preserve"> </v>
          </cell>
          <cell r="CM215" t="str">
            <v xml:space="preserve"> </v>
          </cell>
          <cell r="CN215" t="str">
            <v xml:space="preserve"> </v>
          </cell>
          <cell r="CO215" t="str">
            <v xml:space="preserve"> </v>
          </cell>
          <cell r="CP215" t="str">
            <v xml:space="preserve"> </v>
          </cell>
          <cell r="CQ215" t="str">
            <v xml:space="preserve"> </v>
          </cell>
          <cell r="CR215" t="str">
            <v xml:space="preserve"> </v>
          </cell>
          <cell r="CS215" t="str">
            <v xml:space="preserve"> </v>
          </cell>
          <cell r="CT215" t="str">
            <v xml:space="preserve"> </v>
          </cell>
          <cell r="CU215" t="str">
            <v xml:space="preserve"> </v>
          </cell>
          <cell r="CV215" t="str">
            <v xml:space="preserve"> </v>
          </cell>
          <cell r="CW215" t="str">
            <v xml:space="preserve"> </v>
          </cell>
          <cell r="CX215" t="str">
            <v xml:space="preserve"> </v>
          </cell>
          <cell r="CY215" t="str">
            <v xml:space="preserve"> </v>
          </cell>
          <cell r="CZ215" t="str">
            <v xml:space="preserve"> </v>
          </cell>
          <cell r="DA215" t="str">
            <v xml:space="preserve"> </v>
          </cell>
          <cell r="DB215" t="str">
            <v xml:space="preserve"> </v>
          </cell>
          <cell r="DC215" t="str">
            <v xml:space="preserve"> </v>
          </cell>
          <cell r="DD215" t="str">
            <v xml:space="preserve"> </v>
          </cell>
          <cell r="DE215" t="str">
            <v xml:space="preserve"> </v>
          </cell>
          <cell r="DF215" t="str">
            <v xml:space="preserve"> </v>
          </cell>
          <cell r="DG215" t="str">
            <v xml:space="preserve"> </v>
          </cell>
          <cell r="DH215" t="str">
            <v>4. IntraUS Auto1215220a</v>
          </cell>
          <cell r="DI215">
            <v>0</v>
          </cell>
          <cell r="DJ215">
            <v>0</v>
          </cell>
          <cell r="DL215">
            <v>0</v>
          </cell>
          <cell r="DM215">
            <v>0</v>
          </cell>
          <cell r="DN215">
            <v>0</v>
          </cell>
          <cell r="DP215">
            <v>0</v>
          </cell>
          <cell r="DQ215">
            <v>0</v>
          </cell>
          <cell r="DR215">
            <v>0</v>
          </cell>
          <cell r="DT215">
            <v>0</v>
          </cell>
          <cell r="DU215">
            <v>0</v>
          </cell>
          <cell r="DV215">
            <v>0</v>
          </cell>
          <cell r="DX215">
            <v>0</v>
          </cell>
          <cell r="DY215">
            <v>0</v>
          </cell>
          <cell r="DZ215">
            <v>0</v>
          </cell>
          <cell r="EB215">
            <v>0</v>
          </cell>
          <cell r="EC215">
            <v>0</v>
          </cell>
          <cell r="ED215">
            <v>0</v>
          </cell>
          <cell r="EF215">
            <v>0</v>
          </cell>
          <cell r="EG215">
            <v>0</v>
          </cell>
          <cell r="EH215">
            <v>0</v>
          </cell>
          <cell r="EJ215">
            <v>0</v>
          </cell>
          <cell r="EK215">
            <v>0</v>
          </cell>
          <cell r="EL215">
            <v>0</v>
          </cell>
          <cell r="EN215">
            <v>0</v>
          </cell>
          <cell r="EO215">
            <v>0</v>
          </cell>
          <cell r="EP215">
            <v>0</v>
          </cell>
          <cell r="ER215">
            <v>0</v>
          </cell>
          <cell r="ES215">
            <v>0</v>
          </cell>
          <cell r="ET215">
            <v>0</v>
          </cell>
          <cell r="EV215">
            <v>0</v>
          </cell>
          <cell r="EW215">
            <v>0</v>
          </cell>
          <cell r="EX215">
            <v>0</v>
          </cell>
          <cell r="EZ215">
            <v>0</v>
          </cell>
          <cell r="FA215">
            <v>0</v>
          </cell>
          <cell r="FB215">
            <v>0</v>
          </cell>
          <cell r="FD215">
            <v>0</v>
          </cell>
          <cell r="FE215">
            <v>0</v>
          </cell>
          <cell r="FF215">
            <v>0</v>
          </cell>
          <cell r="FI215">
            <v>0</v>
          </cell>
          <cell r="FJ215">
            <v>0</v>
          </cell>
          <cell r="FK215">
            <v>0</v>
          </cell>
          <cell r="FM215">
            <v>0</v>
          </cell>
          <cell r="FN215">
            <v>0</v>
          </cell>
          <cell r="FO215">
            <v>0</v>
          </cell>
          <cell r="FQ215">
            <v>0</v>
          </cell>
          <cell r="FR215">
            <v>0</v>
          </cell>
          <cell r="FS215">
            <v>0</v>
          </cell>
          <cell r="FU215">
            <v>0</v>
          </cell>
          <cell r="FV215">
            <v>0</v>
          </cell>
          <cell r="FW215">
            <v>0</v>
          </cell>
          <cell r="FY215">
            <v>0</v>
          </cell>
          <cell r="FZ215">
            <v>0</v>
          </cell>
          <cell r="GA215">
            <v>0</v>
          </cell>
          <cell r="GC215">
            <v>0</v>
          </cell>
          <cell r="GD215">
            <v>0</v>
          </cell>
          <cell r="GE215">
            <v>0</v>
          </cell>
          <cell r="GG215">
            <v>0</v>
          </cell>
          <cell r="GH215">
            <v>0</v>
          </cell>
          <cell r="GI215">
            <v>0</v>
          </cell>
          <cell r="GK215">
            <v>0</v>
          </cell>
          <cell r="GL215">
            <v>0</v>
          </cell>
          <cell r="GM215">
            <v>0</v>
          </cell>
          <cell r="GO215">
            <v>0</v>
          </cell>
          <cell r="GP215">
            <v>0</v>
          </cell>
          <cell r="GQ215">
            <v>0</v>
          </cell>
          <cell r="GS215">
            <v>0</v>
          </cell>
          <cell r="GT215">
            <v>0</v>
          </cell>
          <cell r="GU215">
            <v>0</v>
          </cell>
          <cell r="GW215">
            <v>0</v>
          </cell>
          <cell r="GX215">
            <v>0</v>
          </cell>
          <cell r="GY215">
            <v>0</v>
          </cell>
          <cell r="HA215">
            <v>0</v>
          </cell>
          <cell r="HB215">
            <v>0</v>
          </cell>
          <cell r="HC215">
            <v>0</v>
          </cell>
        </row>
        <row r="216">
          <cell r="H216" t="str">
            <v>838326w</v>
          </cell>
          <cell r="I216" t="str">
            <v>USD</v>
          </cell>
          <cell r="J216" t="str">
            <v>MOTOR VENTILADOR DER</v>
          </cell>
          <cell r="K216" t="str">
            <v>M3</v>
          </cell>
          <cell r="L216">
            <v>3.7159999999999997</v>
          </cell>
          <cell r="M216">
            <v>3715.9999999999995</v>
          </cell>
          <cell r="N216">
            <v>37.159999999999997</v>
          </cell>
          <cell r="R216">
            <v>37.159999999999997</v>
          </cell>
          <cell r="V216">
            <v>37.159999999999997</v>
          </cell>
          <cell r="Z216">
            <v>37.159999999999997</v>
          </cell>
          <cell r="AD216">
            <v>37.159999999999997</v>
          </cell>
          <cell r="AH216">
            <v>37.159999999999997</v>
          </cell>
          <cell r="AL216">
            <v>37.159999999999997</v>
          </cell>
          <cell r="AP216">
            <v>37.159999999999997</v>
          </cell>
          <cell r="AT216">
            <v>37.159999999999997</v>
          </cell>
          <cell r="AX216">
            <v>37.159999999999997</v>
          </cell>
          <cell r="BB216">
            <v>37.159999999999997</v>
          </cell>
          <cell r="BF216">
            <v>37.159999999999997</v>
          </cell>
          <cell r="BJ216">
            <v>37.159999999999997</v>
          </cell>
          <cell r="BK216">
            <v>0</v>
          </cell>
          <cell r="BL216" t="str">
            <v xml:space="preserve"> </v>
          </cell>
          <cell r="BM216" t="str">
            <v xml:space="preserve"> </v>
          </cell>
          <cell r="BN216" t="str">
            <v xml:space="preserve"> </v>
          </cell>
          <cell r="BO216" t="str">
            <v xml:space="preserve"> </v>
          </cell>
          <cell r="BP216" t="str">
            <v xml:space="preserve"> </v>
          </cell>
          <cell r="BQ216" t="str">
            <v xml:space="preserve"> </v>
          </cell>
          <cell r="BR216" t="str">
            <v xml:space="preserve"> </v>
          </cell>
          <cell r="BS216" t="str">
            <v xml:space="preserve"> </v>
          </cell>
          <cell r="BT216" t="str">
            <v xml:space="preserve"> </v>
          </cell>
          <cell r="BU216" t="str">
            <v xml:space="preserve"> </v>
          </cell>
          <cell r="BV216" t="str">
            <v xml:space="preserve"> </v>
          </cell>
          <cell r="BW216" t="str">
            <v xml:space="preserve"> </v>
          </cell>
          <cell r="BX216" t="str">
            <v xml:space="preserve"> </v>
          </cell>
          <cell r="BY216" t="str">
            <v xml:space="preserve"> </v>
          </cell>
          <cell r="BZ216" t="str">
            <v xml:space="preserve"> </v>
          </cell>
          <cell r="CA216" t="str">
            <v xml:space="preserve"> </v>
          </cell>
          <cell r="CB216" t="str">
            <v xml:space="preserve"> </v>
          </cell>
          <cell r="CC216" t="str">
            <v xml:space="preserve"> </v>
          </cell>
          <cell r="CD216" t="str">
            <v xml:space="preserve"> </v>
          </cell>
          <cell r="CE216" t="str">
            <v xml:space="preserve"> </v>
          </cell>
          <cell r="CF216" t="str">
            <v xml:space="preserve"> </v>
          </cell>
          <cell r="CG216" t="str">
            <v xml:space="preserve"> </v>
          </cell>
          <cell r="CH216" t="str">
            <v xml:space="preserve"> </v>
          </cell>
          <cell r="CI216" t="str">
            <v xml:space="preserve"> </v>
          </cell>
          <cell r="CJ216" t="str">
            <v xml:space="preserve"> </v>
          </cell>
          <cell r="CK216" t="str">
            <v xml:space="preserve"> </v>
          </cell>
          <cell r="CL216" t="str">
            <v xml:space="preserve"> </v>
          </cell>
          <cell r="CM216" t="str">
            <v xml:space="preserve"> </v>
          </cell>
          <cell r="CN216" t="str">
            <v xml:space="preserve"> </v>
          </cell>
          <cell r="CO216" t="str">
            <v xml:space="preserve"> </v>
          </cell>
          <cell r="CP216" t="str">
            <v xml:space="preserve"> </v>
          </cell>
          <cell r="CQ216" t="str">
            <v xml:space="preserve"> </v>
          </cell>
          <cell r="CR216" t="str">
            <v xml:space="preserve"> </v>
          </cell>
          <cell r="CS216" t="str">
            <v xml:space="preserve"> </v>
          </cell>
          <cell r="CT216" t="str">
            <v xml:space="preserve"> </v>
          </cell>
          <cell r="CU216" t="str">
            <v xml:space="preserve"> </v>
          </cell>
          <cell r="CV216" t="str">
            <v xml:space="preserve"> </v>
          </cell>
          <cell r="CW216" t="str">
            <v xml:space="preserve"> </v>
          </cell>
          <cell r="CX216" t="str">
            <v xml:space="preserve"> </v>
          </cell>
          <cell r="CY216" t="str">
            <v xml:space="preserve"> </v>
          </cell>
          <cell r="CZ216" t="str">
            <v xml:space="preserve"> </v>
          </cell>
          <cell r="DA216" t="str">
            <v xml:space="preserve"> </v>
          </cell>
          <cell r="DB216" t="str">
            <v xml:space="preserve"> </v>
          </cell>
          <cell r="DC216" t="str">
            <v xml:space="preserve"> </v>
          </cell>
          <cell r="DD216" t="str">
            <v xml:space="preserve"> </v>
          </cell>
          <cell r="DE216" t="str">
            <v xml:space="preserve"> </v>
          </cell>
          <cell r="DF216" t="str">
            <v xml:space="preserve"> </v>
          </cell>
          <cell r="DG216" t="str">
            <v xml:space="preserve"> </v>
          </cell>
          <cell r="DH216" t="str">
            <v>4. IntraUS Auto838326w</v>
          </cell>
          <cell r="DI216">
            <v>0</v>
          </cell>
          <cell r="DJ216">
            <v>0</v>
          </cell>
          <cell r="DL216">
            <v>0</v>
          </cell>
          <cell r="DM216">
            <v>0</v>
          </cell>
          <cell r="DN216">
            <v>0</v>
          </cell>
          <cell r="DP216">
            <v>0</v>
          </cell>
          <cell r="DQ216">
            <v>0</v>
          </cell>
          <cell r="DR216">
            <v>0</v>
          </cell>
          <cell r="DT216">
            <v>0</v>
          </cell>
          <cell r="DU216">
            <v>0</v>
          </cell>
          <cell r="DV216">
            <v>0</v>
          </cell>
          <cell r="DX216">
            <v>0</v>
          </cell>
          <cell r="DY216">
            <v>0</v>
          </cell>
          <cell r="DZ216">
            <v>0</v>
          </cell>
          <cell r="EB216">
            <v>0</v>
          </cell>
          <cell r="EC216">
            <v>0</v>
          </cell>
          <cell r="ED216">
            <v>0</v>
          </cell>
          <cell r="EF216">
            <v>0</v>
          </cell>
          <cell r="EG216">
            <v>0</v>
          </cell>
          <cell r="EH216">
            <v>0</v>
          </cell>
          <cell r="EJ216">
            <v>0</v>
          </cell>
          <cell r="EK216">
            <v>0</v>
          </cell>
          <cell r="EL216">
            <v>0</v>
          </cell>
          <cell r="EN216">
            <v>0</v>
          </cell>
          <cell r="EO216">
            <v>0</v>
          </cell>
          <cell r="EP216">
            <v>0</v>
          </cell>
          <cell r="ER216">
            <v>0</v>
          </cell>
          <cell r="ES216">
            <v>0</v>
          </cell>
          <cell r="ET216">
            <v>0</v>
          </cell>
          <cell r="EV216">
            <v>0</v>
          </cell>
          <cell r="EW216">
            <v>0</v>
          </cell>
          <cell r="EX216">
            <v>0</v>
          </cell>
          <cell r="EZ216">
            <v>0</v>
          </cell>
          <cell r="FA216">
            <v>0</v>
          </cell>
          <cell r="FB216">
            <v>0</v>
          </cell>
          <cell r="FD216">
            <v>0</v>
          </cell>
          <cell r="FE216">
            <v>0</v>
          </cell>
          <cell r="FF216">
            <v>0</v>
          </cell>
          <cell r="FI216">
            <v>0</v>
          </cell>
          <cell r="FJ216">
            <v>0</v>
          </cell>
          <cell r="FK216">
            <v>0</v>
          </cell>
          <cell r="FM216">
            <v>0</v>
          </cell>
          <cell r="FN216">
            <v>0</v>
          </cell>
          <cell r="FO216">
            <v>0</v>
          </cell>
          <cell r="FQ216">
            <v>0</v>
          </cell>
          <cell r="FR216">
            <v>0</v>
          </cell>
          <cell r="FS216">
            <v>0</v>
          </cell>
          <cell r="FU216">
            <v>0</v>
          </cell>
          <cell r="FV216">
            <v>0</v>
          </cell>
          <cell r="FW216">
            <v>0</v>
          </cell>
          <cell r="FY216">
            <v>0</v>
          </cell>
          <cell r="FZ216">
            <v>0</v>
          </cell>
          <cell r="GA216">
            <v>0</v>
          </cell>
          <cell r="GC216">
            <v>0</v>
          </cell>
          <cell r="GD216">
            <v>0</v>
          </cell>
          <cell r="GE216">
            <v>0</v>
          </cell>
          <cell r="GG216">
            <v>0</v>
          </cell>
          <cell r="GH216">
            <v>0</v>
          </cell>
          <cell r="GI216">
            <v>0</v>
          </cell>
          <cell r="GK216">
            <v>0</v>
          </cell>
          <cell r="GL216">
            <v>0</v>
          </cell>
          <cell r="GM216">
            <v>0</v>
          </cell>
          <cell r="GO216">
            <v>0</v>
          </cell>
          <cell r="GP216">
            <v>0</v>
          </cell>
          <cell r="GQ216">
            <v>0</v>
          </cell>
          <cell r="GS216">
            <v>0</v>
          </cell>
          <cell r="GT216">
            <v>0</v>
          </cell>
          <cell r="GU216">
            <v>0</v>
          </cell>
          <cell r="GW216">
            <v>0</v>
          </cell>
          <cell r="GX216">
            <v>0</v>
          </cell>
          <cell r="GY216">
            <v>0</v>
          </cell>
          <cell r="HA216">
            <v>0</v>
          </cell>
          <cell r="HB216">
            <v>0</v>
          </cell>
          <cell r="HC216">
            <v>0</v>
          </cell>
        </row>
        <row r="217">
          <cell r="H217" t="str">
            <v>838327a</v>
          </cell>
          <cell r="I217" t="str">
            <v>USD</v>
          </cell>
          <cell r="J217" t="str">
            <v>MOTOR VENTILADOR IZQ</v>
          </cell>
          <cell r="K217" t="str">
            <v>M3</v>
          </cell>
          <cell r="L217">
            <v>2.8665000000000003</v>
          </cell>
          <cell r="M217">
            <v>2866.5000000000005</v>
          </cell>
          <cell r="N217">
            <v>40.950000000000003</v>
          </cell>
          <cell r="R217">
            <v>40.950000000000003</v>
          </cell>
          <cell r="V217">
            <v>40.950000000000003</v>
          </cell>
          <cell r="Z217">
            <v>40.950000000000003</v>
          </cell>
          <cell r="AD217">
            <v>40.950000000000003</v>
          </cell>
          <cell r="AH217">
            <v>40.950000000000003</v>
          </cell>
          <cell r="AL217">
            <v>40.950000000000003</v>
          </cell>
          <cell r="AP217">
            <v>40.950000000000003</v>
          </cell>
          <cell r="AT217">
            <v>40.950000000000003</v>
          </cell>
          <cell r="AX217">
            <v>40.950000000000003</v>
          </cell>
          <cell r="BB217">
            <v>40.950000000000003</v>
          </cell>
          <cell r="BF217">
            <v>40.950000000000003</v>
          </cell>
          <cell r="BJ217">
            <v>40.950000000000003</v>
          </cell>
          <cell r="BK217">
            <v>0</v>
          </cell>
          <cell r="BL217" t="str">
            <v xml:space="preserve"> </v>
          </cell>
          <cell r="BM217" t="str">
            <v xml:space="preserve"> </v>
          </cell>
          <cell r="BN217" t="str">
            <v xml:space="preserve"> </v>
          </cell>
          <cell r="BO217" t="str">
            <v xml:space="preserve"> </v>
          </cell>
          <cell r="BP217" t="str">
            <v xml:space="preserve"> </v>
          </cell>
          <cell r="BQ217" t="str">
            <v xml:space="preserve"> </v>
          </cell>
          <cell r="BR217" t="str">
            <v xml:space="preserve"> </v>
          </cell>
          <cell r="BS217" t="str">
            <v xml:space="preserve"> </v>
          </cell>
          <cell r="BT217" t="str">
            <v xml:space="preserve"> </v>
          </cell>
          <cell r="BU217" t="str">
            <v xml:space="preserve"> </v>
          </cell>
          <cell r="BV217" t="str">
            <v xml:space="preserve"> </v>
          </cell>
          <cell r="BW217" t="str">
            <v xml:space="preserve"> </v>
          </cell>
          <cell r="BX217" t="str">
            <v xml:space="preserve"> </v>
          </cell>
          <cell r="BY217" t="str">
            <v xml:space="preserve"> </v>
          </cell>
          <cell r="BZ217" t="str">
            <v xml:space="preserve"> </v>
          </cell>
          <cell r="CA217" t="str">
            <v xml:space="preserve"> </v>
          </cell>
          <cell r="CB217" t="str">
            <v xml:space="preserve"> </v>
          </cell>
          <cell r="CC217" t="str">
            <v xml:space="preserve"> </v>
          </cell>
          <cell r="CD217" t="str">
            <v xml:space="preserve"> </v>
          </cell>
          <cell r="CE217" t="str">
            <v xml:space="preserve"> </v>
          </cell>
          <cell r="CF217" t="str">
            <v xml:space="preserve"> </v>
          </cell>
          <cell r="CG217" t="str">
            <v xml:space="preserve"> </v>
          </cell>
          <cell r="CH217" t="str">
            <v xml:space="preserve"> </v>
          </cell>
          <cell r="CI217" t="str">
            <v xml:space="preserve"> </v>
          </cell>
          <cell r="CJ217" t="str">
            <v xml:space="preserve"> </v>
          </cell>
          <cell r="CK217" t="str">
            <v xml:space="preserve"> </v>
          </cell>
          <cell r="CL217" t="str">
            <v xml:space="preserve"> </v>
          </cell>
          <cell r="CM217" t="str">
            <v xml:space="preserve"> </v>
          </cell>
          <cell r="CN217" t="str">
            <v xml:space="preserve"> </v>
          </cell>
          <cell r="CO217" t="str">
            <v xml:space="preserve"> </v>
          </cell>
          <cell r="CP217" t="str">
            <v xml:space="preserve"> </v>
          </cell>
          <cell r="CQ217" t="str">
            <v xml:space="preserve"> </v>
          </cell>
          <cell r="CR217" t="str">
            <v xml:space="preserve"> </v>
          </cell>
          <cell r="CS217" t="str">
            <v xml:space="preserve"> </v>
          </cell>
          <cell r="CT217" t="str">
            <v xml:space="preserve"> </v>
          </cell>
          <cell r="CU217" t="str">
            <v xml:space="preserve"> </v>
          </cell>
          <cell r="CV217" t="str">
            <v xml:space="preserve"> </v>
          </cell>
          <cell r="CW217" t="str">
            <v xml:space="preserve"> </v>
          </cell>
          <cell r="CX217" t="str">
            <v xml:space="preserve"> </v>
          </cell>
          <cell r="CY217" t="str">
            <v xml:space="preserve"> </v>
          </cell>
          <cell r="CZ217" t="str">
            <v xml:space="preserve"> </v>
          </cell>
          <cell r="DA217" t="str">
            <v xml:space="preserve"> </v>
          </cell>
          <cell r="DB217" t="str">
            <v xml:space="preserve"> </v>
          </cell>
          <cell r="DC217" t="str">
            <v xml:space="preserve"> </v>
          </cell>
          <cell r="DD217" t="str">
            <v xml:space="preserve"> </v>
          </cell>
          <cell r="DE217" t="str">
            <v xml:space="preserve"> </v>
          </cell>
          <cell r="DF217" t="str">
            <v xml:space="preserve"> </v>
          </cell>
          <cell r="DG217" t="str">
            <v xml:space="preserve"> </v>
          </cell>
          <cell r="DH217" t="str">
            <v>4. IntraUS Auto838327a</v>
          </cell>
          <cell r="DI217">
            <v>0</v>
          </cell>
          <cell r="DJ217">
            <v>0</v>
          </cell>
          <cell r="DL217">
            <v>0</v>
          </cell>
          <cell r="DM217">
            <v>0</v>
          </cell>
          <cell r="DN217">
            <v>0</v>
          </cell>
          <cell r="DP217">
            <v>0</v>
          </cell>
          <cell r="DQ217">
            <v>0</v>
          </cell>
          <cell r="DR217">
            <v>0</v>
          </cell>
          <cell r="DT217">
            <v>0</v>
          </cell>
          <cell r="DU217">
            <v>0</v>
          </cell>
          <cell r="DV217">
            <v>0</v>
          </cell>
          <cell r="DX217">
            <v>0</v>
          </cell>
          <cell r="DY217">
            <v>0</v>
          </cell>
          <cell r="DZ217">
            <v>0</v>
          </cell>
          <cell r="EB217">
            <v>0</v>
          </cell>
          <cell r="EC217">
            <v>0</v>
          </cell>
          <cell r="ED217">
            <v>0</v>
          </cell>
          <cell r="EF217">
            <v>0</v>
          </cell>
          <cell r="EG217">
            <v>0</v>
          </cell>
          <cell r="EH217">
            <v>0</v>
          </cell>
          <cell r="EJ217">
            <v>0</v>
          </cell>
          <cell r="EK217">
            <v>0</v>
          </cell>
          <cell r="EL217">
            <v>0</v>
          </cell>
          <cell r="EN217">
            <v>0</v>
          </cell>
          <cell r="EO217">
            <v>0</v>
          </cell>
          <cell r="EP217">
            <v>0</v>
          </cell>
          <cell r="ER217">
            <v>0</v>
          </cell>
          <cell r="ES217">
            <v>0</v>
          </cell>
          <cell r="ET217">
            <v>0</v>
          </cell>
          <cell r="EV217">
            <v>0</v>
          </cell>
          <cell r="EW217">
            <v>0</v>
          </cell>
          <cell r="EX217">
            <v>0</v>
          </cell>
          <cell r="EZ217">
            <v>0</v>
          </cell>
          <cell r="FA217">
            <v>0</v>
          </cell>
          <cell r="FB217">
            <v>0</v>
          </cell>
          <cell r="FD217">
            <v>0</v>
          </cell>
          <cell r="FE217">
            <v>0</v>
          </cell>
          <cell r="FF217">
            <v>0</v>
          </cell>
          <cell r="FI217">
            <v>0</v>
          </cell>
          <cell r="FJ217">
            <v>0</v>
          </cell>
          <cell r="FK217">
            <v>0</v>
          </cell>
          <cell r="FM217">
            <v>0</v>
          </cell>
          <cell r="FN217">
            <v>0</v>
          </cell>
          <cell r="FO217">
            <v>0</v>
          </cell>
          <cell r="FQ217">
            <v>0</v>
          </cell>
          <cell r="FR217">
            <v>0</v>
          </cell>
          <cell r="FS217">
            <v>0</v>
          </cell>
          <cell r="FU217">
            <v>0</v>
          </cell>
          <cell r="FV217">
            <v>0</v>
          </cell>
          <cell r="FW217">
            <v>0</v>
          </cell>
          <cell r="FY217">
            <v>0</v>
          </cell>
          <cell r="FZ217">
            <v>0</v>
          </cell>
          <cell r="GA217">
            <v>0</v>
          </cell>
          <cell r="GC217">
            <v>0</v>
          </cell>
          <cell r="GD217">
            <v>0</v>
          </cell>
          <cell r="GE217">
            <v>0</v>
          </cell>
          <cell r="GG217">
            <v>0</v>
          </cell>
          <cell r="GH217">
            <v>0</v>
          </cell>
          <cell r="GI217">
            <v>0</v>
          </cell>
          <cell r="GK217">
            <v>0</v>
          </cell>
          <cell r="GL217">
            <v>0</v>
          </cell>
          <cell r="GM217">
            <v>0</v>
          </cell>
          <cell r="GO217">
            <v>0</v>
          </cell>
          <cell r="GP217">
            <v>0</v>
          </cell>
          <cell r="GQ217">
            <v>0</v>
          </cell>
          <cell r="GS217">
            <v>0</v>
          </cell>
          <cell r="GT217">
            <v>0</v>
          </cell>
          <cell r="GU217">
            <v>0</v>
          </cell>
          <cell r="GW217">
            <v>0</v>
          </cell>
          <cell r="GX217">
            <v>0</v>
          </cell>
          <cell r="GY217">
            <v>0</v>
          </cell>
          <cell r="HA217">
            <v>0</v>
          </cell>
          <cell r="HB217">
            <v>0</v>
          </cell>
          <cell r="HC217">
            <v>0</v>
          </cell>
        </row>
        <row r="218">
          <cell r="H218" t="str">
            <v>869408n</v>
          </cell>
          <cell r="I218" t="str">
            <v>USD</v>
          </cell>
          <cell r="J218" t="str">
            <v>RAD PROWLER (1005429)AFT</v>
          </cell>
          <cell r="K218" t="str">
            <v>T1</v>
          </cell>
          <cell r="L218">
            <v>8.1647999999999996</v>
          </cell>
          <cell r="M218">
            <v>8164.7999999999993</v>
          </cell>
          <cell r="N218">
            <v>116.64</v>
          </cell>
          <cell r="R218">
            <v>116.64</v>
          </cell>
          <cell r="V218">
            <v>116.64</v>
          </cell>
          <cell r="Z218">
            <v>116.64</v>
          </cell>
          <cell r="AD218">
            <v>116.64</v>
          </cell>
          <cell r="AH218">
            <v>116.64</v>
          </cell>
          <cell r="AL218">
            <v>116.64</v>
          </cell>
          <cell r="AP218">
            <v>116.64</v>
          </cell>
          <cell r="AT218">
            <v>116.64</v>
          </cell>
          <cell r="AX218">
            <v>116.64</v>
          </cell>
          <cell r="BB218">
            <v>116.64</v>
          </cell>
          <cell r="BF218">
            <v>116.64</v>
          </cell>
          <cell r="BJ218">
            <v>116.64</v>
          </cell>
          <cell r="BK218">
            <v>0</v>
          </cell>
          <cell r="BL218" t="str">
            <v xml:space="preserve"> </v>
          </cell>
          <cell r="BM218" t="str">
            <v xml:space="preserve"> </v>
          </cell>
          <cell r="BN218" t="str">
            <v xml:space="preserve"> </v>
          </cell>
          <cell r="BO218" t="str">
            <v xml:space="preserve"> </v>
          </cell>
          <cell r="BP218" t="str">
            <v xml:space="preserve"> </v>
          </cell>
          <cell r="BQ218" t="str">
            <v xml:space="preserve"> </v>
          </cell>
          <cell r="BR218" t="str">
            <v xml:space="preserve"> </v>
          </cell>
          <cell r="BS218" t="str">
            <v xml:space="preserve"> </v>
          </cell>
          <cell r="BT218" t="str">
            <v xml:space="preserve"> </v>
          </cell>
          <cell r="BU218" t="str">
            <v xml:space="preserve"> </v>
          </cell>
          <cell r="BV218" t="str">
            <v xml:space="preserve"> </v>
          </cell>
          <cell r="BW218" t="str">
            <v xml:space="preserve"> </v>
          </cell>
          <cell r="BX218" t="str">
            <v xml:space="preserve"> </v>
          </cell>
          <cell r="BY218" t="str">
            <v xml:space="preserve"> </v>
          </cell>
          <cell r="BZ218" t="str">
            <v xml:space="preserve"> </v>
          </cell>
          <cell r="CA218" t="str">
            <v xml:space="preserve"> </v>
          </cell>
          <cell r="CB218" t="str">
            <v xml:space="preserve"> </v>
          </cell>
          <cell r="CC218" t="str">
            <v xml:space="preserve"> </v>
          </cell>
          <cell r="CD218" t="str">
            <v xml:space="preserve"> </v>
          </cell>
          <cell r="CE218" t="str">
            <v xml:space="preserve"> </v>
          </cell>
          <cell r="CF218" t="str">
            <v xml:space="preserve"> </v>
          </cell>
          <cell r="CG218" t="str">
            <v xml:space="preserve"> </v>
          </cell>
          <cell r="CH218" t="str">
            <v xml:space="preserve"> </v>
          </cell>
          <cell r="CI218" t="str">
            <v xml:space="preserve"> </v>
          </cell>
          <cell r="CJ218" t="str">
            <v xml:space="preserve"> </v>
          </cell>
          <cell r="CK218" t="str">
            <v xml:space="preserve"> </v>
          </cell>
          <cell r="CL218" t="str">
            <v xml:space="preserve"> </v>
          </cell>
          <cell r="CM218" t="str">
            <v xml:space="preserve"> </v>
          </cell>
          <cell r="CN218" t="str">
            <v xml:space="preserve"> </v>
          </cell>
          <cell r="CO218" t="str">
            <v xml:space="preserve"> </v>
          </cell>
          <cell r="CP218" t="str">
            <v xml:space="preserve"> </v>
          </cell>
          <cell r="CQ218" t="str">
            <v xml:space="preserve"> </v>
          </cell>
          <cell r="CR218" t="str">
            <v xml:space="preserve"> </v>
          </cell>
          <cell r="CS218" t="str">
            <v xml:space="preserve"> </v>
          </cell>
          <cell r="CT218" t="str">
            <v xml:space="preserve"> </v>
          </cell>
          <cell r="CU218" t="str">
            <v xml:space="preserve"> </v>
          </cell>
          <cell r="CV218" t="str">
            <v xml:space="preserve"> </v>
          </cell>
          <cell r="CW218" t="str">
            <v xml:space="preserve"> </v>
          </cell>
          <cell r="CX218" t="str">
            <v xml:space="preserve"> </v>
          </cell>
          <cell r="CY218" t="str">
            <v xml:space="preserve"> </v>
          </cell>
          <cell r="CZ218" t="str">
            <v xml:space="preserve"> </v>
          </cell>
          <cell r="DA218" t="str">
            <v xml:space="preserve"> </v>
          </cell>
          <cell r="DB218" t="str">
            <v xml:space="preserve"> </v>
          </cell>
          <cell r="DC218" t="str">
            <v xml:space="preserve"> </v>
          </cell>
          <cell r="DD218" t="str">
            <v xml:space="preserve"> </v>
          </cell>
          <cell r="DE218" t="str">
            <v xml:space="preserve"> </v>
          </cell>
          <cell r="DF218" t="str">
            <v xml:space="preserve"> </v>
          </cell>
          <cell r="DG218" t="str">
            <v xml:space="preserve"> </v>
          </cell>
          <cell r="DH218" t="str">
            <v>4. IntraUS Auto869408n</v>
          </cell>
          <cell r="DI218">
            <v>0</v>
          </cell>
          <cell r="DJ218">
            <v>0</v>
          </cell>
          <cell r="DL218">
            <v>0</v>
          </cell>
          <cell r="DM218">
            <v>0</v>
          </cell>
          <cell r="DN218">
            <v>0</v>
          </cell>
          <cell r="DP218">
            <v>0</v>
          </cell>
          <cell r="DQ218">
            <v>0</v>
          </cell>
          <cell r="DR218">
            <v>0</v>
          </cell>
          <cell r="DT218">
            <v>0</v>
          </cell>
          <cell r="DU218">
            <v>0</v>
          </cell>
          <cell r="DV218">
            <v>0</v>
          </cell>
          <cell r="DX218">
            <v>0</v>
          </cell>
          <cell r="DY218">
            <v>0</v>
          </cell>
          <cell r="DZ218">
            <v>0</v>
          </cell>
          <cell r="EB218">
            <v>0</v>
          </cell>
          <cell r="EC218">
            <v>0</v>
          </cell>
          <cell r="ED218">
            <v>0</v>
          </cell>
          <cell r="EF218">
            <v>0</v>
          </cell>
          <cell r="EG218">
            <v>0</v>
          </cell>
          <cell r="EH218">
            <v>0</v>
          </cell>
          <cell r="EJ218">
            <v>0</v>
          </cell>
          <cell r="EK218">
            <v>0</v>
          </cell>
          <cell r="EL218">
            <v>0</v>
          </cell>
          <cell r="EN218">
            <v>0</v>
          </cell>
          <cell r="EO218">
            <v>0</v>
          </cell>
          <cell r="EP218">
            <v>0</v>
          </cell>
          <cell r="ER218">
            <v>0</v>
          </cell>
          <cell r="ES218">
            <v>0</v>
          </cell>
          <cell r="ET218">
            <v>0</v>
          </cell>
          <cell r="EV218">
            <v>0</v>
          </cell>
          <cell r="EW218">
            <v>0</v>
          </cell>
          <cell r="EX218">
            <v>0</v>
          </cell>
          <cell r="EZ218">
            <v>0</v>
          </cell>
          <cell r="FA218">
            <v>0</v>
          </cell>
          <cell r="FB218">
            <v>0</v>
          </cell>
          <cell r="FD218">
            <v>0</v>
          </cell>
          <cell r="FE218">
            <v>0</v>
          </cell>
          <cell r="FF218">
            <v>0</v>
          </cell>
          <cell r="FI218">
            <v>0</v>
          </cell>
          <cell r="FJ218">
            <v>0</v>
          </cell>
          <cell r="FK218">
            <v>0</v>
          </cell>
          <cell r="FM218">
            <v>0</v>
          </cell>
          <cell r="FN218">
            <v>0</v>
          </cell>
          <cell r="FO218">
            <v>0</v>
          </cell>
          <cell r="FQ218">
            <v>0</v>
          </cell>
          <cell r="FR218">
            <v>0</v>
          </cell>
          <cell r="FS218">
            <v>0</v>
          </cell>
          <cell r="FU218">
            <v>0</v>
          </cell>
          <cell r="FV218">
            <v>0</v>
          </cell>
          <cell r="FW218">
            <v>0</v>
          </cell>
          <cell r="FY218">
            <v>0</v>
          </cell>
          <cell r="FZ218">
            <v>0</v>
          </cell>
          <cell r="GA218">
            <v>0</v>
          </cell>
          <cell r="GC218">
            <v>0</v>
          </cell>
          <cell r="GD218">
            <v>0</v>
          </cell>
          <cell r="GE218">
            <v>0</v>
          </cell>
          <cell r="GG218">
            <v>0</v>
          </cell>
          <cell r="GH218">
            <v>0</v>
          </cell>
          <cell r="GI218">
            <v>0</v>
          </cell>
          <cell r="GK218">
            <v>0</v>
          </cell>
          <cell r="GL218">
            <v>0</v>
          </cell>
          <cell r="GM218">
            <v>0</v>
          </cell>
          <cell r="GO218">
            <v>0</v>
          </cell>
          <cell r="GP218">
            <v>0</v>
          </cell>
          <cell r="GQ218">
            <v>0</v>
          </cell>
          <cell r="GS218">
            <v>0</v>
          </cell>
          <cell r="GT218">
            <v>0</v>
          </cell>
          <cell r="GU218">
            <v>0</v>
          </cell>
          <cell r="GW218">
            <v>0</v>
          </cell>
          <cell r="GX218">
            <v>0</v>
          </cell>
          <cell r="GY218">
            <v>0</v>
          </cell>
          <cell r="HA218">
            <v>0</v>
          </cell>
          <cell r="HB218">
            <v>0</v>
          </cell>
          <cell r="HC218">
            <v>0</v>
          </cell>
        </row>
        <row r="219">
          <cell r="H219" t="str">
            <v>869409w</v>
          </cell>
          <cell r="I219" t="str">
            <v>USD</v>
          </cell>
          <cell r="J219" t="str">
            <v>RAD XJ (1005302) AFTERMAR</v>
          </cell>
          <cell r="K219" t="str">
            <v>T1</v>
          </cell>
          <cell r="L219">
            <v>1.4074899999999999</v>
          </cell>
          <cell r="M219">
            <v>1407.49</v>
          </cell>
          <cell r="N219">
            <v>100.535</v>
          </cell>
          <cell r="R219">
            <v>100.535</v>
          </cell>
          <cell r="V219">
            <v>100.535</v>
          </cell>
          <cell r="Z219">
            <v>100.535</v>
          </cell>
          <cell r="AD219">
            <v>100.535</v>
          </cell>
          <cell r="AH219">
            <v>100.535</v>
          </cell>
          <cell r="AL219">
            <v>100.535</v>
          </cell>
          <cell r="AP219">
            <v>100.535</v>
          </cell>
          <cell r="AT219">
            <v>100.535</v>
          </cell>
          <cell r="AX219">
            <v>100.535</v>
          </cell>
          <cell r="BB219">
            <v>100.535</v>
          </cell>
          <cell r="BF219">
            <v>100.535</v>
          </cell>
          <cell r="BJ219">
            <v>100.535</v>
          </cell>
          <cell r="BK219">
            <v>0</v>
          </cell>
          <cell r="BL219" t="str">
            <v xml:space="preserve"> </v>
          </cell>
          <cell r="BM219" t="str">
            <v xml:space="preserve"> </v>
          </cell>
          <cell r="BN219" t="str">
            <v xml:space="preserve"> </v>
          </cell>
          <cell r="BO219" t="str">
            <v xml:space="preserve"> </v>
          </cell>
          <cell r="BP219" t="str">
            <v xml:space="preserve"> </v>
          </cell>
          <cell r="BQ219" t="str">
            <v xml:space="preserve"> </v>
          </cell>
          <cell r="BR219" t="str">
            <v xml:space="preserve"> </v>
          </cell>
          <cell r="BS219" t="str">
            <v xml:space="preserve"> </v>
          </cell>
          <cell r="BT219" t="str">
            <v xml:space="preserve"> </v>
          </cell>
          <cell r="BU219" t="str">
            <v xml:space="preserve"> </v>
          </cell>
          <cell r="BV219" t="str">
            <v xml:space="preserve"> </v>
          </cell>
          <cell r="BW219" t="str">
            <v xml:space="preserve"> </v>
          </cell>
          <cell r="BX219" t="str">
            <v xml:space="preserve"> </v>
          </cell>
          <cell r="BY219" t="str">
            <v xml:space="preserve"> </v>
          </cell>
          <cell r="BZ219" t="str">
            <v xml:space="preserve"> </v>
          </cell>
          <cell r="CA219" t="str">
            <v xml:space="preserve"> </v>
          </cell>
          <cell r="CB219" t="str">
            <v xml:space="preserve"> </v>
          </cell>
          <cell r="CC219" t="str">
            <v xml:space="preserve"> </v>
          </cell>
          <cell r="CD219" t="str">
            <v xml:space="preserve"> </v>
          </cell>
          <cell r="CE219" t="str">
            <v xml:space="preserve"> </v>
          </cell>
          <cell r="CF219" t="str">
            <v xml:space="preserve"> </v>
          </cell>
          <cell r="CG219" t="str">
            <v xml:space="preserve"> </v>
          </cell>
          <cell r="CH219" t="str">
            <v xml:space="preserve"> </v>
          </cell>
          <cell r="CI219" t="str">
            <v xml:space="preserve"> </v>
          </cell>
          <cell r="CJ219" t="str">
            <v xml:space="preserve"> </v>
          </cell>
          <cell r="CK219" t="str">
            <v xml:space="preserve"> </v>
          </cell>
          <cell r="CL219" t="str">
            <v xml:space="preserve"> </v>
          </cell>
          <cell r="CM219" t="str">
            <v xml:space="preserve"> </v>
          </cell>
          <cell r="CN219" t="str">
            <v xml:space="preserve"> </v>
          </cell>
          <cell r="CO219" t="str">
            <v xml:space="preserve"> </v>
          </cell>
          <cell r="CP219" t="str">
            <v xml:space="preserve"> </v>
          </cell>
          <cell r="CQ219" t="str">
            <v xml:space="preserve"> </v>
          </cell>
          <cell r="CR219" t="str">
            <v xml:space="preserve"> </v>
          </cell>
          <cell r="CS219" t="str">
            <v xml:space="preserve"> </v>
          </cell>
          <cell r="CT219" t="str">
            <v xml:space="preserve"> </v>
          </cell>
          <cell r="CU219" t="str">
            <v xml:space="preserve"> </v>
          </cell>
          <cell r="CV219" t="str">
            <v xml:space="preserve"> </v>
          </cell>
          <cell r="CW219" t="str">
            <v xml:space="preserve"> </v>
          </cell>
          <cell r="CX219" t="str">
            <v xml:space="preserve"> </v>
          </cell>
          <cell r="CY219" t="str">
            <v xml:space="preserve"> </v>
          </cell>
          <cell r="CZ219" t="str">
            <v xml:space="preserve"> </v>
          </cell>
          <cell r="DA219" t="str">
            <v xml:space="preserve"> </v>
          </cell>
          <cell r="DB219" t="str">
            <v xml:space="preserve"> </v>
          </cell>
          <cell r="DC219" t="str">
            <v xml:space="preserve"> </v>
          </cell>
          <cell r="DD219" t="str">
            <v xml:space="preserve"> </v>
          </cell>
          <cell r="DE219" t="str">
            <v xml:space="preserve"> </v>
          </cell>
          <cell r="DF219" t="str">
            <v xml:space="preserve"> </v>
          </cell>
          <cell r="DG219" t="str">
            <v xml:space="preserve"> </v>
          </cell>
          <cell r="DH219" t="str">
            <v>4. IntraUS Auto869409w</v>
          </cell>
          <cell r="DI219">
            <v>0</v>
          </cell>
          <cell r="DJ219">
            <v>0</v>
          </cell>
          <cell r="DL219">
            <v>0</v>
          </cell>
          <cell r="DM219">
            <v>0</v>
          </cell>
          <cell r="DN219">
            <v>0</v>
          </cell>
          <cell r="DP219">
            <v>0</v>
          </cell>
          <cell r="DQ219">
            <v>0</v>
          </cell>
          <cell r="DR219">
            <v>0</v>
          </cell>
          <cell r="DT219">
            <v>0</v>
          </cell>
          <cell r="DU219">
            <v>0</v>
          </cell>
          <cell r="DV219">
            <v>0</v>
          </cell>
          <cell r="DX219">
            <v>0</v>
          </cell>
          <cell r="DY219">
            <v>0</v>
          </cell>
          <cell r="DZ219">
            <v>0</v>
          </cell>
          <cell r="EB219">
            <v>0</v>
          </cell>
          <cell r="EC219">
            <v>0</v>
          </cell>
          <cell r="ED219">
            <v>0</v>
          </cell>
          <cell r="EF219">
            <v>0</v>
          </cell>
          <cell r="EG219">
            <v>0</v>
          </cell>
          <cell r="EH219">
            <v>0</v>
          </cell>
          <cell r="EJ219">
            <v>0</v>
          </cell>
          <cell r="EK219">
            <v>0</v>
          </cell>
          <cell r="EL219">
            <v>0</v>
          </cell>
          <cell r="EN219">
            <v>0</v>
          </cell>
          <cell r="EO219">
            <v>0</v>
          </cell>
          <cell r="EP219">
            <v>0</v>
          </cell>
          <cell r="ER219">
            <v>0</v>
          </cell>
          <cell r="ES219">
            <v>0</v>
          </cell>
          <cell r="ET219">
            <v>0</v>
          </cell>
          <cell r="EV219">
            <v>0</v>
          </cell>
          <cell r="EW219">
            <v>0</v>
          </cell>
          <cell r="EX219">
            <v>0</v>
          </cell>
          <cell r="EZ219">
            <v>0</v>
          </cell>
          <cell r="FA219">
            <v>0</v>
          </cell>
          <cell r="FB219">
            <v>0</v>
          </cell>
          <cell r="FD219">
            <v>0</v>
          </cell>
          <cell r="FE219">
            <v>0</v>
          </cell>
          <cell r="FF219">
            <v>0</v>
          </cell>
          <cell r="FI219">
            <v>0</v>
          </cell>
          <cell r="FJ219">
            <v>0</v>
          </cell>
          <cell r="FK219">
            <v>0</v>
          </cell>
          <cell r="FM219">
            <v>0</v>
          </cell>
          <cell r="FN219">
            <v>0</v>
          </cell>
          <cell r="FO219">
            <v>0</v>
          </cell>
          <cell r="FQ219">
            <v>0</v>
          </cell>
          <cell r="FR219">
            <v>0</v>
          </cell>
          <cell r="FS219">
            <v>0</v>
          </cell>
          <cell r="FU219">
            <v>0</v>
          </cell>
          <cell r="FV219">
            <v>0</v>
          </cell>
          <cell r="FW219">
            <v>0</v>
          </cell>
          <cell r="FY219">
            <v>0</v>
          </cell>
          <cell r="FZ219">
            <v>0</v>
          </cell>
          <cell r="GA219">
            <v>0</v>
          </cell>
          <cell r="GC219">
            <v>0</v>
          </cell>
          <cell r="GD219">
            <v>0</v>
          </cell>
          <cell r="GE219">
            <v>0</v>
          </cell>
          <cell r="GG219">
            <v>0</v>
          </cell>
          <cell r="GH219">
            <v>0</v>
          </cell>
          <cell r="GI219">
            <v>0</v>
          </cell>
          <cell r="GK219">
            <v>0</v>
          </cell>
          <cell r="GL219">
            <v>0</v>
          </cell>
          <cell r="GM219">
            <v>0</v>
          </cell>
          <cell r="GO219">
            <v>0</v>
          </cell>
          <cell r="GP219">
            <v>0</v>
          </cell>
          <cell r="GQ219">
            <v>0</v>
          </cell>
          <cell r="GS219">
            <v>0</v>
          </cell>
          <cell r="GT219">
            <v>0</v>
          </cell>
          <cell r="GU219">
            <v>0</v>
          </cell>
          <cell r="GW219">
            <v>0</v>
          </cell>
          <cell r="GX219">
            <v>0</v>
          </cell>
          <cell r="GY219">
            <v>0</v>
          </cell>
          <cell r="HA219">
            <v>0</v>
          </cell>
          <cell r="HB219">
            <v>0</v>
          </cell>
          <cell r="HC219">
            <v>0</v>
          </cell>
        </row>
        <row r="220">
          <cell r="H220" t="str">
            <v>869410V</v>
          </cell>
          <cell r="I220" t="str">
            <v>USD</v>
          </cell>
          <cell r="J220" t="str">
            <v>RAD XJ (1005080) AFTERMAR</v>
          </cell>
          <cell r="K220" t="str">
            <v>T1</v>
          </cell>
          <cell r="L220">
            <v>130.05047999999999</v>
          </cell>
          <cell r="M220">
            <v>130050.48</v>
          </cell>
          <cell r="N220">
            <v>93.36</v>
          </cell>
          <cell r="R220">
            <v>93.36</v>
          </cell>
          <cell r="V220">
            <v>93.36</v>
          </cell>
          <cell r="Z220">
            <v>93.36</v>
          </cell>
          <cell r="AD220">
            <v>93.36</v>
          </cell>
          <cell r="AH220">
            <v>93.36</v>
          </cell>
          <cell r="AL220">
            <v>93.36</v>
          </cell>
          <cell r="AP220">
            <v>93.36</v>
          </cell>
          <cell r="AT220">
            <v>93.36</v>
          </cell>
          <cell r="AX220">
            <v>93.36</v>
          </cell>
          <cell r="BB220">
            <v>93.36</v>
          </cell>
          <cell r="BF220">
            <v>93.36</v>
          </cell>
          <cell r="BJ220">
            <v>93.36</v>
          </cell>
          <cell r="BK220">
            <v>0</v>
          </cell>
          <cell r="BL220" t="str">
            <v xml:space="preserve"> </v>
          </cell>
          <cell r="BM220" t="str">
            <v xml:space="preserve"> </v>
          </cell>
          <cell r="BN220" t="str">
            <v xml:space="preserve"> </v>
          </cell>
          <cell r="BO220" t="str">
            <v xml:space="preserve"> </v>
          </cell>
          <cell r="BP220" t="str">
            <v xml:space="preserve"> </v>
          </cell>
          <cell r="BQ220" t="str">
            <v xml:space="preserve"> </v>
          </cell>
          <cell r="BR220" t="str">
            <v xml:space="preserve"> </v>
          </cell>
          <cell r="BS220" t="str">
            <v xml:space="preserve"> </v>
          </cell>
          <cell r="BT220" t="str">
            <v xml:space="preserve"> </v>
          </cell>
          <cell r="BU220" t="str">
            <v xml:space="preserve"> </v>
          </cell>
          <cell r="BV220" t="str">
            <v xml:space="preserve"> </v>
          </cell>
          <cell r="BW220" t="str">
            <v xml:space="preserve"> </v>
          </cell>
          <cell r="BX220" t="str">
            <v xml:space="preserve"> </v>
          </cell>
          <cell r="BY220" t="str">
            <v xml:space="preserve"> </v>
          </cell>
          <cell r="BZ220" t="str">
            <v xml:space="preserve"> </v>
          </cell>
          <cell r="CA220" t="str">
            <v xml:space="preserve"> </v>
          </cell>
          <cell r="CB220" t="str">
            <v xml:space="preserve"> </v>
          </cell>
          <cell r="CC220" t="str">
            <v xml:space="preserve"> </v>
          </cell>
          <cell r="CD220" t="str">
            <v xml:space="preserve"> </v>
          </cell>
          <cell r="CE220" t="str">
            <v xml:space="preserve"> </v>
          </cell>
          <cell r="CF220" t="str">
            <v xml:space="preserve"> </v>
          </cell>
          <cell r="CG220" t="str">
            <v xml:space="preserve"> </v>
          </cell>
          <cell r="CH220" t="str">
            <v xml:space="preserve"> </v>
          </cell>
          <cell r="CI220" t="str">
            <v xml:space="preserve"> </v>
          </cell>
          <cell r="CJ220" t="str">
            <v xml:space="preserve"> </v>
          </cell>
          <cell r="CK220" t="str">
            <v xml:space="preserve"> </v>
          </cell>
          <cell r="CL220" t="str">
            <v xml:space="preserve"> </v>
          </cell>
          <cell r="CM220" t="str">
            <v xml:space="preserve"> </v>
          </cell>
          <cell r="CN220" t="str">
            <v xml:space="preserve"> </v>
          </cell>
          <cell r="CO220" t="str">
            <v xml:space="preserve"> </v>
          </cell>
          <cell r="CP220" t="str">
            <v xml:space="preserve"> </v>
          </cell>
          <cell r="CQ220" t="str">
            <v xml:space="preserve"> </v>
          </cell>
          <cell r="CR220" t="str">
            <v xml:space="preserve"> </v>
          </cell>
          <cell r="CS220" t="str">
            <v xml:space="preserve"> </v>
          </cell>
          <cell r="CT220" t="str">
            <v xml:space="preserve"> </v>
          </cell>
          <cell r="CU220" t="str">
            <v xml:space="preserve"> </v>
          </cell>
          <cell r="CV220" t="str">
            <v xml:space="preserve"> </v>
          </cell>
          <cell r="CW220" t="str">
            <v xml:space="preserve"> </v>
          </cell>
          <cell r="CX220" t="str">
            <v xml:space="preserve"> </v>
          </cell>
          <cell r="CY220" t="str">
            <v xml:space="preserve"> </v>
          </cell>
          <cell r="CZ220" t="str">
            <v xml:space="preserve"> </v>
          </cell>
          <cell r="DA220" t="str">
            <v xml:space="preserve"> </v>
          </cell>
          <cell r="DB220" t="str">
            <v xml:space="preserve"> </v>
          </cell>
          <cell r="DC220" t="str">
            <v xml:space="preserve"> </v>
          </cell>
          <cell r="DD220" t="str">
            <v xml:space="preserve"> </v>
          </cell>
          <cell r="DE220" t="str">
            <v xml:space="preserve"> </v>
          </cell>
          <cell r="DF220" t="str">
            <v xml:space="preserve"> </v>
          </cell>
          <cell r="DG220" t="str">
            <v xml:space="preserve"> </v>
          </cell>
          <cell r="DH220" t="str">
            <v>4. IntraUS Auto869410V</v>
          </cell>
          <cell r="DI220">
            <v>0</v>
          </cell>
          <cell r="DJ220">
            <v>0</v>
          </cell>
          <cell r="DL220">
            <v>0</v>
          </cell>
          <cell r="DM220">
            <v>0</v>
          </cell>
          <cell r="DN220">
            <v>0</v>
          </cell>
          <cell r="DP220">
            <v>0</v>
          </cell>
          <cell r="DQ220">
            <v>0</v>
          </cell>
          <cell r="DR220">
            <v>0</v>
          </cell>
          <cell r="DT220">
            <v>0</v>
          </cell>
          <cell r="DU220">
            <v>0</v>
          </cell>
          <cell r="DV220">
            <v>0</v>
          </cell>
          <cell r="DX220">
            <v>0</v>
          </cell>
          <cell r="DY220">
            <v>0</v>
          </cell>
          <cell r="DZ220">
            <v>0</v>
          </cell>
          <cell r="EB220">
            <v>0</v>
          </cell>
          <cell r="EC220">
            <v>0</v>
          </cell>
          <cell r="ED220">
            <v>0</v>
          </cell>
          <cell r="EF220">
            <v>0</v>
          </cell>
          <cell r="EG220">
            <v>0</v>
          </cell>
          <cell r="EH220">
            <v>0</v>
          </cell>
          <cell r="EJ220">
            <v>0</v>
          </cell>
          <cell r="EK220">
            <v>0</v>
          </cell>
          <cell r="EL220">
            <v>0</v>
          </cell>
          <cell r="EN220">
            <v>0</v>
          </cell>
          <cell r="EO220">
            <v>0</v>
          </cell>
          <cell r="EP220">
            <v>0</v>
          </cell>
          <cell r="ER220">
            <v>0</v>
          </cell>
          <cell r="ES220">
            <v>0</v>
          </cell>
          <cell r="ET220">
            <v>0</v>
          </cell>
          <cell r="EV220">
            <v>0</v>
          </cell>
          <cell r="EW220">
            <v>0</v>
          </cell>
          <cell r="EX220">
            <v>0</v>
          </cell>
          <cell r="EZ220">
            <v>0</v>
          </cell>
          <cell r="FA220">
            <v>0</v>
          </cell>
          <cell r="FB220">
            <v>0</v>
          </cell>
          <cell r="FD220">
            <v>0</v>
          </cell>
          <cell r="FE220">
            <v>0</v>
          </cell>
          <cell r="FF220">
            <v>0</v>
          </cell>
          <cell r="FI220">
            <v>0</v>
          </cell>
          <cell r="FJ220">
            <v>0</v>
          </cell>
          <cell r="FK220">
            <v>0</v>
          </cell>
          <cell r="FM220">
            <v>0</v>
          </cell>
          <cell r="FN220">
            <v>0</v>
          </cell>
          <cell r="FO220">
            <v>0</v>
          </cell>
          <cell r="FQ220">
            <v>0</v>
          </cell>
          <cell r="FR220">
            <v>0</v>
          </cell>
          <cell r="FS220">
            <v>0</v>
          </cell>
          <cell r="FU220">
            <v>0</v>
          </cell>
          <cell r="FV220">
            <v>0</v>
          </cell>
          <cell r="FW220">
            <v>0</v>
          </cell>
          <cell r="FY220">
            <v>0</v>
          </cell>
          <cell r="FZ220">
            <v>0</v>
          </cell>
          <cell r="GA220">
            <v>0</v>
          </cell>
          <cell r="GC220">
            <v>0</v>
          </cell>
          <cell r="GD220">
            <v>0</v>
          </cell>
          <cell r="GE220">
            <v>0</v>
          </cell>
          <cell r="GG220">
            <v>0</v>
          </cell>
          <cell r="GH220">
            <v>0</v>
          </cell>
          <cell r="GI220">
            <v>0</v>
          </cell>
          <cell r="GK220">
            <v>0</v>
          </cell>
          <cell r="GL220">
            <v>0</v>
          </cell>
          <cell r="GM220">
            <v>0</v>
          </cell>
          <cell r="GO220">
            <v>0</v>
          </cell>
          <cell r="GP220">
            <v>0</v>
          </cell>
          <cell r="GQ220">
            <v>0</v>
          </cell>
          <cell r="GS220">
            <v>0</v>
          </cell>
          <cell r="GT220">
            <v>0</v>
          </cell>
          <cell r="GU220">
            <v>0</v>
          </cell>
          <cell r="GW220">
            <v>0</v>
          </cell>
          <cell r="GX220">
            <v>0</v>
          </cell>
          <cell r="GY220">
            <v>0</v>
          </cell>
          <cell r="HA220">
            <v>0</v>
          </cell>
          <cell r="HB220">
            <v>0</v>
          </cell>
          <cell r="HC220">
            <v>0</v>
          </cell>
        </row>
        <row r="221">
          <cell r="H221" t="str">
            <v>869419Q</v>
          </cell>
          <cell r="I221" t="str">
            <v>USD</v>
          </cell>
          <cell r="J221" t="str">
            <v>RADIADOR PT44 W TOC AFTRM</v>
          </cell>
          <cell r="K221" t="str">
            <v>T7</v>
          </cell>
          <cell r="L221">
            <v>0</v>
          </cell>
          <cell r="M221">
            <v>0</v>
          </cell>
          <cell r="N221">
            <v>0</v>
          </cell>
          <cell r="R221">
            <v>0</v>
          </cell>
          <cell r="V221">
            <v>0</v>
          </cell>
          <cell r="Z221">
            <v>0</v>
          </cell>
          <cell r="AD221">
            <v>0</v>
          </cell>
          <cell r="AH221">
            <v>0</v>
          </cell>
          <cell r="AL221">
            <v>0</v>
          </cell>
          <cell r="AP221">
            <v>0</v>
          </cell>
          <cell r="AT221">
            <v>0</v>
          </cell>
          <cell r="AX221">
            <v>0</v>
          </cell>
          <cell r="BB221">
            <v>0</v>
          </cell>
          <cell r="BF221">
            <v>0</v>
          </cell>
          <cell r="BJ221">
            <v>0</v>
          </cell>
          <cell r="BK221">
            <v>0</v>
          </cell>
          <cell r="BL221" t="str">
            <v xml:space="preserve"> </v>
          </cell>
          <cell r="BM221" t="str">
            <v xml:space="preserve"> </v>
          </cell>
          <cell r="BN221" t="str">
            <v xml:space="preserve"> </v>
          </cell>
          <cell r="BO221" t="str">
            <v xml:space="preserve"> </v>
          </cell>
          <cell r="BP221" t="str">
            <v xml:space="preserve"> </v>
          </cell>
          <cell r="BQ221" t="str">
            <v xml:space="preserve"> </v>
          </cell>
          <cell r="BR221" t="str">
            <v xml:space="preserve"> </v>
          </cell>
          <cell r="BS221" t="str">
            <v xml:space="preserve"> </v>
          </cell>
          <cell r="BT221" t="str">
            <v xml:space="preserve"> </v>
          </cell>
          <cell r="BU221" t="str">
            <v xml:space="preserve"> </v>
          </cell>
          <cell r="BV221" t="str">
            <v xml:space="preserve"> </v>
          </cell>
          <cell r="BW221" t="str">
            <v xml:space="preserve"> </v>
          </cell>
          <cell r="BX221" t="str">
            <v xml:space="preserve"> </v>
          </cell>
          <cell r="BY221" t="str">
            <v xml:space="preserve"> </v>
          </cell>
          <cell r="BZ221" t="str">
            <v xml:space="preserve"> </v>
          </cell>
          <cell r="CA221" t="str">
            <v xml:space="preserve"> </v>
          </cell>
          <cell r="CB221" t="str">
            <v xml:space="preserve"> </v>
          </cell>
          <cell r="CC221" t="str">
            <v xml:space="preserve"> </v>
          </cell>
          <cell r="CD221" t="str">
            <v xml:space="preserve"> </v>
          </cell>
          <cell r="CE221" t="str">
            <v xml:space="preserve"> </v>
          </cell>
          <cell r="CF221" t="str">
            <v xml:space="preserve"> </v>
          </cell>
          <cell r="CG221" t="str">
            <v xml:space="preserve"> </v>
          </cell>
          <cell r="CH221" t="str">
            <v xml:space="preserve"> </v>
          </cell>
          <cell r="CI221" t="str">
            <v xml:space="preserve"> </v>
          </cell>
          <cell r="CJ221" t="str">
            <v xml:space="preserve"> </v>
          </cell>
          <cell r="CK221" t="str">
            <v xml:space="preserve"> </v>
          </cell>
          <cell r="CL221" t="str">
            <v xml:space="preserve"> </v>
          </cell>
          <cell r="CM221" t="str">
            <v xml:space="preserve"> </v>
          </cell>
          <cell r="CN221" t="str">
            <v xml:space="preserve"> </v>
          </cell>
          <cell r="CO221" t="str">
            <v xml:space="preserve"> </v>
          </cell>
          <cell r="CP221" t="str">
            <v xml:space="preserve"> </v>
          </cell>
          <cell r="CQ221" t="str">
            <v xml:space="preserve"> </v>
          </cell>
          <cell r="CR221" t="str">
            <v xml:space="preserve"> </v>
          </cell>
          <cell r="CS221" t="str">
            <v xml:space="preserve"> </v>
          </cell>
          <cell r="CT221" t="str">
            <v xml:space="preserve"> </v>
          </cell>
          <cell r="CU221" t="str">
            <v xml:space="preserve"> </v>
          </cell>
          <cell r="CV221" t="str">
            <v xml:space="preserve"> </v>
          </cell>
          <cell r="CW221" t="str">
            <v xml:space="preserve"> </v>
          </cell>
          <cell r="CX221" t="str">
            <v xml:space="preserve"> </v>
          </cell>
          <cell r="CY221" t="str">
            <v xml:space="preserve"> </v>
          </cell>
          <cell r="CZ221" t="str">
            <v xml:space="preserve"> </v>
          </cell>
          <cell r="DA221" t="str">
            <v xml:space="preserve"> </v>
          </cell>
          <cell r="DB221" t="str">
            <v xml:space="preserve"> </v>
          </cell>
          <cell r="DC221" t="str">
            <v xml:space="preserve"> </v>
          </cell>
          <cell r="DD221" t="str">
            <v xml:space="preserve"> </v>
          </cell>
          <cell r="DE221" t="str">
            <v xml:space="preserve"> </v>
          </cell>
          <cell r="DF221" t="str">
            <v xml:space="preserve"> </v>
          </cell>
          <cell r="DG221" t="str">
            <v xml:space="preserve"> </v>
          </cell>
          <cell r="DH221" t="str">
            <v>4. IntraUS Auto869419Q</v>
          </cell>
          <cell r="DI221">
            <v>0</v>
          </cell>
          <cell r="DJ221">
            <v>0</v>
          </cell>
          <cell r="DL221">
            <v>0</v>
          </cell>
          <cell r="DM221">
            <v>0</v>
          </cell>
          <cell r="DN221">
            <v>0</v>
          </cell>
          <cell r="DP221">
            <v>0</v>
          </cell>
          <cell r="DQ221">
            <v>0</v>
          </cell>
          <cell r="DR221">
            <v>0</v>
          </cell>
          <cell r="DT221">
            <v>0</v>
          </cell>
          <cell r="DU221">
            <v>0</v>
          </cell>
          <cell r="DV221">
            <v>0</v>
          </cell>
          <cell r="DX221">
            <v>0</v>
          </cell>
          <cell r="DY221">
            <v>0</v>
          </cell>
          <cell r="DZ221">
            <v>0</v>
          </cell>
          <cell r="EB221">
            <v>0</v>
          </cell>
          <cell r="EC221">
            <v>0</v>
          </cell>
          <cell r="ED221">
            <v>0</v>
          </cell>
          <cell r="EF221">
            <v>0</v>
          </cell>
          <cell r="EG221">
            <v>0</v>
          </cell>
          <cell r="EH221">
            <v>0</v>
          </cell>
          <cell r="EJ221">
            <v>0</v>
          </cell>
          <cell r="EK221">
            <v>0</v>
          </cell>
          <cell r="EL221">
            <v>0</v>
          </cell>
          <cell r="EN221">
            <v>0</v>
          </cell>
          <cell r="EO221">
            <v>0</v>
          </cell>
          <cell r="EP221">
            <v>0</v>
          </cell>
          <cell r="ER221">
            <v>0</v>
          </cell>
          <cell r="ES221">
            <v>0</v>
          </cell>
          <cell r="ET221">
            <v>0</v>
          </cell>
          <cell r="EV221">
            <v>0</v>
          </cell>
          <cell r="EW221">
            <v>0</v>
          </cell>
          <cell r="EX221">
            <v>0</v>
          </cell>
          <cell r="EZ221">
            <v>0</v>
          </cell>
          <cell r="FA221">
            <v>0</v>
          </cell>
          <cell r="FB221">
            <v>0</v>
          </cell>
          <cell r="FD221">
            <v>0</v>
          </cell>
          <cell r="FE221">
            <v>0</v>
          </cell>
          <cell r="FF221">
            <v>0</v>
          </cell>
          <cell r="FI221">
            <v>0</v>
          </cell>
          <cell r="FJ221">
            <v>0</v>
          </cell>
          <cell r="FK221">
            <v>0</v>
          </cell>
          <cell r="FM221">
            <v>0</v>
          </cell>
          <cell r="FN221">
            <v>0</v>
          </cell>
          <cell r="FO221">
            <v>0</v>
          </cell>
          <cell r="FQ221">
            <v>0</v>
          </cell>
          <cell r="FR221">
            <v>0</v>
          </cell>
          <cell r="FS221">
            <v>0</v>
          </cell>
          <cell r="FU221">
            <v>0</v>
          </cell>
          <cell r="FV221">
            <v>0</v>
          </cell>
          <cell r="FW221">
            <v>0</v>
          </cell>
          <cell r="FY221">
            <v>0</v>
          </cell>
          <cell r="FZ221">
            <v>0</v>
          </cell>
          <cell r="GA221">
            <v>0</v>
          </cell>
          <cell r="GC221">
            <v>0</v>
          </cell>
          <cell r="GD221">
            <v>0</v>
          </cell>
          <cell r="GE221">
            <v>0</v>
          </cell>
          <cell r="GG221">
            <v>0</v>
          </cell>
          <cell r="GH221">
            <v>0</v>
          </cell>
          <cell r="GI221">
            <v>0</v>
          </cell>
          <cell r="GK221">
            <v>0</v>
          </cell>
          <cell r="GL221">
            <v>0</v>
          </cell>
          <cell r="GM221">
            <v>0</v>
          </cell>
          <cell r="GO221">
            <v>0</v>
          </cell>
          <cell r="GP221">
            <v>0</v>
          </cell>
          <cell r="GQ221">
            <v>0</v>
          </cell>
          <cell r="GS221">
            <v>0</v>
          </cell>
          <cell r="GT221">
            <v>0</v>
          </cell>
          <cell r="GU221">
            <v>0</v>
          </cell>
          <cell r="GW221">
            <v>0</v>
          </cell>
          <cell r="GX221">
            <v>0</v>
          </cell>
          <cell r="GY221">
            <v>0</v>
          </cell>
          <cell r="HA221">
            <v>0</v>
          </cell>
          <cell r="HB221">
            <v>0</v>
          </cell>
          <cell r="HC221">
            <v>0</v>
          </cell>
        </row>
        <row r="222">
          <cell r="H222" t="str">
            <v>869420s</v>
          </cell>
          <cell r="I222" t="str">
            <v>USD</v>
          </cell>
          <cell r="J222" t="str">
            <v>CONDENSADOR PT44  AFTRMKT</v>
          </cell>
          <cell r="K222" t="str">
            <v>T7</v>
          </cell>
          <cell r="L222">
            <v>68.844149999999999</v>
          </cell>
          <cell r="M222">
            <v>68844.149999999994</v>
          </cell>
          <cell r="N222">
            <v>77.790000000000006</v>
          </cell>
          <cell r="R222">
            <v>77.790000000000006</v>
          </cell>
          <cell r="V222">
            <v>77.790000000000006</v>
          </cell>
          <cell r="Z222">
            <v>77.790000000000006</v>
          </cell>
          <cell r="AD222">
            <v>77.790000000000006</v>
          </cell>
          <cell r="AH222">
            <v>77.790000000000006</v>
          </cell>
          <cell r="AL222">
            <v>77.790000000000006</v>
          </cell>
          <cell r="AP222">
            <v>77.790000000000006</v>
          </cell>
          <cell r="AT222">
            <v>77.790000000000006</v>
          </cell>
          <cell r="AX222">
            <v>77.790000000000006</v>
          </cell>
          <cell r="BB222">
            <v>77.790000000000006</v>
          </cell>
          <cell r="BF222">
            <v>77.790000000000006</v>
          </cell>
          <cell r="BJ222">
            <v>77.790000000000006</v>
          </cell>
          <cell r="BK222">
            <v>0</v>
          </cell>
          <cell r="BL222" t="str">
            <v xml:space="preserve"> </v>
          </cell>
          <cell r="BM222" t="str">
            <v xml:space="preserve"> </v>
          </cell>
          <cell r="BN222" t="str">
            <v xml:space="preserve"> </v>
          </cell>
          <cell r="BO222" t="str">
            <v xml:space="preserve"> </v>
          </cell>
          <cell r="BP222" t="str">
            <v xml:space="preserve"> </v>
          </cell>
          <cell r="BQ222" t="str">
            <v xml:space="preserve"> </v>
          </cell>
          <cell r="BR222" t="str">
            <v xml:space="preserve"> </v>
          </cell>
          <cell r="BS222" t="str">
            <v xml:space="preserve"> </v>
          </cell>
          <cell r="BT222" t="str">
            <v xml:space="preserve"> </v>
          </cell>
          <cell r="BU222" t="str">
            <v xml:space="preserve"> </v>
          </cell>
          <cell r="BV222" t="str">
            <v xml:space="preserve"> </v>
          </cell>
          <cell r="BW222" t="str">
            <v xml:space="preserve"> </v>
          </cell>
          <cell r="BX222" t="str">
            <v xml:space="preserve"> </v>
          </cell>
          <cell r="BY222" t="str">
            <v xml:space="preserve"> </v>
          </cell>
          <cell r="BZ222" t="str">
            <v xml:space="preserve"> </v>
          </cell>
          <cell r="CA222" t="str">
            <v xml:space="preserve"> </v>
          </cell>
          <cell r="CB222" t="str">
            <v xml:space="preserve"> </v>
          </cell>
          <cell r="CC222" t="str">
            <v xml:space="preserve"> </v>
          </cell>
          <cell r="CD222" t="str">
            <v xml:space="preserve"> </v>
          </cell>
          <cell r="CE222" t="str">
            <v xml:space="preserve"> </v>
          </cell>
          <cell r="CF222" t="str">
            <v xml:space="preserve"> </v>
          </cell>
          <cell r="CG222" t="str">
            <v xml:space="preserve"> </v>
          </cell>
          <cell r="CH222" t="str">
            <v xml:space="preserve"> </v>
          </cell>
          <cell r="CI222" t="str">
            <v xml:space="preserve"> </v>
          </cell>
          <cell r="CJ222" t="str">
            <v xml:space="preserve"> </v>
          </cell>
          <cell r="CK222" t="str">
            <v xml:space="preserve"> </v>
          </cell>
          <cell r="CL222" t="str">
            <v xml:space="preserve"> </v>
          </cell>
          <cell r="CM222" t="str">
            <v xml:space="preserve"> </v>
          </cell>
          <cell r="CN222" t="str">
            <v xml:space="preserve"> </v>
          </cell>
          <cell r="CO222" t="str">
            <v xml:space="preserve"> </v>
          </cell>
          <cell r="CP222" t="str">
            <v xml:space="preserve"> </v>
          </cell>
          <cell r="CQ222" t="str">
            <v xml:space="preserve"> </v>
          </cell>
          <cell r="CR222" t="str">
            <v xml:space="preserve"> </v>
          </cell>
          <cell r="CS222" t="str">
            <v xml:space="preserve"> </v>
          </cell>
          <cell r="CT222" t="str">
            <v xml:space="preserve"> </v>
          </cell>
          <cell r="CU222" t="str">
            <v xml:space="preserve"> </v>
          </cell>
          <cell r="CV222" t="str">
            <v xml:space="preserve"> </v>
          </cell>
          <cell r="CW222" t="str">
            <v xml:space="preserve"> </v>
          </cell>
          <cell r="CX222" t="str">
            <v xml:space="preserve"> </v>
          </cell>
          <cell r="CY222" t="str">
            <v xml:space="preserve"> </v>
          </cell>
          <cell r="CZ222" t="str">
            <v xml:space="preserve"> </v>
          </cell>
          <cell r="DA222" t="str">
            <v xml:space="preserve"> </v>
          </cell>
          <cell r="DB222" t="str">
            <v xml:space="preserve"> </v>
          </cell>
          <cell r="DC222" t="str">
            <v xml:space="preserve"> </v>
          </cell>
          <cell r="DD222" t="str">
            <v xml:space="preserve"> </v>
          </cell>
          <cell r="DE222" t="str">
            <v xml:space="preserve"> </v>
          </cell>
          <cell r="DF222" t="str">
            <v xml:space="preserve"> </v>
          </cell>
          <cell r="DG222" t="str">
            <v xml:space="preserve"> </v>
          </cell>
          <cell r="DH222" t="str">
            <v>4. IntraUS Auto869420s</v>
          </cell>
          <cell r="DI222">
            <v>0</v>
          </cell>
          <cell r="DJ222">
            <v>0</v>
          </cell>
          <cell r="DL222">
            <v>0</v>
          </cell>
          <cell r="DM222">
            <v>0</v>
          </cell>
          <cell r="DN222">
            <v>0</v>
          </cell>
          <cell r="DP222">
            <v>0</v>
          </cell>
          <cell r="DQ222">
            <v>0</v>
          </cell>
          <cell r="DR222">
            <v>0</v>
          </cell>
          <cell r="DT222">
            <v>0</v>
          </cell>
          <cell r="DU222">
            <v>0</v>
          </cell>
          <cell r="DV222">
            <v>0</v>
          </cell>
          <cell r="DX222">
            <v>0</v>
          </cell>
          <cell r="DY222">
            <v>0</v>
          </cell>
          <cell r="DZ222">
            <v>0</v>
          </cell>
          <cell r="EB222">
            <v>0</v>
          </cell>
          <cell r="EC222">
            <v>0</v>
          </cell>
          <cell r="ED222">
            <v>0</v>
          </cell>
          <cell r="EF222">
            <v>0</v>
          </cell>
          <cell r="EG222">
            <v>0</v>
          </cell>
          <cell r="EH222">
            <v>0</v>
          </cell>
          <cell r="EJ222">
            <v>0</v>
          </cell>
          <cell r="EK222">
            <v>0</v>
          </cell>
          <cell r="EL222">
            <v>0</v>
          </cell>
          <cell r="EN222">
            <v>0</v>
          </cell>
          <cell r="EO222">
            <v>0</v>
          </cell>
          <cell r="EP222">
            <v>0</v>
          </cell>
          <cell r="ER222">
            <v>0</v>
          </cell>
          <cell r="ES222">
            <v>0</v>
          </cell>
          <cell r="ET222">
            <v>0</v>
          </cell>
          <cell r="EV222">
            <v>0</v>
          </cell>
          <cell r="EW222">
            <v>0</v>
          </cell>
          <cell r="EX222">
            <v>0</v>
          </cell>
          <cell r="EZ222">
            <v>0</v>
          </cell>
          <cell r="FA222">
            <v>0</v>
          </cell>
          <cell r="FB222">
            <v>0</v>
          </cell>
          <cell r="FD222">
            <v>0</v>
          </cell>
          <cell r="FE222">
            <v>0</v>
          </cell>
          <cell r="FF222">
            <v>0</v>
          </cell>
          <cell r="FI222">
            <v>0</v>
          </cell>
          <cell r="FJ222">
            <v>0</v>
          </cell>
          <cell r="FK222">
            <v>0</v>
          </cell>
          <cell r="FM222">
            <v>0</v>
          </cell>
          <cell r="FN222">
            <v>0</v>
          </cell>
          <cell r="FO222">
            <v>0</v>
          </cell>
          <cell r="FQ222">
            <v>0</v>
          </cell>
          <cell r="FR222">
            <v>0</v>
          </cell>
          <cell r="FS222">
            <v>0</v>
          </cell>
          <cell r="FU222">
            <v>0</v>
          </cell>
          <cell r="FV222">
            <v>0</v>
          </cell>
          <cell r="FW222">
            <v>0</v>
          </cell>
          <cell r="FY222">
            <v>0</v>
          </cell>
          <cell r="FZ222">
            <v>0</v>
          </cell>
          <cell r="GA222">
            <v>0</v>
          </cell>
          <cell r="GC222">
            <v>0</v>
          </cell>
          <cell r="GD222">
            <v>0</v>
          </cell>
          <cell r="GE222">
            <v>0</v>
          </cell>
          <cell r="GG222">
            <v>0</v>
          </cell>
          <cell r="GH222">
            <v>0</v>
          </cell>
          <cell r="GI222">
            <v>0</v>
          </cell>
          <cell r="GK222">
            <v>0</v>
          </cell>
          <cell r="GL222">
            <v>0</v>
          </cell>
          <cell r="GM222">
            <v>0</v>
          </cell>
          <cell r="GO222">
            <v>0</v>
          </cell>
          <cell r="GP222">
            <v>0</v>
          </cell>
          <cell r="GQ222">
            <v>0</v>
          </cell>
          <cell r="GS222">
            <v>0</v>
          </cell>
          <cell r="GT222">
            <v>0</v>
          </cell>
          <cell r="GU222">
            <v>0</v>
          </cell>
          <cell r="GW222">
            <v>0</v>
          </cell>
          <cell r="GX222">
            <v>0</v>
          </cell>
          <cell r="GY222">
            <v>0</v>
          </cell>
          <cell r="HA222">
            <v>0</v>
          </cell>
          <cell r="HB222">
            <v>0</v>
          </cell>
          <cell r="HC222">
            <v>0</v>
          </cell>
        </row>
        <row r="223">
          <cell r="H223" t="str">
            <v>869448U</v>
          </cell>
          <cell r="I223" t="str">
            <v>USD</v>
          </cell>
          <cell r="J223" t="str">
            <v>RADIADOR CHEROKEE V6</v>
          </cell>
          <cell r="K223" t="str">
            <v>T1</v>
          </cell>
          <cell r="L223">
            <v>150.86987999999999</v>
          </cell>
          <cell r="M223">
            <v>150869.88</v>
          </cell>
          <cell r="N223">
            <v>91.77</v>
          </cell>
          <cell r="R223">
            <v>91.77</v>
          </cell>
          <cell r="V223">
            <v>91.77</v>
          </cell>
          <cell r="Z223">
            <v>91.77</v>
          </cell>
          <cell r="AD223">
            <v>91.77</v>
          </cell>
          <cell r="AH223">
            <v>91.77</v>
          </cell>
          <cell r="AL223">
            <v>91.77</v>
          </cell>
          <cell r="AP223">
            <v>91.77</v>
          </cell>
          <cell r="AT223">
            <v>91.77</v>
          </cell>
          <cell r="AX223">
            <v>91.77</v>
          </cell>
          <cell r="BB223">
            <v>91.77</v>
          </cell>
          <cell r="BF223">
            <v>91.77</v>
          </cell>
          <cell r="BJ223">
            <v>91.77</v>
          </cell>
          <cell r="BK223">
            <v>0</v>
          </cell>
          <cell r="BL223" t="str">
            <v xml:space="preserve"> </v>
          </cell>
          <cell r="BM223" t="str">
            <v xml:space="preserve"> </v>
          </cell>
          <cell r="BN223" t="str">
            <v xml:space="preserve"> </v>
          </cell>
          <cell r="BO223" t="str">
            <v xml:space="preserve"> </v>
          </cell>
          <cell r="BP223" t="str">
            <v xml:space="preserve"> </v>
          </cell>
          <cell r="BQ223" t="str">
            <v xml:space="preserve"> </v>
          </cell>
          <cell r="BR223" t="str">
            <v xml:space="preserve"> </v>
          </cell>
          <cell r="BS223" t="str">
            <v xml:space="preserve"> </v>
          </cell>
          <cell r="BT223" t="str">
            <v xml:space="preserve"> </v>
          </cell>
          <cell r="BU223" t="str">
            <v xml:space="preserve"> </v>
          </cell>
          <cell r="BV223" t="str">
            <v xml:space="preserve"> </v>
          </cell>
          <cell r="BW223" t="str">
            <v xml:space="preserve"> </v>
          </cell>
          <cell r="BX223" t="str">
            <v xml:space="preserve"> </v>
          </cell>
          <cell r="BY223" t="str">
            <v xml:space="preserve"> </v>
          </cell>
          <cell r="BZ223" t="str">
            <v xml:space="preserve"> </v>
          </cell>
          <cell r="CA223" t="str">
            <v xml:space="preserve"> </v>
          </cell>
          <cell r="CB223" t="str">
            <v xml:space="preserve"> </v>
          </cell>
          <cell r="CC223" t="str">
            <v xml:space="preserve"> </v>
          </cell>
          <cell r="CD223" t="str">
            <v xml:space="preserve"> </v>
          </cell>
          <cell r="CE223" t="str">
            <v xml:space="preserve"> </v>
          </cell>
          <cell r="CF223" t="str">
            <v xml:space="preserve"> </v>
          </cell>
          <cell r="CG223" t="str">
            <v xml:space="preserve"> </v>
          </cell>
          <cell r="CH223" t="str">
            <v xml:space="preserve"> </v>
          </cell>
          <cell r="CI223" t="str">
            <v xml:space="preserve"> </v>
          </cell>
          <cell r="CJ223" t="str">
            <v xml:space="preserve"> </v>
          </cell>
          <cell r="CK223" t="str">
            <v xml:space="preserve"> </v>
          </cell>
          <cell r="CL223" t="str">
            <v xml:space="preserve"> </v>
          </cell>
          <cell r="CM223" t="str">
            <v xml:space="preserve"> </v>
          </cell>
          <cell r="CN223" t="str">
            <v xml:space="preserve"> </v>
          </cell>
          <cell r="CO223" t="str">
            <v xml:space="preserve"> </v>
          </cell>
          <cell r="CP223" t="str">
            <v xml:space="preserve"> </v>
          </cell>
          <cell r="CQ223" t="str">
            <v xml:space="preserve"> </v>
          </cell>
          <cell r="CR223" t="str">
            <v xml:space="preserve"> </v>
          </cell>
          <cell r="CS223" t="str">
            <v xml:space="preserve"> </v>
          </cell>
          <cell r="CT223" t="str">
            <v xml:space="preserve"> </v>
          </cell>
          <cell r="CU223" t="str">
            <v xml:space="preserve"> </v>
          </cell>
          <cell r="CV223" t="str">
            <v xml:space="preserve"> </v>
          </cell>
          <cell r="CW223" t="str">
            <v xml:space="preserve"> </v>
          </cell>
          <cell r="CX223" t="str">
            <v xml:space="preserve"> </v>
          </cell>
          <cell r="CY223" t="str">
            <v xml:space="preserve"> </v>
          </cell>
          <cell r="CZ223" t="str">
            <v xml:space="preserve"> </v>
          </cell>
          <cell r="DA223" t="str">
            <v xml:space="preserve"> </v>
          </cell>
          <cell r="DB223" t="str">
            <v xml:space="preserve"> </v>
          </cell>
          <cell r="DC223" t="str">
            <v xml:space="preserve"> </v>
          </cell>
          <cell r="DD223" t="str">
            <v xml:space="preserve"> </v>
          </cell>
          <cell r="DE223" t="str">
            <v xml:space="preserve"> </v>
          </cell>
          <cell r="DF223" t="str">
            <v xml:space="preserve"> </v>
          </cell>
          <cell r="DG223" t="str">
            <v xml:space="preserve"> </v>
          </cell>
          <cell r="DH223" t="str">
            <v>4. IntraUS Auto869448U</v>
          </cell>
          <cell r="DI223">
            <v>0</v>
          </cell>
          <cell r="DJ223">
            <v>0</v>
          </cell>
          <cell r="DL223">
            <v>0</v>
          </cell>
          <cell r="DM223">
            <v>0</v>
          </cell>
          <cell r="DN223">
            <v>0</v>
          </cell>
          <cell r="DP223">
            <v>0</v>
          </cell>
          <cell r="DQ223">
            <v>0</v>
          </cell>
          <cell r="DR223">
            <v>0</v>
          </cell>
          <cell r="DT223">
            <v>0</v>
          </cell>
          <cell r="DU223">
            <v>0</v>
          </cell>
          <cell r="DV223">
            <v>0</v>
          </cell>
          <cell r="DX223">
            <v>0</v>
          </cell>
          <cell r="DY223">
            <v>0</v>
          </cell>
          <cell r="DZ223">
            <v>0</v>
          </cell>
          <cell r="EB223">
            <v>0</v>
          </cell>
          <cell r="EC223">
            <v>0</v>
          </cell>
          <cell r="ED223">
            <v>0</v>
          </cell>
          <cell r="EF223">
            <v>0</v>
          </cell>
          <cell r="EG223">
            <v>0</v>
          </cell>
          <cell r="EH223">
            <v>0</v>
          </cell>
          <cell r="EJ223">
            <v>0</v>
          </cell>
          <cell r="EK223">
            <v>0</v>
          </cell>
          <cell r="EL223">
            <v>0</v>
          </cell>
          <cell r="EN223">
            <v>0</v>
          </cell>
          <cell r="EO223">
            <v>0</v>
          </cell>
          <cell r="EP223">
            <v>0</v>
          </cell>
          <cell r="ER223">
            <v>0</v>
          </cell>
          <cell r="ES223">
            <v>0</v>
          </cell>
          <cell r="ET223">
            <v>0</v>
          </cell>
          <cell r="EV223">
            <v>0</v>
          </cell>
          <cell r="EW223">
            <v>0</v>
          </cell>
          <cell r="EX223">
            <v>0</v>
          </cell>
          <cell r="EZ223">
            <v>0</v>
          </cell>
          <cell r="FA223">
            <v>0</v>
          </cell>
          <cell r="FB223">
            <v>0</v>
          </cell>
          <cell r="FD223">
            <v>0</v>
          </cell>
          <cell r="FE223">
            <v>0</v>
          </cell>
          <cell r="FF223">
            <v>0</v>
          </cell>
          <cell r="FI223">
            <v>0</v>
          </cell>
          <cell r="FJ223">
            <v>0</v>
          </cell>
          <cell r="FK223">
            <v>0</v>
          </cell>
          <cell r="FM223">
            <v>0</v>
          </cell>
          <cell r="FN223">
            <v>0</v>
          </cell>
          <cell r="FO223">
            <v>0</v>
          </cell>
          <cell r="FQ223">
            <v>0</v>
          </cell>
          <cell r="FR223">
            <v>0</v>
          </cell>
          <cell r="FS223">
            <v>0</v>
          </cell>
          <cell r="FU223">
            <v>0</v>
          </cell>
          <cell r="FV223">
            <v>0</v>
          </cell>
          <cell r="FW223">
            <v>0</v>
          </cell>
          <cell r="FY223">
            <v>0</v>
          </cell>
          <cell r="FZ223">
            <v>0</v>
          </cell>
          <cell r="GA223">
            <v>0</v>
          </cell>
          <cell r="GC223">
            <v>0</v>
          </cell>
          <cell r="GD223">
            <v>0</v>
          </cell>
          <cell r="GE223">
            <v>0</v>
          </cell>
          <cell r="GG223">
            <v>0</v>
          </cell>
          <cell r="GH223">
            <v>0</v>
          </cell>
          <cell r="GI223">
            <v>0</v>
          </cell>
          <cell r="GK223">
            <v>0</v>
          </cell>
          <cell r="GL223">
            <v>0</v>
          </cell>
          <cell r="GM223">
            <v>0</v>
          </cell>
          <cell r="GO223">
            <v>0</v>
          </cell>
          <cell r="GP223">
            <v>0</v>
          </cell>
          <cell r="GQ223">
            <v>0</v>
          </cell>
          <cell r="GS223">
            <v>0</v>
          </cell>
          <cell r="GT223">
            <v>0</v>
          </cell>
          <cell r="GU223">
            <v>0</v>
          </cell>
          <cell r="GW223">
            <v>0</v>
          </cell>
          <cell r="GX223">
            <v>0</v>
          </cell>
          <cell r="GY223">
            <v>0</v>
          </cell>
          <cell r="HA223">
            <v>0</v>
          </cell>
          <cell r="HB223">
            <v>0</v>
          </cell>
          <cell r="HC223">
            <v>0</v>
          </cell>
        </row>
        <row r="224">
          <cell r="H224" t="str">
            <v>869449R</v>
          </cell>
          <cell r="I224" t="str">
            <v>USD</v>
          </cell>
          <cell r="J224" t="str">
            <v>RADIADOR CHEROKEE V8</v>
          </cell>
          <cell r="K224" t="str">
            <v>T1</v>
          </cell>
          <cell r="L224">
            <v>79.920060000000007</v>
          </cell>
          <cell r="M224">
            <v>79920.060000000012</v>
          </cell>
          <cell r="N224">
            <v>92.18</v>
          </cell>
          <cell r="R224">
            <v>92.18</v>
          </cell>
          <cell r="V224">
            <v>92.18</v>
          </cell>
          <cell r="Z224">
            <v>92.18</v>
          </cell>
          <cell r="AD224">
            <v>92.18</v>
          </cell>
          <cell r="AH224">
            <v>92.18</v>
          </cell>
          <cell r="AL224">
            <v>92.18</v>
          </cell>
          <cell r="AP224">
            <v>92.18</v>
          </cell>
          <cell r="AT224">
            <v>92.18</v>
          </cell>
          <cell r="AX224">
            <v>92.18</v>
          </cell>
          <cell r="BB224">
            <v>92.18</v>
          </cell>
          <cell r="BF224">
            <v>92.18</v>
          </cell>
          <cell r="BJ224">
            <v>92.18</v>
          </cell>
          <cell r="BK224">
            <v>0</v>
          </cell>
          <cell r="BL224" t="str">
            <v xml:space="preserve"> </v>
          </cell>
          <cell r="BM224" t="str">
            <v xml:space="preserve"> </v>
          </cell>
          <cell r="BN224" t="str">
            <v xml:space="preserve"> </v>
          </cell>
          <cell r="BO224" t="str">
            <v xml:space="preserve"> </v>
          </cell>
          <cell r="BP224" t="str">
            <v xml:space="preserve"> </v>
          </cell>
          <cell r="BQ224" t="str">
            <v xml:space="preserve"> </v>
          </cell>
          <cell r="BR224" t="str">
            <v xml:space="preserve"> </v>
          </cell>
          <cell r="BS224" t="str">
            <v xml:space="preserve"> </v>
          </cell>
          <cell r="BT224" t="str">
            <v xml:space="preserve"> </v>
          </cell>
          <cell r="BU224" t="str">
            <v xml:space="preserve"> </v>
          </cell>
          <cell r="BV224" t="str">
            <v xml:space="preserve"> </v>
          </cell>
          <cell r="BW224" t="str">
            <v xml:space="preserve"> </v>
          </cell>
          <cell r="BX224" t="str">
            <v xml:space="preserve"> </v>
          </cell>
          <cell r="BY224" t="str">
            <v xml:space="preserve"> </v>
          </cell>
          <cell r="BZ224" t="str">
            <v xml:space="preserve"> </v>
          </cell>
          <cell r="CA224" t="str">
            <v xml:space="preserve"> </v>
          </cell>
          <cell r="CB224" t="str">
            <v xml:space="preserve"> </v>
          </cell>
          <cell r="CC224" t="str">
            <v xml:space="preserve"> </v>
          </cell>
          <cell r="CD224" t="str">
            <v xml:space="preserve"> </v>
          </cell>
          <cell r="CE224" t="str">
            <v xml:space="preserve"> </v>
          </cell>
          <cell r="CF224" t="str">
            <v xml:space="preserve"> </v>
          </cell>
          <cell r="CG224" t="str">
            <v xml:space="preserve"> </v>
          </cell>
          <cell r="CH224" t="str">
            <v xml:space="preserve"> </v>
          </cell>
          <cell r="CI224" t="str">
            <v xml:space="preserve"> </v>
          </cell>
          <cell r="CJ224" t="str">
            <v xml:space="preserve"> </v>
          </cell>
          <cell r="CK224" t="str">
            <v xml:space="preserve"> </v>
          </cell>
          <cell r="CL224" t="str">
            <v xml:space="preserve"> </v>
          </cell>
          <cell r="CM224" t="str">
            <v xml:space="preserve"> </v>
          </cell>
          <cell r="CN224" t="str">
            <v xml:space="preserve"> </v>
          </cell>
          <cell r="CO224" t="str">
            <v xml:space="preserve"> </v>
          </cell>
          <cell r="CP224" t="str">
            <v xml:space="preserve"> </v>
          </cell>
          <cell r="CQ224" t="str">
            <v xml:space="preserve"> </v>
          </cell>
          <cell r="CR224" t="str">
            <v xml:space="preserve"> </v>
          </cell>
          <cell r="CS224" t="str">
            <v xml:space="preserve"> </v>
          </cell>
          <cell r="CT224" t="str">
            <v xml:space="preserve"> </v>
          </cell>
          <cell r="CU224" t="str">
            <v xml:space="preserve"> </v>
          </cell>
          <cell r="CV224" t="str">
            <v xml:space="preserve"> </v>
          </cell>
          <cell r="CW224" t="str">
            <v xml:space="preserve"> </v>
          </cell>
          <cell r="CX224" t="str">
            <v xml:space="preserve"> </v>
          </cell>
          <cell r="CY224" t="str">
            <v xml:space="preserve"> </v>
          </cell>
          <cell r="CZ224" t="str">
            <v xml:space="preserve"> </v>
          </cell>
          <cell r="DA224" t="str">
            <v xml:space="preserve"> </v>
          </cell>
          <cell r="DB224" t="str">
            <v xml:space="preserve"> </v>
          </cell>
          <cell r="DC224" t="str">
            <v xml:space="preserve"> </v>
          </cell>
          <cell r="DD224" t="str">
            <v xml:space="preserve"> </v>
          </cell>
          <cell r="DE224" t="str">
            <v xml:space="preserve"> </v>
          </cell>
          <cell r="DF224" t="str">
            <v xml:space="preserve"> </v>
          </cell>
          <cell r="DG224" t="str">
            <v xml:space="preserve"> </v>
          </cell>
          <cell r="DH224" t="str">
            <v>4. IntraUS Auto869449R</v>
          </cell>
          <cell r="DI224">
            <v>0</v>
          </cell>
          <cell r="DJ224">
            <v>0</v>
          </cell>
          <cell r="DL224">
            <v>0</v>
          </cell>
          <cell r="DM224">
            <v>0</v>
          </cell>
          <cell r="DN224">
            <v>0</v>
          </cell>
          <cell r="DP224">
            <v>0</v>
          </cell>
          <cell r="DQ224">
            <v>0</v>
          </cell>
          <cell r="DR224">
            <v>0</v>
          </cell>
          <cell r="DT224">
            <v>0</v>
          </cell>
          <cell r="DU224">
            <v>0</v>
          </cell>
          <cell r="DV224">
            <v>0</v>
          </cell>
          <cell r="DX224">
            <v>0</v>
          </cell>
          <cell r="DY224">
            <v>0</v>
          </cell>
          <cell r="DZ224">
            <v>0</v>
          </cell>
          <cell r="EB224">
            <v>0</v>
          </cell>
          <cell r="EC224">
            <v>0</v>
          </cell>
          <cell r="ED224">
            <v>0</v>
          </cell>
          <cell r="EF224">
            <v>0</v>
          </cell>
          <cell r="EG224">
            <v>0</v>
          </cell>
          <cell r="EH224">
            <v>0</v>
          </cell>
          <cell r="EJ224">
            <v>0</v>
          </cell>
          <cell r="EK224">
            <v>0</v>
          </cell>
          <cell r="EL224">
            <v>0</v>
          </cell>
          <cell r="EN224">
            <v>0</v>
          </cell>
          <cell r="EO224">
            <v>0</v>
          </cell>
          <cell r="EP224">
            <v>0</v>
          </cell>
          <cell r="ER224">
            <v>0</v>
          </cell>
          <cell r="ES224">
            <v>0</v>
          </cell>
          <cell r="ET224">
            <v>0</v>
          </cell>
          <cell r="EV224">
            <v>0</v>
          </cell>
          <cell r="EW224">
            <v>0</v>
          </cell>
          <cell r="EX224">
            <v>0</v>
          </cell>
          <cell r="EZ224">
            <v>0</v>
          </cell>
          <cell r="FA224">
            <v>0</v>
          </cell>
          <cell r="FB224">
            <v>0</v>
          </cell>
          <cell r="FD224">
            <v>0</v>
          </cell>
          <cell r="FE224">
            <v>0</v>
          </cell>
          <cell r="FF224">
            <v>0</v>
          </cell>
          <cell r="FI224">
            <v>0</v>
          </cell>
          <cell r="FJ224">
            <v>0</v>
          </cell>
          <cell r="FK224">
            <v>0</v>
          </cell>
          <cell r="FM224">
            <v>0</v>
          </cell>
          <cell r="FN224">
            <v>0</v>
          </cell>
          <cell r="FO224">
            <v>0</v>
          </cell>
          <cell r="FQ224">
            <v>0</v>
          </cell>
          <cell r="FR224">
            <v>0</v>
          </cell>
          <cell r="FS224">
            <v>0</v>
          </cell>
          <cell r="FU224">
            <v>0</v>
          </cell>
          <cell r="FV224">
            <v>0</v>
          </cell>
          <cell r="FW224">
            <v>0</v>
          </cell>
          <cell r="FY224">
            <v>0</v>
          </cell>
          <cell r="FZ224">
            <v>0</v>
          </cell>
          <cell r="GA224">
            <v>0</v>
          </cell>
          <cell r="GC224">
            <v>0</v>
          </cell>
          <cell r="GD224">
            <v>0</v>
          </cell>
          <cell r="GE224">
            <v>0</v>
          </cell>
          <cell r="GG224">
            <v>0</v>
          </cell>
          <cell r="GH224">
            <v>0</v>
          </cell>
          <cell r="GI224">
            <v>0</v>
          </cell>
          <cell r="GK224">
            <v>0</v>
          </cell>
          <cell r="GL224">
            <v>0</v>
          </cell>
          <cell r="GM224">
            <v>0</v>
          </cell>
          <cell r="GO224">
            <v>0</v>
          </cell>
          <cell r="GP224">
            <v>0</v>
          </cell>
          <cell r="GQ224">
            <v>0</v>
          </cell>
          <cell r="GS224">
            <v>0</v>
          </cell>
          <cell r="GT224">
            <v>0</v>
          </cell>
          <cell r="GU224">
            <v>0</v>
          </cell>
          <cell r="GW224">
            <v>0</v>
          </cell>
          <cell r="GX224">
            <v>0</v>
          </cell>
          <cell r="GY224">
            <v>0</v>
          </cell>
          <cell r="HA224">
            <v>0</v>
          </cell>
          <cell r="HB224">
            <v>0</v>
          </cell>
          <cell r="HC224">
            <v>0</v>
          </cell>
        </row>
        <row r="225">
          <cell r="H225" t="str">
            <v>871150U</v>
          </cell>
          <cell r="I225" t="str">
            <v>USD</v>
          </cell>
          <cell r="J225" t="str">
            <v>ENS.TOLVA-MOTOR-VENT JA</v>
          </cell>
          <cell r="K225" t="str">
            <v>P3</v>
          </cell>
          <cell r="L225">
            <v>115.58609999999999</v>
          </cell>
          <cell r="M225">
            <v>115586.09999999999</v>
          </cell>
          <cell r="N225">
            <v>131.05000000000001</v>
          </cell>
          <cell r="R225">
            <v>131.05000000000001</v>
          </cell>
          <cell r="V225">
            <v>131.05000000000001</v>
          </cell>
          <cell r="Z225">
            <v>131.05000000000001</v>
          </cell>
          <cell r="AD225">
            <v>131.05000000000001</v>
          </cell>
          <cell r="AH225">
            <v>131.05000000000001</v>
          </cell>
          <cell r="AL225">
            <v>131.05000000000001</v>
          </cell>
          <cell r="AP225">
            <v>131.05000000000001</v>
          </cell>
          <cell r="AT225">
            <v>131.05000000000001</v>
          </cell>
          <cell r="AX225">
            <v>131.05000000000001</v>
          </cell>
          <cell r="BB225">
            <v>131.05000000000001</v>
          </cell>
          <cell r="BF225">
            <v>131.05000000000001</v>
          </cell>
          <cell r="BJ225">
            <v>131.05000000000001</v>
          </cell>
          <cell r="BK225">
            <v>0</v>
          </cell>
          <cell r="BL225" t="str">
            <v xml:space="preserve"> </v>
          </cell>
          <cell r="BM225" t="str">
            <v xml:space="preserve"> </v>
          </cell>
          <cell r="BN225" t="str">
            <v xml:space="preserve"> </v>
          </cell>
          <cell r="BO225" t="str">
            <v xml:space="preserve"> </v>
          </cell>
          <cell r="BP225" t="str">
            <v xml:space="preserve"> </v>
          </cell>
          <cell r="BQ225" t="str">
            <v xml:space="preserve"> </v>
          </cell>
          <cell r="BR225" t="str">
            <v xml:space="preserve"> </v>
          </cell>
          <cell r="BS225" t="str">
            <v xml:space="preserve"> </v>
          </cell>
          <cell r="BT225" t="str">
            <v xml:space="preserve"> </v>
          </cell>
          <cell r="BU225" t="str">
            <v xml:space="preserve"> </v>
          </cell>
          <cell r="BV225" t="str">
            <v xml:space="preserve"> </v>
          </cell>
          <cell r="BW225" t="str">
            <v xml:space="preserve"> </v>
          </cell>
          <cell r="BX225" t="str">
            <v xml:space="preserve"> </v>
          </cell>
          <cell r="BY225" t="str">
            <v xml:space="preserve"> </v>
          </cell>
          <cell r="BZ225" t="str">
            <v xml:space="preserve"> </v>
          </cell>
          <cell r="CA225" t="str">
            <v xml:space="preserve"> </v>
          </cell>
          <cell r="CB225" t="str">
            <v xml:space="preserve"> </v>
          </cell>
          <cell r="CC225" t="str">
            <v xml:space="preserve"> </v>
          </cell>
          <cell r="CD225" t="str">
            <v xml:space="preserve"> </v>
          </cell>
          <cell r="CE225" t="str">
            <v xml:space="preserve"> </v>
          </cell>
          <cell r="CF225" t="str">
            <v xml:space="preserve"> </v>
          </cell>
          <cell r="CG225" t="str">
            <v xml:space="preserve"> </v>
          </cell>
          <cell r="CH225" t="str">
            <v xml:space="preserve"> </v>
          </cell>
          <cell r="CI225" t="str">
            <v xml:space="preserve"> </v>
          </cell>
          <cell r="CJ225" t="str">
            <v xml:space="preserve"> </v>
          </cell>
          <cell r="CK225" t="str">
            <v xml:space="preserve"> </v>
          </cell>
          <cell r="CL225" t="str">
            <v xml:space="preserve"> </v>
          </cell>
          <cell r="CM225" t="str">
            <v xml:space="preserve"> </v>
          </cell>
          <cell r="CN225" t="str">
            <v xml:space="preserve"> </v>
          </cell>
          <cell r="CO225" t="str">
            <v xml:space="preserve"> </v>
          </cell>
          <cell r="CP225" t="str">
            <v xml:space="preserve"> </v>
          </cell>
          <cell r="CQ225" t="str">
            <v xml:space="preserve"> </v>
          </cell>
          <cell r="CR225" t="str">
            <v xml:space="preserve"> </v>
          </cell>
          <cell r="CS225" t="str">
            <v xml:space="preserve"> </v>
          </cell>
          <cell r="CT225" t="str">
            <v xml:space="preserve"> </v>
          </cell>
          <cell r="CU225" t="str">
            <v xml:space="preserve"> </v>
          </cell>
          <cell r="CV225" t="str">
            <v xml:space="preserve"> </v>
          </cell>
          <cell r="CW225" t="str">
            <v xml:space="preserve"> </v>
          </cell>
          <cell r="CX225" t="str">
            <v xml:space="preserve"> </v>
          </cell>
          <cell r="CY225" t="str">
            <v xml:space="preserve"> </v>
          </cell>
          <cell r="CZ225" t="str">
            <v xml:space="preserve"> </v>
          </cell>
          <cell r="DA225" t="str">
            <v xml:space="preserve"> </v>
          </cell>
          <cell r="DB225" t="str">
            <v xml:space="preserve"> </v>
          </cell>
          <cell r="DC225" t="str">
            <v xml:space="preserve"> </v>
          </cell>
          <cell r="DD225" t="str">
            <v xml:space="preserve"> </v>
          </cell>
          <cell r="DE225" t="str">
            <v xml:space="preserve"> </v>
          </cell>
          <cell r="DF225" t="str">
            <v xml:space="preserve"> </v>
          </cell>
          <cell r="DG225" t="str">
            <v xml:space="preserve"> </v>
          </cell>
          <cell r="DH225" t="str">
            <v>4. IntraUS Auto871150U</v>
          </cell>
          <cell r="DI225">
            <v>0</v>
          </cell>
          <cell r="DJ225">
            <v>0</v>
          </cell>
          <cell r="DL225">
            <v>0</v>
          </cell>
          <cell r="DM225">
            <v>0</v>
          </cell>
          <cell r="DN225">
            <v>0</v>
          </cell>
          <cell r="DP225">
            <v>0</v>
          </cell>
          <cell r="DQ225">
            <v>0</v>
          </cell>
          <cell r="DR225">
            <v>0</v>
          </cell>
          <cell r="DT225">
            <v>0</v>
          </cell>
          <cell r="DU225">
            <v>0</v>
          </cell>
          <cell r="DV225">
            <v>0</v>
          </cell>
          <cell r="DX225">
            <v>0</v>
          </cell>
          <cell r="DY225">
            <v>0</v>
          </cell>
          <cell r="DZ225">
            <v>0</v>
          </cell>
          <cell r="EB225">
            <v>0</v>
          </cell>
          <cell r="EC225">
            <v>0</v>
          </cell>
          <cell r="ED225">
            <v>0</v>
          </cell>
          <cell r="EF225">
            <v>0</v>
          </cell>
          <cell r="EG225">
            <v>0</v>
          </cell>
          <cell r="EH225">
            <v>0</v>
          </cell>
          <cell r="EJ225">
            <v>0</v>
          </cell>
          <cell r="EK225">
            <v>0</v>
          </cell>
          <cell r="EL225">
            <v>0</v>
          </cell>
          <cell r="EN225">
            <v>0</v>
          </cell>
          <cell r="EO225">
            <v>0</v>
          </cell>
          <cell r="EP225">
            <v>0</v>
          </cell>
          <cell r="ER225">
            <v>0</v>
          </cell>
          <cell r="ES225">
            <v>0</v>
          </cell>
          <cell r="ET225">
            <v>0</v>
          </cell>
          <cell r="EV225">
            <v>0</v>
          </cell>
          <cell r="EW225">
            <v>0</v>
          </cell>
          <cell r="EX225">
            <v>0</v>
          </cell>
          <cell r="EZ225">
            <v>0</v>
          </cell>
          <cell r="FA225">
            <v>0</v>
          </cell>
          <cell r="FB225">
            <v>0</v>
          </cell>
          <cell r="FD225">
            <v>0</v>
          </cell>
          <cell r="FE225">
            <v>0</v>
          </cell>
          <cell r="FF225">
            <v>0</v>
          </cell>
          <cell r="FI225">
            <v>0</v>
          </cell>
          <cell r="FJ225">
            <v>0</v>
          </cell>
          <cell r="FK225">
            <v>0</v>
          </cell>
          <cell r="FM225">
            <v>0</v>
          </cell>
          <cell r="FN225">
            <v>0</v>
          </cell>
          <cell r="FO225">
            <v>0</v>
          </cell>
          <cell r="FQ225">
            <v>0</v>
          </cell>
          <cell r="FR225">
            <v>0</v>
          </cell>
          <cell r="FS225">
            <v>0</v>
          </cell>
          <cell r="FU225">
            <v>0</v>
          </cell>
          <cell r="FV225">
            <v>0</v>
          </cell>
          <cell r="FW225">
            <v>0</v>
          </cell>
          <cell r="FY225">
            <v>0</v>
          </cell>
          <cell r="FZ225">
            <v>0</v>
          </cell>
          <cell r="GA225">
            <v>0</v>
          </cell>
          <cell r="GC225">
            <v>0</v>
          </cell>
          <cell r="GD225">
            <v>0</v>
          </cell>
          <cell r="GE225">
            <v>0</v>
          </cell>
          <cell r="GG225">
            <v>0</v>
          </cell>
          <cell r="GH225">
            <v>0</v>
          </cell>
          <cell r="GI225">
            <v>0</v>
          </cell>
          <cell r="GK225">
            <v>0</v>
          </cell>
          <cell r="GL225">
            <v>0</v>
          </cell>
          <cell r="GM225">
            <v>0</v>
          </cell>
          <cell r="GO225">
            <v>0</v>
          </cell>
          <cell r="GP225">
            <v>0</v>
          </cell>
          <cell r="GQ225">
            <v>0</v>
          </cell>
          <cell r="GS225">
            <v>0</v>
          </cell>
          <cell r="GT225">
            <v>0</v>
          </cell>
          <cell r="GU225">
            <v>0</v>
          </cell>
          <cell r="GW225">
            <v>0</v>
          </cell>
          <cell r="GX225">
            <v>0</v>
          </cell>
          <cell r="GY225">
            <v>0</v>
          </cell>
          <cell r="HA225">
            <v>0</v>
          </cell>
          <cell r="HB225">
            <v>0</v>
          </cell>
          <cell r="HC225">
            <v>0</v>
          </cell>
        </row>
        <row r="226">
          <cell r="H226" t="str">
            <v>871151r</v>
          </cell>
          <cell r="I226" t="str">
            <v>USD</v>
          </cell>
          <cell r="J226" t="str">
            <v>ENS.MOTOR-TOLVA-VENT. JX</v>
          </cell>
          <cell r="K226" t="str">
            <v>P3</v>
          </cell>
          <cell r="L226">
            <v>49.809600000000017</v>
          </cell>
          <cell r="M226">
            <v>49809.60000000002</v>
          </cell>
          <cell r="N226">
            <v>69.180000000000007</v>
          </cell>
          <cell r="R226">
            <v>69.180000000000007</v>
          </cell>
          <cell r="V226">
            <v>69.180000000000007</v>
          </cell>
          <cell r="Z226">
            <v>69.180000000000007</v>
          </cell>
          <cell r="AD226">
            <v>69.180000000000007</v>
          </cell>
          <cell r="AH226">
            <v>69.180000000000007</v>
          </cell>
          <cell r="AL226">
            <v>69.180000000000007</v>
          </cell>
          <cell r="AP226">
            <v>69.180000000000007</v>
          </cell>
          <cell r="AT226">
            <v>69.180000000000007</v>
          </cell>
          <cell r="AX226">
            <v>69.180000000000007</v>
          </cell>
          <cell r="BB226">
            <v>69.180000000000007</v>
          </cell>
          <cell r="BF226">
            <v>69.180000000000007</v>
          </cell>
          <cell r="BJ226">
            <v>69.180000000000007</v>
          </cell>
          <cell r="BK226">
            <v>0</v>
          </cell>
          <cell r="BL226" t="str">
            <v xml:space="preserve"> </v>
          </cell>
          <cell r="BM226" t="str">
            <v xml:space="preserve"> </v>
          </cell>
          <cell r="BN226" t="str">
            <v xml:space="preserve"> </v>
          </cell>
          <cell r="BO226" t="str">
            <v xml:space="preserve"> </v>
          </cell>
          <cell r="BP226" t="str">
            <v xml:space="preserve"> </v>
          </cell>
          <cell r="BQ226" t="str">
            <v xml:space="preserve"> </v>
          </cell>
          <cell r="BR226" t="str">
            <v xml:space="preserve"> </v>
          </cell>
          <cell r="BS226" t="str">
            <v xml:space="preserve"> </v>
          </cell>
          <cell r="BT226" t="str">
            <v xml:space="preserve"> </v>
          </cell>
          <cell r="BU226" t="str">
            <v xml:space="preserve"> </v>
          </cell>
          <cell r="BV226" t="str">
            <v xml:space="preserve"> </v>
          </cell>
          <cell r="BW226" t="str">
            <v xml:space="preserve"> </v>
          </cell>
          <cell r="BX226" t="str">
            <v xml:space="preserve"> </v>
          </cell>
          <cell r="BY226" t="str">
            <v xml:space="preserve"> </v>
          </cell>
          <cell r="BZ226" t="str">
            <v xml:space="preserve"> </v>
          </cell>
          <cell r="CA226" t="str">
            <v xml:space="preserve"> </v>
          </cell>
          <cell r="CB226" t="str">
            <v xml:space="preserve"> </v>
          </cell>
          <cell r="CC226" t="str">
            <v xml:space="preserve"> </v>
          </cell>
          <cell r="CD226" t="str">
            <v xml:space="preserve"> </v>
          </cell>
          <cell r="CE226" t="str">
            <v xml:space="preserve"> </v>
          </cell>
          <cell r="CF226" t="str">
            <v xml:space="preserve"> </v>
          </cell>
          <cell r="CG226" t="str">
            <v xml:space="preserve"> </v>
          </cell>
          <cell r="CH226" t="str">
            <v xml:space="preserve"> </v>
          </cell>
          <cell r="CI226" t="str">
            <v xml:space="preserve"> </v>
          </cell>
          <cell r="CJ226" t="str">
            <v xml:space="preserve"> </v>
          </cell>
          <cell r="CK226" t="str">
            <v xml:space="preserve"> </v>
          </cell>
          <cell r="CL226" t="str">
            <v xml:space="preserve"> </v>
          </cell>
          <cell r="CM226" t="str">
            <v xml:space="preserve"> </v>
          </cell>
          <cell r="CN226" t="str">
            <v xml:space="preserve"> </v>
          </cell>
          <cell r="CO226" t="str">
            <v xml:space="preserve"> </v>
          </cell>
          <cell r="CP226" t="str">
            <v xml:space="preserve"> </v>
          </cell>
          <cell r="CQ226" t="str">
            <v xml:space="preserve"> </v>
          </cell>
          <cell r="CR226" t="str">
            <v xml:space="preserve"> </v>
          </cell>
          <cell r="CS226" t="str">
            <v xml:space="preserve"> </v>
          </cell>
          <cell r="CT226" t="str">
            <v xml:space="preserve"> </v>
          </cell>
          <cell r="CU226" t="str">
            <v xml:space="preserve"> </v>
          </cell>
          <cell r="CV226" t="str">
            <v xml:space="preserve"> </v>
          </cell>
          <cell r="CW226" t="str">
            <v xml:space="preserve"> </v>
          </cell>
          <cell r="CX226" t="str">
            <v xml:space="preserve"> </v>
          </cell>
          <cell r="CY226" t="str">
            <v xml:space="preserve"> </v>
          </cell>
          <cell r="CZ226" t="str">
            <v xml:space="preserve"> </v>
          </cell>
          <cell r="DA226" t="str">
            <v xml:space="preserve"> </v>
          </cell>
          <cell r="DB226" t="str">
            <v xml:space="preserve"> </v>
          </cell>
          <cell r="DC226" t="str">
            <v xml:space="preserve"> </v>
          </cell>
          <cell r="DD226" t="str">
            <v xml:space="preserve"> </v>
          </cell>
          <cell r="DE226" t="str">
            <v xml:space="preserve"> </v>
          </cell>
          <cell r="DF226" t="str">
            <v xml:space="preserve"> </v>
          </cell>
          <cell r="DG226" t="str">
            <v xml:space="preserve"> </v>
          </cell>
          <cell r="DH226" t="str">
            <v>4. IntraUS Auto871151r</v>
          </cell>
          <cell r="DI226">
            <v>0</v>
          </cell>
          <cell r="DJ226">
            <v>0</v>
          </cell>
          <cell r="DL226">
            <v>0</v>
          </cell>
          <cell r="DM226">
            <v>0</v>
          </cell>
          <cell r="DN226">
            <v>0</v>
          </cell>
          <cell r="DP226">
            <v>0</v>
          </cell>
          <cell r="DQ226">
            <v>0</v>
          </cell>
          <cell r="DR226">
            <v>0</v>
          </cell>
          <cell r="DT226">
            <v>0</v>
          </cell>
          <cell r="DU226">
            <v>0</v>
          </cell>
          <cell r="DV226">
            <v>0</v>
          </cell>
          <cell r="DX226">
            <v>0</v>
          </cell>
          <cell r="DY226">
            <v>0</v>
          </cell>
          <cell r="DZ226">
            <v>0</v>
          </cell>
          <cell r="EB226">
            <v>0</v>
          </cell>
          <cell r="EC226">
            <v>0</v>
          </cell>
          <cell r="ED226">
            <v>0</v>
          </cell>
          <cell r="EF226">
            <v>0</v>
          </cell>
          <cell r="EG226">
            <v>0</v>
          </cell>
          <cell r="EH226">
            <v>0</v>
          </cell>
          <cell r="EJ226">
            <v>0</v>
          </cell>
          <cell r="EK226">
            <v>0</v>
          </cell>
          <cell r="EL226">
            <v>0</v>
          </cell>
          <cell r="EN226">
            <v>0</v>
          </cell>
          <cell r="EO226">
            <v>0</v>
          </cell>
          <cell r="EP226">
            <v>0</v>
          </cell>
          <cell r="ER226">
            <v>0</v>
          </cell>
          <cell r="ES226">
            <v>0</v>
          </cell>
          <cell r="ET226">
            <v>0</v>
          </cell>
          <cell r="EV226">
            <v>0</v>
          </cell>
          <cell r="EW226">
            <v>0</v>
          </cell>
          <cell r="EX226">
            <v>0</v>
          </cell>
          <cell r="EZ226">
            <v>0</v>
          </cell>
          <cell r="FA226">
            <v>0</v>
          </cell>
          <cell r="FB226">
            <v>0</v>
          </cell>
          <cell r="FD226">
            <v>0</v>
          </cell>
          <cell r="FE226">
            <v>0</v>
          </cell>
          <cell r="FF226">
            <v>0</v>
          </cell>
          <cell r="FI226">
            <v>0</v>
          </cell>
          <cell r="FJ226">
            <v>0</v>
          </cell>
          <cell r="FK226">
            <v>0</v>
          </cell>
          <cell r="FM226">
            <v>0</v>
          </cell>
          <cell r="FN226">
            <v>0</v>
          </cell>
          <cell r="FO226">
            <v>0</v>
          </cell>
          <cell r="FQ226">
            <v>0</v>
          </cell>
          <cell r="FR226">
            <v>0</v>
          </cell>
          <cell r="FS226">
            <v>0</v>
          </cell>
          <cell r="FU226">
            <v>0</v>
          </cell>
          <cell r="FV226">
            <v>0</v>
          </cell>
          <cell r="FW226">
            <v>0</v>
          </cell>
          <cell r="FY226">
            <v>0</v>
          </cell>
          <cell r="FZ226">
            <v>0</v>
          </cell>
          <cell r="GA226">
            <v>0</v>
          </cell>
          <cell r="GC226">
            <v>0</v>
          </cell>
          <cell r="GD226">
            <v>0</v>
          </cell>
          <cell r="GE226">
            <v>0</v>
          </cell>
          <cell r="GG226">
            <v>0</v>
          </cell>
          <cell r="GH226">
            <v>0</v>
          </cell>
          <cell r="GI226">
            <v>0</v>
          </cell>
          <cell r="GK226">
            <v>0</v>
          </cell>
          <cell r="GL226">
            <v>0</v>
          </cell>
          <cell r="GM226">
            <v>0</v>
          </cell>
          <cell r="GO226">
            <v>0</v>
          </cell>
          <cell r="GP226">
            <v>0</v>
          </cell>
          <cell r="GQ226">
            <v>0</v>
          </cell>
          <cell r="GS226">
            <v>0</v>
          </cell>
          <cell r="GT226">
            <v>0</v>
          </cell>
          <cell r="GU226">
            <v>0</v>
          </cell>
          <cell r="GW226">
            <v>0</v>
          </cell>
          <cell r="GX226">
            <v>0</v>
          </cell>
          <cell r="GY226">
            <v>0</v>
          </cell>
          <cell r="HA226">
            <v>0</v>
          </cell>
          <cell r="HB226">
            <v>0</v>
          </cell>
          <cell r="HC226">
            <v>0</v>
          </cell>
        </row>
        <row r="227">
          <cell r="H227" t="str">
            <v>873099Q</v>
          </cell>
          <cell r="I227" t="str">
            <v>USD</v>
          </cell>
          <cell r="J227" t="str">
            <v>RADIADOR 732780</v>
          </cell>
          <cell r="K227" t="str">
            <v>T1</v>
          </cell>
          <cell r="L227">
            <v>58.393903800000004</v>
          </cell>
          <cell r="M227">
            <v>58393.903800000007</v>
          </cell>
          <cell r="N227">
            <v>99.648300000000006</v>
          </cell>
          <cell r="R227">
            <v>99.648300000000006</v>
          </cell>
          <cell r="V227">
            <v>99.648300000000006</v>
          </cell>
          <cell r="Z227">
            <v>99.648300000000006</v>
          </cell>
          <cell r="AD227">
            <v>99.648300000000006</v>
          </cell>
          <cell r="AH227">
            <v>99.648300000000006</v>
          </cell>
          <cell r="AL227">
            <v>99.648300000000006</v>
          </cell>
          <cell r="AP227">
            <v>99.648300000000006</v>
          </cell>
          <cell r="AT227">
            <v>99.648300000000006</v>
          </cell>
          <cell r="AX227">
            <v>99.648300000000006</v>
          </cell>
          <cell r="BB227">
            <v>99.648300000000006</v>
          </cell>
          <cell r="BF227">
            <v>99.648300000000006</v>
          </cell>
          <cell r="BJ227">
            <v>99.648300000000006</v>
          </cell>
          <cell r="BK227">
            <v>0</v>
          </cell>
          <cell r="BL227" t="str">
            <v xml:space="preserve"> </v>
          </cell>
          <cell r="BM227" t="str">
            <v xml:space="preserve"> </v>
          </cell>
          <cell r="BN227" t="str">
            <v xml:space="preserve"> </v>
          </cell>
          <cell r="BO227" t="str">
            <v xml:space="preserve"> </v>
          </cell>
          <cell r="BP227" t="str">
            <v xml:space="preserve"> </v>
          </cell>
          <cell r="BQ227" t="str">
            <v xml:space="preserve"> </v>
          </cell>
          <cell r="BR227" t="str">
            <v xml:space="preserve"> </v>
          </cell>
          <cell r="BS227" t="str">
            <v xml:space="preserve"> </v>
          </cell>
          <cell r="BT227" t="str">
            <v xml:space="preserve"> </v>
          </cell>
          <cell r="BU227" t="str">
            <v xml:space="preserve"> </v>
          </cell>
          <cell r="BV227" t="str">
            <v xml:space="preserve"> </v>
          </cell>
          <cell r="BW227" t="str">
            <v xml:space="preserve"> </v>
          </cell>
          <cell r="BX227" t="str">
            <v xml:space="preserve"> </v>
          </cell>
          <cell r="BY227" t="str">
            <v xml:space="preserve"> </v>
          </cell>
          <cell r="BZ227" t="str">
            <v xml:space="preserve"> </v>
          </cell>
          <cell r="CA227" t="str">
            <v xml:space="preserve"> </v>
          </cell>
          <cell r="CB227" t="str">
            <v xml:space="preserve"> </v>
          </cell>
          <cell r="CC227" t="str">
            <v xml:space="preserve"> </v>
          </cell>
          <cell r="CD227" t="str">
            <v xml:space="preserve"> </v>
          </cell>
          <cell r="CE227" t="str">
            <v xml:space="preserve"> </v>
          </cell>
          <cell r="CF227" t="str">
            <v xml:space="preserve"> </v>
          </cell>
          <cell r="CG227" t="str">
            <v xml:space="preserve"> </v>
          </cell>
          <cell r="CH227" t="str">
            <v xml:space="preserve"> </v>
          </cell>
          <cell r="CI227" t="str">
            <v xml:space="preserve"> </v>
          </cell>
          <cell r="CJ227" t="str">
            <v xml:space="preserve"> </v>
          </cell>
          <cell r="CK227" t="str">
            <v xml:space="preserve"> </v>
          </cell>
          <cell r="CL227" t="str">
            <v xml:space="preserve"> </v>
          </cell>
          <cell r="CM227" t="str">
            <v xml:space="preserve"> </v>
          </cell>
          <cell r="CN227" t="str">
            <v xml:space="preserve"> </v>
          </cell>
          <cell r="CO227" t="str">
            <v xml:space="preserve"> </v>
          </cell>
          <cell r="CP227" t="str">
            <v xml:space="preserve"> </v>
          </cell>
          <cell r="CQ227" t="str">
            <v xml:space="preserve"> </v>
          </cell>
          <cell r="CR227" t="str">
            <v xml:space="preserve"> </v>
          </cell>
          <cell r="CS227" t="str">
            <v xml:space="preserve"> </v>
          </cell>
          <cell r="CT227" t="str">
            <v xml:space="preserve"> </v>
          </cell>
          <cell r="CU227" t="str">
            <v xml:space="preserve"> </v>
          </cell>
          <cell r="CV227" t="str">
            <v xml:space="preserve"> </v>
          </cell>
          <cell r="CW227" t="str">
            <v xml:space="preserve"> </v>
          </cell>
          <cell r="CX227" t="str">
            <v xml:space="preserve"> </v>
          </cell>
          <cell r="CY227" t="str">
            <v xml:space="preserve"> </v>
          </cell>
          <cell r="CZ227" t="str">
            <v xml:space="preserve"> </v>
          </cell>
          <cell r="DA227" t="str">
            <v xml:space="preserve"> </v>
          </cell>
          <cell r="DB227" t="str">
            <v xml:space="preserve"> </v>
          </cell>
          <cell r="DC227" t="str">
            <v xml:space="preserve"> </v>
          </cell>
          <cell r="DD227" t="str">
            <v xml:space="preserve"> </v>
          </cell>
          <cell r="DE227" t="str">
            <v xml:space="preserve"> </v>
          </cell>
          <cell r="DF227" t="str">
            <v xml:space="preserve"> </v>
          </cell>
          <cell r="DG227" t="str">
            <v xml:space="preserve"> </v>
          </cell>
          <cell r="DH227" t="str">
            <v>4. IntraUS Auto873099Q</v>
          </cell>
          <cell r="DI227">
            <v>0</v>
          </cell>
          <cell r="DJ227">
            <v>0</v>
          </cell>
          <cell r="DL227">
            <v>0</v>
          </cell>
          <cell r="DM227">
            <v>0</v>
          </cell>
          <cell r="DN227">
            <v>0</v>
          </cell>
          <cell r="DP227">
            <v>0</v>
          </cell>
          <cell r="DQ227">
            <v>0</v>
          </cell>
          <cell r="DR227">
            <v>0</v>
          </cell>
          <cell r="DT227">
            <v>0</v>
          </cell>
          <cell r="DU227">
            <v>0</v>
          </cell>
          <cell r="DV227">
            <v>0</v>
          </cell>
          <cell r="DX227">
            <v>0</v>
          </cell>
          <cell r="DY227">
            <v>0</v>
          </cell>
          <cell r="DZ227">
            <v>0</v>
          </cell>
          <cell r="EB227">
            <v>0</v>
          </cell>
          <cell r="EC227">
            <v>0</v>
          </cell>
          <cell r="ED227">
            <v>0</v>
          </cell>
          <cell r="EF227">
            <v>0</v>
          </cell>
          <cell r="EG227">
            <v>0</v>
          </cell>
          <cell r="EH227">
            <v>0</v>
          </cell>
          <cell r="EJ227">
            <v>0</v>
          </cell>
          <cell r="EK227">
            <v>0</v>
          </cell>
          <cell r="EL227">
            <v>0</v>
          </cell>
          <cell r="EN227">
            <v>0</v>
          </cell>
          <cell r="EO227">
            <v>0</v>
          </cell>
          <cell r="EP227">
            <v>0</v>
          </cell>
          <cell r="ER227">
            <v>0</v>
          </cell>
          <cell r="ES227">
            <v>0</v>
          </cell>
          <cell r="ET227">
            <v>0</v>
          </cell>
          <cell r="EV227">
            <v>0</v>
          </cell>
          <cell r="EW227">
            <v>0</v>
          </cell>
          <cell r="EX227">
            <v>0</v>
          </cell>
          <cell r="EZ227">
            <v>0</v>
          </cell>
          <cell r="FA227">
            <v>0</v>
          </cell>
          <cell r="FB227">
            <v>0</v>
          </cell>
          <cell r="FD227">
            <v>0</v>
          </cell>
          <cell r="FE227">
            <v>0</v>
          </cell>
          <cell r="FF227">
            <v>0</v>
          </cell>
          <cell r="FI227">
            <v>0</v>
          </cell>
          <cell r="FJ227">
            <v>0</v>
          </cell>
          <cell r="FK227">
            <v>0</v>
          </cell>
          <cell r="FM227">
            <v>0</v>
          </cell>
          <cell r="FN227">
            <v>0</v>
          </cell>
          <cell r="FO227">
            <v>0</v>
          </cell>
          <cell r="FQ227">
            <v>0</v>
          </cell>
          <cell r="FR227">
            <v>0</v>
          </cell>
          <cell r="FS227">
            <v>0</v>
          </cell>
          <cell r="FU227">
            <v>0</v>
          </cell>
          <cell r="FV227">
            <v>0</v>
          </cell>
          <cell r="FW227">
            <v>0</v>
          </cell>
          <cell r="FY227">
            <v>0</v>
          </cell>
          <cell r="FZ227">
            <v>0</v>
          </cell>
          <cell r="GA227">
            <v>0</v>
          </cell>
          <cell r="GC227">
            <v>0</v>
          </cell>
          <cell r="GD227">
            <v>0</v>
          </cell>
          <cell r="GE227">
            <v>0</v>
          </cell>
          <cell r="GG227">
            <v>0</v>
          </cell>
          <cell r="GH227">
            <v>0</v>
          </cell>
          <cell r="GI227">
            <v>0</v>
          </cell>
          <cell r="GK227">
            <v>0</v>
          </cell>
          <cell r="GL227">
            <v>0</v>
          </cell>
          <cell r="GM227">
            <v>0</v>
          </cell>
          <cell r="GO227">
            <v>0</v>
          </cell>
          <cell r="GP227">
            <v>0</v>
          </cell>
          <cell r="GQ227">
            <v>0</v>
          </cell>
          <cell r="GS227">
            <v>0</v>
          </cell>
          <cell r="GT227">
            <v>0</v>
          </cell>
          <cell r="GU227">
            <v>0</v>
          </cell>
          <cell r="GW227">
            <v>0</v>
          </cell>
          <cell r="GX227">
            <v>0</v>
          </cell>
          <cell r="GY227">
            <v>0</v>
          </cell>
          <cell r="HA227">
            <v>0</v>
          </cell>
          <cell r="HB227">
            <v>0</v>
          </cell>
          <cell r="HC227">
            <v>0</v>
          </cell>
        </row>
        <row r="228">
          <cell r="H228" t="str">
            <v>873100s</v>
          </cell>
          <cell r="I228" t="str">
            <v>USD</v>
          </cell>
          <cell r="J228" t="str">
            <v>RADIADOR 732781</v>
          </cell>
          <cell r="K228" t="str">
            <v>T1</v>
          </cell>
          <cell r="L228">
            <v>5.9663999999999993</v>
          </cell>
          <cell r="M228">
            <v>5966.4</v>
          </cell>
          <cell r="N228">
            <v>99.44</v>
          </cell>
          <cell r="R228">
            <v>99.44</v>
          </cell>
          <cell r="V228">
            <v>99.44</v>
          </cell>
          <cell r="Z228">
            <v>99.44</v>
          </cell>
          <cell r="AD228">
            <v>99.44</v>
          </cell>
          <cell r="AH228">
            <v>99.44</v>
          </cell>
          <cell r="AL228">
            <v>99.44</v>
          </cell>
          <cell r="AP228">
            <v>99.44</v>
          </cell>
          <cell r="AT228">
            <v>99.44</v>
          </cell>
          <cell r="AX228">
            <v>99.44</v>
          </cell>
          <cell r="BB228">
            <v>99.44</v>
          </cell>
          <cell r="BF228">
            <v>99.44</v>
          </cell>
          <cell r="BJ228">
            <v>99.44</v>
          </cell>
          <cell r="BK228">
            <v>0</v>
          </cell>
          <cell r="BL228" t="str">
            <v xml:space="preserve"> </v>
          </cell>
          <cell r="BM228" t="str">
            <v xml:space="preserve"> </v>
          </cell>
          <cell r="BN228" t="str">
            <v xml:space="preserve"> </v>
          </cell>
          <cell r="BO228" t="str">
            <v xml:space="preserve"> </v>
          </cell>
          <cell r="BP228" t="str">
            <v xml:space="preserve"> </v>
          </cell>
          <cell r="BQ228" t="str">
            <v xml:space="preserve"> </v>
          </cell>
          <cell r="BR228" t="str">
            <v xml:space="preserve"> </v>
          </cell>
          <cell r="BS228" t="str">
            <v xml:space="preserve"> </v>
          </cell>
          <cell r="BT228" t="str">
            <v xml:space="preserve"> </v>
          </cell>
          <cell r="BU228" t="str">
            <v xml:space="preserve"> </v>
          </cell>
          <cell r="BV228" t="str">
            <v xml:space="preserve"> </v>
          </cell>
          <cell r="BW228" t="str">
            <v xml:space="preserve"> </v>
          </cell>
          <cell r="BX228" t="str">
            <v xml:space="preserve"> </v>
          </cell>
          <cell r="BY228" t="str">
            <v xml:space="preserve"> </v>
          </cell>
          <cell r="BZ228" t="str">
            <v xml:space="preserve"> </v>
          </cell>
          <cell r="CA228" t="str">
            <v xml:space="preserve"> </v>
          </cell>
          <cell r="CB228" t="str">
            <v xml:space="preserve"> </v>
          </cell>
          <cell r="CC228" t="str">
            <v xml:space="preserve"> </v>
          </cell>
          <cell r="CD228" t="str">
            <v xml:space="preserve"> </v>
          </cell>
          <cell r="CE228" t="str">
            <v xml:space="preserve"> </v>
          </cell>
          <cell r="CF228" t="str">
            <v xml:space="preserve"> </v>
          </cell>
          <cell r="CG228" t="str">
            <v xml:space="preserve"> </v>
          </cell>
          <cell r="CH228" t="str">
            <v xml:space="preserve"> </v>
          </cell>
          <cell r="CI228" t="str">
            <v xml:space="preserve"> </v>
          </cell>
          <cell r="CJ228" t="str">
            <v xml:space="preserve"> </v>
          </cell>
          <cell r="CK228" t="str">
            <v xml:space="preserve"> </v>
          </cell>
          <cell r="CL228" t="str">
            <v xml:space="preserve"> </v>
          </cell>
          <cell r="CM228" t="str">
            <v xml:space="preserve"> </v>
          </cell>
          <cell r="CN228" t="str">
            <v xml:space="preserve"> </v>
          </cell>
          <cell r="CO228" t="str">
            <v xml:space="preserve"> </v>
          </cell>
          <cell r="CP228" t="str">
            <v xml:space="preserve"> </v>
          </cell>
          <cell r="CQ228" t="str">
            <v xml:space="preserve"> </v>
          </cell>
          <cell r="CR228" t="str">
            <v xml:space="preserve"> </v>
          </cell>
          <cell r="CS228" t="str">
            <v xml:space="preserve"> </v>
          </cell>
          <cell r="CT228" t="str">
            <v xml:space="preserve"> </v>
          </cell>
          <cell r="CU228" t="str">
            <v xml:space="preserve"> </v>
          </cell>
          <cell r="CV228" t="str">
            <v xml:space="preserve"> </v>
          </cell>
          <cell r="CW228" t="str">
            <v xml:space="preserve"> </v>
          </cell>
          <cell r="CX228" t="str">
            <v xml:space="preserve"> </v>
          </cell>
          <cell r="CY228" t="str">
            <v xml:space="preserve"> </v>
          </cell>
          <cell r="CZ228" t="str">
            <v xml:space="preserve"> </v>
          </cell>
          <cell r="DA228" t="str">
            <v xml:space="preserve"> </v>
          </cell>
          <cell r="DB228" t="str">
            <v xml:space="preserve"> </v>
          </cell>
          <cell r="DC228" t="str">
            <v xml:space="preserve"> </v>
          </cell>
          <cell r="DD228" t="str">
            <v xml:space="preserve"> </v>
          </cell>
          <cell r="DE228" t="str">
            <v xml:space="preserve"> </v>
          </cell>
          <cell r="DF228" t="str">
            <v xml:space="preserve"> </v>
          </cell>
          <cell r="DG228" t="str">
            <v xml:space="preserve"> </v>
          </cell>
          <cell r="DH228" t="str">
            <v>4. IntraUS Auto873100s</v>
          </cell>
          <cell r="DI228">
            <v>0</v>
          </cell>
          <cell r="DJ228">
            <v>0</v>
          </cell>
          <cell r="DL228">
            <v>0</v>
          </cell>
          <cell r="DM228">
            <v>0</v>
          </cell>
          <cell r="DN228">
            <v>0</v>
          </cell>
          <cell r="DP228">
            <v>0</v>
          </cell>
          <cell r="DQ228">
            <v>0</v>
          </cell>
          <cell r="DR228">
            <v>0</v>
          </cell>
          <cell r="DT228">
            <v>0</v>
          </cell>
          <cell r="DU228">
            <v>0</v>
          </cell>
          <cell r="DV228">
            <v>0</v>
          </cell>
          <cell r="DX228">
            <v>0</v>
          </cell>
          <cell r="DY228">
            <v>0</v>
          </cell>
          <cell r="DZ228">
            <v>0</v>
          </cell>
          <cell r="EB228">
            <v>0</v>
          </cell>
          <cell r="EC228">
            <v>0</v>
          </cell>
          <cell r="ED228">
            <v>0</v>
          </cell>
          <cell r="EF228">
            <v>0</v>
          </cell>
          <cell r="EG228">
            <v>0</v>
          </cell>
          <cell r="EH228">
            <v>0</v>
          </cell>
          <cell r="EJ228">
            <v>0</v>
          </cell>
          <cell r="EK228">
            <v>0</v>
          </cell>
          <cell r="EL228">
            <v>0</v>
          </cell>
          <cell r="EN228">
            <v>0</v>
          </cell>
          <cell r="EO228">
            <v>0</v>
          </cell>
          <cell r="EP228">
            <v>0</v>
          </cell>
          <cell r="ER228">
            <v>0</v>
          </cell>
          <cell r="ES228">
            <v>0</v>
          </cell>
          <cell r="ET228">
            <v>0</v>
          </cell>
          <cell r="EV228">
            <v>0</v>
          </cell>
          <cell r="EW228">
            <v>0</v>
          </cell>
          <cell r="EX228">
            <v>0</v>
          </cell>
          <cell r="EZ228">
            <v>0</v>
          </cell>
          <cell r="FA228">
            <v>0</v>
          </cell>
          <cell r="FB228">
            <v>0</v>
          </cell>
          <cell r="FD228">
            <v>0</v>
          </cell>
          <cell r="FE228">
            <v>0</v>
          </cell>
          <cell r="FF228">
            <v>0</v>
          </cell>
          <cell r="FI228">
            <v>0</v>
          </cell>
          <cell r="FJ228">
            <v>0</v>
          </cell>
          <cell r="FK228">
            <v>0</v>
          </cell>
          <cell r="FM228">
            <v>0</v>
          </cell>
          <cell r="FN228">
            <v>0</v>
          </cell>
          <cell r="FO228">
            <v>0</v>
          </cell>
          <cell r="FQ228">
            <v>0</v>
          </cell>
          <cell r="FR228">
            <v>0</v>
          </cell>
          <cell r="FS228">
            <v>0</v>
          </cell>
          <cell r="FU228">
            <v>0</v>
          </cell>
          <cell r="FV228">
            <v>0</v>
          </cell>
          <cell r="FW228">
            <v>0</v>
          </cell>
          <cell r="FY228">
            <v>0</v>
          </cell>
          <cell r="FZ228">
            <v>0</v>
          </cell>
          <cell r="GA228">
            <v>0</v>
          </cell>
          <cell r="GC228">
            <v>0</v>
          </cell>
          <cell r="GD228">
            <v>0</v>
          </cell>
          <cell r="GE228">
            <v>0</v>
          </cell>
          <cell r="GG228">
            <v>0</v>
          </cell>
          <cell r="GH228">
            <v>0</v>
          </cell>
          <cell r="GI228">
            <v>0</v>
          </cell>
          <cell r="GK228">
            <v>0</v>
          </cell>
          <cell r="GL228">
            <v>0</v>
          </cell>
          <cell r="GM228">
            <v>0</v>
          </cell>
          <cell r="GO228">
            <v>0</v>
          </cell>
          <cell r="GP228">
            <v>0</v>
          </cell>
          <cell r="GQ228">
            <v>0</v>
          </cell>
          <cell r="GS228">
            <v>0</v>
          </cell>
          <cell r="GT228">
            <v>0</v>
          </cell>
          <cell r="GU228">
            <v>0</v>
          </cell>
          <cell r="GW228">
            <v>0</v>
          </cell>
          <cell r="GX228">
            <v>0</v>
          </cell>
          <cell r="GY228">
            <v>0</v>
          </cell>
          <cell r="HA228">
            <v>0</v>
          </cell>
          <cell r="HB228">
            <v>0</v>
          </cell>
          <cell r="HC228">
            <v>0</v>
          </cell>
        </row>
        <row r="229">
          <cell r="H229" t="str">
            <v>873101e</v>
          </cell>
          <cell r="I229" t="str">
            <v>USD</v>
          </cell>
          <cell r="J229" t="str">
            <v>RADIADOR ZJ 732782</v>
          </cell>
          <cell r="K229" t="str">
            <v>T1</v>
          </cell>
          <cell r="L229">
            <v>42.700950000000006</v>
          </cell>
          <cell r="M229">
            <v>42700.950000000004</v>
          </cell>
          <cell r="N229">
            <v>91.83</v>
          </cell>
          <cell r="R229">
            <v>91.83</v>
          </cell>
          <cell r="V229">
            <v>91.83</v>
          </cell>
          <cell r="Z229">
            <v>91.83</v>
          </cell>
          <cell r="AD229">
            <v>91.83</v>
          </cell>
          <cell r="AH229">
            <v>91.83</v>
          </cell>
          <cell r="AL229">
            <v>91.83</v>
          </cell>
          <cell r="AP229">
            <v>91.83</v>
          </cell>
          <cell r="AT229">
            <v>91.83</v>
          </cell>
          <cell r="AX229">
            <v>91.83</v>
          </cell>
          <cell r="BB229">
            <v>91.83</v>
          </cell>
          <cell r="BF229">
            <v>91.83</v>
          </cell>
          <cell r="BJ229">
            <v>91.83</v>
          </cell>
          <cell r="BK229">
            <v>0</v>
          </cell>
          <cell r="BL229" t="str">
            <v xml:space="preserve"> </v>
          </cell>
          <cell r="BM229" t="str">
            <v xml:space="preserve"> </v>
          </cell>
          <cell r="BN229" t="str">
            <v xml:space="preserve"> </v>
          </cell>
          <cell r="BO229" t="str">
            <v xml:space="preserve"> </v>
          </cell>
          <cell r="BP229" t="str">
            <v xml:space="preserve"> </v>
          </cell>
          <cell r="BQ229" t="str">
            <v xml:space="preserve"> </v>
          </cell>
          <cell r="BR229" t="str">
            <v xml:space="preserve"> </v>
          </cell>
          <cell r="BS229" t="str">
            <v xml:space="preserve"> </v>
          </cell>
          <cell r="BT229" t="str">
            <v xml:space="preserve"> </v>
          </cell>
          <cell r="BU229" t="str">
            <v xml:space="preserve"> </v>
          </cell>
          <cell r="BV229" t="str">
            <v xml:space="preserve"> </v>
          </cell>
          <cell r="BW229" t="str">
            <v xml:space="preserve"> </v>
          </cell>
          <cell r="BX229" t="str">
            <v xml:space="preserve"> </v>
          </cell>
          <cell r="BY229" t="str">
            <v xml:space="preserve"> </v>
          </cell>
          <cell r="BZ229" t="str">
            <v xml:space="preserve"> </v>
          </cell>
          <cell r="CA229" t="str">
            <v xml:space="preserve"> </v>
          </cell>
          <cell r="CB229" t="str">
            <v xml:space="preserve"> </v>
          </cell>
          <cell r="CC229" t="str">
            <v xml:space="preserve"> </v>
          </cell>
          <cell r="CD229" t="str">
            <v xml:space="preserve"> </v>
          </cell>
          <cell r="CE229" t="str">
            <v xml:space="preserve"> </v>
          </cell>
          <cell r="CF229" t="str">
            <v xml:space="preserve"> </v>
          </cell>
          <cell r="CG229" t="str">
            <v xml:space="preserve"> </v>
          </cell>
          <cell r="CH229" t="str">
            <v xml:space="preserve"> </v>
          </cell>
          <cell r="CI229" t="str">
            <v xml:space="preserve"> </v>
          </cell>
          <cell r="CJ229" t="str">
            <v xml:space="preserve"> </v>
          </cell>
          <cell r="CK229" t="str">
            <v xml:space="preserve"> </v>
          </cell>
          <cell r="CL229" t="str">
            <v xml:space="preserve"> </v>
          </cell>
          <cell r="CM229" t="str">
            <v xml:space="preserve"> </v>
          </cell>
          <cell r="CN229" t="str">
            <v xml:space="preserve"> </v>
          </cell>
          <cell r="CO229" t="str">
            <v xml:space="preserve"> </v>
          </cell>
          <cell r="CP229" t="str">
            <v xml:space="preserve"> </v>
          </cell>
          <cell r="CQ229" t="str">
            <v xml:space="preserve"> </v>
          </cell>
          <cell r="CR229" t="str">
            <v xml:space="preserve"> </v>
          </cell>
          <cell r="CS229" t="str">
            <v xml:space="preserve"> </v>
          </cell>
          <cell r="CT229" t="str">
            <v xml:space="preserve"> </v>
          </cell>
          <cell r="CU229" t="str">
            <v xml:space="preserve"> </v>
          </cell>
          <cell r="CV229" t="str">
            <v xml:space="preserve"> </v>
          </cell>
          <cell r="CW229" t="str">
            <v xml:space="preserve"> </v>
          </cell>
          <cell r="CX229" t="str">
            <v xml:space="preserve"> </v>
          </cell>
          <cell r="CY229" t="str">
            <v xml:space="preserve"> </v>
          </cell>
          <cell r="CZ229" t="str">
            <v xml:space="preserve"> </v>
          </cell>
          <cell r="DA229" t="str">
            <v xml:space="preserve"> </v>
          </cell>
          <cell r="DB229" t="str">
            <v xml:space="preserve"> </v>
          </cell>
          <cell r="DC229" t="str">
            <v xml:space="preserve"> </v>
          </cell>
          <cell r="DD229" t="str">
            <v xml:space="preserve"> </v>
          </cell>
          <cell r="DE229" t="str">
            <v xml:space="preserve"> </v>
          </cell>
          <cell r="DF229" t="str">
            <v xml:space="preserve"> </v>
          </cell>
          <cell r="DG229" t="str">
            <v xml:space="preserve"> </v>
          </cell>
          <cell r="DH229" t="str">
            <v>4. IntraUS Auto873101e</v>
          </cell>
          <cell r="DI229">
            <v>0</v>
          </cell>
          <cell r="DJ229">
            <v>0</v>
          </cell>
          <cell r="DL229">
            <v>0</v>
          </cell>
          <cell r="DM229">
            <v>0</v>
          </cell>
          <cell r="DN229">
            <v>0</v>
          </cell>
          <cell r="DP229">
            <v>0</v>
          </cell>
          <cell r="DQ229">
            <v>0</v>
          </cell>
          <cell r="DR229">
            <v>0</v>
          </cell>
          <cell r="DT229">
            <v>0</v>
          </cell>
          <cell r="DU229">
            <v>0</v>
          </cell>
          <cell r="DV229">
            <v>0</v>
          </cell>
          <cell r="DX229">
            <v>0</v>
          </cell>
          <cell r="DY229">
            <v>0</v>
          </cell>
          <cell r="DZ229">
            <v>0</v>
          </cell>
          <cell r="EB229">
            <v>0</v>
          </cell>
          <cell r="EC229">
            <v>0</v>
          </cell>
          <cell r="ED229">
            <v>0</v>
          </cell>
          <cell r="EF229">
            <v>0</v>
          </cell>
          <cell r="EG229">
            <v>0</v>
          </cell>
          <cell r="EH229">
            <v>0</v>
          </cell>
          <cell r="EJ229">
            <v>0</v>
          </cell>
          <cell r="EK229">
            <v>0</v>
          </cell>
          <cell r="EL229">
            <v>0</v>
          </cell>
          <cell r="EN229">
            <v>0</v>
          </cell>
          <cell r="EO229">
            <v>0</v>
          </cell>
          <cell r="EP229">
            <v>0</v>
          </cell>
          <cell r="ER229">
            <v>0</v>
          </cell>
          <cell r="ES229">
            <v>0</v>
          </cell>
          <cell r="ET229">
            <v>0</v>
          </cell>
          <cell r="EV229">
            <v>0</v>
          </cell>
          <cell r="EW229">
            <v>0</v>
          </cell>
          <cell r="EX229">
            <v>0</v>
          </cell>
          <cell r="EZ229">
            <v>0</v>
          </cell>
          <cell r="FA229">
            <v>0</v>
          </cell>
          <cell r="FB229">
            <v>0</v>
          </cell>
          <cell r="FD229">
            <v>0</v>
          </cell>
          <cell r="FE229">
            <v>0</v>
          </cell>
          <cell r="FF229">
            <v>0</v>
          </cell>
          <cell r="FI229">
            <v>0</v>
          </cell>
          <cell r="FJ229">
            <v>0</v>
          </cell>
          <cell r="FK229">
            <v>0</v>
          </cell>
          <cell r="FM229">
            <v>0</v>
          </cell>
          <cell r="FN229">
            <v>0</v>
          </cell>
          <cell r="FO229">
            <v>0</v>
          </cell>
          <cell r="FQ229">
            <v>0</v>
          </cell>
          <cell r="FR229">
            <v>0</v>
          </cell>
          <cell r="FS229">
            <v>0</v>
          </cell>
          <cell r="FU229">
            <v>0</v>
          </cell>
          <cell r="FV229">
            <v>0</v>
          </cell>
          <cell r="FW229">
            <v>0</v>
          </cell>
          <cell r="FY229">
            <v>0</v>
          </cell>
          <cell r="FZ229">
            <v>0</v>
          </cell>
          <cell r="GA229">
            <v>0</v>
          </cell>
          <cell r="GC229">
            <v>0</v>
          </cell>
          <cell r="GD229">
            <v>0</v>
          </cell>
          <cell r="GE229">
            <v>0</v>
          </cell>
          <cell r="GG229">
            <v>0</v>
          </cell>
          <cell r="GH229">
            <v>0</v>
          </cell>
          <cell r="GI229">
            <v>0</v>
          </cell>
          <cell r="GK229">
            <v>0</v>
          </cell>
          <cell r="GL229">
            <v>0</v>
          </cell>
          <cell r="GM229">
            <v>0</v>
          </cell>
          <cell r="GO229">
            <v>0</v>
          </cell>
          <cell r="GP229">
            <v>0</v>
          </cell>
          <cell r="GQ229">
            <v>0</v>
          </cell>
          <cell r="GS229">
            <v>0</v>
          </cell>
          <cell r="GT229">
            <v>0</v>
          </cell>
          <cell r="GU229">
            <v>0</v>
          </cell>
          <cell r="GW229">
            <v>0</v>
          </cell>
          <cell r="GX229">
            <v>0</v>
          </cell>
          <cell r="GY229">
            <v>0</v>
          </cell>
          <cell r="HA229">
            <v>0</v>
          </cell>
          <cell r="HB229">
            <v>0</v>
          </cell>
          <cell r="HC229">
            <v>0</v>
          </cell>
        </row>
        <row r="230">
          <cell r="H230" t="str">
            <v>873102w</v>
          </cell>
          <cell r="I230" t="str">
            <v>USD</v>
          </cell>
          <cell r="J230" t="str">
            <v>RADIADOR ZJ 732783</v>
          </cell>
          <cell r="K230" t="str">
            <v>T1</v>
          </cell>
          <cell r="L230">
            <v>24.62096</v>
          </cell>
          <cell r="M230">
            <v>24620.959999999999</v>
          </cell>
          <cell r="N230">
            <v>92.56</v>
          </cell>
          <cell r="R230">
            <v>92.56</v>
          </cell>
          <cell r="V230">
            <v>92.56</v>
          </cell>
          <cell r="Z230">
            <v>92.56</v>
          </cell>
          <cell r="AD230">
            <v>92.56</v>
          </cell>
          <cell r="AH230">
            <v>92.56</v>
          </cell>
          <cell r="AL230">
            <v>92.56</v>
          </cell>
          <cell r="AP230">
            <v>92.56</v>
          </cell>
          <cell r="AT230">
            <v>92.56</v>
          </cell>
          <cell r="AX230">
            <v>92.56</v>
          </cell>
          <cell r="BB230">
            <v>92.56</v>
          </cell>
          <cell r="BF230">
            <v>92.56</v>
          </cell>
          <cell r="BJ230">
            <v>92.56</v>
          </cell>
          <cell r="BK230">
            <v>0</v>
          </cell>
          <cell r="BL230" t="str">
            <v xml:space="preserve"> </v>
          </cell>
          <cell r="BM230" t="str">
            <v xml:space="preserve"> </v>
          </cell>
          <cell r="BN230" t="str">
            <v xml:space="preserve"> </v>
          </cell>
          <cell r="BO230" t="str">
            <v xml:space="preserve"> </v>
          </cell>
          <cell r="BP230" t="str">
            <v xml:space="preserve"> </v>
          </cell>
          <cell r="BQ230" t="str">
            <v xml:space="preserve"> </v>
          </cell>
          <cell r="BR230" t="str">
            <v xml:space="preserve"> </v>
          </cell>
          <cell r="BS230" t="str">
            <v xml:space="preserve"> </v>
          </cell>
          <cell r="BT230" t="str">
            <v xml:space="preserve"> </v>
          </cell>
          <cell r="BU230" t="str">
            <v xml:space="preserve"> </v>
          </cell>
          <cell r="BV230" t="str">
            <v xml:space="preserve"> </v>
          </cell>
          <cell r="BW230" t="str">
            <v xml:space="preserve"> </v>
          </cell>
          <cell r="BX230" t="str">
            <v xml:space="preserve"> </v>
          </cell>
          <cell r="BY230" t="str">
            <v xml:space="preserve"> </v>
          </cell>
          <cell r="BZ230" t="str">
            <v xml:space="preserve"> </v>
          </cell>
          <cell r="CA230" t="str">
            <v xml:space="preserve"> </v>
          </cell>
          <cell r="CB230" t="str">
            <v xml:space="preserve"> </v>
          </cell>
          <cell r="CC230" t="str">
            <v xml:space="preserve"> </v>
          </cell>
          <cell r="CD230" t="str">
            <v xml:space="preserve"> </v>
          </cell>
          <cell r="CE230" t="str">
            <v xml:space="preserve"> </v>
          </cell>
          <cell r="CF230" t="str">
            <v xml:space="preserve"> </v>
          </cell>
          <cell r="CG230" t="str">
            <v xml:space="preserve"> </v>
          </cell>
          <cell r="CH230" t="str">
            <v xml:space="preserve"> </v>
          </cell>
          <cell r="CI230" t="str">
            <v xml:space="preserve"> </v>
          </cell>
          <cell r="CJ230" t="str">
            <v xml:space="preserve"> </v>
          </cell>
          <cell r="CK230" t="str">
            <v xml:space="preserve"> </v>
          </cell>
          <cell r="CL230" t="str">
            <v xml:space="preserve"> </v>
          </cell>
          <cell r="CM230" t="str">
            <v xml:space="preserve"> </v>
          </cell>
          <cell r="CN230" t="str">
            <v xml:space="preserve"> </v>
          </cell>
          <cell r="CO230" t="str">
            <v xml:space="preserve"> </v>
          </cell>
          <cell r="CP230" t="str">
            <v xml:space="preserve"> </v>
          </cell>
          <cell r="CQ230" t="str">
            <v xml:space="preserve"> </v>
          </cell>
          <cell r="CR230" t="str">
            <v xml:space="preserve"> </v>
          </cell>
          <cell r="CS230" t="str">
            <v xml:space="preserve"> </v>
          </cell>
          <cell r="CT230" t="str">
            <v xml:space="preserve"> </v>
          </cell>
          <cell r="CU230" t="str">
            <v xml:space="preserve"> </v>
          </cell>
          <cell r="CV230" t="str">
            <v xml:space="preserve"> </v>
          </cell>
          <cell r="CW230" t="str">
            <v xml:space="preserve"> </v>
          </cell>
          <cell r="CX230" t="str">
            <v xml:space="preserve"> </v>
          </cell>
          <cell r="CY230" t="str">
            <v xml:space="preserve"> </v>
          </cell>
          <cell r="CZ230" t="str">
            <v xml:space="preserve"> </v>
          </cell>
          <cell r="DA230" t="str">
            <v xml:space="preserve"> </v>
          </cell>
          <cell r="DB230" t="str">
            <v xml:space="preserve"> </v>
          </cell>
          <cell r="DC230" t="str">
            <v xml:space="preserve"> </v>
          </cell>
          <cell r="DD230" t="str">
            <v xml:space="preserve"> </v>
          </cell>
          <cell r="DE230" t="str">
            <v xml:space="preserve"> </v>
          </cell>
          <cell r="DF230" t="str">
            <v xml:space="preserve"> </v>
          </cell>
          <cell r="DG230" t="str">
            <v xml:space="preserve"> </v>
          </cell>
          <cell r="DH230" t="str">
            <v>4. IntraUS Auto873102w</v>
          </cell>
          <cell r="DI230">
            <v>0</v>
          </cell>
          <cell r="DJ230">
            <v>0</v>
          </cell>
          <cell r="DL230">
            <v>0</v>
          </cell>
          <cell r="DM230">
            <v>0</v>
          </cell>
          <cell r="DN230">
            <v>0</v>
          </cell>
          <cell r="DP230">
            <v>0</v>
          </cell>
          <cell r="DQ230">
            <v>0</v>
          </cell>
          <cell r="DR230">
            <v>0</v>
          </cell>
          <cell r="DT230">
            <v>0</v>
          </cell>
          <cell r="DU230">
            <v>0</v>
          </cell>
          <cell r="DV230">
            <v>0</v>
          </cell>
          <cell r="DX230">
            <v>0</v>
          </cell>
          <cell r="DY230">
            <v>0</v>
          </cell>
          <cell r="DZ230">
            <v>0</v>
          </cell>
          <cell r="EB230">
            <v>0</v>
          </cell>
          <cell r="EC230">
            <v>0</v>
          </cell>
          <cell r="ED230">
            <v>0</v>
          </cell>
          <cell r="EF230">
            <v>0</v>
          </cell>
          <cell r="EG230">
            <v>0</v>
          </cell>
          <cell r="EH230">
            <v>0</v>
          </cell>
          <cell r="EJ230">
            <v>0</v>
          </cell>
          <cell r="EK230">
            <v>0</v>
          </cell>
          <cell r="EL230">
            <v>0</v>
          </cell>
          <cell r="EN230">
            <v>0</v>
          </cell>
          <cell r="EO230">
            <v>0</v>
          </cell>
          <cell r="EP230">
            <v>0</v>
          </cell>
          <cell r="ER230">
            <v>0</v>
          </cell>
          <cell r="ES230">
            <v>0</v>
          </cell>
          <cell r="ET230">
            <v>0</v>
          </cell>
          <cell r="EV230">
            <v>0</v>
          </cell>
          <cell r="EW230">
            <v>0</v>
          </cell>
          <cell r="EX230">
            <v>0</v>
          </cell>
          <cell r="EZ230">
            <v>0</v>
          </cell>
          <cell r="FA230">
            <v>0</v>
          </cell>
          <cell r="FB230">
            <v>0</v>
          </cell>
          <cell r="FD230">
            <v>0</v>
          </cell>
          <cell r="FE230">
            <v>0</v>
          </cell>
          <cell r="FF230">
            <v>0</v>
          </cell>
          <cell r="FI230">
            <v>0</v>
          </cell>
          <cell r="FJ230">
            <v>0</v>
          </cell>
          <cell r="FK230">
            <v>0</v>
          </cell>
          <cell r="FM230">
            <v>0</v>
          </cell>
          <cell r="FN230">
            <v>0</v>
          </cell>
          <cell r="FO230">
            <v>0</v>
          </cell>
          <cell r="FQ230">
            <v>0</v>
          </cell>
          <cell r="FR230">
            <v>0</v>
          </cell>
          <cell r="FS230">
            <v>0</v>
          </cell>
          <cell r="FU230">
            <v>0</v>
          </cell>
          <cell r="FV230">
            <v>0</v>
          </cell>
          <cell r="FW230">
            <v>0</v>
          </cell>
          <cell r="FY230">
            <v>0</v>
          </cell>
          <cell r="FZ230">
            <v>0</v>
          </cell>
          <cell r="GA230">
            <v>0</v>
          </cell>
          <cell r="GC230">
            <v>0</v>
          </cell>
          <cell r="GD230">
            <v>0</v>
          </cell>
          <cell r="GE230">
            <v>0</v>
          </cell>
          <cell r="GG230">
            <v>0</v>
          </cell>
          <cell r="GH230">
            <v>0</v>
          </cell>
          <cell r="GI230">
            <v>0</v>
          </cell>
          <cell r="GK230">
            <v>0</v>
          </cell>
          <cell r="GL230">
            <v>0</v>
          </cell>
          <cell r="GM230">
            <v>0</v>
          </cell>
          <cell r="GO230">
            <v>0</v>
          </cell>
          <cell r="GP230">
            <v>0</v>
          </cell>
          <cell r="GQ230">
            <v>0</v>
          </cell>
          <cell r="GS230">
            <v>0</v>
          </cell>
          <cell r="GT230">
            <v>0</v>
          </cell>
          <cell r="GU230">
            <v>0</v>
          </cell>
          <cell r="GW230">
            <v>0</v>
          </cell>
          <cell r="GX230">
            <v>0</v>
          </cell>
          <cell r="GY230">
            <v>0</v>
          </cell>
          <cell r="HA230">
            <v>0</v>
          </cell>
          <cell r="HB230">
            <v>0</v>
          </cell>
          <cell r="HC230">
            <v>0</v>
          </cell>
        </row>
        <row r="231">
          <cell r="H231" t="str">
            <v>873104M</v>
          </cell>
          <cell r="I231" t="str">
            <v>USD</v>
          </cell>
          <cell r="J231" t="str">
            <v>RADIADOR NS DIMEX</v>
          </cell>
          <cell r="K231" t="str">
            <v>T1</v>
          </cell>
          <cell r="L231">
            <v>198.07321999999999</v>
          </cell>
          <cell r="M231">
            <v>198073.22</v>
          </cell>
          <cell r="N231">
            <v>97.19</v>
          </cell>
          <cell r="R231">
            <v>97.19</v>
          </cell>
          <cell r="V231">
            <v>97.19</v>
          </cell>
          <cell r="Z231">
            <v>97.19</v>
          </cell>
          <cell r="AD231">
            <v>97.19</v>
          </cell>
          <cell r="AH231">
            <v>97.19</v>
          </cell>
          <cell r="AL231">
            <v>97.19</v>
          </cell>
          <cell r="AP231">
            <v>97.19</v>
          </cell>
          <cell r="AT231">
            <v>97.19</v>
          </cell>
          <cell r="AX231">
            <v>97.19</v>
          </cell>
          <cell r="BB231">
            <v>97.19</v>
          </cell>
          <cell r="BF231">
            <v>97.19</v>
          </cell>
          <cell r="BJ231">
            <v>97.19</v>
          </cell>
          <cell r="BK231">
            <v>0</v>
          </cell>
          <cell r="BL231" t="str">
            <v xml:space="preserve"> </v>
          </cell>
          <cell r="BM231" t="str">
            <v xml:space="preserve"> </v>
          </cell>
          <cell r="BN231" t="str">
            <v xml:space="preserve"> </v>
          </cell>
          <cell r="BO231" t="str">
            <v xml:space="preserve"> </v>
          </cell>
          <cell r="BP231" t="str">
            <v xml:space="preserve"> </v>
          </cell>
          <cell r="BQ231" t="str">
            <v xml:space="preserve"> </v>
          </cell>
          <cell r="BR231" t="str">
            <v xml:space="preserve"> </v>
          </cell>
          <cell r="BS231" t="str">
            <v xml:space="preserve"> </v>
          </cell>
          <cell r="BT231" t="str">
            <v xml:space="preserve"> </v>
          </cell>
          <cell r="BU231" t="str">
            <v xml:space="preserve"> </v>
          </cell>
          <cell r="BV231" t="str">
            <v xml:space="preserve"> </v>
          </cell>
          <cell r="BW231" t="str">
            <v xml:space="preserve"> </v>
          </cell>
          <cell r="BX231" t="str">
            <v xml:space="preserve"> </v>
          </cell>
          <cell r="BY231" t="str">
            <v xml:space="preserve"> </v>
          </cell>
          <cell r="BZ231" t="str">
            <v xml:space="preserve"> </v>
          </cell>
          <cell r="CA231" t="str">
            <v xml:space="preserve"> </v>
          </cell>
          <cell r="CB231" t="str">
            <v xml:space="preserve"> </v>
          </cell>
          <cell r="CC231" t="str">
            <v xml:space="preserve"> </v>
          </cell>
          <cell r="CD231" t="str">
            <v xml:space="preserve"> </v>
          </cell>
          <cell r="CE231" t="str">
            <v xml:space="preserve"> </v>
          </cell>
          <cell r="CF231" t="str">
            <v xml:space="preserve"> </v>
          </cell>
          <cell r="CG231" t="str">
            <v xml:space="preserve"> </v>
          </cell>
          <cell r="CH231" t="str">
            <v xml:space="preserve"> </v>
          </cell>
          <cell r="CI231" t="str">
            <v xml:space="preserve"> </v>
          </cell>
          <cell r="CJ231" t="str">
            <v xml:space="preserve"> </v>
          </cell>
          <cell r="CK231" t="str">
            <v xml:space="preserve"> </v>
          </cell>
          <cell r="CL231" t="str">
            <v xml:space="preserve"> </v>
          </cell>
          <cell r="CM231" t="str">
            <v xml:space="preserve"> </v>
          </cell>
          <cell r="CN231" t="str">
            <v xml:space="preserve"> </v>
          </cell>
          <cell r="CO231" t="str">
            <v xml:space="preserve"> </v>
          </cell>
          <cell r="CP231" t="str">
            <v xml:space="preserve"> </v>
          </cell>
          <cell r="CQ231" t="str">
            <v xml:space="preserve"> </v>
          </cell>
          <cell r="CR231" t="str">
            <v xml:space="preserve"> </v>
          </cell>
          <cell r="CS231" t="str">
            <v xml:space="preserve"> </v>
          </cell>
          <cell r="CT231" t="str">
            <v xml:space="preserve"> </v>
          </cell>
          <cell r="CU231" t="str">
            <v xml:space="preserve"> </v>
          </cell>
          <cell r="CV231" t="str">
            <v xml:space="preserve"> </v>
          </cell>
          <cell r="CW231" t="str">
            <v xml:space="preserve"> </v>
          </cell>
          <cell r="CX231" t="str">
            <v xml:space="preserve"> </v>
          </cell>
          <cell r="CY231" t="str">
            <v xml:space="preserve"> </v>
          </cell>
          <cell r="CZ231" t="str">
            <v xml:space="preserve"> </v>
          </cell>
          <cell r="DA231" t="str">
            <v xml:space="preserve"> </v>
          </cell>
          <cell r="DB231" t="str">
            <v xml:space="preserve"> </v>
          </cell>
          <cell r="DC231" t="str">
            <v xml:space="preserve"> </v>
          </cell>
          <cell r="DD231" t="str">
            <v xml:space="preserve"> </v>
          </cell>
          <cell r="DE231" t="str">
            <v xml:space="preserve"> </v>
          </cell>
          <cell r="DF231" t="str">
            <v xml:space="preserve"> </v>
          </cell>
          <cell r="DG231" t="str">
            <v xml:space="preserve"> </v>
          </cell>
          <cell r="DH231" t="str">
            <v>4. IntraUS Auto873104M</v>
          </cell>
          <cell r="DI231">
            <v>0</v>
          </cell>
          <cell r="DJ231">
            <v>0</v>
          </cell>
          <cell r="DL231">
            <v>0</v>
          </cell>
          <cell r="DM231">
            <v>0</v>
          </cell>
          <cell r="DN231">
            <v>0</v>
          </cell>
          <cell r="DP231">
            <v>0</v>
          </cell>
          <cell r="DQ231">
            <v>0</v>
          </cell>
          <cell r="DR231">
            <v>0</v>
          </cell>
          <cell r="DT231">
            <v>0</v>
          </cell>
          <cell r="DU231">
            <v>0</v>
          </cell>
          <cell r="DV231">
            <v>0</v>
          </cell>
          <cell r="DX231">
            <v>0</v>
          </cell>
          <cell r="DY231">
            <v>0</v>
          </cell>
          <cell r="DZ231">
            <v>0</v>
          </cell>
          <cell r="EB231">
            <v>0</v>
          </cell>
          <cell r="EC231">
            <v>0</v>
          </cell>
          <cell r="ED231">
            <v>0</v>
          </cell>
          <cell r="EF231">
            <v>0</v>
          </cell>
          <cell r="EG231">
            <v>0</v>
          </cell>
          <cell r="EH231">
            <v>0</v>
          </cell>
          <cell r="EJ231">
            <v>0</v>
          </cell>
          <cell r="EK231">
            <v>0</v>
          </cell>
          <cell r="EL231">
            <v>0</v>
          </cell>
          <cell r="EN231">
            <v>0</v>
          </cell>
          <cell r="EO231">
            <v>0</v>
          </cell>
          <cell r="EP231">
            <v>0</v>
          </cell>
          <cell r="ER231">
            <v>0</v>
          </cell>
          <cell r="ES231">
            <v>0</v>
          </cell>
          <cell r="ET231">
            <v>0</v>
          </cell>
          <cell r="EV231">
            <v>0</v>
          </cell>
          <cell r="EW231">
            <v>0</v>
          </cell>
          <cell r="EX231">
            <v>0</v>
          </cell>
          <cell r="EZ231">
            <v>0</v>
          </cell>
          <cell r="FA231">
            <v>0</v>
          </cell>
          <cell r="FB231">
            <v>0</v>
          </cell>
          <cell r="FD231">
            <v>0</v>
          </cell>
          <cell r="FE231">
            <v>0</v>
          </cell>
          <cell r="FF231">
            <v>0</v>
          </cell>
          <cell r="FI231">
            <v>0</v>
          </cell>
          <cell r="FJ231">
            <v>0</v>
          </cell>
          <cell r="FK231">
            <v>0</v>
          </cell>
          <cell r="FM231">
            <v>0</v>
          </cell>
          <cell r="FN231">
            <v>0</v>
          </cell>
          <cell r="FO231">
            <v>0</v>
          </cell>
          <cell r="FQ231">
            <v>0</v>
          </cell>
          <cell r="FR231">
            <v>0</v>
          </cell>
          <cell r="FS231">
            <v>0</v>
          </cell>
          <cell r="FU231">
            <v>0</v>
          </cell>
          <cell r="FV231">
            <v>0</v>
          </cell>
          <cell r="FW231">
            <v>0</v>
          </cell>
          <cell r="FY231">
            <v>0</v>
          </cell>
          <cell r="FZ231">
            <v>0</v>
          </cell>
          <cell r="GA231">
            <v>0</v>
          </cell>
          <cell r="GC231">
            <v>0</v>
          </cell>
          <cell r="GD231">
            <v>0</v>
          </cell>
          <cell r="GE231">
            <v>0</v>
          </cell>
          <cell r="GG231">
            <v>0</v>
          </cell>
          <cell r="GH231">
            <v>0</v>
          </cell>
          <cell r="GI231">
            <v>0</v>
          </cell>
          <cell r="GK231">
            <v>0</v>
          </cell>
          <cell r="GL231">
            <v>0</v>
          </cell>
          <cell r="GM231">
            <v>0</v>
          </cell>
          <cell r="GO231">
            <v>0</v>
          </cell>
          <cell r="GP231">
            <v>0</v>
          </cell>
          <cell r="GQ231">
            <v>0</v>
          </cell>
          <cell r="GS231">
            <v>0</v>
          </cell>
          <cell r="GT231">
            <v>0</v>
          </cell>
          <cell r="GU231">
            <v>0</v>
          </cell>
          <cell r="GW231">
            <v>0</v>
          </cell>
          <cell r="GX231">
            <v>0</v>
          </cell>
          <cell r="GY231">
            <v>0</v>
          </cell>
          <cell r="HA231">
            <v>0</v>
          </cell>
          <cell r="HB231">
            <v>0</v>
          </cell>
          <cell r="HC231">
            <v>0</v>
          </cell>
        </row>
        <row r="232">
          <cell r="H232" t="str">
            <v>DR LIGHT</v>
          </cell>
          <cell r="I232" t="str">
            <v>USD</v>
          </cell>
          <cell r="J232">
            <v>0</v>
          </cell>
          <cell r="K232">
            <v>0</v>
          </cell>
          <cell r="L232">
            <v>70</v>
          </cell>
          <cell r="M232">
            <v>70000</v>
          </cell>
          <cell r="N232">
            <v>100</v>
          </cell>
          <cell r="R232">
            <v>100</v>
          </cell>
          <cell r="V232">
            <v>100</v>
          </cell>
          <cell r="Z232">
            <v>100</v>
          </cell>
          <cell r="AD232">
            <v>100</v>
          </cell>
          <cell r="AH232">
            <v>100</v>
          </cell>
          <cell r="AL232">
            <v>100</v>
          </cell>
          <cell r="AP232">
            <v>100</v>
          </cell>
          <cell r="AT232">
            <v>100</v>
          </cell>
          <cell r="AX232">
            <v>100</v>
          </cell>
          <cell r="BB232">
            <v>100</v>
          </cell>
          <cell r="BF232">
            <v>100</v>
          </cell>
          <cell r="BJ232">
            <v>100</v>
          </cell>
          <cell r="BK232">
            <v>0</v>
          </cell>
          <cell r="BL232" t="str">
            <v xml:space="preserve"> </v>
          </cell>
          <cell r="BM232" t="str">
            <v xml:space="preserve"> </v>
          </cell>
          <cell r="BN232" t="str">
            <v xml:space="preserve"> </v>
          </cell>
          <cell r="BO232" t="str">
            <v xml:space="preserve"> </v>
          </cell>
          <cell r="BP232" t="str">
            <v xml:space="preserve"> </v>
          </cell>
          <cell r="BQ232" t="str">
            <v xml:space="preserve"> </v>
          </cell>
          <cell r="BR232" t="str">
            <v xml:space="preserve"> </v>
          </cell>
          <cell r="BS232" t="str">
            <v xml:space="preserve"> </v>
          </cell>
          <cell r="BT232" t="str">
            <v xml:space="preserve"> </v>
          </cell>
          <cell r="BU232" t="str">
            <v xml:space="preserve"> </v>
          </cell>
          <cell r="BV232" t="str">
            <v xml:space="preserve"> </v>
          </cell>
          <cell r="BW232" t="str">
            <v xml:space="preserve"> </v>
          </cell>
          <cell r="BX232" t="str">
            <v xml:space="preserve"> </v>
          </cell>
          <cell r="BY232" t="str">
            <v xml:space="preserve"> </v>
          </cell>
          <cell r="BZ232" t="str">
            <v xml:space="preserve"> </v>
          </cell>
          <cell r="CA232" t="str">
            <v xml:space="preserve"> </v>
          </cell>
          <cell r="CB232" t="str">
            <v xml:space="preserve"> </v>
          </cell>
          <cell r="CC232" t="str">
            <v xml:space="preserve"> </v>
          </cell>
          <cell r="CD232" t="str">
            <v xml:space="preserve"> </v>
          </cell>
          <cell r="CE232" t="str">
            <v xml:space="preserve"> </v>
          </cell>
          <cell r="CF232" t="str">
            <v xml:space="preserve"> </v>
          </cell>
          <cell r="CG232" t="str">
            <v xml:space="preserve"> </v>
          </cell>
          <cell r="CH232" t="str">
            <v xml:space="preserve"> </v>
          </cell>
          <cell r="CI232" t="str">
            <v xml:space="preserve"> </v>
          </cell>
          <cell r="CJ232" t="str">
            <v xml:space="preserve"> </v>
          </cell>
          <cell r="CK232" t="str">
            <v xml:space="preserve"> </v>
          </cell>
          <cell r="CL232" t="str">
            <v xml:space="preserve"> </v>
          </cell>
          <cell r="CM232" t="str">
            <v xml:space="preserve"> </v>
          </cell>
          <cell r="CN232" t="str">
            <v xml:space="preserve"> </v>
          </cell>
          <cell r="CO232" t="str">
            <v xml:space="preserve"> </v>
          </cell>
          <cell r="CP232" t="str">
            <v xml:space="preserve"> </v>
          </cell>
          <cell r="CQ232" t="str">
            <v xml:space="preserve"> </v>
          </cell>
          <cell r="CR232" t="str">
            <v xml:space="preserve"> </v>
          </cell>
          <cell r="CS232" t="str">
            <v xml:space="preserve"> </v>
          </cell>
          <cell r="CT232" t="str">
            <v xml:space="preserve"> </v>
          </cell>
          <cell r="CU232" t="str">
            <v xml:space="preserve"> </v>
          </cell>
          <cell r="CV232" t="str">
            <v xml:space="preserve"> </v>
          </cell>
          <cell r="CW232" t="str">
            <v xml:space="preserve"> </v>
          </cell>
          <cell r="CX232" t="str">
            <v xml:space="preserve"> </v>
          </cell>
          <cell r="CY232" t="str">
            <v xml:space="preserve"> </v>
          </cell>
          <cell r="CZ232" t="str">
            <v xml:space="preserve"> </v>
          </cell>
          <cell r="DA232" t="str">
            <v xml:space="preserve"> </v>
          </cell>
          <cell r="DB232" t="str">
            <v xml:space="preserve"> </v>
          </cell>
          <cell r="DC232" t="str">
            <v xml:space="preserve"> </v>
          </cell>
          <cell r="DD232" t="str">
            <v xml:space="preserve"> </v>
          </cell>
          <cell r="DE232" t="str">
            <v xml:space="preserve"> </v>
          </cell>
          <cell r="DF232" t="str">
            <v xml:space="preserve"> </v>
          </cell>
          <cell r="DG232" t="str">
            <v xml:space="preserve"> </v>
          </cell>
          <cell r="DH232" t="str">
            <v>4. IntraUS AutoDR LIGHT</v>
          </cell>
          <cell r="DI232">
            <v>0</v>
          </cell>
          <cell r="DJ232">
            <v>0</v>
          </cell>
          <cell r="DL232">
            <v>0</v>
          </cell>
          <cell r="DM232">
            <v>0</v>
          </cell>
          <cell r="DN232">
            <v>0</v>
          </cell>
          <cell r="DP232">
            <v>0</v>
          </cell>
          <cell r="DQ232">
            <v>0</v>
          </cell>
          <cell r="DR232">
            <v>0</v>
          </cell>
          <cell r="DT232">
            <v>0</v>
          </cell>
          <cell r="DU232">
            <v>0</v>
          </cell>
          <cell r="DV232">
            <v>0</v>
          </cell>
          <cell r="DX232">
            <v>0</v>
          </cell>
          <cell r="DY232">
            <v>0</v>
          </cell>
          <cell r="DZ232">
            <v>0</v>
          </cell>
          <cell r="EB232">
            <v>0</v>
          </cell>
          <cell r="EC232">
            <v>0</v>
          </cell>
          <cell r="ED232">
            <v>0</v>
          </cell>
          <cell r="EF232">
            <v>0</v>
          </cell>
          <cell r="EG232">
            <v>0</v>
          </cell>
          <cell r="EH232">
            <v>0</v>
          </cell>
          <cell r="EJ232">
            <v>0</v>
          </cell>
          <cell r="EK232">
            <v>0</v>
          </cell>
          <cell r="EL232">
            <v>0</v>
          </cell>
          <cell r="EN232">
            <v>0</v>
          </cell>
          <cell r="EO232">
            <v>0</v>
          </cell>
          <cell r="EP232">
            <v>0</v>
          </cell>
          <cell r="ER232">
            <v>0</v>
          </cell>
          <cell r="ES232">
            <v>0</v>
          </cell>
          <cell r="ET232">
            <v>0</v>
          </cell>
          <cell r="EV232">
            <v>0</v>
          </cell>
          <cell r="EW232">
            <v>0</v>
          </cell>
          <cell r="EX232">
            <v>0</v>
          </cell>
          <cell r="EZ232">
            <v>0</v>
          </cell>
          <cell r="FA232">
            <v>0</v>
          </cell>
          <cell r="FB232">
            <v>0</v>
          </cell>
          <cell r="FD232">
            <v>0</v>
          </cell>
          <cell r="FE232">
            <v>0</v>
          </cell>
          <cell r="FF232">
            <v>0</v>
          </cell>
          <cell r="FI232">
            <v>0</v>
          </cell>
          <cell r="FJ232">
            <v>0</v>
          </cell>
          <cell r="FK232">
            <v>0</v>
          </cell>
          <cell r="FM232">
            <v>0</v>
          </cell>
          <cell r="FN232">
            <v>0</v>
          </cell>
          <cell r="FO232">
            <v>0</v>
          </cell>
          <cell r="FQ232">
            <v>0</v>
          </cell>
          <cell r="FR232">
            <v>0</v>
          </cell>
          <cell r="FS232">
            <v>0</v>
          </cell>
          <cell r="FU232">
            <v>0</v>
          </cell>
          <cell r="FV232">
            <v>0</v>
          </cell>
          <cell r="FW232">
            <v>0</v>
          </cell>
          <cell r="FY232">
            <v>0</v>
          </cell>
          <cell r="FZ232">
            <v>0</v>
          </cell>
          <cell r="GA232">
            <v>0</v>
          </cell>
          <cell r="GC232">
            <v>0</v>
          </cell>
          <cell r="GD232">
            <v>0</v>
          </cell>
          <cell r="GE232">
            <v>0</v>
          </cell>
          <cell r="GG232">
            <v>0</v>
          </cell>
          <cell r="GH232">
            <v>0</v>
          </cell>
          <cell r="GI232">
            <v>0</v>
          </cell>
          <cell r="GK232">
            <v>0</v>
          </cell>
          <cell r="GL232">
            <v>0</v>
          </cell>
          <cell r="GM232">
            <v>0</v>
          </cell>
          <cell r="GO232">
            <v>0</v>
          </cell>
          <cell r="GP232">
            <v>0</v>
          </cell>
          <cell r="GQ232">
            <v>0</v>
          </cell>
          <cell r="GS232">
            <v>0</v>
          </cell>
          <cell r="GT232">
            <v>0</v>
          </cell>
          <cell r="GU232">
            <v>0</v>
          </cell>
          <cell r="GW232">
            <v>0</v>
          </cell>
          <cell r="GX232">
            <v>0</v>
          </cell>
          <cell r="GY232">
            <v>0</v>
          </cell>
          <cell r="HA232">
            <v>0</v>
          </cell>
          <cell r="HB232">
            <v>0</v>
          </cell>
          <cell r="HC232">
            <v>0</v>
          </cell>
        </row>
        <row r="233">
          <cell r="H233" t="str">
            <v>874989A</v>
          </cell>
          <cell r="I233" t="str">
            <v>USD</v>
          </cell>
          <cell r="J233" t="str">
            <v>CONDENSER ASSY</v>
          </cell>
          <cell r="K233" t="str">
            <v>T3</v>
          </cell>
          <cell r="L233">
            <v>0</v>
          </cell>
          <cell r="M233">
            <v>0</v>
          </cell>
          <cell r="N233">
            <v>0</v>
          </cell>
          <cell r="R233">
            <v>0</v>
          </cell>
          <cell r="V233">
            <v>0</v>
          </cell>
          <cell r="Z233">
            <v>0</v>
          </cell>
          <cell r="AD233">
            <v>0</v>
          </cell>
          <cell r="AH233">
            <v>0</v>
          </cell>
          <cell r="AL233">
            <v>0</v>
          </cell>
          <cell r="AP233">
            <v>0</v>
          </cell>
          <cell r="AT233">
            <v>0</v>
          </cell>
          <cell r="AX233">
            <v>0</v>
          </cell>
          <cell r="BB233">
            <v>0</v>
          </cell>
          <cell r="BF233">
            <v>0</v>
          </cell>
          <cell r="BJ233">
            <v>0</v>
          </cell>
          <cell r="BK233">
            <v>0</v>
          </cell>
          <cell r="BL233" t="str">
            <v xml:space="preserve"> </v>
          </cell>
          <cell r="BM233" t="str">
            <v xml:space="preserve"> </v>
          </cell>
          <cell r="BN233" t="str">
            <v xml:space="preserve"> </v>
          </cell>
          <cell r="BO233" t="str">
            <v xml:space="preserve"> </v>
          </cell>
          <cell r="BP233" t="str">
            <v xml:space="preserve"> </v>
          </cell>
          <cell r="BQ233" t="str">
            <v xml:space="preserve"> </v>
          </cell>
          <cell r="BR233" t="str">
            <v xml:space="preserve"> </v>
          </cell>
          <cell r="BS233" t="str">
            <v xml:space="preserve"> </v>
          </cell>
          <cell r="BT233" t="str">
            <v xml:space="preserve"> </v>
          </cell>
          <cell r="BU233" t="str">
            <v xml:space="preserve"> </v>
          </cell>
          <cell r="BV233" t="str">
            <v xml:space="preserve"> </v>
          </cell>
          <cell r="BW233" t="str">
            <v xml:space="preserve"> </v>
          </cell>
          <cell r="BX233" t="str">
            <v xml:space="preserve"> </v>
          </cell>
          <cell r="BY233" t="str">
            <v xml:space="preserve"> </v>
          </cell>
          <cell r="BZ233" t="str">
            <v xml:space="preserve"> </v>
          </cell>
          <cell r="CA233" t="str">
            <v xml:space="preserve"> </v>
          </cell>
          <cell r="CB233" t="str">
            <v xml:space="preserve"> </v>
          </cell>
          <cell r="CC233" t="str">
            <v xml:space="preserve"> </v>
          </cell>
          <cell r="CD233" t="str">
            <v xml:space="preserve"> </v>
          </cell>
          <cell r="CE233" t="str">
            <v xml:space="preserve"> </v>
          </cell>
          <cell r="CF233" t="str">
            <v xml:space="preserve"> </v>
          </cell>
          <cell r="CG233" t="str">
            <v xml:space="preserve"> </v>
          </cell>
          <cell r="CH233" t="str">
            <v xml:space="preserve"> </v>
          </cell>
          <cell r="CI233" t="str">
            <v xml:space="preserve"> </v>
          </cell>
          <cell r="CJ233" t="str">
            <v xml:space="preserve"> </v>
          </cell>
          <cell r="CK233" t="str">
            <v xml:space="preserve"> </v>
          </cell>
          <cell r="CL233" t="str">
            <v xml:space="preserve"> </v>
          </cell>
          <cell r="CM233" t="str">
            <v xml:space="preserve"> </v>
          </cell>
          <cell r="CN233" t="str">
            <v xml:space="preserve"> </v>
          </cell>
          <cell r="CO233" t="str">
            <v xml:space="preserve"> </v>
          </cell>
          <cell r="CP233" t="str">
            <v xml:space="preserve"> </v>
          </cell>
          <cell r="CQ233" t="str">
            <v xml:space="preserve"> </v>
          </cell>
          <cell r="CR233" t="str">
            <v xml:space="preserve"> </v>
          </cell>
          <cell r="CS233" t="str">
            <v xml:space="preserve"> </v>
          </cell>
          <cell r="CT233" t="str">
            <v xml:space="preserve"> </v>
          </cell>
          <cell r="CU233" t="str">
            <v xml:space="preserve"> </v>
          </cell>
          <cell r="CV233" t="str">
            <v xml:space="preserve"> </v>
          </cell>
          <cell r="CW233" t="str">
            <v xml:space="preserve"> </v>
          </cell>
          <cell r="CX233" t="str">
            <v xml:space="preserve"> </v>
          </cell>
          <cell r="CY233" t="str">
            <v xml:space="preserve"> </v>
          </cell>
          <cell r="CZ233" t="str">
            <v xml:space="preserve"> </v>
          </cell>
          <cell r="DA233" t="str">
            <v xml:space="preserve"> </v>
          </cell>
          <cell r="DB233" t="str">
            <v xml:space="preserve"> </v>
          </cell>
          <cell r="DC233" t="str">
            <v xml:space="preserve"> </v>
          </cell>
          <cell r="DD233" t="str">
            <v xml:space="preserve"> </v>
          </cell>
          <cell r="DE233" t="str">
            <v xml:space="preserve"> </v>
          </cell>
          <cell r="DF233" t="str">
            <v xml:space="preserve"> </v>
          </cell>
          <cell r="DG233" t="str">
            <v xml:space="preserve"> </v>
          </cell>
          <cell r="DH233" t="str">
            <v>4. IntraUS Auto874989A</v>
          </cell>
          <cell r="DI233">
            <v>0</v>
          </cell>
          <cell r="DJ233">
            <v>0</v>
          </cell>
          <cell r="DL233">
            <v>0</v>
          </cell>
          <cell r="DM233">
            <v>0</v>
          </cell>
          <cell r="DN233">
            <v>0</v>
          </cell>
          <cell r="DP233">
            <v>0</v>
          </cell>
          <cell r="DQ233">
            <v>0</v>
          </cell>
          <cell r="DR233">
            <v>0</v>
          </cell>
          <cell r="DT233">
            <v>0</v>
          </cell>
          <cell r="DU233">
            <v>0</v>
          </cell>
          <cell r="DV233">
            <v>0</v>
          </cell>
          <cell r="DX233">
            <v>0</v>
          </cell>
          <cell r="DY233">
            <v>0</v>
          </cell>
          <cell r="DZ233">
            <v>0</v>
          </cell>
          <cell r="EB233">
            <v>0</v>
          </cell>
          <cell r="EC233">
            <v>0</v>
          </cell>
          <cell r="ED233">
            <v>0</v>
          </cell>
          <cell r="EF233">
            <v>0</v>
          </cell>
          <cell r="EG233">
            <v>0</v>
          </cell>
          <cell r="EH233">
            <v>0</v>
          </cell>
          <cell r="EJ233">
            <v>0</v>
          </cell>
          <cell r="EK233">
            <v>0</v>
          </cell>
          <cell r="EL233">
            <v>0</v>
          </cell>
          <cell r="EN233">
            <v>0</v>
          </cell>
          <cell r="EO233">
            <v>0</v>
          </cell>
          <cell r="EP233">
            <v>0</v>
          </cell>
          <cell r="ER233">
            <v>0</v>
          </cell>
          <cell r="ES233">
            <v>0</v>
          </cell>
          <cell r="ET233">
            <v>0</v>
          </cell>
          <cell r="EV233">
            <v>0</v>
          </cell>
          <cell r="EW233">
            <v>0</v>
          </cell>
          <cell r="EX233">
            <v>0</v>
          </cell>
          <cell r="EZ233">
            <v>0</v>
          </cell>
          <cell r="FA233">
            <v>0</v>
          </cell>
          <cell r="FB233">
            <v>0</v>
          </cell>
          <cell r="FD233">
            <v>0</v>
          </cell>
          <cell r="FE233">
            <v>0</v>
          </cell>
          <cell r="FF233">
            <v>0</v>
          </cell>
          <cell r="FI233">
            <v>0</v>
          </cell>
          <cell r="FJ233">
            <v>0</v>
          </cell>
          <cell r="FK233">
            <v>0</v>
          </cell>
          <cell r="FM233">
            <v>0</v>
          </cell>
          <cell r="FN233">
            <v>0</v>
          </cell>
          <cell r="FO233">
            <v>0</v>
          </cell>
          <cell r="FQ233">
            <v>0</v>
          </cell>
          <cell r="FR233">
            <v>0</v>
          </cell>
          <cell r="FS233">
            <v>0</v>
          </cell>
          <cell r="FU233">
            <v>0</v>
          </cell>
          <cell r="FV233">
            <v>0</v>
          </cell>
          <cell r="FW233">
            <v>0</v>
          </cell>
          <cell r="FY233">
            <v>0</v>
          </cell>
          <cell r="FZ233">
            <v>0</v>
          </cell>
          <cell r="GA233">
            <v>0</v>
          </cell>
          <cell r="GC233">
            <v>0</v>
          </cell>
          <cell r="GD233">
            <v>0</v>
          </cell>
          <cell r="GE233">
            <v>0</v>
          </cell>
          <cell r="GG233">
            <v>0</v>
          </cell>
          <cell r="GH233">
            <v>0</v>
          </cell>
          <cell r="GI233">
            <v>0</v>
          </cell>
          <cell r="GK233">
            <v>0</v>
          </cell>
          <cell r="GL233">
            <v>0</v>
          </cell>
          <cell r="GM233">
            <v>0</v>
          </cell>
          <cell r="GO233">
            <v>0</v>
          </cell>
          <cell r="GP233">
            <v>0</v>
          </cell>
          <cell r="GQ233">
            <v>0</v>
          </cell>
          <cell r="GS233">
            <v>0</v>
          </cell>
          <cell r="GT233">
            <v>0</v>
          </cell>
          <cell r="GU233">
            <v>0</v>
          </cell>
          <cell r="GW233">
            <v>0</v>
          </cell>
          <cell r="GX233">
            <v>0</v>
          </cell>
          <cell r="GY233">
            <v>0</v>
          </cell>
          <cell r="HA233">
            <v>0</v>
          </cell>
          <cell r="HB233">
            <v>0</v>
          </cell>
          <cell r="HC233">
            <v>0</v>
          </cell>
        </row>
        <row r="234">
          <cell r="H234" t="str">
            <v>Ta-021-7</v>
          </cell>
          <cell r="I234" t="str">
            <v>USD</v>
          </cell>
          <cell r="J234" t="str">
            <v>RAD ATLANTIC R8 VW</v>
          </cell>
          <cell r="K234" t="str">
            <v>T3</v>
          </cell>
          <cell r="L234">
            <v>6.4615299999999998</v>
          </cell>
          <cell r="M234">
            <v>6461.53</v>
          </cell>
          <cell r="N234">
            <v>32.47</v>
          </cell>
          <cell r="R234">
            <v>32.47</v>
          </cell>
          <cell r="V234">
            <v>32.47</v>
          </cell>
          <cell r="Z234">
            <v>32.47</v>
          </cell>
          <cell r="AD234">
            <v>32.47</v>
          </cell>
          <cell r="AH234">
            <v>32.47</v>
          </cell>
          <cell r="AL234">
            <v>32.47</v>
          </cell>
          <cell r="AP234">
            <v>32.47</v>
          </cell>
          <cell r="AT234">
            <v>32.47</v>
          </cell>
          <cell r="AX234">
            <v>32.47</v>
          </cell>
          <cell r="BB234">
            <v>32.47</v>
          </cell>
          <cell r="BF234">
            <v>32.47</v>
          </cell>
          <cell r="BJ234">
            <v>32.47</v>
          </cell>
          <cell r="BK234">
            <v>0</v>
          </cell>
          <cell r="BL234" t="str">
            <v xml:space="preserve"> </v>
          </cell>
          <cell r="BM234" t="str">
            <v xml:space="preserve"> </v>
          </cell>
          <cell r="BN234" t="str">
            <v xml:space="preserve"> </v>
          </cell>
          <cell r="BO234" t="str">
            <v xml:space="preserve"> </v>
          </cell>
          <cell r="BP234" t="str">
            <v xml:space="preserve"> </v>
          </cell>
          <cell r="BQ234" t="str">
            <v xml:space="preserve"> </v>
          </cell>
          <cell r="BR234" t="str">
            <v xml:space="preserve"> </v>
          </cell>
          <cell r="BS234" t="str">
            <v xml:space="preserve"> </v>
          </cell>
          <cell r="BT234" t="str">
            <v xml:space="preserve"> </v>
          </cell>
          <cell r="BU234" t="str">
            <v xml:space="preserve"> </v>
          </cell>
          <cell r="BV234" t="str">
            <v xml:space="preserve"> </v>
          </cell>
          <cell r="BW234" t="str">
            <v xml:space="preserve"> </v>
          </cell>
          <cell r="BX234" t="str">
            <v xml:space="preserve"> </v>
          </cell>
          <cell r="BY234" t="str">
            <v xml:space="preserve"> </v>
          </cell>
          <cell r="BZ234" t="str">
            <v xml:space="preserve"> </v>
          </cell>
          <cell r="CA234" t="str">
            <v xml:space="preserve"> </v>
          </cell>
          <cell r="CB234" t="str">
            <v xml:space="preserve"> </v>
          </cell>
          <cell r="CC234" t="str">
            <v xml:space="preserve"> </v>
          </cell>
          <cell r="CD234" t="str">
            <v xml:space="preserve"> </v>
          </cell>
          <cell r="CE234" t="str">
            <v xml:space="preserve"> </v>
          </cell>
          <cell r="CF234" t="str">
            <v xml:space="preserve"> </v>
          </cell>
          <cell r="CG234" t="str">
            <v xml:space="preserve"> </v>
          </cell>
          <cell r="CH234" t="str">
            <v xml:space="preserve"> </v>
          </cell>
          <cell r="CI234" t="str">
            <v xml:space="preserve"> </v>
          </cell>
          <cell r="CJ234" t="str">
            <v xml:space="preserve"> </v>
          </cell>
          <cell r="CK234" t="str">
            <v xml:space="preserve"> </v>
          </cell>
          <cell r="CL234" t="str">
            <v xml:space="preserve"> </v>
          </cell>
          <cell r="CM234" t="str">
            <v xml:space="preserve"> </v>
          </cell>
          <cell r="CN234" t="str">
            <v xml:space="preserve"> </v>
          </cell>
          <cell r="CO234" t="str">
            <v xml:space="preserve"> </v>
          </cell>
          <cell r="CP234" t="str">
            <v xml:space="preserve"> </v>
          </cell>
          <cell r="CQ234" t="str">
            <v xml:space="preserve"> </v>
          </cell>
          <cell r="CR234" t="str">
            <v xml:space="preserve"> </v>
          </cell>
          <cell r="CS234" t="str">
            <v xml:space="preserve"> </v>
          </cell>
          <cell r="CT234" t="str">
            <v xml:space="preserve"> </v>
          </cell>
          <cell r="CU234" t="str">
            <v xml:space="preserve"> </v>
          </cell>
          <cell r="CV234" t="str">
            <v xml:space="preserve"> </v>
          </cell>
          <cell r="CW234" t="str">
            <v xml:space="preserve"> </v>
          </cell>
          <cell r="CX234" t="str">
            <v xml:space="preserve"> </v>
          </cell>
          <cell r="CY234" t="str">
            <v xml:space="preserve"> </v>
          </cell>
          <cell r="CZ234" t="str">
            <v xml:space="preserve"> </v>
          </cell>
          <cell r="DA234" t="str">
            <v xml:space="preserve"> </v>
          </cell>
          <cell r="DB234" t="str">
            <v xml:space="preserve"> </v>
          </cell>
          <cell r="DC234" t="str">
            <v xml:space="preserve"> </v>
          </cell>
          <cell r="DD234" t="str">
            <v xml:space="preserve"> </v>
          </cell>
          <cell r="DE234" t="str">
            <v xml:space="preserve"> </v>
          </cell>
          <cell r="DF234" t="str">
            <v xml:space="preserve"> </v>
          </cell>
          <cell r="DG234" t="str">
            <v xml:space="preserve"> </v>
          </cell>
          <cell r="DH234" t="str">
            <v>4. IntraUS AutoTa-021-7</v>
          </cell>
          <cell r="DI234">
            <v>0</v>
          </cell>
          <cell r="DJ234">
            <v>0</v>
          </cell>
          <cell r="DL234">
            <v>0</v>
          </cell>
          <cell r="DM234">
            <v>0</v>
          </cell>
          <cell r="DN234">
            <v>0</v>
          </cell>
          <cell r="DP234">
            <v>0</v>
          </cell>
          <cell r="DQ234">
            <v>0</v>
          </cell>
          <cell r="DR234">
            <v>0</v>
          </cell>
          <cell r="DT234">
            <v>0</v>
          </cell>
          <cell r="DU234">
            <v>0</v>
          </cell>
          <cell r="DV234">
            <v>0</v>
          </cell>
          <cell r="DX234">
            <v>0</v>
          </cell>
          <cell r="DY234">
            <v>0</v>
          </cell>
          <cell r="DZ234">
            <v>0</v>
          </cell>
          <cell r="EB234">
            <v>0</v>
          </cell>
          <cell r="EC234">
            <v>0</v>
          </cell>
          <cell r="ED234">
            <v>0</v>
          </cell>
          <cell r="EF234">
            <v>0</v>
          </cell>
          <cell r="EG234">
            <v>0</v>
          </cell>
          <cell r="EH234">
            <v>0</v>
          </cell>
          <cell r="EJ234">
            <v>0</v>
          </cell>
          <cell r="EK234">
            <v>0</v>
          </cell>
          <cell r="EL234">
            <v>0</v>
          </cell>
          <cell r="EN234">
            <v>0</v>
          </cell>
          <cell r="EO234">
            <v>0</v>
          </cell>
          <cell r="EP234">
            <v>0</v>
          </cell>
          <cell r="ER234">
            <v>0</v>
          </cell>
          <cell r="ES234">
            <v>0</v>
          </cell>
          <cell r="ET234">
            <v>0</v>
          </cell>
          <cell r="EV234">
            <v>0</v>
          </cell>
          <cell r="EW234">
            <v>0</v>
          </cell>
          <cell r="EX234">
            <v>0</v>
          </cell>
          <cell r="EZ234">
            <v>0</v>
          </cell>
          <cell r="FA234">
            <v>0</v>
          </cell>
          <cell r="FB234">
            <v>0</v>
          </cell>
          <cell r="FD234">
            <v>0</v>
          </cell>
          <cell r="FE234">
            <v>0</v>
          </cell>
          <cell r="FF234">
            <v>0</v>
          </cell>
          <cell r="FI234">
            <v>0</v>
          </cell>
          <cell r="FJ234">
            <v>0</v>
          </cell>
          <cell r="FK234">
            <v>0</v>
          </cell>
          <cell r="FM234">
            <v>0</v>
          </cell>
          <cell r="FN234">
            <v>0</v>
          </cell>
          <cell r="FO234">
            <v>0</v>
          </cell>
          <cell r="FQ234">
            <v>0</v>
          </cell>
          <cell r="FR234">
            <v>0</v>
          </cell>
          <cell r="FS234">
            <v>0</v>
          </cell>
          <cell r="FU234">
            <v>0</v>
          </cell>
          <cell r="FV234">
            <v>0</v>
          </cell>
          <cell r="FW234">
            <v>0</v>
          </cell>
          <cell r="FY234">
            <v>0</v>
          </cell>
          <cell r="FZ234">
            <v>0</v>
          </cell>
          <cell r="GA234">
            <v>0</v>
          </cell>
          <cell r="GC234">
            <v>0</v>
          </cell>
          <cell r="GD234">
            <v>0</v>
          </cell>
          <cell r="GE234">
            <v>0</v>
          </cell>
          <cell r="GG234">
            <v>0</v>
          </cell>
          <cell r="GH234">
            <v>0</v>
          </cell>
          <cell r="GI234">
            <v>0</v>
          </cell>
          <cell r="GK234">
            <v>0</v>
          </cell>
          <cell r="GL234">
            <v>0</v>
          </cell>
          <cell r="GM234">
            <v>0</v>
          </cell>
          <cell r="GO234">
            <v>0</v>
          </cell>
          <cell r="GP234">
            <v>0</v>
          </cell>
          <cell r="GQ234">
            <v>0</v>
          </cell>
          <cell r="GS234">
            <v>0</v>
          </cell>
          <cell r="GT234">
            <v>0</v>
          </cell>
          <cell r="GU234">
            <v>0</v>
          </cell>
          <cell r="GW234">
            <v>0</v>
          </cell>
          <cell r="GX234">
            <v>0</v>
          </cell>
          <cell r="GY234">
            <v>0</v>
          </cell>
          <cell r="HA234">
            <v>0</v>
          </cell>
          <cell r="HB234">
            <v>0</v>
          </cell>
          <cell r="HC234">
            <v>0</v>
          </cell>
        </row>
        <row r="235">
          <cell r="H235" t="str">
            <v>TA-343-7</v>
          </cell>
          <cell r="I235" t="str">
            <v>USD</v>
          </cell>
          <cell r="J235" t="str">
            <v>883727</v>
          </cell>
          <cell r="K235" t="str">
            <v>T3</v>
          </cell>
          <cell r="L235">
            <v>0</v>
          </cell>
          <cell r="M235">
            <v>0</v>
          </cell>
          <cell r="N235">
            <v>0</v>
          </cell>
          <cell r="R235">
            <v>0</v>
          </cell>
          <cell r="V235">
            <v>0</v>
          </cell>
          <cell r="Z235">
            <v>0</v>
          </cell>
          <cell r="AD235">
            <v>0</v>
          </cell>
          <cell r="AH235">
            <v>0</v>
          </cell>
          <cell r="AL235">
            <v>0</v>
          </cell>
          <cell r="AP235">
            <v>0</v>
          </cell>
          <cell r="AT235">
            <v>0</v>
          </cell>
          <cell r="AX235">
            <v>0</v>
          </cell>
          <cell r="BB235">
            <v>0</v>
          </cell>
          <cell r="BF235">
            <v>0</v>
          </cell>
          <cell r="BJ235">
            <v>0</v>
          </cell>
          <cell r="BK235">
            <v>0</v>
          </cell>
          <cell r="BL235" t="str">
            <v xml:space="preserve"> </v>
          </cell>
          <cell r="BM235" t="str">
            <v xml:space="preserve"> </v>
          </cell>
          <cell r="BN235" t="str">
            <v xml:space="preserve"> </v>
          </cell>
          <cell r="BO235" t="str">
            <v xml:space="preserve"> </v>
          </cell>
          <cell r="BP235" t="str">
            <v xml:space="preserve"> </v>
          </cell>
          <cell r="BQ235" t="str">
            <v xml:space="preserve"> </v>
          </cell>
          <cell r="BR235" t="str">
            <v xml:space="preserve"> </v>
          </cell>
          <cell r="BS235" t="str">
            <v xml:space="preserve"> </v>
          </cell>
          <cell r="BT235" t="str">
            <v xml:space="preserve"> </v>
          </cell>
          <cell r="BU235" t="str">
            <v xml:space="preserve"> </v>
          </cell>
          <cell r="BV235" t="str">
            <v xml:space="preserve"> </v>
          </cell>
          <cell r="BW235" t="str">
            <v xml:space="preserve"> </v>
          </cell>
          <cell r="BX235" t="str">
            <v xml:space="preserve"> </v>
          </cell>
          <cell r="BY235" t="str">
            <v xml:space="preserve"> </v>
          </cell>
          <cell r="BZ235" t="str">
            <v xml:space="preserve"> </v>
          </cell>
          <cell r="CA235" t="str">
            <v xml:space="preserve"> </v>
          </cell>
          <cell r="CB235" t="str">
            <v xml:space="preserve"> </v>
          </cell>
          <cell r="CC235" t="str">
            <v xml:space="preserve"> </v>
          </cell>
          <cell r="CD235" t="str">
            <v xml:space="preserve"> </v>
          </cell>
          <cell r="CE235" t="str">
            <v xml:space="preserve"> </v>
          </cell>
          <cell r="CF235" t="str">
            <v xml:space="preserve"> </v>
          </cell>
          <cell r="CG235" t="str">
            <v xml:space="preserve"> </v>
          </cell>
          <cell r="CH235" t="str">
            <v xml:space="preserve"> </v>
          </cell>
          <cell r="CI235" t="str">
            <v xml:space="preserve"> </v>
          </cell>
          <cell r="CJ235" t="str">
            <v xml:space="preserve"> </v>
          </cell>
          <cell r="CK235" t="str">
            <v xml:space="preserve"> </v>
          </cell>
          <cell r="CL235" t="str">
            <v xml:space="preserve"> </v>
          </cell>
          <cell r="CM235" t="str">
            <v xml:space="preserve"> </v>
          </cell>
          <cell r="CN235" t="str">
            <v xml:space="preserve"> </v>
          </cell>
          <cell r="CO235" t="str">
            <v xml:space="preserve"> </v>
          </cell>
          <cell r="CP235" t="str">
            <v xml:space="preserve"> </v>
          </cell>
          <cell r="CQ235" t="str">
            <v xml:space="preserve"> </v>
          </cell>
          <cell r="CR235" t="str">
            <v xml:space="preserve"> </v>
          </cell>
          <cell r="CS235" t="str">
            <v xml:space="preserve"> </v>
          </cell>
          <cell r="CT235" t="str">
            <v xml:space="preserve"> </v>
          </cell>
          <cell r="CU235" t="str">
            <v xml:space="preserve"> </v>
          </cell>
          <cell r="CV235" t="str">
            <v xml:space="preserve"> </v>
          </cell>
          <cell r="CW235" t="str">
            <v xml:space="preserve"> </v>
          </cell>
          <cell r="CX235" t="str">
            <v xml:space="preserve"> </v>
          </cell>
          <cell r="CY235" t="str">
            <v xml:space="preserve"> </v>
          </cell>
          <cell r="CZ235" t="str">
            <v xml:space="preserve"> </v>
          </cell>
          <cell r="DA235" t="str">
            <v xml:space="preserve"> </v>
          </cell>
          <cell r="DB235" t="str">
            <v xml:space="preserve"> </v>
          </cell>
          <cell r="DC235" t="str">
            <v xml:space="preserve"> </v>
          </cell>
          <cell r="DD235" t="str">
            <v xml:space="preserve"> </v>
          </cell>
          <cell r="DE235" t="str">
            <v xml:space="preserve"> </v>
          </cell>
          <cell r="DF235" t="str">
            <v xml:space="preserve"> </v>
          </cell>
          <cell r="DG235" t="str">
            <v xml:space="preserve"> </v>
          </cell>
          <cell r="DH235" t="str">
            <v>4. IntraUS AutoTA-343-7</v>
          </cell>
          <cell r="DI235">
            <v>0</v>
          </cell>
          <cell r="DJ235">
            <v>0</v>
          </cell>
          <cell r="DL235">
            <v>0</v>
          </cell>
          <cell r="DM235">
            <v>0</v>
          </cell>
          <cell r="DN235">
            <v>0</v>
          </cell>
          <cell r="DP235">
            <v>0</v>
          </cell>
          <cell r="DQ235">
            <v>0</v>
          </cell>
          <cell r="DR235">
            <v>0</v>
          </cell>
          <cell r="DT235">
            <v>0</v>
          </cell>
          <cell r="DU235">
            <v>0</v>
          </cell>
          <cell r="DV235">
            <v>0</v>
          </cell>
          <cell r="DX235">
            <v>0</v>
          </cell>
          <cell r="DY235">
            <v>0</v>
          </cell>
          <cell r="DZ235">
            <v>0</v>
          </cell>
          <cell r="EB235">
            <v>0</v>
          </cell>
          <cell r="EC235">
            <v>0</v>
          </cell>
          <cell r="ED235">
            <v>0</v>
          </cell>
          <cell r="EF235">
            <v>0</v>
          </cell>
          <cell r="EG235">
            <v>0</v>
          </cell>
          <cell r="EH235">
            <v>0</v>
          </cell>
          <cell r="EJ235">
            <v>0</v>
          </cell>
          <cell r="EK235">
            <v>0</v>
          </cell>
          <cell r="EL235">
            <v>0</v>
          </cell>
          <cell r="EN235">
            <v>0</v>
          </cell>
          <cell r="EO235">
            <v>0</v>
          </cell>
          <cell r="EP235">
            <v>0</v>
          </cell>
          <cell r="ER235">
            <v>0</v>
          </cell>
          <cell r="ES235">
            <v>0</v>
          </cell>
          <cell r="ET235">
            <v>0</v>
          </cell>
          <cell r="EV235">
            <v>0</v>
          </cell>
          <cell r="EW235">
            <v>0</v>
          </cell>
          <cell r="EX235">
            <v>0</v>
          </cell>
          <cell r="EZ235">
            <v>0</v>
          </cell>
          <cell r="FA235">
            <v>0</v>
          </cell>
          <cell r="FB235">
            <v>0</v>
          </cell>
          <cell r="FD235">
            <v>0</v>
          </cell>
          <cell r="FE235">
            <v>0</v>
          </cell>
          <cell r="FF235">
            <v>0</v>
          </cell>
          <cell r="FI235">
            <v>0</v>
          </cell>
          <cell r="FJ235">
            <v>0</v>
          </cell>
          <cell r="FK235">
            <v>0</v>
          </cell>
          <cell r="FM235">
            <v>0</v>
          </cell>
          <cell r="FN235">
            <v>0</v>
          </cell>
          <cell r="FO235">
            <v>0</v>
          </cell>
          <cell r="FQ235">
            <v>0</v>
          </cell>
          <cell r="FR235">
            <v>0</v>
          </cell>
          <cell r="FS235">
            <v>0</v>
          </cell>
          <cell r="FU235">
            <v>0</v>
          </cell>
          <cell r="FV235">
            <v>0</v>
          </cell>
          <cell r="FW235">
            <v>0</v>
          </cell>
          <cell r="FY235">
            <v>0</v>
          </cell>
          <cell r="FZ235">
            <v>0</v>
          </cell>
          <cell r="GA235">
            <v>0</v>
          </cell>
          <cell r="GC235">
            <v>0</v>
          </cell>
          <cell r="GD235">
            <v>0</v>
          </cell>
          <cell r="GE235">
            <v>0</v>
          </cell>
          <cell r="GG235">
            <v>0</v>
          </cell>
          <cell r="GH235">
            <v>0</v>
          </cell>
          <cell r="GI235">
            <v>0</v>
          </cell>
          <cell r="GK235">
            <v>0</v>
          </cell>
          <cell r="GL235">
            <v>0</v>
          </cell>
          <cell r="GM235">
            <v>0</v>
          </cell>
          <cell r="GO235">
            <v>0</v>
          </cell>
          <cell r="GP235">
            <v>0</v>
          </cell>
          <cell r="GQ235">
            <v>0</v>
          </cell>
          <cell r="GS235">
            <v>0</v>
          </cell>
          <cell r="GT235">
            <v>0</v>
          </cell>
          <cell r="GU235">
            <v>0</v>
          </cell>
          <cell r="GW235">
            <v>0</v>
          </cell>
          <cell r="GX235">
            <v>0</v>
          </cell>
          <cell r="GY235">
            <v>0</v>
          </cell>
          <cell r="HA235">
            <v>0</v>
          </cell>
          <cell r="HB235">
            <v>0</v>
          </cell>
          <cell r="HC235">
            <v>0</v>
          </cell>
        </row>
        <row r="236">
          <cell r="H236" t="str">
            <v>TA-461-7</v>
          </cell>
          <cell r="I236" t="str">
            <v>USD</v>
          </cell>
          <cell r="J236" t="str">
            <v>RAD GOLF R8 VW</v>
          </cell>
          <cell r="K236" t="str">
            <v>T3</v>
          </cell>
          <cell r="L236">
            <v>104.19906</v>
          </cell>
          <cell r="M236">
            <v>104199.06</v>
          </cell>
          <cell r="N236">
            <v>31.71</v>
          </cell>
          <cell r="R236">
            <v>31.71</v>
          </cell>
          <cell r="V236">
            <v>31.71</v>
          </cell>
          <cell r="Z236">
            <v>31.71</v>
          </cell>
          <cell r="AD236">
            <v>31.71</v>
          </cell>
          <cell r="AH236">
            <v>31.71</v>
          </cell>
          <cell r="AL236">
            <v>31.71</v>
          </cell>
          <cell r="AP236">
            <v>31.71</v>
          </cell>
          <cell r="AT236">
            <v>31.71</v>
          </cell>
          <cell r="AX236">
            <v>31.71</v>
          </cell>
          <cell r="BB236">
            <v>31.71</v>
          </cell>
          <cell r="BF236">
            <v>31.71</v>
          </cell>
          <cell r="BJ236">
            <v>31.71</v>
          </cell>
          <cell r="BK236">
            <v>0</v>
          </cell>
          <cell r="BL236" t="str">
            <v xml:space="preserve"> </v>
          </cell>
          <cell r="BM236" t="str">
            <v xml:space="preserve"> </v>
          </cell>
          <cell r="BN236" t="str">
            <v xml:space="preserve"> </v>
          </cell>
          <cell r="BO236" t="str">
            <v xml:space="preserve"> </v>
          </cell>
          <cell r="BP236" t="str">
            <v xml:space="preserve"> </v>
          </cell>
          <cell r="BQ236" t="str">
            <v xml:space="preserve"> </v>
          </cell>
          <cell r="BR236" t="str">
            <v xml:space="preserve"> </v>
          </cell>
          <cell r="BS236" t="str">
            <v xml:space="preserve"> </v>
          </cell>
          <cell r="BT236" t="str">
            <v xml:space="preserve"> </v>
          </cell>
          <cell r="BU236" t="str">
            <v xml:space="preserve"> </v>
          </cell>
          <cell r="BV236" t="str">
            <v xml:space="preserve"> </v>
          </cell>
          <cell r="BW236" t="str">
            <v xml:space="preserve"> </v>
          </cell>
          <cell r="BX236" t="str">
            <v xml:space="preserve"> </v>
          </cell>
          <cell r="BY236" t="str">
            <v xml:space="preserve"> </v>
          </cell>
          <cell r="BZ236" t="str">
            <v xml:space="preserve"> </v>
          </cell>
          <cell r="CA236" t="str">
            <v xml:space="preserve"> </v>
          </cell>
          <cell r="CB236" t="str">
            <v xml:space="preserve"> </v>
          </cell>
          <cell r="CC236" t="str">
            <v xml:space="preserve"> </v>
          </cell>
          <cell r="CD236" t="str">
            <v xml:space="preserve"> </v>
          </cell>
          <cell r="CE236" t="str">
            <v xml:space="preserve"> </v>
          </cell>
          <cell r="CF236" t="str">
            <v xml:space="preserve"> </v>
          </cell>
          <cell r="CG236" t="str">
            <v xml:space="preserve"> </v>
          </cell>
          <cell r="CH236" t="str">
            <v xml:space="preserve"> </v>
          </cell>
          <cell r="CI236" t="str">
            <v xml:space="preserve"> </v>
          </cell>
          <cell r="CJ236" t="str">
            <v xml:space="preserve"> </v>
          </cell>
          <cell r="CK236" t="str">
            <v xml:space="preserve"> </v>
          </cell>
          <cell r="CL236" t="str">
            <v xml:space="preserve"> </v>
          </cell>
          <cell r="CM236" t="str">
            <v xml:space="preserve"> </v>
          </cell>
          <cell r="CN236" t="str">
            <v xml:space="preserve"> </v>
          </cell>
          <cell r="CO236" t="str">
            <v xml:space="preserve"> </v>
          </cell>
          <cell r="CP236" t="str">
            <v xml:space="preserve"> </v>
          </cell>
          <cell r="CQ236" t="str">
            <v xml:space="preserve"> </v>
          </cell>
          <cell r="CR236" t="str">
            <v xml:space="preserve"> </v>
          </cell>
          <cell r="CS236" t="str">
            <v xml:space="preserve"> </v>
          </cell>
          <cell r="CT236" t="str">
            <v xml:space="preserve"> </v>
          </cell>
          <cell r="CU236" t="str">
            <v xml:space="preserve"> </v>
          </cell>
          <cell r="CV236" t="str">
            <v xml:space="preserve"> </v>
          </cell>
          <cell r="CW236" t="str">
            <v xml:space="preserve"> </v>
          </cell>
          <cell r="CX236" t="str">
            <v xml:space="preserve"> </v>
          </cell>
          <cell r="CY236" t="str">
            <v xml:space="preserve"> </v>
          </cell>
          <cell r="CZ236" t="str">
            <v xml:space="preserve"> </v>
          </cell>
          <cell r="DA236" t="str">
            <v xml:space="preserve"> </v>
          </cell>
          <cell r="DB236" t="str">
            <v xml:space="preserve"> </v>
          </cell>
          <cell r="DC236" t="str">
            <v xml:space="preserve"> </v>
          </cell>
          <cell r="DD236" t="str">
            <v xml:space="preserve"> </v>
          </cell>
          <cell r="DE236" t="str">
            <v xml:space="preserve"> </v>
          </cell>
          <cell r="DF236" t="str">
            <v xml:space="preserve"> </v>
          </cell>
          <cell r="DG236" t="str">
            <v xml:space="preserve"> </v>
          </cell>
          <cell r="DH236" t="str">
            <v>4. IntraUS AutoTA-461-7</v>
          </cell>
          <cell r="DI236">
            <v>0</v>
          </cell>
          <cell r="DJ236">
            <v>0</v>
          </cell>
          <cell r="DL236">
            <v>0</v>
          </cell>
          <cell r="DM236">
            <v>0</v>
          </cell>
          <cell r="DN236">
            <v>0</v>
          </cell>
          <cell r="DP236">
            <v>0</v>
          </cell>
          <cell r="DQ236">
            <v>0</v>
          </cell>
          <cell r="DR236">
            <v>0</v>
          </cell>
          <cell r="DT236">
            <v>0</v>
          </cell>
          <cell r="DU236">
            <v>0</v>
          </cell>
          <cell r="DV236">
            <v>0</v>
          </cell>
          <cell r="DX236">
            <v>0</v>
          </cell>
          <cell r="DY236">
            <v>0</v>
          </cell>
          <cell r="DZ236">
            <v>0</v>
          </cell>
          <cell r="EB236">
            <v>0</v>
          </cell>
          <cell r="EC236">
            <v>0</v>
          </cell>
          <cell r="ED236">
            <v>0</v>
          </cell>
          <cell r="EF236">
            <v>0</v>
          </cell>
          <cell r="EG236">
            <v>0</v>
          </cell>
          <cell r="EH236">
            <v>0</v>
          </cell>
          <cell r="EJ236">
            <v>0</v>
          </cell>
          <cell r="EK236">
            <v>0</v>
          </cell>
          <cell r="EL236">
            <v>0</v>
          </cell>
          <cell r="EN236">
            <v>0</v>
          </cell>
          <cell r="EO236">
            <v>0</v>
          </cell>
          <cell r="EP236">
            <v>0</v>
          </cell>
          <cell r="ER236">
            <v>0</v>
          </cell>
          <cell r="ES236">
            <v>0</v>
          </cell>
          <cell r="ET236">
            <v>0</v>
          </cell>
          <cell r="EV236">
            <v>0</v>
          </cell>
          <cell r="EW236">
            <v>0</v>
          </cell>
          <cell r="EX236">
            <v>0</v>
          </cell>
          <cell r="EZ236">
            <v>0</v>
          </cell>
          <cell r="FA236">
            <v>0</v>
          </cell>
          <cell r="FB236">
            <v>0</v>
          </cell>
          <cell r="FD236">
            <v>0</v>
          </cell>
          <cell r="FE236">
            <v>0</v>
          </cell>
          <cell r="FF236">
            <v>0</v>
          </cell>
          <cell r="FI236">
            <v>0</v>
          </cell>
          <cell r="FJ236">
            <v>0</v>
          </cell>
          <cell r="FK236">
            <v>0</v>
          </cell>
          <cell r="FM236">
            <v>0</v>
          </cell>
          <cell r="FN236">
            <v>0</v>
          </cell>
          <cell r="FO236">
            <v>0</v>
          </cell>
          <cell r="FQ236">
            <v>0</v>
          </cell>
          <cell r="FR236">
            <v>0</v>
          </cell>
          <cell r="FS236">
            <v>0</v>
          </cell>
          <cell r="FU236">
            <v>0</v>
          </cell>
          <cell r="FV236">
            <v>0</v>
          </cell>
          <cell r="FW236">
            <v>0</v>
          </cell>
          <cell r="FY236">
            <v>0</v>
          </cell>
          <cell r="FZ236">
            <v>0</v>
          </cell>
          <cell r="GA236">
            <v>0</v>
          </cell>
          <cell r="GC236">
            <v>0</v>
          </cell>
          <cell r="GD236">
            <v>0</v>
          </cell>
          <cell r="GE236">
            <v>0</v>
          </cell>
          <cell r="GG236">
            <v>0</v>
          </cell>
          <cell r="GH236">
            <v>0</v>
          </cell>
          <cell r="GI236">
            <v>0</v>
          </cell>
          <cell r="GK236">
            <v>0</v>
          </cell>
          <cell r="GL236">
            <v>0</v>
          </cell>
          <cell r="GM236">
            <v>0</v>
          </cell>
          <cell r="GO236">
            <v>0</v>
          </cell>
          <cell r="GP236">
            <v>0</v>
          </cell>
          <cell r="GQ236">
            <v>0</v>
          </cell>
          <cell r="GS236">
            <v>0</v>
          </cell>
          <cell r="GT236">
            <v>0</v>
          </cell>
          <cell r="GU236">
            <v>0</v>
          </cell>
          <cell r="GW236">
            <v>0</v>
          </cell>
          <cell r="GX236">
            <v>0</v>
          </cell>
          <cell r="GY236">
            <v>0</v>
          </cell>
          <cell r="HA236">
            <v>0</v>
          </cell>
          <cell r="HB236">
            <v>0</v>
          </cell>
          <cell r="HC236">
            <v>0</v>
          </cell>
        </row>
        <row r="237">
          <cell r="H237" t="str">
            <v>Ta-472-7</v>
          </cell>
          <cell r="I237" t="str">
            <v>USD</v>
          </cell>
          <cell r="J237" t="str">
            <v>883905</v>
          </cell>
          <cell r="K237" t="str">
            <v>T3</v>
          </cell>
          <cell r="L237">
            <v>7.8616299999999999</v>
          </cell>
          <cell r="M237">
            <v>7861.63</v>
          </cell>
          <cell r="N237">
            <v>30.59</v>
          </cell>
          <cell r="R237">
            <v>30.59</v>
          </cell>
          <cell r="V237">
            <v>30.59</v>
          </cell>
          <cell r="Z237">
            <v>30.59</v>
          </cell>
          <cell r="AD237">
            <v>30.59</v>
          </cell>
          <cell r="AH237">
            <v>30.59</v>
          </cell>
          <cell r="AL237">
            <v>30.59</v>
          </cell>
          <cell r="AP237">
            <v>30.59</v>
          </cell>
          <cell r="AT237">
            <v>30.59</v>
          </cell>
          <cell r="AX237">
            <v>30.59</v>
          </cell>
          <cell r="BB237">
            <v>30.59</v>
          </cell>
          <cell r="BF237">
            <v>30.59</v>
          </cell>
          <cell r="BJ237">
            <v>30.59</v>
          </cell>
          <cell r="BK237">
            <v>0</v>
          </cell>
          <cell r="BL237" t="str">
            <v xml:space="preserve"> </v>
          </cell>
          <cell r="BM237" t="str">
            <v xml:space="preserve"> </v>
          </cell>
          <cell r="BN237" t="str">
            <v xml:space="preserve"> </v>
          </cell>
          <cell r="BO237" t="str">
            <v xml:space="preserve"> </v>
          </cell>
          <cell r="BP237" t="str">
            <v xml:space="preserve"> </v>
          </cell>
          <cell r="BQ237" t="str">
            <v xml:space="preserve"> </v>
          </cell>
          <cell r="BR237" t="str">
            <v xml:space="preserve"> </v>
          </cell>
          <cell r="BS237" t="str">
            <v xml:space="preserve"> </v>
          </cell>
          <cell r="BT237" t="str">
            <v xml:space="preserve"> </v>
          </cell>
          <cell r="BU237" t="str">
            <v xml:space="preserve"> </v>
          </cell>
          <cell r="BV237" t="str">
            <v xml:space="preserve"> </v>
          </cell>
          <cell r="BW237" t="str">
            <v xml:space="preserve"> </v>
          </cell>
          <cell r="BX237" t="str">
            <v xml:space="preserve"> </v>
          </cell>
          <cell r="BY237" t="str">
            <v xml:space="preserve"> </v>
          </cell>
          <cell r="BZ237" t="str">
            <v xml:space="preserve"> </v>
          </cell>
          <cell r="CA237" t="str">
            <v xml:space="preserve"> </v>
          </cell>
          <cell r="CB237" t="str">
            <v xml:space="preserve"> </v>
          </cell>
          <cell r="CC237" t="str">
            <v xml:space="preserve"> </v>
          </cell>
          <cell r="CD237" t="str">
            <v xml:space="preserve"> </v>
          </cell>
          <cell r="CE237" t="str">
            <v xml:space="preserve"> </v>
          </cell>
          <cell r="CF237" t="str">
            <v xml:space="preserve"> </v>
          </cell>
          <cell r="CG237" t="str">
            <v xml:space="preserve"> </v>
          </cell>
          <cell r="CH237" t="str">
            <v xml:space="preserve"> </v>
          </cell>
          <cell r="CI237" t="str">
            <v xml:space="preserve"> </v>
          </cell>
          <cell r="CJ237" t="str">
            <v xml:space="preserve"> </v>
          </cell>
          <cell r="CK237" t="str">
            <v xml:space="preserve"> </v>
          </cell>
          <cell r="CL237" t="str">
            <v xml:space="preserve"> </v>
          </cell>
          <cell r="CM237" t="str">
            <v xml:space="preserve"> </v>
          </cell>
          <cell r="CN237" t="str">
            <v xml:space="preserve"> </v>
          </cell>
          <cell r="CO237" t="str">
            <v xml:space="preserve"> </v>
          </cell>
          <cell r="CP237" t="str">
            <v xml:space="preserve"> </v>
          </cell>
          <cell r="CQ237" t="str">
            <v xml:space="preserve"> </v>
          </cell>
          <cell r="CR237" t="str">
            <v xml:space="preserve"> </v>
          </cell>
          <cell r="CS237" t="str">
            <v xml:space="preserve"> </v>
          </cell>
          <cell r="CT237" t="str">
            <v xml:space="preserve"> </v>
          </cell>
          <cell r="CU237" t="str">
            <v xml:space="preserve"> </v>
          </cell>
          <cell r="CV237" t="str">
            <v xml:space="preserve"> </v>
          </cell>
          <cell r="CW237" t="str">
            <v xml:space="preserve"> </v>
          </cell>
          <cell r="CX237" t="str">
            <v xml:space="preserve"> </v>
          </cell>
          <cell r="CY237" t="str">
            <v xml:space="preserve"> </v>
          </cell>
          <cell r="CZ237" t="str">
            <v xml:space="preserve"> </v>
          </cell>
          <cell r="DA237" t="str">
            <v xml:space="preserve"> </v>
          </cell>
          <cell r="DB237" t="str">
            <v xml:space="preserve"> </v>
          </cell>
          <cell r="DC237" t="str">
            <v xml:space="preserve"> </v>
          </cell>
          <cell r="DD237" t="str">
            <v xml:space="preserve"> </v>
          </cell>
          <cell r="DE237" t="str">
            <v xml:space="preserve"> </v>
          </cell>
          <cell r="DF237" t="str">
            <v xml:space="preserve"> </v>
          </cell>
          <cell r="DG237" t="str">
            <v xml:space="preserve"> </v>
          </cell>
          <cell r="DH237" t="str">
            <v>4. IntraUS AutoTa-472-7</v>
          </cell>
          <cell r="DI237">
            <v>0</v>
          </cell>
          <cell r="DJ237">
            <v>0</v>
          </cell>
          <cell r="DL237">
            <v>0</v>
          </cell>
          <cell r="DM237">
            <v>0</v>
          </cell>
          <cell r="DN237">
            <v>0</v>
          </cell>
          <cell r="DP237">
            <v>0</v>
          </cell>
          <cell r="DQ237">
            <v>0</v>
          </cell>
          <cell r="DR237">
            <v>0</v>
          </cell>
          <cell r="DT237">
            <v>0</v>
          </cell>
          <cell r="DU237">
            <v>0</v>
          </cell>
          <cell r="DV237">
            <v>0</v>
          </cell>
          <cell r="DX237">
            <v>0</v>
          </cell>
          <cell r="DY237">
            <v>0</v>
          </cell>
          <cell r="DZ237">
            <v>0</v>
          </cell>
          <cell r="EB237">
            <v>0</v>
          </cell>
          <cell r="EC237">
            <v>0</v>
          </cell>
          <cell r="ED237">
            <v>0</v>
          </cell>
          <cell r="EF237">
            <v>0</v>
          </cell>
          <cell r="EG237">
            <v>0</v>
          </cell>
          <cell r="EH237">
            <v>0</v>
          </cell>
          <cell r="EJ237">
            <v>0</v>
          </cell>
          <cell r="EK237">
            <v>0</v>
          </cell>
          <cell r="EL237">
            <v>0</v>
          </cell>
          <cell r="EN237">
            <v>0</v>
          </cell>
          <cell r="EO237">
            <v>0</v>
          </cell>
          <cell r="EP237">
            <v>0</v>
          </cell>
          <cell r="ER237">
            <v>0</v>
          </cell>
          <cell r="ES237">
            <v>0</v>
          </cell>
          <cell r="ET237">
            <v>0</v>
          </cell>
          <cell r="EV237">
            <v>0</v>
          </cell>
          <cell r="EW237">
            <v>0</v>
          </cell>
          <cell r="EX237">
            <v>0</v>
          </cell>
          <cell r="EZ237">
            <v>0</v>
          </cell>
          <cell r="FA237">
            <v>0</v>
          </cell>
          <cell r="FB237">
            <v>0</v>
          </cell>
          <cell r="FD237">
            <v>0</v>
          </cell>
          <cell r="FE237">
            <v>0</v>
          </cell>
          <cell r="FF237">
            <v>0</v>
          </cell>
          <cell r="FI237">
            <v>0</v>
          </cell>
          <cell r="FJ237">
            <v>0</v>
          </cell>
          <cell r="FK237">
            <v>0</v>
          </cell>
          <cell r="FM237">
            <v>0</v>
          </cell>
          <cell r="FN237">
            <v>0</v>
          </cell>
          <cell r="FO237">
            <v>0</v>
          </cell>
          <cell r="FQ237">
            <v>0</v>
          </cell>
          <cell r="FR237">
            <v>0</v>
          </cell>
          <cell r="FS237">
            <v>0</v>
          </cell>
          <cell r="FU237">
            <v>0</v>
          </cell>
          <cell r="FV237">
            <v>0</v>
          </cell>
          <cell r="FW237">
            <v>0</v>
          </cell>
          <cell r="FY237">
            <v>0</v>
          </cell>
          <cell r="FZ237">
            <v>0</v>
          </cell>
          <cell r="GA237">
            <v>0</v>
          </cell>
          <cell r="GC237">
            <v>0</v>
          </cell>
          <cell r="GD237">
            <v>0</v>
          </cell>
          <cell r="GE237">
            <v>0</v>
          </cell>
          <cell r="GG237">
            <v>0</v>
          </cell>
          <cell r="GH237">
            <v>0</v>
          </cell>
          <cell r="GI237">
            <v>0</v>
          </cell>
          <cell r="GK237">
            <v>0</v>
          </cell>
          <cell r="GL237">
            <v>0</v>
          </cell>
          <cell r="GM237">
            <v>0</v>
          </cell>
          <cell r="GO237">
            <v>0</v>
          </cell>
          <cell r="GP237">
            <v>0</v>
          </cell>
          <cell r="GQ237">
            <v>0</v>
          </cell>
          <cell r="GS237">
            <v>0</v>
          </cell>
          <cell r="GT237">
            <v>0</v>
          </cell>
          <cell r="GU237">
            <v>0</v>
          </cell>
          <cell r="GW237">
            <v>0</v>
          </cell>
          <cell r="GX237">
            <v>0</v>
          </cell>
          <cell r="GY237">
            <v>0</v>
          </cell>
          <cell r="HA237">
            <v>0</v>
          </cell>
          <cell r="HB237">
            <v>0</v>
          </cell>
          <cell r="HC237">
            <v>0</v>
          </cell>
        </row>
        <row r="238">
          <cell r="H238" t="str">
            <v>TA-483-7</v>
          </cell>
          <cell r="I238" t="str">
            <v>USD</v>
          </cell>
          <cell r="J238" t="str">
            <v>RADIATOR BAH121249 VW</v>
          </cell>
          <cell r="K238" t="str">
            <v>T3</v>
          </cell>
          <cell r="L238">
            <v>30.8538</v>
          </cell>
          <cell r="M238">
            <v>30853.8</v>
          </cell>
          <cell r="N238">
            <v>50.58</v>
          </cell>
          <cell r="R238">
            <v>50.58</v>
          </cell>
          <cell r="V238">
            <v>50.58</v>
          </cell>
          <cell r="Z238">
            <v>50.58</v>
          </cell>
          <cell r="AD238">
            <v>50.58</v>
          </cell>
          <cell r="AH238">
            <v>50.58</v>
          </cell>
          <cell r="AL238">
            <v>50.58</v>
          </cell>
          <cell r="AP238">
            <v>50.58</v>
          </cell>
          <cell r="AT238">
            <v>50.58</v>
          </cell>
          <cell r="AX238">
            <v>50.58</v>
          </cell>
          <cell r="BB238">
            <v>50.58</v>
          </cell>
          <cell r="BF238">
            <v>50.58</v>
          </cell>
          <cell r="BJ238">
            <v>50.58</v>
          </cell>
          <cell r="BK238">
            <v>0</v>
          </cell>
          <cell r="BL238" t="str">
            <v xml:space="preserve"> </v>
          </cell>
          <cell r="BM238" t="str">
            <v xml:space="preserve"> </v>
          </cell>
          <cell r="BN238" t="str">
            <v xml:space="preserve"> </v>
          </cell>
          <cell r="BO238" t="str">
            <v xml:space="preserve"> </v>
          </cell>
          <cell r="BP238" t="str">
            <v xml:space="preserve"> </v>
          </cell>
          <cell r="BQ238" t="str">
            <v xml:space="preserve"> </v>
          </cell>
          <cell r="BR238" t="str">
            <v xml:space="preserve"> </v>
          </cell>
          <cell r="BS238" t="str">
            <v xml:space="preserve"> </v>
          </cell>
          <cell r="BT238" t="str">
            <v xml:space="preserve"> </v>
          </cell>
          <cell r="BU238" t="str">
            <v xml:space="preserve"> </v>
          </cell>
          <cell r="BV238" t="str">
            <v xml:space="preserve"> </v>
          </cell>
          <cell r="BW238" t="str">
            <v xml:space="preserve"> </v>
          </cell>
          <cell r="BX238" t="str">
            <v xml:space="preserve"> </v>
          </cell>
          <cell r="BY238" t="str">
            <v xml:space="preserve"> </v>
          </cell>
          <cell r="BZ238" t="str">
            <v xml:space="preserve"> </v>
          </cell>
          <cell r="CA238" t="str">
            <v xml:space="preserve"> </v>
          </cell>
          <cell r="CB238" t="str">
            <v xml:space="preserve"> </v>
          </cell>
          <cell r="CC238" t="str">
            <v xml:space="preserve"> </v>
          </cell>
          <cell r="CD238" t="str">
            <v xml:space="preserve"> </v>
          </cell>
          <cell r="CE238" t="str">
            <v xml:space="preserve"> </v>
          </cell>
          <cell r="CF238" t="str">
            <v xml:space="preserve"> </v>
          </cell>
          <cell r="CG238" t="str">
            <v xml:space="preserve"> </v>
          </cell>
          <cell r="CH238" t="str">
            <v xml:space="preserve"> </v>
          </cell>
          <cell r="CI238" t="str">
            <v xml:space="preserve"> </v>
          </cell>
          <cell r="CJ238" t="str">
            <v xml:space="preserve"> </v>
          </cell>
          <cell r="CK238" t="str">
            <v xml:space="preserve"> </v>
          </cell>
          <cell r="CL238" t="str">
            <v xml:space="preserve"> </v>
          </cell>
          <cell r="CM238" t="str">
            <v xml:space="preserve"> </v>
          </cell>
          <cell r="CN238" t="str">
            <v xml:space="preserve"> </v>
          </cell>
          <cell r="CO238" t="str">
            <v xml:space="preserve"> </v>
          </cell>
          <cell r="CP238" t="str">
            <v xml:space="preserve"> </v>
          </cell>
          <cell r="CQ238" t="str">
            <v xml:space="preserve"> </v>
          </cell>
          <cell r="CR238" t="str">
            <v xml:space="preserve"> </v>
          </cell>
          <cell r="CS238" t="str">
            <v xml:space="preserve"> </v>
          </cell>
          <cell r="CT238" t="str">
            <v xml:space="preserve"> </v>
          </cell>
          <cell r="CU238" t="str">
            <v xml:space="preserve"> </v>
          </cell>
          <cell r="CV238" t="str">
            <v xml:space="preserve"> </v>
          </cell>
          <cell r="CW238" t="str">
            <v xml:space="preserve"> </v>
          </cell>
          <cell r="CX238" t="str">
            <v xml:space="preserve"> </v>
          </cell>
          <cell r="CY238" t="str">
            <v xml:space="preserve"> </v>
          </cell>
          <cell r="CZ238" t="str">
            <v xml:space="preserve"> </v>
          </cell>
          <cell r="DA238" t="str">
            <v xml:space="preserve"> </v>
          </cell>
          <cell r="DB238" t="str">
            <v xml:space="preserve"> </v>
          </cell>
          <cell r="DC238" t="str">
            <v xml:space="preserve"> </v>
          </cell>
          <cell r="DD238" t="str">
            <v xml:space="preserve"> </v>
          </cell>
          <cell r="DE238" t="str">
            <v xml:space="preserve"> </v>
          </cell>
          <cell r="DF238" t="str">
            <v xml:space="preserve"> </v>
          </cell>
          <cell r="DG238" t="str">
            <v xml:space="preserve"> </v>
          </cell>
          <cell r="DH238" t="str">
            <v>4. IntraUS AutoTA-483-7</v>
          </cell>
          <cell r="DI238">
            <v>0</v>
          </cell>
          <cell r="DJ238">
            <v>0</v>
          </cell>
          <cell r="DL238">
            <v>0</v>
          </cell>
          <cell r="DM238">
            <v>0</v>
          </cell>
          <cell r="DN238">
            <v>0</v>
          </cell>
          <cell r="DP238">
            <v>0</v>
          </cell>
          <cell r="DQ238">
            <v>0</v>
          </cell>
          <cell r="DR238">
            <v>0</v>
          </cell>
          <cell r="DT238">
            <v>0</v>
          </cell>
          <cell r="DU238">
            <v>0</v>
          </cell>
          <cell r="DV238">
            <v>0</v>
          </cell>
          <cell r="DX238">
            <v>0</v>
          </cell>
          <cell r="DY238">
            <v>0</v>
          </cell>
          <cell r="DZ238">
            <v>0</v>
          </cell>
          <cell r="EB238">
            <v>0</v>
          </cell>
          <cell r="EC238">
            <v>0</v>
          </cell>
          <cell r="ED238">
            <v>0</v>
          </cell>
          <cell r="EF238">
            <v>0</v>
          </cell>
          <cell r="EG238">
            <v>0</v>
          </cell>
          <cell r="EH238">
            <v>0</v>
          </cell>
          <cell r="EJ238">
            <v>0</v>
          </cell>
          <cell r="EK238">
            <v>0</v>
          </cell>
          <cell r="EL238">
            <v>0</v>
          </cell>
          <cell r="EN238">
            <v>0</v>
          </cell>
          <cell r="EO238">
            <v>0</v>
          </cell>
          <cell r="EP238">
            <v>0</v>
          </cell>
          <cell r="ER238">
            <v>0</v>
          </cell>
          <cell r="ES238">
            <v>0</v>
          </cell>
          <cell r="ET238">
            <v>0</v>
          </cell>
          <cell r="EV238">
            <v>0</v>
          </cell>
          <cell r="EW238">
            <v>0</v>
          </cell>
          <cell r="EX238">
            <v>0</v>
          </cell>
          <cell r="EZ238">
            <v>0</v>
          </cell>
          <cell r="FA238">
            <v>0</v>
          </cell>
          <cell r="FB238">
            <v>0</v>
          </cell>
          <cell r="FD238">
            <v>0</v>
          </cell>
          <cell r="FE238">
            <v>0</v>
          </cell>
          <cell r="FF238">
            <v>0</v>
          </cell>
          <cell r="FI238">
            <v>0</v>
          </cell>
          <cell r="FJ238">
            <v>0</v>
          </cell>
          <cell r="FK238">
            <v>0</v>
          </cell>
          <cell r="FM238">
            <v>0</v>
          </cell>
          <cell r="FN238">
            <v>0</v>
          </cell>
          <cell r="FO238">
            <v>0</v>
          </cell>
          <cell r="FQ238">
            <v>0</v>
          </cell>
          <cell r="FR238">
            <v>0</v>
          </cell>
          <cell r="FS238">
            <v>0</v>
          </cell>
          <cell r="FU238">
            <v>0</v>
          </cell>
          <cell r="FV238">
            <v>0</v>
          </cell>
          <cell r="FW238">
            <v>0</v>
          </cell>
          <cell r="FY238">
            <v>0</v>
          </cell>
          <cell r="FZ238">
            <v>0</v>
          </cell>
          <cell r="GA238">
            <v>0</v>
          </cell>
          <cell r="GC238">
            <v>0</v>
          </cell>
          <cell r="GD238">
            <v>0</v>
          </cell>
          <cell r="GE238">
            <v>0</v>
          </cell>
          <cell r="GG238">
            <v>0</v>
          </cell>
          <cell r="GH238">
            <v>0</v>
          </cell>
          <cell r="GI238">
            <v>0</v>
          </cell>
          <cell r="GK238">
            <v>0</v>
          </cell>
          <cell r="GL238">
            <v>0</v>
          </cell>
          <cell r="GM238">
            <v>0</v>
          </cell>
          <cell r="GO238">
            <v>0</v>
          </cell>
          <cell r="GP238">
            <v>0</v>
          </cell>
          <cell r="GQ238">
            <v>0</v>
          </cell>
          <cell r="GS238">
            <v>0</v>
          </cell>
          <cell r="GT238">
            <v>0</v>
          </cell>
          <cell r="GU238">
            <v>0</v>
          </cell>
          <cell r="GW238">
            <v>0</v>
          </cell>
          <cell r="GX238">
            <v>0</v>
          </cell>
          <cell r="GY238">
            <v>0</v>
          </cell>
          <cell r="HA238">
            <v>0</v>
          </cell>
          <cell r="HB238">
            <v>0</v>
          </cell>
          <cell r="HC238">
            <v>0</v>
          </cell>
        </row>
        <row r="239">
          <cell r="H239" t="str">
            <v>ta-649-7</v>
          </cell>
          <cell r="I239" t="str">
            <v>USD</v>
          </cell>
          <cell r="J239" t="str">
            <v>RAD GOLF GL 1.8 LTS.</v>
          </cell>
          <cell r="K239" t="str">
            <v>T3</v>
          </cell>
          <cell r="L239">
            <v>1.2594399999999999</v>
          </cell>
          <cell r="M239">
            <v>1259.4399999999998</v>
          </cell>
          <cell r="N239">
            <v>44.98</v>
          </cell>
          <cell r="R239">
            <v>44.98</v>
          </cell>
          <cell r="V239">
            <v>44.98</v>
          </cell>
          <cell r="Z239">
            <v>44.98</v>
          </cell>
          <cell r="AD239">
            <v>44.98</v>
          </cell>
          <cell r="AH239">
            <v>44.98</v>
          </cell>
          <cell r="AL239">
            <v>44.98</v>
          </cell>
          <cell r="AP239">
            <v>44.98</v>
          </cell>
          <cell r="AT239">
            <v>44.98</v>
          </cell>
          <cell r="AX239">
            <v>44.98</v>
          </cell>
          <cell r="BB239">
            <v>44.98</v>
          </cell>
          <cell r="BF239">
            <v>44.98</v>
          </cell>
          <cell r="BJ239">
            <v>44.98</v>
          </cell>
          <cell r="BK239">
            <v>0</v>
          </cell>
          <cell r="BL239" t="str">
            <v xml:space="preserve"> </v>
          </cell>
          <cell r="BM239" t="str">
            <v xml:space="preserve"> </v>
          </cell>
          <cell r="BN239" t="str">
            <v xml:space="preserve"> </v>
          </cell>
          <cell r="BO239" t="str">
            <v xml:space="preserve"> </v>
          </cell>
          <cell r="BP239" t="str">
            <v xml:space="preserve"> </v>
          </cell>
          <cell r="BQ239" t="str">
            <v xml:space="preserve"> </v>
          </cell>
          <cell r="BR239" t="str">
            <v xml:space="preserve"> </v>
          </cell>
          <cell r="BS239" t="str">
            <v xml:space="preserve"> </v>
          </cell>
          <cell r="BT239" t="str">
            <v xml:space="preserve"> </v>
          </cell>
          <cell r="BU239" t="str">
            <v xml:space="preserve"> </v>
          </cell>
          <cell r="BV239" t="str">
            <v xml:space="preserve"> </v>
          </cell>
          <cell r="BW239" t="str">
            <v xml:space="preserve"> </v>
          </cell>
          <cell r="BX239" t="str">
            <v xml:space="preserve"> </v>
          </cell>
          <cell r="BY239" t="str">
            <v xml:space="preserve"> </v>
          </cell>
          <cell r="BZ239" t="str">
            <v xml:space="preserve"> </v>
          </cell>
          <cell r="CA239" t="str">
            <v xml:space="preserve"> </v>
          </cell>
          <cell r="CB239" t="str">
            <v xml:space="preserve"> </v>
          </cell>
          <cell r="CC239" t="str">
            <v xml:space="preserve"> </v>
          </cell>
          <cell r="CD239" t="str">
            <v xml:space="preserve"> </v>
          </cell>
          <cell r="CE239" t="str">
            <v xml:space="preserve"> </v>
          </cell>
          <cell r="CF239" t="str">
            <v xml:space="preserve"> </v>
          </cell>
          <cell r="CG239" t="str">
            <v xml:space="preserve"> </v>
          </cell>
          <cell r="CH239" t="str">
            <v xml:space="preserve"> </v>
          </cell>
          <cell r="CI239" t="str">
            <v xml:space="preserve"> </v>
          </cell>
          <cell r="CJ239" t="str">
            <v xml:space="preserve"> </v>
          </cell>
          <cell r="CK239" t="str">
            <v xml:space="preserve"> </v>
          </cell>
          <cell r="CL239" t="str">
            <v xml:space="preserve"> </v>
          </cell>
          <cell r="CM239" t="str">
            <v xml:space="preserve"> </v>
          </cell>
          <cell r="CN239" t="str">
            <v xml:space="preserve"> </v>
          </cell>
          <cell r="CO239" t="str">
            <v xml:space="preserve"> </v>
          </cell>
          <cell r="CP239" t="str">
            <v xml:space="preserve"> </v>
          </cell>
          <cell r="CQ239" t="str">
            <v xml:space="preserve"> </v>
          </cell>
          <cell r="CR239" t="str">
            <v xml:space="preserve"> </v>
          </cell>
          <cell r="CS239" t="str">
            <v xml:space="preserve"> </v>
          </cell>
          <cell r="CT239" t="str">
            <v xml:space="preserve"> </v>
          </cell>
          <cell r="CU239" t="str">
            <v xml:space="preserve"> </v>
          </cell>
          <cell r="CV239" t="str">
            <v xml:space="preserve"> </v>
          </cell>
          <cell r="CW239" t="str">
            <v xml:space="preserve"> </v>
          </cell>
          <cell r="CX239" t="str">
            <v xml:space="preserve"> </v>
          </cell>
          <cell r="CY239" t="str">
            <v xml:space="preserve"> </v>
          </cell>
          <cell r="CZ239" t="str">
            <v xml:space="preserve"> </v>
          </cell>
          <cell r="DA239" t="str">
            <v xml:space="preserve"> </v>
          </cell>
          <cell r="DB239" t="str">
            <v xml:space="preserve"> </v>
          </cell>
          <cell r="DC239" t="str">
            <v xml:space="preserve"> </v>
          </cell>
          <cell r="DD239" t="str">
            <v xml:space="preserve"> </v>
          </cell>
          <cell r="DE239" t="str">
            <v xml:space="preserve"> </v>
          </cell>
          <cell r="DF239" t="str">
            <v xml:space="preserve"> </v>
          </cell>
          <cell r="DG239" t="str">
            <v xml:space="preserve"> </v>
          </cell>
          <cell r="DH239" t="str">
            <v>4. IntraUS Autota-649-7</v>
          </cell>
          <cell r="DI239">
            <v>0</v>
          </cell>
          <cell r="DJ239">
            <v>0</v>
          </cell>
          <cell r="DL239">
            <v>0</v>
          </cell>
          <cell r="DM239">
            <v>0</v>
          </cell>
          <cell r="DN239">
            <v>0</v>
          </cell>
          <cell r="DP239">
            <v>0</v>
          </cell>
          <cell r="DQ239">
            <v>0</v>
          </cell>
          <cell r="DR239">
            <v>0</v>
          </cell>
          <cell r="DT239">
            <v>0</v>
          </cell>
          <cell r="DU239">
            <v>0</v>
          </cell>
          <cell r="DV239">
            <v>0</v>
          </cell>
          <cell r="DX239">
            <v>0</v>
          </cell>
          <cell r="DY239">
            <v>0</v>
          </cell>
          <cell r="DZ239">
            <v>0</v>
          </cell>
          <cell r="EB239">
            <v>0</v>
          </cell>
          <cell r="EC239">
            <v>0</v>
          </cell>
          <cell r="ED239">
            <v>0</v>
          </cell>
          <cell r="EF239">
            <v>0</v>
          </cell>
          <cell r="EG239">
            <v>0</v>
          </cell>
          <cell r="EH239">
            <v>0</v>
          </cell>
          <cell r="EJ239">
            <v>0</v>
          </cell>
          <cell r="EK239">
            <v>0</v>
          </cell>
          <cell r="EL239">
            <v>0</v>
          </cell>
          <cell r="EN239">
            <v>0</v>
          </cell>
          <cell r="EO239">
            <v>0</v>
          </cell>
          <cell r="EP239">
            <v>0</v>
          </cell>
          <cell r="ER239">
            <v>0</v>
          </cell>
          <cell r="ES239">
            <v>0</v>
          </cell>
          <cell r="ET239">
            <v>0</v>
          </cell>
          <cell r="EV239">
            <v>0</v>
          </cell>
          <cell r="EW239">
            <v>0</v>
          </cell>
          <cell r="EX239">
            <v>0</v>
          </cell>
          <cell r="EZ239">
            <v>0</v>
          </cell>
          <cell r="FA239">
            <v>0</v>
          </cell>
          <cell r="FB239">
            <v>0</v>
          </cell>
          <cell r="FD239">
            <v>0</v>
          </cell>
          <cell r="FE239">
            <v>0</v>
          </cell>
          <cell r="FF239">
            <v>0</v>
          </cell>
          <cell r="FI239">
            <v>0</v>
          </cell>
          <cell r="FJ239">
            <v>0</v>
          </cell>
          <cell r="FK239">
            <v>0</v>
          </cell>
          <cell r="FM239">
            <v>0</v>
          </cell>
          <cell r="FN239">
            <v>0</v>
          </cell>
          <cell r="FO239">
            <v>0</v>
          </cell>
          <cell r="FQ239">
            <v>0</v>
          </cell>
          <cell r="FR239">
            <v>0</v>
          </cell>
          <cell r="FS239">
            <v>0</v>
          </cell>
          <cell r="FU239">
            <v>0</v>
          </cell>
          <cell r="FV239">
            <v>0</v>
          </cell>
          <cell r="FW239">
            <v>0</v>
          </cell>
          <cell r="FY239">
            <v>0</v>
          </cell>
          <cell r="FZ239">
            <v>0</v>
          </cell>
          <cell r="GA239">
            <v>0</v>
          </cell>
          <cell r="GC239">
            <v>0</v>
          </cell>
          <cell r="GD239">
            <v>0</v>
          </cell>
          <cell r="GE239">
            <v>0</v>
          </cell>
          <cell r="GG239">
            <v>0</v>
          </cell>
          <cell r="GH239">
            <v>0</v>
          </cell>
          <cell r="GI239">
            <v>0</v>
          </cell>
          <cell r="GK239">
            <v>0</v>
          </cell>
          <cell r="GL239">
            <v>0</v>
          </cell>
          <cell r="GM239">
            <v>0</v>
          </cell>
          <cell r="GO239">
            <v>0</v>
          </cell>
          <cell r="GP239">
            <v>0</v>
          </cell>
          <cell r="GQ239">
            <v>0</v>
          </cell>
          <cell r="GS239">
            <v>0</v>
          </cell>
          <cell r="GT239">
            <v>0</v>
          </cell>
          <cell r="GU239">
            <v>0</v>
          </cell>
          <cell r="GW239">
            <v>0</v>
          </cell>
          <cell r="GX239">
            <v>0</v>
          </cell>
          <cell r="GY239">
            <v>0</v>
          </cell>
          <cell r="HA239">
            <v>0</v>
          </cell>
          <cell r="HB239">
            <v>0</v>
          </cell>
          <cell r="HC239">
            <v>0</v>
          </cell>
        </row>
        <row r="240">
          <cell r="H240" t="str">
            <v>Ta-702-7</v>
          </cell>
          <cell r="I240" t="str">
            <v>USD</v>
          </cell>
          <cell r="J240" t="str">
            <v>RADIADOR</v>
          </cell>
          <cell r="K240" t="str">
            <v>T3</v>
          </cell>
          <cell r="L240">
            <v>13.03</v>
          </cell>
          <cell r="M240">
            <v>13030</v>
          </cell>
          <cell r="N240">
            <v>65.150000000000006</v>
          </cell>
          <cell r="R240">
            <v>65.150000000000006</v>
          </cell>
          <cell r="V240">
            <v>65.150000000000006</v>
          </cell>
          <cell r="Z240">
            <v>65.150000000000006</v>
          </cell>
          <cell r="AD240">
            <v>65.150000000000006</v>
          </cell>
          <cell r="AH240">
            <v>65.150000000000006</v>
          </cell>
          <cell r="AL240">
            <v>65.150000000000006</v>
          </cell>
          <cell r="AP240">
            <v>65.150000000000006</v>
          </cell>
          <cell r="AT240">
            <v>65.150000000000006</v>
          </cell>
          <cell r="AX240">
            <v>65.150000000000006</v>
          </cell>
          <cell r="BB240">
            <v>65.150000000000006</v>
          </cell>
          <cell r="BF240">
            <v>65.150000000000006</v>
          </cell>
          <cell r="BJ240">
            <v>65.150000000000006</v>
          </cell>
          <cell r="BK240">
            <v>0</v>
          </cell>
          <cell r="BL240" t="str">
            <v xml:space="preserve"> </v>
          </cell>
          <cell r="BM240" t="str">
            <v xml:space="preserve"> </v>
          </cell>
          <cell r="BN240" t="str">
            <v xml:space="preserve"> </v>
          </cell>
          <cell r="BO240" t="str">
            <v xml:space="preserve"> </v>
          </cell>
          <cell r="BP240" t="str">
            <v xml:space="preserve"> </v>
          </cell>
          <cell r="BQ240" t="str">
            <v xml:space="preserve"> </v>
          </cell>
          <cell r="BR240" t="str">
            <v xml:space="preserve"> </v>
          </cell>
          <cell r="BS240" t="str">
            <v xml:space="preserve"> </v>
          </cell>
          <cell r="BT240" t="str">
            <v xml:space="preserve"> </v>
          </cell>
          <cell r="BU240" t="str">
            <v xml:space="preserve"> </v>
          </cell>
          <cell r="BV240" t="str">
            <v xml:space="preserve"> </v>
          </cell>
          <cell r="BW240" t="str">
            <v xml:space="preserve"> </v>
          </cell>
          <cell r="BX240" t="str">
            <v xml:space="preserve"> </v>
          </cell>
          <cell r="BY240" t="str">
            <v xml:space="preserve"> </v>
          </cell>
          <cell r="BZ240" t="str">
            <v xml:space="preserve"> </v>
          </cell>
          <cell r="CA240" t="str">
            <v xml:space="preserve"> </v>
          </cell>
          <cell r="CB240" t="str">
            <v xml:space="preserve"> </v>
          </cell>
          <cell r="CC240" t="str">
            <v xml:space="preserve"> </v>
          </cell>
          <cell r="CD240" t="str">
            <v xml:space="preserve"> </v>
          </cell>
          <cell r="CE240" t="str">
            <v xml:space="preserve"> </v>
          </cell>
          <cell r="CF240" t="str">
            <v xml:space="preserve"> </v>
          </cell>
          <cell r="CG240" t="str">
            <v xml:space="preserve"> </v>
          </cell>
          <cell r="CH240" t="str">
            <v xml:space="preserve"> </v>
          </cell>
          <cell r="CI240" t="str">
            <v xml:space="preserve"> </v>
          </cell>
          <cell r="CJ240" t="str">
            <v xml:space="preserve"> </v>
          </cell>
          <cell r="CK240" t="str">
            <v xml:space="preserve"> </v>
          </cell>
          <cell r="CL240" t="str">
            <v xml:space="preserve"> </v>
          </cell>
          <cell r="CM240" t="str">
            <v xml:space="preserve"> </v>
          </cell>
          <cell r="CN240" t="str">
            <v xml:space="preserve"> </v>
          </cell>
          <cell r="CO240" t="str">
            <v xml:space="preserve"> </v>
          </cell>
          <cell r="CP240" t="str">
            <v xml:space="preserve"> </v>
          </cell>
          <cell r="CQ240" t="str">
            <v xml:space="preserve"> </v>
          </cell>
          <cell r="CR240" t="str">
            <v xml:space="preserve"> </v>
          </cell>
          <cell r="CS240" t="str">
            <v xml:space="preserve"> </v>
          </cell>
          <cell r="CT240" t="str">
            <v xml:space="preserve"> </v>
          </cell>
          <cell r="CU240" t="str">
            <v xml:space="preserve"> </v>
          </cell>
          <cell r="CV240" t="str">
            <v xml:space="preserve"> </v>
          </cell>
          <cell r="CW240" t="str">
            <v xml:space="preserve"> </v>
          </cell>
          <cell r="CX240" t="str">
            <v xml:space="preserve"> </v>
          </cell>
          <cell r="CY240" t="str">
            <v xml:space="preserve"> </v>
          </cell>
          <cell r="CZ240" t="str">
            <v xml:space="preserve"> </v>
          </cell>
          <cell r="DA240" t="str">
            <v xml:space="preserve"> </v>
          </cell>
          <cell r="DB240" t="str">
            <v xml:space="preserve"> </v>
          </cell>
          <cell r="DC240" t="str">
            <v xml:space="preserve"> </v>
          </cell>
          <cell r="DD240" t="str">
            <v xml:space="preserve"> </v>
          </cell>
          <cell r="DE240" t="str">
            <v xml:space="preserve"> </v>
          </cell>
          <cell r="DF240" t="str">
            <v xml:space="preserve"> </v>
          </cell>
          <cell r="DG240" t="str">
            <v xml:space="preserve"> </v>
          </cell>
          <cell r="DH240" t="str">
            <v>4. IntraUS AutoTa-702-7</v>
          </cell>
          <cell r="DI240">
            <v>0</v>
          </cell>
          <cell r="DJ240">
            <v>0</v>
          </cell>
          <cell r="DL240">
            <v>0</v>
          </cell>
          <cell r="DM240">
            <v>0</v>
          </cell>
          <cell r="DN240">
            <v>0</v>
          </cell>
          <cell r="DP240">
            <v>0</v>
          </cell>
          <cell r="DQ240">
            <v>0</v>
          </cell>
          <cell r="DR240">
            <v>0</v>
          </cell>
          <cell r="DT240">
            <v>0</v>
          </cell>
          <cell r="DU240">
            <v>0</v>
          </cell>
          <cell r="DV240">
            <v>0</v>
          </cell>
          <cell r="DX240">
            <v>0</v>
          </cell>
          <cell r="DY240">
            <v>0</v>
          </cell>
          <cell r="DZ240">
            <v>0</v>
          </cell>
          <cell r="EB240">
            <v>0</v>
          </cell>
          <cell r="EC240">
            <v>0</v>
          </cell>
          <cell r="ED240">
            <v>0</v>
          </cell>
          <cell r="EF240">
            <v>0</v>
          </cell>
          <cell r="EG240">
            <v>0</v>
          </cell>
          <cell r="EH240">
            <v>0</v>
          </cell>
          <cell r="EJ240">
            <v>0</v>
          </cell>
          <cell r="EK240">
            <v>0</v>
          </cell>
          <cell r="EL240">
            <v>0</v>
          </cell>
          <cell r="EN240">
            <v>0</v>
          </cell>
          <cell r="EO240">
            <v>0</v>
          </cell>
          <cell r="EP240">
            <v>0</v>
          </cell>
          <cell r="ER240">
            <v>0</v>
          </cell>
          <cell r="ES240">
            <v>0</v>
          </cell>
          <cell r="ET240">
            <v>0</v>
          </cell>
          <cell r="EV240">
            <v>0</v>
          </cell>
          <cell r="EW240">
            <v>0</v>
          </cell>
          <cell r="EX240">
            <v>0</v>
          </cell>
          <cell r="EZ240">
            <v>0</v>
          </cell>
          <cell r="FA240">
            <v>0</v>
          </cell>
          <cell r="FB240">
            <v>0</v>
          </cell>
          <cell r="FD240">
            <v>0</v>
          </cell>
          <cell r="FE240">
            <v>0</v>
          </cell>
          <cell r="FF240">
            <v>0</v>
          </cell>
          <cell r="FI240">
            <v>0</v>
          </cell>
          <cell r="FJ240">
            <v>0</v>
          </cell>
          <cell r="FK240">
            <v>0</v>
          </cell>
          <cell r="FM240">
            <v>0</v>
          </cell>
          <cell r="FN240">
            <v>0</v>
          </cell>
          <cell r="FO240">
            <v>0</v>
          </cell>
          <cell r="FQ240">
            <v>0</v>
          </cell>
          <cell r="FR240">
            <v>0</v>
          </cell>
          <cell r="FS240">
            <v>0</v>
          </cell>
          <cell r="FU240">
            <v>0</v>
          </cell>
          <cell r="FV240">
            <v>0</v>
          </cell>
          <cell r="FW240">
            <v>0</v>
          </cell>
          <cell r="FY240">
            <v>0</v>
          </cell>
          <cell r="FZ240">
            <v>0</v>
          </cell>
          <cell r="GA240">
            <v>0</v>
          </cell>
          <cell r="GC240">
            <v>0</v>
          </cell>
          <cell r="GD240">
            <v>0</v>
          </cell>
          <cell r="GE240">
            <v>0</v>
          </cell>
          <cell r="GG240">
            <v>0</v>
          </cell>
          <cell r="GH240">
            <v>0</v>
          </cell>
          <cell r="GI240">
            <v>0</v>
          </cell>
          <cell r="GK240">
            <v>0</v>
          </cell>
          <cell r="GL240">
            <v>0</v>
          </cell>
          <cell r="GM240">
            <v>0</v>
          </cell>
          <cell r="GO240">
            <v>0</v>
          </cell>
          <cell r="GP240">
            <v>0</v>
          </cell>
          <cell r="GQ240">
            <v>0</v>
          </cell>
          <cell r="GS240">
            <v>0</v>
          </cell>
          <cell r="GT240">
            <v>0</v>
          </cell>
          <cell r="GU240">
            <v>0</v>
          </cell>
          <cell r="GW240">
            <v>0</v>
          </cell>
          <cell r="GX240">
            <v>0</v>
          </cell>
          <cell r="GY240">
            <v>0</v>
          </cell>
          <cell r="HA240">
            <v>0</v>
          </cell>
          <cell r="HB240">
            <v>0</v>
          </cell>
          <cell r="HC240">
            <v>0</v>
          </cell>
        </row>
        <row r="241">
          <cell r="H241" t="str">
            <v>TA-712-7</v>
          </cell>
          <cell r="I241" t="str">
            <v>USD</v>
          </cell>
          <cell r="J241" t="str">
            <v>RADIADOR NEW BEETLE</v>
          </cell>
          <cell r="K241" t="str">
            <v>T3</v>
          </cell>
          <cell r="L241">
            <v>70.831800000000001</v>
          </cell>
          <cell r="M241">
            <v>70831.8</v>
          </cell>
          <cell r="N241">
            <v>60.54</v>
          </cell>
          <cell r="R241">
            <v>60.54</v>
          </cell>
          <cell r="V241">
            <v>60.54</v>
          </cell>
          <cell r="Z241">
            <v>60.54</v>
          </cell>
          <cell r="AD241">
            <v>60.54</v>
          </cell>
          <cell r="AH241">
            <v>60.54</v>
          </cell>
          <cell r="AL241">
            <v>60.54</v>
          </cell>
          <cell r="AP241">
            <v>60.54</v>
          </cell>
          <cell r="AT241">
            <v>60.54</v>
          </cell>
          <cell r="AX241">
            <v>60.54</v>
          </cell>
          <cell r="BB241">
            <v>60.54</v>
          </cell>
          <cell r="BF241">
            <v>60.54</v>
          </cell>
          <cell r="BJ241">
            <v>60.54</v>
          </cell>
          <cell r="BK241">
            <v>0</v>
          </cell>
          <cell r="BL241" t="str">
            <v xml:space="preserve"> </v>
          </cell>
          <cell r="BM241" t="str">
            <v xml:space="preserve"> </v>
          </cell>
          <cell r="BN241" t="str">
            <v xml:space="preserve"> </v>
          </cell>
          <cell r="BO241" t="str">
            <v xml:space="preserve"> </v>
          </cell>
          <cell r="BP241" t="str">
            <v xml:space="preserve"> </v>
          </cell>
          <cell r="BQ241" t="str">
            <v xml:space="preserve"> </v>
          </cell>
          <cell r="BR241" t="str">
            <v xml:space="preserve"> </v>
          </cell>
          <cell r="BS241" t="str">
            <v xml:space="preserve"> </v>
          </cell>
          <cell r="BT241" t="str">
            <v xml:space="preserve"> </v>
          </cell>
          <cell r="BU241" t="str">
            <v xml:space="preserve"> </v>
          </cell>
          <cell r="BV241" t="str">
            <v xml:space="preserve"> </v>
          </cell>
          <cell r="BW241" t="str">
            <v xml:space="preserve"> </v>
          </cell>
          <cell r="BX241" t="str">
            <v xml:space="preserve"> </v>
          </cell>
          <cell r="BY241" t="str">
            <v xml:space="preserve"> </v>
          </cell>
          <cell r="BZ241" t="str">
            <v xml:space="preserve"> </v>
          </cell>
          <cell r="CA241" t="str">
            <v xml:space="preserve"> </v>
          </cell>
          <cell r="CB241" t="str">
            <v xml:space="preserve"> </v>
          </cell>
          <cell r="CC241" t="str">
            <v xml:space="preserve"> </v>
          </cell>
          <cell r="CD241" t="str">
            <v xml:space="preserve"> </v>
          </cell>
          <cell r="CE241" t="str">
            <v xml:space="preserve"> </v>
          </cell>
          <cell r="CF241" t="str">
            <v xml:space="preserve"> </v>
          </cell>
          <cell r="CG241" t="str">
            <v xml:space="preserve"> </v>
          </cell>
          <cell r="CH241" t="str">
            <v xml:space="preserve"> </v>
          </cell>
          <cell r="CI241" t="str">
            <v xml:space="preserve"> </v>
          </cell>
          <cell r="CJ241" t="str">
            <v xml:space="preserve"> </v>
          </cell>
          <cell r="CK241" t="str">
            <v xml:space="preserve"> </v>
          </cell>
          <cell r="CL241" t="str">
            <v xml:space="preserve"> </v>
          </cell>
          <cell r="CM241" t="str">
            <v xml:space="preserve"> </v>
          </cell>
          <cell r="CN241" t="str">
            <v xml:space="preserve"> </v>
          </cell>
          <cell r="CO241" t="str">
            <v xml:space="preserve"> </v>
          </cell>
          <cell r="CP241" t="str">
            <v xml:space="preserve"> </v>
          </cell>
          <cell r="CQ241" t="str">
            <v xml:space="preserve"> </v>
          </cell>
          <cell r="CR241" t="str">
            <v xml:space="preserve"> </v>
          </cell>
          <cell r="CS241" t="str">
            <v xml:space="preserve"> </v>
          </cell>
          <cell r="CT241" t="str">
            <v xml:space="preserve"> </v>
          </cell>
          <cell r="CU241" t="str">
            <v xml:space="preserve"> </v>
          </cell>
          <cell r="CV241" t="str">
            <v xml:space="preserve"> </v>
          </cell>
          <cell r="CW241" t="str">
            <v xml:space="preserve"> </v>
          </cell>
          <cell r="CX241" t="str">
            <v xml:space="preserve"> </v>
          </cell>
          <cell r="CY241" t="str">
            <v xml:space="preserve"> </v>
          </cell>
          <cell r="CZ241" t="str">
            <v xml:space="preserve"> </v>
          </cell>
          <cell r="DA241" t="str">
            <v xml:space="preserve"> </v>
          </cell>
          <cell r="DB241" t="str">
            <v xml:space="preserve"> </v>
          </cell>
          <cell r="DC241" t="str">
            <v xml:space="preserve"> </v>
          </cell>
          <cell r="DD241" t="str">
            <v xml:space="preserve"> </v>
          </cell>
          <cell r="DE241" t="str">
            <v xml:space="preserve"> </v>
          </cell>
          <cell r="DF241" t="str">
            <v xml:space="preserve"> </v>
          </cell>
          <cell r="DG241" t="str">
            <v xml:space="preserve"> </v>
          </cell>
          <cell r="DH241" t="str">
            <v>4. IntraUS AutoTA-712-7</v>
          </cell>
          <cell r="DI241">
            <v>0</v>
          </cell>
          <cell r="DJ241">
            <v>0</v>
          </cell>
          <cell r="DL241">
            <v>0</v>
          </cell>
          <cell r="DM241">
            <v>0</v>
          </cell>
          <cell r="DN241">
            <v>0</v>
          </cell>
          <cell r="DP241">
            <v>0</v>
          </cell>
          <cell r="DQ241">
            <v>0</v>
          </cell>
          <cell r="DR241">
            <v>0</v>
          </cell>
          <cell r="DT241">
            <v>0</v>
          </cell>
          <cell r="DU241">
            <v>0</v>
          </cell>
          <cell r="DV241">
            <v>0</v>
          </cell>
          <cell r="DX241">
            <v>0</v>
          </cell>
          <cell r="DY241">
            <v>0</v>
          </cell>
          <cell r="DZ241">
            <v>0</v>
          </cell>
          <cell r="EB241">
            <v>0</v>
          </cell>
          <cell r="EC241">
            <v>0</v>
          </cell>
          <cell r="ED241">
            <v>0</v>
          </cell>
          <cell r="EF241">
            <v>0</v>
          </cell>
          <cell r="EG241">
            <v>0</v>
          </cell>
          <cell r="EH241">
            <v>0</v>
          </cell>
          <cell r="EJ241">
            <v>0</v>
          </cell>
          <cell r="EK241">
            <v>0</v>
          </cell>
          <cell r="EL241">
            <v>0</v>
          </cell>
          <cell r="EN241">
            <v>0</v>
          </cell>
          <cell r="EO241">
            <v>0</v>
          </cell>
          <cell r="EP241">
            <v>0</v>
          </cell>
          <cell r="ER241">
            <v>0</v>
          </cell>
          <cell r="ES241">
            <v>0</v>
          </cell>
          <cell r="ET241">
            <v>0</v>
          </cell>
          <cell r="EV241">
            <v>0</v>
          </cell>
          <cell r="EW241">
            <v>0</v>
          </cell>
          <cell r="EX241">
            <v>0</v>
          </cell>
          <cell r="EZ241">
            <v>0</v>
          </cell>
          <cell r="FA241">
            <v>0</v>
          </cell>
          <cell r="FB241">
            <v>0</v>
          </cell>
          <cell r="FD241">
            <v>0</v>
          </cell>
          <cell r="FE241">
            <v>0</v>
          </cell>
          <cell r="FF241">
            <v>0</v>
          </cell>
          <cell r="FI241">
            <v>0</v>
          </cell>
          <cell r="FJ241">
            <v>0</v>
          </cell>
          <cell r="FK241">
            <v>0</v>
          </cell>
          <cell r="FM241">
            <v>0</v>
          </cell>
          <cell r="FN241">
            <v>0</v>
          </cell>
          <cell r="FO241">
            <v>0</v>
          </cell>
          <cell r="FQ241">
            <v>0</v>
          </cell>
          <cell r="FR241">
            <v>0</v>
          </cell>
          <cell r="FS241">
            <v>0</v>
          </cell>
          <cell r="FU241">
            <v>0</v>
          </cell>
          <cell r="FV241">
            <v>0</v>
          </cell>
          <cell r="FW241">
            <v>0</v>
          </cell>
          <cell r="FY241">
            <v>0</v>
          </cell>
          <cell r="FZ241">
            <v>0</v>
          </cell>
          <cell r="GA241">
            <v>0</v>
          </cell>
          <cell r="GC241">
            <v>0</v>
          </cell>
          <cell r="GD241">
            <v>0</v>
          </cell>
          <cell r="GE241">
            <v>0</v>
          </cell>
          <cell r="GG241">
            <v>0</v>
          </cell>
          <cell r="GH241">
            <v>0</v>
          </cell>
          <cell r="GI241">
            <v>0</v>
          </cell>
          <cell r="GK241">
            <v>0</v>
          </cell>
          <cell r="GL241">
            <v>0</v>
          </cell>
          <cell r="GM241">
            <v>0</v>
          </cell>
          <cell r="GO241">
            <v>0</v>
          </cell>
          <cell r="GP241">
            <v>0</v>
          </cell>
          <cell r="GQ241">
            <v>0</v>
          </cell>
          <cell r="GS241">
            <v>0</v>
          </cell>
          <cell r="GT241">
            <v>0</v>
          </cell>
          <cell r="GU241">
            <v>0</v>
          </cell>
          <cell r="GW241">
            <v>0</v>
          </cell>
          <cell r="GX241">
            <v>0</v>
          </cell>
          <cell r="GY241">
            <v>0</v>
          </cell>
          <cell r="HA241">
            <v>0</v>
          </cell>
          <cell r="HB241">
            <v>0</v>
          </cell>
          <cell r="HC241">
            <v>0</v>
          </cell>
        </row>
        <row r="242">
          <cell r="H242" t="str">
            <v>TA-713-7</v>
          </cell>
          <cell r="I242" t="str">
            <v>USD</v>
          </cell>
          <cell r="J242" t="str">
            <v>RADIADOR A4 23R7</v>
          </cell>
          <cell r="K242" t="str">
            <v>T3</v>
          </cell>
          <cell r="L242">
            <v>15.4284</v>
          </cell>
          <cell r="M242">
            <v>15428.4</v>
          </cell>
          <cell r="N242">
            <v>33.54</v>
          </cell>
          <cell r="R242">
            <v>33.54</v>
          </cell>
          <cell r="V242">
            <v>33.54</v>
          </cell>
          <cell r="Z242">
            <v>33.54</v>
          </cell>
          <cell r="AD242">
            <v>33.54</v>
          </cell>
          <cell r="AH242">
            <v>33.54</v>
          </cell>
          <cell r="AL242">
            <v>33.54</v>
          </cell>
          <cell r="AP242">
            <v>33.54</v>
          </cell>
          <cell r="AT242">
            <v>33.54</v>
          </cell>
          <cell r="AX242">
            <v>33.54</v>
          </cell>
          <cell r="BB242">
            <v>33.54</v>
          </cell>
          <cell r="BF242">
            <v>33.54</v>
          </cell>
          <cell r="BJ242">
            <v>33.54</v>
          </cell>
          <cell r="BK242">
            <v>0</v>
          </cell>
          <cell r="BL242" t="str">
            <v xml:space="preserve"> </v>
          </cell>
          <cell r="BM242" t="str">
            <v xml:space="preserve"> </v>
          </cell>
          <cell r="BN242" t="str">
            <v xml:space="preserve"> </v>
          </cell>
          <cell r="BO242" t="str">
            <v xml:space="preserve"> </v>
          </cell>
          <cell r="BP242" t="str">
            <v xml:space="preserve"> </v>
          </cell>
          <cell r="BQ242" t="str">
            <v xml:space="preserve"> </v>
          </cell>
          <cell r="BR242" t="str">
            <v xml:space="preserve"> </v>
          </cell>
          <cell r="BS242" t="str">
            <v xml:space="preserve"> </v>
          </cell>
          <cell r="BT242" t="str">
            <v xml:space="preserve"> </v>
          </cell>
          <cell r="BU242" t="str">
            <v xml:space="preserve"> </v>
          </cell>
          <cell r="BV242" t="str">
            <v xml:space="preserve"> </v>
          </cell>
          <cell r="BW242" t="str">
            <v xml:space="preserve"> </v>
          </cell>
          <cell r="BX242" t="str">
            <v xml:space="preserve"> </v>
          </cell>
          <cell r="BY242" t="str">
            <v xml:space="preserve"> </v>
          </cell>
          <cell r="BZ242" t="str">
            <v xml:space="preserve"> </v>
          </cell>
          <cell r="CA242" t="str">
            <v xml:space="preserve"> </v>
          </cell>
          <cell r="CB242" t="str">
            <v xml:space="preserve"> </v>
          </cell>
          <cell r="CC242" t="str">
            <v xml:space="preserve"> </v>
          </cell>
          <cell r="CD242" t="str">
            <v xml:space="preserve"> </v>
          </cell>
          <cell r="CE242" t="str">
            <v xml:space="preserve"> </v>
          </cell>
          <cell r="CF242" t="str">
            <v xml:space="preserve"> </v>
          </cell>
          <cell r="CG242" t="str">
            <v xml:space="preserve"> </v>
          </cell>
          <cell r="CH242" t="str">
            <v xml:space="preserve"> </v>
          </cell>
          <cell r="CI242" t="str">
            <v xml:space="preserve"> </v>
          </cell>
          <cell r="CJ242" t="str">
            <v xml:space="preserve"> </v>
          </cell>
          <cell r="CK242" t="str">
            <v xml:space="preserve"> </v>
          </cell>
          <cell r="CL242" t="str">
            <v xml:space="preserve"> </v>
          </cell>
          <cell r="CM242" t="str">
            <v xml:space="preserve"> </v>
          </cell>
          <cell r="CN242" t="str">
            <v xml:space="preserve"> </v>
          </cell>
          <cell r="CO242" t="str">
            <v xml:space="preserve"> </v>
          </cell>
          <cell r="CP242" t="str">
            <v xml:space="preserve"> </v>
          </cell>
          <cell r="CQ242" t="str">
            <v xml:space="preserve"> </v>
          </cell>
          <cell r="CR242" t="str">
            <v xml:space="preserve"> </v>
          </cell>
          <cell r="CS242" t="str">
            <v xml:space="preserve"> </v>
          </cell>
          <cell r="CT242" t="str">
            <v xml:space="preserve"> </v>
          </cell>
          <cell r="CU242" t="str">
            <v xml:space="preserve"> </v>
          </cell>
          <cell r="CV242" t="str">
            <v xml:space="preserve"> </v>
          </cell>
          <cell r="CW242" t="str">
            <v xml:space="preserve"> </v>
          </cell>
          <cell r="CX242" t="str">
            <v xml:space="preserve"> </v>
          </cell>
          <cell r="CY242" t="str">
            <v xml:space="preserve"> </v>
          </cell>
          <cell r="CZ242" t="str">
            <v xml:space="preserve"> </v>
          </cell>
          <cell r="DA242" t="str">
            <v xml:space="preserve"> </v>
          </cell>
          <cell r="DB242" t="str">
            <v xml:space="preserve"> </v>
          </cell>
          <cell r="DC242" t="str">
            <v xml:space="preserve"> </v>
          </cell>
          <cell r="DD242" t="str">
            <v xml:space="preserve"> </v>
          </cell>
          <cell r="DE242" t="str">
            <v xml:space="preserve"> </v>
          </cell>
          <cell r="DF242" t="str">
            <v xml:space="preserve"> </v>
          </cell>
          <cell r="DG242" t="str">
            <v xml:space="preserve"> </v>
          </cell>
          <cell r="DH242" t="str">
            <v>4. IntraUS AutoTA-713-7</v>
          </cell>
          <cell r="DI242">
            <v>0</v>
          </cell>
          <cell r="DJ242">
            <v>0</v>
          </cell>
          <cell r="DL242">
            <v>0</v>
          </cell>
          <cell r="DM242">
            <v>0</v>
          </cell>
          <cell r="DN242">
            <v>0</v>
          </cell>
          <cell r="DP242">
            <v>0</v>
          </cell>
          <cell r="DQ242">
            <v>0</v>
          </cell>
          <cell r="DR242">
            <v>0</v>
          </cell>
          <cell r="DT242">
            <v>0</v>
          </cell>
          <cell r="DU242">
            <v>0</v>
          </cell>
          <cell r="DV242">
            <v>0</v>
          </cell>
          <cell r="DX242">
            <v>0</v>
          </cell>
          <cell r="DY242">
            <v>0</v>
          </cell>
          <cell r="DZ242">
            <v>0</v>
          </cell>
          <cell r="EB242">
            <v>0</v>
          </cell>
          <cell r="EC242">
            <v>0</v>
          </cell>
          <cell r="ED242">
            <v>0</v>
          </cell>
          <cell r="EF242">
            <v>0</v>
          </cell>
          <cell r="EG242">
            <v>0</v>
          </cell>
          <cell r="EH242">
            <v>0</v>
          </cell>
          <cell r="EJ242">
            <v>0</v>
          </cell>
          <cell r="EK242">
            <v>0</v>
          </cell>
          <cell r="EL242">
            <v>0</v>
          </cell>
          <cell r="EN242">
            <v>0</v>
          </cell>
          <cell r="EO242">
            <v>0</v>
          </cell>
          <cell r="EP242">
            <v>0</v>
          </cell>
          <cell r="ER242">
            <v>0</v>
          </cell>
          <cell r="ES242">
            <v>0</v>
          </cell>
          <cell r="ET242">
            <v>0</v>
          </cell>
          <cell r="EV242">
            <v>0</v>
          </cell>
          <cell r="EW242">
            <v>0</v>
          </cell>
          <cell r="EX242">
            <v>0</v>
          </cell>
          <cell r="EZ242">
            <v>0</v>
          </cell>
          <cell r="FA242">
            <v>0</v>
          </cell>
          <cell r="FB242">
            <v>0</v>
          </cell>
          <cell r="FD242">
            <v>0</v>
          </cell>
          <cell r="FE242">
            <v>0</v>
          </cell>
          <cell r="FF242">
            <v>0</v>
          </cell>
          <cell r="FI242">
            <v>0</v>
          </cell>
          <cell r="FJ242">
            <v>0</v>
          </cell>
          <cell r="FK242">
            <v>0</v>
          </cell>
          <cell r="FM242">
            <v>0</v>
          </cell>
          <cell r="FN242">
            <v>0</v>
          </cell>
          <cell r="FO242">
            <v>0</v>
          </cell>
          <cell r="FQ242">
            <v>0</v>
          </cell>
          <cell r="FR242">
            <v>0</v>
          </cell>
          <cell r="FS242">
            <v>0</v>
          </cell>
          <cell r="FU242">
            <v>0</v>
          </cell>
          <cell r="FV242">
            <v>0</v>
          </cell>
          <cell r="FW242">
            <v>0</v>
          </cell>
          <cell r="FY242">
            <v>0</v>
          </cell>
          <cell r="FZ242">
            <v>0</v>
          </cell>
          <cell r="GA242">
            <v>0</v>
          </cell>
          <cell r="GC242">
            <v>0</v>
          </cell>
          <cell r="GD242">
            <v>0</v>
          </cell>
          <cell r="GE242">
            <v>0</v>
          </cell>
          <cell r="GG242">
            <v>0</v>
          </cell>
          <cell r="GH242">
            <v>0</v>
          </cell>
          <cell r="GI242">
            <v>0</v>
          </cell>
          <cell r="GK242">
            <v>0</v>
          </cell>
          <cell r="GL242">
            <v>0</v>
          </cell>
          <cell r="GM242">
            <v>0</v>
          </cell>
          <cell r="GO242">
            <v>0</v>
          </cell>
          <cell r="GP242">
            <v>0</v>
          </cell>
          <cell r="GQ242">
            <v>0</v>
          </cell>
          <cell r="GS242">
            <v>0</v>
          </cell>
          <cell r="GT242">
            <v>0</v>
          </cell>
          <cell r="GU242">
            <v>0</v>
          </cell>
          <cell r="GW242">
            <v>0</v>
          </cell>
          <cell r="GX242">
            <v>0</v>
          </cell>
          <cell r="GY242">
            <v>0</v>
          </cell>
          <cell r="HA242">
            <v>0</v>
          </cell>
          <cell r="HB242">
            <v>0</v>
          </cell>
          <cell r="HC242">
            <v>0</v>
          </cell>
        </row>
        <row r="243">
          <cell r="H243" t="str">
            <v>TA-714-7</v>
          </cell>
          <cell r="I243" t="str">
            <v>USD</v>
          </cell>
          <cell r="J243" t="str">
            <v>RADIADOR A4 34VA</v>
          </cell>
          <cell r="K243" t="str">
            <v>T3</v>
          </cell>
          <cell r="L243">
            <v>50.12632</v>
          </cell>
          <cell r="M243">
            <v>50126.32</v>
          </cell>
          <cell r="N243">
            <v>49.24</v>
          </cell>
          <cell r="R243">
            <v>49.24</v>
          </cell>
          <cell r="V243">
            <v>49.24</v>
          </cell>
          <cell r="Z243">
            <v>49.24</v>
          </cell>
          <cell r="AD243">
            <v>49.24</v>
          </cell>
          <cell r="AH243">
            <v>49.24</v>
          </cell>
          <cell r="AL243">
            <v>49.24</v>
          </cell>
          <cell r="AP243">
            <v>49.24</v>
          </cell>
          <cell r="AT243">
            <v>49.24</v>
          </cell>
          <cell r="AX243">
            <v>49.24</v>
          </cell>
          <cell r="BB243">
            <v>49.24</v>
          </cell>
          <cell r="BF243">
            <v>49.24</v>
          </cell>
          <cell r="BJ243">
            <v>49.24</v>
          </cell>
          <cell r="BK243">
            <v>0</v>
          </cell>
          <cell r="BL243" t="str">
            <v xml:space="preserve"> </v>
          </cell>
          <cell r="BM243" t="str">
            <v xml:space="preserve"> </v>
          </cell>
          <cell r="BN243" t="str">
            <v xml:space="preserve"> </v>
          </cell>
          <cell r="BO243" t="str">
            <v xml:space="preserve"> </v>
          </cell>
          <cell r="BP243" t="str">
            <v xml:space="preserve"> </v>
          </cell>
          <cell r="BQ243" t="str">
            <v xml:space="preserve"> </v>
          </cell>
          <cell r="BR243" t="str">
            <v xml:space="preserve"> </v>
          </cell>
          <cell r="BS243" t="str">
            <v xml:space="preserve"> </v>
          </cell>
          <cell r="BT243" t="str">
            <v xml:space="preserve"> </v>
          </cell>
          <cell r="BU243" t="str">
            <v xml:space="preserve"> </v>
          </cell>
          <cell r="BV243" t="str">
            <v xml:space="preserve"> </v>
          </cell>
          <cell r="BW243" t="str">
            <v xml:space="preserve"> </v>
          </cell>
          <cell r="BX243" t="str">
            <v xml:space="preserve"> </v>
          </cell>
          <cell r="BY243" t="str">
            <v xml:space="preserve"> </v>
          </cell>
          <cell r="BZ243" t="str">
            <v xml:space="preserve"> </v>
          </cell>
          <cell r="CA243" t="str">
            <v xml:space="preserve"> </v>
          </cell>
          <cell r="CB243" t="str">
            <v xml:space="preserve"> </v>
          </cell>
          <cell r="CC243" t="str">
            <v xml:space="preserve"> </v>
          </cell>
          <cell r="CD243" t="str">
            <v xml:space="preserve"> </v>
          </cell>
          <cell r="CE243" t="str">
            <v xml:space="preserve"> </v>
          </cell>
          <cell r="CF243" t="str">
            <v xml:space="preserve"> </v>
          </cell>
          <cell r="CG243" t="str">
            <v xml:space="preserve"> </v>
          </cell>
          <cell r="CH243" t="str">
            <v xml:space="preserve"> </v>
          </cell>
          <cell r="CI243" t="str">
            <v xml:space="preserve"> </v>
          </cell>
          <cell r="CJ243" t="str">
            <v xml:space="preserve"> </v>
          </cell>
          <cell r="CK243" t="str">
            <v xml:space="preserve"> </v>
          </cell>
          <cell r="CL243" t="str">
            <v xml:space="preserve"> </v>
          </cell>
          <cell r="CM243" t="str">
            <v xml:space="preserve"> </v>
          </cell>
          <cell r="CN243" t="str">
            <v xml:space="preserve"> </v>
          </cell>
          <cell r="CO243" t="str">
            <v xml:space="preserve"> </v>
          </cell>
          <cell r="CP243" t="str">
            <v xml:space="preserve"> </v>
          </cell>
          <cell r="CQ243" t="str">
            <v xml:space="preserve"> </v>
          </cell>
          <cell r="CR243" t="str">
            <v xml:space="preserve"> </v>
          </cell>
          <cell r="CS243" t="str">
            <v xml:space="preserve"> </v>
          </cell>
          <cell r="CT243" t="str">
            <v xml:space="preserve"> </v>
          </cell>
          <cell r="CU243" t="str">
            <v xml:space="preserve"> </v>
          </cell>
          <cell r="CV243" t="str">
            <v xml:space="preserve"> </v>
          </cell>
          <cell r="CW243" t="str">
            <v xml:space="preserve"> </v>
          </cell>
          <cell r="CX243" t="str">
            <v xml:space="preserve"> </v>
          </cell>
          <cell r="CY243" t="str">
            <v xml:space="preserve"> </v>
          </cell>
          <cell r="CZ243" t="str">
            <v xml:space="preserve"> </v>
          </cell>
          <cell r="DA243" t="str">
            <v xml:space="preserve"> </v>
          </cell>
          <cell r="DB243" t="str">
            <v xml:space="preserve"> </v>
          </cell>
          <cell r="DC243" t="str">
            <v xml:space="preserve"> </v>
          </cell>
          <cell r="DD243" t="str">
            <v xml:space="preserve"> </v>
          </cell>
          <cell r="DE243" t="str">
            <v xml:space="preserve"> </v>
          </cell>
          <cell r="DF243" t="str">
            <v xml:space="preserve"> </v>
          </cell>
          <cell r="DG243" t="str">
            <v xml:space="preserve"> </v>
          </cell>
          <cell r="DH243" t="str">
            <v>4. IntraUS AutoTA-714-7</v>
          </cell>
          <cell r="DI243">
            <v>0</v>
          </cell>
          <cell r="DJ243">
            <v>0</v>
          </cell>
          <cell r="DL243">
            <v>0</v>
          </cell>
          <cell r="DM243">
            <v>0</v>
          </cell>
          <cell r="DN243">
            <v>0</v>
          </cell>
          <cell r="DP243">
            <v>0</v>
          </cell>
          <cell r="DQ243">
            <v>0</v>
          </cell>
          <cell r="DR243">
            <v>0</v>
          </cell>
          <cell r="DT243">
            <v>0</v>
          </cell>
          <cell r="DU243">
            <v>0</v>
          </cell>
          <cell r="DV243">
            <v>0</v>
          </cell>
          <cell r="DX243">
            <v>0</v>
          </cell>
          <cell r="DY243">
            <v>0</v>
          </cell>
          <cell r="DZ243">
            <v>0</v>
          </cell>
          <cell r="EB243">
            <v>0</v>
          </cell>
          <cell r="EC243">
            <v>0</v>
          </cell>
          <cell r="ED243">
            <v>0</v>
          </cell>
          <cell r="EF243">
            <v>0</v>
          </cell>
          <cell r="EG243">
            <v>0</v>
          </cell>
          <cell r="EH243">
            <v>0</v>
          </cell>
          <cell r="EJ243">
            <v>0</v>
          </cell>
          <cell r="EK243">
            <v>0</v>
          </cell>
          <cell r="EL243">
            <v>0</v>
          </cell>
          <cell r="EN243">
            <v>0</v>
          </cell>
          <cell r="EO243">
            <v>0</v>
          </cell>
          <cell r="EP243">
            <v>0</v>
          </cell>
          <cell r="ER243">
            <v>0</v>
          </cell>
          <cell r="ES243">
            <v>0</v>
          </cell>
          <cell r="ET243">
            <v>0</v>
          </cell>
          <cell r="EV243">
            <v>0</v>
          </cell>
          <cell r="EW243">
            <v>0</v>
          </cell>
          <cell r="EX243">
            <v>0</v>
          </cell>
          <cell r="EZ243">
            <v>0</v>
          </cell>
          <cell r="FA243">
            <v>0</v>
          </cell>
          <cell r="FB243">
            <v>0</v>
          </cell>
          <cell r="FD243">
            <v>0</v>
          </cell>
          <cell r="FE243">
            <v>0</v>
          </cell>
          <cell r="FF243">
            <v>0</v>
          </cell>
          <cell r="FI243">
            <v>0</v>
          </cell>
          <cell r="FJ243">
            <v>0</v>
          </cell>
          <cell r="FK243">
            <v>0</v>
          </cell>
          <cell r="FM243">
            <v>0</v>
          </cell>
          <cell r="FN243">
            <v>0</v>
          </cell>
          <cell r="FO243">
            <v>0</v>
          </cell>
          <cell r="FQ243">
            <v>0</v>
          </cell>
          <cell r="FR243">
            <v>0</v>
          </cell>
          <cell r="FS243">
            <v>0</v>
          </cell>
          <cell r="FU243">
            <v>0</v>
          </cell>
          <cell r="FV243">
            <v>0</v>
          </cell>
          <cell r="FW243">
            <v>0</v>
          </cell>
          <cell r="FY243">
            <v>0</v>
          </cell>
          <cell r="FZ243">
            <v>0</v>
          </cell>
          <cell r="GA243">
            <v>0</v>
          </cell>
          <cell r="GC243">
            <v>0</v>
          </cell>
          <cell r="GD243">
            <v>0</v>
          </cell>
          <cell r="GE243">
            <v>0</v>
          </cell>
          <cell r="GG243">
            <v>0</v>
          </cell>
          <cell r="GH243">
            <v>0</v>
          </cell>
          <cell r="GI243">
            <v>0</v>
          </cell>
          <cell r="GK243">
            <v>0</v>
          </cell>
          <cell r="GL243">
            <v>0</v>
          </cell>
          <cell r="GM243">
            <v>0</v>
          </cell>
          <cell r="GO243">
            <v>0</v>
          </cell>
          <cell r="GP243">
            <v>0</v>
          </cell>
          <cell r="GQ243">
            <v>0</v>
          </cell>
          <cell r="GS243">
            <v>0</v>
          </cell>
          <cell r="GT243">
            <v>0</v>
          </cell>
          <cell r="GU243">
            <v>0</v>
          </cell>
          <cell r="GW243">
            <v>0</v>
          </cell>
          <cell r="GX243">
            <v>0</v>
          </cell>
          <cell r="GY243">
            <v>0</v>
          </cell>
          <cell r="HA243">
            <v>0</v>
          </cell>
          <cell r="HB243">
            <v>0</v>
          </cell>
          <cell r="HC243">
            <v>0</v>
          </cell>
        </row>
        <row r="244">
          <cell r="H244" t="str">
            <v>875016L</v>
          </cell>
          <cell r="I244" t="str">
            <v>USD</v>
          </cell>
          <cell r="J244" t="str">
            <v>CONDENSER ASSY TAURUS AFK</v>
          </cell>
          <cell r="K244" t="str">
            <v>T3</v>
          </cell>
          <cell r="L244">
            <v>0</v>
          </cell>
          <cell r="M244">
            <v>0</v>
          </cell>
          <cell r="N244">
            <v>0</v>
          </cell>
          <cell r="R244">
            <v>0</v>
          </cell>
          <cell r="V244">
            <v>0</v>
          </cell>
          <cell r="Z244">
            <v>0</v>
          </cell>
          <cell r="AD244">
            <v>0</v>
          </cell>
          <cell r="AH244">
            <v>0</v>
          </cell>
          <cell r="AL244">
            <v>0</v>
          </cell>
          <cell r="AP244">
            <v>0</v>
          </cell>
          <cell r="AT244">
            <v>0</v>
          </cell>
          <cell r="AX244">
            <v>0</v>
          </cell>
          <cell r="BB244">
            <v>0</v>
          </cell>
          <cell r="BF244">
            <v>0</v>
          </cell>
          <cell r="BJ244">
            <v>0</v>
          </cell>
          <cell r="BK244">
            <v>0</v>
          </cell>
          <cell r="BL244" t="str">
            <v xml:space="preserve"> </v>
          </cell>
          <cell r="BM244" t="str">
            <v xml:space="preserve"> </v>
          </cell>
          <cell r="BN244" t="str">
            <v xml:space="preserve"> </v>
          </cell>
          <cell r="BO244" t="str">
            <v xml:space="preserve"> </v>
          </cell>
          <cell r="BP244" t="str">
            <v xml:space="preserve"> </v>
          </cell>
          <cell r="BQ244" t="str">
            <v xml:space="preserve"> </v>
          </cell>
          <cell r="BR244" t="str">
            <v xml:space="preserve"> </v>
          </cell>
          <cell r="BS244" t="str">
            <v xml:space="preserve"> </v>
          </cell>
          <cell r="BT244" t="str">
            <v xml:space="preserve"> </v>
          </cell>
          <cell r="BU244" t="str">
            <v xml:space="preserve"> </v>
          </cell>
          <cell r="BV244" t="str">
            <v xml:space="preserve"> </v>
          </cell>
          <cell r="BW244" t="str">
            <v xml:space="preserve"> </v>
          </cell>
          <cell r="BX244" t="str">
            <v xml:space="preserve"> </v>
          </cell>
          <cell r="BY244" t="str">
            <v xml:space="preserve"> </v>
          </cell>
          <cell r="BZ244" t="str">
            <v xml:space="preserve"> </v>
          </cell>
          <cell r="CA244" t="str">
            <v xml:space="preserve"> </v>
          </cell>
          <cell r="CB244" t="str">
            <v xml:space="preserve"> </v>
          </cell>
          <cell r="CC244" t="str">
            <v xml:space="preserve"> </v>
          </cell>
          <cell r="CD244" t="str">
            <v xml:space="preserve"> </v>
          </cell>
          <cell r="CE244" t="str">
            <v xml:space="preserve"> </v>
          </cell>
          <cell r="CF244" t="str">
            <v xml:space="preserve"> </v>
          </cell>
          <cell r="CG244" t="str">
            <v xml:space="preserve"> </v>
          </cell>
          <cell r="CH244" t="str">
            <v xml:space="preserve"> </v>
          </cell>
          <cell r="CI244" t="str">
            <v xml:space="preserve"> </v>
          </cell>
          <cell r="CJ244" t="str">
            <v xml:space="preserve"> </v>
          </cell>
          <cell r="CK244" t="str">
            <v xml:space="preserve"> </v>
          </cell>
          <cell r="CL244" t="str">
            <v xml:space="preserve"> </v>
          </cell>
          <cell r="CM244" t="str">
            <v xml:space="preserve"> </v>
          </cell>
          <cell r="CN244" t="str">
            <v xml:space="preserve"> </v>
          </cell>
          <cell r="CO244" t="str">
            <v xml:space="preserve"> </v>
          </cell>
          <cell r="CP244" t="str">
            <v xml:space="preserve"> </v>
          </cell>
          <cell r="CQ244" t="str">
            <v xml:space="preserve"> </v>
          </cell>
          <cell r="CR244" t="str">
            <v xml:space="preserve"> </v>
          </cell>
          <cell r="CS244" t="str">
            <v xml:space="preserve"> </v>
          </cell>
          <cell r="CT244" t="str">
            <v xml:space="preserve"> </v>
          </cell>
          <cell r="CU244" t="str">
            <v xml:space="preserve"> </v>
          </cell>
          <cell r="CV244" t="str">
            <v xml:space="preserve"> </v>
          </cell>
          <cell r="CW244" t="str">
            <v xml:space="preserve"> </v>
          </cell>
          <cell r="CX244" t="str">
            <v xml:space="preserve"> </v>
          </cell>
          <cell r="CY244" t="str">
            <v xml:space="preserve"> </v>
          </cell>
          <cell r="CZ244" t="str">
            <v xml:space="preserve"> </v>
          </cell>
          <cell r="DA244" t="str">
            <v xml:space="preserve"> </v>
          </cell>
          <cell r="DB244" t="str">
            <v xml:space="preserve"> </v>
          </cell>
          <cell r="DC244" t="str">
            <v xml:space="preserve"> </v>
          </cell>
          <cell r="DD244" t="str">
            <v xml:space="preserve"> </v>
          </cell>
          <cell r="DE244" t="str">
            <v xml:space="preserve"> </v>
          </cell>
          <cell r="DF244" t="str">
            <v xml:space="preserve"> </v>
          </cell>
          <cell r="DG244" t="str">
            <v xml:space="preserve"> </v>
          </cell>
          <cell r="DH244" t="str">
            <v>4. IntraUS Auto875016L</v>
          </cell>
          <cell r="DI244">
            <v>0</v>
          </cell>
          <cell r="DJ244">
            <v>0</v>
          </cell>
          <cell r="DL244">
            <v>0</v>
          </cell>
          <cell r="DM244">
            <v>0</v>
          </cell>
          <cell r="DN244">
            <v>0</v>
          </cell>
          <cell r="DP244">
            <v>0</v>
          </cell>
          <cell r="DQ244">
            <v>0</v>
          </cell>
          <cell r="DR244">
            <v>0</v>
          </cell>
          <cell r="DT244">
            <v>0</v>
          </cell>
          <cell r="DU244">
            <v>0</v>
          </cell>
          <cell r="DV244">
            <v>0</v>
          </cell>
          <cell r="DX244">
            <v>0</v>
          </cell>
          <cell r="DY244">
            <v>0</v>
          </cell>
          <cell r="DZ244">
            <v>0</v>
          </cell>
          <cell r="EB244">
            <v>0</v>
          </cell>
          <cell r="EC244">
            <v>0</v>
          </cell>
          <cell r="ED244">
            <v>0</v>
          </cell>
          <cell r="EF244">
            <v>0</v>
          </cell>
          <cell r="EG244">
            <v>0</v>
          </cell>
          <cell r="EH244">
            <v>0</v>
          </cell>
          <cell r="EJ244">
            <v>0</v>
          </cell>
          <cell r="EK244">
            <v>0</v>
          </cell>
          <cell r="EL244">
            <v>0</v>
          </cell>
          <cell r="EN244">
            <v>0</v>
          </cell>
          <cell r="EO244">
            <v>0</v>
          </cell>
          <cell r="EP244">
            <v>0</v>
          </cell>
          <cell r="ER244">
            <v>0</v>
          </cell>
          <cell r="ES244">
            <v>0</v>
          </cell>
          <cell r="ET244">
            <v>0</v>
          </cell>
          <cell r="EV244">
            <v>0</v>
          </cell>
          <cell r="EW244">
            <v>0</v>
          </cell>
          <cell r="EX244">
            <v>0</v>
          </cell>
          <cell r="EZ244">
            <v>0</v>
          </cell>
          <cell r="FA244">
            <v>0</v>
          </cell>
          <cell r="FB244">
            <v>0</v>
          </cell>
          <cell r="FD244">
            <v>0</v>
          </cell>
          <cell r="FE244">
            <v>0</v>
          </cell>
          <cell r="FF244">
            <v>0</v>
          </cell>
          <cell r="FI244">
            <v>0</v>
          </cell>
          <cell r="FJ244">
            <v>0</v>
          </cell>
          <cell r="FK244">
            <v>0</v>
          </cell>
          <cell r="FM244">
            <v>0</v>
          </cell>
          <cell r="FN244">
            <v>0</v>
          </cell>
          <cell r="FO244">
            <v>0</v>
          </cell>
          <cell r="FQ244">
            <v>0</v>
          </cell>
          <cell r="FR244">
            <v>0</v>
          </cell>
          <cell r="FS244">
            <v>0</v>
          </cell>
          <cell r="FU244">
            <v>0</v>
          </cell>
          <cell r="FV244">
            <v>0</v>
          </cell>
          <cell r="FW244">
            <v>0</v>
          </cell>
          <cell r="FY244">
            <v>0</v>
          </cell>
          <cell r="FZ244">
            <v>0</v>
          </cell>
          <cell r="GA244">
            <v>0</v>
          </cell>
          <cell r="GC244">
            <v>0</v>
          </cell>
          <cell r="GD244">
            <v>0</v>
          </cell>
          <cell r="GE244">
            <v>0</v>
          </cell>
          <cell r="GG244">
            <v>0</v>
          </cell>
          <cell r="GH244">
            <v>0</v>
          </cell>
          <cell r="GI244">
            <v>0</v>
          </cell>
          <cell r="GK244">
            <v>0</v>
          </cell>
          <cell r="GL244">
            <v>0</v>
          </cell>
          <cell r="GM244">
            <v>0</v>
          </cell>
          <cell r="GO244">
            <v>0</v>
          </cell>
          <cell r="GP244">
            <v>0</v>
          </cell>
          <cell r="GQ244">
            <v>0</v>
          </cell>
          <cell r="GS244">
            <v>0</v>
          </cell>
          <cell r="GT244">
            <v>0</v>
          </cell>
          <cell r="GU244">
            <v>0</v>
          </cell>
          <cell r="GW244">
            <v>0</v>
          </cell>
          <cell r="GX244">
            <v>0</v>
          </cell>
          <cell r="GY244">
            <v>0</v>
          </cell>
          <cell r="HA244">
            <v>0</v>
          </cell>
          <cell r="HB244">
            <v>0</v>
          </cell>
          <cell r="HC244">
            <v>0</v>
          </cell>
        </row>
        <row r="245">
          <cell r="I245" t="str">
            <v>USD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R245">
            <v>0</v>
          </cell>
          <cell r="V245">
            <v>0</v>
          </cell>
          <cell r="Z245">
            <v>0</v>
          </cell>
          <cell r="AD245">
            <v>0</v>
          </cell>
          <cell r="AH245">
            <v>0</v>
          </cell>
          <cell r="AL245">
            <v>0</v>
          </cell>
          <cell r="AP245">
            <v>0</v>
          </cell>
          <cell r="AT245">
            <v>0</v>
          </cell>
          <cell r="AX245">
            <v>0</v>
          </cell>
          <cell r="BB245">
            <v>0</v>
          </cell>
          <cell r="BF245">
            <v>0</v>
          </cell>
          <cell r="BJ245">
            <v>0</v>
          </cell>
          <cell r="BK245">
            <v>0</v>
          </cell>
          <cell r="BL245" t="str">
            <v xml:space="preserve"> </v>
          </cell>
          <cell r="BM245" t="str">
            <v xml:space="preserve"> </v>
          </cell>
          <cell r="BN245" t="str">
            <v xml:space="preserve"> </v>
          </cell>
          <cell r="BO245" t="str">
            <v xml:space="preserve"> </v>
          </cell>
          <cell r="BP245" t="str">
            <v xml:space="preserve"> </v>
          </cell>
          <cell r="BQ245" t="str">
            <v xml:space="preserve"> </v>
          </cell>
          <cell r="BR245" t="str">
            <v xml:space="preserve"> </v>
          </cell>
          <cell r="BS245" t="str">
            <v xml:space="preserve"> </v>
          </cell>
          <cell r="BT245" t="str">
            <v xml:space="preserve"> </v>
          </cell>
          <cell r="BU245" t="str">
            <v xml:space="preserve"> </v>
          </cell>
          <cell r="BV245" t="str">
            <v xml:space="preserve"> </v>
          </cell>
          <cell r="BW245" t="str">
            <v xml:space="preserve"> </v>
          </cell>
          <cell r="BX245" t="str">
            <v xml:space="preserve"> </v>
          </cell>
          <cell r="BY245" t="str">
            <v xml:space="preserve"> </v>
          </cell>
          <cell r="BZ245" t="str">
            <v xml:space="preserve"> </v>
          </cell>
          <cell r="CA245" t="str">
            <v xml:space="preserve"> </v>
          </cell>
          <cell r="CB245" t="str">
            <v xml:space="preserve"> </v>
          </cell>
          <cell r="CC245" t="str">
            <v xml:space="preserve"> </v>
          </cell>
          <cell r="CD245" t="str">
            <v xml:space="preserve"> </v>
          </cell>
          <cell r="CE245" t="str">
            <v xml:space="preserve"> </v>
          </cell>
          <cell r="CF245" t="str">
            <v xml:space="preserve"> </v>
          </cell>
          <cell r="CG245" t="str">
            <v xml:space="preserve"> </v>
          </cell>
          <cell r="CH245" t="str">
            <v xml:space="preserve"> </v>
          </cell>
          <cell r="CI245" t="str">
            <v xml:space="preserve"> </v>
          </cell>
          <cell r="CJ245" t="str">
            <v xml:space="preserve"> </v>
          </cell>
          <cell r="CK245" t="str">
            <v xml:space="preserve"> </v>
          </cell>
          <cell r="CL245" t="str">
            <v xml:space="preserve"> </v>
          </cell>
          <cell r="CM245" t="str">
            <v xml:space="preserve"> </v>
          </cell>
          <cell r="CN245" t="str">
            <v xml:space="preserve"> </v>
          </cell>
          <cell r="CO245" t="str">
            <v xml:space="preserve"> </v>
          </cell>
          <cell r="CP245" t="str">
            <v xml:space="preserve"> </v>
          </cell>
          <cell r="CQ245" t="str">
            <v xml:space="preserve"> </v>
          </cell>
          <cell r="CR245" t="str">
            <v xml:space="preserve"> </v>
          </cell>
          <cell r="CS245" t="str">
            <v xml:space="preserve"> </v>
          </cell>
          <cell r="CT245" t="str">
            <v xml:space="preserve"> </v>
          </cell>
          <cell r="CU245" t="str">
            <v xml:space="preserve"> </v>
          </cell>
          <cell r="CV245" t="str">
            <v xml:space="preserve"> </v>
          </cell>
          <cell r="CW245" t="str">
            <v xml:space="preserve"> </v>
          </cell>
          <cell r="CX245" t="str">
            <v xml:space="preserve"> </v>
          </cell>
          <cell r="CY245" t="str">
            <v xml:space="preserve"> </v>
          </cell>
          <cell r="CZ245" t="str">
            <v xml:space="preserve"> </v>
          </cell>
          <cell r="DA245" t="str">
            <v xml:space="preserve"> </v>
          </cell>
          <cell r="DB245" t="str">
            <v xml:space="preserve"> </v>
          </cell>
          <cell r="DC245" t="str">
            <v xml:space="preserve"> </v>
          </cell>
          <cell r="DD245" t="str">
            <v xml:space="preserve"> </v>
          </cell>
          <cell r="DE245" t="str">
            <v xml:space="preserve"> </v>
          </cell>
          <cell r="DF245" t="str">
            <v xml:space="preserve"> </v>
          </cell>
          <cell r="DG245" t="str">
            <v xml:space="preserve"> </v>
          </cell>
          <cell r="DH245" t="str">
            <v>4. IntraUS Auto</v>
          </cell>
          <cell r="DI245">
            <v>0</v>
          </cell>
          <cell r="DJ245">
            <v>0</v>
          </cell>
          <cell r="DL245">
            <v>0</v>
          </cell>
          <cell r="DM245">
            <v>0</v>
          </cell>
          <cell r="DN245">
            <v>0</v>
          </cell>
          <cell r="DP245">
            <v>0</v>
          </cell>
          <cell r="DQ245">
            <v>0</v>
          </cell>
          <cell r="DR245">
            <v>0</v>
          </cell>
          <cell r="DT245">
            <v>0</v>
          </cell>
          <cell r="DU245">
            <v>0</v>
          </cell>
          <cell r="DV245">
            <v>0</v>
          </cell>
          <cell r="DX245">
            <v>0</v>
          </cell>
          <cell r="DY245">
            <v>0</v>
          </cell>
          <cell r="DZ245">
            <v>0</v>
          </cell>
          <cell r="EB245">
            <v>0</v>
          </cell>
          <cell r="EC245">
            <v>0</v>
          </cell>
          <cell r="ED245">
            <v>0</v>
          </cell>
          <cell r="EF245">
            <v>0</v>
          </cell>
          <cell r="EG245">
            <v>0</v>
          </cell>
          <cell r="EH245">
            <v>0</v>
          </cell>
          <cell r="EJ245">
            <v>0</v>
          </cell>
          <cell r="EK245">
            <v>0</v>
          </cell>
          <cell r="EL245">
            <v>0</v>
          </cell>
          <cell r="EN245">
            <v>0</v>
          </cell>
          <cell r="EO245">
            <v>0</v>
          </cell>
          <cell r="EP245">
            <v>0</v>
          </cell>
          <cell r="ER245">
            <v>0</v>
          </cell>
          <cell r="ES245">
            <v>0</v>
          </cell>
          <cell r="ET245">
            <v>0</v>
          </cell>
          <cell r="EV245">
            <v>0</v>
          </cell>
          <cell r="EW245">
            <v>0</v>
          </cell>
          <cell r="EX245">
            <v>0</v>
          </cell>
          <cell r="EZ245">
            <v>0</v>
          </cell>
          <cell r="FA245">
            <v>0</v>
          </cell>
          <cell r="FB245">
            <v>0</v>
          </cell>
          <cell r="FD245">
            <v>0</v>
          </cell>
          <cell r="FE245">
            <v>0</v>
          </cell>
          <cell r="FF245">
            <v>0</v>
          </cell>
          <cell r="FI245">
            <v>0</v>
          </cell>
          <cell r="FJ245">
            <v>0</v>
          </cell>
          <cell r="FK245">
            <v>0</v>
          </cell>
          <cell r="FM245">
            <v>0</v>
          </cell>
          <cell r="FN245">
            <v>0</v>
          </cell>
          <cell r="FO245">
            <v>0</v>
          </cell>
          <cell r="FQ245">
            <v>0</v>
          </cell>
          <cell r="FR245">
            <v>0</v>
          </cell>
          <cell r="FS245">
            <v>0</v>
          </cell>
          <cell r="FU245">
            <v>0</v>
          </cell>
          <cell r="FV245">
            <v>0</v>
          </cell>
          <cell r="FW245">
            <v>0</v>
          </cell>
          <cell r="FY245">
            <v>0</v>
          </cell>
          <cell r="FZ245">
            <v>0</v>
          </cell>
          <cell r="GA245">
            <v>0</v>
          </cell>
          <cell r="GC245">
            <v>0</v>
          </cell>
          <cell r="GD245">
            <v>0</v>
          </cell>
          <cell r="GE245">
            <v>0</v>
          </cell>
          <cell r="GG245">
            <v>0</v>
          </cell>
          <cell r="GH245">
            <v>0</v>
          </cell>
          <cell r="GI245">
            <v>0</v>
          </cell>
          <cell r="GK245">
            <v>0</v>
          </cell>
          <cell r="GL245">
            <v>0</v>
          </cell>
          <cell r="GM245">
            <v>0</v>
          </cell>
          <cell r="GO245">
            <v>0</v>
          </cell>
          <cell r="GP245">
            <v>0</v>
          </cell>
          <cell r="GQ245">
            <v>0</v>
          </cell>
          <cell r="GS245">
            <v>0</v>
          </cell>
          <cell r="GT245">
            <v>0</v>
          </cell>
          <cell r="GU245">
            <v>0</v>
          </cell>
          <cell r="GW245">
            <v>0</v>
          </cell>
          <cell r="GX245">
            <v>0</v>
          </cell>
          <cell r="GY245">
            <v>0</v>
          </cell>
          <cell r="HA245">
            <v>0</v>
          </cell>
          <cell r="HB245">
            <v>0</v>
          </cell>
          <cell r="HC245">
            <v>0</v>
          </cell>
        </row>
        <row r="246">
          <cell r="I246" t="str">
            <v>USD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62.55</v>
          </cell>
          <cell r="R246">
            <v>62.55</v>
          </cell>
          <cell r="V246">
            <v>62.55</v>
          </cell>
          <cell r="Z246">
            <v>62.55</v>
          </cell>
          <cell r="AD246">
            <v>62.55</v>
          </cell>
          <cell r="AH246">
            <v>62.55</v>
          </cell>
          <cell r="AL246">
            <v>62.55</v>
          </cell>
          <cell r="AP246">
            <v>62.55</v>
          </cell>
          <cell r="AT246">
            <v>62.55</v>
          </cell>
          <cell r="AX246">
            <v>62.55</v>
          </cell>
          <cell r="BB246">
            <v>62.55</v>
          </cell>
          <cell r="BF246">
            <v>62.55</v>
          </cell>
          <cell r="BJ246">
            <v>62.55</v>
          </cell>
          <cell r="BK246">
            <v>0</v>
          </cell>
          <cell r="BL246" t="str">
            <v xml:space="preserve"> </v>
          </cell>
          <cell r="BM246" t="str">
            <v xml:space="preserve"> </v>
          </cell>
          <cell r="BN246" t="str">
            <v xml:space="preserve"> </v>
          </cell>
          <cell r="BO246" t="str">
            <v xml:space="preserve"> </v>
          </cell>
          <cell r="BP246" t="str">
            <v xml:space="preserve"> </v>
          </cell>
          <cell r="BQ246" t="str">
            <v xml:space="preserve"> </v>
          </cell>
          <cell r="BR246" t="str">
            <v xml:space="preserve"> </v>
          </cell>
          <cell r="BS246" t="str">
            <v xml:space="preserve"> </v>
          </cell>
          <cell r="BT246" t="str">
            <v xml:space="preserve"> </v>
          </cell>
          <cell r="BU246" t="str">
            <v xml:space="preserve"> </v>
          </cell>
          <cell r="BV246" t="str">
            <v xml:space="preserve"> </v>
          </cell>
          <cell r="BW246" t="str">
            <v xml:space="preserve"> </v>
          </cell>
          <cell r="BX246" t="str">
            <v xml:space="preserve"> </v>
          </cell>
          <cell r="BY246" t="str">
            <v xml:space="preserve"> </v>
          </cell>
          <cell r="BZ246" t="str">
            <v xml:space="preserve"> </v>
          </cell>
          <cell r="CA246" t="str">
            <v xml:space="preserve"> </v>
          </cell>
          <cell r="CB246" t="str">
            <v xml:space="preserve"> </v>
          </cell>
          <cell r="CC246" t="str">
            <v xml:space="preserve"> </v>
          </cell>
          <cell r="CD246" t="str">
            <v xml:space="preserve"> </v>
          </cell>
          <cell r="CE246" t="str">
            <v xml:space="preserve"> </v>
          </cell>
          <cell r="CF246" t="str">
            <v xml:space="preserve"> </v>
          </cell>
          <cell r="CG246" t="str">
            <v xml:space="preserve"> </v>
          </cell>
          <cell r="CH246" t="str">
            <v xml:space="preserve"> </v>
          </cell>
          <cell r="CI246" t="str">
            <v xml:space="preserve"> </v>
          </cell>
          <cell r="CJ246" t="str">
            <v xml:space="preserve"> </v>
          </cell>
          <cell r="CK246" t="str">
            <v xml:space="preserve"> </v>
          </cell>
          <cell r="CL246" t="str">
            <v xml:space="preserve"> </v>
          </cell>
          <cell r="CM246" t="str">
            <v xml:space="preserve"> </v>
          </cell>
          <cell r="CN246" t="str">
            <v xml:space="preserve"> </v>
          </cell>
          <cell r="CO246" t="str">
            <v xml:space="preserve"> </v>
          </cell>
          <cell r="CP246" t="str">
            <v xml:space="preserve"> </v>
          </cell>
          <cell r="CQ246" t="str">
            <v xml:space="preserve"> </v>
          </cell>
          <cell r="CR246" t="str">
            <v xml:space="preserve"> </v>
          </cell>
          <cell r="CS246" t="str">
            <v xml:space="preserve"> </v>
          </cell>
          <cell r="CT246" t="str">
            <v xml:space="preserve"> </v>
          </cell>
          <cell r="CU246" t="str">
            <v xml:space="preserve"> </v>
          </cell>
          <cell r="CV246" t="str">
            <v xml:space="preserve"> </v>
          </cell>
          <cell r="CW246" t="str">
            <v xml:space="preserve"> </v>
          </cell>
          <cell r="CX246" t="str">
            <v xml:space="preserve"> </v>
          </cell>
          <cell r="CY246" t="str">
            <v xml:space="preserve"> </v>
          </cell>
          <cell r="CZ246" t="str">
            <v xml:space="preserve"> </v>
          </cell>
          <cell r="DA246" t="str">
            <v xml:space="preserve"> </v>
          </cell>
          <cell r="DB246" t="str">
            <v xml:space="preserve"> </v>
          </cell>
          <cell r="DC246" t="str">
            <v xml:space="preserve"> </v>
          </cell>
          <cell r="DD246" t="str">
            <v xml:space="preserve"> </v>
          </cell>
          <cell r="DE246" t="str">
            <v xml:space="preserve"> </v>
          </cell>
          <cell r="DF246" t="str">
            <v xml:space="preserve"> </v>
          </cell>
          <cell r="DG246" t="str">
            <v xml:space="preserve"> </v>
          </cell>
          <cell r="DH246" t="str">
            <v>4. IntraUS Auto</v>
          </cell>
          <cell r="DI246">
            <v>0</v>
          </cell>
          <cell r="DJ246">
            <v>0</v>
          </cell>
          <cell r="DL246">
            <v>0</v>
          </cell>
          <cell r="DM246">
            <v>0</v>
          </cell>
          <cell r="DN246">
            <v>0</v>
          </cell>
          <cell r="DP246">
            <v>0</v>
          </cell>
          <cell r="DQ246">
            <v>0</v>
          </cell>
          <cell r="DR246">
            <v>0</v>
          </cell>
          <cell r="DT246">
            <v>0</v>
          </cell>
          <cell r="DU246">
            <v>0</v>
          </cell>
          <cell r="DV246">
            <v>0</v>
          </cell>
          <cell r="DX246">
            <v>0</v>
          </cell>
          <cell r="DY246">
            <v>0</v>
          </cell>
          <cell r="DZ246">
            <v>0</v>
          </cell>
          <cell r="EB246">
            <v>0</v>
          </cell>
          <cell r="EC246">
            <v>0</v>
          </cell>
          <cell r="ED246">
            <v>0</v>
          </cell>
          <cell r="EF246">
            <v>0</v>
          </cell>
          <cell r="EG246">
            <v>0</v>
          </cell>
          <cell r="EH246">
            <v>0</v>
          </cell>
          <cell r="EJ246">
            <v>0</v>
          </cell>
          <cell r="EK246">
            <v>0</v>
          </cell>
          <cell r="EL246">
            <v>0</v>
          </cell>
          <cell r="EN246">
            <v>0</v>
          </cell>
          <cell r="EO246">
            <v>0</v>
          </cell>
          <cell r="EP246">
            <v>0</v>
          </cell>
          <cell r="ER246">
            <v>0</v>
          </cell>
          <cell r="ES246">
            <v>0</v>
          </cell>
          <cell r="ET246">
            <v>0</v>
          </cell>
          <cell r="EV246">
            <v>0</v>
          </cell>
          <cell r="EW246">
            <v>0</v>
          </cell>
          <cell r="EX246">
            <v>0</v>
          </cell>
          <cell r="EZ246">
            <v>0</v>
          </cell>
          <cell r="FA246">
            <v>0</v>
          </cell>
          <cell r="FB246">
            <v>0</v>
          </cell>
          <cell r="FD246">
            <v>0</v>
          </cell>
          <cell r="FE246">
            <v>0</v>
          </cell>
          <cell r="FF246">
            <v>0</v>
          </cell>
          <cell r="FI246">
            <v>0</v>
          </cell>
          <cell r="FJ246">
            <v>0</v>
          </cell>
          <cell r="FK246">
            <v>0</v>
          </cell>
          <cell r="FM246">
            <v>0</v>
          </cell>
          <cell r="FN246">
            <v>0</v>
          </cell>
          <cell r="FO246">
            <v>0</v>
          </cell>
          <cell r="FQ246">
            <v>0</v>
          </cell>
          <cell r="FR246">
            <v>0</v>
          </cell>
          <cell r="FS246">
            <v>0</v>
          </cell>
          <cell r="FU246">
            <v>0</v>
          </cell>
          <cell r="FV246">
            <v>0</v>
          </cell>
          <cell r="FW246">
            <v>0</v>
          </cell>
          <cell r="FY246">
            <v>0</v>
          </cell>
          <cell r="FZ246">
            <v>0</v>
          </cell>
          <cell r="GA246">
            <v>0</v>
          </cell>
          <cell r="GC246">
            <v>0</v>
          </cell>
          <cell r="GD246">
            <v>0</v>
          </cell>
          <cell r="GE246">
            <v>0</v>
          </cell>
          <cell r="GG246">
            <v>0</v>
          </cell>
          <cell r="GH246">
            <v>0</v>
          </cell>
          <cell r="GI246">
            <v>0</v>
          </cell>
          <cell r="GK246">
            <v>0</v>
          </cell>
          <cell r="GL246">
            <v>0</v>
          </cell>
          <cell r="GM246">
            <v>0</v>
          </cell>
          <cell r="GO246">
            <v>0</v>
          </cell>
          <cell r="GP246">
            <v>0</v>
          </cell>
          <cell r="GQ246">
            <v>0</v>
          </cell>
          <cell r="GS246">
            <v>0</v>
          </cell>
          <cell r="GT246">
            <v>0</v>
          </cell>
          <cell r="GU246">
            <v>0</v>
          </cell>
          <cell r="GW246">
            <v>0</v>
          </cell>
          <cell r="GX246">
            <v>0</v>
          </cell>
          <cell r="GY246">
            <v>0</v>
          </cell>
          <cell r="HA246">
            <v>0</v>
          </cell>
          <cell r="HB246">
            <v>0</v>
          </cell>
          <cell r="HC246">
            <v>0</v>
          </cell>
        </row>
        <row r="247">
          <cell r="H247" t="str">
            <v>Tooling</v>
          </cell>
          <cell r="I247" t="str">
            <v>USD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270000</v>
          </cell>
          <cell r="R247">
            <v>270000</v>
          </cell>
          <cell r="V247">
            <v>270000</v>
          </cell>
          <cell r="Z247">
            <v>270000</v>
          </cell>
          <cell r="AD247">
            <v>270000</v>
          </cell>
          <cell r="AH247">
            <v>270000</v>
          </cell>
          <cell r="AL247">
            <v>270000</v>
          </cell>
          <cell r="AP247">
            <v>270000</v>
          </cell>
          <cell r="AT247">
            <v>270000</v>
          </cell>
          <cell r="AX247">
            <v>270000</v>
          </cell>
          <cell r="BB247">
            <v>270000</v>
          </cell>
          <cell r="BF247">
            <v>270000</v>
          </cell>
          <cell r="BJ247">
            <v>270000</v>
          </cell>
          <cell r="BK247">
            <v>0</v>
          </cell>
          <cell r="BL247" t="str">
            <v xml:space="preserve"> </v>
          </cell>
          <cell r="BM247" t="str">
            <v xml:space="preserve"> </v>
          </cell>
          <cell r="BN247" t="str">
            <v xml:space="preserve"> </v>
          </cell>
          <cell r="BO247" t="str">
            <v xml:space="preserve"> </v>
          </cell>
          <cell r="BP247" t="str">
            <v xml:space="preserve"> </v>
          </cell>
          <cell r="BQ247" t="str">
            <v xml:space="preserve"> </v>
          </cell>
          <cell r="BR247" t="str">
            <v xml:space="preserve"> </v>
          </cell>
          <cell r="BS247" t="str">
            <v xml:space="preserve"> </v>
          </cell>
          <cell r="BT247" t="str">
            <v xml:space="preserve"> </v>
          </cell>
          <cell r="BU247" t="str">
            <v xml:space="preserve"> </v>
          </cell>
          <cell r="BV247" t="str">
            <v xml:space="preserve"> </v>
          </cell>
          <cell r="BW247" t="str">
            <v xml:space="preserve"> </v>
          </cell>
          <cell r="BX247" t="str">
            <v xml:space="preserve"> </v>
          </cell>
          <cell r="BY247" t="str">
            <v xml:space="preserve"> </v>
          </cell>
          <cell r="BZ247" t="str">
            <v xml:space="preserve"> </v>
          </cell>
          <cell r="CA247" t="str">
            <v xml:space="preserve"> </v>
          </cell>
          <cell r="CB247" t="str">
            <v xml:space="preserve"> </v>
          </cell>
          <cell r="CC247" t="str">
            <v xml:space="preserve"> </v>
          </cell>
          <cell r="CD247" t="str">
            <v xml:space="preserve"> </v>
          </cell>
          <cell r="CE247" t="str">
            <v xml:space="preserve"> </v>
          </cell>
          <cell r="CF247" t="str">
            <v xml:space="preserve"> </v>
          </cell>
          <cell r="CG247" t="str">
            <v xml:space="preserve"> </v>
          </cell>
          <cell r="CH247" t="str">
            <v xml:space="preserve"> </v>
          </cell>
          <cell r="CI247" t="str">
            <v xml:space="preserve"> </v>
          </cell>
          <cell r="CJ247" t="str">
            <v xml:space="preserve"> </v>
          </cell>
          <cell r="CK247" t="str">
            <v xml:space="preserve"> </v>
          </cell>
          <cell r="CL247" t="str">
            <v xml:space="preserve"> </v>
          </cell>
          <cell r="CM247" t="str">
            <v xml:space="preserve"> </v>
          </cell>
          <cell r="CN247" t="str">
            <v xml:space="preserve"> </v>
          </cell>
          <cell r="CO247" t="str">
            <v xml:space="preserve"> </v>
          </cell>
          <cell r="CP247" t="str">
            <v xml:space="preserve"> </v>
          </cell>
          <cell r="CQ247" t="str">
            <v xml:space="preserve"> </v>
          </cell>
          <cell r="CR247" t="str">
            <v xml:space="preserve"> </v>
          </cell>
          <cell r="CS247" t="str">
            <v xml:space="preserve"> </v>
          </cell>
          <cell r="CT247" t="str">
            <v xml:space="preserve"> </v>
          </cell>
          <cell r="CU247" t="str">
            <v xml:space="preserve"> </v>
          </cell>
          <cell r="CV247" t="str">
            <v xml:space="preserve"> </v>
          </cell>
          <cell r="CW247" t="str">
            <v xml:space="preserve"> </v>
          </cell>
          <cell r="CX247" t="str">
            <v xml:space="preserve"> </v>
          </cell>
          <cell r="CY247" t="str">
            <v xml:space="preserve"> </v>
          </cell>
          <cell r="CZ247" t="str">
            <v xml:space="preserve"> </v>
          </cell>
          <cell r="DA247" t="str">
            <v xml:space="preserve"> </v>
          </cell>
          <cell r="DB247" t="str">
            <v xml:space="preserve"> </v>
          </cell>
          <cell r="DC247" t="str">
            <v xml:space="preserve"> </v>
          </cell>
          <cell r="DD247" t="str">
            <v xml:space="preserve"> </v>
          </cell>
          <cell r="DE247" t="str">
            <v xml:space="preserve"> </v>
          </cell>
          <cell r="DF247" t="str">
            <v xml:space="preserve"> </v>
          </cell>
          <cell r="DG247" t="str">
            <v xml:space="preserve"> </v>
          </cell>
          <cell r="DH247" t="str">
            <v>5. MiscChrysler CorporationTooling</v>
          </cell>
          <cell r="DI247">
            <v>0</v>
          </cell>
          <cell r="DJ247">
            <v>0</v>
          </cell>
          <cell r="DL247">
            <v>0</v>
          </cell>
          <cell r="DM247">
            <v>0</v>
          </cell>
          <cell r="DN247">
            <v>0</v>
          </cell>
          <cell r="DP247">
            <v>0</v>
          </cell>
          <cell r="DQ247">
            <v>0</v>
          </cell>
          <cell r="DR247">
            <v>0</v>
          </cell>
          <cell r="DT247">
            <v>0</v>
          </cell>
          <cell r="DU247">
            <v>0</v>
          </cell>
          <cell r="DV247">
            <v>0</v>
          </cell>
          <cell r="DX247">
            <v>0</v>
          </cell>
          <cell r="DY247">
            <v>0</v>
          </cell>
          <cell r="DZ247">
            <v>0</v>
          </cell>
          <cell r="EB247">
            <v>0</v>
          </cell>
          <cell r="EC247">
            <v>0</v>
          </cell>
          <cell r="ED247">
            <v>0</v>
          </cell>
          <cell r="EF247">
            <v>0</v>
          </cell>
          <cell r="EG247">
            <v>0</v>
          </cell>
          <cell r="EH247">
            <v>0</v>
          </cell>
          <cell r="EJ247">
            <v>0</v>
          </cell>
          <cell r="EK247">
            <v>0</v>
          </cell>
          <cell r="EL247">
            <v>0</v>
          </cell>
          <cell r="EN247">
            <v>0</v>
          </cell>
          <cell r="EO247">
            <v>0</v>
          </cell>
          <cell r="EP247">
            <v>0</v>
          </cell>
          <cell r="ER247">
            <v>0</v>
          </cell>
          <cell r="ES247">
            <v>0</v>
          </cell>
          <cell r="ET247">
            <v>0</v>
          </cell>
          <cell r="EV247">
            <v>0</v>
          </cell>
          <cell r="EW247">
            <v>0</v>
          </cell>
          <cell r="EX247">
            <v>0</v>
          </cell>
          <cell r="EZ247">
            <v>0</v>
          </cell>
          <cell r="FA247">
            <v>0</v>
          </cell>
          <cell r="FB247">
            <v>0</v>
          </cell>
          <cell r="FD247">
            <v>0</v>
          </cell>
          <cell r="FE247">
            <v>0</v>
          </cell>
          <cell r="FF247">
            <v>0</v>
          </cell>
          <cell r="FI247">
            <v>0</v>
          </cell>
          <cell r="FJ247">
            <v>0</v>
          </cell>
          <cell r="FK247">
            <v>0</v>
          </cell>
          <cell r="FM247">
            <v>0</v>
          </cell>
          <cell r="FN247">
            <v>0</v>
          </cell>
          <cell r="FO247">
            <v>0</v>
          </cell>
          <cell r="FQ247">
            <v>0</v>
          </cell>
          <cell r="FR247">
            <v>0</v>
          </cell>
          <cell r="FS247">
            <v>0</v>
          </cell>
          <cell r="FU247">
            <v>0</v>
          </cell>
          <cell r="FV247">
            <v>0</v>
          </cell>
          <cell r="FW247">
            <v>0</v>
          </cell>
          <cell r="FY247">
            <v>0</v>
          </cell>
          <cell r="FZ247">
            <v>0</v>
          </cell>
          <cell r="GA247">
            <v>0</v>
          </cell>
          <cell r="GC247">
            <v>0</v>
          </cell>
          <cell r="GD247">
            <v>0</v>
          </cell>
          <cell r="GE247">
            <v>0</v>
          </cell>
          <cell r="GG247">
            <v>0</v>
          </cell>
          <cell r="GH247">
            <v>0</v>
          </cell>
          <cell r="GI247">
            <v>0</v>
          </cell>
          <cell r="GK247">
            <v>0</v>
          </cell>
          <cell r="GL247">
            <v>0</v>
          </cell>
          <cell r="GM247">
            <v>0</v>
          </cell>
          <cell r="GO247">
            <v>0</v>
          </cell>
          <cell r="GP247">
            <v>0</v>
          </cell>
          <cell r="GQ247">
            <v>0</v>
          </cell>
          <cell r="GS247">
            <v>0</v>
          </cell>
          <cell r="GT247">
            <v>0</v>
          </cell>
          <cell r="GU247">
            <v>0</v>
          </cell>
          <cell r="GW247">
            <v>0</v>
          </cell>
          <cell r="GX247">
            <v>0</v>
          </cell>
          <cell r="GY247">
            <v>0</v>
          </cell>
          <cell r="HA247">
            <v>0</v>
          </cell>
          <cell r="HB247">
            <v>0</v>
          </cell>
          <cell r="HC247">
            <v>0</v>
          </cell>
        </row>
        <row r="248">
          <cell r="H248" t="str">
            <v>Tooling</v>
          </cell>
          <cell r="I248" t="str">
            <v>USD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472000</v>
          </cell>
          <cell r="R248">
            <v>472000</v>
          </cell>
          <cell r="V248">
            <v>472000</v>
          </cell>
          <cell r="Z248">
            <v>472000</v>
          </cell>
          <cell r="AD248">
            <v>472000</v>
          </cell>
          <cell r="AH248">
            <v>472000</v>
          </cell>
          <cell r="AL248">
            <v>472000</v>
          </cell>
          <cell r="AP248">
            <v>472000</v>
          </cell>
          <cell r="AT248">
            <v>472000</v>
          </cell>
          <cell r="AX248">
            <v>472000</v>
          </cell>
          <cell r="BB248">
            <v>472000</v>
          </cell>
          <cell r="BF248">
            <v>472000</v>
          </cell>
          <cell r="BJ248">
            <v>472000</v>
          </cell>
          <cell r="BK248">
            <v>0</v>
          </cell>
          <cell r="BL248" t="str">
            <v xml:space="preserve"> </v>
          </cell>
          <cell r="BM248" t="str">
            <v xml:space="preserve"> </v>
          </cell>
          <cell r="BN248" t="str">
            <v xml:space="preserve"> </v>
          </cell>
          <cell r="BO248" t="str">
            <v xml:space="preserve"> </v>
          </cell>
          <cell r="BP248" t="str">
            <v xml:space="preserve"> </v>
          </cell>
          <cell r="BQ248" t="str">
            <v xml:space="preserve"> </v>
          </cell>
          <cell r="BR248" t="str">
            <v xml:space="preserve"> </v>
          </cell>
          <cell r="BS248" t="str">
            <v xml:space="preserve"> </v>
          </cell>
          <cell r="BT248" t="str">
            <v xml:space="preserve"> </v>
          </cell>
          <cell r="BU248" t="str">
            <v xml:space="preserve"> </v>
          </cell>
          <cell r="BV248" t="str">
            <v xml:space="preserve"> </v>
          </cell>
          <cell r="BW248" t="str">
            <v xml:space="preserve"> </v>
          </cell>
          <cell r="BX248" t="str">
            <v xml:space="preserve"> </v>
          </cell>
          <cell r="BY248" t="str">
            <v xml:space="preserve"> </v>
          </cell>
          <cell r="BZ248" t="str">
            <v xml:space="preserve"> </v>
          </cell>
          <cell r="CA248" t="str">
            <v xml:space="preserve"> </v>
          </cell>
          <cell r="CB248" t="str">
            <v xml:space="preserve"> </v>
          </cell>
          <cell r="CC248" t="str">
            <v xml:space="preserve"> </v>
          </cell>
          <cell r="CD248" t="str">
            <v xml:space="preserve"> </v>
          </cell>
          <cell r="CE248" t="str">
            <v xml:space="preserve"> </v>
          </cell>
          <cell r="CF248" t="str">
            <v xml:space="preserve"> </v>
          </cell>
          <cell r="CG248" t="str">
            <v xml:space="preserve"> </v>
          </cell>
          <cell r="CH248" t="str">
            <v xml:space="preserve"> </v>
          </cell>
          <cell r="CI248" t="str">
            <v xml:space="preserve"> </v>
          </cell>
          <cell r="CJ248" t="str">
            <v xml:space="preserve"> </v>
          </cell>
          <cell r="CK248" t="str">
            <v xml:space="preserve"> </v>
          </cell>
          <cell r="CL248" t="str">
            <v xml:space="preserve"> </v>
          </cell>
          <cell r="CM248" t="str">
            <v xml:space="preserve"> </v>
          </cell>
          <cell r="CN248" t="str">
            <v xml:space="preserve"> </v>
          </cell>
          <cell r="CO248" t="str">
            <v xml:space="preserve"> </v>
          </cell>
          <cell r="CP248" t="str">
            <v xml:space="preserve"> </v>
          </cell>
          <cell r="CQ248" t="str">
            <v xml:space="preserve"> </v>
          </cell>
          <cell r="CR248" t="str">
            <v xml:space="preserve"> </v>
          </cell>
          <cell r="CS248" t="str">
            <v xml:space="preserve"> </v>
          </cell>
          <cell r="CT248" t="str">
            <v xml:space="preserve"> </v>
          </cell>
          <cell r="CU248" t="str">
            <v xml:space="preserve"> </v>
          </cell>
          <cell r="CV248" t="str">
            <v xml:space="preserve"> </v>
          </cell>
          <cell r="CW248" t="str">
            <v xml:space="preserve"> </v>
          </cell>
          <cell r="CX248" t="str">
            <v xml:space="preserve"> </v>
          </cell>
          <cell r="CY248" t="str">
            <v xml:space="preserve"> </v>
          </cell>
          <cell r="CZ248" t="str">
            <v xml:space="preserve"> </v>
          </cell>
          <cell r="DA248" t="str">
            <v xml:space="preserve"> </v>
          </cell>
          <cell r="DB248" t="str">
            <v xml:space="preserve"> </v>
          </cell>
          <cell r="DC248" t="str">
            <v xml:space="preserve"> </v>
          </cell>
          <cell r="DD248" t="str">
            <v xml:space="preserve"> </v>
          </cell>
          <cell r="DE248" t="str">
            <v xml:space="preserve"> </v>
          </cell>
          <cell r="DF248" t="str">
            <v xml:space="preserve"> </v>
          </cell>
          <cell r="DG248" t="str">
            <v xml:space="preserve"> </v>
          </cell>
          <cell r="DH248" t="str">
            <v>5. MiscChrysler CorporationTooling</v>
          </cell>
          <cell r="DI248">
            <v>0</v>
          </cell>
          <cell r="DJ248">
            <v>0</v>
          </cell>
          <cell r="DL248">
            <v>0</v>
          </cell>
          <cell r="DM248">
            <v>0</v>
          </cell>
          <cell r="DN248">
            <v>0</v>
          </cell>
          <cell r="DP248">
            <v>0</v>
          </cell>
          <cell r="DQ248">
            <v>0</v>
          </cell>
          <cell r="DR248">
            <v>0</v>
          </cell>
          <cell r="DT248">
            <v>0</v>
          </cell>
          <cell r="DU248">
            <v>0</v>
          </cell>
          <cell r="DV248">
            <v>0</v>
          </cell>
          <cell r="DX248">
            <v>0</v>
          </cell>
          <cell r="DY248">
            <v>0</v>
          </cell>
          <cell r="DZ248">
            <v>0</v>
          </cell>
          <cell r="EB248">
            <v>0</v>
          </cell>
          <cell r="EC248">
            <v>0</v>
          </cell>
          <cell r="ED248">
            <v>0</v>
          </cell>
          <cell r="EF248">
            <v>0</v>
          </cell>
          <cell r="EG248">
            <v>0</v>
          </cell>
          <cell r="EH248">
            <v>0</v>
          </cell>
          <cell r="EJ248">
            <v>0</v>
          </cell>
          <cell r="EK248">
            <v>0</v>
          </cell>
          <cell r="EL248">
            <v>0</v>
          </cell>
          <cell r="EN248">
            <v>0</v>
          </cell>
          <cell r="EO248">
            <v>0</v>
          </cell>
          <cell r="EP248">
            <v>0</v>
          </cell>
          <cell r="ER248">
            <v>0</v>
          </cell>
          <cell r="ES248">
            <v>0</v>
          </cell>
          <cell r="ET248">
            <v>0</v>
          </cell>
          <cell r="EV248">
            <v>0</v>
          </cell>
          <cell r="EW248">
            <v>0</v>
          </cell>
          <cell r="EX248">
            <v>0</v>
          </cell>
          <cell r="EZ248">
            <v>0</v>
          </cell>
          <cell r="FA248">
            <v>0</v>
          </cell>
          <cell r="FB248">
            <v>0</v>
          </cell>
          <cell r="FD248">
            <v>0</v>
          </cell>
          <cell r="FE248">
            <v>0</v>
          </cell>
          <cell r="FF248">
            <v>0</v>
          </cell>
          <cell r="FI248">
            <v>0</v>
          </cell>
          <cell r="FJ248">
            <v>0</v>
          </cell>
          <cell r="FK248">
            <v>0</v>
          </cell>
          <cell r="FM248">
            <v>0</v>
          </cell>
          <cell r="FN248">
            <v>0</v>
          </cell>
          <cell r="FO248">
            <v>0</v>
          </cell>
          <cell r="FQ248">
            <v>0</v>
          </cell>
          <cell r="FR248">
            <v>0</v>
          </cell>
          <cell r="FS248">
            <v>0</v>
          </cell>
          <cell r="FU248">
            <v>0</v>
          </cell>
          <cell r="FV248">
            <v>0</v>
          </cell>
          <cell r="FW248">
            <v>0</v>
          </cell>
          <cell r="FY248">
            <v>0</v>
          </cell>
          <cell r="FZ248">
            <v>0</v>
          </cell>
          <cell r="GA248">
            <v>0</v>
          </cell>
          <cell r="GC248">
            <v>0</v>
          </cell>
          <cell r="GD248">
            <v>0</v>
          </cell>
          <cell r="GE248">
            <v>0</v>
          </cell>
          <cell r="GG248">
            <v>0</v>
          </cell>
          <cell r="GH248">
            <v>0</v>
          </cell>
          <cell r="GI248">
            <v>0</v>
          </cell>
          <cell r="GK248">
            <v>0</v>
          </cell>
          <cell r="GL248">
            <v>0</v>
          </cell>
          <cell r="GM248">
            <v>0</v>
          </cell>
          <cell r="GO248">
            <v>0</v>
          </cell>
          <cell r="GP248">
            <v>0</v>
          </cell>
          <cell r="GQ248">
            <v>0</v>
          </cell>
          <cell r="GS248">
            <v>0</v>
          </cell>
          <cell r="GT248">
            <v>0</v>
          </cell>
          <cell r="GU248">
            <v>0</v>
          </cell>
          <cell r="GW248">
            <v>0</v>
          </cell>
          <cell r="GX248">
            <v>0</v>
          </cell>
          <cell r="GY248">
            <v>0</v>
          </cell>
          <cell r="HA248">
            <v>0</v>
          </cell>
          <cell r="HB248">
            <v>0</v>
          </cell>
          <cell r="HC248">
            <v>0</v>
          </cell>
        </row>
        <row r="249">
          <cell r="H249" t="str">
            <v>Tooling</v>
          </cell>
          <cell r="I249" t="str">
            <v>USD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464000</v>
          </cell>
          <cell r="R249">
            <v>464000</v>
          </cell>
          <cell r="V249">
            <v>464000</v>
          </cell>
          <cell r="Z249">
            <v>464000</v>
          </cell>
          <cell r="AD249">
            <v>464000</v>
          </cell>
          <cell r="AH249">
            <v>464000</v>
          </cell>
          <cell r="AL249">
            <v>464000</v>
          </cell>
          <cell r="AP249">
            <v>464000</v>
          </cell>
          <cell r="AT249">
            <v>464000</v>
          </cell>
          <cell r="AX249">
            <v>464000</v>
          </cell>
          <cell r="BB249">
            <v>464000</v>
          </cell>
          <cell r="BF249">
            <v>464000</v>
          </cell>
          <cell r="BJ249">
            <v>464000</v>
          </cell>
          <cell r="BK249">
            <v>0</v>
          </cell>
          <cell r="BL249" t="str">
            <v xml:space="preserve"> </v>
          </cell>
          <cell r="BM249" t="str">
            <v xml:space="preserve"> </v>
          </cell>
          <cell r="BN249" t="str">
            <v xml:space="preserve"> </v>
          </cell>
          <cell r="BO249" t="str">
            <v xml:space="preserve"> </v>
          </cell>
          <cell r="BP249" t="str">
            <v xml:space="preserve"> </v>
          </cell>
          <cell r="BQ249" t="str">
            <v xml:space="preserve"> </v>
          </cell>
          <cell r="BR249" t="str">
            <v xml:space="preserve"> </v>
          </cell>
          <cell r="BS249" t="str">
            <v xml:space="preserve"> </v>
          </cell>
          <cell r="BT249" t="str">
            <v xml:space="preserve"> </v>
          </cell>
          <cell r="BU249" t="str">
            <v xml:space="preserve"> </v>
          </cell>
          <cell r="BV249" t="str">
            <v xml:space="preserve"> </v>
          </cell>
          <cell r="BW249" t="str">
            <v xml:space="preserve"> </v>
          </cell>
          <cell r="BX249" t="str">
            <v xml:space="preserve"> </v>
          </cell>
          <cell r="BY249" t="str">
            <v xml:space="preserve"> </v>
          </cell>
          <cell r="BZ249" t="str">
            <v xml:space="preserve"> </v>
          </cell>
          <cell r="CA249" t="str">
            <v xml:space="preserve"> </v>
          </cell>
          <cell r="CB249" t="str">
            <v xml:space="preserve"> </v>
          </cell>
          <cell r="CC249" t="str">
            <v xml:space="preserve"> </v>
          </cell>
          <cell r="CD249" t="str">
            <v xml:space="preserve"> </v>
          </cell>
          <cell r="CE249" t="str">
            <v xml:space="preserve"> </v>
          </cell>
          <cell r="CF249" t="str">
            <v xml:space="preserve"> </v>
          </cell>
          <cell r="CG249" t="str">
            <v xml:space="preserve"> </v>
          </cell>
          <cell r="CH249" t="str">
            <v xml:space="preserve"> </v>
          </cell>
          <cell r="CI249" t="str">
            <v xml:space="preserve"> </v>
          </cell>
          <cell r="CJ249" t="str">
            <v xml:space="preserve"> </v>
          </cell>
          <cell r="CK249" t="str">
            <v xml:space="preserve"> </v>
          </cell>
          <cell r="CL249" t="str">
            <v xml:space="preserve"> </v>
          </cell>
          <cell r="CM249" t="str">
            <v xml:space="preserve"> </v>
          </cell>
          <cell r="CN249" t="str">
            <v xml:space="preserve"> </v>
          </cell>
          <cell r="CO249" t="str">
            <v xml:space="preserve"> </v>
          </cell>
          <cell r="CP249" t="str">
            <v xml:space="preserve"> </v>
          </cell>
          <cell r="CQ249" t="str">
            <v xml:space="preserve"> </v>
          </cell>
          <cell r="CR249" t="str">
            <v xml:space="preserve"> </v>
          </cell>
          <cell r="CS249" t="str">
            <v xml:space="preserve"> </v>
          </cell>
          <cell r="CT249" t="str">
            <v xml:space="preserve"> </v>
          </cell>
          <cell r="CU249" t="str">
            <v xml:space="preserve"> </v>
          </cell>
          <cell r="CV249" t="str">
            <v xml:space="preserve"> </v>
          </cell>
          <cell r="CW249" t="str">
            <v xml:space="preserve"> </v>
          </cell>
          <cell r="CX249" t="str">
            <v xml:space="preserve"> </v>
          </cell>
          <cell r="CY249" t="str">
            <v xml:space="preserve"> </v>
          </cell>
          <cell r="CZ249" t="str">
            <v xml:space="preserve"> </v>
          </cell>
          <cell r="DA249" t="str">
            <v xml:space="preserve"> </v>
          </cell>
          <cell r="DB249" t="str">
            <v xml:space="preserve"> </v>
          </cell>
          <cell r="DC249" t="str">
            <v xml:space="preserve"> </v>
          </cell>
          <cell r="DD249" t="str">
            <v xml:space="preserve"> </v>
          </cell>
          <cell r="DE249" t="str">
            <v xml:space="preserve"> </v>
          </cell>
          <cell r="DF249" t="str">
            <v xml:space="preserve"> </v>
          </cell>
          <cell r="DG249" t="str">
            <v xml:space="preserve"> </v>
          </cell>
          <cell r="DH249" t="str">
            <v>5. MiscChrysler CorporationTooling</v>
          </cell>
          <cell r="DI249">
            <v>0</v>
          </cell>
          <cell r="DJ249">
            <v>0</v>
          </cell>
          <cell r="DL249">
            <v>0</v>
          </cell>
          <cell r="DM249">
            <v>0</v>
          </cell>
          <cell r="DN249">
            <v>0</v>
          </cell>
          <cell r="DP249">
            <v>0</v>
          </cell>
          <cell r="DQ249">
            <v>0</v>
          </cell>
          <cell r="DR249">
            <v>0</v>
          </cell>
          <cell r="DT249">
            <v>0</v>
          </cell>
          <cell r="DU249">
            <v>0</v>
          </cell>
          <cell r="DV249">
            <v>0</v>
          </cell>
          <cell r="DX249">
            <v>0</v>
          </cell>
          <cell r="DY249">
            <v>0</v>
          </cell>
          <cell r="DZ249">
            <v>0</v>
          </cell>
          <cell r="EB249">
            <v>0</v>
          </cell>
          <cell r="EC249">
            <v>0</v>
          </cell>
          <cell r="ED249">
            <v>0</v>
          </cell>
          <cell r="EF249">
            <v>0</v>
          </cell>
          <cell r="EG249">
            <v>0</v>
          </cell>
          <cell r="EH249">
            <v>0</v>
          </cell>
          <cell r="EJ249">
            <v>0</v>
          </cell>
          <cell r="EK249">
            <v>0</v>
          </cell>
          <cell r="EL249">
            <v>0</v>
          </cell>
          <cell r="EN249">
            <v>0</v>
          </cell>
          <cell r="EO249">
            <v>0</v>
          </cell>
          <cell r="EP249">
            <v>0</v>
          </cell>
          <cell r="ER249">
            <v>0</v>
          </cell>
          <cell r="ES249">
            <v>0</v>
          </cell>
          <cell r="ET249">
            <v>0</v>
          </cell>
          <cell r="EV249">
            <v>0</v>
          </cell>
          <cell r="EW249">
            <v>0</v>
          </cell>
          <cell r="EX249">
            <v>0</v>
          </cell>
          <cell r="EZ249">
            <v>0</v>
          </cell>
          <cell r="FA249">
            <v>0</v>
          </cell>
          <cell r="FB249">
            <v>0</v>
          </cell>
          <cell r="FD249">
            <v>0</v>
          </cell>
          <cell r="FE249">
            <v>0</v>
          </cell>
          <cell r="FF249">
            <v>0</v>
          </cell>
          <cell r="FI249">
            <v>0</v>
          </cell>
          <cell r="FJ249">
            <v>0</v>
          </cell>
          <cell r="FK249">
            <v>0</v>
          </cell>
          <cell r="FM249">
            <v>0</v>
          </cell>
          <cell r="FN249">
            <v>0</v>
          </cell>
          <cell r="FO249">
            <v>0</v>
          </cell>
          <cell r="FQ249">
            <v>0</v>
          </cell>
          <cell r="FR249">
            <v>0</v>
          </cell>
          <cell r="FS249">
            <v>0</v>
          </cell>
          <cell r="FU249">
            <v>0</v>
          </cell>
          <cell r="FV249">
            <v>0</v>
          </cell>
          <cell r="FW249">
            <v>0</v>
          </cell>
          <cell r="FY249">
            <v>0</v>
          </cell>
          <cell r="FZ249">
            <v>0</v>
          </cell>
          <cell r="GA249">
            <v>0</v>
          </cell>
          <cell r="GC249">
            <v>0</v>
          </cell>
          <cell r="GD249">
            <v>0</v>
          </cell>
          <cell r="GE249">
            <v>0</v>
          </cell>
          <cell r="GG249">
            <v>0</v>
          </cell>
          <cell r="GH249">
            <v>0</v>
          </cell>
          <cell r="GI249">
            <v>0</v>
          </cell>
          <cell r="GK249">
            <v>0</v>
          </cell>
          <cell r="GL249">
            <v>0</v>
          </cell>
          <cell r="GM249">
            <v>0</v>
          </cell>
          <cell r="GO249">
            <v>0</v>
          </cell>
          <cell r="GP249">
            <v>0</v>
          </cell>
          <cell r="GQ249">
            <v>0</v>
          </cell>
          <cell r="GS249">
            <v>0</v>
          </cell>
          <cell r="GT249">
            <v>0</v>
          </cell>
          <cell r="GU249">
            <v>0</v>
          </cell>
          <cell r="GW249">
            <v>0</v>
          </cell>
          <cell r="GX249">
            <v>0</v>
          </cell>
          <cell r="GY249">
            <v>0</v>
          </cell>
          <cell r="HA249">
            <v>0</v>
          </cell>
          <cell r="HB249">
            <v>0</v>
          </cell>
          <cell r="HC249">
            <v>0</v>
          </cell>
        </row>
        <row r="250">
          <cell r="H250" t="str">
            <v>875024X</v>
          </cell>
          <cell r="I250" t="str">
            <v>USD</v>
          </cell>
          <cell r="J250" t="str">
            <v>CONDENSE ASSY COMPLETE</v>
          </cell>
          <cell r="K250" t="str">
            <v>T4</v>
          </cell>
          <cell r="L250">
            <v>4477.6270559999994</v>
          </cell>
          <cell r="M250">
            <v>4477627.0559999989</v>
          </cell>
          <cell r="N250">
            <v>48.43</v>
          </cell>
          <cell r="R250">
            <v>48.43</v>
          </cell>
          <cell r="S250">
            <v>-0.03</v>
          </cell>
          <cell r="T250" t="str">
            <v>Prod.Tec</v>
          </cell>
          <cell r="U250" t="str">
            <v>Bracket bottle fixation change</v>
          </cell>
          <cell r="V250">
            <v>48.4</v>
          </cell>
          <cell r="Z250">
            <v>48.4</v>
          </cell>
          <cell r="AD250">
            <v>48.4</v>
          </cell>
          <cell r="AH250">
            <v>48.4</v>
          </cell>
          <cell r="AI250">
            <v>-0.2079</v>
          </cell>
          <cell r="AJ250" t="str">
            <v>Prod.Tec</v>
          </cell>
          <cell r="AK250" t="str">
            <v>Remplace M6 block for a clip</v>
          </cell>
          <cell r="AL250">
            <v>48.192099999999996</v>
          </cell>
          <cell r="AP250">
            <v>48.192099999999996</v>
          </cell>
          <cell r="AQ250">
            <v>-0.45</v>
          </cell>
          <cell r="AR250" t="str">
            <v>Prod.Tec</v>
          </cell>
          <cell r="AS250" t="str">
            <v>Resourcing Parker to SKG / Tecnica por que la botella es diferente</v>
          </cell>
          <cell r="AT250">
            <v>47.742099999999994</v>
          </cell>
          <cell r="AU250">
            <v>-1.4528999999999999</v>
          </cell>
          <cell r="AV250" t="str">
            <v>Negociacion</v>
          </cell>
          <cell r="AW250" t="str">
            <v>Per project assigned</v>
          </cell>
          <cell r="AX250">
            <v>46.289199999999994</v>
          </cell>
          <cell r="BB250">
            <v>46.289199999999994</v>
          </cell>
          <cell r="BF250">
            <v>46.289199999999994</v>
          </cell>
          <cell r="BJ250">
            <v>46.289199999999994</v>
          </cell>
          <cell r="BK250">
            <v>-2.1407999999999996</v>
          </cell>
          <cell r="BL250" t="str">
            <v xml:space="preserve"> </v>
          </cell>
          <cell r="BM250" t="str">
            <v xml:space="preserve"> </v>
          </cell>
          <cell r="BN250" t="str">
            <v xml:space="preserve"> </v>
          </cell>
          <cell r="BO250" t="str">
            <v xml:space="preserve"> </v>
          </cell>
          <cell r="BP250" t="str">
            <v xml:space="preserve"> </v>
          </cell>
          <cell r="BQ250" t="str">
            <v xml:space="preserve"> </v>
          </cell>
          <cell r="BR250">
            <v>-0.03</v>
          </cell>
          <cell r="BS250" t="str">
            <v xml:space="preserve"> </v>
          </cell>
          <cell r="BT250" t="str">
            <v xml:space="preserve"> </v>
          </cell>
          <cell r="BU250" t="str">
            <v xml:space="preserve"> </v>
          </cell>
          <cell r="BV250" t="str">
            <v xml:space="preserve"> </v>
          </cell>
          <cell r="BW250" t="str">
            <v xml:space="preserve"> </v>
          </cell>
          <cell r="BX250" t="str">
            <v xml:space="preserve"> </v>
          </cell>
          <cell r="BY250" t="str">
            <v xml:space="preserve"> </v>
          </cell>
          <cell r="BZ250" t="str">
            <v xml:space="preserve"> </v>
          </cell>
          <cell r="CA250" t="str">
            <v xml:space="preserve"> </v>
          </cell>
          <cell r="CB250" t="str">
            <v xml:space="preserve"> </v>
          </cell>
          <cell r="CC250" t="str">
            <v xml:space="preserve"> </v>
          </cell>
          <cell r="CD250" t="str">
            <v xml:space="preserve"> </v>
          </cell>
          <cell r="CE250" t="str">
            <v xml:space="preserve"> </v>
          </cell>
          <cell r="CF250" t="str">
            <v xml:space="preserve"> </v>
          </cell>
          <cell r="CG250" t="str">
            <v xml:space="preserve"> </v>
          </cell>
          <cell r="CH250">
            <v>-0.2079</v>
          </cell>
          <cell r="CI250" t="str">
            <v xml:space="preserve"> </v>
          </cell>
          <cell r="CJ250" t="str">
            <v xml:space="preserve"> </v>
          </cell>
          <cell r="CK250" t="str">
            <v xml:space="preserve"> </v>
          </cell>
          <cell r="CL250" t="str">
            <v xml:space="preserve"> </v>
          </cell>
          <cell r="CM250" t="str">
            <v xml:space="preserve"> </v>
          </cell>
          <cell r="CN250" t="str">
            <v xml:space="preserve"> </v>
          </cell>
          <cell r="CO250" t="str">
            <v xml:space="preserve"> </v>
          </cell>
          <cell r="CP250">
            <v>-0.45</v>
          </cell>
          <cell r="CQ250" t="str">
            <v xml:space="preserve"> </v>
          </cell>
          <cell r="CR250" t="str">
            <v xml:space="preserve"> </v>
          </cell>
          <cell r="CS250" t="str">
            <v xml:space="preserve"> </v>
          </cell>
          <cell r="CT250" t="str">
            <v xml:space="preserve"> </v>
          </cell>
          <cell r="CU250">
            <v>-1.4528999999999999</v>
          </cell>
          <cell r="CV250" t="str">
            <v xml:space="preserve"> </v>
          </cell>
          <cell r="CW250" t="str">
            <v xml:space="preserve"> </v>
          </cell>
          <cell r="CX250" t="str">
            <v xml:space="preserve"> </v>
          </cell>
          <cell r="CY250" t="str">
            <v xml:space="preserve"> </v>
          </cell>
          <cell r="CZ250" t="str">
            <v xml:space="preserve"> </v>
          </cell>
          <cell r="DA250" t="str">
            <v xml:space="preserve"> </v>
          </cell>
          <cell r="DB250" t="str">
            <v xml:space="preserve"> </v>
          </cell>
          <cell r="DC250" t="str">
            <v xml:space="preserve"> </v>
          </cell>
          <cell r="DD250" t="str">
            <v xml:space="preserve"> </v>
          </cell>
          <cell r="DE250" t="str">
            <v xml:space="preserve"> </v>
          </cell>
          <cell r="DF250" t="str">
            <v xml:space="preserve"> </v>
          </cell>
          <cell r="DG250" t="str">
            <v xml:space="preserve"> </v>
          </cell>
          <cell r="DH250" t="str">
            <v>1. OEMBEHR875024X</v>
          </cell>
          <cell r="DI250">
            <v>-2.1407999999999996</v>
          </cell>
          <cell r="DJ250">
            <v>0</v>
          </cell>
          <cell r="DL250">
            <v>0</v>
          </cell>
          <cell r="DM250">
            <v>0</v>
          </cell>
          <cell r="DN250">
            <v>0</v>
          </cell>
          <cell r="DP250">
            <v>0</v>
          </cell>
          <cell r="DQ250">
            <v>-0.03</v>
          </cell>
          <cell r="DR250">
            <v>0</v>
          </cell>
          <cell r="DT250">
            <v>0</v>
          </cell>
          <cell r="DU250">
            <v>0</v>
          </cell>
          <cell r="DV250">
            <v>0</v>
          </cell>
          <cell r="DX250">
            <v>0</v>
          </cell>
          <cell r="DY250">
            <v>0</v>
          </cell>
          <cell r="DZ250">
            <v>0</v>
          </cell>
          <cell r="EB250">
            <v>0</v>
          </cell>
          <cell r="EC250">
            <v>0</v>
          </cell>
          <cell r="ED250">
            <v>0</v>
          </cell>
          <cell r="EF250">
            <v>0</v>
          </cell>
          <cell r="EG250">
            <v>-0.2079</v>
          </cell>
          <cell r="EH250">
            <v>0</v>
          </cell>
          <cell r="EJ250">
            <v>0</v>
          </cell>
          <cell r="EK250">
            <v>0</v>
          </cell>
          <cell r="EL250">
            <v>0</v>
          </cell>
          <cell r="EN250">
            <v>0</v>
          </cell>
          <cell r="EO250">
            <v>-0.45</v>
          </cell>
          <cell r="EP250">
            <v>0</v>
          </cell>
          <cell r="ER250">
            <v>0</v>
          </cell>
          <cell r="ES250">
            <v>0</v>
          </cell>
          <cell r="ET250">
            <v>-1.4528999999999999</v>
          </cell>
          <cell r="EV250">
            <v>0</v>
          </cell>
          <cell r="EW250">
            <v>0</v>
          </cell>
          <cell r="EX250">
            <v>0</v>
          </cell>
          <cell r="EZ250">
            <v>0</v>
          </cell>
          <cell r="FA250">
            <v>0</v>
          </cell>
          <cell r="FB250">
            <v>0</v>
          </cell>
          <cell r="FD250">
            <v>0</v>
          </cell>
          <cell r="FE250">
            <v>0</v>
          </cell>
          <cell r="FF250">
            <v>0</v>
          </cell>
          <cell r="FI250">
            <v>0</v>
          </cell>
          <cell r="FJ250">
            <v>0</v>
          </cell>
          <cell r="FK250">
            <v>0</v>
          </cell>
          <cell r="FM250">
            <v>0</v>
          </cell>
          <cell r="FN250">
            <v>-0.03</v>
          </cell>
          <cell r="FO250">
            <v>0</v>
          </cell>
          <cell r="FQ250">
            <v>0</v>
          </cell>
          <cell r="FR250">
            <v>-0.03</v>
          </cell>
          <cell r="FS250">
            <v>0</v>
          </cell>
          <cell r="FU250">
            <v>0</v>
          </cell>
          <cell r="FV250">
            <v>-0.03</v>
          </cell>
          <cell r="FW250">
            <v>0</v>
          </cell>
          <cell r="FY250">
            <v>0</v>
          </cell>
          <cell r="FZ250">
            <v>-0.03</v>
          </cell>
          <cell r="GA250">
            <v>0</v>
          </cell>
          <cell r="GC250">
            <v>0</v>
          </cell>
          <cell r="GD250">
            <v>-0.2379</v>
          </cell>
          <cell r="GE250">
            <v>0</v>
          </cell>
          <cell r="GG250">
            <v>0</v>
          </cell>
          <cell r="GH250">
            <v>-0.2379</v>
          </cell>
          <cell r="GI250">
            <v>0</v>
          </cell>
          <cell r="GK250">
            <v>0</v>
          </cell>
          <cell r="GL250">
            <v>-0.68789999999999996</v>
          </cell>
          <cell r="GM250">
            <v>0</v>
          </cell>
          <cell r="GO250">
            <v>0</v>
          </cell>
          <cell r="GP250">
            <v>-0.68789999999999996</v>
          </cell>
          <cell r="GQ250">
            <v>-1.4528999999999999</v>
          </cell>
          <cell r="GS250">
            <v>0</v>
          </cell>
          <cell r="GT250">
            <v>-0.68789999999999996</v>
          </cell>
          <cell r="GU250">
            <v>-1.4528999999999999</v>
          </cell>
          <cell r="GW250">
            <v>0</v>
          </cell>
          <cell r="GX250">
            <v>-0.68789999999999996</v>
          </cell>
          <cell r="GY250">
            <v>-1.4528999999999999</v>
          </cell>
          <cell r="HA250">
            <v>0</v>
          </cell>
          <cell r="HB250">
            <v>-0.68789999999999996</v>
          </cell>
          <cell r="HC250">
            <v>-1.4528999999999999</v>
          </cell>
        </row>
        <row r="251">
          <cell r="H251" t="str">
            <v>1003502</v>
          </cell>
          <cell r="I251" t="str">
            <v>USD</v>
          </cell>
          <cell r="J251" t="str">
            <v>RADIATOR ASSY COMPLETE</v>
          </cell>
          <cell r="K251" t="str">
            <v>T4</v>
          </cell>
          <cell r="L251">
            <v>2211.1790686000004</v>
          </cell>
          <cell r="M251">
            <v>2211179.0686000003</v>
          </cell>
          <cell r="N251">
            <v>92.98</v>
          </cell>
          <cell r="O251">
            <v>-3</v>
          </cell>
          <cell r="P251" t="str">
            <v>Negociacion</v>
          </cell>
          <cell r="Q251" t="str">
            <v>Phase 1 negotiation</v>
          </cell>
          <cell r="R251">
            <v>89.98</v>
          </cell>
          <cell r="V251">
            <v>89.98</v>
          </cell>
          <cell r="Z251">
            <v>89.98</v>
          </cell>
          <cell r="AA251">
            <v>-2.18E-2</v>
          </cell>
          <cell r="AB251" t="str">
            <v>Prod.Tec</v>
          </cell>
          <cell r="AC251" t="str">
            <v>Injecting plastic tank in 25% = -0.0218</v>
          </cell>
          <cell r="AD251">
            <v>89.958200000000005</v>
          </cell>
          <cell r="AH251">
            <v>89.958200000000005</v>
          </cell>
          <cell r="AL251">
            <v>89.958200000000005</v>
          </cell>
          <cell r="AP251">
            <v>89.958200000000005</v>
          </cell>
          <cell r="AT251">
            <v>89.958200000000005</v>
          </cell>
          <cell r="AU251">
            <v>-0.79500000000000004</v>
          </cell>
          <cell r="AV251" t="str">
            <v>Prod.Tec</v>
          </cell>
          <cell r="AW251" t="str">
            <v>Reduce tubestock thickness from 0.38 to 0.358 -0.3/ Reduction fin thicknees de .004 to .003 =-0.4950</v>
          </cell>
          <cell r="AX251">
            <v>89.163200000000003</v>
          </cell>
          <cell r="BB251">
            <v>89.163200000000003</v>
          </cell>
          <cell r="BF251">
            <v>89.163200000000003</v>
          </cell>
          <cell r="BJ251">
            <v>89.163200000000003</v>
          </cell>
          <cell r="BK251">
            <v>-3.8167999999999997</v>
          </cell>
          <cell r="BL251" t="str">
            <v xml:space="preserve"> </v>
          </cell>
          <cell r="BM251" t="str">
            <v xml:space="preserve"> </v>
          </cell>
          <cell r="BN251" t="str">
            <v xml:space="preserve"> </v>
          </cell>
          <cell r="BO251">
            <v>-3</v>
          </cell>
          <cell r="BP251" t="str">
            <v xml:space="preserve"> </v>
          </cell>
          <cell r="BQ251" t="str">
            <v xml:space="preserve"> </v>
          </cell>
          <cell r="BR251" t="str">
            <v xml:space="preserve"> </v>
          </cell>
          <cell r="BS251" t="str">
            <v xml:space="preserve"> </v>
          </cell>
          <cell r="BT251" t="str">
            <v xml:space="preserve"> </v>
          </cell>
          <cell r="BU251" t="str">
            <v xml:space="preserve"> </v>
          </cell>
          <cell r="BV251" t="str">
            <v xml:space="preserve"> </v>
          </cell>
          <cell r="BW251" t="str">
            <v xml:space="preserve"> </v>
          </cell>
          <cell r="BX251" t="str">
            <v xml:space="preserve"> </v>
          </cell>
          <cell r="BY251" t="str">
            <v xml:space="preserve"> </v>
          </cell>
          <cell r="BZ251">
            <v>-2.18E-2</v>
          </cell>
          <cell r="CA251" t="str">
            <v xml:space="preserve"> </v>
          </cell>
          <cell r="CB251" t="str">
            <v xml:space="preserve"> </v>
          </cell>
          <cell r="CC251" t="str">
            <v xml:space="preserve"> </v>
          </cell>
          <cell r="CD251" t="str">
            <v xml:space="preserve"> </v>
          </cell>
          <cell r="CE251" t="str">
            <v xml:space="preserve"> </v>
          </cell>
          <cell r="CF251" t="str">
            <v xml:space="preserve"> </v>
          </cell>
          <cell r="CG251" t="str">
            <v xml:space="preserve"> </v>
          </cell>
          <cell r="CH251" t="str">
            <v xml:space="preserve"> </v>
          </cell>
          <cell r="CI251" t="str">
            <v xml:space="preserve"> </v>
          </cell>
          <cell r="CJ251" t="str">
            <v xml:space="preserve"> </v>
          </cell>
          <cell r="CK251" t="str">
            <v xml:space="preserve"> </v>
          </cell>
          <cell r="CL251" t="str">
            <v xml:space="preserve"> </v>
          </cell>
          <cell r="CM251" t="str">
            <v xml:space="preserve"> </v>
          </cell>
          <cell r="CN251" t="str">
            <v xml:space="preserve"> </v>
          </cell>
          <cell r="CO251" t="str">
            <v xml:space="preserve"> </v>
          </cell>
          <cell r="CP251" t="str">
            <v xml:space="preserve"> </v>
          </cell>
          <cell r="CQ251" t="str">
            <v xml:space="preserve"> </v>
          </cell>
          <cell r="CR251" t="str">
            <v xml:space="preserve"> </v>
          </cell>
          <cell r="CS251" t="str">
            <v xml:space="preserve"> </v>
          </cell>
          <cell r="CT251">
            <v>-0.79500000000000004</v>
          </cell>
          <cell r="CU251" t="str">
            <v xml:space="preserve"> </v>
          </cell>
          <cell r="CV251" t="str">
            <v xml:space="preserve"> </v>
          </cell>
          <cell r="CW251" t="str">
            <v xml:space="preserve"> </v>
          </cell>
          <cell r="CX251" t="str">
            <v xml:space="preserve"> </v>
          </cell>
          <cell r="CY251" t="str">
            <v xml:space="preserve"> </v>
          </cell>
          <cell r="CZ251" t="str">
            <v xml:space="preserve"> </v>
          </cell>
          <cell r="DA251" t="str">
            <v xml:space="preserve"> </v>
          </cell>
          <cell r="DB251" t="str">
            <v xml:space="preserve"> </v>
          </cell>
          <cell r="DC251" t="str">
            <v xml:space="preserve"> </v>
          </cell>
          <cell r="DD251" t="str">
            <v xml:space="preserve"> </v>
          </cell>
          <cell r="DE251" t="str">
            <v xml:space="preserve"> </v>
          </cell>
          <cell r="DF251" t="str">
            <v xml:space="preserve"> </v>
          </cell>
          <cell r="DG251" t="str">
            <v xml:space="preserve"> </v>
          </cell>
          <cell r="DH251" t="str">
            <v>1. OEMChrysler Corporation1003502</v>
          </cell>
          <cell r="DI251">
            <v>-3.8167999999999997</v>
          </cell>
          <cell r="DJ251">
            <v>0</v>
          </cell>
          <cell r="DL251">
            <v>0</v>
          </cell>
          <cell r="DM251">
            <v>0</v>
          </cell>
          <cell r="DN251">
            <v>-3</v>
          </cell>
          <cell r="DP251">
            <v>0</v>
          </cell>
          <cell r="DQ251">
            <v>0</v>
          </cell>
          <cell r="DR251">
            <v>0</v>
          </cell>
          <cell r="DT251">
            <v>0</v>
          </cell>
          <cell r="DU251">
            <v>0</v>
          </cell>
          <cell r="DV251">
            <v>0</v>
          </cell>
          <cell r="DX251">
            <v>0</v>
          </cell>
          <cell r="DY251">
            <v>-2.18E-2</v>
          </cell>
          <cell r="DZ251">
            <v>0</v>
          </cell>
          <cell r="EB251">
            <v>0</v>
          </cell>
          <cell r="EC251">
            <v>0</v>
          </cell>
          <cell r="ED251">
            <v>0</v>
          </cell>
          <cell r="EF251">
            <v>0</v>
          </cell>
          <cell r="EG251">
            <v>0</v>
          </cell>
          <cell r="EH251">
            <v>0</v>
          </cell>
          <cell r="EJ251">
            <v>0</v>
          </cell>
          <cell r="EK251">
            <v>0</v>
          </cell>
          <cell r="EL251">
            <v>0</v>
          </cell>
          <cell r="EN251">
            <v>0</v>
          </cell>
          <cell r="EO251">
            <v>0</v>
          </cell>
          <cell r="EP251">
            <v>0</v>
          </cell>
          <cell r="ER251">
            <v>0</v>
          </cell>
          <cell r="ES251">
            <v>-0.79500000000000004</v>
          </cell>
          <cell r="ET251">
            <v>0</v>
          </cell>
          <cell r="EV251">
            <v>0</v>
          </cell>
          <cell r="EW251">
            <v>0</v>
          </cell>
          <cell r="EX251">
            <v>0</v>
          </cell>
          <cell r="EZ251">
            <v>0</v>
          </cell>
          <cell r="FA251">
            <v>0</v>
          </cell>
          <cell r="FB251">
            <v>0</v>
          </cell>
          <cell r="FD251">
            <v>0</v>
          </cell>
          <cell r="FE251">
            <v>0</v>
          </cell>
          <cell r="FF251">
            <v>0</v>
          </cell>
          <cell r="FI251">
            <v>0</v>
          </cell>
          <cell r="FJ251">
            <v>0</v>
          </cell>
          <cell r="FK251">
            <v>-3</v>
          </cell>
          <cell r="FM251">
            <v>0</v>
          </cell>
          <cell r="FN251">
            <v>0</v>
          </cell>
          <cell r="FO251">
            <v>-3</v>
          </cell>
          <cell r="FQ251">
            <v>0</v>
          </cell>
          <cell r="FR251">
            <v>0</v>
          </cell>
          <cell r="FS251">
            <v>-3</v>
          </cell>
          <cell r="FU251">
            <v>0</v>
          </cell>
          <cell r="FV251">
            <v>-2.18E-2</v>
          </cell>
          <cell r="FW251">
            <v>-3</v>
          </cell>
          <cell r="FY251">
            <v>0</v>
          </cell>
          <cell r="FZ251">
            <v>-2.18E-2</v>
          </cell>
          <cell r="GA251">
            <v>-3</v>
          </cell>
          <cell r="GC251">
            <v>0</v>
          </cell>
          <cell r="GD251">
            <v>-2.18E-2</v>
          </cell>
          <cell r="GE251">
            <v>-3</v>
          </cell>
          <cell r="GG251">
            <v>0</v>
          </cell>
          <cell r="GH251">
            <v>-2.18E-2</v>
          </cell>
          <cell r="GI251">
            <v>-3</v>
          </cell>
          <cell r="GK251">
            <v>0</v>
          </cell>
          <cell r="GL251">
            <v>-2.18E-2</v>
          </cell>
          <cell r="GM251">
            <v>-3</v>
          </cell>
          <cell r="GO251">
            <v>0</v>
          </cell>
          <cell r="GP251">
            <v>-0.81680000000000008</v>
          </cell>
          <cell r="GQ251">
            <v>-3</v>
          </cell>
          <cell r="GS251">
            <v>0</v>
          </cell>
          <cell r="GT251">
            <v>-0.81680000000000008</v>
          </cell>
          <cell r="GU251">
            <v>-3</v>
          </cell>
          <cell r="GW251">
            <v>0</v>
          </cell>
          <cell r="GX251">
            <v>-0.81680000000000008</v>
          </cell>
          <cell r="GY251">
            <v>-3</v>
          </cell>
          <cell r="HA251">
            <v>0</v>
          </cell>
          <cell r="HB251">
            <v>-0.81680000000000008</v>
          </cell>
          <cell r="HC251">
            <v>-3</v>
          </cell>
        </row>
        <row r="252">
          <cell r="H252" t="str">
            <v>1005517</v>
          </cell>
          <cell r="I252" t="str">
            <v>USD</v>
          </cell>
          <cell r="J252" t="str">
            <v>RADIADOR 0.81 B-VAN A/T</v>
          </cell>
          <cell r="K252" t="str">
            <v>T1</v>
          </cell>
          <cell r="L252">
            <v>176.15643750000001</v>
          </cell>
          <cell r="M252">
            <v>176156.4375</v>
          </cell>
          <cell r="N252">
            <v>46.9375</v>
          </cell>
          <cell r="Q252" t="str">
            <v>End of life August 2003</v>
          </cell>
          <cell r="R252">
            <v>46.9375</v>
          </cell>
          <cell r="V252">
            <v>46.9375</v>
          </cell>
          <cell r="Z252">
            <v>46.9375</v>
          </cell>
          <cell r="AD252">
            <v>46.9375</v>
          </cell>
          <cell r="AH252">
            <v>46.9375</v>
          </cell>
          <cell r="AL252">
            <v>46.9375</v>
          </cell>
          <cell r="AP252">
            <v>46.9375</v>
          </cell>
          <cell r="AT252">
            <v>46.9375</v>
          </cell>
          <cell r="AX252">
            <v>46.9375</v>
          </cell>
          <cell r="BB252">
            <v>46.9375</v>
          </cell>
          <cell r="BF252">
            <v>46.9375</v>
          </cell>
          <cell r="BJ252">
            <v>46.9375</v>
          </cell>
          <cell r="BK252">
            <v>0</v>
          </cell>
          <cell r="BL252" t="str">
            <v xml:space="preserve"> </v>
          </cell>
          <cell r="BM252" t="str">
            <v xml:space="preserve"> </v>
          </cell>
          <cell r="BN252" t="str">
            <v xml:space="preserve"> </v>
          </cell>
          <cell r="BO252" t="str">
            <v xml:space="preserve"> </v>
          </cell>
          <cell r="BP252" t="str">
            <v xml:space="preserve"> </v>
          </cell>
          <cell r="BQ252" t="str">
            <v xml:space="preserve"> </v>
          </cell>
          <cell r="BR252" t="str">
            <v xml:space="preserve"> </v>
          </cell>
          <cell r="BS252" t="str">
            <v xml:space="preserve"> </v>
          </cell>
          <cell r="BT252" t="str">
            <v xml:space="preserve"> </v>
          </cell>
          <cell r="BU252" t="str">
            <v xml:space="preserve"> </v>
          </cell>
          <cell r="BV252" t="str">
            <v xml:space="preserve"> </v>
          </cell>
          <cell r="BW252" t="str">
            <v xml:space="preserve"> </v>
          </cell>
          <cell r="BX252" t="str">
            <v xml:space="preserve"> </v>
          </cell>
          <cell r="BY252" t="str">
            <v xml:space="preserve"> </v>
          </cell>
          <cell r="BZ252" t="str">
            <v xml:space="preserve"> </v>
          </cell>
          <cell r="CA252" t="str">
            <v xml:space="preserve"> </v>
          </cell>
          <cell r="CB252" t="str">
            <v xml:space="preserve"> </v>
          </cell>
          <cell r="CC252" t="str">
            <v xml:space="preserve"> </v>
          </cell>
          <cell r="CD252" t="str">
            <v xml:space="preserve"> </v>
          </cell>
          <cell r="CE252" t="str">
            <v xml:space="preserve"> </v>
          </cell>
          <cell r="CF252" t="str">
            <v xml:space="preserve"> </v>
          </cell>
          <cell r="CG252" t="str">
            <v xml:space="preserve"> </v>
          </cell>
          <cell r="CH252" t="str">
            <v xml:space="preserve"> </v>
          </cell>
          <cell r="CI252" t="str">
            <v xml:space="preserve"> </v>
          </cell>
          <cell r="CJ252" t="str">
            <v xml:space="preserve"> </v>
          </cell>
          <cell r="CK252" t="str">
            <v xml:space="preserve"> </v>
          </cell>
          <cell r="CL252" t="str">
            <v xml:space="preserve"> </v>
          </cell>
          <cell r="CM252" t="str">
            <v xml:space="preserve"> </v>
          </cell>
          <cell r="CN252" t="str">
            <v xml:space="preserve"> </v>
          </cell>
          <cell r="CO252" t="str">
            <v xml:space="preserve"> </v>
          </cell>
          <cell r="CP252" t="str">
            <v xml:space="preserve"> </v>
          </cell>
          <cell r="CQ252" t="str">
            <v xml:space="preserve"> </v>
          </cell>
          <cell r="CR252" t="str">
            <v xml:space="preserve"> </v>
          </cell>
          <cell r="CS252" t="str">
            <v xml:space="preserve"> </v>
          </cell>
          <cell r="CT252" t="str">
            <v xml:space="preserve"> </v>
          </cell>
          <cell r="CU252" t="str">
            <v xml:space="preserve"> </v>
          </cell>
          <cell r="CV252" t="str">
            <v xml:space="preserve"> </v>
          </cell>
          <cell r="CW252" t="str">
            <v xml:space="preserve"> </v>
          </cell>
          <cell r="CX252" t="str">
            <v xml:space="preserve"> </v>
          </cell>
          <cell r="CY252" t="str">
            <v xml:space="preserve"> </v>
          </cell>
          <cell r="CZ252" t="str">
            <v xml:space="preserve"> </v>
          </cell>
          <cell r="DA252" t="str">
            <v xml:space="preserve"> </v>
          </cell>
          <cell r="DB252" t="str">
            <v xml:space="preserve"> </v>
          </cell>
          <cell r="DC252" t="str">
            <v xml:space="preserve"> </v>
          </cell>
          <cell r="DD252" t="str">
            <v xml:space="preserve"> </v>
          </cell>
          <cell r="DE252" t="str">
            <v xml:space="preserve"> </v>
          </cell>
          <cell r="DF252" t="str">
            <v xml:space="preserve"> </v>
          </cell>
          <cell r="DG252" t="str">
            <v xml:space="preserve"> </v>
          </cell>
          <cell r="DH252" t="str">
            <v>1. OEMChrysler Corporation1005517</v>
          </cell>
          <cell r="DI252">
            <v>0</v>
          </cell>
          <cell r="DJ252">
            <v>0</v>
          </cell>
          <cell r="DL252">
            <v>0</v>
          </cell>
          <cell r="DM252">
            <v>0</v>
          </cell>
          <cell r="DN252">
            <v>0</v>
          </cell>
          <cell r="DP252">
            <v>0</v>
          </cell>
          <cell r="DQ252">
            <v>0</v>
          </cell>
          <cell r="DR252">
            <v>0</v>
          </cell>
          <cell r="DT252">
            <v>0</v>
          </cell>
          <cell r="DU252">
            <v>0</v>
          </cell>
          <cell r="DV252">
            <v>0</v>
          </cell>
          <cell r="DX252">
            <v>0</v>
          </cell>
          <cell r="DY252">
            <v>0</v>
          </cell>
          <cell r="DZ252">
            <v>0</v>
          </cell>
          <cell r="EB252">
            <v>0</v>
          </cell>
          <cell r="EC252">
            <v>0</v>
          </cell>
          <cell r="ED252">
            <v>0</v>
          </cell>
          <cell r="EF252">
            <v>0</v>
          </cell>
          <cell r="EG252">
            <v>0</v>
          </cell>
          <cell r="EH252">
            <v>0</v>
          </cell>
          <cell r="EJ252">
            <v>0</v>
          </cell>
          <cell r="EK252">
            <v>0</v>
          </cell>
          <cell r="EL252">
            <v>0</v>
          </cell>
          <cell r="EN252">
            <v>0</v>
          </cell>
          <cell r="EO252">
            <v>0</v>
          </cell>
          <cell r="EP252">
            <v>0</v>
          </cell>
          <cell r="ER252">
            <v>0</v>
          </cell>
          <cell r="ES252">
            <v>0</v>
          </cell>
          <cell r="ET252">
            <v>0</v>
          </cell>
          <cell r="EV252">
            <v>0</v>
          </cell>
          <cell r="EW252">
            <v>0</v>
          </cell>
          <cell r="EX252">
            <v>0</v>
          </cell>
          <cell r="EZ252">
            <v>0</v>
          </cell>
          <cell r="FA252">
            <v>0</v>
          </cell>
          <cell r="FB252">
            <v>0</v>
          </cell>
          <cell r="FD252">
            <v>0</v>
          </cell>
          <cell r="FE252">
            <v>0</v>
          </cell>
          <cell r="FF252">
            <v>0</v>
          </cell>
          <cell r="FI252">
            <v>0</v>
          </cell>
          <cell r="FJ252">
            <v>0</v>
          </cell>
          <cell r="FK252">
            <v>0</v>
          </cell>
          <cell r="FM252">
            <v>0</v>
          </cell>
          <cell r="FN252">
            <v>0</v>
          </cell>
          <cell r="FO252">
            <v>0</v>
          </cell>
          <cell r="FQ252">
            <v>0</v>
          </cell>
          <cell r="FR252">
            <v>0</v>
          </cell>
          <cell r="FS252">
            <v>0</v>
          </cell>
          <cell r="FU252">
            <v>0</v>
          </cell>
          <cell r="FV252">
            <v>0</v>
          </cell>
          <cell r="FW252">
            <v>0</v>
          </cell>
          <cell r="FY252">
            <v>0</v>
          </cell>
          <cell r="FZ252">
            <v>0</v>
          </cell>
          <cell r="GA252">
            <v>0</v>
          </cell>
          <cell r="GC252">
            <v>0</v>
          </cell>
          <cell r="GD252">
            <v>0</v>
          </cell>
          <cell r="GE252">
            <v>0</v>
          </cell>
          <cell r="GG252">
            <v>0</v>
          </cell>
          <cell r="GH252">
            <v>0</v>
          </cell>
          <cell r="GI252">
            <v>0</v>
          </cell>
          <cell r="GK252">
            <v>0</v>
          </cell>
          <cell r="GL252">
            <v>0</v>
          </cell>
          <cell r="GM252">
            <v>0</v>
          </cell>
          <cell r="GO252">
            <v>0</v>
          </cell>
          <cell r="GP252">
            <v>0</v>
          </cell>
          <cell r="GQ252">
            <v>0</v>
          </cell>
          <cell r="GS252">
            <v>0</v>
          </cell>
          <cell r="GT252">
            <v>0</v>
          </cell>
          <cell r="GU252">
            <v>0</v>
          </cell>
          <cell r="GW252">
            <v>0</v>
          </cell>
          <cell r="GX252">
            <v>0</v>
          </cell>
          <cell r="GY252">
            <v>0</v>
          </cell>
          <cell r="HA252">
            <v>0</v>
          </cell>
          <cell r="HB252">
            <v>0</v>
          </cell>
          <cell r="HC252">
            <v>0</v>
          </cell>
        </row>
        <row r="253">
          <cell r="H253" t="str">
            <v>868816H</v>
          </cell>
          <cell r="I253" t="str">
            <v>USD</v>
          </cell>
          <cell r="J253" t="str">
            <v>RAD ENS COMPLETO B-VAN</v>
          </cell>
          <cell r="K253" t="str">
            <v>T1</v>
          </cell>
          <cell r="L253">
            <v>497.64042999999998</v>
          </cell>
          <cell r="M253">
            <v>497640.43</v>
          </cell>
          <cell r="N253">
            <v>57.147500000000001</v>
          </cell>
          <cell r="Q253" t="str">
            <v>End of life July 2003</v>
          </cell>
          <cell r="R253">
            <v>57.147500000000001</v>
          </cell>
          <cell r="V253">
            <v>57.147500000000001</v>
          </cell>
          <cell r="Z253">
            <v>57.147500000000001</v>
          </cell>
          <cell r="AD253">
            <v>57.147500000000001</v>
          </cell>
          <cell r="AH253">
            <v>57.147500000000001</v>
          </cell>
          <cell r="AL253">
            <v>57.147500000000001</v>
          </cell>
          <cell r="AP253">
            <v>57.147500000000001</v>
          </cell>
          <cell r="AT253">
            <v>57.147500000000001</v>
          </cell>
          <cell r="AX253">
            <v>57.147500000000001</v>
          </cell>
          <cell r="BB253">
            <v>57.147500000000001</v>
          </cell>
          <cell r="BF253">
            <v>57.147500000000001</v>
          </cell>
          <cell r="BJ253">
            <v>57.147500000000001</v>
          </cell>
          <cell r="BK253">
            <v>0</v>
          </cell>
          <cell r="BL253" t="str">
            <v xml:space="preserve"> </v>
          </cell>
          <cell r="BM253" t="str">
            <v xml:space="preserve"> </v>
          </cell>
          <cell r="BN253" t="str">
            <v xml:space="preserve"> </v>
          </cell>
          <cell r="BO253" t="str">
            <v xml:space="preserve"> </v>
          </cell>
          <cell r="BP253" t="str">
            <v xml:space="preserve"> </v>
          </cell>
          <cell r="BQ253" t="str">
            <v xml:space="preserve"> </v>
          </cell>
          <cell r="BR253" t="str">
            <v xml:space="preserve"> </v>
          </cell>
          <cell r="BS253" t="str">
            <v xml:space="preserve"> </v>
          </cell>
          <cell r="BT253" t="str">
            <v xml:space="preserve"> </v>
          </cell>
          <cell r="BU253" t="str">
            <v xml:space="preserve"> </v>
          </cell>
          <cell r="BV253" t="str">
            <v xml:space="preserve"> </v>
          </cell>
          <cell r="BW253" t="str">
            <v xml:space="preserve"> </v>
          </cell>
          <cell r="BX253" t="str">
            <v xml:space="preserve"> </v>
          </cell>
          <cell r="BY253" t="str">
            <v xml:space="preserve"> </v>
          </cell>
          <cell r="BZ253" t="str">
            <v xml:space="preserve"> </v>
          </cell>
          <cell r="CA253" t="str">
            <v xml:space="preserve"> </v>
          </cell>
          <cell r="CB253" t="str">
            <v xml:space="preserve"> </v>
          </cell>
          <cell r="CC253" t="str">
            <v xml:space="preserve"> </v>
          </cell>
          <cell r="CD253" t="str">
            <v xml:space="preserve"> </v>
          </cell>
          <cell r="CE253" t="str">
            <v xml:space="preserve"> </v>
          </cell>
          <cell r="CF253" t="str">
            <v xml:space="preserve"> </v>
          </cell>
          <cell r="CG253" t="str">
            <v xml:space="preserve"> </v>
          </cell>
          <cell r="CH253" t="str">
            <v xml:space="preserve"> </v>
          </cell>
          <cell r="CI253" t="str">
            <v xml:space="preserve"> </v>
          </cell>
          <cell r="CJ253" t="str">
            <v xml:space="preserve"> </v>
          </cell>
          <cell r="CK253" t="str">
            <v xml:space="preserve"> </v>
          </cell>
          <cell r="CL253" t="str">
            <v xml:space="preserve"> </v>
          </cell>
          <cell r="CM253" t="str">
            <v xml:space="preserve"> </v>
          </cell>
          <cell r="CN253" t="str">
            <v xml:space="preserve"> </v>
          </cell>
          <cell r="CO253" t="str">
            <v xml:space="preserve"> </v>
          </cell>
          <cell r="CP253" t="str">
            <v xml:space="preserve"> </v>
          </cell>
          <cell r="CQ253" t="str">
            <v xml:space="preserve"> </v>
          </cell>
          <cell r="CR253" t="str">
            <v xml:space="preserve"> </v>
          </cell>
          <cell r="CS253" t="str">
            <v xml:space="preserve"> </v>
          </cell>
          <cell r="CT253" t="str">
            <v xml:space="preserve"> </v>
          </cell>
          <cell r="CU253" t="str">
            <v xml:space="preserve"> </v>
          </cell>
          <cell r="CV253" t="str">
            <v xml:space="preserve"> </v>
          </cell>
          <cell r="CW253" t="str">
            <v xml:space="preserve"> </v>
          </cell>
          <cell r="CX253" t="str">
            <v xml:space="preserve"> </v>
          </cell>
          <cell r="CY253" t="str">
            <v xml:space="preserve"> </v>
          </cell>
          <cell r="CZ253" t="str">
            <v xml:space="preserve"> </v>
          </cell>
          <cell r="DA253" t="str">
            <v xml:space="preserve"> </v>
          </cell>
          <cell r="DB253" t="str">
            <v xml:space="preserve"> </v>
          </cell>
          <cell r="DC253" t="str">
            <v xml:space="preserve"> </v>
          </cell>
          <cell r="DD253" t="str">
            <v xml:space="preserve"> </v>
          </cell>
          <cell r="DE253" t="str">
            <v xml:space="preserve"> </v>
          </cell>
          <cell r="DF253" t="str">
            <v xml:space="preserve"> </v>
          </cell>
          <cell r="DG253" t="str">
            <v xml:space="preserve"> </v>
          </cell>
          <cell r="DH253" t="str">
            <v>1. OEMChrysler Corporation868816H</v>
          </cell>
          <cell r="DI253">
            <v>0</v>
          </cell>
          <cell r="DJ253">
            <v>0</v>
          </cell>
          <cell r="DL253">
            <v>0</v>
          </cell>
          <cell r="DM253">
            <v>0</v>
          </cell>
          <cell r="DN253">
            <v>0</v>
          </cell>
          <cell r="DP253">
            <v>0</v>
          </cell>
          <cell r="DQ253">
            <v>0</v>
          </cell>
          <cell r="DR253">
            <v>0</v>
          </cell>
          <cell r="DT253">
            <v>0</v>
          </cell>
          <cell r="DU253">
            <v>0</v>
          </cell>
          <cell r="DV253">
            <v>0</v>
          </cell>
          <cell r="DX253">
            <v>0</v>
          </cell>
          <cell r="DY253">
            <v>0</v>
          </cell>
          <cell r="DZ253">
            <v>0</v>
          </cell>
          <cell r="EB253">
            <v>0</v>
          </cell>
          <cell r="EC253">
            <v>0</v>
          </cell>
          <cell r="ED253">
            <v>0</v>
          </cell>
          <cell r="EF253">
            <v>0</v>
          </cell>
          <cell r="EG253">
            <v>0</v>
          </cell>
          <cell r="EH253">
            <v>0</v>
          </cell>
          <cell r="EJ253">
            <v>0</v>
          </cell>
          <cell r="EK253">
            <v>0</v>
          </cell>
          <cell r="EL253">
            <v>0</v>
          </cell>
          <cell r="EN253">
            <v>0</v>
          </cell>
          <cell r="EO253">
            <v>0</v>
          </cell>
          <cell r="EP253">
            <v>0</v>
          </cell>
          <cell r="ER253">
            <v>0</v>
          </cell>
          <cell r="ES253">
            <v>0</v>
          </cell>
          <cell r="ET253">
            <v>0</v>
          </cell>
          <cell r="EV253">
            <v>0</v>
          </cell>
          <cell r="EW253">
            <v>0</v>
          </cell>
          <cell r="EX253">
            <v>0</v>
          </cell>
          <cell r="EZ253">
            <v>0</v>
          </cell>
          <cell r="FA253">
            <v>0</v>
          </cell>
          <cell r="FB253">
            <v>0</v>
          </cell>
          <cell r="FD253">
            <v>0</v>
          </cell>
          <cell r="FE253">
            <v>0</v>
          </cell>
          <cell r="FF253">
            <v>0</v>
          </cell>
          <cell r="FI253">
            <v>0</v>
          </cell>
          <cell r="FJ253">
            <v>0</v>
          </cell>
          <cell r="FK253">
            <v>0</v>
          </cell>
          <cell r="FM253">
            <v>0</v>
          </cell>
          <cell r="FN253">
            <v>0</v>
          </cell>
          <cell r="FO253">
            <v>0</v>
          </cell>
          <cell r="FQ253">
            <v>0</v>
          </cell>
          <cell r="FR253">
            <v>0</v>
          </cell>
          <cell r="FS253">
            <v>0</v>
          </cell>
          <cell r="FU253">
            <v>0</v>
          </cell>
          <cell r="FV253">
            <v>0</v>
          </cell>
          <cell r="FW253">
            <v>0</v>
          </cell>
          <cell r="FY253">
            <v>0</v>
          </cell>
          <cell r="FZ253">
            <v>0</v>
          </cell>
          <cell r="GA253">
            <v>0</v>
          </cell>
          <cell r="GC253">
            <v>0</v>
          </cell>
          <cell r="GD253">
            <v>0</v>
          </cell>
          <cell r="GE253">
            <v>0</v>
          </cell>
          <cell r="GG253">
            <v>0</v>
          </cell>
          <cell r="GH253">
            <v>0</v>
          </cell>
          <cell r="GI253">
            <v>0</v>
          </cell>
          <cell r="GK253">
            <v>0</v>
          </cell>
          <cell r="GL253">
            <v>0</v>
          </cell>
          <cell r="GM253">
            <v>0</v>
          </cell>
          <cell r="GO253">
            <v>0</v>
          </cell>
          <cell r="GP253">
            <v>0</v>
          </cell>
          <cell r="GQ253">
            <v>0</v>
          </cell>
          <cell r="GS253">
            <v>0</v>
          </cell>
          <cell r="GT253">
            <v>0</v>
          </cell>
          <cell r="GU253">
            <v>0</v>
          </cell>
          <cell r="GW253">
            <v>0</v>
          </cell>
          <cell r="GX253">
            <v>0</v>
          </cell>
          <cell r="GY253">
            <v>0</v>
          </cell>
          <cell r="HA253">
            <v>0</v>
          </cell>
          <cell r="HB253">
            <v>0</v>
          </cell>
          <cell r="HC253">
            <v>0</v>
          </cell>
        </row>
        <row r="254">
          <cell r="H254" t="str">
            <v>868817C</v>
          </cell>
          <cell r="I254" t="str">
            <v>USD</v>
          </cell>
          <cell r="J254" t="str">
            <v>RADIADOR 1.25 B-VAN</v>
          </cell>
          <cell r="K254" t="str">
            <v>T1</v>
          </cell>
          <cell r="L254">
            <v>400.6700854</v>
          </cell>
          <cell r="M254">
            <v>400670.08539999998</v>
          </cell>
          <cell r="N254">
            <v>48.969700000000003</v>
          </cell>
          <cell r="Q254" t="str">
            <v>End of life July 2003</v>
          </cell>
          <cell r="R254">
            <v>48.969700000000003</v>
          </cell>
          <cell r="V254">
            <v>48.969700000000003</v>
          </cell>
          <cell r="Z254">
            <v>48.969700000000003</v>
          </cell>
          <cell r="AD254">
            <v>48.969700000000003</v>
          </cell>
          <cell r="AH254">
            <v>48.969700000000003</v>
          </cell>
          <cell r="AL254">
            <v>48.969700000000003</v>
          </cell>
          <cell r="AP254">
            <v>48.969700000000003</v>
          </cell>
          <cell r="AT254">
            <v>48.969700000000003</v>
          </cell>
          <cell r="AX254">
            <v>48.969700000000003</v>
          </cell>
          <cell r="BB254">
            <v>48.969700000000003</v>
          </cell>
          <cell r="BF254">
            <v>48.969700000000003</v>
          </cell>
          <cell r="BJ254">
            <v>48.969700000000003</v>
          </cell>
          <cell r="BK254">
            <v>0</v>
          </cell>
          <cell r="BL254" t="str">
            <v xml:space="preserve"> </v>
          </cell>
          <cell r="BM254" t="str">
            <v xml:space="preserve"> </v>
          </cell>
          <cell r="BN254" t="str">
            <v xml:space="preserve"> </v>
          </cell>
          <cell r="BO254" t="str">
            <v xml:space="preserve"> </v>
          </cell>
          <cell r="BP254" t="str">
            <v xml:space="preserve"> </v>
          </cell>
          <cell r="BQ254" t="str">
            <v xml:space="preserve"> </v>
          </cell>
          <cell r="BR254" t="str">
            <v xml:space="preserve"> </v>
          </cell>
          <cell r="BS254" t="str">
            <v xml:space="preserve"> </v>
          </cell>
          <cell r="BT254" t="str">
            <v xml:space="preserve"> </v>
          </cell>
          <cell r="BU254" t="str">
            <v xml:space="preserve"> </v>
          </cell>
          <cell r="BV254" t="str">
            <v xml:space="preserve"> </v>
          </cell>
          <cell r="BW254" t="str">
            <v xml:space="preserve"> </v>
          </cell>
          <cell r="BX254" t="str">
            <v xml:space="preserve"> </v>
          </cell>
          <cell r="BY254" t="str">
            <v xml:space="preserve"> </v>
          </cell>
          <cell r="BZ254" t="str">
            <v xml:space="preserve"> </v>
          </cell>
          <cell r="CA254" t="str">
            <v xml:space="preserve"> </v>
          </cell>
          <cell r="CB254" t="str">
            <v xml:space="preserve"> </v>
          </cell>
          <cell r="CC254" t="str">
            <v xml:space="preserve"> </v>
          </cell>
          <cell r="CD254" t="str">
            <v xml:space="preserve"> </v>
          </cell>
          <cell r="CE254" t="str">
            <v xml:space="preserve"> </v>
          </cell>
          <cell r="CF254" t="str">
            <v xml:space="preserve"> </v>
          </cell>
          <cell r="CG254" t="str">
            <v xml:space="preserve"> </v>
          </cell>
          <cell r="CH254" t="str">
            <v xml:space="preserve"> </v>
          </cell>
          <cell r="CI254" t="str">
            <v xml:space="preserve"> </v>
          </cell>
          <cell r="CJ254" t="str">
            <v xml:space="preserve"> </v>
          </cell>
          <cell r="CK254" t="str">
            <v xml:space="preserve"> </v>
          </cell>
          <cell r="CL254" t="str">
            <v xml:space="preserve"> </v>
          </cell>
          <cell r="CM254" t="str">
            <v xml:space="preserve"> </v>
          </cell>
          <cell r="CN254" t="str">
            <v xml:space="preserve"> </v>
          </cell>
          <cell r="CO254" t="str">
            <v xml:space="preserve"> </v>
          </cell>
          <cell r="CP254" t="str">
            <v xml:space="preserve"> </v>
          </cell>
          <cell r="CQ254" t="str">
            <v xml:space="preserve"> </v>
          </cell>
          <cell r="CR254" t="str">
            <v xml:space="preserve"> </v>
          </cell>
          <cell r="CS254" t="str">
            <v xml:space="preserve"> </v>
          </cell>
          <cell r="CT254" t="str">
            <v xml:space="preserve"> </v>
          </cell>
          <cell r="CU254" t="str">
            <v xml:space="preserve"> </v>
          </cell>
          <cell r="CV254" t="str">
            <v xml:space="preserve"> </v>
          </cell>
          <cell r="CW254" t="str">
            <v xml:space="preserve"> </v>
          </cell>
          <cell r="CX254" t="str">
            <v xml:space="preserve"> </v>
          </cell>
          <cell r="CY254" t="str">
            <v xml:space="preserve"> </v>
          </cell>
          <cell r="CZ254" t="str">
            <v xml:space="preserve"> </v>
          </cell>
          <cell r="DA254" t="str">
            <v xml:space="preserve"> </v>
          </cell>
          <cell r="DB254" t="str">
            <v xml:space="preserve"> </v>
          </cell>
          <cell r="DC254" t="str">
            <v xml:space="preserve"> </v>
          </cell>
          <cell r="DD254" t="str">
            <v xml:space="preserve"> </v>
          </cell>
          <cell r="DE254" t="str">
            <v xml:space="preserve"> </v>
          </cell>
          <cell r="DF254" t="str">
            <v xml:space="preserve"> </v>
          </cell>
          <cell r="DG254" t="str">
            <v xml:space="preserve"> </v>
          </cell>
          <cell r="DH254" t="str">
            <v>1. OEMChrysler Corporation868817C</v>
          </cell>
          <cell r="DI254">
            <v>0</v>
          </cell>
          <cell r="DJ254">
            <v>0</v>
          </cell>
          <cell r="DL254">
            <v>0</v>
          </cell>
          <cell r="DM254">
            <v>0</v>
          </cell>
          <cell r="DN254">
            <v>0</v>
          </cell>
          <cell r="DP254">
            <v>0</v>
          </cell>
          <cell r="DQ254">
            <v>0</v>
          </cell>
          <cell r="DR254">
            <v>0</v>
          </cell>
          <cell r="DT254">
            <v>0</v>
          </cell>
          <cell r="DU254">
            <v>0</v>
          </cell>
          <cell r="DV254">
            <v>0</v>
          </cell>
          <cell r="DX254">
            <v>0</v>
          </cell>
          <cell r="DY254">
            <v>0</v>
          </cell>
          <cell r="DZ254">
            <v>0</v>
          </cell>
          <cell r="EB254">
            <v>0</v>
          </cell>
          <cell r="EC254">
            <v>0</v>
          </cell>
          <cell r="ED254">
            <v>0</v>
          </cell>
          <cell r="EF254">
            <v>0</v>
          </cell>
          <cell r="EG254">
            <v>0</v>
          </cell>
          <cell r="EH254">
            <v>0</v>
          </cell>
          <cell r="EJ254">
            <v>0</v>
          </cell>
          <cell r="EK254">
            <v>0</v>
          </cell>
          <cell r="EL254">
            <v>0</v>
          </cell>
          <cell r="EN254">
            <v>0</v>
          </cell>
          <cell r="EO254">
            <v>0</v>
          </cell>
          <cell r="EP254">
            <v>0</v>
          </cell>
          <cell r="ER254">
            <v>0</v>
          </cell>
          <cell r="ES254">
            <v>0</v>
          </cell>
          <cell r="ET254">
            <v>0</v>
          </cell>
          <cell r="EV254">
            <v>0</v>
          </cell>
          <cell r="EW254">
            <v>0</v>
          </cell>
          <cell r="EX254">
            <v>0</v>
          </cell>
          <cell r="EZ254">
            <v>0</v>
          </cell>
          <cell r="FA254">
            <v>0</v>
          </cell>
          <cell r="FB254">
            <v>0</v>
          </cell>
          <cell r="FD254">
            <v>0</v>
          </cell>
          <cell r="FE254">
            <v>0</v>
          </cell>
          <cell r="FF254">
            <v>0</v>
          </cell>
          <cell r="FI254">
            <v>0</v>
          </cell>
          <cell r="FJ254">
            <v>0</v>
          </cell>
          <cell r="FK254">
            <v>0</v>
          </cell>
          <cell r="FM254">
            <v>0</v>
          </cell>
          <cell r="FN254">
            <v>0</v>
          </cell>
          <cell r="FO254">
            <v>0</v>
          </cell>
          <cell r="FQ254">
            <v>0</v>
          </cell>
          <cell r="FR254">
            <v>0</v>
          </cell>
          <cell r="FS254">
            <v>0</v>
          </cell>
          <cell r="FU254">
            <v>0</v>
          </cell>
          <cell r="FV254">
            <v>0</v>
          </cell>
          <cell r="FW254">
            <v>0</v>
          </cell>
          <cell r="FY254">
            <v>0</v>
          </cell>
          <cell r="FZ254">
            <v>0</v>
          </cell>
          <cell r="GA254">
            <v>0</v>
          </cell>
          <cell r="GC254">
            <v>0</v>
          </cell>
          <cell r="GD254">
            <v>0</v>
          </cell>
          <cell r="GE254">
            <v>0</v>
          </cell>
          <cell r="GG254">
            <v>0</v>
          </cell>
          <cell r="GH254">
            <v>0</v>
          </cell>
          <cell r="GI254">
            <v>0</v>
          </cell>
          <cell r="GK254">
            <v>0</v>
          </cell>
          <cell r="GL254">
            <v>0</v>
          </cell>
          <cell r="GM254">
            <v>0</v>
          </cell>
          <cell r="GO254">
            <v>0</v>
          </cell>
          <cell r="GP254">
            <v>0</v>
          </cell>
          <cell r="GQ254">
            <v>0</v>
          </cell>
          <cell r="GS254">
            <v>0</v>
          </cell>
          <cell r="GT254">
            <v>0</v>
          </cell>
          <cell r="GU254">
            <v>0</v>
          </cell>
          <cell r="GW254">
            <v>0</v>
          </cell>
          <cell r="GX254">
            <v>0</v>
          </cell>
          <cell r="GY254">
            <v>0</v>
          </cell>
          <cell r="HA254">
            <v>0</v>
          </cell>
          <cell r="HB254">
            <v>0</v>
          </cell>
          <cell r="HC254">
            <v>0</v>
          </cell>
        </row>
        <row r="255">
          <cell r="H255" t="str">
            <v>1003502</v>
          </cell>
          <cell r="I255" t="str">
            <v>USD</v>
          </cell>
          <cell r="J255" t="str">
            <v>RADIATOR ASSY COMPLETE</v>
          </cell>
          <cell r="K255" t="str">
            <v>T4</v>
          </cell>
          <cell r="L255">
            <v>9512.8123336000008</v>
          </cell>
          <cell r="M255">
            <v>9512812.3336000014</v>
          </cell>
          <cell r="N255">
            <v>92.98</v>
          </cell>
          <cell r="O255">
            <v>-3</v>
          </cell>
          <cell r="P255" t="str">
            <v>Negociacion</v>
          </cell>
          <cell r="Q255" t="str">
            <v>Phase 1 negotiation</v>
          </cell>
          <cell r="R255">
            <v>89.98</v>
          </cell>
          <cell r="V255">
            <v>89.98</v>
          </cell>
          <cell r="Z255">
            <v>89.98</v>
          </cell>
          <cell r="AA255">
            <v>-2.18E-2</v>
          </cell>
          <cell r="AB255" t="str">
            <v>Prod.Tec</v>
          </cell>
          <cell r="AC255" t="str">
            <v>Injecting plastic tank in 25% = -0.0218</v>
          </cell>
          <cell r="AD255">
            <v>89.958200000000005</v>
          </cell>
          <cell r="AH255">
            <v>89.958200000000005</v>
          </cell>
          <cell r="AL255">
            <v>89.958200000000005</v>
          </cell>
          <cell r="AP255">
            <v>89.958200000000005</v>
          </cell>
          <cell r="AT255">
            <v>89.958200000000005</v>
          </cell>
          <cell r="AU255">
            <v>-0.79500000000000004</v>
          </cell>
          <cell r="AV255" t="str">
            <v>Prod.Tec</v>
          </cell>
          <cell r="AW255" t="str">
            <v>Reduce tubestock thickness from 0.38 to 0.358 -0.3/ Reduction fin thicknees de .004 to .003 =-0.4950</v>
          </cell>
          <cell r="AX255">
            <v>89.163200000000003</v>
          </cell>
          <cell r="BB255">
            <v>89.163200000000003</v>
          </cell>
          <cell r="BF255">
            <v>89.163200000000003</v>
          </cell>
          <cell r="BJ255">
            <v>89.163200000000003</v>
          </cell>
          <cell r="BK255">
            <v>-3.8167999999999997</v>
          </cell>
          <cell r="BL255" t="str">
            <v xml:space="preserve"> </v>
          </cell>
          <cell r="BM255" t="str">
            <v xml:space="preserve"> </v>
          </cell>
          <cell r="BN255" t="str">
            <v xml:space="preserve"> </v>
          </cell>
          <cell r="BO255">
            <v>-3</v>
          </cell>
          <cell r="BP255" t="str">
            <v xml:space="preserve"> </v>
          </cell>
          <cell r="BQ255" t="str">
            <v xml:space="preserve"> </v>
          </cell>
          <cell r="BR255" t="str">
            <v xml:space="preserve"> </v>
          </cell>
          <cell r="BS255" t="str">
            <v xml:space="preserve"> </v>
          </cell>
          <cell r="BT255" t="str">
            <v xml:space="preserve"> </v>
          </cell>
          <cell r="BU255" t="str">
            <v xml:space="preserve"> </v>
          </cell>
          <cell r="BV255" t="str">
            <v xml:space="preserve"> </v>
          </cell>
          <cell r="BW255" t="str">
            <v xml:space="preserve"> </v>
          </cell>
          <cell r="BX255" t="str">
            <v xml:space="preserve"> </v>
          </cell>
          <cell r="BY255" t="str">
            <v xml:space="preserve"> </v>
          </cell>
          <cell r="BZ255">
            <v>-2.18E-2</v>
          </cell>
          <cell r="CA255" t="str">
            <v xml:space="preserve"> </v>
          </cell>
          <cell r="CB255" t="str">
            <v xml:space="preserve"> </v>
          </cell>
          <cell r="CC255" t="str">
            <v xml:space="preserve"> </v>
          </cell>
          <cell r="CD255" t="str">
            <v xml:space="preserve"> </v>
          </cell>
          <cell r="CE255" t="str">
            <v xml:space="preserve"> </v>
          </cell>
          <cell r="CF255" t="str">
            <v xml:space="preserve"> </v>
          </cell>
          <cell r="CG255" t="str">
            <v xml:space="preserve"> </v>
          </cell>
          <cell r="CH255" t="str">
            <v xml:space="preserve"> </v>
          </cell>
          <cell r="CI255" t="str">
            <v xml:space="preserve"> </v>
          </cell>
          <cell r="CJ255" t="str">
            <v xml:space="preserve"> </v>
          </cell>
          <cell r="CK255" t="str">
            <v xml:space="preserve"> </v>
          </cell>
          <cell r="CL255" t="str">
            <v xml:space="preserve"> </v>
          </cell>
          <cell r="CM255" t="str">
            <v xml:space="preserve"> </v>
          </cell>
          <cell r="CN255" t="str">
            <v xml:space="preserve"> </v>
          </cell>
          <cell r="CO255" t="str">
            <v xml:space="preserve"> </v>
          </cell>
          <cell r="CP255" t="str">
            <v xml:space="preserve"> </v>
          </cell>
          <cell r="CQ255" t="str">
            <v xml:space="preserve"> </v>
          </cell>
          <cell r="CR255" t="str">
            <v xml:space="preserve"> </v>
          </cell>
          <cell r="CS255" t="str">
            <v xml:space="preserve"> </v>
          </cell>
          <cell r="CT255">
            <v>-0.79500000000000004</v>
          </cell>
          <cell r="CU255" t="str">
            <v xml:space="preserve"> </v>
          </cell>
          <cell r="CV255" t="str">
            <v xml:space="preserve"> </v>
          </cell>
          <cell r="CW255" t="str">
            <v xml:space="preserve"> </v>
          </cell>
          <cell r="CX255" t="str">
            <v xml:space="preserve"> </v>
          </cell>
          <cell r="CY255" t="str">
            <v xml:space="preserve"> </v>
          </cell>
          <cell r="CZ255" t="str">
            <v xml:space="preserve"> </v>
          </cell>
          <cell r="DA255" t="str">
            <v xml:space="preserve"> </v>
          </cell>
          <cell r="DB255" t="str">
            <v xml:space="preserve"> </v>
          </cell>
          <cell r="DC255" t="str">
            <v xml:space="preserve"> </v>
          </cell>
          <cell r="DD255" t="str">
            <v xml:space="preserve"> </v>
          </cell>
          <cell r="DE255" t="str">
            <v xml:space="preserve"> </v>
          </cell>
          <cell r="DF255" t="str">
            <v xml:space="preserve"> </v>
          </cell>
          <cell r="DG255" t="str">
            <v xml:space="preserve"> </v>
          </cell>
          <cell r="DH255" t="str">
            <v>1. OEMChrysler de Mexico1003502</v>
          </cell>
          <cell r="DI255">
            <v>-3.8167999999999997</v>
          </cell>
          <cell r="DJ255">
            <v>0</v>
          </cell>
          <cell r="DL255">
            <v>0</v>
          </cell>
          <cell r="DM255">
            <v>0</v>
          </cell>
          <cell r="DN255">
            <v>-3</v>
          </cell>
          <cell r="DP255">
            <v>0</v>
          </cell>
          <cell r="DQ255">
            <v>0</v>
          </cell>
          <cell r="DR255">
            <v>0</v>
          </cell>
          <cell r="DT255">
            <v>0</v>
          </cell>
          <cell r="DU255">
            <v>0</v>
          </cell>
          <cell r="DV255">
            <v>0</v>
          </cell>
          <cell r="DX255">
            <v>0</v>
          </cell>
          <cell r="DY255">
            <v>-2.18E-2</v>
          </cell>
          <cell r="DZ255">
            <v>0</v>
          </cell>
          <cell r="EB255">
            <v>0</v>
          </cell>
          <cell r="EC255">
            <v>0</v>
          </cell>
          <cell r="ED255">
            <v>0</v>
          </cell>
          <cell r="EF255">
            <v>0</v>
          </cell>
          <cell r="EG255">
            <v>0</v>
          </cell>
          <cell r="EH255">
            <v>0</v>
          </cell>
          <cell r="EJ255">
            <v>0</v>
          </cell>
          <cell r="EK255">
            <v>0</v>
          </cell>
          <cell r="EL255">
            <v>0</v>
          </cell>
          <cell r="EN255">
            <v>0</v>
          </cell>
          <cell r="EO255">
            <v>0</v>
          </cell>
          <cell r="EP255">
            <v>0</v>
          </cell>
          <cell r="ER255">
            <v>0</v>
          </cell>
          <cell r="ES255">
            <v>-0.79500000000000004</v>
          </cell>
          <cell r="ET255">
            <v>0</v>
          </cell>
          <cell r="EV255">
            <v>0</v>
          </cell>
          <cell r="EW255">
            <v>0</v>
          </cell>
          <cell r="EX255">
            <v>0</v>
          </cell>
          <cell r="EZ255">
            <v>0</v>
          </cell>
          <cell r="FA255">
            <v>0</v>
          </cell>
          <cell r="FB255">
            <v>0</v>
          </cell>
          <cell r="FD255">
            <v>0</v>
          </cell>
          <cell r="FE255">
            <v>0</v>
          </cell>
          <cell r="FF255">
            <v>0</v>
          </cell>
          <cell r="FI255">
            <v>0</v>
          </cell>
          <cell r="FJ255">
            <v>0</v>
          </cell>
          <cell r="FK255">
            <v>-3</v>
          </cell>
          <cell r="FM255">
            <v>0</v>
          </cell>
          <cell r="FN255">
            <v>0</v>
          </cell>
          <cell r="FO255">
            <v>-3</v>
          </cell>
          <cell r="FQ255">
            <v>0</v>
          </cell>
          <cell r="FR255">
            <v>0</v>
          </cell>
          <cell r="FS255">
            <v>-3</v>
          </cell>
          <cell r="FU255">
            <v>0</v>
          </cell>
          <cell r="FV255">
            <v>-2.18E-2</v>
          </cell>
          <cell r="FW255">
            <v>-3</v>
          </cell>
          <cell r="FY255">
            <v>0</v>
          </cell>
          <cell r="FZ255">
            <v>-2.18E-2</v>
          </cell>
          <cell r="GA255">
            <v>-3</v>
          </cell>
          <cell r="GC255">
            <v>0</v>
          </cell>
          <cell r="GD255">
            <v>-2.18E-2</v>
          </cell>
          <cell r="GE255">
            <v>-3</v>
          </cell>
          <cell r="GG255">
            <v>0</v>
          </cell>
          <cell r="GH255">
            <v>-2.18E-2</v>
          </cell>
          <cell r="GI255">
            <v>-3</v>
          </cell>
          <cell r="GK255">
            <v>0</v>
          </cell>
          <cell r="GL255">
            <v>-2.18E-2</v>
          </cell>
          <cell r="GM255">
            <v>-3</v>
          </cell>
          <cell r="GO255">
            <v>0</v>
          </cell>
          <cell r="GP255">
            <v>-0.81680000000000008</v>
          </cell>
          <cell r="GQ255">
            <v>-3</v>
          </cell>
          <cell r="GS255">
            <v>0</v>
          </cell>
          <cell r="GT255">
            <v>-0.81680000000000008</v>
          </cell>
          <cell r="GU255">
            <v>-3</v>
          </cell>
          <cell r="GW255">
            <v>0</v>
          </cell>
          <cell r="GX255">
            <v>-0.81680000000000008</v>
          </cell>
          <cell r="GY255">
            <v>-3</v>
          </cell>
          <cell r="HA255">
            <v>0</v>
          </cell>
          <cell r="HB255">
            <v>-0.81680000000000008</v>
          </cell>
          <cell r="HC255">
            <v>-3</v>
          </cell>
        </row>
        <row r="256">
          <cell r="H256" t="str">
            <v>1006056</v>
          </cell>
          <cell r="I256" t="str">
            <v>USD</v>
          </cell>
          <cell r="J256" t="str">
            <v>MOD 2.4L ATX PT2001</v>
          </cell>
          <cell r="K256" t="str">
            <v>T7</v>
          </cell>
          <cell r="L256">
            <v>17.221860499999998</v>
          </cell>
          <cell r="M256">
            <v>17221.860499999999</v>
          </cell>
          <cell r="N256">
            <v>120.2011</v>
          </cell>
          <cell r="R256">
            <v>120.2011</v>
          </cell>
          <cell r="V256">
            <v>120.2011</v>
          </cell>
          <cell r="W256">
            <v>-0.15910000000000002</v>
          </cell>
          <cell r="X256" t="str">
            <v>Prod.Tec</v>
          </cell>
          <cell r="Y256" t="str">
            <v>-0.1063 Tube gage from 0.30 to 0.275mm /  -0.0528 Thicknees reduction from condensor 102 to 80 mm</v>
          </cell>
          <cell r="Z256">
            <v>120.042</v>
          </cell>
          <cell r="AA256">
            <v>-2.18E-2</v>
          </cell>
          <cell r="AB256" t="str">
            <v>Prod.Tec</v>
          </cell>
          <cell r="AC256" t="str">
            <v>Injecting plastic tank in 25% = -0.0218</v>
          </cell>
          <cell r="AD256">
            <v>120.0202</v>
          </cell>
          <cell r="AH256">
            <v>120.0202</v>
          </cell>
          <cell r="AL256">
            <v>120.0202</v>
          </cell>
          <cell r="AP256">
            <v>120.0202</v>
          </cell>
          <cell r="AT256">
            <v>120.0202</v>
          </cell>
          <cell r="AX256">
            <v>120.0202</v>
          </cell>
          <cell r="BB256">
            <v>120.0202</v>
          </cell>
          <cell r="BF256">
            <v>112.0202</v>
          </cell>
          <cell r="BJ256">
            <v>112.0202</v>
          </cell>
          <cell r="BK256">
            <v>-0.18090000000000001</v>
          </cell>
          <cell r="BL256" t="str">
            <v xml:space="preserve"> </v>
          </cell>
          <cell r="BM256" t="str">
            <v xml:space="preserve"> </v>
          </cell>
          <cell r="BN256" t="str">
            <v xml:space="preserve"> </v>
          </cell>
          <cell r="BO256" t="str">
            <v xml:space="preserve"> </v>
          </cell>
          <cell r="BP256" t="str">
            <v xml:space="preserve"> </v>
          </cell>
          <cell r="BQ256" t="str">
            <v xml:space="preserve"> </v>
          </cell>
          <cell r="BR256" t="str">
            <v xml:space="preserve"> </v>
          </cell>
          <cell r="BS256" t="str">
            <v xml:space="preserve"> </v>
          </cell>
          <cell r="BT256" t="str">
            <v xml:space="preserve"> </v>
          </cell>
          <cell r="BU256" t="str">
            <v xml:space="preserve"> </v>
          </cell>
          <cell r="BV256">
            <v>-0.15910000000000002</v>
          </cell>
          <cell r="BW256" t="str">
            <v xml:space="preserve"> </v>
          </cell>
          <cell r="BX256" t="str">
            <v xml:space="preserve"> </v>
          </cell>
          <cell r="BY256" t="str">
            <v xml:space="preserve"> </v>
          </cell>
          <cell r="BZ256">
            <v>-2.18E-2</v>
          </cell>
          <cell r="CA256" t="str">
            <v xml:space="preserve"> </v>
          </cell>
          <cell r="CB256" t="str">
            <v xml:space="preserve"> </v>
          </cell>
          <cell r="CC256" t="str">
            <v xml:space="preserve"> </v>
          </cell>
          <cell r="CD256" t="str">
            <v xml:space="preserve"> </v>
          </cell>
          <cell r="CE256" t="str">
            <v xml:space="preserve"> </v>
          </cell>
          <cell r="CF256" t="str">
            <v xml:space="preserve"> </v>
          </cell>
          <cell r="CG256" t="str">
            <v xml:space="preserve"> </v>
          </cell>
          <cell r="CH256" t="str">
            <v xml:space="preserve"> </v>
          </cell>
          <cell r="CI256" t="str">
            <v xml:space="preserve"> </v>
          </cell>
          <cell r="CJ256" t="str">
            <v xml:space="preserve"> </v>
          </cell>
          <cell r="CK256" t="str">
            <v xml:space="preserve"> </v>
          </cell>
          <cell r="CL256" t="str">
            <v xml:space="preserve"> </v>
          </cell>
          <cell r="CM256" t="str">
            <v xml:space="preserve"> </v>
          </cell>
          <cell r="CN256" t="str">
            <v xml:space="preserve"> </v>
          </cell>
          <cell r="CO256" t="str">
            <v xml:space="preserve"> </v>
          </cell>
          <cell r="CP256" t="str">
            <v xml:space="preserve"> </v>
          </cell>
          <cell r="CQ256" t="str">
            <v xml:space="preserve"> </v>
          </cell>
          <cell r="CR256" t="str">
            <v xml:space="preserve"> </v>
          </cell>
          <cell r="CS256" t="str">
            <v xml:space="preserve"> </v>
          </cell>
          <cell r="CT256" t="str">
            <v xml:space="preserve"> </v>
          </cell>
          <cell r="CU256" t="str">
            <v xml:space="preserve"> </v>
          </cell>
          <cell r="CV256" t="str">
            <v xml:space="preserve"> </v>
          </cell>
          <cell r="CW256" t="str">
            <v xml:space="preserve"> </v>
          </cell>
          <cell r="CX256" t="str">
            <v xml:space="preserve"> </v>
          </cell>
          <cell r="CY256" t="str">
            <v xml:space="preserve"> </v>
          </cell>
          <cell r="CZ256" t="str">
            <v xml:space="preserve"> </v>
          </cell>
          <cell r="DA256" t="str">
            <v xml:space="preserve"> </v>
          </cell>
          <cell r="DB256" t="str">
            <v xml:space="preserve"> </v>
          </cell>
          <cell r="DC256" t="str">
            <v xml:space="preserve"> </v>
          </cell>
          <cell r="DD256" t="str">
            <v xml:space="preserve"> </v>
          </cell>
          <cell r="DE256" t="str">
            <v xml:space="preserve"> </v>
          </cell>
          <cell r="DF256" t="str">
            <v xml:space="preserve"> </v>
          </cell>
          <cell r="DG256" t="str">
            <v xml:space="preserve"> </v>
          </cell>
          <cell r="DH256" t="str">
            <v>1. OEMChrysler de Mexico1006056</v>
          </cell>
          <cell r="DI256">
            <v>-0.18090000000000001</v>
          </cell>
          <cell r="DJ256">
            <v>0</v>
          </cell>
          <cell r="DL256">
            <v>0</v>
          </cell>
          <cell r="DM256">
            <v>0</v>
          </cell>
          <cell r="DN256">
            <v>0</v>
          </cell>
          <cell r="DP256">
            <v>0</v>
          </cell>
          <cell r="DQ256">
            <v>0</v>
          </cell>
          <cell r="DR256">
            <v>0</v>
          </cell>
          <cell r="DT256">
            <v>0</v>
          </cell>
          <cell r="DU256">
            <v>-0.15910000000000002</v>
          </cell>
          <cell r="DV256">
            <v>0</v>
          </cell>
          <cell r="DX256">
            <v>0</v>
          </cell>
          <cell r="DY256">
            <v>-2.18E-2</v>
          </cell>
          <cell r="DZ256">
            <v>0</v>
          </cell>
          <cell r="EB256">
            <v>0</v>
          </cell>
          <cell r="EC256">
            <v>0</v>
          </cell>
          <cell r="ED256">
            <v>0</v>
          </cell>
          <cell r="EF256">
            <v>0</v>
          </cell>
          <cell r="EG256">
            <v>0</v>
          </cell>
          <cell r="EH256">
            <v>0</v>
          </cell>
          <cell r="EJ256">
            <v>0</v>
          </cell>
          <cell r="EK256">
            <v>0</v>
          </cell>
          <cell r="EL256">
            <v>0</v>
          </cell>
          <cell r="EN256">
            <v>0</v>
          </cell>
          <cell r="EO256">
            <v>0</v>
          </cell>
          <cell r="EP256">
            <v>0</v>
          </cell>
          <cell r="ER256">
            <v>0</v>
          </cell>
          <cell r="ES256">
            <v>0</v>
          </cell>
          <cell r="ET256">
            <v>0</v>
          </cell>
          <cell r="EV256">
            <v>0</v>
          </cell>
          <cell r="EW256">
            <v>0</v>
          </cell>
          <cell r="EX256">
            <v>0</v>
          </cell>
          <cell r="EZ256">
            <v>0</v>
          </cell>
          <cell r="FA256">
            <v>0</v>
          </cell>
          <cell r="FB256">
            <v>0</v>
          </cell>
          <cell r="FD256">
            <v>0</v>
          </cell>
          <cell r="FE256">
            <v>0</v>
          </cell>
          <cell r="FF256">
            <v>0</v>
          </cell>
          <cell r="FI256">
            <v>0</v>
          </cell>
          <cell r="FJ256">
            <v>0</v>
          </cell>
          <cell r="FK256">
            <v>0</v>
          </cell>
          <cell r="FM256">
            <v>0</v>
          </cell>
          <cell r="FN256">
            <v>0</v>
          </cell>
          <cell r="FO256">
            <v>0</v>
          </cell>
          <cell r="FQ256">
            <v>0</v>
          </cell>
          <cell r="FR256">
            <v>-0.15910000000000002</v>
          </cell>
          <cell r="FS256">
            <v>0</v>
          </cell>
          <cell r="FU256">
            <v>0</v>
          </cell>
          <cell r="FV256">
            <v>-0.18090000000000001</v>
          </cell>
          <cell r="FW256">
            <v>0</v>
          </cell>
          <cell r="FY256">
            <v>0</v>
          </cell>
          <cell r="FZ256">
            <v>-0.18090000000000001</v>
          </cell>
          <cell r="GA256">
            <v>0</v>
          </cell>
          <cell r="GC256">
            <v>0</v>
          </cell>
          <cell r="GD256">
            <v>-0.18090000000000001</v>
          </cell>
          <cell r="GE256">
            <v>0</v>
          </cell>
          <cell r="GG256">
            <v>0</v>
          </cell>
          <cell r="GH256">
            <v>-0.18090000000000001</v>
          </cell>
          <cell r="GI256">
            <v>0</v>
          </cell>
          <cell r="GK256">
            <v>0</v>
          </cell>
          <cell r="GL256">
            <v>-0.18090000000000001</v>
          </cell>
          <cell r="GM256">
            <v>0</v>
          </cell>
          <cell r="GO256">
            <v>0</v>
          </cell>
          <cell r="GP256">
            <v>-0.18090000000000001</v>
          </cell>
          <cell r="GQ256">
            <v>0</v>
          </cell>
          <cell r="GS256">
            <v>0</v>
          </cell>
          <cell r="GT256">
            <v>-0.18090000000000001</v>
          </cell>
          <cell r="GU256">
            <v>0</v>
          </cell>
          <cell r="GW256">
            <v>0</v>
          </cell>
          <cell r="GX256">
            <v>-0.18090000000000001</v>
          </cell>
          <cell r="GY256">
            <v>0</v>
          </cell>
          <cell r="HA256">
            <v>0</v>
          </cell>
          <cell r="HB256">
            <v>-0.18090000000000001</v>
          </cell>
          <cell r="HC256">
            <v>0</v>
          </cell>
        </row>
        <row r="257">
          <cell r="H257" t="str">
            <v>1006057</v>
          </cell>
          <cell r="I257" t="str">
            <v>USD</v>
          </cell>
          <cell r="J257" t="str">
            <v>MOD 2.4L M/T PT2001</v>
          </cell>
          <cell r="K257" t="str">
            <v>T7</v>
          </cell>
          <cell r="L257">
            <v>30.608588800000003</v>
          </cell>
          <cell r="M257">
            <v>30608.588800000005</v>
          </cell>
          <cell r="N257">
            <v>84.042000000000002</v>
          </cell>
          <cell r="R257">
            <v>84.042000000000002</v>
          </cell>
          <cell r="V257">
            <v>84.042000000000002</v>
          </cell>
          <cell r="W257">
            <v>-0.15910000000000002</v>
          </cell>
          <cell r="X257" t="str">
            <v>Prod.Tec</v>
          </cell>
          <cell r="Y257" t="str">
            <v>-0.1063 Tube gage from 0.30 to 0.275mm /  -0.0528 Thicknees reduction from condensor 102 to 80 mm</v>
          </cell>
          <cell r="Z257">
            <v>83.882900000000006</v>
          </cell>
          <cell r="AA257">
            <v>-0.20660000000000001</v>
          </cell>
          <cell r="AB257" t="str">
            <v>Prod.Tec</v>
          </cell>
          <cell r="AC257" t="str">
            <v>Wall thickness reduction for condenser tube -0.1848/ Injecting plastic tank in 25% = -0.0218</v>
          </cell>
          <cell r="AD257">
            <v>83.676300000000012</v>
          </cell>
          <cell r="AH257">
            <v>83.676300000000012</v>
          </cell>
          <cell r="AL257">
            <v>83.676300000000012</v>
          </cell>
          <cell r="AP257">
            <v>83.676300000000012</v>
          </cell>
          <cell r="AT257">
            <v>83.676300000000012</v>
          </cell>
          <cell r="AX257">
            <v>83.676300000000012</v>
          </cell>
          <cell r="BB257">
            <v>83.676300000000012</v>
          </cell>
          <cell r="BF257">
            <v>75.676300000000012</v>
          </cell>
          <cell r="BJ257">
            <v>75.676300000000012</v>
          </cell>
          <cell r="BK257">
            <v>-0.36570000000000003</v>
          </cell>
          <cell r="BL257" t="str">
            <v xml:space="preserve"> </v>
          </cell>
          <cell r="BM257" t="str">
            <v xml:space="preserve"> </v>
          </cell>
          <cell r="BN257" t="str">
            <v xml:space="preserve"> </v>
          </cell>
          <cell r="BO257" t="str">
            <v xml:space="preserve"> </v>
          </cell>
          <cell r="BP257" t="str">
            <v xml:space="preserve"> </v>
          </cell>
          <cell r="BQ257" t="str">
            <v xml:space="preserve"> </v>
          </cell>
          <cell r="BR257" t="str">
            <v xml:space="preserve"> </v>
          </cell>
          <cell r="BS257" t="str">
            <v xml:space="preserve"> </v>
          </cell>
          <cell r="BT257" t="str">
            <v xml:space="preserve"> </v>
          </cell>
          <cell r="BU257" t="str">
            <v xml:space="preserve"> </v>
          </cell>
          <cell r="BV257">
            <v>-0.15910000000000002</v>
          </cell>
          <cell r="BW257" t="str">
            <v xml:space="preserve"> </v>
          </cell>
          <cell r="BX257" t="str">
            <v xml:space="preserve"> </v>
          </cell>
          <cell r="BY257" t="str">
            <v xml:space="preserve"> </v>
          </cell>
          <cell r="BZ257">
            <v>-0.20660000000000001</v>
          </cell>
          <cell r="CA257" t="str">
            <v xml:space="preserve"> </v>
          </cell>
          <cell r="CB257" t="str">
            <v xml:space="preserve"> </v>
          </cell>
          <cell r="CC257" t="str">
            <v xml:space="preserve"> </v>
          </cell>
          <cell r="CD257" t="str">
            <v xml:space="preserve"> </v>
          </cell>
          <cell r="CE257" t="str">
            <v xml:space="preserve"> </v>
          </cell>
          <cell r="CF257" t="str">
            <v xml:space="preserve"> </v>
          </cell>
          <cell r="CG257" t="str">
            <v xml:space="preserve"> </v>
          </cell>
          <cell r="CH257" t="str">
            <v xml:space="preserve"> </v>
          </cell>
          <cell r="CI257" t="str">
            <v xml:space="preserve"> </v>
          </cell>
          <cell r="CJ257" t="str">
            <v xml:space="preserve"> </v>
          </cell>
          <cell r="CK257" t="str">
            <v xml:space="preserve"> </v>
          </cell>
          <cell r="CL257" t="str">
            <v xml:space="preserve"> </v>
          </cell>
          <cell r="CM257" t="str">
            <v xml:space="preserve"> </v>
          </cell>
          <cell r="CN257" t="str">
            <v xml:space="preserve"> </v>
          </cell>
          <cell r="CO257" t="str">
            <v xml:space="preserve"> </v>
          </cell>
          <cell r="CP257" t="str">
            <v xml:space="preserve"> </v>
          </cell>
          <cell r="CQ257" t="str">
            <v xml:space="preserve"> </v>
          </cell>
          <cell r="CR257" t="str">
            <v xml:space="preserve"> </v>
          </cell>
          <cell r="CS257" t="str">
            <v xml:space="preserve"> </v>
          </cell>
          <cell r="CT257" t="str">
            <v xml:space="preserve"> </v>
          </cell>
          <cell r="CU257" t="str">
            <v xml:space="preserve"> </v>
          </cell>
          <cell r="CV257" t="str">
            <v xml:space="preserve"> </v>
          </cell>
          <cell r="CW257" t="str">
            <v xml:space="preserve"> </v>
          </cell>
          <cell r="CX257" t="str">
            <v xml:space="preserve"> </v>
          </cell>
          <cell r="CY257" t="str">
            <v xml:space="preserve"> </v>
          </cell>
          <cell r="CZ257" t="str">
            <v xml:space="preserve"> </v>
          </cell>
          <cell r="DA257" t="str">
            <v xml:space="preserve"> </v>
          </cell>
          <cell r="DB257" t="str">
            <v xml:space="preserve"> </v>
          </cell>
          <cell r="DC257" t="str">
            <v xml:space="preserve"> </v>
          </cell>
          <cell r="DD257" t="str">
            <v xml:space="preserve"> </v>
          </cell>
          <cell r="DE257" t="str">
            <v xml:space="preserve"> </v>
          </cell>
          <cell r="DF257" t="str">
            <v xml:space="preserve"> </v>
          </cell>
          <cell r="DG257" t="str">
            <v xml:space="preserve"> </v>
          </cell>
          <cell r="DH257" t="str">
            <v>1. OEMChrysler de Mexico1006057</v>
          </cell>
          <cell r="DI257">
            <v>-0.36570000000000003</v>
          </cell>
          <cell r="DJ257">
            <v>0</v>
          </cell>
          <cell r="DL257">
            <v>0</v>
          </cell>
          <cell r="DM257">
            <v>0</v>
          </cell>
          <cell r="DN257">
            <v>0</v>
          </cell>
          <cell r="DP257">
            <v>0</v>
          </cell>
          <cell r="DQ257">
            <v>0</v>
          </cell>
          <cell r="DR257">
            <v>0</v>
          </cell>
          <cell r="DT257">
            <v>0</v>
          </cell>
          <cell r="DU257">
            <v>-0.15910000000000002</v>
          </cell>
          <cell r="DV257">
            <v>0</v>
          </cell>
          <cell r="DX257">
            <v>0</v>
          </cell>
          <cell r="DY257">
            <v>-0.20660000000000001</v>
          </cell>
          <cell r="DZ257">
            <v>0</v>
          </cell>
          <cell r="EB257">
            <v>0</v>
          </cell>
          <cell r="EC257">
            <v>0</v>
          </cell>
          <cell r="ED257">
            <v>0</v>
          </cell>
          <cell r="EF257">
            <v>0</v>
          </cell>
          <cell r="EG257">
            <v>0</v>
          </cell>
          <cell r="EH257">
            <v>0</v>
          </cell>
          <cell r="EJ257">
            <v>0</v>
          </cell>
          <cell r="EK257">
            <v>0</v>
          </cell>
          <cell r="EL257">
            <v>0</v>
          </cell>
          <cell r="EN257">
            <v>0</v>
          </cell>
          <cell r="EO257">
            <v>0</v>
          </cell>
          <cell r="EP257">
            <v>0</v>
          </cell>
          <cell r="ER257">
            <v>0</v>
          </cell>
          <cell r="ES257">
            <v>0</v>
          </cell>
          <cell r="ET257">
            <v>0</v>
          </cell>
          <cell r="EV257">
            <v>0</v>
          </cell>
          <cell r="EW257">
            <v>0</v>
          </cell>
          <cell r="EX257">
            <v>0</v>
          </cell>
          <cell r="EZ257">
            <v>0</v>
          </cell>
          <cell r="FA257">
            <v>0</v>
          </cell>
          <cell r="FB257">
            <v>0</v>
          </cell>
          <cell r="FD257">
            <v>0</v>
          </cell>
          <cell r="FE257">
            <v>0</v>
          </cell>
          <cell r="FF257">
            <v>0</v>
          </cell>
          <cell r="FI257">
            <v>0</v>
          </cell>
          <cell r="FJ257">
            <v>0</v>
          </cell>
          <cell r="FK257">
            <v>0</v>
          </cell>
          <cell r="FM257">
            <v>0</v>
          </cell>
          <cell r="FN257">
            <v>0</v>
          </cell>
          <cell r="FO257">
            <v>0</v>
          </cell>
          <cell r="FQ257">
            <v>0</v>
          </cell>
          <cell r="FR257">
            <v>-0.15910000000000002</v>
          </cell>
          <cell r="FS257">
            <v>0</v>
          </cell>
          <cell r="FU257">
            <v>0</v>
          </cell>
          <cell r="FV257">
            <v>-0.36570000000000003</v>
          </cell>
          <cell r="FW257">
            <v>0</v>
          </cell>
          <cell r="FY257">
            <v>0</v>
          </cell>
          <cell r="FZ257">
            <v>-0.36570000000000003</v>
          </cell>
          <cell r="GA257">
            <v>0</v>
          </cell>
          <cell r="GC257">
            <v>0</v>
          </cell>
          <cell r="GD257">
            <v>-0.36570000000000003</v>
          </cell>
          <cell r="GE257">
            <v>0</v>
          </cell>
          <cell r="GG257">
            <v>0</v>
          </cell>
          <cell r="GH257">
            <v>-0.36570000000000003</v>
          </cell>
          <cell r="GI257">
            <v>0</v>
          </cell>
          <cell r="GK257">
            <v>0</v>
          </cell>
          <cell r="GL257">
            <v>-0.36570000000000003</v>
          </cell>
          <cell r="GM257">
            <v>0</v>
          </cell>
          <cell r="GO257">
            <v>0</v>
          </cell>
          <cell r="GP257">
            <v>-0.36570000000000003</v>
          </cell>
          <cell r="GQ257">
            <v>0</v>
          </cell>
          <cell r="GS257">
            <v>0</v>
          </cell>
          <cell r="GT257">
            <v>-0.36570000000000003</v>
          </cell>
          <cell r="GU257">
            <v>0</v>
          </cell>
          <cell r="GW257">
            <v>0</v>
          </cell>
          <cell r="GX257">
            <v>-0.36570000000000003</v>
          </cell>
          <cell r="GY257">
            <v>0</v>
          </cell>
          <cell r="HA257">
            <v>0</v>
          </cell>
          <cell r="HB257">
            <v>-0.36570000000000003</v>
          </cell>
          <cell r="HC257">
            <v>0</v>
          </cell>
        </row>
        <row r="258">
          <cell r="H258" t="str">
            <v>871103H</v>
          </cell>
          <cell r="I258" t="str">
            <v>USD</v>
          </cell>
          <cell r="J258" t="str">
            <v>MODULO PT 1.6L M/T</v>
          </cell>
          <cell r="K258" t="str">
            <v>T7</v>
          </cell>
          <cell r="L258">
            <v>24.720961099999997</v>
          </cell>
          <cell r="M258">
            <v>24720.961099999997</v>
          </cell>
          <cell r="N258">
            <v>98.27</v>
          </cell>
          <cell r="R258">
            <v>98.27</v>
          </cell>
          <cell r="V258">
            <v>98.27</v>
          </cell>
          <cell r="W258">
            <v>-0.10630000000000001</v>
          </cell>
          <cell r="X258" t="str">
            <v>Prod.Tec</v>
          </cell>
          <cell r="Y258" t="str">
            <v>-0.1063 Tube gage from 0.30 to 0.275mm</v>
          </cell>
          <cell r="Z258">
            <v>98.163699999999992</v>
          </cell>
          <cell r="AA258">
            <v>-2.18E-2</v>
          </cell>
          <cell r="AB258" t="str">
            <v>Prod.Tec</v>
          </cell>
          <cell r="AC258" t="str">
            <v>Injecting plastic tank in 25% = -0.0218</v>
          </cell>
          <cell r="AD258">
            <v>98.141899999999993</v>
          </cell>
          <cell r="AH258">
            <v>98.141899999999993</v>
          </cell>
          <cell r="AL258">
            <v>98.141899999999993</v>
          </cell>
          <cell r="AP258">
            <v>98.141899999999993</v>
          </cell>
          <cell r="AT258">
            <v>98.141899999999993</v>
          </cell>
          <cell r="AX258">
            <v>98.141899999999993</v>
          </cell>
          <cell r="BB258">
            <v>98.141899999999993</v>
          </cell>
          <cell r="BF258">
            <v>90.141899999999993</v>
          </cell>
          <cell r="BJ258">
            <v>90.141899999999993</v>
          </cell>
          <cell r="BK258">
            <v>-0.12809999999999999</v>
          </cell>
          <cell r="BL258" t="str">
            <v xml:space="preserve"> </v>
          </cell>
          <cell r="BM258" t="str">
            <v xml:space="preserve"> </v>
          </cell>
          <cell r="BN258" t="str">
            <v xml:space="preserve"> </v>
          </cell>
          <cell r="BO258" t="str">
            <v xml:space="preserve"> </v>
          </cell>
          <cell r="BP258" t="str">
            <v xml:space="preserve"> </v>
          </cell>
          <cell r="BQ258" t="str">
            <v xml:space="preserve"> </v>
          </cell>
          <cell r="BR258" t="str">
            <v xml:space="preserve"> </v>
          </cell>
          <cell r="BS258" t="str">
            <v xml:space="preserve"> </v>
          </cell>
          <cell r="BT258" t="str">
            <v xml:space="preserve"> </v>
          </cell>
          <cell r="BU258" t="str">
            <v xml:space="preserve"> </v>
          </cell>
          <cell r="BV258">
            <v>-0.10630000000000001</v>
          </cell>
          <cell r="BW258" t="str">
            <v xml:space="preserve"> </v>
          </cell>
          <cell r="BX258" t="str">
            <v xml:space="preserve"> </v>
          </cell>
          <cell r="BY258" t="str">
            <v xml:space="preserve"> </v>
          </cell>
          <cell r="BZ258">
            <v>-2.18E-2</v>
          </cell>
          <cell r="CA258" t="str">
            <v xml:space="preserve"> </v>
          </cell>
          <cell r="CB258" t="str">
            <v xml:space="preserve"> </v>
          </cell>
          <cell r="CC258" t="str">
            <v xml:space="preserve"> </v>
          </cell>
          <cell r="CD258" t="str">
            <v xml:space="preserve"> </v>
          </cell>
          <cell r="CE258" t="str">
            <v xml:space="preserve"> </v>
          </cell>
          <cell r="CF258" t="str">
            <v xml:space="preserve"> </v>
          </cell>
          <cell r="CG258" t="str">
            <v xml:space="preserve"> </v>
          </cell>
          <cell r="CH258" t="str">
            <v xml:space="preserve"> </v>
          </cell>
          <cell r="CI258" t="str">
            <v xml:space="preserve"> </v>
          </cell>
          <cell r="CJ258" t="str">
            <v xml:space="preserve"> </v>
          </cell>
          <cell r="CK258" t="str">
            <v xml:space="preserve"> </v>
          </cell>
          <cell r="CL258" t="str">
            <v xml:space="preserve"> </v>
          </cell>
          <cell r="CM258" t="str">
            <v xml:space="preserve"> </v>
          </cell>
          <cell r="CN258" t="str">
            <v xml:space="preserve"> </v>
          </cell>
          <cell r="CO258" t="str">
            <v xml:space="preserve"> </v>
          </cell>
          <cell r="CP258" t="str">
            <v xml:space="preserve"> </v>
          </cell>
          <cell r="CQ258" t="str">
            <v xml:space="preserve"> </v>
          </cell>
          <cell r="CR258" t="str">
            <v xml:space="preserve"> </v>
          </cell>
          <cell r="CS258" t="str">
            <v xml:space="preserve"> </v>
          </cell>
          <cell r="CT258" t="str">
            <v xml:space="preserve"> </v>
          </cell>
          <cell r="CU258" t="str">
            <v xml:space="preserve"> </v>
          </cell>
          <cell r="CV258" t="str">
            <v xml:space="preserve"> </v>
          </cell>
          <cell r="CW258" t="str">
            <v xml:space="preserve"> </v>
          </cell>
          <cell r="CX258" t="str">
            <v xml:space="preserve"> </v>
          </cell>
          <cell r="CY258" t="str">
            <v xml:space="preserve"> </v>
          </cell>
          <cell r="CZ258" t="str">
            <v xml:space="preserve"> </v>
          </cell>
          <cell r="DA258" t="str">
            <v xml:space="preserve"> </v>
          </cell>
          <cell r="DB258" t="str">
            <v xml:space="preserve"> </v>
          </cell>
          <cell r="DC258" t="str">
            <v xml:space="preserve"> </v>
          </cell>
          <cell r="DD258" t="str">
            <v xml:space="preserve"> </v>
          </cell>
          <cell r="DE258" t="str">
            <v xml:space="preserve"> </v>
          </cell>
          <cell r="DF258" t="str">
            <v xml:space="preserve"> </v>
          </cell>
          <cell r="DG258" t="str">
            <v xml:space="preserve"> </v>
          </cell>
          <cell r="DH258" t="str">
            <v>1. OEMChrysler de Mexico871103H</v>
          </cell>
          <cell r="DI258">
            <v>-0.12809999999999999</v>
          </cell>
          <cell r="DJ258">
            <v>0</v>
          </cell>
          <cell r="DL258">
            <v>0</v>
          </cell>
          <cell r="DM258">
            <v>0</v>
          </cell>
          <cell r="DN258">
            <v>0</v>
          </cell>
          <cell r="DP258">
            <v>0</v>
          </cell>
          <cell r="DQ258">
            <v>0</v>
          </cell>
          <cell r="DR258">
            <v>0</v>
          </cell>
          <cell r="DT258">
            <v>0</v>
          </cell>
          <cell r="DU258">
            <v>-0.10630000000000001</v>
          </cell>
          <cell r="DV258">
            <v>0</v>
          </cell>
          <cell r="DX258">
            <v>0</v>
          </cell>
          <cell r="DY258">
            <v>-2.18E-2</v>
          </cell>
          <cell r="DZ258">
            <v>0</v>
          </cell>
          <cell r="EB258">
            <v>0</v>
          </cell>
          <cell r="EC258">
            <v>0</v>
          </cell>
          <cell r="ED258">
            <v>0</v>
          </cell>
          <cell r="EF258">
            <v>0</v>
          </cell>
          <cell r="EG258">
            <v>0</v>
          </cell>
          <cell r="EH258">
            <v>0</v>
          </cell>
          <cell r="EJ258">
            <v>0</v>
          </cell>
          <cell r="EK258">
            <v>0</v>
          </cell>
          <cell r="EL258">
            <v>0</v>
          </cell>
          <cell r="EN258">
            <v>0</v>
          </cell>
          <cell r="EO258">
            <v>0</v>
          </cell>
          <cell r="EP258">
            <v>0</v>
          </cell>
          <cell r="ER258">
            <v>0</v>
          </cell>
          <cell r="ES258">
            <v>0</v>
          </cell>
          <cell r="ET258">
            <v>0</v>
          </cell>
          <cell r="EV258">
            <v>0</v>
          </cell>
          <cell r="EW258">
            <v>0</v>
          </cell>
          <cell r="EX258">
            <v>0</v>
          </cell>
          <cell r="EZ258">
            <v>0</v>
          </cell>
          <cell r="FA258">
            <v>0</v>
          </cell>
          <cell r="FB258">
            <v>0</v>
          </cell>
          <cell r="FD258">
            <v>0</v>
          </cell>
          <cell r="FE258">
            <v>0</v>
          </cell>
          <cell r="FF258">
            <v>0</v>
          </cell>
          <cell r="FI258">
            <v>0</v>
          </cell>
          <cell r="FJ258">
            <v>0</v>
          </cell>
          <cell r="FK258">
            <v>0</v>
          </cell>
          <cell r="FM258">
            <v>0</v>
          </cell>
          <cell r="FN258">
            <v>0</v>
          </cell>
          <cell r="FO258">
            <v>0</v>
          </cell>
          <cell r="FQ258">
            <v>0</v>
          </cell>
          <cell r="FR258">
            <v>-0.10630000000000001</v>
          </cell>
          <cell r="FS258">
            <v>0</v>
          </cell>
          <cell r="FU258">
            <v>0</v>
          </cell>
          <cell r="FV258">
            <v>-0.12809999999999999</v>
          </cell>
          <cell r="FW258">
            <v>0</v>
          </cell>
          <cell r="FY258">
            <v>0</v>
          </cell>
          <cell r="FZ258">
            <v>-0.12809999999999999</v>
          </cell>
          <cell r="GA258">
            <v>0</v>
          </cell>
          <cell r="GC258">
            <v>0</v>
          </cell>
          <cell r="GD258">
            <v>-0.12809999999999999</v>
          </cell>
          <cell r="GE258">
            <v>0</v>
          </cell>
          <cell r="GG258">
            <v>0</v>
          </cell>
          <cell r="GH258">
            <v>-0.12809999999999999</v>
          </cell>
          <cell r="GI258">
            <v>0</v>
          </cell>
          <cell r="GK258">
            <v>0</v>
          </cell>
          <cell r="GL258">
            <v>-0.12809999999999999</v>
          </cell>
          <cell r="GM258">
            <v>0</v>
          </cell>
          <cell r="GO258">
            <v>0</v>
          </cell>
          <cell r="GP258">
            <v>-0.12809999999999999</v>
          </cell>
          <cell r="GQ258">
            <v>0</v>
          </cell>
          <cell r="GS258">
            <v>0</v>
          </cell>
          <cell r="GT258">
            <v>-0.12809999999999999</v>
          </cell>
          <cell r="GU258">
            <v>0</v>
          </cell>
          <cell r="GW258">
            <v>0</v>
          </cell>
          <cell r="GX258">
            <v>-0.12809999999999999</v>
          </cell>
          <cell r="GY258">
            <v>0</v>
          </cell>
          <cell r="HA258">
            <v>0</v>
          </cell>
          <cell r="HB258">
            <v>-0.12809999999999999</v>
          </cell>
          <cell r="HC258">
            <v>0</v>
          </cell>
        </row>
        <row r="259">
          <cell r="H259" t="str">
            <v>872418C</v>
          </cell>
          <cell r="I259" t="str">
            <v>USD</v>
          </cell>
          <cell r="J259" t="str">
            <v>MODULO PT TURBO A/C A/T</v>
          </cell>
          <cell r="K259" t="str">
            <v>T7</v>
          </cell>
          <cell r="L259">
            <v>9803.3556869000004</v>
          </cell>
          <cell r="M259">
            <v>9803355.686900001</v>
          </cell>
          <cell r="N259">
            <v>333.77</v>
          </cell>
          <cell r="R259">
            <v>333.77</v>
          </cell>
          <cell r="S259">
            <v>-0.43469999999999998</v>
          </cell>
          <cell r="T259" t="str">
            <v>Prod.Tec</v>
          </cell>
          <cell r="U259" t="str">
            <v>-0.4347 Upper tank standarization for the PT Turbo (same as PT 44)</v>
          </cell>
          <cell r="V259">
            <v>333.33530000000002</v>
          </cell>
          <cell r="W259">
            <v>-0.10630000000000001</v>
          </cell>
          <cell r="X259" t="str">
            <v>Prod.Tec</v>
          </cell>
          <cell r="Y259" t="str">
            <v>-0.1063 Tube gage from 0.30 to 0.275mm</v>
          </cell>
          <cell r="Z259">
            <v>333.22900000000004</v>
          </cell>
          <cell r="AA259">
            <v>-0.40459999999999996</v>
          </cell>
          <cell r="AB259" t="str">
            <v>Prod.Tec</v>
          </cell>
          <cell r="AC259" t="str">
            <v>Resourcion CAC de Winsconsing a Pennynsula -0.3828 /  Injecting plastic tank in 25% = -0.0218</v>
          </cell>
          <cell r="AD259">
            <v>332.82440000000003</v>
          </cell>
          <cell r="AH259">
            <v>332.82440000000003</v>
          </cell>
          <cell r="AI259">
            <v>-0.10439999999999827</v>
          </cell>
          <cell r="AJ259" t="str">
            <v>Prod.Tec</v>
          </cell>
          <cell r="AK259" t="str">
            <v>Change fan system from Bosch to VMA -49.36, Turbulator thicknees reduction -0.1044</v>
          </cell>
          <cell r="AL259">
            <v>283.36</v>
          </cell>
          <cell r="AM259">
            <v>-0.12540000000000001</v>
          </cell>
          <cell r="AN259" t="str">
            <v>Prod.Tec</v>
          </cell>
          <cell r="AO259" t="str">
            <v>Resourcion MTI to S&amp;Z</v>
          </cell>
          <cell r="AP259">
            <v>283.2346</v>
          </cell>
          <cell r="AT259">
            <v>283.2346</v>
          </cell>
          <cell r="AX259">
            <v>283.2346</v>
          </cell>
          <cell r="BB259">
            <v>283.2346</v>
          </cell>
          <cell r="BF259">
            <v>283.2346</v>
          </cell>
          <cell r="BJ259">
            <v>283.2346</v>
          </cell>
          <cell r="BK259">
            <v>-1.175399999999998</v>
          </cell>
          <cell r="BL259" t="str">
            <v xml:space="preserve"> </v>
          </cell>
          <cell r="BM259" t="str">
            <v xml:space="preserve"> </v>
          </cell>
          <cell r="BN259" t="str">
            <v xml:space="preserve"> </v>
          </cell>
          <cell r="BO259" t="str">
            <v xml:space="preserve"> </v>
          </cell>
          <cell r="BP259" t="str">
            <v xml:space="preserve"> </v>
          </cell>
          <cell r="BQ259" t="str">
            <v xml:space="preserve"> </v>
          </cell>
          <cell r="BR259">
            <v>-0.43469999999999998</v>
          </cell>
          <cell r="BS259" t="str">
            <v xml:space="preserve"> </v>
          </cell>
          <cell r="BT259" t="str">
            <v xml:space="preserve"> </v>
          </cell>
          <cell r="BU259" t="str">
            <v xml:space="preserve"> </v>
          </cell>
          <cell r="BV259">
            <v>-0.10630000000000001</v>
          </cell>
          <cell r="BW259" t="str">
            <v xml:space="preserve"> </v>
          </cell>
          <cell r="BX259" t="str">
            <v xml:space="preserve"> </v>
          </cell>
          <cell r="BY259" t="str">
            <v xml:space="preserve"> </v>
          </cell>
          <cell r="BZ259">
            <v>-0.40459999999999996</v>
          </cell>
          <cell r="CA259" t="str">
            <v xml:space="preserve"> </v>
          </cell>
          <cell r="CB259" t="str">
            <v xml:space="preserve"> </v>
          </cell>
          <cell r="CC259" t="str">
            <v xml:space="preserve"> </v>
          </cell>
          <cell r="CD259" t="str">
            <v xml:space="preserve"> </v>
          </cell>
          <cell r="CE259" t="str">
            <v xml:space="preserve"> </v>
          </cell>
          <cell r="CF259" t="str">
            <v xml:space="preserve"> </v>
          </cell>
          <cell r="CG259" t="str">
            <v xml:space="preserve"> </v>
          </cell>
          <cell r="CH259">
            <v>-0.10439999999999827</v>
          </cell>
          <cell r="CI259" t="str">
            <v xml:space="preserve"> </v>
          </cell>
          <cell r="CJ259" t="str">
            <v xml:space="preserve"> </v>
          </cell>
          <cell r="CK259" t="str">
            <v xml:space="preserve"> </v>
          </cell>
          <cell r="CL259">
            <v>-0.12540000000000001</v>
          </cell>
          <cell r="CM259" t="str">
            <v xml:space="preserve"> </v>
          </cell>
          <cell r="CN259" t="str">
            <v xml:space="preserve"> </v>
          </cell>
          <cell r="CO259" t="str">
            <v xml:space="preserve"> </v>
          </cell>
          <cell r="CP259" t="str">
            <v xml:space="preserve"> </v>
          </cell>
          <cell r="CQ259" t="str">
            <v xml:space="preserve"> </v>
          </cell>
          <cell r="CR259" t="str">
            <v xml:space="preserve"> </v>
          </cell>
          <cell r="CS259" t="str">
            <v xml:space="preserve"> </v>
          </cell>
          <cell r="CT259" t="str">
            <v xml:space="preserve"> </v>
          </cell>
          <cell r="CU259" t="str">
            <v xml:space="preserve"> </v>
          </cell>
          <cell r="CV259" t="str">
            <v xml:space="preserve"> </v>
          </cell>
          <cell r="CW259" t="str">
            <v xml:space="preserve"> </v>
          </cell>
          <cell r="CX259" t="str">
            <v xml:space="preserve"> </v>
          </cell>
          <cell r="CY259" t="str">
            <v xml:space="preserve"> </v>
          </cell>
          <cell r="CZ259" t="str">
            <v xml:space="preserve"> </v>
          </cell>
          <cell r="DA259" t="str">
            <v xml:space="preserve"> </v>
          </cell>
          <cell r="DB259" t="str">
            <v xml:space="preserve"> </v>
          </cell>
          <cell r="DC259" t="str">
            <v xml:space="preserve"> </v>
          </cell>
          <cell r="DD259" t="str">
            <v xml:space="preserve"> </v>
          </cell>
          <cell r="DE259" t="str">
            <v xml:space="preserve"> </v>
          </cell>
          <cell r="DF259" t="str">
            <v xml:space="preserve"> </v>
          </cell>
          <cell r="DG259" t="str">
            <v xml:space="preserve"> </v>
          </cell>
          <cell r="DH259" t="str">
            <v>1. OEMChrysler de Mexico872418C</v>
          </cell>
          <cell r="DI259">
            <v>-1.175399999999998</v>
          </cell>
          <cell r="DJ259">
            <v>0</v>
          </cell>
          <cell r="DL259">
            <v>0</v>
          </cell>
          <cell r="DM259">
            <v>0</v>
          </cell>
          <cell r="DN259">
            <v>0</v>
          </cell>
          <cell r="DP259">
            <v>0</v>
          </cell>
          <cell r="DQ259">
            <v>-0.43469999999999998</v>
          </cell>
          <cell r="DR259">
            <v>0</v>
          </cell>
          <cell r="DT259">
            <v>0</v>
          </cell>
          <cell r="DU259">
            <v>-0.10630000000000001</v>
          </cell>
          <cell r="DV259">
            <v>0</v>
          </cell>
          <cell r="DX259">
            <v>0</v>
          </cell>
          <cell r="DY259">
            <v>-0.40459999999999996</v>
          </cell>
          <cell r="DZ259">
            <v>0</v>
          </cell>
          <cell r="EB259">
            <v>0</v>
          </cell>
          <cell r="EC259">
            <v>0</v>
          </cell>
          <cell r="ED259">
            <v>0</v>
          </cell>
          <cell r="EF259">
            <v>0</v>
          </cell>
          <cell r="EG259">
            <v>-0.10439999999999827</v>
          </cell>
          <cell r="EH259">
            <v>0</v>
          </cell>
          <cell r="EJ259">
            <v>0</v>
          </cell>
          <cell r="EK259">
            <v>-0.12540000000000001</v>
          </cell>
          <cell r="EL259">
            <v>0</v>
          </cell>
          <cell r="EN259">
            <v>0</v>
          </cell>
          <cell r="EO259">
            <v>0</v>
          </cell>
          <cell r="EP259">
            <v>0</v>
          </cell>
          <cell r="ER259">
            <v>0</v>
          </cell>
          <cell r="ES259">
            <v>0</v>
          </cell>
          <cell r="ET259">
            <v>0</v>
          </cell>
          <cell r="EV259">
            <v>0</v>
          </cell>
          <cell r="EW259">
            <v>0</v>
          </cell>
          <cell r="EX259">
            <v>0</v>
          </cell>
          <cell r="EZ259">
            <v>0</v>
          </cell>
          <cell r="FA259">
            <v>0</v>
          </cell>
          <cell r="FB259">
            <v>0</v>
          </cell>
          <cell r="FD259">
            <v>0</v>
          </cell>
          <cell r="FE259">
            <v>0</v>
          </cell>
          <cell r="FF259">
            <v>0</v>
          </cell>
          <cell r="FI259">
            <v>0</v>
          </cell>
          <cell r="FJ259">
            <v>0</v>
          </cell>
          <cell r="FK259">
            <v>0</v>
          </cell>
          <cell r="FM259">
            <v>0</v>
          </cell>
          <cell r="FN259">
            <v>-0.43469999999999998</v>
          </cell>
          <cell r="FO259">
            <v>0</v>
          </cell>
          <cell r="FQ259">
            <v>0</v>
          </cell>
          <cell r="FR259">
            <v>-0.54099999999999993</v>
          </cell>
          <cell r="FS259">
            <v>0</v>
          </cell>
          <cell r="FU259">
            <v>0</v>
          </cell>
          <cell r="FV259">
            <v>-0.94559999999999989</v>
          </cell>
          <cell r="FW259">
            <v>0</v>
          </cell>
          <cell r="FY259">
            <v>0</v>
          </cell>
          <cell r="FZ259">
            <v>-0.94559999999999989</v>
          </cell>
          <cell r="GA259">
            <v>0</v>
          </cell>
          <cell r="GC259">
            <v>0</v>
          </cell>
          <cell r="GD259">
            <v>-1.049999999999998</v>
          </cell>
          <cell r="GE259">
            <v>0</v>
          </cell>
          <cell r="GG259">
            <v>0</v>
          </cell>
          <cell r="GH259">
            <v>-1.175399999999998</v>
          </cell>
          <cell r="GI259">
            <v>0</v>
          </cell>
          <cell r="GK259">
            <v>0</v>
          </cell>
          <cell r="GL259">
            <v>-1.175399999999998</v>
          </cell>
          <cell r="GM259">
            <v>0</v>
          </cell>
          <cell r="GO259">
            <v>0</v>
          </cell>
          <cell r="GP259">
            <v>-1.175399999999998</v>
          </cell>
          <cell r="GQ259">
            <v>0</v>
          </cell>
          <cell r="GS259">
            <v>0</v>
          </cell>
          <cell r="GT259">
            <v>-1.175399999999998</v>
          </cell>
          <cell r="GU259">
            <v>0</v>
          </cell>
          <cell r="GW259">
            <v>0</v>
          </cell>
          <cell r="GX259">
            <v>-1.175399999999998</v>
          </cell>
          <cell r="GY259">
            <v>0</v>
          </cell>
          <cell r="HA259">
            <v>0</v>
          </cell>
          <cell r="HB259">
            <v>-1.175399999999998</v>
          </cell>
          <cell r="HC259">
            <v>0</v>
          </cell>
        </row>
        <row r="260">
          <cell r="H260" t="str">
            <v>872419K</v>
          </cell>
          <cell r="I260" t="str">
            <v>USD</v>
          </cell>
          <cell r="J260" t="str">
            <v>MODULO PT TURBO A/C M/T</v>
          </cell>
          <cell r="K260" t="str">
            <v>T7</v>
          </cell>
          <cell r="L260">
            <v>2034.5700625000002</v>
          </cell>
          <cell r="M260">
            <v>2034570.0625000002</v>
          </cell>
          <cell r="N260">
            <v>304.85000000000002</v>
          </cell>
          <cell r="R260">
            <v>304.85000000000002</v>
          </cell>
          <cell r="S260">
            <v>-0.43469999999999998</v>
          </cell>
          <cell r="T260" t="str">
            <v>Prod.Tec</v>
          </cell>
          <cell r="U260" t="str">
            <v>-0.4347 Upper tank standarization for the PT Turbo (same as PT 44)</v>
          </cell>
          <cell r="V260">
            <v>304.4153</v>
          </cell>
          <cell r="W260">
            <v>-0.10630000000000001</v>
          </cell>
          <cell r="X260" t="str">
            <v>Prod.Tec</v>
          </cell>
          <cell r="Y260" t="str">
            <v>-0.1063 Tube gage from 0.30 to 0.275mm</v>
          </cell>
          <cell r="Z260">
            <v>304.30900000000003</v>
          </cell>
          <cell r="AA260">
            <v>-0.40459999999999996</v>
          </cell>
          <cell r="AB260" t="str">
            <v>Prod.Tec</v>
          </cell>
          <cell r="AC260" t="str">
            <v>Resourcion CAC de Winsconsing a Pennynsula -0.3828 /  Injecting plastic tank in 25% = -0.0218</v>
          </cell>
          <cell r="AD260">
            <v>303.90440000000001</v>
          </cell>
          <cell r="AH260">
            <v>303.90440000000001</v>
          </cell>
          <cell r="AI260">
            <v>-0.10439999999999827</v>
          </cell>
          <cell r="AJ260" t="str">
            <v>Prod.Tec</v>
          </cell>
          <cell r="AK260" t="str">
            <v>Change fan system from Bosch to VMA -49.36, Turbulator thicknees reduction -0.1044</v>
          </cell>
          <cell r="AL260">
            <v>254.44</v>
          </cell>
          <cell r="AM260">
            <v>-0.12540000000000001</v>
          </cell>
          <cell r="AN260" t="str">
            <v>Prod.Tec</v>
          </cell>
          <cell r="AO260" t="str">
            <v>Resourcion MTI to S&amp;Z</v>
          </cell>
          <cell r="AP260">
            <v>254.31459999999998</v>
          </cell>
          <cell r="AT260">
            <v>254.31459999999998</v>
          </cell>
          <cell r="AX260">
            <v>254.31459999999998</v>
          </cell>
          <cell r="BB260">
            <v>254.31459999999998</v>
          </cell>
          <cell r="BF260">
            <v>254.31459999999998</v>
          </cell>
          <cell r="BJ260">
            <v>254.31459999999998</v>
          </cell>
          <cell r="BK260">
            <v>-1.175399999999998</v>
          </cell>
          <cell r="BL260" t="str">
            <v xml:space="preserve"> </v>
          </cell>
          <cell r="BM260" t="str">
            <v xml:space="preserve"> </v>
          </cell>
          <cell r="BN260" t="str">
            <v xml:space="preserve"> </v>
          </cell>
          <cell r="BO260" t="str">
            <v xml:space="preserve"> </v>
          </cell>
          <cell r="BP260" t="str">
            <v xml:space="preserve"> </v>
          </cell>
          <cell r="BQ260" t="str">
            <v xml:space="preserve"> </v>
          </cell>
          <cell r="BR260">
            <v>-0.43469999999999998</v>
          </cell>
          <cell r="BS260" t="str">
            <v xml:space="preserve"> </v>
          </cell>
          <cell r="BT260" t="str">
            <v xml:space="preserve"> </v>
          </cell>
          <cell r="BU260" t="str">
            <v xml:space="preserve"> </v>
          </cell>
          <cell r="BV260">
            <v>-0.10630000000000001</v>
          </cell>
          <cell r="BW260" t="str">
            <v xml:space="preserve"> </v>
          </cell>
          <cell r="BX260" t="str">
            <v xml:space="preserve"> </v>
          </cell>
          <cell r="BY260" t="str">
            <v xml:space="preserve"> </v>
          </cell>
          <cell r="BZ260">
            <v>-0.40459999999999996</v>
          </cell>
          <cell r="CA260" t="str">
            <v xml:space="preserve"> </v>
          </cell>
          <cell r="CB260" t="str">
            <v xml:space="preserve"> </v>
          </cell>
          <cell r="CC260" t="str">
            <v xml:space="preserve"> </v>
          </cell>
          <cell r="CD260" t="str">
            <v xml:space="preserve"> </v>
          </cell>
          <cell r="CE260" t="str">
            <v xml:space="preserve"> </v>
          </cell>
          <cell r="CF260" t="str">
            <v xml:space="preserve"> </v>
          </cell>
          <cell r="CG260" t="str">
            <v xml:space="preserve"> </v>
          </cell>
          <cell r="CH260">
            <v>-0.10439999999999827</v>
          </cell>
          <cell r="CI260" t="str">
            <v xml:space="preserve"> </v>
          </cell>
          <cell r="CJ260" t="str">
            <v xml:space="preserve"> </v>
          </cell>
          <cell r="CK260" t="str">
            <v xml:space="preserve"> </v>
          </cell>
          <cell r="CL260">
            <v>-0.12540000000000001</v>
          </cell>
          <cell r="CM260" t="str">
            <v xml:space="preserve"> </v>
          </cell>
          <cell r="CN260" t="str">
            <v xml:space="preserve"> </v>
          </cell>
          <cell r="CO260" t="str">
            <v xml:space="preserve"> </v>
          </cell>
          <cell r="CP260" t="str">
            <v xml:space="preserve"> </v>
          </cell>
          <cell r="CQ260" t="str">
            <v xml:space="preserve"> </v>
          </cell>
          <cell r="CR260" t="str">
            <v xml:space="preserve"> </v>
          </cell>
          <cell r="CS260" t="str">
            <v xml:space="preserve"> </v>
          </cell>
          <cell r="CT260" t="str">
            <v xml:space="preserve"> </v>
          </cell>
          <cell r="CU260" t="str">
            <v xml:space="preserve"> </v>
          </cell>
          <cell r="CV260" t="str">
            <v xml:space="preserve"> </v>
          </cell>
          <cell r="CW260" t="str">
            <v xml:space="preserve"> </v>
          </cell>
          <cell r="CX260" t="str">
            <v xml:space="preserve"> </v>
          </cell>
          <cell r="CY260" t="str">
            <v xml:space="preserve"> </v>
          </cell>
          <cell r="CZ260" t="str">
            <v xml:space="preserve"> </v>
          </cell>
          <cell r="DA260" t="str">
            <v xml:space="preserve"> </v>
          </cell>
          <cell r="DB260" t="str">
            <v xml:space="preserve"> </v>
          </cell>
          <cell r="DC260" t="str">
            <v xml:space="preserve"> </v>
          </cell>
          <cell r="DD260" t="str">
            <v xml:space="preserve"> </v>
          </cell>
          <cell r="DE260" t="str">
            <v xml:space="preserve"> </v>
          </cell>
          <cell r="DF260" t="str">
            <v xml:space="preserve"> </v>
          </cell>
          <cell r="DG260" t="str">
            <v xml:space="preserve"> </v>
          </cell>
          <cell r="DH260" t="str">
            <v>1. OEMChrysler de Mexico872419K</v>
          </cell>
          <cell r="DI260">
            <v>-1.175399999999998</v>
          </cell>
          <cell r="DJ260">
            <v>0</v>
          </cell>
          <cell r="DL260">
            <v>0</v>
          </cell>
          <cell r="DM260">
            <v>0</v>
          </cell>
          <cell r="DN260">
            <v>0</v>
          </cell>
          <cell r="DP260">
            <v>0</v>
          </cell>
          <cell r="DQ260">
            <v>-0.43469999999999998</v>
          </cell>
          <cell r="DR260">
            <v>0</v>
          </cell>
          <cell r="DT260">
            <v>0</v>
          </cell>
          <cell r="DU260">
            <v>-0.10630000000000001</v>
          </cell>
          <cell r="DV260">
            <v>0</v>
          </cell>
          <cell r="DX260">
            <v>0</v>
          </cell>
          <cell r="DY260">
            <v>-0.40459999999999996</v>
          </cell>
          <cell r="DZ260">
            <v>0</v>
          </cell>
          <cell r="EB260">
            <v>0</v>
          </cell>
          <cell r="EC260">
            <v>0</v>
          </cell>
          <cell r="ED260">
            <v>0</v>
          </cell>
          <cell r="EF260">
            <v>0</v>
          </cell>
          <cell r="EG260">
            <v>-0.10439999999999827</v>
          </cell>
          <cell r="EH260">
            <v>0</v>
          </cell>
          <cell r="EJ260">
            <v>0</v>
          </cell>
          <cell r="EK260">
            <v>-0.12540000000000001</v>
          </cell>
          <cell r="EL260">
            <v>0</v>
          </cell>
          <cell r="EN260">
            <v>0</v>
          </cell>
          <cell r="EO260">
            <v>0</v>
          </cell>
          <cell r="EP260">
            <v>0</v>
          </cell>
          <cell r="ER260">
            <v>0</v>
          </cell>
          <cell r="ES260">
            <v>0</v>
          </cell>
          <cell r="ET260">
            <v>0</v>
          </cell>
          <cell r="EV260">
            <v>0</v>
          </cell>
          <cell r="EW260">
            <v>0</v>
          </cell>
          <cell r="EX260">
            <v>0</v>
          </cell>
          <cell r="EZ260">
            <v>0</v>
          </cell>
          <cell r="FA260">
            <v>0</v>
          </cell>
          <cell r="FB260">
            <v>0</v>
          </cell>
          <cell r="FD260">
            <v>0</v>
          </cell>
          <cell r="FE260">
            <v>0</v>
          </cell>
          <cell r="FF260">
            <v>0</v>
          </cell>
          <cell r="FI260">
            <v>0</v>
          </cell>
          <cell r="FJ260">
            <v>0</v>
          </cell>
          <cell r="FK260">
            <v>0</v>
          </cell>
          <cell r="FM260">
            <v>0</v>
          </cell>
          <cell r="FN260">
            <v>-0.43469999999999998</v>
          </cell>
          <cell r="FO260">
            <v>0</v>
          </cell>
          <cell r="FQ260">
            <v>0</v>
          </cell>
          <cell r="FR260">
            <v>-0.54099999999999993</v>
          </cell>
          <cell r="FS260">
            <v>0</v>
          </cell>
          <cell r="FU260">
            <v>0</v>
          </cell>
          <cell r="FV260">
            <v>-0.94559999999999989</v>
          </cell>
          <cell r="FW260">
            <v>0</v>
          </cell>
          <cell r="FY260">
            <v>0</v>
          </cell>
          <cell r="FZ260">
            <v>-0.94559999999999989</v>
          </cell>
          <cell r="GA260">
            <v>0</v>
          </cell>
          <cell r="GC260">
            <v>0</v>
          </cell>
          <cell r="GD260">
            <v>-1.049999999999998</v>
          </cell>
          <cell r="GE260">
            <v>0</v>
          </cell>
          <cell r="GG260">
            <v>0</v>
          </cell>
          <cell r="GH260">
            <v>-1.175399999999998</v>
          </cell>
          <cell r="GI260">
            <v>0</v>
          </cell>
          <cell r="GK260">
            <v>0</v>
          </cell>
          <cell r="GL260">
            <v>-1.175399999999998</v>
          </cell>
          <cell r="GM260">
            <v>0</v>
          </cell>
          <cell r="GO260">
            <v>0</v>
          </cell>
          <cell r="GP260">
            <v>-1.175399999999998</v>
          </cell>
          <cell r="GQ260">
            <v>0</v>
          </cell>
          <cell r="GS260">
            <v>0</v>
          </cell>
          <cell r="GT260">
            <v>-1.175399999999998</v>
          </cell>
          <cell r="GU260">
            <v>0</v>
          </cell>
          <cell r="GW260">
            <v>0</v>
          </cell>
          <cell r="GX260">
            <v>-1.175399999999998</v>
          </cell>
          <cell r="GY260">
            <v>0</v>
          </cell>
          <cell r="HA260">
            <v>0</v>
          </cell>
          <cell r="HB260">
            <v>-1.175399999999998</v>
          </cell>
          <cell r="HC260">
            <v>0</v>
          </cell>
        </row>
        <row r="261">
          <cell r="H261" t="str">
            <v>873217X</v>
          </cell>
          <cell r="I261" t="str">
            <v>USD</v>
          </cell>
          <cell r="J261" t="str">
            <v>MODULO 1.6LT M/T A/C</v>
          </cell>
          <cell r="K261" t="str">
            <v>T7</v>
          </cell>
          <cell r="L261">
            <v>349.96885759999998</v>
          </cell>
          <cell r="M261">
            <v>349968.85759999999</v>
          </cell>
          <cell r="N261">
            <v>142.44</v>
          </cell>
          <cell r="R261">
            <v>142.44</v>
          </cell>
          <cell r="V261">
            <v>142.44</v>
          </cell>
          <cell r="W261">
            <v>-0.10630000000000001</v>
          </cell>
          <cell r="X261" t="str">
            <v>Prod.Tec</v>
          </cell>
          <cell r="Y261" t="str">
            <v>-0.1063 Tube gage from 0.30 to 0.275mm</v>
          </cell>
          <cell r="Z261">
            <v>142.33369999999999</v>
          </cell>
          <cell r="AA261">
            <v>-0.20660000000000001</v>
          </cell>
          <cell r="AB261" t="str">
            <v>Prod.Tec</v>
          </cell>
          <cell r="AC261" t="str">
            <v>Wall thickness reduction for condenser tube -0.1848/ Injecting plastic tank in 25% = -0.0218</v>
          </cell>
          <cell r="AD261">
            <v>142.12709999999998</v>
          </cell>
          <cell r="AH261">
            <v>142.12709999999998</v>
          </cell>
          <cell r="AL261">
            <v>142.12709999999998</v>
          </cell>
          <cell r="AP261">
            <v>142.12709999999998</v>
          </cell>
          <cell r="AT261">
            <v>142.12709999999998</v>
          </cell>
          <cell r="AX261">
            <v>142.12709999999998</v>
          </cell>
          <cell r="BB261">
            <v>142.12709999999998</v>
          </cell>
          <cell r="BF261">
            <v>134.12709999999998</v>
          </cell>
          <cell r="BJ261">
            <v>134.12709999999998</v>
          </cell>
          <cell r="BK261">
            <v>-0.31290000000000001</v>
          </cell>
          <cell r="BL261" t="str">
            <v xml:space="preserve"> </v>
          </cell>
          <cell r="BM261" t="str">
            <v xml:space="preserve"> </v>
          </cell>
          <cell r="BN261" t="str">
            <v xml:space="preserve"> </v>
          </cell>
          <cell r="BO261" t="str">
            <v xml:space="preserve"> </v>
          </cell>
          <cell r="BP261" t="str">
            <v xml:space="preserve"> </v>
          </cell>
          <cell r="BQ261" t="str">
            <v xml:space="preserve"> </v>
          </cell>
          <cell r="BR261" t="str">
            <v xml:space="preserve"> </v>
          </cell>
          <cell r="BS261" t="str">
            <v xml:space="preserve"> </v>
          </cell>
          <cell r="BT261" t="str">
            <v xml:space="preserve"> </v>
          </cell>
          <cell r="BU261" t="str">
            <v xml:space="preserve"> </v>
          </cell>
          <cell r="BV261">
            <v>-0.10630000000000001</v>
          </cell>
          <cell r="BW261" t="str">
            <v xml:space="preserve"> </v>
          </cell>
          <cell r="BX261" t="str">
            <v xml:space="preserve"> </v>
          </cell>
          <cell r="BY261" t="str">
            <v xml:space="preserve"> </v>
          </cell>
          <cell r="BZ261">
            <v>-0.20660000000000001</v>
          </cell>
          <cell r="CA261" t="str">
            <v xml:space="preserve"> </v>
          </cell>
          <cell r="CB261" t="str">
            <v xml:space="preserve"> </v>
          </cell>
          <cell r="CC261" t="str">
            <v xml:space="preserve"> </v>
          </cell>
          <cell r="CD261" t="str">
            <v xml:space="preserve"> </v>
          </cell>
          <cell r="CE261" t="str">
            <v xml:space="preserve"> </v>
          </cell>
          <cell r="CF261" t="str">
            <v xml:space="preserve"> </v>
          </cell>
          <cell r="CG261" t="str">
            <v xml:space="preserve"> </v>
          </cell>
          <cell r="CH261" t="str">
            <v xml:space="preserve"> </v>
          </cell>
          <cell r="CI261" t="str">
            <v xml:space="preserve"> </v>
          </cell>
          <cell r="CJ261" t="str">
            <v xml:space="preserve"> </v>
          </cell>
          <cell r="CK261" t="str">
            <v xml:space="preserve"> </v>
          </cell>
          <cell r="CL261" t="str">
            <v xml:space="preserve"> </v>
          </cell>
          <cell r="CM261" t="str">
            <v xml:space="preserve"> </v>
          </cell>
          <cell r="CN261" t="str">
            <v xml:space="preserve"> </v>
          </cell>
          <cell r="CO261" t="str">
            <v xml:space="preserve"> </v>
          </cell>
          <cell r="CP261" t="str">
            <v xml:space="preserve"> </v>
          </cell>
          <cell r="CQ261" t="str">
            <v xml:space="preserve"> </v>
          </cell>
          <cell r="CR261" t="str">
            <v xml:space="preserve"> </v>
          </cell>
          <cell r="CS261" t="str">
            <v xml:space="preserve"> </v>
          </cell>
          <cell r="CT261" t="str">
            <v xml:space="preserve"> </v>
          </cell>
          <cell r="CU261" t="str">
            <v xml:space="preserve"> </v>
          </cell>
          <cell r="CV261" t="str">
            <v xml:space="preserve"> </v>
          </cell>
          <cell r="CW261" t="str">
            <v xml:space="preserve"> </v>
          </cell>
          <cell r="CX261" t="str">
            <v xml:space="preserve"> </v>
          </cell>
          <cell r="CY261" t="str">
            <v xml:space="preserve"> </v>
          </cell>
          <cell r="CZ261" t="str">
            <v xml:space="preserve"> </v>
          </cell>
          <cell r="DA261" t="str">
            <v xml:space="preserve"> </v>
          </cell>
          <cell r="DB261" t="str">
            <v xml:space="preserve"> </v>
          </cell>
          <cell r="DC261" t="str">
            <v xml:space="preserve"> </v>
          </cell>
          <cell r="DD261" t="str">
            <v xml:space="preserve"> </v>
          </cell>
          <cell r="DE261" t="str">
            <v xml:space="preserve"> </v>
          </cell>
          <cell r="DF261" t="str">
            <v xml:space="preserve"> </v>
          </cell>
          <cell r="DG261" t="str">
            <v xml:space="preserve"> </v>
          </cell>
          <cell r="DH261" t="str">
            <v>1. OEMChrysler de Mexico873217X</v>
          </cell>
          <cell r="DI261">
            <v>-0.31290000000000001</v>
          </cell>
          <cell r="DJ261">
            <v>0</v>
          </cell>
          <cell r="DL261">
            <v>0</v>
          </cell>
          <cell r="DM261">
            <v>0</v>
          </cell>
          <cell r="DN261">
            <v>0</v>
          </cell>
          <cell r="DP261">
            <v>0</v>
          </cell>
          <cell r="DQ261">
            <v>0</v>
          </cell>
          <cell r="DR261">
            <v>0</v>
          </cell>
          <cell r="DT261">
            <v>0</v>
          </cell>
          <cell r="DU261">
            <v>-0.10630000000000001</v>
          </cell>
          <cell r="DV261">
            <v>0</v>
          </cell>
          <cell r="DX261">
            <v>0</v>
          </cell>
          <cell r="DY261">
            <v>-0.20660000000000001</v>
          </cell>
          <cell r="DZ261">
            <v>0</v>
          </cell>
          <cell r="EB261">
            <v>0</v>
          </cell>
          <cell r="EC261">
            <v>0</v>
          </cell>
          <cell r="ED261">
            <v>0</v>
          </cell>
          <cell r="EF261">
            <v>0</v>
          </cell>
          <cell r="EG261">
            <v>0</v>
          </cell>
          <cell r="EH261">
            <v>0</v>
          </cell>
          <cell r="EJ261">
            <v>0</v>
          </cell>
          <cell r="EK261">
            <v>0</v>
          </cell>
          <cell r="EL261">
            <v>0</v>
          </cell>
          <cell r="EN261">
            <v>0</v>
          </cell>
          <cell r="EO261">
            <v>0</v>
          </cell>
          <cell r="EP261">
            <v>0</v>
          </cell>
          <cell r="ER261">
            <v>0</v>
          </cell>
          <cell r="ES261">
            <v>0</v>
          </cell>
          <cell r="ET261">
            <v>0</v>
          </cell>
          <cell r="EV261">
            <v>0</v>
          </cell>
          <cell r="EW261">
            <v>0</v>
          </cell>
          <cell r="EX261">
            <v>0</v>
          </cell>
          <cell r="EZ261">
            <v>0</v>
          </cell>
          <cell r="FA261">
            <v>0</v>
          </cell>
          <cell r="FB261">
            <v>0</v>
          </cell>
          <cell r="FD261">
            <v>0</v>
          </cell>
          <cell r="FE261">
            <v>0</v>
          </cell>
          <cell r="FF261">
            <v>0</v>
          </cell>
          <cell r="FI261">
            <v>0</v>
          </cell>
          <cell r="FJ261">
            <v>0</v>
          </cell>
          <cell r="FK261">
            <v>0</v>
          </cell>
          <cell r="FM261">
            <v>0</v>
          </cell>
          <cell r="FN261">
            <v>0</v>
          </cell>
          <cell r="FO261">
            <v>0</v>
          </cell>
          <cell r="FQ261">
            <v>0</v>
          </cell>
          <cell r="FR261">
            <v>-0.10630000000000001</v>
          </cell>
          <cell r="FS261">
            <v>0</v>
          </cell>
          <cell r="FU261">
            <v>0</v>
          </cell>
          <cell r="FV261">
            <v>-0.31290000000000001</v>
          </cell>
          <cell r="FW261">
            <v>0</v>
          </cell>
          <cell r="FY261">
            <v>0</v>
          </cell>
          <cell r="FZ261">
            <v>-0.31290000000000001</v>
          </cell>
          <cell r="GA261">
            <v>0</v>
          </cell>
          <cell r="GC261">
            <v>0</v>
          </cell>
          <cell r="GD261">
            <v>-0.31290000000000001</v>
          </cell>
          <cell r="GE261">
            <v>0</v>
          </cell>
          <cell r="GG261">
            <v>0</v>
          </cell>
          <cell r="GH261">
            <v>-0.31290000000000001</v>
          </cell>
          <cell r="GI261">
            <v>0</v>
          </cell>
          <cell r="GK261">
            <v>0</v>
          </cell>
          <cell r="GL261">
            <v>-0.31290000000000001</v>
          </cell>
          <cell r="GM261">
            <v>0</v>
          </cell>
          <cell r="GO261">
            <v>0</v>
          </cell>
          <cell r="GP261">
            <v>-0.31290000000000001</v>
          </cell>
          <cell r="GQ261">
            <v>0</v>
          </cell>
          <cell r="GS261">
            <v>0</v>
          </cell>
          <cell r="GT261">
            <v>-0.31290000000000001</v>
          </cell>
          <cell r="GU261">
            <v>0</v>
          </cell>
          <cell r="GW261">
            <v>0</v>
          </cell>
          <cell r="GX261">
            <v>-0.31290000000000001</v>
          </cell>
          <cell r="GY261">
            <v>0</v>
          </cell>
          <cell r="HA261">
            <v>0</v>
          </cell>
          <cell r="HB261">
            <v>-0.31290000000000001</v>
          </cell>
          <cell r="HC261">
            <v>0</v>
          </cell>
        </row>
        <row r="262">
          <cell r="H262" t="str">
            <v>873219H</v>
          </cell>
          <cell r="I262" t="str">
            <v>USD</v>
          </cell>
          <cell r="J262" t="str">
            <v>MODULO PT DIESEL</v>
          </cell>
          <cell r="K262" t="str">
            <v>T7</v>
          </cell>
          <cell r="L262">
            <v>2831.3161760000003</v>
          </cell>
          <cell r="M262">
            <v>2831316.1760000004</v>
          </cell>
          <cell r="N262">
            <v>234.47499999999999</v>
          </cell>
          <cell r="R262">
            <v>234.47499999999999</v>
          </cell>
          <cell r="V262">
            <v>234.47499999999999</v>
          </cell>
          <cell r="Z262">
            <v>234.47499999999999</v>
          </cell>
          <cell r="AA262">
            <v>-2.9455999999999998</v>
          </cell>
          <cell r="AB262" t="str">
            <v>Prod.Tec</v>
          </cell>
          <cell r="AC262" t="str">
            <v>Resourcion CAC de Winsconsing a Pennynsula -0.2.9238 /Injecting plastic tank in 25% = -0.0218</v>
          </cell>
          <cell r="AD262">
            <v>231.52939999999998</v>
          </cell>
          <cell r="AH262">
            <v>231.52939999999998</v>
          </cell>
          <cell r="AI262">
            <v>-6.8599999999999994E-2</v>
          </cell>
          <cell r="AJ262" t="str">
            <v>Prod.Tec</v>
          </cell>
          <cell r="AK262" t="str">
            <v>Turbulator thicknees reduction -0.0686</v>
          </cell>
          <cell r="AL262">
            <v>231.46079999999998</v>
          </cell>
          <cell r="AP262">
            <v>231.46079999999998</v>
          </cell>
          <cell r="AT262">
            <v>231.46079999999998</v>
          </cell>
          <cell r="AX262">
            <v>231.46079999999998</v>
          </cell>
          <cell r="BB262">
            <v>231.46079999999998</v>
          </cell>
          <cell r="BF262">
            <v>229.46079999999998</v>
          </cell>
          <cell r="BJ262">
            <v>229.46079999999998</v>
          </cell>
          <cell r="BK262">
            <v>-3.0141999999999998</v>
          </cell>
          <cell r="BL262" t="str">
            <v xml:space="preserve"> </v>
          </cell>
          <cell r="BM262" t="str">
            <v xml:space="preserve"> </v>
          </cell>
          <cell r="BN262" t="str">
            <v xml:space="preserve"> </v>
          </cell>
          <cell r="BO262" t="str">
            <v xml:space="preserve"> </v>
          </cell>
          <cell r="BP262" t="str">
            <v xml:space="preserve"> </v>
          </cell>
          <cell r="BQ262" t="str">
            <v xml:space="preserve"> </v>
          </cell>
          <cell r="BR262" t="str">
            <v xml:space="preserve"> </v>
          </cell>
          <cell r="BS262" t="str">
            <v xml:space="preserve"> </v>
          </cell>
          <cell r="BT262" t="str">
            <v xml:space="preserve"> </v>
          </cell>
          <cell r="BU262" t="str">
            <v xml:space="preserve"> </v>
          </cell>
          <cell r="BV262" t="str">
            <v xml:space="preserve"> </v>
          </cell>
          <cell r="BW262" t="str">
            <v xml:space="preserve"> </v>
          </cell>
          <cell r="BX262" t="str">
            <v xml:space="preserve"> </v>
          </cell>
          <cell r="BY262" t="str">
            <v xml:space="preserve"> </v>
          </cell>
          <cell r="BZ262">
            <v>-2.9455999999999998</v>
          </cell>
          <cell r="CA262" t="str">
            <v xml:space="preserve"> </v>
          </cell>
          <cell r="CB262" t="str">
            <v xml:space="preserve"> </v>
          </cell>
          <cell r="CC262" t="str">
            <v xml:space="preserve"> </v>
          </cell>
          <cell r="CD262" t="str">
            <v xml:space="preserve"> </v>
          </cell>
          <cell r="CE262" t="str">
            <v xml:space="preserve"> </v>
          </cell>
          <cell r="CF262" t="str">
            <v xml:space="preserve"> </v>
          </cell>
          <cell r="CG262" t="str">
            <v xml:space="preserve"> </v>
          </cell>
          <cell r="CH262">
            <v>-6.8599999999999994E-2</v>
          </cell>
          <cell r="CI262" t="str">
            <v xml:space="preserve"> </v>
          </cell>
          <cell r="CJ262" t="str">
            <v xml:space="preserve"> </v>
          </cell>
          <cell r="CK262" t="str">
            <v xml:space="preserve"> </v>
          </cell>
          <cell r="CL262" t="str">
            <v xml:space="preserve"> </v>
          </cell>
          <cell r="CM262" t="str">
            <v xml:space="preserve"> </v>
          </cell>
          <cell r="CN262" t="str">
            <v xml:space="preserve"> </v>
          </cell>
          <cell r="CO262" t="str">
            <v xml:space="preserve"> </v>
          </cell>
          <cell r="CP262" t="str">
            <v xml:space="preserve"> </v>
          </cell>
          <cell r="CQ262" t="str">
            <v xml:space="preserve"> </v>
          </cell>
          <cell r="CR262" t="str">
            <v xml:space="preserve"> </v>
          </cell>
          <cell r="CS262" t="str">
            <v xml:space="preserve"> </v>
          </cell>
          <cell r="CT262" t="str">
            <v xml:space="preserve"> </v>
          </cell>
          <cell r="CU262" t="str">
            <v xml:space="preserve"> </v>
          </cell>
          <cell r="CV262" t="str">
            <v xml:space="preserve"> </v>
          </cell>
          <cell r="CW262" t="str">
            <v xml:space="preserve"> </v>
          </cell>
          <cell r="CX262" t="str">
            <v xml:space="preserve"> </v>
          </cell>
          <cell r="CY262" t="str">
            <v xml:space="preserve"> </v>
          </cell>
          <cell r="CZ262" t="str">
            <v xml:space="preserve"> </v>
          </cell>
          <cell r="DA262" t="str">
            <v xml:space="preserve"> </v>
          </cell>
          <cell r="DB262" t="str">
            <v xml:space="preserve"> </v>
          </cell>
          <cell r="DC262" t="str">
            <v xml:space="preserve"> </v>
          </cell>
          <cell r="DD262" t="str">
            <v xml:space="preserve"> </v>
          </cell>
          <cell r="DE262" t="str">
            <v xml:space="preserve"> </v>
          </cell>
          <cell r="DF262" t="str">
            <v xml:space="preserve"> </v>
          </cell>
          <cell r="DG262" t="str">
            <v xml:space="preserve"> </v>
          </cell>
          <cell r="DH262" t="str">
            <v>1. OEMChrysler de Mexico873219H</v>
          </cell>
          <cell r="DI262">
            <v>-3.0141999999999998</v>
          </cell>
          <cell r="DJ262">
            <v>0</v>
          </cell>
          <cell r="DL262">
            <v>0</v>
          </cell>
          <cell r="DM262">
            <v>0</v>
          </cell>
          <cell r="DN262">
            <v>0</v>
          </cell>
          <cell r="DP262">
            <v>0</v>
          </cell>
          <cell r="DQ262">
            <v>0</v>
          </cell>
          <cell r="DR262">
            <v>0</v>
          </cell>
          <cell r="DT262">
            <v>0</v>
          </cell>
          <cell r="DU262">
            <v>0</v>
          </cell>
          <cell r="DV262">
            <v>0</v>
          </cell>
          <cell r="DX262">
            <v>0</v>
          </cell>
          <cell r="DY262">
            <v>-2.9455999999999998</v>
          </cell>
          <cell r="DZ262">
            <v>0</v>
          </cell>
          <cell r="EB262">
            <v>0</v>
          </cell>
          <cell r="EC262">
            <v>0</v>
          </cell>
          <cell r="ED262">
            <v>0</v>
          </cell>
          <cell r="EF262">
            <v>0</v>
          </cell>
          <cell r="EG262">
            <v>-6.8599999999999994E-2</v>
          </cell>
          <cell r="EH262">
            <v>0</v>
          </cell>
          <cell r="EJ262">
            <v>0</v>
          </cell>
          <cell r="EK262">
            <v>0</v>
          </cell>
          <cell r="EL262">
            <v>0</v>
          </cell>
          <cell r="EN262">
            <v>0</v>
          </cell>
          <cell r="EO262">
            <v>0</v>
          </cell>
          <cell r="EP262">
            <v>0</v>
          </cell>
          <cell r="ER262">
            <v>0</v>
          </cell>
          <cell r="ES262">
            <v>0</v>
          </cell>
          <cell r="ET262">
            <v>0</v>
          </cell>
          <cell r="EV262">
            <v>0</v>
          </cell>
          <cell r="EW262">
            <v>0</v>
          </cell>
          <cell r="EX262">
            <v>0</v>
          </cell>
          <cell r="EZ262">
            <v>0</v>
          </cell>
          <cell r="FA262">
            <v>0</v>
          </cell>
          <cell r="FB262">
            <v>0</v>
          </cell>
          <cell r="FD262">
            <v>0</v>
          </cell>
          <cell r="FE262">
            <v>0</v>
          </cell>
          <cell r="FF262">
            <v>0</v>
          </cell>
          <cell r="FI262">
            <v>0</v>
          </cell>
          <cell r="FJ262">
            <v>0</v>
          </cell>
          <cell r="FK262">
            <v>0</v>
          </cell>
          <cell r="FM262">
            <v>0</v>
          </cell>
          <cell r="FN262">
            <v>0</v>
          </cell>
          <cell r="FO262">
            <v>0</v>
          </cell>
          <cell r="FQ262">
            <v>0</v>
          </cell>
          <cell r="FR262">
            <v>0</v>
          </cell>
          <cell r="FS262">
            <v>0</v>
          </cell>
          <cell r="FU262">
            <v>0</v>
          </cell>
          <cell r="FV262">
            <v>-2.9455999999999998</v>
          </cell>
          <cell r="FW262">
            <v>0</v>
          </cell>
          <cell r="FY262">
            <v>0</v>
          </cell>
          <cell r="FZ262">
            <v>-2.9455999999999998</v>
          </cell>
          <cell r="GA262">
            <v>0</v>
          </cell>
          <cell r="GC262">
            <v>0</v>
          </cell>
          <cell r="GD262">
            <v>-3.0141999999999998</v>
          </cell>
          <cell r="GE262">
            <v>0</v>
          </cell>
          <cell r="GG262">
            <v>0</v>
          </cell>
          <cell r="GH262">
            <v>-3.0141999999999998</v>
          </cell>
          <cell r="GI262">
            <v>0</v>
          </cell>
          <cell r="GK262">
            <v>0</v>
          </cell>
          <cell r="GL262">
            <v>-3.0141999999999998</v>
          </cell>
          <cell r="GM262">
            <v>0</v>
          </cell>
          <cell r="GO262">
            <v>0</v>
          </cell>
          <cell r="GP262">
            <v>-3.0141999999999998</v>
          </cell>
          <cell r="GQ262">
            <v>0</v>
          </cell>
          <cell r="GS262">
            <v>0</v>
          </cell>
          <cell r="GT262">
            <v>-3.0141999999999998</v>
          </cell>
          <cell r="GU262">
            <v>0</v>
          </cell>
          <cell r="GW262">
            <v>0</v>
          </cell>
          <cell r="GX262">
            <v>-3.0141999999999998</v>
          </cell>
          <cell r="GY262">
            <v>0</v>
          </cell>
          <cell r="HA262">
            <v>0</v>
          </cell>
          <cell r="HB262">
            <v>-3.0141999999999998</v>
          </cell>
          <cell r="HC262">
            <v>0</v>
          </cell>
        </row>
        <row r="263">
          <cell r="H263" t="str">
            <v>873220U</v>
          </cell>
          <cell r="I263" t="str">
            <v>USD</v>
          </cell>
          <cell r="J263" t="str">
            <v>MODULO PT44 2.4L ATX A/C</v>
          </cell>
          <cell r="K263" t="str">
            <v>T7</v>
          </cell>
          <cell r="L263">
            <v>20220.3247959</v>
          </cell>
          <cell r="M263">
            <v>20220324.795899998</v>
          </cell>
          <cell r="N263">
            <v>163.23190000000002</v>
          </cell>
          <cell r="R263">
            <v>163.23190000000002</v>
          </cell>
          <cell r="V263">
            <v>163.23190000000002</v>
          </cell>
          <cell r="W263">
            <v>-0.15910000000000002</v>
          </cell>
          <cell r="X263" t="str">
            <v>Prod.Tec</v>
          </cell>
          <cell r="Y263" t="str">
            <v>-0.1063 Tube gage from 0.30 to 0.275mm /  -0.0528 Thicknees reduction from condensor 102 to 80 mm</v>
          </cell>
          <cell r="Z263">
            <v>163.07280000000003</v>
          </cell>
          <cell r="AA263">
            <v>-0.20660000000000001</v>
          </cell>
          <cell r="AB263" t="str">
            <v>Prod.Tec</v>
          </cell>
          <cell r="AC263" t="str">
            <v>Wall thickness reduction for condenser tube -0.1848/ Injecting plastic tank in 25% = -0.0218</v>
          </cell>
          <cell r="AD263">
            <v>162.86620000000002</v>
          </cell>
          <cell r="AH263">
            <v>162.86620000000002</v>
          </cell>
          <cell r="AL263">
            <v>162.86620000000002</v>
          </cell>
          <cell r="AP263">
            <v>162.86620000000002</v>
          </cell>
          <cell r="AT263">
            <v>162.86620000000002</v>
          </cell>
          <cell r="AX263">
            <v>162.86620000000002</v>
          </cell>
          <cell r="BB263">
            <v>162.86620000000002</v>
          </cell>
          <cell r="BF263">
            <v>154.86620000000002</v>
          </cell>
          <cell r="BJ263">
            <v>154.86620000000002</v>
          </cell>
          <cell r="BK263">
            <v>-0.36570000000000003</v>
          </cell>
          <cell r="BL263" t="str">
            <v xml:space="preserve"> </v>
          </cell>
          <cell r="BM263" t="str">
            <v xml:space="preserve"> </v>
          </cell>
          <cell r="BN263" t="str">
            <v xml:space="preserve"> </v>
          </cell>
          <cell r="BO263" t="str">
            <v xml:space="preserve"> </v>
          </cell>
          <cell r="BP263" t="str">
            <v xml:space="preserve"> </v>
          </cell>
          <cell r="BQ263" t="str">
            <v xml:space="preserve"> </v>
          </cell>
          <cell r="BR263" t="str">
            <v xml:space="preserve"> </v>
          </cell>
          <cell r="BS263" t="str">
            <v xml:space="preserve"> </v>
          </cell>
          <cell r="BT263" t="str">
            <v xml:space="preserve"> </v>
          </cell>
          <cell r="BU263" t="str">
            <v xml:space="preserve"> </v>
          </cell>
          <cell r="BV263">
            <v>-0.15910000000000002</v>
          </cell>
          <cell r="BW263" t="str">
            <v xml:space="preserve"> </v>
          </cell>
          <cell r="BX263" t="str">
            <v xml:space="preserve"> </v>
          </cell>
          <cell r="BY263" t="str">
            <v xml:space="preserve"> </v>
          </cell>
          <cell r="BZ263">
            <v>-0.20660000000000001</v>
          </cell>
          <cell r="CA263" t="str">
            <v xml:space="preserve"> </v>
          </cell>
          <cell r="CB263" t="str">
            <v xml:space="preserve"> </v>
          </cell>
          <cell r="CC263" t="str">
            <v xml:space="preserve"> </v>
          </cell>
          <cell r="CD263" t="str">
            <v xml:space="preserve"> </v>
          </cell>
          <cell r="CE263" t="str">
            <v xml:space="preserve"> </v>
          </cell>
          <cell r="CF263" t="str">
            <v xml:space="preserve"> </v>
          </cell>
          <cell r="CG263" t="str">
            <v xml:space="preserve"> </v>
          </cell>
          <cell r="CH263" t="str">
            <v xml:space="preserve"> </v>
          </cell>
          <cell r="CI263" t="str">
            <v xml:space="preserve"> </v>
          </cell>
          <cell r="CJ263" t="str">
            <v xml:space="preserve"> </v>
          </cell>
          <cell r="CK263" t="str">
            <v xml:space="preserve"> </v>
          </cell>
          <cell r="CL263" t="str">
            <v xml:space="preserve"> </v>
          </cell>
          <cell r="CM263" t="str">
            <v xml:space="preserve"> </v>
          </cell>
          <cell r="CN263" t="str">
            <v xml:space="preserve"> </v>
          </cell>
          <cell r="CO263" t="str">
            <v xml:space="preserve"> </v>
          </cell>
          <cell r="CP263" t="str">
            <v xml:space="preserve"> </v>
          </cell>
          <cell r="CQ263" t="str">
            <v xml:space="preserve"> </v>
          </cell>
          <cell r="CR263" t="str">
            <v xml:space="preserve"> </v>
          </cell>
          <cell r="CS263" t="str">
            <v xml:space="preserve"> </v>
          </cell>
          <cell r="CT263" t="str">
            <v xml:space="preserve"> </v>
          </cell>
          <cell r="CU263" t="str">
            <v xml:space="preserve"> </v>
          </cell>
          <cell r="CV263" t="str">
            <v xml:space="preserve"> </v>
          </cell>
          <cell r="CW263" t="str">
            <v xml:space="preserve"> </v>
          </cell>
          <cell r="CX263" t="str">
            <v xml:space="preserve"> </v>
          </cell>
          <cell r="CY263" t="str">
            <v xml:space="preserve"> </v>
          </cell>
          <cell r="CZ263" t="str">
            <v xml:space="preserve"> </v>
          </cell>
          <cell r="DA263" t="str">
            <v xml:space="preserve"> </v>
          </cell>
          <cell r="DB263" t="str">
            <v xml:space="preserve"> </v>
          </cell>
          <cell r="DC263" t="str">
            <v xml:space="preserve"> </v>
          </cell>
          <cell r="DD263" t="str">
            <v xml:space="preserve"> </v>
          </cell>
          <cell r="DE263" t="str">
            <v xml:space="preserve"> </v>
          </cell>
          <cell r="DF263" t="str">
            <v xml:space="preserve"> </v>
          </cell>
          <cell r="DG263" t="str">
            <v xml:space="preserve"> </v>
          </cell>
          <cell r="DH263" t="str">
            <v>1. OEMChrysler de Mexico873220U</v>
          </cell>
          <cell r="DI263">
            <v>-0.36570000000000003</v>
          </cell>
          <cell r="DJ263">
            <v>0</v>
          </cell>
          <cell r="DL263">
            <v>0</v>
          </cell>
          <cell r="DM263">
            <v>0</v>
          </cell>
          <cell r="DN263">
            <v>0</v>
          </cell>
          <cell r="DP263">
            <v>0</v>
          </cell>
          <cell r="DQ263">
            <v>0</v>
          </cell>
          <cell r="DR263">
            <v>0</v>
          </cell>
          <cell r="DT263">
            <v>0</v>
          </cell>
          <cell r="DU263">
            <v>-0.15910000000000002</v>
          </cell>
          <cell r="DV263">
            <v>0</v>
          </cell>
          <cell r="DX263">
            <v>0</v>
          </cell>
          <cell r="DY263">
            <v>-0.20660000000000001</v>
          </cell>
          <cell r="DZ263">
            <v>0</v>
          </cell>
          <cell r="EB263">
            <v>0</v>
          </cell>
          <cell r="EC263">
            <v>0</v>
          </cell>
          <cell r="ED263">
            <v>0</v>
          </cell>
          <cell r="EF263">
            <v>0</v>
          </cell>
          <cell r="EG263">
            <v>0</v>
          </cell>
          <cell r="EH263">
            <v>0</v>
          </cell>
          <cell r="EJ263">
            <v>0</v>
          </cell>
          <cell r="EK263">
            <v>0</v>
          </cell>
          <cell r="EL263">
            <v>0</v>
          </cell>
          <cell r="EN263">
            <v>0</v>
          </cell>
          <cell r="EO263">
            <v>0</v>
          </cell>
          <cell r="EP263">
            <v>0</v>
          </cell>
          <cell r="ER263">
            <v>0</v>
          </cell>
          <cell r="ES263">
            <v>0</v>
          </cell>
          <cell r="ET263">
            <v>0</v>
          </cell>
          <cell r="EV263">
            <v>0</v>
          </cell>
          <cell r="EW263">
            <v>0</v>
          </cell>
          <cell r="EX263">
            <v>0</v>
          </cell>
          <cell r="EZ263">
            <v>0</v>
          </cell>
          <cell r="FA263">
            <v>0</v>
          </cell>
          <cell r="FB263">
            <v>0</v>
          </cell>
          <cell r="FD263">
            <v>0</v>
          </cell>
          <cell r="FE263">
            <v>0</v>
          </cell>
          <cell r="FF263">
            <v>0</v>
          </cell>
          <cell r="FI263">
            <v>0</v>
          </cell>
          <cell r="FJ263">
            <v>0</v>
          </cell>
          <cell r="FK263">
            <v>0</v>
          </cell>
          <cell r="FM263">
            <v>0</v>
          </cell>
          <cell r="FN263">
            <v>0</v>
          </cell>
          <cell r="FO263">
            <v>0</v>
          </cell>
          <cell r="FQ263">
            <v>0</v>
          </cell>
          <cell r="FR263">
            <v>-0.15910000000000002</v>
          </cell>
          <cell r="FS263">
            <v>0</v>
          </cell>
          <cell r="FU263">
            <v>0</v>
          </cell>
          <cell r="FV263">
            <v>-0.36570000000000003</v>
          </cell>
          <cell r="FW263">
            <v>0</v>
          </cell>
          <cell r="FY263">
            <v>0</v>
          </cell>
          <cell r="FZ263">
            <v>-0.36570000000000003</v>
          </cell>
          <cell r="GA263">
            <v>0</v>
          </cell>
          <cell r="GC263">
            <v>0</v>
          </cell>
          <cell r="GD263">
            <v>-0.36570000000000003</v>
          </cell>
          <cell r="GE263">
            <v>0</v>
          </cell>
          <cell r="GG263">
            <v>0</v>
          </cell>
          <cell r="GH263">
            <v>-0.36570000000000003</v>
          </cell>
          <cell r="GI263">
            <v>0</v>
          </cell>
          <cell r="GK263">
            <v>0</v>
          </cell>
          <cell r="GL263">
            <v>-0.36570000000000003</v>
          </cell>
          <cell r="GM263">
            <v>0</v>
          </cell>
          <cell r="GO263">
            <v>0</v>
          </cell>
          <cell r="GP263">
            <v>-0.36570000000000003</v>
          </cell>
          <cell r="GQ263">
            <v>0</v>
          </cell>
          <cell r="GS263">
            <v>0</v>
          </cell>
          <cell r="GT263">
            <v>-0.36570000000000003</v>
          </cell>
          <cell r="GU263">
            <v>0</v>
          </cell>
          <cell r="GW263">
            <v>0</v>
          </cell>
          <cell r="GX263">
            <v>-0.36570000000000003</v>
          </cell>
          <cell r="GY263">
            <v>0</v>
          </cell>
          <cell r="HA263">
            <v>0</v>
          </cell>
          <cell r="HB263">
            <v>-0.36570000000000003</v>
          </cell>
          <cell r="HC263">
            <v>0</v>
          </cell>
        </row>
        <row r="264">
          <cell r="H264" t="str">
            <v>873221R</v>
          </cell>
          <cell r="I264" t="str">
            <v>USD</v>
          </cell>
          <cell r="J264" t="str">
            <v>MOD PT44 2.4L M/T A/C</v>
          </cell>
          <cell r="K264" t="str">
            <v>T7</v>
          </cell>
          <cell r="L264">
            <v>3552.6520653999996</v>
          </cell>
          <cell r="M264">
            <v>3552652.0653999997</v>
          </cell>
          <cell r="N264">
            <v>126.75639999999999</v>
          </cell>
          <cell r="R264">
            <v>126.75639999999999</v>
          </cell>
          <cell r="V264">
            <v>126.75639999999999</v>
          </cell>
          <cell r="W264">
            <v>-0.15910000000000002</v>
          </cell>
          <cell r="X264" t="str">
            <v>Prod.Tec</v>
          </cell>
          <cell r="Y264" t="str">
            <v>-0.1063 Tube gage from 0.30 to 0.275mm /  -0.0528 Thicknees reduction from condensor 102 to 80 mm</v>
          </cell>
          <cell r="Z264">
            <v>126.59729999999999</v>
          </cell>
          <cell r="AA264">
            <v>-0.20660000000000001</v>
          </cell>
          <cell r="AB264" t="str">
            <v>Prod.Tec</v>
          </cell>
          <cell r="AC264" t="str">
            <v>Wall thickness reduction for condenser tube -0.1848/ Injecting plastic tank in 25% = -0.0218</v>
          </cell>
          <cell r="AD264">
            <v>126.3907</v>
          </cell>
          <cell r="AH264">
            <v>126.3907</v>
          </cell>
          <cell r="AL264">
            <v>126.3907</v>
          </cell>
          <cell r="AP264">
            <v>126.3907</v>
          </cell>
          <cell r="AT264">
            <v>126.3907</v>
          </cell>
          <cell r="AX264">
            <v>126.3907</v>
          </cell>
          <cell r="BB264">
            <v>126.3907</v>
          </cell>
          <cell r="BF264">
            <v>118.3907</v>
          </cell>
          <cell r="BJ264">
            <v>118.3907</v>
          </cell>
          <cell r="BK264">
            <v>-0.36570000000000003</v>
          </cell>
          <cell r="BL264" t="str">
            <v xml:space="preserve"> </v>
          </cell>
          <cell r="BM264" t="str">
            <v xml:space="preserve"> </v>
          </cell>
          <cell r="BN264" t="str">
            <v xml:space="preserve"> </v>
          </cell>
          <cell r="BO264" t="str">
            <v xml:space="preserve"> </v>
          </cell>
          <cell r="BP264" t="str">
            <v xml:space="preserve"> </v>
          </cell>
          <cell r="BQ264" t="str">
            <v xml:space="preserve"> </v>
          </cell>
          <cell r="BR264" t="str">
            <v xml:space="preserve"> </v>
          </cell>
          <cell r="BS264" t="str">
            <v xml:space="preserve"> </v>
          </cell>
          <cell r="BT264" t="str">
            <v xml:space="preserve"> </v>
          </cell>
          <cell r="BU264" t="str">
            <v xml:space="preserve"> </v>
          </cell>
          <cell r="BV264">
            <v>-0.15910000000000002</v>
          </cell>
          <cell r="BW264" t="str">
            <v xml:space="preserve"> </v>
          </cell>
          <cell r="BX264" t="str">
            <v xml:space="preserve"> </v>
          </cell>
          <cell r="BY264" t="str">
            <v xml:space="preserve"> </v>
          </cell>
          <cell r="BZ264">
            <v>-0.20660000000000001</v>
          </cell>
          <cell r="CA264" t="str">
            <v xml:space="preserve"> </v>
          </cell>
          <cell r="CB264" t="str">
            <v xml:space="preserve"> </v>
          </cell>
          <cell r="CC264" t="str">
            <v xml:space="preserve"> </v>
          </cell>
          <cell r="CD264" t="str">
            <v xml:space="preserve"> </v>
          </cell>
          <cell r="CE264" t="str">
            <v xml:space="preserve"> </v>
          </cell>
          <cell r="CF264" t="str">
            <v xml:space="preserve"> </v>
          </cell>
          <cell r="CG264" t="str">
            <v xml:space="preserve"> </v>
          </cell>
          <cell r="CH264" t="str">
            <v xml:space="preserve"> </v>
          </cell>
          <cell r="CI264" t="str">
            <v xml:space="preserve"> </v>
          </cell>
          <cell r="CJ264" t="str">
            <v xml:space="preserve"> </v>
          </cell>
          <cell r="CK264" t="str">
            <v xml:space="preserve"> </v>
          </cell>
          <cell r="CL264" t="str">
            <v xml:space="preserve"> </v>
          </cell>
          <cell r="CM264" t="str">
            <v xml:space="preserve"> </v>
          </cell>
          <cell r="CN264" t="str">
            <v xml:space="preserve"> </v>
          </cell>
          <cell r="CO264" t="str">
            <v xml:space="preserve"> </v>
          </cell>
          <cell r="CP264" t="str">
            <v xml:space="preserve"> </v>
          </cell>
          <cell r="CQ264" t="str">
            <v xml:space="preserve"> </v>
          </cell>
          <cell r="CR264" t="str">
            <v xml:space="preserve"> </v>
          </cell>
          <cell r="CS264" t="str">
            <v xml:space="preserve"> </v>
          </cell>
          <cell r="CT264" t="str">
            <v xml:space="preserve"> </v>
          </cell>
          <cell r="CU264" t="str">
            <v xml:space="preserve"> </v>
          </cell>
          <cell r="CV264" t="str">
            <v xml:space="preserve"> </v>
          </cell>
          <cell r="CW264" t="str">
            <v xml:space="preserve"> </v>
          </cell>
          <cell r="CX264" t="str">
            <v xml:space="preserve"> </v>
          </cell>
          <cell r="CY264" t="str">
            <v xml:space="preserve"> </v>
          </cell>
          <cell r="CZ264" t="str">
            <v xml:space="preserve"> </v>
          </cell>
          <cell r="DA264" t="str">
            <v xml:space="preserve"> </v>
          </cell>
          <cell r="DB264" t="str">
            <v xml:space="preserve"> </v>
          </cell>
          <cell r="DC264" t="str">
            <v xml:space="preserve"> </v>
          </cell>
          <cell r="DD264" t="str">
            <v xml:space="preserve"> </v>
          </cell>
          <cell r="DE264" t="str">
            <v xml:space="preserve"> </v>
          </cell>
          <cell r="DF264" t="str">
            <v xml:space="preserve"> </v>
          </cell>
          <cell r="DG264" t="str">
            <v xml:space="preserve"> </v>
          </cell>
          <cell r="DH264" t="str">
            <v>1. OEMChrysler de Mexico873221R</v>
          </cell>
          <cell r="DI264">
            <v>-0.36570000000000003</v>
          </cell>
          <cell r="DJ264">
            <v>0</v>
          </cell>
          <cell r="DL264">
            <v>0</v>
          </cell>
          <cell r="DM264">
            <v>0</v>
          </cell>
          <cell r="DN264">
            <v>0</v>
          </cell>
          <cell r="DP264">
            <v>0</v>
          </cell>
          <cell r="DQ264">
            <v>0</v>
          </cell>
          <cell r="DR264">
            <v>0</v>
          </cell>
          <cell r="DT264">
            <v>0</v>
          </cell>
          <cell r="DU264">
            <v>-0.15910000000000002</v>
          </cell>
          <cell r="DV264">
            <v>0</v>
          </cell>
          <cell r="DX264">
            <v>0</v>
          </cell>
          <cell r="DY264">
            <v>-0.20660000000000001</v>
          </cell>
          <cell r="DZ264">
            <v>0</v>
          </cell>
          <cell r="EB264">
            <v>0</v>
          </cell>
          <cell r="EC264">
            <v>0</v>
          </cell>
          <cell r="ED264">
            <v>0</v>
          </cell>
          <cell r="EF264">
            <v>0</v>
          </cell>
          <cell r="EG264">
            <v>0</v>
          </cell>
          <cell r="EH264">
            <v>0</v>
          </cell>
          <cell r="EJ264">
            <v>0</v>
          </cell>
          <cell r="EK264">
            <v>0</v>
          </cell>
          <cell r="EL264">
            <v>0</v>
          </cell>
          <cell r="EN264">
            <v>0</v>
          </cell>
          <cell r="EO264">
            <v>0</v>
          </cell>
          <cell r="EP264">
            <v>0</v>
          </cell>
          <cell r="ER264">
            <v>0</v>
          </cell>
          <cell r="ES264">
            <v>0</v>
          </cell>
          <cell r="ET264">
            <v>0</v>
          </cell>
          <cell r="EV264">
            <v>0</v>
          </cell>
          <cell r="EW264">
            <v>0</v>
          </cell>
          <cell r="EX264">
            <v>0</v>
          </cell>
          <cell r="EZ264">
            <v>0</v>
          </cell>
          <cell r="FA264">
            <v>0</v>
          </cell>
          <cell r="FB264">
            <v>0</v>
          </cell>
          <cell r="FD264">
            <v>0</v>
          </cell>
          <cell r="FE264">
            <v>0</v>
          </cell>
          <cell r="FF264">
            <v>0</v>
          </cell>
          <cell r="FI264">
            <v>0</v>
          </cell>
          <cell r="FJ264">
            <v>0</v>
          </cell>
          <cell r="FK264">
            <v>0</v>
          </cell>
          <cell r="FM264">
            <v>0</v>
          </cell>
          <cell r="FN264">
            <v>0</v>
          </cell>
          <cell r="FO264">
            <v>0</v>
          </cell>
          <cell r="FQ264">
            <v>0</v>
          </cell>
          <cell r="FR264">
            <v>-0.15910000000000002</v>
          </cell>
          <cell r="FS264">
            <v>0</v>
          </cell>
          <cell r="FU264">
            <v>0</v>
          </cell>
          <cell r="FV264">
            <v>-0.36570000000000003</v>
          </cell>
          <cell r="FW264">
            <v>0</v>
          </cell>
          <cell r="FY264">
            <v>0</v>
          </cell>
          <cell r="FZ264">
            <v>-0.36570000000000003</v>
          </cell>
          <cell r="GA264">
            <v>0</v>
          </cell>
          <cell r="GC264">
            <v>0</v>
          </cell>
          <cell r="GD264">
            <v>-0.36570000000000003</v>
          </cell>
          <cell r="GE264">
            <v>0</v>
          </cell>
          <cell r="GG264">
            <v>0</v>
          </cell>
          <cell r="GH264">
            <v>-0.36570000000000003</v>
          </cell>
          <cell r="GI264">
            <v>0</v>
          </cell>
          <cell r="GK264">
            <v>0</v>
          </cell>
          <cell r="GL264">
            <v>-0.36570000000000003</v>
          </cell>
          <cell r="GM264">
            <v>0</v>
          </cell>
          <cell r="GO264">
            <v>0</v>
          </cell>
          <cell r="GP264">
            <v>-0.36570000000000003</v>
          </cell>
          <cell r="GQ264">
            <v>0</v>
          </cell>
          <cell r="GS264">
            <v>0</v>
          </cell>
          <cell r="GT264">
            <v>-0.36570000000000003</v>
          </cell>
          <cell r="GU264">
            <v>0</v>
          </cell>
          <cell r="GW264">
            <v>0</v>
          </cell>
          <cell r="GX264">
            <v>-0.36570000000000003</v>
          </cell>
          <cell r="GY264">
            <v>0</v>
          </cell>
          <cell r="HA264">
            <v>0</v>
          </cell>
          <cell r="HB264">
            <v>-0.36570000000000003</v>
          </cell>
          <cell r="HC264">
            <v>0</v>
          </cell>
        </row>
        <row r="265">
          <cell r="H265" t="str">
            <v>873243J</v>
          </cell>
          <cell r="I265" t="str">
            <v>USD</v>
          </cell>
          <cell r="J265" t="str">
            <v>RADIADOR DR V10</v>
          </cell>
          <cell r="K265" t="str">
            <v>T4</v>
          </cell>
          <cell r="L265">
            <v>444.64529200000004</v>
          </cell>
          <cell r="M265">
            <v>444645.29200000002</v>
          </cell>
          <cell r="N265">
            <v>91.96</v>
          </cell>
          <cell r="O265">
            <v>-3</v>
          </cell>
          <cell r="P265" t="str">
            <v>Negociacion</v>
          </cell>
          <cell r="Q265" t="str">
            <v>Phase 1 negotiation</v>
          </cell>
          <cell r="R265">
            <v>88.96</v>
          </cell>
          <cell r="V265">
            <v>88.96</v>
          </cell>
          <cell r="Z265">
            <v>88.96</v>
          </cell>
          <cell r="AA265">
            <v>-2.18E-2</v>
          </cell>
          <cell r="AB265" t="str">
            <v>Prod.Tec</v>
          </cell>
          <cell r="AC265" t="str">
            <v>Injecting plastic tank in 25% = -0.0218</v>
          </cell>
          <cell r="AD265">
            <v>88.938200000000009</v>
          </cell>
          <cell r="AH265">
            <v>88.938200000000009</v>
          </cell>
          <cell r="AL265">
            <v>88.938200000000009</v>
          </cell>
          <cell r="AP265">
            <v>88.938200000000009</v>
          </cell>
          <cell r="AT265">
            <v>88.938200000000009</v>
          </cell>
          <cell r="AU265">
            <v>-0.69599999999999995</v>
          </cell>
          <cell r="AV265" t="str">
            <v>Prod.Tec</v>
          </cell>
          <cell r="AW265" t="str">
            <v>Reduce tubestock thickness from 0.38 to 0.358= -.30, Reduction fin thicknees de .004 to .003 =-0.3960</v>
          </cell>
          <cell r="AX265">
            <v>88.242200000000011</v>
          </cell>
          <cell r="BB265">
            <v>88.242200000000011</v>
          </cell>
          <cell r="BF265">
            <v>88.242200000000011</v>
          </cell>
          <cell r="BJ265">
            <v>88.242200000000011</v>
          </cell>
          <cell r="BK265">
            <v>-3.7177999999999995</v>
          </cell>
          <cell r="BL265" t="str">
            <v xml:space="preserve"> </v>
          </cell>
          <cell r="BM265" t="str">
            <v xml:space="preserve"> </v>
          </cell>
          <cell r="BN265" t="str">
            <v xml:space="preserve"> </v>
          </cell>
          <cell r="BO265">
            <v>-3</v>
          </cell>
          <cell r="BP265" t="str">
            <v xml:space="preserve"> </v>
          </cell>
          <cell r="BQ265" t="str">
            <v xml:space="preserve"> </v>
          </cell>
          <cell r="BR265" t="str">
            <v xml:space="preserve"> </v>
          </cell>
          <cell r="BS265" t="str">
            <v xml:space="preserve"> </v>
          </cell>
          <cell r="BT265" t="str">
            <v xml:space="preserve"> </v>
          </cell>
          <cell r="BU265" t="str">
            <v xml:space="preserve"> </v>
          </cell>
          <cell r="BV265" t="str">
            <v xml:space="preserve"> </v>
          </cell>
          <cell r="BW265" t="str">
            <v xml:space="preserve"> </v>
          </cell>
          <cell r="BX265" t="str">
            <v xml:space="preserve"> </v>
          </cell>
          <cell r="BY265" t="str">
            <v xml:space="preserve"> </v>
          </cell>
          <cell r="BZ265">
            <v>-2.18E-2</v>
          </cell>
          <cell r="CA265" t="str">
            <v xml:space="preserve"> </v>
          </cell>
          <cell r="CB265" t="str">
            <v xml:space="preserve"> </v>
          </cell>
          <cell r="CC265" t="str">
            <v xml:space="preserve"> </v>
          </cell>
          <cell r="CD265" t="str">
            <v xml:space="preserve"> </v>
          </cell>
          <cell r="CE265" t="str">
            <v xml:space="preserve"> </v>
          </cell>
          <cell r="CF265" t="str">
            <v xml:space="preserve"> </v>
          </cell>
          <cell r="CG265" t="str">
            <v xml:space="preserve"> </v>
          </cell>
          <cell r="CH265" t="str">
            <v xml:space="preserve"> </v>
          </cell>
          <cell r="CI265" t="str">
            <v xml:space="preserve"> </v>
          </cell>
          <cell r="CJ265" t="str">
            <v xml:space="preserve"> </v>
          </cell>
          <cell r="CK265" t="str">
            <v xml:space="preserve"> </v>
          </cell>
          <cell r="CL265" t="str">
            <v xml:space="preserve"> </v>
          </cell>
          <cell r="CM265" t="str">
            <v xml:space="preserve"> </v>
          </cell>
          <cell r="CN265" t="str">
            <v xml:space="preserve"> </v>
          </cell>
          <cell r="CO265" t="str">
            <v xml:space="preserve"> </v>
          </cell>
          <cell r="CP265" t="str">
            <v xml:space="preserve"> </v>
          </cell>
          <cell r="CQ265" t="str">
            <v xml:space="preserve"> </v>
          </cell>
          <cell r="CR265" t="str">
            <v xml:space="preserve"> </v>
          </cell>
          <cell r="CS265" t="str">
            <v xml:space="preserve"> </v>
          </cell>
          <cell r="CT265">
            <v>-0.69599999999999995</v>
          </cell>
          <cell r="CU265" t="str">
            <v xml:space="preserve"> </v>
          </cell>
          <cell r="CV265" t="str">
            <v xml:space="preserve"> </v>
          </cell>
          <cell r="CW265" t="str">
            <v xml:space="preserve"> </v>
          </cell>
          <cell r="CX265" t="str">
            <v xml:space="preserve"> </v>
          </cell>
          <cell r="CY265" t="str">
            <v xml:space="preserve"> </v>
          </cell>
          <cell r="CZ265" t="str">
            <v xml:space="preserve"> </v>
          </cell>
          <cell r="DA265" t="str">
            <v xml:space="preserve"> </v>
          </cell>
          <cell r="DB265" t="str">
            <v xml:space="preserve"> </v>
          </cell>
          <cell r="DC265" t="str">
            <v xml:space="preserve"> </v>
          </cell>
          <cell r="DD265" t="str">
            <v xml:space="preserve"> </v>
          </cell>
          <cell r="DE265" t="str">
            <v xml:space="preserve"> </v>
          </cell>
          <cell r="DF265" t="str">
            <v xml:space="preserve"> </v>
          </cell>
          <cell r="DG265" t="str">
            <v xml:space="preserve"> </v>
          </cell>
          <cell r="DH265" t="str">
            <v>1. OEMChrysler de Mexico873243J</v>
          </cell>
          <cell r="DI265">
            <v>-3.7177999999999995</v>
          </cell>
          <cell r="DJ265">
            <v>0</v>
          </cell>
          <cell r="DL265">
            <v>0</v>
          </cell>
          <cell r="DM265">
            <v>0</v>
          </cell>
          <cell r="DN265">
            <v>-3</v>
          </cell>
          <cell r="DP265">
            <v>0</v>
          </cell>
          <cell r="DQ265">
            <v>0</v>
          </cell>
          <cell r="DR265">
            <v>0</v>
          </cell>
          <cell r="DT265">
            <v>0</v>
          </cell>
          <cell r="DU265">
            <v>0</v>
          </cell>
          <cell r="DV265">
            <v>0</v>
          </cell>
          <cell r="DX265">
            <v>0</v>
          </cell>
          <cell r="DY265">
            <v>-2.18E-2</v>
          </cell>
          <cell r="DZ265">
            <v>0</v>
          </cell>
          <cell r="EB265">
            <v>0</v>
          </cell>
          <cell r="EC265">
            <v>0</v>
          </cell>
          <cell r="ED265">
            <v>0</v>
          </cell>
          <cell r="EF265">
            <v>0</v>
          </cell>
          <cell r="EG265">
            <v>0</v>
          </cell>
          <cell r="EH265">
            <v>0</v>
          </cell>
          <cell r="EJ265">
            <v>0</v>
          </cell>
          <cell r="EK265">
            <v>0</v>
          </cell>
          <cell r="EL265">
            <v>0</v>
          </cell>
          <cell r="EN265">
            <v>0</v>
          </cell>
          <cell r="EO265">
            <v>0</v>
          </cell>
          <cell r="EP265">
            <v>0</v>
          </cell>
          <cell r="ER265">
            <v>0</v>
          </cell>
          <cell r="ES265">
            <v>-0.69599999999999995</v>
          </cell>
          <cell r="ET265">
            <v>0</v>
          </cell>
          <cell r="EV265">
            <v>0</v>
          </cell>
          <cell r="EW265">
            <v>0</v>
          </cell>
          <cell r="EX265">
            <v>0</v>
          </cell>
          <cell r="EZ265">
            <v>0</v>
          </cell>
          <cell r="FA265">
            <v>0</v>
          </cell>
          <cell r="FB265">
            <v>0</v>
          </cell>
          <cell r="FD265">
            <v>0</v>
          </cell>
          <cell r="FE265">
            <v>0</v>
          </cell>
          <cell r="FF265">
            <v>0</v>
          </cell>
          <cell r="FI265">
            <v>0</v>
          </cell>
          <cell r="FJ265">
            <v>0</v>
          </cell>
          <cell r="FK265">
            <v>-3</v>
          </cell>
          <cell r="FM265">
            <v>0</v>
          </cell>
          <cell r="FN265">
            <v>0</v>
          </cell>
          <cell r="FO265">
            <v>-3</v>
          </cell>
          <cell r="FQ265">
            <v>0</v>
          </cell>
          <cell r="FR265">
            <v>0</v>
          </cell>
          <cell r="FS265">
            <v>-3</v>
          </cell>
          <cell r="FU265">
            <v>0</v>
          </cell>
          <cell r="FV265">
            <v>-2.18E-2</v>
          </cell>
          <cell r="FW265">
            <v>-3</v>
          </cell>
          <cell r="FY265">
            <v>0</v>
          </cell>
          <cell r="FZ265">
            <v>-2.18E-2</v>
          </cell>
          <cell r="GA265">
            <v>-3</v>
          </cell>
          <cell r="GC265">
            <v>0</v>
          </cell>
          <cell r="GD265">
            <v>-2.18E-2</v>
          </cell>
          <cell r="GE265">
            <v>-3</v>
          </cell>
          <cell r="GG265">
            <v>0</v>
          </cell>
          <cell r="GH265">
            <v>-2.18E-2</v>
          </cell>
          <cell r="GI265">
            <v>-3</v>
          </cell>
          <cell r="GK265">
            <v>0</v>
          </cell>
          <cell r="GL265">
            <v>-2.18E-2</v>
          </cell>
          <cell r="GM265">
            <v>-3</v>
          </cell>
          <cell r="GO265">
            <v>0</v>
          </cell>
          <cell r="GP265">
            <v>-0.71779999999999999</v>
          </cell>
          <cell r="GQ265">
            <v>-3</v>
          </cell>
          <cell r="GS265">
            <v>0</v>
          </cell>
          <cell r="GT265">
            <v>-0.71779999999999999</v>
          </cell>
          <cell r="GU265">
            <v>-3</v>
          </cell>
          <cell r="GW265">
            <v>0</v>
          </cell>
          <cell r="GX265">
            <v>-0.71779999999999999</v>
          </cell>
          <cell r="GY265">
            <v>-3</v>
          </cell>
          <cell r="HA265">
            <v>0</v>
          </cell>
          <cell r="HB265">
            <v>-0.71779999999999999</v>
          </cell>
          <cell r="HC265">
            <v>-3</v>
          </cell>
        </row>
        <row r="266">
          <cell r="H266" t="str">
            <v>875076B</v>
          </cell>
          <cell r="I266" t="str">
            <v>USD</v>
          </cell>
          <cell r="J266" t="str">
            <v>CAC ASSY PT DIESEL</v>
          </cell>
          <cell r="K266" t="str">
            <v>T0</v>
          </cell>
          <cell r="L266">
            <v>0</v>
          </cell>
          <cell r="M266">
            <v>0</v>
          </cell>
          <cell r="N266">
            <v>0</v>
          </cell>
          <cell r="R266">
            <v>0</v>
          </cell>
          <cell r="V266">
            <v>0</v>
          </cell>
          <cell r="Z266">
            <v>0</v>
          </cell>
          <cell r="AD266">
            <v>0</v>
          </cell>
          <cell r="AH266">
            <v>0</v>
          </cell>
          <cell r="AL266">
            <v>0</v>
          </cell>
          <cell r="AP266">
            <v>0</v>
          </cell>
          <cell r="AT266">
            <v>0</v>
          </cell>
          <cell r="AX266">
            <v>0</v>
          </cell>
          <cell r="BB266">
            <v>0</v>
          </cell>
          <cell r="BF266">
            <v>0</v>
          </cell>
          <cell r="BJ266">
            <v>0</v>
          </cell>
          <cell r="BK266">
            <v>0</v>
          </cell>
          <cell r="BL266" t="str">
            <v xml:space="preserve"> </v>
          </cell>
          <cell r="BM266" t="str">
            <v xml:space="preserve"> </v>
          </cell>
          <cell r="BN266" t="str">
            <v xml:space="preserve"> </v>
          </cell>
          <cell r="BO266" t="str">
            <v xml:space="preserve"> </v>
          </cell>
          <cell r="BP266" t="str">
            <v xml:space="preserve"> </v>
          </cell>
          <cell r="BQ266" t="str">
            <v xml:space="preserve"> </v>
          </cell>
          <cell r="BR266" t="str">
            <v xml:space="preserve"> </v>
          </cell>
          <cell r="BS266" t="str">
            <v xml:space="preserve"> </v>
          </cell>
          <cell r="BT266" t="str">
            <v xml:space="preserve"> </v>
          </cell>
          <cell r="BU266" t="str">
            <v xml:space="preserve"> </v>
          </cell>
          <cell r="BV266" t="str">
            <v xml:space="preserve"> </v>
          </cell>
          <cell r="BW266" t="str">
            <v xml:space="preserve"> </v>
          </cell>
          <cell r="BX266" t="str">
            <v xml:space="preserve"> </v>
          </cell>
          <cell r="BY266" t="str">
            <v xml:space="preserve"> </v>
          </cell>
          <cell r="BZ266" t="str">
            <v xml:space="preserve"> </v>
          </cell>
          <cell r="CA266" t="str">
            <v xml:space="preserve"> </v>
          </cell>
          <cell r="CB266" t="str">
            <v xml:space="preserve"> </v>
          </cell>
          <cell r="CC266" t="str">
            <v xml:space="preserve"> </v>
          </cell>
          <cell r="CD266" t="str">
            <v xml:space="preserve"> </v>
          </cell>
          <cell r="CE266" t="str">
            <v xml:space="preserve"> </v>
          </cell>
          <cell r="CF266" t="str">
            <v xml:space="preserve"> </v>
          </cell>
          <cell r="CG266" t="str">
            <v xml:space="preserve"> </v>
          </cell>
          <cell r="CH266" t="str">
            <v xml:space="preserve"> </v>
          </cell>
          <cell r="CI266" t="str">
            <v xml:space="preserve"> </v>
          </cell>
          <cell r="CJ266" t="str">
            <v xml:space="preserve"> </v>
          </cell>
          <cell r="CK266" t="str">
            <v xml:space="preserve"> </v>
          </cell>
          <cell r="CL266" t="str">
            <v xml:space="preserve"> </v>
          </cell>
          <cell r="CM266" t="str">
            <v xml:space="preserve"> </v>
          </cell>
          <cell r="CN266" t="str">
            <v xml:space="preserve"> </v>
          </cell>
          <cell r="CO266" t="str">
            <v xml:space="preserve"> </v>
          </cell>
          <cell r="CP266" t="str">
            <v xml:space="preserve"> </v>
          </cell>
          <cell r="CQ266" t="str">
            <v xml:space="preserve"> </v>
          </cell>
          <cell r="CR266" t="str">
            <v xml:space="preserve"> </v>
          </cell>
          <cell r="CS266" t="str">
            <v xml:space="preserve"> </v>
          </cell>
          <cell r="CT266" t="str">
            <v xml:space="preserve"> </v>
          </cell>
          <cell r="CU266" t="str">
            <v xml:space="preserve"> </v>
          </cell>
          <cell r="CV266" t="str">
            <v xml:space="preserve"> </v>
          </cell>
          <cell r="CW266" t="str">
            <v xml:space="preserve"> </v>
          </cell>
          <cell r="CX266" t="str">
            <v xml:space="preserve"> </v>
          </cell>
          <cell r="CY266" t="str">
            <v xml:space="preserve"> </v>
          </cell>
          <cell r="CZ266" t="str">
            <v xml:space="preserve"> </v>
          </cell>
          <cell r="DA266" t="str">
            <v xml:space="preserve"> </v>
          </cell>
          <cell r="DB266" t="str">
            <v xml:space="preserve"> </v>
          </cell>
          <cell r="DC266" t="str">
            <v xml:space="preserve"> </v>
          </cell>
          <cell r="DD266" t="str">
            <v xml:space="preserve"> </v>
          </cell>
          <cell r="DE266" t="str">
            <v xml:space="preserve"> </v>
          </cell>
          <cell r="DF266" t="str">
            <v xml:space="preserve"> </v>
          </cell>
          <cell r="DG266" t="str">
            <v xml:space="preserve"> </v>
          </cell>
          <cell r="DH266" t="str">
            <v>1. OEMChrysler de Mexico875076B</v>
          </cell>
          <cell r="DI266">
            <v>0</v>
          </cell>
          <cell r="DJ266">
            <v>0</v>
          </cell>
          <cell r="DL266">
            <v>0</v>
          </cell>
          <cell r="DM266">
            <v>0</v>
          </cell>
          <cell r="DN266">
            <v>0</v>
          </cell>
          <cell r="DP266">
            <v>0</v>
          </cell>
          <cell r="DQ266">
            <v>0</v>
          </cell>
          <cell r="DR266">
            <v>0</v>
          </cell>
          <cell r="DT266">
            <v>0</v>
          </cell>
          <cell r="DU266">
            <v>0</v>
          </cell>
          <cell r="DV266">
            <v>0</v>
          </cell>
          <cell r="DX266">
            <v>0</v>
          </cell>
          <cell r="DY266">
            <v>0</v>
          </cell>
          <cell r="DZ266">
            <v>0</v>
          </cell>
          <cell r="EB266">
            <v>0</v>
          </cell>
          <cell r="EC266">
            <v>0</v>
          </cell>
          <cell r="ED266">
            <v>0</v>
          </cell>
          <cell r="EF266">
            <v>0</v>
          </cell>
          <cell r="EG266">
            <v>0</v>
          </cell>
          <cell r="EH266">
            <v>0</v>
          </cell>
          <cell r="EJ266">
            <v>0</v>
          </cell>
          <cell r="EK266">
            <v>0</v>
          </cell>
          <cell r="EL266">
            <v>0</v>
          </cell>
          <cell r="EN266">
            <v>0</v>
          </cell>
          <cell r="EO266">
            <v>0</v>
          </cell>
          <cell r="EP266">
            <v>0</v>
          </cell>
          <cell r="ER266">
            <v>0</v>
          </cell>
          <cell r="ES266">
            <v>0</v>
          </cell>
          <cell r="ET266">
            <v>0</v>
          </cell>
          <cell r="EV266">
            <v>0</v>
          </cell>
          <cell r="EW266">
            <v>0</v>
          </cell>
          <cell r="EX266">
            <v>0</v>
          </cell>
          <cell r="EZ266">
            <v>0</v>
          </cell>
          <cell r="FA266">
            <v>0</v>
          </cell>
          <cell r="FB266">
            <v>0</v>
          </cell>
          <cell r="FD266">
            <v>0</v>
          </cell>
          <cell r="FE266">
            <v>0</v>
          </cell>
          <cell r="FF266">
            <v>0</v>
          </cell>
          <cell r="FI266">
            <v>0</v>
          </cell>
          <cell r="FJ266">
            <v>0</v>
          </cell>
          <cell r="FK266">
            <v>0</v>
          </cell>
          <cell r="FM266">
            <v>0</v>
          </cell>
          <cell r="FN266">
            <v>0</v>
          </cell>
          <cell r="FO266">
            <v>0</v>
          </cell>
          <cell r="FQ266">
            <v>0</v>
          </cell>
          <cell r="FR266">
            <v>0</v>
          </cell>
          <cell r="FS266">
            <v>0</v>
          </cell>
          <cell r="FU266">
            <v>0</v>
          </cell>
          <cell r="FV266">
            <v>0</v>
          </cell>
          <cell r="FW266">
            <v>0</v>
          </cell>
          <cell r="FY266">
            <v>0</v>
          </cell>
          <cell r="FZ266">
            <v>0</v>
          </cell>
          <cell r="GA266">
            <v>0</v>
          </cell>
          <cell r="GC266">
            <v>0</v>
          </cell>
          <cell r="GD266">
            <v>0</v>
          </cell>
          <cell r="GE266">
            <v>0</v>
          </cell>
          <cell r="GG266">
            <v>0</v>
          </cell>
          <cell r="GH266">
            <v>0</v>
          </cell>
          <cell r="GI266">
            <v>0</v>
          </cell>
          <cell r="GK266">
            <v>0</v>
          </cell>
          <cell r="GL266">
            <v>0</v>
          </cell>
          <cell r="GM266">
            <v>0</v>
          </cell>
          <cell r="GO266">
            <v>0</v>
          </cell>
          <cell r="GP266">
            <v>0</v>
          </cell>
          <cell r="GQ266">
            <v>0</v>
          </cell>
          <cell r="GS266">
            <v>0</v>
          </cell>
          <cell r="GT266">
            <v>0</v>
          </cell>
          <cell r="GU266">
            <v>0</v>
          </cell>
          <cell r="GW266">
            <v>0</v>
          </cell>
          <cell r="GX266">
            <v>0</v>
          </cell>
          <cell r="GY266">
            <v>0</v>
          </cell>
          <cell r="HA266">
            <v>0</v>
          </cell>
          <cell r="HB266">
            <v>0</v>
          </cell>
          <cell r="HC266">
            <v>0</v>
          </cell>
        </row>
        <row r="267">
          <cell r="H267" t="str">
            <v>875084T</v>
          </cell>
          <cell r="I267" t="str">
            <v>USD</v>
          </cell>
          <cell r="J267" t="str">
            <v>CAC ASSY PT TURBO</v>
          </cell>
          <cell r="K267" t="str">
            <v>T0</v>
          </cell>
          <cell r="L267">
            <v>0</v>
          </cell>
          <cell r="M267">
            <v>0</v>
          </cell>
          <cell r="N267">
            <v>0</v>
          </cell>
          <cell r="R267">
            <v>0</v>
          </cell>
          <cell r="V267">
            <v>0</v>
          </cell>
          <cell r="Z267">
            <v>0</v>
          </cell>
          <cell r="AD267">
            <v>0</v>
          </cell>
          <cell r="AH267">
            <v>0</v>
          </cell>
          <cell r="AL267">
            <v>0</v>
          </cell>
          <cell r="AP267">
            <v>0</v>
          </cell>
          <cell r="AT267">
            <v>0</v>
          </cell>
          <cell r="AX267">
            <v>0</v>
          </cell>
          <cell r="BB267">
            <v>0</v>
          </cell>
          <cell r="BF267">
            <v>0</v>
          </cell>
          <cell r="BJ267">
            <v>0</v>
          </cell>
          <cell r="BK267">
            <v>0</v>
          </cell>
          <cell r="BL267" t="str">
            <v xml:space="preserve"> </v>
          </cell>
          <cell r="BM267" t="str">
            <v xml:space="preserve"> </v>
          </cell>
          <cell r="BN267" t="str">
            <v xml:space="preserve"> </v>
          </cell>
          <cell r="BO267" t="str">
            <v xml:space="preserve"> </v>
          </cell>
          <cell r="BP267" t="str">
            <v xml:space="preserve"> </v>
          </cell>
          <cell r="BQ267" t="str">
            <v xml:space="preserve"> </v>
          </cell>
          <cell r="BR267" t="str">
            <v xml:space="preserve"> </v>
          </cell>
          <cell r="BS267" t="str">
            <v xml:space="preserve"> </v>
          </cell>
          <cell r="BT267" t="str">
            <v xml:space="preserve"> </v>
          </cell>
          <cell r="BU267" t="str">
            <v xml:space="preserve"> </v>
          </cell>
          <cell r="BV267" t="str">
            <v xml:space="preserve"> </v>
          </cell>
          <cell r="BW267" t="str">
            <v xml:space="preserve"> </v>
          </cell>
          <cell r="BX267" t="str">
            <v xml:space="preserve"> </v>
          </cell>
          <cell r="BY267" t="str">
            <v xml:space="preserve"> </v>
          </cell>
          <cell r="BZ267" t="str">
            <v xml:space="preserve"> </v>
          </cell>
          <cell r="CA267" t="str">
            <v xml:space="preserve"> </v>
          </cell>
          <cell r="CB267" t="str">
            <v xml:space="preserve"> </v>
          </cell>
          <cell r="CC267" t="str">
            <v xml:space="preserve"> </v>
          </cell>
          <cell r="CD267" t="str">
            <v xml:space="preserve"> </v>
          </cell>
          <cell r="CE267" t="str">
            <v xml:space="preserve"> </v>
          </cell>
          <cell r="CF267" t="str">
            <v xml:space="preserve"> </v>
          </cell>
          <cell r="CG267" t="str">
            <v xml:space="preserve"> </v>
          </cell>
          <cell r="CH267" t="str">
            <v xml:space="preserve"> </v>
          </cell>
          <cell r="CI267" t="str">
            <v xml:space="preserve"> </v>
          </cell>
          <cell r="CJ267" t="str">
            <v xml:space="preserve"> </v>
          </cell>
          <cell r="CK267" t="str">
            <v xml:space="preserve"> </v>
          </cell>
          <cell r="CL267" t="str">
            <v xml:space="preserve"> </v>
          </cell>
          <cell r="CM267" t="str">
            <v xml:space="preserve"> </v>
          </cell>
          <cell r="CN267" t="str">
            <v xml:space="preserve"> </v>
          </cell>
          <cell r="CO267" t="str">
            <v xml:space="preserve"> </v>
          </cell>
          <cell r="CP267" t="str">
            <v xml:space="preserve"> </v>
          </cell>
          <cell r="CQ267" t="str">
            <v xml:space="preserve"> </v>
          </cell>
          <cell r="CR267" t="str">
            <v xml:space="preserve"> </v>
          </cell>
          <cell r="CS267" t="str">
            <v xml:space="preserve"> </v>
          </cell>
          <cell r="CT267" t="str">
            <v xml:space="preserve"> </v>
          </cell>
          <cell r="CU267" t="str">
            <v xml:space="preserve"> </v>
          </cell>
          <cell r="CV267" t="str">
            <v xml:space="preserve"> </v>
          </cell>
          <cell r="CW267" t="str">
            <v xml:space="preserve"> </v>
          </cell>
          <cell r="CX267" t="str">
            <v xml:space="preserve"> </v>
          </cell>
          <cell r="CY267" t="str">
            <v xml:space="preserve"> </v>
          </cell>
          <cell r="CZ267" t="str">
            <v xml:space="preserve"> </v>
          </cell>
          <cell r="DA267" t="str">
            <v xml:space="preserve"> </v>
          </cell>
          <cell r="DB267" t="str">
            <v xml:space="preserve"> </v>
          </cell>
          <cell r="DC267" t="str">
            <v xml:space="preserve"> </v>
          </cell>
          <cell r="DD267" t="str">
            <v xml:space="preserve"> </v>
          </cell>
          <cell r="DE267" t="str">
            <v xml:space="preserve"> </v>
          </cell>
          <cell r="DF267" t="str">
            <v xml:space="preserve"> </v>
          </cell>
          <cell r="DG267" t="str">
            <v xml:space="preserve"> </v>
          </cell>
          <cell r="DH267" t="str">
            <v>1. OEMChrysler de Mexico875084T</v>
          </cell>
          <cell r="DI267">
            <v>0</v>
          </cell>
          <cell r="DJ267">
            <v>0</v>
          </cell>
          <cell r="DL267">
            <v>0</v>
          </cell>
          <cell r="DM267">
            <v>0</v>
          </cell>
          <cell r="DN267">
            <v>0</v>
          </cell>
          <cell r="DP267">
            <v>0</v>
          </cell>
          <cell r="DQ267">
            <v>0</v>
          </cell>
          <cell r="DR267">
            <v>0</v>
          </cell>
          <cell r="DT267">
            <v>0</v>
          </cell>
          <cell r="DU267">
            <v>0</v>
          </cell>
          <cell r="DV267">
            <v>0</v>
          </cell>
          <cell r="DX267">
            <v>0</v>
          </cell>
          <cell r="DY267">
            <v>0</v>
          </cell>
          <cell r="DZ267">
            <v>0</v>
          </cell>
          <cell r="EB267">
            <v>0</v>
          </cell>
          <cell r="EC267">
            <v>0</v>
          </cell>
          <cell r="ED267">
            <v>0</v>
          </cell>
          <cell r="EF267">
            <v>0</v>
          </cell>
          <cell r="EG267">
            <v>0</v>
          </cell>
          <cell r="EH267">
            <v>0</v>
          </cell>
          <cell r="EJ267">
            <v>0</v>
          </cell>
          <cell r="EK267">
            <v>0</v>
          </cell>
          <cell r="EL267">
            <v>0</v>
          </cell>
          <cell r="EN267">
            <v>0</v>
          </cell>
          <cell r="EO267">
            <v>0</v>
          </cell>
          <cell r="EP267">
            <v>0</v>
          </cell>
          <cell r="ER267">
            <v>0</v>
          </cell>
          <cell r="ES267">
            <v>0</v>
          </cell>
          <cell r="ET267">
            <v>0</v>
          </cell>
          <cell r="EV267">
            <v>0</v>
          </cell>
          <cell r="EW267">
            <v>0</v>
          </cell>
          <cell r="EX267">
            <v>0</v>
          </cell>
          <cell r="EZ267">
            <v>0</v>
          </cell>
          <cell r="FA267">
            <v>0</v>
          </cell>
          <cell r="FB267">
            <v>0</v>
          </cell>
          <cell r="FD267">
            <v>0</v>
          </cell>
          <cell r="FE267">
            <v>0</v>
          </cell>
          <cell r="FF267">
            <v>0</v>
          </cell>
          <cell r="FI267">
            <v>0</v>
          </cell>
          <cell r="FJ267">
            <v>0</v>
          </cell>
          <cell r="FK267">
            <v>0</v>
          </cell>
          <cell r="FM267">
            <v>0</v>
          </cell>
          <cell r="FN267">
            <v>0</v>
          </cell>
          <cell r="FO267">
            <v>0</v>
          </cell>
          <cell r="FQ267">
            <v>0</v>
          </cell>
          <cell r="FR267">
            <v>0</v>
          </cell>
          <cell r="FS267">
            <v>0</v>
          </cell>
          <cell r="FU267">
            <v>0</v>
          </cell>
          <cell r="FV267">
            <v>0</v>
          </cell>
          <cell r="FW267">
            <v>0</v>
          </cell>
          <cell r="FY267">
            <v>0</v>
          </cell>
          <cell r="FZ267">
            <v>0</v>
          </cell>
          <cell r="GA267">
            <v>0</v>
          </cell>
          <cell r="GC267">
            <v>0</v>
          </cell>
          <cell r="GD267">
            <v>0</v>
          </cell>
          <cell r="GE267">
            <v>0</v>
          </cell>
          <cell r="GG267">
            <v>0</v>
          </cell>
          <cell r="GH267">
            <v>0</v>
          </cell>
          <cell r="GI267">
            <v>0</v>
          </cell>
          <cell r="GK267">
            <v>0</v>
          </cell>
          <cell r="GL267">
            <v>0</v>
          </cell>
          <cell r="GM267">
            <v>0</v>
          </cell>
          <cell r="GO267">
            <v>0</v>
          </cell>
          <cell r="GP267">
            <v>0</v>
          </cell>
          <cell r="GQ267">
            <v>0</v>
          </cell>
          <cell r="GS267">
            <v>0</v>
          </cell>
          <cell r="GT267">
            <v>0</v>
          </cell>
          <cell r="GU267">
            <v>0</v>
          </cell>
          <cell r="GW267">
            <v>0</v>
          </cell>
          <cell r="GX267">
            <v>0</v>
          </cell>
          <cell r="GY267">
            <v>0</v>
          </cell>
          <cell r="HA267">
            <v>0</v>
          </cell>
          <cell r="HB267">
            <v>0</v>
          </cell>
          <cell r="HC267">
            <v>0</v>
          </cell>
        </row>
        <row r="268">
          <cell r="H268" t="str">
            <v>2003571</v>
          </cell>
          <cell r="I268" t="str">
            <v>USD</v>
          </cell>
          <cell r="J268" t="str">
            <v>CALEF HN-80 F6HH-18476-AA</v>
          </cell>
          <cell r="K268" t="str">
            <v>T2</v>
          </cell>
          <cell r="L268">
            <v>233.21088000000003</v>
          </cell>
          <cell r="M268">
            <v>233210.88000000003</v>
          </cell>
          <cell r="N268">
            <v>16.87</v>
          </cell>
          <cell r="R268">
            <v>16.87</v>
          </cell>
          <cell r="V268">
            <v>16.87</v>
          </cell>
          <cell r="Z268">
            <v>16.87</v>
          </cell>
          <cell r="AD268">
            <v>16.87</v>
          </cell>
          <cell r="AH268">
            <v>16.87</v>
          </cell>
          <cell r="AL268">
            <v>16.87</v>
          </cell>
          <cell r="AP268">
            <v>16.87</v>
          </cell>
          <cell r="AT268">
            <v>16.87</v>
          </cell>
          <cell r="AX268">
            <v>16.87</v>
          </cell>
          <cell r="BB268">
            <v>16.87</v>
          </cell>
          <cell r="BF268">
            <v>16.87</v>
          </cell>
          <cell r="BJ268">
            <v>16.87</v>
          </cell>
          <cell r="BK268">
            <v>0</v>
          </cell>
          <cell r="BL268" t="str">
            <v xml:space="preserve"> </v>
          </cell>
          <cell r="BM268" t="str">
            <v xml:space="preserve"> </v>
          </cell>
          <cell r="BN268" t="str">
            <v xml:space="preserve"> </v>
          </cell>
          <cell r="BO268" t="str">
            <v xml:space="preserve"> </v>
          </cell>
          <cell r="BP268" t="str">
            <v xml:space="preserve"> </v>
          </cell>
          <cell r="BQ268" t="str">
            <v xml:space="preserve"> </v>
          </cell>
          <cell r="BR268" t="str">
            <v xml:space="preserve"> </v>
          </cell>
          <cell r="BS268" t="str">
            <v xml:space="preserve"> </v>
          </cell>
          <cell r="BT268" t="str">
            <v xml:space="preserve"> </v>
          </cell>
          <cell r="BU268" t="str">
            <v xml:space="preserve"> </v>
          </cell>
          <cell r="BV268" t="str">
            <v xml:space="preserve"> </v>
          </cell>
          <cell r="BW268" t="str">
            <v xml:space="preserve"> </v>
          </cell>
          <cell r="BX268" t="str">
            <v xml:space="preserve"> </v>
          </cell>
          <cell r="BY268" t="str">
            <v xml:space="preserve"> </v>
          </cell>
          <cell r="BZ268" t="str">
            <v xml:space="preserve"> </v>
          </cell>
          <cell r="CA268" t="str">
            <v xml:space="preserve"> </v>
          </cell>
          <cell r="CB268" t="str">
            <v xml:space="preserve"> </v>
          </cell>
          <cell r="CC268" t="str">
            <v xml:space="preserve"> </v>
          </cell>
          <cell r="CD268" t="str">
            <v xml:space="preserve"> </v>
          </cell>
          <cell r="CE268" t="str">
            <v xml:space="preserve"> </v>
          </cell>
          <cell r="CF268" t="str">
            <v xml:space="preserve"> </v>
          </cell>
          <cell r="CG268" t="str">
            <v xml:space="preserve"> </v>
          </cell>
          <cell r="CH268" t="str">
            <v xml:space="preserve"> </v>
          </cell>
          <cell r="CI268" t="str">
            <v xml:space="preserve"> </v>
          </cell>
          <cell r="CJ268" t="str">
            <v xml:space="preserve"> </v>
          </cell>
          <cell r="CK268" t="str">
            <v xml:space="preserve"> </v>
          </cell>
          <cell r="CL268" t="str">
            <v xml:space="preserve"> </v>
          </cell>
          <cell r="CM268" t="str">
            <v xml:space="preserve"> </v>
          </cell>
          <cell r="CN268" t="str">
            <v xml:space="preserve"> </v>
          </cell>
          <cell r="CO268" t="str">
            <v xml:space="preserve"> </v>
          </cell>
          <cell r="CP268" t="str">
            <v xml:space="preserve"> </v>
          </cell>
          <cell r="CQ268" t="str">
            <v xml:space="preserve"> </v>
          </cell>
          <cell r="CR268" t="str">
            <v xml:space="preserve"> </v>
          </cell>
          <cell r="CS268" t="str">
            <v xml:space="preserve"> </v>
          </cell>
          <cell r="CT268" t="str">
            <v xml:space="preserve"> </v>
          </cell>
          <cell r="CU268" t="str">
            <v xml:space="preserve"> </v>
          </cell>
          <cell r="CV268" t="str">
            <v xml:space="preserve"> </v>
          </cell>
          <cell r="CW268" t="str">
            <v xml:space="preserve"> </v>
          </cell>
          <cell r="CX268" t="str">
            <v xml:space="preserve"> </v>
          </cell>
          <cell r="CY268" t="str">
            <v xml:space="preserve"> </v>
          </cell>
          <cell r="CZ268" t="str">
            <v xml:space="preserve"> </v>
          </cell>
          <cell r="DA268" t="str">
            <v xml:space="preserve"> </v>
          </cell>
          <cell r="DB268" t="str">
            <v xml:space="preserve"> </v>
          </cell>
          <cell r="DC268" t="str">
            <v xml:space="preserve"> </v>
          </cell>
          <cell r="DD268" t="str">
            <v xml:space="preserve"> </v>
          </cell>
          <cell r="DE268" t="str">
            <v xml:space="preserve"> </v>
          </cell>
          <cell r="DF268" t="str">
            <v xml:space="preserve"> </v>
          </cell>
          <cell r="DG268" t="str">
            <v xml:space="preserve"> </v>
          </cell>
          <cell r="DH268" t="str">
            <v>1. OEMFord2003571</v>
          </cell>
          <cell r="DI268">
            <v>0</v>
          </cell>
          <cell r="DJ268">
            <v>0</v>
          </cell>
          <cell r="DL268">
            <v>0</v>
          </cell>
          <cell r="DM268">
            <v>0</v>
          </cell>
          <cell r="DN268">
            <v>0</v>
          </cell>
          <cell r="DP268">
            <v>0</v>
          </cell>
          <cell r="DQ268">
            <v>0</v>
          </cell>
          <cell r="DR268">
            <v>0</v>
          </cell>
          <cell r="DT268">
            <v>0</v>
          </cell>
          <cell r="DU268">
            <v>0</v>
          </cell>
          <cell r="DV268">
            <v>0</v>
          </cell>
          <cell r="DX268">
            <v>0</v>
          </cell>
          <cell r="DY268">
            <v>0</v>
          </cell>
          <cell r="DZ268">
            <v>0</v>
          </cell>
          <cell r="EB268">
            <v>0</v>
          </cell>
          <cell r="EC268">
            <v>0</v>
          </cell>
          <cell r="ED268">
            <v>0</v>
          </cell>
          <cell r="EF268">
            <v>0</v>
          </cell>
          <cell r="EG268">
            <v>0</v>
          </cell>
          <cell r="EH268">
            <v>0</v>
          </cell>
          <cell r="EJ268">
            <v>0</v>
          </cell>
          <cell r="EK268">
            <v>0</v>
          </cell>
          <cell r="EL268">
            <v>0</v>
          </cell>
          <cell r="EN268">
            <v>0</v>
          </cell>
          <cell r="EO268">
            <v>0</v>
          </cell>
          <cell r="EP268">
            <v>0</v>
          </cell>
          <cell r="ER268">
            <v>0</v>
          </cell>
          <cell r="ES268">
            <v>0</v>
          </cell>
          <cell r="ET268">
            <v>0</v>
          </cell>
          <cell r="EV268">
            <v>0</v>
          </cell>
          <cell r="EW268">
            <v>0</v>
          </cell>
          <cell r="EX268">
            <v>0</v>
          </cell>
          <cell r="EZ268">
            <v>0</v>
          </cell>
          <cell r="FA268">
            <v>0</v>
          </cell>
          <cell r="FB268">
            <v>0</v>
          </cell>
          <cell r="FD268">
            <v>0</v>
          </cell>
          <cell r="FE268">
            <v>0</v>
          </cell>
          <cell r="FF268">
            <v>0</v>
          </cell>
          <cell r="FI268">
            <v>0</v>
          </cell>
          <cell r="FJ268">
            <v>0</v>
          </cell>
          <cell r="FK268">
            <v>0</v>
          </cell>
          <cell r="FM268">
            <v>0</v>
          </cell>
          <cell r="FN268">
            <v>0</v>
          </cell>
          <cell r="FO268">
            <v>0</v>
          </cell>
          <cell r="FQ268">
            <v>0</v>
          </cell>
          <cell r="FR268">
            <v>0</v>
          </cell>
          <cell r="FS268">
            <v>0</v>
          </cell>
          <cell r="FU268">
            <v>0</v>
          </cell>
          <cell r="FV268">
            <v>0</v>
          </cell>
          <cell r="FW268">
            <v>0</v>
          </cell>
          <cell r="FY268">
            <v>0</v>
          </cell>
          <cell r="FZ268">
            <v>0</v>
          </cell>
          <cell r="GA268">
            <v>0</v>
          </cell>
          <cell r="GC268">
            <v>0</v>
          </cell>
          <cell r="GD268">
            <v>0</v>
          </cell>
          <cell r="GE268">
            <v>0</v>
          </cell>
          <cell r="GG268">
            <v>0</v>
          </cell>
          <cell r="GH268">
            <v>0</v>
          </cell>
          <cell r="GI268">
            <v>0</v>
          </cell>
          <cell r="GK268">
            <v>0</v>
          </cell>
          <cell r="GL268">
            <v>0</v>
          </cell>
          <cell r="GM268">
            <v>0</v>
          </cell>
          <cell r="GO268">
            <v>0</v>
          </cell>
          <cell r="GP268">
            <v>0</v>
          </cell>
          <cell r="GQ268">
            <v>0</v>
          </cell>
          <cell r="GS268">
            <v>0</v>
          </cell>
          <cell r="GT268">
            <v>0</v>
          </cell>
          <cell r="GU268">
            <v>0</v>
          </cell>
          <cell r="GW268">
            <v>0</v>
          </cell>
          <cell r="GX268">
            <v>0</v>
          </cell>
          <cell r="GY268">
            <v>0</v>
          </cell>
          <cell r="HA268">
            <v>0</v>
          </cell>
          <cell r="HB268">
            <v>0</v>
          </cell>
          <cell r="HC268">
            <v>0</v>
          </cell>
        </row>
        <row r="269">
          <cell r="H269" t="str">
            <v>TA-706-1</v>
          </cell>
          <cell r="I269" t="str">
            <v>MXP</v>
          </cell>
          <cell r="J269" t="str">
            <v>RAD S-CAR MANUAL</v>
          </cell>
          <cell r="K269" t="str">
            <v>T3</v>
          </cell>
          <cell r="L269">
            <v>684.88141647058819</v>
          </cell>
          <cell r="M269">
            <v>684881.41647058818</v>
          </cell>
          <cell r="N269">
            <v>133.35</v>
          </cell>
          <cell r="O269">
            <v>-2.6669999999999998</v>
          </cell>
          <cell r="P269" t="str">
            <v>Negociacion</v>
          </cell>
          <cell r="Q269" t="str">
            <v>Productivity to assure bussines until 2006 -2%</v>
          </cell>
          <cell r="R269">
            <v>130.68299999999999</v>
          </cell>
          <cell r="V269">
            <v>130.68299999999999</v>
          </cell>
          <cell r="Z269">
            <v>130.68299999999999</v>
          </cell>
          <cell r="AD269">
            <v>130.68299999999999</v>
          </cell>
          <cell r="AH269">
            <v>130.68299999999999</v>
          </cell>
          <cell r="AL269">
            <v>130.68299999999999</v>
          </cell>
          <cell r="AP269">
            <v>130.68299999999999</v>
          </cell>
          <cell r="AT269">
            <v>130.68299999999999</v>
          </cell>
          <cell r="AX269">
            <v>130.68299999999999</v>
          </cell>
          <cell r="BB269">
            <v>130.68299999999999</v>
          </cell>
          <cell r="BF269">
            <v>130.68299999999999</v>
          </cell>
          <cell r="BJ269">
            <v>130.68299999999999</v>
          </cell>
          <cell r="BK269">
            <v>-2.6669999999999998</v>
          </cell>
          <cell r="BL269" t="str">
            <v xml:space="preserve"> </v>
          </cell>
          <cell r="BM269" t="str">
            <v xml:space="preserve"> </v>
          </cell>
          <cell r="BN269" t="str">
            <v xml:space="preserve"> </v>
          </cell>
          <cell r="BO269">
            <v>-2.6669999999999998</v>
          </cell>
          <cell r="BP269" t="str">
            <v xml:space="preserve"> </v>
          </cell>
          <cell r="BQ269" t="str">
            <v xml:space="preserve"> </v>
          </cell>
          <cell r="BR269" t="str">
            <v xml:space="preserve"> </v>
          </cell>
          <cell r="BS269" t="str">
            <v xml:space="preserve"> </v>
          </cell>
          <cell r="BT269" t="str">
            <v xml:space="preserve"> </v>
          </cell>
          <cell r="BU269" t="str">
            <v xml:space="preserve"> </v>
          </cell>
          <cell r="BV269" t="str">
            <v xml:space="preserve"> </v>
          </cell>
          <cell r="BW269" t="str">
            <v xml:space="preserve"> </v>
          </cell>
          <cell r="BX269" t="str">
            <v xml:space="preserve"> </v>
          </cell>
          <cell r="BY269" t="str">
            <v xml:space="preserve"> </v>
          </cell>
          <cell r="BZ269" t="str">
            <v xml:space="preserve"> </v>
          </cell>
          <cell r="CA269" t="str">
            <v xml:space="preserve"> </v>
          </cell>
          <cell r="CB269" t="str">
            <v xml:space="preserve"> </v>
          </cell>
          <cell r="CC269" t="str">
            <v xml:space="preserve"> </v>
          </cell>
          <cell r="CD269" t="str">
            <v xml:space="preserve"> </v>
          </cell>
          <cell r="CE269" t="str">
            <v xml:space="preserve"> </v>
          </cell>
          <cell r="CF269" t="str">
            <v xml:space="preserve"> </v>
          </cell>
          <cell r="CG269" t="str">
            <v xml:space="preserve"> </v>
          </cell>
          <cell r="CH269" t="str">
            <v xml:space="preserve"> </v>
          </cell>
          <cell r="CI269" t="str">
            <v xml:space="preserve"> </v>
          </cell>
          <cell r="CJ269" t="str">
            <v xml:space="preserve"> </v>
          </cell>
          <cell r="CK269" t="str">
            <v xml:space="preserve"> </v>
          </cell>
          <cell r="CL269" t="str">
            <v xml:space="preserve"> </v>
          </cell>
          <cell r="CM269" t="str">
            <v xml:space="preserve"> </v>
          </cell>
          <cell r="CN269" t="str">
            <v xml:space="preserve"> </v>
          </cell>
          <cell r="CO269" t="str">
            <v xml:space="preserve"> </v>
          </cell>
          <cell r="CP269" t="str">
            <v xml:space="preserve"> </v>
          </cell>
          <cell r="CQ269" t="str">
            <v xml:space="preserve"> </v>
          </cell>
          <cell r="CR269" t="str">
            <v xml:space="preserve"> </v>
          </cell>
          <cell r="CS269" t="str">
            <v xml:space="preserve"> </v>
          </cell>
          <cell r="CT269" t="str">
            <v xml:space="preserve"> </v>
          </cell>
          <cell r="CU269" t="str">
            <v xml:space="preserve"> </v>
          </cell>
          <cell r="CV269" t="str">
            <v xml:space="preserve"> </v>
          </cell>
          <cell r="CW269" t="str">
            <v xml:space="preserve"> </v>
          </cell>
          <cell r="CX269" t="str">
            <v xml:space="preserve"> </v>
          </cell>
          <cell r="CY269" t="str">
            <v xml:space="preserve"> </v>
          </cell>
          <cell r="CZ269" t="str">
            <v xml:space="preserve"> </v>
          </cell>
          <cell r="DA269" t="str">
            <v xml:space="preserve"> </v>
          </cell>
          <cell r="DB269" t="str">
            <v xml:space="preserve"> </v>
          </cell>
          <cell r="DC269" t="str">
            <v xml:space="preserve"> </v>
          </cell>
          <cell r="DD269" t="str">
            <v xml:space="preserve"> </v>
          </cell>
          <cell r="DE269" t="str">
            <v xml:space="preserve"> </v>
          </cell>
          <cell r="DF269" t="str">
            <v xml:space="preserve"> </v>
          </cell>
          <cell r="DG269" t="str">
            <v xml:space="preserve"> </v>
          </cell>
          <cell r="DH269" t="str">
            <v>1. OEMGeneral Motors MexicoTA-706-1</v>
          </cell>
          <cell r="DI269">
            <v>-2.6669999999999998</v>
          </cell>
          <cell r="DJ269">
            <v>0</v>
          </cell>
          <cell r="DL269">
            <v>0</v>
          </cell>
          <cell r="DM269">
            <v>0</v>
          </cell>
          <cell r="DN269">
            <v>-0.26147058823529412</v>
          </cell>
          <cell r="DP269">
            <v>0</v>
          </cell>
          <cell r="DQ269">
            <v>0</v>
          </cell>
          <cell r="DR269">
            <v>0</v>
          </cell>
          <cell r="DT269">
            <v>0</v>
          </cell>
          <cell r="DU269">
            <v>0</v>
          </cell>
          <cell r="DV269">
            <v>0</v>
          </cell>
          <cell r="DX269">
            <v>0</v>
          </cell>
          <cell r="DY269">
            <v>0</v>
          </cell>
          <cell r="DZ269">
            <v>0</v>
          </cell>
          <cell r="EB269">
            <v>0</v>
          </cell>
          <cell r="EC269">
            <v>0</v>
          </cell>
          <cell r="ED269">
            <v>0</v>
          </cell>
          <cell r="EF269">
            <v>0</v>
          </cell>
          <cell r="EG269">
            <v>0</v>
          </cell>
          <cell r="EH269">
            <v>0</v>
          </cell>
          <cell r="EJ269">
            <v>0</v>
          </cell>
          <cell r="EK269">
            <v>0</v>
          </cell>
          <cell r="EL269">
            <v>0</v>
          </cell>
          <cell r="EN269">
            <v>0</v>
          </cell>
          <cell r="EO269">
            <v>0</v>
          </cell>
          <cell r="EP269">
            <v>0</v>
          </cell>
          <cell r="ER269">
            <v>0</v>
          </cell>
          <cell r="ES269">
            <v>0</v>
          </cell>
          <cell r="ET269">
            <v>0</v>
          </cell>
          <cell r="EV269">
            <v>0</v>
          </cell>
          <cell r="EW269">
            <v>0</v>
          </cell>
          <cell r="EX269">
            <v>0</v>
          </cell>
          <cell r="EZ269">
            <v>0</v>
          </cell>
          <cell r="FA269">
            <v>0</v>
          </cell>
          <cell r="FB269">
            <v>0</v>
          </cell>
          <cell r="FD269">
            <v>0</v>
          </cell>
          <cell r="FE269">
            <v>0</v>
          </cell>
          <cell r="FF269">
            <v>0</v>
          </cell>
          <cell r="FI269">
            <v>0</v>
          </cell>
          <cell r="FJ269">
            <v>0</v>
          </cell>
          <cell r="FK269">
            <v>-0.26147058823529412</v>
          </cell>
          <cell r="FM269">
            <v>0</v>
          </cell>
          <cell r="FN269">
            <v>0</v>
          </cell>
          <cell r="FO269">
            <v>-0.26147058823529412</v>
          </cell>
          <cell r="FQ269">
            <v>0</v>
          </cell>
          <cell r="FR269">
            <v>0</v>
          </cell>
          <cell r="FS269">
            <v>-0.26147058823529412</v>
          </cell>
          <cell r="FU269">
            <v>0</v>
          </cell>
          <cell r="FV269">
            <v>0</v>
          </cell>
          <cell r="FW269">
            <v>-0.26147058823529412</v>
          </cell>
          <cell r="FY269">
            <v>0</v>
          </cell>
          <cell r="FZ269">
            <v>0</v>
          </cell>
          <cell r="GA269">
            <v>-0.26147058823529412</v>
          </cell>
          <cell r="GC269">
            <v>0</v>
          </cell>
          <cell r="GD269">
            <v>0</v>
          </cell>
          <cell r="GE269">
            <v>-0.26147058823529412</v>
          </cell>
          <cell r="GG269">
            <v>0</v>
          </cell>
          <cell r="GH269">
            <v>0</v>
          </cell>
          <cell r="GI269">
            <v>-0.26147058823529412</v>
          </cell>
          <cell r="GK269">
            <v>0</v>
          </cell>
          <cell r="GL269">
            <v>0</v>
          </cell>
          <cell r="GM269">
            <v>-0.26147058823529412</v>
          </cell>
          <cell r="GO269">
            <v>0</v>
          </cell>
          <cell r="GP269">
            <v>0</v>
          </cell>
          <cell r="GQ269">
            <v>-0.26147058823529412</v>
          </cell>
          <cell r="GS269">
            <v>0</v>
          </cell>
          <cell r="GT269">
            <v>0</v>
          </cell>
          <cell r="GU269">
            <v>-0.26147058823529412</v>
          </cell>
          <cell r="GW269">
            <v>0</v>
          </cell>
          <cell r="GX269">
            <v>0</v>
          </cell>
          <cell r="GY269">
            <v>-0.26147058823529412</v>
          </cell>
          <cell r="HA269">
            <v>0</v>
          </cell>
          <cell r="HB269">
            <v>0</v>
          </cell>
          <cell r="HC269">
            <v>-0.26147058823529412</v>
          </cell>
        </row>
        <row r="270">
          <cell r="H270" t="str">
            <v>866922F</v>
          </cell>
          <cell r="I270" t="str">
            <v>MXP</v>
          </cell>
          <cell r="J270" t="str">
            <v>RADIATOR ASSY 34VR14(R10)</v>
          </cell>
          <cell r="K270" t="str">
            <v>T3</v>
          </cell>
          <cell r="L270">
            <v>1658.6397390519619</v>
          </cell>
          <cell r="M270">
            <v>1658639.7390519618</v>
          </cell>
          <cell r="N270">
            <v>197.01</v>
          </cell>
          <cell r="O270">
            <v>-3.9401999999999999</v>
          </cell>
          <cell r="P270" t="str">
            <v>Negociacion</v>
          </cell>
          <cell r="Q270" t="str">
            <v>Offered when the bussines was assigned -2%</v>
          </cell>
          <cell r="R270">
            <v>193.06979999999999</v>
          </cell>
          <cell r="V270">
            <v>193.06979999999999</v>
          </cell>
          <cell r="Z270">
            <v>193.06979999999999</v>
          </cell>
          <cell r="AA270">
            <v>-0.2</v>
          </cell>
          <cell r="AB270" t="str">
            <v>Prod.Tec</v>
          </cell>
          <cell r="AC270" t="str">
            <v>Fin thickness reduction to 70 microns.</v>
          </cell>
          <cell r="AD270">
            <v>192.8698</v>
          </cell>
          <cell r="AH270">
            <v>192.8698</v>
          </cell>
          <cell r="AL270">
            <v>192.8698</v>
          </cell>
          <cell r="AM270">
            <v>-1.928698</v>
          </cell>
          <cell r="AN270" t="str">
            <v>Negociacion</v>
          </cell>
          <cell r="AO270" t="str">
            <v>1% Mexico</v>
          </cell>
          <cell r="AP270">
            <v>190.941102</v>
          </cell>
          <cell r="AT270">
            <v>190.941102</v>
          </cell>
          <cell r="AX270">
            <v>190.941102</v>
          </cell>
          <cell r="BB270">
            <v>190.941102</v>
          </cell>
          <cell r="BC270">
            <v>-0.9</v>
          </cell>
          <cell r="BD270" t="str">
            <v>Prod.Tec</v>
          </cell>
          <cell r="BE270" t="str">
            <v>Tube thickness reduction to 0.35mm</v>
          </cell>
          <cell r="BF270">
            <v>190.041102</v>
          </cell>
          <cell r="BJ270">
            <v>190.041102</v>
          </cell>
          <cell r="BK270">
            <v>-6.9688980000000003</v>
          </cell>
          <cell r="BL270" t="str">
            <v xml:space="preserve"> </v>
          </cell>
          <cell r="BM270" t="str">
            <v xml:space="preserve"> </v>
          </cell>
          <cell r="BN270" t="str">
            <v xml:space="preserve"> </v>
          </cell>
          <cell r="BO270">
            <v>-3.9401999999999999</v>
          </cell>
          <cell r="BP270" t="str">
            <v xml:space="preserve"> </v>
          </cell>
          <cell r="BQ270" t="str">
            <v xml:space="preserve"> </v>
          </cell>
          <cell r="BR270" t="str">
            <v xml:space="preserve"> </v>
          </cell>
          <cell r="BS270" t="str">
            <v xml:space="preserve"> </v>
          </cell>
          <cell r="BT270" t="str">
            <v xml:space="preserve"> </v>
          </cell>
          <cell r="BU270" t="str">
            <v xml:space="preserve"> </v>
          </cell>
          <cell r="BV270" t="str">
            <v xml:space="preserve"> </v>
          </cell>
          <cell r="BW270" t="str">
            <v xml:space="preserve"> </v>
          </cell>
          <cell r="BX270" t="str">
            <v xml:space="preserve"> </v>
          </cell>
          <cell r="BY270" t="str">
            <v xml:space="preserve"> </v>
          </cell>
          <cell r="BZ270">
            <v>-0.2</v>
          </cell>
          <cell r="CA270" t="str">
            <v xml:space="preserve"> </v>
          </cell>
          <cell r="CB270" t="str">
            <v xml:space="preserve"> </v>
          </cell>
          <cell r="CC270" t="str">
            <v xml:space="preserve"> </v>
          </cell>
          <cell r="CD270" t="str">
            <v xml:space="preserve"> </v>
          </cell>
          <cell r="CE270" t="str">
            <v xml:space="preserve"> </v>
          </cell>
          <cell r="CF270" t="str">
            <v xml:space="preserve"> </v>
          </cell>
          <cell r="CG270" t="str">
            <v xml:space="preserve"> </v>
          </cell>
          <cell r="CH270" t="str">
            <v xml:space="preserve"> </v>
          </cell>
          <cell r="CI270" t="str">
            <v xml:space="preserve"> </v>
          </cell>
          <cell r="CJ270" t="str">
            <v xml:space="preserve"> </v>
          </cell>
          <cell r="CK270" t="str">
            <v xml:space="preserve"> </v>
          </cell>
          <cell r="CL270" t="str">
            <v xml:space="preserve"> </v>
          </cell>
          <cell r="CM270">
            <v>-1.928698</v>
          </cell>
          <cell r="CN270" t="str">
            <v xml:space="preserve"> </v>
          </cell>
          <cell r="CO270" t="str">
            <v xml:space="preserve"> </v>
          </cell>
          <cell r="CP270" t="str">
            <v xml:space="preserve"> </v>
          </cell>
          <cell r="CQ270" t="str">
            <v xml:space="preserve"> </v>
          </cell>
          <cell r="CR270" t="str">
            <v xml:space="preserve"> </v>
          </cell>
          <cell r="CS270" t="str">
            <v xml:space="preserve"> </v>
          </cell>
          <cell r="CT270" t="str">
            <v xml:space="preserve"> </v>
          </cell>
          <cell r="CU270" t="str">
            <v xml:space="preserve"> </v>
          </cell>
          <cell r="CV270" t="str">
            <v xml:space="preserve"> </v>
          </cell>
          <cell r="CW270" t="str">
            <v xml:space="preserve"> </v>
          </cell>
          <cell r="CX270" t="str">
            <v xml:space="preserve"> </v>
          </cell>
          <cell r="CY270" t="str">
            <v xml:space="preserve"> </v>
          </cell>
          <cell r="CZ270" t="str">
            <v xml:space="preserve"> </v>
          </cell>
          <cell r="DA270" t="str">
            <v xml:space="preserve"> </v>
          </cell>
          <cell r="DB270">
            <v>-0.9</v>
          </cell>
          <cell r="DC270" t="str">
            <v xml:space="preserve"> </v>
          </cell>
          <cell r="DD270" t="str">
            <v xml:space="preserve"> </v>
          </cell>
          <cell r="DE270" t="str">
            <v xml:space="preserve"> </v>
          </cell>
          <cell r="DF270" t="str">
            <v xml:space="preserve"> </v>
          </cell>
          <cell r="DG270" t="str">
            <v xml:space="preserve"> </v>
          </cell>
          <cell r="DH270" t="str">
            <v>1. OEMRenault866922F</v>
          </cell>
          <cell r="DI270">
            <v>-6.9688980000000003</v>
          </cell>
          <cell r="DJ270">
            <v>0</v>
          </cell>
          <cell r="DL270">
            <v>0</v>
          </cell>
          <cell r="DM270">
            <v>0</v>
          </cell>
          <cell r="DN270">
            <v>-0.38629411764705884</v>
          </cell>
          <cell r="DP270">
            <v>0</v>
          </cell>
          <cell r="DQ270">
            <v>0</v>
          </cell>
          <cell r="DR270">
            <v>0</v>
          </cell>
          <cell r="DT270">
            <v>0</v>
          </cell>
          <cell r="DU270">
            <v>0</v>
          </cell>
          <cell r="DV270">
            <v>0</v>
          </cell>
          <cell r="DX270">
            <v>0</v>
          </cell>
          <cell r="DY270">
            <v>-1.9607843137254905E-2</v>
          </cell>
          <cell r="DZ270">
            <v>0</v>
          </cell>
          <cell r="EB270">
            <v>0</v>
          </cell>
          <cell r="EC270">
            <v>0</v>
          </cell>
          <cell r="ED270">
            <v>0</v>
          </cell>
          <cell r="EF270">
            <v>0</v>
          </cell>
          <cell r="EG270">
            <v>0</v>
          </cell>
          <cell r="EH270">
            <v>0</v>
          </cell>
          <cell r="EJ270">
            <v>0</v>
          </cell>
          <cell r="EK270">
            <v>0</v>
          </cell>
          <cell r="EL270">
            <v>-0.18908803921568629</v>
          </cell>
          <cell r="EN270">
            <v>0</v>
          </cell>
          <cell r="EO270">
            <v>0</v>
          </cell>
          <cell r="EP270">
            <v>0</v>
          </cell>
          <cell r="ER270">
            <v>0</v>
          </cell>
          <cell r="ES270">
            <v>0</v>
          </cell>
          <cell r="ET270">
            <v>0</v>
          </cell>
          <cell r="EV270">
            <v>0</v>
          </cell>
          <cell r="EW270">
            <v>0</v>
          </cell>
          <cell r="EX270">
            <v>0</v>
          </cell>
          <cell r="EZ270">
            <v>0</v>
          </cell>
          <cell r="FA270">
            <v>-8.8235294117647065E-2</v>
          </cell>
          <cell r="FB270">
            <v>0</v>
          </cell>
          <cell r="FD270">
            <v>0</v>
          </cell>
          <cell r="FE270">
            <v>0</v>
          </cell>
          <cell r="FF270">
            <v>0</v>
          </cell>
          <cell r="FI270">
            <v>0</v>
          </cell>
          <cell r="FJ270">
            <v>0</v>
          </cell>
          <cell r="FK270">
            <v>-0.38629411764705884</v>
          </cell>
          <cell r="FM270">
            <v>0</v>
          </cell>
          <cell r="FN270">
            <v>0</v>
          </cell>
          <cell r="FO270">
            <v>-0.38629411764705884</v>
          </cell>
          <cell r="FQ270">
            <v>0</v>
          </cell>
          <cell r="FR270">
            <v>0</v>
          </cell>
          <cell r="FS270">
            <v>-0.38629411764705884</v>
          </cell>
          <cell r="FU270">
            <v>0</v>
          </cell>
          <cell r="FV270">
            <v>-1.9607843137254905E-2</v>
          </cell>
          <cell r="FW270">
            <v>-0.38629411764705884</v>
          </cell>
          <cell r="FY270">
            <v>0</v>
          </cell>
          <cell r="FZ270">
            <v>-1.9607843137254905E-2</v>
          </cell>
          <cell r="GA270">
            <v>-0.38629411764705884</v>
          </cell>
          <cell r="GC270">
            <v>0</v>
          </cell>
          <cell r="GD270">
            <v>-1.9607843137254905E-2</v>
          </cell>
          <cell r="GE270">
            <v>-0.38629411764705884</v>
          </cell>
          <cell r="GG270">
            <v>0</v>
          </cell>
          <cell r="GH270">
            <v>-1.9607843137254905E-2</v>
          </cell>
          <cell r="GI270">
            <v>-0.57538215686274508</v>
          </cell>
          <cell r="GK270">
            <v>0</v>
          </cell>
          <cell r="GL270">
            <v>-1.9607843137254905E-2</v>
          </cell>
          <cell r="GM270">
            <v>-0.57538215686274508</v>
          </cell>
          <cell r="GO270">
            <v>0</v>
          </cell>
          <cell r="GP270">
            <v>-1.9607843137254905E-2</v>
          </cell>
          <cell r="GQ270">
            <v>-0.57538215686274508</v>
          </cell>
          <cell r="GS270">
            <v>0</v>
          </cell>
          <cell r="GT270">
            <v>-1.9607843137254905E-2</v>
          </cell>
          <cell r="GU270">
            <v>-0.57538215686274508</v>
          </cell>
          <cell r="GW270">
            <v>0</v>
          </cell>
          <cell r="GX270">
            <v>-0.10784313725490197</v>
          </cell>
          <cell r="GY270">
            <v>-0.57538215686274508</v>
          </cell>
          <cell r="HA270">
            <v>0</v>
          </cell>
          <cell r="HB270">
            <v>-0.10784313725490197</v>
          </cell>
          <cell r="HC270">
            <v>-0.57538215686274508</v>
          </cell>
        </row>
        <row r="271">
          <cell r="H271" t="str">
            <v>871104U</v>
          </cell>
          <cell r="I271" t="str">
            <v>MXP</v>
          </cell>
          <cell r="J271" t="str">
            <v>RADIATOR ASSY23R7(RM1306)</v>
          </cell>
          <cell r="K271" t="str">
            <v>T3</v>
          </cell>
          <cell r="L271">
            <v>26.659601429019609</v>
          </cell>
          <cell r="M271">
            <v>26659.601429019611</v>
          </cell>
          <cell r="N271">
            <v>139.94</v>
          </cell>
          <cell r="O271">
            <v>-2.7988</v>
          </cell>
          <cell r="P271" t="str">
            <v>Negociacion</v>
          </cell>
          <cell r="Q271" t="str">
            <v>Offered when the bussines was assigned -2%</v>
          </cell>
          <cell r="R271">
            <v>137.1412</v>
          </cell>
          <cell r="S271">
            <v>-0.5</v>
          </cell>
          <cell r="T271" t="str">
            <v>Prod.Tec</v>
          </cell>
          <cell r="U271" t="str">
            <v>fin pitch change to 1.2mm</v>
          </cell>
          <cell r="V271">
            <v>136.6412</v>
          </cell>
          <cell r="Z271">
            <v>136.6412</v>
          </cell>
          <cell r="AD271">
            <v>136.6412</v>
          </cell>
          <cell r="AH271">
            <v>136.6412</v>
          </cell>
          <cell r="AL271">
            <v>136.6412</v>
          </cell>
          <cell r="AM271">
            <v>-1.366412</v>
          </cell>
          <cell r="AN271" t="str">
            <v>Negociacion</v>
          </cell>
          <cell r="AO271" t="str">
            <v>1% Mexico</v>
          </cell>
          <cell r="AP271">
            <v>135.274788</v>
          </cell>
          <cell r="AT271">
            <v>135.274788</v>
          </cell>
          <cell r="AX271">
            <v>135.274788</v>
          </cell>
          <cell r="BB271">
            <v>135.274788</v>
          </cell>
          <cell r="BF271">
            <v>135.274788</v>
          </cell>
          <cell r="BJ271">
            <v>135.274788</v>
          </cell>
          <cell r="BK271">
            <v>-4.6652120000000004</v>
          </cell>
          <cell r="BL271" t="str">
            <v xml:space="preserve"> </v>
          </cell>
          <cell r="BM271" t="str">
            <v xml:space="preserve"> </v>
          </cell>
          <cell r="BN271" t="str">
            <v xml:space="preserve"> </v>
          </cell>
          <cell r="BO271">
            <v>-2.7988</v>
          </cell>
          <cell r="BP271" t="str">
            <v xml:space="preserve"> </v>
          </cell>
          <cell r="BQ271" t="str">
            <v xml:space="preserve"> </v>
          </cell>
          <cell r="BR271">
            <v>-0.5</v>
          </cell>
          <cell r="BS271" t="str">
            <v xml:space="preserve"> </v>
          </cell>
          <cell r="BT271" t="str">
            <v xml:space="preserve"> </v>
          </cell>
          <cell r="BU271" t="str">
            <v xml:space="preserve"> </v>
          </cell>
          <cell r="BV271" t="str">
            <v xml:space="preserve"> </v>
          </cell>
          <cell r="BW271" t="str">
            <v xml:space="preserve"> </v>
          </cell>
          <cell r="BX271" t="str">
            <v xml:space="preserve"> </v>
          </cell>
          <cell r="BY271" t="str">
            <v xml:space="preserve"> </v>
          </cell>
          <cell r="BZ271" t="str">
            <v xml:space="preserve"> </v>
          </cell>
          <cell r="CA271" t="str">
            <v xml:space="preserve"> </v>
          </cell>
          <cell r="CB271" t="str">
            <v xml:space="preserve"> </v>
          </cell>
          <cell r="CC271" t="str">
            <v xml:space="preserve"> </v>
          </cell>
          <cell r="CD271" t="str">
            <v xml:space="preserve"> </v>
          </cell>
          <cell r="CE271" t="str">
            <v xml:space="preserve"> </v>
          </cell>
          <cell r="CF271" t="str">
            <v xml:space="preserve"> </v>
          </cell>
          <cell r="CG271" t="str">
            <v xml:space="preserve"> </v>
          </cell>
          <cell r="CH271" t="str">
            <v xml:space="preserve"> </v>
          </cell>
          <cell r="CI271" t="str">
            <v xml:space="preserve"> </v>
          </cell>
          <cell r="CJ271" t="str">
            <v xml:space="preserve"> </v>
          </cell>
          <cell r="CK271" t="str">
            <v xml:space="preserve"> </v>
          </cell>
          <cell r="CL271" t="str">
            <v xml:space="preserve"> </v>
          </cell>
          <cell r="CM271">
            <v>-1.366412</v>
          </cell>
          <cell r="CN271" t="str">
            <v xml:space="preserve"> </v>
          </cell>
          <cell r="CO271" t="str">
            <v xml:space="preserve"> </v>
          </cell>
          <cell r="CP271" t="str">
            <v xml:space="preserve"> </v>
          </cell>
          <cell r="CQ271" t="str">
            <v xml:space="preserve"> </v>
          </cell>
          <cell r="CR271" t="str">
            <v xml:space="preserve"> </v>
          </cell>
          <cell r="CS271" t="str">
            <v xml:space="preserve"> </v>
          </cell>
          <cell r="CT271" t="str">
            <v xml:space="preserve"> </v>
          </cell>
          <cell r="CU271" t="str">
            <v xml:space="preserve"> </v>
          </cell>
          <cell r="CV271" t="str">
            <v xml:space="preserve"> </v>
          </cell>
          <cell r="CW271" t="str">
            <v xml:space="preserve"> </v>
          </cell>
          <cell r="CX271" t="str">
            <v xml:space="preserve"> </v>
          </cell>
          <cell r="CY271" t="str">
            <v xml:space="preserve"> </v>
          </cell>
          <cell r="CZ271" t="str">
            <v xml:space="preserve"> </v>
          </cell>
          <cell r="DA271" t="str">
            <v xml:space="preserve"> </v>
          </cell>
          <cell r="DB271" t="str">
            <v xml:space="preserve"> </v>
          </cell>
          <cell r="DC271" t="str">
            <v xml:space="preserve"> </v>
          </cell>
          <cell r="DD271" t="str">
            <v xml:space="preserve"> </v>
          </cell>
          <cell r="DE271" t="str">
            <v xml:space="preserve"> </v>
          </cell>
          <cell r="DF271" t="str">
            <v xml:space="preserve"> </v>
          </cell>
          <cell r="DG271" t="str">
            <v xml:space="preserve"> </v>
          </cell>
          <cell r="DH271" t="str">
            <v>1. OEMRenault871104U</v>
          </cell>
          <cell r="DI271">
            <v>-4.6652120000000004</v>
          </cell>
          <cell r="DJ271">
            <v>0</v>
          </cell>
          <cell r="DL271">
            <v>0</v>
          </cell>
          <cell r="DM271">
            <v>0</v>
          </cell>
          <cell r="DN271">
            <v>-0.2743921568627451</v>
          </cell>
          <cell r="DP271">
            <v>0</v>
          </cell>
          <cell r="DQ271">
            <v>-4.9019607843137261E-2</v>
          </cell>
          <cell r="DR271">
            <v>0</v>
          </cell>
          <cell r="DT271">
            <v>0</v>
          </cell>
          <cell r="DU271">
            <v>0</v>
          </cell>
          <cell r="DV271">
            <v>0</v>
          </cell>
          <cell r="DX271">
            <v>0</v>
          </cell>
          <cell r="DY271">
            <v>0</v>
          </cell>
          <cell r="DZ271">
            <v>0</v>
          </cell>
          <cell r="EB271">
            <v>0</v>
          </cell>
          <cell r="EC271">
            <v>0</v>
          </cell>
          <cell r="ED271">
            <v>0</v>
          </cell>
          <cell r="EF271">
            <v>0</v>
          </cell>
          <cell r="EG271">
            <v>0</v>
          </cell>
          <cell r="EH271">
            <v>0</v>
          </cell>
          <cell r="EJ271">
            <v>0</v>
          </cell>
          <cell r="EK271">
            <v>0</v>
          </cell>
          <cell r="EL271">
            <v>-0.13396196078431374</v>
          </cell>
          <cell r="EN271">
            <v>0</v>
          </cell>
          <cell r="EO271">
            <v>0</v>
          </cell>
          <cell r="EP271">
            <v>0</v>
          </cell>
          <cell r="ER271">
            <v>0</v>
          </cell>
          <cell r="ES271">
            <v>0</v>
          </cell>
          <cell r="ET271">
            <v>0</v>
          </cell>
          <cell r="EV271">
            <v>0</v>
          </cell>
          <cell r="EW271">
            <v>0</v>
          </cell>
          <cell r="EX271">
            <v>0</v>
          </cell>
          <cell r="EZ271">
            <v>0</v>
          </cell>
          <cell r="FA271">
            <v>0</v>
          </cell>
          <cell r="FB271">
            <v>0</v>
          </cell>
          <cell r="FD271">
            <v>0</v>
          </cell>
          <cell r="FE271">
            <v>0</v>
          </cell>
          <cell r="FF271">
            <v>0</v>
          </cell>
          <cell r="FI271">
            <v>0</v>
          </cell>
          <cell r="FJ271">
            <v>0</v>
          </cell>
          <cell r="FK271">
            <v>-0.2743921568627451</v>
          </cell>
          <cell r="FM271">
            <v>0</v>
          </cell>
          <cell r="FN271">
            <v>-4.9019607843137261E-2</v>
          </cell>
          <cell r="FO271">
            <v>-0.2743921568627451</v>
          </cell>
          <cell r="FQ271">
            <v>0</v>
          </cell>
          <cell r="FR271">
            <v>-4.9019607843137261E-2</v>
          </cell>
          <cell r="FS271">
            <v>-0.2743921568627451</v>
          </cell>
          <cell r="FU271">
            <v>0</v>
          </cell>
          <cell r="FV271">
            <v>-4.9019607843137261E-2</v>
          </cell>
          <cell r="FW271">
            <v>-0.2743921568627451</v>
          </cell>
          <cell r="FY271">
            <v>0</v>
          </cell>
          <cell r="FZ271">
            <v>-4.9019607843137261E-2</v>
          </cell>
          <cell r="GA271">
            <v>-0.2743921568627451</v>
          </cell>
          <cell r="GC271">
            <v>0</v>
          </cell>
          <cell r="GD271">
            <v>-4.9019607843137261E-2</v>
          </cell>
          <cell r="GE271">
            <v>-0.2743921568627451</v>
          </cell>
          <cell r="GG271">
            <v>0</v>
          </cell>
          <cell r="GH271">
            <v>-4.9019607843137261E-2</v>
          </cell>
          <cell r="GI271">
            <v>-0.40835411764705887</v>
          </cell>
          <cell r="GK271">
            <v>0</v>
          </cell>
          <cell r="GL271">
            <v>-4.9019607843137261E-2</v>
          </cell>
          <cell r="GM271">
            <v>-0.40835411764705887</v>
          </cell>
          <cell r="GO271">
            <v>0</v>
          </cell>
          <cell r="GP271">
            <v>-4.9019607843137261E-2</v>
          </cell>
          <cell r="GQ271">
            <v>-0.40835411764705887</v>
          </cell>
          <cell r="GS271">
            <v>0</v>
          </cell>
          <cell r="GT271">
            <v>-4.9019607843137261E-2</v>
          </cell>
          <cell r="GU271">
            <v>-0.40835411764705887</v>
          </cell>
          <cell r="GW271">
            <v>0</v>
          </cell>
          <cell r="GX271">
            <v>-4.9019607843137261E-2</v>
          </cell>
          <cell r="GY271">
            <v>-0.40835411764705887</v>
          </cell>
          <cell r="HA271">
            <v>0</v>
          </cell>
          <cell r="HB271">
            <v>-4.9019607843137261E-2</v>
          </cell>
          <cell r="HC271">
            <v>-0.40835411764705887</v>
          </cell>
        </row>
        <row r="272">
          <cell r="H272" t="str">
            <v>871120B</v>
          </cell>
          <cell r="I272" t="str">
            <v>MXP</v>
          </cell>
          <cell r="J272" t="str">
            <v>CONDENSER ASSY COMPLETE</v>
          </cell>
          <cell r="K272" t="str">
            <v>T4</v>
          </cell>
          <cell r="L272">
            <v>656.93396337882359</v>
          </cell>
          <cell r="M272">
            <v>656933.9633788236</v>
          </cell>
          <cell r="N272">
            <v>382.74</v>
          </cell>
          <cell r="O272">
            <v>-7.6548000000000007</v>
          </cell>
          <cell r="P272" t="str">
            <v>Negociacion</v>
          </cell>
          <cell r="Q272" t="str">
            <v>Offered when the bussines was assigned -2%</v>
          </cell>
          <cell r="R272">
            <v>375.08519999999999</v>
          </cell>
          <cell r="S272">
            <v>-0.42</v>
          </cell>
          <cell r="T272" t="str">
            <v>Prod.Tec</v>
          </cell>
          <cell r="U272" t="str">
            <v>Bracket redesign. ($-.03usd due to nut cage change to u-clip ), Replace the nut cage for the U-clip -0.12</v>
          </cell>
          <cell r="V272">
            <v>374.66519999999997</v>
          </cell>
          <cell r="W272">
            <v>-0.3</v>
          </cell>
          <cell r="X272" t="str">
            <v>Prod.Tec</v>
          </cell>
          <cell r="Y272" t="str">
            <v>Resourcion Block Madek to other</v>
          </cell>
          <cell r="Z272">
            <v>374.36519999999996</v>
          </cell>
          <cell r="AA272">
            <v>-0.28999999999999998</v>
          </cell>
          <cell r="AB272" t="str">
            <v>Prod.Tec</v>
          </cell>
          <cell r="AC272" t="str">
            <v>Resourcion from Inlet/ outlet from france to Raco</v>
          </cell>
          <cell r="AD272">
            <v>374.07519999999994</v>
          </cell>
          <cell r="AH272">
            <v>374.07519999999994</v>
          </cell>
          <cell r="AL272">
            <v>374.07519999999994</v>
          </cell>
          <cell r="AM272">
            <v>-3.743452</v>
          </cell>
          <cell r="AN272" t="str">
            <v>Negociacion</v>
          </cell>
          <cell r="AO272" t="str">
            <v>1% Mexico</v>
          </cell>
          <cell r="AP272">
            <v>370.33174799999995</v>
          </cell>
          <cell r="AT272">
            <v>370.33174799999995</v>
          </cell>
          <cell r="AX272">
            <v>370.33174799999995</v>
          </cell>
          <cell r="BB272">
            <v>370.33174799999995</v>
          </cell>
          <cell r="BF272">
            <v>370.33174799999995</v>
          </cell>
          <cell r="BJ272">
            <v>370.33174799999995</v>
          </cell>
          <cell r="BK272">
            <v>-12.408252000000001</v>
          </cell>
          <cell r="BL272" t="str">
            <v xml:space="preserve"> </v>
          </cell>
          <cell r="BM272" t="str">
            <v xml:space="preserve"> </v>
          </cell>
          <cell r="BN272" t="str">
            <v xml:space="preserve"> </v>
          </cell>
          <cell r="BO272">
            <v>-7.6548000000000007</v>
          </cell>
          <cell r="BP272" t="str">
            <v xml:space="preserve"> </v>
          </cell>
          <cell r="BQ272" t="str">
            <v xml:space="preserve"> </v>
          </cell>
          <cell r="BR272">
            <v>-0.42</v>
          </cell>
          <cell r="BS272" t="str">
            <v xml:space="preserve"> </v>
          </cell>
          <cell r="BT272" t="str">
            <v xml:space="preserve"> </v>
          </cell>
          <cell r="BU272" t="str">
            <v xml:space="preserve"> </v>
          </cell>
          <cell r="BV272">
            <v>-0.3</v>
          </cell>
          <cell r="BW272" t="str">
            <v xml:space="preserve"> </v>
          </cell>
          <cell r="BX272" t="str">
            <v xml:space="preserve"> </v>
          </cell>
          <cell r="BY272" t="str">
            <v xml:space="preserve"> </v>
          </cell>
          <cell r="BZ272">
            <v>-0.28999999999999998</v>
          </cell>
          <cell r="CA272" t="str">
            <v xml:space="preserve"> </v>
          </cell>
          <cell r="CB272" t="str">
            <v xml:space="preserve"> </v>
          </cell>
          <cell r="CC272" t="str">
            <v xml:space="preserve"> </v>
          </cell>
          <cell r="CD272" t="str">
            <v xml:space="preserve"> </v>
          </cell>
          <cell r="CE272" t="str">
            <v xml:space="preserve"> </v>
          </cell>
          <cell r="CF272" t="str">
            <v xml:space="preserve"> </v>
          </cell>
          <cell r="CG272" t="str">
            <v xml:space="preserve"> </v>
          </cell>
          <cell r="CH272" t="str">
            <v xml:space="preserve"> </v>
          </cell>
          <cell r="CI272" t="str">
            <v xml:space="preserve"> </v>
          </cell>
          <cell r="CJ272" t="str">
            <v xml:space="preserve"> </v>
          </cell>
          <cell r="CK272" t="str">
            <v xml:space="preserve"> </v>
          </cell>
          <cell r="CL272" t="str">
            <v xml:space="preserve"> </v>
          </cell>
          <cell r="CM272">
            <v>-3.743452</v>
          </cell>
          <cell r="CN272" t="str">
            <v xml:space="preserve"> </v>
          </cell>
          <cell r="CO272" t="str">
            <v xml:space="preserve"> </v>
          </cell>
          <cell r="CP272" t="str">
            <v xml:space="preserve"> </v>
          </cell>
          <cell r="CQ272" t="str">
            <v xml:space="preserve"> </v>
          </cell>
          <cell r="CR272" t="str">
            <v xml:space="preserve"> </v>
          </cell>
          <cell r="CS272" t="str">
            <v xml:space="preserve"> </v>
          </cell>
          <cell r="CT272" t="str">
            <v xml:space="preserve"> </v>
          </cell>
          <cell r="CU272" t="str">
            <v xml:space="preserve"> </v>
          </cell>
          <cell r="CV272" t="str">
            <v xml:space="preserve"> </v>
          </cell>
          <cell r="CW272" t="str">
            <v xml:space="preserve"> </v>
          </cell>
          <cell r="CX272" t="str">
            <v xml:space="preserve"> </v>
          </cell>
          <cell r="CY272" t="str">
            <v xml:space="preserve"> </v>
          </cell>
          <cell r="CZ272" t="str">
            <v xml:space="preserve"> </v>
          </cell>
          <cell r="DA272" t="str">
            <v xml:space="preserve"> </v>
          </cell>
          <cell r="DB272" t="str">
            <v xml:space="preserve"> </v>
          </cell>
          <cell r="DC272" t="str">
            <v xml:space="preserve"> </v>
          </cell>
          <cell r="DD272" t="str">
            <v xml:space="preserve"> </v>
          </cell>
          <cell r="DE272" t="str">
            <v xml:space="preserve"> </v>
          </cell>
          <cell r="DF272" t="str">
            <v xml:space="preserve"> </v>
          </cell>
          <cell r="DG272" t="str">
            <v xml:space="preserve"> </v>
          </cell>
          <cell r="DH272" t="str">
            <v>1. OEMRenault871120B</v>
          </cell>
          <cell r="DI272">
            <v>-12.408252000000001</v>
          </cell>
          <cell r="DJ272">
            <v>0</v>
          </cell>
          <cell r="DL272">
            <v>0</v>
          </cell>
          <cell r="DM272">
            <v>0</v>
          </cell>
          <cell r="DN272">
            <v>-0.75047058823529422</v>
          </cell>
          <cell r="DP272">
            <v>0</v>
          </cell>
          <cell r="DQ272">
            <v>-4.1176470588235294E-2</v>
          </cell>
          <cell r="DR272">
            <v>0</v>
          </cell>
          <cell r="DT272">
            <v>0</v>
          </cell>
          <cell r="DU272">
            <v>-2.9411764705882353E-2</v>
          </cell>
          <cell r="DV272">
            <v>0</v>
          </cell>
          <cell r="DX272">
            <v>0</v>
          </cell>
          <cell r="DY272">
            <v>-2.8431372549019607E-2</v>
          </cell>
          <cell r="DZ272">
            <v>0</v>
          </cell>
          <cell r="EB272">
            <v>0</v>
          </cell>
          <cell r="EC272">
            <v>0</v>
          </cell>
          <cell r="ED272">
            <v>0</v>
          </cell>
          <cell r="EF272">
            <v>0</v>
          </cell>
          <cell r="EG272">
            <v>0</v>
          </cell>
          <cell r="EH272">
            <v>0</v>
          </cell>
          <cell r="EJ272">
            <v>0</v>
          </cell>
          <cell r="EK272">
            <v>0</v>
          </cell>
          <cell r="EL272">
            <v>-0.36700509803921572</v>
          </cell>
          <cell r="EN272">
            <v>0</v>
          </cell>
          <cell r="EO272">
            <v>0</v>
          </cell>
          <cell r="EP272">
            <v>0</v>
          </cell>
          <cell r="ER272">
            <v>0</v>
          </cell>
          <cell r="ES272">
            <v>0</v>
          </cell>
          <cell r="ET272">
            <v>0</v>
          </cell>
          <cell r="EV272">
            <v>0</v>
          </cell>
          <cell r="EW272">
            <v>0</v>
          </cell>
          <cell r="EX272">
            <v>0</v>
          </cell>
          <cell r="EZ272">
            <v>0</v>
          </cell>
          <cell r="FA272">
            <v>0</v>
          </cell>
          <cell r="FB272">
            <v>0</v>
          </cell>
          <cell r="FD272">
            <v>0</v>
          </cell>
          <cell r="FE272">
            <v>0</v>
          </cell>
          <cell r="FF272">
            <v>0</v>
          </cell>
          <cell r="FI272">
            <v>0</v>
          </cell>
          <cell r="FJ272">
            <v>0</v>
          </cell>
          <cell r="FK272">
            <v>-0.75047058823529422</v>
          </cell>
          <cell r="FM272">
            <v>0</v>
          </cell>
          <cell r="FN272">
            <v>-4.1176470588235294E-2</v>
          </cell>
          <cell r="FO272">
            <v>-0.75047058823529422</v>
          </cell>
          <cell r="FQ272">
            <v>0</v>
          </cell>
          <cell r="FR272">
            <v>-7.0588235294117646E-2</v>
          </cell>
          <cell r="FS272">
            <v>-0.75047058823529422</v>
          </cell>
          <cell r="FU272">
            <v>0</v>
          </cell>
          <cell r="FV272">
            <v>-9.901960784313725E-2</v>
          </cell>
          <cell r="FW272">
            <v>-0.75047058823529422</v>
          </cell>
          <cell r="FY272">
            <v>0</v>
          </cell>
          <cell r="FZ272">
            <v>-9.901960784313725E-2</v>
          </cell>
          <cell r="GA272">
            <v>-0.75047058823529422</v>
          </cell>
          <cell r="GC272">
            <v>0</v>
          </cell>
          <cell r="GD272">
            <v>-9.901960784313725E-2</v>
          </cell>
          <cell r="GE272">
            <v>-0.75047058823529422</v>
          </cell>
          <cell r="GG272">
            <v>0</v>
          </cell>
          <cell r="GH272">
            <v>-9.901960784313725E-2</v>
          </cell>
          <cell r="GI272">
            <v>-1.1174756862745099</v>
          </cell>
          <cell r="GK272">
            <v>0</v>
          </cell>
          <cell r="GL272">
            <v>-9.901960784313725E-2</v>
          </cell>
          <cell r="GM272">
            <v>-1.1174756862745099</v>
          </cell>
          <cell r="GO272">
            <v>0</v>
          </cell>
          <cell r="GP272">
            <v>-9.901960784313725E-2</v>
          </cell>
          <cell r="GQ272">
            <v>-1.1174756862745099</v>
          </cell>
          <cell r="GS272">
            <v>0</v>
          </cell>
          <cell r="GT272">
            <v>-9.901960784313725E-2</v>
          </cell>
          <cell r="GU272">
            <v>-1.1174756862745099</v>
          </cell>
          <cell r="GW272">
            <v>0</v>
          </cell>
          <cell r="GX272">
            <v>-9.901960784313725E-2</v>
          </cell>
          <cell r="GY272">
            <v>-1.1174756862745099</v>
          </cell>
          <cell r="HA272">
            <v>0</v>
          </cell>
          <cell r="HB272">
            <v>-9.901960784313725E-2</v>
          </cell>
          <cell r="HC272">
            <v>-1.1174756862745099</v>
          </cell>
        </row>
        <row r="273">
          <cell r="H273" t="str">
            <v>875002A</v>
          </cell>
          <cell r="I273" t="str">
            <v>MXP</v>
          </cell>
          <cell r="J273" t="str">
            <v>RAD CLIO 23R7 PINTADO</v>
          </cell>
          <cell r="K273" t="str">
            <v>T3</v>
          </cell>
          <cell r="L273">
            <v>122.40677790156863</v>
          </cell>
          <cell r="M273">
            <v>122406.77790156862</v>
          </cell>
          <cell r="N273">
            <v>167.92</v>
          </cell>
          <cell r="O273">
            <v>-3.3583999999999996</v>
          </cell>
          <cell r="P273" t="str">
            <v>Negociacion</v>
          </cell>
          <cell r="Q273" t="str">
            <v>Offered when the bussines was assigned -2%</v>
          </cell>
          <cell r="R273">
            <v>164.5616</v>
          </cell>
          <cell r="S273">
            <v>-0.5</v>
          </cell>
          <cell r="T273" t="str">
            <v>Prod.Tec</v>
          </cell>
          <cell r="U273" t="str">
            <v>fin pitch change to 1.2mm</v>
          </cell>
          <cell r="V273">
            <v>164.0616</v>
          </cell>
          <cell r="Z273">
            <v>164.0616</v>
          </cell>
          <cell r="AD273">
            <v>164.0616</v>
          </cell>
          <cell r="AE273">
            <v>-2.81</v>
          </cell>
          <cell r="AF273" t="str">
            <v>Prod.Tec</v>
          </cell>
          <cell r="AG273" t="str">
            <v>Change in painting.</v>
          </cell>
          <cell r="AH273">
            <v>161.2516</v>
          </cell>
          <cell r="AL273">
            <v>161.2516</v>
          </cell>
          <cell r="AM273">
            <v>-1.6125160000000001</v>
          </cell>
          <cell r="AN273" t="str">
            <v>Negociacion</v>
          </cell>
          <cell r="AO273" t="str">
            <v>1% Mexico</v>
          </cell>
          <cell r="AP273">
            <v>159.639084</v>
          </cell>
          <cell r="AQ273">
            <v>-3.3</v>
          </cell>
          <cell r="AR273" t="str">
            <v>Prod.Tec</v>
          </cell>
          <cell r="AS273" t="str">
            <v>use of black material for Almexa</v>
          </cell>
          <cell r="AT273">
            <v>156.33908399999999</v>
          </cell>
          <cell r="AX273">
            <v>156.33908399999999</v>
          </cell>
          <cell r="BB273">
            <v>156.33908399999999</v>
          </cell>
          <cell r="BF273">
            <v>156.33908399999999</v>
          </cell>
          <cell r="BJ273">
            <v>156.33908399999999</v>
          </cell>
          <cell r="BK273">
            <v>-11.580915999999998</v>
          </cell>
          <cell r="BL273" t="str">
            <v xml:space="preserve"> </v>
          </cell>
          <cell r="BM273" t="str">
            <v xml:space="preserve"> </v>
          </cell>
          <cell r="BN273" t="str">
            <v xml:space="preserve"> </v>
          </cell>
          <cell r="BO273">
            <v>-3.3583999999999996</v>
          </cell>
          <cell r="BP273" t="str">
            <v xml:space="preserve"> </v>
          </cell>
          <cell r="BQ273" t="str">
            <v xml:space="preserve"> </v>
          </cell>
          <cell r="BR273">
            <v>-0.5</v>
          </cell>
          <cell r="BS273" t="str">
            <v xml:space="preserve"> </v>
          </cell>
          <cell r="BT273" t="str">
            <v xml:space="preserve"> </v>
          </cell>
          <cell r="BU273" t="str">
            <v xml:space="preserve"> </v>
          </cell>
          <cell r="BV273" t="str">
            <v xml:space="preserve"> </v>
          </cell>
          <cell r="BW273" t="str">
            <v xml:space="preserve"> </v>
          </cell>
          <cell r="BX273" t="str">
            <v xml:space="preserve"> </v>
          </cell>
          <cell r="BY273" t="str">
            <v xml:space="preserve"> </v>
          </cell>
          <cell r="BZ273" t="str">
            <v xml:space="preserve"> </v>
          </cell>
          <cell r="CA273" t="str">
            <v xml:space="preserve"> </v>
          </cell>
          <cell r="CB273" t="str">
            <v xml:space="preserve"> </v>
          </cell>
          <cell r="CC273" t="str">
            <v xml:space="preserve"> </v>
          </cell>
          <cell r="CD273">
            <v>-2.81</v>
          </cell>
          <cell r="CE273" t="str">
            <v xml:space="preserve"> </v>
          </cell>
          <cell r="CF273" t="str">
            <v xml:space="preserve"> </v>
          </cell>
          <cell r="CG273" t="str">
            <v xml:space="preserve"> </v>
          </cell>
          <cell r="CH273" t="str">
            <v xml:space="preserve"> </v>
          </cell>
          <cell r="CI273" t="str">
            <v xml:space="preserve"> </v>
          </cell>
          <cell r="CJ273" t="str">
            <v xml:space="preserve"> </v>
          </cell>
          <cell r="CK273" t="str">
            <v xml:space="preserve"> </v>
          </cell>
          <cell r="CL273" t="str">
            <v xml:space="preserve"> </v>
          </cell>
          <cell r="CM273">
            <v>-1.6125160000000001</v>
          </cell>
          <cell r="CN273" t="str">
            <v xml:space="preserve"> </v>
          </cell>
          <cell r="CO273" t="str">
            <v xml:space="preserve"> </v>
          </cell>
          <cell r="CP273">
            <v>-3.3</v>
          </cell>
          <cell r="CQ273" t="str">
            <v xml:space="preserve"> </v>
          </cell>
          <cell r="CR273" t="str">
            <v xml:space="preserve"> </v>
          </cell>
          <cell r="CS273" t="str">
            <v xml:space="preserve"> </v>
          </cell>
          <cell r="CT273" t="str">
            <v xml:space="preserve"> </v>
          </cell>
          <cell r="CU273" t="str">
            <v xml:space="preserve"> </v>
          </cell>
          <cell r="CV273" t="str">
            <v xml:space="preserve"> </v>
          </cell>
          <cell r="CW273" t="str">
            <v xml:space="preserve"> </v>
          </cell>
          <cell r="CX273" t="str">
            <v xml:space="preserve"> </v>
          </cell>
          <cell r="CY273" t="str">
            <v xml:space="preserve"> </v>
          </cell>
          <cell r="CZ273" t="str">
            <v xml:space="preserve"> </v>
          </cell>
          <cell r="DA273" t="str">
            <v xml:space="preserve"> </v>
          </cell>
          <cell r="DB273" t="str">
            <v xml:space="preserve"> </v>
          </cell>
          <cell r="DC273" t="str">
            <v xml:space="preserve"> </v>
          </cell>
          <cell r="DD273" t="str">
            <v xml:space="preserve"> </v>
          </cell>
          <cell r="DE273" t="str">
            <v xml:space="preserve"> </v>
          </cell>
          <cell r="DF273" t="str">
            <v xml:space="preserve"> </v>
          </cell>
          <cell r="DG273" t="str">
            <v xml:space="preserve"> </v>
          </cell>
          <cell r="DH273" t="str">
            <v>1. OEMRenault875002A</v>
          </cell>
          <cell r="DI273">
            <v>-11.580915999999998</v>
          </cell>
          <cell r="DJ273">
            <v>0</v>
          </cell>
          <cell r="DL273">
            <v>0</v>
          </cell>
          <cell r="DM273">
            <v>0</v>
          </cell>
          <cell r="DN273">
            <v>-0.32925490196078427</v>
          </cell>
          <cell r="DP273">
            <v>0</v>
          </cell>
          <cell r="DQ273">
            <v>-4.9019607843137261E-2</v>
          </cell>
          <cell r="DR273">
            <v>0</v>
          </cell>
          <cell r="DT273">
            <v>0</v>
          </cell>
          <cell r="DU273">
            <v>0</v>
          </cell>
          <cell r="DV273">
            <v>0</v>
          </cell>
          <cell r="DX273">
            <v>0</v>
          </cell>
          <cell r="DY273">
            <v>0</v>
          </cell>
          <cell r="DZ273">
            <v>0</v>
          </cell>
          <cell r="EB273">
            <v>0</v>
          </cell>
          <cell r="EC273">
            <v>-0.27549019607843139</v>
          </cell>
          <cell r="ED273">
            <v>0</v>
          </cell>
          <cell r="EF273">
            <v>0</v>
          </cell>
          <cell r="EG273">
            <v>0</v>
          </cell>
          <cell r="EH273">
            <v>0</v>
          </cell>
          <cell r="EJ273">
            <v>0</v>
          </cell>
          <cell r="EK273">
            <v>0</v>
          </cell>
          <cell r="EL273">
            <v>-0.15808980392156866</v>
          </cell>
          <cell r="EN273">
            <v>0</v>
          </cell>
          <cell r="EO273">
            <v>-0.3235294117647059</v>
          </cell>
          <cell r="EP273">
            <v>0</v>
          </cell>
          <cell r="ER273">
            <v>0</v>
          </cell>
          <cell r="ES273">
            <v>0</v>
          </cell>
          <cell r="ET273">
            <v>0</v>
          </cell>
          <cell r="EV273">
            <v>0</v>
          </cell>
          <cell r="EW273">
            <v>0</v>
          </cell>
          <cell r="EX273">
            <v>0</v>
          </cell>
          <cell r="EZ273">
            <v>0</v>
          </cell>
          <cell r="FA273">
            <v>0</v>
          </cell>
          <cell r="FB273">
            <v>0</v>
          </cell>
          <cell r="FD273">
            <v>0</v>
          </cell>
          <cell r="FE273">
            <v>0</v>
          </cell>
          <cell r="FF273">
            <v>0</v>
          </cell>
          <cell r="FI273">
            <v>0</v>
          </cell>
          <cell r="FJ273">
            <v>0</v>
          </cell>
          <cell r="FK273">
            <v>-0.32925490196078427</v>
          </cell>
          <cell r="FM273">
            <v>0</v>
          </cell>
          <cell r="FN273">
            <v>-4.9019607843137261E-2</v>
          </cell>
          <cell r="FO273">
            <v>-0.32925490196078427</v>
          </cell>
          <cell r="FQ273">
            <v>0</v>
          </cell>
          <cell r="FR273">
            <v>-4.9019607843137261E-2</v>
          </cell>
          <cell r="FS273">
            <v>-0.32925490196078427</v>
          </cell>
          <cell r="FU273">
            <v>0</v>
          </cell>
          <cell r="FV273">
            <v>-4.9019607843137261E-2</v>
          </cell>
          <cell r="FW273">
            <v>-0.32925490196078427</v>
          </cell>
          <cell r="FY273">
            <v>0</v>
          </cell>
          <cell r="FZ273">
            <v>-0.32450980392156864</v>
          </cell>
          <cell r="GA273">
            <v>-0.32925490196078427</v>
          </cell>
          <cell r="GC273">
            <v>0</v>
          </cell>
          <cell r="GD273">
            <v>-0.32450980392156864</v>
          </cell>
          <cell r="GE273">
            <v>-0.32925490196078427</v>
          </cell>
          <cell r="GG273">
            <v>0</v>
          </cell>
          <cell r="GH273">
            <v>-0.32450980392156864</v>
          </cell>
          <cell r="GI273">
            <v>-0.4873447058823529</v>
          </cell>
          <cell r="GK273">
            <v>0</v>
          </cell>
          <cell r="GL273">
            <v>-0.64803921568627454</v>
          </cell>
          <cell r="GM273">
            <v>-0.4873447058823529</v>
          </cell>
          <cell r="GO273">
            <v>0</v>
          </cell>
          <cell r="GP273">
            <v>-0.64803921568627454</v>
          </cell>
          <cell r="GQ273">
            <v>-0.4873447058823529</v>
          </cell>
          <cell r="GS273">
            <v>0</v>
          </cell>
          <cell r="GT273">
            <v>-0.64803921568627454</v>
          </cell>
          <cell r="GU273">
            <v>-0.4873447058823529</v>
          </cell>
          <cell r="GW273">
            <v>0</v>
          </cell>
          <cell r="GX273">
            <v>-0.64803921568627454</v>
          </cell>
          <cell r="GY273">
            <v>-0.4873447058823529</v>
          </cell>
          <cell r="HA273">
            <v>0</v>
          </cell>
          <cell r="HB273">
            <v>-0.64803921568627454</v>
          </cell>
          <cell r="HC273">
            <v>-0.4873447058823529</v>
          </cell>
        </row>
        <row r="274">
          <cell r="H274" t="str">
            <v>875003L</v>
          </cell>
          <cell r="I274" t="str">
            <v>MXP</v>
          </cell>
          <cell r="J274" t="str">
            <v>COND 16HP CLIO PINTADO</v>
          </cell>
          <cell r="K274" t="str">
            <v>T7</v>
          </cell>
          <cell r="L274">
            <v>2730.9655698296083</v>
          </cell>
          <cell r="M274">
            <v>2730965.5698296083</v>
          </cell>
          <cell r="N274">
            <v>409.73</v>
          </cell>
          <cell r="O274">
            <v>-8.1946000000000012</v>
          </cell>
          <cell r="P274" t="str">
            <v>Negociacion</v>
          </cell>
          <cell r="Q274" t="str">
            <v>Offered when the bussines was assigned -2%</v>
          </cell>
          <cell r="R274">
            <v>401.53540000000004</v>
          </cell>
          <cell r="S274">
            <v>-0.42</v>
          </cell>
          <cell r="T274" t="str">
            <v>Prod.Tec</v>
          </cell>
          <cell r="U274" t="str">
            <v>Bracket redesign. ($-.03usd due to nut cage change to u-clip ), Replace the nut cage for the U-clip -0.12</v>
          </cell>
          <cell r="V274">
            <v>401.11540000000002</v>
          </cell>
          <cell r="W274">
            <v>-0.3</v>
          </cell>
          <cell r="X274" t="str">
            <v>Prod.Tec</v>
          </cell>
          <cell r="Y274" t="str">
            <v>Resourcion Block Madek to other</v>
          </cell>
          <cell r="Z274">
            <v>400.81540000000001</v>
          </cell>
          <cell r="AA274">
            <v>-0.28999999999999998</v>
          </cell>
          <cell r="AB274" t="str">
            <v>Prod.Tec</v>
          </cell>
          <cell r="AC274" t="str">
            <v>Resourcion from Inlet/ outlet from france to Raco</v>
          </cell>
          <cell r="AD274">
            <v>400.52539999999999</v>
          </cell>
          <cell r="AE274">
            <v>-2.81</v>
          </cell>
          <cell r="AF274" t="str">
            <v>Prod.Tec</v>
          </cell>
          <cell r="AG274" t="str">
            <v>Change in painting.</v>
          </cell>
          <cell r="AH274">
            <v>397.71539999999999</v>
          </cell>
          <cell r="AL274">
            <v>397.71539999999999</v>
          </cell>
          <cell r="AM274">
            <v>-3.9798540000000004</v>
          </cell>
          <cell r="AN274" t="str">
            <v>Negociacion</v>
          </cell>
          <cell r="AO274" t="str">
            <v>1% Mexico</v>
          </cell>
          <cell r="AP274">
            <v>393.735546</v>
          </cell>
          <cell r="AT274">
            <v>393.735546</v>
          </cell>
          <cell r="AX274">
            <v>393.735546</v>
          </cell>
          <cell r="BB274">
            <v>393.735546</v>
          </cell>
          <cell r="BF274">
            <v>393.735546</v>
          </cell>
          <cell r="BJ274">
            <v>393.735546</v>
          </cell>
          <cell r="BK274">
            <v>-15.994454000000001</v>
          </cell>
          <cell r="BL274" t="str">
            <v xml:space="preserve"> </v>
          </cell>
          <cell r="BM274" t="str">
            <v xml:space="preserve"> </v>
          </cell>
          <cell r="BN274" t="str">
            <v xml:space="preserve"> </v>
          </cell>
          <cell r="BO274">
            <v>-8.1946000000000012</v>
          </cell>
          <cell r="BP274" t="str">
            <v xml:space="preserve"> </v>
          </cell>
          <cell r="BQ274" t="str">
            <v xml:space="preserve"> </v>
          </cell>
          <cell r="BR274">
            <v>-0.42</v>
          </cell>
          <cell r="BS274" t="str">
            <v xml:space="preserve"> </v>
          </cell>
          <cell r="BT274" t="str">
            <v xml:space="preserve"> </v>
          </cell>
          <cell r="BU274" t="str">
            <v xml:space="preserve"> </v>
          </cell>
          <cell r="BV274">
            <v>-0.3</v>
          </cell>
          <cell r="BW274" t="str">
            <v xml:space="preserve"> </v>
          </cell>
          <cell r="BX274" t="str">
            <v xml:space="preserve"> </v>
          </cell>
          <cell r="BY274" t="str">
            <v xml:space="preserve"> </v>
          </cell>
          <cell r="BZ274">
            <v>-0.28999999999999998</v>
          </cell>
          <cell r="CA274" t="str">
            <v xml:space="preserve"> </v>
          </cell>
          <cell r="CB274" t="str">
            <v xml:space="preserve"> </v>
          </cell>
          <cell r="CC274" t="str">
            <v xml:space="preserve"> </v>
          </cell>
          <cell r="CD274">
            <v>-2.81</v>
          </cell>
          <cell r="CE274" t="str">
            <v xml:space="preserve"> </v>
          </cell>
          <cell r="CF274" t="str">
            <v xml:space="preserve"> </v>
          </cell>
          <cell r="CG274" t="str">
            <v xml:space="preserve"> </v>
          </cell>
          <cell r="CH274" t="str">
            <v xml:space="preserve"> </v>
          </cell>
          <cell r="CI274" t="str">
            <v xml:space="preserve"> </v>
          </cell>
          <cell r="CJ274" t="str">
            <v xml:space="preserve"> </v>
          </cell>
          <cell r="CK274" t="str">
            <v xml:space="preserve"> </v>
          </cell>
          <cell r="CL274" t="str">
            <v xml:space="preserve"> </v>
          </cell>
          <cell r="CM274">
            <v>-3.9798540000000004</v>
          </cell>
          <cell r="CN274" t="str">
            <v xml:space="preserve"> </v>
          </cell>
          <cell r="CO274" t="str">
            <v xml:space="preserve"> </v>
          </cell>
          <cell r="CP274" t="str">
            <v xml:space="preserve"> </v>
          </cell>
          <cell r="CQ274" t="str">
            <v xml:space="preserve"> </v>
          </cell>
          <cell r="CR274" t="str">
            <v xml:space="preserve"> </v>
          </cell>
          <cell r="CS274" t="str">
            <v xml:space="preserve"> </v>
          </cell>
          <cell r="CT274" t="str">
            <v xml:space="preserve"> </v>
          </cell>
          <cell r="CU274" t="str">
            <v xml:space="preserve"> </v>
          </cell>
          <cell r="CV274" t="str">
            <v xml:space="preserve"> </v>
          </cell>
          <cell r="CW274" t="str">
            <v xml:space="preserve"> </v>
          </cell>
          <cell r="CX274" t="str">
            <v xml:space="preserve"> </v>
          </cell>
          <cell r="CY274" t="str">
            <v xml:space="preserve"> </v>
          </cell>
          <cell r="CZ274" t="str">
            <v xml:space="preserve"> </v>
          </cell>
          <cell r="DA274" t="str">
            <v xml:space="preserve"> </v>
          </cell>
          <cell r="DB274" t="str">
            <v xml:space="preserve"> </v>
          </cell>
          <cell r="DC274" t="str">
            <v xml:space="preserve"> </v>
          </cell>
          <cell r="DD274" t="str">
            <v xml:space="preserve"> </v>
          </cell>
          <cell r="DE274" t="str">
            <v xml:space="preserve"> </v>
          </cell>
          <cell r="DF274" t="str">
            <v xml:space="preserve"> </v>
          </cell>
          <cell r="DG274" t="str">
            <v xml:space="preserve"> </v>
          </cell>
          <cell r="DH274" t="str">
            <v>1. OEMRenault875003L</v>
          </cell>
          <cell r="DI274">
            <v>-15.994454000000001</v>
          </cell>
          <cell r="DJ274">
            <v>0</v>
          </cell>
          <cell r="DL274">
            <v>0</v>
          </cell>
          <cell r="DM274">
            <v>0</v>
          </cell>
          <cell r="DN274">
            <v>-0.80339215686274523</v>
          </cell>
          <cell r="DP274">
            <v>0</v>
          </cell>
          <cell r="DQ274">
            <v>-4.1176470588235294E-2</v>
          </cell>
          <cell r="DR274">
            <v>0</v>
          </cell>
          <cell r="DT274">
            <v>0</v>
          </cell>
          <cell r="DU274">
            <v>-2.9411764705882353E-2</v>
          </cell>
          <cell r="DV274">
            <v>0</v>
          </cell>
          <cell r="DX274">
            <v>0</v>
          </cell>
          <cell r="DY274">
            <v>-2.8431372549019607E-2</v>
          </cell>
          <cell r="DZ274">
            <v>0</v>
          </cell>
          <cell r="EB274">
            <v>0</v>
          </cell>
          <cell r="EC274">
            <v>-0.27549019607843139</v>
          </cell>
          <cell r="ED274">
            <v>0</v>
          </cell>
          <cell r="EF274">
            <v>0</v>
          </cell>
          <cell r="EG274">
            <v>0</v>
          </cell>
          <cell r="EH274">
            <v>0</v>
          </cell>
          <cell r="EJ274">
            <v>0</v>
          </cell>
          <cell r="EK274">
            <v>0</v>
          </cell>
          <cell r="EL274">
            <v>-0.39018176470588245</v>
          </cell>
          <cell r="EN274">
            <v>0</v>
          </cell>
          <cell r="EO274">
            <v>0</v>
          </cell>
          <cell r="EP274">
            <v>0</v>
          </cell>
          <cell r="ER274">
            <v>0</v>
          </cell>
          <cell r="ES274">
            <v>0</v>
          </cell>
          <cell r="ET274">
            <v>0</v>
          </cell>
          <cell r="EV274">
            <v>0</v>
          </cell>
          <cell r="EW274">
            <v>0</v>
          </cell>
          <cell r="EX274">
            <v>0</v>
          </cell>
          <cell r="EZ274">
            <v>0</v>
          </cell>
          <cell r="FA274">
            <v>0</v>
          </cell>
          <cell r="FB274">
            <v>0</v>
          </cell>
          <cell r="FD274">
            <v>0</v>
          </cell>
          <cell r="FE274">
            <v>0</v>
          </cell>
          <cell r="FF274">
            <v>0</v>
          </cell>
          <cell r="FI274">
            <v>0</v>
          </cell>
          <cell r="FJ274">
            <v>0</v>
          </cell>
          <cell r="FK274">
            <v>-0.80339215686274523</v>
          </cell>
          <cell r="FM274">
            <v>0</v>
          </cell>
          <cell r="FN274">
            <v>-4.1176470588235294E-2</v>
          </cell>
          <cell r="FO274">
            <v>-0.80339215686274523</v>
          </cell>
          <cell r="FQ274">
            <v>0</v>
          </cell>
          <cell r="FR274">
            <v>-7.0588235294117646E-2</v>
          </cell>
          <cell r="FS274">
            <v>-0.80339215686274523</v>
          </cell>
          <cell r="FU274">
            <v>0</v>
          </cell>
          <cell r="FV274">
            <v>-9.901960784313725E-2</v>
          </cell>
          <cell r="FW274">
            <v>-0.80339215686274523</v>
          </cell>
          <cell r="FY274">
            <v>0</v>
          </cell>
          <cell r="FZ274">
            <v>-0.37450980392156863</v>
          </cell>
          <cell r="GA274">
            <v>-0.80339215686274523</v>
          </cell>
          <cell r="GC274">
            <v>0</v>
          </cell>
          <cell r="GD274">
            <v>-0.37450980392156863</v>
          </cell>
          <cell r="GE274">
            <v>-0.80339215686274523</v>
          </cell>
          <cell r="GG274">
            <v>0</v>
          </cell>
          <cell r="GH274">
            <v>-0.37450980392156863</v>
          </cell>
          <cell r="GI274">
            <v>-1.1935739215686276</v>
          </cell>
          <cell r="GK274">
            <v>0</v>
          </cell>
          <cell r="GL274">
            <v>-0.37450980392156863</v>
          </cell>
          <cell r="GM274">
            <v>-1.1935739215686276</v>
          </cell>
          <cell r="GO274">
            <v>0</v>
          </cell>
          <cell r="GP274">
            <v>-0.37450980392156863</v>
          </cell>
          <cell r="GQ274">
            <v>-1.1935739215686276</v>
          </cell>
          <cell r="GS274">
            <v>0</v>
          </cell>
          <cell r="GT274">
            <v>-0.37450980392156863</v>
          </cell>
          <cell r="GU274">
            <v>-1.1935739215686276</v>
          </cell>
          <cell r="GW274">
            <v>0</v>
          </cell>
          <cell r="GX274">
            <v>-0.37450980392156863</v>
          </cell>
          <cell r="GY274">
            <v>-1.1935739215686276</v>
          </cell>
          <cell r="HA274">
            <v>0</v>
          </cell>
          <cell r="HB274">
            <v>-0.37450980392156863</v>
          </cell>
          <cell r="HC274">
            <v>-1.1935739215686276</v>
          </cell>
        </row>
        <row r="275">
          <cell r="H275" t="str">
            <v>875101V</v>
          </cell>
          <cell r="I275" t="str">
            <v>USD</v>
          </cell>
          <cell r="J275" t="str">
            <v>COND. 16HP CLIO OES</v>
          </cell>
          <cell r="K275" t="str">
            <v>T4</v>
          </cell>
          <cell r="L275">
            <v>204.1694460288</v>
          </cell>
          <cell r="M275">
            <v>204169.44602879998</v>
          </cell>
          <cell r="N275">
            <v>41.14</v>
          </cell>
          <cell r="O275">
            <v>-0.82279999999999998</v>
          </cell>
          <cell r="P275" t="str">
            <v>Negociacion</v>
          </cell>
          <cell r="Q275" t="str">
            <v>Offered when the bussines was assigned -2%</v>
          </cell>
          <cell r="R275">
            <v>40.3172</v>
          </cell>
          <cell r="S275">
            <v>-0.42</v>
          </cell>
          <cell r="T275" t="str">
            <v>Prod.Tec</v>
          </cell>
          <cell r="U275" t="str">
            <v>Bracket redesign. ($-.03usd due to nut cage change to u-clip ), Replace the nut cage for the U-clip -0.12</v>
          </cell>
          <cell r="V275">
            <v>39.897199999999998</v>
          </cell>
          <cell r="W275">
            <v>-0.3</v>
          </cell>
          <cell r="X275" t="str">
            <v>Prod.Tec</v>
          </cell>
          <cell r="Y275" t="str">
            <v>Resourcion Block Madek to other</v>
          </cell>
          <cell r="Z275">
            <v>39.597200000000001</v>
          </cell>
          <cell r="AA275">
            <v>-0.28999999999999998</v>
          </cell>
          <cell r="AB275" t="str">
            <v>Prod.Tec</v>
          </cell>
          <cell r="AC275" t="str">
            <v>Resourcion from Inlet/ outlet from france to Raco</v>
          </cell>
          <cell r="AD275">
            <v>39.307200000000002</v>
          </cell>
          <cell r="AH275">
            <v>39.307200000000002</v>
          </cell>
          <cell r="AL275">
            <v>39.307200000000002</v>
          </cell>
          <cell r="AM275">
            <v>-0.39798539999999999</v>
          </cell>
          <cell r="AN275" t="str">
            <v>Negociacion</v>
          </cell>
          <cell r="AO275" t="str">
            <v>-1%</v>
          </cell>
          <cell r="AP275">
            <v>38.909214599999999</v>
          </cell>
          <cell r="AT275">
            <v>38.909214599999999</v>
          </cell>
          <cell r="AX275">
            <v>38.909214599999999</v>
          </cell>
          <cell r="BB275">
            <v>38.909214599999999</v>
          </cell>
          <cell r="BF275">
            <v>38.909214599999999</v>
          </cell>
          <cell r="BJ275">
            <v>38.909214599999999</v>
          </cell>
          <cell r="BK275">
            <v>-2.2307853999999998</v>
          </cell>
          <cell r="BL275" t="str">
            <v xml:space="preserve"> </v>
          </cell>
          <cell r="BM275" t="str">
            <v xml:space="preserve"> </v>
          </cell>
          <cell r="BN275" t="str">
            <v xml:space="preserve"> </v>
          </cell>
          <cell r="BO275">
            <v>-0.82279999999999998</v>
          </cell>
          <cell r="BP275" t="str">
            <v xml:space="preserve"> </v>
          </cell>
          <cell r="BQ275" t="str">
            <v xml:space="preserve"> </v>
          </cell>
          <cell r="BR275">
            <v>-0.42</v>
          </cell>
          <cell r="BS275" t="str">
            <v xml:space="preserve"> </v>
          </cell>
          <cell r="BT275" t="str">
            <v xml:space="preserve"> </v>
          </cell>
          <cell r="BU275" t="str">
            <v xml:space="preserve"> </v>
          </cell>
          <cell r="BV275">
            <v>-0.3</v>
          </cell>
          <cell r="BW275" t="str">
            <v xml:space="preserve"> </v>
          </cell>
          <cell r="BX275" t="str">
            <v xml:space="preserve"> </v>
          </cell>
          <cell r="BY275" t="str">
            <v xml:space="preserve"> </v>
          </cell>
          <cell r="BZ275">
            <v>-0.28999999999999998</v>
          </cell>
          <cell r="CA275" t="str">
            <v xml:space="preserve"> </v>
          </cell>
          <cell r="CB275" t="str">
            <v xml:space="preserve"> </v>
          </cell>
          <cell r="CC275" t="str">
            <v xml:space="preserve"> </v>
          </cell>
          <cell r="CD275" t="str">
            <v xml:space="preserve"> </v>
          </cell>
          <cell r="CE275" t="str">
            <v xml:space="preserve"> </v>
          </cell>
          <cell r="CF275" t="str">
            <v xml:space="preserve"> </v>
          </cell>
          <cell r="CG275" t="str">
            <v xml:space="preserve"> </v>
          </cell>
          <cell r="CH275" t="str">
            <v xml:space="preserve"> </v>
          </cell>
          <cell r="CI275" t="str">
            <v xml:space="preserve"> </v>
          </cell>
          <cell r="CJ275" t="str">
            <v xml:space="preserve"> </v>
          </cell>
          <cell r="CK275" t="str">
            <v xml:space="preserve"> </v>
          </cell>
          <cell r="CL275" t="str">
            <v xml:space="preserve"> </v>
          </cell>
          <cell r="CM275">
            <v>-0.39798539999999999</v>
          </cell>
          <cell r="CN275" t="str">
            <v xml:space="preserve"> </v>
          </cell>
          <cell r="CO275" t="str">
            <v xml:space="preserve"> </v>
          </cell>
          <cell r="CP275" t="str">
            <v xml:space="preserve"> </v>
          </cell>
          <cell r="CQ275" t="str">
            <v xml:space="preserve"> </v>
          </cell>
          <cell r="CR275" t="str">
            <v xml:space="preserve"> </v>
          </cell>
          <cell r="CS275" t="str">
            <v xml:space="preserve"> </v>
          </cell>
          <cell r="CT275" t="str">
            <v xml:space="preserve"> </v>
          </cell>
          <cell r="CU275" t="str">
            <v xml:space="preserve"> </v>
          </cell>
          <cell r="CV275" t="str">
            <v xml:space="preserve"> </v>
          </cell>
          <cell r="CW275" t="str">
            <v xml:space="preserve"> </v>
          </cell>
          <cell r="CX275" t="str">
            <v xml:space="preserve"> </v>
          </cell>
          <cell r="CY275" t="str">
            <v xml:space="preserve"> </v>
          </cell>
          <cell r="CZ275" t="str">
            <v xml:space="preserve"> </v>
          </cell>
          <cell r="DA275" t="str">
            <v xml:space="preserve"> </v>
          </cell>
          <cell r="DB275" t="str">
            <v xml:space="preserve"> </v>
          </cell>
          <cell r="DC275" t="str">
            <v xml:space="preserve"> </v>
          </cell>
          <cell r="DD275" t="str">
            <v xml:space="preserve"> </v>
          </cell>
          <cell r="DE275" t="str">
            <v xml:space="preserve"> </v>
          </cell>
          <cell r="DF275" t="str">
            <v xml:space="preserve"> </v>
          </cell>
          <cell r="DG275" t="str">
            <v xml:space="preserve"> </v>
          </cell>
          <cell r="DH275" t="str">
            <v>1. OEMRenault turquia875101V</v>
          </cell>
          <cell r="DI275">
            <v>-2.2307853999999998</v>
          </cell>
          <cell r="DJ275">
            <v>0</v>
          </cell>
          <cell r="DL275">
            <v>0</v>
          </cell>
          <cell r="DM275">
            <v>0</v>
          </cell>
          <cell r="DN275">
            <v>-0.82279999999999998</v>
          </cell>
          <cell r="DP275">
            <v>0</v>
          </cell>
          <cell r="DQ275">
            <v>-0.42</v>
          </cell>
          <cell r="DR275">
            <v>0</v>
          </cell>
          <cell r="DT275">
            <v>0</v>
          </cell>
          <cell r="DU275">
            <v>-0.3</v>
          </cell>
          <cell r="DV275">
            <v>0</v>
          </cell>
          <cell r="DX275">
            <v>0</v>
          </cell>
          <cell r="DY275">
            <v>-0.28999999999999998</v>
          </cell>
          <cell r="DZ275">
            <v>0</v>
          </cell>
          <cell r="EB275">
            <v>0</v>
          </cell>
          <cell r="EC275">
            <v>0</v>
          </cell>
          <cell r="ED275">
            <v>0</v>
          </cell>
          <cell r="EF275">
            <v>0</v>
          </cell>
          <cell r="EG275">
            <v>0</v>
          </cell>
          <cell r="EH275">
            <v>0</v>
          </cell>
          <cell r="EJ275">
            <v>0</v>
          </cell>
          <cell r="EK275">
            <v>0</v>
          </cell>
          <cell r="EL275">
            <v>-0.39798539999999999</v>
          </cell>
          <cell r="EN275">
            <v>0</v>
          </cell>
          <cell r="EO275">
            <v>0</v>
          </cell>
          <cell r="EP275">
            <v>0</v>
          </cell>
          <cell r="ER275">
            <v>0</v>
          </cell>
          <cell r="ES275">
            <v>0</v>
          </cell>
          <cell r="ET275">
            <v>0</v>
          </cell>
          <cell r="EV275">
            <v>0</v>
          </cell>
          <cell r="EW275">
            <v>0</v>
          </cell>
          <cell r="EX275">
            <v>0</v>
          </cell>
          <cell r="EZ275">
            <v>0</v>
          </cell>
          <cell r="FA275">
            <v>0</v>
          </cell>
          <cell r="FB275">
            <v>0</v>
          </cell>
          <cell r="FD275">
            <v>0</v>
          </cell>
          <cell r="FE275">
            <v>0</v>
          </cell>
          <cell r="FF275">
            <v>0</v>
          </cell>
          <cell r="FI275">
            <v>0</v>
          </cell>
          <cell r="FJ275">
            <v>0</v>
          </cell>
          <cell r="FK275">
            <v>-0.82279999999999998</v>
          </cell>
          <cell r="FM275">
            <v>0</v>
          </cell>
          <cell r="FN275">
            <v>-0.42</v>
          </cell>
          <cell r="FO275">
            <v>-0.82279999999999998</v>
          </cell>
          <cell r="FQ275">
            <v>0</v>
          </cell>
          <cell r="FR275">
            <v>-0.72</v>
          </cell>
          <cell r="FS275">
            <v>-0.82279999999999998</v>
          </cell>
          <cell r="FU275">
            <v>0</v>
          </cell>
          <cell r="FV275">
            <v>-1.01</v>
          </cell>
          <cell r="FW275">
            <v>-0.82279999999999998</v>
          </cell>
          <cell r="FY275">
            <v>0</v>
          </cell>
          <cell r="FZ275">
            <v>-1.01</v>
          </cell>
          <cell r="GA275">
            <v>-0.82279999999999998</v>
          </cell>
          <cell r="GC275">
            <v>0</v>
          </cell>
          <cell r="GD275">
            <v>-1.01</v>
          </cell>
          <cell r="GE275">
            <v>-0.82279999999999998</v>
          </cell>
          <cell r="GG275">
            <v>0</v>
          </cell>
          <cell r="GH275">
            <v>-1.01</v>
          </cell>
          <cell r="GI275">
            <v>-1.2207854</v>
          </cell>
          <cell r="GK275">
            <v>0</v>
          </cell>
          <cell r="GL275">
            <v>-1.01</v>
          </cell>
          <cell r="GM275">
            <v>-1.2207854</v>
          </cell>
          <cell r="GO275">
            <v>0</v>
          </cell>
          <cell r="GP275">
            <v>-1.01</v>
          </cell>
          <cell r="GQ275">
            <v>-1.2207854</v>
          </cell>
          <cell r="GS275">
            <v>0</v>
          </cell>
          <cell r="GT275">
            <v>-1.01</v>
          </cell>
          <cell r="GU275">
            <v>-1.2207854</v>
          </cell>
          <cell r="GW275">
            <v>0</v>
          </cell>
          <cell r="GX275">
            <v>-1.01</v>
          </cell>
          <cell r="GY275">
            <v>-1.2207854</v>
          </cell>
          <cell r="HA275">
            <v>0</v>
          </cell>
          <cell r="HB275">
            <v>-1.01</v>
          </cell>
          <cell r="HC275">
            <v>-1.2207854</v>
          </cell>
        </row>
        <row r="276">
          <cell r="H276" t="str">
            <v>875101V</v>
          </cell>
          <cell r="I276" t="str">
            <v>USD</v>
          </cell>
          <cell r="J276" t="str">
            <v>COND. 16HP CLIO OES</v>
          </cell>
          <cell r="K276" t="str">
            <v>T4</v>
          </cell>
          <cell r="L276">
            <v>15.958879999999999</v>
          </cell>
          <cell r="M276">
            <v>15958.88</v>
          </cell>
          <cell r="N276">
            <v>41.14</v>
          </cell>
          <cell r="O276">
            <v>-0.82279999999999998</v>
          </cell>
          <cell r="P276" t="str">
            <v>Negociacion</v>
          </cell>
          <cell r="Q276" t="str">
            <v>Offered when the bussines was assigned -2%</v>
          </cell>
          <cell r="R276">
            <v>40.3172</v>
          </cell>
          <cell r="S276">
            <v>-0.42</v>
          </cell>
          <cell r="T276" t="str">
            <v>Prod.Tec</v>
          </cell>
          <cell r="U276" t="str">
            <v>Bracket redesign. ($-.03usd due to nut cage change to u-clip ), Replace the nut cage for the U-clip -0.12</v>
          </cell>
          <cell r="V276">
            <v>39.897199999999998</v>
          </cell>
          <cell r="W276">
            <v>-0.3</v>
          </cell>
          <cell r="X276" t="str">
            <v>Prod.Tec</v>
          </cell>
          <cell r="Y276" t="str">
            <v>Resourcion Block Madek to other</v>
          </cell>
          <cell r="Z276">
            <v>39.597200000000001</v>
          </cell>
          <cell r="AA276">
            <v>-0.28999999999999998</v>
          </cell>
          <cell r="AB276" t="str">
            <v>Prod.Tec</v>
          </cell>
          <cell r="AC276" t="str">
            <v>Resourcion from Inlet/ outlet from france to Raco</v>
          </cell>
          <cell r="AD276">
            <v>39.307200000000002</v>
          </cell>
          <cell r="AH276">
            <v>39.307200000000002</v>
          </cell>
          <cell r="AL276">
            <v>39.307200000000002</v>
          </cell>
          <cell r="AM276">
            <v>-0.39798539999999999</v>
          </cell>
          <cell r="AN276" t="str">
            <v>Negociacion</v>
          </cell>
          <cell r="AO276" t="str">
            <v>-1%</v>
          </cell>
          <cell r="AP276">
            <v>38.909214599999999</v>
          </cell>
          <cell r="AT276">
            <v>38.909214599999999</v>
          </cell>
          <cell r="AX276">
            <v>38.909214599999999</v>
          </cell>
          <cell r="BB276">
            <v>38.909214599999999</v>
          </cell>
          <cell r="BF276">
            <v>38.909214599999999</v>
          </cell>
          <cell r="BJ276">
            <v>38.909214599999999</v>
          </cell>
          <cell r="BK276">
            <v>-2.2307853999999998</v>
          </cell>
          <cell r="BL276" t="str">
            <v xml:space="preserve"> </v>
          </cell>
          <cell r="BM276" t="str">
            <v xml:space="preserve"> </v>
          </cell>
          <cell r="BN276" t="str">
            <v xml:space="preserve"> </v>
          </cell>
          <cell r="BO276">
            <v>-0.82279999999999998</v>
          </cell>
          <cell r="BP276" t="str">
            <v xml:space="preserve"> </v>
          </cell>
          <cell r="BQ276" t="str">
            <v xml:space="preserve"> </v>
          </cell>
          <cell r="BR276">
            <v>-0.42</v>
          </cell>
          <cell r="BS276" t="str">
            <v xml:space="preserve"> </v>
          </cell>
          <cell r="BT276" t="str">
            <v xml:space="preserve"> </v>
          </cell>
          <cell r="BU276" t="str">
            <v xml:space="preserve"> </v>
          </cell>
          <cell r="BV276">
            <v>-0.3</v>
          </cell>
          <cell r="BW276" t="str">
            <v xml:space="preserve"> </v>
          </cell>
          <cell r="BX276" t="str">
            <v xml:space="preserve"> </v>
          </cell>
          <cell r="BY276" t="str">
            <v xml:space="preserve"> </v>
          </cell>
          <cell r="BZ276">
            <v>-0.28999999999999998</v>
          </cell>
          <cell r="CA276" t="str">
            <v xml:space="preserve"> </v>
          </cell>
          <cell r="CB276" t="str">
            <v xml:space="preserve"> </v>
          </cell>
          <cell r="CC276" t="str">
            <v xml:space="preserve"> </v>
          </cell>
          <cell r="CD276" t="str">
            <v xml:space="preserve"> </v>
          </cell>
          <cell r="CE276" t="str">
            <v xml:space="preserve"> </v>
          </cell>
          <cell r="CF276" t="str">
            <v xml:space="preserve"> </v>
          </cell>
          <cell r="CG276" t="str">
            <v xml:space="preserve"> </v>
          </cell>
          <cell r="CH276" t="str">
            <v xml:space="preserve"> </v>
          </cell>
          <cell r="CI276" t="str">
            <v xml:space="preserve"> </v>
          </cell>
          <cell r="CJ276" t="str">
            <v xml:space="preserve"> </v>
          </cell>
          <cell r="CK276" t="str">
            <v xml:space="preserve"> </v>
          </cell>
          <cell r="CL276" t="str">
            <v xml:space="preserve"> </v>
          </cell>
          <cell r="CM276">
            <v>-0.39798539999999999</v>
          </cell>
          <cell r="CN276" t="str">
            <v xml:space="preserve"> </v>
          </cell>
          <cell r="CO276" t="str">
            <v xml:space="preserve"> </v>
          </cell>
          <cell r="CP276" t="str">
            <v xml:space="preserve"> </v>
          </cell>
          <cell r="CQ276" t="str">
            <v xml:space="preserve"> </v>
          </cell>
          <cell r="CR276" t="str">
            <v xml:space="preserve"> </v>
          </cell>
          <cell r="CS276" t="str">
            <v xml:space="preserve"> </v>
          </cell>
          <cell r="CT276" t="str">
            <v xml:space="preserve"> </v>
          </cell>
          <cell r="CU276" t="str">
            <v xml:space="preserve"> </v>
          </cell>
          <cell r="CV276" t="str">
            <v xml:space="preserve"> </v>
          </cell>
          <cell r="CW276" t="str">
            <v xml:space="preserve"> </v>
          </cell>
          <cell r="CX276" t="str">
            <v xml:space="preserve"> </v>
          </cell>
          <cell r="CY276" t="str">
            <v xml:space="preserve"> </v>
          </cell>
          <cell r="CZ276" t="str">
            <v xml:space="preserve"> </v>
          </cell>
          <cell r="DA276" t="str">
            <v xml:space="preserve"> </v>
          </cell>
          <cell r="DB276" t="str">
            <v xml:space="preserve"> </v>
          </cell>
          <cell r="DC276" t="str">
            <v xml:space="preserve"> </v>
          </cell>
          <cell r="DD276" t="str">
            <v xml:space="preserve"> </v>
          </cell>
          <cell r="DE276" t="str">
            <v xml:space="preserve"> </v>
          </cell>
          <cell r="DF276" t="str">
            <v xml:space="preserve"> </v>
          </cell>
          <cell r="DG276" t="str">
            <v xml:space="preserve"> </v>
          </cell>
          <cell r="DH276" t="str">
            <v>1. OEMRenault colombia875101V</v>
          </cell>
          <cell r="DI276">
            <v>-2.2307853999999998</v>
          </cell>
          <cell r="DJ276">
            <v>0</v>
          </cell>
          <cell r="DL276">
            <v>0</v>
          </cell>
          <cell r="DM276">
            <v>0</v>
          </cell>
          <cell r="DN276">
            <v>-0.82279999999999998</v>
          </cell>
          <cell r="DP276">
            <v>0</v>
          </cell>
          <cell r="DQ276">
            <v>-0.42</v>
          </cell>
          <cell r="DR276">
            <v>0</v>
          </cell>
          <cell r="DT276">
            <v>0</v>
          </cell>
          <cell r="DU276">
            <v>-0.3</v>
          </cell>
          <cell r="DV276">
            <v>0</v>
          </cell>
          <cell r="DX276">
            <v>0</v>
          </cell>
          <cell r="DY276">
            <v>-0.28999999999999998</v>
          </cell>
          <cell r="DZ276">
            <v>0</v>
          </cell>
          <cell r="EB276">
            <v>0</v>
          </cell>
          <cell r="EC276">
            <v>0</v>
          </cell>
          <cell r="ED276">
            <v>0</v>
          </cell>
          <cell r="EF276">
            <v>0</v>
          </cell>
          <cell r="EG276">
            <v>0</v>
          </cell>
          <cell r="EH276">
            <v>0</v>
          </cell>
          <cell r="EJ276">
            <v>0</v>
          </cell>
          <cell r="EK276">
            <v>0</v>
          </cell>
          <cell r="EL276">
            <v>-0.39798539999999999</v>
          </cell>
          <cell r="EN276">
            <v>0</v>
          </cell>
          <cell r="EO276">
            <v>0</v>
          </cell>
          <cell r="EP276">
            <v>0</v>
          </cell>
          <cell r="ER276">
            <v>0</v>
          </cell>
          <cell r="ES276">
            <v>0</v>
          </cell>
          <cell r="ET276">
            <v>0</v>
          </cell>
          <cell r="EV276">
            <v>0</v>
          </cell>
          <cell r="EW276">
            <v>0</v>
          </cell>
          <cell r="EX276">
            <v>0</v>
          </cell>
          <cell r="EZ276">
            <v>0</v>
          </cell>
          <cell r="FA276">
            <v>0</v>
          </cell>
          <cell r="FB276">
            <v>0</v>
          </cell>
          <cell r="FD276">
            <v>0</v>
          </cell>
          <cell r="FE276">
            <v>0</v>
          </cell>
          <cell r="FF276">
            <v>0</v>
          </cell>
          <cell r="FI276">
            <v>0</v>
          </cell>
          <cell r="FJ276">
            <v>0</v>
          </cell>
          <cell r="FK276">
            <v>-0.82279999999999998</v>
          </cell>
          <cell r="FM276">
            <v>0</v>
          </cell>
          <cell r="FN276">
            <v>-0.42</v>
          </cell>
          <cell r="FO276">
            <v>-0.82279999999999998</v>
          </cell>
          <cell r="FQ276">
            <v>0</v>
          </cell>
          <cell r="FR276">
            <v>-0.72</v>
          </cell>
          <cell r="FS276">
            <v>-0.82279999999999998</v>
          </cell>
          <cell r="FU276">
            <v>0</v>
          </cell>
          <cell r="FV276">
            <v>-1.01</v>
          </cell>
          <cell r="FW276">
            <v>-0.82279999999999998</v>
          </cell>
          <cell r="FY276">
            <v>0</v>
          </cell>
          <cell r="FZ276">
            <v>-1.01</v>
          </cell>
          <cell r="GA276">
            <v>-0.82279999999999998</v>
          </cell>
          <cell r="GC276">
            <v>0</v>
          </cell>
          <cell r="GD276">
            <v>-1.01</v>
          </cell>
          <cell r="GE276">
            <v>-0.82279999999999998</v>
          </cell>
          <cell r="GG276">
            <v>0</v>
          </cell>
          <cell r="GH276">
            <v>-1.01</v>
          </cell>
          <cell r="GI276">
            <v>-1.2207854</v>
          </cell>
          <cell r="GK276">
            <v>0</v>
          </cell>
          <cell r="GL276">
            <v>-1.01</v>
          </cell>
          <cell r="GM276">
            <v>-1.2207854</v>
          </cell>
          <cell r="GO276">
            <v>0</v>
          </cell>
          <cell r="GP276">
            <v>-1.01</v>
          </cell>
          <cell r="GQ276">
            <v>-1.2207854</v>
          </cell>
          <cell r="GS276">
            <v>0</v>
          </cell>
          <cell r="GT276">
            <v>-1.01</v>
          </cell>
          <cell r="GU276">
            <v>-1.2207854</v>
          </cell>
          <cell r="GW276">
            <v>0</v>
          </cell>
          <cell r="GX276">
            <v>-1.01</v>
          </cell>
          <cell r="GY276">
            <v>-1.2207854</v>
          </cell>
          <cell r="HA276">
            <v>0</v>
          </cell>
          <cell r="HB276">
            <v>-1.01</v>
          </cell>
          <cell r="HC276">
            <v>-1.2207854</v>
          </cell>
        </row>
        <row r="277">
          <cell r="H277" t="str">
            <v>838316X</v>
          </cell>
          <cell r="I277" t="str">
            <v>USD</v>
          </cell>
          <cell r="J277" t="str">
            <v>MODULO NB A/C AT</v>
          </cell>
          <cell r="K277" t="str">
            <v>T3</v>
          </cell>
          <cell r="L277">
            <v>781.36556032500016</v>
          </cell>
          <cell r="M277">
            <v>781365.5603250002</v>
          </cell>
          <cell r="N277">
            <v>87.303200000000004</v>
          </cell>
          <cell r="O277">
            <v>-1.3056000000000001</v>
          </cell>
          <cell r="P277" t="str">
            <v>Metal</v>
          </cell>
          <cell r="Q277" t="str">
            <v>Tech. Prod. -2%  in Temic -0.81 / Metal -0.4956</v>
          </cell>
          <cell r="R277">
            <v>85.997600000000006</v>
          </cell>
          <cell r="V277">
            <v>85.997600000000006</v>
          </cell>
          <cell r="Z277">
            <v>85.997600000000006</v>
          </cell>
          <cell r="AD277">
            <v>85.997600000000006</v>
          </cell>
          <cell r="AH277">
            <v>85.997600000000006</v>
          </cell>
          <cell r="AL277">
            <v>85.997600000000006</v>
          </cell>
          <cell r="AM277">
            <v>-0.49559999999999998</v>
          </cell>
          <cell r="AN277" t="str">
            <v>Metal</v>
          </cell>
          <cell r="AP277">
            <v>85.50200000000001</v>
          </cell>
          <cell r="AT277">
            <v>85.50200000000001</v>
          </cell>
          <cell r="AX277">
            <v>85.50200000000001</v>
          </cell>
          <cell r="BB277">
            <v>85.50200000000001</v>
          </cell>
          <cell r="BC277">
            <v>-0.11</v>
          </cell>
          <cell r="BD277" t="str">
            <v>Prod.Tec</v>
          </cell>
          <cell r="BE277" t="str">
            <v>Tube thickness reduction to 0.35mm</v>
          </cell>
          <cell r="BF277">
            <v>85.39200000000001</v>
          </cell>
          <cell r="BJ277">
            <v>85.39200000000001</v>
          </cell>
          <cell r="BK277">
            <v>-1.9112000000000002</v>
          </cell>
          <cell r="BL277" t="str">
            <v xml:space="preserve"> </v>
          </cell>
          <cell r="BM277">
            <v>-0.49559999999999998</v>
          </cell>
          <cell r="BN277">
            <v>-0.81</v>
          </cell>
          <cell r="BO277" t="str">
            <v xml:space="preserve"> </v>
          </cell>
          <cell r="BP277" t="str">
            <v xml:space="preserve"> </v>
          </cell>
          <cell r="BQ277" t="str">
            <v xml:space="preserve"> </v>
          </cell>
          <cell r="BR277" t="str">
            <v xml:space="preserve"> </v>
          </cell>
          <cell r="BS277" t="str">
            <v xml:space="preserve"> </v>
          </cell>
          <cell r="BT277" t="str">
            <v xml:space="preserve"> </v>
          </cell>
          <cell r="BU277" t="str">
            <v xml:space="preserve"> </v>
          </cell>
          <cell r="BV277" t="str">
            <v xml:space="preserve"> </v>
          </cell>
          <cell r="BW277" t="str">
            <v xml:space="preserve"> </v>
          </cell>
          <cell r="BX277" t="str">
            <v xml:space="preserve"> </v>
          </cell>
          <cell r="BY277" t="str">
            <v xml:space="preserve"> </v>
          </cell>
          <cell r="BZ277" t="str">
            <v xml:space="preserve"> </v>
          </cell>
          <cell r="CA277" t="str">
            <v xml:space="preserve"> </v>
          </cell>
          <cell r="CB277" t="str">
            <v xml:space="preserve"> </v>
          </cell>
          <cell r="CC277" t="str">
            <v xml:space="preserve"> </v>
          </cell>
          <cell r="CD277" t="str">
            <v xml:space="preserve"> </v>
          </cell>
          <cell r="CE277" t="str">
            <v xml:space="preserve"> </v>
          </cell>
          <cell r="CF277" t="str">
            <v xml:space="preserve"> </v>
          </cell>
          <cell r="CG277" t="str">
            <v xml:space="preserve"> </v>
          </cell>
          <cell r="CH277" t="str">
            <v xml:space="preserve"> </v>
          </cell>
          <cell r="CI277" t="str">
            <v xml:space="preserve"> </v>
          </cell>
          <cell r="CJ277" t="str">
            <v xml:space="preserve"> </v>
          </cell>
          <cell r="CK277">
            <v>-0.49559999999999998</v>
          </cell>
          <cell r="CL277" t="str">
            <v xml:space="preserve"> </v>
          </cell>
          <cell r="CM277" t="str">
            <v xml:space="preserve"> </v>
          </cell>
          <cell r="CN277" t="str">
            <v xml:space="preserve"> </v>
          </cell>
          <cell r="CO277" t="str">
            <v xml:space="preserve"> </v>
          </cell>
          <cell r="CP277" t="str">
            <v xml:space="preserve"> </v>
          </cell>
          <cell r="CQ277" t="str">
            <v xml:space="preserve"> </v>
          </cell>
          <cell r="CR277" t="str">
            <v xml:space="preserve"> </v>
          </cell>
          <cell r="CS277" t="str">
            <v xml:space="preserve"> </v>
          </cell>
          <cell r="CT277" t="str">
            <v xml:space="preserve"> </v>
          </cell>
          <cell r="CU277" t="str">
            <v xml:space="preserve"> </v>
          </cell>
          <cell r="CV277" t="str">
            <v xml:space="preserve"> </v>
          </cell>
          <cell r="CW277" t="str">
            <v xml:space="preserve"> </v>
          </cell>
          <cell r="CX277" t="str">
            <v xml:space="preserve"> </v>
          </cell>
          <cell r="CY277" t="str">
            <v xml:space="preserve"> </v>
          </cell>
          <cell r="CZ277" t="str">
            <v xml:space="preserve"> </v>
          </cell>
          <cell r="DA277" t="str">
            <v xml:space="preserve"> </v>
          </cell>
          <cell r="DB277">
            <v>-0.11</v>
          </cell>
          <cell r="DC277" t="str">
            <v xml:space="preserve"> </v>
          </cell>
          <cell r="DD277" t="str">
            <v xml:space="preserve"> </v>
          </cell>
          <cell r="DE277" t="str">
            <v xml:space="preserve"> </v>
          </cell>
          <cell r="DF277" t="str">
            <v xml:space="preserve"> </v>
          </cell>
          <cell r="DG277" t="str">
            <v xml:space="preserve"> </v>
          </cell>
          <cell r="DH277" t="str">
            <v>1. OEMVW838316X</v>
          </cell>
          <cell r="DI277">
            <v>-1.9112000000000002</v>
          </cell>
          <cell r="DJ277">
            <v>0</v>
          </cell>
          <cell r="DL277">
            <v>-0.49559999999999998</v>
          </cell>
          <cell r="DM277">
            <v>-0.81</v>
          </cell>
          <cell r="DN277">
            <v>0</v>
          </cell>
          <cell r="DP277">
            <v>0</v>
          </cell>
          <cell r="DQ277">
            <v>0</v>
          </cell>
          <cell r="DR277">
            <v>0</v>
          </cell>
          <cell r="DT277">
            <v>0</v>
          </cell>
          <cell r="DU277">
            <v>0</v>
          </cell>
          <cell r="DV277">
            <v>0</v>
          </cell>
          <cell r="DX277">
            <v>0</v>
          </cell>
          <cell r="DY277">
            <v>0</v>
          </cell>
          <cell r="DZ277">
            <v>0</v>
          </cell>
          <cell r="EB277">
            <v>0</v>
          </cell>
          <cell r="EC277">
            <v>0</v>
          </cell>
          <cell r="ED277">
            <v>0</v>
          </cell>
          <cell r="EF277">
            <v>0</v>
          </cell>
          <cell r="EG277">
            <v>0</v>
          </cell>
          <cell r="EH277">
            <v>0</v>
          </cell>
          <cell r="EJ277">
            <v>-0.49559999999999998</v>
          </cell>
          <cell r="EK277">
            <v>0</v>
          </cell>
          <cell r="EL277">
            <v>0</v>
          </cell>
          <cell r="EN277">
            <v>0</v>
          </cell>
          <cell r="EO277">
            <v>0</v>
          </cell>
          <cell r="EP277">
            <v>0</v>
          </cell>
          <cell r="ER277">
            <v>0</v>
          </cell>
          <cell r="ES277">
            <v>0</v>
          </cell>
          <cell r="ET277">
            <v>0</v>
          </cell>
          <cell r="EV277">
            <v>0</v>
          </cell>
          <cell r="EW277">
            <v>0</v>
          </cell>
          <cell r="EX277">
            <v>0</v>
          </cell>
          <cell r="EZ277">
            <v>0</v>
          </cell>
          <cell r="FA277">
            <v>-0.11</v>
          </cell>
          <cell r="FB277">
            <v>0</v>
          </cell>
          <cell r="FD277">
            <v>0</v>
          </cell>
          <cell r="FE277">
            <v>0</v>
          </cell>
          <cell r="FF277">
            <v>0</v>
          </cell>
          <cell r="FI277">
            <v>-0.49559999999999998</v>
          </cell>
          <cell r="FJ277">
            <v>-0.81</v>
          </cell>
          <cell r="FK277">
            <v>0</v>
          </cell>
          <cell r="FM277">
            <v>-0.49559999999999998</v>
          </cell>
          <cell r="FN277">
            <v>-0.81</v>
          </cell>
          <cell r="FO277">
            <v>0</v>
          </cell>
          <cell r="FQ277">
            <v>-0.49559999999999998</v>
          </cell>
          <cell r="FR277">
            <v>-0.81</v>
          </cell>
          <cell r="FS277">
            <v>0</v>
          </cell>
          <cell r="FU277">
            <v>-0.49559999999999998</v>
          </cell>
          <cell r="FV277">
            <v>-0.81</v>
          </cell>
          <cell r="FW277">
            <v>0</v>
          </cell>
          <cell r="FY277">
            <v>-0.49559999999999998</v>
          </cell>
          <cell r="FZ277">
            <v>-0.81</v>
          </cell>
          <cell r="GA277">
            <v>0</v>
          </cell>
          <cell r="GC277">
            <v>-0.49559999999999998</v>
          </cell>
          <cell r="GD277">
            <v>-0.81</v>
          </cell>
          <cell r="GE277">
            <v>0</v>
          </cell>
          <cell r="GG277">
            <v>-0.99119999999999997</v>
          </cell>
          <cell r="GH277">
            <v>-0.81</v>
          </cell>
          <cell r="GI277">
            <v>0</v>
          </cell>
          <cell r="GK277">
            <v>-0.99119999999999997</v>
          </cell>
          <cell r="GL277">
            <v>-0.81</v>
          </cell>
          <cell r="GM277">
            <v>0</v>
          </cell>
          <cell r="GO277">
            <v>-0.99119999999999997</v>
          </cell>
          <cell r="GP277">
            <v>-0.81</v>
          </cell>
          <cell r="GQ277">
            <v>0</v>
          </cell>
          <cell r="GS277">
            <v>-0.99119999999999997</v>
          </cell>
          <cell r="GT277">
            <v>-0.81</v>
          </cell>
          <cell r="GU277">
            <v>0</v>
          </cell>
          <cell r="GW277">
            <v>-0.99119999999999997</v>
          </cell>
          <cell r="GX277">
            <v>-0.92</v>
          </cell>
          <cell r="GY277">
            <v>0</v>
          </cell>
          <cell r="HA277">
            <v>-0.99119999999999997</v>
          </cell>
          <cell r="HB277">
            <v>-0.92</v>
          </cell>
          <cell r="HC277">
            <v>0</v>
          </cell>
        </row>
        <row r="278">
          <cell r="H278" t="str">
            <v>838317T</v>
          </cell>
          <cell r="I278" t="str">
            <v>USD</v>
          </cell>
          <cell r="J278" t="str">
            <v>MODULO NB S/AC</v>
          </cell>
          <cell r="K278" t="str">
            <v>T3</v>
          </cell>
          <cell r="L278">
            <v>238.91198628750004</v>
          </cell>
          <cell r="M278">
            <v>238911.98628750004</v>
          </cell>
          <cell r="N278">
            <v>65.877499999999998</v>
          </cell>
          <cell r="O278">
            <v>-0.92559999999999998</v>
          </cell>
          <cell r="P278" t="str">
            <v>Metal</v>
          </cell>
          <cell r="Q278" t="str">
            <v>Tech. Prod. -2%  in Temic -0.43 / Metal -0.4956</v>
          </cell>
          <cell r="R278">
            <v>64.951900000000009</v>
          </cell>
          <cell r="V278">
            <v>64.951900000000009</v>
          </cell>
          <cell r="Z278">
            <v>64.951900000000009</v>
          </cell>
          <cell r="AD278">
            <v>64.951900000000009</v>
          </cell>
          <cell r="AH278">
            <v>64.951900000000009</v>
          </cell>
          <cell r="AL278">
            <v>64.951900000000009</v>
          </cell>
          <cell r="AM278">
            <v>-0.49559999999999998</v>
          </cell>
          <cell r="AN278" t="str">
            <v>Metal</v>
          </cell>
          <cell r="AP278">
            <v>64.456300000000013</v>
          </cell>
          <cell r="AT278">
            <v>64.456300000000013</v>
          </cell>
          <cell r="AX278">
            <v>64.456300000000013</v>
          </cell>
          <cell r="BB278">
            <v>64.456300000000013</v>
          </cell>
          <cell r="BC278">
            <v>-0.11</v>
          </cell>
          <cell r="BD278" t="str">
            <v>Prod.Tec</v>
          </cell>
          <cell r="BE278" t="str">
            <v>Tube thickness reduction to 0.35mm</v>
          </cell>
          <cell r="BF278">
            <v>64.346300000000014</v>
          </cell>
          <cell r="BJ278">
            <v>64.346300000000014</v>
          </cell>
          <cell r="BK278">
            <v>-1.5312000000000001</v>
          </cell>
          <cell r="BL278" t="str">
            <v xml:space="preserve"> </v>
          </cell>
          <cell r="BM278">
            <v>-0.49559999999999998</v>
          </cell>
          <cell r="BN278">
            <v>-0.43</v>
          </cell>
          <cell r="BO278" t="str">
            <v xml:space="preserve"> </v>
          </cell>
          <cell r="BP278" t="str">
            <v xml:space="preserve"> </v>
          </cell>
          <cell r="BQ278" t="str">
            <v xml:space="preserve"> </v>
          </cell>
          <cell r="BR278" t="str">
            <v xml:space="preserve"> </v>
          </cell>
          <cell r="BS278" t="str">
            <v xml:space="preserve"> </v>
          </cell>
          <cell r="BT278" t="str">
            <v xml:space="preserve"> </v>
          </cell>
          <cell r="BU278" t="str">
            <v xml:space="preserve"> </v>
          </cell>
          <cell r="BV278" t="str">
            <v xml:space="preserve"> </v>
          </cell>
          <cell r="BW278" t="str">
            <v xml:space="preserve"> </v>
          </cell>
          <cell r="BX278" t="str">
            <v xml:space="preserve"> </v>
          </cell>
          <cell r="BY278" t="str">
            <v xml:space="preserve"> </v>
          </cell>
          <cell r="BZ278" t="str">
            <v xml:space="preserve"> </v>
          </cell>
          <cell r="CA278" t="str">
            <v xml:space="preserve"> </v>
          </cell>
          <cell r="CB278" t="str">
            <v xml:space="preserve"> </v>
          </cell>
          <cell r="CC278" t="str">
            <v xml:space="preserve"> </v>
          </cell>
          <cell r="CD278" t="str">
            <v xml:space="preserve"> </v>
          </cell>
          <cell r="CE278" t="str">
            <v xml:space="preserve"> </v>
          </cell>
          <cell r="CF278" t="str">
            <v xml:space="preserve"> </v>
          </cell>
          <cell r="CG278" t="str">
            <v xml:space="preserve"> </v>
          </cell>
          <cell r="CH278" t="str">
            <v xml:space="preserve"> </v>
          </cell>
          <cell r="CI278" t="str">
            <v xml:space="preserve"> </v>
          </cell>
          <cell r="CJ278" t="str">
            <v xml:space="preserve"> </v>
          </cell>
          <cell r="CK278">
            <v>-0.49559999999999998</v>
          </cell>
          <cell r="CL278" t="str">
            <v xml:space="preserve"> </v>
          </cell>
          <cell r="CM278" t="str">
            <v xml:space="preserve"> </v>
          </cell>
          <cell r="CN278" t="str">
            <v xml:space="preserve"> </v>
          </cell>
          <cell r="CO278" t="str">
            <v xml:space="preserve"> </v>
          </cell>
          <cell r="CP278" t="str">
            <v xml:space="preserve"> </v>
          </cell>
          <cell r="CQ278" t="str">
            <v xml:space="preserve"> </v>
          </cell>
          <cell r="CR278" t="str">
            <v xml:space="preserve"> </v>
          </cell>
          <cell r="CS278" t="str">
            <v xml:space="preserve"> </v>
          </cell>
          <cell r="CT278" t="str">
            <v xml:space="preserve"> </v>
          </cell>
          <cell r="CU278" t="str">
            <v xml:space="preserve"> </v>
          </cell>
          <cell r="CV278" t="str">
            <v xml:space="preserve"> </v>
          </cell>
          <cell r="CW278" t="str">
            <v xml:space="preserve"> </v>
          </cell>
          <cell r="CX278" t="str">
            <v xml:space="preserve"> </v>
          </cell>
          <cell r="CY278" t="str">
            <v xml:space="preserve"> </v>
          </cell>
          <cell r="CZ278" t="str">
            <v xml:space="preserve"> </v>
          </cell>
          <cell r="DA278" t="str">
            <v xml:space="preserve"> </v>
          </cell>
          <cell r="DB278">
            <v>-0.11</v>
          </cell>
          <cell r="DC278" t="str">
            <v xml:space="preserve"> </v>
          </cell>
          <cell r="DD278" t="str">
            <v xml:space="preserve"> </v>
          </cell>
          <cell r="DE278" t="str">
            <v xml:space="preserve"> </v>
          </cell>
          <cell r="DF278" t="str">
            <v xml:space="preserve"> </v>
          </cell>
          <cell r="DG278" t="str">
            <v xml:space="preserve"> </v>
          </cell>
          <cell r="DH278" t="str">
            <v>1. OEMVW838317T</v>
          </cell>
          <cell r="DI278">
            <v>-1.5312000000000001</v>
          </cell>
          <cell r="DJ278">
            <v>0</v>
          </cell>
          <cell r="DL278">
            <v>-0.49559999999999998</v>
          </cell>
          <cell r="DM278">
            <v>-0.43</v>
          </cell>
          <cell r="DN278">
            <v>0</v>
          </cell>
          <cell r="DP278">
            <v>0</v>
          </cell>
          <cell r="DQ278">
            <v>0</v>
          </cell>
          <cell r="DR278">
            <v>0</v>
          </cell>
          <cell r="DT278">
            <v>0</v>
          </cell>
          <cell r="DU278">
            <v>0</v>
          </cell>
          <cell r="DV278">
            <v>0</v>
          </cell>
          <cell r="DX278">
            <v>0</v>
          </cell>
          <cell r="DY278">
            <v>0</v>
          </cell>
          <cell r="DZ278">
            <v>0</v>
          </cell>
          <cell r="EB278">
            <v>0</v>
          </cell>
          <cell r="EC278">
            <v>0</v>
          </cell>
          <cell r="ED278">
            <v>0</v>
          </cell>
          <cell r="EF278">
            <v>0</v>
          </cell>
          <cell r="EG278">
            <v>0</v>
          </cell>
          <cell r="EH278">
            <v>0</v>
          </cell>
          <cell r="EJ278">
            <v>-0.49559999999999998</v>
          </cell>
          <cell r="EK278">
            <v>0</v>
          </cell>
          <cell r="EL278">
            <v>0</v>
          </cell>
          <cell r="EN278">
            <v>0</v>
          </cell>
          <cell r="EO278">
            <v>0</v>
          </cell>
          <cell r="EP278">
            <v>0</v>
          </cell>
          <cell r="ER278">
            <v>0</v>
          </cell>
          <cell r="ES278">
            <v>0</v>
          </cell>
          <cell r="ET278">
            <v>0</v>
          </cell>
          <cell r="EV278">
            <v>0</v>
          </cell>
          <cell r="EW278">
            <v>0</v>
          </cell>
          <cell r="EX278">
            <v>0</v>
          </cell>
          <cell r="EZ278">
            <v>0</v>
          </cell>
          <cell r="FA278">
            <v>-0.11</v>
          </cell>
          <cell r="FB278">
            <v>0</v>
          </cell>
          <cell r="FD278">
            <v>0</v>
          </cell>
          <cell r="FE278">
            <v>0</v>
          </cell>
          <cell r="FF278">
            <v>0</v>
          </cell>
          <cell r="FI278">
            <v>-0.49559999999999998</v>
          </cell>
          <cell r="FJ278">
            <v>-0.43</v>
          </cell>
          <cell r="FK278">
            <v>0</v>
          </cell>
          <cell r="FM278">
            <v>-0.49559999999999998</v>
          </cell>
          <cell r="FN278">
            <v>-0.43</v>
          </cell>
          <cell r="FO278">
            <v>0</v>
          </cell>
          <cell r="FQ278">
            <v>-0.49559999999999998</v>
          </cell>
          <cell r="FR278">
            <v>-0.43</v>
          </cell>
          <cell r="FS278">
            <v>0</v>
          </cell>
          <cell r="FU278">
            <v>-0.49559999999999998</v>
          </cell>
          <cell r="FV278">
            <v>-0.43</v>
          </cell>
          <cell r="FW278">
            <v>0</v>
          </cell>
          <cell r="FY278">
            <v>-0.49559999999999998</v>
          </cell>
          <cell r="FZ278">
            <v>-0.43</v>
          </cell>
          <cell r="GA278">
            <v>0</v>
          </cell>
          <cell r="GC278">
            <v>-0.49559999999999998</v>
          </cell>
          <cell r="GD278">
            <v>-0.43</v>
          </cell>
          <cell r="GE278">
            <v>0</v>
          </cell>
          <cell r="GG278">
            <v>-0.99119999999999997</v>
          </cell>
          <cell r="GH278">
            <v>-0.43</v>
          </cell>
          <cell r="GI278">
            <v>0</v>
          </cell>
          <cell r="GK278">
            <v>-0.99119999999999997</v>
          </cell>
          <cell r="GL278">
            <v>-0.43</v>
          </cell>
          <cell r="GM278">
            <v>0</v>
          </cell>
          <cell r="GO278">
            <v>-0.99119999999999997</v>
          </cell>
          <cell r="GP278">
            <v>-0.43</v>
          </cell>
          <cell r="GQ278">
            <v>0</v>
          </cell>
          <cell r="GS278">
            <v>-0.99119999999999997</v>
          </cell>
          <cell r="GT278">
            <v>-0.43</v>
          </cell>
          <cell r="GU278">
            <v>0</v>
          </cell>
          <cell r="GW278">
            <v>-0.99119999999999997</v>
          </cell>
          <cell r="GX278">
            <v>-0.54</v>
          </cell>
          <cell r="GY278">
            <v>0</v>
          </cell>
          <cell r="HA278">
            <v>-0.99119999999999997</v>
          </cell>
          <cell r="HB278">
            <v>-0.54</v>
          </cell>
          <cell r="HC278">
            <v>0</v>
          </cell>
        </row>
        <row r="279">
          <cell r="H279" t="str">
            <v>838352U</v>
          </cell>
          <cell r="I279" t="str">
            <v>USD</v>
          </cell>
          <cell r="J279" t="str">
            <v>MODULO NEW BEETLE AC</v>
          </cell>
          <cell r="K279" t="str">
            <v>T3</v>
          </cell>
          <cell r="L279">
            <v>4743.4760599875008</v>
          </cell>
          <cell r="M279">
            <v>4743476.0599875003</v>
          </cell>
          <cell r="N279">
            <v>82.002900000000011</v>
          </cell>
          <cell r="O279">
            <v>-1.2156</v>
          </cell>
          <cell r="P279" t="str">
            <v>Metal</v>
          </cell>
          <cell r="Q279" t="str">
            <v>Tech. Prod. $-2%  in Temic -.72 / Metal -.4956</v>
          </cell>
          <cell r="R279">
            <v>80.787300000000016</v>
          </cell>
          <cell r="V279">
            <v>80.787300000000016</v>
          </cell>
          <cell r="Z279">
            <v>80.787300000000016</v>
          </cell>
          <cell r="AD279">
            <v>80.787300000000016</v>
          </cell>
          <cell r="AH279">
            <v>80.787300000000016</v>
          </cell>
          <cell r="AL279">
            <v>80.787300000000016</v>
          </cell>
          <cell r="AM279">
            <v>-5.9356</v>
          </cell>
          <cell r="AN279" t="str">
            <v>Metal</v>
          </cell>
          <cell r="AO279" t="str">
            <v>Metal -0.4956 / Reduce from two motorfan to only 1 -5.44</v>
          </cell>
          <cell r="AP279">
            <v>74.851700000000022</v>
          </cell>
          <cell r="AT279">
            <v>74.851700000000022</v>
          </cell>
          <cell r="AX279">
            <v>74.851700000000022</v>
          </cell>
          <cell r="BB279">
            <v>74.851700000000022</v>
          </cell>
          <cell r="BC279">
            <v>-0.11</v>
          </cell>
          <cell r="BD279" t="str">
            <v>Prod.Tec</v>
          </cell>
          <cell r="BE279" t="str">
            <v>Tube thickness reduction to 0.35mm</v>
          </cell>
          <cell r="BF279">
            <v>74.741700000000023</v>
          </cell>
          <cell r="BJ279">
            <v>74.741700000000023</v>
          </cell>
          <cell r="BK279">
            <v>-7.2612000000000005</v>
          </cell>
          <cell r="BL279" t="str">
            <v xml:space="preserve"> </v>
          </cell>
          <cell r="BM279">
            <v>-0.49559999999999998</v>
          </cell>
          <cell r="BN279">
            <v>-0.72</v>
          </cell>
          <cell r="BO279" t="str">
            <v xml:space="preserve"> </v>
          </cell>
          <cell r="BP279" t="str">
            <v xml:space="preserve"> </v>
          </cell>
          <cell r="BQ279" t="str">
            <v xml:space="preserve"> </v>
          </cell>
          <cell r="BR279" t="str">
            <v xml:space="preserve"> </v>
          </cell>
          <cell r="BS279" t="str">
            <v xml:space="preserve"> </v>
          </cell>
          <cell r="BT279" t="str">
            <v xml:space="preserve"> </v>
          </cell>
          <cell r="BU279" t="str">
            <v xml:space="preserve"> </v>
          </cell>
          <cell r="BV279" t="str">
            <v xml:space="preserve"> </v>
          </cell>
          <cell r="BW279" t="str">
            <v xml:space="preserve"> </v>
          </cell>
          <cell r="BX279" t="str">
            <v xml:space="preserve"> </v>
          </cell>
          <cell r="BY279" t="str">
            <v xml:space="preserve"> </v>
          </cell>
          <cell r="BZ279" t="str">
            <v xml:space="preserve"> </v>
          </cell>
          <cell r="CA279" t="str">
            <v xml:space="preserve"> </v>
          </cell>
          <cell r="CB279" t="str">
            <v xml:space="preserve"> </v>
          </cell>
          <cell r="CC279" t="str">
            <v xml:space="preserve"> </v>
          </cell>
          <cell r="CD279" t="str">
            <v xml:space="preserve"> </v>
          </cell>
          <cell r="CE279" t="str">
            <v xml:space="preserve"> </v>
          </cell>
          <cell r="CF279" t="str">
            <v xml:space="preserve"> </v>
          </cell>
          <cell r="CG279" t="str">
            <v xml:space="preserve"> </v>
          </cell>
          <cell r="CH279" t="str">
            <v xml:space="preserve"> </v>
          </cell>
          <cell r="CI279" t="str">
            <v xml:space="preserve"> </v>
          </cell>
          <cell r="CJ279" t="str">
            <v xml:space="preserve"> </v>
          </cell>
          <cell r="CK279">
            <v>-0.49640000000000001</v>
          </cell>
          <cell r="CL279">
            <v>-5.44</v>
          </cell>
          <cell r="CM279" t="str">
            <v xml:space="preserve"> </v>
          </cell>
          <cell r="CN279" t="str">
            <v xml:space="preserve"> </v>
          </cell>
          <cell r="CO279" t="str">
            <v xml:space="preserve"> </v>
          </cell>
          <cell r="CP279" t="str">
            <v xml:space="preserve"> </v>
          </cell>
          <cell r="CQ279" t="str">
            <v xml:space="preserve"> </v>
          </cell>
          <cell r="CR279" t="str">
            <v xml:space="preserve"> </v>
          </cell>
          <cell r="CS279" t="str">
            <v xml:space="preserve"> </v>
          </cell>
          <cell r="CT279" t="str">
            <v xml:space="preserve"> </v>
          </cell>
          <cell r="CU279" t="str">
            <v xml:space="preserve"> </v>
          </cell>
          <cell r="CV279" t="str">
            <v xml:space="preserve"> </v>
          </cell>
          <cell r="CW279" t="str">
            <v xml:space="preserve"> </v>
          </cell>
          <cell r="CX279" t="str">
            <v xml:space="preserve"> </v>
          </cell>
          <cell r="CY279" t="str">
            <v xml:space="preserve"> </v>
          </cell>
          <cell r="CZ279" t="str">
            <v xml:space="preserve"> </v>
          </cell>
          <cell r="DA279" t="str">
            <v xml:space="preserve"> </v>
          </cell>
          <cell r="DB279">
            <v>-0.11</v>
          </cell>
          <cell r="DC279" t="str">
            <v xml:space="preserve"> </v>
          </cell>
          <cell r="DD279" t="str">
            <v xml:space="preserve"> </v>
          </cell>
          <cell r="DE279" t="str">
            <v xml:space="preserve"> </v>
          </cell>
          <cell r="DF279" t="str">
            <v xml:space="preserve"> </v>
          </cell>
          <cell r="DG279" t="str">
            <v xml:space="preserve"> </v>
          </cell>
          <cell r="DH279" t="str">
            <v>1. OEMVW838352U</v>
          </cell>
          <cell r="DI279">
            <v>-7.2620000000000005</v>
          </cell>
          <cell r="DJ279">
            <v>-7.9999999999991189E-4</v>
          </cell>
          <cell r="DL279">
            <v>-0.49559999999999998</v>
          </cell>
          <cell r="DM279">
            <v>-0.72</v>
          </cell>
          <cell r="DN279">
            <v>0</v>
          </cell>
          <cell r="DP279">
            <v>0</v>
          </cell>
          <cell r="DQ279">
            <v>0</v>
          </cell>
          <cell r="DR279">
            <v>0</v>
          </cell>
          <cell r="DT279">
            <v>0</v>
          </cell>
          <cell r="DU279">
            <v>0</v>
          </cell>
          <cell r="DV279">
            <v>0</v>
          </cell>
          <cell r="DX279">
            <v>0</v>
          </cell>
          <cell r="DY279">
            <v>0</v>
          </cell>
          <cell r="DZ279">
            <v>0</v>
          </cell>
          <cell r="EB279">
            <v>0</v>
          </cell>
          <cell r="EC279">
            <v>0</v>
          </cell>
          <cell r="ED279">
            <v>0</v>
          </cell>
          <cell r="EF279">
            <v>0</v>
          </cell>
          <cell r="EG279">
            <v>0</v>
          </cell>
          <cell r="EH279">
            <v>0</v>
          </cell>
          <cell r="EJ279">
            <v>-0.49640000000000001</v>
          </cell>
          <cell r="EK279">
            <v>-5.44</v>
          </cell>
          <cell r="EL279">
            <v>0</v>
          </cell>
          <cell r="EN279">
            <v>0</v>
          </cell>
          <cell r="EO279">
            <v>0</v>
          </cell>
          <cell r="EP279">
            <v>0</v>
          </cell>
          <cell r="ER279">
            <v>0</v>
          </cell>
          <cell r="ES279">
            <v>0</v>
          </cell>
          <cell r="ET279">
            <v>0</v>
          </cell>
          <cell r="EV279">
            <v>0</v>
          </cell>
          <cell r="EW279">
            <v>0</v>
          </cell>
          <cell r="EX279">
            <v>0</v>
          </cell>
          <cell r="EZ279">
            <v>0</v>
          </cell>
          <cell r="FA279">
            <v>-0.11</v>
          </cell>
          <cell r="FB279">
            <v>0</v>
          </cell>
          <cell r="FD279">
            <v>0</v>
          </cell>
          <cell r="FE279">
            <v>0</v>
          </cell>
          <cell r="FF279">
            <v>0</v>
          </cell>
          <cell r="FI279">
            <v>-0.49559999999999998</v>
          </cell>
          <cell r="FJ279">
            <v>-0.72</v>
          </cell>
          <cell r="FK279">
            <v>0</v>
          </cell>
          <cell r="FM279">
            <v>-0.49559999999999998</v>
          </cell>
          <cell r="FN279">
            <v>-0.72</v>
          </cell>
          <cell r="FO279">
            <v>0</v>
          </cell>
          <cell r="FQ279">
            <v>-0.49559999999999998</v>
          </cell>
          <cell r="FR279">
            <v>-0.72</v>
          </cell>
          <cell r="FS279">
            <v>0</v>
          </cell>
          <cell r="FU279">
            <v>-0.49559999999999998</v>
          </cell>
          <cell r="FV279">
            <v>-0.72</v>
          </cell>
          <cell r="FW279">
            <v>0</v>
          </cell>
          <cell r="FY279">
            <v>-0.49559999999999998</v>
          </cell>
          <cell r="FZ279">
            <v>-0.72</v>
          </cell>
          <cell r="GA279">
            <v>0</v>
          </cell>
          <cell r="GC279">
            <v>-0.49559999999999998</v>
          </cell>
          <cell r="GD279">
            <v>-0.72</v>
          </cell>
          <cell r="GE279">
            <v>0</v>
          </cell>
          <cell r="GG279">
            <v>-0.99199999999999999</v>
          </cell>
          <cell r="GH279">
            <v>-6.16</v>
          </cell>
          <cell r="GI279">
            <v>0</v>
          </cell>
          <cell r="GK279">
            <v>-0.99199999999999999</v>
          </cell>
          <cell r="GL279">
            <v>-6.16</v>
          </cell>
          <cell r="GM279">
            <v>0</v>
          </cell>
          <cell r="GO279">
            <v>-0.99199999999999999</v>
          </cell>
          <cell r="GP279">
            <v>-6.16</v>
          </cell>
          <cell r="GQ279">
            <v>0</v>
          </cell>
          <cell r="GS279">
            <v>-0.99199999999999999</v>
          </cell>
          <cell r="GT279">
            <v>-6.16</v>
          </cell>
          <cell r="GU279">
            <v>0</v>
          </cell>
          <cell r="GW279">
            <v>-0.99199999999999999</v>
          </cell>
          <cell r="GX279">
            <v>-6.2700000000000005</v>
          </cell>
          <cell r="GY279">
            <v>0</v>
          </cell>
          <cell r="HA279">
            <v>-0.99199999999999999</v>
          </cell>
          <cell r="HB279">
            <v>-6.2700000000000005</v>
          </cell>
          <cell r="HC279">
            <v>0</v>
          </cell>
        </row>
        <row r="280">
          <cell r="H280" t="str">
            <v>838362X</v>
          </cell>
          <cell r="I280" t="str">
            <v>USD</v>
          </cell>
          <cell r="J280" t="str">
            <v>ENS NB MODULO 1.8 LTS</v>
          </cell>
          <cell r="K280" t="str">
            <v>T3</v>
          </cell>
          <cell r="L280">
            <v>736.47310565625003</v>
          </cell>
          <cell r="M280">
            <v>736473.10565625003</v>
          </cell>
          <cell r="N280">
            <v>90.980500000000006</v>
          </cell>
          <cell r="O280">
            <v>-1.387</v>
          </cell>
          <cell r="P280" t="str">
            <v>Metal</v>
          </cell>
          <cell r="Q280" t="str">
            <v>Tech. Prod. $-2%  in Temic -.81 / Metal -.5770</v>
          </cell>
          <cell r="R280">
            <v>89.593500000000006</v>
          </cell>
          <cell r="V280">
            <v>89.593500000000006</v>
          </cell>
          <cell r="Z280">
            <v>89.593500000000006</v>
          </cell>
          <cell r="AD280">
            <v>89.593500000000006</v>
          </cell>
          <cell r="AH280">
            <v>89.593500000000006</v>
          </cell>
          <cell r="AL280">
            <v>89.593500000000006</v>
          </cell>
          <cell r="AM280">
            <v>-0.57699999999999996</v>
          </cell>
          <cell r="AN280" t="str">
            <v>Metal</v>
          </cell>
          <cell r="AP280">
            <v>89.016500000000008</v>
          </cell>
          <cell r="AT280">
            <v>89.016500000000008</v>
          </cell>
          <cell r="AX280">
            <v>89.016500000000008</v>
          </cell>
          <cell r="BB280">
            <v>89.016500000000008</v>
          </cell>
          <cell r="BC280">
            <v>-0.11</v>
          </cell>
          <cell r="BD280" t="str">
            <v>Prod.Tec</v>
          </cell>
          <cell r="BE280" t="str">
            <v>Tube thickness reduction to 0.35mm</v>
          </cell>
          <cell r="BF280">
            <v>88.906500000000008</v>
          </cell>
          <cell r="BJ280">
            <v>88.906500000000008</v>
          </cell>
          <cell r="BK280">
            <v>-2.0739999999999998</v>
          </cell>
          <cell r="BL280" t="str">
            <v xml:space="preserve"> </v>
          </cell>
          <cell r="BM280">
            <v>-0.57699999999999996</v>
          </cell>
          <cell r="BN280">
            <v>-0.81</v>
          </cell>
          <cell r="BO280" t="str">
            <v xml:space="preserve"> </v>
          </cell>
          <cell r="BP280" t="str">
            <v xml:space="preserve"> </v>
          </cell>
          <cell r="BQ280" t="str">
            <v xml:space="preserve"> </v>
          </cell>
          <cell r="BR280" t="str">
            <v xml:space="preserve"> </v>
          </cell>
          <cell r="BS280" t="str">
            <v xml:space="preserve"> </v>
          </cell>
          <cell r="BT280" t="str">
            <v xml:space="preserve"> </v>
          </cell>
          <cell r="BU280" t="str">
            <v xml:space="preserve"> </v>
          </cell>
          <cell r="BV280" t="str">
            <v xml:space="preserve"> </v>
          </cell>
          <cell r="BW280" t="str">
            <v xml:space="preserve"> </v>
          </cell>
          <cell r="BX280" t="str">
            <v xml:space="preserve"> </v>
          </cell>
          <cell r="BY280" t="str">
            <v xml:space="preserve"> </v>
          </cell>
          <cell r="BZ280" t="str">
            <v xml:space="preserve"> </v>
          </cell>
          <cell r="CA280" t="str">
            <v xml:space="preserve"> </v>
          </cell>
          <cell r="CB280" t="str">
            <v xml:space="preserve"> </v>
          </cell>
          <cell r="CC280" t="str">
            <v xml:space="preserve"> </v>
          </cell>
          <cell r="CD280" t="str">
            <v xml:space="preserve"> </v>
          </cell>
          <cell r="CE280" t="str">
            <v xml:space="preserve"> </v>
          </cell>
          <cell r="CF280" t="str">
            <v xml:space="preserve"> </v>
          </cell>
          <cell r="CG280" t="str">
            <v xml:space="preserve"> </v>
          </cell>
          <cell r="CH280" t="str">
            <v xml:space="preserve"> </v>
          </cell>
          <cell r="CI280" t="str">
            <v xml:space="preserve"> </v>
          </cell>
          <cell r="CJ280" t="str">
            <v xml:space="preserve"> </v>
          </cell>
          <cell r="CK280">
            <v>-0.57699999999999996</v>
          </cell>
          <cell r="CM280" t="str">
            <v xml:space="preserve"> </v>
          </cell>
          <cell r="CN280" t="str">
            <v xml:space="preserve"> </v>
          </cell>
          <cell r="CO280" t="str">
            <v xml:space="preserve"> </v>
          </cell>
          <cell r="CP280" t="str">
            <v xml:space="preserve"> </v>
          </cell>
          <cell r="CQ280" t="str">
            <v xml:space="preserve"> </v>
          </cell>
          <cell r="CR280" t="str">
            <v xml:space="preserve"> </v>
          </cell>
          <cell r="CS280" t="str">
            <v xml:space="preserve"> </v>
          </cell>
          <cell r="CT280" t="str">
            <v xml:space="preserve"> </v>
          </cell>
          <cell r="CU280" t="str">
            <v xml:space="preserve"> </v>
          </cell>
          <cell r="CV280" t="str">
            <v xml:space="preserve"> </v>
          </cell>
          <cell r="CW280" t="str">
            <v xml:space="preserve"> </v>
          </cell>
          <cell r="CX280" t="str">
            <v xml:space="preserve"> </v>
          </cell>
          <cell r="CY280" t="str">
            <v xml:space="preserve"> </v>
          </cell>
          <cell r="CZ280" t="str">
            <v xml:space="preserve"> </v>
          </cell>
          <cell r="DA280" t="str">
            <v xml:space="preserve"> </v>
          </cell>
          <cell r="DB280">
            <v>-0.11</v>
          </cell>
          <cell r="DC280" t="str">
            <v xml:space="preserve"> </v>
          </cell>
          <cell r="DD280" t="str">
            <v xml:space="preserve"> </v>
          </cell>
          <cell r="DE280" t="str">
            <v xml:space="preserve"> </v>
          </cell>
          <cell r="DF280" t="str">
            <v xml:space="preserve"> </v>
          </cell>
          <cell r="DG280" t="str">
            <v xml:space="preserve"> </v>
          </cell>
          <cell r="DH280" t="str">
            <v>1. OEMVW838362X</v>
          </cell>
          <cell r="DI280">
            <v>-2.0739999999999998</v>
          </cell>
          <cell r="DJ280">
            <v>0</v>
          </cell>
          <cell r="DL280">
            <v>-0.57699999999999996</v>
          </cell>
          <cell r="DM280">
            <v>-0.81</v>
          </cell>
          <cell r="DN280">
            <v>0</v>
          </cell>
          <cell r="DP280">
            <v>0</v>
          </cell>
          <cell r="DQ280">
            <v>0</v>
          </cell>
          <cell r="DR280">
            <v>0</v>
          </cell>
          <cell r="DT280">
            <v>0</v>
          </cell>
          <cell r="DU280">
            <v>0</v>
          </cell>
          <cell r="DV280">
            <v>0</v>
          </cell>
          <cell r="DX280">
            <v>0</v>
          </cell>
          <cell r="DY280">
            <v>0</v>
          </cell>
          <cell r="DZ280">
            <v>0</v>
          </cell>
          <cell r="EB280">
            <v>0</v>
          </cell>
          <cell r="EC280">
            <v>0</v>
          </cell>
          <cell r="ED280">
            <v>0</v>
          </cell>
          <cell r="EF280">
            <v>0</v>
          </cell>
          <cell r="EG280">
            <v>0</v>
          </cell>
          <cell r="EH280">
            <v>0</v>
          </cell>
          <cell r="EJ280">
            <v>-0.57699999999999996</v>
          </cell>
          <cell r="EK280">
            <v>0</v>
          </cell>
          <cell r="EL280">
            <v>0</v>
          </cell>
          <cell r="EN280">
            <v>0</v>
          </cell>
          <cell r="EO280">
            <v>0</v>
          </cell>
          <cell r="EP280">
            <v>0</v>
          </cell>
          <cell r="ER280">
            <v>0</v>
          </cell>
          <cell r="ES280">
            <v>0</v>
          </cell>
          <cell r="ET280">
            <v>0</v>
          </cell>
          <cell r="EV280">
            <v>0</v>
          </cell>
          <cell r="EW280">
            <v>0</v>
          </cell>
          <cell r="EX280">
            <v>0</v>
          </cell>
          <cell r="EZ280">
            <v>0</v>
          </cell>
          <cell r="FA280">
            <v>-0.11</v>
          </cell>
          <cell r="FB280">
            <v>0</v>
          </cell>
          <cell r="FD280">
            <v>0</v>
          </cell>
          <cell r="FE280">
            <v>0</v>
          </cell>
          <cell r="FF280">
            <v>0</v>
          </cell>
          <cell r="FI280">
            <v>-0.57699999999999996</v>
          </cell>
          <cell r="FJ280">
            <v>-0.81</v>
          </cell>
          <cell r="FK280">
            <v>0</v>
          </cell>
          <cell r="FM280">
            <v>-0.57699999999999996</v>
          </cell>
          <cell r="FN280">
            <v>-0.81</v>
          </cell>
          <cell r="FO280">
            <v>0</v>
          </cell>
          <cell r="FQ280">
            <v>-0.57699999999999996</v>
          </cell>
          <cell r="FR280">
            <v>-0.81</v>
          </cell>
          <cell r="FS280">
            <v>0</v>
          </cell>
          <cell r="FU280">
            <v>-0.57699999999999996</v>
          </cell>
          <cell r="FV280">
            <v>-0.81</v>
          </cell>
          <cell r="FW280">
            <v>0</v>
          </cell>
          <cell r="FY280">
            <v>-0.57699999999999996</v>
          </cell>
          <cell r="FZ280">
            <v>-0.81</v>
          </cell>
          <cell r="GA280">
            <v>0</v>
          </cell>
          <cell r="GC280">
            <v>-0.57699999999999996</v>
          </cell>
          <cell r="GD280">
            <v>-0.81</v>
          </cell>
          <cell r="GE280">
            <v>0</v>
          </cell>
          <cell r="GG280">
            <v>-1.1539999999999999</v>
          </cell>
          <cell r="GH280">
            <v>-0.81</v>
          </cell>
          <cell r="GI280">
            <v>0</v>
          </cell>
          <cell r="GK280">
            <v>-1.1539999999999999</v>
          </cell>
          <cell r="GL280">
            <v>-0.81</v>
          </cell>
          <cell r="GM280">
            <v>0</v>
          </cell>
          <cell r="GO280">
            <v>-1.1539999999999999</v>
          </cell>
          <cell r="GP280">
            <v>-0.81</v>
          </cell>
          <cell r="GQ280">
            <v>0</v>
          </cell>
          <cell r="GS280">
            <v>-1.1539999999999999</v>
          </cell>
          <cell r="GT280">
            <v>-0.81</v>
          </cell>
          <cell r="GU280">
            <v>0</v>
          </cell>
          <cell r="GW280">
            <v>-1.1539999999999999</v>
          </cell>
          <cell r="GX280">
            <v>-0.92</v>
          </cell>
          <cell r="GY280">
            <v>0</v>
          </cell>
          <cell r="HA280">
            <v>-1.1539999999999999</v>
          </cell>
          <cell r="HB280">
            <v>-0.92</v>
          </cell>
          <cell r="HC280">
            <v>0</v>
          </cell>
        </row>
        <row r="281">
          <cell r="H281" t="str">
            <v>838387L</v>
          </cell>
          <cell r="I281" t="str">
            <v>USD</v>
          </cell>
          <cell r="J281" t="str">
            <v>MOD NB W/RAD ELENA</v>
          </cell>
          <cell r="K281" t="str">
            <v>T3</v>
          </cell>
          <cell r="L281">
            <v>299.81531970000003</v>
          </cell>
          <cell r="M281">
            <v>299815.31970000005</v>
          </cell>
          <cell r="N281">
            <v>111.51880000000001</v>
          </cell>
          <cell r="O281">
            <v>-1.7969999999999999</v>
          </cell>
          <cell r="P281" t="str">
            <v>Metal</v>
          </cell>
          <cell r="Q281" t="str">
            <v>Tech. Prod. $-2%  in Temic -1.22 / Metal -.5770</v>
          </cell>
          <cell r="R281">
            <v>109.72180000000002</v>
          </cell>
          <cell r="V281">
            <v>109.72180000000002</v>
          </cell>
          <cell r="Z281">
            <v>109.72180000000002</v>
          </cell>
          <cell r="AD281">
            <v>109.72180000000002</v>
          </cell>
          <cell r="AH281">
            <v>109.72180000000002</v>
          </cell>
          <cell r="AL281">
            <v>109.72180000000002</v>
          </cell>
          <cell r="AM281">
            <v>-0.57699999999999996</v>
          </cell>
          <cell r="AN281" t="str">
            <v>Metal</v>
          </cell>
          <cell r="AP281">
            <v>109.14480000000002</v>
          </cell>
          <cell r="AT281">
            <v>109.14480000000002</v>
          </cell>
          <cell r="AX281">
            <v>109.14480000000002</v>
          </cell>
          <cell r="BB281">
            <v>109.14480000000002</v>
          </cell>
          <cell r="BF281">
            <v>109.14480000000002</v>
          </cell>
          <cell r="BG281">
            <v>-17.02</v>
          </cell>
          <cell r="BH281" t="str">
            <v>Prod.Tec</v>
          </cell>
          <cell r="BI281" t="str">
            <v>Change motor CA to S</v>
          </cell>
          <cell r="BJ281">
            <v>92.124800000000022</v>
          </cell>
          <cell r="BK281">
            <v>-19.393999999999998</v>
          </cell>
          <cell r="BL281" t="str">
            <v xml:space="preserve"> </v>
          </cell>
          <cell r="BM281">
            <v>-0.57699999999999996</v>
          </cell>
          <cell r="BN281">
            <v>-1.22</v>
          </cell>
          <cell r="BO281" t="str">
            <v xml:space="preserve"> </v>
          </cell>
          <cell r="BP281" t="str">
            <v xml:space="preserve"> </v>
          </cell>
          <cell r="BQ281" t="str">
            <v xml:space="preserve"> </v>
          </cell>
          <cell r="BR281" t="str">
            <v xml:space="preserve"> </v>
          </cell>
          <cell r="BS281" t="str">
            <v xml:space="preserve"> </v>
          </cell>
          <cell r="BT281" t="str">
            <v xml:space="preserve"> </v>
          </cell>
          <cell r="BU281" t="str">
            <v xml:space="preserve"> </v>
          </cell>
          <cell r="BV281" t="str">
            <v xml:space="preserve"> </v>
          </cell>
          <cell r="BW281" t="str">
            <v xml:space="preserve"> </v>
          </cell>
          <cell r="BX281" t="str">
            <v xml:space="preserve"> </v>
          </cell>
          <cell r="BY281" t="str">
            <v xml:space="preserve"> </v>
          </cell>
          <cell r="BZ281" t="str">
            <v xml:space="preserve"> </v>
          </cell>
          <cell r="CA281" t="str">
            <v xml:space="preserve"> </v>
          </cell>
          <cell r="CB281" t="str">
            <v xml:space="preserve"> </v>
          </cell>
          <cell r="CC281" t="str">
            <v xml:space="preserve"> </v>
          </cell>
          <cell r="CD281" t="str">
            <v xml:space="preserve"> </v>
          </cell>
          <cell r="CE281" t="str">
            <v xml:space="preserve"> </v>
          </cell>
          <cell r="CF281" t="str">
            <v xml:space="preserve"> </v>
          </cell>
          <cell r="CG281" t="str">
            <v xml:space="preserve"> </v>
          </cell>
          <cell r="CH281" t="str">
            <v xml:space="preserve"> </v>
          </cell>
          <cell r="CI281" t="str">
            <v xml:space="preserve"> </v>
          </cell>
          <cell r="CJ281" t="str">
            <v xml:space="preserve"> </v>
          </cell>
          <cell r="CK281">
            <v>-0.57699999999999996</v>
          </cell>
          <cell r="CL281" t="str">
            <v xml:space="preserve"> </v>
          </cell>
          <cell r="CM281" t="str">
            <v xml:space="preserve"> </v>
          </cell>
          <cell r="CN281" t="str">
            <v xml:space="preserve"> </v>
          </cell>
          <cell r="CO281" t="str">
            <v xml:space="preserve"> </v>
          </cell>
          <cell r="CP281" t="str">
            <v xml:space="preserve"> </v>
          </cell>
          <cell r="CQ281" t="str">
            <v xml:space="preserve"> </v>
          </cell>
          <cell r="CR281" t="str">
            <v xml:space="preserve"> </v>
          </cell>
          <cell r="CS281" t="str">
            <v xml:space="preserve"> </v>
          </cell>
          <cell r="CT281" t="str">
            <v xml:space="preserve"> </v>
          </cell>
          <cell r="CU281" t="str">
            <v xml:space="preserve"> </v>
          </cell>
          <cell r="CV281" t="str">
            <v xml:space="preserve"> </v>
          </cell>
          <cell r="CW281" t="str">
            <v xml:space="preserve"> </v>
          </cell>
          <cell r="CX281" t="str">
            <v xml:space="preserve"> </v>
          </cell>
          <cell r="CY281" t="str">
            <v xml:space="preserve"> </v>
          </cell>
          <cell r="CZ281" t="str">
            <v xml:space="preserve"> </v>
          </cell>
          <cell r="DA281" t="str">
            <v xml:space="preserve"> </v>
          </cell>
          <cell r="DB281" t="str">
            <v xml:space="preserve"> </v>
          </cell>
          <cell r="DC281" t="str">
            <v xml:space="preserve"> </v>
          </cell>
          <cell r="DD281" t="str">
            <v xml:space="preserve"> </v>
          </cell>
          <cell r="DE281" t="str">
            <v xml:space="preserve"> </v>
          </cell>
          <cell r="DF281">
            <v>-17.02</v>
          </cell>
          <cell r="DG281" t="str">
            <v xml:space="preserve"> </v>
          </cell>
          <cell r="DH281" t="str">
            <v>1. OEMVW838387L</v>
          </cell>
          <cell r="DI281">
            <v>-19.393999999999998</v>
          </cell>
          <cell r="DJ281">
            <v>0</v>
          </cell>
          <cell r="DL281">
            <v>-0.57699999999999996</v>
          </cell>
          <cell r="DM281">
            <v>-1.22</v>
          </cell>
          <cell r="DN281">
            <v>0</v>
          </cell>
          <cell r="DP281">
            <v>0</v>
          </cell>
          <cell r="DQ281">
            <v>0</v>
          </cell>
          <cell r="DR281">
            <v>0</v>
          </cell>
          <cell r="DT281">
            <v>0</v>
          </cell>
          <cell r="DU281">
            <v>0</v>
          </cell>
          <cell r="DV281">
            <v>0</v>
          </cell>
          <cell r="DX281">
            <v>0</v>
          </cell>
          <cell r="DY281">
            <v>0</v>
          </cell>
          <cell r="DZ281">
            <v>0</v>
          </cell>
          <cell r="EB281">
            <v>0</v>
          </cell>
          <cell r="EC281">
            <v>0</v>
          </cell>
          <cell r="ED281">
            <v>0</v>
          </cell>
          <cell r="EF281">
            <v>0</v>
          </cell>
          <cell r="EG281">
            <v>0</v>
          </cell>
          <cell r="EH281">
            <v>0</v>
          </cell>
          <cell r="EJ281">
            <v>-0.57699999999999996</v>
          </cell>
          <cell r="EK281">
            <v>0</v>
          </cell>
          <cell r="EL281">
            <v>0</v>
          </cell>
          <cell r="EN281">
            <v>0</v>
          </cell>
          <cell r="EO281">
            <v>0</v>
          </cell>
          <cell r="EP281">
            <v>0</v>
          </cell>
          <cell r="ER281">
            <v>0</v>
          </cell>
          <cell r="ES281">
            <v>0</v>
          </cell>
          <cell r="ET281">
            <v>0</v>
          </cell>
          <cell r="EV281">
            <v>0</v>
          </cell>
          <cell r="EW281">
            <v>0</v>
          </cell>
          <cell r="EX281">
            <v>0</v>
          </cell>
          <cell r="EZ281">
            <v>0</v>
          </cell>
          <cell r="FA281">
            <v>0</v>
          </cell>
          <cell r="FB281">
            <v>0</v>
          </cell>
          <cell r="FD281">
            <v>0</v>
          </cell>
          <cell r="FE281">
            <v>-17.02</v>
          </cell>
          <cell r="FF281">
            <v>0</v>
          </cell>
          <cell r="FI281">
            <v>-0.57699999999999996</v>
          </cell>
          <cell r="FJ281">
            <v>-1.22</v>
          </cell>
          <cell r="FK281">
            <v>0</v>
          </cell>
          <cell r="FM281">
            <v>-0.57699999999999996</v>
          </cell>
          <cell r="FN281">
            <v>-1.22</v>
          </cell>
          <cell r="FO281">
            <v>0</v>
          </cell>
          <cell r="FQ281">
            <v>-0.57699999999999996</v>
          </cell>
          <cell r="FR281">
            <v>-1.22</v>
          </cell>
          <cell r="FS281">
            <v>0</v>
          </cell>
          <cell r="FU281">
            <v>-0.57699999999999996</v>
          </cell>
          <cell r="FV281">
            <v>-1.22</v>
          </cell>
          <cell r="FW281">
            <v>0</v>
          </cell>
          <cell r="FY281">
            <v>-0.57699999999999996</v>
          </cell>
          <cell r="FZ281">
            <v>-1.22</v>
          </cell>
          <cell r="GA281">
            <v>0</v>
          </cell>
          <cell r="GC281">
            <v>-0.57699999999999996</v>
          </cell>
          <cell r="GD281">
            <v>-1.22</v>
          </cell>
          <cell r="GE281">
            <v>0</v>
          </cell>
          <cell r="GG281">
            <v>-1.1539999999999999</v>
          </cell>
          <cell r="GH281">
            <v>-1.22</v>
          </cell>
          <cell r="GI281">
            <v>0</v>
          </cell>
          <cell r="GK281">
            <v>-1.1539999999999999</v>
          </cell>
          <cell r="GL281">
            <v>-1.22</v>
          </cell>
          <cell r="GM281">
            <v>0</v>
          </cell>
          <cell r="GO281">
            <v>-1.1539999999999999</v>
          </cell>
          <cell r="GP281">
            <v>-1.22</v>
          </cell>
          <cell r="GQ281">
            <v>0</v>
          </cell>
          <cell r="GS281">
            <v>-1.1539999999999999</v>
          </cell>
          <cell r="GT281">
            <v>-1.22</v>
          </cell>
          <cell r="GU281">
            <v>0</v>
          </cell>
          <cell r="GW281">
            <v>-1.1539999999999999</v>
          </cell>
          <cell r="GX281">
            <v>-1.22</v>
          </cell>
          <cell r="GY281">
            <v>0</v>
          </cell>
          <cell r="HA281">
            <v>-1.1539999999999999</v>
          </cell>
          <cell r="HB281">
            <v>-18.239999999999998</v>
          </cell>
          <cell r="HC281">
            <v>0</v>
          </cell>
        </row>
        <row r="282">
          <cell r="H282" t="str">
            <v>868811W</v>
          </cell>
          <cell r="I282" t="str">
            <v>USD</v>
          </cell>
          <cell r="J282" t="str">
            <v>RAD RM1301 34V14 A4 P=1.0</v>
          </cell>
          <cell r="K282" t="str">
            <v>T3</v>
          </cell>
          <cell r="L282">
            <v>2834.5142385000004</v>
          </cell>
          <cell r="M282">
            <v>2834514.2385000004</v>
          </cell>
          <cell r="N282">
            <v>26.3871</v>
          </cell>
          <cell r="O282">
            <v>-0.54110000000000003</v>
          </cell>
          <cell r="P282" t="str">
            <v>Metal</v>
          </cell>
          <cell r="Q282" t="str">
            <v>Metal -.5411</v>
          </cell>
          <cell r="R282">
            <v>25.846</v>
          </cell>
          <cell r="V282">
            <v>25.846</v>
          </cell>
          <cell r="Z282">
            <v>25.846</v>
          </cell>
          <cell r="AA282">
            <v>-0.08</v>
          </cell>
          <cell r="AB282" t="str">
            <v>Prod.Tec</v>
          </cell>
          <cell r="AC282" t="str">
            <v>Fin thickness reduction to 70 microns.</v>
          </cell>
          <cell r="AD282">
            <v>25.766000000000002</v>
          </cell>
          <cell r="AH282">
            <v>25.766000000000002</v>
          </cell>
          <cell r="AL282">
            <v>25.766000000000002</v>
          </cell>
          <cell r="AM282">
            <v>-0.2445</v>
          </cell>
          <cell r="AN282" t="str">
            <v>Metal</v>
          </cell>
          <cell r="AP282">
            <v>25.521500000000003</v>
          </cell>
          <cell r="AT282">
            <v>25.521500000000003</v>
          </cell>
          <cell r="AX282">
            <v>25.521500000000003</v>
          </cell>
          <cell r="BB282">
            <v>25.521500000000003</v>
          </cell>
          <cell r="BC282">
            <v>-0.12</v>
          </cell>
          <cell r="BD282" t="str">
            <v>Prod.Tec</v>
          </cell>
          <cell r="BE282" t="str">
            <v>Tube thickness reduction to 0.35mm</v>
          </cell>
          <cell r="BF282">
            <v>25.401500000000002</v>
          </cell>
          <cell r="BJ282">
            <v>25.401500000000002</v>
          </cell>
          <cell r="BK282">
            <v>-0.98559999999999992</v>
          </cell>
          <cell r="BL282" t="str">
            <v xml:space="preserve"> </v>
          </cell>
          <cell r="BM282">
            <v>-0.54110000000000003</v>
          </cell>
          <cell r="BN282" t="str">
            <v xml:space="preserve"> </v>
          </cell>
          <cell r="BO282" t="str">
            <v xml:space="preserve"> </v>
          </cell>
          <cell r="BP282" t="str">
            <v xml:space="preserve"> </v>
          </cell>
          <cell r="BQ282" t="str">
            <v xml:space="preserve"> </v>
          </cell>
          <cell r="BR282" t="str">
            <v xml:space="preserve"> </v>
          </cell>
          <cell r="BS282" t="str">
            <v xml:space="preserve"> </v>
          </cell>
          <cell r="BT282" t="str">
            <v xml:space="preserve"> </v>
          </cell>
          <cell r="BU282" t="str">
            <v xml:space="preserve"> </v>
          </cell>
          <cell r="BV282" t="str">
            <v xml:space="preserve"> </v>
          </cell>
          <cell r="BW282" t="str">
            <v xml:space="preserve"> </v>
          </cell>
          <cell r="BX282" t="str">
            <v xml:space="preserve"> </v>
          </cell>
          <cell r="BY282" t="str">
            <v xml:space="preserve"> </v>
          </cell>
          <cell r="BZ282">
            <v>-0.08</v>
          </cell>
          <cell r="CA282" t="str">
            <v xml:space="preserve"> </v>
          </cell>
          <cell r="CB282" t="str">
            <v xml:space="preserve"> </v>
          </cell>
          <cell r="CC282" t="str">
            <v xml:space="preserve"> </v>
          </cell>
          <cell r="CD282" t="str">
            <v xml:space="preserve"> </v>
          </cell>
          <cell r="CE282" t="str">
            <v xml:space="preserve"> </v>
          </cell>
          <cell r="CF282" t="str">
            <v xml:space="preserve"> </v>
          </cell>
          <cell r="CG282" t="str">
            <v xml:space="preserve"> </v>
          </cell>
          <cell r="CH282" t="str">
            <v xml:space="preserve"> </v>
          </cell>
          <cell r="CI282" t="str">
            <v xml:space="preserve"> </v>
          </cell>
          <cell r="CJ282" t="str">
            <v xml:space="preserve"> </v>
          </cell>
          <cell r="CK282">
            <v>-0.2445</v>
          </cell>
          <cell r="CL282" t="str">
            <v xml:space="preserve"> </v>
          </cell>
          <cell r="CM282" t="str">
            <v xml:space="preserve"> </v>
          </cell>
          <cell r="CN282" t="str">
            <v xml:space="preserve"> </v>
          </cell>
          <cell r="CO282" t="str">
            <v xml:space="preserve"> </v>
          </cell>
          <cell r="CP282" t="str">
            <v xml:space="preserve"> </v>
          </cell>
          <cell r="CQ282" t="str">
            <v xml:space="preserve"> </v>
          </cell>
          <cell r="CR282" t="str">
            <v xml:space="preserve"> </v>
          </cell>
          <cell r="CS282" t="str">
            <v xml:space="preserve"> </v>
          </cell>
          <cell r="CT282" t="str">
            <v xml:space="preserve"> </v>
          </cell>
          <cell r="CU282" t="str">
            <v xml:space="preserve"> </v>
          </cell>
          <cell r="CV282" t="str">
            <v xml:space="preserve"> </v>
          </cell>
          <cell r="CW282" t="str">
            <v xml:space="preserve"> </v>
          </cell>
          <cell r="CX282" t="str">
            <v xml:space="preserve"> </v>
          </cell>
          <cell r="CY282" t="str">
            <v xml:space="preserve"> </v>
          </cell>
          <cell r="CZ282" t="str">
            <v xml:space="preserve"> </v>
          </cell>
          <cell r="DA282" t="str">
            <v xml:space="preserve"> </v>
          </cell>
          <cell r="DB282">
            <v>-0.12</v>
          </cell>
          <cell r="DC282" t="str">
            <v xml:space="preserve"> </v>
          </cell>
          <cell r="DD282" t="str">
            <v xml:space="preserve"> </v>
          </cell>
          <cell r="DE282" t="str">
            <v xml:space="preserve"> </v>
          </cell>
          <cell r="DF282" t="str">
            <v xml:space="preserve"> </v>
          </cell>
          <cell r="DG282" t="str">
            <v xml:space="preserve"> </v>
          </cell>
          <cell r="DH282" t="str">
            <v>1. OEMVW868811W</v>
          </cell>
          <cell r="DI282">
            <v>-0.98559999999999992</v>
          </cell>
          <cell r="DJ282">
            <v>0</v>
          </cell>
          <cell r="DL282">
            <v>-0.54110000000000003</v>
          </cell>
          <cell r="DM282">
            <v>0</v>
          </cell>
          <cell r="DN282">
            <v>0</v>
          </cell>
          <cell r="DP282">
            <v>0</v>
          </cell>
          <cell r="DQ282">
            <v>0</v>
          </cell>
          <cell r="DR282">
            <v>0</v>
          </cell>
          <cell r="DT282">
            <v>0</v>
          </cell>
          <cell r="DU282">
            <v>0</v>
          </cell>
          <cell r="DV282">
            <v>0</v>
          </cell>
          <cell r="DX282">
            <v>0</v>
          </cell>
          <cell r="DY282">
            <v>-0.08</v>
          </cell>
          <cell r="DZ282">
            <v>0</v>
          </cell>
          <cell r="EB282">
            <v>0</v>
          </cell>
          <cell r="EC282">
            <v>0</v>
          </cell>
          <cell r="ED282">
            <v>0</v>
          </cell>
          <cell r="EF282">
            <v>0</v>
          </cell>
          <cell r="EG282">
            <v>0</v>
          </cell>
          <cell r="EH282">
            <v>0</v>
          </cell>
          <cell r="EJ282">
            <v>-0.2445</v>
          </cell>
          <cell r="EK282">
            <v>0</v>
          </cell>
          <cell r="EL282">
            <v>0</v>
          </cell>
          <cell r="EN282">
            <v>0</v>
          </cell>
          <cell r="EO282">
            <v>0</v>
          </cell>
          <cell r="EP282">
            <v>0</v>
          </cell>
          <cell r="ER282">
            <v>0</v>
          </cell>
          <cell r="ES282">
            <v>0</v>
          </cell>
          <cell r="ET282">
            <v>0</v>
          </cell>
          <cell r="EV282">
            <v>0</v>
          </cell>
          <cell r="EW282">
            <v>0</v>
          </cell>
          <cell r="EX282">
            <v>0</v>
          </cell>
          <cell r="EZ282">
            <v>0</v>
          </cell>
          <cell r="FA282">
            <v>-0.12</v>
          </cell>
          <cell r="FB282">
            <v>0</v>
          </cell>
          <cell r="FD282">
            <v>0</v>
          </cell>
          <cell r="FE282">
            <v>0</v>
          </cell>
          <cell r="FF282">
            <v>0</v>
          </cell>
          <cell r="FI282">
            <v>-0.54110000000000003</v>
          </cell>
          <cell r="FJ282">
            <v>0</v>
          </cell>
          <cell r="FK282">
            <v>0</v>
          </cell>
          <cell r="FM282">
            <v>-0.54110000000000003</v>
          </cell>
          <cell r="FN282">
            <v>0</v>
          </cell>
          <cell r="FO282">
            <v>0</v>
          </cell>
          <cell r="FQ282">
            <v>-0.54110000000000003</v>
          </cell>
          <cell r="FR282">
            <v>0</v>
          </cell>
          <cell r="FS282">
            <v>0</v>
          </cell>
          <cell r="FU282">
            <v>-0.54110000000000003</v>
          </cell>
          <cell r="FV282">
            <v>-0.08</v>
          </cell>
          <cell r="FW282">
            <v>0</v>
          </cell>
          <cell r="FY282">
            <v>-0.54110000000000003</v>
          </cell>
          <cell r="FZ282">
            <v>-0.08</v>
          </cell>
          <cell r="GA282">
            <v>0</v>
          </cell>
          <cell r="GC282">
            <v>-0.54110000000000003</v>
          </cell>
          <cell r="GD282">
            <v>-0.08</v>
          </cell>
          <cell r="GE282">
            <v>0</v>
          </cell>
          <cell r="GG282">
            <v>-0.78560000000000008</v>
          </cell>
          <cell r="GH282">
            <v>-0.08</v>
          </cell>
          <cell r="GI282">
            <v>0</v>
          </cell>
          <cell r="GK282">
            <v>-0.78560000000000008</v>
          </cell>
          <cell r="GL282">
            <v>-0.08</v>
          </cell>
          <cell r="GM282">
            <v>0</v>
          </cell>
          <cell r="GO282">
            <v>-0.78560000000000008</v>
          </cell>
          <cell r="GP282">
            <v>-0.08</v>
          </cell>
          <cell r="GQ282">
            <v>0</v>
          </cell>
          <cell r="GS282">
            <v>-0.78560000000000008</v>
          </cell>
          <cell r="GT282">
            <v>-0.08</v>
          </cell>
          <cell r="GU282">
            <v>0</v>
          </cell>
          <cell r="GW282">
            <v>-0.78560000000000008</v>
          </cell>
          <cell r="GX282">
            <v>-0.2</v>
          </cell>
          <cell r="GY282">
            <v>0</v>
          </cell>
          <cell r="HA282">
            <v>-0.78560000000000008</v>
          </cell>
          <cell r="HB282">
            <v>-0.2</v>
          </cell>
          <cell r="HC282">
            <v>0</v>
          </cell>
        </row>
        <row r="283">
          <cell r="H283" t="str">
            <v>868812V</v>
          </cell>
          <cell r="I283" t="str">
            <v>USD</v>
          </cell>
          <cell r="J283" t="str">
            <v>RAD RM1302 23R7 A4</v>
          </cell>
          <cell r="K283" t="str">
            <v>T3</v>
          </cell>
          <cell r="L283">
            <v>793.68191278799986</v>
          </cell>
          <cell r="M283">
            <v>793681.91278799984</v>
          </cell>
          <cell r="N283">
            <v>20.244399999999999</v>
          </cell>
          <cell r="O283">
            <v>-0.85183199999999992</v>
          </cell>
          <cell r="P283" t="str">
            <v>Negociacion</v>
          </cell>
          <cell r="Q283" t="str">
            <v>Per A5 -3%, metal -0.2445</v>
          </cell>
          <cell r="R283">
            <v>19.392567999999997</v>
          </cell>
          <cell r="V283">
            <v>19.392567999999997</v>
          </cell>
          <cell r="Z283">
            <v>19.392567999999997</v>
          </cell>
          <cell r="AD283">
            <v>19.392567999999997</v>
          </cell>
          <cell r="AH283">
            <v>19.392567999999997</v>
          </cell>
          <cell r="AL283">
            <v>19.392567999999997</v>
          </cell>
          <cell r="AM283">
            <v>-0.2445</v>
          </cell>
          <cell r="AN283" t="str">
            <v>Metal</v>
          </cell>
          <cell r="AP283">
            <v>19.148067999999999</v>
          </cell>
          <cell r="AT283">
            <v>19.148067999999999</v>
          </cell>
          <cell r="AX283">
            <v>19.148067999999999</v>
          </cell>
          <cell r="BB283">
            <v>19.148067999999999</v>
          </cell>
          <cell r="BF283">
            <v>19.148067999999999</v>
          </cell>
          <cell r="BJ283">
            <v>19.148067999999999</v>
          </cell>
          <cell r="BK283">
            <v>-1.0963319999999999</v>
          </cell>
          <cell r="BL283" t="str">
            <v xml:space="preserve"> </v>
          </cell>
          <cell r="BM283" t="str">
            <v xml:space="preserve"> </v>
          </cell>
          <cell r="BN283" t="str">
            <v xml:space="preserve"> </v>
          </cell>
          <cell r="BO283">
            <v>-0.85183199999999992</v>
          </cell>
          <cell r="BP283" t="str">
            <v xml:space="preserve"> </v>
          </cell>
          <cell r="BQ283" t="str">
            <v xml:space="preserve"> </v>
          </cell>
          <cell r="BR283" t="str">
            <v xml:space="preserve"> </v>
          </cell>
          <cell r="BS283" t="str">
            <v xml:space="preserve"> </v>
          </cell>
          <cell r="BT283" t="str">
            <v xml:space="preserve"> </v>
          </cell>
          <cell r="BU283" t="str">
            <v xml:space="preserve"> </v>
          </cell>
          <cell r="BV283" t="str">
            <v xml:space="preserve"> </v>
          </cell>
          <cell r="BW283" t="str">
            <v xml:space="preserve"> </v>
          </cell>
          <cell r="BX283" t="str">
            <v xml:space="preserve"> </v>
          </cell>
          <cell r="BY283" t="str">
            <v xml:space="preserve"> </v>
          </cell>
          <cell r="BZ283" t="str">
            <v xml:space="preserve"> </v>
          </cell>
          <cell r="CA283" t="str">
            <v xml:space="preserve"> </v>
          </cell>
          <cell r="CB283" t="str">
            <v xml:space="preserve"> </v>
          </cell>
          <cell r="CC283" t="str">
            <v xml:space="preserve"> </v>
          </cell>
          <cell r="CD283" t="str">
            <v xml:space="preserve"> </v>
          </cell>
          <cell r="CE283" t="str">
            <v xml:space="preserve"> </v>
          </cell>
          <cell r="CF283" t="str">
            <v xml:space="preserve"> </v>
          </cell>
          <cell r="CG283" t="str">
            <v xml:space="preserve"> </v>
          </cell>
          <cell r="CH283" t="str">
            <v xml:space="preserve"> </v>
          </cell>
          <cell r="CI283" t="str">
            <v xml:space="preserve"> </v>
          </cell>
          <cell r="CJ283" t="str">
            <v xml:space="preserve"> </v>
          </cell>
          <cell r="CK283">
            <v>-0.2445</v>
          </cell>
          <cell r="CL283" t="str">
            <v xml:space="preserve"> </v>
          </cell>
          <cell r="CM283" t="str">
            <v xml:space="preserve"> </v>
          </cell>
          <cell r="CN283" t="str">
            <v xml:space="preserve"> </v>
          </cell>
          <cell r="CO283" t="str">
            <v xml:space="preserve"> </v>
          </cell>
          <cell r="CP283" t="str">
            <v xml:space="preserve"> </v>
          </cell>
          <cell r="CQ283" t="str">
            <v xml:space="preserve"> </v>
          </cell>
          <cell r="CR283" t="str">
            <v xml:space="preserve"> </v>
          </cell>
          <cell r="CS283" t="str">
            <v xml:space="preserve"> </v>
          </cell>
          <cell r="CT283" t="str">
            <v xml:space="preserve"> </v>
          </cell>
          <cell r="CU283" t="str">
            <v xml:space="preserve"> </v>
          </cell>
          <cell r="CV283" t="str">
            <v xml:space="preserve"> </v>
          </cell>
          <cell r="CW283" t="str">
            <v xml:space="preserve"> </v>
          </cell>
          <cell r="CX283" t="str">
            <v xml:space="preserve"> </v>
          </cell>
          <cell r="CY283" t="str">
            <v xml:space="preserve"> </v>
          </cell>
          <cell r="CZ283" t="str">
            <v xml:space="preserve"> </v>
          </cell>
          <cell r="DA283" t="str">
            <v xml:space="preserve"> </v>
          </cell>
          <cell r="DB283" t="str">
            <v xml:space="preserve"> </v>
          </cell>
          <cell r="DC283" t="str">
            <v xml:space="preserve"> </v>
          </cell>
          <cell r="DD283" t="str">
            <v xml:space="preserve"> </v>
          </cell>
          <cell r="DE283" t="str">
            <v xml:space="preserve"> </v>
          </cell>
          <cell r="DF283" t="str">
            <v xml:space="preserve"> </v>
          </cell>
          <cell r="DG283" t="str">
            <v xml:space="preserve"> </v>
          </cell>
          <cell r="DH283" t="str">
            <v>1. OEMVW868812V</v>
          </cell>
          <cell r="DI283">
            <v>-1.0963319999999999</v>
          </cell>
          <cell r="DJ283">
            <v>0</v>
          </cell>
          <cell r="DL283">
            <v>0</v>
          </cell>
          <cell r="DM283">
            <v>0</v>
          </cell>
          <cell r="DN283">
            <v>-0.85183199999999992</v>
          </cell>
          <cell r="DP283">
            <v>0</v>
          </cell>
          <cell r="DQ283">
            <v>0</v>
          </cell>
          <cell r="DR283">
            <v>0</v>
          </cell>
          <cell r="DT283">
            <v>0</v>
          </cell>
          <cell r="DU283">
            <v>0</v>
          </cell>
          <cell r="DV283">
            <v>0</v>
          </cell>
          <cell r="DX283">
            <v>0</v>
          </cell>
          <cell r="DY283">
            <v>0</v>
          </cell>
          <cell r="DZ283">
            <v>0</v>
          </cell>
          <cell r="EB283">
            <v>0</v>
          </cell>
          <cell r="EC283">
            <v>0</v>
          </cell>
          <cell r="ED283">
            <v>0</v>
          </cell>
          <cell r="EF283">
            <v>0</v>
          </cell>
          <cell r="EG283">
            <v>0</v>
          </cell>
          <cell r="EH283">
            <v>0</v>
          </cell>
          <cell r="EJ283">
            <v>-0.2445</v>
          </cell>
          <cell r="EK283">
            <v>0</v>
          </cell>
          <cell r="EL283">
            <v>0</v>
          </cell>
          <cell r="EN283">
            <v>0</v>
          </cell>
          <cell r="EO283">
            <v>0</v>
          </cell>
          <cell r="EP283">
            <v>0</v>
          </cell>
          <cell r="ER283">
            <v>0</v>
          </cell>
          <cell r="ES283">
            <v>0</v>
          </cell>
          <cell r="ET283">
            <v>0</v>
          </cell>
          <cell r="EV283">
            <v>0</v>
          </cell>
          <cell r="EW283">
            <v>0</v>
          </cell>
          <cell r="EX283">
            <v>0</v>
          </cell>
          <cell r="EZ283">
            <v>0</v>
          </cell>
          <cell r="FA283">
            <v>0</v>
          </cell>
          <cell r="FB283">
            <v>0</v>
          </cell>
          <cell r="FD283">
            <v>0</v>
          </cell>
          <cell r="FE283">
            <v>0</v>
          </cell>
          <cell r="FF283">
            <v>0</v>
          </cell>
          <cell r="FI283">
            <v>0</v>
          </cell>
          <cell r="FJ283">
            <v>0</v>
          </cell>
          <cell r="FK283">
            <v>-0.85183199999999992</v>
          </cell>
          <cell r="FM283">
            <v>0</v>
          </cell>
          <cell r="FN283">
            <v>0</v>
          </cell>
          <cell r="FO283">
            <v>-0.85183199999999992</v>
          </cell>
          <cell r="FQ283">
            <v>0</v>
          </cell>
          <cell r="FR283">
            <v>0</v>
          </cell>
          <cell r="FS283">
            <v>-0.85183199999999992</v>
          </cell>
          <cell r="FU283">
            <v>0</v>
          </cell>
          <cell r="FV283">
            <v>0</v>
          </cell>
          <cell r="FW283">
            <v>-0.85183199999999992</v>
          </cell>
          <cell r="FY283">
            <v>0</v>
          </cell>
          <cell r="FZ283">
            <v>0</v>
          </cell>
          <cell r="GA283">
            <v>-0.85183199999999992</v>
          </cell>
          <cell r="GC283">
            <v>0</v>
          </cell>
          <cell r="GD283">
            <v>0</v>
          </cell>
          <cell r="GE283">
            <v>-0.85183199999999992</v>
          </cell>
          <cell r="GG283">
            <v>-0.2445</v>
          </cell>
          <cell r="GH283">
            <v>0</v>
          </cell>
          <cell r="GI283">
            <v>-0.85183199999999992</v>
          </cell>
          <cell r="GK283">
            <v>-0.2445</v>
          </cell>
          <cell r="GL283">
            <v>0</v>
          </cell>
          <cell r="GM283">
            <v>-0.85183199999999992</v>
          </cell>
          <cell r="GO283">
            <v>-0.2445</v>
          </cell>
          <cell r="GP283">
            <v>0</v>
          </cell>
          <cell r="GQ283">
            <v>-0.85183199999999992</v>
          </cell>
          <cell r="GS283">
            <v>-0.2445</v>
          </cell>
          <cell r="GT283">
            <v>0</v>
          </cell>
          <cell r="GU283">
            <v>-0.85183199999999992</v>
          </cell>
          <cell r="GW283">
            <v>-0.2445</v>
          </cell>
          <cell r="GX283">
            <v>0</v>
          </cell>
          <cell r="GY283">
            <v>-0.85183199999999992</v>
          </cell>
          <cell r="HA283">
            <v>-0.2445</v>
          </cell>
          <cell r="HB283">
            <v>0</v>
          </cell>
          <cell r="HC283">
            <v>-0.85183199999999992</v>
          </cell>
        </row>
        <row r="284">
          <cell r="H284" t="str">
            <v>868813M</v>
          </cell>
          <cell r="I284" t="str">
            <v>USD</v>
          </cell>
          <cell r="J284" t="str">
            <v>RAD RM1303 23R7 A4 T/CAFE</v>
          </cell>
          <cell r="K284" t="str">
            <v>T3</v>
          </cell>
          <cell r="L284">
            <v>68.735086760000016</v>
          </cell>
          <cell r="M284">
            <v>68735.08676000002</v>
          </cell>
          <cell r="N284">
            <v>19.862100000000002</v>
          </cell>
          <cell r="O284">
            <v>-0.85183199999999992</v>
          </cell>
          <cell r="P284" t="str">
            <v>Negociacion</v>
          </cell>
          <cell r="Q284" t="str">
            <v>Per A5 -3%, metal -0.2445</v>
          </cell>
          <cell r="R284">
            <v>19.010268000000003</v>
          </cell>
          <cell r="V284">
            <v>19.010268000000003</v>
          </cell>
          <cell r="Z284">
            <v>19.010268000000003</v>
          </cell>
          <cell r="AD284">
            <v>19.010268000000003</v>
          </cell>
          <cell r="AH284">
            <v>19.010268000000003</v>
          </cell>
          <cell r="AL284">
            <v>19.010268000000003</v>
          </cell>
          <cell r="AM284">
            <v>-0.54110000000000003</v>
          </cell>
          <cell r="AN284" t="str">
            <v>Metal</v>
          </cell>
          <cell r="AP284">
            <v>18.469168000000003</v>
          </cell>
          <cell r="AT284">
            <v>18.469168000000003</v>
          </cell>
          <cell r="AX284">
            <v>18.469168000000003</v>
          </cell>
          <cell r="BB284">
            <v>18.469168000000003</v>
          </cell>
          <cell r="BF284">
            <v>18.469168000000003</v>
          </cell>
          <cell r="BJ284">
            <v>18.469168000000003</v>
          </cell>
          <cell r="BK284">
            <v>-1.3929320000000001</v>
          </cell>
          <cell r="BL284" t="str">
            <v xml:space="preserve"> </v>
          </cell>
          <cell r="BM284" t="str">
            <v xml:space="preserve"> </v>
          </cell>
          <cell r="BN284" t="str">
            <v xml:space="preserve"> </v>
          </cell>
          <cell r="BO284">
            <v>-0.85183199999999992</v>
          </cell>
          <cell r="BP284" t="str">
            <v xml:space="preserve"> </v>
          </cell>
          <cell r="BQ284" t="str">
            <v xml:space="preserve"> </v>
          </cell>
          <cell r="BR284" t="str">
            <v xml:space="preserve"> </v>
          </cell>
          <cell r="BS284" t="str">
            <v xml:space="preserve"> </v>
          </cell>
          <cell r="BT284" t="str">
            <v xml:space="preserve"> </v>
          </cell>
          <cell r="BU284" t="str">
            <v xml:space="preserve"> </v>
          </cell>
          <cell r="BV284" t="str">
            <v xml:space="preserve"> </v>
          </cell>
          <cell r="BW284" t="str">
            <v xml:space="preserve"> </v>
          </cell>
          <cell r="BX284" t="str">
            <v xml:space="preserve"> </v>
          </cell>
          <cell r="BY284" t="str">
            <v xml:space="preserve"> </v>
          </cell>
          <cell r="BZ284" t="str">
            <v xml:space="preserve"> </v>
          </cell>
          <cell r="CA284" t="str">
            <v xml:space="preserve"> </v>
          </cell>
          <cell r="CB284" t="str">
            <v xml:space="preserve"> </v>
          </cell>
          <cell r="CC284" t="str">
            <v xml:space="preserve"> </v>
          </cell>
          <cell r="CD284" t="str">
            <v xml:space="preserve"> </v>
          </cell>
          <cell r="CE284" t="str">
            <v xml:space="preserve"> </v>
          </cell>
          <cell r="CF284" t="str">
            <v xml:space="preserve"> </v>
          </cell>
          <cell r="CG284" t="str">
            <v xml:space="preserve"> </v>
          </cell>
          <cell r="CH284" t="str">
            <v xml:space="preserve"> </v>
          </cell>
          <cell r="CI284" t="str">
            <v xml:space="preserve"> </v>
          </cell>
          <cell r="CJ284" t="str">
            <v xml:space="preserve"> </v>
          </cell>
          <cell r="CK284">
            <v>-0.54110000000000003</v>
          </cell>
          <cell r="CL284" t="str">
            <v xml:space="preserve"> </v>
          </cell>
          <cell r="CM284" t="str">
            <v xml:space="preserve"> </v>
          </cell>
          <cell r="CN284" t="str">
            <v xml:space="preserve"> </v>
          </cell>
          <cell r="CO284" t="str">
            <v xml:space="preserve"> </v>
          </cell>
          <cell r="CP284" t="str">
            <v xml:space="preserve"> </v>
          </cell>
          <cell r="CQ284" t="str">
            <v xml:space="preserve"> </v>
          </cell>
          <cell r="CR284" t="str">
            <v xml:space="preserve"> </v>
          </cell>
          <cell r="CS284" t="str">
            <v xml:space="preserve"> </v>
          </cell>
          <cell r="CT284" t="str">
            <v xml:space="preserve"> </v>
          </cell>
          <cell r="CU284" t="str">
            <v xml:space="preserve"> </v>
          </cell>
          <cell r="CV284" t="str">
            <v xml:space="preserve"> </v>
          </cell>
          <cell r="CW284" t="str">
            <v xml:space="preserve"> </v>
          </cell>
          <cell r="CX284" t="str">
            <v xml:space="preserve"> </v>
          </cell>
          <cell r="CY284" t="str">
            <v xml:space="preserve"> </v>
          </cell>
          <cell r="CZ284" t="str">
            <v xml:space="preserve"> </v>
          </cell>
          <cell r="DA284" t="str">
            <v xml:space="preserve"> </v>
          </cell>
          <cell r="DB284" t="str">
            <v xml:space="preserve"> </v>
          </cell>
          <cell r="DC284" t="str">
            <v xml:space="preserve"> </v>
          </cell>
          <cell r="DD284" t="str">
            <v xml:space="preserve"> </v>
          </cell>
          <cell r="DE284" t="str">
            <v xml:space="preserve"> </v>
          </cell>
          <cell r="DF284" t="str">
            <v xml:space="preserve"> </v>
          </cell>
          <cell r="DG284" t="str">
            <v xml:space="preserve"> </v>
          </cell>
          <cell r="DH284" t="str">
            <v>1. OEMVW868813M</v>
          </cell>
          <cell r="DI284">
            <v>-1.3929320000000001</v>
          </cell>
          <cell r="DJ284">
            <v>0</v>
          </cell>
          <cell r="DL284">
            <v>0</v>
          </cell>
          <cell r="DM284">
            <v>0</v>
          </cell>
          <cell r="DN284">
            <v>-0.85183199999999992</v>
          </cell>
          <cell r="DP284">
            <v>0</v>
          </cell>
          <cell r="DQ284">
            <v>0</v>
          </cell>
          <cell r="DR284">
            <v>0</v>
          </cell>
          <cell r="DT284">
            <v>0</v>
          </cell>
          <cell r="DU284">
            <v>0</v>
          </cell>
          <cell r="DV284">
            <v>0</v>
          </cell>
          <cell r="DX284">
            <v>0</v>
          </cell>
          <cell r="DY284">
            <v>0</v>
          </cell>
          <cell r="DZ284">
            <v>0</v>
          </cell>
          <cell r="EB284">
            <v>0</v>
          </cell>
          <cell r="EC284">
            <v>0</v>
          </cell>
          <cell r="ED284">
            <v>0</v>
          </cell>
          <cell r="EF284">
            <v>0</v>
          </cell>
          <cell r="EG284">
            <v>0</v>
          </cell>
          <cell r="EH284">
            <v>0</v>
          </cell>
          <cell r="EJ284">
            <v>-0.54110000000000003</v>
          </cell>
          <cell r="EK284">
            <v>0</v>
          </cell>
          <cell r="EL284">
            <v>0</v>
          </cell>
          <cell r="EN284">
            <v>0</v>
          </cell>
          <cell r="EO284">
            <v>0</v>
          </cell>
          <cell r="EP284">
            <v>0</v>
          </cell>
          <cell r="ER284">
            <v>0</v>
          </cell>
          <cell r="ES284">
            <v>0</v>
          </cell>
          <cell r="ET284">
            <v>0</v>
          </cell>
          <cell r="EV284">
            <v>0</v>
          </cell>
          <cell r="EW284">
            <v>0</v>
          </cell>
          <cell r="EX284">
            <v>0</v>
          </cell>
          <cell r="EZ284">
            <v>0</v>
          </cell>
          <cell r="FA284">
            <v>0</v>
          </cell>
          <cell r="FB284">
            <v>0</v>
          </cell>
          <cell r="FD284">
            <v>0</v>
          </cell>
          <cell r="FE284">
            <v>0</v>
          </cell>
          <cell r="FF284">
            <v>0</v>
          </cell>
          <cell r="FI284">
            <v>0</v>
          </cell>
          <cell r="FJ284">
            <v>0</v>
          </cell>
          <cell r="FK284">
            <v>-0.85183199999999992</v>
          </cell>
          <cell r="FM284">
            <v>0</v>
          </cell>
          <cell r="FN284">
            <v>0</v>
          </cell>
          <cell r="FO284">
            <v>-0.85183199999999992</v>
          </cell>
          <cell r="FQ284">
            <v>0</v>
          </cell>
          <cell r="FR284">
            <v>0</v>
          </cell>
          <cell r="FS284">
            <v>-0.85183199999999992</v>
          </cell>
          <cell r="FU284">
            <v>0</v>
          </cell>
          <cell r="FV284">
            <v>0</v>
          </cell>
          <cell r="FW284">
            <v>-0.85183199999999992</v>
          </cell>
          <cell r="FY284">
            <v>0</v>
          </cell>
          <cell r="FZ284">
            <v>0</v>
          </cell>
          <cell r="GA284">
            <v>-0.85183199999999992</v>
          </cell>
          <cell r="GC284">
            <v>0</v>
          </cell>
          <cell r="GD284">
            <v>0</v>
          </cell>
          <cell r="GE284">
            <v>-0.85183199999999992</v>
          </cell>
          <cell r="GG284">
            <v>-0.54110000000000003</v>
          </cell>
          <cell r="GH284">
            <v>0</v>
          </cell>
          <cell r="GI284">
            <v>-0.85183199999999992</v>
          </cell>
          <cell r="GK284">
            <v>-0.54110000000000003</v>
          </cell>
          <cell r="GL284">
            <v>0</v>
          </cell>
          <cell r="GM284">
            <v>-0.85183199999999992</v>
          </cell>
          <cell r="GO284">
            <v>-0.54110000000000003</v>
          </cell>
          <cell r="GP284">
            <v>0</v>
          </cell>
          <cell r="GQ284">
            <v>-0.85183199999999992</v>
          </cell>
          <cell r="GS284">
            <v>-0.54110000000000003</v>
          </cell>
          <cell r="GT284">
            <v>0</v>
          </cell>
          <cell r="GU284">
            <v>-0.85183199999999992</v>
          </cell>
          <cell r="GW284">
            <v>-0.54110000000000003</v>
          </cell>
          <cell r="GX284">
            <v>0</v>
          </cell>
          <cell r="GY284">
            <v>-0.85183199999999992</v>
          </cell>
          <cell r="HA284">
            <v>-0.54110000000000003</v>
          </cell>
          <cell r="HB284">
            <v>0</v>
          </cell>
          <cell r="HC284">
            <v>-0.85183199999999992</v>
          </cell>
        </row>
        <row r="285">
          <cell r="H285" t="str">
            <v>872475F</v>
          </cell>
          <cell r="I285" t="str">
            <v>USD</v>
          </cell>
          <cell r="J285" t="str">
            <v>MODULO NB 1.4 LTS</v>
          </cell>
          <cell r="K285" t="str">
            <v>T3</v>
          </cell>
          <cell r="L285">
            <v>687.84937788750005</v>
          </cell>
          <cell r="M285">
            <v>687849.3778875001</v>
          </cell>
          <cell r="N285">
            <v>116.02500000000001</v>
          </cell>
          <cell r="O285">
            <v>-1.3056000000000001</v>
          </cell>
          <cell r="P285" t="str">
            <v>Metal</v>
          </cell>
          <cell r="Q285" t="str">
            <v>Tech. Prod. $-2%  in Temic -0.81 / Metal -.4956</v>
          </cell>
          <cell r="R285">
            <v>114.71940000000001</v>
          </cell>
          <cell r="V285">
            <v>114.71940000000001</v>
          </cell>
          <cell r="Z285">
            <v>114.71940000000001</v>
          </cell>
          <cell r="AD285">
            <v>114.71940000000001</v>
          </cell>
          <cell r="AH285">
            <v>114.71940000000001</v>
          </cell>
          <cell r="AL285">
            <v>114.71940000000001</v>
          </cell>
          <cell r="AM285">
            <v>-0.49559999999999998</v>
          </cell>
          <cell r="AN285" t="str">
            <v>Metal</v>
          </cell>
          <cell r="AP285">
            <v>114.22380000000001</v>
          </cell>
          <cell r="AT285">
            <v>114.22380000000001</v>
          </cell>
          <cell r="AX285">
            <v>114.22380000000001</v>
          </cell>
          <cell r="BB285">
            <v>114.22380000000001</v>
          </cell>
          <cell r="BC285">
            <v>-0.11</v>
          </cell>
          <cell r="BD285" t="str">
            <v>Prod.Tec</v>
          </cell>
          <cell r="BE285" t="str">
            <v>Tube thickness reduction to 0.35mm</v>
          </cell>
          <cell r="BF285">
            <v>114.11380000000001</v>
          </cell>
          <cell r="BJ285">
            <v>114.11380000000001</v>
          </cell>
          <cell r="BK285">
            <v>-1.9112000000000002</v>
          </cell>
          <cell r="BL285" t="str">
            <v xml:space="preserve"> </v>
          </cell>
          <cell r="BM285">
            <v>-0.49559999999999998</v>
          </cell>
          <cell r="BN285">
            <v>-0.81</v>
          </cell>
          <cell r="BO285" t="str">
            <v xml:space="preserve"> </v>
          </cell>
          <cell r="BP285" t="str">
            <v xml:space="preserve"> </v>
          </cell>
          <cell r="BQ285" t="str">
            <v xml:space="preserve"> </v>
          </cell>
          <cell r="BR285" t="str">
            <v xml:space="preserve"> </v>
          </cell>
          <cell r="BS285" t="str">
            <v xml:space="preserve"> </v>
          </cell>
          <cell r="BT285" t="str">
            <v xml:space="preserve"> </v>
          </cell>
          <cell r="BU285" t="str">
            <v xml:space="preserve"> </v>
          </cell>
          <cell r="BV285" t="str">
            <v xml:space="preserve"> </v>
          </cell>
          <cell r="BW285" t="str">
            <v xml:space="preserve"> </v>
          </cell>
          <cell r="BX285" t="str">
            <v xml:space="preserve"> </v>
          </cell>
          <cell r="BY285" t="str">
            <v xml:space="preserve"> </v>
          </cell>
          <cell r="BZ285" t="str">
            <v xml:space="preserve"> </v>
          </cell>
          <cell r="CA285" t="str">
            <v xml:space="preserve"> </v>
          </cell>
          <cell r="CB285" t="str">
            <v xml:space="preserve"> </v>
          </cell>
          <cell r="CC285" t="str">
            <v xml:space="preserve"> </v>
          </cell>
          <cell r="CD285" t="str">
            <v xml:space="preserve"> </v>
          </cell>
          <cell r="CE285" t="str">
            <v xml:space="preserve"> </v>
          </cell>
          <cell r="CF285" t="str">
            <v xml:space="preserve"> </v>
          </cell>
          <cell r="CG285" t="str">
            <v xml:space="preserve"> </v>
          </cell>
          <cell r="CH285" t="str">
            <v xml:space="preserve"> </v>
          </cell>
          <cell r="CI285" t="str">
            <v xml:space="preserve"> </v>
          </cell>
          <cell r="CJ285" t="str">
            <v xml:space="preserve"> </v>
          </cell>
          <cell r="CK285">
            <v>-0.49559999999999998</v>
          </cell>
          <cell r="CL285" t="str">
            <v xml:space="preserve"> </v>
          </cell>
          <cell r="CM285" t="str">
            <v xml:space="preserve"> </v>
          </cell>
          <cell r="CN285" t="str">
            <v xml:space="preserve"> </v>
          </cell>
          <cell r="CO285" t="str">
            <v xml:space="preserve"> </v>
          </cell>
          <cell r="CP285" t="str">
            <v xml:space="preserve"> </v>
          </cell>
          <cell r="CQ285" t="str">
            <v xml:space="preserve"> </v>
          </cell>
          <cell r="CR285" t="str">
            <v xml:space="preserve"> </v>
          </cell>
          <cell r="CS285" t="str">
            <v xml:space="preserve"> </v>
          </cell>
          <cell r="CT285" t="str">
            <v xml:space="preserve"> </v>
          </cell>
          <cell r="CU285" t="str">
            <v xml:space="preserve"> </v>
          </cell>
          <cell r="CV285" t="str">
            <v xml:space="preserve"> </v>
          </cell>
          <cell r="CW285" t="str">
            <v xml:space="preserve"> </v>
          </cell>
          <cell r="CX285" t="str">
            <v xml:space="preserve"> </v>
          </cell>
          <cell r="CY285" t="str">
            <v xml:space="preserve"> </v>
          </cell>
          <cell r="CZ285" t="str">
            <v xml:space="preserve"> </v>
          </cell>
          <cell r="DA285" t="str">
            <v xml:space="preserve"> </v>
          </cell>
          <cell r="DB285">
            <v>-0.11</v>
          </cell>
          <cell r="DC285" t="str">
            <v xml:space="preserve"> </v>
          </cell>
          <cell r="DD285" t="str">
            <v xml:space="preserve"> </v>
          </cell>
          <cell r="DE285" t="str">
            <v xml:space="preserve"> </v>
          </cell>
          <cell r="DF285" t="str">
            <v xml:space="preserve"> </v>
          </cell>
          <cell r="DG285" t="str">
            <v xml:space="preserve"> </v>
          </cell>
          <cell r="DH285" t="str">
            <v>1. OEMVW872475F</v>
          </cell>
          <cell r="DI285">
            <v>-1.9112000000000002</v>
          </cell>
          <cell r="DJ285">
            <v>0</v>
          </cell>
          <cell r="DL285">
            <v>-0.49559999999999998</v>
          </cell>
          <cell r="DM285">
            <v>-0.81</v>
          </cell>
          <cell r="DN285">
            <v>0</v>
          </cell>
          <cell r="DP285">
            <v>0</v>
          </cell>
          <cell r="DQ285">
            <v>0</v>
          </cell>
          <cell r="DR285">
            <v>0</v>
          </cell>
          <cell r="DT285">
            <v>0</v>
          </cell>
          <cell r="DU285">
            <v>0</v>
          </cell>
          <cell r="DV285">
            <v>0</v>
          </cell>
          <cell r="DX285">
            <v>0</v>
          </cell>
          <cell r="DY285">
            <v>0</v>
          </cell>
          <cell r="DZ285">
            <v>0</v>
          </cell>
          <cell r="EB285">
            <v>0</v>
          </cell>
          <cell r="EC285">
            <v>0</v>
          </cell>
          <cell r="ED285">
            <v>0</v>
          </cell>
          <cell r="EF285">
            <v>0</v>
          </cell>
          <cell r="EG285">
            <v>0</v>
          </cell>
          <cell r="EH285">
            <v>0</v>
          </cell>
          <cell r="EJ285">
            <v>-0.49559999999999998</v>
          </cell>
          <cell r="EK285">
            <v>0</v>
          </cell>
          <cell r="EL285">
            <v>0</v>
          </cell>
          <cell r="EN285">
            <v>0</v>
          </cell>
          <cell r="EO285">
            <v>0</v>
          </cell>
          <cell r="EP285">
            <v>0</v>
          </cell>
          <cell r="ER285">
            <v>0</v>
          </cell>
          <cell r="ES285">
            <v>0</v>
          </cell>
          <cell r="ET285">
            <v>0</v>
          </cell>
          <cell r="EV285">
            <v>0</v>
          </cell>
          <cell r="EW285">
            <v>0</v>
          </cell>
          <cell r="EX285">
            <v>0</v>
          </cell>
          <cell r="EZ285">
            <v>0</v>
          </cell>
          <cell r="FA285">
            <v>-0.11</v>
          </cell>
          <cell r="FB285">
            <v>0</v>
          </cell>
          <cell r="FD285">
            <v>0</v>
          </cell>
          <cell r="FE285">
            <v>0</v>
          </cell>
          <cell r="FF285">
            <v>0</v>
          </cell>
          <cell r="FI285">
            <v>-0.49559999999999998</v>
          </cell>
          <cell r="FJ285">
            <v>-0.81</v>
          </cell>
          <cell r="FK285">
            <v>0</v>
          </cell>
          <cell r="FM285">
            <v>-0.49559999999999998</v>
          </cell>
          <cell r="FN285">
            <v>-0.81</v>
          </cell>
          <cell r="FO285">
            <v>0</v>
          </cell>
          <cell r="FQ285">
            <v>-0.49559999999999998</v>
          </cell>
          <cell r="FR285">
            <v>-0.81</v>
          </cell>
          <cell r="FS285">
            <v>0</v>
          </cell>
          <cell r="FU285">
            <v>-0.49559999999999998</v>
          </cell>
          <cell r="FV285">
            <v>-0.81</v>
          </cell>
          <cell r="FW285">
            <v>0</v>
          </cell>
          <cell r="FY285">
            <v>-0.49559999999999998</v>
          </cell>
          <cell r="FZ285">
            <v>-0.81</v>
          </cell>
          <cell r="GA285">
            <v>0</v>
          </cell>
          <cell r="GC285">
            <v>-0.49559999999999998</v>
          </cell>
          <cell r="GD285">
            <v>-0.81</v>
          </cell>
          <cell r="GE285">
            <v>0</v>
          </cell>
          <cell r="GG285">
            <v>-0.99119999999999997</v>
          </cell>
          <cell r="GH285">
            <v>-0.81</v>
          </cell>
          <cell r="GI285">
            <v>0</v>
          </cell>
          <cell r="GK285">
            <v>-0.99119999999999997</v>
          </cell>
          <cell r="GL285">
            <v>-0.81</v>
          </cell>
          <cell r="GM285">
            <v>0</v>
          </cell>
          <cell r="GO285">
            <v>-0.99119999999999997</v>
          </cell>
          <cell r="GP285">
            <v>-0.81</v>
          </cell>
          <cell r="GQ285">
            <v>0</v>
          </cell>
          <cell r="GS285">
            <v>-0.99119999999999997</v>
          </cell>
          <cell r="GT285">
            <v>-0.81</v>
          </cell>
          <cell r="GU285">
            <v>0</v>
          </cell>
          <cell r="GW285">
            <v>-0.99119999999999997</v>
          </cell>
          <cell r="GX285">
            <v>-0.92</v>
          </cell>
          <cell r="GY285">
            <v>0</v>
          </cell>
          <cell r="HA285">
            <v>-0.99119999999999997</v>
          </cell>
          <cell r="HB285">
            <v>-0.92</v>
          </cell>
          <cell r="HC285">
            <v>0</v>
          </cell>
        </row>
        <row r="286">
          <cell r="H286" t="str">
            <v>873200C</v>
          </cell>
          <cell r="I286" t="str">
            <v>USD</v>
          </cell>
          <cell r="J286" t="str">
            <v>MODULO NB 1.8 LTS</v>
          </cell>
          <cell r="K286" t="str">
            <v>T3</v>
          </cell>
          <cell r="L286">
            <v>1254.55602215625</v>
          </cell>
          <cell r="M286">
            <v>1254556.02215625</v>
          </cell>
          <cell r="N286">
            <v>121.9355</v>
          </cell>
          <cell r="O286">
            <v>-1.7969999999999999</v>
          </cell>
          <cell r="P286" t="str">
            <v>Metal</v>
          </cell>
          <cell r="Q286" t="str">
            <v>Tech. Prod. $-2%  in Temic -1.22 / Metal -.5770</v>
          </cell>
          <cell r="R286">
            <v>120.13850000000001</v>
          </cell>
          <cell r="V286">
            <v>120.13850000000001</v>
          </cell>
          <cell r="Z286">
            <v>120.13850000000001</v>
          </cell>
          <cell r="AD286">
            <v>120.13850000000001</v>
          </cell>
          <cell r="AH286">
            <v>120.13850000000001</v>
          </cell>
          <cell r="AL286">
            <v>120.13850000000001</v>
          </cell>
          <cell r="AM286">
            <v>-0.57699999999999996</v>
          </cell>
          <cell r="AN286" t="str">
            <v>Metal</v>
          </cell>
          <cell r="AP286">
            <v>119.56150000000001</v>
          </cell>
          <cell r="AT286">
            <v>119.56150000000001</v>
          </cell>
          <cell r="AX286">
            <v>119.56150000000001</v>
          </cell>
          <cell r="BB286">
            <v>119.56150000000001</v>
          </cell>
          <cell r="BC286">
            <v>-0.11</v>
          </cell>
          <cell r="BD286" t="str">
            <v>Prod.Tec</v>
          </cell>
          <cell r="BE286" t="str">
            <v>Tube thickness reduction to 0.35mm</v>
          </cell>
          <cell r="BF286">
            <v>119.45150000000001</v>
          </cell>
          <cell r="BG286">
            <v>-17.02</v>
          </cell>
          <cell r="BH286" t="str">
            <v>Prod.Tec</v>
          </cell>
          <cell r="BI286" t="str">
            <v>Change motor CA to S</v>
          </cell>
          <cell r="BJ286">
            <v>102.43150000000001</v>
          </cell>
          <cell r="BK286">
            <v>-19.503999999999998</v>
          </cell>
          <cell r="BL286" t="str">
            <v xml:space="preserve"> </v>
          </cell>
          <cell r="BM286">
            <v>-0.57699999999999996</v>
          </cell>
          <cell r="BN286">
            <v>-1.22</v>
          </cell>
          <cell r="BO286" t="str">
            <v xml:space="preserve"> </v>
          </cell>
          <cell r="BP286" t="str">
            <v xml:space="preserve"> </v>
          </cell>
          <cell r="BQ286" t="str">
            <v xml:space="preserve"> </v>
          </cell>
          <cell r="BR286" t="str">
            <v xml:space="preserve"> </v>
          </cell>
          <cell r="BS286" t="str">
            <v xml:space="preserve"> </v>
          </cell>
          <cell r="BT286" t="str">
            <v xml:space="preserve"> </v>
          </cell>
          <cell r="BU286" t="str">
            <v xml:space="preserve"> </v>
          </cell>
          <cell r="BV286" t="str">
            <v xml:space="preserve"> </v>
          </cell>
          <cell r="BW286" t="str">
            <v xml:space="preserve"> </v>
          </cell>
          <cell r="BX286" t="str">
            <v xml:space="preserve"> </v>
          </cell>
          <cell r="BY286" t="str">
            <v xml:space="preserve"> </v>
          </cell>
          <cell r="BZ286" t="str">
            <v xml:space="preserve"> </v>
          </cell>
          <cell r="CA286" t="str">
            <v xml:space="preserve"> </v>
          </cell>
          <cell r="CB286" t="str">
            <v xml:space="preserve"> </v>
          </cell>
          <cell r="CC286" t="str">
            <v xml:space="preserve"> </v>
          </cell>
          <cell r="CD286" t="str">
            <v xml:space="preserve"> </v>
          </cell>
          <cell r="CE286" t="str">
            <v xml:space="preserve"> </v>
          </cell>
          <cell r="CF286" t="str">
            <v xml:space="preserve"> </v>
          </cell>
          <cell r="CG286" t="str">
            <v xml:space="preserve"> </v>
          </cell>
          <cell r="CH286" t="str">
            <v xml:space="preserve"> </v>
          </cell>
          <cell r="CI286" t="str">
            <v xml:space="preserve"> </v>
          </cell>
          <cell r="CJ286" t="str">
            <v xml:space="preserve"> </v>
          </cell>
          <cell r="CK286">
            <v>-0.57699999999999996</v>
          </cell>
          <cell r="CL286" t="str">
            <v xml:space="preserve"> </v>
          </cell>
          <cell r="CM286" t="str">
            <v xml:space="preserve"> </v>
          </cell>
          <cell r="CN286" t="str">
            <v xml:space="preserve"> </v>
          </cell>
          <cell r="CO286" t="str">
            <v xml:space="preserve"> </v>
          </cell>
          <cell r="CP286" t="str">
            <v xml:space="preserve"> </v>
          </cell>
          <cell r="CQ286" t="str">
            <v xml:space="preserve"> </v>
          </cell>
          <cell r="CR286" t="str">
            <v xml:space="preserve"> </v>
          </cell>
          <cell r="CS286" t="str">
            <v xml:space="preserve"> </v>
          </cell>
          <cell r="CT286" t="str">
            <v xml:space="preserve"> </v>
          </cell>
          <cell r="CU286" t="str">
            <v xml:space="preserve"> </v>
          </cell>
          <cell r="CV286" t="str">
            <v xml:space="preserve"> </v>
          </cell>
          <cell r="CW286" t="str">
            <v xml:space="preserve"> </v>
          </cell>
          <cell r="CX286" t="str">
            <v xml:space="preserve"> </v>
          </cell>
          <cell r="CY286" t="str">
            <v xml:space="preserve"> </v>
          </cell>
          <cell r="CZ286" t="str">
            <v xml:space="preserve"> </v>
          </cell>
          <cell r="DA286" t="str">
            <v xml:space="preserve"> </v>
          </cell>
          <cell r="DB286">
            <v>-0.11</v>
          </cell>
          <cell r="DC286" t="str">
            <v xml:space="preserve"> </v>
          </cell>
          <cell r="DD286" t="str">
            <v xml:space="preserve"> </v>
          </cell>
          <cell r="DE286" t="str">
            <v xml:space="preserve"> </v>
          </cell>
          <cell r="DF286">
            <v>-17.02</v>
          </cell>
          <cell r="DG286" t="str">
            <v xml:space="preserve"> </v>
          </cell>
          <cell r="DH286" t="str">
            <v>1. OEMVW873200C</v>
          </cell>
          <cell r="DI286">
            <v>-19.503999999999998</v>
          </cell>
          <cell r="DJ286">
            <v>0</v>
          </cell>
          <cell r="DL286">
            <v>-0.57699999999999996</v>
          </cell>
          <cell r="DM286">
            <v>-1.22</v>
          </cell>
          <cell r="DN286">
            <v>0</v>
          </cell>
          <cell r="DP286">
            <v>0</v>
          </cell>
          <cell r="DQ286">
            <v>0</v>
          </cell>
          <cell r="DR286">
            <v>0</v>
          </cell>
          <cell r="DT286">
            <v>0</v>
          </cell>
          <cell r="DU286">
            <v>0</v>
          </cell>
          <cell r="DV286">
            <v>0</v>
          </cell>
          <cell r="DX286">
            <v>0</v>
          </cell>
          <cell r="DY286">
            <v>0</v>
          </cell>
          <cell r="DZ286">
            <v>0</v>
          </cell>
          <cell r="EB286">
            <v>0</v>
          </cell>
          <cell r="EC286">
            <v>0</v>
          </cell>
          <cell r="ED286">
            <v>0</v>
          </cell>
          <cell r="EF286">
            <v>0</v>
          </cell>
          <cell r="EG286">
            <v>0</v>
          </cell>
          <cell r="EH286">
            <v>0</v>
          </cell>
          <cell r="EJ286">
            <v>-0.57699999999999996</v>
          </cell>
          <cell r="EK286">
            <v>0</v>
          </cell>
          <cell r="EL286">
            <v>0</v>
          </cell>
          <cell r="EN286">
            <v>0</v>
          </cell>
          <cell r="EO286">
            <v>0</v>
          </cell>
          <cell r="EP286">
            <v>0</v>
          </cell>
          <cell r="ER286">
            <v>0</v>
          </cell>
          <cell r="ES286">
            <v>0</v>
          </cell>
          <cell r="ET286">
            <v>0</v>
          </cell>
          <cell r="EV286">
            <v>0</v>
          </cell>
          <cell r="EW286">
            <v>0</v>
          </cell>
          <cell r="EX286">
            <v>0</v>
          </cell>
          <cell r="EZ286">
            <v>0</v>
          </cell>
          <cell r="FA286">
            <v>-0.11</v>
          </cell>
          <cell r="FB286">
            <v>0</v>
          </cell>
          <cell r="FD286">
            <v>0</v>
          </cell>
          <cell r="FE286">
            <v>-17.02</v>
          </cell>
          <cell r="FF286">
            <v>0</v>
          </cell>
          <cell r="FI286">
            <v>-0.57699999999999996</v>
          </cell>
          <cell r="FJ286">
            <v>-1.22</v>
          </cell>
          <cell r="FK286">
            <v>0</v>
          </cell>
          <cell r="FM286">
            <v>-0.57699999999999996</v>
          </cell>
          <cell r="FN286">
            <v>-1.22</v>
          </cell>
          <cell r="FO286">
            <v>0</v>
          </cell>
          <cell r="FQ286">
            <v>-0.57699999999999996</v>
          </cell>
          <cell r="FR286">
            <v>-1.22</v>
          </cell>
          <cell r="FS286">
            <v>0</v>
          </cell>
          <cell r="FU286">
            <v>-0.57699999999999996</v>
          </cell>
          <cell r="FV286">
            <v>-1.22</v>
          </cell>
          <cell r="FW286">
            <v>0</v>
          </cell>
          <cell r="FY286">
            <v>-0.57699999999999996</v>
          </cell>
          <cell r="FZ286">
            <v>-1.22</v>
          </cell>
          <cell r="GA286">
            <v>0</v>
          </cell>
          <cell r="GC286">
            <v>-0.57699999999999996</v>
          </cell>
          <cell r="GD286">
            <v>-1.22</v>
          </cell>
          <cell r="GE286">
            <v>0</v>
          </cell>
          <cell r="GG286">
            <v>-1.1539999999999999</v>
          </cell>
          <cell r="GH286">
            <v>-1.22</v>
          </cell>
          <cell r="GI286">
            <v>0</v>
          </cell>
          <cell r="GK286">
            <v>-1.1539999999999999</v>
          </cell>
          <cell r="GL286">
            <v>-1.22</v>
          </cell>
          <cell r="GM286">
            <v>0</v>
          </cell>
          <cell r="GO286">
            <v>-1.1539999999999999</v>
          </cell>
          <cell r="GP286">
            <v>-1.22</v>
          </cell>
          <cell r="GQ286">
            <v>0</v>
          </cell>
          <cell r="GS286">
            <v>-1.1539999999999999</v>
          </cell>
          <cell r="GT286">
            <v>-1.22</v>
          </cell>
          <cell r="GU286">
            <v>0</v>
          </cell>
          <cell r="GW286">
            <v>-1.1539999999999999</v>
          </cell>
          <cell r="GX286">
            <v>-1.33</v>
          </cell>
          <cell r="GY286">
            <v>0</v>
          </cell>
          <cell r="HA286">
            <v>-1.1539999999999999</v>
          </cell>
          <cell r="HB286">
            <v>-18.350000000000001</v>
          </cell>
          <cell r="HC286">
            <v>0</v>
          </cell>
        </row>
        <row r="287">
          <cell r="H287" t="str">
            <v>1001528</v>
          </cell>
          <cell r="I287" t="str">
            <v>USD</v>
          </cell>
          <cell r="J287" t="str">
            <v>RADIADOR 2.25 AH-AGF   DF</v>
          </cell>
          <cell r="K287" t="str">
            <v>T1</v>
          </cell>
          <cell r="L287">
            <v>2.9586113999999992</v>
          </cell>
          <cell r="M287">
            <v>2958.6113999999993</v>
          </cell>
          <cell r="N287">
            <v>109.57819999999997</v>
          </cell>
          <cell r="R287">
            <v>109.57819999999997</v>
          </cell>
          <cell r="V287">
            <v>109.57819999999997</v>
          </cell>
          <cell r="Z287">
            <v>109.57819999999997</v>
          </cell>
          <cell r="AD287">
            <v>109.57819999999997</v>
          </cell>
          <cell r="AH287">
            <v>109.57819999999997</v>
          </cell>
          <cell r="AL287">
            <v>109.57819999999997</v>
          </cell>
          <cell r="AP287">
            <v>109.57819999999997</v>
          </cell>
          <cell r="AT287">
            <v>109.57819999999997</v>
          </cell>
          <cell r="AX287">
            <v>109.57819999999997</v>
          </cell>
          <cell r="BB287">
            <v>109.57819999999997</v>
          </cell>
          <cell r="BF287">
            <v>109.57819999999997</v>
          </cell>
          <cell r="BJ287">
            <v>109.57819999999997</v>
          </cell>
          <cell r="BK287">
            <v>0</v>
          </cell>
          <cell r="BL287" t="str">
            <v xml:space="preserve"> </v>
          </cell>
          <cell r="BM287" t="str">
            <v xml:space="preserve"> </v>
          </cell>
          <cell r="BN287" t="str">
            <v xml:space="preserve"> </v>
          </cell>
          <cell r="BO287" t="str">
            <v xml:space="preserve"> </v>
          </cell>
          <cell r="BP287" t="str">
            <v xml:space="preserve"> </v>
          </cell>
          <cell r="BQ287" t="str">
            <v xml:space="preserve"> </v>
          </cell>
          <cell r="BR287" t="str">
            <v xml:space="preserve"> </v>
          </cell>
          <cell r="BS287" t="str">
            <v xml:space="preserve"> </v>
          </cell>
          <cell r="BT287" t="str">
            <v xml:space="preserve"> </v>
          </cell>
          <cell r="BU287" t="str">
            <v xml:space="preserve"> </v>
          </cell>
          <cell r="BV287" t="str">
            <v xml:space="preserve"> </v>
          </cell>
          <cell r="BW287" t="str">
            <v xml:space="preserve"> </v>
          </cell>
          <cell r="BX287" t="str">
            <v xml:space="preserve"> </v>
          </cell>
          <cell r="BY287" t="str">
            <v xml:space="preserve"> </v>
          </cell>
          <cell r="BZ287" t="str">
            <v xml:space="preserve"> </v>
          </cell>
          <cell r="CA287" t="str">
            <v xml:space="preserve"> </v>
          </cell>
          <cell r="CB287" t="str">
            <v xml:space="preserve"> </v>
          </cell>
          <cell r="CC287" t="str">
            <v xml:space="preserve"> </v>
          </cell>
          <cell r="CD287" t="str">
            <v xml:space="preserve"> </v>
          </cell>
          <cell r="CE287" t="str">
            <v xml:space="preserve"> </v>
          </cell>
          <cell r="CF287" t="str">
            <v xml:space="preserve"> </v>
          </cell>
          <cell r="CG287" t="str">
            <v xml:space="preserve"> </v>
          </cell>
          <cell r="CH287" t="str">
            <v xml:space="preserve"> </v>
          </cell>
          <cell r="CI287" t="str">
            <v xml:space="preserve"> </v>
          </cell>
          <cell r="CJ287" t="str">
            <v xml:space="preserve"> </v>
          </cell>
          <cell r="CK287" t="str">
            <v xml:space="preserve"> </v>
          </cell>
          <cell r="CL287" t="str">
            <v xml:space="preserve"> </v>
          </cell>
          <cell r="CM287" t="str">
            <v xml:space="preserve"> </v>
          </cell>
          <cell r="CN287" t="str">
            <v xml:space="preserve"> </v>
          </cell>
          <cell r="CO287" t="str">
            <v xml:space="preserve"> </v>
          </cell>
          <cell r="CP287" t="str">
            <v xml:space="preserve"> </v>
          </cell>
          <cell r="CQ287" t="str">
            <v xml:space="preserve"> </v>
          </cell>
          <cell r="CR287" t="str">
            <v xml:space="preserve"> </v>
          </cell>
          <cell r="CS287" t="str">
            <v xml:space="preserve"> </v>
          </cell>
          <cell r="CT287" t="str">
            <v xml:space="preserve"> </v>
          </cell>
          <cell r="CU287" t="str">
            <v xml:space="preserve"> </v>
          </cell>
          <cell r="CV287" t="str">
            <v xml:space="preserve"> </v>
          </cell>
          <cell r="CW287" t="str">
            <v xml:space="preserve"> </v>
          </cell>
          <cell r="CX287" t="str">
            <v xml:space="preserve"> </v>
          </cell>
          <cell r="CY287" t="str">
            <v xml:space="preserve"> </v>
          </cell>
          <cell r="CZ287" t="str">
            <v xml:space="preserve"> </v>
          </cell>
          <cell r="DA287" t="str">
            <v xml:space="preserve"> </v>
          </cell>
          <cell r="DB287" t="str">
            <v xml:space="preserve"> </v>
          </cell>
          <cell r="DC287" t="str">
            <v xml:space="preserve"> </v>
          </cell>
          <cell r="DD287" t="str">
            <v xml:space="preserve"> </v>
          </cell>
          <cell r="DE287" t="str">
            <v xml:space="preserve"> </v>
          </cell>
          <cell r="DF287" t="str">
            <v xml:space="preserve"> </v>
          </cell>
          <cell r="DG287" t="str">
            <v xml:space="preserve"> </v>
          </cell>
          <cell r="DH287" t="str">
            <v>2. OESChrysler Corporation1001528</v>
          </cell>
          <cell r="DI287">
            <v>0</v>
          </cell>
          <cell r="DJ287">
            <v>0</v>
          </cell>
          <cell r="DL287">
            <v>0</v>
          </cell>
          <cell r="DM287">
            <v>0</v>
          </cell>
          <cell r="DN287">
            <v>0</v>
          </cell>
          <cell r="DP287">
            <v>0</v>
          </cell>
          <cell r="DQ287">
            <v>0</v>
          </cell>
          <cell r="DR287">
            <v>0</v>
          </cell>
          <cell r="DT287">
            <v>0</v>
          </cell>
          <cell r="DU287">
            <v>0</v>
          </cell>
          <cell r="DV287">
            <v>0</v>
          </cell>
          <cell r="DX287">
            <v>0</v>
          </cell>
          <cell r="DY287">
            <v>0</v>
          </cell>
          <cell r="DZ287">
            <v>0</v>
          </cell>
          <cell r="EB287">
            <v>0</v>
          </cell>
          <cell r="EC287">
            <v>0</v>
          </cell>
          <cell r="ED287">
            <v>0</v>
          </cell>
          <cell r="EF287">
            <v>0</v>
          </cell>
          <cell r="EG287">
            <v>0</v>
          </cell>
          <cell r="EH287">
            <v>0</v>
          </cell>
          <cell r="EJ287">
            <v>0</v>
          </cell>
          <cell r="EK287">
            <v>0</v>
          </cell>
          <cell r="EL287">
            <v>0</v>
          </cell>
          <cell r="EN287">
            <v>0</v>
          </cell>
          <cell r="EO287">
            <v>0</v>
          </cell>
          <cell r="EP287">
            <v>0</v>
          </cell>
          <cell r="ER287">
            <v>0</v>
          </cell>
          <cell r="ES287">
            <v>0</v>
          </cell>
          <cell r="ET287">
            <v>0</v>
          </cell>
          <cell r="EV287">
            <v>0</v>
          </cell>
          <cell r="EW287">
            <v>0</v>
          </cell>
          <cell r="EX287">
            <v>0</v>
          </cell>
          <cell r="EZ287">
            <v>0</v>
          </cell>
          <cell r="FA287">
            <v>0</v>
          </cell>
          <cell r="FB287">
            <v>0</v>
          </cell>
          <cell r="FD287">
            <v>0</v>
          </cell>
          <cell r="FE287">
            <v>0</v>
          </cell>
          <cell r="FF287">
            <v>0</v>
          </cell>
          <cell r="FI287">
            <v>0</v>
          </cell>
          <cell r="FJ287">
            <v>0</v>
          </cell>
          <cell r="FK287">
            <v>0</v>
          </cell>
          <cell r="FM287">
            <v>0</v>
          </cell>
          <cell r="FN287">
            <v>0</v>
          </cell>
          <cell r="FO287">
            <v>0</v>
          </cell>
          <cell r="FQ287">
            <v>0</v>
          </cell>
          <cell r="FR287">
            <v>0</v>
          </cell>
          <cell r="FS287">
            <v>0</v>
          </cell>
          <cell r="FU287">
            <v>0</v>
          </cell>
          <cell r="FV287">
            <v>0</v>
          </cell>
          <cell r="FW287">
            <v>0</v>
          </cell>
          <cell r="FY287">
            <v>0</v>
          </cell>
          <cell r="FZ287">
            <v>0</v>
          </cell>
          <cell r="GA287">
            <v>0</v>
          </cell>
          <cell r="GC287">
            <v>0</v>
          </cell>
          <cell r="GD287">
            <v>0</v>
          </cell>
          <cell r="GE287">
            <v>0</v>
          </cell>
          <cell r="GG287">
            <v>0</v>
          </cell>
          <cell r="GH287">
            <v>0</v>
          </cell>
          <cell r="GI287">
            <v>0</v>
          </cell>
          <cell r="GK287">
            <v>0</v>
          </cell>
          <cell r="GL287">
            <v>0</v>
          </cell>
          <cell r="GM287">
            <v>0</v>
          </cell>
          <cell r="GO287">
            <v>0</v>
          </cell>
          <cell r="GP287">
            <v>0</v>
          </cell>
          <cell r="GQ287">
            <v>0</v>
          </cell>
          <cell r="GS287">
            <v>0</v>
          </cell>
          <cell r="GT287">
            <v>0</v>
          </cell>
          <cell r="GU287">
            <v>0</v>
          </cell>
          <cell r="GW287">
            <v>0</v>
          </cell>
          <cell r="GX287">
            <v>0</v>
          </cell>
          <cell r="GY287">
            <v>0</v>
          </cell>
          <cell r="HA287">
            <v>0</v>
          </cell>
          <cell r="HB287">
            <v>0</v>
          </cell>
          <cell r="HC287">
            <v>0</v>
          </cell>
        </row>
        <row r="288">
          <cell r="H288" t="str">
            <v>1001561</v>
          </cell>
          <cell r="I288" t="str">
            <v>USD</v>
          </cell>
          <cell r="J288" t="str">
            <v>RADIADOR 1.25 AH-AHG A/T</v>
          </cell>
          <cell r="K288" t="str">
            <v>T1</v>
          </cell>
          <cell r="L288">
            <v>0</v>
          </cell>
          <cell r="M288">
            <v>0</v>
          </cell>
          <cell r="N288">
            <v>70.307600000000022</v>
          </cell>
          <cell r="R288">
            <v>70.307600000000022</v>
          </cell>
          <cell r="V288">
            <v>70.307600000000022</v>
          </cell>
          <cell r="Z288">
            <v>70.307600000000022</v>
          </cell>
          <cell r="AD288">
            <v>70.307600000000022</v>
          </cell>
          <cell r="AH288">
            <v>70.307600000000022</v>
          </cell>
          <cell r="AL288">
            <v>70.307600000000022</v>
          </cell>
          <cell r="AP288">
            <v>70.307600000000022</v>
          </cell>
          <cell r="AT288">
            <v>70.307600000000022</v>
          </cell>
          <cell r="AX288">
            <v>70.307600000000022</v>
          </cell>
          <cell r="BB288">
            <v>70.307600000000022</v>
          </cell>
          <cell r="BF288">
            <v>70.307600000000022</v>
          </cell>
          <cell r="BJ288">
            <v>70.307600000000022</v>
          </cell>
          <cell r="BK288">
            <v>0</v>
          </cell>
          <cell r="BL288" t="str">
            <v xml:space="preserve"> </v>
          </cell>
          <cell r="BM288" t="str">
            <v xml:space="preserve"> </v>
          </cell>
          <cell r="BN288" t="str">
            <v xml:space="preserve"> </v>
          </cell>
          <cell r="BO288" t="str">
            <v xml:space="preserve"> </v>
          </cell>
          <cell r="BP288" t="str">
            <v xml:space="preserve"> </v>
          </cell>
          <cell r="BQ288" t="str">
            <v xml:space="preserve"> </v>
          </cell>
          <cell r="BR288" t="str">
            <v xml:space="preserve"> </v>
          </cell>
          <cell r="BS288" t="str">
            <v xml:space="preserve"> </v>
          </cell>
          <cell r="BT288" t="str">
            <v xml:space="preserve"> </v>
          </cell>
          <cell r="BU288" t="str">
            <v xml:space="preserve"> </v>
          </cell>
          <cell r="BV288" t="str">
            <v xml:space="preserve"> </v>
          </cell>
          <cell r="BW288" t="str">
            <v xml:space="preserve"> </v>
          </cell>
          <cell r="BX288" t="str">
            <v xml:space="preserve"> </v>
          </cell>
          <cell r="BY288" t="str">
            <v xml:space="preserve"> </v>
          </cell>
          <cell r="BZ288" t="str">
            <v xml:space="preserve"> </v>
          </cell>
          <cell r="CA288" t="str">
            <v xml:space="preserve"> </v>
          </cell>
          <cell r="CB288" t="str">
            <v xml:space="preserve"> </v>
          </cell>
          <cell r="CC288" t="str">
            <v xml:space="preserve"> </v>
          </cell>
          <cell r="CD288" t="str">
            <v xml:space="preserve"> </v>
          </cell>
          <cell r="CE288" t="str">
            <v xml:space="preserve"> </v>
          </cell>
          <cell r="CF288" t="str">
            <v xml:space="preserve"> </v>
          </cell>
          <cell r="CG288" t="str">
            <v xml:space="preserve"> </v>
          </cell>
          <cell r="CH288" t="str">
            <v xml:space="preserve"> </v>
          </cell>
          <cell r="CI288" t="str">
            <v xml:space="preserve"> </v>
          </cell>
          <cell r="CJ288" t="str">
            <v xml:space="preserve"> </v>
          </cell>
          <cell r="CK288" t="str">
            <v xml:space="preserve"> </v>
          </cell>
          <cell r="CL288" t="str">
            <v xml:space="preserve"> </v>
          </cell>
          <cell r="CM288" t="str">
            <v xml:space="preserve"> </v>
          </cell>
          <cell r="CN288" t="str">
            <v xml:space="preserve"> </v>
          </cell>
          <cell r="CO288" t="str">
            <v xml:space="preserve"> </v>
          </cell>
          <cell r="CP288" t="str">
            <v xml:space="preserve"> </v>
          </cell>
          <cell r="CQ288" t="str">
            <v xml:space="preserve"> </v>
          </cell>
          <cell r="CR288" t="str">
            <v xml:space="preserve"> </v>
          </cell>
          <cell r="CS288" t="str">
            <v xml:space="preserve"> </v>
          </cell>
          <cell r="CT288" t="str">
            <v xml:space="preserve"> </v>
          </cell>
          <cell r="CU288" t="str">
            <v xml:space="preserve"> </v>
          </cell>
          <cell r="CV288" t="str">
            <v xml:space="preserve"> </v>
          </cell>
          <cell r="CW288" t="str">
            <v xml:space="preserve"> </v>
          </cell>
          <cell r="CX288" t="str">
            <v xml:space="preserve"> </v>
          </cell>
          <cell r="CY288" t="str">
            <v xml:space="preserve"> </v>
          </cell>
          <cell r="CZ288" t="str">
            <v xml:space="preserve"> </v>
          </cell>
          <cell r="DA288" t="str">
            <v xml:space="preserve"> </v>
          </cell>
          <cell r="DB288" t="str">
            <v xml:space="preserve"> </v>
          </cell>
          <cell r="DC288" t="str">
            <v xml:space="preserve"> </v>
          </cell>
          <cell r="DD288" t="str">
            <v xml:space="preserve"> </v>
          </cell>
          <cell r="DE288" t="str">
            <v xml:space="preserve"> </v>
          </cell>
          <cell r="DF288" t="str">
            <v xml:space="preserve"> </v>
          </cell>
          <cell r="DG288" t="str">
            <v xml:space="preserve"> </v>
          </cell>
          <cell r="DH288" t="str">
            <v>2. OESChrysler Corporation1001561</v>
          </cell>
          <cell r="DI288">
            <v>0</v>
          </cell>
          <cell r="DJ288">
            <v>0</v>
          </cell>
          <cell r="DL288">
            <v>0</v>
          </cell>
          <cell r="DM288">
            <v>0</v>
          </cell>
          <cell r="DN288">
            <v>0</v>
          </cell>
          <cell r="DP288">
            <v>0</v>
          </cell>
          <cell r="DQ288">
            <v>0</v>
          </cell>
          <cell r="DR288">
            <v>0</v>
          </cell>
          <cell r="DT288">
            <v>0</v>
          </cell>
          <cell r="DU288">
            <v>0</v>
          </cell>
          <cell r="DV288">
            <v>0</v>
          </cell>
          <cell r="DX288">
            <v>0</v>
          </cell>
          <cell r="DY288">
            <v>0</v>
          </cell>
          <cell r="DZ288">
            <v>0</v>
          </cell>
          <cell r="EB288">
            <v>0</v>
          </cell>
          <cell r="EC288">
            <v>0</v>
          </cell>
          <cell r="ED288">
            <v>0</v>
          </cell>
          <cell r="EF288">
            <v>0</v>
          </cell>
          <cell r="EG288">
            <v>0</v>
          </cell>
          <cell r="EH288">
            <v>0</v>
          </cell>
          <cell r="EJ288">
            <v>0</v>
          </cell>
          <cell r="EK288">
            <v>0</v>
          </cell>
          <cell r="EL288">
            <v>0</v>
          </cell>
          <cell r="EN288">
            <v>0</v>
          </cell>
          <cell r="EO288">
            <v>0</v>
          </cell>
          <cell r="EP288">
            <v>0</v>
          </cell>
          <cell r="ER288">
            <v>0</v>
          </cell>
          <cell r="ES288">
            <v>0</v>
          </cell>
          <cell r="ET288">
            <v>0</v>
          </cell>
          <cell r="EV288">
            <v>0</v>
          </cell>
          <cell r="EW288">
            <v>0</v>
          </cell>
          <cell r="EX288">
            <v>0</v>
          </cell>
          <cell r="EZ288">
            <v>0</v>
          </cell>
          <cell r="FA288">
            <v>0</v>
          </cell>
          <cell r="FB288">
            <v>0</v>
          </cell>
          <cell r="FD288">
            <v>0</v>
          </cell>
          <cell r="FE288">
            <v>0</v>
          </cell>
          <cell r="FF288">
            <v>0</v>
          </cell>
          <cell r="FI288">
            <v>0</v>
          </cell>
          <cell r="FJ288">
            <v>0</v>
          </cell>
          <cell r="FK288">
            <v>0</v>
          </cell>
          <cell r="FM288">
            <v>0</v>
          </cell>
          <cell r="FN288">
            <v>0</v>
          </cell>
          <cell r="FO288">
            <v>0</v>
          </cell>
          <cell r="FQ288">
            <v>0</v>
          </cell>
          <cell r="FR288">
            <v>0</v>
          </cell>
          <cell r="FS288">
            <v>0</v>
          </cell>
          <cell r="FU288">
            <v>0</v>
          </cell>
          <cell r="FV288">
            <v>0</v>
          </cell>
          <cell r="FW288">
            <v>0</v>
          </cell>
          <cell r="FY288">
            <v>0</v>
          </cell>
          <cell r="FZ288">
            <v>0</v>
          </cell>
          <cell r="GA288">
            <v>0</v>
          </cell>
          <cell r="GC288">
            <v>0</v>
          </cell>
          <cell r="GD288">
            <v>0</v>
          </cell>
          <cell r="GE288">
            <v>0</v>
          </cell>
          <cell r="GG288">
            <v>0</v>
          </cell>
          <cell r="GH288">
            <v>0</v>
          </cell>
          <cell r="GI288">
            <v>0</v>
          </cell>
          <cell r="GK288">
            <v>0</v>
          </cell>
          <cell r="GL288">
            <v>0</v>
          </cell>
          <cell r="GM288">
            <v>0</v>
          </cell>
          <cell r="GO288">
            <v>0</v>
          </cell>
          <cell r="GP288">
            <v>0</v>
          </cell>
          <cell r="GQ288">
            <v>0</v>
          </cell>
          <cell r="GS288">
            <v>0</v>
          </cell>
          <cell r="GT288">
            <v>0</v>
          </cell>
          <cell r="GU288">
            <v>0</v>
          </cell>
          <cell r="GW288">
            <v>0</v>
          </cell>
          <cell r="GX288">
            <v>0</v>
          </cell>
          <cell r="GY288">
            <v>0</v>
          </cell>
          <cell r="HA288">
            <v>0</v>
          </cell>
          <cell r="HB288">
            <v>0</v>
          </cell>
          <cell r="HC288">
            <v>0</v>
          </cell>
        </row>
        <row r="289">
          <cell r="H289" t="str">
            <v>1001611</v>
          </cell>
          <cell r="I289" t="str">
            <v>USD</v>
          </cell>
          <cell r="J289" t="str">
            <v>RADIADOR 1.5 AH-AEB A/T</v>
          </cell>
          <cell r="K289" t="str">
            <v>T1</v>
          </cell>
          <cell r="L289">
            <v>17.899704900000003</v>
          </cell>
          <cell r="M289">
            <v>17899.704900000004</v>
          </cell>
          <cell r="N289">
            <v>81.177799999999991</v>
          </cell>
          <cell r="R289">
            <v>81.177799999999991</v>
          </cell>
          <cell r="V289">
            <v>81.177799999999991</v>
          </cell>
          <cell r="Z289">
            <v>81.177799999999991</v>
          </cell>
          <cell r="AD289">
            <v>81.177799999999991</v>
          </cell>
          <cell r="AH289">
            <v>81.177799999999991</v>
          </cell>
          <cell r="AL289">
            <v>81.177799999999991</v>
          </cell>
          <cell r="AP289">
            <v>81.177799999999991</v>
          </cell>
          <cell r="AT289">
            <v>81.177799999999991</v>
          </cell>
          <cell r="AX289">
            <v>81.177799999999991</v>
          </cell>
          <cell r="BB289">
            <v>81.177799999999991</v>
          </cell>
          <cell r="BF289">
            <v>81.177799999999991</v>
          </cell>
          <cell r="BJ289">
            <v>81.177799999999991</v>
          </cell>
          <cell r="BK289">
            <v>0</v>
          </cell>
          <cell r="BL289" t="str">
            <v xml:space="preserve"> </v>
          </cell>
          <cell r="BM289" t="str">
            <v xml:space="preserve"> </v>
          </cell>
          <cell r="BN289" t="str">
            <v xml:space="preserve"> </v>
          </cell>
          <cell r="BO289" t="str">
            <v xml:space="preserve"> </v>
          </cell>
          <cell r="BP289" t="str">
            <v xml:space="preserve"> </v>
          </cell>
          <cell r="BQ289" t="str">
            <v xml:space="preserve"> </v>
          </cell>
          <cell r="BR289" t="str">
            <v xml:space="preserve"> </v>
          </cell>
          <cell r="BS289" t="str">
            <v xml:space="preserve"> </v>
          </cell>
          <cell r="BT289" t="str">
            <v xml:space="preserve"> </v>
          </cell>
          <cell r="BU289" t="str">
            <v xml:space="preserve"> </v>
          </cell>
          <cell r="BV289" t="str">
            <v xml:space="preserve"> </v>
          </cell>
          <cell r="BW289" t="str">
            <v xml:space="preserve"> </v>
          </cell>
          <cell r="BX289" t="str">
            <v xml:space="preserve"> </v>
          </cell>
          <cell r="BY289" t="str">
            <v xml:space="preserve"> </v>
          </cell>
          <cell r="BZ289" t="str">
            <v xml:space="preserve"> </v>
          </cell>
          <cell r="CA289" t="str">
            <v xml:space="preserve"> </v>
          </cell>
          <cell r="CB289" t="str">
            <v xml:space="preserve"> </v>
          </cell>
          <cell r="CC289" t="str">
            <v xml:space="preserve"> </v>
          </cell>
          <cell r="CD289" t="str">
            <v xml:space="preserve"> </v>
          </cell>
          <cell r="CE289" t="str">
            <v xml:space="preserve"> </v>
          </cell>
          <cell r="CF289" t="str">
            <v xml:space="preserve"> </v>
          </cell>
          <cell r="CG289" t="str">
            <v xml:space="preserve"> </v>
          </cell>
          <cell r="CH289" t="str">
            <v xml:space="preserve"> </v>
          </cell>
          <cell r="CI289" t="str">
            <v xml:space="preserve"> </v>
          </cell>
          <cell r="CJ289" t="str">
            <v xml:space="preserve"> </v>
          </cell>
          <cell r="CK289" t="str">
            <v xml:space="preserve"> </v>
          </cell>
          <cell r="CL289" t="str">
            <v xml:space="preserve"> </v>
          </cell>
          <cell r="CM289" t="str">
            <v xml:space="preserve"> </v>
          </cell>
          <cell r="CN289" t="str">
            <v xml:space="preserve"> </v>
          </cell>
          <cell r="CO289" t="str">
            <v xml:space="preserve"> </v>
          </cell>
          <cell r="CP289" t="str">
            <v xml:space="preserve"> </v>
          </cell>
          <cell r="CQ289" t="str">
            <v xml:space="preserve"> </v>
          </cell>
          <cell r="CR289" t="str">
            <v xml:space="preserve"> </v>
          </cell>
          <cell r="CS289" t="str">
            <v xml:space="preserve"> </v>
          </cell>
          <cell r="CT289" t="str">
            <v xml:space="preserve"> </v>
          </cell>
          <cell r="CU289" t="str">
            <v xml:space="preserve"> </v>
          </cell>
          <cell r="CV289" t="str">
            <v xml:space="preserve"> </v>
          </cell>
          <cell r="CW289" t="str">
            <v xml:space="preserve"> </v>
          </cell>
          <cell r="CX289" t="str">
            <v xml:space="preserve"> </v>
          </cell>
          <cell r="CY289" t="str">
            <v xml:space="preserve"> </v>
          </cell>
          <cell r="CZ289" t="str">
            <v xml:space="preserve"> </v>
          </cell>
          <cell r="DA289" t="str">
            <v xml:space="preserve"> </v>
          </cell>
          <cell r="DB289" t="str">
            <v xml:space="preserve"> </v>
          </cell>
          <cell r="DC289" t="str">
            <v xml:space="preserve"> </v>
          </cell>
          <cell r="DD289" t="str">
            <v xml:space="preserve"> </v>
          </cell>
          <cell r="DE289" t="str">
            <v xml:space="preserve"> </v>
          </cell>
          <cell r="DF289" t="str">
            <v xml:space="preserve"> </v>
          </cell>
          <cell r="DG289" t="str">
            <v xml:space="preserve"> </v>
          </cell>
          <cell r="DH289" t="str">
            <v>2. OESChrysler Corporation1001611</v>
          </cell>
          <cell r="DI289">
            <v>0</v>
          </cell>
          <cell r="DJ289">
            <v>0</v>
          </cell>
          <cell r="DL289">
            <v>0</v>
          </cell>
          <cell r="DM289">
            <v>0</v>
          </cell>
          <cell r="DN289">
            <v>0</v>
          </cell>
          <cell r="DP289">
            <v>0</v>
          </cell>
          <cell r="DQ289">
            <v>0</v>
          </cell>
          <cell r="DR289">
            <v>0</v>
          </cell>
          <cell r="DT289">
            <v>0</v>
          </cell>
          <cell r="DU289">
            <v>0</v>
          </cell>
          <cell r="DV289">
            <v>0</v>
          </cell>
          <cell r="DX289">
            <v>0</v>
          </cell>
          <cell r="DY289">
            <v>0</v>
          </cell>
          <cell r="DZ289">
            <v>0</v>
          </cell>
          <cell r="EB289">
            <v>0</v>
          </cell>
          <cell r="EC289">
            <v>0</v>
          </cell>
          <cell r="ED289">
            <v>0</v>
          </cell>
          <cell r="EF289">
            <v>0</v>
          </cell>
          <cell r="EG289">
            <v>0</v>
          </cell>
          <cell r="EH289">
            <v>0</v>
          </cell>
          <cell r="EJ289">
            <v>0</v>
          </cell>
          <cell r="EK289">
            <v>0</v>
          </cell>
          <cell r="EL289">
            <v>0</v>
          </cell>
          <cell r="EN289">
            <v>0</v>
          </cell>
          <cell r="EO289">
            <v>0</v>
          </cell>
          <cell r="EP289">
            <v>0</v>
          </cell>
          <cell r="ER289">
            <v>0</v>
          </cell>
          <cell r="ES289">
            <v>0</v>
          </cell>
          <cell r="ET289">
            <v>0</v>
          </cell>
          <cell r="EV289">
            <v>0</v>
          </cell>
          <cell r="EW289">
            <v>0</v>
          </cell>
          <cell r="EX289">
            <v>0</v>
          </cell>
          <cell r="EZ289">
            <v>0</v>
          </cell>
          <cell r="FA289">
            <v>0</v>
          </cell>
          <cell r="FB289">
            <v>0</v>
          </cell>
          <cell r="FD289">
            <v>0</v>
          </cell>
          <cell r="FE289">
            <v>0</v>
          </cell>
          <cell r="FF289">
            <v>0</v>
          </cell>
          <cell r="FI289">
            <v>0</v>
          </cell>
          <cell r="FJ289">
            <v>0</v>
          </cell>
          <cell r="FK289">
            <v>0</v>
          </cell>
          <cell r="FM289">
            <v>0</v>
          </cell>
          <cell r="FN289">
            <v>0</v>
          </cell>
          <cell r="FO289">
            <v>0</v>
          </cell>
          <cell r="FQ289">
            <v>0</v>
          </cell>
          <cell r="FR289">
            <v>0</v>
          </cell>
          <cell r="FS289">
            <v>0</v>
          </cell>
          <cell r="FU289">
            <v>0</v>
          </cell>
          <cell r="FV289">
            <v>0</v>
          </cell>
          <cell r="FW289">
            <v>0</v>
          </cell>
          <cell r="FY289">
            <v>0</v>
          </cell>
          <cell r="FZ289">
            <v>0</v>
          </cell>
          <cell r="GA289">
            <v>0</v>
          </cell>
          <cell r="GC289">
            <v>0</v>
          </cell>
          <cell r="GD289">
            <v>0</v>
          </cell>
          <cell r="GE289">
            <v>0</v>
          </cell>
          <cell r="GG289">
            <v>0</v>
          </cell>
          <cell r="GH289">
            <v>0</v>
          </cell>
          <cell r="GI289">
            <v>0</v>
          </cell>
          <cell r="GK289">
            <v>0</v>
          </cell>
          <cell r="GL289">
            <v>0</v>
          </cell>
          <cell r="GM289">
            <v>0</v>
          </cell>
          <cell r="GO289">
            <v>0</v>
          </cell>
          <cell r="GP289">
            <v>0</v>
          </cell>
          <cell r="GQ289">
            <v>0</v>
          </cell>
          <cell r="GS289">
            <v>0</v>
          </cell>
          <cell r="GT289">
            <v>0</v>
          </cell>
          <cell r="GU289">
            <v>0</v>
          </cell>
          <cell r="GW289">
            <v>0</v>
          </cell>
          <cell r="GX289">
            <v>0</v>
          </cell>
          <cell r="GY289">
            <v>0</v>
          </cell>
          <cell r="HA289">
            <v>0</v>
          </cell>
          <cell r="HB289">
            <v>0</v>
          </cell>
          <cell r="HC289">
            <v>0</v>
          </cell>
        </row>
        <row r="290">
          <cell r="H290" t="str">
            <v>1001666</v>
          </cell>
          <cell r="I290" t="str">
            <v>USD</v>
          </cell>
          <cell r="J290" t="str">
            <v>RADIADOR 0.7 AH-BAV A/T</v>
          </cell>
          <cell r="K290" t="str">
            <v>T1</v>
          </cell>
          <cell r="L290">
            <v>0</v>
          </cell>
          <cell r="M290">
            <v>0</v>
          </cell>
          <cell r="N290">
            <v>60.333300000000001</v>
          </cell>
          <cell r="R290">
            <v>60.333300000000001</v>
          </cell>
          <cell r="V290">
            <v>60.333300000000001</v>
          </cell>
          <cell r="Z290">
            <v>60.333300000000001</v>
          </cell>
          <cell r="AD290">
            <v>60.333300000000001</v>
          </cell>
          <cell r="AH290">
            <v>60.333300000000001</v>
          </cell>
          <cell r="AL290">
            <v>60.333300000000001</v>
          </cell>
          <cell r="AP290">
            <v>60.333300000000001</v>
          </cell>
          <cell r="AT290">
            <v>60.333300000000001</v>
          </cell>
          <cell r="AX290">
            <v>60.333300000000001</v>
          </cell>
          <cell r="BB290">
            <v>60.333300000000001</v>
          </cell>
          <cell r="BF290">
            <v>60.333300000000001</v>
          </cell>
          <cell r="BJ290">
            <v>60.333300000000001</v>
          </cell>
          <cell r="BK290">
            <v>0</v>
          </cell>
          <cell r="BL290" t="str">
            <v xml:space="preserve"> </v>
          </cell>
          <cell r="BM290" t="str">
            <v xml:space="preserve"> </v>
          </cell>
          <cell r="BN290" t="str">
            <v xml:space="preserve"> </v>
          </cell>
          <cell r="BO290" t="str">
            <v xml:space="preserve"> </v>
          </cell>
          <cell r="BP290" t="str">
            <v xml:space="preserve"> </v>
          </cell>
          <cell r="BQ290" t="str">
            <v xml:space="preserve"> </v>
          </cell>
          <cell r="BR290" t="str">
            <v xml:space="preserve"> </v>
          </cell>
          <cell r="BS290" t="str">
            <v xml:space="preserve"> </v>
          </cell>
          <cell r="BT290" t="str">
            <v xml:space="preserve"> </v>
          </cell>
          <cell r="BU290" t="str">
            <v xml:space="preserve"> </v>
          </cell>
          <cell r="BV290" t="str">
            <v xml:space="preserve"> </v>
          </cell>
          <cell r="BW290" t="str">
            <v xml:space="preserve"> </v>
          </cell>
          <cell r="BX290" t="str">
            <v xml:space="preserve"> </v>
          </cell>
          <cell r="BY290" t="str">
            <v xml:space="preserve"> </v>
          </cell>
          <cell r="BZ290" t="str">
            <v xml:space="preserve"> </v>
          </cell>
          <cell r="CA290" t="str">
            <v xml:space="preserve"> </v>
          </cell>
          <cell r="CB290" t="str">
            <v xml:space="preserve"> </v>
          </cell>
          <cell r="CC290" t="str">
            <v xml:space="preserve"> </v>
          </cell>
          <cell r="CD290" t="str">
            <v xml:space="preserve"> </v>
          </cell>
          <cell r="CE290" t="str">
            <v xml:space="preserve"> </v>
          </cell>
          <cell r="CF290" t="str">
            <v xml:space="preserve"> </v>
          </cell>
          <cell r="CG290" t="str">
            <v xml:space="preserve"> </v>
          </cell>
          <cell r="CH290" t="str">
            <v xml:space="preserve"> </v>
          </cell>
          <cell r="CI290" t="str">
            <v xml:space="preserve"> </v>
          </cell>
          <cell r="CJ290" t="str">
            <v xml:space="preserve"> </v>
          </cell>
          <cell r="CK290" t="str">
            <v xml:space="preserve"> </v>
          </cell>
          <cell r="CL290" t="str">
            <v xml:space="preserve"> </v>
          </cell>
          <cell r="CM290" t="str">
            <v xml:space="preserve"> </v>
          </cell>
          <cell r="CN290" t="str">
            <v xml:space="preserve"> </v>
          </cell>
          <cell r="CO290" t="str">
            <v xml:space="preserve"> </v>
          </cell>
          <cell r="CP290" t="str">
            <v xml:space="preserve"> </v>
          </cell>
          <cell r="CQ290" t="str">
            <v xml:space="preserve"> </v>
          </cell>
          <cell r="CR290" t="str">
            <v xml:space="preserve"> </v>
          </cell>
          <cell r="CS290" t="str">
            <v xml:space="preserve"> </v>
          </cell>
          <cell r="CT290" t="str">
            <v xml:space="preserve"> </v>
          </cell>
          <cell r="CU290" t="str">
            <v xml:space="preserve"> </v>
          </cell>
          <cell r="CV290" t="str">
            <v xml:space="preserve"> </v>
          </cell>
          <cell r="CW290" t="str">
            <v xml:space="preserve"> </v>
          </cell>
          <cell r="CX290" t="str">
            <v xml:space="preserve"> </v>
          </cell>
          <cell r="CY290" t="str">
            <v xml:space="preserve"> </v>
          </cell>
          <cell r="CZ290" t="str">
            <v xml:space="preserve"> </v>
          </cell>
          <cell r="DA290" t="str">
            <v xml:space="preserve"> </v>
          </cell>
          <cell r="DB290" t="str">
            <v xml:space="preserve"> </v>
          </cell>
          <cell r="DC290" t="str">
            <v xml:space="preserve"> </v>
          </cell>
          <cell r="DD290" t="str">
            <v xml:space="preserve"> </v>
          </cell>
          <cell r="DE290" t="str">
            <v xml:space="preserve"> </v>
          </cell>
          <cell r="DF290" t="str">
            <v xml:space="preserve"> </v>
          </cell>
          <cell r="DG290" t="str">
            <v xml:space="preserve"> </v>
          </cell>
          <cell r="DH290" t="str">
            <v>2. OESChrysler Corporation1001666</v>
          </cell>
          <cell r="DI290">
            <v>0</v>
          </cell>
          <cell r="DJ290">
            <v>0</v>
          </cell>
          <cell r="DL290">
            <v>0</v>
          </cell>
          <cell r="DM290">
            <v>0</v>
          </cell>
          <cell r="DN290">
            <v>0</v>
          </cell>
          <cell r="DP290">
            <v>0</v>
          </cell>
          <cell r="DQ290">
            <v>0</v>
          </cell>
          <cell r="DR290">
            <v>0</v>
          </cell>
          <cell r="DT290">
            <v>0</v>
          </cell>
          <cell r="DU290">
            <v>0</v>
          </cell>
          <cell r="DV290">
            <v>0</v>
          </cell>
          <cell r="DX290">
            <v>0</v>
          </cell>
          <cell r="DY290">
            <v>0</v>
          </cell>
          <cell r="DZ290">
            <v>0</v>
          </cell>
          <cell r="EB290">
            <v>0</v>
          </cell>
          <cell r="EC290">
            <v>0</v>
          </cell>
          <cell r="ED290">
            <v>0</v>
          </cell>
          <cell r="EF290">
            <v>0</v>
          </cell>
          <cell r="EG290">
            <v>0</v>
          </cell>
          <cell r="EH290">
            <v>0</v>
          </cell>
          <cell r="EJ290">
            <v>0</v>
          </cell>
          <cell r="EK290">
            <v>0</v>
          </cell>
          <cell r="EL290">
            <v>0</v>
          </cell>
          <cell r="EN290">
            <v>0</v>
          </cell>
          <cell r="EO290">
            <v>0</v>
          </cell>
          <cell r="EP290">
            <v>0</v>
          </cell>
          <cell r="ER290">
            <v>0</v>
          </cell>
          <cell r="ES290">
            <v>0</v>
          </cell>
          <cell r="ET290">
            <v>0</v>
          </cell>
          <cell r="EV290">
            <v>0</v>
          </cell>
          <cell r="EW290">
            <v>0</v>
          </cell>
          <cell r="EX290">
            <v>0</v>
          </cell>
          <cell r="EZ290">
            <v>0</v>
          </cell>
          <cell r="FA290">
            <v>0</v>
          </cell>
          <cell r="FB290">
            <v>0</v>
          </cell>
          <cell r="FD290">
            <v>0</v>
          </cell>
          <cell r="FE290">
            <v>0</v>
          </cell>
          <cell r="FF290">
            <v>0</v>
          </cell>
          <cell r="FI290">
            <v>0</v>
          </cell>
          <cell r="FJ290">
            <v>0</v>
          </cell>
          <cell r="FK290">
            <v>0</v>
          </cell>
          <cell r="FM290">
            <v>0</v>
          </cell>
          <cell r="FN290">
            <v>0</v>
          </cell>
          <cell r="FO290">
            <v>0</v>
          </cell>
          <cell r="FQ290">
            <v>0</v>
          </cell>
          <cell r="FR290">
            <v>0</v>
          </cell>
          <cell r="FS290">
            <v>0</v>
          </cell>
          <cell r="FU290">
            <v>0</v>
          </cell>
          <cell r="FV290">
            <v>0</v>
          </cell>
          <cell r="FW290">
            <v>0</v>
          </cell>
          <cell r="FY290">
            <v>0</v>
          </cell>
          <cell r="FZ290">
            <v>0</v>
          </cell>
          <cell r="GA290">
            <v>0</v>
          </cell>
          <cell r="GC290">
            <v>0</v>
          </cell>
          <cell r="GD290">
            <v>0</v>
          </cell>
          <cell r="GE290">
            <v>0</v>
          </cell>
          <cell r="GG290">
            <v>0</v>
          </cell>
          <cell r="GH290">
            <v>0</v>
          </cell>
          <cell r="GI290">
            <v>0</v>
          </cell>
          <cell r="GK290">
            <v>0</v>
          </cell>
          <cell r="GL290">
            <v>0</v>
          </cell>
          <cell r="GM290">
            <v>0</v>
          </cell>
          <cell r="GO290">
            <v>0</v>
          </cell>
          <cell r="GP290">
            <v>0</v>
          </cell>
          <cell r="GQ290">
            <v>0</v>
          </cell>
          <cell r="GS290">
            <v>0</v>
          </cell>
          <cell r="GT290">
            <v>0</v>
          </cell>
          <cell r="GU290">
            <v>0</v>
          </cell>
          <cell r="GW290">
            <v>0</v>
          </cell>
          <cell r="GX290">
            <v>0</v>
          </cell>
          <cell r="GY290">
            <v>0</v>
          </cell>
          <cell r="HA290">
            <v>0</v>
          </cell>
          <cell r="HB290">
            <v>0</v>
          </cell>
          <cell r="HC290">
            <v>0</v>
          </cell>
        </row>
        <row r="291">
          <cell r="H291" t="str">
            <v>1001680</v>
          </cell>
          <cell r="I291" t="str">
            <v>USD</v>
          </cell>
          <cell r="J291" t="str">
            <v>RADIADOR 2.25 AH-AGF   DF</v>
          </cell>
          <cell r="K291" t="str">
            <v>T1</v>
          </cell>
          <cell r="L291">
            <v>0</v>
          </cell>
          <cell r="M291">
            <v>0</v>
          </cell>
          <cell r="N291">
            <v>102.53839999999998</v>
          </cell>
          <cell r="R291">
            <v>102.53839999999998</v>
          </cell>
          <cell r="V291">
            <v>102.53839999999998</v>
          </cell>
          <cell r="Z291">
            <v>102.53839999999998</v>
          </cell>
          <cell r="AD291">
            <v>102.53839999999998</v>
          </cell>
          <cell r="AH291">
            <v>102.53839999999998</v>
          </cell>
          <cell r="AL291">
            <v>102.53839999999998</v>
          </cell>
          <cell r="AP291">
            <v>102.53839999999998</v>
          </cell>
          <cell r="AT291">
            <v>102.53839999999998</v>
          </cell>
          <cell r="AX291">
            <v>102.53839999999998</v>
          </cell>
          <cell r="BB291">
            <v>102.53839999999998</v>
          </cell>
          <cell r="BF291">
            <v>102.53839999999998</v>
          </cell>
          <cell r="BJ291">
            <v>102.53839999999998</v>
          </cell>
          <cell r="BK291">
            <v>0</v>
          </cell>
          <cell r="BL291" t="str">
            <v xml:space="preserve"> </v>
          </cell>
          <cell r="BM291" t="str">
            <v xml:space="preserve"> </v>
          </cell>
          <cell r="BN291" t="str">
            <v xml:space="preserve"> </v>
          </cell>
          <cell r="BO291" t="str">
            <v xml:space="preserve"> </v>
          </cell>
          <cell r="BP291" t="str">
            <v xml:space="preserve"> </v>
          </cell>
          <cell r="BQ291" t="str">
            <v xml:space="preserve"> </v>
          </cell>
          <cell r="BR291" t="str">
            <v xml:space="preserve"> </v>
          </cell>
          <cell r="BS291" t="str">
            <v xml:space="preserve"> </v>
          </cell>
          <cell r="BT291" t="str">
            <v xml:space="preserve"> </v>
          </cell>
          <cell r="BU291" t="str">
            <v xml:space="preserve"> </v>
          </cell>
          <cell r="BV291" t="str">
            <v xml:space="preserve"> </v>
          </cell>
          <cell r="BW291" t="str">
            <v xml:space="preserve"> </v>
          </cell>
          <cell r="BX291" t="str">
            <v xml:space="preserve"> </v>
          </cell>
          <cell r="BY291" t="str">
            <v xml:space="preserve"> </v>
          </cell>
          <cell r="BZ291" t="str">
            <v xml:space="preserve"> </v>
          </cell>
          <cell r="CA291" t="str">
            <v xml:space="preserve"> </v>
          </cell>
          <cell r="CB291" t="str">
            <v xml:space="preserve"> </v>
          </cell>
          <cell r="CC291" t="str">
            <v xml:space="preserve"> </v>
          </cell>
          <cell r="CD291" t="str">
            <v xml:space="preserve"> </v>
          </cell>
          <cell r="CE291" t="str">
            <v xml:space="preserve"> </v>
          </cell>
          <cell r="CF291" t="str">
            <v xml:space="preserve"> </v>
          </cell>
          <cell r="CG291" t="str">
            <v xml:space="preserve"> </v>
          </cell>
          <cell r="CH291" t="str">
            <v xml:space="preserve"> </v>
          </cell>
          <cell r="CI291" t="str">
            <v xml:space="preserve"> </v>
          </cell>
          <cell r="CJ291" t="str">
            <v xml:space="preserve"> </v>
          </cell>
          <cell r="CK291" t="str">
            <v xml:space="preserve"> </v>
          </cell>
          <cell r="CL291" t="str">
            <v xml:space="preserve"> </v>
          </cell>
          <cell r="CM291" t="str">
            <v xml:space="preserve"> </v>
          </cell>
          <cell r="CN291" t="str">
            <v xml:space="preserve"> </v>
          </cell>
          <cell r="CO291" t="str">
            <v xml:space="preserve"> </v>
          </cell>
          <cell r="CP291" t="str">
            <v xml:space="preserve"> </v>
          </cell>
          <cell r="CQ291" t="str">
            <v xml:space="preserve"> </v>
          </cell>
          <cell r="CR291" t="str">
            <v xml:space="preserve"> </v>
          </cell>
          <cell r="CS291" t="str">
            <v xml:space="preserve"> </v>
          </cell>
          <cell r="CT291" t="str">
            <v xml:space="preserve"> </v>
          </cell>
          <cell r="CU291" t="str">
            <v xml:space="preserve"> </v>
          </cell>
          <cell r="CV291" t="str">
            <v xml:space="preserve"> </v>
          </cell>
          <cell r="CW291" t="str">
            <v xml:space="preserve"> </v>
          </cell>
          <cell r="CX291" t="str">
            <v xml:space="preserve"> </v>
          </cell>
          <cell r="CY291" t="str">
            <v xml:space="preserve"> </v>
          </cell>
          <cell r="CZ291" t="str">
            <v xml:space="preserve"> </v>
          </cell>
          <cell r="DA291" t="str">
            <v xml:space="preserve"> </v>
          </cell>
          <cell r="DB291" t="str">
            <v xml:space="preserve"> </v>
          </cell>
          <cell r="DC291" t="str">
            <v xml:space="preserve"> </v>
          </cell>
          <cell r="DD291" t="str">
            <v xml:space="preserve"> </v>
          </cell>
          <cell r="DE291" t="str">
            <v xml:space="preserve"> </v>
          </cell>
          <cell r="DF291" t="str">
            <v xml:space="preserve"> </v>
          </cell>
          <cell r="DG291" t="str">
            <v xml:space="preserve"> </v>
          </cell>
          <cell r="DH291" t="str">
            <v>2. OESChrysler Corporation1001680</v>
          </cell>
          <cell r="DI291">
            <v>0</v>
          </cell>
          <cell r="DJ291">
            <v>0</v>
          </cell>
          <cell r="DL291">
            <v>0</v>
          </cell>
          <cell r="DM291">
            <v>0</v>
          </cell>
          <cell r="DN291">
            <v>0</v>
          </cell>
          <cell r="DP291">
            <v>0</v>
          </cell>
          <cell r="DQ291">
            <v>0</v>
          </cell>
          <cell r="DR291">
            <v>0</v>
          </cell>
          <cell r="DT291">
            <v>0</v>
          </cell>
          <cell r="DU291">
            <v>0</v>
          </cell>
          <cell r="DV291">
            <v>0</v>
          </cell>
          <cell r="DX291">
            <v>0</v>
          </cell>
          <cell r="DY291">
            <v>0</v>
          </cell>
          <cell r="DZ291">
            <v>0</v>
          </cell>
          <cell r="EB291">
            <v>0</v>
          </cell>
          <cell r="EC291">
            <v>0</v>
          </cell>
          <cell r="ED291">
            <v>0</v>
          </cell>
          <cell r="EF291">
            <v>0</v>
          </cell>
          <cell r="EG291">
            <v>0</v>
          </cell>
          <cell r="EH291">
            <v>0</v>
          </cell>
          <cell r="EJ291">
            <v>0</v>
          </cell>
          <cell r="EK291">
            <v>0</v>
          </cell>
          <cell r="EL291">
            <v>0</v>
          </cell>
          <cell r="EN291">
            <v>0</v>
          </cell>
          <cell r="EO291">
            <v>0</v>
          </cell>
          <cell r="EP291">
            <v>0</v>
          </cell>
          <cell r="ER291">
            <v>0</v>
          </cell>
          <cell r="ES291">
            <v>0</v>
          </cell>
          <cell r="ET291">
            <v>0</v>
          </cell>
          <cell r="EV291">
            <v>0</v>
          </cell>
          <cell r="EW291">
            <v>0</v>
          </cell>
          <cell r="EX291">
            <v>0</v>
          </cell>
          <cell r="EZ291">
            <v>0</v>
          </cell>
          <cell r="FA291">
            <v>0</v>
          </cell>
          <cell r="FB291">
            <v>0</v>
          </cell>
          <cell r="FD291">
            <v>0</v>
          </cell>
          <cell r="FE291">
            <v>0</v>
          </cell>
          <cell r="FF291">
            <v>0</v>
          </cell>
          <cell r="FI291">
            <v>0</v>
          </cell>
          <cell r="FJ291">
            <v>0</v>
          </cell>
          <cell r="FK291">
            <v>0</v>
          </cell>
          <cell r="FM291">
            <v>0</v>
          </cell>
          <cell r="FN291">
            <v>0</v>
          </cell>
          <cell r="FO291">
            <v>0</v>
          </cell>
          <cell r="FQ291">
            <v>0</v>
          </cell>
          <cell r="FR291">
            <v>0</v>
          </cell>
          <cell r="FS291">
            <v>0</v>
          </cell>
          <cell r="FU291">
            <v>0</v>
          </cell>
          <cell r="FV291">
            <v>0</v>
          </cell>
          <cell r="FW291">
            <v>0</v>
          </cell>
          <cell r="FY291">
            <v>0</v>
          </cell>
          <cell r="FZ291">
            <v>0</v>
          </cell>
          <cell r="GA291">
            <v>0</v>
          </cell>
          <cell r="GC291">
            <v>0</v>
          </cell>
          <cell r="GD291">
            <v>0</v>
          </cell>
          <cell r="GE291">
            <v>0</v>
          </cell>
          <cell r="GG291">
            <v>0</v>
          </cell>
          <cell r="GH291">
            <v>0</v>
          </cell>
          <cell r="GI291">
            <v>0</v>
          </cell>
          <cell r="GK291">
            <v>0</v>
          </cell>
          <cell r="GL291">
            <v>0</v>
          </cell>
          <cell r="GM291">
            <v>0</v>
          </cell>
          <cell r="GO291">
            <v>0</v>
          </cell>
          <cell r="GP291">
            <v>0</v>
          </cell>
          <cell r="GQ291">
            <v>0</v>
          </cell>
          <cell r="GS291">
            <v>0</v>
          </cell>
          <cell r="GT291">
            <v>0</v>
          </cell>
          <cell r="GU291">
            <v>0</v>
          </cell>
          <cell r="GW291">
            <v>0</v>
          </cell>
          <cell r="GX291">
            <v>0</v>
          </cell>
          <cell r="GY291">
            <v>0</v>
          </cell>
          <cell r="HA291">
            <v>0</v>
          </cell>
          <cell r="HB291">
            <v>0</v>
          </cell>
          <cell r="HC291">
            <v>0</v>
          </cell>
        </row>
        <row r="292">
          <cell r="H292" t="str">
            <v>1001681</v>
          </cell>
          <cell r="I292" t="str">
            <v>USD</v>
          </cell>
          <cell r="J292" t="str">
            <v>RADIADOR 1.50 AH-AEB   DF</v>
          </cell>
          <cell r="K292" t="str">
            <v>T1</v>
          </cell>
          <cell r="L292">
            <v>3.4527765599999993</v>
          </cell>
          <cell r="M292">
            <v>3452.7765599999993</v>
          </cell>
          <cell r="N292">
            <v>83.400399999999991</v>
          </cell>
          <cell r="R292">
            <v>83.400399999999991</v>
          </cell>
          <cell r="V292">
            <v>83.400399999999991</v>
          </cell>
          <cell r="Z292">
            <v>83.400399999999991</v>
          </cell>
          <cell r="AD292">
            <v>83.400399999999991</v>
          </cell>
          <cell r="AH292">
            <v>83.400399999999991</v>
          </cell>
          <cell r="AL292">
            <v>83.400399999999991</v>
          </cell>
          <cell r="AP292">
            <v>83.400399999999991</v>
          </cell>
          <cell r="AT292">
            <v>83.400399999999991</v>
          </cell>
          <cell r="AX292">
            <v>83.400399999999991</v>
          </cell>
          <cell r="BB292">
            <v>83.400399999999991</v>
          </cell>
          <cell r="BF292">
            <v>83.400399999999991</v>
          </cell>
          <cell r="BJ292">
            <v>83.400399999999991</v>
          </cell>
          <cell r="BK292">
            <v>0</v>
          </cell>
          <cell r="BL292" t="str">
            <v xml:space="preserve"> </v>
          </cell>
          <cell r="BM292" t="str">
            <v xml:space="preserve"> </v>
          </cell>
          <cell r="BN292" t="str">
            <v xml:space="preserve"> </v>
          </cell>
          <cell r="BO292" t="str">
            <v xml:space="preserve"> </v>
          </cell>
          <cell r="BP292" t="str">
            <v xml:space="preserve"> </v>
          </cell>
          <cell r="BQ292" t="str">
            <v xml:space="preserve"> </v>
          </cell>
          <cell r="BR292" t="str">
            <v xml:space="preserve"> </v>
          </cell>
          <cell r="BS292" t="str">
            <v xml:space="preserve"> </v>
          </cell>
          <cell r="BT292" t="str">
            <v xml:space="preserve"> </v>
          </cell>
          <cell r="BU292" t="str">
            <v xml:space="preserve"> </v>
          </cell>
          <cell r="BV292" t="str">
            <v xml:space="preserve"> </v>
          </cell>
          <cell r="BW292" t="str">
            <v xml:space="preserve"> </v>
          </cell>
          <cell r="BX292" t="str">
            <v xml:space="preserve"> </v>
          </cell>
          <cell r="BY292" t="str">
            <v xml:space="preserve"> </v>
          </cell>
          <cell r="BZ292" t="str">
            <v xml:space="preserve"> </v>
          </cell>
          <cell r="CA292" t="str">
            <v xml:space="preserve"> </v>
          </cell>
          <cell r="CB292" t="str">
            <v xml:space="preserve"> </v>
          </cell>
          <cell r="CC292" t="str">
            <v xml:space="preserve"> </v>
          </cell>
          <cell r="CD292" t="str">
            <v xml:space="preserve"> </v>
          </cell>
          <cell r="CE292" t="str">
            <v xml:space="preserve"> </v>
          </cell>
          <cell r="CF292" t="str">
            <v xml:space="preserve"> </v>
          </cell>
          <cell r="CG292" t="str">
            <v xml:space="preserve"> </v>
          </cell>
          <cell r="CH292" t="str">
            <v xml:space="preserve"> </v>
          </cell>
          <cell r="CI292" t="str">
            <v xml:space="preserve"> </v>
          </cell>
          <cell r="CJ292" t="str">
            <v xml:space="preserve"> </v>
          </cell>
          <cell r="CK292" t="str">
            <v xml:space="preserve"> </v>
          </cell>
          <cell r="CL292" t="str">
            <v xml:space="preserve"> </v>
          </cell>
          <cell r="CM292" t="str">
            <v xml:space="preserve"> </v>
          </cell>
          <cell r="CN292" t="str">
            <v xml:space="preserve"> </v>
          </cell>
          <cell r="CO292" t="str">
            <v xml:space="preserve"> </v>
          </cell>
          <cell r="CP292" t="str">
            <v xml:space="preserve"> </v>
          </cell>
          <cell r="CQ292" t="str">
            <v xml:space="preserve"> </v>
          </cell>
          <cell r="CR292" t="str">
            <v xml:space="preserve"> </v>
          </cell>
          <cell r="CS292" t="str">
            <v xml:space="preserve"> </v>
          </cell>
          <cell r="CT292" t="str">
            <v xml:space="preserve"> </v>
          </cell>
          <cell r="CU292" t="str">
            <v xml:space="preserve"> </v>
          </cell>
          <cell r="CV292" t="str">
            <v xml:space="preserve"> </v>
          </cell>
          <cell r="CW292" t="str">
            <v xml:space="preserve"> </v>
          </cell>
          <cell r="CX292" t="str">
            <v xml:space="preserve"> </v>
          </cell>
          <cell r="CY292" t="str">
            <v xml:space="preserve"> </v>
          </cell>
          <cell r="CZ292" t="str">
            <v xml:space="preserve"> </v>
          </cell>
          <cell r="DA292" t="str">
            <v xml:space="preserve"> </v>
          </cell>
          <cell r="DB292" t="str">
            <v xml:space="preserve"> </v>
          </cell>
          <cell r="DC292" t="str">
            <v xml:space="preserve"> </v>
          </cell>
          <cell r="DD292" t="str">
            <v xml:space="preserve"> </v>
          </cell>
          <cell r="DE292" t="str">
            <v xml:space="preserve"> </v>
          </cell>
          <cell r="DF292" t="str">
            <v xml:space="preserve"> </v>
          </cell>
          <cell r="DG292" t="str">
            <v xml:space="preserve"> </v>
          </cell>
          <cell r="DH292" t="str">
            <v>2. OESChrysler Corporation1001681</v>
          </cell>
          <cell r="DI292">
            <v>0</v>
          </cell>
          <cell r="DJ292">
            <v>0</v>
          </cell>
          <cell r="DL292">
            <v>0</v>
          </cell>
          <cell r="DM292">
            <v>0</v>
          </cell>
          <cell r="DN292">
            <v>0</v>
          </cell>
          <cell r="DP292">
            <v>0</v>
          </cell>
          <cell r="DQ292">
            <v>0</v>
          </cell>
          <cell r="DR292">
            <v>0</v>
          </cell>
          <cell r="DT292">
            <v>0</v>
          </cell>
          <cell r="DU292">
            <v>0</v>
          </cell>
          <cell r="DV292">
            <v>0</v>
          </cell>
          <cell r="DX292">
            <v>0</v>
          </cell>
          <cell r="DY292">
            <v>0</v>
          </cell>
          <cell r="DZ292">
            <v>0</v>
          </cell>
          <cell r="EB292">
            <v>0</v>
          </cell>
          <cell r="EC292">
            <v>0</v>
          </cell>
          <cell r="ED292">
            <v>0</v>
          </cell>
          <cell r="EF292">
            <v>0</v>
          </cell>
          <cell r="EG292">
            <v>0</v>
          </cell>
          <cell r="EH292">
            <v>0</v>
          </cell>
          <cell r="EJ292">
            <v>0</v>
          </cell>
          <cell r="EK292">
            <v>0</v>
          </cell>
          <cell r="EL292">
            <v>0</v>
          </cell>
          <cell r="EN292">
            <v>0</v>
          </cell>
          <cell r="EO292">
            <v>0</v>
          </cell>
          <cell r="EP292">
            <v>0</v>
          </cell>
          <cell r="ER292">
            <v>0</v>
          </cell>
          <cell r="ES292">
            <v>0</v>
          </cell>
          <cell r="ET292">
            <v>0</v>
          </cell>
          <cell r="EV292">
            <v>0</v>
          </cell>
          <cell r="EW292">
            <v>0</v>
          </cell>
          <cell r="EX292">
            <v>0</v>
          </cell>
          <cell r="EZ292">
            <v>0</v>
          </cell>
          <cell r="FA292">
            <v>0</v>
          </cell>
          <cell r="FB292">
            <v>0</v>
          </cell>
          <cell r="FD292">
            <v>0</v>
          </cell>
          <cell r="FE292">
            <v>0</v>
          </cell>
          <cell r="FF292">
            <v>0</v>
          </cell>
          <cell r="FI292">
            <v>0</v>
          </cell>
          <cell r="FJ292">
            <v>0</v>
          </cell>
          <cell r="FK292">
            <v>0</v>
          </cell>
          <cell r="FM292">
            <v>0</v>
          </cell>
          <cell r="FN292">
            <v>0</v>
          </cell>
          <cell r="FO292">
            <v>0</v>
          </cell>
          <cell r="FQ292">
            <v>0</v>
          </cell>
          <cell r="FR292">
            <v>0</v>
          </cell>
          <cell r="FS292">
            <v>0</v>
          </cell>
          <cell r="FU292">
            <v>0</v>
          </cell>
          <cell r="FV292">
            <v>0</v>
          </cell>
          <cell r="FW292">
            <v>0</v>
          </cell>
          <cell r="FY292">
            <v>0</v>
          </cell>
          <cell r="FZ292">
            <v>0</v>
          </cell>
          <cell r="GA292">
            <v>0</v>
          </cell>
          <cell r="GC292">
            <v>0</v>
          </cell>
          <cell r="GD292">
            <v>0</v>
          </cell>
          <cell r="GE292">
            <v>0</v>
          </cell>
          <cell r="GG292">
            <v>0</v>
          </cell>
          <cell r="GH292">
            <v>0</v>
          </cell>
          <cell r="GI292">
            <v>0</v>
          </cell>
          <cell r="GK292">
            <v>0</v>
          </cell>
          <cell r="GL292">
            <v>0</v>
          </cell>
          <cell r="GM292">
            <v>0</v>
          </cell>
          <cell r="GO292">
            <v>0</v>
          </cell>
          <cell r="GP292">
            <v>0</v>
          </cell>
          <cell r="GQ292">
            <v>0</v>
          </cell>
          <cell r="GS292">
            <v>0</v>
          </cell>
          <cell r="GT292">
            <v>0</v>
          </cell>
          <cell r="GU292">
            <v>0</v>
          </cell>
          <cell r="GW292">
            <v>0</v>
          </cell>
          <cell r="GX292">
            <v>0</v>
          </cell>
          <cell r="GY292">
            <v>0</v>
          </cell>
          <cell r="HA292">
            <v>0</v>
          </cell>
          <cell r="HB292">
            <v>0</v>
          </cell>
          <cell r="HC292">
            <v>0</v>
          </cell>
        </row>
        <row r="293">
          <cell r="H293" t="str">
            <v>1001682</v>
          </cell>
          <cell r="I293" t="str">
            <v>USD</v>
          </cell>
          <cell r="J293" t="str">
            <v>RADIADOR 0.81 AH-AHG   DF</v>
          </cell>
          <cell r="K293" t="str">
            <v>T1</v>
          </cell>
          <cell r="L293">
            <v>0</v>
          </cell>
          <cell r="M293">
            <v>0</v>
          </cell>
          <cell r="N293">
            <v>63.61419999999999</v>
          </cell>
          <cell r="R293">
            <v>63.61419999999999</v>
          </cell>
          <cell r="V293">
            <v>63.61419999999999</v>
          </cell>
          <cell r="Z293">
            <v>63.61419999999999</v>
          </cell>
          <cell r="AD293">
            <v>63.61419999999999</v>
          </cell>
          <cell r="AH293">
            <v>63.61419999999999</v>
          </cell>
          <cell r="AL293">
            <v>63.61419999999999</v>
          </cell>
          <cell r="AP293">
            <v>63.61419999999999</v>
          </cell>
          <cell r="AT293">
            <v>63.61419999999999</v>
          </cell>
          <cell r="AX293">
            <v>63.61419999999999</v>
          </cell>
          <cell r="BB293">
            <v>63.61419999999999</v>
          </cell>
          <cell r="BF293">
            <v>63.61419999999999</v>
          </cell>
          <cell r="BJ293">
            <v>63.61419999999999</v>
          </cell>
          <cell r="BK293">
            <v>0</v>
          </cell>
          <cell r="BL293" t="str">
            <v xml:space="preserve"> </v>
          </cell>
          <cell r="BM293" t="str">
            <v xml:space="preserve"> </v>
          </cell>
          <cell r="BN293" t="str">
            <v xml:space="preserve"> </v>
          </cell>
          <cell r="BO293" t="str">
            <v xml:space="preserve"> </v>
          </cell>
          <cell r="BP293" t="str">
            <v xml:space="preserve"> </v>
          </cell>
          <cell r="BQ293" t="str">
            <v xml:space="preserve"> </v>
          </cell>
          <cell r="BR293" t="str">
            <v xml:space="preserve"> </v>
          </cell>
          <cell r="BS293" t="str">
            <v xml:space="preserve"> </v>
          </cell>
          <cell r="BT293" t="str">
            <v xml:space="preserve"> </v>
          </cell>
          <cell r="BU293" t="str">
            <v xml:space="preserve"> </v>
          </cell>
          <cell r="BV293" t="str">
            <v xml:space="preserve"> </v>
          </cell>
          <cell r="BW293" t="str">
            <v xml:space="preserve"> </v>
          </cell>
          <cell r="BX293" t="str">
            <v xml:space="preserve"> </v>
          </cell>
          <cell r="BY293" t="str">
            <v xml:space="preserve"> </v>
          </cell>
          <cell r="BZ293" t="str">
            <v xml:space="preserve"> </v>
          </cell>
          <cell r="CA293" t="str">
            <v xml:space="preserve"> </v>
          </cell>
          <cell r="CB293" t="str">
            <v xml:space="preserve"> </v>
          </cell>
          <cell r="CC293" t="str">
            <v xml:space="preserve"> </v>
          </cell>
          <cell r="CD293" t="str">
            <v xml:space="preserve"> </v>
          </cell>
          <cell r="CE293" t="str">
            <v xml:space="preserve"> </v>
          </cell>
          <cell r="CF293" t="str">
            <v xml:space="preserve"> </v>
          </cell>
          <cell r="CG293" t="str">
            <v xml:space="preserve"> </v>
          </cell>
          <cell r="CH293" t="str">
            <v xml:space="preserve"> </v>
          </cell>
          <cell r="CI293" t="str">
            <v xml:space="preserve"> </v>
          </cell>
          <cell r="CJ293" t="str">
            <v xml:space="preserve"> </v>
          </cell>
          <cell r="CK293" t="str">
            <v xml:space="preserve"> </v>
          </cell>
          <cell r="CL293" t="str">
            <v xml:space="preserve"> </v>
          </cell>
          <cell r="CM293" t="str">
            <v xml:space="preserve"> </v>
          </cell>
          <cell r="CN293" t="str">
            <v xml:space="preserve"> </v>
          </cell>
          <cell r="CO293" t="str">
            <v xml:space="preserve"> </v>
          </cell>
          <cell r="CP293" t="str">
            <v xml:space="preserve"> </v>
          </cell>
          <cell r="CQ293" t="str">
            <v xml:space="preserve"> </v>
          </cell>
          <cell r="CR293" t="str">
            <v xml:space="preserve"> </v>
          </cell>
          <cell r="CS293" t="str">
            <v xml:space="preserve"> </v>
          </cell>
          <cell r="CT293" t="str">
            <v xml:space="preserve"> </v>
          </cell>
          <cell r="CU293" t="str">
            <v xml:space="preserve"> </v>
          </cell>
          <cell r="CV293" t="str">
            <v xml:space="preserve"> </v>
          </cell>
          <cell r="CW293" t="str">
            <v xml:space="preserve"> </v>
          </cell>
          <cell r="CX293" t="str">
            <v xml:space="preserve"> </v>
          </cell>
          <cell r="CY293" t="str">
            <v xml:space="preserve"> </v>
          </cell>
          <cell r="CZ293" t="str">
            <v xml:space="preserve"> </v>
          </cell>
          <cell r="DA293" t="str">
            <v xml:space="preserve"> </v>
          </cell>
          <cell r="DB293" t="str">
            <v xml:space="preserve"> </v>
          </cell>
          <cell r="DC293" t="str">
            <v xml:space="preserve"> </v>
          </cell>
          <cell r="DD293" t="str">
            <v xml:space="preserve"> </v>
          </cell>
          <cell r="DE293" t="str">
            <v xml:space="preserve"> </v>
          </cell>
          <cell r="DF293" t="str">
            <v xml:space="preserve"> </v>
          </cell>
          <cell r="DG293" t="str">
            <v xml:space="preserve"> </v>
          </cell>
          <cell r="DH293" t="str">
            <v>2. OESChrysler Corporation1001682</v>
          </cell>
          <cell r="DI293">
            <v>0</v>
          </cell>
          <cell r="DJ293">
            <v>0</v>
          </cell>
          <cell r="DL293">
            <v>0</v>
          </cell>
          <cell r="DM293">
            <v>0</v>
          </cell>
          <cell r="DN293">
            <v>0</v>
          </cell>
          <cell r="DP293">
            <v>0</v>
          </cell>
          <cell r="DQ293">
            <v>0</v>
          </cell>
          <cell r="DR293">
            <v>0</v>
          </cell>
          <cell r="DT293">
            <v>0</v>
          </cell>
          <cell r="DU293">
            <v>0</v>
          </cell>
          <cell r="DV293">
            <v>0</v>
          </cell>
          <cell r="DX293">
            <v>0</v>
          </cell>
          <cell r="DY293">
            <v>0</v>
          </cell>
          <cell r="DZ293">
            <v>0</v>
          </cell>
          <cell r="EB293">
            <v>0</v>
          </cell>
          <cell r="EC293">
            <v>0</v>
          </cell>
          <cell r="ED293">
            <v>0</v>
          </cell>
          <cell r="EF293">
            <v>0</v>
          </cell>
          <cell r="EG293">
            <v>0</v>
          </cell>
          <cell r="EH293">
            <v>0</v>
          </cell>
          <cell r="EJ293">
            <v>0</v>
          </cell>
          <cell r="EK293">
            <v>0</v>
          </cell>
          <cell r="EL293">
            <v>0</v>
          </cell>
          <cell r="EN293">
            <v>0</v>
          </cell>
          <cell r="EO293">
            <v>0</v>
          </cell>
          <cell r="EP293">
            <v>0</v>
          </cell>
          <cell r="ER293">
            <v>0</v>
          </cell>
          <cell r="ES293">
            <v>0</v>
          </cell>
          <cell r="ET293">
            <v>0</v>
          </cell>
          <cell r="EV293">
            <v>0</v>
          </cell>
          <cell r="EW293">
            <v>0</v>
          </cell>
          <cell r="EX293">
            <v>0</v>
          </cell>
          <cell r="EZ293">
            <v>0</v>
          </cell>
          <cell r="FA293">
            <v>0</v>
          </cell>
          <cell r="FB293">
            <v>0</v>
          </cell>
          <cell r="FD293">
            <v>0</v>
          </cell>
          <cell r="FE293">
            <v>0</v>
          </cell>
          <cell r="FF293">
            <v>0</v>
          </cell>
          <cell r="FI293">
            <v>0</v>
          </cell>
          <cell r="FJ293">
            <v>0</v>
          </cell>
          <cell r="FK293">
            <v>0</v>
          </cell>
          <cell r="FM293">
            <v>0</v>
          </cell>
          <cell r="FN293">
            <v>0</v>
          </cell>
          <cell r="FO293">
            <v>0</v>
          </cell>
          <cell r="FQ293">
            <v>0</v>
          </cell>
          <cell r="FR293">
            <v>0</v>
          </cell>
          <cell r="FS293">
            <v>0</v>
          </cell>
          <cell r="FU293">
            <v>0</v>
          </cell>
          <cell r="FV293">
            <v>0</v>
          </cell>
          <cell r="FW293">
            <v>0</v>
          </cell>
          <cell r="FY293">
            <v>0</v>
          </cell>
          <cell r="FZ293">
            <v>0</v>
          </cell>
          <cell r="GA293">
            <v>0</v>
          </cell>
          <cell r="GC293">
            <v>0</v>
          </cell>
          <cell r="GD293">
            <v>0</v>
          </cell>
          <cell r="GE293">
            <v>0</v>
          </cell>
          <cell r="GG293">
            <v>0</v>
          </cell>
          <cell r="GH293">
            <v>0</v>
          </cell>
          <cell r="GI293">
            <v>0</v>
          </cell>
          <cell r="GK293">
            <v>0</v>
          </cell>
          <cell r="GL293">
            <v>0</v>
          </cell>
          <cell r="GM293">
            <v>0</v>
          </cell>
          <cell r="GO293">
            <v>0</v>
          </cell>
          <cell r="GP293">
            <v>0</v>
          </cell>
          <cell r="GQ293">
            <v>0</v>
          </cell>
          <cell r="GS293">
            <v>0</v>
          </cell>
          <cell r="GT293">
            <v>0</v>
          </cell>
          <cell r="GU293">
            <v>0</v>
          </cell>
          <cell r="GW293">
            <v>0</v>
          </cell>
          <cell r="GX293">
            <v>0</v>
          </cell>
          <cell r="GY293">
            <v>0</v>
          </cell>
          <cell r="HA293">
            <v>0</v>
          </cell>
          <cell r="HB293">
            <v>0</v>
          </cell>
          <cell r="HC293">
            <v>0</v>
          </cell>
        </row>
        <row r="294">
          <cell r="H294" t="str">
            <v>1001719</v>
          </cell>
          <cell r="I294" t="str">
            <v>USD</v>
          </cell>
          <cell r="J294" t="str">
            <v>RADIADOR 0.70 AH-BAF   DF</v>
          </cell>
          <cell r="K294" t="str">
            <v>T1</v>
          </cell>
          <cell r="L294">
            <v>0</v>
          </cell>
          <cell r="M294">
            <v>0</v>
          </cell>
          <cell r="N294">
            <v>44.592500000000001</v>
          </cell>
          <cell r="O294">
            <v>-0.03</v>
          </cell>
          <cell r="P294" t="str">
            <v>Prod.Tec</v>
          </cell>
          <cell r="Q294" t="str">
            <v>Idea MCM 128077-Resource</v>
          </cell>
          <cell r="R294">
            <v>44.5625</v>
          </cell>
          <cell r="V294">
            <v>44.5625</v>
          </cell>
          <cell r="Z294">
            <v>44.5625</v>
          </cell>
          <cell r="AD294">
            <v>44.5625</v>
          </cell>
          <cell r="AH294">
            <v>44.5625</v>
          </cell>
          <cell r="AL294">
            <v>44.5625</v>
          </cell>
          <cell r="AP294">
            <v>44.5625</v>
          </cell>
          <cell r="AT294">
            <v>44.5625</v>
          </cell>
          <cell r="AX294">
            <v>44.5625</v>
          </cell>
          <cell r="BB294">
            <v>44.5625</v>
          </cell>
          <cell r="BF294">
            <v>44.5625</v>
          </cell>
          <cell r="BJ294">
            <v>44.5625</v>
          </cell>
          <cell r="BK294">
            <v>-0.03</v>
          </cell>
          <cell r="BL294" t="str">
            <v xml:space="preserve"> </v>
          </cell>
          <cell r="BM294" t="str">
            <v xml:space="preserve"> </v>
          </cell>
          <cell r="BN294">
            <v>-0.03</v>
          </cell>
          <cell r="BO294" t="str">
            <v xml:space="preserve"> </v>
          </cell>
          <cell r="BP294" t="str">
            <v xml:space="preserve"> </v>
          </cell>
          <cell r="BQ294" t="str">
            <v xml:space="preserve"> </v>
          </cell>
          <cell r="BR294" t="str">
            <v xml:space="preserve"> </v>
          </cell>
          <cell r="BS294" t="str">
            <v xml:space="preserve"> </v>
          </cell>
          <cell r="BT294" t="str">
            <v xml:space="preserve"> </v>
          </cell>
          <cell r="BU294" t="str">
            <v xml:space="preserve"> </v>
          </cell>
          <cell r="BV294" t="str">
            <v xml:space="preserve"> </v>
          </cell>
          <cell r="BW294" t="str">
            <v xml:space="preserve"> </v>
          </cell>
          <cell r="BX294" t="str">
            <v xml:space="preserve"> </v>
          </cell>
          <cell r="BY294" t="str">
            <v xml:space="preserve"> </v>
          </cell>
          <cell r="BZ294" t="str">
            <v xml:space="preserve"> </v>
          </cell>
          <cell r="CA294" t="str">
            <v xml:space="preserve"> </v>
          </cell>
          <cell r="CB294" t="str">
            <v xml:space="preserve"> </v>
          </cell>
          <cell r="CC294" t="str">
            <v xml:space="preserve"> </v>
          </cell>
          <cell r="CD294" t="str">
            <v xml:space="preserve"> </v>
          </cell>
          <cell r="CE294" t="str">
            <v xml:space="preserve"> </v>
          </cell>
          <cell r="CF294" t="str">
            <v xml:space="preserve"> </v>
          </cell>
          <cell r="CG294" t="str">
            <v xml:space="preserve"> </v>
          </cell>
          <cell r="CH294" t="str">
            <v xml:space="preserve"> </v>
          </cell>
          <cell r="CI294" t="str">
            <v xml:space="preserve"> </v>
          </cell>
          <cell r="CJ294" t="str">
            <v xml:space="preserve"> </v>
          </cell>
          <cell r="CK294" t="str">
            <v xml:space="preserve"> </v>
          </cell>
          <cell r="CL294" t="str">
            <v xml:space="preserve"> </v>
          </cell>
          <cell r="CM294" t="str">
            <v xml:space="preserve"> </v>
          </cell>
          <cell r="CN294" t="str">
            <v xml:space="preserve"> </v>
          </cell>
          <cell r="CO294" t="str">
            <v xml:space="preserve"> </v>
          </cell>
          <cell r="CP294" t="str">
            <v xml:space="preserve"> </v>
          </cell>
          <cell r="CQ294" t="str">
            <v xml:space="preserve"> </v>
          </cell>
          <cell r="CR294" t="str">
            <v xml:space="preserve"> </v>
          </cell>
          <cell r="CS294" t="str">
            <v xml:space="preserve"> </v>
          </cell>
          <cell r="CT294" t="str">
            <v xml:space="preserve"> </v>
          </cell>
          <cell r="CU294" t="str">
            <v xml:space="preserve"> </v>
          </cell>
          <cell r="CV294" t="str">
            <v xml:space="preserve"> </v>
          </cell>
          <cell r="CW294" t="str">
            <v xml:space="preserve"> </v>
          </cell>
          <cell r="CX294" t="str">
            <v xml:space="preserve"> </v>
          </cell>
          <cell r="CY294" t="str">
            <v xml:space="preserve"> </v>
          </cell>
          <cell r="CZ294" t="str">
            <v xml:space="preserve"> </v>
          </cell>
          <cell r="DA294" t="str">
            <v xml:space="preserve"> </v>
          </cell>
          <cell r="DB294" t="str">
            <v xml:space="preserve"> </v>
          </cell>
          <cell r="DC294" t="str">
            <v xml:space="preserve"> </v>
          </cell>
          <cell r="DD294" t="str">
            <v xml:space="preserve"> </v>
          </cell>
          <cell r="DE294" t="str">
            <v xml:space="preserve"> </v>
          </cell>
          <cell r="DF294" t="str">
            <v xml:space="preserve"> </v>
          </cell>
          <cell r="DG294" t="str">
            <v xml:space="preserve"> </v>
          </cell>
          <cell r="DH294" t="str">
            <v>2. OESChrysler Corporation1001719</v>
          </cell>
          <cell r="DI294">
            <v>-0.03</v>
          </cell>
          <cell r="DJ294">
            <v>0</v>
          </cell>
          <cell r="DL294">
            <v>0</v>
          </cell>
          <cell r="DM294">
            <v>-0.03</v>
          </cell>
          <cell r="DN294">
            <v>0</v>
          </cell>
          <cell r="DP294">
            <v>0</v>
          </cell>
          <cell r="DQ294">
            <v>0</v>
          </cell>
          <cell r="DR294">
            <v>0</v>
          </cell>
          <cell r="DT294">
            <v>0</v>
          </cell>
          <cell r="DU294">
            <v>0</v>
          </cell>
          <cell r="DV294">
            <v>0</v>
          </cell>
          <cell r="DX294">
            <v>0</v>
          </cell>
          <cell r="DY294">
            <v>0</v>
          </cell>
          <cell r="DZ294">
            <v>0</v>
          </cell>
          <cell r="EB294">
            <v>0</v>
          </cell>
          <cell r="EC294">
            <v>0</v>
          </cell>
          <cell r="ED294">
            <v>0</v>
          </cell>
          <cell r="EF294">
            <v>0</v>
          </cell>
          <cell r="EG294">
            <v>0</v>
          </cell>
          <cell r="EH294">
            <v>0</v>
          </cell>
          <cell r="EJ294">
            <v>0</v>
          </cell>
          <cell r="EK294">
            <v>0</v>
          </cell>
          <cell r="EL294">
            <v>0</v>
          </cell>
          <cell r="EN294">
            <v>0</v>
          </cell>
          <cell r="EO294">
            <v>0</v>
          </cell>
          <cell r="EP294">
            <v>0</v>
          </cell>
          <cell r="ER294">
            <v>0</v>
          </cell>
          <cell r="ES294">
            <v>0</v>
          </cell>
          <cell r="ET294">
            <v>0</v>
          </cell>
          <cell r="EV294">
            <v>0</v>
          </cell>
          <cell r="EW294">
            <v>0</v>
          </cell>
          <cell r="EX294">
            <v>0</v>
          </cell>
          <cell r="EZ294">
            <v>0</v>
          </cell>
          <cell r="FA294">
            <v>0</v>
          </cell>
          <cell r="FB294">
            <v>0</v>
          </cell>
          <cell r="FD294">
            <v>0</v>
          </cell>
          <cell r="FE294">
            <v>0</v>
          </cell>
          <cell r="FF294">
            <v>0</v>
          </cell>
          <cell r="FI294">
            <v>0</v>
          </cell>
          <cell r="FJ294">
            <v>-0.03</v>
          </cell>
          <cell r="FK294">
            <v>0</v>
          </cell>
          <cell r="FM294">
            <v>0</v>
          </cell>
          <cell r="FN294">
            <v>-0.03</v>
          </cell>
          <cell r="FO294">
            <v>0</v>
          </cell>
          <cell r="FQ294">
            <v>0</v>
          </cell>
          <cell r="FR294">
            <v>-0.03</v>
          </cell>
          <cell r="FS294">
            <v>0</v>
          </cell>
          <cell r="FU294">
            <v>0</v>
          </cell>
          <cell r="FV294">
            <v>-0.03</v>
          </cell>
          <cell r="FW294">
            <v>0</v>
          </cell>
          <cell r="FY294">
            <v>0</v>
          </cell>
          <cell r="FZ294">
            <v>-0.03</v>
          </cell>
          <cell r="GA294">
            <v>0</v>
          </cell>
          <cell r="GC294">
            <v>0</v>
          </cell>
          <cell r="GD294">
            <v>-0.03</v>
          </cell>
          <cell r="GE294">
            <v>0</v>
          </cell>
          <cell r="GG294">
            <v>0</v>
          </cell>
          <cell r="GH294">
            <v>-0.03</v>
          </cell>
          <cell r="GI294">
            <v>0</v>
          </cell>
          <cell r="GK294">
            <v>0</v>
          </cell>
          <cell r="GL294">
            <v>-0.03</v>
          </cell>
          <cell r="GM294">
            <v>0</v>
          </cell>
          <cell r="GO294">
            <v>0</v>
          </cell>
          <cell r="GP294">
            <v>-0.03</v>
          </cell>
          <cell r="GQ294">
            <v>0</v>
          </cell>
          <cell r="GS294">
            <v>0</v>
          </cell>
          <cell r="GT294">
            <v>-0.03</v>
          </cell>
          <cell r="GU294">
            <v>0</v>
          </cell>
          <cell r="GW294">
            <v>0</v>
          </cell>
          <cell r="GX294">
            <v>-0.03</v>
          </cell>
          <cell r="GY294">
            <v>0</v>
          </cell>
          <cell r="HA294">
            <v>0</v>
          </cell>
          <cell r="HB294">
            <v>-0.03</v>
          </cell>
          <cell r="HC294">
            <v>0</v>
          </cell>
        </row>
        <row r="295">
          <cell r="H295" t="str">
            <v>1001806</v>
          </cell>
          <cell r="I295" t="str">
            <v>USD</v>
          </cell>
          <cell r="J295" t="str">
            <v>RADIADOR 1.50 AH-BAV   DF</v>
          </cell>
          <cell r="K295" t="str">
            <v>T1</v>
          </cell>
          <cell r="L295">
            <v>5.1689761200000008</v>
          </cell>
          <cell r="M295">
            <v>5168.9761200000012</v>
          </cell>
          <cell r="N295">
            <v>74.588400000000007</v>
          </cell>
          <cell r="R295">
            <v>74.588400000000007</v>
          </cell>
          <cell r="V295">
            <v>74.588400000000007</v>
          </cell>
          <cell r="Z295">
            <v>74.588400000000007</v>
          </cell>
          <cell r="AD295">
            <v>74.588400000000007</v>
          </cell>
          <cell r="AH295">
            <v>74.588400000000007</v>
          </cell>
          <cell r="AL295">
            <v>74.588400000000007</v>
          </cell>
          <cell r="AP295">
            <v>74.588400000000007</v>
          </cell>
          <cell r="AT295">
            <v>74.588400000000007</v>
          </cell>
          <cell r="AX295">
            <v>74.588400000000007</v>
          </cell>
          <cell r="BB295">
            <v>74.588400000000007</v>
          </cell>
          <cell r="BF295">
            <v>74.588400000000007</v>
          </cell>
          <cell r="BJ295">
            <v>74.588400000000007</v>
          </cell>
          <cell r="BK295">
            <v>0</v>
          </cell>
          <cell r="BL295" t="str">
            <v xml:space="preserve"> </v>
          </cell>
          <cell r="BM295" t="str">
            <v xml:space="preserve"> </v>
          </cell>
          <cell r="BN295" t="str">
            <v xml:space="preserve"> </v>
          </cell>
          <cell r="BO295" t="str">
            <v xml:space="preserve"> </v>
          </cell>
          <cell r="BP295" t="str">
            <v xml:space="preserve"> </v>
          </cell>
          <cell r="BQ295" t="str">
            <v xml:space="preserve"> </v>
          </cell>
          <cell r="BR295" t="str">
            <v xml:space="preserve"> </v>
          </cell>
          <cell r="BS295" t="str">
            <v xml:space="preserve"> </v>
          </cell>
          <cell r="BT295" t="str">
            <v xml:space="preserve"> </v>
          </cell>
          <cell r="BU295" t="str">
            <v xml:space="preserve"> </v>
          </cell>
          <cell r="BV295" t="str">
            <v xml:space="preserve"> </v>
          </cell>
          <cell r="BW295" t="str">
            <v xml:space="preserve"> </v>
          </cell>
          <cell r="BX295" t="str">
            <v xml:space="preserve"> </v>
          </cell>
          <cell r="BY295" t="str">
            <v xml:space="preserve"> </v>
          </cell>
          <cell r="BZ295" t="str">
            <v xml:space="preserve"> </v>
          </cell>
          <cell r="CA295" t="str">
            <v xml:space="preserve"> </v>
          </cell>
          <cell r="CB295" t="str">
            <v xml:space="preserve"> </v>
          </cell>
          <cell r="CC295" t="str">
            <v xml:space="preserve"> </v>
          </cell>
          <cell r="CD295" t="str">
            <v xml:space="preserve"> </v>
          </cell>
          <cell r="CE295" t="str">
            <v xml:space="preserve"> </v>
          </cell>
          <cell r="CF295" t="str">
            <v xml:space="preserve"> </v>
          </cell>
          <cell r="CG295" t="str">
            <v xml:space="preserve"> </v>
          </cell>
          <cell r="CH295" t="str">
            <v xml:space="preserve"> </v>
          </cell>
          <cell r="CI295" t="str">
            <v xml:space="preserve"> </v>
          </cell>
          <cell r="CJ295" t="str">
            <v xml:space="preserve"> </v>
          </cell>
          <cell r="CK295" t="str">
            <v xml:space="preserve"> </v>
          </cell>
          <cell r="CL295" t="str">
            <v xml:space="preserve"> </v>
          </cell>
          <cell r="CM295" t="str">
            <v xml:space="preserve"> </v>
          </cell>
          <cell r="CN295" t="str">
            <v xml:space="preserve"> </v>
          </cell>
          <cell r="CO295" t="str">
            <v xml:space="preserve"> </v>
          </cell>
          <cell r="CP295" t="str">
            <v xml:space="preserve"> </v>
          </cell>
          <cell r="CQ295" t="str">
            <v xml:space="preserve"> </v>
          </cell>
          <cell r="CR295" t="str">
            <v xml:space="preserve"> </v>
          </cell>
          <cell r="CS295" t="str">
            <v xml:space="preserve"> </v>
          </cell>
          <cell r="CT295" t="str">
            <v xml:space="preserve"> </v>
          </cell>
          <cell r="CU295" t="str">
            <v xml:space="preserve"> </v>
          </cell>
          <cell r="CV295" t="str">
            <v xml:space="preserve"> </v>
          </cell>
          <cell r="CW295" t="str">
            <v xml:space="preserve"> </v>
          </cell>
          <cell r="CX295" t="str">
            <v xml:space="preserve"> </v>
          </cell>
          <cell r="CY295" t="str">
            <v xml:space="preserve"> </v>
          </cell>
          <cell r="CZ295" t="str">
            <v xml:space="preserve"> </v>
          </cell>
          <cell r="DA295" t="str">
            <v xml:space="preserve"> </v>
          </cell>
          <cell r="DB295" t="str">
            <v xml:space="preserve"> </v>
          </cell>
          <cell r="DC295" t="str">
            <v xml:space="preserve"> </v>
          </cell>
          <cell r="DD295" t="str">
            <v xml:space="preserve"> </v>
          </cell>
          <cell r="DE295" t="str">
            <v xml:space="preserve"> </v>
          </cell>
          <cell r="DF295" t="str">
            <v xml:space="preserve"> </v>
          </cell>
          <cell r="DG295" t="str">
            <v xml:space="preserve"> </v>
          </cell>
          <cell r="DH295" t="str">
            <v>2. OESChrysler Corporation1001806</v>
          </cell>
          <cell r="DI295">
            <v>0</v>
          </cell>
          <cell r="DJ295">
            <v>0</v>
          </cell>
          <cell r="DL295">
            <v>0</v>
          </cell>
          <cell r="DM295">
            <v>0</v>
          </cell>
          <cell r="DN295">
            <v>0</v>
          </cell>
          <cell r="DP295">
            <v>0</v>
          </cell>
          <cell r="DQ295">
            <v>0</v>
          </cell>
          <cell r="DR295">
            <v>0</v>
          </cell>
          <cell r="DT295">
            <v>0</v>
          </cell>
          <cell r="DU295">
            <v>0</v>
          </cell>
          <cell r="DV295">
            <v>0</v>
          </cell>
          <cell r="DX295">
            <v>0</v>
          </cell>
          <cell r="DY295">
            <v>0</v>
          </cell>
          <cell r="DZ295">
            <v>0</v>
          </cell>
          <cell r="EB295">
            <v>0</v>
          </cell>
          <cell r="EC295">
            <v>0</v>
          </cell>
          <cell r="ED295">
            <v>0</v>
          </cell>
          <cell r="EF295">
            <v>0</v>
          </cell>
          <cell r="EG295">
            <v>0</v>
          </cell>
          <cell r="EH295">
            <v>0</v>
          </cell>
          <cell r="EJ295">
            <v>0</v>
          </cell>
          <cell r="EK295">
            <v>0</v>
          </cell>
          <cell r="EL295">
            <v>0</v>
          </cell>
          <cell r="EN295">
            <v>0</v>
          </cell>
          <cell r="EO295">
            <v>0</v>
          </cell>
          <cell r="EP295">
            <v>0</v>
          </cell>
          <cell r="ER295">
            <v>0</v>
          </cell>
          <cell r="ES295">
            <v>0</v>
          </cell>
          <cell r="ET295">
            <v>0</v>
          </cell>
          <cell r="EV295">
            <v>0</v>
          </cell>
          <cell r="EW295">
            <v>0</v>
          </cell>
          <cell r="EX295">
            <v>0</v>
          </cell>
          <cell r="EZ295">
            <v>0</v>
          </cell>
          <cell r="FA295">
            <v>0</v>
          </cell>
          <cell r="FB295">
            <v>0</v>
          </cell>
          <cell r="FD295">
            <v>0</v>
          </cell>
          <cell r="FE295">
            <v>0</v>
          </cell>
          <cell r="FF295">
            <v>0</v>
          </cell>
          <cell r="FI295">
            <v>0</v>
          </cell>
          <cell r="FJ295">
            <v>0</v>
          </cell>
          <cell r="FK295">
            <v>0</v>
          </cell>
          <cell r="FM295">
            <v>0</v>
          </cell>
          <cell r="FN295">
            <v>0</v>
          </cell>
          <cell r="FO295">
            <v>0</v>
          </cell>
          <cell r="FQ295">
            <v>0</v>
          </cell>
          <cell r="FR295">
            <v>0</v>
          </cell>
          <cell r="FS295">
            <v>0</v>
          </cell>
          <cell r="FU295">
            <v>0</v>
          </cell>
          <cell r="FV295">
            <v>0</v>
          </cell>
          <cell r="FW295">
            <v>0</v>
          </cell>
          <cell r="FY295">
            <v>0</v>
          </cell>
          <cell r="FZ295">
            <v>0</v>
          </cell>
          <cell r="GA295">
            <v>0</v>
          </cell>
          <cell r="GC295">
            <v>0</v>
          </cell>
          <cell r="GD295">
            <v>0</v>
          </cell>
          <cell r="GE295">
            <v>0</v>
          </cell>
          <cell r="GG295">
            <v>0</v>
          </cell>
          <cell r="GH295">
            <v>0</v>
          </cell>
          <cell r="GI295">
            <v>0</v>
          </cell>
          <cell r="GK295">
            <v>0</v>
          </cell>
          <cell r="GL295">
            <v>0</v>
          </cell>
          <cell r="GM295">
            <v>0</v>
          </cell>
          <cell r="GO295">
            <v>0</v>
          </cell>
          <cell r="GP295">
            <v>0</v>
          </cell>
          <cell r="GQ295">
            <v>0</v>
          </cell>
          <cell r="GS295">
            <v>0</v>
          </cell>
          <cell r="GT295">
            <v>0</v>
          </cell>
          <cell r="GU295">
            <v>0</v>
          </cell>
          <cell r="GW295">
            <v>0</v>
          </cell>
          <cell r="GX295">
            <v>0</v>
          </cell>
          <cell r="GY295">
            <v>0</v>
          </cell>
          <cell r="HA295">
            <v>0</v>
          </cell>
          <cell r="HB295">
            <v>0</v>
          </cell>
          <cell r="HC295">
            <v>0</v>
          </cell>
        </row>
        <row r="296">
          <cell r="H296" t="str">
            <v>1001827</v>
          </cell>
          <cell r="I296" t="str">
            <v>USD</v>
          </cell>
          <cell r="J296" t="str">
            <v>RADIADOR 0.70 AH-BAF   CF</v>
          </cell>
          <cell r="K296" t="str">
            <v>T1</v>
          </cell>
          <cell r="L296">
            <v>0</v>
          </cell>
          <cell r="M296">
            <v>0</v>
          </cell>
          <cell r="N296">
            <v>47.962499999999999</v>
          </cell>
          <cell r="R296">
            <v>47.962499999999999</v>
          </cell>
          <cell r="V296">
            <v>47.962499999999999</v>
          </cell>
          <cell r="Z296">
            <v>47.962499999999999</v>
          </cell>
          <cell r="AD296">
            <v>47.962499999999999</v>
          </cell>
          <cell r="AH296">
            <v>47.962499999999999</v>
          </cell>
          <cell r="AL296">
            <v>47.962499999999999</v>
          </cell>
          <cell r="AP296">
            <v>47.962499999999999</v>
          </cell>
          <cell r="AT296">
            <v>47.962499999999999</v>
          </cell>
          <cell r="AX296">
            <v>47.962499999999999</v>
          </cell>
          <cell r="BB296">
            <v>47.962499999999999</v>
          </cell>
          <cell r="BF296">
            <v>47.962499999999999</v>
          </cell>
          <cell r="BJ296">
            <v>47.962499999999999</v>
          </cell>
          <cell r="BK296">
            <v>0</v>
          </cell>
          <cell r="BL296" t="str">
            <v xml:space="preserve"> </v>
          </cell>
          <cell r="BM296" t="str">
            <v xml:space="preserve"> </v>
          </cell>
          <cell r="BN296" t="str">
            <v xml:space="preserve"> </v>
          </cell>
          <cell r="BO296" t="str">
            <v xml:space="preserve"> </v>
          </cell>
          <cell r="BP296" t="str">
            <v xml:space="preserve"> </v>
          </cell>
          <cell r="BQ296" t="str">
            <v xml:space="preserve"> </v>
          </cell>
          <cell r="BR296" t="str">
            <v xml:space="preserve"> </v>
          </cell>
          <cell r="BS296" t="str">
            <v xml:space="preserve"> </v>
          </cell>
          <cell r="BT296" t="str">
            <v xml:space="preserve"> </v>
          </cell>
          <cell r="BU296" t="str">
            <v xml:space="preserve"> </v>
          </cell>
          <cell r="BV296" t="str">
            <v xml:space="preserve"> </v>
          </cell>
          <cell r="BW296" t="str">
            <v xml:space="preserve"> </v>
          </cell>
          <cell r="BX296" t="str">
            <v xml:space="preserve"> </v>
          </cell>
          <cell r="BY296" t="str">
            <v xml:space="preserve"> </v>
          </cell>
          <cell r="BZ296" t="str">
            <v xml:space="preserve"> </v>
          </cell>
          <cell r="CA296" t="str">
            <v xml:space="preserve"> </v>
          </cell>
          <cell r="CB296" t="str">
            <v xml:space="preserve"> </v>
          </cell>
          <cell r="CC296" t="str">
            <v xml:space="preserve"> </v>
          </cell>
          <cell r="CD296" t="str">
            <v xml:space="preserve"> </v>
          </cell>
          <cell r="CE296" t="str">
            <v xml:space="preserve"> </v>
          </cell>
          <cell r="CF296" t="str">
            <v xml:space="preserve"> </v>
          </cell>
          <cell r="CG296" t="str">
            <v xml:space="preserve"> </v>
          </cell>
          <cell r="CH296" t="str">
            <v xml:space="preserve"> </v>
          </cell>
          <cell r="CI296" t="str">
            <v xml:space="preserve"> </v>
          </cell>
          <cell r="CJ296" t="str">
            <v xml:space="preserve"> </v>
          </cell>
          <cell r="CK296" t="str">
            <v xml:space="preserve"> </v>
          </cell>
          <cell r="CL296" t="str">
            <v xml:space="preserve"> </v>
          </cell>
          <cell r="CM296" t="str">
            <v xml:space="preserve"> </v>
          </cell>
          <cell r="CN296" t="str">
            <v xml:space="preserve"> </v>
          </cell>
          <cell r="CO296" t="str">
            <v xml:space="preserve"> </v>
          </cell>
          <cell r="CP296" t="str">
            <v xml:space="preserve"> </v>
          </cell>
          <cell r="CQ296" t="str">
            <v xml:space="preserve"> </v>
          </cell>
          <cell r="CR296" t="str">
            <v xml:space="preserve"> </v>
          </cell>
          <cell r="CS296" t="str">
            <v xml:space="preserve"> </v>
          </cell>
          <cell r="CT296" t="str">
            <v xml:space="preserve"> </v>
          </cell>
          <cell r="CU296" t="str">
            <v xml:space="preserve"> </v>
          </cell>
          <cell r="CV296" t="str">
            <v xml:space="preserve"> </v>
          </cell>
          <cell r="CW296" t="str">
            <v xml:space="preserve"> </v>
          </cell>
          <cell r="CX296" t="str">
            <v xml:space="preserve"> </v>
          </cell>
          <cell r="CY296" t="str">
            <v xml:space="preserve"> </v>
          </cell>
          <cell r="CZ296" t="str">
            <v xml:space="preserve"> </v>
          </cell>
          <cell r="DA296" t="str">
            <v xml:space="preserve"> </v>
          </cell>
          <cell r="DB296" t="str">
            <v xml:space="preserve"> </v>
          </cell>
          <cell r="DC296" t="str">
            <v xml:space="preserve"> </v>
          </cell>
          <cell r="DD296" t="str">
            <v xml:space="preserve"> </v>
          </cell>
          <cell r="DE296" t="str">
            <v xml:space="preserve"> </v>
          </cell>
          <cell r="DF296" t="str">
            <v xml:space="preserve"> </v>
          </cell>
          <cell r="DG296" t="str">
            <v xml:space="preserve"> </v>
          </cell>
          <cell r="DH296" t="str">
            <v>2. OESChrysler Corporation1001827</v>
          </cell>
          <cell r="DI296">
            <v>0</v>
          </cell>
          <cell r="DJ296">
            <v>0</v>
          </cell>
          <cell r="DL296">
            <v>0</v>
          </cell>
          <cell r="DM296">
            <v>0</v>
          </cell>
          <cell r="DN296">
            <v>0</v>
          </cell>
          <cell r="DP296">
            <v>0</v>
          </cell>
          <cell r="DQ296">
            <v>0</v>
          </cell>
          <cell r="DR296">
            <v>0</v>
          </cell>
          <cell r="DT296">
            <v>0</v>
          </cell>
          <cell r="DU296">
            <v>0</v>
          </cell>
          <cell r="DV296">
            <v>0</v>
          </cell>
          <cell r="DX296">
            <v>0</v>
          </cell>
          <cell r="DY296">
            <v>0</v>
          </cell>
          <cell r="DZ296">
            <v>0</v>
          </cell>
          <cell r="EB296">
            <v>0</v>
          </cell>
          <cell r="EC296">
            <v>0</v>
          </cell>
          <cell r="ED296">
            <v>0</v>
          </cell>
          <cell r="EF296">
            <v>0</v>
          </cell>
          <cell r="EG296">
            <v>0</v>
          </cell>
          <cell r="EH296">
            <v>0</v>
          </cell>
          <cell r="EJ296">
            <v>0</v>
          </cell>
          <cell r="EK296">
            <v>0</v>
          </cell>
          <cell r="EL296">
            <v>0</v>
          </cell>
          <cell r="EN296">
            <v>0</v>
          </cell>
          <cell r="EO296">
            <v>0</v>
          </cell>
          <cell r="EP296">
            <v>0</v>
          </cell>
          <cell r="ER296">
            <v>0</v>
          </cell>
          <cell r="ES296">
            <v>0</v>
          </cell>
          <cell r="ET296">
            <v>0</v>
          </cell>
          <cell r="EV296">
            <v>0</v>
          </cell>
          <cell r="EW296">
            <v>0</v>
          </cell>
          <cell r="EX296">
            <v>0</v>
          </cell>
          <cell r="EZ296">
            <v>0</v>
          </cell>
          <cell r="FA296">
            <v>0</v>
          </cell>
          <cell r="FB296">
            <v>0</v>
          </cell>
          <cell r="FD296">
            <v>0</v>
          </cell>
          <cell r="FE296">
            <v>0</v>
          </cell>
          <cell r="FF296">
            <v>0</v>
          </cell>
          <cell r="FI296">
            <v>0</v>
          </cell>
          <cell r="FJ296">
            <v>0</v>
          </cell>
          <cell r="FK296">
            <v>0</v>
          </cell>
          <cell r="FM296">
            <v>0</v>
          </cell>
          <cell r="FN296">
            <v>0</v>
          </cell>
          <cell r="FO296">
            <v>0</v>
          </cell>
          <cell r="FQ296">
            <v>0</v>
          </cell>
          <cell r="FR296">
            <v>0</v>
          </cell>
          <cell r="FS296">
            <v>0</v>
          </cell>
          <cell r="FU296">
            <v>0</v>
          </cell>
          <cell r="FV296">
            <v>0</v>
          </cell>
          <cell r="FW296">
            <v>0</v>
          </cell>
          <cell r="FY296">
            <v>0</v>
          </cell>
          <cell r="FZ296">
            <v>0</v>
          </cell>
          <cell r="GA296">
            <v>0</v>
          </cell>
          <cell r="GC296">
            <v>0</v>
          </cell>
          <cell r="GD296">
            <v>0</v>
          </cell>
          <cell r="GE296">
            <v>0</v>
          </cell>
          <cell r="GG296">
            <v>0</v>
          </cell>
          <cell r="GH296">
            <v>0</v>
          </cell>
          <cell r="GI296">
            <v>0</v>
          </cell>
          <cell r="GK296">
            <v>0</v>
          </cell>
          <cell r="GL296">
            <v>0</v>
          </cell>
          <cell r="GM296">
            <v>0</v>
          </cell>
          <cell r="GO296">
            <v>0</v>
          </cell>
          <cell r="GP296">
            <v>0</v>
          </cell>
          <cell r="GQ296">
            <v>0</v>
          </cell>
          <cell r="GS296">
            <v>0</v>
          </cell>
          <cell r="GT296">
            <v>0</v>
          </cell>
          <cell r="GU296">
            <v>0</v>
          </cell>
          <cell r="GW296">
            <v>0</v>
          </cell>
          <cell r="GX296">
            <v>0</v>
          </cell>
          <cell r="GY296">
            <v>0</v>
          </cell>
          <cell r="HA296">
            <v>0</v>
          </cell>
          <cell r="HB296">
            <v>0</v>
          </cell>
          <cell r="HC296">
            <v>0</v>
          </cell>
        </row>
        <row r="297">
          <cell r="H297" t="str">
            <v>1001875</v>
          </cell>
          <cell r="I297" t="str">
            <v>USD</v>
          </cell>
          <cell r="J297" t="str">
            <v>RAD K-CAR 0.7 A/T MOPAR</v>
          </cell>
          <cell r="K297" t="str">
            <v>T1</v>
          </cell>
          <cell r="L297">
            <v>0</v>
          </cell>
          <cell r="M297">
            <v>0</v>
          </cell>
          <cell r="N297">
            <v>43.948799999999999</v>
          </cell>
          <cell r="R297">
            <v>43.948799999999999</v>
          </cell>
          <cell r="V297">
            <v>43.948799999999999</v>
          </cell>
          <cell r="Z297">
            <v>43.948799999999999</v>
          </cell>
          <cell r="AD297">
            <v>43.948799999999999</v>
          </cell>
          <cell r="AH297">
            <v>43.948799999999999</v>
          </cell>
          <cell r="AL297">
            <v>43.948799999999999</v>
          </cell>
          <cell r="AP297">
            <v>43.948799999999999</v>
          </cell>
          <cell r="AT297">
            <v>43.948799999999999</v>
          </cell>
          <cell r="AX297">
            <v>43.948799999999999</v>
          </cell>
          <cell r="BB297">
            <v>43.948799999999999</v>
          </cell>
          <cell r="BF297">
            <v>43.948799999999999</v>
          </cell>
          <cell r="BJ297">
            <v>43.948799999999999</v>
          </cell>
          <cell r="BK297">
            <v>0</v>
          </cell>
          <cell r="BL297" t="str">
            <v xml:space="preserve"> </v>
          </cell>
          <cell r="BM297" t="str">
            <v xml:space="preserve"> </v>
          </cell>
          <cell r="BN297" t="str">
            <v xml:space="preserve"> </v>
          </cell>
          <cell r="BO297" t="str">
            <v xml:space="preserve"> </v>
          </cell>
          <cell r="BP297" t="str">
            <v xml:space="preserve"> </v>
          </cell>
          <cell r="BQ297" t="str">
            <v xml:space="preserve"> </v>
          </cell>
          <cell r="BR297" t="str">
            <v xml:space="preserve"> </v>
          </cell>
          <cell r="BS297" t="str">
            <v xml:space="preserve"> </v>
          </cell>
          <cell r="BT297" t="str">
            <v xml:space="preserve"> </v>
          </cell>
          <cell r="BU297" t="str">
            <v xml:space="preserve"> </v>
          </cell>
          <cell r="BV297" t="str">
            <v xml:space="preserve"> </v>
          </cell>
          <cell r="BW297" t="str">
            <v xml:space="preserve"> </v>
          </cell>
          <cell r="BX297" t="str">
            <v xml:space="preserve"> </v>
          </cell>
          <cell r="BY297" t="str">
            <v xml:space="preserve"> </v>
          </cell>
          <cell r="BZ297" t="str">
            <v xml:space="preserve"> </v>
          </cell>
          <cell r="CA297" t="str">
            <v xml:space="preserve"> </v>
          </cell>
          <cell r="CB297" t="str">
            <v xml:space="preserve"> </v>
          </cell>
          <cell r="CC297" t="str">
            <v xml:space="preserve"> </v>
          </cell>
          <cell r="CD297" t="str">
            <v xml:space="preserve"> </v>
          </cell>
          <cell r="CE297" t="str">
            <v xml:space="preserve"> </v>
          </cell>
          <cell r="CF297" t="str">
            <v xml:space="preserve"> </v>
          </cell>
          <cell r="CG297" t="str">
            <v xml:space="preserve"> </v>
          </cell>
          <cell r="CH297" t="str">
            <v xml:space="preserve"> </v>
          </cell>
          <cell r="CI297" t="str">
            <v xml:space="preserve"> </v>
          </cell>
          <cell r="CJ297" t="str">
            <v xml:space="preserve"> </v>
          </cell>
          <cell r="CK297" t="str">
            <v xml:space="preserve"> </v>
          </cell>
          <cell r="CL297" t="str">
            <v xml:space="preserve"> </v>
          </cell>
          <cell r="CM297" t="str">
            <v xml:space="preserve"> </v>
          </cell>
          <cell r="CN297" t="str">
            <v xml:space="preserve"> </v>
          </cell>
          <cell r="CO297" t="str">
            <v xml:space="preserve"> </v>
          </cell>
          <cell r="CP297" t="str">
            <v xml:space="preserve"> </v>
          </cell>
          <cell r="CQ297" t="str">
            <v xml:space="preserve"> </v>
          </cell>
          <cell r="CR297" t="str">
            <v xml:space="preserve"> </v>
          </cell>
          <cell r="CS297" t="str">
            <v xml:space="preserve"> </v>
          </cell>
          <cell r="CT297" t="str">
            <v xml:space="preserve"> </v>
          </cell>
          <cell r="CU297" t="str">
            <v xml:space="preserve"> </v>
          </cell>
          <cell r="CV297" t="str">
            <v xml:space="preserve"> </v>
          </cell>
          <cell r="CW297" t="str">
            <v xml:space="preserve"> </v>
          </cell>
          <cell r="CX297" t="str">
            <v xml:space="preserve"> </v>
          </cell>
          <cell r="CY297" t="str">
            <v xml:space="preserve"> </v>
          </cell>
          <cell r="CZ297" t="str">
            <v xml:space="preserve"> </v>
          </cell>
          <cell r="DA297" t="str">
            <v xml:space="preserve"> </v>
          </cell>
          <cell r="DB297" t="str">
            <v xml:space="preserve"> </v>
          </cell>
          <cell r="DC297" t="str">
            <v xml:space="preserve"> </v>
          </cell>
          <cell r="DD297" t="str">
            <v xml:space="preserve"> </v>
          </cell>
          <cell r="DE297" t="str">
            <v xml:space="preserve"> </v>
          </cell>
          <cell r="DF297" t="str">
            <v xml:space="preserve"> </v>
          </cell>
          <cell r="DG297" t="str">
            <v xml:space="preserve"> </v>
          </cell>
          <cell r="DH297" t="str">
            <v>2. OESChrysler Corporation1001875</v>
          </cell>
          <cell r="DI297">
            <v>0</v>
          </cell>
          <cell r="DJ297">
            <v>0</v>
          </cell>
          <cell r="DL297">
            <v>0</v>
          </cell>
          <cell r="DM297">
            <v>0</v>
          </cell>
          <cell r="DN297">
            <v>0</v>
          </cell>
          <cell r="DP297">
            <v>0</v>
          </cell>
          <cell r="DQ297">
            <v>0</v>
          </cell>
          <cell r="DR297">
            <v>0</v>
          </cell>
          <cell r="DT297">
            <v>0</v>
          </cell>
          <cell r="DU297">
            <v>0</v>
          </cell>
          <cell r="DV297">
            <v>0</v>
          </cell>
          <cell r="DX297">
            <v>0</v>
          </cell>
          <cell r="DY297">
            <v>0</v>
          </cell>
          <cell r="DZ297">
            <v>0</v>
          </cell>
          <cell r="EB297">
            <v>0</v>
          </cell>
          <cell r="EC297">
            <v>0</v>
          </cell>
          <cell r="ED297">
            <v>0</v>
          </cell>
          <cell r="EF297">
            <v>0</v>
          </cell>
          <cell r="EG297">
            <v>0</v>
          </cell>
          <cell r="EH297">
            <v>0</v>
          </cell>
          <cell r="EJ297">
            <v>0</v>
          </cell>
          <cell r="EK297">
            <v>0</v>
          </cell>
          <cell r="EL297">
            <v>0</v>
          </cell>
          <cell r="EN297">
            <v>0</v>
          </cell>
          <cell r="EO297">
            <v>0</v>
          </cell>
          <cell r="EP297">
            <v>0</v>
          </cell>
          <cell r="ER297">
            <v>0</v>
          </cell>
          <cell r="ES297">
            <v>0</v>
          </cell>
          <cell r="ET297">
            <v>0</v>
          </cell>
          <cell r="EV297">
            <v>0</v>
          </cell>
          <cell r="EW297">
            <v>0</v>
          </cell>
          <cell r="EX297">
            <v>0</v>
          </cell>
          <cell r="EZ297">
            <v>0</v>
          </cell>
          <cell r="FA297">
            <v>0</v>
          </cell>
          <cell r="FB297">
            <v>0</v>
          </cell>
          <cell r="FD297">
            <v>0</v>
          </cell>
          <cell r="FE297">
            <v>0</v>
          </cell>
          <cell r="FF297">
            <v>0</v>
          </cell>
          <cell r="FI297">
            <v>0</v>
          </cell>
          <cell r="FJ297">
            <v>0</v>
          </cell>
          <cell r="FK297">
            <v>0</v>
          </cell>
          <cell r="FM297">
            <v>0</v>
          </cell>
          <cell r="FN297">
            <v>0</v>
          </cell>
          <cell r="FO297">
            <v>0</v>
          </cell>
          <cell r="FQ297">
            <v>0</v>
          </cell>
          <cell r="FR297">
            <v>0</v>
          </cell>
          <cell r="FS297">
            <v>0</v>
          </cell>
          <cell r="FU297">
            <v>0</v>
          </cell>
          <cell r="FV297">
            <v>0</v>
          </cell>
          <cell r="FW297">
            <v>0</v>
          </cell>
          <cell r="FY297">
            <v>0</v>
          </cell>
          <cell r="FZ297">
            <v>0</v>
          </cell>
          <cell r="GA297">
            <v>0</v>
          </cell>
          <cell r="GC297">
            <v>0</v>
          </cell>
          <cell r="GD297">
            <v>0</v>
          </cell>
          <cell r="GE297">
            <v>0</v>
          </cell>
          <cell r="GG297">
            <v>0</v>
          </cell>
          <cell r="GH297">
            <v>0</v>
          </cell>
          <cell r="GI297">
            <v>0</v>
          </cell>
          <cell r="GK297">
            <v>0</v>
          </cell>
          <cell r="GL297">
            <v>0</v>
          </cell>
          <cell r="GM297">
            <v>0</v>
          </cell>
          <cell r="GO297">
            <v>0</v>
          </cell>
          <cell r="GP297">
            <v>0</v>
          </cell>
          <cell r="GQ297">
            <v>0</v>
          </cell>
          <cell r="GS297">
            <v>0</v>
          </cell>
          <cell r="GT297">
            <v>0</v>
          </cell>
          <cell r="GU297">
            <v>0</v>
          </cell>
          <cell r="GW297">
            <v>0</v>
          </cell>
          <cell r="GX297">
            <v>0</v>
          </cell>
          <cell r="GY297">
            <v>0</v>
          </cell>
          <cell r="HA297">
            <v>0</v>
          </cell>
          <cell r="HB297">
            <v>0</v>
          </cell>
          <cell r="HC297">
            <v>0</v>
          </cell>
        </row>
        <row r="298">
          <cell r="H298" t="str">
            <v>1001890</v>
          </cell>
          <cell r="I298" t="str">
            <v>USD</v>
          </cell>
          <cell r="J298" t="str">
            <v>RADIADOR 04266880</v>
          </cell>
          <cell r="K298" t="str">
            <v>T1</v>
          </cell>
          <cell r="L298">
            <v>0</v>
          </cell>
          <cell r="M298">
            <v>0</v>
          </cell>
          <cell r="N298">
            <v>100.30680000000001</v>
          </cell>
          <cell r="R298">
            <v>100.30680000000001</v>
          </cell>
          <cell r="V298">
            <v>100.30680000000001</v>
          </cell>
          <cell r="Z298">
            <v>100.30680000000001</v>
          </cell>
          <cell r="AD298">
            <v>100.30680000000001</v>
          </cell>
          <cell r="AH298">
            <v>100.30680000000001</v>
          </cell>
          <cell r="AL298">
            <v>100.30680000000001</v>
          </cell>
          <cell r="AP298">
            <v>100.30680000000001</v>
          </cell>
          <cell r="AT298">
            <v>100.30680000000001</v>
          </cell>
          <cell r="AX298">
            <v>100.30680000000001</v>
          </cell>
          <cell r="BB298">
            <v>100.30680000000001</v>
          </cell>
          <cell r="BF298">
            <v>100.30680000000001</v>
          </cell>
          <cell r="BJ298">
            <v>100.30680000000001</v>
          </cell>
          <cell r="BK298">
            <v>0</v>
          </cell>
          <cell r="BL298" t="str">
            <v xml:space="preserve"> </v>
          </cell>
          <cell r="BM298" t="str">
            <v xml:space="preserve"> </v>
          </cell>
          <cell r="BN298" t="str">
            <v xml:space="preserve"> </v>
          </cell>
          <cell r="BO298" t="str">
            <v xml:space="preserve"> </v>
          </cell>
          <cell r="BP298" t="str">
            <v xml:space="preserve"> </v>
          </cell>
          <cell r="BQ298" t="str">
            <v xml:space="preserve"> </v>
          </cell>
          <cell r="BR298" t="str">
            <v xml:space="preserve"> </v>
          </cell>
          <cell r="BS298" t="str">
            <v xml:space="preserve"> </v>
          </cell>
          <cell r="BT298" t="str">
            <v xml:space="preserve"> </v>
          </cell>
          <cell r="BU298" t="str">
            <v xml:space="preserve"> </v>
          </cell>
          <cell r="BV298" t="str">
            <v xml:space="preserve"> </v>
          </cell>
          <cell r="BW298" t="str">
            <v xml:space="preserve"> </v>
          </cell>
          <cell r="BX298" t="str">
            <v xml:space="preserve"> </v>
          </cell>
          <cell r="BY298" t="str">
            <v xml:space="preserve"> </v>
          </cell>
          <cell r="BZ298" t="str">
            <v xml:space="preserve"> </v>
          </cell>
          <cell r="CA298" t="str">
            <v xml:space="preserve"> </v>
          </cell>
          <cell r="CB298" t="str">
            <v xml:space="preserve"> </v>
          </cell>
          <cell r="CC298" t="str">
            <v xml:space="preserve"> </v>
          </cell>
          <cell r="CD298" t="str">
            <v xml:space="preserve"> </v>
          </cell>
          <cell r="CE298" t="str">
            <v xml:space="preserve"> </v>
          </cell>
          <cell r="CF298" t="str">
            <v xml:space="preserve"> </v>
          </cell>
          <cell r="CG298" t="str">
            <v xml:space="preserve"> </v>
          </cell>
          <cell r="CH298" t="str">
            <v xml:space="preserve"> </v>
          </cell>
          <cell r="CI298" t="str">
            <v xml:space="preserve"> </v>
          </cell>
          <cell r="CJ298" t="str">
            <v xml:space="preserve"> </v>
          </cell>
          <cell r="CK298" t="str">
            <v xml:space="preserve"> </v>
          </cell>
          <cell r="CL298" t="str">
            <v xml:space="preserve"> </v>
          </cell>
          <cell r="CM298" t="str">
            <v xml:space="preserve"> </v>
          </cell>
          <cell r="CN298" t="str">
            <v xml:space="preserve"> </v>
          </cell>
          <cell r="CO298" t="str">
            <v xml:space="preserve"> </v>
          </cell>
          <cell r="CP298" t="str">
            <v xml:space="preserve"> </v>
          </cell>
          <cell r="CQ298" t="str">
            <v xml:space="preserve"> </v>
          </cell>
          <cell r="CR298" t="str">
            <v xml:space="preserve"> </v>
          </cell>
          <cell r="CS298" t="str">
            <v xml:space="preserve"> </v>
          </cell>
          <cell r="CT298" t="str">
            <v xml:space="preserve"> </v>
          </cell>
          <cell r="CU298" t="str">
            <v xml:space="preserve"> </v>
          </cell>
          <cell r="CV298" t="str">
            <v xml:space="preserve"> </v>
          </cell>
          <cell r="CW298" t="str">
            <v xml:space="preserve"> </v>
          </cell>
          <cell r="CX298" t="str">
            <v xml:space="preserve"> </v>
          </cell>
          <cell r="CY298" t="str">
            <v xml:space="preserve"> </v>
          </cell>
          <cell r="CZ298" t="str">
            <v xml:space="preserve"> </v>
          </cell>
          <cell r="DA298" t="str">
            <v xml:space="preserve"> </v>
          </cell>
          <cell r="DB298" t="str">
            <v xml:space="preserve"> </v>
          </cell>
          <cell r="DC298" t="str">
            <v xml:space="preserve"> </v>
          </cell>
          <cell r="DD298" t="str">
            <v xml:space="preserve"> </v>
          </cell>
          <cell r="DE298" t="str">
            <v xml:space="preserve"> </v>
          </cell>
          <cell r="DF298" t="str">
            <v xml:space="preserve"> </v>
          </cell>
          <cell r="DG298" t="str">
            <v xml:space="preserve"> </v>
          </cell>
          <cell r="DH298" t="str">
            <v>2. OESChrysler Corporation1001890</v>
          </cell>
          <cell r="DI298">
            <v>0</v>
          </cell>
          <cell r="DJ298">
            <v>0</v>
          </cell>
          <cell r="DL298">
            <v>0</v>
          </cell>
          <cell r="DM298">
            <v>0</v>
          </cell>
          <cell r="DN298">
            <v>0</v>
          </cell>
          <cell r="DP298">
            <v>0</v>
          </cell>
          <cell r="DQ298">
            <v>0</v>
          </cell>
          <cell r="DR298">
            <v>0</v>
          </cell>
          <cell r="DT298">
            <v>0</v>
          </cell>
          <cell r="DU298">
            <v>0</v>
          </cell>
          <cell r="DV298">
            <v>0</v>
          </cell>
          <cell r="DX298">
            <v>0</v>
          </cell>
          <cell r="DY298">
            <v>0</v>
          </cell>
          <cell r="DZ298">
            <v>0</v>
          </cell>
          <cell r="EB298">
            <v>0</v>
          </cell>
          <cell r="EC298">
            <v>0</v>
          </cell>
          <cell r="ED298">
            <v>0</v>
          </cell>
          <cell r="EF298">
            <v>0</v>
          </cell>
          <cell r="EG298">
            <v>0</v>
          </cell>
          <cell r="EH298">
            <v>0</v>
          </cell>
          <cell r="EJ298">
            <v>0</v>
          </cell>
          <cell r="EK298">
            <v>0</v>
          </cell>
          <cell r="EL298">
            <v>0</v>
          </cell>
          <cell r="EN298">
            <v>0</v>
          </cell>
          <cell r="EO298">
            <v>0</v>
          </cell>
          <cell r="EP298">
            <v>0</v>
          </cell>
          <cell r="ER298">
            <v>0</v>
          </cell>
          <cell r="ES298">
            <v>0</v>
          </cell>
          <cell r="ET298">
            <v>0</v>
          </cell>
          <cell r="EV298">
            <v>0</v>
          </cell>
          <cell r="EW298">
            <v>0</v>
          </cell>
          <cell r="EX298">
            <v>0</v>
          </cell>
          <cell r="EZ298">
            <v>0</v>
          </cell>
          <cell r="FA298">
            <v>0</v>
          </cell>
          <cell r="FB298">
            <v>0</v>
          </cell>
          <cell r="FD298">
            <v>0</v>
          </cell>
          <cell r="FE298">
            <v>0</v>
          </cell>
          <cell r="FF298">
            <v>0</v>
          </cell>
          <cell r="FI298">
            <v>0</v>
          </cell>
          <cell r="FJ298">
            <v>0</v>
          </cell>
          <cell r="FK298">
            <v>0</v>
          </cell>
          <cell r="FM298">
            <v>0</v>
          </cell>
          <cell r="FN298">
            <v>0</v>
          </cell>
          <cell r="FO298">
            <v>0</v>
          </cell>
          <cell r="FQ298">
            <v>0</v>
          </cell>
          <cell r="FR298">
            <v>0</v>
          </cell>
          <cell r="FS298">
            <v>0</v>
          </cell>
          <cell r="FU298">
            <v>0</v>
          </cell>
          <cell r="FV298">
            <v>0</v>
          </cell>
          <cell r="FW298">
            <v>0</v>
          </cell>
          <cell r="FY298">
            <v>0</v>
          </cell>
          <cell r="FZ298">
            <v>0</v>
          </cell>
          <cell r="GA298">
            <v>0</v>
          </cell>
          <cell r="GC298">
            <v>0</v>
          </cell>
          <cell r="GD298">
            <v>0</v>
          </cell>
          <cell r="GE298">
            <v>0</v>
          </cell>
          <cell r="GG298">
            <v>0</v>
          </cell>
          <cell r="GH298">
            <v>0</v>
          </cell>
          <cell r="GI298">
            <v>0</v>
          </cell>
          <cell r="GK298">
            <v>0</v>
          </cell>
          <cell r="GL298">
            <v>0</v>
          </cell>
          <cell r="GM298">
            <v>0</v>
          </cell>
          <cell r="GO298">
            <v>0</v>
          </cell>
          <cell r="GP298">
            <v>0</v>
          </cell>
          <cell r="GQ298">
            <v>0</v>
          </cell>
          <cell r="GS298">
            <v>0</v>
          </cell>
          <cell r="GT298">
            <v>0</v>
          </cell>
          <cell r="GU298">
            <v>0</v>
          </cell>
          <cell r="GW298">
            <v>0</v>
          </cell>
          <cell r="GX298">
            <v>0</v>
          </cell>
          <cell r="GY298">
            <v>0</v>
          </cell>
          <cell r="HA298">
            <v>0</v>
          </cell>
          <cell r="HB298">
            <v>0</v>
          </cell>
          <cell r="HC298">
            <v>0</v>
          </cell>
        </row>
        <row r="299">
          <cell r="H299" t="str">
            <v>1001915</v>
          </cell>
          <cell r="I299" t="str">
            <v>USD</v>
          </cell>
          <cell r="J299" t="str">
            <v>RAD T-115 0.70 SERVICE</v>
          </cell>
          <cell r="K299" t="str">
            <v>T1</v>
          </cell>
          <cell r="L299">
            <v>0</v>
          </cell>
          <cell r="M299">
            <v>0</v>
          </cell>
          <cell r="N299">
            <v>45.25139999999999</v>
          </cell>
          <cell r="O299">
            <v>-0.03</v>
          </cell>
          <cell r="P299" t="str">
            <v>Prod.Tec</v>
          </cell>
          <cell r="Q299" t="str">
            <v>Idea MCM 128077-Resource</v>
          </cell>
          <cell r="R299">
            <v>45.221399999999988</v>
          </cell>
          <cell r="V299">
            <v>45.221399999999988</v>
          </cell>
          <cell r="Z299">
            <v>45.221399999999988</v>
          </cell>
          <cell r="AD299">
            <v>45.221399999999988</v>
          </cell>
          <cell r="AH299">
            <v>45.221399999999988</v>
          </cell>
          <cell r="AL299">
            <v>45.221399999999988</v>
          </cell>
          <cell r="AP299">
            <v>45.221399999999988</v>
          </cell>
          <cell r="AT299">
            <v>45.221399999999988</v>
          </cell>
          <cell r="AX299">
            <v>45.221399999999988</v>
          </cell>
          <cell r="BB299">
            <v>45.221399999999988</v>
          </cell>
          <cell r="BF299">
            <v>45.221399999999988</v>
          </cell>
          <cell r="BJ299">
            <v>45.221399999999988</v>
          </cell>
          <cell r="BK299">
            <v>-0.03</v>
          </cell>
          <cell r="BL299" t="str">
            <v xml:space="preserve"> </v>
          </cell>
          <cell r="BM299" t="str">
            <v xml:space="preserve"> </v>
          </cell>
          <cell r="BN299">
            <v>-0.03</v>
          </cell>
          <cell r="BO299" t="str">
            <v xml:space="preserve"> </v>
          </cell>
          <cell r="BP299" t="str">
            <v xml:space="preserve"> </v>
          </cell>
          <cell r="BQ299" t="str">
            <v xml:space="preserve"> </v>
          </cell>
          <cell r="BR299" t="str">
            <v xml:space="preserve"> </v>
          </cell>
          <cell r="BS299" t="str">
            <v xml:space="preserve"> </v>
          </cell>
          <cell r="BT299" t="str">
            <v xml:space="preserve"> </v>
          </cell>
          <cell r="BU299" t="str">
            <v xml:space="preserve"> </v>
          </cell>
          <cell r="BV299" t="str">
            <v xml:space="preserve"> </v>
          </cell>
          <cell r="BW299" t="str">
            <v xml:space="preserve"> </v>
          </cell>
          <cell r="BX299" t="str">
            <v xml:space="preserve"> </v>
          </cell>
          <cell r="BY299" t="str">
            <v xml:space="preserve"> </v>
          </cell>
          <cell r="BZ299" t="str">
            <v xml:space="preserve"> </v>
          </cell>
          <cell r="CA299" t="str">
            <v xml:space="preserve"> </v>
          </cell>
          <cell r="CB299" t="str">
            <v xml:space="preserve"> </v>
          </cell>
          <cell r="CC299" t="str">
            <v xml:space="preserve"> </v>
          </cell>
          <cell r="CD299" t="str">
            <v xml:space="preserve"> </v>
          </cell>
          <cell r="CE299" t="str">
            <v xml:space="preserve"> </v>
          </cell>
          <cell r="CF299" t="str">
            <v xml:space="preserve"> </v>
          </cell>
          <cell r="CG299" t="str">
            <v xml:space="preserve"> </v>
          </cell>
          <cell r="CH299" t="str">
            <v xml:space="preserve"> </v>
          </cell>
          <cell r="CI299" t="str">
            <v xml:space="preserve"> </v>
          </cell>
          <cell r="CJ299" t="str">
            <v xml:space="preserve"> </v>
          </cell>
          <cell r="CK299" t="str">
            <v xml:space="preserve"> </v>
          </cell>
          <cell r="CL299" t="str">
            <v xml:space="preserve"> </v>
          </cell>
          <cell r="CM299" t="str">
            <v xml:space="preserve"> </v>
          </cell>
          <cell r="CN299" t="str">
            <v xml:space="preserve"> </v>
          </cell>
          <cell r="CO299" t="str">
            <v xml:space="preserve"> </v>
          </cell>
          <cell r="CP299" t="str">
            <v xml:space="preserve"> </v>
          </cell>
          <cell r="CQ299" t="str">
            <v xml:space="preserve"> </v>
          </cell>
          <cell r="CR299" t="str">
            <v xml:space="preserve"> </v>
          </cell>
          <cell r="CS299" t="str">
            <v xml:space="preserve"> </v>
          </cell>
          <cell r="CT299" t="str">
            <v xml:space="preserve"> </v>
          </cell>
          <cell r="CU299" t="str">
            <v xml:space="preserve"> </v>
          </cell>
          <cell r="CV299" t="str">
            <v xml:space="preserve"> </v>
          </cell>
          <cell r="CW299" t="str">
            <v xml:space="preserve"> </v>
          </cell>
          <cell r="CX299" t="str">
            <v xml:space="preserve"> </v>
          </cell>
          <cell r="CY299" t="str">
            <v xml:space="preserve"> </v>
          </cell>
          <cell r="CZ299" t="str">
            <v xml:space="preserve"> </v>
          </cell>
          <cell r="DA299" t="str">
            <v xml:space="preserve"> </v>
          </cell>
          <cell r="DB299" t="str">
            <v xml:space="preserve"> </v>
          </cell>
          <cell r="DC299" t="str">
            <v xml:space="preserve"> </v>
          </cell>
          <cell r="DD299" t="str">
            <v xml:space="preserve"> </v>
          </cell>
          <cell r="DE299" t="str">
            <v xml:space="preserve"> </v>
          </cell>
          <cell r="DF299" t="str">
            <v xml:space="preserve"> </v>
          </cell>
          <cell r="DG299" t="str">
            <v xml:space="preserve"> </v>
          </cell>
          <cell r="DH299" t="str">
            <v>2. OESChrysler Corporation1001915</v>
          </cell>
          <cell r="DI299">
            <v>-0.03</v>
          </cell>
          <cell r="DJ299">
            <v>0</v>
          </cell>
          <cell r="DL299">
            <v>0</v>
          </cell>
          <cell r="DM299">
            <v>-0.03</v>
          </cell>
          <cell r="DN299">
            <v>0</v>
          </cell>
          <cell r="DP299">
            <v>0</v>
          </cell>
          <cell r="DQ299">
            <v>0</v>
          </cell>
          <cell r="DR299">
            <v>0</v>
          </cell>
          <cell r="DT299">
            <v>0</v>
          </cell>
          <cell r="DU299">
            <v>0</v>
          </cell>
          <cell r="DV299">
            <v>0</v>
          </cell>
          <cell r="DX299">
            <v>0</v>
          </cell>
          <cell r="DY299">
            <v>0</v>
          </cell>
          <cell r="DZ299">
            <v>0</v>
          </cell>
          <cell r="EB299">
            <v>0</v>
          </cell>
          <cell r="EC299">
            <v>0</v>
          </cell>
          <cell r="ED299">
            <v>0</v>
          </cell>
          <cell r="EF299">
            <v>0</v>
          </cell>
          <cell r="EG299">
            <v>0</v>
          </cell>
          <cell r="EH299">
            <v>0</v>
          </cell>
          <cell r="EJ299">
            <v>0</v>
          </cell>
          <cell r="EK299">
            <v>0</v>
          </cell>
          <cell r="EL299">
            <v>0</v>
          </cell>
          <cell r="EN299">
            <v>0</v>
          </cell>
          <cell r="EO299">
            <v>0</v>
          </cell>
          <cell r="EP299">
            <v>0</v>
          </cell>
          <cell r="ER299">
            <v>0</v>
          </cell>
          <cell r="ES299">
            <v>0</v>
          </cell>
          <cell r="ET299">
            <v>0</v>
          </cell>
          <cell r="EV299">
            <v>0</v>
          </cell>
          <cell r="EW299">
            <v>0</v>
          </cell>
          <cell r="EX299">
            <v>0</v>
          </cell>
          <cell r="EZ299">
            <v>0</v>
          </cell>
          <cell r="FA299">
            <v>0</v>
          </cell>
          <cell r="FB299">
            <v>0</v>
          </cell>
          <cell r="FD299">
            <v>0</v>
          </cell>
          <cell r="FE299">
            <v>0</v>
          </cell>
          <cell r="FF299">
            <v>0</v>
          </cell>
          <cell r="FI299">
            <v>0</v>
          </cell>
          <cell r="FJ299">
            <v>-0.03</v>
          </cell>
          <cell r="FK299">
            <v>0</v>
          </cell>
          <cell r="FM299">
            <v>0</v>
          </cell>
          <cell r="FN299">
            <v>-0.03</v>
          </cell>
          <cell r="FO299">
            <v>0</v>
          </cell>
          <cell r="FQ299">
            <v>0</v>
          </cell>
          <cell r="FR299">
            <v>-0.03</v>
          </cell>
          <cell r="FS299">
            <v>0</v>
          </cell>
          <cell r="FU299">
            <v>0</v>
          </cell>
          <cell r="FV299">
            <v>-0.03</v>
          </cell>
          <cell r="FW299">
            <v>0</v>
          </cell>
          <cell r="FY299">
            <v>0</v>
          </cell>
          <cell r="FZ299">
            <v>-0.03</v>
          </cell>
          <cell r="GA299">
            <v>0</v>
          </cell>
          <cell r="GC299">
            <v>0</v>
          </cell>
          <cell r="GD299">
            <v>-0.03</v>
          </cell>
          <cell r="GE299">
            <v>0</v>
          </cell>
          <cell r="GG299">
            <v>0</v>
          </cell>
          <cell r="GH299">
            <v>-0.03</v>
          </cell>
          <cell r="GI299">
            <v>0</v>
          </cell>
          <cell r="GK299">
            <v>0</v>
          </cell>
          <cell r="GL299">
            <v>-0.03</v>
          </cell>
          <cell r="GM299">
            <v>0</v>
          </cell>
          <cell r="GO299">
            <v>0</v>
          </cell>
          <cell r="GP299">
            <v>-0.03</v>
          </cell>
          <cell r="GQ299">
            <v>0</v>
          </cell>
          <cell r="GS299">
            <v>0</v>
          </cell>
          <cell r="GT299">
            <v>-0.03</v>
          </cell>
          <cell r="GU299">
            <v>0</v>
          </cell>
          <cell r="GW299">
            <v>0</v>
          </cell>
          <cell r="GX299">
            <v>-0.03</v>
          </cell>
          <cell r="GY299">
            <v>0</v>
          </cell>
          <cell r="HA299">
            <v>0</v>
          </cell>
          <cell r="HB299">
            <v>-0.03</v>
          </cell>
          <cell r="HC299">
            <v>0</v>
          </cell>
        </row>
        <row r="300">
          <cell r="H300" t="str">
            <v>1001934</v>
          </cell>
          <cell r="I300" t="str">
            <v>USD</v>
          </cell>
          <cell r="J300" t="str">
            <v>RAD C-BODY 0.7 M/T SERVIC</v>
          </cell>
          <cell r="K300" t="str">
            <v>T1</v>
          </cell>
          <cell r="L300">
            <v>0</v>
          </cell>
          <cell r="M300">
            <v>0</v>
          </cell>
          <cell r="N300">
            <v>47.329799999999999</v>
          </cell>
          <cell r="O300">
            <v>-0.03</v>
          </cell>
          <cell r="P300" t="str">
            <v>Prod.Tec</v>
          </cell>
          <cell r="Q300" t="str">
            <v>Idea MCM 128077-Resource</v>
          </cell>
          <cell r="R300">
            <v>47.299799999999998</v>
          </cell>
          <cell r="V300">
            <v>47.299799999999998</v>
          </cell>
          <cell r="Z300">
            <v>47.299799999999998</v>
          </cell>
          <cell r="AD300">
            <v>47.299799999999998</v>
          </cell>
          <cell r="AH300">
            <v>47.299799999999998</v>
          </cell>
          <cell r="AL300">
            <v>47.299799999999998</v>
          </cell>
          <cell r="AP300">
            <v>47.299799999999998</v>
          </cell>
          <cell r="AT300">
            <v>47.299799999999998</v>
          </cell>
          <cell r="AX300">
            <v>47.299799999999998</v>
          </cell>
          <cell r="BB300">
            <v>47.299799999999998</v>
          </cell>
          <cell r="BF300">
            <v>47.299799999999998</v>
          </cell>
          <cell r="BJ300">
            <v>47.299799999999998</v>
          </cell>
          <cell r="BK300">
            <v>-0.03</v>
          </cell>
          <cell r="BL300" t="str">
            <v xml:space="preserve"> </v>
          </cell>
          <cell r="BM300" t="str">
            <v xml:space="preserve"> </v>
          </cell>
          <cell r="BN300">
            <v>-0.03</v>
          </cell>
          <cell r="BO300" t="str">
            <v xml:space="preserve"> </v>
          </cell>
          <cell r="BP300" t="str">
            <v xml:space="preserve"> </v>
          </cell>
          <cell r="BQ300" t="str">
            <v xml:space="preserve"> </v>
          </cell>
          <cell r="BR300" t="str">
            <v xml:space="preserve"> </v>
          </cell>
          <cell r="BS300" t="str">
            <v xml:space="preserve"> </v>
          </cell>
          <cell r="BT300" t="str">
            <v xml:space="preserve"> </v>
          </cell>
          <cell r="BU300" t="str">
            <v xml:space="preserve"> </v>
          </cell>
          <cell r="BV300" t="str">
            <v xml:space="preserve"> </v>
          </cell>
          <cell r="BW300" t="str">
            <v xml:space="preserve"> </v>
          </cell>
          <cell r="BX300" t="str">
            <v xml:space="preserve"> </v>
          </cell>
          <cell r="BY300" t="str">
            <v xml:space="preserve"> </v>
          </cell>
          <cell r="BZ300" t="str">
            <v xml:space="preserve"> </v>
          </cell>
          <cell r="CA300" t="str">
            <v xml:space="preserve"> </v>
          </cell>
          <cell r="CB300" t="str">
            <v xml:space="preserve"> </v>
          </cell>
          <cell r="CC300" t="str">
            <v xml:space="preserve"> </v>
          </cell>
          <cell r="CD300" t="str">
            <v xml:space="preserve"> </v>
          </cell>
          <cell r="CE300" t="str">
            <v xml:space="preserve"> </v>
          </cell>
          <cell r="CF300" t="str">
            <v xml:space="preserve"> </v>
          </cell>
          <cell r="CG300" t="str">
            <v xml:space="preserve"> </v>
          </cell>
          <cell r="CH300" t="str">
            <v xml:space="preserve"> </v>
          </cell>
          <cell r="CI300" t="str">
            <v xml:space="preserve"> </v>
          </cell>
          <cell r="CJ300" t="str">
            <v xml:space="preserve"> </v>
          </cell>
          <cell r="CK300" t="str">
            <v xml:space="preserve"> </v>
          </cell>
          <cell r="CL300" t="str">
            <v xml:space="preserve"> </v>
          </cell>
          <cell r="CM300" t="str">
            <v xml:space="preserve"> </v>
          </cell>
          <cell r="CN300" t="str">
            <v xml:space="preserve"> </v>
          </cell>
          <cell r="CO300" t="str">
            <v xml:space="preserve"> </v>
          </cell>
          <cell r="CP300" t="str">
            <v xml:space="preserve"> </v>
          </cell>
          <cell r="CQ300" t="str">
            <v xml:space="preserve"> </v>
          </cell>
          <cell r="CR300" t="str">
            <v xml:space="preserve"> </v>
          </cell>
          <cell r="CS300" t="str">
            <v xml:space="preserve"> </v>
          </cell>
          <cell r="CT300" t="str">
            <v xml:space="preserve"> </v>
          </cell>
          <cell r="CU300" t="str">
            <v xml:space="preserve"> </v>
          </cell>
          <cell r="CV300" t="str">
            <v xml:space="preserve"> </v>
          </cell>
          <cell r="CW300" t="str">
            <v xml:space="preserve"> </v>
          </cell>
          <cell r="CX300" t="str">
            <v xml:space="preserve"> </v>
          </cell>
          <cell r="CY300" t="str">
            <v xml:space="preserve"> </v>
          </cell>
          <cell r="CZ300" t="str">
            <v xml:space="preserve"> </v>
          </cell>
          <cell r="DA300" t="str">
            <v xml:space="preserve"> </v>
          </cell>
          <cell r="DB300" t="str">
            <v xml:space="preserve"> </v>
          </cell>
          <cell r="DC300" t="str">
            <v xml:space="preserve"> </v>
          </cell>
          <cell r="DD300" t="str">
            <v xml:space="preserve"> </v>
          </cell>
          <cell r="DE300" t="str">
            <v xml:space="preserve"> </v>
          </cell>
          <cell r="DF300" t="str">
            <v xml:space="preserve"> </v>
          </cell>
          <cell r="DG300" t="str">
            <v xml:space="preserve"> </v>
          </cell>
          <cell r="DH300" t="str">
            <v>2. OESChrysler Corporation1001934</v>
          </cell>
          <cell r="DI300">
            <v>-0.03</v>
          </cell>
          <cell r="DJ300">
            <v>0</v>
          </cell>
          <cell r="DL300">
            <v>0</v>
          </cell>
          <cell r="DM300">
            <v>-0.03</v>
          </cell>
          <cell r="DN300">
            <v>0</v>
          </cell>
          <cell r="DP300">
            <v>0</v>
          </cell>
          <cell r="DQ300">
            <v>0</v>
          </cell>
          <cell r="DR300">
            <v>0</v>
          </cell>
          <cell r="DT300">
            <v>0</v>
          </cell>
          <cell r="DU300">
            <v>0</v>
          </cell>
          <cell r="DV300">
            <v>0</v>
          </cell>
          <cell r="DX300">
            <v>0</v>
          </cell>
          <cell r="DY300">
            <v>0</v>
          </cell>
          <cell r="DZ300">
            <v>0</v>
          </cell>
          <cell r="EB300">
            <v>0</v>
          </cell>
          <cell r="EC300">
            <v>0</v>
          </cell>
          <cell r="ED300">
            <v>0</v>
          </cell>
          <cell r="EF300">
            <v>0</v>
          </cell>
          <cell r="EG300">
            <v>0</v>
          </cell>
          <cell r="EH300">
            <v>0</v>
          </cell>
          <cell r="EJ300">
            <v>0</v>
          </cell>
          <cell r="EK300">
            <v>0</v>
          </cell>
          <cell r="EL300">
            <v>0</v>
          </cell>
          <cell r="EN300">
            <v>0</v>
          </cell>
          <cell r="EO300">
            <v>0</v>
          </cell>
          <cell r="EP300">
            <v>0</v>
          </cell>
          <cell r="ER300">
            <v>0</v>
          </cell>
          <cell r="ES300">
            <v>0</v>
          </cell>
          <cell r="ET300">
            <v>0</v>
          </cell>
          <cell r="EV300">
            <v>0</v>
          </cell>
          <cell r="EW300">
            <v>0</v>
          </cell>
          <cell r="EX300">
            <v>0</v>
          </cell>
          <cell r="EZ300">
            <v>0</v>
          </cell>
          <cell r="FA300">
            <v>0</v>
          </cell>
          <cell r="FB300">
            <v>0</v>
          </cell>
          <cell r="FD300">
            <v>0</v>
          </cell>
          <cell r="FE300">
            <v>0</v>
          </cell>
          <cell r="FF300">
            <v>0</v>
          </cell>
          <cell r="FI300">
            <v>0</v>
          </cell>
          <cell r="FJ300">
            <v>-0.03</v>
          </cell>
          <cell r="FK300">
            <v>0</v>
          </cell>
          <cell r="FM300">
            <v>0</v>
          </cell>
          <cell r="FN300">
            <v>-0.03</v>
          </cell>
          <cell r="FO300">
            <v>0</v>
          </cell>
          <cell r="FQ300">
            <v>0</v>
          </cell>
          <cell r="FR300">
            <v>-0.03</v>
          </cell>
          <cell r="FS300">
            <v>0</v>
          </cell>
          <cell r="FU300">
            <v>0</v>
          </cell>
          <cell r="FV300">
            <v>-0.03</v>
          </cell>
          <cell r="FW300">
            <v>0</v>
          </cell>
          <cell r="FY300">
            <v>0</v>
          </cell>
          <cell r="FZ300">
            <v>-0.03</v>
          </cell>
          <cell r="GA300">
            <v>0</v>
          </cell>
          <cell r="GC300">
            <v>0</v>
          </cell>
          <cell r="GD300">
            <v>-0.03</v>
          </cell>
          <cell r="GE300">
            <v>0</v>
          </cell>
          <cell r="GG300">
            <v>0</v>
          </cell>
          <cell r="GH300">
            <v>-0.03</v>
          </cell>
          <cell r="GI300">
            <v>0</v>
          </cell>
          <cell r="GK300">
            <v>0</v>
          </cell>
          <cell r="GL300">
            <v>-0.03</v>
          </cell>
          <cell r="GM300">
            <v>0</v>
          </cell>
          <cell r="GO300">
            <v>0</v>
          </cell>
          <cell r="GP300">
            <v>-0.03</v>
          </cell>
          <cell r="GQ300">
            <v>0</v>
          </cell>
          <cell r="GS300">
            <v>0</v>
          </cell>
          <cell r="GT300">
            <v>-0.03</v>
          </cell>
          <cell r="GU300">
            <v>0</v>
          </cell>
          <cell r="GW300">
            <v>0</v>
          </cell>
          <cell r="GX300">
            <v>-0.03</v>
          </cell>
          <cell r="GY300">
            <v>0</v>
          </cell>
          <cell r="HA300">
            <v>0</v>
          </cell>
          <cell r="HB300">
            <v>-0.03</v>
          </cell>
          <cell r="HC300">
            <v>0</v>
          </cell>
        </row>
        <row r="301">
          <cell r="H301" t="str">
            <v>1001953</v>
          </cell>
          <cell r="I301" t="str">
            <v>USD</v>
          </cell>
          <cell r="J301" t="str">
            <v>RAD K-CAR 0.7 M/T SERVICE</v>
          </cell>
          <cell r="K301" t="str">
            <v>T1</v>
          </cell>
          <cell r="L301">
            <v>0</v>
          </cell>
          <cell r="M301">
            <v>0</v>
          </cell>
          <cell r="N301">
            <v>37.010400000000004</v>
          </cell>
          <cell r="R301">
            <v>37.010400000000004</v>
          </cell>
          <cell r="V301">
            <v>37.010400000000004</v>
          </cell>
          <cell r="Z301">
            <v>37.010400000000004</v>
          </cell>
          <cell r="AD301">
            <v>37.010400000000004</v>
          </cell>
          <cell r="AH301">
            <v>37.010400000000004</v>
          </cell>
          <cell r="AL301">
            <v>37.010400000000004</v>
          </cell>
          <cell r="AP301">
            <v>37.010400000000004</v>
          </cell>
          <cell r="AT301">
            <v>37.010400000000004</v>
          </cell>
          <cell r="AX301">
            <v>37.010400000000004</v>
          </cell>
          <cell r="BB301">
            <v>37.010400000000004</v>
          </cell>
          <cell r="BF301">
            <v>37.010400000000004</v>
          </cell>
          <cell r="BJ301">
            <v>37.010400000000004</v>
          </cell>
          <cell r="BK301">
            <v>0</v>
          </cell>
          <cell r="BL301" t="str">
            <v xml:space="preserve"> </v>
          </cell>
          <cell r="BM301" t="str">
            <v xml:space="preserve"> </v>
          </cell>
          <cell r="BN301" t="str">
            <v xml:space="preserve"> </v>
          </cell>
          <cell r="BO301" t="str">
            <v xml:space="preserve"> </v>
          </cell>
          <cell r="BP301" t="str">
            <v xml:space="preserve"> </v>
          </cell>
          <cell r="BQ301" t="str">
            <v xml:space="preserve"> </v>
          </cell>
          <cell r="BR301" t="str">
            <v xml:space="preserve"> </v>
          </cell>
          <cell r="BS301" t="str">
            <v xml:space="preserve"> </v>
          </cell>
          <cell r="BT301" t="str">
            <v xml:space="preserve"> </v>
          </cell>
          <cell r="BU301" t="str">
            <v xml:space="preserve"> </v>
          </cell>
          <cell r="BV301" t="str">
            <v xml:space="preserve"> </v>
          </cell>
          <cell r="BW301" t="str">
            <v xml:space="preserve"> </v>
          </cell>
          <cell r="BX301" t="str">
            <v xml:space="preserve"> </v>
          </cell>
          <cell r="BY301" t="str">
            <v xml:space="preserve"> </v>
          </cell>
          <cell r="BZ301" t="str">
            <v xml:space="preserve"> </v>
          </cell>
          <cell r="CA301" t="str">
            <v xml:space="preserve"> </v>
          </cell>
          <cell r="CB301" t="str">
            <v xml:space="preserve"> </v>
          </cell>
          <cell r="CC301" t="str">
            <v xml:space="preserve"> </v>
          </cell>
          <cell r="CD301" t="str">
            <v xml:space="preserve"> </v>
          </cell>
          <cell r="CE301" t="str">
            <v xml:space="preserve"> </v>
          </cell>
          <cell r="CF301" t="str">
            <v xml:space="preserve"> </v>
          </cell>
          <cell r="CG301" t="str">
            <v xml:space="preserve"> </v>
          </cell>
          <cell r="CH301" t="str">
            <v xml:space="preserve"> </v>
          </cell>
          <cell r="CI301" t="str">
            <v xml:space="preserve"> </v>
          </cell>
          <cell r="CJ301" t="str">
            <v xml:space="preserve"> </v>
          </cell>
          <cell r="CK301" t="str">
            <v xml:space="preserve"> </v>
          </cell>
          <cell r="CL301" t="str">
            <v xml:space="preserve"> </v>
          </cell>
          <cell r="CM301" t="str">
            <v xml:space="preserve"> </v>
          </cell>
          <cell r="CN301" t="str">
            <v xml:space="preserve"> </v>
          </cell>
          <cell r="CO301" t="str">
            <v xml:space="preserve"> </v>
          </cell>
          <cell r="CP301" t="str">
            <v xml:space="preserve"> </v>
          </cell>
          <cell r="CQ301" t="str">
            <v xml:space="preserve"> </v>
          </cell>
          <cell r="CR301" t="str">
            <v xml:space="preserve"> </v>
          </cell>
          <cell r="CS301" t="str">
            <v xml:space="preserve"> </v>
          </cell>
          <cell r="CT301" t="str">
            <v xml:space="preserve"> </v>
          </cell>
          <cell r="CU301" t="str">
            <v xml:space="preserve"> </v>
          </cell>
          <cell r="CV301" t="str">
            <v xml:space="preserve"> </v>
          </cell>
          <cell r="CW301" t="str">
            <v xml:space="preserve"> </v>
          </cell>
          <cell r="CX301" t="str">
            <v xml:space="preserve"> </v>
          </cell>
          <cell r="CY301" t="str">
            <v xml:space="preserve"> </v>
          </cell>
          <cell r="CZ301" t="str">
            <v xml:space="preserve"> </v>
          </cell>
          <cell r="DA301" t="str">
            <v xml:space="preserve"> </v>
          </cell>
          <cell r="DB301" t="str">
            <v xml:space="preserve"> </v>
          </cell>
          <cell r="DC301" t="str">
            <v xml:space="preserve"> </v>
          </cell>
          <cell r="DD301" t="str">
            <v xml:space="preserve"> </v>
          </cell>
          <cell r="DE301" t="str">
            <v xml:space="preserve"> </v>
          </cell>
          <cell r="DF301" t="str">
            <v xml:space="preserve"> </v>
          </cell>
          <cell r="DG301" t="str">
            <v xml:space="preserve"> </v>
          </cell>
          <cell r="DH301" t="str">
            <v>2. OESChrysler Corporation1001953</v>
          </cell>
          <cell r="DI301">
            <v>0</v>
          </cell>
          <cell r="DJ301">
            <v>0</v>
          </cell>
          <cell r="DL301">
            <v>0</v>
          </cell>
          <cell r="DM301">
            <v>0</v>
          </cell>
          <cell r="DN301">
            <v>0</v>
          </cell>
          <cell r="DP301">
            <v>0</v>
          </cell>
          <cell r="DQ301">
            <v>0</v>
          </cell>
          <cell r="DR301">
            <v>0</v>
          </cell>
          <cell r="DT301">
            <v>0</v>
          </cell>
          <cell r="DU301">
            <v>0</v>
          </cell>
          <cell r="DV301">
            <v>0</v>
          </cell>
          <cell r="DX301">
            <v>0</v>
          </cell>
          <cell r="DY301">
            <v>0</v>
          </cell>
          <cell r="DZ301">
            <v>0</v>
          </cell>
          <cell r="EB301">
            <v>0</v>
          </cell>
          <cell r="EC301">
            <v>0</v>
          </cell>
          <cell r="ED301">
            <v>0</v>
          </cell>
          <cell r="EF301">
            <v>0</v>
          </cell>
          <cell r="EG301">
            <v>0</v>
          </cell>
          <cell r="EH301">
            <v>0</v>
          </cell>
          <cell r="EJ301">
            <v>0</v>
          </cell>
          <cell r="EK301">
            <v>0</v>
          </cell>
          <cell r="EL301">
            <v>0</v>
          </cell>
          <cell r="EN301">
            <v>0</v>
          </cell>
          <cell r="EO301">
            <v>0</v>
          </cell>
          <cell r="EP301">
            <v>0</v>
          </cell>
          <cell r="ER301">
            <v>0</v>
          </cell>
          <cell r="ES301">
            <v>0</v>
          </cell>
          <cell r="ET301">
            <v>0</v>
          </cell>
          <cell r="EV301">
            <v>0</v>
          </cell>
          <cell r="EW301">
            <v>0</v>
          </cell>
          <cell r="EX301">
            <v>0</v>
          </cell>
          <cell r="EZ301">
            <v>0</v>
          </cell>
          <cell r="FA301">
            <v>0</v>
          </cell>
          <cell r="FB301">
            <v>0</v>
          </cell>
          <cell r="FD301">
            <v>0</v>
          </cell>
          <cell r="FE301">
            <v>0</v>
          </cell>
          <cell r="FF301">
            <v>0</v>
          </cell>
          <cell r="FI301">
            <v>0</v>
          </cell>
          <cell r="FJ301">
            <v>0</v>
          </cell>
          <cell r="FK301">
            <v>0</v>
          </cell>
          <cell r="FM301">
            <v>0</v>
          </cell>
          <cell r="FN301">
            <v>0</v>
          </cell>
          <cell r="FO301">
            <v>0</v>
          </cell>
          <cell r="FQ301">
            <v>0</v>
          </cell>
          <cell r="FR301">
            <v>0</v>
          </cell>
          <cell r="FS301">
            <v>0</v>
          </cell>
          <cell r="FU301">
            <v>0</v>
          </cell>
          <cell r="FV301">
            <v>0</v>
          </cell>
          <cell r="FW301">
            <v>0</v>
          </cell>
          <cell r="FY301">
            <v>0</v>
          </cell>
          <cell r="FZ301">
            <v>0</v>
          </cell>
          <cell r="GA301">
            <v>0</v>
          </cell>
          <cell r="GC301">
            <v>0</v>
          </cell>
          <cell r="GD301">
            <v>0</v>
          </cell>
          <cell r="GE301">
            <v>0</v>
          </cell>
          <cell r="GG301">
            <v>0</v>
          </cell>
          <cell r="GH301">
            <v>0</v>
          </cell>
          <cell r="GI301">
            <v>0</v>
          </cell>
          <cell r="GK301">
            <v>0</v>
          </cell>
          <cell r="GL301">
            <v>0</v>
          </cell>
          <cell r="GM301">
            <v>0</v>
          </cell>
          <cell r="GO301">
            <v>0</v>
          </cell>
          <cell r="GP301">
            <v>0</v>
          </cell>
          <cell r="GQ301">
            <v>0</v>
          </cell>
          <cell r="GS301">
            <v>0</v>
          </cell>
          <cell r="GT301">
            <v>0</v>
          </cell>
          <cell r="GU301">
            <v>0</v>
          </cell>
          <cell r="GW301">
            <v>0</v>
          </cell>
          <cell r="GX301">
            <v>0</v>
          </cell>
          <cell r="GY301">
            <v>0</v>
          </cell>
          <cell r="HA301">
            <v>0</v>
          </cell>
          <cell r="HB301">
            <v>0</v>
          </cell>
          <cell r="HC301">
            <v>0</v>
          </cell>
        </row>
        <row r="302">
          <cell r="H302" t="str">
            <v>1002047</v>
          </cell>
          <cell r="I302" t="str">
            <v>USD</v>
          </cell>
          <cell r="J302" t="str">
            <v>RADIADOR 1.50 AH-BAV   DF</v>
          </cell>
          <cell r="K302" t="str">
            <v>T1</v>
          </cell>
          <cell r="L302">
            <v>1.4059439999999999</v>
          </cell>
          <cell r="M302">
            <v>1405.944</v>
          </cell>
          <cell r="N302">
            <v>52.072000000000003</v>
          </cell>
          <cell r="R302">
            <v>52.072000000000003</v>
          </cell>
          <cell r="V302">
            <v>52.072000000000003</v>
          </cell>
          <cell r="Z302">
            <v>52.072000000000003</v>
          </cell>
          <cell r="AD302">
            <v>52.072000000000003</v>
          </cell>
          <cell r="AH302">
            <v>52.072000000000003</v>
          </cell>
          <cell r="AL302">
            <v>52.072000000000003</v>
          </cell>
          <cell r="AP302">
            <v>52.072000000000003</v>
          </cell>
          <cell r="AT302">
            <v>52.072000000000003</v>
          </cell>
          <cell r="AX302">
            <v>52.072000000000003</v>
          </cell>
          <cell r="BB302">
            <v>52.072000000000003</v>
          </cell>
          <cell r="BF302">
            <v>52.072000000000003</v>
          </cell>
          <cell r="BJ302">
            <v>52.072000000000003</v>
          </cell>
          <cell r="BK302">
            <v>0</v>
          </cell>
          <cell r="BL302" t="str">
            <v xml:space="preserve"> </v>
          </cell>
          <cell r="BM302" t="str">
            <v xml:space="preserve"> </v>
          </cell>
          <cell r="BN302" t="str">
            <v xml:space="preserve"> </v>
          </cell>
          <cell r="BO302" t="str">
            <v xml:space="preserve"> </v>
          </cell>
          <cell r="BP302" t="str">
            <v xml:space="preserve"> </v>
          </cell>
          <cell r="BQ302" t="str">
            <v xml:space="preserve"> </v>
          </cell>
          <cell r="BR302" t="str">
            <v xml:space="preserve"> </v>
          </cell>
          <cell r="BS302" t="str">
            <v xml:space="preserve"> </v>
          </cell>
          <cell r="BT302" t="str">
            <v xml:space="preserve"> </v>
          </cell>
          <cell r="BU302" t="str">
            <v xml:space="preserve"> </v>
          </cell>
          <cell r="BV302" t="str">
            <v xml:space="preserve"> </v>
          </cell>
          <cell r="BW302" t="str">
            <v xml:space="preserve"> </v>
          </cell>
          <cell r="BX302" t="str">
            <v xml:space="preserve"> </v>
          </cell>
          <cell r="BY302" t="str">
            <v xml:space="preserve"> </v>
          </cell>
          <cell r="BZ302" t="str">
            <v xml:space="preserve"> </v>
          </cell>
          <cell r="CA302" t="str">
            <v xml:space="preserve"> </v>
          </cell>
          <cell r="CB302" t="str">
            <v xml:space="preserve"> </v>
          </cell>
          <cell r="CC302" t="str">
            <v xml:space="preserve"> </v>
          </cell>
          <cell r="CD302" t="str">
            <v xml:space="preserve"> </v>
          </cell>
          <cell r="CE302" t="str">
            <v xml:space="preserve"> </v>
          </cell>
          <cell r="CF302" t="str">
            <v xml:space="preserve"> </v>
          </cell>
          <cell r="CG302" t="str">
            <v xml:space="preserve"> </v>
          </cell>
          <cell r="CH302" t="str">
            <v xml:space="preserve"> </v>
          </cell>
          <cell r="CI302" t="str">
            <v xml:space="preserve"> </v>
          </cell>
          <cell r="CJ302" t="str">
            <v xml:space="preserve"> </v>
          </cell>
          <cell r="CK302" t="str">
            <v xml:space="preserve"> </v>
          </cell>
          <cell r="CL302" t="str">
            <v xml:space="preserve"> </v>
          </cell>
          <cell r="CM302" t="str">
            <v xml:space="preserve"> </v>
          </cell>
          <cell r="CN302" t="str">
            <v xml:space="preserve"> </v>
          </cell>
          <cell r="CO302" t="str">
            <v xml:space="preserve"> </v>
          </cell>
          <cell r="CP302" t="str">
            <v xml:space="preserve"> </v>
          </cell>
          <cell r="CQ302" t="str">
            <v xml:space="preserve"> </v>
          </cell>
          <cell r="CR302" t="str">
            <v xml:space="preserve"> </v>
          </cell>
          <cell r="CS302" t="str">
            <v xml:space="preserve"> </v>
          </cell>
          <cell r="CT302" t="str">
            <v xml:space="preserve"> </v>
          </cell>
          <cell r="CU302" t="str">
            <v xml:space="preserve"> </v>
          </cell>
          <cell r="CV302" t="str">
            <v xml:space="preserve"> </v>
          </cell>
          <cell r="CW302" t="str">
            <v xml:space="preserve"> </v>
          </cell>
          <cell r="CX302" t="str">
            <v xml:space="preserve"> </v>
          </cell>
          <cell r="CY302" t="str">
            <v xml:space="preserve"> </v>
          </cell>
          <cell r="CZ302" t="str">
            <v xml:space="preserve"> </v>
          </cell>
          <cell r="DA302" t="str">
            <v xml:space="preserve"> </v>
          </cell>
          <cell r="DB302" t="str">
            <v xml:space="preserve"> </v>
          </cell>
          <cell r="DC302" t="str">
            <v xml:space="preserve"> </v>
          </cell>
          <cell r="DD302" t="str">
            <v xml:space="preserve"> </v>
          </cell>
          <cell r="DE302" t="str">
            <v xml:space="preserve"> </v>
          </cell>
          <cell r="DF302" t="str">
            <v xml:space="preserve"> </v>
          </cell>
          <cell r="DG302" t="str">
            <v xml:space="preserve"> </v>
          </cell>
          <cell r="DH302" t="str">
            <v>2. OESChrysler Corporation1002047</v>
          </cell>
          <cell r="DI302">
            <v>0</v>
          </cell>
          <cell r="DJ302">
            <v>0</v>
          </cell>
          <cell r="DL302">
            <v>0</v>
          </cell>
          <cell r="DM302">
            <v>0</v>
          </cell>
          <cell r="DN302">
            <v>0</v>
          </cell>
          <cell r="DP302">
            <v>0</v>
          </cell>
          <cell r="DQ302">
            <v>0</v>
          </cell>
          <cell r="DR302">
            <v>0</v>
          </cell>
          <cell r="DT302">
            <v>0</v>
          </cell>
          <cell r="DU302">
            <v>0</v>
          </cell>
          <cell r="DV302">
            <v>0</v>
          </cell>
          <cell r="DX302">
            <v>0</v>
          </cell>
          <cell r="DY302">
            <v>0</v>
          </cell>
          <cell r="DZ302">
            <v>0</v>
          </cell>
          <cell r="EB302">
            <v>0</v>
          </cell>
          <cell r="EC302">
            <v>0</v>
          </cell>
          <cell r="ED302">
            <v>0</v>
          </cell>
          <cell r="EF302">
            <v>0</v>
          </cell>
          <cell r="EG302">
            <v>0</v>
          </cell>
          <cell r="EH302">
            <v>0</v>
          </cell>
          <cell r="EJ302">
            <v>0</v>
          </cell>
          <cell r="EK302">
            <v>0</v>
          </cell>
          <cell r="EL302">
            <v>0</v>
          </cell>
          <cell r="EN302">
            <v>0</v>
          </cell>
          <cell r="EO302">
            <v>0</v>
          </cell>
          <cell r="EP302">
            <v>0</v>
          </cell>
          <cell r="ER302">
            <v>0</v>
          </cell>
          <cell r="ES302">
            <v>0</v>
          </cell>
          <cell r="ET302">
            <v>0</v>
          </cell>
          <cell r="EV302">
            <v>0</v>
          </cell>
          <cell r="EW302">
            <v>0</v>
          </cell>
          <cell r="EX302">
            <v>0</v>
          </cell>
          <cell r="EZ302">
            <v>0</v>
          </cell>
          <cell r="FA302">
            <v>0</v>
          </cell>
          <cell r="FB302">
            <v>0</v>
          </cell>
          <cell r="FD302">
            <v>0</v>
          </cell>
          <cell r="FE302">
            <v>0</v>
          </cell>
          <cell r="FF302">
            <v>0</v>
          </cell>
          <cell r="FI302">
            <v>0</v>
          </cell>
          <cell r="FJ302">
            <v>0</v>
          </cell>
          <cell r="FK302">
            <v>0</v>
          </cell>
          <cell r="FM302">
            <v>0</v>
          </cell>
          <cell r="FN302">
            <v>0</v>
          </cell>
          <cell r="FO302">
            <v>0</v>
          </cell>
          <cell r="FQ302">
            <v>0</v>
          </cell>
          <cell r="FR302">
            <v>0</v>
          </cell>
          <cell r="FS302">
            <v>0</v>
          </cell>
          <cell r="FU302">
            <v>0</v>
          </cell>
          <cell r="FV302">
            <v>0</v>
          </cell>
          <cell r="FW302">
            <v>0</v>
          </cell>
          <cell r="FY302">
            <v>0</v>
          </cell>
          <cell r="FZ302">
            <v>0</v>
          </cell>
          <cell r="GA302">
            <v>0</v>
          </cell>
          <cell r="GC302">
            <v>0</v>
          </cell>
          <cell r="GD302">
            <v>0</v>
          </cell>
          <cell r="GE302">
            <v>0</v>
          </cell>
          <cell r="GG302">
            <v>0</v>
          </cell>
          <cell r="GH302">
            <v>0</v>
          </cell>
          <cell r="GI302">
            <v>0</v>
          </cell>
          <cell r="GK302">
            <v>0</v>
          </cell>
          <cell r="GL302">
            <v>0</v>
          </cell>
          <cell r="GM302">
            <v>0</v>
          </cell>
          <cell r="GO302">
            <v>0</v>
          </cell>
          <cell r="GP302">
            <v>0</v>
          </cell>
          <cell r="GQ302">
            <v>0</v>
          </cell>
          <cell r="GS302">
            <v>0</v>
          </cell>
          <cell r="GT302">
            <v>0</v>
          </cell>
          <cell r="GU302">
            <v>0</v>
          </cell>
          <cell r="GW302">
            <v>0</v>
          </cell>
          <cell r="GX302">
            <v>0</v>
          </cell>
          <cell r="GY302">
            <v>0</v>
          </cell>
          <cell r="HA302">
            <v>0</v>
          </cell>
          <cell r="HB302">
            <v>0</v>
          </cell>
          <cell r="HC302">
            <v>0</v>
          </cell>
        </row>
        <row r="303">
          <cell r="H303" t="str">
            <v>1002061</v>
          </cell>
          <cell r="I303" t="str">
            <v>USD</v>
          </cell>
          <cell r="J303" t="str">
            <v>RADIADOR 1.5 AH-BAV A/T</v>
          </cell>
          <cell r="K303" t="str">
            <v>T1</v>
          </cell>
          <cell r="L303">
            <v>0</v>
          </cell>
          <cell r="M303">
            <v>0</v>
          </cell>
          <cell r="N303">
            <v>82.291199999999975</v>
          </cell>
          <cell r="R303">
            <v>82.291199999999975</v>
          </cell>
          <cell r="V303">
            <v>82.291199999999975</v>
          </cell>
          <cell r="Z303">
            <v>82.291199999999975</v>
          </cell>
          <cell r="AD303">
            <v>82.291199999999975</v>
          </cell>
          <cell r="AH303">
            <v>82.291199999999975</v>
          </cell>
          <cell r="AL303">
            <v>82.291199999999975</v>
          </cell>
          <cell r="AP303">
            <v>82.291199999999975</v>
          </cell>
          <cell r="AT303">
            <v>82.291199999999975</v>
          </cell>
          <cell r="AX303">
            <v>82.291199999999975</v>
          </cell>
          <cell r="BB303">
            <v>82.291199999999975</v>
          </cell>
          <cell r="BF303">
            <v>82.291199999999975</v>
          </cell>
          <cell r="BJ303">
            <v>82.291199999999975</v>
          </cell>
          <cell r="BK303">
            <v>0</v>
          </cell>
          <cell r="BL303" t="str">
            <v xml:space="preserve"> </v>
          </cell>
          <cell r="BM303" t="str">
            <v xml:space="preserve"> </v>
          </cell>
          <cell r="BN303" t="str">
            <v xml:space="preserve"> </v>
          </cell>
          <cell r="BO303" t="str">
            <v xml:space="preserve"> </v>
          </cell>
          <cell r="BP303" t="str">
            <v xml:space="preserve"> </v>
          </cell>
          <cell r="BQ303" t="str">
            <v xml:space="preserve"> </v>
          </cell>
          <cell r="BR303" t="str">
            <v xml:space="preserve"> </v>
          </cell>
          <cell r="BS303" t="str">
            <v xml:space="preserve"> </v>
          </cell>
          <cell r="BT303" t="str">
            <v xml:space="preserve"> </v>
          </cell>
          <cell r="BU303" t="str">
            <v xml:space="preserve"> </v>
          </cell>
          <cell r="BV303" t="str">
            <v xml:space="preserve"> </v>
          </cell>
          <cell r="BW303" t="str">
            <v xml:space="preserve"> </v>
          </cell>
          <cell r="BX303" t="str">
            <v xml:space="preserve"> </v>
          </cell>
          <cell r="BY303" t="str">
            <v xml:space="preserve"> </v>
          </cell>
          <cell r="BZ303" t="str">
            <v xml:space="preserve"> </v>
          </cell>
          <cell r="CA303" t="str">
            <v xml:space="preserve"> </v>
          </cell>
          <cell r="CB303" t="str">
            <v xml:space="preserve"> </v>
          </cell>
          <cell r="CC303" t="str">
            <v xml:space="preserve"> </v>
          </cell>
          <cell r="CD303" t="str">
            <v xml:space="preserve"> </v>
          </cell>
          <cell r="CE303" t="str">
            <v xml:space="preserve"> </v>
          </cell>
          <cell r="CF303" t="str">
            <v xml:space="preserve"> </v>
          </cell>
          <cell r="CG303" t="str">
            <v xml:space="preserve"> </v>
          </cell>
          <cell r="CH303" t="str">
            <v xml:space="preserve"> </v>
          </cell>
          <cell r="CI303" t="str">
            <v xml:space="preserve"> </v>
          </cell>
          <cell r="CJ303" t="str">
            <v xml:space="preserve"> </v>
          </cell>
          <cell r="CK303" t="str">
            <v xml:space="preserve"> </v>
          </cell>
          <cell r="CL303" t="str">
            <v xml:space="preserve"> </v>
          </cell>
          <cell r="CM303" t="str">
            <v xml:space="preserve"> </v>
          </cell>
          <cell r="CN303" t="str">
            <v xml:space="preserve"> </v>
          </cell>
          <cell r="CO303" t="str">
            <v xml:space="preserve"> </v>
          </cell>
          <cell r="CP303" t="str">
            <v xml:space="preserve"> </v>
          </cell>
          <cell r="CQ303" t="str">
            <v xml:space="preserve"> </v>
          </cell>
          <cell r="CR303" t="str">
            <v xml:space="preserve"> </v>
          </cell>
          <cell r="CS303" t="str">
            <v xml:space="preserve"> </v>
          </cell>
          <cell r="CT303" t="str">
            <v xml:space="preserve"> </v>
          </cell>
          <cell r="CU303" t="str">
            <v xml:space="preserve"> </v>
          </cell>
          <cell r="CV303" t="str">
            <v xml:space="preserve"> </v>
          </cell>
          <cell r="CW303" t="str">
            <v xml:space="preserve"> </v>
          </cell>
          <cell r="CX303" t="str">
            <v xml:space="preserve"> </v>
          </cell>
          <cell r="CY303" t="str">
            <v xml:space="preserve"> </v>
          </cell>
          <cell r="CZ303" t="str">
            <v xml:space="preserve"> </v>
          </cell>
          <cell r="DA303" t="str">
            <v xml:space="preserve"> </v>
          </cell>
          <cell r="DB303" t="str">
            <v xml:space="preserve"> </v>
          </cell>
          <cell r="DC303" t="str">
            <v xml:space="preserve"> </v>
          </cell>
          <cell r="DD303" t="str">
            <v xml:space="preserve"> </v>
          </cell>
          <cell r="DE303" t="str">
            <v xml:space="preserve"> </v>
          </cell>
          <cell r="DF303" t="str">
            <v xml:space="preserve"> </v>
          </cell>
          <cell r="DG303" t="str">
            <v xml:space="preserve"> </v>
          </cell>
          <cell r="DH303" t="str">
            <v>2. OESChrysler Corporation1002061</v>
          </cell>
          <cell r="DI303">
            <v>0</v>
          </cell>
          <cell r="DJ303">
            <v>0</v>
          </cell>
          <cell r="DL303">
            <v>0</v>
          </cell>
          <cell r="DM303">
            <v>0</v>
          </cell>
          <cell r="DN303">
            <v>0</v>
          </cell>
          <cell r="DP303">
            <v>0</v>
          </cell>
          <cell r="DQ303">
            <v>0</v>
          </cell>
          <cell r="DR303">
            <v>0</v>
          </cell>
          <cell r="DT303">
            <v>0</v>
          </cell>
          <cell r="DU303">
            <v>0</v>
          </cell>
          <cell r="DV303">
            <v>0</v>
          </cell>
          <cell r="DX303">
            <v>0</v>
          </cell>
          <cell r="DY303">
            <v>0</v>
          </cell>
          <cell r="DZ303">
            <v>0</v>
          </cell>
          <cell r="EB303">
            <v>0</v>
          </cell>
          <cell r="EC303">
            <v>0</v>
          </cell>
          <cell r="ED303">
            <v>0</v>
          </cell>
          <cell r="EF303">
            <v>0</v>
          </cell>
          <cell r="EG303">
            <v>0</v>
          </cell>
          <cell r="EH303">
            <v>0</v>
          </cell>
          <cell r="EJ303">
            <v>0</v>
          </cell>
          <cell r="EK303">
            <v>0</v>
          </cell>
          <cell r="EL303">
            <v>0</v>
          </cell>
          <cell r="EN303">
            <v>0</v>
          </cell>
          <cell r="EO303">
            <v>0</v>
          </cell>
          <cell r="EP303">
            <v>0</v>
          </cell>
          <cell r="ER303">
            <v>0</v>
          </cell>
          <cell r="ES303">
            <v>0</v>
          </cell>
          <cell r="ET303">
            <v>0</v>
          </cell>
          <cell r="EV303">
            <v>0</v>
          </cell>
          <cell r="EW303">
            <v>0</v>
          </cell>
          <cell r="EX303">
            <v>0</v>
          </cell>
          <cell r="EZ303">
            <v>0</v>
          </cell>
          <cell r="FA303">
            <v>0</v>
          </cell>
          <cell r="FB303">
            <v>0</v>
          </cell>
          <cell r="FD303">
            <v>0</v>
          </cell>
          <cell r="FE303">
            <v>0</v>
          </cell>
          <cell r="FF303">
            <v>0</v>
          </cell>
          <cell r="FI303">
            <v>0</v>
          </cell>
          <cell r="FJ303">
            <v>0</v>
          </cell>
          <cell r="FK303">
            <v>0</v>
          </cell>
          <cell r="FM303">
            <v>0</v>
          </cell>
          <cell r="FN303">
            <v>0</v>
          </cell>
          <cell r="FO303">
            <v>0</v>
          </cell>
          <cell r="FQ303">
            <v>0</v>
          </cell>
          <cell r="FR303">
            <v>0</v>
          </cell>
          <cell r="FS303">
            <v>0</v>
          </cell>
          <cell r="FU303">
            <v>0</v>
          </cell>
          <cell r="FV303">
            <v>0</v>
          </cell>
          <cell r="FW303">
            <v>0</v>
          </cell>
          <cell r="FY303">
            <v>0</v>
          </cell>
          <cell r="FZ303">
            <v>0</v>
          </cell>
          <cell r="GA303">
            <v>0</v>
          </cell>
          <cell r="GC303">
            <v>0</v>
          </cell>
          <cell r="GD303">
            <v>0</v>
          </cell>
          <cell r="GE303">
            <v>0</v>
          </cell>
          <cell r="GG303">
            <v>0</v>
          </cell>
          <cell r="GH303">
            <v>0</v>
          </cell>
          <cell r="GI303">
            <v>0</v>
          </cell>
          <cell r="GK303">
            <v>0</v>
          </cell>
          <cell r="GL303">
            <v>0</v>
          </cell>
          <cell r="GM303">
            <v>0</v>
          </cell>
          <cell r="GO303">
            <v>0</v>
          </cell>
          <cell r="GP303">
            <v>0</v>
          </cell>
          <cell r="GQ303">
            <v>0</v>
          </cell>
          <cell r="GS303">
            <v>0</v>
          </cell>
          <cell r="GT303">
            <v>0</v>
          </cell>
          <cell r="GU303">
            <v>0</v>
          </cell>
          <cell r="GW303">
            <v>0</v>
          </cell>
          <cell r="GX303">
            <v>0</v>
          </cell>
          <cell r="GY303">
            <v>0</v>
          </cell>
          <cell r="HA303">
            <v>0</v>
          </cell>
          <cell r="HB303">
            <v>0</v>
          </cell>
          <cell r="HC303">
            <v>0</v>
          </cell>
        </row>
        <row r="304">
          <cell r="H304" t="str">
            <v>1002161</v>
          </cell>
          <cell r="I304" t="str">
            <v>USD</v>
          </cell>
          <cell r="J304" t="str">
            <v>RAD ENS .81 AH-BAF     DF</v>
          </cell>
          <cell r="K304" t="str">
            <v>T1</v>
          </cell>
          <cell r="L304">
            <v>0</v>
          </cell>
          <cell r="M304">
            <v>0</v>
          </cell>
          <cell r="N304">
            <v>51.395200000000003</v>
          </cell>
          <cell r="O304">
            <v>-0.23</v>
          </cell>
          <cell r="P304" t="str">
            <v>Prod.Tec</v>
          </cell>
          <cell r="Q304" t="str">
            <v>Ideas MCM 128077-128079</v>
          </cell>
          <cell r="R304">
            <v>51.165200000000006</v>
          </cell>
          <cell r="V304">
            <v>51.165200000000006</v>
          </cell>
          <cell r="Z304">
            <v>51.165200000000006</v>
          </cell>
          <cell r="AD304">
            <v>51.165200000000006</v>
          </cell>
          <cell r="AH304">
            <v>51.165200000000006</v>
          </cell>
          <cell r="AL304">
            <v>51.165200000000006</v>
          </cell>
          <cell r="AP304">
            <v>51.165200000000006</v>
          </cell>
          <cell r="AT304">
            <v>51.165200000000006</v>
          </cell>
          <cell r="AX304">
            <v>51.165200000000006</v>
          </cell>
          <cell r="BB304">
            <v>51.165200000000006</v>
          </cell>
          <cell r="BF304">
            <v>51.165200000000006</v>
          </cell>
          <cell r="BJ304">
            <v>51.165200000000006</v>
          </cell>
          <cell r="BK304">
            <v>-0.23</v>
          </cell>
          <cell r="BL304" t="str">
            <v xml:space="preserve"> </v>
          </cell>
          <cell r="BM304" t="str">
            <v xml:space="preserve"> </v>
          </cell>
          <cell r="BN304">
            <v>-0.23</v>
          </cell>
          <cell r="BO304" t="str">
            <v xml:space="preserve"> </v>
          </cell>
          <cell r="BP304" t="str">
            <v xml:space="preserve"> </v>
          </cell>
          <cell r="BQ304" t="str">
            <v xml:space="preserve"> </v>
          </cell>
          <cell r="BR304" t="str">
            <v xml:space="preserve"> </v>
          </cell>
          <cell r="BS304" t="str">
            <v xml:space="preserve"> </v>
          </cell>
          <cell r="BT304" t="str">
            <v xml:space="preserve"> </v>
          </cell>
          <cell r="BU304" t="str">
            <v xml:space="preserve"> </v>
          </cell>
          <cell r="BV304" t="str">
            <v xml:space="preserve"> </v>
          </cell>
          <cell r="BW304" t="str">
            <v xml:space="preserve"> </v>
          </cell>
          <cell r="BX304" t="str">
            <v xml:space="preserve"> </v>
          </cell>
          <cell r="BY304" t="str">
            <v xml:space="preserve"> </v>
          </cell>
          <cell r="BZ304" t="str">
            <v xml:space="preserve"> </v>
          </cell>
          <cell r="CA304" t="str">
            <v xml:space="preserve"> </v>
          </cell>
          <cell r="CB304" t="str">
            <v xml:space="preserve"> </v>
          </cell>
          <cell r="CC304" t="str">
            <v xml:space="preserve"> </v>
          </cell>
          <cell r="CD304" t="str">
            <v xml:space="preserve"> </v>
          </cell>
          <cell r="CE304" t="str">
            <v xml:space="preserve"> </v>
          </cell>
          <cell r="CF304" t="str">
            <v xml:space="preserve"> </v>
          </cell>
          <cell r="CG304" t="str">
            <v xml:space="preserve"> </v>
          </cell>
          <cell r="CH304" t="str">
            <v xml:space="preserve"> </v>
          </cell>
          <cell r="CI304" t="str">
            <v xml:space="preserve"> </v>
          </cell>
          <cell r="CJ304" t="str">
            <v xml:space="preserve"> </v>
          </cell>
          <cell r="CK304" t="str">
            <v xml:space="preserve"> </v>
          </cell>
          <cell r="CL304" t="str">
            <v xml:space="preserve"> </v>
          </cell>
          <cell r="CM304" t="str">
            <v xml:space="preserve"> </v>
          </cell>
          <cell r="CN304" t="str">
            <v xml:space="preserve"> </v>
          </cell>
          <cell r="CO304" t="str">
            <v xml:space="preserve"> </v>
          </cell>
          <cell r="CP304" t="str">
            <v xml:space="preserve"> </v>
          </cell>
          <cell r="CQ304" t="str">
            <v xml:space="preserve"> </v>
          </cell>
          <cell r="CR304" t="str">
            <v xml:space="preserve"> </v>
          </cell>
          <cell r="CS304" t="str">
            <v xml:space="preserve"> </v>
          </cell>
          <cell r="CT304" t="str">
            <v xml:space="preserve"> </v>
          </cell>
          <cell r="CU304" t="str">
            <v xml:space="preserve"> </v>
          </cell>
          <cell r="CV304" t="str">
            <v xml:space="preserve"> </v>
          </cell>
          <cell r="CW304" t="str">
            <v xml:space="preserve"> </v>
          </cell>
          <cell r="CX304" t="str">
            <v xml:space="preserve"> </v>
          </cell>
          <cell r="CY304" t="str">
            <v xml:space="preserve"> </v>
          </cell>
          <cell r="CZ304" t="str">
            <v xml:space="preserve"> </v>
          </cell>
          <cell r="DA304" t="str">
            <v xml:space="preserve"> </v>
          </cell>
          <cell r="DB304" t="str">
            <v xml:space="preserve"> </v>
          </cell>
          <cell r="DC304" t="str">
            <v xml:space="preserve"> </v>
          </cell>
          <cell r="DD304" t="str">
            <v xml:space="preserve"> </v>
          </cell>
          <cell r="DE304" t="str">
            <v xml:space="preserve"> </v>
          </cell>
          <cell r="DF304" t="str">
            <v xml:space="preserve"> </v>
          </cell>
          <cell r="DG304" t="str">
            <v xml:space="preserve"> </v>
          </cell>
          <cell r="DH304" t="str">
            <v>2. OESChrysler Corporation1002161</v>
          </cell>
          <cell r="DI304">
            <v>-0.23</v>
          </cell>
          <cell r="DJ304">
            <v>0</v>
          </cell>
          <cell r="DL304">
            <v>0</v>
          </cell>
          <cell r="DM304">
            <v>-0.23</v>
          </cell>
          <cell r="DN304">
            <v>0</v>
          </cell>
          <cell r="DP304">
            <v>0</v>
          </cell>
          <cell r="DQ304">
            <v>0</v>
          </cell>
          <cell r="DR304">
            <v>0</v>
          </cell>
          <cell r="DT304">
            <v>0</v>
          </cell>
          <cell r="DU304">
            <v>0</v>
          </cell>
          <cell r="DV304">
            <v>0</v>
          </cell>
          <cell r="DX304">
            <v>0</v>
          </cell>
          <cell r="DY304">
            <v>0</v>
          </cell>
          <cell r="DZ304">
            <v>0</v>
          </cell>
          <cell r="EB304">
            <v>0</v>
          </cell>
          <cell r="EC304">
            <v>0</v>
          </cell>
          <cell r="ED304">
            <v>0</v>
          </cell>
          <cell r="EF304">
            <v>0</v>
          </cell>
          <cell r="EG304">
            <v>0</v>
          </cell>
          <cell r="EH304">
            <v>0</v>
          </cell>
          <cell r="EJ304">
            <v>0</v>
          </cell>
          <cell r="EK304">
            <v>0</v>
          </cell>
          <cell r="EL304">
            <v>0</v>
          </cell>
          <cell r="EN304">
            <v>0</v>
          </cell>
          <cell r="EO304">
            <v>0</v>
          </cell>
          <cell r="EP304">
            <v>0</v>
          </cell>
          <cell r="ER304">
            <v>0</v>
          </cell>
          <cell r="ES304">
            <v>0</v>
          </cell>
          <cell r="ET304">
            <v>0</v>
          </cell>
          <cell r="EV304">
            <v>0</v>
          </cell>
          <cell r="EW304">
            <v>0</v>
          </cell>
          <cell r="EX304">
            <v>0</v>
          </cell>
          <cell r="EZ304">
            <v>0</v>
          </cell>
          <cell r="FA304">
            <v>0</v>
          </cell>
          <cell r="FB304">
            <v>0</v>
          </cell>
          <cell r="FD304">
            <v>0</v>
          </cell>
          <cell r="FE304">
            <v>0</v>
          </cell>
          <cell r="FF304">
            <v>0</v>
          </cell>
          <cell r="FI304">
            <v>0</v>
          </cell>
          <cell r="FJ304">
            <v>-0.23</v>
          </cell>
          <cell r="FK304">
            <v>0</v>
          </cell>
          <cell r="FM304">
            <v>0</v>
          </cell>
          <cell r="FN304">
            <v>-0.23</v>
          </cell>
          <cell r="FO304">
            <v>0</v>
          </cell>
          <cell r="FQ304">
            <v>0</v>
          </cell>
          <cell r="FR304">
            <v>-0.23</v>
          </cell>
          <cell r="FS304">
            <v>0</v>
          </cell>
          <cell r="FU304">
            <v>0</v>
          </cell>
          <cell r="FV304">
            <v>-0.23</v>
          </cell>
          <cell r="FW304">
            <v>0</v>
          </cell>
          <cell r="FY304">
            <v>0</v>
          </cell>
          <cell r="FZ304">
            <v>-0.23</v>
          </cell>
          <cell r="GA304">
            <v>0</v>
          </cell>
          <cell r="GC304">
            <v>0</v>
          </cell>
          <cell r="GD304">
            <v>-0.23</v>
          </cell>
          <cell r="GE304">
            <v>0</v>
          </cell>
          <cell r="GG304">
            <v>0</v>
          </cell>
          <cell r="GH304">
            <v>-0.23</v>
          </cell>
          <cell r="GI304">
            <v>0</v>
          </cell>
          <cell r="GK304">
            <v>0</v>
          </cell>
          <cell r="GL304">
            <v>-0.23</v>
          </cell>
          <cell r="GM304">
            <v>0</v>
          </cell>
          <cell r="GO304">
            <v>0</v>
          </cell>
          <cell r="GP304">
            <v>-0.23</v>
          </cell>
          <cell r="GQ304">
            <v>0</v>
          </cell>
          <cell r="GS304">
            <v>0</v>
          </cell>
          <cell r="GT304">
            <v>-0.23</v>
          </cell>
          <cell r="GU304">
            <v>0</v>
          </cell>
          <cell r="GW304">
            <v>0</v>
          </cell>
          <cell r="GX304">
            <v>-0.23</v>
          </cell>
          <cell r="GY304">
            <v>0</v>
          </cell>
          <cell r="HA304">
            <v>0</v>
          </cell>
          <cell r="HB304">
            <v>-0.23</v>
          </cell>
          <cell r="HC304">
            <v>0</v>
          </cell>
        </row>
        <row r="305">
          <cell r="H305" t="str">
            <v>1002164</v>
          </cell>
          <cell r="I305" t="str">
            <v>USD</v>
          </cell>
          <cell r="J305" t="str">
            <v>RAD XJ .81 SERVICE</v>
          </cell>
          <cell r="K305" t="str">
            <v>T1</v>
          </cell>
          <cell r="L305">
            <v>20.036523240000001</v>
          </cell>
          <cell r="M305">
            <v>20036.523240000002</v>
          </cell>
          <cell r="N305">
            <v>50.146599999999999</v>
          </cell>
          <cell r="O305">
            <v>-0.23</v>
          </cell>
          <cell r="P305" t="str">
            <v>Prod.Tec</v>
          </cell>
          <cell r="Q305" t="str">
            <v>Ideas MCM 128077-128079</v>
          </cell>
          <cell r="R305">
            <v>49.916600000000003</v>
          </cell>
          <cell r="V305">
            <v>49.916600000000003</v>
          </cell>
          <cell r="Z305">
            <v>49.916600000000003</v>
          </cell>
          <cell r="AD305">
            <v>49.916600000000003</v>
          </cell>
          <cell r="AH305">
            <v>49.916600000000003</v>
          </cell>
          <cell r="AL305">
            <v>49.916600000000003</v>
          </cell>
          <cell r="AP305">
            <v>49.916600000000003</v>
          </cell>
          <cell r="AT305">
            <v>49.916600000000003</v>
          </cell>
          <cell r="AX305">
            <v>49.916600000000003</v>
          </cell>
          <cell r="BB305">
            <v>49.916600000000003</v>
          </cell>
          <cell r="BF305">
            <v>49.916600000000003</v>
          </cell>
          <cell r="BJ305">
            <v>49.916600000000003</v>
          </cell>
          <cell r="BK305">
            <v>-0.23</v>
          </cell>
          <cell r="BL305" t="str">
            <v xml:space="preserve"> </v>
          </cell>
          <cell r="BM305" t="str">
            <v xml:space="preserve"> </v>
          </cell>
          <cell r="BN305">
            <v>-0.23</v>
          </cell>
          <cell r="BO305" t="str">
            <v xml:space="preserve"> </v>
          </cell>
          <cell r="BP305" t="str">
            <v xml:space="preserve"> </v>
          </cell>
          <cell r="BQ305" t="str">
            <v xml:space="preserve"> </v>
          </cell>
          <cell r="BR305" t="str">
            <v xml:space="preserve"> </v>
          </cell>
          <cell r="BS305" t="str">
            <v xml:space="preserve"> </v>
          </cell>
          <cell r="BT305" t="str">
            <v xml:space="preserve"> </v>
          </cell>
          <cell r="BU305" t="str">
            <v xml:space="preserve"> </v>
          </cell>
          <cell r="BV305" t="str">
            <v xml:space="preserve"> </v>
          </cell>
          <cell r="BW305" t="str">
            <v xml:space="preserve"> </v>
          </cell>
          <cell r="BX305" t="str">
            <v xml:space="preserve"> </v>
          </cell>
          <cell r="BY305" t="str">
            <v xml:space="preserve"> </v>
          </cell>
          <cell r="BZ305" t="str">
            <v xml:space="preserve"> </v>
          </cell>
          <cell r="CA305" t="str">
            <v xml:space="preserve"> </v>
          </cell>
          <cell r="CB305" t="str">
            <v xml:space="preserve"> </v>
          </cell>
          <cell r="CC305" t="str">
            <v xml:space="preserve"> </v>
          </cell>
          <cell r="CD305" t="str">
            <v xml:space="preserve"> </v>
          </cell>
          <cell r="CE305" t="str">
            <v xml:space="preserve"> </v>
          </cell>
          <cell r="CF305" t="str">
            <v xml:space="preserve"> </v>
          </cell>
          <cell r="CG305" t="str">
            <v xml:space="preserve"> </v>
          </cell>
          <cell r="CH305" t="str">
            <v xml:space="preserve"> </v>
          </cell>
          <cell r="CI305" t="str">
            <v xml:space="preserve"> </v>
          </cell>
          <cell r="CJ305" t="str">
            <v xml:space="preserve"> </v>
          </cell>
          <cell r="CK305" t="str">
            <v xml:space="preserve"> </v>
          </cell>
          <cell r="CL305" t="str">
            <v xml:space="preserve"> </v>
          </cell>
          <cell r="CM305" t="str">
            <v xml:space="preserve"> </v>
          </cell>
          <cell r="CN305" t="str">
            <v xml:space="preserve"> </v>
          </cell>
          <cell r="CO305" t="str">
            <v xml:space="preserve"> </v>
          </cell>
          <cell r="CP305" t="str">
            <v xml:space="preserve"> </v>
          </cell>
          <cell r="CQ305" t="str">
            <v xml:space="preserve"> </v>
          </cell>
          <cell r="CR305" t="str">
            <v xml:space="preserve"> </v>
          </cell>
          <cell r="CS305" t="str">
            <v xml:space="preserve"> </v>
          </cell>
          <cell r="CT305" t="str">
            <v xml:space="preserve"> </v>
          </cell>
          <cell r="CU305" t="str">
            <v xml:space="preserve"> </v>
          </cell>
          <cell r="CV305" t="str">
            <v xml:space="preserve"> </v>
          </cell>
          <cell r="CW305" t="str">
            <v xml:space="preserve"> </v>
          </cell>
          <cell r="CX305" t="str">
            <v xml:space="preserve"> </v>
          </cell>
          <cell r="CY305" t="str">
            <v xml:space="preserve"> </v>
          </cell>
          <cell r="CZ305" t="str">
            <v xml:space="preserve"> </v>
          </cell>
          <cell r="DA305" t="str">
            <v xml:space="preserve"> </v>
          </cell>
          <cell r="DB305" t="str">
            <v xml:space="preserve"> </v>
          </cell>
          <cell r="DC305" t="str">
            <v xml:space="preserve"> </v>
          </cell>
          <cell r="DD305" t="str">
            <v xml:space="preserve"> </v>
          </cell>
          <cell r="DE305" t="str">
            <v xml:space="preserve"> </v>
          </cell>
          <cell r="DF305" t="str">
            <v xml:space="preserve"> </v>
          </cell>
          <cell r="DG305" t="str">
            <v xml:space="preserve"> </v>
          </cell>
          <cell r="DH305" t="str">
            <v>2. OESChrysler Corporation1002164</v>
          </cell>
          <cell r="DI305">
            <v>-0.23</v>
          </cell>
          <cell r="DJ305">
            <v>0</v>
          </cell>
          <cell r="DL305">
            <v>0</v>
          </cell>
          <cell r="DM305">
            <v>-0.23</v>
          </cell>
          <cell r="DN305">
            <v>0</v>
          </cell>
          <cell r="DP305">
            <v>0</v>
          </cell>
          <cell r="DQ305">
            <v>0</v>
          </cell>
          <cell r="DR305">
            <v>0</v>
          </cell>
          <cell r="DT305">
            <v>0</v>
          </cell>
          <cell r="DU305">
            <v>0</v>
          </cell>
          <cell r="DV305">
            <v>0</v>
          </cell>
          <cell r="DX305">
            <v>0</v>
          </cell>
          <cell r="DY305">
            <v>0</v>
          </cell>
          <cell r="DZ305">
            <v>0</v>
          </cell>
          <cell r="EB305">
            <v>0</v>
          </cell>
          <cell r="EC305">
            <v>0</v>
          </cell>
          <cell r="ED305">
            <v>0</v>
          </cell>
          <cell r="EF305">
            <v>0</v>
          </cell>
          <cell r="EG305">
            <v>0</v>
          </cell>
          <cell r="EH305">
            <v>0</v>
          </cell>
          <cell r="EJ305">
            <v>0</v>
          </cell>
          <cell r="EK305">
            <v>0</v>
          </cell>
          <cell r="EL305">
            <v>0</v>
          </cell>
          <cell r="EN305">
            <v>0</v>
          </cell>
          <cell r="EO305">
            <v>0</v>
          </cell>
          <cell r="EP305">
            <v>0</v>
          </cell>
          <cell r="ER305">
            <v>0</v>
          </cell>
          <cell r="ES305">
            <v>0</v>
          </cell>
          <cell r="ET305">
            <v>0</v>
          </cell>
          <cell r="EV305">
            <v>0</v>
          </cell>
          <cell r="EW305">
            <v>0</v>
          </cell>
          <cell r="EX305">
            <v>0</v>
          </cell>
          <cell r="EZ305">
            <v>0</v>
          </cell>
          <cell r="FA305">
            <v>0</v>
          </cell>
          <cell r="FB305">
            <v>0</v>
          </cell>
          <cell r="FD305">
            <v>0</v>
          </cell>
          <cell r="FE305">
            <v>0</v>
          </cell>
          <cell r="FF305">
            <v>0</v>
          </cell>
          <cell r="FI305">
            <v>0</v>
          </cell>
          <cell r="FJ305">
            <v>-0.23</v>
          </cell>
          <cell r="FK305">
            <v>0</v>
          </cell>
          <cell r="FM305">
            <v>0</v>
          </cell>
          <cell r="FN305">
            <v>-0.23</v>
          </cell>
          <cell r="FO305">
            <v>0</v>
          </cell>
          <cell r="FQ305">
            <v>0</v>
          </cell>
          <cell r="FR305">
            <v>-0.23</v>
          </cell>
          <cell r="FS305">
            <v>0</v>
          </cell>
          <cell r="FU305">
            <v>0</v>
          </cell>
          <cell r="FV305">
            <v>-0.23</v>
          </cell>
          <cell r="FW305">
            <v>0</v>
          </cell>
          <cell r="FY305">
            <v>0</v>
          </cell>
          <cell r="FZ305">
            <v>-0.23</v>
          </cell>
          <cell r="GA305">
            <v>0</v>
          </cell>
          <cell r="GC305">
            <v>0</v>
          </cell>
          <cell r="GD305">
            <v>-0.23</v>
          </cell>
          <cell r="GE305">
            <v>0</v>
          </cell>
          <cell r="GG305">
            <v>0</v>
          </cell>
          <cell r="GH305">
            <v>-0.23</v>
          </cell>
          <cell r="GI305">
            <v>0</v>
          </cell>
          <cell r="GK305">
            <v>0</v>
          </cell>
          <cell r="GL305">
            <v>-0.23</v>
          </cell>
          <cell r="GM305">
            <v>0</v>
          </cell>
          <cell r="GO305">
            <v>0</v>
          </cell>
          <cell r="GP305">
            <v>-0.23</v>
          </cell>
          <cell r="GQ305">
            <v>0</v>
          </cell>
          <cell r="GS305">
            <v>0</v>
          </cell>
          <cell r="GT305">
            <v>-0.23</v>
          </cell>
          <cell r="GU305">
            <v>0</v>
          </cell>
          <cell r="GW305">
            <v>0</v>
          </cell>
          <cell r="GX305">
            <v>-0.23</v>
          </cell>
          <cell r="GY305">
            <v>0</v>
          </cell>
          <cell r="HA305">
            <v>0</v>
          </cell>
          <cell r="HB305">
            <v>-0.23</v>
          </cell>
          <cell r="HC305">
            <v>0</v>
          </cell>
        </row>
        <row r="306">
          <cell r="H306" t="str">
            <v>1002183</v>
          </cell>
          <cell r="I306" t="str">
            <v>USD</v>
          </cell>
          <cell r="J306" t="str">
            <v>RAD A-BODY 0.7 A/T SERVIC</v>
          </cell>
          <cell r="K306" t="str">
            <v>T1</v>
          </cell>
          <cell r="L306">
            <v>0</v>
          </cell>
          <cell r="M306">
            <v>0</v>
          </cell>
          <cell r="N306">
            <v>42.733600000000003</v>
          </cell>
          <cell r="O306">
            <v>-0.13</v>
          </cell>
          <cell r="P306" t="str">
            <v>Prod.Tec</v>
          </cell>
          <cell r="Q306" t="str">
            <v>Ideas MCM 128077-128079</v>
          </cell>
          <cell r="R306">
            <v>42.6036</v>
          </cell>
          <cell r="V306">
            <v>42.6036</v>
          </cell>
          <cell r="Z306">
            <v>42.6036</v>
          </cell>
          <cell r="AD306">
            <v>42.6036</v>
          </cell>
          <cell r="AH306">
            <v>42.6036</v>
          </cell>
          <cell r="AL306">
            <v>42.6036</v>
          </cell>
          <cell r="AP306">
            <v>42.6036</v>
          </cell>
          <cell r="AT306">
            <v>42.6036</v>
          </cell>
          <cell r="AX306">
            <v>42.6036</v>
          </cell>
          <cell r="BB306">
            <v>42.6036</v>
          </cell>
          <cell r="BF306">
            <v>42.6036</v>
          </cell>
          <cell r="BJ306">
            <v>42.6036</v>
          </cell>
          <cell r="BK306">
            <v>-0.13</v>
          </cell>
          <cell r="BL306" t="str">
            <v xml:space="preserve"> </v>
          </cell>
          <cell r="BM306" t="str">
            <v xml:space="preserve"> </v>
          </cell>
          <cell r="BN306">
            <v>-0.13</v>
          </cell>
          <cell r="BO306" t="str">
            <v xml:space="preserve"> </v>
          </cell>
          <cell r="BP306" t="str">
            <v xml:space="preserve"> </v>
          </cell>
          <cell r="BQ306" t="str">
            <v xml:space="preserve"> </v>
          </cell>
          <cell r="BR306" t="str">
            <v xml:space="preserve"> </v>
          </cell>
          <cell r="BS306" t="str">
            <v xml:space="preserve"> </v>
          </cell>
          <cell r="BT306" t="str">
            <v xml:space="preserve"> </v>
          </cell>
          <cell r="BU306" t="str">
            <v xml:space="preserve"> </v>
          </cell>
          <cell r="BV306" t="str">
            <v xml:space="preserve"> </v>
          </cell>
          <cell r="BW306" t="str">
            <v xml:space="preserve"> </v>
          </cell>
          <cell r="BX306" t="str">
            <v xml:space="preserve"> </v>
          </cell>
          <cell r="BY306" t="str">
            <v xml:space="preserve"> </v>
          </cell>
          <cell r="BZ306" t="str">
            <v xml:space="preserve"> </v>
          </cell>
          <cell r="CA306" t="str">
            <v xml:space="preserve"> </v>
          </cell>
          <cell r="CB306" t="str">
            <v xml:space="preserve"> </v>
          </cell>
          <cell r="CC306" t="str">
            <v xml:space="preserve"> </v>
          </cell>
          <cell r="CD306" t="str">
            <v xml:space="preserve"> </v>
          </cell>
          <cell r="CE306" t="str">
            <v xml:space="preserve"> </v>
          </cell>
          <cell r="CF306" t="str">
            <v xml:space="preserve"> </v>
          </cell>
          <cell r="CG306" t="str">
            <v xml:space="preserve"> </v>
          </cell>
          <cell r="CH306" t="str">
            <v xml:space="preserve"> </v>
          </cell>
          <cell r="CI306" t="str">
            <v xml:space="preserve"> </v>
          </cell>
          <cell r="CJ306" t="str">
            <v xml:space="preserve"> </v>
          </cell>
          <cell r="CK306" t="str">
            <v xml:space="preserve"> </v>
          </cell>
          <cell r="CL306" t="str">
            <v xml:space="preserve"> </v>
          </cell>
          <cell r="CM306" t="str">
            <v xml:space="preserve"> </v>
          </cell>
          <cell r="CN306" t="str">
            <v xml:space="preserve"> </v>
          </cell>
          <cell r="CO306" t="str">
            <v xml:space="preserve"> </v>
          </cell>
          <cell r="CP306" t="str">
            <v xml:space="preserve"> </v>
          </cell>
          <cell r="CQ306" t="str">
            <v xml:space="preserve"> </v>
          </cell>
          <cell r="CR306" t="str">
            <v xml:space="preserve"> </v>
          </cell>
          <cell r="CS306" t="str">
            <v xml:space="preserve"> </v>
          </cell>
          <cell r="CT306" t="str">
            <v xml:space="preserve"> </v>
          </cell>
          <cell r="CU306" t="str">
            <v xml:space="preserve"> </v>
          </cell>
          <cell r="CV306" t="str">
            <v xml:space="preserve"> </v>
          </cell>
          <cell r="CW306" t="str">
            <v xml:space="preserve"> </v>
          </cell>
          <cell r="CX306" t="str">
            <v xml:space="preserve"> </v>
          </cell>
          <cell r="CY306" t="str">
            <v xml:space="preserve"> </v>
          </cell>
          <cell r="CZ306" t="str">
            <v xml:space="preserve"> </v>
          </cell>
          <cell r="DA306" t="str">
            <v xml:space="preserve"> </v>
          </cell>
          <cell r="DB306" t="str">
            <v xml:space="preserve"> </v>
          </cell>
          <cell r="DC306" t="str">
            <v xml:space="preserve"> </v>
          </cell>
          <cell r="DD306" t="str">
            <v xml:space="preserve"> </v>
          </cell>
          <cell r="DE306" t="str">
            <v xml:space="preserve"> </v>
          </cell>
          <cell r="DF306" t="str">
            <v xml:space="preserve"> </v>
          </cell>
          <cell r="DG306" t="str">
            <v xml:space="preserve"> </v>
          </cell>
          <cell r="DH306" t="str">
            <v>2. OESChrysler Corporation1002183</v>
          </cell>
          <cell r="DI306">
            <v>-0.13</v>
          </cell>
          <cell r="DJ306">
            <v>0</v>
          </cell>
          <cell r="DL306">
            <v>0</v>
          </cell>
          <cell r="DM306">
            <v>-0.13</v>
          </cell>
          <cell r="DN306">
            <v>0</v>
          </cell>
          <cell r="DP306">
            <v>0</v>
          </cell>
          <cell r="DQ306">
            <v>0</v>
          </cell>
          <cell r="DR306">
            <v>0</v>
          </cell>
          <cell r="DT306">
            <v>0</v>
          </cell>
          <cell r="DU306">
            <v>0</v>
          </cell>
          <cell r="DV306">
            <v>0</v>
          </cell>
          <cell r="DX306">
            <v>0</v>
          </cell>
          <cell r="DY306">
            <v>0</v>
          </cell>
          <cell r="DZ306">
            <v>0</v>
          </cell>
          <cell r="EB306">
            <v>0</v>
          </cell>
          <cell r="EC306">
            <v>0</v>
          </cell>
          <cell r="ED306">
            <v>0</v>
          </cell>
          <cell r="EF306">
            <v>0</v>
          </cell>
          <cell r="EG306">
            <v>0</v>
          </cell>
          <cell r="EH306">
            <v>0</v>
          </cell>
          <cell r="EJ306">
            <v>0</v>
          </cell>
          <cell r="EK306">
            <v>0</v>
          </cell>
          <cell r="EL306">
            <v>0</v>
          </cell>
          <cell r="EN306">
            <v>0</v>
          </cell>
          <cell r="EO306">
            <v>0</v>
          </cell>
          <cell r="EP306">
            <v>0</v>
          </cell>
          <cell r="ER306">
            <v>0</v>
          </cell>
          <cell r="ES306">
            <v>0</v>
          </cell>
          <cell r="ET306">
            <v>0</v>
          </cell>
          <cell r="EV306">
            <v>0</v>
          </cell>
          <cell r="EW306">
            <v>0</v>
          </cell>
          <cell r="EX306">
            <v>0</v>
          </cell>
          <cell r="EZ306">
            <v>0</v>
          </cell>
          <cell r="FA306">
            <v>0</v>
          </cell>
          <cell r="FB306">
            <v>0</v>
          </cell>
          <cell r="FD306">
            <v>0</v>
          </cell>
          <cell r="FE306">
            <v>0</v>
          </cell>
          <cell r="FF306">
            <v>0</v>
          </cell>
          <cell r="FI306">
            <v>0</v>
          </cell>
          <cell r="FJ306">
            <v>-0.13</v>
          </cell>
          <cell r="FK306">
            <v>0</v>
          </cell>
          <cell r="FM306">
            <v>0</v>
          </cell>
          <cell r="FN306">
            <v>-0.13</v>
          </cell>
          <cell r="FO306">
            <v>0</v>
          </cell>
          <cell r="FQ306">
            <v>0</v>
          </cell>
          <cell r="FR306">
            <v>-0.13</v>
          </cell>
          <cell r="FS306">
            <v>0</v>
          </cell>
          <cell r="FU306">
            <v>0</v>
          </cell>
          <cell r="FV306">
            <v>-0.13</v>
          </cell>
          <cell r="FW306">
            <v>0</v>
          </cell>
          <cell r="FY306">
            <v>0</v>
          </cell>
          <cell r="FZ306">
            <v>-0.13</v>
          </cell>
          <cell r="GA306">
            <v>0</v>
          </cell>
          <cell r="GC306">
            <v>0</v>
          </cell>
          <cell r="GD306">
            <v>-0.13</v>
          </cell>
          <cell r="GE306">
            <v>0</v>
          </cell>
          <cell r="GG306">
            <v>0</v>
          </cell>
          <cell r="GH306">
            <v>-0.13</v>
          </cell>
          <cell r="GI306">
            <v>0</v>
          </cell>
          <cell r="GK306">
            <v>0</v>
          </cell>
          <cell r="GL306">
            <v>-0.13</v>
          </cell>
          <cell r="GM306">
            <v>0</v>
          </cell>
          <cell r="GO306">
            <v>0</v>
          </cell>
          <cell r="GP306">
            <v>-0.13</v>
          </cell>
          <cell r="GQ306">
            <v>0</v>
          </cell>
          <cell r="GS306">
            <v>0</v>
          </cell>
          <cell r="GT306">
            <v>-0.13</v>
          </cell>
          <cell r="GU306">
            <v>0</v>
          </cell>
          <cell r="GW306">
            <v>0</v>
          </cell>
          <cell r="GX306">
            <v>-0.13</v>
          </cell>
          <cell r="GY306">
            <v>0</v>
          </cell>
          <cell r="HA306">
            <v>0</v>
          </cell>
          <cell r="HB306">
            <v>-0.13</v>
          </cell>
          <cell r="HC306">
            <v>0</v>
          </cell>
        </row>
        <row r="307">
          <cell r="H307" t="str">
            <v>1002193</v>
          </cell>
          <cell r="I307" t="str">
            <v>USD</v>
          </cell>
          <cell r="J307" t="str">
            <v>RADIADOR 1.25 AH-BAF A/T</v>
          </cell>
          <cell r="K307" t="str">
            <v>T1</v>
          </cell>
          <cell r="L307">
            <v>0</v>
          </cell>
          <cell r="M307">
            <v>0</v>
          </cell>
          <cell r="N307">
            <v>70.168599999999998</v>
          </cell>
          <cell r="R307">
            <v>70.168599999999998</v>
          </cell>
          <cell r="V307">
            <v>70.168599999999998</v>
          </cell>
          <cell r="Z307">
            <v>70.168599999999998</v>
          </cell>
          <cell r="AD307">
            <v>70.168599999999998</v>
          </cell>
          <cell r="AH307">
            <v>70.168599999999998</v>
          </cell>
          <cell r="AL307">
            <v>70.168599999999998</v>
          </cell>
          <cell r="AP307">
            <v>70.168599999999998</v>
          </cell>
          <cell r="AT307">
            <v>70.168599999999998</v>
          </cell>
          <cell r="AX307">
            <v>70.168599999999998</v>
          </cell>
          <cell r="BB307">
            <v>70.168599999999998</v>
          </cell>
          <cell r="BF307">
            <v>70.168599999999998</v>
          </cell>
          <cell r="BJ307">
            <v>70.168599999999998</v>
          </cell>
          <cell r="BK307">
            <v>0</v>
          </cell>
          <cell r="BL307" t="str">
            <v xml:space="preserve"> </v>
          </cell>
          <cell r="BM307" t="str">
            <v xml:space="preserve"> </v>
          </cell>
          <cell r="BN307" t="str">
            <v xml:space="preserve"> </v>
          </cell>
          <cell r="BO307" t="str">
            <v xml:space="preserve"> </v>
          </cell>
          <cell r="BP307" t="str">
            <v xml:space="preserve"> </v>
          </cell>
          <cell r="BQ307" t="str">
            <v xml:space="preserve"> </v>
          </cell>
          <cell r="BR307" t="str">
            <v xml:space="preserve"> </v>
          </cell>
          <cell r="BS307" t="str">
            <v xml:space="preserve"> </v>
          </cell>
          <cell r="BT307" t="str">
            <v xml:space="preserve"> </v>
          </cell>
          <cell r="BU307" t="str">
            <v xml:space="preserve"> </v>
          </cell>
          <cell r="BV307" t="str">
            <v xml:space="preserve"> </v>
          </cell>
          <cell r="BW307" t="str">
            <v xml:space="preserve"> </v>
          </cell>
          <cell r="BX307" t="str">
            <v xml:space="preserve"> </v>
          </cell>
          <cell r="BY307" t="str">
            <v xml:space="preserve"> </v>
          </cell>
          <cell r="BZ307" t="str">
            <v xml:space="preserve"> </v>
          </cell>
          <cell r="CA307" t="str">
            <v xml:space="preserve"> </v>
          </cell>
          <cell r="CB307" t="str">
            <v xml:space="preserve"> </v>
          </cell>
          <cell r="CC307" t="str">
            <v xml:space="preserve"> </v>
          </cell>
          <cell r="CD307" t="str">
            <v xml:space="preserve"> </v>
          </cell>
          <cell r="CE307" t="str">
            <v xml:space="preserve"> </v>
          </cell>
          <cell r="CF307" t="str">
            <v xml:space="preserve"> </v>
          </cell>
          <cell r="CG307" t="str">
            <v xml:space="preserve"> </v>
          </cell>
          <cell r="CH307" t="str">
            <v xml:space="preserve"> </v>
          </cell>
          <cell r="CI307" t="str">
            <v xml:space="preserve"> </v>
          </cell>
          <cell r="CJ307" t="str">
            <v xml:space="preserve"> </v>
          </cell>
          <cell r="CK307" t="str">
            <v xml:space="preserve"> </v>
          </cell>
          <cell r="CL307" t="str">
            <v xml:space="preserve"> </v>
          </cell>
          <cell r="CM307" t="str">
            <v xml:space="preserve"> </v>
          </cell>
          <cell r="CN307" t="str">
            <v xml:space="preserve"> </v>
          </cell>
          <cell r="CO307" t="str">
            <v xml:space="preserve"> </v>
          </cell>
          <cell r="CP307" t="str">
            <v xml:space="preserve"> </v>
          </cell>
          <cell r="CQ307" t="str">
            <v xml:space="preserve"> </v>
          </cell>
          <cell r="CR307" t="str">
            <v xml:space="preserve"> </v>
          </cell>
          <cell r="CS307" t="str">
            <v xml:space="preserve"> </v>
          </cell>
          <cell r="CT307" t="str">
            <v xml:space="preserve"> </v>
          </cell>
          <cell r="CU307" t="str">
            <v xml:space="preserve"> </v>
          </cell>
          <cell r="CV307" t="str">
            <v xml:space="preserve"> </v>
          </cell>
          <cell r="CW307" t="str">
            <v xml:space="preserve"> </v>
          </cell>
          <cell r="CX307" t="str">
            <v xml:space="preserve"> </v>
          </cell>
          <cell r="CY307" t="str">
            <v xml:space="preserve"> </v>
          </cell>
          <cell r="CZ307" t="str">
            <v xml:space="preserve"> </v>
          </cell>
          <cell r="DA307" t="str">
            <v xml:space="preserve"> </v>
          </cell>
          <cell r="DB307" t="str">
            <v xml:space="preserve"> </v>
          </cell>
          <cell r="DC307" t="str">
            <v xml:space="preserve"> </v>
          </cell>
          <cell r="DD307" t="str">
            <v xml:space="preserve"> </v>
          </cell>
          <cell r="DE307" t="str">
            <v xml:space="preserve"> </v>
          </cell>
          <cell r="DF307" t="str">
            <v xml:space="preserve"> </v>
          </cell>
          <cell r="DG307" t="str">
            <v xml:space="preserve"> </v>
          </cell>
          <cell r="DH307" t="str">
            <v>2. OESChrysler Corporation1002193</v>
          </cell>
          <cell r="DI307">
            <v>0</v>
          </cell>
          <cell r="DJ307">
            <v>0</v>
          </cell>
          <cell r="DL307">
            <v>0</v>
          </cell>
          <cell r="DM307">
            <v>0</v>
          </cell>
          <cell r="DN307">
            <v>0</v>
          </cell>
          <cell r="DP307">
            <v>0</v>
          </cell>
          <cell r="DQ307">
            <v>0</v>
          </cell>
          <cell r="DR307">
            <v>0</v>
          </cell>
          <cell r="DT307">
            <v>0</v>
          </cell>
          <cell r="DU307">
            <v>0</v>
          </cell>
          <cell r="DV307">
            <v>0</v>
          </cell>
          <cell r="DX307">
            <v>0</v>
          </cell>
          <cell r="DY307">
            <v>0</v>
          </cell>
          <cell r="DZ307">
            <v>0</v>
          </cell>
          <cell r="EB307">
            <v>0</v>
          </cell>
          <cell r="EC307">
            <v>0</v>
          </cell>
          <cell r="ED307">
            <v>0</v>
          </cell>
          <cell r="EF307">
            <v>0</v>
          </cell>
          <cell r="EG307">
            <v>0</v>
          </cell>
          <cell r="EH307">
            <v>0</v>
          </cell>
          <cell r="EJ307">
            <v>0</v>
          </cell>
          <cell r="EK307">
            <v>0</v>
          </cell>
          <cell r="EL307">
            <v>0</v>
          </cell>
          <cell r="EN307">
            <v>0</v>
          </cell>
          <cell r="EO307">
            <v>0</v>
          </cell>
          <cell r="EP307">
            <v>0</v>
          </cell>
          <cell r="ER307">
            <v>0</v>
          </cell>
          <cell r="ES307">
            <v>0</v>
          </cell>
          <cell r="ET307">
            <v>0</v>
          </cell>
          <cell r="EV307">
            <v>0</v>
          </cell>
          <cell r="EW307">
            <v>0</v>
          </cell>
          <cell r="EX307">
            <v>0</v>
          </cell>
          <cell r="EZ307">
            <v>0</v>
          </cell>
          <cell r="FA307">
            <v>0</v>
          </cell>
          <cell r="FB307">
            <v>0</v>
          </cell>
          <cell r="FD307">
            <v>0</v>
          </cell>
          <cell r="FE307">
            <v>0</v>
          </cell>
          <cell r="FF307">
            <v>0</v>
          </cell>
          <cell r="FI307">
            <v>0</v>
          </cell>
          <cell r="FJ307">
            <v>0</v>
          </cell>
          <cell r="FK307">
            <v>0</v>
          </cell>
          <cell r="FM307">
            <v>0</v>
          </cell>
          <cell r="FN307">
            <v>0</v>
          </cell>
          <cell r="FO307">
            <v>0</v>
          </cell>
          <cell r="FQ307">
            <v>0</v>
          </cell>
          <cell r="FR307">
            <v>0</v>
          </cell>
          <cell r="FS307">
            <v>0</v>
          </cell>
          <cell r="FU307">
            <v>0</v>
          </cell>
          <cell r="FV307">
            <v>0</v>
          </cell>
          <cell r="FW307">
            <v>0</v>
          </cell>
          <cell r="FY307">
            <v>0</v>
          </cell>
          <cell r="FZ307">
            <v>0</v>
          </cell>
          <cell r="GA307">
            <v>0</v>
          </cell>
          <cell r="GC307">
            <v>0</v>
          </cell>
          <cell r="GD307">
            <v>0</v>
          </cell>
          <cell r="GE307">
            <v>0</v>
          </cell>
          <cell r="GG307">
            <v>0</v>
          </cell>
          <cell r="GH307">
            <v>0</v>
          </cell>
          <cell r="GI307">
            <v>0</v>
          </cell>
          <cell r="GK307">
            <v>0</v>
          </cell>
          <cell r="GL307">
            <v>0</v>
          </cell>
          <cell r="GM307">
            <v>0</v>
          </cell>
          <cell r="GO307">
            <v>0</v>
          </cell>
          <cell r="GP307">
            <v>0</v>
          </cell>
          <cell r="GQ307">
            <v>0</v>
          </cell>
          <cell r="GS307">
            <v>0</v>
          </cell>
          <cell r="GT307">
            <v>0</v>
          </cell>
          <cell r="GU307">
            <v>0</v>
          </cell>
          <cell r="GW307">
            <v>0</v>
          </cell>
          <cell r="GX307">
            <v>0</v>
          </cell>
          <cell r="GY307">
            <v>0</v>
          </cell>
          <cell r="HA307">
            <v>0</v>
          </cell>
          <cell r="HB307">
            <v>0</v>
          </cell>
          <cell r="HC307">
            <v>0</v>
          </cell>
        </row>
        <row r="308">
          <cell r="H308" t="str">
            <v>1002227</v>
          </cell>
          <cell r="I308" t="str">
            <v>USD</v>
          </cell>
          <cell r="J308" t="str">
            <v>RADIADOR 1.5 AH-BAV A/T</v>
          </cell>
          <cell r="K308" t="str">
            <v>T1</v>
          </cell>
          <cell r="L308">
            <v>29.11579776</v>
          </cell>
          <cell r="M308">
            <v>29115.797760000001</v>
          </cell>
          <cell r="N308">
            <v>336.98840000000001</v>
          </cell>
          <cell r="R308">
            <v>336.98840000000001</v>
          </cell>
          <cell r="V308">
            <v>336.98840000000001</v>
          </cell>
          <cell r="Z308">
            <v>336.98840000000001</v>
          </cell>
          <cell r="AD308">
            <v>336.98840000000001</v>
          </cell>
          <cell r="AH308">
            <v>336.98840000000001</v>
          </cell>
          <cell r="AL308">
            <v>336.98840000000001</v>
          </cell>
          <cell r="AP308">
            <v>336.98840000000001</v>
          </cell>
          <cell r="AT308">
            <v>336.98840000000001</v>
          </cell>
          <cell r="AX308">
            <v>336.98840000000001</v>
          </cell>
          <cell r="BB308">
            <v>336.98840000000001</v>
          </cell>
          <cell r="BF308">
            <v>336.98840000000001</v>
          </cell>
          <cell r="BJ308">
            <v>336.98840000000001</v>
          </cell>
          <cell r="BK308">
            <v>0</v>
          </cell>
          <cell r="BL308" t="str">
            <v xml:space="preserve"> </v>
          </cell>
          <cell r="BM308" t="str">
            <v xml:space="preserve"> </v>
          </cell>
          <cell r="BN308" t="str">
            <v xml:space="preserve"> </v>
          </cell>
          <cell r="BO308" t="str">
            <v xml:space="preserve"> </v>
          </cell>
          <cell r="BP308" t="str">
            <v xml:space="preserve"> </v>
          </cell>
          <cell r="BQ308" t="str">
            <v xml:space="preserve"> </v>
          </cell>
          <cell r="BR308" t="str">
            <v xml:space="preserve"> </v>
          </cell>
          <cell r="BS308" t="str">
            <v xml:space="preserve"> </v>
          </cell>
          <cell r="BT308" t="str">
            <v xml:space="preserve"> </v>
          </cell>
          <cell r="BU308" t="str">
            <v xml:space="preserve"> </v>
          </cell>
          <cell r="BV308" t="str">
            <v xml:space="preserve"> </v>
          </cell>
          <cell r="BW308" t="str">
            <v xml:space="preserve"> </v>
          </cell>
          <cell r="BX308" t="str">
            <v xml:space="preserve"> </v>
          </cell>
          <cell r="BY308" t="str">
            <v xml:space="preserve"> </v>
          </cell>
          <cell r="BZ308" t="str">
            <v xml:space="preserve"> </v>
          </cell>
          <cell r="CA308" t="str">
            <v xml:space="preserve"> </v>
          </cell>
          <cell r="CB308" t="str">
            <v xml:space="preserve"> </v>
          </cell>
          <cell r="CC308" t="str">
            <v xml:space="preserve"> </v>
          </cell>
          <cell r="CD308" t="str">
            <v xml:space="preserve"> </v>
          </cell>
          <cell r="CE308" t="str">
            <v xml:space="preserve"> </v>
          </cell>
          <cell r="CF308" t="str">
            <v xml:space="preserve"> </v>
          </cell>
          <cell r="CG308" t="str">
            <v xml:space="preserve"> </v>
          </cell>
          <cell r="CH308" t="str">
            <v xml:space="preserve"> </v>
          </cell>
          <cell r="CI308" t="str">
            <v xml:space="preserve"> </v>
          </cell>
          <cell r="CJ308" t="str">
            <v xml:space="preserve"> </v>
          </cell>
          <cell r="CK308" t="str">
            <v xml:space="preserve"> </v>
          </cell>
          <cell r="CL308" t="str">
            <v xml:space="preserve"> </v>
          </cell>
          <cell r="CM308" t="str">
            <v xml:space="preserve"> </v>
          </cell>
          <cell r="CN308" t="str">
            <v xml:space="preserve"> </v>
          </cell>
          <cell r="CO308" t="str">
            <v xml:space="preserve"> </v>
          </cell>
          <cell r="CP308" t="str">
            <v xml:space="preserve"> </v>
          </cell>
          <cell r="CQ308" t="str">
            <v xml:space="preserve"> </v>
          </cell>
          <cell r="CR308" t="str">
            <v xml:space="preserve"> </v>
          </cell>
          <cell r="CS308" t="str">
            <v xml:space="preserve"> </v>
          </cell>
          <cell r="CT308" t="str">
            <v xml:space="preserve"> </v>
          </cell>
          <cell r="CU308" t="str">
            <v xml:space="preserve"> </v>
          </cell>
          <cell r="CV308" t="str">
            <v xml:space="preserve"> </v>
          </cell>
          <cell r="CW308" t="str">
            <v xml:space="preserve"> </v>
          </cell>
          <cell r="CX308" t="str">
            <v xml:space="preserve"> </v>
          </cell>
          <cell r="CY308" t="str">
            <v xml:space="preserve"> </v>
          </cell>
          <cell r="CZ308" t="str">
            <v xml:space="preserve"> </v>
          </cell>
          <cell r="DA308" t="str">
            <v xml:space="preserve"> </v>
          </cell>
          <cell r="DB308" t="str">
            <v xml:space="preserve"> </v>
          </cell>
          <cell r="DC308" t="str">
            <v xml:space="preserve"> </v>
          </cell>
          <cell r="DD308" t="str">
            <v xml:space="preserve"> </v>
          </cell>
          <cell r="DE308" t="str">
            <v xml:space="preserve"> </v>
          </cell>
          <cell r="DF308" t="str">
            <v xml:space="preserve"> </v>
          </cell>
          <cell r="DG308" t="str">
            <v xml:space="preserve"> </v>
          </cell>
          <cell r="DH308" t="str">
            <v>2. OESChrysler Corporation1002227</v>
          </cell>
          <cell r="DI308">
            <v>0</v>
          </cell>
          <cell r="DJ308">
            <v>0</v>
          </cell>
          <cell r="DL308">
            <v>0</v>
          </cell>
          <cell r="DM308">
            <v>0</v>
          </cell>
          <cell r="DN308">
            <v>0</v>
          </cell>
          <cell r="DP308">
            <v>0</v>
          </cell>
          <cell r="DQ308">
            <v>0</v>
          </cell>
          <cell r="DR308">
            <v>0</v>
          </cell>
          <cell r="DT308">
            <v>0</v>
          </cell>
          <cell r="DU308">
            <v>0</v>
          </cell>
          <cell r="DV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0</v>
          </cell>
          <cell r="EC308">
            <v>0</v>
          </cell>
          <cell r="ED308">
            <v>0</v>
          </cell>
          <cell r="EF308">
            <v>0</v>
          </cell>
          <cell r="EG308">
            <v>0</v>
          </cell>
          <cell r="EH308">
            <v>0</v>
          </cell>
          <cell r="EJ308">
            <v>0</v>
          </cell>
          <cell r="EK308">
            <v>0</v>
          </cell>
          <cell r="EL308">
            <v>0</v>
          </cell>
          <cell r="EN308">
            <v>0</v>
          </cell>
          <cell r="EO308">
            <v>0</v>
          </cell>
          <cell r="EP308">
            <v>0</v>
          </cell>
          <cell r="ER308">
            <v>0</v>
          </cell>
          <cell r="ES308">
            <v>0</v>
          </cell>
          <cell r="ET308">
            <v>0</v>
          </cell>
          <cell r="EV308">
            <v>0</v>
          </cell>
          <cell r="EW308">
            <v>0</v>
          </cell>
          <cell r="EX308">
            <v>0</v>
          </cell>
          <cell r="EZ308">
            <v>0</v>
          </cell>
          <cell r="FA308">
            <v>0</v>
          </cell>
          <cell r="FB308">
            <v>0</v>
          </cell>
          <cell r="FD308">
            <v>0</v>
          </cell>
          <cell r="FE308">
            <v>0</v>
          </cell>
          <cell r="FF308">
            <v>0</v>
          </cell>
          <cell r="FI308">
            <v>0</v>
          </cell>
          <cell r="FJ308">
            <v>0</v>
          </cell>
          <cell r="FK308">
            <v>0</v>
          </cell>
          <cell r="FM308">
            <v>0</v>
          </cell>
          <cell r="FN308">
            <v>0</v>
          </cell>
          <cell r="FO308">
            <v>0</v>
          </cell>
          <cell r="FQ308">
            <v>0</v>
          </cell>
          <cell r="FR308">
            <v>0</v>
          </cell>
          <cell r="FS308">
            <v>0</v>
          </cell>
          <cell r="FU308">
            <v>0</v>
          </cell>
          <cell r="FV308">
            <v>0</v>
          </cell>
          <cell r="FW308">
            <v>0</v>
          </cell>
          <cell r="FY308">
            <v>0</v>
          </cell>
          <cell r="FZ308">
            <v>0</v>
          </cell>
          <cell r="GA308">
            <v>0</v>
          </cell>
          <cell r="GC308">
            <v>0</v>
          </cell>
          <cell r="GD308">
            <v>0</v>
          </cell>
          <cell r="GE308">
            <v>0</v>
          </cell>
          <cell r="GG308">
            <v>0</v>
          </cell>
          <cell r="GH308">
            <v>0</v>
          </cell>
          <cell r="GI308">
            <v>0</v>
          </cell>
          <cell r="GK308">
            <v>0</v>
          </cell>
          <cell r="GL308">
            <v>0</v>
          </cell>
          <cell r="GM308">
            <v>0</v>
          </cell>
          <cell r="GO308">
            <v>0</v>
          </cell>
          <cell r="GP308">
            <v>0</v>
          </cell>
          <cell r="GQ308">
            <v>0</v>
          </cell>
          <cell r="GS308">
            <v>0</v>
          </cell>
          <cell r="GT308">
            <v>0</v>
          </cell>
          <cell r="GU308">
            <v>0</v>
          </cell>
          <cell r="GW308">
            <v>0</v>
          </cell>
          <cell r="GX308">
            <v>0</v>
          </cell>
          <cell r="GY308">
            <v>0</v>
          </cell>
          <cell r="HA308">
            <v>0</v>
          </cell>
          <cell r="HB308">
            <v>0</v>
          </cell>
          <cell r="HC308">
            <v>0</v>
          </cell>
        </row>
        <row r="309">
          <cell r="H309" t="str">
            <v>1002266</v>
          </cell>
          <cell r="I309" t="str">
            <v>USD</v>
          </cell>
          <cell r="J309" t="str">
            <v>RAD ZJ 0.7 MOPAR A/T</v>
          </cell>
          <cell r="K309" t="str">
            <v>T1</v>
          </cell>
          <cell r="L309">
            <v>59.237406899999996</v>
          </cell>
          <cell r="M309">
            <v>59237.406899999994</v>
          </cell>
          <cell r="N309">
            <v>69.933000000000007</v>
          </cell>
          <cell r="O309">
            <v>-0.43</v>
          </cell>
          <cell r="P309" t="str">
            <v>Prod.Tec</v>
          </cell>
          <cell r="Q309" t="str">
            <v>Ideas MCM 128077-128079</v>
          </cell>
          <cell r="R309">
            <v>69.503</v>
          </cell>
          <cell r="V309">
            <v>69.503</v>
          </cell>
          <cell r="Z309">
            <v>69.503</v>
          </cell>
          <cell r="AD309">
            <v>69.503</v>
          </cell>
          <cell r="AH309">
            <v>69.503</v>
          </cell>
          <cell r="AL309">
            <v>69.503</v>
          </cell>
          <cell r="AP309">
            <v>69.503</v>
          </cell>
          <cell r="AT309">
            <v>69.503</v>
          </cell>
          <cell r="AX309">
            <v>69.503</v>
          </cell>
          <cell r="BB309">
            <v>69.503</v>
          </cell>
          <cell r="BF309">
            <v>69.503</v>
          </cell>
          <cell r="BJ309">
            <v>69.503</v>
          </cell>
          <cell r="BK309">
            <v>-0.43</v>
          </cell>
          <cell r="BL309" t="str">
            <v xml:space="preserve"> </v>
          </cell>
          <cell r="BM309" t="str">
            <v xml:space="preserve"> </v>
          </cell>
          <cell r="BN309">
            <v>-0.43</v>
          </cell>
          <cell r="BO309" t="str">
            <v xml:space="preserve"> </v>
          </cell>
          <cell r="BP309" t="str">
            <v xml:space="preserve"> </v>
          </cell>
          <cell r="BQ309" t="str">
            <v xml:space="preserve"> </v>
          </cell>
          <cell r="BR309" t="str">
            <v xml:space="preserve"> </v>
          </cell>
          <cell r="BS309" t="str">
            <v xml:space="preserve"> </v>
          </cell>
          <cell r="BT309" t="str">
            <v xml:space="preserve"> </v>
          </cell>
          <cell r="BU309" t="str">
            <v xml:space="preserve"> </v>
          </cell>
          <cell r="BV309" t="str">
            <v xml:space="preserve"> </v>
          </cell>
          <cell r="BW309" t="str">
            <v xml:space="preserve"> </v>
          </cell>
          <cell r="BX309" t="str">
            <v xml:space="preserve"> </v>
          </cell>
          <cell r="BY309" t="str">
            <v xml:space="preserve"> </v>
          </cell>
          <cell r="BZ309" t="str">
            <v xml:space="preserve"> </v>
          </cell>
          <cell r="CA309" t="str">
            <v xml:space="preserve"> </v>
          </cell>
          <cell r="CB309" t="str">
            <v xml:space="preserve"> </v>
          </cell>
          <cell r="CC309" t="str">
            <v xml:space="preserve"> </v>
          </cell>
          <cell r="CD309" t="str">
            <v xml:space="preserve"> </v>
          </cell>
          <cell r="CE309" t="str">
            <v xml:space="preserve"> </v>
          </cell>
          <cell r="CF309" t="str">
            <v xml:space="preserve"> </v>
          </cell>
          <cell r="CG309" t="str">
            <v xml:space="preserve"> </v>
          </cell>
          <cell r="CH309" t="str">
            <v xml:space="preserve"> </v>
          </cell>
          <cell r="CI309" t="str">
            <v xml:space="preserve"> </v>
          </cell>
          <cell r="CJ309" t="str">
            <v xml:space="preserve"> </v>
          </cell>
          <cell r="CK309" t="str">
            <v xml:space="preserve"> </v>
          </cell>
          <cell r="CL309" t="str">
            <v xml:space="preserve"> </v>
          </cell>
          <cell r="CM309" t="str">
            <v xml:space="preserve"> </v>
          </cell>
          <cell r="CN309" t="str">
            <v xml:space="preserve"> </v>
          </cell>
          <cell r="CO309" t="str">
            <v xml:space="preserve"> </v>
          </cell>
          <cell r="CP309" t="str">
            <v xml:space="preserve"> </v>
          </cell>
          <cell r="CQ309" t="str">
            <v xml:space="preserve"> </v>
          </cell>
          <cell r="CR309" t="str">
            <v xml:space="preserve"> </v>
          </cell>
          <cell r="CS309" t="str">
            <v xml:space="preserve"> </v>
          </cell>
          <cell r="CT309" t="str">
            <v xml:space="preserve"> </v>
          </cell>
          <cell r="CU309" t="str">
            <v xml:space="preserve"> </v>
          </cell>
          <cell r="CV309" t="str">
            <v xml:space="preserve"> </v>
          </cell>
          <cell r="CW309" t="str">
            <v xml:space="preserve"> </v>
          </cell>
          <cell r="CX309" t="str">
            <v xml:space="preserve"> </v>
          </cell>
          <cell r="CY309" t="str">
            <v xml:space="preserve"> </v>
          </cell>
          <cell r="CZ309" t="str">
            <v xml:space="preserve"> </v>
          </cell>
          <cell r="DA309" t="str">
            <v xml:space="preserve"> </v>
          </cell>
          <cell r="DB309" t="str">
            <v xml:space="preserve"> </v>
          </cell>
          <cell r="DC309" t="str">
            <v xml:space="preserve"> </v>
          </cell>
          <cell r="DD309" t="str">
            <v xml:space="preserve"> </v>
          </cell>
          <cell r="DE309" t="str">
            <v xml:space="preserve"> </v>
          </cell>
          <cell r="DF309" t="str">
            <v xml:space="preserve"> </v>
          </cell>
          <cell r="DG309" t="str">
            <v xml:space="preserve"> </v>
          </cell>
          <cell r="DH309" t="str">
            <v>2. OESChrysler Corporation1002266</v>
          </cell>
          <cell r="DI309">
            <v>-0.43</v>
          </cell>
          <cell r="DJ309">
            <v>0</v>
          </cell>
          <cell r="DL309">
            <v>0</v>
          </cell>
          <cell r="DM309">
            <v>-0.43</v>
          </cell>
          <cell r="DN309">
            <v>0</v>
          </cell>
          <cell r="DP309">
            <v>0</v>
          </cell>
          <cell r="DQ309">
            <v>0</v>
          </cell>
          <cell r="DR309">
            <v>0</v>
          </cell>
          <cell r="DT309">
            <v>0</v>
          </cell>
          <cell r="DU309">
            <v>0</v>
          </cell>
          <cell r="DV309">
            <v>0</v>
          </cell>
          <cell r="DX309">
            <v>0</v>
          </cell>
          <cell r="DY309">
            <v>0</v>
          </cell>
          <cell r="DZ309">
            <v>0</v>
          </cell>
          <cell r="EB309">
            <v>0</v>
          </cell>
          <cell r="EC309">
            <v>0</v>
          </cell>
          <cell r="ED309">
            <v>0</v>
          </cell>
          <cell r="EF309">
            <v>0</v>
          </cell>
          <cell r="EG309">
            <v>0</v>
          </cell>
          <cell r="EH309">
            <v>0</v>
          </cell>
          <cell r="EJ309">
            <v>0</v>
          </cell>
          <cell r="EK309">
            <v>0</v>
          </cell>
          <cell r="EL309">
            <v>0</v>
          </cell>
          <cell r="EN309">
            <v>0</v>
          </cell>
          <cell r="EO309">
            <v>0</v>
          </cell>
          <cell r="EP309">
            <v>0</v>
          </cell>
          <cell r="ER309">
            <v>0</v>
          </cell>
          <cell r="ES309">
            <v>0</v>
          </cell>
          <cell r="ET309">
            <v>0</v>
          </cell>
          <cell r="EV309">
            <v>0</v>
          </cell>
          <cell r="EW309">
            <v>0</v>
          </cell>
          <cell r="EX309">
            <v>0</v>
          </cell>
          <cell r="EZ309">
            <v>0</v>
          </cell>
          <cell r="FA309">
            <v>0</v>
          </cell>
          <cell r="FB309">
            <v>0</v>
          </cell>
          <cell r="FD309">
            <v>0</v>
          </cell>
          <cell r="FE309">
            <v>0</v>
          </cell>
          <cell r="FF309">
            <v>0</v>
          </cell>
          <cell r="FI309">
            <v>0</v>
          </cell>
          <cell r="FJ309">
            <v>-0.43</v>
          </cell>
          <cell r="FK309">
            <v>0</v>
          </cell>
          <cell r="FM309">
            <v>0</v>
          </cell>
          <cell r="FN309">
            <v>-0.43</v>
          </cell>
          <cell r="FO309">
            <v>0</v>
          </cell>
          <cell r="FQ309">
            <v>0</v>
          </cell>
          <cell r="FR309">
            <v>-0.43</v>
          </cell>
          <cell r="FS309">
            <v>0</v>
          </cell>
          <cell r="FU309">
            <v>0</v>
          </cell>
          <cell r="FV309">
            <v>-0.43</v>
          </cell>
          <cell r="FW309">
            <v>0</v>
          </cell>
          <cell r="FY309">
            <v>0</v>
          </cell>
          <cell r="FZ309">
            <v>-0.43</v>
          </cell>
          <cell r="GA309">
            <v>0</v>
          </cell>
          <cell r="GC309">
            <v>0</v>
          </cell>
          <cell r="GD309">
            <v>-0.43</v>
          </cell>
          <cell r="GE309">
            <v>0</v>
          </cell>
          <cell r="GG309">
            <v>0</v>
          </cell>
          <cell r="GH309">
            <v>-0.43</v>
          </cell>
          <cell r="GI309">
            <v>0</v>
          </cell>
          <cell r="GK309">
            <v>0</v>
          </cell>
          <cell r="GL309">
            <v>-0.43</v>
          </cell>
          <cell r="GM309">
            <v>0</v>
          </cell>
          <cell r="GO309">
            <v>0</v>
          </cell>
          <cell r="GP309">
            <v>-0.43</v>
          </cell>
          <cell r="GQ309">
            <v>0</v>
          </cell>
          <cell r="GS309">
            <v>0</v>
          </cell>
          <cell r="GT309">
            <v>-0.43</v>
          </cell>
          <cell r="GU309">
            <v>0</v>
          </cell>
          <cell r="GW309">
            <v>0</v>
          </cell>
          <cell r="GX309">
            <v>-0.43</v>
          </cell>
          <cell r="GY309">
            <v>0</v>
          </cell>
          <cell r="HA309">
            <v>0</v>
          </cell>
          <cell r="HB309">
            <v>-0.43</v>
          </cell>
          <cell r="HC309">
            <v>0</v>
          </cell>
        </row>
        <row r="310">
          <cell r="H310" t="str">
            <v>1002268</v>
          </cell>
          <cell r="I310" t="str">
            <v>USD</v>
          </cell>
          <cell r="J310" t="str">
            <v>RAD ZJ 1.50 MOPAR A/T</v>
          </cell>
          <cell r="K310" t="str">
            <v>T1</v>
          </cell>
          <cell r="L310">
            <v>0</v>
          </cell>
          <cell r="M310">
            <v>0</v>
          </cell>
          <cell r="N310">
            <v>81.692999999999998</v>
          </cell>
          <cell r="O310">
            <v>-0.43</v>
          </cell>
          <cell r="P310" t="str">
            <v>Prod.Tec</v>
          </cell>
          <cell r="Q310" t="str">
            <v>Ideas MCM 128077-128079</v>
          </cell>
          <cell r="R310">
            <v>81.262999999999991</v>
          </cell>
          <cell r="V310">
            <v>81.262999999999991</v>
          </cell>
          <cell r="Z310">
            <v>81.262999999999991</v>
          </cell>
          <cell r="AD310">
            <v>81.262999999999991</v>
          </cell>
          <cell r="AH310">
            <v>81.262999999999991</v>
          </cell>
          <cell r="AL310">
            <v>81.262999999999991</v>
          </cell>
          <cell r="AP310">
            <v>81.262999999999991</v>
          </cell>
          <cell r="AT310">
            <v>81.262999999999991</v>
          </cell>
          <cell r="AX310">
            <v>81.262999999999991</v>
          </cell>
          <cell r="BB310">
            <v>81.262999999999991</v>
          </cell>
          <cell r="BF310">
            <v>81.262999999999991</v>
          </cell>
          <cell r="BJ310">
            <v>81.262999999999991</v>
          </cell>
          <cell r="BK310">
            <v>-0.43</v>
          </cell>
          <cell r="BL310" t="str">
            <v xml:space="preserve"> </v>
          </cell>
          <cell r="BM310" t="str">
            <v xml:space="preserve"> </v>
          </cell>
          <cell r="BN310">
            <v>-0.43</v>
          </cell>
          <cell r="BO310" t="str">
            <v xml:space="preserve"> </v>
          </cell>
          <cell r="BP310" t="str">
            <v xml:space="preserve"> </v>
          </cell>
          <cell r="BQ310" t="str">
            <v xml:space="preserve"> </v>
          </cell>
          <cell r="BR310" t="str">
            <v xml:space="preserve"> </v>
          </cell>
          <cell r="BS310" t="str">
            <v xml:space="preserve"> </v>
          </cell>
          <cell r="BT310" t="str">
            <v xml:space="preserve"> </v>
          </cell>
          <cell r="BU310" t="str">
            <v xml:space="preserve"> </v>
          </cell>
          <cell r="BV310" t="str">
            <v xml:space="preserve"> </v>
          </cell>
          <cell r="BW310" t="str">
            <v xml:space="preserve"> </v>
          </cell>
          <cell r="BX310" t="str">
            <v xml:space="preserve"> </v>
          </cell>
          <cell r="BY310" t="str">
            <v xml:space="preserve"> </v>
          </cell>
          <cell r="BZ310" t="str">
            <v xml:space="preserve"> </v>
          </cell>
          <cell r="CA310" t="str">
            <v xml:space="preserve"> </v>
          </cell>
          <cell r="CB310" t="str">
            <v xml:space="preserve"> </v>
          </cell>
          <cell r="CC310" t="str">
            <v xml:space="preserve"> </v>
          </cell>
          <cell r="CD310" t="str">
            <v xml:space="preserve"> </v>
          </cell>
          <cell r="CE310" t="str">
            <v xml:space="preserve"> </v>
          </cell>
          <cell r="CF310" t="str">
            <v xml:space="preserve"> </v>
          </cell>
          <cell r="CG310" t="str">
            <v xml:space="preserve"> </v>
          </cell>
          <cell r="CH310" t="str">
            <v xml:space="preserve"> </v>
          </cell>
          <cell r="CI310" t="str">
            <v xml:space="preserve"> </v>
          </cell>
          <cell r="CJ310" t="str">
            <v xml:space="preserve"> </v>
          </cell>
          <cell r="CK310" t="str">
            <v xml:space="preserve"> </v>
          </cell>
          <cell r="CL310" t="str">
            <v xml:space="preserve"> </v>
          </cell>
          <cell r="CM310" t="str">
            <v xml:space="preserve"> </v>
          </cell>
          <cell r="CN310" t="str">
            <v xml:space="preserve"> </v>
          </cell>
          <cell r="CO310" t="str">
            <v xml:space="preserve"> </v>
          </cell>
          <cell r="CP310" t="str">
            <v xml:space="preserve"> </v>
          </cell>
          <cell r="CQ310" t="str">
            <v xml:space="preserve"> </v>
          </cell>
          <cell r="CR310" t="str">
            <v xml:space="preserve"> </v>
          </cell>
          <cell r="CS310" t="str">
            <v xml:space="preserve"> </v>
          </cell>
          <cell r="CT310" t="str">
            <v xml:space="preserve"> </v>
          </cell>
          <cell r="CU310" t="str">
            <v xml:space="preserve"> </v>
          </cell>
          <cell r="CV310" t="str">
            <v xml:space="preserve"> </v>
          </cell>
          <cell r="CW310" t="str">
            <v xml:space="preserve"> </v>
          </cell>
          <cell r="CX310" t="str">
            <v xml:space="preserve"> </v>
          </cell>
          <cell r="CY310" t="str">
            <v xml:space="preserve"> </v>
          </cell>
          <cell r="CZ310" t="str">
            <v xml:space="preserve"> </v>
          </cell>
          <cell r="DA310" t="str">
            <v xml:space="preserve"> </v>
          </cell>
          <cell r="DB310" t="str">
            <v xml:space="preserve"> </v>
          </cell>
          <cell r="DC310" t="str">
            <v xml:space="preserve"> </v>
          </cell>
          <cell r="DD310" t="str">
            <v xml:space="preserve"> </v>
          </cell>
          <cell r="DE310" t="str">
            <v xml:space="preserve"> </v>
          </cell>
          <cell r="DF310" t="str">
            <v xml:space="preserve"> </v>
          </cell>
          <cell r="DG310" t="str">
            <v xml:space="preserve"> </v>
          </cell>
          <cell r="DH310" t="str">
            <v>2. OESChrysler Corporation1002268</v>
          </cell>
          <cell r="DI310">
            <v>-0.43</v>
          </cell>
          <cell r="DJ310">
            <v>0</v>
          </cell>
          <cell r="DL310">
            <v>0</v>
          </cell>
          <cell r="DM310">
            <v>-0.43</v>
          </cell>
          <cell r="DN310">
            <v>0</v>
          </cell>
          <cell r="DP310">
            <v>0</v>
          </cell>
          <cell r="DQ310">
            <v>0</v>
          </cell>
          <cell r="DR310">
            <v>0</v>
          </cell>
          <cell r="DT310">
            <v>0</v>
          </cell>
          <cell r="DU310">
            <v>0</v>
          </cell>
          <cell r="DV310">
            <v>0</v>
          </cell>
          <cell r="DX310">
            <v>0</v>
          </cell>
          <cell r="DY310">
            <v>0</v>
          </cell>
          <cell r="DZ310">
            <v>0</v>
          </cell>
          <cell r="EB310">
            <v>0</v>
          </cell>
          <cell r="EC310">
            <v>0</v>
          </cell>
          <cell r="ED310">
            <v>0</v>
          </cell>
          <cell r="EF310">
            <v>0</v>
          </cell>
          <cell r="EG310">
            <v>0</v>
          </cell>
          <cell r="EH310">
            <v>0</v>
          </cell>
          <cell r="EJ310">
            <v>0</v>
          </cell>
          <cell r="EK310">
            <v>0</v>
          </cell>
          <cell r="EL310">
            <v>0</v>
          </cell>
          <cell r="EN310">
            <v>0</v>
          </cell>
          <cell r="EO310">
            <v>0</v>
          </cell>
          <cell r="EP310">
            <v>0</v>
          </cell>
          <cell r="ER310">
            <v>0</v>
          </cell>
          <cell r="ES310">
            <v>0</v>
          </cell>
          <cell r="ET310">
            <v>0</v>
          </cell>
          <cell r="EV310">
            <v>0</v>
          </cell>
          <cell r="EW310">
            <v>0</v>
          </cell>
          <cell r="EX310">
            <v>0</v>
          </cell>
          <cell r="EZ310">
            <v>0</v>
          </cell>
          <cell r="FA310">
            <v>0</v>
          </cell>
          <cell r="FB310">
            <v>0</v>
          </cell>
          <cell r="FD310">
            <v>0</v>
          </cell>
          <cell r="FE310">
            <v>0</v>
          </cell>
          <cell r="FF310">
            <v>0</v>
          </cell>
          <cell r="FI310">
            <v>0</v>
          </cell>
          <cell r="FJ310">
            <v>-0.43</v>
          </cell>
          <cell r="FK310">
            <v>0</v>
          </cell>
          <cell r="FM310">
            <v>0</v>
          </cell>
          <cell r="FN310">
            <v>-0.43</v>
          </cell>
          <cell r="FO310">
            <v>0</v>
          </cell>
          <cell r="FQ310">
            <v>0</v>
          </cell>
          <cell r="FR310">
            <v>-0.43</v>
          </cell>
          <cell r="FS310">
            <v>0</v>
          </cell>
          <cell r="FU310">
            <v>0</v>
          </cell>
          <cell r="FV310">
            <v>-0.43</v>
          </cell>
          <cell r="FW310">
            <v>0</v>
          </cell>
          <cell r="FY310">
            <v>0</v>
          </cell>
          <cell r="FZ310">
            <v>-0.43</v>
          </cell>
          <cell r="GA310">
            <v>0</v>
          </cell>
          <cell r="GC310">
            <v>0</v>
          </cell>
          <cell r="GD310">
            <v>-0.43</v>
          </cell>
          <cell r="GE310">
            <v>0</v>
          </cell>
          <cell r="GG310">
            <v>0</v>
          </cell>
          <cell r="GH310">
            <v>-0.43</v>
          </cell>
          <cell r="GI310">
            <v>0</v>
          </cell>
          <cell r="GK310">
            <v>0</v>
          </cell>
          <cell r="GL310">
            <v>-0.43</v>
          </cell>
          <cell r="GM310">
            <v>0</v>
          </cell>
          <cell r="GO310">
            <v>0</v>
          </cell>
          <cell r="GP310">
            <v>-0.43</v>
          </cell>
          <cell r="GQ310">
            <v>0</v>
          </cell>
          <cell r="GS310">
            <v>0</v>
          </cell>
          <cell r="GT310">
            <v>-0.43</v>
          </cell>
          <cell r="GU310">
            <v>0</v>
          </cell>
          <cell r="GW310">
            <v>0</v>
          </cell>
          <cell r="GX310">
            <v>-0.43</v>
          </cell>
          <cell r="GY310">
            <v>0</v>
          </cell>
          <cell r="HA310">
            <v>0</v>
          </cell>
          <cell r="HB310">
            <v>-0.43</v>
          </cell>
          <cell r="HC310">
            <v>0</v>
          </cell>
        </row>
        <row r="311">
          <cell r="H311" t="str">
            <v>1002278</v>
          </cell>
          <cell r="I311" t="str">
            <v>USD</v>
          </cell>
          <cell r="J311" t="str">
            <v>RAD XJ 1.5 A/T MOPAR</v>
          </cell>
          <cell r="K311" t="str">
            <v>T1</v>
          </cell>
          <cell r="L311">
            <v>53.861256000000012</v>
          </cell>
          <cell r="M311">
            <v>53861.256000000008</v>
          </cell>
          <cell r="N311">
            <v>66.328000000000017</v>
          </cell>
          <cell r="O311">
            <v>-0.2</v>
          </cell>
          <cell r="P311" t="str">
            <v>Prod.Tec</v>
          </cell>
          <cell r="Q311" t="str">
            <v>Idea MCM 128079 Resource</v>
          </cell>
          <cell r="R311">
            <v>66.128000000000014</v>
          </cell>
          <cell r="V311">
            <v>66.128000000000014</v>
          </cell>
          <cell r="Z311">
            <v>66.128000000000014</v>
          </cell>
          <cell r="AD311">
            <v>66.128000000000014</v>
          </cell>
          <cell r="AH311">
            <v>66.128000000000014</v>
          </cell>
          <cell r="AL311">
            <v>66.128000000000014</v>
          </cell>
          <cell r="AP311">
            <v>66.128000000000014</v>
          </cell>
          <cell r="AT311">
            <v>66.128000000000014</v>
          </cell>
          <cell r="AX311">
            <v>66.128000000000014</v>
          </cell>
          <cell r="BB311">
            <v>66.128000000000014</v>
          </cell>
          <cell r="BF311">
            <v>66.128000000000014</v>
          </cell>
          <cell r="BJ311">
            <v>66.128000000000014</v>
          </cell>
          <cell r="BK311">
            <v>-0.2</v>
          </cell>
          <cell r="BL311" t="str">
            <v xml:space="preserve"> </v>
          </cell>
          <cell r="BM311" t="str">
            <v xml:space="preserve"> </v>
          </cell>
          <cell r="BN311">
            <v>-0.2</v>
          </cell>
          <cell r="BO311" t="str">
            <v xml:space="preserve"> </v>
          </cell>
          <cell r="BP311" t="str">
            <v xml:space="preserve"> </v>
          </cell>
          <cell r="BQ311" t="str">
            <v xml:space="preserve"> </v>
          </cell>
          <cell r="BR311" t="str">
            <v xml:space="preserve"> </v>
          </cell>
          <cell r="BS311" t="str">
            <v xml:space="preserve"> </v>
          </cell>
          <cell r="BT311" t="str">
            <v xml:space="preserve"> </v>
          </cell>
          <cell r="BU311" t="str">
            <v xml:space="preserve"> </v>
          </cell>
          <cell r="BV311" t="str">
            <v xml:space="preserve"> </v>
          </cell>
          <cell r="BW311" t="str">
            <v xml:space="preserve"> </v>
          </cell>
          <cell r="BX311" t="str">
            <v xml:space="preserve"> </v>
          </cell>
          <cell r="BY311" t="str">
            <v xml:space="preserve"> </v>
          </cell>
          <cell r="BZ311" t="str">
            <v xml:space="preserve"> </v>
          </cell>
          <cell r="CA311" t="str">
            <v xml:space="preserve"> </v>
          </cell>
          <cell r="CB311" t="str">
            <v xml:space="preserve"> </v>
          </cell>
          <cell r="CC311" t="str">
            <v xml:space="preserve"> </v>
          </cell>
          <cell r="CD311" t="str">
            <v xml:space="preserve"> </v>
          </cell>
          <cell r="CE311" t="str">
            <v xml:space="preserve"> </v>
          </cell>
          <cell r="CF311" t="str">
            <v xml:space="preserve"> </v>
          </cell>
          <cell r="CG311" t="str">
            <v xml:space="preserve"> </v>
          </cell>
          <cell r="CH311" t="str">
            <v xml:space="preserve"> </v>
          </cell>
          <cell r="CI311" t="str">
            <v xml:space="preserve"> </v>
          </cell>
          <cell r="CJ311" t="str">
            <v xml:space="preserve"> </v>
          </cell>
          <cell r="CK311" t="str">
            <v xml:space="preserve"> </v>
          </cell>
          <cell r="CL311" t="str">
            <v xml:space="preserve"> </v>
          </cell>
          <cell r="CM311" t="str">
            <v xml:space="preserve"> </v>
          </cell>
          <cell r="CN311" t="str">
            <v xml:space="preserve"> </v>
          </cell>
          <cell r="CO311" t="str">
            <v xml:space="preserve"> </v>
          </cell>
          <cell r="CP311" t="str">
            <v xml:space="preserve"> </v>
          </cell>
          <cell r="CQ311" t="str">
            <v xml:space="preserve"> </v>
          </cell>
          <cell r="CR311" t="str">
            <v xml:space="preserve"> </v>
          </cell>
          <cell r="CS311" t="str">
            <v xml:space="preserve"> </v>
          </cell>
          <cell r="CT311" t="str">
            <v xml:space="preserve"> </v>
          </cell>
          <cell r="CU311" t="str">
            <v xml:space="preserve"> </v>
          </cell>
          <cell r="CV311" t="str">
            <v xml:space="preserve"> </v>
          </cell>
          <cell r="CW311" t="str">
            <v xml:space="preserve"> </v>
          </cell>
          <cell r="CX311" t="str">
            <v xml:space="preserve"> </v>
          </cell>
          <cell r="CY311" t="str">
            <v xml:space="preserve"> </v>
          </cell>
          <cell r="CZ311" t="str">
            <v xml:space="preserve"> </v>
          </cell>
          <cell r="DA311" t="str">
            <v xml:space="preserve"> </v>
          </cell>
          <cell r="DB311" t="str">
            <v xml:space="preserve"> </v>
          </cell>
          <cell r="DC311" t="str">
            <v xml:space="preserve"> </v>
          </cell>
          <cell r="DD311" t="str">
            <v xml:space="preserve"> </v>
          </cell>
          <cell r="DE311" t="str">
            <v xml:space="preserve"> </v>
          </cell>
          <cell r="DF311" t="str">
            <v xml:space="preserve"> </v>
          </cell>
          <cell r="DG311" t="str">
            <v xml:space="preserve"> </v>
          </cell>
          <cell r="DH311" t="str">
            <v>2. OESChrysler Corporation1002278</v>
          </cell>
          <cell r="DI311">
            <v>-0.2</v>
          </cell>
          <cell r="DJ311">
            <v>0</v>
          </cell>
          <cell r="DL311">
            <v>0</v>
          </cell>
          <cell r="DM311">
            <v>-0.2</v>
          </cell>
          <cell r="DN311">
            <v>0</v>
          </cell>
          <cell r="DP311">
            <v>0</v>
          </cell>
          <cell r="DQ311">
            <v>0</v>
          </cell>
          <cell r="DR311">
            <v>0</v>
          </cell>
          <cell r="DT311">
            <v>0</v>
          </cell>
          <cell r="DU311">
            <v>0</v>
          </cell>
          <cell r="DV311">
            <v>0</v>
          </cell>
          <cell r="DX311">
            <v>0</v>
          </cell>
          <cell r="DY311">
            <v>0</v>
          </cell>
          <cell r="DZ311">
            <v>0</v>
          </cell>
          <cell r="EB311">
            <v>0</v>
          </cell>
          <cell r="EC311">
            <v>0</v>
          </cell>
          <cell r="ED311">
            <v>0</v>
          </cell>
          <cell r="EF311">
            <v>0</v>
          </cell>
          <cell r="EG311">
            <v>0</v>
          </cell>
          <cell r="EH311">
            <v>0</v>
          </cell>
          <cell r="EJ311">
            <v>0</v>
          </cell>
          <cell r="EK311">
            <v>0</v>
          </cell>
          <cell r="EL311">
            <v>0</v>
          </cell>
          <cell r="EN311">
            <v>0</v>
          </cell>
          <cell r="EO311">
            <v>0</v>
          </cell>
          <cell r="EP311">
            <v>0</v>
          </cell>
          <cell r="ER311">
            <v>0</v>
          </cell>
          <cell r="ES311">
            <v>0</v>
          </cell>
          <cell r="ET311">
            <v>0</v>
          </cell>
          <cell r="EV311">
            <v>0</v>
          </cell>
          <cell r="EW311">
            <v>0</v>
          </cell>
          <cell r="EX311">
            <v>0</v>
          </cell>
          <cell r="EZ311">
            <v>0</v>
          </cell>
          <cell r="FA311">
            <v>0</v>
          </cell>
          <cell r="FB311">
            <v>0</v>
          </cell>
          <cell r="FD311">
            <v>0</v>
          </cell>
          <cell r="FE311">
            <v>0</v>
          </cell>
          <cell r="FF311">
            <v>0</v>
          </cell>
          <cell r="FI311">
            <v>0</v>
          </cell>
          <cell r="FJ311">
            <v>-0.2</v>
          </cell>
          <cell r="FK311">
            <v>0</v>
          </cell>
          <cell r="FM311">
            <v>0</v>
          </cell>
          <cell r="FN311">
            <v>-0.2</v>
          </cell>
          <cell r="FO311">
            <v>0</v>
          </cell>
          <cell r="FQ311">
            <v>0</v>
          </cell>
          <cell r="FR311">
            <v>-0.2</v>
          </cell>
          <cell r="FS311">
            <v>0</v>
          </cell>
          <cell r="FU311">
            <v>0</v>
          </cell>
          <cell r="FV311">
            <v>-0.2</v>
          </cell>
          <cell r="FW311">
            <v>0</v>
          </cell>
          <cell r="FY311">
            <v>0</v>
          </cell>
          <cell r="FZ311">
            <v>-0.2</v>
          </cell>
          <cell r="GA311">
            <v>0</v>
          </cell>
          <cell r="GC311">
            <v>0</v>
          </cell>
          <cell r="GD311">
            <v>-0.2</v>
          </cell>
          <cell r="GE311">
            <v>0</v>
          </cell>
          <cell r="GG311">
            <v>0</v>
          </cell>
          <cell r="GH311">
            <v>-0.2</v>
          </cell>
          <cell r="GI311">
            <v>0</v>
          </cell>
          <cell r="GK311">
            <v>0</v>
          </cell>
          <cell r="GL311">
            <v>-0.2</v>
          </cell>
          <cell r="GM311">
            <v>0</v>
          </cell>
          <cell r="GO311">
            <v>0</v>
          </cell>
          <cell r="GP311">
            <v>-0.2</v>
          </cell>
          <cell r="GQ311">
            <v>0</v>
          </cell>
          <cell r="GS311">
            <v>0</v>
          </cell>
          <cell r="GT311">
            <v>-0.2</v>
          </cell>
          <cell r="GU311">
            <v>0</v>
          </cell>
          <cell r="GW311">
            <v>0</v>
          </cell>
          <cell r="GX311">
            <v>-0.2</v>
          </cell>
          <cell r="GY311">
            <v>0</v>
          </cell>
          <cell r="HA311">
            <v>0</v>
          </cell>
          <cell r="HB311">
            <v>-0.2</v>
          </cell>
          <cell r="HC311">
            <v>0</v>
          </cell>
        </row>
        <row r="312">
          <cell r="H312" t="str">
            <v>1002283</v>
          </cell>
          <cell r="I312" t="str">
            <v>USD</v>
          </cell>
          <cell r="J312" t="str">
            <v>RAD A-BODY 0.7 A/T SERVIC</v>
          </cell>
          <cell r="K312" t="str">
            <v>T1</v>
          </cell>
          <cell r="L312">
            <v>3.8317811399999999</v>
          </cell>
          <cell r="M312">
            <v>3831.7811400000001</v>
          </cell>
          <cell r="N312">
            <v>43.135399999999997</v>
          </cell>
          <cell r="O312">
            <v>-0.13</v>
          </cell>
          <cell r="P312" t="str">
            <v>Prod.Tec</v>
          </cell>
          <cell r="Q312" t="str">
            <v>Ideas MCM 128077-128079</v>
          </cell>
          <cell r="R312">
            <v>43.005399999999995</v>
          </cell>
          <cell r="V312">
            <v>43.005399999999995</v>
          </cell>
          <cell r="Z312">
            <v>43.005399999999995</v>
          </cell>
          <cell r="AD312">
            <v>43.005399999999995</v>
          </cell>
          <cell r="AH312">
            <v>43.005399999999995</v>
          </cell>
          <cell r="AL312">
            <v>43.005399999999995</v>
          </cell>
          <cell r="AP312">
            <v>43.005399999999995</v>
          </cell>
          <cell r="AT312">
            <v>43.005399999999995</v>
          </cell>
          <cell r="AX312">
            <v>43.005399999999995</v>
          </cell>
          <cell r="BB312">
            <v>43.005399999999995</v>
          </cell>
          <cell r="BF312">
            <v>43.005399999999995</v>
          </cell>
          <cell r="BJ312">
            <v>43.005399999999995</v>
          </cell>
          <cell r="BK312">
            <v>-0.13</v>
          </cell>
          <cell r="BL312" t="str">
            <v xml:space="preserve"> </v>
          </cell>
          <cell r="BM312" t="str">
            <v xml:space="preserve"> </v>
          </cell>
          <cell r="BN312">
            <v>-0.13</v>
          </cell>
          <cell r="BO312" t="str">
            <v xml:space="preserve"> </v>
          </cell>
          <cell r="BP312" t="str">
            <v xml:space="preserve"> </v>
          </cell>
          <cell r="BQ312" t="str">
            <v xml:space="preserve"> </v>
          </cell>
          <cell r="BR312" t="str">
            <v xml:space="preserve"> </v>
          </cell>
          <cell r="BS312" t="str">
            <v xml:space="preserve"> </v>
          </cell>
          <cell r="BT312" t="str">
            <v xml:space="preserve"> </v>
          </cell>
          <cell r="BU312" t="str">
            <v xml:space="preserve"> </v>
          </cell>
          <cell r="BV312" t="str">
            <v xml:space="preserve"> </v>
          </cell>
          <cell r="BW312" t="str">
            <v xml:space="preserve"> </v>
          </cell>
          <cell r="BX312" t="str">
            <v xml:space="preserve"> </v>
          </cell>
          <cell r="BY312" t="str">
            <v xml:space="preserve"> </v>
          </cell>
          <cell r="BZ312" t="str">
            <v xml:space="preserve"> </v>
          </cell>
          <cell r="CA312" t="str">
            <v xml:space="preserve"> </v>
          </cell>
          <cell r="CB312" t="str">
            <v xml:space="preserve"> </v>
          </cell>
          <cell r="CC312" t="str">
            <v xml:space="preserve"> </v>
          </cell>
          <cell r="CD312" t="str">
            <v xml:space="preserve"> </v>
          </cell>
          <cell r="CE312" t="str">
            <v xml:space="preserve"> </v>
          </cell>
          <cell r="CF312" t="str">
            <v xml:space="preserve"> </v>
          </cell>
          <cell r="CG312" t="str">
            <v xml:space="preserve"> </v>
          </cell>
          <cell r="CH312" t="str">
            <v xml:space="preserve"> </v>
          </cell>
          <cell r="CI312" t="str">
            <v xml:space="preserve"> </v>
          </cell>
          <cell r="CJ312" t="str">
            <v xml:space="preserve"> </v>
          </cell>
          <cell r="CK312" t="str">
            <v xml:space="preserve"> </v>
          </cell>
          <cell r="CL312" t="str">
            <v xml:space="preserve"> </v>
          </cell>
          <cell r="CM312" t="str">
            <v xml:space="preserve"> </v>
          </cell>
          <cell r="CN312" t="str">
            <v xml:space="preserve"> </v>
          </cell>
          <cell r="CO312" t="str">
            <v xml:space="preserve"> </v>
          </cell>
          <cell r="CP312" t="str">
            <v xml:space="preserve"> </v>
          </cell>
          <cell r="CQ312" t="str">
            <v xml:space="preserve"> </v>
          </cell>
          <cell r="CR312" t="str">
            <v xml:space="preserve"> </v>
          </cell>
          <cell r="CS312" t="str">
            <v xml:space="preserve"> </v>
          </cell>
          <cell r="CT312" t="str">
            <v xml:space="preserve"> </v>
          </cell>
          <cell r="CU312" t="str">
            <v xml:space="preserve"> </v>
          </cell>
          <cell r="CV312" t="str">
            <v xml:space="preserve"> </v>
          </cell>
          <cell r="CW312" t="str">
            <v xml:space="preserve"> </v>
          </cell>
          <cell r="CX312" t="str">
            <v xml:space="preserve"> </v>
          </cell>
          <cell r="CY312" t="str">
            <v xml:space="preserve"> </v>
          </cell>
          <cell r="CZ312" t="str">
            <v xml:space="preserve"> </v>
          </cell>
          <cell r="DA312" t="str">
            <v xml:space="preserve"> </v>
          </cell>
          <cell r="DB312" t="str">
            <v xml:space="preserve"> </v>
          </cell>
          <cell r="DC312" t="str">
            <v xml:space="preserve"> </v>
          </cell>
          <cell r="DD312" t="str">
            <v xml:space="preserve"> </v>
          </cell>
          <cell r="DE312" t="str">
            <v xml:space="preserve"> </v>
          </cell>
          <cell r="DF312" t="str">
            <v xml:space="preserve"> </v>
          </cell>
          <cell r="DG312" t="str">
            <v xml:space="preserve"> </v>
          </cell>
          <cell r="DH312" t="str">
            <v>2. OESChrysler Corporation1002283</v>
          </cell>
          <cell r="DI312">
            <v>-0.13</v>
          </cell>
          <cell r="DJ312">
            <v>0</v>
          </cell>
          <cell r="DL312">
            <v>0</v>
          </cell>
          <cell r="DM312">
            <v>-0.13</v>
          </cell>
          <cell r="DN312">
            <v>0</v>
          </cell>
          <cell r="DP312">
            <v>0</v>
          </cell>
          <cell r="DQ312">
            <v>0</v>
          </cell>
          <cell r="DR312">
            <v>0</v>
          </cell>
          <cell r="DT312">
            <v>0</v>
          </cell>
          <cell r="DU312">
            <v>0</v>
          </cell>
          <cell r="DV312">
            <v>0</v>
          </cell>
          <cell r="DX312">
            <v>0</v>
          </cell>
          <cell r="DY312">
            <v>0</v>
          </cell>
          <cell r="DZ312">
            <v>0</v>
          </cell>
          <cell r="EB312">
            <v>0</v>
          </cell>
          <cell r="EC312">
            <v>0</v>
          </cell>
          <cell r="ED312">
            <v>0</v>
          </cell>
          <cell r="EF312">
            <v>0</v>
          </cell>
          <cell r="EG312">
            <v>0</v>
          </cell>
          <cell r="EH312">
            <v>0</v>
          </cell>
          <cell r="EJ312">
            <v>0</v>
          </cell>
          <cell r="EK312">
            <v>0</v>
          </cell>
          <cell r="EL312">
            <v>0</v>
          </cell>
          <cell r="EN312">
            <v>0</v>
          </cell>
          <cell r="EO312">
            <v>0</v>
          </cell>
          <cell r="EP312">
            <v>0</v>
          </cell>
          <cell r="ER312">
            <v>0</v>
          </cell>
          <cell r="ES312">
            <v>0</v>
          </cell>
          <cell r="ET312">
            <v>0</v>
          </cell>
          <cell r="EV312">
            <v>0</v>
          </cell>
          <cell r="EW312">
            <v>0</v>
          </cell>
          <cell r="EX312">
            <v>0</v>
          </cell>
          <cell r="EZ312">
            <v>0</v>
          </cell>
          <cell r="FA312">
            <v>0</v>
          </cell>
          <cell r="FB312">
            <v>0</v>
          </cell>
          <cell r="FD312">
            <v>0</v>
          </cell>
          <cell r="FE312">
            <v>0</v>
          </cell>
          <cell r="FF312">
            <v>0</v>
          </cell>
          <cell r="FI312">
            <v>0</v>
          </cell>
          <cell r="FJ312">
            <v>-0.13</v>
          </cell>
          <cell r="FK312">
            <v>0</v>
          </cell>
          <cell r="FM312">
            <v>0</v>
          </cell>
          <cell r="FN312">
            <v>-0.13</v>
          </cell>
          <cell r="FO312">
            <v>0</v>
          </cell>
          <cell r="FQ312">
            <v>0</v>
          </cell>
          <cell r="FR312">
            <v>-0.13</v>
          </cell>
          <cell r="FS312">
            <v>0</v>
          </cell>
          <cell r="FU312">
            <v>0</v>
          </cell>
          <cell r="FV312">
            <v>-0.13</v>
          </cell>
          <cell r="FW312">
            <v>0</v>
          </cell>
          <cell r="FY312">
            <v>0</v>
          </cell>
          <cell r="FZ312">
            <v>-0.13</v>
          </cell>
          <cell r="GA312">
            <v>0</v>
          </cell>
          <cell r="GC312">
            <v>0</v>
          </cell>
          <cell r="GD312">
            <v>-0.13</v>
          </cell>
          <cell r="GE312">
            <v>0</v>
          </cell>
          <cell r="GG312">
            <v>0</v>
          </cell>
          <cell r="GH312">
            <v>-0.13</v>
          </cell>
          <cell r="GI312">
            <v>0</v>
          </cell>
          <cell r="GK312">
            <v>0</v>
          </cell>
          <cell r="GL312">
            <v>-0.13</v>
          </cell>
          <cell r="GM312">
            <v>0</v>
          </cell>
          <cell r="GO312">
            <v>0</v>
          </cell>
          <cell r="GP312">
            <v>-0.13</v>
          </cell>
          <cell r="GQ312">
            <v>0</v>
          </cell>
          <cell r="GS312">
            <v>0</v>
          </cell>
          <cell r="GT312">
            <v>-0.13</v>
          </cell>
          <cell r="GU312">
            <v>0</v>
          </cell>
          <cell r="GW312">
            <v>0</v>
          </cell>
          <cell r="GX312">
            <v>-0.13</v>
          </cell>
          <cell r="GY312">
            <v>0</v>
          </cell>
          <cell r="HA312">
            <v>0</v>
          </cell>
          <cell r="HB312">
            <v>-0.13</v>
          </cell>
          <cell r="HC312">
            <v>0</v>
          </cell>
        </row>
        <row r="313">
          <cell r="H313" t="str">
            <v>1002336</v>
          </cell>
          <cell r="I313" t="str">
            <v>USD</v>
          </cell>
          <cell r="J313" t="str">
            <v>RADIADOR 1.5 AH-BAV M/T</v>
          </cell>
          <cell r="K313" t="str">
            <v>T1</v>
          </cell>
          <cell r="L313">
            <v>6.1191466199999995</v>
          </cell>
          <cell r="M313">
            <v>6119.1466199999995</v>
          </cell>
          <cell r="N313">
            <v>60.168599999999998</v>
          </cell>
          <cell r="R313">
            <v>60.168599999999998</v>
          </cell>
          <cell r="V313">
            <v>60.168599999999998</v>
          </cell>
          <cell r="Z313">
            <v>60.168599999999998</v>
          </cell>
          <cell r="AD313">
            <v>60.168599999999998</v>
          </cell>
          <cell r="AH313">
            <v>60.168599999999998</v>
          </cell>
          <cell r="AL313">
            <v>60.168599999999998</v>
          </cell>
          <cell r="AP313">
            <v>60.168599999999998</v>
          </cell>
          <cell r="AT313">
            <v>60.168599999999998</v>
          </cell>
          <cell r="AX313">
            <v>60.168599999999998</v>
          </cell>
          <cell r="BB313">
            <v>60.168599999999998</v>
          </cell>
          <cell r="BF313">
            <v>60.168599999999998</v>
          </cell>
          <cell r="BJ313">
            <v>60.168599999999998</v>
          </cell>
          <cell r="BK313">
            <v>0</v>
          </cell>
          <cell r="BL313" t="str">
            <v xml:space="preserve"> </v>
          </cell>
          <cell r="BM313" t="str">
            <v xml:space="preserve"> </v>
          </cell>
          <cell r="BN313" t="str">
            <v xml:space="preserve"> </v>
          </cell>
          <cell r="BO313" t="str">
            <v xml:space="preserve"> </v>
          </cell>
          <cell r="BP313" t="str">
            <v xml:space="preserve"> </v>
          </cell>
          <cell r="BQ313" t="str">
            <v xml:space="preserve"> </v>
          </cell>
          <cell r="BR313" t="str">
            <v xml:space="preserve"> </v>
          </cell>
          <cell r="BS313" t="str">
            <v xml:space="preserve"> </v>
          </cell>
          <cell r="BT313" t="str">
            <v xml:space="preserve"> </v>
          </cell>
          <cell r="BU313" t="str">
            <v xml:space="preserve"> </v>
          </cell>
          <cell r="BV313" t="str">
            <v xml:space="preserve"> </v>
          </cell>
          <cell r="BW313" t="str">
            <v xml:space="preserve"> </v>
          </cell>
          <cell r="BX313" t="str">
            <v xml:space="preserve"> </v>
          </cell>
          <cell r="BY313" t="str">
            <v xml:space="preserve"> </v>
          </cell>
          <cell r="BZ313" t="str">
            <v xml:space="preserve"> </v>
          </cell>
          <cell r="CA313" t="str">
            <v xml:space="preserve"> </v>
          </cell>
          <cell r="CB313" t="str">
            <v xml:space="preserve"> </v>
          </cell>
          <cell r="CC313" t="str">
            <v xml:space="preserve"> </v>
          </cell>
          <cell r="CD313" t="str">
            <v xml:space="preserve"> </v>
          </cell>
          <cell r="CE313" t="str">
            <v xml:space="preserve"> </v>
          </cell>
          <cell r="CF313" t="str">
            <v xml:space="preserve"> </v>
          </cell>
          <cell r="CG313" t="str">
            <v xml:space="preserve"> </v>
          </cell>
          <cell r="CH313" t="str">
            <v xml:space="preserve"> </v>
          </cell>
          <cell r="CI313" t="str">
            <v xml:space="preserve"> </v>
          </cell>
          <cell r="CJ313" t="str">
            <v xml:space="preserve"> </v>
          </cell>
          <cell r="CK313" t="str">
            <v xml:space="preserve"> </v>
          </cell>
          <cell r="CL313" t="str">
            <v xml:space="preserve"> </v>
          </cell>
          <cell r="CM313" t="str">
            <v xml:space="preserve"> </v>
          </cell>
          <cell r="CN313" t="str">
            <v xml:space="preserve"> </v>
          </cell>
          <cell r="CO313" t="str">
            <v xml:space="preserve"> </v>
          </cell>
          <cell r="CP313" t="str">
            <v xml:space="preserve"> </v>
          </cell>
          <cell r="CQ313" t="str">
            <v xml:space="preserve"> </v>
          </cell>
          <cell r="CR313" t="str">
            <v xml:space="preserve"> </v>
          </cell>
          <cell r="CS313" t="str">
            <v xml:space="preserve"> </v>
          </cell>
          <cell r="CT313" t="str">
            <v xml:space="preserve"> </v>
          </cell>
          <cell r="CU313" t="str">
            <v xml:space="preserve"> </v>
          </cell>
          <cell r="CV313" t="str">
            <v xml:space="preserve"> </v>
          </cell>
          <cell r="CW313" t="str">
            <v xml:space="preserve"> </v>
          </cell>
          <cell r="CX313" t="str">
            <v xml:space="preserve"> </v>
          </cell>
          <cell r="CY313" t="str">
            <v xml:space="preserve"> </v>
          </cell>
          <cell r="CZ313" t="str">
            <v xml:space="preserve"> </v>
          </cell>
          <cell r="DA313" t="str">
            <v xml:space="preserve"> </v>
          </cell>
          <cell r="DB313" t="str">
            <v xml:space="preserve"> </v>
          </cell>
          <cell r="DC313" t="str">
            <v xml:space="preserve"> </v>
          </cell>
          <cell r="DD313" t="str">
            <v xml:space="preserve"> </v>
          </cell>
          <cell r="DE313" t="str">
            <v xml:space="preserve"> </v>
          </cell>
          <cell r="DF313" t="str">
            <v xml:space="preserve"> </v>
          </cell>
          <cell r="DG313" t="str">
            <v xml:space="preserve"> </v>
          </cell>
          <cell r="DH313" t="str">
            <v>2. OESChrysler Corporation1002336</v>
          </cell>
          <cell r="DI313">
            <v>0</v>
          </cell>
          <cell r="DJ313">
            <v>0</v>
          </cell>
          <cell r="DL313">
            <v>0</v>
          </cell>
          <cell r="DM313">
            <v>0</v>
          </cell>
          <cell r="DN313">
            <v>0</v>
          </cell>
          <cell r="DP313">
            <v>0</v>
          </cell>
          <cell r="DQ313">
            <v>0</v>
          </cell>
          <cell r="DR313">
            <v>0</v>
          </cell>
          <cell r="DT313">
            <v>0</v>
          </cell>
          <cell r="DU313">
            <v>0</v>
          </cell>
          <cell r="DV313">
            <v>0</v>
          </cell>
          <cell r="DX313">
            <v>0</v>
          </cell>
          <cell r="DY313">
            <v>0</v>
          </cell>
          <cell r="DZ313">
            <v>0</v>
          </cell>
          <cell r="EB313">
            <v>0</v>
          </cell>
          <cell r="EC313">
            <v>0</v>
          </cell>
          <cell r="ED313">
            <v>0</v>
          </cell>
          <cell r="EF313">
            <v>0</v>
          </cell>
          <cell r="EG313">
            <v>0</v>
          </cell>
          <cell r="EH313">
            <v>0</v>
          </cell>
          <cell r="EJ313">
            <v>0</v>
          </cell>
          <cell r="EK313">
            <v>0</v>
          </cell>
          <cell r="EL313">
            <v>0</v>
          </cell>
          <cell r="EN313">
            <v>0</v>
          </cell>
          <cell r="EO313">
            <v>0</v>
          </cell>
          <cell r="EP313">
            <v>0</v>
          </cell>
          <cell r="ER313">
            <v>0</v>
          </cell>
          <cell r="ES313">
            <v>0</v>
          </cell>
          <cell r="ET313">
            <v>0</v>
          </cell>
          <cell r="EV313">
            <v>0</v>
          </cell>
          <cell r="EW313">
            <v>0</v>
          </cell>
          <cell r="EX313">
            <v>0</v>
          </cell>
          <cell r="EZ313">
            <v>0</v>
          </cell>
          <cell r="FA313">
            <v>0</v>
          </cell>
          <cell r="FB313">
            <v>0</v>
          </cell>
          <cell r="FD313">
            <v>0</v>
          </cell>
          <cell r="FE313">
            <v>0</v>
          </cell>
          <cell r="FF313">
            <v>0</v>
          </cell>
          <cell r="FI313">
            <v>0</v>
          </cell>
          <cell r="FJ313">
            <v>0</v>
          </cell>
          <cell r="FK313">
            <v>0</v>
          </cell>
          <cell r="FM313">
            <v>0</v>
          </cell>
          <cell r="FN313">
            <v>0</v>
          </cell>
          <cell r="FO313">
            <v>0</v>
          </cell>
          <cell r="FQ313">
            <v>0</v>
          </cell>
          <cell r="FR313">
            <v>0</v>
          </cell>
          <cell r="FS313">
            <v>0</v>
          </cell>
          <cell r="FU313">
            <v>0</v>
          </cell>
          <cell r="FV313">
            <v>0</v>
          </cell>
          <cell r="FW313">
            <v>0</v>
          </cell>
          <cell r="FY313">
            <v>0</v>
          </cell>
          <cell r="FZ313">
            <v>0</v>
          </cell>
          <cell r="GA313">
            <v>0</v>
          </cell>
          <cell r="GC313">
            <v>0</v>
          </cell>
          <cell r="GD313">
            <v>0</v>
          </cell>
          <cell r="GE313">
            <v>0</v>
          </cell>
          <cell r="GG313">
            <v>0</v>
          </cell>
          <cell r="GH313">
            <v>0</v>
          </cell>
          <cell r="GI313">
            <v>0</v>
          </cell>
          <cell r="GK313">
            <v>0</v>
          </cell>
          <cell r="GL313">
            <v>0</v>
          </cell>
          <cell r="GM313">
            <v>0</v>
          </cell>
          <cell r="GO313">
            <v>0</v>
          </cell>
          <cell r="GP313">
            <v>0</v>
          </cell>
          <cell r="GQ313">
            <v>0</v>
          </cell>
          <cell r="GS313">
            <v>0</v>
          </cell>
          <cell r="GT313">
            <v>0</v>
          </cell>
          <cell r="GU313">
            <v>0</v>
          </cell>
          <cell r="GW313">
            <v>0</v>
          </cell>
          <cell r="GX313">
            <v>0</v>
          </cell>
          <cell r="GY313">
            <v>0</v>
          </cell>
          <cell r="HA313">
            <v>0</v>
          </cell>
          <cell r="HB313">
            <v>0</v>
          </cell>
          <cell r="HC313">
            <v>0</v>
          </cell>
        </row>
        <row r="314">
          <cell r="H314" t="str">
            <v>1002343</v>
          </cell>
          <cell r="I314" t="str">
            <v>USD</v>
          </cell>
          <cell r="J314" t="str">
            <v>RAD 1002343    CHR</v>
          </cell>
          <cell r="K314" t="str">
            <v>T1</v>
          </cell>
          <cell r="L314">
            <v>0</v>
          </cell>
          <cell r="M314">
            <v>0</v>
          </cell>
          <cell r="N314">
            <v>65.17</v>
          </cell>
          <cell r="O314">
            <v>-0.03</v>
          </cell>
          <cell r="P314" t="str">
            <v>Prod.Tec</v>
          </cell>
          <cell r="Q314" t="str">
            <v>Idea MCM 128077-Resource</v>
          </cell>
          <cell r="R314">
            <v>65.14</v>
          </cell>
          <cell r="V314">
            <v>65.14</v>
          </cell>
          <cell r="Z314">
            <v>65.14</v>
          </cell>
          <cell r="AD314">
            <v>65.14</v>
          </cell>
          <cell r="AH314">
            <v>65.14</v>
          </cell>
          <cell r="AL314">
            <v>65.14</v>
          </cell>
          <cell r="AP314">
            <v>65.14</v>
          </cell>
          <cell r="AT314">
            <v>65.14</v>
          </cell>
          <cell r="AX314">
            <v>65.14</v>
          </cell>
          <cell r="BB314">
            <v>65.14</v>
          </cell>
          <cell r="BF314">
            <v>65.14</v>
          </cell>
          <cell r="BJ314">
            <v>65.14</v>
          </cell>
          <cell r="BK314">
            <v>-0.03</v>
          </cell>
          <cell r="BL314" t="str">
            <v xml:space="preserve"> </v>
          </cell>
          <cell r="BM314" t="str">
            <v xml:space="preserve"> </v>
          </cell>
          <cell r="BN314">
            <v>-0.03</v>
          </cell>
          <cell r="BO314" t="str">
            <v xml:space="preserve"> </v>
          </cell>
          <cell r="BP314" t="str">
            <v xml:space="preserve"> </v>
          </cell>
          <cell r="BQ314" t="str">
            <v xml:space="preserve"> </v>
          </cell>
          <cell r="BR314" t="str">
            <v xml:space="preserve"> </v>
          </cell>
          <cell r="BS314" t="str">
            <v xml:space="preserve"> </v>
          </cell>
          <cell r="BT314" t="str">
            <v xml:space="preserve"> </v>
          </cell>
          <cell r="BU314" t="str">
            <v xml:space="preserve"> </v>
          </cell>
          <cell r="BV314" t="str">
            <v xml:space="preserve"> </v>
          </cell>
          <cell r="BW314" t="str">
            <v xml:space="preserve"> </v>
          </cell>
          <cell r="BX314" t="str">
            <v xml:space="preserve"> </v>
          </cell>
          <cell r="BY314" t="str">
            <v xml:space="preserve"> </v>
          </cell>
          <cell r="BZ314" t="str">
            <v xml:space="preserve"> </v>
          </cell>
          <cell r="CA314" t="str">
            <v xml:space="preserve"> </v>
          </cell>
          <cell r="CB314" t="str">
            <v xml:space="preserve"> </v>
          </cell>
          <cell r="CC314" t="str">
            <v xml:space="preserve"> </v>
          </cell>
          <cell r="CD314" t="str">
            <v xml:space="preserve"> </v>
          </cell>
          <cell r="CE314" t="str">
            <v xml:space="preserve"> </v>
          </cell>
          <cell r="CF314" t="str">
            <v xml:space="preserve"> </v>
          </cell>
          <cell r="CG314" t="str">
            <v xml:space="preserve"> </v>
          </cell>
          <cell r="CH314" t="str">
            <v xml:space="preserve"> </v>
          </cell>
          <cell r="CI314" t="str">
            <v xml:space="preserve"> </v>
          </cell>
          <cell r="CJ314" t="str">
            <v xml:space="preserve"> </v>
          </cell>
          <cell r="CK314" t="str">
            <v xml:space="preserve"> </v>
          </cell>
          <cell r="CL314" t="str">
            <v xml:space="preserve"> </v>
          </cell>
          <cell r="CM314" t="str">
            <v xml:space="preserve"> </v>
          </cell>
          <cell r="CN314" t="str">
            <v xml:space="preserve"> </v>
          </cell>
          <cell r="CO314" t="str">
            <v xml:space="preserve"> </v>
          </cell>
          <cell r="CP314" t="str">
            <v xml:space="preserve"> </v>
          </cell>
          <cell r="CQ314" t="str">
            <v xml:space="preserve"> </v>
          </cell>
          <cell r="CR314" t="str">
            <v xml:space="preserve"> </v>
          </cell>
          <cell r="CS314" t="str">
            <v xml:space="preserve"> </v>
          </cell>
          <cell r="CT314" t="str">
            <v xml:space="preserve"> </v>
          </cell>
          <cell r="CU314" t="str">
            <v xml:space="preserve"> </v>
          </cell>
          <cell r="CV314" t="str">
            <v xml:space="preserve"> </v>
          </cell>
          <cell r="CW314" t="str">
            <v xml:space="preserve"> </v>
          </cell>
          <cell r="CX314" t="str">
            <v xml:space="preserve"> </v>
          </cell>
          <cell r="CY314" t="str">
            <v xml:space="preserve"> </v>
          </cell>
          <cell r="CZ314" t="str">
            <v xml:space="preserve"> </v>
          </cell>
          <cell r="DA314" t="str">
            <v xml:space="preserve"> </v>
          </cell>
          <cell r="DB314" t="str">
            <v xml:space="preserve"> </v>
          </cell>
          <cell r="DC314" t="str">
            <v xml:space="preserve"> </v>
          </cell>
          <cell r="DD314" t="str">
            <v xml:space="preserve"> </v>
          </cell>
          <cell r="DE314" t="str">
            <v xml:space="preserve"> </v>
          </cell>
          <cell r="DF314" t="str">
            <v xml:space="preserve"> </v>
          </cell>
          <cell r="DG314" t="str">
            <v xml:space="preserve"> </v>
          </cell>
          <cell r="DH314" t="str">
            <v>2. OESChrysler Corporation1002343</v>
          </cell>
          <cell r="DI314">
            <v>-0.03</v>
          </cell>
          <cell r="DJ314">
            <v>0</v>
          </cell>
          <cell r="DL314">
            <v>0</v>
          </cell>
          <cell r="DM314">
            <v>-0.03</v>
          </cell>
          <cell r="DN314">
            <v>0</v>
          </cell>
          <cell r="DP314">
            <v>0</v>
          </cell>
          <cell r="DQ314">
            <v>0</v>
          </cell>
          <cell r="DR314">
            <v>0</v>
          </cell>
          <cell r="DT314">
            <v>0</v>
          </cell>
          <cell r="DU314">
            <v>0</v>
          </cell>
          <cell r="DV314">
            <v>0</v>
          </cell>
          <cell r="DX314">
            <v>0</v>
          </cell>
          <cell r="DY314">
            <v>0</v>
          </cell>
          <cell r="DZ314">
            <v>0</v>
          </cell>
          <cell r="EB314">
            <v>0</v>
          </cell>
          <cell r="EC314">
            <v>0</v>
          </cell>
          <cell r="ED314">
            <v>0</v>
          </cell>
          <cell r="EF314">
            <v>0</v>
          </cell>
          <cell r="EG314">
            <v>0</v>
          </cell>
          <cell r="EH314">
            <v>0</v>
          </cell>
          <cell r="EJ314">
            <v>0</v>
          </cell>
          <cell r="EK314">
            <v>0</v>
          </cell>
          <cell r="EL314">
            <v>0</v>
          </cell>
          <cell r="EN314">
            <v>0</v>
          </cell>
          <cell r="EO314">
            <v>0</v>
          </cell>
          <cell r="EP314">
            <v>0</v>
          </cell>
          <cell r="ER314">
            <v>0</v>
          </cell>
          <cell r="ES314">
            <v>0</v>
          </cell>
          <cell r="ET314">
            <v>0</v>
          </cell>
          <cell r="EV314">
            <v>0</v>
          </cell>
          <cell r="EW314">
            <v>0</v>
          </cell>
          <cell r="EX314">
            <v>0</v>
          </cell>
          <cell r="EZ314">
            <v>0</v>
          </cell>
          <cell r="FA314">
            <v>0</v>
          </cell>
          <cell r="FB314">
            <v>0</v>
          </cell>
          <cell r="FD314">
            <v>0</v>
          </cell>
          <cell r="FE314">
            <v>0</v>
          </cell>
          <cell r="FF314">
            <v>0</v>
          </cell>
          <cell r="FI314">
            <v>0</v>
          </cell>
          <cell r="FJ314">
            <v>-0.03</v>
          </cell>
          <cell r="FK314">
            <v>0</v>
          </cell>
          <cell r="FM314">
            <v>0</v>
          </cell>
          <cell r="FN314">
            <v>-0.03</v>
          </cell>
          <cell r="FO314">
            <v>0</v>
          </cell>
          <cell r="FQ314">
            <v>0</v>
          </cell>
          <cell r="FR314">
            <v>-0.03</v>
          </cell>
          <cell r="FS314">
            <v>0</v>
          </cell>
          <cell r="FU314">
            <v>0</v>
          </cell>
          <cell r="FV314">
            <v>-0.03</v>
          </cell>
          <cell r="FW314">
            <v>0</v>
          </cell>
          <cell r="FY314">
            <v>0</v>
          </cell>
          <cell r="FZ314">
            <v>-0.03</v>
          </cell>
          <cell r="GA314">
            <v>0</v>
          </cell>
          <cell r="GC314">
            <v>0</v>
          </cell>
          <cell r="GD314">
            <v>-0.03</v>
          </cell>
          <cell r="GE314">
            <v>0</v>
          </cell>
          <cell r="GG314">
            <v>0</v>
          </cell>
          <cell r="GH314">
            <v>-0.03</v>
          </cell>
          <cell r="GI314">
            <v>0</v>
          </cell>
          <cell r="GK314">
            <v>0</v>
          </cell>
          <cell r="GL314">
            <v>-0.03</v>
          </cell>
          <cell r="GM314">
            <v>0</v>
          </cell>
          <cell r="GO314">
            <v>0</v>
          </cell>
          <cell r="GP314">
            <v>-0.03</v>
          </cell>
          <cell r="GQ314">
            <v>0</v>
          </cell>
          <cell r="GS314">
            <v>0</v>
          </cell>
          <cell r="GT314">
            <v>-0.03</v>
          </cell>
          <cell r="GU314">
            <v>0</v>
          </cell>
          <cell r="GW314">
            <v>0</v>
          </cell>
          <cell r="GX314">
            <v>-0.03</v>
          </cell>
          <cell r="GY314">
            <v>0</v>
          </cell>
          <cell r="HA314">
            <v>0</v>
          </cell>
          <cell r="HB314">
            <v>-0.03</v>
          </cell>
          <cell r="HC314">
            <v>0</v>
          </cell>
        </row>
        <row r="315">
          <cell r="H315" t="str">
            <v>1002501</v>
          </cell>
          <cell r="I315" t="str">
            <v>USD</v>
          </cell>
          <cell r="J315" t="str">
            <v>RADIADOR 0.81 AH-AHG   DF</v>
          </cell>
          <cell r="K315" t="str">
            <v>T1</v>
          </cell>
          <cell r="L315">
            <v>7.1324582400000001</v>
          </cell>
          <cell r="M315">
            <v>7132.4582399999999</v>
          </cell>
          <cell r="N315">
            <v>82.551599999999993</v>
          </cell>
          <cell r="R315">
            <v>82.551599999999993</v>
          </cell>
          <cell r="V315">
            <v>82.551599999999993</v>
          </cell>
          <cell r="Z315">
            <v>82.551599999999993</v>
          </cell>
          <cell r="AD315">
            <v>82.551599999999993</v>
          </cell>
          <cell r="AH315">
            <v>82.551599999999993</v>
          </cell>
          <cell r="AL315">
            <v>82.551599999999993</v>
          </cell>
          <cell r="AP315">
            <v>82.551599999999993</v>
          </cell>
          <cell r="AT315">
            <v>82.551599999999993</v>
          </cell>
          <cell r="AX315">
            <v>82.551599999999993</v>
          </cell>
          <cell r="BB315">
            <v>82.551599999999993</v>
          </cell>
          <cell r="BF315">
            <v>82.551599999999993</v>
          </cell>
          <cell r="BJ315">
            <v>82.551599999999993</v>
          </cell>
          <cell r="BK315">
            <v>0</v>
          </cell>
          <cell r="BL315" t="str">
            <v xml:space="preserve"> </v>
          </cell>
          <cell r="BM315" t="str">
            <v xml:space="preserve"> </v>
          </cell>
          <cell r="BN315" t="str">
            <v xml:space="preserve"> </v>
          </cell>
          <cell r="BO315" t="str">
            <v xml:space="preserve"> </v>
          </cell>
          <cell r="BP315" t="str">
            <v xml:space="preserve"> </v>
          </cell>
          <cell r="BQ315" t="str">
            <v xml:space="preserve"> </v>
          </cell>
          <cell r="BR315" t="str">
            <v xml:space="preserve"> </v>
          </cell>
          <cell r="BS315" t="str">
            <v xml:space="preserve"> </v>
          </cell>
          <cell r="BT315" t="str">
            <v xml:space="preserve"> </v>
          </cell>
          <cell r="BU315" t="str">
            <v xml:space="preserve"> </v>
          </cell>
          <cell r="BV315" t="str">
            <v xml:space="preserve"> </v>
          </cell>
          <cell r="BW315" t="str">
            <v xml:space="preserve"> </v>
          </cell>
          <cell r="BX315" t="str">
            <v xml:space="preserve"> </v>
          </cell>
          <cell r="BY315" t="str">
            <v xml:space="preserve"> </v>
          </cell>
          <cell r="BZ315" t="str">
            <v xml:space="preserve"> </v>
          </cell>
          <cell r="CA315" t="str">
            <v xml:space="preserve"> </v>
          </cell>
          <cell r="CB315" t="str">
            <v xml:space="preserve"> </v>
          </cell>
          <cell r="CC315" t="str">
            <v xml:space="preserve"> </v>
          </cell>
          <cell r="CD315" t="str">
            <v xml:space="preserve"> </v>
          </cell>
          <cell r="CE315" t="str">
            <v xml:space="preserve"> </v>
          </cell>
          <cell r="CF315" t="str">
            <v xml:space="preserve"> </v>
          </cell>
          <cell r="CG315" t="str">
            <v xml:space="preserve"> </v>
          </cell>
          <cell r="CH315" t="str">
            <v xml:space="preserve"> </v>
          </cell>
          <cell r="CI315" t="str">
            <v xml:space="preserve"> </v>
          </cell>
          <cell r="CJ315" t="str">
            <v xml:space="preserve"> </v>
          </cell>
          <cell r="CK315" t="str">
            <v xml:space="preserve"> </v>
          </cell>
          <cell r="CL315" t="str">
            <v xml:space="preserve"> </v>
          </cell>
          <cell r="CM315" t="str">
            <v xml:space="preserve"> </v>
          </cell>
          <cell r="CN315" t="str">
            <v xml:space="preserve"> </v>
          </cell>
          <cell r="CO315" t="str">
            <v xml:space="preserve"> </v>
          </cell>
          <cell r="CP315" t="str">
            <v xml:space="preserve"> </v>
          </cell>
          <cell r="CQ315" t="str">
            <v xml:space="preserve"> </v>
          </cell>
          <cell r="CR315" t="str">
            <v xml:space="preserve"> </v>
          </cell>
          <cell r="CS315" t="str">
            <v xml:space="preserve"> </v>
          </cell>
          <cell r="CT315" t="str">
            <v xml:space="preserve"> </v>
          </cell>
          <cell r="CU315" t="str">
            <v xml:space="preserve"> </v>
          </cell>
          <cell r="CV315" t="str">
            <v xml:space="preserve"> </v>
          </cell>
          <cell r="CW315" t="str">
            <v xml:space="preserve"> </v>
          </cell>
          <cell r="CX315" t="str">
            <v xml:space="preserve"> </v>
          </cell>
          <cell r="CY315" t="str">
            <v xml:space="preserve"> </v>
          </cell>
          <cell r="CZ315" t="str">
            <v xml:space="preserve"> </v>
          </cell>
          <cell r="DA315" t="str">
            <v xml:space="preserve"> </v>
          </cell>
          <cell r="DB315" t="str">
            <v xml:space="preserve"> </v>
          </cell>
          <cell r="DC315" t="str">
            <v xml:space="preserve"> </v>
          </cell>
          <cell r="DD315" t="str">
            <v xml:space="preserve"> </v>
          </cell>
          <cell r="DE315" t="str">
            <v xml:space="preserve"> </v>
          </cell>
          <cell r="DF315" t="str">
            <v xml:space="preserve"> </v>
          </cell>
          <cell r="DG315" t="str">
            <v xml:space="preserve"> </v>
          </cell>
          <cell r="DH315" t="str">
            <v>2. OESChrysler Corporation1002501</v>
          </cell>
          <cell r="DI315">
            <v>0</v>
          </cell>
          <cell r="DJ315">
            <v>0</v>
          </cell>
          <cell r="DL315">
            <v>0</v>
          </cell>
          <cell r="DM315">
            <v>0</v>
          </cell>
          <cell r="DN315">
            <v>0</v>
          </cell>
          <cell r="DP315">
            <v>0</v>
          </cell>
          <cell r="DQ315">
            <v>0</v>
          </cell>
          <cell r="DR315">
            <v>0</v>
          </cell>
          <cell r="DT315">
            <v>0</v>
          </cell>
          <cell r="DU315">
            <v>0</v>
          </cell>
          <cell r="DV315">
            <v>0</v>
          </cell>
          <cell r="DX315">
            <v>0</v>
          </cell>
          <cell r="DY315">
            <v>0</v>
          </cell>
          <cell r="DZ315">
            <v>0</v>
          </cell>
          <cell r="EB315">
            <v>0</v>
          </cell>
          <cell r="EC315">
            <v>0</v>
          </cell>
          <cell r="ED315">
            <v>0</v>
          </cell>
          <cell r="EF315">
            <v>0</v>
          </cell>
          <cell r="EG315">
            <v>0</v>
          </cell>
          <cell r="EH315">
            <v>0</v>
          </cell>
          <cell r="EJ315">
            <v>0</v>
          </cell>
          <cell r="EK315">
            <v>0</v>
          </cell>
          <cell r="EL315">
            <v>0</v>
          </cell>
          <cell r="EN315">
            <v>0</v>
          </cell>
          <cell r="EO315">
            <v>0</v>
          </cell>
          <cell r="EP315">
            <v>0</v>
          </cell>
          <cell r="ER315">
            <v>0</v>
          </cell>
          <cell r="ES315">
            <v>0</v>
          </cell>
          <cell r="ET315">
            <v>0</v>
          </cell>
          <cell r="EV315">
            <v>0</v>
          </cell>
          <cell r="EW315">
            <v>0</v>
          </cell>
          <cell r="EX315">
            <v>0</v>
          </cell>
          <cell r="EZ315">
            <v>0</v>
          </cell>
          <cell r="FA315">
            <v>0</v>
          </cell>
          <cell r="FB315">
            <v>0</v>
          </cell>
          <cell r="FD315">
            <v>0</v>
          </cell>
          <cell r="FE315">
            <v>0</v>
          </cell>
          <cell r="FF315">
            <v>0</v>
          </cell>
          <cell r="FI315">
            <v>0</v>
          </cell>
          <cell r="FJ315">
            <v>0</v>
          </cell>
          <cell r="FK315">
            <v>0</v>
          </cell>
          <cell r="FM315">
            <v>0</v>
          </cell>
          <cell r="FN315">
            <v>0</v>
          </cell>
          <cell r="FO315">
            <v>0</v>
          </cell>
          <cell r="FQ315">
            <v>0</v>
          </cell>
          <cell r="FR315">
            <v>0</v>
          </cell>
          <cell r="FS315">
            <v>0</v>
          </cell>
          <cell r="FU315">
            <v>0</v>
          </cell>
          <cell r="FV315">
            <v>0</v>
          </cell>
          <cell r="FW315">
            <v>0</v>
          </cell>
          <cell r="FY315">
            <v>0</v>
          </cell>
          <cell r="FZ315">
            <v>0</v>
          </cell>
          <cell r="GA315">
            <v>0</v>
          </cell>
          <cell r="GC315">
            <v>0</v>
          </cell>
          <cell r="GD315">
            <v>0</v>
          </cell>
          <cell r="GE315">
            <v>0</v>
          </cell>
          <cell r="GG315">
            <v>0</v>
          </cell>
          <cell r="GH315">
            <v>0</v>
          </cell>
          <cell r="GI315">
            <v>0</v>
          </cell>
          <cell r="GK315">
            <v>0</v>
          </cell>
          <cell r="GL315">
            <v>0</v>
          </cell>
          <cell r="GM315">
            <v>0</v>
          </cell>
          <cell r="GO315">
            <v>0</v>
          </cell>
          <cell r="GP315">
            <v>0</v>
          </cell>
          <cell r="GQ315">
            <v>0</v>
          </cell>
          <cell r="GS315">
            <v>0</v>
          </cell>
          <cell r="GT315">
            <v>0</v>
          </cell>
          <cell r="GU315">
            <v>0</v>
          </cell>
          <cell r="GW315">
            <v>0</v>
          </cell>
          <cell r="GX315">
            <v>0</v>
          </cell>
          <cell r="GY315">
            <v>0</v>
          </cell>
          <cell r="HA315">
            <v>0</v>
          </cell>
          <cell r="HB315">
            <v>0</v>
          </cell>
          <cell r="HC315">
            <v>0</v>
          </cell>
        </row>
        <row r="316">
          <cell r="H316" t="str">
            <v>1002503</v>
          </cell>
          <cell r="I316" t="str">
            <v>USD</v>
          </cell>
          <cell r="J316" t="str">
            <v>RADIADOR 1.25 AH-BAF   DF</v>
          </cell>
          <cell r="K316" t="str">
            <v>T1</v>
          </cell>
          <cell r="L316">
            <v>0</v>
          </cell>
          <cell r="M316">
            <v>0</v>
          </cell>
          <cell r="N316">
            <v>89.996099999999998</v>
          </cell>
          <cell r="R316">
            <v>89.996099999999998</v>
          </cell>
          <cell r="V316">
            <v>89.996099999999998</v>
          </cell>
          <cell r="Z316">
            <v>89.996099999999998</v>
          </cell>
          <cell r="AD316">
            <v>89.996099999999998</v>
          </cell>
          <cell r="AH316">
            <v>89.996099999999998</v>
          </cell>
          <cell r="AL316">
            <v>89.996099999999998</v>
          </cell>
          <cell r="AP316">
            <v>89.996099999999998</v>
          </cell>
          <cell r="AT316">
            <v>89.996099999999998</v>
          </cell>
          <cell r="AX316">
            <v>89.996099999999998</v>
          </cell>
          <cell r="BB316">
            <v>89.996099999999998</v>
          </cell>
          <cell r="BF316">
            <v>89.996099999999998</v>
          </cell>
          <cell r="BJ316">
            <v>89.996099999999998</v>
          </cell>
          <cell r="BK316">
            <v>0</v>
          </cell>
          <cell r="BL316" t="str">
            <v xml:space="preserve"> </v>
          </cell>
          <cell r="BM316" t="str">
            <v xml:space="preserve"> </v>
          </cell>
          <cell r="BN316" t="str">
            <v xml:space="preserve"> </v>
          </cell>
          <cell r="BO316" t="str">
            <v xml:space="preserve"> </v>
          </cell>
          <cell r="BP316" t="str">
            <v xml:space="preserve"> </v>
          </cell>
          <cell r="BQ316" t="str">
            <v xml:space="preserve"> </v>
          </cell>
          <cell r="BR316" t="str">
            <v xml:space="preserve"> </v>
          </cell>
          <cell r="BS316" t="str">
            <v xml:space="preserve"> </v>
          </cell>
          <cell r="BT316" t="str">
            <v xml:space="preserve"> </v>
          </cell>
          <cell r="BU316" t="str">
            <v xml:space="preserve"> </v>
          </cell>
          <cell r="BV316" t="str">
            <v xml:space="preserve"> </v>
          </cell>
          <cell r="BW316" t="str">
            <v xml:space="preserve"> </v>
          </cell>
          <cell r="BX316" t="str">
            <v xml:space="preserve"> </v>
          </cell>
          <cell r="BY316" t="str">
            <v xml:space="preserve"> </v>
          </cell>
          <cell r="BZ316" t="str">
            <v xml:space="preserve"> </v>
          </cell>
          <cell r="CA316" t="str">
            <v xml:space="preserve"> </v>
          </cell>
          <cell r="CB316" t="str">
            <v xml:space="preserve"> </v>
          </cell>
          <cell r="CC316" t="str">
            <v xml:space="preserve"> </v>
          </cell>
          <cell r="CD316" t="str">
            <v xml:space="preserve"> </v>
          </cell>
          <cell r="CE316" t="str">
            <v xml:space="preserve"> </v>
          </cell>
          <cell r="CF316" t="str">
            <v xml:space="preserve"> </v>
          </cell>
          <cell r="CG316" t="str">
            <v xml:space="preserve"> </v>
          </cell>
          <cell r="CH316" t="str">
            <v xml:space="preserve"> </v>
          </cell>
          <cell r="CI316" t="str">
            <v xml:space="preserve"> </v>
          </cell>
          <cell r="CJ316" t="str">
            <v xml:space="preserve"> </v>
          </cell>
          <cell r="CK316" t="str">
            <v xml:space="preserve"> </v>
          </cell>
          <cell r="CL316" t="str">
            <v xml:space="preserve"> </v>
          </cell>
          <cell r="CM316" t="str">
            <v xml:space="preserve"> </v>
          </cell>
          <cell r="CN316" t="str">
            <v xml:space="preserve"> </v>
          </cell>
          <cell r="CO316" t="str">
            <v xml:space="preserve"> </v>
          </cell>
          <cell r="CP316" t="str">
            <v xml:space="preserve"> </v>
          </cell>
          <cell r="CQ316" t="str">
            <v xml:space="preserve"> </v>
          </cell>
          <cell r="CR316" t="str">
            <v xml:space="preserve"> </v>
          </cell>
          <cell r="CS316" t="str">
            <v xml:space="preserve"> </v>
          </cell>
          <cell r="CT316" t="str">
            <v xml:space="preserve"> </v>
          </cell>
          <cell r="CU316" t="str">
            <v xml:space="preserve"> </v>
          </cell>
          <cell r="CV316" t="str">
            <v xml:space="preserve"> </v>
          </cell>
          <cell r="CW316" t="str">
            <v xml:space="preserve"> </v>
          </cell>
          <cell r="CX316" t="str">
            <v xml:space="preserve"> </v>
          </cell>
          <cell r="CY316" t="str">
            <v xml:space="preserve"> </v>
          </cell>
          <cell r="CZ316" t="str">
            <v xml:space="preserve"> </v>
          </cell>
          <cell r="DA316" t="str">
            <v xml:space="preserve"> </v>
          </cell>
          <cell r="DB316" t="str">
            <v xml:space="preserve"> </v>
          </cell>
          <cell r="DC316" t="str">
            <v xml:space="preserve"> </v>
          </cell>
          <cell r="DD316" t="str">
            <v xml:space="preserve"> </v>
          </cell>
          <cell r="DE316" t="str">
            <v xml:space="preserve"> </v>
          </cell>
          <cell r="DF316" t="str">
            <v xml:space="preserve"> </v>
          </cell>
          <cell r="DG316" t="str">
            <v xml:space="preserve"> </v>
          </cell>
          <cell r="DH316" t="str">
            <v>2. OESChrysler Corporation1002503</v>
          </cell>
          <cell r="DI316">
            <v>0</v>
          </cell>
          <cell r="DJ316">
            <v>0</v>
          </cell>
          <cell r="DL316">
            <v>0</v>
          </cell>
          <cell r="DM316">
            <v>0</v>
          </cell>
          <cell r="DN316">
            <v>0</v>
          </cell>
          <cell r="DP316">
            <v>0</v>
          </cell>
          <cell r="DQ316">
            <v>0</v>
          </cell>
          <cell r="DR316">
            <v>0</v>
          </cell>
          <cell r="DT316">
            <v>0</v>
          </cell>
          <cell r="DU316">
            <v>0</v>
          </cell>
          <cell r="DV316">
            <v>0</v>
          </cell>
          <cell r="DX316">
            <v>0</v>
          </cell>
          <cell r="DY316">
            <v>0</v>
          </cell>
          <cell r="DZ316">
            <v>0</v>
          </cell>
          <cell r="EB316">
            <v>0</v>
          </cell>
          <cell r="EC316">
            <v>0</v>
          </cell>
          <cell r="ED316">
            <v>0</v>
          </cell>
          <cell r="EF316">
            <v>0</v>
          </cell>
          <cell r="EG316">
            <v>0</v>
          </cell>
          <cell r="EH316">
            <v>0</v>
          </cell>
          <cell r="EJ316">
            <v>0</v>
          </cell>
          <cell r="EK316">
            <v>0</v>
          </cell>
          <cell r="EL316">
            <v>0</v>
          </cell>
          <cell r="EN316">
            <v>0</v>
          </cell>
          <cell r="EO316">
            <v>0</v>
          </cell>
          <cell r="EP316">
            <v>0</v>
          </cell>
          <cell r="ER316">
            <v>0</v>
          </cell>
          <cell r="ES316">
            <v>0</v>
          </cell>
          <cell r="ET316">
            <v>0</v>
          </cell>
          <cell r="EV316">
            <v>0</v>
          </cell>
          <cell r="EW316">
            <v>0</v>
          </cell>
          <cell r="EX316">
            <v>0</v>
          </cell>
          <cell r="EZ316">
            <v>0</v>
          </cell>
          <cell r="FA316">
            <v>0</v>
          </cell>
          <cell r="FB316">
            <v>0</v>
          </cell>
          <cell r="FD316">
            <v>0</v>
          </cell>
          <cell r="FE316">
            <v>0</v>
          </cell>
          <cell r="FF316">
            <v>0</v>
          </cell>
          <cell r="FI316">
            <v>0</v>
          </cell>
          <cell r="FJ316">
            <v>0</v>
          </cell>
          <cell r="FK316">
            <v>0</v>
          </cell>
          <cell r="FM316">
            <v>0</v>
          </cell>
          <cell r="FN316">
            <v>0</v>
          </cell>
          <cell r="FO316">
            <v>0</v>
          </cell>
          <cell r="FQ316">
            <v>0</v>
          </cell>
          <cell r="FR316">
            <v>0</v>
          </cell>
          <cell r="FS316">
            <v>0</v>
          </cell>
          <cell r="FU316">
            <v>0</v>
          </cell>
          <cell r="FV316">
            <v>0</v>
          </cell>
          <cell r="FW316">
            <v>0</v>
          </cell>
          <cell r="FY316">
            <v>0</v>
          </cell>
          <cell r="FZ316">
            <v>0</v>
          </cell>
          <cell r="GA316">
            <v>0</v>
          </cell>
          <cell r="GC316">
            <v>0</v>
          </cell>
          <cell r="GD316">
            <v>0</v>
          </cell>
          <cell r="GE316">
            <v>0</v>
          </cell>
          <cell r="GG316">
            <v>0</v>
          </cell>
          <cell r="GH316">
            <v>0</v>
          </cell>
          <cell r="GI316">
            <v>0</v>
          </cell>
          <cell r="GK316">
            <v>0</v>
          </cell>
          <cell r="GL316">
            <v>0</v>
          </cell>
          <cell r="GM316">
            <v>0</v>
          </cell>
          <cell r="GO316">
            <v>0</v>
          </cell>
          <cell r="GP316">
            <v>0</v>
          </cell>
          <cell r="GQ316">
            <v>0</v>
          </cell>
          <cell r="GS316">
            <v>0</v>
          </cell>
          <cell r="GT316">
            <v>0</v>
          </cell>
          <cell r="GU316">
            <v>0</v>
          </cell>
          <cell r="GW316">
            <v>0</v>
          </cell>
          <cell r="GX316">
            <v>0</v>
          </cell>
          <cell r="GY316">
            <v>0</v>
          </cell>
          <cell r="HA316">
            <v>0</v>
          </cell>
          <cell r="HB316">
            <v>0</v>
          </cell>
          <cell r="HC316">
            <v>0</v>
          </cell>
        </row>
        <row r="317">
          <cell r="H317" t="str">
            <v>1002504</v>
          </cell>
          <cell r="I317" t="str">
            <v>USD</v>
          </cell>
          <cell r="J317" t="str">
            <v>RADIADOR 1.50 AH-BAV   DF</v>
          </cell>
          <cell r="K317" t="str">
            <v>T1</v>
          </cell>
          <cell r="L317">
            <v>8.8208179199999996</v>
          </cell>
          <cell r="M317">
            <v>8820.8179199999995</v>
          </cell>
          <cell r="N317">
            <v>102.0928</v>
          </cell>
          <cell r="R317">
            <v>102.0928</v>
          </cell>
          <cell r="V317">
            <v>102.0928</v>
          </cell>
          <cell r="Z317">
            <v>102.0928</v>
          </cell>
          <cell r="AD317">
            <v>102.0928</v>
          </cell>
          <cell r="AH317">
            <v>102.0928</v>
          </cell>
          <cell r="AL317">
            <v>102.0928</v>
          </cell>
          <cell r="AP317">
            <v>102.0928</v>
          </cell>
          <cell r="AT317">
            <v>102.0928</v>
          </cell>
          <cell r="AX317">
            <v>102.0928</v>
          </cell>
          <cell r="BB317">
            <v>102.0928</v>
          </cell>
          <cell r="BF317">
            <v>102.0928</v>
          </cell>
          <cell r="BJ317">
            <v>102.0928</v>
          </cell>
          <cell r="BK317">
            <v>0</v>
          </cell>
          <cell r="BL317" t="str">
            <v xml:space="preserve"> </v>
          </cell>
          <cell r="BM317" t="str">
            <v xml:space="preserve"> </v>
          </cell>
          <cell r="BN317" t="str">
            <v xml:space="preserve"> </v>
          </cell>
          <cell r="BO317" t="str">
            <v xml:space="preserve"> </v>
          </cell>
          <cell r="BP317" t="str">
            <v xml:space="preserve"> </v>
          </cell>
          <cell r="BQ317" t="str">
            <v xml:space="preserve"> </v>
          </cell>
          <cell r="BR317" t="str">
            <v xml:space="preserve"> </v>
          </cell>
          <cell r="BS317" t="str">
            <v xml:space="preserve"> </v>
          </cell>
          <cell r="BT317" t="str">
            <v xml:space="preserve"> </v>
          </cell>
          <cell r="BU317" t="str">
            <v xml:space="preserve"> </v>
          </cell>
          <cell r="BV317" t="str">
            <v xml:space="preserve"> </v>
          </cell>
          <cell r="BW317" t="str">
            <v xml:space="preserve"> </v>
          </cell>
          <cell r="BX317" t="str">
            <v xml:space="preserve"> </v>
          </cell>
          <cell r="BY317" t="str">
            <v xml:space="preserve"> </v>
          </cell>
          <cell r="BZ317" t="str">
            <v xml:space="preserve"> </v>
          </cell>
          <cell r="CA317" t="str">
            <v xml:space="preserve"> </v>
          </cell>
          <cell r="CB317" t="str">
            <v xml:space="preserve"> </v>
          </cell>
          <cell r="CC317" t="str">
            <v xml:space="preserve"> </v>
          </cell>
          <cell r="CD317" t="str">
            <v xml:space="preserve"> </v>
          </cell>
          <cell r="CE317" t="str">
            <v xml:space="preserve"> </v>
          </cell>
          <cell r="CF317" t="str">
            <v xml:space="preserve"> </v>
          </cell>
          <cell r="CG317" t="str">
            <v xml:space="preserve"> </v>
          </cell>
          <cell r="CH317" t="str">
            <v xml:space="preserve"> </v>
          </cell>
          <cell r="CI317" t="str">
            <v xml:space="preserve"> </v>
          </cell>
          <cell r="CJ317" t="str">
            <v xml:space="preserve"> </v>
          </cell>
          <cell r="CK317" t="str">
            <v xml:space="preserve"> </v>
          </cell>
          <cell r="CL317" t="str">
            <v xml:space="preserve"> </v>
          </cell>
          <cell r="CM317" t="str">
            <v xml:space="preserve"> </v>
          </cell>
          <cell r="CN317" t="str">
            <v xml:space="preserve"> </v>
          </cell>
          <cell r="CO317" t="str">
            <v xml:space="preserve"> </v>
          </cell>
          <cell r="CP317" t="str">
            <v xml:space="preserve"> </v>
          </cell>
          <cell r="CQ317" t="str">
            <v xml:space="preserve"> </v>
          </cell>
          <cell r="CR317" t="str">
            <v xml:space="preserve"> </v>
          </cell>
          <cell r="CS317" t="str">
            <v xml:space="preserve"> </v>
          </cell>
          <cell r="CT317" t="str">
            <v xml:space="preserve"> </v>
          </cell>
          <cell r="CU317" t="str">
            <v xml:space="preserve"> </v>
          </cell>
          <cell r="CV317" t="str">
            <v xml:space="preserve"> </v>
          </cell>
          <cell r="CW317" t="str">
            <v xml:space="preserve"> </v>
          </cell>
          <cell r="CX317" t="str">
            <v xml:space="preserve"> </v>
          </cell>
          <cell r="CY317" t="str">
            <v xml:space="preserve"> </v>
          </cell>
          <cell r="CZ317" t="str">
            <v xml:space="preserve"> </v>
          </cell>
          <cell r="DA317" t="str">
            <v xml:space="preserve"> </v>
          </cell>
          <cell r="DB317" t="str">
            <v xml:space="preserve"> </v>
          </cell>
          <cell r="DC317" t="str">
            <v xml:space="preserve"> </v>
          </cell>
          <cell r="DD317" t="str">
            <v xml:space="preserve"> </v>
          </cell>
          <cell r="DE317" t="str">
            <v xml:space="preserve"> </v>
          </cell>
          <cell r="DF317" t="str">
            <v xml:space="preserve"> </v>
          </cell>
          <cell r="DG317" t="str">
            <v xml:space="preserve"> </v>
          </cell>
          <cell r="DH317" t="str">
            <v>2. OESChrysler Corporation1002504</v>
          </cell>
          <cell r="DI317">
            <v>0</v>
          </cell>
          <cell r="DJ317">
            <v>0</v>
          </cell>
          <cell r="DL317">
            <v>0</v>
          </cell>
          <cell r="DM317">
            <v>0</v>
          </cell>
          <cell r="DN317">
            <v>0</v>
          </cell>
          <cell r="DP317">
            <v>0</v>
          </cell>
          <cell r="DQ317">
            <v>0</v>
          </cell>
          <cell r="DR317">
            <v>0</v>
          </cell>
          <cell r="DT317">
            <v>0</v>
          </cell>
          <cell r="DU317">
            <v>0</v>
          </cell>
          <cell r="DV317">
            <v>0</v>
          </cell>
          <cell r="DX317">
            <v>0</v>
          </cell>
          <cell r="DY317">
            <v>0</v>
          </cell>
          <cell r="DZ317">
            <v>0</v>
          </cell>
          <cell r="EB317">
            <v>0</v>
          </cell>
          <cell r="EC317">
            <v>0</v>
          </cell>
          <cell r="ED317">
            <v>0</v>
          </cell>
          <cell r="EF317">
            <v>0</v>
          </cell>
          <cell r="EG317">
            <v>0</v>
          </cell>
          <cell r="EH317">
            <v>0</v>
          </cell>
          <cell r="EJ317">
            <v>0</v>
          </cell>
          <cell r="EK317">
            <v>0</v>
          </cell>
          <cell r="EL317">
            <v>0</v>
          </cell>
          <cell r="EN317">
            <v>0</v>
          </cell>
          <cell r="EO317">
            <v>0</v>
          </cell>
          <cell r="EP317">
            <v>0</v>
          </cell>
          <cell r="ER317">
            <v>0</v>
          </cell>
          <cell r="ES317">
            <v>0</v>
          </cell>
          <cell r="ET317">
            <v>0</v>
          </cell>
          <cell r="EV317">
            <v>0</v>
          </cell>
          <cell r="EW317">
            <v>0</v>
          </cell>
          <cell r="EX317">
            <v>0</v>
          </cell>
          <cell r="EZ317">
            <v>0</v>
          </cell>
          <cell r="FA317">
            <v>0</v>
          </cell>
          <cell r="FB317">
            <v>0</v>
          </cell>
          <cell r="FD317">
            <v>0</v>
          </cell>
          <cell r="FE317">
            <v>0</v>
          </cell>
          <cell r="FF317">
            <v>0</v>
          </cell>
          <cell r="FI317">
            <v>0</v>
          </cell>
          <cell r="FJ317">
            <v>0</v>
          </cell>
          <cell r="FK317">
            <v>0</v>
          </cell>
          <cell r="FM317">
            <v>0</v>
          </cell>
          <cell r="FN317">
            <v>0</v>
          </cell>
          <cell r="FO317">
            <v>0</v>
          </cell>
          <cell r="FQ317">
            <v>0</v>
          </cell>
          <cell r="FR317">
            <v>0</v>
          </cell>
          <cell r="FS317">
            <v>0</v>
          </cell>
          <cell r="FU317">
            <v>0</v>
          </cell>
          <cell r="FV317">
            <v>0</v>
          </cell>
          <cell r="FW317">
            <v>0</v>
          </cell>
          <cell r="FY317">
            <v>0</v>
          </cell>
          <cell r="FZ317">
            <v>0</v>
          </cell>
          <cell r="GA317">
            <v>0</v>
          </cell>
          <cell r="GC317">
            <v>0</v>
          </cell>
          <cell r="GD317">
            <v>0</v>
          </cell>
          <cell r="GE317">
            <v>0</v>
          </cell>
          <cell r="GG317">
            <v>0</v>
          </cell>
          <cell r="GH317">
            <v>0</v>
          </cell>
          <cell r="GI317">
            <v>0</v>
          </cell>
          <cell r="GK317">
            <v>0</v>
          </cell>
          <cell r="GL317">
            <v>0</v>
          </cell>
          <cell r="GM317">
            <v>0</v>
          </cell>
          <cell r="GO317">
            <v>0</v>
          </cell>
          <cell r="GP317">
            <v>0</v>
          </cell>
          <cell r="GQ317">
            <v>0</v>
          </cell>
          <cell r="GS317">
            <v>0</v>
          </cell>
          <cell r="GT317">
            <v>0</v>
          </cell>
          <cell r="GU317">
            <v>0</v>
          </cell>
          <cell r="GW317">
            <v>0</v>
          </cell>
          <cell r="GX317">
            <v>0</v>
          </cell>
          <cell r="GY317">
            <v>0</v>
          </cell>
          <cell r="HA317">
            <v>0</v>
          </cell>
          <cell r="HB317">
            <v>0</v>
          </cell>
          <cell r="HC317">
            <v>0</v>
          </cell>
        </row>
        <row r="318">
          <cell r="H318" t="str">
            <v>1002506</v>
          </cell>
          <cell r="I318" t="str">
            <v>USD</v>
          </cell>
          <cell r="J318" t="str">
            <v>RADIADOR 04874198AB</v>
          </cell>
          <cell r="K318" t="str">
            <v>T1</v>
          </cell>
          <cell r="L318">
            <v>0</v>
          </cell>
          <cell r="M318">
            <v>0</v>
          </cell>
          <cell r="N318">
            <v>108.29</v>
          </cell>
          <cell r="R318">
            <v>108.29</v>
          </cell>
          <cell r="V318">
            <v>108.29</v>
          </cell>
          <cell r="Z318">
            <v>108.29</v>
          </cell>
          <cell r="AD318">
            <v>108.29</v>
          </cell>
          <cell r="AH318">
            <v>108.29</v>
          </cell>
          <cell r="AL318">
            <v>108.29</v>
          </cell>
          <cell r="AP318">
            <v>108.29</v>
          </cell>
          <cell r="AT318">
            <v>108.29</v>
          </cell>
          <cell r="AX318">
            <v>108.29</v>
          </cell>
          <cell r="BB318">
            <v>108.29</v>
          </cell>
          <cell r="BF318">
            <v>108.29</v>
          </cell>
          <cell r="BJ318">
            <v>108.29</v>
          </cell>
          <cell r="BK318">
            <v>0</v>
          </cell>
          <cell r="BL318" t="str">
            <v xml:space="preserve"> </v>
          </cell>
          <cell r="BM318" t="str">
            <v xml:space="preserve"> </v>
          </cell>
          <cell r="BN318" t="str">
            <v xml:space="preserve"> </v>
          </cell>
          <cell r="BO318" t="str">
            <v xml:space="preserve"> </v>
          </cell>
          <cell r="BP318" t="str">
            <v xml:space="preserve"> </v>
          </cell>
          <cell r="BQ318" t="str">
            <v xml:space="preserve"> </v>
          </cell>
          <cell r="BR318" t="str">
            <v xml:space="preserve"> </v>
          </cell>
          <cell r="BS318" t="str">
            <v xml:space="preserve"> </v>
          </cell>
          <cell r="BT318" t="str">
            <v xml:space="preserve"> </v>
          </cell>
          <cell r="BU318" t="str">
            <v xml:space="preserve"> </v>
          </cell>
          <cell r="BV318" t="str">
            <v xml:space="preserve"> </v>
          </cell>
          <cell r="BW318" t="str">
            <v xml:space="preserve"> </v>
          </cell>
          <cell r="BX318" t="str">
            <v xml:space="preserve"> </v>
          </cell>
          <cell r="BY318" t="str">
            <v xml:space="preserve"> </v>
          </cell>
          <cell r="BZ318" t="str">
            <v xml:space="preserve"> </v>
          </cell>
          <cell r="CA318" t="str">
            <v xml:space="preserve"> </v>
          </cell>
          <cell r="CB318" t="str">
            <v xml:space="preserve"> </v>
          </cell>
          <cell r="CC318" t="str">
            <v xml:space="preserve"> </v>
          </cell>
          <cell r="CD318" t="str">
            <v xml:space="preserve"> </v>
          </cell>
          <cell r="CE318" t="str">
            <v xml:space="preserve"> </v>
          </cell>
          <cell r="CF318" t="str">
            <v xml:space="preserve"> </v>
          </cell>
          <cell r="CG318" t="str">
            <v xml:space="preserve"> </v>
          </cell>
          <cell r="CH318" t="str">
            <v xml:space="preserve"> </v>
          </cell>
          <cell r="CI318" t="str">
            <v xml:space="preserve"> </v>
          </cell>
          <cell r="CJ318" t="str">
            <v xml:space="preserve"> </v>
          </cell>
          <cell r="CK318" t="str">
            <v xml:space="preserve"> </v>
          </cell>
          <cell r="CL318" t="str">
            <v xml:space="preserve"> </v>
          </cell>
          <cell r="CM318" t="str">
            <v xml:space="preserve"> </v>
          </cell>
          <cell r="CN318" t="str">
            <v xml:space="preserve"> </v>
          </cell>
          <cell r="CO318" t="str">
            <v xml:space="preserve"> </v>
          </cell>
          <cell r="CP318" t="str">
            <v xml:space="preserve"> </v>
          </cell>
          <cell r="CQ318" t="str">
            <v xml:space="preserve"> </v>
          </cell>
          <cell r="CR318" t="str">
            <v xml:space="preserve"> </v>
          </cell>
          <cell r="CS318" t="str">
            <v xml:space="preserve"> </v>
          </cell>
          <cell r="CT318" t="str">
            <v xml:space="preserve"> </v>
          </cell>
          <cell r="CU318" t="str">
            <v xml:space="preserve"> </v>
          </cell>
          <cell r="CV318" t="str">
            <v xml:space="preserve"> </v>
          </cell>
          <cell r="CW318" t="str">
            <v xml:space="preserve"> </v>
          </cell>
          <cell r="CX318" t="str">
            <v xml:space="preserve"> </v>
          </cell>
          <cell r="CY318" t="str">
            <v xml:space="preserve"> </v>
          </cell>
          <cell r="CZ318" t="str">
            <v xml:space="preserve"> </v>
          </cell>
          <cell r="DA318" t="str">
            <v xml:space="preserve"> </v>
          </cell>
          <cell r="DB318" t="str">
            <v xml:space="preserve"> </v>
          </cell>
          <cell r="DC318" t="str">
            <v xml:space="preserve"> </v>
          </cell>
          <cell r="DD318" t="str">
            <v xml:space="preserve"> </v>
          </cell>
          <cell r="DE318" t="str">
            <v xml:space="preserve"> </v>
          </cell>
          <cell r="DF318" t="str">
            <v xml:space="preserve"> </v>
          </cell>
          <cell r="DG318" t="str">
            <v xml:space="preserve"> </v>
          </cell>
          <cell r="DH318" t="str">
            <v>2. OESChrysler Corporation1002506</v>
          </cell>
          <cell r="DI318">
            <v>0</v>
          </cell>
          <cell r="DJ318">
            <v>0</v>
          </cell>
          <cell r="DL318">
            <v>0</v>
          </cell>
          <cell r="DM318">
            <v>0</v>
          </cell>
          <cell r="DN318">
            <v>0</v>
          </cell>
          <cell r="DP318">
            <v>0</v>
          </cell>
          <cell r="DQ318">
            <v>0</v>
          </cell>
          <cell r="DR318">
            <v>0</v>
          </cell>
          <cell r="DT318">
            <v>0</v>
          </cell>
          <cell r="DU318">
            <v>0</v>
          </cell>
          <cell r="DV318">
            <v>0</v>
          </cell>
          <cell r="DX318">
            <v>0</v>
          </cell>
          <cell r="DY318">
            <v>0</v>
          </cell>
          <cell r="DZ318">
            <v>0</v>
          </cell>
          <cell r="EB318">
            <v>0</v>
          </cell>
          <cell r="EC318">
            <v>0</v>
          </cell>
          <cell r="ED318">
            <v>0</v>
          </cell>
          <cell r="EF318">
            <v>0</v>
          </cell>
          <cell r="EG318">
            <v>0</v>
          </cell>
          <cell r="EH318">
            <v>0</v>
          </cell>
          <cell r="EJ318">
            <v>0</v>
          </cell>
          <cell r="EK318">
            <v>0</v>
          </cell>
          <cell r="EL318">
            <v>0</v>
          </cell>
          <cell r="EN318">
            <v>0</v>
          </cell>
          <cell r="EO318">
            <v>0</v>
          </cell>
          <cell r="EP318">
            <v>0</v>
          </cell>
          <cell r="ER318">
            <v>0</v>
          </cell>
          <cell r="ES318">
            <v>0</v>
          </cell>
          <cell r="ET318">
            <v>0</v>
          </cell>
          <cell r="EV318">
            <v>0</v>
          </cell>
          <cell r="EW318">
            <v>0</v>
          </cell>
          <cell r="EX318">
            <v>0</v>
          </cell>
          <cell r="EZ318">
            <v>0</v>
          </cell>
          <cell r="FA318">
            <v>0</v>
          </cell>
          <cell r="FB318">
            <v>0</v>
          </cell>
          <cell r="FD318">
            <v>0</v>
          </cell>
          <cell r="FE318">
            <v>0</v>
          </cell>
          <cell r="FF318">
            <v>0</v>
          </cell>
          <cell r="FI318">
            <v>0</v>
          </cell>
          <cell r="FJ318">
            <v>0</v>
          </cell>
          <cell r="FK318">
            <v>0</v>
          </cell>
          <cell r="FM318">
            <v>0</v>
          </cell>
          <cell r="FN318">
            <v>0</v>
          </cell>
          <cell r="FO318">
            <v>0</v>
          </cell>
          <cell r="FQ318">
            <v>0</v>
          </cell>
          <cell r="FR318">
            <v>0</v>
          </cell>
          <cell r="FS318">
            <v>0</v>
          </cell>
          <cell r="FU318">
            <v>0</v>
          </cell>
          <cell r="FV318">
            <v>0</v>
          </cell>
          <cell r="FW318">
            <v>0</v>
          </cell>
          <cell r="FY318">
            <v>0</v>
          </cell>
          <cell r="FZ318">
            <v>0</v>
          </cell>
          <cell r="GA318">
            <v>0</v>
          </cell>
          <cell r="GC318">
            <v>0</v>
          </cell>
          <cell r="GD318">
            <v>0</v>
          </cell>
          <cell r="GE318">
            <v>0</v>
          </cell>
          <cell r="GG318">
            <v>0</v>
          </cell>
          <cell r="GH318">
            <v>0</v>
          </cell>
          <cell r="GI318">
            <v>0</v>
          </cell>
          <cell r="GK318">
            <v>0</v>
          </cell>
          <cell r="GL318">
            <v>0</v>
          </cell>
          <cell r="GM318">
            <v>0</v>
          </cell>
          <cell r="GO318">
            <v>0</v>
          </cell>
          <cell r="GP318">
            <v>0</v>
          </cell>
          <cell r="GQ318">
            <v>0</v>
          </cell>
          <cell r="GS318">
            <v>0</v>
          </cell>
          <cell r="GT318">
            <v>0</v>
          </cell>
          <cell r="GU318">
            <v>0</v>
          </cell>
          <cell r="GW318">
            <v>0</v>
          </cell>
          <cell r="GX318">
            <v>0</v>
          </cell>
          <cell r="GY318">
            <v>0</v>
          </cell>
          <cell r="HA318">
            <v>0</v>
          </cell>
          <cell r="HB318">
            <v>0</v>
          </cell>
          <cell r="HC318">
            <v>0</v>
          </cell>
        </row>
        <row r="319">
          <cell r="H319" t="str">
            <v>1002510</v>
          </cell>
          <cell r="I319" t="str">
            <v>USD</v>
          </cell>
          <cell r="J319" t="str">
            <v>RADIADOR 1.5 AH-BAV A/T</v>
          </cell>
          <cell r="K319" t="str">
            <v>T1</v>
          </cell>
          <cell r="L319">
            <v>7.8011424000000007</v>
          </cell>
          <cell r="M319">
            <v>7801.1424000000006</v>
          </cell>
          <cell r="N319">
            <v>90.290999999999997</v>
          </cell>
          <cell r="R319">
            <v>90.290999999999997</v>
          </cell>
          <cell r="V319">
            <v>90.290999999999997</v>
          </cell>
          <cell r="Z319">
            <v>90.290999999999997</v>
          </cell>
          <cell r="AD319">
            <v>90.290999999999997</v>
          </cell>
          <cell r="AH319">
            <v>90.290999999999997</v>
          </cell>
          <cell r="AL319">
            <v>90.290999999999997</v>
          </cell>
          <cell r="AP319">
            <v>90.290999999999997</v>
          </cell>
          <cell r="AT319">
            <v>90.290999999999997</v>
          </cell>
          <cell r="AX319">
            <v>90.290999999999997</v>
          </cell>
          <cell r="BB319">
            <v>90.290999999999997</v>
          </cell>
          <cell r="BF319">
            <v>90.290999999999997</v>
          </cell>
          <cell r="BJ319">
            <v>90.290999999999997</v>
          </cell>
          <cell r="BK319">
            <v>0</v>
          </cell>
          <cell r="BL319" t="str">
            <v xml:space="preserve"> </v>
          </cell>
          <cell r="BM319" t="str">
            <v xml:space="preserve"> </v>
          </cell>
          <cell r="BN319" t="str">
            <v xml:space="preserve"> </v>
          </cell>
          <cell r="BO319" t="str">
            <v xml:space="preserve"> </v>
          </cell>
          <cell r="BP319" t="str">
            <v xml:space="preserve"> </v>
          </cell>
          <cell r="BQ319" t="str">
            <v xml:space="preserve"> </v>
          </cell>
          <cell r="BR319" t="str">
            <v xml:space="preserve"> </v>
          </cell>
          <cell r="BS319" t="str">
            <v xml:space="preserve"> </v>
          </cell>
          <cell r="BT319" t="str">
            <v xml:space="preserve"> </v>
          </cell>
          <cell r="BU319" t="str">
            <v xml:space="preserve"> </v>
          </cell>
          <cell r="BV319" t="str">
            <v xml:space="preserve"> </v>
          </cell>
          <cell r="BW319" t="str">
            <v xml:space="preserve"> </v>
          </cell>
          <cell r="BX319" t="str">
            <v xml:space="preserve"> </v>
          </cell>
          <cell r="BY319" t="str">
            <v xml:space="preserve"> </v>
          </cell>
          <cell r="BZ319" t="str">
            <v xml:space="preserve"> </v>
          </cell>
          <cell r="CA319" t="str">
            <v xml:space="preserve"> </v>
          </cell>
          <cell r="CB319" t="str">
            <v xml:space="preserve"> </v>
          </cell>
          <cell r="CC319" t="str">
            <v xml:space="preserve"> </v>
          </cell>
          <cell r="CD319" t="str">
            <v xml:space="preserve"> </v>
          </cell>
          <cell r="CE319" t="str">
            <v xml:space="preserve"> </v>
          </cell>
          <cell r="CF319" t="str">
            <v xml:space="preserve"> </v>
          </cell>
          <cell r="CG319" t="str">
            <v xml:space="preserve"> </v>
          </cell>
          <cell r="CH319" t="str">
            <v xml:space="preserve"> </v>
          </cell>
          <cell r="CI319" t="str">
            <v xml:space="preserve"> </v>
          </cell>
          <cell r="CJ319" t="str">
            <v xml:space="preserve"> </v>
          </cell>
          <cell r="CK319" t="str">
            <v xml:space="preserve"> </v>
          </cell>
          <cell r="CL319" t="str">
            <v xml:space="preserve"> </v>
          </cell>
          <cell r="CM319" t="str">
            <v xml:space="preserve"> </v>
          </cell>
          <cell r="CN319" t="str">
            <v xml:space="preserve"> </v>
          </cell>
          <cell r="CO319" t="str">
            <v xml:space="preserve"> </v>
          </cell>
          <cell r="CP319" t="str">
            <v xml:space="preserve"> </v>
          </cell>
          <cell r="CQ319" t="str">
            <v xml:space="preserve"> </v>
          </cell>
          <cell r="CR319" t="str">
            <v xml:space="preserve"> </v>
          </cell>
          <cell r="CS319" t="str">
            <v xml:space="preserve"> </v>
          </cell>
          <cell r="CT319" t="str">
            <v xml:space="preserve"> </v>
          </cell>
          <cell r="CU319" t="str">
            <v xml:space="preserve"> </v>
          </cell>
          <cell r="CV319" t="str">
            <v xml:space="preserve"> </v>
          </cell>
          <cell r="CW319" t="str">
            <v xml:space="preserve"> </v>
          </cell>
          <cell r="CX319" t="str">
            <v xml:space="preserve"> </v>
          </cell>
          <cell r="CY319" t="str">
            <v xml:space="preserve"> </v>
          </cell>
          <cell r="CZ319" t="str">
            <v xml:space="preserve"> </v>
          </cell>
          <cell r="DA319" t="str">
            <v xml:space="preserve"> </v>
          </cell>
          <cell r="DB319" t="str">
            <v xml:space="preserve"> </v>
          </cell>
          <cell r="DC319" t="str">
            <v xml:space="preserve"> </v>
          </cell>
          <cell r="DD319" t="str">
            <v xml:space="preserve"> </v>
          </cell>
          <cell r="DE319" t="str">
            <v xml:space="preserve"> </v>
          </cell>
          <cell r="DF319" t="str">
            <v xml:space="preserve"> </v>
          </cell>
          <cell r="DG319" t="str">
            <v xml:space="preserve"> </v>
          </cell>
          <cell r="DH319" t="str">
            <v>2. OESChrysler Corporation1002510</v>
          </cell>
          <cell r="DI319">
            <v>0</v>
          </cell>
          <cell r="DJ319">
            <v>0</v>
          </cell>
          <cell r="DL319">
            <v>0</v>
          </cell>
          <cell r="DM319">
            <v>0</v>
          </cell>
          <cell r="DN319">
            <v>0</v>
          </cell>
          <cell r="DP319">
            <v>0</v>
          </cell>
          <cell r="DQ319">
            <v>0</v>
          </cell>
          <cell r="DR319">
            <v>0</v>
          </cell>
          <cell r="DT319">
            <v>0</v>
          </cell>
          <cell r="DU319">
            <v>0</v>
          </cell>
          <cell r="DV319">
            <v>0</v>
          </cell>
          <cell r="DX319">
            <v>0</v>
          </cell>
          <cell r="DY319">
            <v>0</v>
          </cell>
          <cell r="DZ319">
            <v>0</v>
          </cell>
          <cell r="EB319">
            <v>0</v>
          </cell>
          <cell r="EC319">
            <v>0</v>
          </cell>
          <cell r="ED319">
            <v>0</v>
          </cell>
          <cell r="EF319">
            <v>0</v>
          </cell>
          <cell r="EG319">
            <v>0</v>
          </cell>
          <cell r="EH319">
            <v>0</v>
          </cell>
          <cell r="EJ319">
            <v>0</v>
          </cell>
          <cell r="EK319">
            <v>0</v>
          </cell>
          <cell r="EL319">
            <v>0</v>
          </cell>
          <cell r="EN319">
            <v>0</v>
          </cell>
          <cell r="EO319">
            <v>0</v>
          </cell>
          <cell r="EP319">
            <v>0</v>
          </cell>
          <cell r="ER319">
            <v>0</v>
          </cell>
          <cell r="ES319">
            <v>0</v>
          </cell>
          <cell r="ET319">
            <v>0</v>
          </cell>
          <cell r="EV319">
            <v>0</v>
          </cell>
          <cell r="EW319">
            <v>0</v>
          </cell>
          <cell r="EX319">
            <v>0</v>
          </cell>
          <cell r="EZ319">
            <v>0</v>
          </cell>
          <cell r="FA319">
            <v>0</v>
          </cell>
          <cell r="FB319">
            <v>0</v>
          </cell>
          <cell r="FD319">
            <v>0</v>
          </cell>
          <cell r="FE319">
            <v>0</v>
          </cell>
          <cell r="FF319">
            <v>0</v>
          </cell>
          <cell r="FI319">
            <v>0</v>
          </cell>
          <cell r="FJ319">
            <v>0</v>
          </cell>
          <cell r="FK319">
            <v>0</v>
          </cell>
          <cell r="FM319">
            <v>0</v>
          </cell>
          <cell r="FN319">
            <v>0</v>
          </cell>
          <cell r="FO319">
            <v>0</v>
          </cell>
          <cell r="FQ319">
            <v>0</v>
          </cell>
          <cell r="FR319">
            <v>0</v>
          </cell>
          <cell r="FS319">
            <v>0</v>
          </cell>
          <cell r="FU319">
            <v>0</v>
          </cell>
          <cell r="FV319">
            <v>0</v>
          </cell>
          <cell r="FW319">
            <v>0</v>
          </cell>
          <cell r="FY319">
            <v>0</v>
          </cell>
          <cell r="FZ319">
            <v>0</v>
          </cell>
          <cell r="GA319">
            <v>0</v>
          </cell>
          <cell r="GC319">
            <v>0</v>
          </cell>
          <cell r="GD319">
            <v>0</v>
          </cell>
          <cell r="GE319">
            <v>0</v>
          </cell>
          <cell r="GG319">
            <v>0</v>
          </cell>
          <cell r="GH319">
            <v>0</v>
          </cell>
          <cell r="GI319">
            <v>0</v>
          </cell>
          <cell r="GK319">
            <v>0</v>
          </cell>
          <cell r="GL319">
            <v>0</v>
          </cell>
          <cell r="GM319">
            <v>0</v>
          </cell>
          <cell r="GO319">
            <v>0</v>
          </cell>
          <cell r="GP319">
            <v>0</v>
          </cell>
          <cell r="GQ319">
            <v>0</v>
          </cell>
          <cell r="GS319">
            <v>0</v>
          </cell>
          <cell r="GT319">
            <v>0</v>
          </cell>
          <cell r="GU319">
            <v>0</v>
          </cell>
          <cell r="GW319">
            <v>0</v>
          </cell>
          <cell r="GX319">
            <v>0</v>
          </cell>
          <cell r="GY319">
            <v>0</v>
          </cell>
          <cell r="HA319">
            <v>0</v>
          </cell>
          <cell r="HB319">
            <v>0</v>
          </cell>
          <cell r="HC319">
            <v>0</v>
          </cell>
        </row>
        <row r="320">
          <cell r="H320" t="str">
            <v>1002613</v>
          </cell>
          <cell r="I320" t="str">
            <v>USD</v>
          </cell>
          <cell r="J320" t="str">
            <v>RADIADOR 1.25 AH-BAF M/T</v>
          </cell>
          <cell r="K320" t="str">
            <v>T1</v>
          </cell>
          <cell r="L320">
            <v>0</v>
          </cell>
          <cell r="M320">
            <v>0</v>
          </cell>
          <cell r="N320">
            <v>66.640199999999993</v>
          </cell>
          <cell r="R320">
            <v>66.640199999999993</v>
          </cell>
          <cell r="V320">
            <v>66.640199999999993</v>
          </cell>
          <cell r="Z320">
            <v>66.640199999999993</v>
          </cell>
          <cell r="AD320">
            <v>66.640199999999993</v>
          </cell>
          <cell r="AH320">
            <v>66.640199999999993</v>
          </cell>
          <cell r="AL320">
            <v>66.640199999999993</v>
          </cell>
          <cell r="AP320">
            <v>66.640199999999993</v>
          </cell>
          <cell r="AT320">
            <v>66.640199999999993</v>
          </cell>
          <cell r="AX320">
            <v>66.640199999999993</v>
          </cell>
          <cell r="BB320">
            <v>66.640199999999993</v>
          </cell>
          <cell r="BF320">
            <v>66.640199999999993</v>
          </cell>
          <cell r="BJ320">
            <v>66.640199999999993</v>
          </cell>
          <cell r="BK320">
            <v>0</v>
          </cell>
          <cell r="BL320" t="str">
            <v xml:space="preserve"> </v>
          </cell>
          <cell r="BM320" t="str">
            <v xml:space="preserve"> </v>
          </cell>
          <cell r="BN320" t="str">
            <v xml:space="preserve"> </v>
          </cell>
          <cell r="BO320" t="str">
            <v xml:space="preserve"> </v>
          </cell>
          <cell r="BP320" t="str">
            <v xml:space="preserve"> </v>
          </cell>
          <cell r="BQ320" t="str">
            <v xml:space="preserve"> </v>
          </cell>
          <cell r="BR320" t="str">
            <v xml:space="preserve"> </v>
          </cell>
          <cell r="BS320" t="str">
            <v xml:space="preserve"> </v>
          </cell>
          <cell r="BT320" t="str">
            <v xml:space="preserve"> </v>
          </cell>
          <cell r="BU320" t="str">
            <v xml:space="preserve"> </v>
          </cell>
          <cell r="BV320" t="str">
            <v xml:space="preserve"> </v>
          </cell>
          <cell r="BW320" t="str">
            <v xml:space="preserve"> </v>
          </cell>
          <cell r="BX320" t="str">
            <v xml:space="preserve"> </v>
          </cell>
          <cell r="BY320" t="str">
            <v xml:space="preserve"> </v>
          </cell>
          <cell r="BZ320" t="str">
            <v xml:space="preserve"> </v>
          </cell>
          <cell r="CA320" t="str">
            <v xml:space="preserve"> </v>
          </cell>
          <cell r="CB320" t="str">
            <v xml:space="preserve"> </v>
          </cell>
          <cell r="CC320" t="str">
            <v xml:space="preserve"> </v>
          </cell>
          <cell r="CD320" t="str">
            <v xml:space="preserve"> </v>
          </cell>
          <cell r="CE320" t="str">
            <v xml:space="preserve"> </v>
          </cell>
          <cell r="CF320" t="str">
            <v xml:space="preserve"> </v>
          </cell>
          <cell r="CG320" t="str">
            <v xml:space="preserve"> </v>
          </cell>
          <cell r="CH320" t="str">
            <v xml:space="preserve"> </v>
          </cell>
          <cell r="CI320" t="str">
            <v xml:space="preserve"> </v>
          </cell>
          <cell r="CJ320" t="str">
            <v xml:space="preserve"> </v>
          </cell>
          <cell r="CK320" t="str">
            <v xml:space="preserve"> </v>
          </cell>
          <cell r="CL320" t="str">
            <v xml:space="preserve"> </v>
          </cell>
          <cell r="CM320" t="str">
            <v xml:space="preserve"> </v>
          </cell>
          <cell r="CN320" t="str">
            <v xml:space="preserve"> </v>
          </cell>
          <cell r="CO320" t="str">
            <v xml:space="preserve"> </v>
          </cell>
          <cell r="CP320" t="str">
            <v xml:space="preserve"> </v>
          </cell>
          <cell r="CQ320" t="str">
            <v xml:space="preserve"> </v>
          </cell>
          <cell r="CR320" t="str">
            <v xml:space="preserve"> </v>
          </cell>
          <cell r="CS320" t="str">
            <v xml:space="preserve"> </v>
          </cell>
          <cell r="CT320" t="str">
            <v xml:space="preserve"> </v>
          </cell>
          <cell r="CU320" t="str">
            <v xml:space="preserve"> </v>
          </cell>
          <cell r="CV320" t="str">
            <v xml:space="preserve"> </v>
          </cell>
          <cell r="CW320" t="str">
            <v xml:space="preserve"> </v>
          </cell>
          <cell r="CX320" t="str">
            <v xml:space="preserve"> </v>
          </cell>
          <cell r="CY320" t="str">
            <v xml:space="preserve"> </v>
          </cell>
          <cell r="CZ320" t="str">
            <v xml:space="preserve"> </v>
          </cell>
          <cell r="DA320" t="str">
            <v xml:space="preserve"> </v>
          </cell>
          <cell r="DB320" t="str">
            <v xml:space="preserve"> </v>
          </cell>
          <cell r="DC320" t="str">
            <v xml:space="preserve"> </v>
          </cell>
          <cell r="DD320" t="str">
            <v xml:space="preserve"> </v>
          </cell>
          <cell r="DE320" t="str">
            <v xml:space="preserve"> </v>
          </cell>
          <cell r="DF320" t="str">
            <v xml:space="preserve"> </v>
          </cell>
          <cell r="DG320" t="str">
            <v xml:space="preserve"> </v>
          </cell>
          <cell r="DH320" t="str">
            <v>2. OESChrysler Corporation1002613</v>
          </cell>
          <cell r="DI320">
            <v>0</v>
          </cell>
          <cell r="DJ320">
            <v>0</v>
          </cell>
          <cell r="DL320">
            <v>0</v>
          </cell>
          <cell r="DM320">
            <v>0</v>
          </cell>
          <cell r="DN320">
            <v>0</v>
          </cell>
          <cell r="DP320">
            <v>0</v>
          </cell>
          <cell r="DQ320">
            <v>0</v>
          </cell>
          <cell r="DR320">
            <v>0</v>
          </cell>
          <cell r="DT320">
            <v>0</v>
          </cell>
          <cell r="DU320">
            <v>0</v>
          </cell>
          <cell r="DV320">
            <v>0</v>
          </cell>
          <cell r="DX320">
            <v>0</v>
          </cell>
          <cell r="DY320">
            <v>0</v>
          </cell>
          <cell r="DZ320">
            <v>0</v>
          </cell>
          <cell r="EB320">
            <v>0</v>
          </cell>
          <cell r="EC320">
            <v>0</v>
          </cell>
          <cell r="ED320">
            <v>0</v>
          </cell>
          <cell r="EF320">
            <v>0</v>
          </cell>
          <cell r="EG320">
            <v>0</v>
          </cell>
          <cell r="EH320">
            <v>0</v>
          </cell>
          <cell r="EJ320">
            <v>0</v>
          </cell>
          <cell r="EK320">
            <v>0</v>
          </cell>
          <cell r="EL320">
            <v>0</v>
          </cell>
          <cell r="EN320">
            <v>0</v>
          </cell>
          <cell r="EO320">
            <v>0</v>
          </cell>
          <cell r="EP320">
            <v>0</v>
          </cell>
          <cell r="ER320">
            <v>0</v>
          </cell>
          <cell r="ES320">
            <v>0</v>
          </cell>
          <cell r="ET320">
            <v>0</v>
          </cell>
          <cell r="EV320">
            <v>0</v>
          </cell>
          <cell r="EW320">
            <v>0</v>
          </cell>
          <cell r="EX320">
            <v>0</v>
          </cell>
          <cell r="EZ320">
            <v>0</v>
          </cell>
          <cell r="FA320">
            <v>0</v>
          </cell>
          <cell r="FB320">
            <v>0</v>
          </cell>
          <cell r="FD320">
            <v>0</v>
          </cell>
          <cell r="FE320">
            <v>0</v>
          </cell>
          <cell r="FF320">
            <v>0</v>
          </cell>
          <cell r="FI320">
            <v>0</v>
          </cell>
          <cell r="FJ320">
            <v>0</v>
          </cell>
          <cell r="FK320">
            <v>0</v>
          </cell>
          <cell r="FM320">
            <v>0</v>
          </cell>
          <cell r="FN320">
            <v>0</v>
          </cell>
          <cell r="FO320">
            <v>0</v>
          </cell>
          <cell r="FQ320">
            <v>0</v>
          </cell>
          <cell r="FR320">
            <v>0</v>
          </cell>
          <cell r="FS320">
            <v>0</v>
          </cell>
          <cell r="FU320">
            <v>0</v>
          </cell>
          <cell r="FV320">
            <v>0</v>
          </cell>
          <cell r="FW320">
            <v>0</v>
          </cell>
          <cell r="FY320">
            <v>0</v>
          </cell>
          <cell r="FZ320">
            <v>0</v>
          </cell>
          <cell r="GA320">
            <v>0</v>
          </cell>
          <cell r="GC320">
            <v>0</v>
          </cell>
          <cell r="GD320">
            <v>0</v>
          </cell>
          <cell r="GE320">
            <v>0</v>
          </cell>
          <cell r="GG320">
            <v>0</v>
          </cell>
          <cell r="GH320">
            <v>0</v>
          </cell>
          <cell r="GI320">
            <v>0</v>
          </cell>
          <cell r="GK320">
            <v>0</v>
          </cell>
          <cell r="GL320">
            <v>0</v>
          </cell>
          <cell r="GM320">
            <v>0</v>
          </cell>
          <cell r="GO320">
            <v>0</v>
          </cell>
          <cell r="GP320">
            <v>0</v>
          </cell>
          <cell r="GQ320">
            <v>0</v>
          </cell>
          <cell r="GS320">
            <v>0</v>
          </cell>
          <cell r="GT320">
            <v>0</v>
          </cell>
          <cell r="GU320">
            <v>0</v>
          </cell>
          <cell r="GW320">
            <v>0</v>
          </cell>
          <cell r="GX320">
            <v>0</v>
          </cell>
          <cell r="GY320">
            <v>0</v>
          </cell>
          <cell r="HA320">
            <v>0</v>
          </cell>
          <cell r="HB320">
            <v>0</v>
          </cell>
          <cell r="HC320">
            <v>0</v>
          </cell>
        </row>
        <row r="321">
          <cell r="H321" t="str">
            <v>1002657</v>
          </cell>
          <cell r="I321" t="str">
            <v>USD</v>
          </cell>
          <cell r="J321" t="str">
            <v>RAD L-BODY 0.7 A/T SERVIC</v>
          </cell>
          <cell r="K321" t="str">
            <v>T1</v>
          </cell>
          <cell r="L321">
            <v>0</v>
          </cell>
          <cell r="M321">
            <v>0</v>
          </cell>
          <cell r="N321">
            <v>41.331199999999995</v>
          </cell>
          <cell r="O321">
            <v>-0.13</v>
          </cell>
          <cell r="P321" t="str">
            <v>Prod.Tec</v>
          </cell>
          <cell r="Q321" t="str">
            <v>Ideas MCM 128077-128079</v>
          </cell>
          <cell r="R321">
            <v>41.201199999999993</v>
          </cell>
          <cell r="V321">
            <v>41.201199999999993</v>
          </cell>
          <cell r="Z321">
            <v>41.201199999999993</v>
          </cell>
          <cell r="AD321">
            <v>41.201199999999993</v>
          </cell>
          <cell r="AH321">
            <v>41.201199999999993</v>
          </cell>
          <cell r="AL321">
            <v>41.201199999999993</v>
          </cell>
          <cell r="AP321">
            <v>41.201199999999993</v>
          </cell>
          <cell r="AT321">
            <v>41.201199999999993</v>
          </cell>
          <cell r="AX321">
            <v>41.201199999999993</v>
          </cell>
          <cell r="BB321">
            <v>41.201199999999993</v>
          </cell>
          <cell r="BF321">
            <v>41.201199999999993</v>
          </cell>
          <cell r="BJ321">
            <v>41.201199999999993</v>
          </cell>
          <cell r="BK321">
            <v>-0.13</v>
          </cell>
          <cell r="BL321" t="str">
            <v xml:space="preserve"> </v>
          </cell>
          <cell r="BM321" t="str">
            <v xml:space="preserve"> </v>
          </cell>
          <cell r="BN321">
            <v>-0.13</v>
          </cell>
          <cell r="BO321" t="str">
            <v xml:space="preserve"> </v>
          </cell>
          <cell r="BP321" t="str">
            <v xml:space="preserve"> </v>
          </cell>
          <cell r="BQ321" t="str">
            <v xml:space="preserve"> </v>
          </cell>
          <cell r="BR321" t="str">
            <v xml:space="preserve"> </v>
          </cell>
          <cell r="BS321" t="str">
            <v xml:space="preserve"> </v>
          </cell>
          <cell r="BT321" t="str">
            <v xml:space="preserve"> </v>
          </cell>
          <cell r="BU321" t="str">
            <v xml:space="preserve"> </v>
          </cell>
          <cell r="BV321" t="str">
            <v xml:space="preserve"> </v>
          </cell>
          <cell r="BW321" t="str">
            <v xml:space="preserve"> </v>
          </cell>
          <cell r="BX321" t="str">
            <v xml:space="preserve"> </v>
          </cell>
          <cell r="BY321" t="str">
            <v xml:space="preserve"> </v>
          </cell>
          <cell r="BZ321" t="str">
            <v xml:space="preserve"> </v>
          </cell>
          <cell r="CA321" t="str">
            <v xml:space="preserve"> </v>
          </cell>
          <cell r="CB321" t="str">
            <v xml:space="preserve"> </v>
          </cell>
          <cell r="CC321" t="str">
            <v xml:space="preserve"> </v>
          </cell>
          <cell r="CD321" t="str">
            <v xml:space="preserve"> </v>
          </cell>
          <cell r="CE321" t="str">
            <v xml:space="preserve"> </v>
          </cell>
          <cell r="CF321" t="str">
            <v xml:space="preserve"> </v>
          </cell>
          <cell r="CG321" t="str">
            <v xml:space="preserve"> </v>
          </cell>
          <cell r="CH321" t="str">
            <v xml:space="preserve"> </v>
          </cell>
          <cell r="CI321" t="str">
            <v xml:space="preserve"> </v>
          </cell>
          <cell r="CJ321" t="str">
            <v xml:space="preserve"> </v>
          </cell>
          <cell r="CK321" t="str">
            <v xml:space="preserve"> </v>
          </cell>
          <cell r="CL321" t="str">
            <v xml:space="preserve"> </v>
          </cell>
          <cell r="CM321" t="str">
            <v xml:space="preserve"> </v>
          </cell>
          <cell r="CN321" t="str">
            <v xml:space="preserve"> </v>
          </cell>
          <cell r="CO321" t="str">
            <v xml:space="preserve"> </v>
          </cell>
          <cell r="CP321" t="str">
            <v xml:space="preserve"> </v>
          </cell>
          <cell r="CQ321" t="str">
            <v xml:space="preserve"> </v>
          </cell>
          <cell r="CR321" t="str">
            <v xml:space="preserve"> </v>
          </cell>
          <cell r="CS321" t="str">
            <v xml:space="preserve"> </v>
          </cell>
          <cell r="CT321" t="str">
            <v xml:space="preserve"> </v>
          </cell>
          <cell r="CU321" t="str">
            <v xml:space="preserve"> </v>
          </cell>
          <cell r="CV321" t="str">
            <v xml:space="preserve"> </v>
          </cell>
          <cell r="CW321" t="str">
            <v xml:space="preserve"> </v>
          </cell>
          <cell r="CX321" t="str">
            <v xml:space="preserve"> </v>
          </cell>
          <cell r="CY321" t="str">
            <v xml:space="preserve"> </v>
          </cell>
          <cell r="CZ321" t="str">
            <v xml:space="preserve"> </v>
          </cell>
          <cell r="DA321" t="str">
            <v xml:space="preserve"> </v>
          </cell>
          <cell r="DB321" t="str">
            <v xml:space="preserve"> </v>
          </cell>
          <cell r="DC321" t="str">
            <v xml:space="preserve"> </v>
          </cell>
          <cell r="DD321" t="str">
            <v xml:space="preserve"> </v>
          </cell>
          <cell r="DE321" t="str">
            <v xml:space="preserve"> </v>
          </cell>
          <cell r="DF321" t="str">
            <v xml:space="preserve"> </v>
          </cell>
          <cell r="DG321" t="str">
            <v xml:space="preserve"> </v>
          </cell>
          <cell r="DH321" t="str">
            <v>2. OESChrysler Corporation1002657</v>
          </cell>
          <cell r="DI321">
            <v>-0.13</v>
          </cell>
          <cell r="DJ321">
            <v>0</v>
          </cell>
          <cell r="DL321">
            <v>0</v>
          </cell>
          <cell r="DM321">
            <v>-0.13</v>
          </cell>
          <cell r="DN321">
            <v>0</v>
          </cell>
          <cell r="DP321">
            <v>0</v>
          </cell>
          <cell r="DQ321">
            <v>0</v>
          </cell>
          <cell r="DR321">
            <v>0</v>
          </cell>
          <cell r="DT321">
            <v>0</v>
          </cell>
          <cell r="DU321">
            <v>0</v>
          </cell>
          <cell r="DV321">
            <v>0</v>
          </cell>
          <cell r="DX321">
            <v>0</v>
          </cell>
          <cell r="DY321">
            <v>0</v>
          </cell>
          <cell r="DZ321">
            <v>0</v>
          </cell>
          <cell r="EB321">
            <v>0</v>
          </cell>
          <cell r="EC321">
            <v>0</v>
          </cell>
          <cell r="ED321">
            <v>0</v>
          </cell>
          <cell r="EF321">
            <v>0</v>
          </cell>
          <cell r="EG321">
            <v>0</v>
          </cell>
          <cell r="EH321">
            <v>0</v>
          </cell>
          <cell r="EJ321">
            <v>0</v>
          </cell>
          <cell r="EK321">
            <v>0</v>
          </cell>
          <cell r="EL321">
            <v>0</v>
          </cell>
          <cell r="EN321">
            <v>0</v>
          </cell>
          <cell r="EO321">
            <v>0</v>
          </cell>
          <cell r="EP321">
            <v>0</v>
          </cell>
          <cell r="ER321">
            <v>0</v>
          </cell>
          <cell r="ES321">
            <v>0</v>
          </cell>
          <cell r="ET321">
            <v>0</v>
          </cell>
          <cell r="EV321">
            <v>0</v>
          </cell>
          <cell r="EW321">
            <v>0</v>
          </cell>
          <cell r="EX321">
            <v>0</v>
          </cell>
          <cell r="EZ321">
            <v>0</v>
          </cell>
          <cell r="FA321">
            <v>0</v>
          </cell>
          <cell r="FB321">
            <v>0</v>
          </cell>
          <cell r="FD321">
            <v>0</v>
          </cell>
          <cell r="FE321">
            <v>0</v>
          </cell>
          <cell r="FF321">
            <v>0</v>
          </cell>
          <cell r="FI321">
            <v>0</v>
          </cell>
          <cell r="FJ321">
            <v>-0.13</v>
          </cell>
          <cell r="FK321">
            <v>0</v>
          </cell>
          <cell r="FM321">
            <v>0</v>
          </cell>
          <cell r="FN321">
            <v>-0.13</v>
          </cell>
          <cell r="FO321">
            <v>0</v>
          </cell>
          <cell r="FQ321">
            <v>0</v>
          </cell>
          <cell r="FR321">
            <v>-0.13</v>
          </cell>
          <cell r="FS321">
            <v>0</v>
          </cell>
          <cell r="FU321">
            <v>0</v>
          </cell>
          <cell r="FV321">
            <v>-0.13</v>
          </cell>
          <cell r="FW321">
            <v>0</v>
          </cell>
          <cell r="FY321">
            <v>0</v>
          </cell>
          <cell r="FZ321">
            <v>-0.13</v>
          </cell>
          <cell r="GA321">
            <v>0</v>
          </cell>
          <cell r="GC321">
            <v>0</v>
          </cell>
          <cell r="GD321">
            <v>-0.13</v>
          </cell>
          <cell r="GE321">
            <v>0</v>
          </cell>
          <cell r="GG321">
            <v>0</v>
          </cell>
          <cell r="GH321">
            <v>-0.13</v>
          </cell>
          <cell r="GI321">
            <v>0</v>
          </cell>
          <cell r="GK321">
            <v>0</v>
          </cell>
          <cell r="GL321">
            <v>-0.13</v>
          </cell>
          <cell r="GM321">
            <v>0</v>
          </cell>
          <cell r="GO321">
            <v>0</v>
          </cell>
          <cell r="GP321">
            <v>-0.13</v>
          </cell>
          <cell r="GQ321">
            <v>0</v>
          </cell>
          <cell r="GS321">
            <v>0</v>
          </cell>
          <cell r="GT321">
            <v>-0.13</v>
          </cell>
          <cell r="GU321">
            <v>0</v>
          </cell>
          <cell r="GW321">
            <v>0</v>
          </cell>
          <cell r="GX321">
            <v>-0.13</v>
          </cell>
          <cell r="GY321">
            <v>0</v>
          </cell>
          <cell r="HA321">
            <v>0</v>
          </cell>
          <cell r="HB321">
            <v>-0.13</v>
          </cell>
          <cell r="HC321">
            <v>0</v>
          </cell>
        </row>
        <row r="322">
          <cell r="H322" t="str">
            <v>1002697</v>
          </cell>
          <cell r="I322" t="str">
            <v>USD</v>
          </cell>
          <cell r="J322" t="str">
            <v>RAD C-BODY 0.7 SERVICE</v>
          </cell>
          <cell r="K322" t="str">
            <v>T1</v>
          </cell>
          <cell r="L322">
            <v>3.0095603999999998</v>
          </cell>
          <cell r="M322">
            <v>3009.5603999999998</v>
          </cell>
          <cell r="N322">
            <v>47.770799999999994</v>
          </cell>
          <cell r="R322">
            <v>47.770799999999994</v>
          </cell>
          <cell r="V322">
            <v>47.770799999999994</v>
          </cell>
          <cell r="Z322">
            <v>47.770799999999994</v>
          </cell>
          <cell r="AD322">
            <v>47.770799999999994</v>
          </cell>
          <cell r="AH322">
            <v>47.770799999999994</v>
          </cell>
          <cell r="AL322">
            <v>47.770799999999994</v>
          </cell>
          <cell r="AP322">
            <v>47.770799999999994</v>
          </cell>
          <cell r="AT322">
            <v>47.770799999999994</v>
          </cell>
          <cell r="AX322">
            <v>47.770799999999994</v>
          </cell>
          <cell r="BB322">
            <v>47.770799999999994</v>
          </cell>
          <cell r="BF322">
            <v>47.770799999999994</v>
          </cell>
          <cell r="BJ322">
            <v>47.770799999999994</v>
          </cell>
          <cell r="BK322">
            <v>0</v>
          </cell>
          <cell r="BL322" t="str">
            <v xml:space="preserve"> </v>
          </cell>
          <cell r="BM322" t="str">
            <v xml:space="preserve"> </v>
          </cell>
          <cell r="BN322" t="str">
            <v xml:space="preserve"> </v>
          </cell>
          <cell r="BO322" t="str">
            <v xml:space="preserve"> </v>
          </cell>
          <cell r="BP322" t="str">
            <v xml:space="preserve"> </v>
          </cell>
          <cell r="BQ322" t="str">
            <v xml:space="preserve"> </v>
          </cell>
          <cell r="BR322" t="str">
            <v xml:space="preserve"> </v>
          </cell>
          <cell r="BS322" t="str">
            <v xml:space="preserve"> </v>
          </cell>
          <cell r="BT322" t="str">
            <v xml:space="preserve"> </v>
          </cell>
          <cell r="BU322" t="str">
            <v xml:space="preserve"> </v>
          </cell>
          <cell r="BV322" t="str">
            <v xml:space="preserve"> </v>
          </cell>
          <cell r="BW322" t="str">
            <v xml:space="preserve"> </v>
          </cell>
          <cell r="BX322" t="str">
            <v xml:space="preserve"> </v>
          </cell>
          <cell r="BY322" t="str">
            <v xml:space="preserve"> </v>
          </cell>
          <cell r="BZ322" t="str">
            <v xml:space="preserve"> </v>
          </cell>
          <cell r="CA322" t="str">
            <v xml:space="preserve"> </v>
          </cell>
          <cell r="CB322" t="str">
            <v xml:space="preserve"> </v>
          </cell>
          <cell r="CC322" t="str">
            <v xml:space="preserve"> </v>
          </cell>
          <cell r="CD322" t="str">
            <v xml:space="preserve"> </v>
          </cell>
          <cell r="CE322" t="str">
            <v xml:space="preserve"> </v>
          </cell>
          <cell r="CF322" t="str">
            <v xml:space="preserve"> </v>
          </cell>
          <cell r="CG322" t="str">
            <v xml:space="preserve"> </v>
          </cell>
          <cell r="CH322" t="str">
            <v xml:space="preserve"> </v>
          </cell>
          <cell r="CI322" t="str">
            <v xml:space="preserve"> </v>
          </cell>
          <cell r="CJ322" t="str">
            <v xml:space="preserve"> </v>
          </cell>
          <cell r="CK322" t="str">
            <v xml:space="preserve"> </v>
          </cell>
          <cell r="CL322" t="str">
            <v xml:space="preserve"> </v>
          </cell>
          <cell r="CM322" t="str">
            <v xml:space="preserve"> </v>
          </cell>
          <cell r="CN322" t="str">
            <v xml:space="preserve"> </v>
          </cell>
          <cell r="CO322" t="str">
            <v xml:space="preserve"> </v>
          </cell>
          <cell r="CP322" t="str">
            <v xml:space="preserve"> </v>
          </cell>
          <cell r="CQ322" t="str">
            <v xml:space="preserve"> </v>
          </cell>
          <cell r="CR322" t="str">
            <v xml:space="preserve"> </v>
          </cell>
          <cell r="CS322" t="str">
            <v xml:space="preserve"> </v>
          </cell>
          <cell r="CT322" t="str">
            <v xml:space="preserve"> </v>
          </cell>
          <cell r="CU322" t="str">
            <v xml:space="preserve"> </v>
          </cell>
          <cell r="CV322" t="str">
            <v xml:space="preserve"> </v>
          </cell>
          <cell r="CW322" t="str">
            <v xml:space="preserve"> </v>
          </cell>
          <cell r="CX322" t="str">
            <v xml:space="preserve"> </v>
          </cell>
          <cell r="CY322" t="str">
            <v xml:space="preserve"> </v>
          </cell>
          <cell r="CZ322" t="str">
            <v xml:space="preserve"> </v>
          </cell>
          <cell r="DA322" t="str">
            <v xml:space="preserve"> </v>
          </cell>
          <cell r="DB322" t="str">
            <v xml:space="preserve"> </v>
          </cell>
          <cell r="DC322" t="str">
            <v xml:space="preserve"> </v>
          </cell>
          <cell r="DD322" t="str">
            <v xml:space="preserve"> </v>
          </cell>
          <cell r="DE322" t="str">
            <v xml:space="preserve"> </v>
          </cell>
          <cell r="DF322" t="str">
            <v xml:space="preserve"> </v>
          </cell>
          <cell r="DG322" t="str">
            <v xml:space="preserve"> </v>
          </cell>
          <cell r="DH322" t="str">
            <v>2. OESChrysler Corporation1002697</v>
          </cell>
          <cell r="DI322">
            <v>0</v>
          </cell>
          <cell r="DJ322">
            <v>0</v>
          </cell>
          <cell r="DL322">
            <v>0</v>
          </cell>
          <cell r="DM322">
            <v>0</v>
          </cell>
          <cell r="DN322">
            <v>0</v>
          </cell>
          <cell r="DP322">
            <v>0</v>
          </cell>
          <cell r="DQ322">
            <v>0</v>
          </cell>
          <cell r="DR322">
            <v>0</v>
          </cell>
          <cell r="DT322">
            <v>0</v>
          </cell>
          <cell r="DU322">
            <v>0</v>
          </cell>
          <cell r="DV322">
            <v>0</v>
          </cell>
          <cell r="DX322">
            <v>0</v>
          </cell>
          <cell r="DY322">
            <v>0</v>
          </cell>
          <cell r="DZ322">
            <v>0</v>
          </cell>
          <cell r="EB322">
            <v>0</v>
          </cell>
          <cell r="EC322">
            <v>0</v>
          </cell>
          <cell r="ED322">
            <v>0</v>
          </cell>
          <cell r="EF322">
            <v>0</v>
          </cell>
          <cell r="EG322">
            <v>0</v>
          </cell>
          <cell r="EH322">
            <v>0</v>
          </cell>
          <cell r="EJ322">
            <v>0</v>
          </cell>
          <cell r="EK322">
            <v>0</v>
          </cell>
          <cell r="EL322">
            <v>0</v>
          </cell>
          <cell r="EN322">
            <v>0</v>
          </cell>
          <cell r="EO322">
            <v>0</v>
          </cell>
          <cell r="EP322">
            <v>0</v>
          </cell>
          <cell r="ER322">
            <v>0</v>
          </cell>
          <cell r="ES322">
            <v>0</v>
          </cell>
          <cell r="ET322">
            <v>0</v>
          </cell>
          <cell r="EV322">
            <v>0</v>
          </cell>
          <cell r="EW322">
            <v>0</v>
          </cell>
          <cell r="EX322">
            <v>0</v>
          </cell>
          <cell r="EZ322">
            <v>0</v>
          </cell>
          <cell r="FA322">
            <v>0</v>
          </cell>
          <cell r="FB322">
            <v>0</v>
          </cell>
          <cell r="FD322">
            <v>0</v>
          </cell>
          <cell r="FE322">
            <v>0</v>
          </cell>
          <cell r="FF322">
            <v>0</v>
          </cell>
          <cell r="FI322">
            <v>0</v>
          </cell>
          <cell r="FJ322">
            <v>0</v>
          </cell>
          <cell r="FK322">
            <v>0</v>
          </cell>
          <cell r="FM322">
            <v>0</v>
          </cell>
          <cell r="FN322">
            <v>0</v>
          </cell>
          <cell r="FO322">
            <v>0</v>
          </cell>
          <cell r="FQ322">
            <v>0</v>
          </cell>
          <cell r="FR322">
            <v>0</v>
          </cell>
          <cell r="FS322">
            <v>0</v>
          </cell>
          <cell r="FU322">
            <v>0</v>
          </cell>
          <cell r="FV322">
            <v>0</v>
          </cell>
          <cell r="FW322">
            <v>0</v>
          </cell>
          <cell r="FY322">
            <v>0</v>
          </cell>
          <cell r="FZ322">
            <v>0</v>
          </cell>
          <cell r="GA322">
            <v>0</v>
          </cell>
          <cell r="GC322">
            <v>0</v>
          </cell>
          <cell r="GD322">
            <v>0</v>
          </cell>
          <cell r="GE322">
            <v>0</v>
          </cell>
          <cell r="GG322">
            <v>0</v>
          </cell>
          <cell r="GH322">
            <v>0</v>
          </cell>
          <cell r="GI322">
            <v>0</v>
          </cell>
          <cell r="GK322">
            <v>0</v>
          </cell>
          <cell r="GL322">
            <v>0</v>
          </cell>
          <cell r="GM322">
            <v>0</v>
          </cell>
          <cell r="GO322">
            <v>0</v>
          </cell>
          <cell r="GP322">
            <v>0</v>
          </cell>
          <cell r="GQ322">
            <v>0</v>
          </cell>
          <cell r="GS322">
            <v>0</v>
          </cell>
          <cell r="GT322">
            <v>0</v>
          </cell>
          <cell r="GU322">
            <v>0</v>
          </cell>
          <cell r="GW322">
            <v>0</v>
          </cell>
          <cell r="GX322">
            <v>0</v>
          </cell>
          <cell r="GY322">
            <v>0</v>
          </cell>
          <cell r="HA322">
            <v>0</v>
          </cell>
          <cell r="HB322">
            <v>0</v>
          </cell>
          <cell r="HC322">
            <v>0</v>
          </cell>
        </row>
        <row r="323">
          <cell r="H323" t="str">
            <v>1002703</v>
          </cell>
          <cell r="I323" t="str">
            <v>USD</v>
          </cell>
          <cell r="J323" t="str">
            <v>RADIADOR 1.25 AH-BAV A/T</v>
          </cell>
          <cell r="K323" t="str">
            <v>T1</v>
          </cell>
          <cell r="L323">
            <v>0</v>
          </cell>
          <cell r="M323">
            <v>0</v>
          </cell>
          <cell r="N323">
            <v>56.598600000000005</v>
          </cell>
          <cell r="O323">
            <v>-0.13</v>
          </cell>
          <cell r="P323" t="str">
            <v>Prod.Tec</v>
          </cell>
          <cell r="Q323" t="str">
            <v>Ideas MCM 128077-128079</v>
          </cell>
          <cell r="R323">
            <v>56.468600000000002</v>
          </cell>
          <cell r="V323">
            <v>56.468600000000002</v>
          </cell>
          <cell r="Z323">
            <v>56.468600000000002</v>
          </cell>
          <cell r="AD323">
            <v>56.468600000000002</v>
          </cell>
          <cell r="AH323">
            <v>56.468600000000002</v>
          </cell>
          <cell r="AL323">
            <v>56.468600000000002</v>
          </cell>
          <cell r="AP323">
            <v>56.468600000000002</v>
          </cell>
          <cell r="AT323">
            <v>56.468600000000002</v>
          </cell>
          <cell r="AX323">
            <v>56.468600000000002</v>
          </cell>
          <cell r="BB323">
            <v>56.468600000000002</v>
          </cell>
          <cell r="BF323">
            <v>56.468600000000002</v>
          </cell>
          <cell r="BJ323">
            <v>56.468600000000002</v>
          </cell>
          <cell r="BK323">
            <v>-0.13</v>
          </cell>
          <cell r="BL323" t="str">
            <v xml:space="preserve"> </v>
          </cell>
          <cell r="BM323" t="str">
            <v xml:space="preserve"> </v>
          </cell>
          <cell r="BN323">
            <v>-0.13</v>
          </cell>
          <cell r="BO323" t="str">
            <v xml:space="preserve"> </v>
          </cell>
          <cell r="BP323" t="str">
            <v xml:space="preserve"> </v>
          </cell>
          <cell r="BQ323" t="str">
            <v xml:space="preserve"> </v>
          </cell>
          <cell r="BR323" t="str">
            <v xml:space="preserve"> </v>
          </cell>
          <cell r="BS323" t="str">
            <v xml:space="preserve"> </v>
          </cell>
          <cell r="BT323" t="str">
            <v xml:space="preserve"> </v>
          </cell>
          <cell r="BU323" t="str">
            <v xml:space="preserve"> </v>
          </cell>
          <cell r="BV323" t="str">
            <v xml:space="preserve"> </v>
          </cell>
          <cell r="BW323" t="str">
            <v xml:space="preserve"> </v>
          </cell>
          <cell r="BX323" t="str">
            <v xml:space="preserve"> </v>
          </cell>
          <cell r="BY323" t="str">
            <v xml:space="preserve"> </v>
          </cell>
          <cell r="BZ323" t="str">
            <v xml:space="preserve"> </v>
          </cell>
          <cell r="CA323" t="str">
            <v xml:space="preserve"> </v>
          </cell>
          <cell r="CB323" t="str">
            <v xml:space="preserve"> </v>
          </cell>
          <cell r="CC323" t="str">
            <v xml:space="preserve"> </v>
          </cell>
          <cell r="CD323" t="str">
            <v xml:space="preserve"> </v>
          </cell>
          <cell r="CE323" t="str">
            <v xml:space="preserve"> </v>
          </cell>
          <cell r="CF323" t="str">
            <v xml:space="preserve"> </v>
          </cell>
          <cell r="CG323" t="str">
            <v xml:space="preserve"> </v>
          </cell>
          <cell r="CH323" t="str">
            <v xml:space="preserve"> </v>
          </cell>
          <cell r="CI323" t="str">
            <v xml:space="preserve"> </v>
          </cell>
          <cell r="CJ323" t="str">
            <v xml:space="preserve"> </v>
          </cell>
          <cell r="CK323" t="str">
            <v xml:space="preserve"> </v>
          </cell>
          <cell r="CL323" t="str">
            <v xml:space="preserve"> </v>
          </cell>
          <cell r="CM323" t="str">
            <v xml:space="preserve"> </v>
          </cell>
          <cell r="CN323" t="str">
            <v xml:space="preserve"> </v>
          </cell>
          <cell r="CO323" t="str">
            <v xml:space="preserve"> </v>
          </cell>
          <cell r="CP323" t="str">
            <v xml:space="preserve"> </v>
          </cell>
          <cell r="CQ323" t="str">
            <v xml:space="preserve"> </v>
          </cell>
          <cell r="CR323" t="str">
            <v xml:space="preserve"> </v>
          </cell>
          <cell r="CS323" t="str">
            <v xml:space="preserve"> </v>
          </cell>
          <cell r="CT323" t="str">
            <v xml:space="preserve"> </v>
          </cell>
          <cell r="CU323" t="str">
            <v xml:space="preserve"> </v>
          </cell>
          <cell r="CV323" t="str">
            <v xml:space="preserve"> </v>
          </cell>
          <cell r="CW323" t="str">
            <v xml:space="preserve"> </v>
          </cell>
          <cell r="CX323" t="str">
            <v xml:space="preserve"> </v>
          </cell>
          <cell r="CY323" t="str">
            <v xml:space="preserve"> </v>
          </cell>
          <cell r="CZ323" t="str">
            <v xml:space="preserve"> </v>
          </cell>
          <cell r="DA323" t="str">
            <v xml:space="preserve"> </v>
          </cell>
          <cell r="DB323" t="str">
            <v xml:space="preserve"> </v>
          </cell>
          <cell r="DC323" t="str">
            <v xml:space="preserve"> </v>
          </cell>
          <cell r="DD323" t="str">
            <v xml:space="preserve"> </v>
          </cell>
          <cell r="DE323" t="str">
            <v xml:space="preserve"> </v>
          </cell>
          <cell r="DF323" t="str">
            <v xml:space="preserve"> </v>
          </cell>
          <cell r="DG323" t="str">
            <v xml:space="preserve"> </v>
          </cell>
          <cell r="DH323" t="str">
            <v>2. OESChrysler Corporation1002703</v>
          </cell>
          <cell r="DI323">
            <v>-0.13</v>
          </cell>
          <cell r="DJ323">
            <v>0</v>
          </cell>
          <cell r="DL323">
            <v>0</v>
          </cell>
          <cell r="DM323">
            <v>-0.13</v>
          </cell>
          <cell r="DN323">
            <v>0</v>
          </cell>
          <cell r="DP323">
            <v>0</v>
          </cell>
          <cell r="DQ323">
            <v>0</v>
          </cell>
          <cell r="DR323">
            <v>0</v>
          </cell>
          <cell r="DT323">
            <v>0</v>
          </cell>
          <cell r="DU323">
            <v>0</v>
          </cell>
          <cell r="DV323">
            <v>0</v>
          </cell>
          <cell r="DX323">
            <v>0</v>
          </cell>
          <cell r="DY323">
            <v>0</v>
          </cell>
          <cell r="DZ323">
            <v>0</v>
          </cell>
          <cell r="EB323">
            <v>0</v>
          </cell>
          <cell r="EC323">
            <v>0</v>
          </cell>
          <cell r="ED323">
            <v>0</v>
          </cell>
          <cell r="EF323">
            <v>0</v>
          </cell>
          <cell r="EG323">
            <v>0</v>
          </cell>
          <cell r="EH323">
            <v>0</v>
          </cell>
          <cell r="EJ323">
            <v>0</v>
          </cell>
          <cell r="EK323">
            <v>0</v>
          </cell>
          <cell r="EL323">
            <v>0</v>
          </cell>
          <cell r="EN323">
            <v>0</v>
          </cell>
          <cell r="EO323">
            <v>0</v>
          </cell>
          <cell r="EP323">
            <v>0</v>
          </cell>
          <cell r="ER323">
            <v>0</v>
          </cell>
          <cell r="ES323">
            <v>0</v>
          </cell>
          <cell r="ET323">
            <v>0</v>
          </cell>
          <cell r="EV323">
            <v>0</v>
          </cell>
          <cell r="EW323">
            <v>0</v>
          </cell>
          <cell r="EX323">
            <v>0</v>
          </cell>
          <cell r="EZ323">
            <v>0</v>
          </cell>
          <cell r="FA323">
            <v>0</v>
          </cell>
          <cell r="FB323">
            <v>0</v>
          </cell>
          <cell r="FD323">
            <v>0</v>
          </cell>
          <cell r="FE323">
            <v>0</v>
          </cell>
          <cell r="FF323">
            <v>0</v>
          </cell>
          <cell r="FI323">
            <v>0</v>
          </cell>
          <cell r="FJ323">
            <v>-0.13</v>
          </cell>
          <cell r="FK323">
            <v>0</v>
          </cell>
          <cell r="FM323">
            <v>0</v>
          </cell>
          <cell r="FN323">
            <v>-0.13</v>
          </cell>
          <cell r="FO323">
            <v>0</v>
          </cell>
          <cell r="FQ323">
            <v>0</v>
          </cell>
          <cell r="FR323">
            <v>-0.13</v>
          </cell>
          <cell r="FS323">
            <v>0</v>
          </cell>
          <cell r="FU323">
            <v>0</v>
          </cell>
          <cell r="FV323">
            <v>-0.13</v>
          </cell>
          <cell r="FW323">
            <v>0</v>
          </cell>
          <cell r="FY323">
            <v>0</v>
          </cell>
          <cell r="FZ323">
            <v>-0.13</v>
          </cell>
          <cell r="GA323">
            <v>0</v>
          </cell>
          <cell r="GC323">
            <v>0</v>
          </cell>
          <cell r="GD323">
            <v>-0.13</v>
          </cell>
          <cell r="GE323">
            <v>0</v>
          </cell>
          <cell r="GG323">
            <v>0</v>
          </cell>
          <cell r="GH323">
            <v>-0.13</v>
          </cell>
          <cell r="GI323">
            <v>0</v>
          </cell>
          <cell r="GK323">
            <v>0</v>
          </cell>
          <cell r="GL323">
            <v>-0.13</v>
          </cell>
          <cell r="GM323">
            <v>0</v>
          </cell>
          <cell r="GO323">
            <v>0</v>
          </cell>
          <cell r="GP323">
            <v>-0.13</v>
          </cell>
          <cell r="GQ323">
            <v>0</v>
          </cell>
          <cell r="GS323">
            <v>0</v>
          </cell>
          <cell r="GT323">
            <v>-0.13</v>
          </cell>
          <cell r="GU323">
            <v>0</v>
          </cell>
          <cell r="GW323">
            <v>0</v>
          </cell>
          <cell r="GX323">
            <v>-0.13</v>
          </cell>
          <cell r="GY323">
            <v>0</v>
          </cell>
          <cell r="HA323">
            <v>0</v>
          </cell>
          <cell r="HB323">
            <v>-0.13</v>
          </cell>
          <cell r="HC323">
            <v>0</v>
          </cell>
        </row>
        <row r="324">
          <cell r="H324" t="str">
            <v>1002705</v>
          </cell>
          <cell r="I324" t="str">
            <v>USD</v>
          </cell>
          <cell r="J324" t="str">
            <v>RAD 4401968 CHR</v>
          </cell>
          <cell r="K324" t="str">
            <v>T1</v>
          </cell>
          <cell r="L324">
            <v>70.880741820000011</v>
          </cell>
          <cell r="M324">
            <v>70880.74182000001</v>
          </cell>
          <cell r="N324">
            <v>47.602200000000003</v>
          </cell>
          <cell r="O324">
            <v>-0.13</v>
          </cell>
          <cell r="P324" t="str">
            <v>Prod.Tec</v>
          </cell>
          <cell r="Q324" t="str">
            <v>Ideas MCM 128077-128079</v>
          </cell>
          <cell r="R324">
            <v>47.472200000000001</v>
          </cell>
          <cell r="V324">
            <v>47.472200000000001</v>
          </cell>
          <cell r="Z324">
            <v>47.472200000000001</v>
          </cell>
          <cell r="AD324">
            <v>47.472200000000001</v>
          </cell>
          <cell r="AH324">
            <v>47.472200000000001</v>
          </cell>
          <cell r="AL324">
            <v>47.472200000000001</v>
          </cell>
          <cell r="AP324">
            <v>47.472200000000001</v>
          </cell>
          <cell r="AT324">
            <v>47.472200000000001</v>
          </cell>
          <cell r="AX324">
            <v>47.472200000000001</v>
          </cell>
          <cell r="BB324">
            <v>47.472200000000001</v>
          </cell>
          <cell r="BF324">
            <v>47.472200000000001</v>
          </cell>
          <cell r="BJ324">
            <v>47.472200000000001</v>
          </cell>
          <cell r="BK324">
            <v>-0.13</v>
          </cell>
          <cell r="BL324" t="str">
            <v xml:space="preserve"> </v>
          </cell>
          <cell r="BM324" t="str">
            <v xml:space="preserve"> </v>
          </cell>
          <cell r="BN324">
            <v>-0.13</v>
          </cell>
          <cell r="BO324" t="str">
            <v xml:space="preserve"> </v>
          </cell>
          <cell r="BP324" t="str">
            <v xml:space="preserve"> </v>
          </cell>
          <cell r="BQ324" t="str">
            <v xml:space="preserve"> </v>
          </cell>
          <cell r="BR324" t="str">
            <v xml:space="preserve"> </v>
          </cell>
          <cell r="BS324" t="str">
            <v xml:space="preserve"> </v>
          </cell>
          <cell r="BT324" t="str">
            <v xml:space="preserve"> </v>
          </cell>
          <cell r="BU324" t="str">
            <v xml:space="preserve"> </v>
          </cell>
          <cell r="BV324" t="str">
            <v xml:space="preserve"> </v>
          </cell>
          <cell r="BW324" t="str">
            <v xml:space="preserve"> </v>
          </cell>
          <cell r="BX324" t="str">
            <v xml:space="preserve"> </v>
          </cell>
          <cell r="BY324" t="str">
            <v xml:space="preserve"> </v>
          </cell>
          <cell r="BZ324" t="str">
            <v xml:space="preserve"> </v>
          </cell>
          <cell r="CA324" t="str">
            <v xml:space="preserve"> </v>
          </cell>
          <cell r="CB324" t="str">
            <v xml:space="preserve"> </v>
          </cell>
          <cell r="CC324" t="str">
            <v xml:space="preserve"> </v>
          </cell>
          <cell r="CD324" t="str">
            <v xml:space="preserve"> </v>
          </cell>
          <cell r="CE324" t="str">
            <v xml:space="preserve"> </v>
          </cell>
          <cell r="CF324" t="str">
            <v xml:space="preserve"> </v>
          </cell>
          <cell r="CG324" t="str">
            <v xml:space="preserve"> </v>
          </cell>
          <cell r="CH324" t="str">
            <v xml:space="preserve"> </v>
          </cell>
          <cell r="CI324" t="str">
            <v xml:space="preserve"> </v>
          </cell>
          <cell r="CJ324" t="str">
            <v xml:space="preserve"> </v>
          </cell>
          <cell r="CK324" t="str">
            <v xml:space="preserve"> </v>
          </cell>
          <cell r="CL324" t="str">
            <v xml:space="preserve"> </v>
          </cell>
          <cell r="CM324" t="str">
            <v xml:space="preserve"> </v>
          </cell>
          <cell r="CN324" t="str">
            <v xml:space="preserve"> </v>
          </cell>
          <cell r="CO324" t="str">
            <v xml:space="preserve"> </v>
          </cell>
          <cell r="CP324" t="str">
            <v xml:space="preserve"> </v>
          </cell>
          <cell r="CQ324" t="str">
            <v xml:space="preserve"> </v>
          </cell>
          <cell r="CR324" t="str">
            <v xml:space="preserve"> </v>
          </cell>
          <cell r="CS324" t="str">
            <v xml:space="preserve"> </v>
          </cell>
          <cell r="CT324" t="str">
            <v xml:space="preserve"> </v>
          </cell>
          <cell r="CU324" t="str">
            <v xml:space="preserve"> </v>
          </cell>
          <cell r="CV324" t="str">
            <v xml:space="preserve"> </v>
          </cell>
          <cell r="CW324" t="str">
            <v xml:space="preserve"> </v>
          </cell>
          <cell r="CX324" t="str">
            <v xml:space="preserve"> </v>
          </cell>
          <cell r="CY324" t="str">
            <v xml:space="preserve"> </v>
          </cell>
          <cell r="CZ324" t="str">
            <v xml:space="preserve"> </v>
          </cell>
          <cell r="DA324" t="str">
            <v xml:space="preserve"> </v>
          </cell>
          <cell r="DB324" t="str">
            <v xml:space="preserve"> </v>
          </cell>
          <cell r="DC324" t="str">
            <v xml:space="preserve"> </v>
          </cell>
          <cell r="DD324" t="str">
            <v xml:space="preserve"> </v>
          </cell>
          <cell r="DE324" t="str">
            <v xml:space="preserve"> </v>
          </cell>
          <cell r="DF324" t="str">
            <v xml:space="preserve"> </v>
          </cell>
          <cell r="DG324" t="str">
            <v xml:space="preserve"> </v>
          </cell>
          <cell r="DH324" t="str">
            <v>2. OESChrysler Corporation1002705</v>
          </cell>
          <cell r="DI324">
            <v>-0.13</v>
          </cell>
          <cell r="DJ324">
            <v>0</v>
          </cell>
          <cell r="DL324">
            <v>0</v>
          </cell>
          <cell r="DM324">
            <v>-0.13</v>
          </cell>
          <cell r="DN324">
            <v>0</v>
          </cell>
          <cell r="DP324">
            <v>0</v>
          </cell>
          <cell r="DQ324">
            <v>0</v>
          </cell>
          <cell r="DR324">
            <v>0</v>
          </cell>
          <cell r="DT324">
            <v>0</v>
          </cell>
          <cell r="DU324">
            <v>0</v>
          </cell>
          <cell r="DV324">
            <v>0</v>
          </cell>
          <cell r="DX324">
            <v>0</v>
          </cell>
          <cell r="DY324">
            <v>0</v>
          </cell>
          <cell r="DZ324">
            <v>0</v>
          </cell>
          <cell r="EB324">
            <v>0</v>
          </cell>
          <cell r="EC324">
            <v>0</v>
          </cell>
          <cell r="ED324">
            <v>0</v>
          </cell>
          <cell r="EF324">
            <v>0</v>
          </cell>
          <cell r="EG324">
            <v>0</v>
          </cell>
          <cell r="EH324">
            <v>0</v>
          </cell>
          <cell r="EJ324">
            <v>0</v>
          </cell>
          <cell r="EK324">
            <v>0</v>
          </cell>
          <cell r="EL324">
            <v>0</v>
          </cell>
          <cell r="EN324">
            <v>0</v>
          </cell>
          <cell r="EO324">
            <v>0</v>
          </cell>
          <cell r="EP324">
            <v>0</v>
          </cell>
          <cell r="ER324">
            <v>0</v>
          </cell>
          <cell r="ES324">
            <v>0</v>
          </cell>
          <cell r="ET324">
            <v>0</v>
          </cell>
          <cell r="EV324">
            <v>0</v>
          </cell>
          <cell r="EW324">
            <v>0</v>
          </cell>
          <cell r="EX324">
            <v>0</v>
          </cell>
          <cell r="EZ324">
            <v>0</v>
          </cell>
          <cell r="FA324">
            <v>0</v>
          </cell>
          <cell r="FB324">
            <v>0</v>
          </cell>
          <cell r="FD324">
            <v>0</v>
          </cell>
          <cell r="FE324">
            <v>0</v>
          </cell>
          <cell r="FF324">
            <v>0</v>
          </cell>
          <cell r="FI324">
            <v>0</v>
          </cell>
          <cell r="FJ324">
            <v>-0.13</v>
          </cell>
          <cell r="FK324">
            <v>0</v>
          </cell>
          <cell r="FM324">
            <v>0</v>
          </cell>
          <cell r="FN324">
            <v>-0.13</v>
          </cell>
          <cell r="FO324">
            <v>0</v>
          </cell>
          <cell r="FQ324">
            <v>0</v>
          </cell>
          <cell r="FR324">
            <v>-0.13</v>
          </cell>
          <cell r="FS324">
            <v>0</v>
          </cell>
          <cell r="FU324">
            <v>0</v>
          </cell>
          <cell r="FV324">
            <v>-0.13</v>
          </cell>
          <cell r="FW324">
            <v>0</v>
          </cell>
          <cell r="FY324">
            <v>0</v>
          </cell>
          <cell r="FZ324">
            <v>-0.13</v>
          </cell>
          <cell r="GA324">
            <v>0</v>
          </cell>
          <cell r="GC324">
            <v>0</v>
          </cell>
          <cell r="GD324">
            <v>-0.13</v>
          </cell>
          <cell r="GE324">
            <v>0</v>
          </cell>
          <cell r="GG324">
            <v>0</v>
          </cell>
          <cell r="GH324">
            <v>-0.13</v>
          </cell>
          <cell r="GI324">
            <v>0</v>
          </cell>
          <cell r="GK324">
            <v>0</v>
          </cell>
          <cell r="GL324">
            <v>-0.13</v>
          </cell>
          <cell r="GM324">
            <v>0</v>
          </cell>
          <cell r="GO324">
            <v>0</v>
          </cell>
          <cell r="GP324">
            <v>-0.13</v>
          </cell>
          <cell r="GQ324">
            <v>0</v>
          </cell>
          <cell r="GS324">
            <v>0</v>
          </cell>
          <cell r="GT324">
            <v>-0.13</v>
          </cell>
          <cell r="GU324">
            <v>0</v>
          </cell>
          <cell r="GW324">
            <v>0</v>
          </cell>
          <cell r="GX324">
            <v>-0.13</v>
          </cell>
          <cell r="GY324">
            <v>0</v>
          </cell>
          <cell r="HA324">
            <v>0</v>
          </cell>
          <cell r="HB324">
            <v>-0.13</v>
          </cell>
          <cell r="HC324">
            <v>0</v>
          </cell>
        </row>
        <row r="325">
          <cell r="H325" t="str">
            <v>1002771</v>
          </cell>
          <cell r="I325" t="str">
            <v>USD</v>
          </cell>
          <cell r="J325" t="str">
            <v>RAD 2.25 AH-BAV M/T SER</v>
          </cell>
          <cell r="K325" t="str">
            <v>T1</v>
          </cell>
          <cell r="L325">
            <v>29.660321880000005</v>
          </cell>
          <cell r="M325">
            <v>29660.321880000007</v>
          </cell>
          <cell r="N325">
            <v>93.095799999999997</v>
          </cell>
          <cell r="R325">
            <v>93.095799999999997</v>
          </cell>
          <cell r="V325">
            <v>93.095799999999997</v>
          </cell>
          <cell r="Z325">
            <v>93.095799999999997</v>
          </cell>
          <cell r="AD325">
            <v>93.095799999999997</v>
          </cell>
          <cell r="AH325">
            <v>93.095799999999997</v>
          </cell>
          <cell r="AL325">
            <v>93.095799999999997</v>
          </cell>
          <cell r="AP325">
            <v>93.095799999999997</v>
          </cell>
          <cell r="AT325">
            <v>93.095799999999997</v>
          </cell>
          <cell r="AX325">
            <v>93.095799999999997</v>
          </cell>
          <cell r="BB325">
            <v>93.095799999999997</v>
          </cell>
          <cell r="BF325">
            <v>93.095799999999997</v>
          </cell>
          <cell r="BJ325">
            <v>93.095799999999997</v>
          </cell>
          <cell r="BK325">
            <v>0</v>
          </cell>
          <cell r="BL325" t="str">
            <v xml:space="preserve"> </v>
          </cell>
          <cell r="BM325" t="str">
            <v xml:space="preserve"> </v>
          </cell>
          <cell r="BN325" t="str">
            <v xml:space="preserve"> </v>
          </cell>
          <cell r="BO325" t="str">
            <v xml:space="preserve"> </v>
          </cell>
          <cell r="BP325" t="str">
            <v xml:space="preserve"> </v>
          </cell>
          <cell r="BQ325" t="str">
            <v xml:space="preserve"> </v>
          </cell>
          <cell r="BR325" t="str">
            <v xml:space="preserve"> </v>
          </cell>
          <cell r="BS325" t="str">
            <v xml:space="preserve"> </v>
          </cell>
          <cell r="BT325" t="str">
            <v xml:space="preserve"> </v>
          </cell>
          <cell r="BU325" t="str">
            <v xml:space="preserve"> </v>
          </cell>
          <cell r="BV325" t="str">
            <v xml:space="preserve"> </v>
          </cell>
          <cell r="BW325" t="str">
            <v xml:space="preserve"> </v>
          </cell>
          <cell r="BX325" t="str">
            <v xml:space="preserve"> </v>
          </cell>
          <cell r="BY325" t="str">
            <v xml:space="preserve"> </v>
          </cell>
          <cell r="BZ325" t="str">
            <v xml:space="preserve"> </v>
          </cell>
          <cell r="CA325" t="str">
            <v xml:space="preserve"> </v>
          </cell>
          <cell r="CB325" t="str">
            <v xml:space="preserve"> </v>
          </cell>
          <cell r="CC325" t="str">
            <v xml:space="preserve"> </v>
          </cell>
          <cell r="CD325" t="str">
            <v xml:space="preserve"> </v>
          </cell>
          <cell r="CE325" t="str">
            <v xml:space="preserve"> </v>
          </cell>
          <cell r="CF325" t="str">
            <v xml:space="preserve"> </v>
          </cell>
          <cell r="CG325" t="str">
            <v xml:space="preserve"> </v>
          </cell>
          <cell r="CH325" t="str">
            <v xml:space="preserve"> </v>
          </cell>
          <cell r="CI325" t="str">
            <v xml:space="preserve"> </v>
          </cell>
          <cell r="CJ325" t="str">
            <v xml:space="preserve"> </v>
          </cell>
          <cell r="CK325" t="str">
            <v xml:space="preserve"> </v>
          </cell>
          <cell r="CL325" t="str">
            <v xml:space="preserve"> </v>
          </cell>
          <cell r="CM325" t="str">
            <v xml:space="preserve"> </v>
          </cell>
          <cell r="CN325" t="str">
            <v xml:space="preserve"> </v>
          </cell>
          <cell r="CO325" t="str">
            <v xml:space="preserve"> </v>
          </cell>
          <cell r="CP325" t="str">
            <v xml:space="preserve"> </v>
          </cell>
          <cell r="CQ325" t="str">
            <v xml:space="preserve"> </v>
          </cell>
          <cell r="CR325" t="str">
            <v xml:space="preserve"> </v>
          </cell>
          <cell r="CS325" t="str">
            <v xml:space="preserve"> </v>
          </cell>
          <cell r="CT325" t="str">
            <v xml:space="preserve"> </v>
          </cell>
          <cell r="CU325" t="str">
            <v xml:space="preserve"> </v>
          </cell>
          <cell r="CV325" t="str">
            <v xml:space="preserve"> </v>
          </cell>
          <cell r="CW325" t="str">
            <v xml:space="preserve"> </v>
          </cell>
          <cell r="CX325" t="str">
            <v xml:space="preserve"> </v>
          </cell>
          <cell r="CY325" t="str">
            <v xml:space="preserve"> </v>
          </cell>
          <cell r="CZ325" t="str">
            <v xml:space="preserve"> </v>
          </cell>
          <cell r="DA325" t="str">
            <v xml:space="preserve"> </v>
          </cell>
          <cell r="DB325" t="str">
            <v xml:space="preserve"> </v>
          </cell>
          <cell r="DC325" t="str">
            <v xml:space="preserve"> </v>
          </cell>
          <cell r="DD325" t="str">
            <v xml:space="preserve"> </v>
          </cell>
          <cell r="DE325" t="str">
            <v xml:space="preserve"> </v>
          </cell>
          <cell r="DF325" t="str">
            <v xml:space="preserve"> </v>
          </cell>
          <cell r="DG325" t="str">
            <v xml:space="preserve"> </v>
          </cell>
          <cell r="DH325" t="str">
            <v>2. OESChrysler Corporation1002771</v>
          </cell>
          <cell r="DI325">
            <v>0</v>
          </cell>
          <cell r="DJ325">
            <v>0</v>
          </cell>
          <cell r="DL325">
            <v>0</v>
          </cell>
          <cell r="DM325">
            <v>0</v>
          </cell>
          <cell r="DN325">
            <v>0</v>
          </cell>
          <cell r="DP325">
            <v>0</v>
          </cell>
          <cell r="DQ325">
            <v>0</v>
          </cell>
          <cell r="DR325">
            <v>0</v>
          </cell>
          <cell r="DT325">
            <v>0</v>
          </cell>
          <cell r="DU325">
            <v>0</v>
          </cell>
          <cell r="DV325">
            <v>0</v>
          </cell>
          <cell r="DX325">
            <v>0</v>
          </cell>
          <cell r="DY325">
            <v>0</v>
          </cell>
          <cell r="DZ325">
            <v>0</v>
          </cell>
          <cell r="EB325">
            <v>0</v>
          </cell>
          <cell r="EC325">
            <v>0</v>
          </cell>
          <cell r="ED325">
            <v>0</v>
          </cell>
          <cell r="EF325">
            <v>0</v>
          </cell>
          <cell r="EG325">
            <v>0</v>
          </cell>
          <cell r="EH325">
            <v>0</v>
          </cell>
          <cell r="EJ325">
            <v>0</v>
          </cell>
          <cell r="EK325">
            <v>0</v>
          </cell>
          <cell r="EL325">
            <v>0</v>
          </cell>
          <cell r="EN325">
            <v>0</v>
          </cell>
          <cell r="EO325">
            <v>0</v>
          </cell>
          <cell r="EP325">
            <v>0</v>
          </cell>
          <cell r="ER325">
            <v>0</v>
          </cell>
          <cell r="ES325">
            <v>0</v>
          </cell>
          <cell r="ET325">
            <v>0</v>
          </cell>
          <cell r="EV325">
            <v>0</v>
          </cell>
          <cell r="EW325">
            <v>0</v>
          </cell>
          <cell r="EX325">
            <v>0</v>
          </cell>
          <cell r="EZ325">
            <v>0</v>
          </cell>
          <cell r="FA325">
            <v>0</v>
          </cell>
          <cell r="FB325">
            <v>0</v>
          </cell>
          <cell r="FD325">
            <v>0</v>
          </cell>
          <cell r="FE325">
            <v>0</v>
          </cell>
          <cell r="FF325">
            <v>0</v>
          </cell>
          <cell r="FI325">
            <v>0</v>
          </cell>
          <cell r="FJ325">
            <v>0</v>
          </cell>
          <cell r="FK325">
            <v>0</v>
          </cell>
          <cell r="FM325">
            <v>0</v>
          </cell>
          <cell r="FN325">
            <v>0</v>
          </cell>
          <cell r="FO325">
            <v>0</v>
          </cell>
          <cell r="FQ325">
            <v>0</v>
          </cell>
          <cell r="FR325">
            <v>0</v>
          </cell>
          <cell r="FS325">
            <v>0</v>
          </cell>
          <cell r="FU325">
            <v>0</v>
          </cell>
          <cell r="FV325">
            <v>0</v>
          </cell>
          <cell r="FW325">
            <v>0</v>
          </cell>
          <cell r="FY325">
            <v>0</v>
          </cell>
          <cell r="FZ325">
            <v>0</v>
          </cell>
          <cell r="GA325">
            <v>0</v>
          </cell>
          <cell r="GC325">
            <v>0</v>
          </cell>
          <cell r="GD325">
            <v>0</v>
          </cell>
          <cell r="GE325">
            <v>0</v>
          </cell>
          <cell r="GG325">
            <v>0</v>
          </cell>
          <cell r="GH325">
            <v>0</v>
          </cell>
          <cell r="GI325">
            <v>0</v>
          </cell>
          <cell r="GK325">
            <v>0</v>
          </cell>
          <cell r="GL325">
            <v>0</v>
          </cell>
          <cell r="GM325">
            <v>0</v>
          </cell>
          <cell r="GO325">
            <v>0</v>
          </cell>
          <cell r="GP325">
            <v>0</v>
          </cell>
          <cell r="GQ325">
            <v>0</v>
          </cell>
          <cell r="GS325">
            <v>0</v>
          </cell>
          <cell r="GT325">
            <v>0</v>
          </cell>
          <cell r="GU325">
            <v>0</v>
          </cell>
          <cell r="GW325">
            <v>0</v>
          </cell>
          <cell r="GX325">
            <v>0</v>
          </cell>
          <cell r="GY325">
            <v>0</v>
          </cell>
          <cell r="HA325">
            <v>0</v>
          </cell>
          <cell r="HB325">
            <v>0</v>
          </cell>
          <cell r="HC325">
            <v>0</v>
          </cell>
        </row>
        <row r="326">
          <cell r="H326" t="str">
            <v>1002772</v>
          </cell>
          <cell r="I326" t="str">
            <v>USD</v>
          </cell>
          <cell r="J326" t="str">
            <v>RADIADOR 1.50 AH-BAV   DF</v>
          </cell>
          <cell r="K326" t="str">
            <v>T1</v>
          </cell>
          <cell r="L326">
            <v>30.880634400000012</v>
          </cell>
          <cell r="M326">
            <v>30880.634400000014</v>
          </cell>
          <cell r="N326">
            <v>95.310600000000022</v>
          </cell>
          <cell r="R326">
            <v>95.310600000000022</v>
          </cell>
          <cell r="V326">
            <v>95.310600000000022</v>
          </cell>
          <cell r="Z326">
            <v>95.310600000000022</v>
          </cell>
          <cell r="AD326">
            <v>95.310600000000022</v>
          </cell>
          <cell r="AH326">
            <v>95.310600000000022</v>
          </cell>
          <cell r="AL326">
            <v>95.310600000000022</v>
          </cell>
          <cell r="AP326">
            <v>95.310600000000022</v>
          </cell>
          <cell r="AT326">
            <v>95.310600000000022</v>
          </cell>
          <cell r="AX326">
            <v>95.310600000000022</v>
          </cell>
          <cell r="BB326">
            <v>95.310600000000022</v>
          </cell>
          <cell r="BF326">
            <v>95.310600000000022</v>
          </cell>
          <cell r="BJ326">
            <v>95.310600000000022</v>
          </cell>
          <cell r="BK326">
            <v>0</v>
          </cell>
          <cell r="BL326" t="str">
            <v xml:space="preserve"> </v>
          </cell>
          <cell r="BM326" t="str">
            <v xml:space="preserve"> </v>
          </cell>
          <cell r="BN326" t="str">
            <v xml:space="preserve"> </v>
          </cell>
          <cell r="BO326" t="str">
            <v xml:space="preserve"> </v>
          </cell>
          <cell r="BP326" t="str">
            <v xml:space="preserve"> </v>
          </cell>
          <cell r="BQ326" t="str">
            <v xml:space="preserve"> </v>
          </cell>
          <cell r="BR326" t="str">
            <v xml:space="preserve"> </v>
          </cell>
          <cell r="BS326" t="str">
            <v xml:space="preserve"> </v>
          </cell>
          <cell r="BT326" t="str">
            <v xml:space="preserve"> </v>
          </cell>
          <cell r="BU326" t="str">
            <v xml:space="preserve"> </v>
          </cell>
          <cell r="BV326" t="str">
            <v xml:space="preserve"> </v>
          </cell>
          <cell r="BW326" t="str">
            <v xml:space="preserve"> </v>
          </cell>
          <cell r="BX326" t="str">
            <v xml:space="preserve"> </v>
          </cell>
          <cell r="BY326" t="str">
            <v xml:space="preserve"> </v>
          </cell>
          <cell r="BZ326" t="str">
            <v xml:space="preserve"> </v>
          </cell>
          <cell r="CA326" t="str">
            <v xml:space="preserve"> </v>
          </cell>
          <cell r="CB326" t="str">
            <v xml:space="preserve"> </v>
          </cell>
          <cell r="CC326" t="str">
            <v xml:space="preserve"> </v>
          </cell>
          <cell r="CD326" t="str">
            <v xml:space="preserve"> </v>
          </cell>
          <cell r="CE326" t="str">
            <v xml:space="preserve"> </v>
          </cell>
          <cell r="CF326" t="str">
            <v xml:space="preserve"> </v>
          </cell>
          <cell r="CG326" t="str">
            <v xml:space="preserve"> </v>
          </cell>
          <cell r="CH326" t="str">
            <v xml:space="preserve"> </v>
          </cell>
          <cell r="CI326" t="str">
            <v xml:space="preserve"> </v>
          </cell>
          <cell r="CJ326" t="str">
            <v xml:space="preserve"> </v>
          </cell>
          <cell r="CK326" t="str">
            <v xml:space="preserve"> </v>
          </cell>
          <cell r="CL326" t="str">
            <v xml:space="preserve"> </v>
          </cell>
          <cell r="CM326" t="str">
            <v xml:space="preserve"> </v>
          </cell>
          <cell r="CN326" t="str">
            <v xml:space="preserve"> </v>
          </cell>
          <cell r="CO326" t="str">
            <v xml:space="preserve"> </v>
          </cell>
          <cell r="CP326" t="str">
            <v xml:space="preserve"> </v>
          </cell>
          <cell r="CQ326" t="str">
            <v xml:space="preserve"> </v>
          </cell>
          <cell r="CR326" t="str">
            <v xml:space="preserve"> </v>
          </cell>
          <cell r="CS326" t="str">
            <v xml:space="preserve"> </v>
          </cell>
          <cell r="CT326" t="str">
            <v xml:space="preserve"> </v>
          </cell>
          <cell r="CU326" t="str">
            <v xml:space="preserve"> </v>
          </cell>
          <cell r="CV326" t="str">
            <v xml:space="preserve"> </v>
          </cell>
          <cell r="CW326" t="str">
            <v xml:space="preserve"> </v>
          </cell>
          <cell r="CX326" t="str">
            <v xml:space="preserve"> </v>
          </cell>
          <cell r="CY326" t="str">
            <v xml:space="preserve"> </v>
          </cell>
          <cell r="CZ326" t="str">
            <v xml:space="preserve"> </v>
          </cell>
          <cell r="DA326" t="str">
            <v xml:space="preserve"> </v>
          </cell>
          <cell r="DB326" t="str">
            <v xml:space="preserve"> </v>
          </cell>
          <cell r="DC326" t="str">
            <v xml:space="preserve"> </v>
          </cell>
          <cell r="DD326" t="str">
            <v xml:space="preserve"> </v>
          </cell>
          <cell r="DE326" t="str">
            <v xml:space="preserve"> </v>
          </cell>
          <cell r="DF326" t="str">
            <v xml:space="preserve"> </v>
          </cell>
          <cell r="DG326" t="str">
            <v xml:space="preserve"> </v>
          </cell>
          <cell r="DH326" t="str">
            <v>2. OESChrysler Corporation1002772</v>
          </cell>
          <cell r="DI326">
            <v>0</v>
          </cell>
          <cell r="DJ326">
            <v>0</v>
          </cell>
          <cell r="DL326">
            <v>0</v>
          </cell>
          <cell r="DM326">
            <v>0</v>
          </cell>
          <cell r="DN326">
            <v>0</v>
          </cell>
          <cell r="DP326">
            <v>0</v>
          </cell>
          <cell r="DQ326">
            <v>0</v>
          </cell>
          <cell r="DR326">
            <v>0</v>
          </cell>
          <cell r="DT326">
            <v>0</v>
          </cell>
          <cell r="DU326">
            <v>0</v>
          </cell>
          <cell r="DV326">
            <v>0</v>
          </cell>
          <cell r="DX326">
            <v>0</v>
          </cell>
          <cell r="DY326">
            <v>0</v>
          </cell>
          <cell r="DZ326">
            <v>0</v>
          </cell>
          <cell r="EB326">
            <v>0</v>
          </cell>
          <cell r="EC326">
            <v>0</v>
          </cell>
          <cell r="ED326">
            <v>0</v>
          </cell>
          <cell r="EF326">
            <v>0</v>
          </cell>
          <cell r="EG326">
            <v>0</v>
          </cell>
          <cell r="EH326">
            <v>0</v>
          </cell>
          <cell r="EJ326">
            <v>0</v>
          </cell>
          <cell r="EK326">
            <v>0</v>
          </cell>
          <cell r="EL326">
            <v>0</v>
          </cell>
          <cell r="EN326">
            <v>0</v>
          </cell>
          <cell r="EO326">
            <v>0</v>
          </cell>
          <cell r="EP326">
            <v>0</v>
          </cell>
          <cell r="ER326">
            <v>0</v>
          </cell>
          <cell r="ES326">
            <v>0</v>
          </cell>
          <cell r="ET326">
            <v>0</v>
          </cell>
          <cell r="EV326">
            <v>0</v>
          </cell>
          <cell r="EW326">
            <v>0</v>
          </cell>
          <cell r="EX326">
            <v>0</v>
          </cell>
          <cell r="EZ326">
            <v>0</v>
          </cell>
          <cell r="FA326">
            <v>0</v>
          </cell>
          <cell r="FB326">
            <v>0</v>
          </cell>
          <cell r="FD326">
            <v>0</v>
          </cell>
          <cell r="FE326">
            <v>0</v>
          </cell>
          <cell r="FF326">
            <v>0</v>
          </cell>
          <cell r="FI326">
            <v>0</v>
          </cell>
          <cell r="FJ326">
            <v>0</v>
          </cell>
          <cell r="FK326">
            <v>0</v>
          </cell>
          <cell r="FM326">
            <v>0</v>
          </cell>
          <cell r="FN326">
            <v>0</v>
          </cell>
          <cell r="FO326">
            <v>0</v>
          </cell>
          <cell r="FQ326">
            <v>0</v>
          </cell>
          <cell r="FR326">
            <v>0</v>
          </cell>
          <cell r="FS326">
            <v>0</v>
          </cell>
          <cell r="FU326">
            <v>0</v>
          </cell>
          <cell r="FV326">
            <v>0</v>
          </cell>
          <cell r="FW326">
            <v>0</v>
          </cell>
          <cell r="FY326">
            <v>0</v>
          </cell>
          <cell r="FZ326">
            <v>0</v>
          </cell>
          <cell r="GA326">
            <v>0</v>
          </cell>
          <cell r="GC326">
            <v>0</v>
          </cell>
          <cell r="GD326">
            <v>0</v>
          </cell>
          <cell r="GE326">
            <v>0</v>
          </cell>
          <cell r="GG326">
            <v>0</v>
          </cell>
          <cell r="GH326">
            <v>0</v>
          </cell>
          <cell r="GI326">
            <v>0</v>
          </cell>
          <cell r="GK326">
            <v>0</v>
          </cell>
          <cell r="GL326">
            <v>0</v>
          </cell>
          <cell r="GM326">
            <v>0</v>
          </cell>
          <cell r="GO326">
            <v>0</v>
          </cell>
          <cell r="GP326">
            <v>0</v>
          </cell>
          <cell r="GQ326">
            <v>0</v>
          </cell>
          <cell r="GS326">
            <v>0</v>
          </cell>
          <cell r="GT326">
            <v>0</v>
          </cell>
          <cell r="GU326">
            <v>0</v>
          </cell>
          <cell r="GW326">
            <v>0</v>
          </cell>
          <cell r="GX326">
            <v>0</v>
          </cell>
          <cell r="GY326">
            <v>0</v>
          </cell>
          <cell r="HA326">
            <v>0</v>
          </cell>
          <cell r="HB326">
            <v>0</v>
          </cell>
          <cell r="HC326">
            <v>0</v>
          </cell>
        </row>
        <row r="327">
          <cell r="H327" t="str">
            <v>1002781</v>
          </cell>
          <cell r="I327" t="str">
            <v>USD</v>
          </cell>
          <cell r="J327" t="str">
            <v>RAD X-58 0.70 SERVICE</v>
          </cell>
          <cell r="K327" t="str">
            <v>T1</v>
          </cell>
          <cell r="L327">
            <v>0</v>
          </cell>
          <cell r="M327">
            <v>0</v>
          </cell>
          <cell r="N327">
            <v>48.825199999999995</v>
          </cell>
          <cell r="O327">
            <v>-0.03</v>
          </cell>
          <cell r="P327" t="str">
            <v>Prod.Tec</v>
          </cell>
          <cell r="Q327" t="str">
            <v>Idea MCM 128077-Resource</v>
          </cell>
          <cell r="R327">
            <v>48.795199999999994</v>
          </cell>
          <cell r="V327">
            <v>48.795199999999994</v>
          </cell>
          <cell r="Z327">
            <v>48.795199999999994</v>
          </cell>
          <cell r="AD327">
            <v>48.795199999999994</v>
          </cell>
          <cell r="AH327">
            <v>48.795199999999994</v>
          </cell>
          <cell r="AL327">
            <v>48.795199999999994</v>
          </cell>
          <cell r="AP327">
            <v>48.795199999999994</v>
          </cell>
          <cell r="AT327">
            <v>48.795199999999994</v>
          </cell>
          <cell r="AX327">
            <v>48.795199999999994</v>
          </cell>
          <cell r="BB327">
            <v>48.795199999999994</v>
          </cell>
          <cell r="BF327">
            <v>48.795199999999994</v>
          </cell>
          <cell r="BJ327">
            <v>48.795199999999994</v>
          </cell>
          <cell r="BK327">
            <v>-0.03</v>
          </cell>
          <cell r="BL327" t="str">
            <v xml:space="preserve"> </v>
          </cell>
          <cell r="BM327" t="str">
            <v xml:space="preserve"> </v>
          </cell>
          <cell r="BN327">
            <v>-0.03</v>
          </cell>
          <cell r="BO327" t="str">
            <v xml:space="preserve"> </v>
          </cell>
          <cell r="BP327" t="str">
            <v xml:space="preserve"> </v>
          </cell>
          <cell r="BQ327" t="str">
            <v xml:space="preserve"> </v>
          </cell>
          <cell r="BR327" t="str">
            <v xml:space="preserve"> </v>
          </cell>
          <cell r="BS327" t="str">
            <v xml:space="preserve"> </v>
          </cell>
          <cell r="BT327" t="str">
            <v xml:space="preserve"> </v>
          </cell>
          <cell r="BU327" t="str">
            <v xml:space="preserve"> </v>
          </cell>
          <cell r="BV327" t="str">
            <v xml:space="preserve"> </v>
          </cell>
          <cell r="BW327" t="str">
            <v xml:space="preserve"> </v>
          </cell>
          <cell r="BX327" t="str">
            <v xml:space="preserve"> </v>
          </cell>
          <cell r="BY327" t="str">
            <v xml:space="preserve"> </v>
          </cell>
          <cell r="BZ327" t="str">
            <v xml:space="preserve"> </v>
          </cell>
          <cell r="CA327" t="str">
            <v xml:space="preserve"> </v>
          </cell>
          <cell r="CB327" t="str">
            <v xml:space="preserve"> </v>
          </cell>
          <cell r="CC327" t="str">
            <v xml:space="preserve"> </v>
          </cell>
          <cell r="CD327" t="str">
            <v xml:space="preserve"> </v>
          </cell>
          <cell r="CE327" t="str">
            <v xml:space="preserve"> </v>
          </cell>
          <cell r="CF327" t="str">
            <v xml:space="preserve"> </v>
          </cell>
          <cell r="CG327" t="str">
            <v xml:space="preserve"> </v>
          </cell>
          <cell r="CH327" t="str">
            <v xml:space="preserve"> </v>
          </cell>
          <cell r="CI327" t="str">
            <v xml:space="preserve"> </v>
          </cell>
          <cell r="CJ327" t="str">
            <v xml:space="preserve"> </v>
          </cell>
          <cell r="CK327" t="str">
            <v xml:space="preserve"> </v>
          </cell>
          <cell r="CL327" t="str">
            <v xml:space="preserve"> </v>
          </cell>
          <cell r="CM327" t="str">
            <v xml:space="preserve"> </v>
          </cell>
          <cell r="CN327" t="str">
            <v xml:space="preserve"> </v>
          </cell>
          <cell r="CO327" t="str">
            <v xml:space="preserve"> </v>
          </cell>
          <cell r="CP327" t="str">
            <v xml:space="preserve"> </v>
          </cell>
          <cell r="CQ327" t="str">
            <v xml:space="preserve"> </v>
          </cell>
          <cell r="CR327" t="str">
            <v xml:space="preserve"> </v>
          </cell>
          <cell r="CS327" t="str">
            <v xml:space="preserve"> </v>
          </cell>
          <cell r="CT327" t="str">
            <v xml:space="preserve"> </v>
          </cell>
          <cell r="CU327" t="str">
            <v xml:space="preserve"> </v>
          </cell>
          <cell r="CV327" t="str">
            <v xml:space="preserve"> </v>
          </cell>
          <cell r="CW327" t="str">
            <v xml:space="preserve"> </v>
          </cell>
          <cell r="CX327" t="str">
            <v xml:space="preserve"> </v>
          </cell>
          <cell r="CY327" t="str">
            <v xml:space="preserve"> </v>
          </cell>
          <cell r="CZ327" t="str">
            <v xml:space="preserve"> </v>
          </cell>
          <cell r="DA327" t="str">
            <v xml:space="preserve"> </v>
          </cell>
          <cell r="DB327" t="str">
            <v xml:space="preserve"> </v>
          </cell>
          <cell r="DC327" t="str">
            <v xml:space="preserve"> </v>
          </cell>
          <cell r="DD327" t="str">
            <v xml:space="preserve"> </v>
          </cell>
          <cell r="DE327" t="str">
            <v xml:space="preserve"> </v>
          </cell>
          <cell r="DF327" t="str">
            <v xml:space="preserve"> </v>
          </cell>
          <cell r="DG327" t="str">
            <v xml:space="preserve"> </v>
          </cell>
          <cell r="DH327" t="str">
            <v>2. OESChrysler Corporation1002781</v>
          </cell>
          <cell r="DI327">
            <v>-0.03</v>
          </cell>
          <cell r="DJ327">
            <v>0</v>
          </cell>
          <cell r="DL327">
            <v>0</v>
          </cell>
          <cell r="DM327">
            <v>-0.03</v>
          </cell>
          <cell r="DN327">
            <v>0</v>
          </cell>
          <cell r="DP327">
            <v>0</v>
          </cell>
          <cell r="DQ327">
            <v>0</v>
          </cell>
          <cell r="DR327">
            <v>0</v>
          </cell>
          <cell r="DT327">
            <v>0</v>
          </cell>
          <cell r="DU327">
            <v>0</v>
          </cell>
          <cell r="DV327">
            <v>0</v>
          </cell>
          <cell r="DX327">
            <v>0</v>
          </cell>
          <cell r="DY327">
            <v>0</v>
          </cell>
          <cell r="DZ327">
            <v>0</v>
          </cell>
          <cell r="EB327">
            <v>0</v>
          </cell>
          <cell r="EC327">
            <v>0</v>
          </cell>
          <cell r="ED327">
            <v>0</v>
          </cell>
          <cell r="EF327">
            <v>0</v>
          </cell>
          <cell r="EG327">
            <v>0</v>
          </cell>
          <cell r="EH327">
            <v>0</v>
          </cell>
          <cell r="EJ327">
            <v>0</v>
          </cell>
          <cell r="EK327">
            <v>0</v>
          </cell>
          <cell r="EL327">
            <v>0</v>
          </cell>
          <cell r="EN327">
            <v>0</v>
          </cell>
          <cell r="EO327">
            <v>0</v>
          </cell>
          <cell r="EP327">
            <v>0</v>
          </cell>
          <cell r="ER327">
            <v>0</v>
          </cell>
          <cell r="ES327">
            <v>0</v>
          </cell>
          <cell r="ET327">
            <v>0</v>
          </cell>
          <cell r="EV327">
            <v>0</v>
          </cell>
          <cell r="EW327">
            <v>0</v>
          </cell>
          <cell r="EX327">
            <v>0</v>
          </cell>
          <cell r="EZ327">
            <v>0</v>
          </cell>
          <cell r="FA327">
            <v>0</v>
          </cell>
          <cell r="FB327">
            <v>0</v>
          </cell>
          <cell r="FD327">
            <v>0</v>
          </cell>
          <cell r="FE327">
            <v>0</v>
          </cell>
          <cell r="FF327">
            <v>0</v>
          </cell>
          <cell r="FI327">
            <v>0</v>
          </cell>
          <cell r="FJ327">
            <v>-0.03</v>
          </cell>
          <cell r="FK327">
            <v>0</v>
          </cell>
          <cell r="FM327">
            <v>0</v>
          </cell>
          <cell r="FN327">
            <v>-0.03</v>
          </cell>
          <cell r="FO327">
            <v>0</v>
          </cell>
          <cell r="FQ327">
            <v>0</v>
          </cell>
          <cell r="FR327">
            <v>-0.03</v>
          </cell>
          <cell r="FS327">
            <v>0</v>
          </cell>
          <cell r="FU327">
            <v>0</v>
          </cell>
          <cell r="FV327">
            <v>-0.03</v>
          </cell>
          <cell r="FW327">
            <v>0</v>
          </cell>
          <cell r="FY327">
            <v>0</v>
          </cell>
          <cell r="FZ327">
            <v>-0.03</v>
          </cell>
          <cell r="GA327">
            <v>0</v>
          </cell>
          <cell r="GC327">
            <v>0</v>
          </cell>
          <cell r="GD327">
            <v>-0.03</v>
          </cell>
          <cell r="GE327">
            <v>0</v>
          </cell>
          <cell r="GG327">
            <v>0</v>
          </cell>
          <cell r="GH327">
            <v>-0.03</v>
          </cell>
          <cell r="GI327">
            <v>0</v>
          </cell>
          <cell r="GK327">
            <v>0</v>
          </cell>
          <cell r="GL327">
            <v>-0.03</v>
          </cell>
          <cell r="GM327">
            <v>0</v>
          </cell>
          <cell r="GO327">
            <v>0</v>
          </cell>
          <cell r="GP327">
            <v>-0.03</v>
          </cell>
          <cell r="GQ327">
            <v>0</v>
          </cell>
          <cell r="GS327">
            <v>0</v>
          </cell>
          <cell r="GT327">
            <v>-0.03</v>
          </cell>
          <cell r="GU327">
            <v>0</v>
          </cell>
          <cell r="GW327">
            <v>0</v>
          </cell>
          <cell r="GX327">
            <v>-0.03</v>
          </cell>
          <cell r="GY327">
            <v>0</v>
          </cell>
          <cell r="HA327">
            <v>0</v>
          </cell>
          <cell r="HB327">
            <v>-0.03</v>
          </cell>
          <cell r="HC327">
            <v>0</v>
          </cell>
        </row>
        <row r="328">
          <cell r="H328" t="str">
            <v>1002784</v>
          </cell>
          <cell r="I328" t="str">
            <v>USD</v>
          </cell>
          <cell r="J328" t="str">
            <v>RADIADOR 1.5 AH-BAV A/T</v>
          </cell>
          <cell r="K328" t="str">
            <v>T1</v>
          </cell>
          <cell r="L328">
            <v>7.2009388799999998</v>
          </cell>
          <cell r="M328">
            <v>7200.9388799999997</v>
          </cell>
          <cell r="N328">
            <v>83.344199999999987</v>
          </cell>
          <cell r="R328">
            <v>83.344199999999987</v>
          </cell>
          <cell r="V328">
            <v>83.344199999999987</v>
          </cell>
          <cell r="Z328">
            <v>83.344199999999987</v>
          </cell>
          <cell r="AD328">
            <v>83.344199999999987</v>
          </cell>
          <cell r="AH328">
            <v>83.344199999999987</v>
          </cell>
          <cell r="AL328">
            <v>83.344199999999987</v>
          </cell>
          <cell r="AP328">
            <v>83.344199999999987</v>
          </cell>
          <cell r="AT328">
            <v>83.344199999999987</v>
          </cell>
          <cell r="AX328">
            <v>83.344199999999987</v>
          </cell>
          <cell r="BB328">
            <v>83.344199999999987</v>
          </cell>
          <cell r="BF328">
            <v>83.344199999999987</v>
          </cell>
          <cell r="BJ328">
            <v>83.344199999999987</v>
          </cell>
          <cell r="BK328">
            <v>0</v>
          </cell>
          <cell r="BL328" t="str">
            <v xml:space="preserve"> </v>
          </cell>
          <cell r="BM328" t="str">
            <v xml:space="preserve"> </v>
          </cell>
          <cell r="BN328" t="str">
            <v xml:space="preserve"> </v>
          </cell>
          <cell r="BO328" t="str">
            <v xml:space="preserve"> </v>
          </cell>
          <cell r="BP328" t="str">
            <v xml:space="preserve"> </v>
          </cell>
          <cell r="BQ328" t="str">
            <v xml:space="preserve"> </v>
          </cell>
          <cell r="BR328" t="str">
            <v xml:space="preserve"> </v>
          </cell>
          <cell r="BS328" t="str">
            <v xml:space="preserve"> </v>
          </cell>
          <cell r="BT328" t="str">
            <v xml:space="preserve"> </v>
          </cell>
          <cell r="BU328" t="str">
            <v xml:space="preserve"> </v>
          </cell>
          <cell r="BV328" t="str">
            <v xml:space="preserve"> </v>
          </cell>
          <cell r="BW328" t="str">
            <v xml:space="preserve"> </v>
          </cell>
          <cell r="BX328" t="str">
            <v xml:space="preserve"> </v>
          </cell>
          <cell r="BY328" t="str">
            <v xml:space="preserve"> </v>
          </cell>
          <cell r="BZ328" t="str">
            <v xml:space="preserve"> </v>
          </cell>
          <cell r="CA328" t="str">
            <v xml:space="preserve"> </v>
          </cell>
          <cell r="CB328" t="str">
            <v xml:space="preserve"> </v>
          </cell>
          <cell r="CC328" t="str">
            <v xml:space="preserve"> </v>
          </cell>
          <cell r="CD328" t="str">
            <v xml:space="preserve"> </v>
          </cell>
          <cell r="CE328" t="str">
            <v xml:space="preserve"> </v>
          </cell>
          <cell r="CF328" t="str">
            <v xml:space="preserve"> </v>
          </cell>
          <cell r="CG328" t="str">
            <v xml:space="preserve"> </v>
          </cell>
          <cell r="CH328" t="str">
            <v xml:space="preserve"> </v>
          </cell>
          <cell r="CI328" t="str">
            <v xml:space="preserve"> </v>
          </cell>
          <cell r="CJ328" t="str">
            <v xml:space="preserve"> </v>
          </cell>
          <cell r="CK328" t="str">
            <v xml:space="preserve"> </v>
          </cell>
          <cell r="CL328" t="str">
            <v xml:space="preserve"> </v>
          </cell>
          <cell r="CM328" t="str">
            <v xml:space="preserve"> </v>
          </cell>
          <cell r="CN328" t="str">
            <v xml:space="preserve"> </v>
          </cell>
          <cell r="CO328" t="str">
            <v xml:space="preserve"> </v>
          </cell>
          <cell r="CP328" t="str">
            <v xml:space="preserve"> </v>
          </cell>
          <cell r="CQ328" t="str">
            <v xml:space="preserve"> </v>
          </cell>
          <cell r="CR328" t="str">
            <v xml:space="preserve"> </v>
          </cell>
          <cell r="CS328" t="str">
            <v xml:space="preserve"> </v>
          </cell>
          <cell r="CT328" t="str">
            <v xml:space="preserve"> </v>
          </cell>
          <cell r="CU328" t="str">
            <v xml:space="preserve"> </v>
          </cell>
          <cell r="CV328" t="str">
            <v xml:space="preserve"> </v>
          </cell>
          <cell r="CW328" t="str">
            <v xml:space="preserve"> </v>
          </cell>
          <cell r="CX328" t="str">
            <v xml:space="preserve"> </v>
          </cell>
          <cell r="CY328" t="str">
            <v xml:space="preserve"> </v>
          </cell>
          <cell r="CZ328" t="str">
            <v xml:space="preserve"> </v>
          </cell>
          <cell r="DA328" t="str">
            <v xml:space="preserve"> </v>
          </cell>
          <cell r="DB328" t="str">
            <v xml:space="preserve"> </v>
          </cell>
          <cell r="DC328" t="str">
            <v xml:space="preserve"> </v>
          </cell>
          <cell r="DD328" t="str">
            <v xml:space="preserve"> </v>
          </cell>
          <cell r="DE328" t="str">
            <v xml:space="preserve"> </v>
          </cell>
          <cell r="DF328" t="str">
            <v xml:space="preserve"> </v>
          </cell>
          <cell r="DG328" t="str">
            <v xml:space="preserve"> </v>
          </cell>
          <cell r="DH328" t="str">
            <v>2. OESChrysler Corporation1002784</v>
          </cell>
          <cell r="DI328">
            <v>0</v>
          </cell>
          <cell r="DJ328">
            <v>0</v>
          </cell>
          <cell r="DL328">
            <v>0</v>
          </cell>
          <cell r="DM328">
            <v>0</v>
          </cell>
          <cell r="DN328">
            <v>0</v>
          </cell>
          <cell r="DP328">
            <v>0</v>
          </cell>
          <cell r="DQ328">
            <v>0</v>
          </cell>
          <cell r="DR328">
            <v>0</v>
          </cell>
          <cell r="DT328">
            <v>0</v>
          </cell>
          <cell r="DU328">
            <v>0</v>
          </cell>
          <cell r="DV328">
            <v>0</v>
          </cell>
          <cell r="DX328">
            <v>0</v>
          </cell>
          <cell r="DY328">
            <v>0</v>
          </cell>
          <cell r="DZ328">
            <v>0</v>
          </cell>
          <cell r="EB328">
            <v>0</v>
          </cell>
          <cell r="EC328">
            <v>0</v>
          </cell>
          <cell r="ED328">
            <v>0</v>
          </cell>
          <cell r="EF328">
            <v>0</v>
          </cell>
          <cell r="EG328">
            <v>0</v>
          </cell>
          <cell r="EH328">
            <v>0</v>
          </cell>
          <cell r="EJ328">
            <v>0</v>
          </cell>
          <cell r="EK328">
            <v>0</v>
          </cell>
          <cell r="EL328">
            <v>0</v>
          </cell>
          <cell r="EN328">
            <v>0</v>
          </cell>
          <cell r="EO328">
            <v>0</v>
          </cell>
          <cell r="EP328">
            <v>0</v>
          </cell>
          <cell r="ER328">
            <v>0</v>
          </cell>
          <cell r="ES328">
            <v>0</v>
          </cell>
          <cell r="ET328">
            <v>0</v>
          </cell>
          <cell r="EV328">
            <v>0</v>
          </cell>
          <cell r="EW328">
            <v>0</v>
          </cell>
          <cell r="EX328">
            <v>0</v>
          </cell>
          <cell r="EZ328">
            <v>0</v>
          </cell>
          <cell r="FA328">
            <v>0</v>
          </cell>
          <cell r="FB328">
            <v>0</v>
          </cell>
          <cell r="FD328">
            <v>0</v>
          </cell>
          <cell r="FE328">
            <v>0</v>
          </cell>
          <cell r="FF328">
            <v>0</v>
          </cell>
          <cell r="FI328">
            <v>0</v>
          </cell>
          <cell r="FJ328">
            <v>0</v>
          </cell>
          <cell r="FK328">
            <v>0</v>
          </cell>
          <cell r="FM328">
            <v>0</v>
          </cell>
          <cell r="FN328">
            <v>0</v>
          </cell>
          <cell r="FO328">
            <v>0</v>
          </cell>
          <cell r="FQ328">
            <v>0</v>
          </cell>
          <cell r="FR328">
            <v>0</v>
          </cell>
          <cell r="FS328">
            <v>0</v>
          </cell>
          <cell r="FU328">
            <v>0</v>
          </cell>
          <cell r="FV328">
            <v>0</v>
          </cell>
          <cell r="FW328">
            <v>0</v>
          </cell>
          <cell r="FY328">
            <v>0</v>
          </cell>
          <cell r="FZ328">
            <v>0</v>
          </cell>
          <cell r="GA328">
            <v>0</v>
          </cell>
          <cell r="GC328">
            <v>0</v>
          </cell>
          <cell r="GD328">
            <v>0</v>
          </cell>
          <cell r="GE328">
            <v>0</v>
          </cell>
          <cell r="GG328">
            <v>0</v>
          </cell>
          <cell r="GH328">
            <v>0</v>
          </cell>
          <cell r="GI328">
            <v>0</v>
          </cell>
          <cell r="GK328">
            <v>0</v>
          </cell>
          <cell r="GL328">
            <v>0</v>
          </cell>
          <cell r="GM328">
            <v>0</v>
          </cell>
          <cell r="GO328">
            <v>0</v>
          </cell>
          <cell r="GP328">
            <v>0</v>
          </cell>
          <cell r="GQ328">
            <v>0</v>
          </cell>
          <cell r="GS328">
            <v>0</v>
          </cell>
          <cell r="GT328">
            <v>0</v>
          </cell>
          <cell r="GU328">
            <v>0</v>
          </cell>
          <cell r="GW328">
            <v>0</v>
          </cell>
          <cell r="GX328">
            <v>0</v>
          </cell>
          <cell r="GY328">
            <v>0</v>
          </cell>
          <cell r="HA328">
            <v>0</v>
          </cell>
          <cell r="HB328">
            <v>0</v>
          </cell>
          <cell r="HC328">
            <v>0</v>
          </cell>
        </row>
        <row r="329">
          <cell r="H329" t="str">
            <v>1002793</v>
          </cell>
          <cell r="I329" t="str">
            <v>USD</v>
          </cell>
          <cell r="J329" t="str">
            <v>RADIADOR 1.50 AH-BAV   DF</v>
          </cell>
          <cell r="K329" t="str">
            <v>T1</v>
          </cell>
          <cell r="L329">
            <v>0</v>
          </cell>
          <cell r="M329">
            <v>0</v>
          </cell>
          <cell r="N329">
            <v>97.319600000000023</v>
          </cell>
          <cell r="R329">
            <v>97.319600000000023</v>
          </cell>
          <cell r="V329">
            <v>97.319600000000023</v>
          </cell>
          <cell r="Z329">
            <v>97.319600000000023</v>
          </cell>
          <cell r="AD329">
            <v>97.319600000000023</v>
          </cell>
          <cell r="AH329">
            <v>97.319600000000023</v>
          </cell>
          <cell r="AL329">
            <v>97.319600000000023</v>
          </cell>
          <cell r="AP329">
            <v>97.319600000000023</v>
          </cell>
          <cell r="AT329">
            <v>97.319600000000023</v>
          </cell>
          <cell r="AX329">
            <v>97.319600000000023</v>
          </cell>
          <cell r="BB329">
            <v>97.319600000000023</v>
          </cell>
          <cell r="BF329">
            <v>97.319600000000023</v>
          </cell>
          <cell r="BJ329">
            <v>97.319600000000023</v>
          </cell>
          <cell r="BK329">
            <v>0</v>
          </cell>
          <cell r="BL329" t="str">
            <v xml:space="preserve"> </v>
          </cell>
          <cell r="BM329" t="str">
            <v xml:space="preserve"> </v>
          </cell>
          <cell r="BN329" t="str">
            <v xml:space="preserve"> </v>
          </cell>
          <cell r="BO329" t="str">
            <v xml:space="preserve"> </v>
          </cell>
          <cell r="BP329" t="str">
            <v xml:space="preserve"> </v>
          </cell>
          <cell r="BQ329" t="str">
            <v xml:space="preserve"> </v>
          </cell>
          <cell r="BR329" t="str">
            <v xml:space="preserve"> </v>
          </cell>
          <cell r="BS329" t="str">
            <v xml:space="preserve"> </v>
          </cell>
          <cell r="BT329" t="str">
            <v xml:space="preserve"> </v>
          </cell>
          <cell r="BU329" t="str">
            <v xml:space="preserve"> </v>
          </cell>
          <cell r="BV329" t="str">
            <v xml:space="preserve"> </v>
          </cell>
          <cell r="BW329" t="str">
            <v xml:space="preserve"> </v>
          </cell>
          <cell r="BX329" t="str">
            <v xml:space="preserve"> </v>
          </cell>
          <cell r="BY329" t="str">
            <v xml:space="preserve"> </v>
          </cell>
          <cell r="BZ329" t="str">
            <v xml:space="preserve"> </v>
          </cell>
          <cell r="CA329" t="str">
            <v xml:space="preserve"> </v>
          </cell>
          <cell r="CB329" t="str">
            <v xml:space="preserve"> </v>
          </cell>
          <cell r="CC329" t="str">
            <v xml:space="preserve"> </v>
          </cell>
          <cell r="CD329" t="str">
            <v xml:space="preserve"> </v>
          </cell>
          <cell r="CE329" t="str">
            <v xml:space="preserve"> </v>
          </cell>
          <cell r="CF329" t="str">
            <v xml:space="preserve"> </v>
          </cell>
          <cell r="CG329" t="str">
            <v xml:space="preserve"> </v>
          </cell>
          <cell r="CH329" t="str">
            <v xml:space="preserve"> </v>
          </cell>
          <cell r="CI329" t="str">
            <v xml:space="preserve"> </v>
          </cell>
          <cell r="CJ329" t="str">
            <v xml:space="preserve"> </v>
          </cell>
          <cell r="CK329" t="str">
            <v xml:space="preserve"> </v>
          </cell>
          <cell r="CL329" t="str">
            <v xml:space="preserve"> </v>
          </cell>
          <cell r="CM329" t="str">
            <v xml:space="preserve"> </v>
          </cell>
          <cell r="CN329" t="str">
            <v xml:space="preserve"> </v>
          </cell>
          <cell r="CO329" t="str">
            <v xml:space="preserve"> </v>
          </cell>
          <cell r="CP329" t="str">
            <v xml:space="preserve"> </v>
          </cell>
          <cell r="CQ329" t="str">
            <v xml:space="preserve"> </v>
          </cell>
          <cell r="CR329" t="str">
            <v xml:space="preserve"> </v>
          </cell>
          <cell r="CS329" t="str">
            <v xml:space="preserve"> </v>
          </cell>
          <cell r="CT329" t="str">
            <v xml:space="preserve"> </v>
          </cell>
          <cell r="CU329" t="str">
            <v xml:space="preserve"> </v>
          </cell>
          <cell r="CV329" t="str">
            <v xml:space="preserve"> </v>
          </cell>
          <cell r="CW329" t="str">
            <v xml:space="preserve"> </v>
          </cell>
          <cell r="CX329" t="str">
            <v xml:space="preserve"> </v>
          </cell>
          <cell r="CY329" t="str">
            <v xml:space="preserve"> </v>
          </cell>
          <cell r="CZ329" t="str">
            <v xml:space="preserve"> </v>
          </cell>
          <cell r="DA329" t="str">
            <v xml:space="preserve"> </v>
          </cell>
          <cell r="DB329" t="str">
            <v xml:space="preserve"> </v>
          </cell>
          <cell r="DC329" t="str">
            <v xml:space="preserve"> </v>
          </cell>
          <cell r="DD329" t="str">
            <v xml:space="preserve"> </v>
          </cell>
          <cell r="DE329" t="str">
            <v xml:space="preserve"> </v>
          </cell>
          <cell r="DF329" t="str">
            <v xml:space="preserve"> </v>
          </cell>
          <cell r="DG329" t="str">
            <v xml:space="preserve"> </v>
          </cell>
          <cell r="DH329" t="str">
            <v>2. OESChrysler Corporation1002793</v>
          </cell>
          <cell r="DI329">
            <v>0</v>
          </cell>
          <cell r="DJ329">
            <v>0</v>
          </cell>
          <cell r="DL329">
            <v>0</v>
          </cell>
          <cell r="DM329">
            <v>0</v>
          </cell>
          <cell r="DN329">
            <v>0</v>
          </cell>
          <cell r="DP329">
            <v>0</v>
          </cell>
          <cell r="DQ329">
            <v>0</v>
          </cell>
          <cell r="DR329">
            <v>0</v>
          </cell>
          <cell r="DT329">
            <v>0</v>
          </cell>
          <cell r="DU329">
            <v>0</v>
          </cell>
          <cell r="DV329">
            <v>0</v>
          </cell>
          <cell r="DX329">
            <v>0</v>
          </cell>
          <cell r="DY329">
            <v>0</v>
          </cell>
          <cell r="DZ329">
            <v>0</v>
          </cell>
          <cell r="EB329">
            <v>0</v>
          </cell>
          <cell r="EC329">
            <v>0</v>
          </cell>
          <cell r="ED329">
            <v>0</v>
          </cell>
          <cell r="EF329">
            <v>0</v>
          </cell>
          <cell r="EG329">
            <v>0</v>
          </cell>
          <cell r="EH329">
            <v>0</v>
          </cell>
          <cell r="EJ329">
            <v>0</v>
          </cell>
          <cell r="EK329">
            <v>0</v>
          </cell>
          <cell r="EL329">
            <v>0</v>
          </cell>
          <cell r="EN329">
            <v>0</v>
          </cell>
          <cell r="EO329">
            <v>0</v>
          </cell>
          <cell r="EP329">
            <v>0</v>
          </cell>
          <cell r="ER329">
            <v>0</v>
          </cell>
          <cell r="ES329">
            <v>0</v>
          </cell>
          <cell r="ET329">
            <v>0</v>
          </cell>
          <cell r="EV329">
            <v>0</v>
          </cell>
          <cell r="EW329">
            <v>0</v>
          </cell>
          <cell r="EX329">
            <v>0</v>
          </cell>
          <cell r="EZ329">
            <v>0</v>
          </cell>
          <cell r="FA329">
            <v>0</v>
          </cell>
          <cell r="FB329">
            <v>0</v>
          </cell>
          <cell r="FD329">
            <v>0</v>
          </cell>
          <cell r="FE329">
            <v>0</v>
          </cell>
          <cell r="FF329">
            <v>0</v>
          </cell>
          <cell r="FI329">
            <v>0</v>
          </cell>
          <cell r="FJ329">
            <v>0</v>
          </cell>
          <cell r="FK329">
            <v>0</v>
          </cell>
          <cell r="FM329">
            <v>0</v>
          </cell>
          <cell r="FN329">
            <v>0</v>
          </cell>
          <cell r="FO329">
            <v>0</v>
          </cell>
          <cell r="FQ329">
            <v>0</v>
          </cell>
          <cell r="FR329">
            <v>0</v>
          </cell>
          <cell r="FS329">
            <v>0</v>
          </cell>
          <cell r="FU329">
            <v>0</v>
          </cell>
          <cell r="FV329">
            <v>0</v>
          </cell>
          <cell r="FW329">
            <v>0</v>
          </cell>
          <cell r="FY329">
            <v>0</v>
          </cell>
          <cell r="FZ329">
            <v>0</v>
          </cell>
          <cell r="GA329">
            <v>0</v>
          </cell>
          <cell r="GC329">
            <v>0</v>
          </cell>
          <cell r="GD329">
            <v>0</v>
          </cell>
          <cell r="GE329">
            <v>0</v>
          </cell>
          <cell r="GG329">
            <v>0</v>
          </cell>
          <cell r="GH329">
            <v>0</v>
          </cell>
          <cell r="GI329">
            <v>0</v>
          </cell>
          <cell r="GK329">
            <v>0</v>
          </cell>
          <cell r="GL329">
            <v>0</v>
          </cell>
          <cell r="GM329">
            <v>0</v>
          </cell>
          <cell r="GO329">
            <v>0</v>
          </cell>
          <cell r="GP329">
            <v>0</v>
          </cell>
          <cell r="GQ329">
            <v>0</v>
          </cell>
          <cell r="GS329">
            <v>0</v>
          </cell>
          <cell r="GT329">
            <v>0</v>
          </cell>
          <cell r="GU329">
            <v>0</v>
          </cell>
          <cell r="GW329">
            <v>0</v>
          </cell>
          <cell r="GX329">
            <v>0</v>
          </cell>
          <cell r="GY329">
            <v>0</v>
          </cell>
          <cell r="HA329">
            <v>0</v>
          </cell>
          <cell r="HB329">
            <v>0</v>
          </cell>
          <cell r="HC329">
            <v>0</v>
          </cell>
        </row>
        <row r="330">
          <cell r="H330" t="str">
            <v>1002812</v>
          </cell>
          <cell r="I330" t="str">
            <v>USD</v>
          </cell>
          <cell r="J330" t="str">
            <v>RADIADOR 1.5 AH-BAV M/T</v>
          </cell>
          <cell r="K330" t="str">
            <v>T1</v>
          </cell>
          <cell r="L330">
            <v>75.816483120000015</v>
          </cell>
          <cell r="M330">
            <v>75816.483120000019</v>
          </cell>
          <cell r="N330">
            <v>97.613600000000005</v>
          </cell>
          <cell r="R330">
            <v>97.613600000000005</v>
          </cell>
          <cell r="V330">
            <v>97.613600000000005</v>
          </cell>
          <cell r="Z330">
            <v>97.613600000000005</v>
          </cell>
          <cell r="AD330">
            <v>97.613600000000005</v>
          </cell>
          <cell r="AH330">
            <v>97.613600000000005</v>
          </cell>
          <cell r="AL330">
            <v>97.613600000000005</v>
          </cell>
          <cell r="AP330">
            <v>97.613600000000005</v>
          </cell>
          <cell r="AT330">
            <v>97.613600000000005</v>
          </cell>
          <cell r="AX330">
            <v>97.613600000000005</v>
          </cell>
          <cell r="BB330">
            <v>97.613600000000005</v>
          </cell>
          <cell r="BF330">
            <v>97.613600000000005</v>
          </cell>
          <cell r="BJ330">
            <v>97.613600000000005</v>
          </cell>
          <cell r="BK330">
            <v>0</v>
          </cell>
          <cell r="BL330" t="str">
            <v xml:space="preserve"> </v>
          </cell>
          <cell r="BM330" t="str">
            <v xml:space="preserve"> </v>
          </cell>
          <cell r="BN330" t="str">
            <v xml:space="preserve"> </v>
          </cell>
          <cell r="BO330" t="str">
            <v xml:space="preserve"> </v>
          </cell>
          <cell r="BP330" t="str">
            <v xml:space="preserve"> </v>
          </cell>
          <cell r="BQ330" t="str">
            <v xml:space="preserve"> </v>
          </cell>
          <cell r="BR330" t="str">
            <v xml:space="preserve"> </v>
          </cell>
          <cell r="BS330" t="str">
            <v xml:space="preserve"> </v>
          </cell>
          <cell r="BT330" t="str">
            <v xml:space="preserve"> </v>
          </cell>
          <cell r="BU330" t="str">
            <v xml:space="preserve"> </v>
          </cell>
          <cell r="BV330" t="str">
            <v xml:space="preserve"> </v>
          </cell>
          <cell r="BW330" t="str">
            <v xml:space="preserve"> </v>
          </cell>
          <cell r="BX330" t="str">
            <v xml:space="preserve"> </v>
          </cell>
          <cell r="BY330" t="str">
            <v xml:space="preserve"> </v>
          </cell>
          <cell r="BZ330" t="str">
            <v xml:space="preserve"> </v>
          </cell>
          <cell r="CA330" t="str">
            <v xml:space="preserve"> </v>
          </cell>
          <cell r="CB330" t="str">
            <v xml:space="preserve"> </v>
          </cell>
          <cell r="CC330" t="str">
            <v xml:space="preserve"> </v>
          </cell>
          <cell r="CD330" t="str">
            <v xml:space="preserve"> </v>
          </cell>
          <cell r="CE330" t="str">
            <v xml:space="preserve"> </v>
          </cell>
          <cell r="CF330" t="str">
            <v xml:space="preserve"> </v>
          </cell>
          <cell r="CG330" t="str">
            <v xml:space="preserve"> </v>
          </cell>
          <cell r="CH330" t="str">
            <v xml:space="preserve"> </v>
          </cell>
          <cell r="CI330" t="str">
            <v xml:space="preserve"> </v>
          </cell>
          <cell r="CJ330" t="str">
            <v xml:space="preserve"> </v>
          </cell>
          <cell r="CK330" t="str">
            <v xml:space="preserve"> </v>
          </cell>
          <cell r="CL330" t="str">
            <v xml:space="preserve"> </v>
          </cell>
          <cell r="CM330" t="str">
            <v xml:space="preserve"> </v>
          </cell>
          <cell r="CN330" t="str">
            <v xml:space="preserve"> </v>
          </cell>
          <cell r="CO330" t="str">
            <v xml:space="preserve"> </v>
          </cell>
          <cell r="CP330" t="str">
            <v xml:space="preserve"> </v>
          </cell>
          <cell r="CQ330" t="str">
            <v xml:space="preserve"> </v>
          </cell>
          <cell r="CR330" t="str">
            <v xml:space="preserve"> </v>
          </cell>
          <cell r="CS330" t="str">
            <v xml:space="preserve"> </v>
          </cell>
          <cell r="CT330" t="str">
            <v xml:space="preserve"> </v>
          </cell>
          <cell r="CU330" t="str">
            <v xml:space="preserve"> </v>
          </cell>
          <cell r="CV330" t="str">
            <v xml:space="preserve"> </v>
          </cell>
          <cell r="CW330" t="str">
            <v xml:space="preserve"> </v>
          </cell>
          <cell r="CX330" t="str">
            <v xml:space="preserve"> </v>
          </cell>
          <cell r="CY330" t="str">
            <v xml:space="preserve"> </v>
          </cell>
          <cell r="CZ330" t="str">
            <v xml:space="preserve"> </v>
          </cell>
          <cell r="DA330" t="str">
            <v xml:space="preserve"> </v>
          </cell>
          <cell r="DB330" t="str">
            <v xml:space="preserve"> </v>
          </cell>
          <cell r="DC330" t="str">
            <v xml:space="preserve"> </v>
          </cell>
          <cell r="DD330" t="str">
            <v xml:space="preserve"> </v>
          </cell>
          <cell r="DE330" t="str">
            <v xml:space="preserve"> </v>
          </cell>
          <cell r="DF330" t="str">
            <v xml:space="preserve"> </v>
          </cell>
          <cell r="DG330" t="str">
            <v xml:space="preserve"> </v>
          </cell>
          <cell r="DH330" t="str">
            <v>2. OESChrysler Corporation1002812</v>
          </cell>
          <cell r="DI330">
            <v>0</v>
          </cell>
          <cell r="DJ330">
            <v>0</v>
          </cell>
          <cell r="DL330">
            <v>0</v>
          </cell>
          <cell r="DM330">
            <v>0</v>
          </cell>
          <cell r="DN330">
            <v>0</v>
          </cell>
          <cell r="DP330">
            <v>0</v>
          </cell>
          <cell r="DQ330">
            <v>0</v>
          </cell>
          <cell r="DR330">
            <v>0</v>
          </cell>
          <cell r="DT330">
            <v>0</v>
          </cell>
          <cell r="DU330">
            <v>0</v>
          </cell>
          <cell r="DV330">
            <v>0</v>
          </cell>
          <cell r="DX330">
            <v>0</v>
          </cell>
          <cell r="DY330">
            <v>0</v>
          </cell>
          <cell r="DZ330">
            <v>0</v>
          </cell>
          <cell r="EB330">
            <v>0</v>
          </cell>
          <cell r="EC330">
            <v>0</v>
          </cell>
          <cell r="ED330">
            <v>0</v>
          </cell>
          <cell r="EF330">
            <v>0</v>
          </cell>
          <cell r="EG330">
            <v>0</v>
          </cell>
          <cell r="EH330">
            <v>0</v>
          </cell>
          <cell r="EJ330">
            <v>0</v>
          </cell>
          <cell r="EK330">
            <v>0</v>
          </cell>
          <cell r="EL330">
            <v>0</v>
          </cell>
          <cell r="EN330">
            <v>0</v>
          </cell>
          <cell r="EO330">
            <v>0</v>
          </cell>
          <cell r="EP330">
            <v>0</v>
          </cell>
          <cell r="ER330">
            <v>0</v>
          </cell>
          <cell r="ES330">
            <v>0</v>
          </cell>
          <cell r="ET330">
            <v>0</v>
          </cell>
          <cell r="EV330">
            <v>0</v>
          </cell>
          <cell r="EW330">
            <v>0</v>
          </cell>
          <cell r="EX330">
            <v>0</v>
          </cell>
          <cell r="EZ330">
            <v>0</v>
          </cell>
          <cell r="FA330">
            <v>0</v>
          </cell>
          <cell r="FB330">
            <v>0</v>
          </cell>
          <cell r="FD330">
            <v>0</v>
          </cell>
          <cell r="FE330">
            <v>0</v>
          </cell>
          <cell r="FF330">
            <v>0</v>
          </cell>
          <cell r="FI330">
            <v>0</v>
          </cell>
          <cell r="FJ330">
            <v>0</v>
          </cell>
          <cell r="FK330">
            <v>0</v>
          </cell>
          <cell r="FM330">
            <v>0</v>
          </cell>
          <cell r="FN330">
            <v>0</v>
          </cell>
          <cell r="FO330">
            <v>0</v>
          </cell>
          <cell r="FQ330">
            <v>0</v>
          </cell>
          <cell r="FR330">
            <v>0</v>
          </cell>
          <cell r="FS330">
            <v>0</v>
          </cell>
          <cell r="FU330">
            <v>0</v>
          </cell>
          <cell r="FV330">
            <v>0</v>
          </cell>
          <cell r="FW330">
            <v>0</v>
          </cell>
          <cell r="FY330">
            <v>0</v>
          </cell>
          <cell r="FZ330">
            <v>0</v>
          </cell>
          <cell r="GA330">
            <v>0</v>
          </cell>
          <cell r="GC330">
            <v>0</v>
          </cell>
          <cell r="GD330">
            <v>0</v>
          </cell>
          <cell r="GE330">
            <v>0</v>
          </cell>
          <cell r="GG330">
            <v>0</v>
          </cell>
          <cell r="GH330">
            <v>0</v>
          </cell>
          <cell r="GI330">
            <v>0</v>
          </cell>
          <cell r="GK330">
            <v>0</v>
          </cell>
          <cell r="GL330">
            <v>0</v>
          </cell>
          <cell r="GM330">
            <v>0</v>
          </cell>
          <cell r="GO330">
            <v>0</v>
          </cell>
          <cell r="GP330">
            <v>0</v>
          </cell>
          <cell r="GQ330">
            <v>0</v>
          </cell>
          <cell r="GS330">
            <v>0</v>
          </cell>
          <cell r="GT330">
            <v>0</v>
          </cell>
          <cell r="GU330">
            <v>0</v>
          </cell>
          <cell r="GW330">
            <v>0</v>
          </cell>
          <cell r="GX330">
            <v>0</v>
          </cell>
          <cell r="GY330">
            <v>0</v>
          </cell>
          <cell r="HA330">
            <v>0</v>
          </cell>
          <cell r="HB330">
            <v>0</v>
          </cell>
          <cell r="HC330">
            <v>0</v>
          </cell>
        </row>
        <row r="331">
          <cell r="H331" t="str">
            <v>1002812</v>
          </cell>
          <cell r="I331" t="str">
            <v>USD</v>
          </cell>
          <cell r="J331" t="str">
            <v>RADIADOR 1.5 AH-BAV M/T</v>
          </cell>
          <cell r="K331" t="str">
            <v>T1</v>
          </cell>
          <cell r="L331">
            <v>0</v>
          </cell>
          <cell r="M331">
            <v>0</v>
          </cell>
          <cell r="N331">
            <v>97.613600000000005</v>
          </cell>
          <cell r="R331">
            <v>97.613600000000005</v>
          </cell>
          <cell r="V331">
            <v>97.613600000000005</v>
          </cell>
          <cell r="Z331">
            <v>97.613600000000005</v>
          </cell>
          <cell r="AD331">
            <v>97.613600000000005</v>
          </cell>
          <cell r="AH331">
            <v>97.613600000000005</v>
          </cell>
          <cell r="AL331">
            <v>97.613600000000005</v>
          </cell>
          <cell r="AP331">
            <v>97.613600000000005</v>
          </cell>
          <cell r="AT331">
            <v>97.613600000000005</v>
          </cell>
          <cell r="AX331">
            <v>97.613600000000005</v>
          </cell>
          <cell r="BB331">
            <v>97.613600000000005</v>
          </cell>
          <cell r="BF331">
            <v>97.613600000000005</v>
          </cell>
          <cell r="BJ331">
            <v>97.613600000000005</v>
          </cell>
          <cell r="BK331">
            <v>0</v>
          </cell>
          <cell r="BL331" t="str">
            <v xml:space="preserve"> </v>
          </cell>
          <cell r="BM331" t="str">
            <v xml:space="preserve"> </v>
          </cell>
          <cell r="BN331" t="str">
            <v xml:space="preserve"> </v>
          </cell>
          <cell r="BO331" t="str">
            <v xml:space="preserve"> </v>
          </cell>
          <cell r="BP331" t="str">
            <v xml:space="preserve"> </v>
          </cell>
          <cell r="BQ331" t="str">
            <v xml:space="preserve"> </v>
          </cell>
          <cell r="BR331" t="str">
            <v xml:space="preserve"> </v>
          </cell>
          <cell r="BS331" t="str">
            <v xml:space="preserve"> </v>
          </cell>
          <cell r="BT331" t="str">
            <v xml:space="preserve"> </v>
          </cell>
          <cell r="BU331" t="str">
            <v xml:space="preserve"> </v>
          </cell>
          <cell r="BV331" t="str">
            <v xml:space="preserve"> </v>
          </cell>
          <cell r="BW331" t="str">
            <v xml:space="preserve"> </v>
          </cell>
          <cell r="BX331" t="str">
            <v xml:space="preserve"> </v>
          </cell>
          <cell r="BY331" t="str">
            <v xml:space="preserve"> </v>
          </cell>
          <cell r="BZ331" t="str">
            <v xml:space="preserve"> </v>
          </cell>
          <cell r="CA331" t="str">
            <v xml:space="preserve"> </v>
          </cell>
          <cell r="CB331" t="str">
            <v xml:space="preserve"> </v>
          </cell>
          <cell r="CC331" t="str">
            <v xml:space="preserve"> </v>
          </cell>
          <cell r="CD331" t="str">
            <v xml:space="preserve"> </v>
          </cell>
          <cell r="CE331" t="str">
            <v xml:space="preserve"> </v>
          </cell>
          <cell r="CF331" t="str">
            <v xml:space="preserve"> </v>
          </cell>
          <cell r="CG331" t="str">
            <v xml:space="preserve"> </v>
          </cell>
          <cell r="CH331" t="str">
            <v xml:space="preserve"> </v>
          </cell>
          <cell r="CI331" t="str">
            <v xml:space="preserve"> </v>
          </cell>
          <cell r="CJ331" t="str">
            <v xml:space="preserve"> </v>
          </cell>
          <cell r="CK331" t="str">
            <v xml:space="preserve"> </v>
          </cell>
          <cell r="CL331" t="str">
            <v xml:space="preserve"> </v>
          </cell>
          <cell r="CM331" t="str">
            <v xml:space="preserve"> </v>
          </cell>
          <cell r="CN331" t="str">
            <v xml:space="preserve"> </v>
          </cell>
          <cell r="CO331" t="str">
            <v xml:space="preserve"> </v>
          </cell>
          <cell r="CP331" t="str">
            <v xml:space="preserve"> </v>
          </cell>
          <cell r="CQ331" t="str">
            <v xml:space="preserve"> </v>
          </cell>
          <cell r="CR331" t="str">
            <v xml:space="preserve"> </v>
          </cell>
          <cell r="CS331" t="str">
            <v xml:space="preserve"> </v>
          </cell>
          <cell r="CT331" t="str">
            <v xml:space="preserve"> </v>
          </cell>
          <cell r="CU331" t="str">
            <v xml:space="preserve"> </v>
          </cell>
          <cell r="CV331" t="str">
            <v xml:space="preserve"> </v>
          </cell>
          <cell r="CW331" t="str">
            <v xml:space="preserve"> </v>
          </cell>
          <cell r="CX331" t="str">
            <v xml:space="preserve"> </v>
          </cell>
          <cell r="CY331" t="str">
            <v xml:space="preserve"> </v>
          </cell>
          <cell r="CZ331" t="str">
            <v xml:space="preserve"> </v>
          </cell>
          <cell r="DA331" t="str">
            <v xml:space="preserve"> </v>
          </cell>
          <cell r="DB331" t="str">
            <v xml:space="preserve"> </v>
          </cell>
          <cell r="DC331" t="str">
            <v xml:space="preserve"> </v>
          </cell>
          <cell r="DD331" t="str">
            <v xml:space="preserve"> </v>
          </cell>
          <cell r="DE331" t="str">
            <v xml:space="preserve"> </v>
          </cell>
          <cell r="DF331" t="str">
            <v xml:space="preserve"> </v>
          </cell>
          <cell r="DG331" t="str">
            <v xml:space="preserve"> </v>
          </cell>
          <cell r="DH331" t="str">
            <v>2. OESChrysler Corporation1002812</v>
          </cell>
          <cell r="DI331">
            <v>0</v>
          </cell>
          <cell r="DJ331">
            <v>0</v>
          </cell>
          <cell r="DL331">
            <v>0</v>
          </cell>
          <cell r="DM331">
            <v>0</v>
          </cell>
          <cell r="DN331">
            <v>0</v>
          </cell>
          <cell r="DP331">
            <v>0</v>
          </cell>
          <cell r="DQ331">
            <v>0</v>
          </cell>
          <cell r="DR331">
            <v>0</v>
          </cell>
          <cell r="DT331">
            <v>0</v>
          </cell>
          <cell r="DU331">
            <v>0</v>
          </cell>
          <cell r="DV331">
            <v>0</v>
          </cell>
          <cell r="DX331">
            <v>0</v>
          </cell>
          <cell r="DY331">
            <v>0</v>
          </cell>
          <cell r="DZ331">
            <v>0</v>
          </cell>
          <cell r="EB331">
            <v>0</v>
          </cell>
          <cell r="EC331">
            <v>0</v>
          </cell>
          <cell r="ED331">
            <v>0</v>
          </cell>
          <cell r="EF331">
            <v>0</v>
          </cell>
          <cell r="EG331">
            <v>0</v>
          </cell>
          <cell r="EH331">
            <v>0</v>
          </cell>
          <cell r="EJ331">
            <v>0</v>
          </cell>
          <cell r="EK331">
            <v>0</v>
          </cell>
          <cell r="EL331">
            <v>0</v>
          </cell>
          <cell r="EN331">
            <v>0</v>
          </cell>
          <cell r="EO331">
            <v>0</v>
          </cell>
          <cell r="EP331">
            <v>0</v>
          </cell>
          <cell r="ER331">
            <v>0</v>
          </cell>
          <cell r="ES331">
            <v>0</v>
          </cell>
          <cell r="ET331">
            <v>0</v>
          </cell>
          <cell r="EV331">
            <v>0</v>
          </cell>
          <cell r="EW331">
            <v>0</v>
          </cell>
          <cell r="EX331">
            <v>0</v>
          </cell>
          <cell r="EZ331">
            <v>0</v>
          </cell>
          <cell r="FA331">
            <v>0</v>
          </cell>
          <cell r="FB331">
            <v>0</v>
          </cell>
          <cell r="FD331">
            <v>0</v>
          </cell>
          <cell r="FE331">
            <v>0</v>
          </cell>
          <cell r="FF331">
            <v>0</v>
          </cell>
          <cell r="FI331">
            <v>0</v>
          </cell>
          <cell r="FJ331">
            <v>0</v>
          </cell>
          <cell r="FK331">
            <v>0</v>
          </cell>
          <cell r="FM331">
            <v>0</v>
          </cell>
          <cell r="FN331">
            <v>0</v>
          </cell>
          <cell r="FO331">
            <v>0</v>
          </cell>
          <cell r="FQ331">
            <v>0</v>
          </cell>
          <cell r="FR331">
            <v>0</v>
          </cell>
          <cell r="FS331">
            <v>0</v>
          </cell>
          <cell r="FU331">
            <v>0</v>
          </cell>
          <cell r="FV331">
            <v>0</v>
          </cell>
          <cell r="FW331">
            <v>0</v>
          </cell>
          <cell r="FY331">
            <v>0</v>
          </cell>
          <cell r="FZ331">
            <v>0</v>
          </cell>
          <cell r="GA331">
            <v>0</v>
          </cell>
          <cell r="GC331">
            <v>0</v>
          </cell>
          <cell r="GD331">
            <v>0</v>
          </cell>
          <cell r="GE331">
            <v>0</v>
          </cell>
          <cell r="GG331">
            <v>0</v>
          </cell>
          <cell r="GH331">
            <v>0</v>
          </cell>
          <cell r="GI331">
            <v>0</v>
          </cell>
          <cell r="GK331">
            <v>0</v>
          </cell>
          <cell r="GL331">
            <v>0</v>
          </cell>
          <cell r="GM331">
            <v>0</v>
          </cell>
          <cell r="GO331">
            <v>0</v>
          </cell>
          <cell r="GP331">
            <v>0</v>
          </cell>
          <cell r="GQ331">
            <v>0</v>
          </cell>
          <cell r="GS331">
            <v>0</v>
          </cell>
          <cell r="GT331">
            <v>0</v>
          </cell>
          <cell r="GU331">
            <v>0</v>
          </cell>
          <cell r="GW331">
            <v>0</v>
          </cell>
          <cell r="GX331">
            <v>0</v>
          </cell>
          <cell r="GY331">
            <v>0</v>
          </cell>
          <cell r="HA331">
            <v>0</v>
          </cell>
          <cell r="HB331">
            <v>0</v>
          </cell>
          <cell r="HC331">
            <v>0</v>
          </cell>
        </row>
        <row r="332">
          <cell r="H332" t="str">
            <v>1003037</v>
          </cell>
          <cell r="I332" t="str">
            <v>USD</v>
          </cell>
          <cell r="J332" t="str">
            <v>RAD X-58 0.70 SERVICE</v>
          </cell>
          <cell r="K332" t="str">
            <v>T1</v>
          </cell>
          <cell r="L332">
            <v>0</v>
          </cell>
          <cell r="M332">
            <v>0</v>
          </cell>
          <cell r="N332">
            <v>59.421000000000006</v>
          </cell>
          <cell r="O332">
            <v>-0.03</v>
          </cell>
          <cell r="P332" t="str">
            <v>Prod.Tec</v>
          </cell>
          <cell r="Q332" t="str">
            <v>Idea MCM 128077-Resource</v>
          </cell>
          <cell r="R332">
            <v>59.391000000000005</v>
          </cell>
          <cell r="V332">
            <v>59.391000000000005</v>
          </cell>
          <cell r="Z332">
            <v>59.391000000000005</v>
          </cell>
          <cell r="AD332">
            <v>59.391000000000005</v>
          </cell>
          <cell r="AH332">
            <v>59.391000000000005</v>
          </cell>
          <cell r="AL332">
            <v>59.391000000000005</v>
          </cell>
          <cell r="AP332">
            <v>59.391000000000005</v>
          </cell>
          <cell r="AT332">
            <v>59.391000000000005</v>
          </cell>
          <cell r="AX332">
            <v>59.391000000000005</v>
          </cell>
          <cell r="BB332">
            <v>59.391000000000005</v>
          </cell>
          <cell r="BF332">
            <v>59.391000000000005</v>
          </cell>
          <cell r="BJ332">
            <v>59.391000000000005</v>
          </cell>
          <cell r="BK332">
            <v>-0.03</v>
          </cell>
          <cell r="BL332" t="str">
            <v xml:space="preserve"> </v>
          </cell>
          <cell r="BM332" t="str">
            <v xml:space="preserve"> </v>
          </cell>
          <cell r="BN332">
            <v>-0.03</v>
          </cell>
          <cell r="BO332" t="str">
            <v xml:space="preserve"> </v>
          </cell>
          <cell r="BP332" t="str">
            <v xml:space="preserve"> </v>
          </cell>
          <cell r="BQ332" t="str">
            <v xml:space="preserve"> </v>
          </cell>
          <cell r="BR332" t="str">
            <v xml:space="preserve"> </v>
          </cell>
          <cell r="BS332" t="str">
            <v xml:space="preserve"> </v>
          </cell>
          <cell r="BT332" t="str">
            <v xml:space="preserve"> </v>
          </cell>
          <cell r="BU332" t="str">
            <v xml:space="preserve"> </v>
          </cell>
          <cell r="BV332" t="str">
            <v xml:space="preserve"> </v>
          </cell>
          <cell r="BW332" t="str">
            <v xml:space="preserve"> </v>
          </cell>
          <cell r="BX332" t="str">
            <v xml:space="preserve"> </v>
          </cell>
          <cell r="BY332" t="str">
            <v xml:space="preserve"> </v>
          </cell>
          <cell r="BZ332" t="str">
            <v xml:space="preserve"> </v>
          </cell>
          <cell r="CA332" t="str">
            <v xml:space="preserve"> </v>
          </cell>
          <cell r="CB332" t="str">
            <v xml:space="preserve"> </v>
          </cell>
          <cell r="CC332" t="str">
            <v xml:space="preserve"> </v>
          </cell>
          <cell r="CD332" t="str">
            <v xml:space="preserve"> </v>
          </cell>
          <cell r="CE332" t="str">
            <v xml:space="preserve"> </v>
          </cell>
          <cell r="CF332" t="str">
            <v xml:space="preserve"> </v>
          </cell>
          <cell r="CG332" t="str">
            <v xml:space="preserve"> </v>
          </cell>
          <cell r="CH332" t="str">
            <v xml:space="preserve"> </v>
          </cell>
          <cell r="CI332" t="str">
            <v xml:space="preserve"> </v>
          </cell>
          <cell r="CJ332" t="str">
            <v xml:space="preserve"> </v>
          </cell>
          <cell r="CK332" t="str">
            <v xml:space="preserve"> </v>
          </cell>
          <cell r="CL332" t="str">
            <v xml:space="preserve"> </v>
          </cell>
          <cell r="CM332" t="str">
            <v xml:space="preserve"> </v>
          </cell>
          <cell r="CN332" t="str">
            <v xml:space="preserve"> </v>
          </cell>
          <cell r="CO332" t="str">
            <v xml:space="preserve"> </v>
          </cell>
          <cell r="CP332" t="str">
            <v xml:space="preserve"> </v>
          </cell>
          <cell r="CQ332" t="str">
            <v xml:space="preserve"> </v>
          </cell>
          <cell r="CR332" t="str">
            <v xml:space="preserve"> </v>
          </cell>
          <cell r="CS332" t="str">
            <v xml:space="preserve"> </v>
          </cell>
          <cell r="CT332" t="str">
            <v xml:space="preserve"> </v>
          </cell>
          <cell r="CU332" t="str">
            <v xml:space="preserve"> </v>
          </cell>
          <cell r="CV332" t="str">
            <v xml:space="preserve"> </v>
          </cell>
          <cell r="CW332" t="str">
            <v xml:space="preserve"> </v>
          </cell>
          <cell r="CX332" t="str">
            <v xml:space="preserve"> </v>
          </cell>
          <cell r="CY332" t="str">
            <v xml:space="preserve"> </v>
          </cell>
          <cell r="CZ332" t="str">
            <v xml:space="preserve"> </v>
          </cell>
          <cell r="DA332" t="str">
            <v xml:space="preserve"> </v>
          </cell>
          <cell r="DB332" t="str">
            <v xml:space="preserve"> </v>
          </cell>
          <cell r="DC332" t="str">
            <v xml:space="preserve"> </v>
          </cell>
          <cell r="DD332" t="str">
            <v xml:space="preserve"> </v>
          </cell>
          <cell r="DE332" t="str">
            <v xml:space="preserve"> </v>
          </cell>
          <cell r="DF332" t="str">
            <v xml:space="preserve"> </v>
          </cell>
          <cell r="DG332" t="str">
            <v xml:space="preserve"> </v>
          </cell>
          <cell r="DH332" t="str">
            <v>2. OESChrysler Corporation1003037</v>
          </cell>
          <cell r="DI332">
            <v>-0.03</v>
          </cell>
          <cell r="DJ332">
            <v>0</v>
          </cell>
          <cell r="DL332">
            <v>0</v>
          </cell>
          <cell r="DM332">
            <v>-0.03</v>
          </cell>
          <cell r="DN332">
            <v>0</v>
          </cell>
          <cell r="DP332">
            <v>0</v>
          </cell>
          <cell r="DQ332">
            <v>0</v>
          </cell>
          <cell r="DR332">
            <v>0</v>
          </cell>
          <cell r="DT332">
            <v>0</v>
          </cell>
          <cell r="DU332">
            <v>0</v>
          </cell>
          <cell r="DV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0</v>
          </cell>
          <cell r="EC332">
            <v>0</v>
          </cell>
          <cell r="ED332">
            <v>0</v>
          </cell>
          <cell r="EF332">
            <v>0</v>
          </cell>
          <cell r="EG332">
            <v>0</v>
          </cell>
          <cell r="EH332">
            <v>0</v>
          </cell>
          <cell r="EJ332">
            <v>0</v>
          </cell>
          <cell r="EK332">
            <v>0</v>
          </cell>
          <cell r="EL332">
            <v>0</v>
          </cell>
          <cell r="EN332">
            <v>0</v>
          </cell>
          <cell r="EO332">
            <v>0</v>
          </cell>
          <cell r="EP332">
            <v>0</v>
          </cell>
          <cell r="ER332">
            <v>0</v>
          </cell>
          <cell r="ES332">
            <v>0</v>
          </cell>
          <cell r="ET332">
            <v>0</v>
          </cell>
          <cell r="EV332">
            <v>0</v>
          </cell>
          <cell r="EW332">
            <v>0</v>
          </cell>
          <cell r="EX332">
            <v>0</v>
          </cell>
          <cell r="EZ332">
            <v>0</v>
          </cell>
          <cell r="FA332">
            <v>0</v>
          </cell>
          <cell r="FB332">
            <v>0</v>
          </cell>
          <cell r="FD332">
            <v>0</v>
          </cell>
          <cell r="FE332">
            <v>0</v>
          </cell>
          <cell r="FF332">
            <v>0</v>
          </cell>
          <cell r="FI332">
            <v>0</v>
          </cell>
          <cell r="FJ332">
            <v>-0.03</v>
          </cell>
          <cell r="FK332">
            <v>0</v>
          </cell>
          <cell r="FM332">
            <v>0</v>
          </cell>
          <cell r="FN332">
            <v>-0.03</v>
          </cell>
          <cell r="FO332">
            <v>0</v>
          </cell>
          <cell r="FQ332">
            <v>0</v>
          </cell>
          <cell r="FR332">
            <v>-0.03</v>
          </cell>
          <cell r="FS332">
            <v>0</v>
          </cell>
          <cell r="FU332">
            <v>0</v>
          </cell>
          <cell r="FV332">
            <v>-0.03</v>
          </cell>
          <cell r="FW332">
            <v>0</v>
          </cell>
          <cell r="FY332">
            <v>0</v>
          </cell>
          <cell r="FZ332">
            <v>-0.03</v>
          </cell>
          <cell r="GA332">
            <v>0</v>
          </cell>
          <cell r="GC332">
            <v>0</v>
          </cell>
          <cell r="GD332">
            <v>-0.03</v>
          </cell>
          <cell r="GE332">
            <v>0</v>
          </cell>
          <cell r="GG332">
            <v>0</v>
          </cell>
          <cell r="GH332">
            <v>-0.03</v>
          </cell>
          <cell r="GI332">
            <v>0</v>
          </cell>
          <cell r="GK332">
            <v>0</v>
          </cell>
          <cell r="GL332">
            <v>-0.03</v>
          </cell>
          <cell r="GM332">
            <v>0</v>
          </cell>
          <cell r="GO332">
            <v>0</v>
          </cell>
          <cell r="GP332">
            <v>-0.03</v>
          </cell>
          <cell r="GQ332">
            <v>0</v>
          </cell>
          <cell r="GS332">
            <v>0</v>
          </cell>
          <cell r="GT332">
            <v>-0.03</v>
          </cell>
          <cell r="GU332">
            <v>0</v>
          </cell>
          <cell r="GW332">
            <v>0</v>
          </cell>
          <cell r="GX332">
            <v>-0.03</v>
          </cell>
          <cell r="GY332">
            <v>0</v>
          </cell>
          <cell r="HA332">
            <v>0</v>
          </cell>
          <cell r="HB332">
            <v>-0.03</v>
          </cell>
          <cell r="HC332">
            <v>0</v>
          </cell>
        </row>
        <row r="333">
          <cell r="H333" t="str">
            <v>1003094</v>
          </cell>
          <cell r="I333" t="str">
            <v>USD</v>
          </cell>
          <cell r="J333" t="str">
            <v>RAD ZJ 1.5 MOPAR A/T</v>
          </cell>
          <cell r="K333" t="str">
            <v>T1</v>
          </cell>
          <cell r="L333">
            <v>46.417696920000004</v>
          </cell>
          <cell r="M333">
            <v>46417.696920000002</v>
          </cell>
          <cell r="N333">
            <v>79.987800000000007</v>
          </cell>
          <cell r="O333">
            <v>-0.15</v>
          </cell>
          <cell r="P333" t="str">
            <v>Prod.Tec</v>
          </cell>
          <cell r="Q333" t="str">
            <v>Idea MCM 128079-Resource</v>
          </cell>
          <cell r="R333">
            <v>79.837800000000001</v>
          </cell>
          <cell r="V333">
            <v>79.837800000000001</v>
          </cell>
          <cell r="Z333">
            <v>79.837800000000001</v>
          </cell>
          <cell r="AD333">
            <v>79.837800000000001</v>
          </cell>
          <cell r="AH333">
            <v>79.837800000000001</v>
          </cell>
          <cell r="AL333">
            <v>79.837800000000001</v>
          </cell>
          <cell r="AP333">
            <v>79.837800000000001</v>
          </cell>
          <cell r="AT333">
            <v>79.837800000000001</v>
          </cell>
          <cell r="AX333">
            <v>79.837800000000001</v>
          </cell>
          <cell r="BB333">
            <v>79.837800000000001</v>
          </cell>
          <cell r="BF333">
            <v>79.837800000000001</v>
          </cell>
          <cell r="BJ333">
            <v>79.837800000000001</v>
          </cell>
          <cell r="BK333">
            <v>-0.15</v>
          </cell>
          <cell r="BL333" t="str">
            <v xml:space="preserve"> </v>
          </cell>
          <cell r="BM333" t="str">
            <v xml:space="preserve"> </v>
          </cell>
          <cell r="BN333">
            <v>-0.15</v>
          </cell>
          <cell r="BO333" t="str">
            <v xml:space="preserve"> </v>
          </cell>
          <cell r="BP333" t="str">
            <v xml:space="preserve"> </v>
          </cell>
          <cell r="BQ333" t="str">
            <v xml:space="preserve"> </v>
          </cell>
          <cell r="BR333" t="str">
            <v xml:space="preserve"> </v>
          </cell>
          <cell r="BS333" t="str">
            <v xml:space="preserve"> </v>
          </cell>
          <cell r="BT333" t="str">
            <v xml:space="preserve"> </v>
          </cell>
          <cell r="BU333" t="str">
            <v xml:space="preserve"> </v>
          </cell>
          <cell r="BV333" t="str">
            <v xml:space="preserve"> </v>
          </cell>
          <cell r="BW333" t="str">
            <v xml:space="preserve"> </v>
          </cell>
          <cell r="BX333" t="str">
            <v xml:space="preserve"> </v>
          </cell>
          <cell r="BY333" t="str">
            <v xml:space="preserve"> </v>
          </cell>
          <cell r="BZ333" t="str">
            <v xml:space="preserve"> </v>
          </cell>
          <cell r="CA333" t="str">
            <v xml:space="preserve"> </v>
          </cell>
          <cell r="CB333" t="str">
            <v xml:space="preserve"> </v>
          </cell>
          <cell r="CC333" t="str">
            <v xml:space="preserve"> </v>
          </cell>
          <cell r="CD333" t="str">
            <v xml:space="preserve"> </v>
          </cell>
          <cell r="CE333" t="str">
            <v xml:space="preserve"> </v>
          </cell>
          <cell r="CF333" t="str">
            <v xml:space="preserve"> </v>
          </cell>
          <cell r="CG333" t="str">
            <v xml:space="preserve"> </v>
          </cell>
          <cell r="CH333" t="str">
            <v xml:space="preserve"> </v>
          </cell>
          <cell r="CI333" t="str">
            <v xml:space="preserve"> </v>
          </cell>
          <cell r="CJ333" t="str">
            <v xml:space="preserve"> </v>
          </cell>
          <cell r="CK333" t="str">
            <v xml:space="preserve"> </v>
          </cell>
          <cell r="CL333" t="str">
            <v xml:space="preserve"> </v>
          </cell>
          <cell r="CM333" t="str">
            <v xml:space="preserve"> </v>
          </cell>
          <cell r="CN333" t="str">
            <v xml:space="preserve"> </v>
          </cell>
          <cell r="CO333" t="str">
            <v xml:space="preserve"> </v>
          </cell>
          <cell r="CP333" t="str">
            <v xml:space="preserve"> </v>
          </cell>
          <cell r="CQ333" t="str">
            <v xml:space="preserve"> </v>
          </cell>
          <cell r="CR333" t="str">
            <v xml:space="preserve"> </v>
          </cell>
          <cell r="CS333" t="str">
            <v xml:space="preserve"> </v>
          </cell>
          <cell r="CT333" t="str">
            <v xml:space="preserve"> </v>
          </cell>
          <cell r="CU333" t="str">
            <v xml:space="preserve"> </v>
          </cell>
          <cell r="CV333" t="str">
            <v xml:space="preserve"> </v>
          </cell>
          <cell r="CW333" t="str">
            <v xml:space="preserve"> </v>
          </cell>
          <cell r="CX333" t="str">
            <v xml:space="preserve"> </v>
          </cell>
          <cell r="CY333" t="str">
            <v xml:space="preserve"> </v>
          </cell>
          <cell r="CZ333" t="str">
            <v xml:space="preserve"> </v>
          </cell>
          <cell r="DA333" t="str">
            <v xml:space="preserve"> </v>
          </cell>
          <cell r="DB333" t="str">
            <v xml:space="preserve"> </v>
          </cell>
          <cell r="DC333" t="str">
            <v xml:space="preserve"> </v>
          </cell>
          <cell r="DD333" t="str">
            <v xml:space="preserve"> </v>
          </cell>
          <cell r="DE333" t="str">
            <v xml:space="preserve"> </v>
          </cell>
          <cell r="DF333" t="str">
            <v xml:space="preserve"> </v>
          </cell>
          <cell r="DG333" t="str">
            <v xml:space="preserve"> </v>
          </cell>
          <cell r="DH333" t="str">
            <v>2. OESChrysler Corporation1003094</v>
          </cell>
          <cell r="DI333">
            <v>-0.15</v>
          </cell>
          <cell r="DJ333">
            <v>0</v>
          </cell>
          <cell r="DL333">
            <v>0</v>
          </cell>
          <cell r="DM333">
            <v>-0.15</v>
          </cell>
          <cell r="DN333">
            <v>0</v>
          </cell>
          <cell r="DP333">
            <v>0</v>
          </cell>
          <cell r="DQ333">
            <v>0</v>
          </cell>
          <cell r="DR333">
            <v>0</v>
          </cell>
          <cell r="DT333">
            <v>0</v>
          </cell>
          <cell r="DU333">
            <v>0</v>
          </cell>
          <cell r="DV333">
            <v>0</v>
          </cell>
          <cell r="DX333">
            <v>0</v>
          </cell>
          <cell r="DY333">
            <v>0</v>
          </cell>
          <cell r="DZ333">
            <v>0</v>
          </cell>
          <cell r="EB333">
            <v>0</v>
          </cell>
          <cell r="EC333">
            <v>0</v>
          </cell>
          <cell r="ED333">
            <v>0</v>
          </cell>
          <cell r="EF333">
            <v>0</v>
          </cell>
          <cell r="EG333">
            <v>0</v>
          </cell>
          <cell r="EH333">
            <v>0</v>
          </cell>
          <cell r="EJ333">
            <v>0</v>
          </cell>
          <cell r="EK333">
            <v>0</v>
          </cell>
          <cell r="EL333">
            <v>0</v>
          </cell>
          <cell r="EN333">
            <v>0</v>
          </cell>
          <cell r="EO333">
            <v>0</v>
          </cell>
          <cell r="EP333">
            <v>0</v>
          </cell>
          <cell r="ER333">
            <v>0</v>
          </cell>
          <cell r="ES333">
            <v>0</v>
          </cell>
          <cell r="ET333">
            <v>0</v>
          </cell>
          <cell r="EV333">
            <v>0</v>
          </cell>
          <cell r="EW333">
            <v>0</v>
          </cell>
          <cell r="EX333">
            <v>0</v>
          </cell>
          <cell r="EZ333">
            <v>0</v>
          </cell>
          <cell r="FA333">
            <v>0</v>
          </cell>
          <cell r="FB333">
            <v>0</v>
          </cell>
          <cell r="FD333">
            <v>0</v>
          </cell>
          <cell r="FE333">
            <v>0</v>
          </cell>
          <cell r="FF333">
            <v>0</v>
          </cell>
          <cell r="FI333">
            <v>0</v>
          </cell>
          <cell r="FJ333">
            <v>-0.15</v>
          </cell>
          <cell r="FK333">
            <v>0</v>
          </cell>
          <cell r="FM333">
            <v>0</v>
          </cell>
          <cell r="FN333">
            <v>-0.15</v>
          </cell>
          <cell r="FO333">
            <v>0</v>
          </cell>
          <cell r="FQ333">
            <v>0</v>
          </cell>
          <cell r="FR333">
            <v>-0.15</v>
          </cell>
          <cell r="FS333">
            <v>0</v>
          </cell>
          <cell r="FU333">
            <v>0</v>
          </cell>
          <cell r="FV333">
            <v>-0.15</v>
          </cell>
          <cell r="FW333">
            <v>0</v>
          </cell>
          <cell r="FY333">
            <v>0</v>
          </cell>
          <cell r="FZ333">
            <v>-0.15</v>
          </cell>
          <cell r="GA333">
            <v>0</v>
          </cell>
          <cell r="GC333">
            <v>0</v>
          </cell>
          <cell r="GD333">
            <v>-0.15</v>
          </cell>
          <cell r="GE333">
            <v>0</v>
          </cell>
          <cell r="GG333">
            <v>0</v>
          </cell>
          <cell r="GH333">
            <v>-0.15</v>
          </cell>
          <cell r="GI333">
            <v>0</v>
          </cell>
          <cell r="GK333">
            <v>0</v>
          </cell>
          <cell r="GL333">
            <v>-0.15</v>
          </cell>
          <cell r="GM333">
            <v>0</v>
          </cell>
          <cell r="GO333">
            <v>0</v>
          </cell>
          <cell r="GP333">
            <v>-0.15</v>
          </cell>
          <cell r="GQ333">
            <v>0</v>
          </cell>
          <cell r="GS333">
            <v>0</v>
          </cell>
          <cell r="GT333">
            <v>-0.15</v>
          </cell>
          <cell r="GU333">
            <v>0</v>
          </cell>
          <cell r="GW333">
            <v>0</v>
          </cell>
          <cell r="GX333">
            <v>-0.15</v>
          </cell>
          <cell r="GY333">
            <v>0</v>
          </cell>
          <cell r="HA333">
            <v>0</v>
          </cell>
          <cell r="HB333">
            <v>-0.15</v>
          </cell>
          <cell r="HC333">
            <v>0</v>
          </cell>
        </row>
        <row r="334">
          <cell r="H334" t="str">
            <v>1003145</v>
          </cell>
          <cell r="I334" t="str">
            <v>USD</v>
          </cell>
          <cell r="J334" t="str">
            <v>RADIADOR 1.5 AH-BAV M/T</v>
          </cell>
          <cell r="K334" t="str">
            <v>T1</v>
          </cell>
          <cell r="L334">
            <v>0</v>
          </cell>
          <cell r="M334">
            <v>0</v>
          </cell>
          <cell r="N334">
            <v>94.376199999999997</v>
          </cell>
          <cell r="R334">
            <v>94.376199999999997</v>
          </cell>
          <cell r="V334">
            <v>94.376199999999997</v>
          </cell>
          <cell r="Z334">
            <v>94.376199999999997</v>
          </cell>
          <cell r="AD334">
            <v>94.376199999999997</v>
          </cell>
          <cell r="AH334">
            <v>94.376199999999997</v>
          </cell>
          <cell r="AL334">
            <v>94.376199999999997</v>
          </cell>
          <cell r="AP334">
            <v>94.376199999999997</v>
          </cell>
          <cell r="AT334">
            <v>94.376199999999997</v>
          </cell>
          <cell r="AX334">
            <v>94.376199999999997</v>
          </cell>
          <cell r="BB334">
            <v>94.376199999999997</v>
          </cell>
          <cell r="BF334">
            <v>94.376199999999997</v>
          </cell>
          <cell r="BJ334">
            <v>94.376199999999997</v>
          </cell>
          <cell r="BK334">
            <v>0</v>
          </cell>
          <cell r="BL334" t="str">
            <v xml:space="preserve"> </v>
          </cell>
          <cell r="BM334" t="str">
            <v xml:space="preserve"> </v>
          </cell>
          <cell r="BN334" t="str">
            <v xml:space="preserve"> </v>
          </cell>
          <cell r="BO334" t="str">
            <v xml:space="preserve"> </v>
          </cell>
          <cell r="BP334" t="str">
            <v xml:space="preserve"> </v>
          </cell>
          <cell r="BQ334" t="str">
            <v xml:space="preserve"> </v>
          </cell>
          <cell r="BR334" t="str">
            <v xml:space="preserve"> </v>
          </cell>
          <cell r="BS334" t="str">
            <v xml:space="preserve"> </v>
          </cell>
          <cell r="BT334" t="str">
            <v xml:space="preserve"> </v>
          </cell>
          <cell r="BU334" t="str">
            <v xml:space="preserve"> </v>
          </cell>
          <cell r="BV334" t="str">
            <v xml:space="preserve"> </v>
          </cell>
          <cell r="BW334" t="str">
            <v xml:space="preserve"> </v>
          </cell>
          <cell r="BX334" t="str">
            <v xml:space="preserve"> </v>
          </cell>
          <cell r="BY334" t="str">
            <v xml:space="preserve"> </v>
          </cell>
          <cell r="BZ334" t="str">
            <v xml:space="preserve"> </v>
          </cell>
          <cell r="CA334" t="str">
            <v xml:space="preserve"> </v>
          </cell>
          <cell r="CB334" t="str">
            <v xml:space="preserve"> </v>
          </cell>
          <cell r="CC334" t="str">
            <v xml:space="preserve"> </v>
          </cell>
          <cell r="CD334" t="str">
            <v xml:space="preserve"> </v>
          </cell>
          <cell r="CE334" t="str">
            <v xml:space="preserve"> </v>
          </cell>
          <cell r="CF334" t="str">
            <v xml:space="preserve"> </v>
          </cell>
          <cell r="CG334" t="str">
            <v xml:space="preserve"> </v>
          </cell>
          <cell r="CH334" t="str">
            <v xml:space="preserve"> </v>
          </cell>
          <cell r="CI334" t="str">
            <v xml:space="preserve"> </v>
          </cell>
          <cell r="CJ334" t="str">
            <v xml:space="preserve"> </v>
          </cell>
          <cell r="CK334" t="str">
            <v xml:space="preserve"> </v>
          </cell>
          <cell r="CL334" t="str">
            <v xml:space="preserve"> </v>
          </cell>
          <cell r="CM334" t="str">
            <v xml:space="preserve"> </v>
          </cell>
          <cell r="CN334" t="str">
            <v xml:space="preserve"> </v>
          </cell>
          <cell r="CO334" t="str">
            <v xml:space="preserve"> </v>
          </cell>
          <cell r="CP334" t="str">
            <v xml:space="preserve"> </v>
          </cell>
          <cell r="CQ334" t="str">
            <v xml:space="preserve"> </v>
          </cell>
          <cell r="CR334" t="str">
            <v xml:space="preserve"> </v>
          </cell>
          <cell r="CS334" t="str">
            <v xml:space="preserve"> </v>
          </cell>
          <cell r="CT334" t="str">
            <v xml:space="preserve"> </v>
          </cell>
          <cell r="CU334" t="str">
            <v xml:space="preserve"> </v>
          </cell>
          <cell r="CV334" t="str">
            <v xml:space="preserve"> </v>
          </cell>
          <cell r="CW334" t="str">
            <v xml:space="preserve"> </v>
          </cell>
          <cell r="CX334" t="str">
            <v xml:space="preserve"> </v>
          </cell>
          <cell r="CY334" t="str">
            <v xml:space="preserve"> </v>
          </cell>
          <cell r="CZ334" t="str">
            <v xml:space="preserve"> </v>
          </cell>
          <cell r="DA334" t="str">
            <v xml:space="preserve"> </v>
          </cell>
          <cell r="DB334" t="str">
            <v xml:space="preserve"> </v>
          </cell>
          <cell r="DC334" t="str">
            <v xml:space="preserve"> </v>
          </cell>
          <cell r="DD334" t="str">
            <v xml:space="preserve"> </v>
          </cell>
          <cell r="DE334" t="str">
            <v xml:space="preserve"> </v>
          </cell>
          <cell r="DF334" t="str">
            <v xml:space="preserve"> </v>
          </cell>
          <cell r="DG334" t="str">
            <v xml:space="preserve"> </v>
          </cell>
          <cell r="DH334" t="str">
            <v>2. OESChrysler Corporation1003145</v>
          </cell>
          <cell r="DI334">
            <v>0</v>
          </cell>
          <cell r="DJ334">
            <v>0</v>
          </cell>
          <cell r="DL334">
            <v>0</v>
          </cell>
          <cell r="DM334">
            <v>0</v>
          </cell>
          <cell r="DN334">
            <v>0</v>
          </cell>
          <cell r="DP334">
            <v>0</v>
          </cell>
          <cell r="DQ334">
            <v>0</v>
          </cell>
          <cell r="DR334">
            <v>0</v>
          </cell>
          <cell r="DT334">
            <v>0</v>
          </cell>
          <cell r="DU334">
            <v>0</v>
          </cell>
          <cell r="DV334">
            <v>0</v>
          </cell>
          <cell r="DX334">
            <v>0</v>
          </cell>
          <cell r="DY334">
            <v>0</v>
          </cell>
          <cell r="DZ334">
            <v>0</v>
          </cell>
          <cell r="EB334">
            <v>0</v>
          </cell>
          <cell r="EC334">
            <v>0</v>
          </cell>
          <cell r="ED334">
            <v>0</v>
          </cell>
          <cell r="EF334">
            <v>0</v>
          </cell>
          <cell r="EG334">
            <v>0</v>
          </cell>
          <cell r="EH334">
            <v>0</v>
          </cell>
          <cell r="EJ334">
            <v>0</v>
          </cell>
          <cell r="EK334">
            <v>0</v>
          </cell>
          <cell r="EL334">
            <v>0</v>
          </cell>
          <cell r="EN334">
            <v>0</v>
          </cell>
          <cell r="EO334">
            <v>0</v>
          </cell>
          <cell r="EP334">
            <v>0</v>
          </cell>
          <cell r="ER334">
            <v>0</v>
          </cell>
          <cell r="ES334">
            <v>0</v>
          </cell>
          <cell r="ET334">
            <v>0</v>
          </cell>
          <cell r="EV334">
            <v>0</v>
          </cell>
          <cell r="EW334">
            <v>0</v>
          </cell>
          <cell r="EX334">
            <v>0</v>
          </cell>
          <cell r="EZ334">
            <v>0</v>
          </cell>
          <cell r="FA334">
            <v>0</v>
          </cell>
          <cell r="FB334">
            <v>0</v>
          </cell>
          <cell r="FD334">
            <v>0</v>
          </cell>
          <cell r="FE334">
            <v>0</v>
          </cell>
          <cell r="FF334">
            <v>0</v>
          </cell>
          <cell r="FI334">
            <v>0</v>
          </cell>
          <cell r="FJ334">
            <v>0</v>
          </cell>
          <cell r="FK334">
            <v>0</v>
          </cell>
          <cell r="FM334">
            <v>0</v>
          </cell>
          <cell r="FN334">
            <v>0</v>
          </cell>
          <cell r="FO334">
            <v>0</v>
          </cell>
          <cell r="FQ334">
            <v>0</v>
          </cell>
          <cell r="FR334">
            <v>0</v>
          </cell>
          <cell r="FS334">
            <v>0</v>
          </cell>
          <cell r="FU334">
            <v>0</v>
          </cell>
          <cell r="FV334">
            <v>0</v>
          </cell>
          <cell r="FW334">
            <v>0</v>
          </cell>
          <cell r="FY334">
            <v>0</v>
          </cell>
          <cell r="FZ334">
            <v>0</v>
          </cell>
          <cell r="GA334">
            <v>0</v>
          </cell>
          <cell r="GC334">
            <v>0</v>
          </cell>
          <cell r="GD334">
            <v>0</v>
          </cell>
          <cell r="GE334">
            <v>0</v>
          </cell>
          <cell r="GG334">
            <v>0</v>
          </cell>
          <cell r="GH334">
            <v>0</v>
          </cell>
          <cell r="GI334">
            <v>0</v>
          </cell>
          <cell r="GK334">
            <v>0</v>
          </cell>
          <cell r="GL334">
            <v>0</v>
          </cell>
          <cell r="GM334">
            <v>0</v>
          </cell>
          <cell r="GO334">
            <v>0</v>
          </cell>
          <cell r="GP334">
            <v>0</v>
          </cell>
          <cell r="GQ334">
            <v>0</v>
          </cell>
          <cell r="GS334">
            <v>0</v>
          </cell>
          <cell r="GT334">
            <v>0</v>
          </cell>
          <cell r="GU334">
            <v>0</v>
          </cell>
          <cell r="GW334">
            <v>0</v>
          </cell>
          <cell r="GX334">
            <v>0</v>
          </cell>
          <cell r="GY334">
            <v>0</v>
          </cell>
          <cell r="HA334">
            <v>0</v>
          </cell>
          <cell r="HB334">
            <v>0</v>
          </cell>
          <cell r="HC334">
            <v>0</v>
          </cell>
        </row>
        <row r="335">
          <cell r="H335" t="str">
            <v>1005081</v>
          </cell>
          <cell r="I335" t="str">
            <v>USD</v>
          </cell>
          <cell r="J335" t="str">
            <v>RADIADOR XJ 52028544</v>
          </cell>
          <cell r="K335" t="str">
            <v>T1</v>
          </cell>
          <cell r="L335">
            <v>0</v>
          </cell>
          <cell r="M335">
            <v>0</v>
          </cell>
          <cell r="N335">
            <v>94.19</v>
          </cell>
          <cell r="R335">
            <v>94.19</v>
          </cell>
          <cell r="V335">
            <v>94.19</v>
          </cell>
          <cell r="Z335">
            <v>94.19</v>
          </cell>
          <cell r="AD335">
            <v>94.19</v>
          </cell>
          <cell r="AH335">
            <v>94.19</v>
          </cell>
          <cell r="AL335">
            <v>94.19</v>
          </cell>
          <cell r="AP335">
            <v>94.19</v>
          </cell>
          <cell r="AT335">
            <v>94.19</v>
          </cell>
          <cell r="AX335">
            <v>94.19</v>
          </cell>
          <cell r="BB335">
            <v>94.19</v>
          </cell>
          <cell r="BF335">
            <v>94.19</v>
          </cell>
          <cell r="BJ335">
            <v>94.19</v>
          </cell>
          <cell r="BK335">
            <v>0</v>
          </cell>
          <cell r="BL335" t="str">
            <v xml:space="preserve"> </v>
          </cell>
          <cell r="BM335" t="str">
            <v xml:space="preserve"> </v>
          </cell>
          <cell r="BN335" t="str">
            <v xml:space="preserve"> </v>
          </cell>
          <cell r="BO335" t="str">
            <v xml:space="preserve"> </v>
          </cell>
          <cell r="BP335" t="str">
            <v xml:space="preserve"> </v>
          </cell>
          <cell r="BQ335" t="str">
            <v xml:space="preserve"> </v>
          </cell>
          <cell r="BR335" t="str">
            <v xml:space="preserve"> </v>
          </cell>
          <cell r="BS335" t="str">
            <v xml:space="preserve"> </v>
          </cell>
          <cell r="BT335" t="str">
            <v xml:space="preserve"> </v>
          </cell>
          <cell r="BU335" t="str">
            <v xml:space="preserve"> </v>
          </cell>
          <cell r="BV335" t="str">
            <v xml:space="preserve"> </v>
          </cell>
          <cell r="BW335" t="str">
            <v xml:space="preserve"> </v>
          </cell>
          <cell r="BX335" t="str">
            <v xml:space="preserve"> </v>
          </cell>
          <cell r="BY335" t="str">
            <v xml:space="preserve"> </v>
          </cell>
          <cell r="BZ335" t="str">
            <v xml:space="preserve"> </v>
          </cell>
          <cell r="CA335" t="str">
            <v xml:space="preserve"> </v>
          </cell>
          <cell r="CB335" t="str">
            <v xml:space="preserve"> </v>
          </cell>
          <cell r="CC335" t="str">
            <v xml:space="preserve"> </v>
          </cell>
          <cell r="CD335" t="str">
            <v xml:space="preserve"> </v>
          </cell>
          <cell r="CE335" t="str">
            <v xml:space="preserve"> </v>
          </cell>
          <cell r="CF335" t="str">
            <v xml:space="preserve"> </v>
          </cell>
          <cell r="CG335" t="str">
            <v xml:space="preserve"> </v>
          </cell>
          <cell r="CH335" t="str">
            <v xml:space="preserve"> </v>
          </cell>
          <cell r="CI335" t="str">
            <v xml:space="preserve"> </v>
          </cell>
          <cell r="CJ335" t="str">
            <v xml:space="preserve"> </v>
          </cell>
          <cell r="CK335" t="str">
            <v xml:space="preserve"> </v>
          </cell>
          <cell r="CL335" t="str">
            <v xml:space="preserve"> </v>
          </cell>
          <cell r="CM335" t="str">
            <v xml:space="preserve"> </v>
          </cell>
          <cell r="CN335" t="str">
            <v xml:space="preserve"> </v>
          </cell>
          <cell r="CO335" t="str">
            <v xml:space="preserve"> </v>
          </cell>
          <cell r="CP335" t="str">
            <v xml:space="preserve"> </v>
          </cell>
          <cell r="CQ335" t="str">
            <v xml:space="preserve"> </v>
          </cell>
          <cell r="CR335" t="str">
            <v xml:space="preserve"> </v>
          </cell>
          <cell r="CS335" t="str">
            <v xml:space="preserve"> </v>
          </cell>
          <cell r="CT335" t="str">
            <v xml:space="preserve"> </v>
          </cell>
          <cell r="CU335" t="str">
            <v xml:space="preserve"> </v>
          </cell>
          <cell r="CV335" t="str">
            <v xml:space="preserve"> </v>
          </cell>
          <cell r="CW335" t="str">
            <v xml:space="preserve"> </v>
          </cell>
          <cell r="CX335" t="str">
            <v xml:space="preserve"> </v>
          </cell>
          <cell r="CY335" t="str">
            <v xml:space="preserve"> </v>
          </cell>
          <cell r="CZ335" t="str">
            <v xml:space="preserve"> </v>
          </cell>
          <cell r="DA335" t="str">
            <v xml:space="preserve"> </v>
          </cell>
          <cell r="DB335" t="str">
            <v xml:space="preserve"> </v>
          </cell>
          <cell r="DC335" t="str">
            <v xml:space="preserve"> </v>
          </cell>
          <cell r="DD335" t="str">
            <v xml:space="preserve"> </v>
          </cell>
          <cell r="DE335" t="str">
            <v xml:space="preserve"> </v>
          </cell>
          <cell r="DF335" t="str">
            <v xml:space="preserve"> </v>
          </cell>
          <cell r="DG335" t="str">
            <v xml:space="preserve"> </v>
          </cell>
          <cell r="DH335" t="str">
            <v>2. OESChrysler Corporation1005081</v>
          </cell>
          <cell r="DI335">
            <v>0</v>
          </cell>
          <cell r="DJ335">
            <v>0</v>
          </cell>
          <cell r="DL335">
            <v>0</v>
          </cell>
          <cell r="DM335">
            <v>0</v>
          </cell>
          <cell r="DN335">
            <v>0</v>
          </cell>
          <cell r="DP335">
            <v>0</v>
          </cell>
          <cell r="DQ335">
            <v>0</v>
          </cell>
          <cell r="DR335">
            <v>0</v>
          </cell>
          <cell r="DT335">
            <v>0</v>
          </cell>
          <cell r="DU335">
            <v>0</v>
          </cell>
          <cell r="DV335">
            <v>0</v>
          </cell>
          <cell r="DX335">
            <v>0</v>
          </cell>
          <cell r="DY335">
            <v>0</v>
          </cell>
          <cell r="DZ335">
            <v>0</v>
          </cell>
          <cell r="EB335">
            <v>0</v>
          </cell>
          <cell r="EC335">
            <v>0</v>
          </cell>
          <cell r="ED335">
            <v>0</v>
          </cell>
          <cell r="EF335">
            <v>0</v>
          </cell>
          <cell r="EG335">
            <v>0</v>
          </cell>
          <cell r="EH335">
            <v>0</v>
          </cell>
          <cell r="EJ335">
            <v>0</v>
          </cell>
          <cell r="EK335">
            <v>0</v>
          </cell>
          <cell r="EL335">
            <v>0</v>
          </cell>
          <cell r="EN335">
            <v>0</v>
          </cell>
          <cell r="EO335">
            <v>0</v>
          </cell>
          <cell r="EP335">
            <v>0</v>
          </cell>
          <cell r="ER335">
            <v>0</v>
          </cell>
          <cell r="ES335">
            <v>0</v>
          </cell>
          <cell r="ET335">
            <v>0</v>
          </cell>
          <cell r="EV335">
            <v>0</v>
          </cell>
          <cell r="EW335">
            <v>0</v>
          </cell>
          <cell r="EX335">
            <v>0</v>
          </cell>
          <cell r="EZ335">
            <v>0</v>
          </cell>
          <cell r="FA335">
            <v>0</v>
          </cell>
          <cell r="FB335">
            <v>0</v>
          </cell>
          <cell r="FD335">
            <v>0</v>
          </cell>
          <cell r="FE335">
            <v>0</v>
          </cell>
          <cell r="FF335">
            <v>0</v>
          </cell>
          <cell r="FI335">
            <v>0</v>
          </cell>
          <cell r="FJ335">
            <v>0</v>
          </cell>
          <cell r="FK335">
            <v>0</v>
          </cell>
          <cell r="FM335">
            <v>0</v>
          </cell>
          <cell r="FN335">
            <v>0</v>
          </cell>
          <cell r="FO335">
            <v>0</v>
          </cell>
          <cell r="FQ335">
            <v>0</v>
          </cell>
          <cell r="FR335">
            <v>0</v>
          </cell>
          <cell r="FS335">
            <v>0</v>
          </cell>
          <cell r="FU335">
            <v>0</v>
          </cell>
          <cell r="FV335">
            <v>0</v>
          </cell>
          <cell r="FW335">
            <v>0</v>
          </cell>
          <cell r="FY335">
            <v>0</v>
          </cell>
          <cell r="FZ335">
            <v>0</v>
          </cell>
          <cell r="GA335">
            <v>0</v>
          </cell>
          <cell r="GC335">
            <v>0</v>
          </cell>
          <cell r="GD335">
            <v>0</v>
          </cell>
          <cell r="GE335">
            <v>0</v>
          </cell>
          <cell r="GG335">
            <v>0</v>
          </cell>
          <cell r="GH335">
            <v>0</v>
          </cell>
          <cell r="GI335">
            <v>0</v>
          </cell>
          <cell r="GK335">
            <v>0</v>
          </cell>
          <cell r="GL335">
            <v>0</v>
          </cell>
          <cell r="GM335">
            <v>0</v>
          </cell>
          <cell r="GO335">
            <v>0</v>
          </cell>
          <cell r="GP335">
            <v>0</v>
          </cell>
          <cell r="GQ335">
            <v>0</v>
          </cell>
          <cell r="GS335">
            <v>0</v>
          </cell>
          <cell r="GT335">
            <v>0</v>
          </cell>
          <cell r="GU335">
            <v>0</v>
          </cell>
          <cell r="GW335">
            <v>0</v>
          </cell>
          <cell r="GX335">
            <v>0</v>
          </cell>
          <cell r="GY335">
            <v>0</v>
          </cell>
          <cell r="HA335">
            <v>0</v>
          </cell>
          <cell r="HB335">
            <v>0</v>
          </cell>
          <cell r="HC335">
            <v>0</v>
          </cell>
        </row>
        <row r="336">
          <cell r="H336" t="str">
            <v>1005198</v>
          </cell>
          <cell r="I336" t="str">
            <v>USD</v>
          </cell>
          <cell r="J336" t="str">
            <v>RADIADOR 2.35 AH-BAV   CF</v>
          </cell>
          <cell r="K336" t="str">
            <v>T1</v>
          </cell>
          <cell r="L336">
            <v>0</v>
          </cell>
          <cell r="M336">
            <v>0</v>
          </cell>
          <cell r="N336">
            <v>55.74</v>
          </cell>
          <cell r="R336">
            <v>55.74</v>
          </cell>
          <cell r="V336">
            <v>55.74</v>
          </cell>
          <cell r="Z336">
            <v>55.74</v>
          </cell>
          <cell r="AD336">
            <v>55.74</v>
          </cell>
          <cell r="AH336">
            <v>55.74</v>
          </cell>
          <cell r="AL336">
            <v>55.74</v>
          </cell>
          <cell r="AP336">
            <v>55.74</v>
          </cell>
          <cell r="AT336">
            <v>55.74</v>
          </cell>
          <cell r="AX336">
            <v>55.74</v>
          </cell>
          <cell r="BB336">
            <v>55.74</v>
          </cell>
          <cell r="BF336">
            <v>55.74</v>
          </cell>
          <cell r="BJ336">
            <v>55.74</v>
          </cell>
          <cell r="BK336">
            <v>0</v>
          </cell>
          <cell r="BL336" t="str">
            <v xml:space="preserve"> </v>
          </cell>
          <cell r="BM336" t="str">
            <v xml:space="preserve"> </v>
          </cell>
          <cell r="BN336" t="str">
            <v xml:space="preserve"> </v>
          </cell>
          <cell r="BO336" t="str">
            <v xml:space="preserve"> </v>
          </cell>
          <cell r="BP336" t="str">
            <v xml:space="preserve"> </v>
          </cell>
          <cell r="BQ336" t="str">
            <v xml:space="preserve"> </v>
          </cell>
          <cell r="BR336" t="str">
            <v xml:space="preserve"> </v>
          </cell>
          <cell r="BS336" t="str">
            <v xml:space="preserve"> </v>
          </cell>
          <cell r="BT336" t="str">
            <v xml:space="preserve"> </v>
          </cell>
          <cell r="BU336" t="str">
            <v xml:space="preserve"> </v>
          </cell>
          <cell r="BV336" t="str">
            <v xml:space="preserve"> </v>
          </cell>
          <cell r="BW336" t="str">
            <v xml:space="preserve"> </v>
          </cell>
          <cell r="BX336" t="str">
            <v xml:space="preserve"> </v>
          </cell>
          <cell r="BY336" t="str">
            <v xml:space="preserve"> </v>
          </cell>
          <cell r="BZ336" t="str">
            <v xml:space="preserve"> </v>
          </cell>
          <cell r="CA336" t="str">
            <v xml:space="preserve"> </v>
          </cell>
          <cell r="CB336" t="str">
            <v xml:space="preserve"> </v>
          </cell>
          <cell r="CC336" t="str">
            <v xml:space="preserve"> </v>
          </cell>
          <cell r="CD336" t="str">
            <v xml:space="preserve"> </v>
          </cell>
          <cell r="CE336" t="str">
            <v xml:space="preserve"> </v>
          </cell>
          <cell r="CF336" t="str">
            <v xml:space="preserve"> </v>
          </cell>
          <cell r="CG336" t="str">
            <v xml:space="preserve"> </v>
          </cell>
          <cell r="CH336" t="str">
            <v xml:space="preserve"> </v>
          </cell>
          <cell r="CI336" t="str">
            <v xml:space="preserve"> </v>
          </cell>
          <cell r="CJ336" t="str">
            <v xml:space="preserve"> </v>
          </cell>
          <cell r="CK336" t="str">
            <v xml:space="preserve"> </v>
          </cell>
          <cell r="CL336" t="str">
            <v xml:space="preserve"> </v>
          </cell>
          <cell r="CM336" t="str">
            <v xml:space="preserve"> </v>
          </cell>
          <cell r="CN336" t="str">
            <v xml:space="preserve"> </v>
          </cell>
          <cell r="CO336" t="str">
            <v xml:space="preserve"> </v>
          </cell>
          <cell r="CP336" t="str">
            <v xml:space="preserve"> </v>
          </cell>
          <cell r="CQ336" t="str">
            <v xml:space="preserve"> </v>
          </cell>
          <cell r="CR336" t="str">
            <v xml:space="preserve"> </v>
          </cell>
          <cell r="CS336" t="str">
            <v xml:space="preserve"> </v>
          </cell>
          <cell r="CT336" t="str">
            <v xml:space="preserve"> </v>
          </cell>
          <cell r="CU336" t="str">
            <v xml:space="preserve"> </v>
          </cell>
          <cell r="CV336" t="str">
            <v xml:space="preserve"> </v>
          </cell>
          <cell r="CW336" t="str">
            <v xml:space="preserve"> </v>
          </cell>
          <cell r="CX336" t="str">
            <v xml:space="preserve"> </v>
          </cell>
          <cell r="CY336" t="str">
            <v xml:space="preserve"> </v>
          </cell>
          <cell r="CZ336" t="str">
            <v xml:space="preserve"> </v>
          </cell>
          <cell r="DA336" t="str">
            <v xml:space="preserve"> </v>
          </cell>
          <cell r="DB336" t="str">
            <v xml:space="preserve"> </v>
          </cell>
          <cell r="DC336" t="str">
            <v xml:space="preserve"> </v>
          </cell>
          <cell r="DD336" t="str">
            <v xml:space="preserve"> </v>
          </cell>
          <cell r="DE336" t="str">
            <v xml:space="preserve"> </v>
          </cell>
          <cell r="DF336" t="str">
            <v xml:space="preserve"> </v>
          </cell>
          <cell r="DG336" t="str">
            <v xml:space="preserve"> </v>
          </cell>
          <cell r="DH336" t="str">
            <v>2. OESChrysler Corporation1005198</v>
          </cell>
          <cell r="DI336">
            <v>0</v>
          </cell>
          <cell r="DJ336">
            <v>0</v>
          </cell>
          <cell r="DL336">
            <v>0</v>
          </cell>
          <cell r="DM336">
            <v>0</v>
          </cell>
          <cell r="DN336">
            <v>0</v>
          </cell>
          <cell r="DP336">
            <v>0</v>
          </cell>
          <cell r="DQ336">
            <v>0</v>
          </cell>
          <cell r="DR336">
            <v>0</v>
          </cell>
          <cell r="DT336">
            <v>0</v>
          </cell>
          <cell r="DU336">
            <v>0</v>
          </cell>
          <cell r="DV336">
            <v>0</v>
          </cell>
          <cell r="DX336">
            <v>0</v>
          </cell>
          <cell r="DY336">
            <v>0</v>
          </cell>
          <cell r="DZ336">
            <v>0</v>
          </cell>
          <cell r="EB336">
            <v>0</v>
          </cell>
          <cell r="EC336">
            <v>0</v>
          </cell>
          <cell r="ED336">
            <v>0</v>
          </cell>
          <cell r="EF336">
            <v>0</v>
          </cell>
          <cell r="EG336">
            <v>0</v>
          </cell>
          <cell r="EH336">
            <v>0</v>
          </cell>
          <cell r="EJ336">
            <v>0</v>
          </cell>
          <cell r="EK336">
            <v>0</v>
          </cell>
          <cell r="EL336">
            <v>0</v>
          </cell>
          <cell r="EN336">
            <v>0</v>
          </cell>
          <cell r="EO336">
            <v>0</v>
          </cell>
          <cell r="EP336">
            <v>0</v>
          </cell>
          <cell r="ER336">
            <v>0</v>
          </cell>
          <cell r="ES336">
            <v>0</v>
          </cell>
          <cell r="ET336">
            <v>0</v>
          </cell>
          <cell r="EV336">
            <v>0</v>
          </cell>
          <cell r="EW336">
            <v>0</v>
          </cell>
          <cell r="EX336">
            <v>0</v>
          </cell>
          <cell r="EZ336">
            <v>0</v>
          </cell>
          <cell r="FA336">
            <v>0</v>
          </cell>
          <cell r="FB336">
            <v>0</v>
          </cell>
          <cell r="FD336">
            <v>0</v>
          </cell>
          <cell r="FE336">
            <v>0</v>
          </cell>
          <cell r="FF336">
            <v>0</v>
          </cell>
          <cell r="FI336">
            <v>0</v>
          </cell>
          <cell r="FJ336">
            <v>0</v>
          </cell>
          <cell r="FK336">
            <v>0</v>
          </cell>
          <cell r="FM336">
            <v>0</v>
          </cell>
          <cell r="FN336">
            <v>0</v>
          </cell>
          <cell r="FO336">
            <v>0</v>
          </cell>
          <cell r="FQ336">
            <v>0</v>
          </cell>
          <cell r="FR336">
            <v>0</v>
          </cell>
          <cell r="FS336">
            <v>0</v>
          </cell>
          <cell r="FU336">
            <v>0</v>
          </cell>
          <cell r="FV336">
            <v>0</v>
          </cell>
          <cell r="FW336">
            <v>0</v>
          </cell>
          <cell r="FY336">
            <v>0</v>
          </cell>
          <cell r="FZ336">
            <v>0</v>
          </cell>
          <cell r="GA336">
            <v>0</v>
          </cell>
          <cell r="GC336">
            <v>0</v>
          </cell>
          <cell r="GD336">
            <v>0</v>
          </cell>
          <cell r="GE336">
            <v>0</v>
          </cell>
          <cell r="GG336">
            <v>0</v>
          </cell>
          <cell r="GH336">
            <v>0</v>
          </cell>
          <cell r="GI336">
            <v>0</v>
          </cell>
          <cell r="GK336">
            <v>0</v>
          </cell>
          <cell r="GL336">
            <v>0</v>
          </cell>
          <cell r="GM336">
            <v>0</v>
          </cell>
          <cell r="GO336">
            <v>0</v>
          </cell>
          <cell r="GP336">
            <v>0</v>
          </cell>
          <cell r="GQ336">
            <v>0</v>
          </cell>
          <cell r="GS336">
            <v>0</v>
          </cell>
          <cell r="GT336">
            <v>0</v>
          </cell>
          <cell r="GU336">
            <v>0</v>
          </cell>
          <cell r="GW336">
            <v>0</v>
          </cell>
          <cell r="GX336">
            <v>0</v>
          </cell>
          <cell r="GY336">
            <v>0</v>
          </cell>
          <cell r="HA336">
            <v>0</v>
          </cell>
          <cell r="HB336">
            <v>0</v>
          </cell>
          <cell r="HC336">
            <v>0</v>
          </cell>
        </row>
        <row r="337">
          <cell r="H337" t="str">
            <v>1005236</v>
          </cell>
          <cell r="I337" t="str">
            <v>USD</v>
          </cell>
          <cell r="J337" t="str">
            <v>RADIADOR 0.70 AH-BAV   DF</v>
          </cell>
          <cell r="K337" t="str">
            <v>T1</v>
          </cell>
          <cell r="L337">
            <v>0</v>
          </cell>
          <cell r="M337">
            <v>0</v>
          </cell>
          <cell r="N337">
            <v>89.929199999999994</v>
          </cell>
          <cell r="O337">
            <v>-0.23</v>
          </cell>
          <cell r="P337" t="str">
            <v>Prod.Tec</v>
          </cell>
          <cell r="Q337" t="str">
            <v>Ideas MCM 128077-128079</v>
          </cell>
          <cell r="R337">
            <v>89.69919999999999</v>
          </cell>
          <cell r="V337">
            <v>89.69919999999999</v>
          </cell>
          <cell r="Z337">
            <v>89.69919999999999</v>
          </cell>
          <cell r="AD337">
            <v>89.69919999999999</v>
          </cell>
          <cell r="AH337">
            <v>89.69919999999999</v>
          </cell>
          <cell r="AL337">
            <v>89.69919999999999</v>
          </cell>
          <cell r="AP337">
            <v>89.69919999999999</v>
          </cell>
          <cell r="AT337">
            <v>89.69919999999999</v>
          </cell>
          <cell r="AX337">
            <v>89.69919999999999</v>
          </cell>
          <cell r="BB337">
            <v>89.69919999999999</v>
          </cell>
          <cell r="BF337">
            <v>89.69919999999999</v>
          </cell>
          <cell r="BJ337">
            <v>89.69919999999999</v>
          </cell>
          <cell r="BK337">
            <v>-0.23</v>
          </cell>
          <cell r="BL337" t="str">
            <v xml:space="preserve"> </v>
          </cell>
          <cell r="BM337" t="str">
            <v xml:space="preserve"> </v>
          </cell>
          <cell r="BN337">
            <v>-0.23</v>
          </cell>
          <cell r="BO337" t="str">
            <v xml:space="preserve"> </v>
          </cell>
          <cell r="BP337" t="str">
            <v xml:space="preserve"> </v>
          </cell>
          <cell r="BQ337" t="str">
            <v xml:space="preserve"> </v>
          </cell>
          <cell r="BR337" t="str">
            <v xml:space="preserve"> </v>
          </cell>
          <cell r="BS337" t="str">
            <v xml:space="preserve"> </v>
          </cell>
          <cell r="BT337" t="str">
            <v xml:space="preserve"> </v>
          </cell>
          <cell r="BU337" t="str">
            <v xml:space="preserve"> </v>
          </cell>
          <cell r="BV337" t="str">
            <v xml:space="preserve"> </v>
          </cell>
          <cell r="BW337" t="str">
            <v xml:space="preserve"> </v>
          </cell>
          <cell r="BX337" t="str">
            <v xml:space="preserve"> </v>
          </cell>
          <cell r="BY337" t="str">
            <v xml:space="preserve"> </v>
          </cell>
          <cell r="BZ337" t="str">
            <v xml:space="preserve"> </v>
          </cell>
          <cell r="CA337" t="str">
            <v xml:space="preserve"> </v>
          </cell>
          <cell r="CB337" t="str">
            <v xml:space="preserve"> </v>
          </cell>
          <cell r="CC337" t="str">
            <v xml:space="preserve"> </v>
          </cell>
          <cell r="CD337" t="str">
            <v xml:space="preserve"> </v>
          </cell>
          <cell r="CE337" t="str">
            <v xml:space="preserve"> </v>
          </cell>
          <cell r="CF337" t="str">
            <v xml:space="preserve"> </v>
          </cell>
          <cell r="CG337" t="str">
            <v xml:space="preserve"> </v>
          </cell>
          <cell r="CH337" t="str">
            <v xml:space="preserve"> </v>
          </cell>
          <cell r="CI337" t="str">
            <v xml:space="preserve"> </v>
          </cell>
          <cell r="CJ337" t="str">
            <v xml:space="preserve"> </v>
          </cell>
          <cell r="CK337" t="str">
            <v xml:space="preserve"> </v>
          </cell>
          <cell r="CL337" t="str">
            <v xml:space="preserve"> </v>
          </cell>
          <cell r="CM337" t="str">
            <v xml:space="preserve"> </v>
          </cell>
          <cell r="CN337" t="str">
            <v xml:space="preserve"> </v>
          </cell>
          <cell r="CO337" t="str">
            <v xml:space="preserve"> </v>
          </cell>
          <cell r="CP337" t="str">
            <v xml:space="preserve"> </v>
          </cell>
          <cell r="CQ337" t="str">
            <v xml:space="preserve"> </v>
          </cell>
          <cell r="CR337" t="str">
            <v xml:space="preserve"> </v>
          </cell>
          <cell r="CS337" t="str">
            <v xml:space="preserve"> </v>
          </cell>
          <cell r="CT337" t="str">
            <v xml:space="preserve"> </v>
          </cell>
          <cell r="CU337" t="str">
            <v xml:space="preserve"> </v>
          </cell>
          <cell r="CV337" t="str">
            <v xml:space="preserve"> </v>
          </cell>
          <cell r="CW337" t="str">
            <v xml:space="preserve"> </v>
          </cell>
          <cell r="CX337" t="str">
            <v xml:space="preserve"> </v>
          </cell>
          <cell r="CY337" t="str">
            <v xml:space="preserve"> </v>
          </cell>
          <cell r="CZ337" t="str">
            <v xml:space="preserve"> </v>
          </cell>
          <cell r="DA337" t="str">
            <v xml:space="preserve"> </v>
          </cell>
          <cell r="DB337" t="str">
            <v xml:space="preserve"> </v>
          </cell>
          <cell r="DC337" t="str">
            <v xml:space="preserve"> </v>
          </cell>
          <cell r="DD337" t="str">
            <v xml:space="preserve"> </v>
          </cell>
          <cell r="DE337" t="str">
            <v xml:space="preserve"> </v>
          </cell>
          <cell r="DF337" t="str">
            <v xml:space="preserve"> </v>
          </cell>
          <cell r="DG337" t="str">
            <v xml:space="preserve"> </v>
          </cell>
          <cell r="DH337" t="str">
            <v>2. OESChrysler Corporation1005236</v>
          </cell>
          <cell r="DI337">
            <v>-0.23</v>
          </cell>
          <cell r="DJ337">
            <v>0</v>
          </cell>
          <cell r="DL337">
            <v>0</v>
          </cell>
          <cell r="DM337">
            <v>-0.23</v>
          </cell>
          <cell r="DN337">
            <v>0</v>
          </cell>
          <cell r="DP337">
            <v>0</v>
          </cell>
          <cell r="DQ337">
            <v>0</v>
          </cell>
          <cell r="DR337">
            <v>0</v>
          </cell>
          <cell r="DT337">
            <v>0</v>
          </cell>
          <cell r="DU337">
            <v>0</v>
          </cell>
          <cell r="DV337">
            <v>0</v>
          </cell>
          <cell r="DX337">
            <v>0</v>
          </cell>
          <cell r="DY337">
            <v>0</v>
          </cell>
          <cell r="DZ337">
            <v>0</v>
          </cell>
          <cell r="EB337">
            <v>0</v>
          </cell>
          <cell r="EC337">
            <v>0</v>
          </cell>
          <cell r="ED337">
            <v>0</v>
          </cell>
          <cell r="EF337">
            <v>0</v>
          </cell>
          <cell r="EG337">
            <v>0</v>
          </cell>
          <cell r="EH337">
            <v>0</v>
          </cell>
          <cell r="EJ337">
            <v>0</v>
          </cell>
          <cell r="EK337">
            <v>0</v>
          </cell>
          <cell r="EL337">
            <v>0</v>
          </cell>
          <cell r="EN337">
            <v>0</v>
          </cell>
          <cell r="EO337">
            <v>0</v>
          </cell>
          <cell r="EP337">
            <v>0</v>
          </cell>
          <cell r="ER337">
            <v>0</v>
          </cell>
          <cell r="ES337">
            <v>0</v>
          </cell>
          <cell r="ET337">
            <v>0</v>
          </cell>
          <cell r="EV337">
            <v>0</v>
          </cell>
          <cell r="EW337">
            <v>0</v>
          </cell>
          <cell r="EX337">
            <v>0</v>
          </cell>
          <cell r="EZ337">
            <v>0</v>
          </cell>
          <cell r="FA337">
            <v>0</v>
          </cell>
          <cell r="FB337">
            <v>0</v>
          </cell>
          <cell r="FD337">
            <v>0</v>
          </cell>
          <cell r="FE337">
            <v>0</v>
          </cell>
          <cell r="FF337">
            <v>0</v>
          </cell>
          <cell r="FI337">
            <v>0</v>
          </cell>
          <cell r="FJ337">
            <v>-0.23</v>
          </cell>
          <cell r="FK337">
            <v>0</v>
          </cell>
          <cell r="FM337">
            <v>0</v>
          </cell>
          <cell r="FN337">
            <v>-0.23</v>
          </cell>
          <cell r="FO337">
            <v>0</v>
          </cell>
          <cell r="FQ337">
            <v>0</v>
          </cell>
          <cell r="FR337">
            <v>-0.23</v>
          </cell>
          <cell r="FS337">
            <v>0</v>
          </cell>
          <cell r="FU337">
            <v>0</v>
          </cell>
          <cell r="FV337">
            <v>-0.23</v>
          </cell>
          <cell r="FW337">
            <v>0</v>
          </cell>
          <cell r="FY337">
            <v>0</v>
          </cell>
          <cell r="FZ337">
            <v>-0.23</v>
          </cell>
          <cell r="GA337">
            <v>0</v>
          </cell>
          <cell r="GC337">
            <v>0</v>
          </cell>
          <cell r="GD337">
            <v>-0.23</v>
          </cell>
          <cell r="GE337">
            <v>0</v>
          </cell>
          <cell r="GG337">
            <v>0</v>
          </cell>
          <cell r="GH337">
            <v>-0.23</v>
          </cell>
          <cell r="GI337">
            <v>0</v>
          </cell>
          <cell r="GK337">
            <v>0</v>
          </cell>
          <cell r="GL337">
            <v>-0.23</v>
          </cell>
          <cell r="GM337">
            <v>0</v>
          </cell>
          <cell r="GO337">
            <v>0</v>
          </cell>
          <cell r="GP337">
            <v>-0.23</v>
          </cell>
          <cell r="GQ337">
            <v>0</v>
          </cell>
          <cell r="GS337">
            <v>0</v>
          </cell>
          <cell r="GT337">
            <v>-0.23</v>
          </cell>
          <cell r="GU337">
            <v>0</v>
          </cell>
          <cell r="GW337">
            <v>0</v>
          </cell>
          <cell r="GX337">
            <v>-0.23</v>
          </cell>
          <cell r="GY337">
            <v>0</v>
          </cell>
          <cell r="HA337">
            <v>0</v>
          </cell>
          <cell r="HB337">
            <v>-0.23</v>
          </cell>
          <cell r="HC337">
            <v>0</v>
          </cell>
        </row>
        <row r="338">
          <cell r="H338" t="str">
            <v>1005261</v>
          </cell>
          <cell r="I338" t="str">
            <v>USD</v>
          </cell>
          <cell r="J338" t="str">
            <v>RAD N-BODY 1.50 A/T SERVI</v>
          </cell>
          <cell r="K338" t="str">
            <v>T1</v>
          </cell>
          <cell r="L338">
            <v>12.341429999999999</v>
          </cell>
          <cell r="M338">
            <v>12341.429999999998</v>
          </cell>
          <cell r="N338">
            <v>91.417999999999978</v>
          </cell>
          <cell r="R338">
            <v>91.417999999999978</v>
          </cell>
          <cell r="V338">
            <v>91.417999999999978</v>
          </cell>
          <cell r="Z338">
            <v>91.417999999999978</v>
          </cell>
          <cell r="AD338">
            <v>91.417999999999978</v>
          </cell>
          <cell r="AH338">
            <v>91.417999999999978</v>
          </cell>
          <cell r="AL338">
            <v>91.417999999999978</v>
          </cell>
          <cell r="AP338">
            <v>91.417999999999978</v>
          </cell>
          <cell r="AT338">
            <v>91.417999999999978</v>
          </cell>
          <cell r="AX338">
            <v>91.417999999999978</v>
          </cell>
          <cell r="BB338">
            <v>91.417999999999978</v>
          </cell>
          <cell r="BF338">
            <v>91.417999999999978</v>
          </cell>
          <cell r="BJ338">
            <v>91.417999999999978</v>
          </cell>
          <cell r="BK338">
            <v>0</v>
          </cell>
          <cell r="BL338" t="str">
            <v xml:space="preserve"> </v>
          </cell>
          <cell r="BM338" t="str">
            <v xml:space="preserve"> </v>
          </cell>
          <cell r="BN338" t="str">
            <v xml:space="preserve"> </v>
          </cell>
          <cell r="BO338" t="str">
            <v xml:space="preserve"> </v>
          </cell>
          <cell r="BP338" t="str">
            <v xml:space="preserve"> </v>
          </cell>
          <cell r="BQ338" t="str">
            <v xml:space="preserve"> </v>
          </cell>
          <cell r="BR338" t="str">
            <v xml:space="preserve"> </v>
          </cell>
          <cell r="BS338" t="str">
            <v xml:space="preserve"> </v>
          </cell>
          <cell r="BT338" t="str">
            <v xml:space="preserve"> </v>
          </cell>
          <cell r="BU338" t="str">
            <v xml:space="preserve"> </v>
          </cell>
          <cell r="BV338" t="str">
            <v xml:space="preserve"> </v>
          </cell>
          <cell r="BW338" t="str">
            <v xml:space="preserve"> </v>
          </cell>
          <cell r="BX338" t="str">
            <v xml:space="preserve"> </v>
          </cell>
          <cell r="BY338" t="str">
            <v xml:space="preserve"> </v>
          </cell>
          <cell r="BZ338" t="str">
            <v xml:space="preserve"> </v>
          </cell>
          <cell r="CA338" t="str">
            <v xml:space="preserve"> </v>
          </cell>
          <cell r="CB338" t="str">
            <v xml:space="preserve"> </v>
          </cell>
          <cell r="CC338" t="str">
            <v xml:space="preserve"> </v>
          </cell>
          <cell r="CD338" t="str">
            <v xml:space="preserve"> </v>
          </cell>
          <cell r="CE338" t="str">
            <v xml:space="preserve"> </v>
          </cell>
          <cell r="CF338" t="str">
            <v xml:space="preserve"> </v>
          </cell>
          <cell r="CG338" t="str">
            <v xml:space="preserve"> </v>
          </cell>
          <cell r="CH338" t="str">
            <v xml:space="preserve"> </v>
          </cell>
          <cell r="CI338" t="str">
            <v xml:space="preserve"> </v>
          </cell>
          <cell r="CJ338" t="str">
            <v xml:space="preserve"> </v>
          </cell>
          <cell r="CK338" t="str">
            <v xml:space="preserve"> </v>
          </cell>
          <cell r="CL338" t="str">
            <v xml:space="preserve"> </v>
          </cell>
          <cell r="CM338" t="str">
            <v xml:space="preserve"> </v>
          </cell>
          <cell r="CN338" t="str">
            <v xml:space="preserve"> </v>
          </cell>
          <cell r="CO338" t="str">
            <v xml:space="preserve"> </v>
          </cell>
          <cell r="CP338" t="str">
            <v xml:space="preserve"> </v>
          </cell>
          <cell r="CQ338" t="str">
            <v xml:space="preserve"> </v>
          </cell>
          <cell r="CR338" t="str">
            <v xml:space="preserve"> </v>
          </cell>
          <cell r="CS338" t="str">
            <v xml:space="preserve"> </v>
          </cell>
          <cell r="CT338" t="str">
            <v xml:space="preserve"> </v>
          </cell>
          <cell r="CU338" t="str">
            <v xml:space="preserve"> </v>
          </cell>
          <cell r="CV338" t="str">
            <v xml:space="preserve"> </v>
          </cell>
          <cell r="CW338" t="str">
            <v xml:space="preserve"> </v>
          </cell>
          <cell r="CX338" t="str">
            <v xml:space="preserve"> </v>
          </cell>
          <cell r="CY338" t="str">
            <v xml:space="preserve"> </v>
          </cell>
          <cell r="CZ338" t="str">
            <v xml:space="preserve"> </v>
          </cell>
          <cell r="DA338" t="str">
            <v xml:space="preserve"> </v>
          </cell>
          <cell r="DB338" t="str">
            <v xml:space="preserve"> </v>
          </cell>
          <cell r="DC338" t="str">
            <v xml:space="preserve"> </v>
          </cell>
          <cell r="DD338" t="str">
            <v xml:space="preserve"> </v>
          </cell>
          <cell r="DE338" t="str">
            <v xml:space="preserve"> </v>
          </cell>
          <cell r="DF338" t="str">
            <v xml:space="preserve"> </v>
          </cell>
          <cell r="DG338" t="str">
            <v xml:space="preserve"> </v>
          </cell>
          <cell r="DH338" t="str">
            <v>2. OESChrysler Corporation1005261</v>
          </cell>
          <cell r="DI338">
            <v>0</v>
          </cell>
          <cell r="DJ338">
            <v>0</v>
          </cell>
          <cell r="DL338">
            <v>0</v>
          </cell>
          <cell r="DM338">
            <v>0</v>
          </cell>
          <cell r="DN338">
            <v>0</v>
          </cell>
          <cell r="DP338">
            <v>0</v>
          </cell>
          <cell r="DQ338">
            <v>0</v>
          </cell>
          <cell r="DR338">
            <v>0</v>
          </cell>
          <cell r="DT338">
            <v>0</v>
          </cell>
          <cell r="DU338">
            <v>0</v>
          </cell>
          <cell r="DV338">
            <v>0</v>
          </cell>
          <cell r="DX338">
            <v>0</v>
          </cell>
          <cell r="DY338">
            <v>0</v>
          </cell>
          <cell r="DZ338">
            <v>0</v>
          </cell>
          <cell r="EB338">
            <v>0</v>
          </cell>
          <cell r="EC338">
            <v>0</v>
          </cell>
          <cell r="ED338">
            <v>0</v>
          </cell>
          <cell r="EF338">
            <v>0</v>
          </cell>
          <cell r="EG338">
            <v>0</v>
          </cell>
          <cell r="EH338">
            <v>0</v>
          </cell>
          <cell r="EJ338">
            <v>0</v>
          </cell>
          <cell r="EK338">
            <v>0</v>
          </cell>
          <cell r="EL338">
            <v>0</v>
          </cell>
          <cell r="EN338">
            <v>0</v>
          </cell>
          <cell r="EO338">
            <v>0</v>
          </cell>
          <cell r="EP338">
            <v>0</v>
          </cell>
          <cell r="ER338">
            <v>0</v>
          </cell>
          <cell r="ES338">
            <v>0</v>
          </cell>
          <cell r="ET338">
            <v>0</v>
          </cell>
          <cell r="EV338">
            <v>0</v>
          </cell>
          <cell r="EW338">
            <v>0</v>
          </cell>
          <cell r="EX338">
            <v>0</v>
          </cell>
          <cell r="EZ338">
            <v>0</v>
          </cell>
          <cell r="FA338">
            <v>0</v>
          </cell>
          <cell r="FB338">
            <v>0</v>
          </cell>
          <cell r="FD338">
            <v>0</v>
          </cell>
          <cell r="FE338">
            <v>0</v>
          </cell>
          <cell r="FF338">
            <v>0</v>
          </cell>
          <cell r="FI338">
            <v>0</v>
          </cell>
          <cell r="FJ338">
            <v>0</v>
          </cell>
          <cell r="FK338">
            <v>0</v>
          </cell>
          <cell r="FM338">
            <v>0</v>
          </cell>
          <cell r="FN338">
            <v>0</v>
          </cell>
          <cell r="FO338">
            <v>0</v>
          </cell>
          <cell r="FQ338">
            <v>0</v>
          </cell>
          <cell r="FR338">
            <v>0</v>
          </cell>
          <cell r="FS338">
            <v>0</v>
          </cell>
          <cell r="FU338">
            <v>0</v>
          </cell>
          <cell r="FV338">
            <v>0</v>
          </cell>
          <cell r="FW338">
            <v>0</v>
          </cell>
          <cell r="FY338">
            <v>0</v>
          </cell>
          <cell r="FZ338">
            <v>0</v>
          </cell>
          <cell r="GA338">
            <v>0</v>
          </cell>
          <cell r="GC338">
            <v>0</v>
          </cell>
          <cell r="GD338">
            <v>0</v>
          </cell>
          <cell r="GE338">
            <v>0</v>
          </cell>
          <cell r="GG338">
            <v>0</v>
          </cell>
          <cell r="GH338">
            <v>0</v>
          </cell>
          <cell r="GI338">
            <v>0</v>
          </cell>
          <cell r="GK338">
            <v>0</v>
          </cell>
          <cell r="GL338">
            <v>0</v>
          </cell>
          <cell r="GM338">
            <v>0</v>
          </cell>
          <cell r="GO338">
            <v>0</v>
          </cell>
          <cell r="GP338">
            <v>0</v>
          </cell>
          <cell r="GQ338">
            <v>0</v>
          </cell>
          <cell r="GS338">
            <v>0</v>
          </cell>
          <cell r="GT338">
            <v>0</v>
          </cell>
          <cell r="GU338">
            <v>0</v>
          </cell>
          <cell r="GW338">
            <v>0</v>
          </cell>
          <cell r="GX338">
            <v>0</v>
          </cell>
          <cell r="GY338">
            <v>0</v>
          </cell>
          <cell r="HA338">
            <v>0</v>
          </cell>
          <cell r="HB338">
            <v>0</v>
          </cell>
          <cell r="HC338">
            <v>0</v>
          </cell>
        </row>
        <row r="339">
          <cell r="H339" t="str">
            <v>1005282</v>
          </cell>
          <cell r="I339" t="str">
            <v>USD</v>
          </cell>
          <cell r="J339" t="str">
            <v>RAD N-BODY 0.7 A/T MOPAR</v>
          </cell>
          <cell r="K339" t="str">
            <v>T1</v>
          </cell>
          <cell r="L339">
            <v>48.262699799999986</v>
          </cell>
          <cell r="M339">
            <v>48262.699799999988</v>
          </cell>
          <cell r="N339">
            <v>85.519400000000005</v>
          </cell>
          <cell r="O339">
            <v>-0.4</v>
          </cell>
          <cell r="P339" t="str">
            <v>Prod.Tec</v>
          </cell>
          <cell r="Q339" t="str">
            <v>Idea MCM 128079 Resource</v>
          </cell>
          <cell r="R339">
            <v>85.119399999999999</v>
          </cell>
          <cell r="V339">
            <v>85.119399999999999</v>
          </cell>
          <cell r="Z339">
            <v>85.119399999999999</v>
          </cell>
          <cell r="AD339">
            <v>85.119399999999999</v>
          </cell>
          <cell r="AH339">
            <v>85.119399999999999</v>
          </cell>
          <cell r="AL339">
            <v>85.119399999999999</v>
          </cell>
          <cell r="AP339">
            <v>85.119399999999999</v>
          </cell>
          <cell r="AT339">
            <v>85.119399999999999</v>
          </cell>
          <cell r="AX339">
            <v>85.119399999999999</v>
          </cell>
          <cell r="BB339">
            <v>85.119399999999999</v>
          </cell>
          <cell r="BF339">
            <v>85.119399999999999</v>
          </cell>
          <cell r="BJ339">
            <v>85.119399999999999</v>
          </cell>
          <cell r="BK339">
            <v>-0.4</v>
          </cell>
          <cell r="BL339" t="str">
            <v xml:space="preserve"> </v>
          </cell>
          <cell r="BM339" t="str">
            <v xml:space="preserve"> </v>
          </cell>
          <cell r="BN339">
            <v>-0.4</v>
          </cell>
          <cell r="BO339" t="str">
            <v xml:space="preserve"> </v>
          </cell>
          <cell r="BP339" t="str">
            <v xml:space="preserve"> </v>
          </cell>
          <cell r="BQ339" t="str">
            <v xml:space="preserve"> </v>
          </cell>
          <cell r="BR339" t="str">
            <v xml:space="preserve"> </v>
          </cell>
          <cell r="BS339" t="str">
            <v xml:space="preserve"> </v>
          </cell>
          <cell r="BT339" t="str">
            <v xml:space="preserve"> </v>
          </cell>
          <cell r="BU339" t="str">
            <v xml:space="preserve"> </v>
          </cell>
          <cell r="BV339" t="str">
            <v xml:space="preserve"> </v>
          </cell>
          <cell r="BW339" t="str">
            <v xml:space="preserve"> </v>
          </cell>
          <cell r="BX339" t="str">
            <v xml:space="preserve"> </v>
          </cell>
          <cell r="BY339" t="str">
            <v xml:space="preserve"> </v>
          </cell>
          <cell r="BZ339" t="str">
            <v xml:space="preserve"> </v>
          </cell>
          <cell r="CA339" t="str">
            <v xml:space="preserve"> </v>
          </cell>
          <cell r="CB339" t="str">
            <v xml:space="preserve"> </v>
          </cell>
          <cell r="CC339" t="str">
            <v xml:space="preserve"> </v>
          </cell>
          <cell r="CD339" t="str">
            <v xml:space="preserve"> </v>
          </cell>
          <cell r="CE339" t="str">
            <v xml:space="preserve"> </v>
          </cell>
          <cell r="CF339" t="str">
            <v xml:space="preserve"> </v>
          </cell>
          <cell r="CG339" t="str">
            <v xml:space="preserve"> </v>
          </cell>
          <cell r="CH339" t="str">
            <v xml:space="preserve"> </v>
          </cell>
          <cell r="CI339" t="str">
            <v xml:space="preserve"> </v>
          </cell>
          <cell r="CJ339" t="str">
            <v xml:space="preserve"> </v>
          </cell>
          <cell r="CK339" t="str">
            <v xml:space="preserve"> </v>
          </cell>
          <cell r="CL339" t="str">
            <v xml:space="preserve"> </v>
          </cell>
          <cell r="CM339" t="str">
            <v xml:space="preserve"> </v>
          </cell>
          <cell r="CN339" t="str">
            <v xml:space="preserve"> </v>
          </cell>
          <cell r="CO339" t="str">
            <v xml:space="preserve"> </v>
          </cell>
          <cell r="CP339" t="str">
            <v xml:space="preserve"> </v>
          </cell>
          <cell r="CQ339" t="str">
            <v xml:space="preserve"> </v>
          </cell>
          <cell r="CR339" t="str">
            <v xml:space="preserve"> </v>
          </cell>
          <cell r="CS339" t="str">
            <v xml:space="preserve"> </v>
          </cell>
          <cell r="CT339" t="str">
            <v xml:space="preserve"> </v>
          </cell>
          <cell r="CU339" t="str">
            <v xml:space="preserve"> </v>
          </cell>
          <cell r="CV339" t="str">
            <v xml:space="preserve"> </v>
          </cell>
          <cell r="CW339" t="str">
            <v xml:space="preserve"> </v>
          </cell>
          <cell r="CX339" t="str">
            <v xml:space="preserve"> </v>
          </cell>
          <cell r="CY339" t="str">
            <v xml:space="preserve"> </v>
          </cell>
          <cell r="CZ339" t="str">
            <v xml:space="preserve"> </v>
          </cell>
          <cell r="DA339" t="str">
            <v xml:space="preserve"> </v>
          </cell>
          <cell r="DB339" t="str">
            <v xml:space="preserve"> </v>
          </cell>
          <cell r="DC339" t="str">
            <v xml:space="preserve"> </v>
          </cell>
          <cell r="DD339" t="str">
            <v xml:space="preserve"> </v>
          </cell>
          <cell r="DE339" t="str">
            <v xml:space="preserve"> </v>
          </cell>
          <cell r="DF339" t="str">
            <v xml:space="preserve"> </v>
          </cell>
          <cell r="DG339" t="str">
            <v xml:space="preserve"> </v>
          </cell>
          <cell r="DH339" t="str">
            <v>2. OESChrysler Corporation1005282</v>
          </cell>
          <cell r="DI339">
            <v>-0.4</v>
          </cell>
          <cell r="DJ339">
            <v>0</v>
          </cell>
          <cell r="DL339">
            <v>0</v>
          </cell>
          <cell r="DM339">
            <v>-0.4</v>
          </cell>
          <cell r="DN339">
            <v>0</v>
          </cell>
          <cell r="DP339">
            <v>0</v>
          </cell>
          <cell r="DQ339">
            <v>0</v>
          </cell>
          <cell r="DR339">
            <v>0</v>
          </cell>
          <cell r="DT339">
            <v>0</v>
          </cell>
          <cell r="DU339">
            <v>0</v>
          </cell>
          <cell r="DV339">
            <v>0</v>
          </cell>
          <cell r="DX339">
            <v>0</v>
          </cell>
          <cell r="DY339">
            <v>0</v>
          </cell>
          <cell r="DZ339">
            <v>0</v>
          </cell>
          <cell r="EB339">
            <v>0</v>
          </cell>
          <cell r="EC339">
            <v>0</v>
          </cell>
          <cell r="ED339">
            <v>0</v>
          </cell>
          <cell r="EF339">
            <v>0</v>
          </cell>
          <cell r="EG339">
            <v>0</v>
          </cell>
          <cell r="EH339">
            <v>0</v>
          </cell>
          <cell r="EJ339">
            <v>0</v>
          </cell>
          <cell r="EK339">
            <v>0</v>
          </cell>
          <cell r="EL339">
            <v>0</v>
          </cell>
          <cell r="EN339">
            <v>0</v>
          </cell>
          <cell r="EO339">
            <v>0</v>
          </cell>
          <cell r="EP339">
            <v>0</v>
          </cell>
          <cell r="ER339">
            <v>0</v>
          </cell>
          <cell r="ES339">
            <v>0</v>
          </cell>
          <cell r="ET339">
            <v>0</v>
          </cell>
          <cell r="EV339">
            <v>0</v>
          </cell>
          <cell r="EW339">
            <v>0</v>
          </cell>
          <cell r="EX339">
            <v>0</v>
          </cell>
          <cell r="EZ339">
            <v>0</v>
          </cell>
          <cell r="FA339">
            <v>0</v>
          </cell>
          <cell r="FB339">
            <v>0</v>
          </cell>
          <cell r="FD339">
            <v>0</v>
          </cell>
          <cell r="FE339">
            <v>0</v>
          </cell>
          <cell r="FF339">
            <v>0</v>
          </cell>
          <cell r="FI339">
            <v>0</v>
          </cell>
          <cell r="FJ339">
            <v>-0.4</v>
          </cell>
          <cell r="FK339">
            <v>0</v>
          </cell>
          <cell r="FM339">
            <v>0</v>
          </cell>
          <cell r="FN339">
            <v>-0.4</v>
          </cell>
          <cell r="FO339">
            <v>0</v>
          </cell>
          <cell r="FQ339">
            <v>0</v>
          </cell>
          <cell r="FR339">
            <v>-0.4</v>
          </cell>
          <cell r="FS339">
            <v>0</v>
          </cell>
          <cell r="FU339">
            <v>0</v>
          </cell>
          <cell r="FV339">
            <v>-0.4</v>
          </cell>
          <cell r="FW339">
            <v>0</v>
          </cell>
          <cell r="FY339">
            <v>0</v>
          </cell>
          <cell r="FZ339">
            <v>-0.4</v>
          </cell>
          <cell r="GA339">
            <v>0</v>
          </cell>
          <cell r="GC339">
            <v>0</v>
          </cell>
          <cell r="GD339">
            <v>-0.4</v>
          </cell>
          <cell r="GE339">
            <v>0</v>
          </cell>
          <cell r="GG339">
            <v>0</v>
          </cell>
          <cell r="GH339">
            <v>-0.4</v>
          </cell>
          <cell r="GI339">
            <v>0</v>
          </cell>
          <cell r="GK339">
            <v>0</v>
          </cell>
          <cell r="GL339">
            <v>-0.4</v>
          </cell>
          <cell r="GM339">
            <v>0</v>
          </cell>
          <cell r="GO339">
            <v>0</v>
          </cell>
          <cell r="GP339">
            <v>-0.4</v>
          </cell>
          <cell r="GQ339">
            <v>0</v>
          </cell>
          <cell r="GS339">
            <v>0</v>
          </cell>
          <cell r="GT339">
            <v>-0.4</v>
          </cell>
          <cell r="GU339">
            <v>0</v>
          </cell>
          <cell r="GW339">
            <v>0</v>
          </cell>
          <cell r="GX339">
            <v>-0.4</v>
          </cell>
          <cell r="GY339">
            <v>0</v>
          </cell>
          <cell r="HA339">
            <v>0</v>
          </cell>
          <cell r="HB339">
            <v>-0.4</v>
          </cell>
          <cell r="HC339">
            <v>0</v>
          </cell>
        </row>
        <row r="340">
          <cell r="H340" t="str">
            <v>1005283</v>
          </cell>
          <cell r="I340" t="str">
            <v>USD</v>
          </cell>
          <cell r="J340" t="str">
            <v>RAD N-BODY 1.50 A/T SERVI</v>
          </cell>
          <cell r="K340" t="str">
            <v>T1</v>
          </cell>
          <cell r="L340">
            <v>71.324628479999987</v>
          </cell>
          <cell r="M340">
            <v>71324.628479999985</v>
          </cell>
          <cell r="N340">
            <v>88.448199999999986</v>
          </cell>
          <cell r="R340">
            <v>88.448199999999986</v>
          </cell>
          <cell r="V340">
            <v>88.448199999999986</v>
          </cell>
          <cell r="Z340">
            <v>88.448199999999986</v>
          </cell>
          <cell r="AD340">
            <v>88.448199999999986</v>
          </cell>
          <cell r="AH340">
            <v>88.448199999999986</v>
          </cell>
          <cell r="AL340">
            <v>88.448199999999986</v>
          </cell>
          <cell r="AP340">
            <v>88.448199999999986</v>
          </cell>
          <cell r="AT340">
            <v>88.448199999999986</v>
          </cell>
          <cell r="AX340">
            <v>88.448199999999986</v>
          </cell>
          <cell r="BB340">
            <v>88.448199999999986</v>
          </cell>
          <cell r="BF340">
            <v>88.448199999999986</v>
          </cell>
          <cell r="BJ340">
            <v>88.448199999999986</v>
          </cell>
          <cell r="BK340">
            <v>0</v>
          </cell>
          <cell r="BL340" t="str">
            <v xml:space="preserve"> </v>
          </cell>
          <cell r="BM340" t="str">
            <v xml:space="preserve"> </v>
          </cell>
          <cell r="BN340" t="str">
            <v xml:space="preserve"> </v>
          </cell>
          <cell r="BO340" t="str">
            <v xml:space="preserve"> </v>
          </cell>
          <cell r="BP340" t="str">
            <v xml:space="preserve"> </v>
          </cell>
          <cell r="BQ340" t="str">
            <v xml:space="preserve"> </v>
          </cell>
          <cell r="BR340" t="str">
            <v xml:space="preserve"> </v>
          </cell>
          <cell r="BS340" t="str">
            <v xml:space="preserve"> </v>
          </cell>
          <cell r="BT340" t="str">
            <v xml:space="preserve"> </v>
          </cell>
          <cell r="BU340" t="str">
            <v xml:space="preserve"> </v>
          </cell>
          <cell r="BV340" t="str">
            <v xml:space="preserve"> </v>
          </cell>
          <cell r="BW340" t="str">
            <v xml:space="preserve"> </v>
          </cell>
          <cell r="BX340" t="str">
            <v xml:space="preserve"> </v>
          </cell>
          <cell r="BY340" t="str">
            <v xml:space="preserve"> </v>
          </cell>
          <cell r="BZ340" t="str">
            <v xml:space="preserve"> </v>
          </cell>
          <cell r="CA340" t="str">
            <v xml:space="preserve"> </v>
          </cell>
          <cell r="CB340" t="str">
            <v xml:space="preserve"> </v>
          </cell>
          <cell r="CC340" t="str">
            <v xml:space="preserve"> </v>
          </cell>
          <cell r="CD340" t="str">
            <v xml:space="preserve"> </v>
          </cell>
          <cell r="CE340" t="str">
            <v xml:space="preserve"> </v>
          </cell>
          <cell r="CF340" t="str">
            <v xml:space="preserve"> </v>
          </cell>
          <cell r="CG340" t="str">
            <v xml:space="preserve"> </v>
          </cell>
          <cell r="CH340" t="str">
            <v xml:space="preserve"> </v>
          </cell>
          <cell r="CI340" t="str">
            <v xml:space="preserve"> </v>
          </cell>
          <cell r="CJ340" t="str">
            <v xml:space="preserve"> </v>
          </cell>
          <cell r="CK340" t="str">
            <v xml:space="preserve"> </v>
          </cell>
          <cell r="CL340" t="str">
            <v xml:space="preserve"> </v>
          </cell>
          <cell r="CM340" t="str">
            <v xml:space="preserve"> </v>
          </cell>
          <cell r="CN340" t="str">
            <v xml:space="preserve"> </v>
          </cell>
          <cell r="CO340" t="str">
            <v xml:space="preserve"> </v>
          </cell>
          <cell r="CP340" t="str">
            <v xml:space="preserve"> </v>
          </cell>
          <cell r="CQ340" t="str">
            <v xml:space="preserve"> </v>
          </cell>
          <cell r="CR340" t="str">
            <v xml:space="preserve"> </v>
          </cell>
          <cell r="CS340" t="str">
            <v xml:space="preserve"> </v>
          </cell>
          <cell r="CT340" t="str">
            <v xml:space="preserve"> </v>
          </cell>
          <cell r="CU340" t="str">
            <v xml:space="preserve"> </v>
          </cell>
          <cell r="CV340" t="str">
            <v xml:space="preserve"> </v>
          </cell>
          <cell r="CW340" t="str">
            <v xml:space="preserve"> </v>
          </cell>
          <cell r="CX340" t="str">
            <v xml:space="preserve"> </v>
          </cell>
          <cell r="CY340" t="str">
            <v xml:space="preserve"> </v>
          </cell>
          <cell r="CZ340" t="str">
            <v xml:space="preserve"> </v>
          </cell>
          <cell r="DA340" t="str">
            <v xml:space="preserve"> </v>
          </cell>
          <cell r="DB340" t="str">
            <v xml:space="preserve"> </v>
          </cell>
          <cell r="DC340" t="str">
            <v xml:space="preserve"> </v>
          </cell>
          <cell r="DD340" t="str">
            <v xml:space="preserve"> </v>
          </cell>
          <cell r="DE340" t="str">
            <v xml:space="preserve"> </v>
          </cell>
          <cell r="DF340" t="str">
            <v xml:space="preserve"> </v>
          </cell>
          <cell r="DG340" t="str">
            <v xml:space="preserve"> </v>
          </cell>
          <cell r="DH340" t="str">
            <v>2. OESChrysler Corporation1005283</v>
          </cell>
          <cell r="DI340">
            <v>0</v>
          </cell>
          <cell r="DJ340">
            <v>0</v>
          </cell>
          <cell r="DL340">
            <v>0</v>
          </cell>
          <cell r="DM340">
            <v>0</v>
          </cell>
          <cell r="DN340">
            <v>0</v>
          </cell>
          <cell r="DP340">
            <v>0</v>
          </cell>
          <cell r="DQ340">
            <v>0</v>
          </cell>
          <cell r="DR340">
            <v>0</v>
          </cell>
          <cell r="DT340">
            <v>0</v>
          </cell>
          <cell r="DU340">
            <v>0</v>
          </cell>
          <cell r="DV340">
            <v>0</v>
          </cell>
          <cell r="DX340">
            <v>0</v>
          </cell>
          <cell r="DY340">
            <v>0</v>
          </cell>
          <cell r="DZ340">
            <v>0</v>
          </cell>
          <cell r="EB340">
            <v>0</v>
          </cell>
          <cell r="EC340">
            <v>0</v>
          </cell>
          <cell r="ED340">
            <v>0</v>
          </cell>
          <cell r="EF340">
            <v>0</v>
          </cell>
          <cell r="EG340">
            <v>0</v>
          </cell>
          <cell r="EH340">
            <v>0</v>
          </cell>
          <cell r="EJ340">
            <v>0</v>
          </cell>
          <cell r="EK340">
            <v>0</v>
          </cell>
          <cell r="EL340">
            <v>0</v>
          </cell>
          <cell r="EN340">
            <v>0</v>
          </cell>
          <cell r="EO340">
            <v>0</v>
          </cell>
          <cell r="EP340">
            <v>0</v>
          </cell>
          <cell r="ER340">
            <v>0</v>
          </cell>
          <cell r="ES340">
            <v>0</v>
          </cell>
          <cell r="ET340">
            <v>0</v>
          </cell>
          <cell r="EV340">
            <v>0</v>
          </cell>
          <cell r="EW340">
            <v>0</v>
          </cell>
          <cell r="EX340">
            <v>0</v>
          </cell>
          <cell r="EZ340">
            <v>0</v>
          </cell>
          <cell r="FA340">
            <v>0</v>
          </cell>
          <cell r="FB340">
            <v>0</v>
          </cell>
          <cell r="FD340">
            <v>0</v>
          </cell>
          <cell r="FE340">
            <v>0</v>
          </cell>
          <cell r="FF340">
            <v>0</v>
          </cell>
          <cell r="FI340">
            <v>0</v>
          </cell>
          <cell r="FJ340">
            <v>0</v>
          </cell>
          <cell r="FK340">
            <v>0</v>
          </cell>
          <cell r="FM340">
            <v>0</v>
          </cell>
          <cell r="FN340">
            <v>0</v>
          </cell>
          <cell r="FO340">
            <v>0</v>
          </cell>
          <cell r="FQ340">
            <v>0</v>
          </cell>
          <cell r="FR340">
            <v>0</v>
          </cell>
          <cell r="FS340">
            <v>0</v>
          </cell>
          <cell r="FU340">
            <v>0</v>
          </cell>
          <cell r="FV340">
            <v>0</v>
          </cell>
          <cell r="FW340">
            <v>0</v>
          </cell>
          <cell r="FY340">
            <v>0</v>
          </cell>
          <cell r="FZ340">
            <v>0</v>
          </cell>
          <cell r="GA340">
            <v>0</v>
          </cell>
          <cell r="GC340">
            <v>0</v>
          </cell>
          <cell r="GD340">
            <v>0</v>
          </cell>
          <cell r="GE340">
            <v>0</v>
          </cell>
          <cell r="GG340">
            <v>0</v>
          </cell>
          <cell r="GH340">
            <v>0</v>
          </cell>
          <cell r="GI340">
            <v>0</v>
          </cell>
          <cell r="GK340">
            <v>0</v>
          </cell>
          <cell r="GL340">
            <v>0</v>
          </cell>
          <cell r="GM340">
            <v>0</v>
          </cell>
          <cell r="GO340">
            <v>0</v>
          </cell>
          <cell r="GP340">
            <v>0</v>
          </cell>
          <cell r="GQ340">
            <v>0</v>
          </cell>
          <cell r="GS340">
            <v>0</v>
          </cell>
          <cell r="GT340">
            <v>0</v>
          </cell>
          <cell r="GU340">
            <v>0</v>
          </cell>
          <cell r="GW340">
            <v>0</v>
          </cell>
          <cell r="GX340">
            <v>0</v>
          </cell>
          <cell r="GY340">
            <v>0</v>
          </cell>
          <cell r="HA340">
            <v>0</v>
          </cell>
          <cell r="HB340">
            <v>0</v>
          </cell>
          <cell r="HC340">
            <v>0</v>
          </cell>
        </row>
        <row r="341">
          <cell r="H341" t="str">
            <v>1005285</v>
          </cell>
          <cell r="I341" t="str">
            <v>USD</v>
          </cell>
          <cell r="J341" t="str">
            <v>RAD N-BODY 1.50 A/T SERVI</v>
          </cell>
          <cell r="K341" t="str">
            <v>T1</v>
          </cell>
          <cell r="L341">
            <v>56.981005199999998</v>
          </cell>
          <cell r="M341">
            <v>56981.0052</v>
          </cell>
          <cell r="N341">
            <v>100.8956</v>
          </cell>
          <cell r="O341">
            <v>-0.4</v>
          </cell>
          <cell r="P341" t="str">
            <v>Prod.Tec</v>
          </cell>
          <cell r="Q341" t="str">
            <v>Idea MCM 128079 Resource</v>
          </cell>
          <cell r="R341">
            <v>100.4956</v>
          </cell>
          <cell r="V341">
            <v>100.4956</v>
          </cell>
          <cell r="Z341">
            <v>100.4956</v>
          </cell>
          <cell r="AD341">
            <v>100.4956</v>
          </cell>
          <cell r="AH341">
            <v>100.4956</v>
          </cell>
          <cell r="AL341">
            <v>100.4956</v>
          </cell>
          <cell r="AP341">
            <v>100.4956</v>
          </cell>
          <cell r="AT341">
            <v>100.4956</v>
          </cell>
          <cell r="AX341">
            <v>100.4956</v>
          </cell>
          <cell r="BB341">
            <v>100.4956</v>
          </cell>
          <cell r="BF341">
            <v>100.4956</v>
          </cell>
          <cell r="BJ341">
            <v>100.4956</v>
          </cell>
          <cell r="BK341">
            <v>-0.4</v>
          </cell>
          <cell r="BL341" t="str">
            <v xml:space="preserve"> </v>
          </cell>
          <cell r="BM341" t="str">
            <v xml:space="preserve"> </v>
          </cell>
          <cell r="BN341">
            <v>-0.4</v>
          </cell>
          <cell r="BO341" t="str">
            <v xml:space="preserve"> </v>
          </cell>
          <cell r="BP341" t="str">
            <v xml:space="preserve"> </v>
          </cell>
          <cell r="BQ341" t="str">
            <v xml:space="preserve"> </v>
          </cell>
          <cell r="BR341" t="str">
            <v xml:space="preserve"> </v>
          </cell>
          <cell r="BS341" t="str">
            <v xml:space="preserve"> </v>
          </cell>
          <cell r="BT341" t="str">
            <v xml:space="preserve"> </v>
          </cell>
          <cell r="BU341" t="str">
            <v xml:space="preserve"> </v>
          </cell>
          <cell r="BV341" t="str">
            <v xml:space="preserve"> </v>
          </cell>
          <cell r="BW341" t="str">
            <v xml:space="preserve"> </v>
          </cell>
          <cell r="BX341" t="str">
            <v xml:space="preserve"> </v>
          </cell>
          <cell r="BY341" t="str">
            <v xml:space="preserve"> </v>
          </cell>
          <cell r="BZ341" t="str">
            <v xml:space="preserve"> </v>
          </cell>
          <cell r="CA341" t="str">
            <v xml:space="preserve"> </v>
          </cell>
          <cell r="CB341" t="str">
            <v xml:space="preserve"> </v>
          </cell>
          <cell r="CC341" t="str">
            <v xml:space="preserve"> </v>
          </cell>
          <cell r="CD341" t="str">
            <v xml:space="preserve"> </v>
          </cell>
          <cell r="CE341" t="str">
            <v xml:space="preserve"> </v>
          </cell>
          <cell r="CF341" t="str">
            <v xml:space="preserve"> </v>
          </cell>
          <cell r="CG341" t="str">
            <v xml:space="preserve"> </v>
          </cell>
          <cell r="CH341" t="str">
            <v xml:space="preserve"> </v>
          </cell>
          <cell r="CI341" t="str">
            <v xml:space="preserve"> </v>
          </cell>
          <cell r="CJ341" t="str">
            <v xml:space="preserve"> </v>
          </cell>
          <cell r="CK341" t="str">
            <v xml:space="preserve"> </v>
          </cell>
          <cell r="CL341" t="str">
            <v xml:space="preserve"> </v>
          </cell>
          <cell r="CM341" t="str">
            <v xml:space="preserve"> </v>
          </cell>
          <cell r="CN341" t="str">
            <v xml:space="preserve"> </v>
          </cell>
          <cell r="CO341" t="str">
            <v xml:space="preserve"> </v>
          </cell>
          <cell r="CP341" t="str">
            <v xml:space="preserve"> </v>
          </cell>
          <cell r="CQ341" t="str">
            <v xml:space="preserve"> </v>
          </cell>
          <cell r="CR341" t="str">
            <v xml:space="preserve"> </v>
          </cell>
          <cell r="CS341" t="str">
            <v xml:space="preserve"> </v>
          </cell>
          <cell r="CT341" t="str">
            <v xml:space="preserve"> </v>
          </cell>
          <cell r="CU341" t="str">
            <v xml:space="preserve"> </v>
          </cell>
          <cell r="CV341" t="str">
            <v xml:space="preserve"> </v>
          </cell>
          <cell r="CW341" t="str">
            <v xml:space="preserve"> </v>
          </cell>
          <cell r="CX341" t="str">
            <v xml:space="preserve"> </v>
          </cell>
          <cell r="CY341" t="str">
            <v xml:space="preserve"> </v>
          </cell>
          <cell r="CZ341" t="str">
            <v xml:space="preserve"> </v>
          </cell>
          <cell r="DA341" t="str">
            <v xml:space="preserve"> </v>
          </cell>
          <cell r="DB341" t="str">
            <v xml:space="preserve"> </v>
          </cell>
          <cell r="DC341" t="str">
            <v xml:space="preserve"> </v>
          </cell>
          <cell r="DD341" t="str">
            <v xml:space="preserve"> </v>
          </cell>
          <cell r="DE341" t="str">
            <v xml:space="preserve"> </v>
          </cell>
          <cell r="DF341" t="str">
            <v xml:space="preserve"> </v>
          </cell>
          <cell r="DG341" t="str">
            <v xml:space="preserve"> </v>
          </cell>
          <cell r="DH341" t="str">
            <v>2. OESChrysler Corporation1005285</v>
          </cell>
          <cell r="DI341">
            <v>-0.4</v>
          </cell>
          <cell r="DJ341">
            <v>0</v>
          </cell>
          <cell r="DL341">
            <v>0</v>
          </cell>
          <cell r="DM341">
            <v>-0.4</v>
          </cell>
          <cell r="DN341">
            <v>0</v>
          </cell>
          <cell r="DP341">
            <v>0</v>
          </cell>
          <cell r="DQ341">
            <v>0</v>
          </cell>
          <cell r="DR341">
            <v>0</v>
          </cell>
          <cell r="DT341">
            <v>0</v>
          </cell>
          <cell r="DU341">
            <v>0</v>
          </cell>
          <cell r="DV341">
            <v>0</v>
          </cell>
          <cell r="DX341">
            <v>0</v>
          </cell>
          <cell r="DY341">
            <v>0</v>
          </cell>
          <cell r="DZ341">
            <v>0</v>
          </cell>
          <cell r="EB341">
            <v>0</v>
          </cell>
          <cell r="EC341">
            <v>0</v>
          </cell>
          <cell r="ED341">
            <v>0</v>
          </cell>
          <cell r="EF341">
            <v>0</v>
          </cell>
          <cell r="EG341">
            <v>0</v>
          </cell>
          <cell r="EH341">
            <v>0</v>
          </cell>
          <cell r="EJ341">
            <v>0</v>
          </cell>
          <cell r="EK341">
            <v>0</v>
          </cell>
          <cell r="EL341">
            <v>0</v>
          </cell>
          <cell r="EN341">
            <v>0</v>
          </cell>
          <cell r="EO341">
            <v>0</v>
          </cell>
          <cell r="EP341">
            <v>0</v>
          </cell>
          <cell r="ER341">
            <v>0</v>
          </cell>
          <cell r="ES341">
            <v>0</v>
          </cell>
          <cell r="ET341">
            <v>0</v>
          </cell>
          <cell r="EV341">
            <v>0</v>
          </cell>
          <cell r="EW341">
            <v>0</v>
          </cell>
          <cell r="EX341">
            <v>0</v>
          </cell>
          <cell r="EZ341">
            <v>0</v>
          </cell>
          <cell r="FA341">
            <v>0</v>
          </cell>
          <cell r="FB341">
            <v>0</v>
          </cell>
          <cell r="FD341">
            <v>0</v>
          </cell>
          <cell r="FE341">
            <v>0</v>
          </cell>
          <cell r="FF341">
            <v>0</v>
          </cell>
          <cell r="FI341">
            <v>0</v>
          </cell>
          <cell r="FJ341">
            <v>-0.4</v>
          </cell>
          <cell r="FK341">
            <v>0</v>
          </cell>
          <cell r="FM341">
            <v>0</v>
          </cell>
          <cell r="FN341">
            <v>-0.4</v>
          </cell>
          <cell r="FO341">
            <v>0</v>
          </cell>
          <cell r="FQ341">
            <v>0</v>
          </cell>
          <cell r="FR341">
            <v>-0.4</v>
          </cell>
          <cell r="FS341">
            <v>0</v>
          </cell>
          <cell r="FU341">
            <v>0</v>
          </cell>
          <cell r="FV341">
            <v>-0.4</v>
          </cell>
          <cell r="FW341">
            <v>0</v>
          </cell>
          <cell r="FY341">
            <v>0</v>
          </cell>
          <cell r="FZ341">
            <v>-0.4</v>
          </cell>
          <cell r="GA341">
            <v>0</v>
          </cell>
          <cell r="GC341">
            <v>0</v>
          </cell>
          <cell r="GD341">
            <v>-0.4</v>
          </cell>
          <cell r="GE341">
            <v>0</v>
          </cell>
          <cell r="GG341">
            <v>0</v>
          </cell>
          <cell r="GH341">
            <v>-0.4</v>
          </cell>
          <cell r="GI341">
            <v>0</v>
          </cell>
          <cell r="GK341">
            <v>0</v>
          </cell>
          <cell r="GL341">
            <v>-0.4</v>
          </cell>
          <cell r="GM341">
            <v>0</v>
          </cell>
          <cell r="GO341">
            <v>0</v>
          </cell>
          <cell r="GP341">
            <v>-0.4</v>
          </cell>
          <cell r="GQ341">
            <v>0</v>
          </cell>
          <cell r="GS341">
            <v>0</v>
          </cell>
          <cell r="GT341">
            <v>-0.4</v>
          </cell>
          <cell r="GU341">
            <v>0</v>
          </cell>
          <cell r="GW341">
            <v>0</v>
          </cell>
          <cell r="GX341">
            <v>-0.4</v>
          </cell>
          <cell r="GY341">
            <v>0</v>
          </cell>
          <cell r="HA341">
            <v>0</v>
          </cell>
          <cell r="HB341">
            <v>-0.4</v>
          </cell>
          <cell r="HC341">
            <v>0</v>
          </cell>
        </row>
        <row r="342">
          <cell r="H342" t="str">
            <v>1005286</v>
          </cell>
          <cell r="I342" t="str">
            <v>USD</v>
          </cell>
          <cell r="J342" t="str">
            <v>RADIADOR 0.70 AH-BAV M/T</v>
          </cell>
          <cell r="K342" t="str">
            <v>T1</v>
          </cell>
          <cell r="L342">
            <v>0</v>
          </cell>
          <cell r="M342">
            <v>0</v>
          </cell>
          <cell r="N342">
            <v>74.112200000000016</v>
          </cell>
          <cell r="R342">
            <v>74.112200000000016</v>
          </cell>
          <cell r="V342">
            <v>74.112200000000016</v>
          </cell>
          <cell r="Z342">
            <v>74.112200000000016</v>
          </cell>
          <cell r="AD342">
            <v>74.112200000000016</v>
          </cell>
          <cell r="AH342">
            <v>74.112200000000016</v>
          </cell>
          <cell r="AL342">
            <v>74.112200000000016</v>
          </cell>
          <cell r="AP342">
            <v>74.112200000000016</v>
          </cell>
          <cell r="AT342">
            <v>74.112200000000016</v>
          </cell>
          <cell r="AX342">
            <v>74.112200000000016</v>
          </cell>
          <cell r="BB342">
            <v>74.112200000000016</v>
          </cell>
          <cell r="BF342">
            <v>74.112200000000016</v>
          </cell>
          <cell r="BJ342">
            <v>74.112200000000016</v>
          </cell>
          <cell r="BK342">
            <v>0</v>
          </cell>
          <cell r="BL342" t="str">
            <v xml:space="preserve"> </v>
          </cell>
          <cell r="BM342" t="str">
            <v xml:space="preserve"> </v>
          </cell>
          <cell r="BN342" t="str">
            <v xml:space="preserve"> </v>
          </cell>
          <cell r="BO342" t="str">
            <v xml:space="preserve"> </v>
          </cell>
          <cell r="BP342" t="str">
            <v xml:space="preserve"> </v>
          </cell>
          <cell r="BQ342" t="str">
            <v xml:space="preserve"> </v>
          </cell>
          <cell r="BR342" t="str">
            <v xml:space="preserve"> </v>
          </cell>
          <cell r="BS342" t="str">
            <v xml:space="preserve"> </v>
          </cell>
          <cell r="BT342" t="str">
            <v xml:space="preserve"> </v>
          </cell>
          <cell r="BU342" t="str">
            <v xml:space="preserve"> </v>
          </cell>
          <cell r="BV342" t="str">
            <v xml:space="preserve"> </v>
          </cell>
          <cell r="BW342" t="str">
            <v xml:space="preserve"> </v>
          </cell>
          <cell r="BX342" t="str">
            <v xml:space="preserve"> </v>
          </cell>
          <cell r="BY342" t="str">
            <v xml:space="preserve"> </v>
          </cell>
          <cell r="BZ342" t="str">
            <v xml:space="preserve"> </v>
          </cell>
          <cell r="CA342" t="str">
            <v xml:space="preserve"> </v>
          </cell>
          <cell r="CB342" t="str">
            <v xml:space="preserve"> </v>
          </cell>
          <cell r="CC342" t="str">
            <v xml:space="preserve"> </v>
          </cell>
          <cell r="CD342" t="str">
            <v xml:space="preserve"> </v>
          </cell>
          <cell r="CE342" t="str">
            <v xml:space="preserve"> </v>
          </cell>
          <cell r="CF342" t="str">
            <v xml:space="preserve"> </v>
          </cell>
          <cell r="CG342" t="str">
            <v xml:space="preserve"> </v>
          </cell>
          <cell r="CH342" t="str">
            <v xml:space="preserve"> </v>
          </cell>
          <cell r="CI342" t="str">
            <v xml:space="preserve"> </v>
          </cell>
          <cell r="CJ342" t="str">
            <v xml:space="preserve"> </v>
          </cell>
          <cell r="CK342" t="str">
            <v xml:space="preserve"> </v>
          </cell>
          <cell r="CL342" t="str">
            <v xml:space="preserve"> </v>
          </cell>
          <cell r="CM342" t="str">
            <v xml:space="preserve"> </v>
          </cell>
          <cell r="CN342" t="str">
            <v xml:space="preserve"> </v>
          </cell>
          <cell r="CO342" t="str">
            <v xml:space="preserve"> </v>
          </cell>
          <cell r="CP342" t="str">
            <v xml:space="preserve"> </v>
          </cell>
          <cell r="CQ342" t="str">
            <v xml:space="preserve"> </v>
          </cell>
          <cell r="CR342" t="str">
            <v xml:space="preserve"> </v>
          </cell>
          <cell r="CS342" t="str">
            <v xml:space="preserve"> </v>
          </cell>
          <cell r="CT342" t="str">
            <v xml:space="preserve"> </v>
          </cell>
          <cell r="CU342" t="str">
            <v xml:space="preserve"> </v>
          </cell>
          <cell r="CV342" t="str">
            <v xml:space="preserve"> </v>
          </cell>
          <cell r="CW342" t="str">
            <v xml:space="preserve"> </v>
          </cell>
          <cell r="CX342" t="str">
            <v xml:space="preserve"> </v>
          </cell>
          <cell r="CY342" t="str">
            <v xml:space="preserve"> </v>
          </cell>
          <cell r="CZ342" t="str">
            <v xml:space="preserve"> </v>
          </cell>
          <cell r="DA342" t="str">
            <v xml:space="preserve"> </v>
          </cell>
          <cell r="DB342" t="str">
            <v xml:space="preserve"> </v>
          </cell>
          <cell r="DC342" t="str">
            <v xml:space="preserve"> </v>
          </cell>
          <cell r="DD342" t="str">
            <v xml:space="preserve"> </v>
          </cell>
          <cell r="DE342" t="str">
            <v xml:space="preserve"> </v>
          </cell>
          <cell r="DF342" t="str">
            <v xml:space="preserve"> </v>
          </cell>
          <cell r="DG342" t="str">
            <v xml:space="preserve"> </v>
          </cell>
          <cell r="DH342" t="str">
            <v>2. OESChrysler Corporation1005286</v>
          </cell>
          <cell r="DI342">
            <v>0</v>
          </cell>
          <cell r="DJ342">
            <v>0</v>
          </cell>
          <cell r="DL342">
            <v>0</v>
          </cell>
          <cell r="DM342">
            <v>0</v>
          </cell>
          <cell r="DN342">
            <v>0</v>
          </cell>
          <cell r="DP342">
            <v>0</v>
          </cell>
          <cell r="DQ342">
            <v>0</v>
          </cell>
          <cell r="DR342">
            <v>0</v>
          </cell>
          <cell r="DT342">
            <v>0</v>
          </cell>
          <cell r="DU342">
            <v>0</v>
          </cell>
          <cell r="DV342">
            <v>0</v>
          </cell>
          <cell r="DX342">
            <v>0</v>
          </cell>
          <cell r="DY342">
            <v>0</v>
          </cell>
          <cell r="DZ342">
            <v>0</v>
          </cell>
          <cell r="EB342">
            <v>0</v>
          </cell>
          <cell r="EC342">
            <v>0</v>
          </cell>
          <cell r="ED342">
            <v>0</v>
          </cell>
          <cell r="EF342">
            <v>0</v>
          </cell>
          <cell r="EG342">
            <v>0</v>
          </cell>
          <cell r="EH342">
            <v>0</v>
          </cell>
          <cell r="EJ342">
            <v>0</v>
          </cell>
          <cell r="EK342">
            <v>0</v>
          </cell>
          <cell r="EL342">
            <v>0</v>
          </cell>
          <cell r="EN342">
            <v>0</v>
          </cell>
          <cell r="EO342">
            <v>0</v>
          </cell>
          <cell r="EP342">
            <v>0</v>
          </cell>
          <cell r="ER342">
            <v>0</v>
          </cell>
          <cell r="ES342">
            <v>0</v>
          </cell>
          <cell r="ET342">
            <v>0</v>
          </cell>
          <cell r="EV342">
            <v>0</v>
          </cell>
          <cell r="EW342">
            <v>0</v>
          </cell>
          <cell r="EX342">
            <v>0</v>
          </cell>
          <cell r="EZ342">
            <v>0</v>
          </cell>
          <cell r="FA342">
            <v>0</v>
          </cell>
          <cell r="FB342">
            <v>0</v>
          </cell>
          <cell r="FD342">
            <v>0</v>
          </cell>
          <cell r="FE342">
            <v>0</v>
          </cell>
          <cell r="FF342">
            <v>0</v>
          </cell>
          <cell r="FI342">
            <v>0</v>
          </cell>
          <cell r="FJ342">
            <v>0</v>
          </cell>
          <cell r="FK342">
            <v>0</v>
          </cell>
          <cell r="FM342">
            <v>0</v>
          </cell>
          <cell r="FN342">
            <v>0</v>
          </cell>
          <cell r="FO342">
            <v>0</v>
          </cell>
          <cell r="FQ342">
            <v>0</v>
          </cell>
          <cell r="FR342">
            <v>0</v>
          </cell>
          <cell r="FS342">
            <v>0</v>
          </cell>
          <cell r="FU342">
            <v>0</v>
          </cell>
          <cell r="FV342">
            <v>0</v>
          </cell>
          <cell r="FW342">
            <v>0</v>
          </cell>
          <cell r="FY342">
            <v>0</v>
          </cell>
          <cell r="FZ342">
            <v>0</v>
          </cell>
          <cell r="GA342">
            <v>0</v>
          </cell>
          <cell r="GC342">
            <v>0</v>
          </cell>
          <cell r="GD342">
            <v>0</v>
          </cell>
          <cell r="GE342">
            <v>0</v>
          </cell>
          <cell r="GG342">
            <v>0</v>
          </cell>
          <cell r="GH342">
            <v>0</v>
          </cell>
          <cell r="GI342">
            <v>0</v>
          </cell>
          <cell r="GK342">
            <v>0</v>
          </cell>
          <cell r="GL342">
            <v>0</v>
          </cell>
          <cell r="GM342">
            <v>0</v>
          </cell>
          <cell r="GO342">
            <v>0</v>
          </cell>
          <cell r="GP342">
            <v>0</v>
          </cell>
          <cell r="GQ342">
            <v>0</v>
          </cell>
          <cell r="GS342">
            <v>0</v>
          </cell>
          <cell r="GT342">
            <v>0</v>
          </cell>
          <cell r="GU342">
            <v>0</v>
          </cell>
          <cell r="GW342">
            <v>0</v>
          </cell>
          <cell r="GX342">
            <v>0</v>
          </cell>
          <cell r="GY342">
            <v>0</v>
          </cell>
          <cell r="HA342">
            <v>0</v>
          </cell>
          <cell r="HB342">
            <v>0</v>
          </cell>
          <cell r="HC342">
            <v>0</v>
          </cell>
        </row>
        <row r="343">
          <cell r="H343" t="str">
            <v>1005291</v>
          </cell>
          <cell r="I343" t="str">
            <v>USD</v>
          </cell>
          <cell r="J343" t="str">
            <v>RADIADOR 1.50 AH-BAV A/T</v>
          </cell>
          <cell r="K343" t="str">
            <v>T1</v>
          </cell>
          <cell r="L343">
            <v>0</v>
          </cell>
          <cell r="M343">
            <v>0</v>
          </cell>
          <cell r="N343">
            <v>92.832599999999999</v>
          </cell>
          <cell r="R343">
            <v>92.832599999999999</v>
          </cell>
          <cell r="V343">
            <v>92.832599999999999</v>
          </cell>
          <cell r="Z343">
            <v>92.832599999999999</v>
          </cell>
          <cell r="AD343">
            <v>92.832599999999999</v>
          </cell>
          <cell r="AH343">
            <v>92.832599999999999</v>
          </cell>
          <cell r="AL343">
            <v>92.832599999999999</v>
          </cell>
          <cell r="AP343">
            <v>92.832599999999999</v>
          </cell>
          <cell r="AT343">
            <v>92.832599999999999</v>
          </cell>
          <cell r="AX343">
            <v>92.832599999999999</v>
          </cell>
          <cell r="BB343">
            <v>92.832599999999999</v>
          </cell>
          <cell r="BF343">
            <v>92.832599999999999</v>
          </cell>
          <cell r="BJ343">
            <v>92.832599999999999</v>
          </cell>
          <cell r="BK343">
            <v>0</v>
          </cell>
          <cell r="BL343" t="str">
            <v xml:space="preserve"> </v>
          </cell>
          <cell r="BM343" t="str">
            <v xml:space="preserve"> </v>
          </cell>
          <cell r="BN343" t="str">
            <v xml:space="preserve"> </v>
          </cell>
          <cell r="BO343" t="str">
            <v xml:space="preserve"> </v>
          </cell>
          <cell r="BP343" t="str">
            <v xml:space="preserve"> </v>
          </cell>
          <cell r="BQ343" t="str">
            <v xml:space="preserve"> </v>
          </cell>
          <cell r="BR343" t="str">
            <v xml:space="preserve"> </v>
          </cell>
          <cell r="BS343" t="str">
            <v xml:space="preserve"> </v>
          </cell>
          <cell r="BT343" t="str">
            <v xml:space="preserve"> </v>
          </cell>
          <cell r="BU343" t="str">
            <v xml:space="preserve"> </v>
          </cell>
          <cell r="BV343" t="str">
            <v xml:space="preserve"> </v>
          </cell>
          <cell r="BW343" t="str">
            <v xml:space="preserve"> </v>
          </cell>
          <cell r="BX343" t="str">
            <v xml:space="preserve"> </v>
          </cell>
          <cell r="BY343" t="str">
            <v xml:space="preserve"> </v>
          </cell>
          <cell r="BZ343" t="str">
            <v xml:space="preserve"> </v>
          </cell>
          <cell r="CA343" t="str">
            <v xml:space="preserve"> </v>
          </cell>
          <cell r="CB343" t="str">
            <v xml:space="preserve"> </v>
          </cell>
          <cell r="CC343" t="str">
            <v xml:space="preserve"> </v>
          </cell>
          <cell r="CD343" t="str">
            <v xml:space="preserve"> </v>
          </cell>
          <cell r="CE343" t="str">
            <v xml:space="preserve"> </v>
          </cell>
          <cell r="CF343" t="str">
            <v xml:space="preserve"> </v>
          </cell>
          <cell r="CG343" t="str">
            <v xml:space="preserve"> </v>
          </cell>
          <cell r="CH343" t="str">
            <v xml:space="preserve"> </v>
          </cell>
          <cell r="CI343" t="str">
            <v xml:space="preserve"> </v>
          </cell>
          <cell r="CJ343" t="str">
            <v xml:space="preserve"> </v>
          </cell>
          <cell r="CK343" t="str">
            <v xml:space="preserve"> </v>
          </cell>
          <cell r="CL343" t="str">
            <v xml:space="preserve"> </v>
          </cell>
          <cell r="CM343" t="str">
            <v xml:space="preserve"> </v>
          </cell>
          <cell r="CN343" t="str">
            <v xml:space="preserve"> </v>
          </cell>
          <cell r="CO343" t="str">
            <v xml:space="preserve"> </v>
          </cell>
          <cell r="CP343" t="str">
            <v xml:space="preserve"> </v>
          </cell>
          <cell r="CQ343" t="str">
            <v xml:space="preserve"> </v>
          </cell>
          <cell r="CR343" t="str">
            <v xml:space="preserve"> </v>
          </cell>
          <cell r="CS343" t="str">
            <v xml:space="preserve"> </v>
          </cell>
          <cell r="CT343" t="str">
            <v xml:space="preserve"> </v>
          </cell>
          <cell r="CU343" t="str">
            <v xml:space="preserve"> </v>
          </cell>
          <cell r="CV343" t="str">
            <v xml:space="preserve"> </v>
          </cell>
          <cell r="CW343" t="str">
            <v xml:space="preserve"> </v>
          </cell>
          <cell r="CX343" t="str">
            <v xml:space="preserve"> </v>
          </cell>
          <cell r="CY343" t="str">
            <v xml:space="preserve"> </v>
          </cell>
          <cell r="CZ343" t="str">
            <v xml:space="preserve"> </v>
          </cell>
          <cell r="DA343" t="str">
            <v xml:space="preserve"> </v>
          </cell>
          <cell r="DB343" t="str">
            <v xml:space="preserve"> </v>
          </cell>
          <cell r="DC343" t="str">
            <v xml:space="preserve"> </v>
          </cell>
          <cell r="DD343" t="str">
            <v xml:space="preserve"> </v>
          </cell>
          <cell r="DE343" t="str">
            <v xml:space="preserve"> </v>
          </cell>
          <cell r="DF343" t="str">
            <v xml:space="preserve"> </v>
          </cell>
          <cell r="DG343" t="str">
            <v xml:space="preserve"> </v>
          </cell>
          <cell r="DH343" t="str">
            <v>2. OESChrysler Corporation1005291</v>
          </cell>
          <cell r="DI343">
            <v>0</v>
          </cell>
          <cell r="DJ343">
            <v>0</v>
          </cell>
          <cell r="DL343">
            <v>0</v>
          </cell>
          <cell r="DM343">
            <v>0</v>
          </cell>
          <cell r="DN343">
            <v>0</v>
          </cell>
          <cell r="DP343">
            <v>0</v>
          </cell>
          <cell r="DQ343">
            <v>0</v>
          </cell>
          <cell r="DR343">
            <v>0</v>
          </cell>
          <cell r="DT343">
            <v>0</v>
          </cell>
          <cell r="DU343">
            <v>0</v>
          </cell>
          <cell r="DV343">
            <v>0</v>
          </cell>
          <cell r="DX343">
            <v>0</v>
          </cell>
          <cell r="DY343">
            <v>0</v>
          </cell>
          <cell r="DZ343">
            <v>0</v>
          </cell>
          <cell r="EB343">
            <v>0</v>
          </cell>
          <cell r="EC343">
            <v>0</v>
          </cell>
          <cell r="ED343">
            <v>0</v>
          </cell>
          <cell r="EF343">
            <v>0</v>
          </cell>
          <cell r="EG343">
            <v>0</v>
          </cell>
          <cell r="EH343">
            <v>0</v>
          </cell>
          <cell r="EJ343">
            <v>0</v>
          </cell>
          <cell r="EK343">
            <v>0</v>
          </cell>
          <cell r="EL343">
            <v>0</v>
          </cell>
          <cell r="EN343">
            <v>0</v>
          </cell>
          <cell r="EO343">
            <v>0</v>
          </cell>
          <cell r="EP343">
            <v>0</v>
          </cell>
          <cell r="ER343">
            <v>0</v>
          </cell>
          <cell r="ES343">
            <v>0</v>
          </cell>
          <cell r="ET343">
            <v>0</v>
          </cell>
          <cell r="EV343">
            <v>0</v>
          </cell>
          <cell r="EW343">
            <v>0</v>
          </cell>
          <cell r="EX343">
            <v>0</v>
          </cell>
          <cell r="EZ343">
            <v>0</v>
          </cell>
          <cell r="FA343">
            <v>0</v>
          </cell>
          <cell r="FB343">
            <v>0</v>
          </cell>
          <cell r="FD343">
            <v>0</v>
          </cell>
          <cell r="FE343">
            <v>0</v>
          </cell>
          <cell r="FF343">
            <v>0</v>
          </cell>
          <cell r="FI343">
            <v>0</v>
          </cell>
          <cell r="FJ343">
            <v>0</v>
          </cell>
          <cell r="FK343">
            <v>0</v>
          </cell>
          <cell r="FM343">
            <v>0</v>
          </cell>
          <cell r="FN343">
            <v>0</v>
          </cell>
          <cell r="FO343">
            <v>0</v>
          </cell>
          <cell r="FQ343">
            <v>0</v>
          </cell>
          <cell r="FR343">
            <v>0</v>
          </cell>
          <cell r="FS343">
            <v>0</v>
          </cell>
          <cell r="FU343">
            <v>0</v>
          </cell>
          <cell r="FV343">
            <v>0</v>
          </cell>
          <cell r="FW343">
            <v>0</v>
          </cell>
          <cell r="FY343">
            <v>0</v>
          </cell>
          <cell r="FZ343">
            <v>0</v>
          </cell>
          <cell r="GA343">
            <v>0</v>
          </cell>
          <cell r="GC343">
            <v>0</v>
          </cell>
          <cell r="GD343">
            <v>0</v>
          </cell>
          <cell r="GE343">
            <v>0</v>
          </cell>
          <cell r="GG343">
            <v>0</v>
          </cell>
          <cell r="GH343">
            <v>0</v>
          </cell>
          <cell r="GI343">
            <v>0</v>
          </cell>
          <cell r="GK343">
            <v>0</v>
          </cell>
          <cell r="GL343">
            <v>0</v>
          </cell>
          <cell r="GM343">
            <v>0</v>
          </cell>
          <cell r="GO343">
            <v>0</v>
          </cell>
          <cell r="GP343">
            <v>0</v>
          </cell>
          <cell r="GQ343">
            <v>0</v>
          </cell>
          <cell r="GS343">
            <v>0</v>
          </cell>
          <cell r="GT343">
            <v>0</v>
          </cell>
          <cell r="GU343">
            <v>0</v>
          </cell>
          <cell r="GW343">
            <v>0</v>
          </cell>
          <cell r="GX343">
            <v>0</v>
          </cell>
          <cell r="GY343">
            <v>0</v>
          </cell>
          <cell r="HA343">
            <v>0</v>
          </cell>
          <cell r="HB343">
            <v>0</v>
          </cell>
          <cell r="HC343">
            <v>0</v>
          </cell>
        </row>
        <row r="344">
          <cell r="H344" t="str">
            <v>1005302</v>
          </cell>
          <cell r="I344" t="str">
            <v>USD</v>
          </cell>
          <cell r="J344" t="str">
            <v>RAD XJ VM DIESEL</v>
          </cell>
          <cell r="K344" t="str">
            <v>T1</v>
          </cell>
          <cell r="L344">
            <v>14.116054499999999</v>
          </cell>
          <cell r="M344">
            <v>14116.054499999998</v>
          </cell>
          <cell r="N344">
            <v>54.084499999999998</v>
          </cell>
          <cell r="R344">
            <v>54.084499999999998</v>
          </cell>
          <cell r="V344">
            <v>54.084499999999998</v>
          </cell>
          <cell r="Z344">
            <v>54.084499999999998</v>
          </cell>
          <cell r="AD344">
            <v>54.084499999999998</v>
          </cell>
          <cell r="AH344">
            <v>54.084499999999998</v>
          </cell>
          <cell r="AL344">
            <v>54.084499999999998</v>
          </cell>
          <cell r="AP344">
            <v>54.084499999999998</v>
          </cell>
          <cell r="AT344">
            <v>54.084499999999998</v>
          </cell>
          <cell r="AX344">
            <v>54.084499999999998</v>
          </cell>
          <cell r="BB344">
            <v>54.084499999999998</v>
          </cell>
          <cell r="BF344">
            <v>54.084499999999998</v>
          </cell>
          <cell r="BJ344">
            <v>54.084499999999998</v>
          </cell>
          <cell r="BK344">
            <v>0</v>
          </cell>
          <cell r="BL344" t="str">
            <v xml:space="preserve"> </v>
          </cell>
          <cell r="BM344" t="str">
            <v xml:space="preserve"> </v>
          </cell>
          <cell r="BN344" t="str">
            <v xml:space="preserve"> </v>
          </cell>
          <cell r="BO344" t="str">
            <v xml:space="preserve"> </v>
          </cell>
          <cell r="BP344" t="str">
            <v xml:space="preserve"> </v>
          </cell>
          <cell r="BQ344" t="str">
            <v xml:space="preserve"> </v>
          </cell>
          <cell r="BR344" t="str">
            <v xml:space="preserve"> </v>
          </cell>
          <cell r="BS344" t="str">
            <v xml:space="preserve"> </v>
          </cell>
          <cell r="BT344" t="str">
            <v xml:space="preserve"> </v>
          </cell>
          <cell r="BU344" t="str">
            <v xml:space="preserve"> </v>
          </cell>
          <cell r="BV344" t="str">
            <v xml:space="preserve"> </v>
          </cell>
          <cell r="BW344" t="str">
            <v xml:space="preserve"> </v>
          </cell>
          <cell r="BX344" t="str">
            <v xml:space="preserve"> </v>
          </cell>
          <cell r="BY344" t="str">
            <v xml:space="preserve"> </v>
          </cell>
          <cell r="BZ344" t="str">
            <v xml:space="preserve"> </v>
          </cell>
          <cell r="CA344" t="str">
            <v xml:space="preserve"> </v>
          </cell>
          <cell r="CB344" t="str">
            <v xml:space="preserve"> </v>
          </cell>
          <cell r="CC344" t="str">
            <v xml:space="preserve"> </v>
          </cell>
          <cell r="CD344" t="str">
            <v xml:space="preserve"> </v>
          </cell>
          <cell r="CE344" t="str">
            <v xml:space="preserve"> </v>
          </cell>
          <cell r="CF344" t="str">
            <v xml:space="preserve"> </v>
          </cell>
          <cell r="CG344" t="str">
            <v xml:space="preserve"> </v>
          </cell>
          <cell r="CH344" t="str">
            <v xml:space="preserve"> </v>
          </cell>
          <cell r="CI344" t="str">
            <v xml:space="preserve"> </v>
          </cell>
          <cell r="CJ344" t="str">
            <v xml:space="preserve"> </v>
          </cell>
          <cell r="CK344" t="str">
            <v xml:space="preserve"> </v>
          </cell>
          <cell r="CL344" t="str">
            <v xml:space="preserve"> </v>
          </cell>
          <cell r="CM344" t="str">
            <v xml:space="preserve"> </v>
          </cell>
          <cell r="CN344" t="str">
            <v xml:space="preserve"> </v>
          </cell>
          <cell r="CO344" t="str">
            <v xml:space="preserve"> </v>
          </cell>
          <cell r="CP344" t="str">
            <v xml:space="preserve"> </v>
          </cell>
          <cell r="CQ344" t="str">
            <v xml:space="preserve"> </v>
          </cell>
          <cell r="CR344" t="str">
            <v xml:space="preserve"> </v>
          </cell>
          <cell r="CS344" t="str">
            <v xml:space="preserve"> </v>
          </cell>
          <cell r="CT344" t="str">
            <v xml:space="preserve"> </v>
          </cell>
          <cell r="CU344" t="str">
            <v xml:space="preserve"> </v>
          </cell>
          <cell r="CV344" t="str">
            <v xml:space="preserve"> </v>
          </cell>
          <cell r="CW344" t="str">
            <v xml:space="preserve"> </v>
          </cell>
          <cell r="CX344" t="str">
            <v xml:space="preserve"> </v>
          </cell>
          <cell r="CY344" t="str">
            <v xml:space="preserve"> </v>
          </cell>
          <cell r="CZ344" t="str">
            <v xml:space="preserve"> </v>
          </cell>
          <cell r="DA344" t="str">
            <v xml:space="preserve"> </v>
          </cell>
          <cell r="DB344" t="str">
            <v xml:space="preserve"> </v>
          </cell>
          <cell r="DC344" t="str">
            <v xml:space="preserve"> </v>
          </cell>
          <cell r="DD344" t="str">
            <v xml:space="preserve"> </v>
          </cell>
          <cell r="DE344" t="str">
            <v xml:space="preserve"> </v>
          </cell>
          <cell r="DF344" t="str">
            <v xml:space="preserve"> </v>
          </cell>
          <cell r="DG344" t="str">
            <v xml:space="preserve"> </v>
          </cell>
          <cell r="DH344" t="str">
            <v>2. OESChrysler Corporation1005302</v>
          </cell>
          <cell r="DI344">
            <v>0</v>
          </cell>
          <cell r="DJ344">
            <v>0</v>
          </cell>
          <cell r="DL344">
            <v>0</v>
          </cell>
          <cell r="DM344">
            <v>0</v>
          </cell>
          <cell r="DN344">
            <v>0</v>
          </cell>
          <cell r="DP344">
            <v>0</v>
          </cell>
          <cell r="DQ344">
            <v>0</v>
          </cell>
          <cell r="DR344">
            <v>0</v>
          </cell>
          <cell r="DT344">
            <v>0</v>
          </cell>
          <cell r="DU344">
            <v>0</v>
          </cell>
          <cell r="DV344">
            <v>0</v>
          </cell>
          <cell r="DX344">
            <v>0</v>
          </cell>
          <cell r="DY344">
            <v>0</v>
          </cell>
          <cell r="DZ344">
            <v>0</v>
          </cell>
          <cell r="EB344">
            <v>0</v>
          </cell>
          <cell r="EC344">
            <v>0</v>
          </cell>
          <cell r="ED344">
            <v>0</v>
          </cell>
          <cell r="EF344">
            <v>0</v>
          </cell>
          <cell r="EG344">
            <v>0</v>
          </cell>
          <cell r="EH344">
            <v>0</v>
          </cell>
          <cell r="EJ344">
            <v>0</v>
          </cell>
          <cell r="EK344">
            <v>0</v>
          </cell>
          <cell r="EL344">
            <v>0</v>
          </cell>
          <cell r="EN344">
            <v>0</v>
          </cell>
          <cell r="EO344">
            <v>0</v>
          </cell>
          <cell r="EP344">
            <v>0</v>
          </cell>
          <cell r="ER344">
            <v>0</v>
          </cell>
          <cell r="ES344">
            <v>0</v>
          </cell>
          <cell r="ET344">
            <v>0</v>
          </cell>
          <cell r="EV344">
            <v>0</v>
          </cell>
          <cell r="EW344">
            <v>0</v>
          </cell>
          <cell r="EX344">
            <v>0</v>
          </cell>
          <cell r="EZ344">
            <v>0</v>
          </cell>
          <cell r="FA344">
            <v>0</v>
          </cell>
          <cell r="FB344">
            <v>0</v>
          </cell>
          <cell r="FD344">
            <v>0</v>
          </cell>
          <cell r="FE344">
            <v>0</v>
          </cell>
          <cell r="FF344">
            <v>0</v>
          </cell>
          <cell r="FI344">
            <v>0</v>
          </cell>
          <cell r="FJ344">
            <v>0</v>
          </cell>
          <cell r="FK344">
            <v>0</v>
          </cell>
          <cell r="FM344">
            <v>0</v>
          </cell>
          <cell r="FN344">
            <v>0</v>
          </cell>
          <cell r="FO344">
            <v>0</v>
          </cell>
          <cell r="FQ344">
            <v>0</v>
          </cell>
          <cell r="FR344">
            <v>0</v>
          </cell>
          <cell r="FS344">
            <v>0</v>
          </cell>
          <cell r="FU344">
            <v>0</v>
          </cell>
          <cell r="FV344">
            <v>0</v>
          </cell>
          <cell r="FW344">
            <v>0</v>
          </cell>
          <cell r="FY344">
            <v>0</v>
          </cell>
          <cell r="FZ344">
            <v>0</v>
          </cell>
          <cell r="GA344">
            <v>0</v>
          </cell>
          <cell r="GC344">
            <v>0</v>
          </cell>
          <cell r="GD344">
            <v>0</v>
          </cell>
          <cell r="GE344">
            <v>0</v>
          </cell>
          <cell r="GG344">
            <v>0</v>
          </cell>
          <cell r="GH344">
            <v>0</v>
          </cell>
          <cell r="GI344">
            <v>0</v>
          </cell>
          <cell r="GK344">
            <v>0</v>
          </cell>
          <cell r="GL344">
            <v>0</v>
          </cell>
          <cell r="GM344">
            <v>0</v>
          </cell>
          <cell r="GO344">
            <v>0</v>
          </cell>
          <cell r="GP344">
            <v>0</v>
          </cell>
          <cell r="GQ344">
            <v>0</v>
          </cell>
          <cell r="GS344">
            <v>0</v>
          </cell>
          <cell r="GT344">
            <v>0</v>
          </cell>
          <cell r="GU344">
            <v>0</v>
          </cell>
          <cell r="GW344">
            <v>0</v>
          </cell>
          <cell r="GX344">
            <v>0</v>
          </cell>
          <cell r="GY344">
            <v>0</v>
          </cell>
          <cell r="HA344">
            <v>0</v>
          </cell>
          <cell r="HB344">
            <v>0</v>
          </cell>
          <cell r="HC344">
            <v>0</v>
          </cell>
        </row>
        <row r="345">
          <cell r="H345" t="str">
            <v>1005330</v>
          </cell>
          <cell r="I345" t="str">
            <v>USD</v>
          </cell>
          <cell r="J345" t="str">
            <v>RAD. ASSY 0.70 AH-BAV CF</v>
          </cell>
          <cell r="K345" t="str">
            <v>P1</v>
          </cell>
          <cell r="L345">
            <v>0</v>
          </cell>
          <cell r="M345">
            <v>0</v>
          </cell>
          <cell r="N345">
            <v>70.314999999999998</v>
          </cell>
          <cell r="O345">
            <v>-0.03</v>
          </cell>
          <cell r="P345" t="str">
            <v>Prod.Tec</v>
          </cell>
          <cell r="Q345" t="str">
            <v>Idea MCM 128077-Resource</v>
          </cell>
          <cell r="R345">
            <v>70.284999999999997</v>
          </cell>
          <cell r="V345">
            <v>70.284999999999997</v>
          </cell>
          <cell r="Z345">
            <v>70.284999999999997</v>
          </cell>
          <cell r="AD345">
            <v>70.284999999999997</v>
          </cell>
          <cell r="AH345">
            <v>70.284999999999997</v>
          </cell>
          <cell r="AL345">
            <v>70.284999999999997</v>
          </cell>
          <cell r="AP345">
            <v>70.284999999999997</v>
          </cell>
          <cell r="AT345">
            <v>70.284999999999997</v>
          </cell>
          <cell r="AX345">
            <v>70.284999999999997</v>
          </cell>
          <cell r="BB345">
            <v>70.284999999999997</v>
          </cell>
          <cell r="BF345">
            <v>70.284999999999997</v>
          </cell>
          <cell r="BJ345">
            <v>70.284999999999997</v>
          </cell>
          <cell r="BK345">
            <v>-0.03</v>
          </cell>
          <cell r="BL345" t="str">
            <v xml:space="preserve"> </v>
          </cell>
          <cell r="BM345" t="str">
            <v xml:space="preserve"> </v>
          </cell>
          <cell r="BN345">
            <v>-0.03</v>
          </cell>
          <cell r="BO345" t="str">
            <v xml:space="preserve"> </v>
          </cell>
          <cell r="BP345" t="str">
            <v xml:space="preserve"> </v>
          </cell>
          <cell r="BQ345" t="str">
            <v xml:space="preserve"> </v>
          </cell>
          <cell r="BR345" t="str">
            <v xml:space="preserve"> </v>
          </cell>
          <cell r="BS345" t="str">
            <v xml:space="preserve"> </v>
          </cell>
          <cell r="BT345" t="str">
            <v xml:space="preserve"> </v>
          </cell>
          <cell r="BU345" t="str">
            <v xml:space="preserve"> </v>
          </cell>
          <cell r="BV345" t="str">
            <v xml:space="preserve"> </v>
          </cell>
          <cell r="BW345" t="str">
            <v xml:space="preserve"> </v>
          </cell>
          <cell r="BX345" t="str">
            <v xml:space="preserve"> </v>
          </cell>
          <cell r="BY345" t="str">
            <v xml:space="preserve"> </v>
          </cell>
          <cell r="BZ345" t="str">
            <v xml:space="preserve"> </v>
          </cell>
          <cell r="CA345" t="str">
            <v xml:space="preserve"> </v>
          </cell>
          <cell r="CB345" t="str">
            <v xml:space="preserve"> </v>
          </cell>
          <cell r="CC345" t="str">
            <v xml:space="preserve"> </v>
          </cell>
          <cell r="CD345" t="str">
            <v xml:space="preserve"> </v>
          </cell>
          <cell r="CE345" t="str">
            <v xml:space="preserve"> </v>
          </cell>
          <cell r="CF345" t="str">
            <v xml:space="preserve"> </v>
          </cell>
          <cell r="CG345" t="str">
            <v xml:space="preserve"> </v>
          </cell>
          <cell r="CH345" t="str">
            <v xml:space="preserve"> </v>
          </cell>
          <cell r="CI345" t="str">
            <v xml:space="preserve"> </v>
          </cell>
          <cell r="CJ345" t="str">
            <v xml:space="preserve"> </v>
          </cell>
          <cell r="CK345" t="str">
            <v xml:space="preserve"> </v>
          </cell>
          <cell r="CL345" t="str">
            <v xml:space="preserve"> </v>
          </cell>
          <cell r="CM345" t="str">
            <v xml:space="preserve"> </v>
          </cell>
          <cell r="CN345" t="str">
            <v xml:space="preserve"> </v>
          </cell>
          <cell r="CO345" t="str">
            <v xml:space="preserve"> </v>
          </cell>
          <cell r="CP345" t="str">
            <v xml:space="preserve"> </v>
          </cell>
          <cell r="CQ345" t="str">
            <v xml:space="preserve"> </v>
          </cell>
          <cell r="CR345" t="str">
            <v xml:space="preserve"> </v>
          </cell>
          <cell r="CS345" t="str">
            <v xml:space="preserve"> </v>
          </cell>
          <cell r="CT345" t="str">
            <v xml:space="preserve"> </v>
          </cell>
          <cell r="CU345" t="str">
            <v xml:space="preserve"> </v>
          </cell>
          <cell r="CV345" t="str">
            <v xml:space="preserve"> </v>
          </cell>
          <cell r="CW345" t="str">
            <v xml:space="preserve"> </v>
          </cell>
          <cell r="CX345" t="str">
            <v xml:space="preserve"> </v>
          </cell>
          <cell r="CY345" t="str">
            <v xml:space="preserve"> </v>
          </cell>
          <cell r="CZ345" t="str">
            <v xml:space="preserve"> </v>
          </cell>
          <cell r="DA345" t="str">
            <v xml:space="preserve"> </v>
          </cell>
          <cell r="DB345" t="str">
            <v xml:space="preserve"> </v>
          </cell>
          <cell r="DC345" t="str">
            <v xml:space="preserve"> </v>
          </cell>
          <cell r="DD345" t="str">
            <v xml:space="preserve"> </v>
          </cell>
          <cell r="DE345" t="str">
            <v xml:space="preserve"> </v>
          </cell>
          <cell r="DF345" t="str">
            <v xml:space="preserve"> </v>
          </cell>
          <cell r="DG345" t="str">
            <v xml:space="preserve"> </v>
          </cell>
          <cell r="DH345" t="str">
            <v>2. OESChrysler Corporation1005330</v>
          </cell>
          <cell r="DI345">
            <v>-0.03</v>
          </cell>
          <cell r="DJ345">
            <v>0</v>
          </cell>
          <cell r="DL345">
            <v>0</v>
          </cell>
          <cell r="DM345">
            <v>-0.03</v>
          </cell>
          <cell r="DN345">
            <v>0</v>
          </cell>
          <cell r="DP345">
            <v>0</v>
          </cell>
          <cell r="DQ345">
            <v>0</v>
          </cell>
          <cell r="DR345">
            <v>0</v>
          </cell>
          <cell r="DT345">
            <v>0</v>
          </cell>
          <cell r="DU345">
            <v>0</v>
          </cell>
          <cell r="DV345">
            <v>0</v>
          </cell>
          <cell r="DX345">
            <v>0</v>
          </cell>
          <cell r="DY345">
            <v>0</v>
          </cell>
          <cell r="DZ345">
            <v>0</v>
          </cell>
          <cell r="EB345">
            <v>0</v>
          </cell>
          <cell r="EC345">
            <v>0</v>
          </cell>
          <cell r="ED345">
            <v>0</v>
          </cell>
          <cell r="EF345">
            <v>0</v>
          </cell>
          <cell r="EG345">
            <v>0</v>
          </cell>
          <cell r="EH345">
            <v>0</v>
          </cell>
          <cell r="EJ345">
            <v>0</v>
          </cell>
          <cell r="EK345">
            <v>0</v>
          </cell>
          <cell r="EL345">
            <v>0</v>
          </cell>
          <cell r="EN345">
            <v>0</v>
          </cell>
          <cell r="EO345">
            <v>0</v>
          </cell>
          <cell r="EP345">
            <v>0</v>
          </cell>
          <cell r="ER345">
            <v>0</v>
          </cell>
          <cell r="ES345">
            <v>0</v>
          </cell>
          <cell r="ET345">
            <v>0</v>
          </cell>
          <cell r="EV345">
            <v>0</v>
          </cell>
          <cell r="EW345">
            <v>0</v>
          </cell>
          <cell r="EX345">
            <v>0</v>
          </cell>
          <cell r="EZ345">
            <v>0</v>
          </cell>
          <cell r="FA345">
            <v>0</v>
          </cell>
          <cell r="FB345">
            <v>0</v>
          </cell>
          <cell r="FD345">
            <v>0</v>
          </cell>
          <cell r="FE345">
            <v>0</v>
          </cell>
          <cell r="FF345">
            <v>0</v>
          </cell>
          <cell r="FI345">
            <v>0</v>
          </cell>
          <cell r="FJ345">
            <v>-0.03</v>
          </cell>
          <cell r="FK345">
            <v>0</v>
          </cell>
          <cell r="FM345">
            <v>0</v>
          </cell>
          <cell r="FN345">
            <v>-0.03</v>
          </cell>
          <cell r="FO345">
            <v>0</v>
          </cell>
          <cell r="FQ345">
            <v>0</v>
          </cell>
          <cell r="FR345">
            <v>-0.03</v>
          </cell>
          <cell r="FS345">
            <v>0</v>
          </cell>
          <cell r="FU345">
            <v>0</v>
          </cell>
          <cell r="FV345">
            <v>-0.03</v>
          </cell>
          <cell r="FW345">
            <v>0</v>
          </cell>
          <cell r="FY345">
            <v>0</v>
          </cell>
          <cell r="FZ345">
            <v>-0.03</v>
          </cell>
          <cell r="GA345">
            <v>0</v>
          </cell>
          <cell r="GC345">
            <v>0</v>
          </cell>
          <cell r="GD345">
            <v>-0.03</v>
          </cell>
          <cell r="GE345">
            <v>0</v>
          </cell>
          <cell r="GG345">
            <v>0</v>
          </cell>
          <cell r="GH345">
            <v>-0.03</v>
          </cell>
          <cell r="GI345">
            <v>0</v>
          </cell>
          <cell r="GK345">
            <v>0</v>
          </cell>
          <cell r="GL345">
            <v>-0.03</v>
          </cell>
          <cell r="GM345">
            <v>0</v>
          </cell>
          <cell r="GO345">
            <v>0</v>
          </cell>
          <cell r="GP345">
            <v>-0.03</v>
          </cell>
          <cell r="GQ345">
            <v>0</v>
          </cell>
          <cell r="GS345">
            <v>0</v>
          </cell>
          <cell r="GT345">
            <v>-0.03</v>
          </cell>
          <cell r="GU345">
            <v>0</v>
          </cell>
          <cell r="GW345">
            <v>0</v>
          </cell>
          <cell r="GX345">
            <v>-0.03</v>
          </cell>
          <cell r="GY345">
            <v>0</v>
          </cell>
          <cell r="HA345">
            <v>0</v>
          </cell>
          <cell r="HB345">
            <v>-0.03</v>
          </cell>
          <cell r="HC345">
            <v>0</v>
          </cell>
        </row>
        <row r="346">
          <cell r="H346" t="str">
            <v>1005353</v>
          </cell>
          <cell r="I346" t="str">
            <v>USD</v>
          </cell>
          <cell r="J346" t="str">
            <v>RAD AN-T 1.50 SERVICE</v>
          </cell>
          <cell r="K346" t="str">
            <v>T1</v>
          </cell>
          <cell r="L346">
            <v>22.165406567999995</v>
          </cell>
          <cell r="M346">
            <v>22165.406567999995</v>
          </cell>
          <cell r="N346">
            <v>55.344335999999998</v>
          </cell>
          <cell r="R346">
            <v>55.344335999999998</v>
          </cell>
          <cell r="V346">
            <v>55.344335999999998</v>
          </cell>
          <cell r="Z346">
            <v>55.344335999999998</v>
          </cell>
          <cell r="AD346">
            <v>55.344335999999998</v>
          </cell>
          <cell r="AH346">
            <v>55.344335999999998</v>
          </cell>
          <cell r="AL346">
            <v>55.344335999999998</v>
          </cell>
          <cell r="AP346">
            <v>55.344335999999998</v>
          </cell>
          <cell r="AT346">
            <v>55.344335999999998</v>
          </cell>
          <cell r="AX346">
            <v>55.344335999999998</v>
          </cell>
          <cell r="BB346">
            <v>55.344335999999998</v>
          </cell>
          <cell r="BF346">
            <v>55.344335999999998</v>
          </cell>
          <cell r="BJ346">
            <v>55.344335999999998</v>
          </cell>
          <cell r="BK346">
            <v>0</v>
          </cell>
          <cell r="BL346" t="str">
            <v xml:space="preserve"> </v>
          </cell>
          <cell r="BM346" t="str">
            <v xml:space="preserve"> </v>
          </cell>
          <cell r="BN346" t="str">
            <v xml:space="preserve"> </v>
          </cell>
          <cell r="BO346" t="str">
            <v xml:space="preserve"> </v>
          </cell>
          <cell r="BP346" t="str">
            <v xml:space="preserve"> </v>
          </cell>
          <cell r="BQ346" t="str">
            <v xml:space="preserve"> </v>
          </cell>
          <cell r="BR346" t="str">
            <v xml:space="preserve"> </v>
          </cell>
          <cell r="BS346" t="str">
            <v xml:space="preserve"> </v>
          </cell>
          <cell r="BT346" t="str">
            <v xml:space="preserve"> </v>
          </cell>
          <cell r="BU346" t="str">
            <v xml:space="preserve"> </v>
          </cell>
          <cell r="BV346" t="str">
            <v xml:space="preserve"> </v>
          </cell>
          <cell r="BW346" t="str">
            <v xml:space="preserve"> </v>
          </cell>
          <cell r="BX346" t="str">
            <v xml:space="preserve"> </v>
          </cell>
          <cell r="BY346" t="str">
            <v xml:space="preserve"> </v>
          </cell>
          <cell r="BZ346" t="str">
            <v xml:space="preserve"> </v>
          </cell>
          <cell r="CA346" t="str">
            <v xml:space="preserve"> </v>
          </cell>
          <cell r="CB346" t="str">
            <v xml:space="preserve"> </v>
          </cell>
          <cell r="CC346" t="str">
            <v xml:space="preserve"> </v>
          </cell>
          <cell r="CD346" t="str">
            <v xml:space="preserve"> </v>
          </cell>
          <cell r="CE346" t="str">
            <v xml:space="preserve"> </v>
          </cell>
          <cell r="CF346" t="str">
            <v xml:space="preserve"> </v>
          </cell>
          <cell r="CG346" t="str">
            <v xml:space="preserve"> </v>
          </cell>
          <cell r="CH346" t="str">
            <v xml:space="preserve"> </v>
          </cell>
          <cell r="CI346" t="str">
            <v xml:space="preserve"> </v>
          </cell>
          <cell r="CJ346" t="str">
            <v xml:space="preserve"> </v>
          </cell>
          <cell r="CK346" t="str">
            <v xml:space="preserve"> </v>
          </cell>
          <cell r="CL346" t="str">
            <v xml:space="preserve"> </v>
          </cell>
          <cell r="CM346" t="str">
            <v xml:space="preserve"> </v>
          </cell>
          <cell r="CN346" t="str">
            <v xml:space="preserve"> </v>
          </cell>
          <cell r="CO346" t="str">
            <v xml:space="preserve"> </v>
          </cell>
          <cell r="CP346" t="str">
            <v xml:space="preserve"> </v>
          </cell>
          <cell r="CQ346" t="str">
            <v xml:space="preserve"> </v>
          </cell>
          <cell r="CR346" t="str">
            <v xml:space="preserve"> </v>
          </cell>
          <cell r="CS346" t="str">
            <v xml:space="preserve"> </v>
          </cell>
          <cell r="CT346" t="str">
            <v xml:space="preserve"> </v>
          </cell>
          <cell r="CU346" t="str">
            <v xml:space="preserve"> </v>
          </cell>
          <cell r="CV346" t="str">
            <v xml:space="preserve"> </v>
          </cell>
          <cell r="CW346" t="str">
            <v xml:space="preserve"> </v>
          </cell>
          <cell r="CX346" t="str">
            <v xml:space="preserve"> </v>
          </cell>
          <cell r="CY346" t="str">
            <v xml:space="preserve"> </v>
          </cell>
          <cell r="CZ346" t="str">
            <v xml:space="preserve"> </v>
          </cell>
          <cell r="DA346" t="str">
            <v xml:space="preserve"> </v>
          </cell>
          <cell r="DB346" t="str">
            <v xml:space="preserve"> </v>
          </cell>
          <cell r="DC346" t="str">
            <v xml:space="preserve"> </v>
          </cell>
          <cell r="DD346" t="str">
            <v xml:space="preserve"> </v>
          </cell>
          <cell r="DE346" t="str">
            <v xml:space="preserve"> </v>
          </cell>
          <cell r="DF346" t="str">
            <v xml:space="preserve"> </v>
          </cell>
          <cell r="DG346" t="str">
            <v xml:space="preserve"> </v>
          </cell>
          <cell r="DH346" t="str">
            <v>2. OESChrysler Corporation1005353</v>
          </cell>
          <cell r="DI346">
            <v>0</v>
          </cell>
          <cell r="DJ346">
            <v>0</v>
          </cell>
          <cell r="DL346">
            <v>0</v>
          </cell>
          <cell r="DM346">
            <v>0</v>
          </cell>
          <cell r="DN346">
            <v>0</v>
          </cell>
          <cell r="DP346">
            <v>0</v>
          </cell>
          <cell r="DQ346">
            <v>0</v>
          </cell>
          <cell r="DR346">
            <v>0</v>
          </cell>
          <cell r="DT346">
            <v>0</v>
          </cell>
          <cell r="DU346">
            <v>0</v>
          </cell>
          <cell r="DV346">
            <v>0</v>
          </cell>
          <cell r="DX346">
            <v>0</v>
          </cell>
          <cell r="DY346">
            <v>0</v>
          </cell>
          <cell r="DZ346">
            <v>0</v>
          </cell>
          <cell r="EB346">
            <v>0</v>
          </cell>
          <cell r="EC346">
            <v>0</v>
          </cell>
          <cell r="ED346">
            <v>0</v>
          </cell>
          <cell r="EF346">
            <v>0</v>
          </cell>
          <cell r="EG346">
            <v>0</v>
          </cell>
          <cell r="EH346">
            <v>0</v>
          </cell>
          <cell r="EJ346">
            <v>0</v>
          </cell>
          <cell r="EK346">
            <v>0</v>
          </cell>
          <cell r="EL346">
            <v>0</v>
          </cell>
          <cell r="EN346">
            <v>0</v>
          </cell>
          <cell r="EO346">
            <v>0</v>
          </cell>
          <cell r="EP346">
            <v>0</v>
          </cell>
          <cell r="ER346">
            <v>0</v>
          </cell>
          <cell r="ES346">
            <v>0</v>
          </cell>
          <cell r="ET346">
            <v>0</v>
          </cell>
          <cell r="EV346">
            <v>0</v>
          </cell>
          <cell r="EW346">
            <v>0</v>
          </cell>
          <cell r="EX346">
            <v>0</v>
          </cell>
          <cell r="EZ346">
            <v>0</v>
          </cell>
          <cell r="FA346">
            <v>0</v>
          </cell>
          <cell r="FB346">
            <v>0</v>
          </cell>
          <cell r="FD346">
            <v>0</v>
          </cell>
          <cell r="FE346">
            <v>0</v>
          </cell>
          <cell r="FF346">
            <v>0</v>
          </cell>
          <cell r="FI346">
            <v>0</v>
          </cell>
          <cell r="FJ346">
            <v>0</v>
          </cell>
          <cell r="FK346">
            <v>0</v>
          </cell>
          <cell r="FM346">
            <v>0</v>
          </cell>
          <cell r="FN346">
            <v>0</v>
          </cell>
          <cell r="FO346">
            <v>0</v>
          </cell>
          <cell r="FQ346">
            <v>0</v>
          </cell>
          <cell r="FR346">
            <v>0</v>
          </cell>
          <cell r="FS346">
            <v>0</v>
          </cell>
          <cell r="FU346">
            <v>0</v>
          </cell>
          <cell r="FV346">
            <v>0</v>
          </cell>
          <cell r="FW346">
            <v>0</v>
          </cell>
          <cell r="FY346">
            <v>0</v>
          </cell>
          <cell r="FZ346">
            <v>0</v>
          </cell>
          <cell r="GA346">
            <v>0</v>
          </cell>
          <cell r="GC346">
            <v>0</v>
          </cell>
          <cell r="GD346">
            <v>0</v>
          </cell>
          <cell r="GE346">
            <v>0</v>
          </cell>
          <cell r="GG346">
            <v>0</v>
          </cell>
          <cell r="GH346">
            <v>0</v>
          </cell>
          <cell r="GI346">
            <v>0</v>
          </cell>
          <cell r="GK346">
            <v>0</v>
          </cell>
          <cell r="GL346">
            <v>0</v>
          </cell>
          <cell r="GM346">
            <v>0</v>
          </cell>
          <cell r="GO346">
            <v>0</v>
          </cell>
          <cell r="GP346">
            <v>0</v>
          </cell>
          <cell r="GQ346">
            <v>0</v>
          </cell>
          <cell r="GS346">
            <v>0</v>
          </cell>
          <cell r="GT346">
            <v>0</v>
          </cell>
          <cell r="GU346">
            <v>0</v>
          </cell>
          <cell r="GW346">
            <v>0</v>
          </cell>
          <cell r="GX346">
            <v>0</v>
          </cell>
          <cell r="GY346">
            <v>0</v>
          </cell>
          <cell r="HA346">
            <v>0</v>
          </cell>
          <cell r="HB346">
            <v>0</v>
          </cell>
          <cell r="HC346">
            <v>0</v>
          </cell>
        </row>
        <row r="347">
          <cell r="H347" t="str">
            <v>1005367</v>
          </cell>
          <cell r="I347" t="str">
            <v>USD</v>
          </cell>
          <cell r="J347" t="str">
            <v>RADIADOR 1.50 AH-BAF   CF</v>
          </cell>
          <cell r="K347" t="str">
            <v>T1</v>
          </cell>
          <cell r="L347">
            <v>0</v>
          </cell>
          <cell r="M347">
            <v>0</v>
          </cell>
          <cell r="N347">
            <v>56.997600000000006</v>
          </cell>
          <cell r="O347">
            <v>-0.15</v>
          </cell>
          <cell r="P347" t="str">
            <v>Prod.Tec</v>
          </cell>
          <cell r="Q347" t="str">
            <v>Idea MCM 128079-Resource</v>
          </cell>
          <cell r="R347">
            <v>56.847600000000007</v>
          </cell>
          <cell r="V347">
            <v>56.847600000000007</v>
          </cell>
          <cell r="Z347">
            <v>56.847600000000007</v>
          </cell>
          <cell r="AD347">
            <v>56.847600000000007</v>
          </cell>
          <cell r="AH347">
            <v>56.847600000000007</v>
          </cell>
          <cell r="AL347">
            <v>56.847600000000007</v>
          </cell>
          <cell r="AP347">
            <v>56.847600000000007</v>
          </cell>
          <cell r="AT347">
            <v>56.847600000000007</v>
          </cell>
          <cell r="AX347">
            <v>56.847600000000007</v>
          </cell>
          <cell r="BB347">
            <v>56.847600000000007</v>
          </cell>
          <cell r="BF347">
            <v>56.847600000000007</v>
          </cell>
          <cell r="BJ347">
            <v>56.847600000000007</v>
          </cell>
          <cell r="BK347">
            <v>-0.15</v>
          </cell>
          <cell r="BL347" t="str">
            <v xml:space="preserve"> </v>
          </cell>
          <cell r="BM347" t="str">
            <v xml:space="preserve"> </v>
          </cell>
          <cell r="BN347">
            <v>-0.15</v>
          </cell>
          <cell r="BO347" t="str">
            <v xml:space="preserve"> </v>
          </cell>
          <cell r="BP347" t="str">
            <v xml:space="preserve"> </v>
          </cell>
          <cell r="BQ347" t="str">
            <v xml:space="preserve"> </v>
          </cell>
          <cell r="BR347" t="str">
            <v xml:space="preserve"> </v>
          </cell>
          <cell r="BS347" t="str">
            <v xml:space="preserve"> </v>
          </cell>
          <cell r="BT347" t="str">
            <v xml:space="preserve"> </v>
          </cell>
          <cell r="BU347" t="str">
            <v xml:space="preserve"> </v>
          </cell>
          <cell r="BV347" t="str">
            <v xml:space="preserve"> </v>
          </cell>
          <cell r="BW347" t="str">
            <v xml:space="preserve"> </v>
          </cell>
          <cell r="BX347" t="str">
            <v xml:space="preserve"> </v>
          </cell>
          <cell r="BY347" t="str">
            <v xml:space="preserve"> </v>
          </cell>
          <cell r="BZ347" t="str">
            <v xml:space="preserve"> </v>
          </cell>
          <cell r="CA347" t="str">
            <v xml:space="preserve"> </v>
          </cell>
          <cell r="CB347" t="str">
            <v xml:space="preserve"> </v>
          </cell>
          <cell r="CC347" t="str">
            <v xml:space="preserve"> </v>
          </cell>
          <cell r="CD347" t="str">
            <v xml:space="preserve"> </v>
          </cell>
          <cell r="CE347" t="str">
            <v xml:space="preserve"> </v>
          </cell>
          <cell r="CF347" t="str">
            <v xml:space="preserve"> </v>
          </cell>
          <cell r="CG347" t="str">
            <v xml:space="preserve"> </v>
          </cell>
          <cell r="CH347" t="str">
            <v xml:space="preserve"> </v>
          </cell>
          <cell r="CI347" t="str">
            <v xml:space="preserve"> </v>
          </cell>
          <cell r="CJ347" t="str">
            <v xml:space="preserve"> </v>
          </cell>
          <cell r="CK347" t="str">
            <v xml:space="preserve"> </v>
          </cell>
          <cell r="CL347" t="str">
            <v xml:space="preserve"> </v>
          </cell>
          <cell r="CM347" t="str">
            <v xml:space="preserve"> </v>
          </cell>
          <cell r="CN347" t="str">
            <v xml:space="preserve"> </v>
          </cell>
          <cell r="CO347" t="str">
            <v xml:space="preserve"> </v>
          </cell>
          <cell r="CP347" t="str">
            <v xml:space="preserve"> </v>
          </cell>
          <cell r="CQ347" t="str">
            <v xml:space="preserve"> </v>
          </cell>
          <cell r="CR347" t="str">
            <v xml:space="preserve"> </v>
          </cell>
          <cell r="CS347" t="str">
            <v xml:space="preserve"> </v>
          </cell>
          <cell r="CT347" t="str">
            <v xml:space="preserve"> </v>
          </cell>
          <cell r="CU347" t="str">
            <v xml:space="preserve"> </v>
          </cell>
          <cell r="CV347" t="str">
            <v xml:space="preserve"> </v>
          </cell>
          <cell r="CW347" t="str">
            <v xml:space="preserve"> </v>
          </cell>
          <cell r="CX347" t="str">
            <v xml:space="preserve"> </v>
          </cell>
          <cell r="CY347" t="str">
            <v xml:space="preserve"> </v>
          </cell>
          <cell r="CZ347" t="str">
            <v xml:space="preserve"> </v>
          </cell>
          <cell r="DA347" t="str">
            <v xml:space="preserve"> </v>
          </cell>
          <cell r="DB347" t="str">
            <v xml:space="preserve"> </v>
          </cell>
          <cell r="DC347" t="str">
            <v xml:space="preserve"> </v>
          </cell>
          <cell r="DD347" t="str">
            <v xml:space="preserve"> </v>
          </cell>
          <cell r="DE347" t="str">
            <v xml:space="preserve"> </v>
          </cell>
          <cell r="DF347" t="str">
            <v xml:space="preserve"> </v>
          </cell>
          <cell r="DG347" t="str">
            <v xml:space="preserve"> </v>
          </cell>
          <cell r="DH347" t="str">
            <v>2. OESChrysler Corporation1005367</v>
          </cell>
          <cell r="DI347">
            <v>-0.15</v>
          </cell>
          <cell r="DJ347">
            <v>0</v>
          </cell>
          <cell r="DL347">
            <v>0</v>
          </cell>
          <cell r="DM347">
            <v>-0.15</v>
          </cell>
          <cell r="DN347">
            <v>0</v>
          </cell>
          <cell r="DP347">
            <v>0</v>
          </cell>
          <cell r="DQ347">
            <v>0</v>
          </cell>
          <cell r="DR347">
            <v>0</v>
          </cell>
          <cell r="DT347">
            <v>0</v>
          </cell>
          <cell r="DU347">
            <v>0</v>
          </cell>
          <cell r="DV347">
            <v>0</v>
          </cell>
          <cell r="DX347">
            <v>0</v>
          </cell>
          <cell r="DY347">
            <v>0</v>
          </cell>
          <cell r="DZ347">
            <v>0</v>
          </cell>
          <cell r="EB347">
            <v>0</v>
          </cell>
          <cell r="EC347">
            <v>0</v>
          </cell>
          <cell r="ED347">
            <v>0</v>
          </cell>
          <cell r="EF347">
            <v>0</v>
          </cell>
          <cell r="EG347">
            <v>0</v>
          </cell>
          <cell r="EH347">
            <v>0</v>
          </cell>
          <cell r="EJ347">
            <v>0</v>
          </cell>
          <cell r="EK347">
            <v>0</v>
          </cell>
          <cell r="EL347">
            <v>0</v>
          </cell>
          <cell r="EN347">
            <v>0</v>
          </cell>
          <cell r="EO347">
            <v>0</v>
          </cell>
          <cell r="EP347">
            <v>0</v>
          </cell>
          <cell r="ER347">
            <v>0</v>
          </cell>
          <cell r="ES347">
            <v>0</v>
          </cell>
          <cell r="ET347">
            <v>0</v>
          </cell>
          <cell r="EV347">
            <v>0</v>
          </cell>
          <cell r="EW347">
            <v>0</v>
          </cell>
          <cell r="EX347">
            <v>0</v>
          </cell>
          <cell r="EZ347">
            <v>0</v>
          </cell>
          <cell r="FA347">
            <v>0</v>
          </cell>
          <cell r="FB347">
            <v>0</v>
          </cell>
          <cell r="FD347">
            <v>0</v>
          </cell>
          <cell r="FE347">
            <v>0</v>
          </cell>
          <cell r="FF347">
            <v>0</v>
          </cell>
          <cell r="FI347">
            <v>0</v>
          </cell>
          <cell r="FJ347">
            <v>-0.15</v>
          </cell>
          <cell r="FK347">
            <v>0</v>
          </cell>
          <cell r="FM347">
            <v>0</v>
          </cell>
          <cell r="FN347">
            <v>-0.15</v>
          </cell>
          <cell r="FO347">
            <v>0</v>
          </cell>
          <cell r="FQ347">
            <v>0</v>
          </cell>
          <cell r="FR347">
            <v>-0.15</v>
          </cell>
          <cell r="FS347">
            <v>0</v>
          </cell>
          <cell r="FU347">
            <v>0</v>
          </cell>
          <cell r="FV347">
            <v>-0.15</v>
          </cell>
          <cell r="FW347">
            <v>0</v>
          </cell>
          <cell r="FY347">
            <v>0</v>
          </cell>
          <cell r="FZ347">
            <v>-0.15</v>
          </cell>
          <cell r="GA347">
            <v>0</v>
          </cell>
          <cell r="GC347">
            <v>0</v>
          </cell>
          <cell r="GD347">
            <v>-0.15</v>
          </cell>
          <cell r="GE347">
            <v>0</v>
          </cell>
          <cell r="GG347">
            <v>0</v>
          </cell>
          <cell r="GH347">
            <v>-0.15</v>
          </cell>
          <cell r="GI347">
            <v>0</v>
          </cell>
          <cell r="GK347">
            <v>0</v>
          </cell>
          <cell r="GL347">
            <v>-0.15</v>
          </cell>
          <cell r="GM347">
            <v>0</v>
          </cell>
          <cell r="GO347">
            <v>0</v>
          </cell>
          <cell r="GP347">
            <v>-0.15</v>
          </cell>
          <cell r="GQ347">
            <v>0</v>
          </cell>
          <cell r="GS347">
            <v>0</v>
          </cell>
          <cell r="GT347">
            <v>-0.15</v>
          </cell>
          <cell r="GU347">
            <v>0</v>
          </cell>
          <cell r="GW347">
            <v>0</v>
          </cell>
          <cell r="GX347">
            <v>-0.15</v>
          </cell>
          <cell r="GY347">
            <v>0</v>
          </cell>
          <cell r="HA347">
            <v>0</v>
          </cell>
          <cell r="HB347">
            <v>-0.15</v>
          </cell>
          <cell r="HC347">
            <v>0</v>
          </cell>
        </row>
        <row r="348">
          <cell r="H348" t="str">
            <v>1005429</v>
          </cell>
          <cell r="I348" t="str">
            <v>USD</v>
          </cell>
          <cell r="J348" t="str">
            <v>RAD PROWLER/PLYMOUTH CHR</v>
          </cell>
          <cell r="K348" t="str">
            <v>T1</v>
          </cell>
          <cell r="L348">
            <v>0</v>
          </cell>
          <cell r="M348">
            <v>0</v>
          </cell>
          <cell r="N348">
            <v>133.76599999999999</v>
          </cell>
          <cell r="R348">
            <v>133.76599999999999</v>
          </cell>
          <cell r="V348">
            <v>133.76599999999999</v>
          </cell>
          <cell r="Z348">
            <v>133.76599999999999</v>
          </cell>
          <cell r="AD348">
            <v>133.76599999999999</v>
          </cell>
          <cell r="AH348">
            <v>133.76599999999999</v>
          </cell>
          <cell r="AL348">
            <v>133.76599999999999</v>
          </cell>
          <cell r="AP348">
            <v>133.76599999999999</v>
          </cell>
          <cell r="AT348">
            <v>133.76599999999999</v>
          </cell>
          <cell r="AX348">
            <v>133.76599999999999</v>
          </cell>
          <cell r="BB348">
            <v>133.76599999999999</v>
          </cell>
          <cell r="BF348">
            <v>133.76599999999999</v>
          </cell>
          <cell r="BJ348">
            <v>133.76599999999999</v>
          </cell>
          <cell r="BK348">
            <v>0</v>
          </cell>
          <cell r="BL348" t="str">
            <v xml:space="preserve"> </v>
          </cell>
          <cell r="BM348" t="str">
            <v xml:space="preserve"> </v>
          </cell>
          <cell r="BN348" t="str">
            <v xml:space="preserve"> </v>
          </cell>
          <cell r="BO348" t="str">
            <v xml:space="preserve"> </v>
          </cell>
          <cell r="BP348" t="str">
            <v xml:space="preserve"> </v>
          </cell>
          <cell r="BQ348" t="str">
            <v xml:space="preserve"> </v>
          </cell>
          <cell r="BR348" t="str">
            <v xml:space="preserve"> </v>
          </cell>
          <cell r="BS348" t="str">
            <v xml:space="preserve"> </v>
          </cell>
          <cell r="BT348" t="str">
            <v xml:space="preserve"> </v>
          </cell>
          <cell r="BU348" t="str">
            <v xml:space="preserve"> </v>
          </cell>
          <cell r="BV348" t="str">
            <v xml:space="preserve"> </v>
          </cell>
          <cell r="BW348" t="str">
            <v xml:space="preserve"> </v>
          </cell>
          <cell r="BX348" t="str">
            <v xml:space="preserve"> </v>
          </cell>
          <cell r="BY348" t="str">
            <v xml:space="preserve"> </v>
          </cell>
          <cell r="BZ348" t="str">
            <v xml:space="preserve"> </v>
          </cell>
          <cell r="CA348" t="str">
            <v xml:space="preserve"> </v>
          </cell>
          <cell r="CB348" t="str">
            <v xml:space="preserve"> </v>
          </cell>
          <cell r="CC348" t="str">
            <v xml:space="preserve"> </v>
          </cell>
          <cell r="CD348" t="str">
            <v xml:space="preserve"> </v>
          </cell>
          <cell r="CE348" t="str">
            <v xml:space="preserve"> </v>
          </cell>
          <cell r="CF348" t="str">
            <v xml:space="preserve"> </v>
          </cell>
          <cell r="CG348" t="str">
            <v xml:space="preserve"> </v>
          </cell>
          <cell r="CH348" t="str">
            <v xml:space="preserve"> </v>
          </cell>
          <cell r="CI348" t="str">
            <v xml:space="preserve"> </v>
          </cell>
          <cell r="CJ348" t="str">
            <v xml:space="preserve"> </v>
          </cell>
          <cell r="CK348" t="str">
            <v xml:space="preserve"> </v>
          </cell>
          <cell r="CL348" t="str">
            <v xml:space="preserve"> </v>
          </cell>
          <cell r="CM348" t="str">
            <v xml:space="preserve"> </v>
          </cell>
          <cell r="CN348" t="str">
            <v xml:space="preserve"> </v>
          </cell>
          <cell r="CO348" t="str">
            <v xml:space="preserve"> </v>
          </cell>
          <cell r="CP348" t="str">
            <v xml:space="preserve"> </v>
          </cell>
          <cell r="CQ348" t="str">
            <v xml:space="preserve"> </v>
          </cell>
          <cell r="CR348" t="str">
            <v xml:space="preserve"> </v>
          </cell>
          <cell r="CS348" t="str">
            <v xml:space="preserve"> </v>
          </cell>
          <cell r="CT348" t="str">
            <v xml:space="preserve"> </v>
          </cell>
          <cell r="CU348" t="str">
            <v xml:space="preserve"> </v>
          </cell>
          <cell r="CV348" t="str">
            <v xml:space="preserve"> </v>
          </cell>
          <cell r="CW348" t="str">
            <v xml:space="preserve"> </v>
          </cell>
          <cell r="CX348" t="str">
            <v xml:space="preserve"> </v>
          </cell>
          <cell r="CY348" t="str">
            <v xml:space="preserve"> </v>
          </cell>
          <cell r="CZ348" t="str">
            <v xml:space="preserve"> </v>
          </cell>
          <cell r="DA348" t="str">
            <v xml:space="preserve"> </v>
          </cell>
          <cell r="DB348" t="str">
            <v xml:space="preserve"> </v>
          </cell>
          <cell r="DC348" t="str">
            <v xml:space="preserve"> </v>
          </cell>
          <cell r="DD348" t="str">
            <v xml:space="preserve"> </v>
          </cell>
          <cell r="DE348" t="str">
            <v xml:space="preserve"> </v>
          </cell>
          <cell r="DF348" t="str">
            <v xml:space="preserve"> </v>
          </cell>
          <cell r="DG348" t="str">
            <v xml:space="preserve"> </v>
          </cell>
          <cell r="DH348" t="str">
            <v>2. OESChrysler Corporation1005429</v>
          </cell>
          <cell r="DI348">
            <v>0</v>
          </cell>
          <cell r="DJ348">
            <v>0</v>
          </cell>
          <cell r="DL348">
            <v>0</v>
          </cell>
          <cell r="DM348">
            <v>0</v>
          </cell>
          <cell r="DN348">
            <v>0</v>
          </cell>
          <cell r="DP348">
            <v>0</v>
          </cell>
          <cell r="DQ348">
            <v>0</v>
          </cell>
          <cell r="DR348">
            <v>0</v>
          </cell>
          <cell r="DT348">
            <v>0</v>
          </cell>
          <cell r="DU348">
            <v>0</v>
          </cell>
          <cell r="DV348">
            <v>0</v>
          </cell>
          <cell r="DX348">
            <v>0</v>
          </cell>
          <cell r="DY348">
            <v>0</v>
          </cell>
          <cell r="DZ348">
            <v>0</v>
          </cell>
          <cell r="EB348">
            <v>0</v>
          </cell>
          <cell r="EC348">
            <v>0</v>
          </cell>
          <cell r="ED348">
            <v>0</v>
          </cell>
          <cell r="EF348">
            <v>0</v>
          </cell>
          <cell r="EG348">
            <v>0</v>
          </cell>
          <cell r="EH348">
            <v>0</v>
          </cell>
          <cell r="EJ348">
            <v>0</v>
          </cell>
          <cell r="EK348">
            <v>0</v>
          </cell>
          <cell r="EL348">
            <v>0</v>
          </cell>
          <cell r="EN348">
            <v>0</v>
          </cell>
          <cell r="EO348">
            <v>0</v>
          </cell>
          <cell r="EP348">
            <v>0</v>
          </cell>
          <cell r="ER348">
            <v>0</v>
          </cell>
          <cell r="ES348">
            <v>0</v>
          </cell>
          <cell r="ET348">
            <v>0</v>
          </cell>
          <cell r="EV348">
            <v>0</v>
          </cell>
          <cell r="EW348">
            <v>0</v>
          </cell>
          <cell r="EX348">
            <v>0</v>
          </cell>
          <cell r="EZ348">
            <v>0</v>
          </cell>
          <cell r="FA348">
            <v>0</v>
          </cell>
          <cell r="FB348">
            <v>0</v>
          </cell>
          <cell r="FD348">
            <v>0</v>
          </cell>
          <cell r="FE348">
            <v>0</v>
          </cell>
          <cell r="FF348">
            <v>0</v>
          </cell>
          <cell r="FI348">
            <v>0</v>
          </cell>
          <cell r="FJ348">
            <v>0</v>
          </cell>
          <cell r="FK348">
            <v>0</v>
          </cell>
          <cell r="FM348">
            <v>0</v>
          </cell>
          <cell r="FN348">
            <v>0</v>
          </cell>
          <cell r="FO348">
            <v>0</v>
          </cell>
          <cell r="FQ348">
            <v>0</v>
          </cell>
          <cell r="FR348">
            <v>0</v>
          </cell>
          <cell r="FS348">
            <v>0</v>
          </cell>
          <cell r="FU348">
            <v>0</v>
          </cell>
          <cell r="FV348">
            <v>0</v>
          </cell>
          <cell r="FW348">
            <v>0</v>
          </cell>
          <cell r="FY348">
            <v>0</v>
          </cell>
          <cell r="FZ348">
            <v>0</v>
          </cell>
          <cell r="GA348">
            <v>0</v>
          </cell>
          <cell r="GC348">
            <v>0</v>
          </cell>
          <cell r="GD348">
            <v>0</v>
          </cell>
          <cell r="GE348">
            <v>0</v>
          </cell>
          <cell r="GG348">
            <v>0</v>
          </cell>
          <cell r="GH348">
            <v>0</v>
          </cell>
          <cell r="GI348">
            <v>0</v>
          </cell>
          <cell r="GK348">
            <v>0</v>
          </cell>
          <cell r="GL348">
            <v>0</v>
          </cell>
          <cell r="GM348">
            <v>0</v>
          </cell>
          <cell r="GO348">
            <v>0</v>
          </cell>
          <cell r="GP348">
            <v>0</v>
          </cell>
          <cell r="GQ348">
            <v>0</v>
          </cell>
          <cell r="GS348">
            <v>0</v>
          </cell>
          <cell r="GT348">
            <v>0</v>
          </cell>
          <cell r="GU348">
            <v>0</v>
          </cell>
          <cell r="GW348">
            <v>0</v>
          </cell>
          <cell r="GX348">
            <v>0</v>
          </cell>
          <cell r="GY348">
            <v>0</v>
          </cell>
          <cell r="HA348">
            <v>0</v>
          </cell>
          <cell r="HB348">
            <v>0</v>
          </cell>
          <cell r="HC348">
            <v>0</v>
          </cell>
        </row>
        <row r="349">
          <cell r="H349" t="str">
            <v>1005465</v>
          </cell>
          <cell r="I349" t="str">
            <v>USD</v>
          </cell>
          <cell r="J349" t="str">
            <v>RAD AN-T (A/T) 1.50 SERV</v>
          </cell>
          <cell r="K349" t="str">
            <v>T1</v>
          </cell>
          <cell r="L349">
            <v>0</v>
          </cell>
          <cell r="M349">
            <v>0</v>
          </cell>
          <cell r="N349">
            <v>80.399599999999978</v>
          </cell>
          <cell r="R349">
            <v>80.399599999999978</v>
          </cell>
          <cell r="V349">
            <v>80.399599999999978</v>
          </cell>
          <cell r="Z349">
            <v>80.399599999999978</v>
          </cell>
          <cell r="AD349">
            <v>80.399599999999978</v>
          </cell>
          <cell r="AH349">
            <v>80.399599999999978</v>
          </cell>
          <cell r="AL349">
            <v>80.399599999999978</v>
          </cell>
          <cell r="AP349">
            <v>80.399599999999978</v>
          </cell>
          <cell r="AT349">
            <v>80.399599999999978</v>
          </cell>
          <cell r="AX349">
            <v>80.399599999999978</v>
          </cell>
          <cell r="BB349">
            <v>80.399599999999978</v>
          </cell>
          <cell r="BF349">
            <v>80.399599999999978</v>
          </cell>
          <cell r="BJ349">
            <v>80.399599999999978</v>
          </cell>
          <cell r="BK349">
            <v>0</v>
          </cell>
          <cell r="BL349" t="str">
            <v xml:space="preserve"> </v>
          </cell>
          <cell r="BM349" t="str">
            <v xml:space="preserve"> </v>
          </cell>
          <cell r="BN349" t="str">
            <v xml:space="preserve"> </v>
          </cell>
          <cell r="BO349" t="str">
            <v xml:space="preserve"> </v>
          </cell>
          <cell r="BP349" t="str">
            <v xml:space="preserve"> </v>
          </cell>
          <cell r="BQ349" t="str">
            <v xml:space="preserve"> </v>
          </cell>
          <cell r="BR349" t="str">
            <v xml:space="preserve"> </v>
          </cell>
          <cell r="BS349" t="str">
            <v xml:space="preserve"> </v>
          </cell>
          <cell r="BT349" t="str">
            <v xml:space="preserve"> </v>
          </cell>
          <cell r="BU349" t="str">
            <v xml:space="preserve"> </v>
          </cell>
          <cell r="BV349" t="str">
            <v xml:space="preserve"> </v>
          </cell>
          <cell r="BW349" t="str">
            <v xml:space="preserve"> </v>
          </cell>
          <cell r="BX349" t="str">
            <v xml:space="preserve"> </v>
          </cell>
          <cell r="BY349" t="str">
            <v xml:space="preserve"> </v>
          </cell>
          <cell r="BZ349" t="str">
            <v xml:space="preserve"> </v>
          </cell>
          <cell r="CA349" t="str">
            <v xml:space="preserve"> </v>
          </cell>
          <cell r="CB349" t="str">
            <v xml:space="preserve"> </v>
          </cell>
          <cell r="CC349" t="str">
            <v xml:space="preserve"> </v>
          </cell>
          <cell r="CD349" t="str">
            <v xml:space="preserve"> </v>
          </cell>
          <cell r="CE349" t="str">
            <v xml:space="preserve"> </v>
          </cell>
          <cell r="CF349" t="str">
            <v xml:space="preserve"> </v>
          </cell>
          <cell r="CG349" t="str">
            <v xml:space="preserve"> </v>
          </cell>
          <cell r="CH349" t="str">
            <v xml:space="preserve"> </v>
          </cell>
          <cell r="CI349" t="str">
            <v xml:space="preserve"> </v>
          </cell>
          <cell r="CJ349" t="str">
            <v xml:space="preserve"> </v>
          </cell>
          <cell r="CK349" t="str">
            <v xml:space="preserve"> </v>
          </cell>
          <cell r="CL349" t="str">
            <v xml:space="preserve"> </v>
          </cell>
          <cell r="CM349" t="str">
            <v xml:space="preserve"> </v>
          </cell>
          <cell r="CN349" t="str">
            <v xml:space="preserve"> </v>
          </cell>
          <cell r="CO349" t="str">
            <v xml:space="preserve"> </v>
          </cell>
          <cell r="CP349" t="str">
            <v xml:space="preserve"> </v>
          </cell>
          <cell r="CQ349" t="str">
            <v xml:space="preserve"> </v>
          </cell>
          <cell r="CR349" t="str">
            <v xml:space="preserve"> </v>
          </cell>
          <cell r="CS349" t="str">
            <v xml:space="preserve"> </v>
          </cell>
          <cell r="CT349" t="str">
            <v xml:space="preserve"> </v>
          </cell>
          <cell r="CU349" t="str">
            <v xml:space="preserve"> </v>
          </cell>
          <cell r="CV349" t="str">
            <v xml:space="preserve"> </v>
          </cell>
          <cell r="CW349" t="str">
            <v xml:space="preserve"> </v>
          </cell>
          <cell r="CX349" t="str">
            <v xml:space="preserve"> </v>
          </cell>
          <cell r="CY349" t="str">
            <v xml:space="preserve"> </v>
          </cell>
          <cell r="CZ349" t="str">
            <v xml:space="preserve"> </v>
          </cell>
          <cell r="DA349" t="str">
            <v xml:space="preserve"> </v>
          </cell>
          <cell r="DB349" t="str">
            <v xml:space="preserve"> </v>
          </cell>
          <cell r="DC349" t="str">
            <v xml:space="preserve"> </v>
          </cell>
          <cell r="DD349" t="str">
            <v xml:space="preserve"> </v>
          </cell>
          <cell r="DE349" t="str">
            <v xml:space="preserve"> </v>
          </cell>
          <cell r="DF349" t="str">
            <v xml:space="preserve"> </v>
          </cell>
          <cell r="DG349" t="str">
            <v xml:space="preserve"> </v>
          </cell>
          <cell r="DH349" t="str">
            <v>2. OESChrysler Corporation1005465</v>
          </cell>
          <cell r="DI349">
            <v>0</v>
          </cell>
          <cell r="DJ349">
            <v>0</v>
          </cell>
          <cell r="DL349">
            <v>0</v>
          </cell>
          <cell r="DM349">
            <v>0</v>
          </cell>
          <cell r="DN349">
            <v>0</v>
          </cell>
          <cell r="DP349">
            <v>0</v>
          </cell>
          <cell r="DQ349">
            <v>0</v>
          </cell>
          <cell r="DR349">
            <v>0</v>
          </cell>
          <cell r="DT349">
            <v>0</v>
          </cell>
          <cell r="DU349">
            <v>0</v>
          </cell>
          <cell r="DV349">
            <v>0</v>
          </cell>
          <cell r="DX349">
            <v>0</v>
          </cell>
          <cell r="DY349">
            <v>0</v>
          </cell>
          <cell r="DZ349">
            <v>0</v>
          </cell>
          <cell r="EB349">
            <v>0</v>
          </cell>
          <cell r="EC349">
            <v>0</v>
          </cell>
          <cell r="ED349">
            <v>0</v>
          </cell>
          <cell r="EF349">
            <v>0</v>
          </cell>
          <cell r="EG349">
            <v>0</v>
          </cell>
          <cell r="EH349">
            <v>0</v>
          </cell>
          <cell r="EJ349">
            <v>0</v>
          </cell>
          <cell r="EK349">
            <v>0</v>
          </cell>
          <cell r="EL349">
            <v>0</v>
          </cell>
          <cell r="EN349">
            <v>0</v>
          </cell>
          <cell r="EO349">
            <v>0</v>
          </cell>
          <cell r="EP349">
            <v>0</v>
          </cell>
          <cell r="ER349">
            <v>0</v>
          </cell>
          <cell r="ES349">
            <v>0</v>
          </cell>
          <cell r="ET349">
            <v>0</v>
          </cell>
          <cell r="EV349">
            <v>0</v>
          </cell>
          <cell r="EW349">
            <v>0</v>
          </cell>
          <cell r="EX349">
            <v>0</v>
          </cell>
          <cell r="EZ349">
            <v>0</v>
          </cell>
          <cell r="FA349">
            <v>0</v>
          </cell>
          <cell r="FB349">
            <v>0</v>
          </cell>
          <cell r="FD349">
            <v>0</v>
          </cell>
          <cell r="FE349">
            <v>0</v>
          </cell>
          <cell r="FF349">
            <v>0</v>
          </cell>
          <cell r="FI349">
            <v>0</v>
          </cell>
          <cell r="FJ349">
            <v>0</v>
          </cell>
          <cell r="FK349">
            <v>0</v>
          </cell>
          <cell r="FM349">
            <v>0</v>
          </cell>
          <cell r="FN349">
            <v>0</v>
          </cell>
          <cell r="FO349">
            <v>0</v>
          </cell>
          <cell r="FQ349">
            <v>0</v>
          </cell>
          <cell r="FR349">
            <v>0</v>
          </cell>
          <cell r="FS349">
            <v>0</v>
          </cell>
          <cell r="FU349">
            <v>0</v>
          </cell>
          <cell r="FV349">
            <v>0</v>
          </cell>
          <cell r="FW349">
            <v>0</v>
          </cell>
          <cell r="FY349">
            <v>0</v>
          </cell>
          <cell r="FZ349">
            <v>0</v>
          </cell>
          <cell r="GA349">
            <v>0</v>
          </cell>
          <cell r="GC349">
            <v>0</v>
          </cell>
          <cell r="GD349">
            <v>0</v>
          </cell>
          <cell r="GE349">
            <v>0</v>
          </cell>
          <cell r="GG349">
            <v>0</v>
          </cell>
          <cell r="GH349">
            <v>0</v>
          </cell>
          <cell r="GI349">
            <v>0</v>
          </cell>
          <cell r="GK349">
            <v>0</v>
          </cell>
          <cell r="GL349">
            <v>0</v>
          </cell>
          <cell r="GM349">
            <v>0</v>
          </cell>
          <cell r="GO349">
            <v>0</v>
          </cell>
          <cell r="GP349">
            <v>0</v>
          </cell>
          <cell r="GQ349">
            <v>0</v>
          </cell>
          <cell r="GS349">
            <v>0</v>
          </cell>
          <cell r="GT349">
            <v>0</v>
          </cell>
          <cell r="GU349">
            <v>0</v>
          </cell>
          <cell r="GW349">
            <v>0</v>
          </cell>
          <cell r="GX349">
            <v>0</v>
          </cell>
          <cell r="GY349">
            <v>0</v>
          </cell>
          <cell r="HA349">
            <v>0</v>
          </cell>
          <cell r="HB349">
            <v>0</v>
          </cell>
          <cell r="HC349">
            <v>0</v>
          </cell>
        </row>
        <row r="350">
          <cell r="H350" t="str">
            <v>1005515</v>
          </cell>
          <cell r="I350" t="str">
            <v>USD</v>
          </cell>
          <cell r="J350" t="str">
            <v>RADIADOR B-VAN (MOPAR)</v>
          </cell>
          <cell r="K350" t="str">
            <v>T1</v>
          </cell>
          <cell r="L350">
            <v>60.435561509999999</v>
          </cell>
          <cell r="M350">
            <v>60435.56151</v>
          </cell>
          <cell r="N350">
            <v>64.7547</v>
          </cell>
          <cell r="R350">
            <v>64.7547</v>
          </cell>
          <cell r="V350">
            <v>64.7547</v>
          </cell>
          <cell r="Z350">
            <v>64.7547</v>
          </cell>
          <cell r="AD350">
            <v>64.7547</v>
          </cell>
          <cell r="AH350">
            <v>64.7547</v>
          </cell>
          <cell r="AL350">
            <v>64.7547</v>
          </cell>
          <cell r="AP350">
            <v>64.7547</v>
          </cell>
          <cell r="AT350">
            <v>64.7547</v>
          </cell>
          <cell r="AX350">
            <v>64.7547</v>
          </cell>
          <cell r="BB350">
            <v>64.7547</v>
          </cell>
          <cell r="BF350">
            <v>64.7547</v>
          </cell>
          <cell r="BJ350">
            <v>64.7547</v>
          </cell>
          <cell r="BK350">
            <v>0</v>
          </cell>
          <cell r="BL350" t="str">
            <v xml:space="preserve"> </v>
          </cell>
          <cell r="BM350" t="str">
            <v xml:space="preserve"> </v>
          </cell>
          <cell r="BN350" t="str">
            <v xml:space="preserve"> </v>
          </cell>
          <cell r="BO350" t="str">
            <v xml:space="preserve"> </v>
          </cell>
          <cell r="BP350" t="str">
            <v xml:space="preserve"> </v>
          </cell>
          <cell r="BQ350" t="str">
            <v xml:space="preserve"> </v>
          </cell>
          <cell r="BR350" t="str">
            <v xml:space="preserve"> </v>
          </cell>
          <cell r="BS350" t="str">
            <v xml:space="preserve"> </v>
          </cell>
          <cell r="BT350" t="str">
            <v xml:space="preserve"> </v>
          </cell>
          <cell r="BU350" t="str">
            <v xml:space="preserve"> </v>
          </cell>
          <cell r="BV350" t="str">
            <v xml:space="preserve"> </v>
          </cell>
          <cell r="BW350" t="str">
            <v xml:space="preserve"> </v>
          </cell>
          <cell r="BX350" t="str">
            <v xml:space="preserve"> </v>
          </cell>
          <cell r="BY350" t="str">
            <v xml:space="preserve"> </v>
          </cell>
          <cell r="BZ350" t="str">
            <v xml:space="preserve"> </v>
          </cell>
          <cell r="CA350" t="str">
            <v xml:space="preserve"> </v>
          </cell>
          <cell r="CB350" t="str">
            <v xml:space="preserve"> </v>
          </cell>
          <cell r="CC350" t="str">
            <v xml:space="preserve"> </v>
          </cell>
          <cell r="CD350" t="str">
            <v xml:space="preserve"> </v>
          </cell>
          <cell r="CE350" t="str">
            <v xml:space="preserve"> </v>
          </cell>
          <cell r="CF350" t="str">
            <v xml:space="preserve"> </v>
          </cell>
          <cell r="CG350" t="str">
            <v xml:space="preserve"> </v>
          </cell>
          <cell r="CH350" t="str">
            <v xml:space="preserve"> </v>
          </cell>
          <cell r="CI350" t="str">
            <v xml:space="preserve"> </v>
          </cell>
          <cell r="CJ350" t="str">
            <v xml:space="preserve"> </v>
          </cell>
          <cell r="CK350" t="str">
            <v xml:space="preserve"> </v>
          </cell>
          <cell r="CL350" t="str">
            <v xml:space="preserve"> </v>
          </cell>
          <cell r="CM350" t="str">
            <v xml:space="preserve"> </v>
          </cell>
          <cell r="CN350" t="str">
            <v xml:space="preserve"> </v>
          </cell>
          <cell r="CO350" t="str">
            <v xml:space="preserve"> </v>
          </cell>
          <cell r="CP350" t="str">
            <v xml:space="preserve"> </v>
          </cell>
          <cell r="CQ350" t="str">
            <v xml:space="preserve"> </v>
          </cell>
          <cell r="CR350" t="str">
            <v xml:space="preserve"> </v>
          </cell>
          <cell r="CS350" t="str">
            <v xml:space="preserve"> </v>
          </cell>
          <cell r="CT350" t="str">
            <v xml:space="preserve"> </v>
          </cell>
          <cell r="CU350" t="str">
            <v xml:space="preserve"> </v>
          </cell>
          <cell r="CV350" t="str">
            <v xml:space="preserve"> </v>
          </cell>
          <cell r="CW350" t="str">
            <v xml:space="preserve"> </v>
          </cell>
          <cell r="CX350" t="str">
            <v xml:space="preserve"> </v>
          </cell>
          <cell r="CY350" t="str">
            <v xml:space="preserve"> </v>
          </cell>
          <cell r="CZ350" t="str">
            <v xml:space="preserve"> </v>
          </cell>
          <cell r="DA350" t="str">
            <v xml:space="preserve"> </v>
          </cell>
          <cell r="DB350" t="str">
            <v xml:space="preserve"> </v>
          </cell>
          <cell r="DC350" t="str">
            <v xml:space="preserve"> </v>
          </cell>
          <cell r="DD350" t="str">
            <v xml:space="preserve"> </v>
          </cell>
          <cell r="DE350" t="str">
            <v xml:space="preserve"> </v>
          </cell>
          <cell r="DF350" t="str">
            <v xml:space="preserve"> </v>
          </cell>
          <cell r="DG350" t="str">
            <v xml:space="preserve"> </v>
          </cell>
          <cell r="DH350" t="str">
            <v>2. OESChrysler Corporation1005515</v>
          </cell>
          <cell r="DI350">
            <v>0</v>
          </cell>
          <cell r="DJ350">
            <v>0</v>
          </cell>
          <cell r="DL350">
            <v>0</v>
          </cell>
          <cell r="DM350">
            <v>0</v>
          </cell>
          <cell r="DN350">
            <v>0</v>
          </cell>
          <cell r="DP350">
            <v>0</v>
          </cell>
          <cell r="DQ350">
            <v>0</v>
          </cell>
          <cell r="DR350">
            <v>0</v>
          </cell>
          <cell r="DT350">
            <v>0</v>
          </cell>
          <cell r="DU350">
            <v>0</v>
          </cell>
          <cell r="DV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0</v>
          </cell>
          <cell r="EC350">
            <v>0</v>
          </cell>
          <cell r="ED350">
            <v>0</v>
          </cell>
          <cell r="EF350">
            <v>0</v>
          </cell>
          <cell r="EG350">
            <v>0</v>
          </cell>
          <cell r="EH350">
            <v>0</v>
          </cell>
          <cell r="EJ350">
            <v>0</v>
          </cell>
          <cell r="EK350">
            <v>0</v>
          </cell>
          <cell r="EL350">
            <v>0</v>
          </cell>
          <cell r="EN350">
            <v>0</v>
          </cell>
          <cell r="EO350">
            <v>0</v>
          </cell>
          <cell r="EP350">
            <v>0</v>
          </cell>
          <cell r="ER350">
            <v>0</v>
          </cell>
          <cell r="ES350">
            <v>0</v>
          </cell>
          <cell r="ET350">
            <v>0</v>
          </cell>
          <cell r="EV350">
            <v>0</v>
          </cell>
          <cell r="EW350">
            <v>0</v>
          </cell>
          <cell r="EX350">
            <v>0</v>
          </cell>
          <cell r="EZ350">
            <v>0</v>
          </cell>
          <cell r="FA350">
            <v>0</v>
          </cell>
          <cell r="FB350">
            <v>0</v>
          </cell>
          <cell r="FD350">
            <v>0</v>
          </cell>
          <cell r="FE350">
            <v>0</v>
          </cell>
          <cell r="FF350">
            <v>0</v>
          </cell>
          <cell r="FI350">
            <v>0</v>
          </cell>
          <cell r="FJ350">
            <v>0</v>
          </cell>
          <cell r="FK350">
            <v>0</v>
          </cell>
          <cell r="FM350">
            <v>0</v>
          </cell>
          <cell r="FN350">
            <v>0</v>
          </cell>
          <cell r="FO350">
            <v>0</v>
          </cell>
          <cell r="FQ350">
            <v>0</v>
          </cell>
          <cell r="FR350">
            <v>0</v>
          </cell>
          <cell r="FS350">
            <v>0</v>
          </cell>
          <cell r="FU350">
            <v>0</v>
          </cell>
          <cell r="FV350">
            <v>0</v>
          </cell>
          <cell r="FW350">
            <v>0</v>
          </cell>
          <cell r="FY350">
            <v>0</v>
          </cell>
          <cell r="FZ350">
            <v>0</v>
          </cell>
          <cell r="GA350">
            <v>0</v>
          </cell>
          <cell r="GC350">
            <v>0</v>
          </cell>
          <cell r="GD350">
            <v>0</v>
          </cell>
          <cell r="GE350">
            <v>0</v>
          </cell>
          <cell r="GG350">
            <v>0</v>
          </cell>
          <cell r="GH350">
            <v>0</v>
          </cell>
          <cell r="GI350">
            <v>0</v>
          </cell>
          <cell r="GK350">
            <v>0</v>
          </cell>
          <cell r="GL350">
            <v>0</v>
          </cell>
          <cell r="GM350">
            <v>0</v>
          </cell>
          <cell r="GO350">
            <v>0</v>
          </cell>
          <cell r="GP350">
            <v>0</v>
          </cell>
          <cell r="GQ350">
            <v>0</v>
          </cell>
          <cell r="GS350">
            <v>0</v>
          </cell>
          <cell r="GT350">
            <v>0</v>
          </cell>
          <cell r="GU350">
            <v>0</v>
          </cell>
          <cell r="GW350">
            <v>0</v>
          </cell>
          <cell r="GX350">
            <v>0</v>
          </cell>
          <cell r="GY350">
            <v>0</v>
          </cell>
          <cell r="HA350">
            <v>0</v>
          </cell>
          <cell r="HB350">
            <v>0</v>
          </cell>
          <cell r="HC350">
            <v>0</v>
          </cell>
        </row>
        <row r="351">
          <cell r="H351" t="str">
            <v>1005516</v>
          </cell>
          <cell r="I351" t="str">
            <v>USD</v>
          </cell>
          <cell r="J351" t="str">
            <v>RADIADOR B-VAN (MOPAR)</v>
          </cell>
          <cell r="K351" t="str">
            <v>T1</v>
          </cell>
          <cell r="L351">
            <v>47.028719070000001</v>
          </cell>
          <cell r="M351">
            <v>47028.719069999999</v>
          </cell>
          <cell r="N351">
            <v>56.7363</v>
          </cell>
          <cell r="R351">
            <v>56.7363</v>
          </cell>
          <cell r="V351">
            <v>56.7363</v>
          </cell>
          <cell r="Z351">
            <v>56.7363</v>
          </cell>
          <cell r="AD351">
            <v>56.7363</v>
          </cell>
          <cell r="AH351">
            <v>56.7363</v>
          </cell>
          <cell r="AL351">
            <v>56.7363</v>
          </cell>
          <cell r="AP351">
            <v>56.7363</v>
          </cell>
          <cell r="AT351">
            <v>56.7363</v>
          </cell>
          <cell r="AX351">
            <v>56.7363</v>
          </cell>
          <cell r="BB351">
            <v>56.7363</v>
          </cell>
          <cell r="BF351">
            <v>56.7363</v>
          </cell>
          <cell r="BJ351">
            <v>56.7363</v>
          </cell>
          <cell r="BK351">
            <v>0</v>
          </cell>
          <cell r="BL351" t="str">
            <v xml:space="preserve"> </v>
          </cell>
          <cell r="BM351" t="str">
            <v xml:space="preserve"> </v>
          </cell>
          <cell r="BN351" t="str">
            <v xml:space="preserve"> </v>
          </cell>
          <cell r="BO351" t="str">
            <v xml:space="preserve"> </v>
          </cell>
          <cell r="BP351" t="str">
            <v xml:space="preserve"> </v>
          </cell>
          <cell r="BQ351" t="str">
            <v xml:space="preserve"> </v>
          </cell>
          <cell r="BR351" t="str">
            <v xml:space="preserve"> </v>
          </cell>
          <cell r="BS351" t="str">
            <v xml:space="preserve"> </v>
          </cell>
          <cell r="BT351" t="str">
            <v xml:space="preserve"> </v>
          </cell>
          <cell r="BU351" t="str">
            <v xml:space="preserve"> </v>
          </cell>
          <cell r="BV351" t="str">
            <v xml:space="preserve"> </v>
          </cell>
          <cell r="BW351" t="str">
            <v xml:space="preserve"> </v>
          </cell>
          <cell r="BX351" t="str">
            <v xml:space="preserve"> </v>
          </cell>
          <cell r="BY351" t="str">
            <v xml:space="preserve"> </v>
          </cell>
          <cell r="BZ351" t="str">
            <v xml:space="preserve"> </v>
          </cell>
          <cell r="CA351" t="str">
            <v xml:space="preserve"> </v>
          </cell>
          <cell r="CB351" t="str">
            <v xml:space="preserve"> </v>
          </cell>
          <cell r="CC351" t="str">
            <v xml:space="preserve"> </v>
          </cell>
          <cell r="CD351" t="str">
            <v xml:space="preserve"> </v>
          </cell>
          <cell r="CE351" t="str">
            <v xml:space="preserve"> </v>
          </cell>
          <cell r="CF351" t="str">
            <v xml:space="preserve"> </v>
          </cell>
          <cell r="CG351" t="str">
            <v xml:space="preserve"> </v>
          </cell>
          <cell r="CH351" t="str">
            <v xml:space="preserve"> </v>
          </cell>
          <cell r="CI351" t="str">
            <v xml:space="preserve"> </v>
          </cell>
          <cell r="CJ351" t="str">
            <v xml:space="preserve"> </v>
          </cell>
          <cell r="CK351" t="str">
            <v xml:space="preserve"> </v>
          </cell>
          <cell r="CL351" t="str">
            <v xml:space="preserve"> </v>
          </cell>
          <cell r="CM351" t="str">
            <v xml:space="preserve"> </v>
          </cell>
          <cell r="CN351" t="str">
            <v xml:space="preserve"> </v>
          </cell>
          <cell r="CO351" t="str">
            <v xml:space="preserve"> </v>
          </cell>
          <cell r="CP351" t="str">
            <v xml:space="preserve"> </v>
          </cell>
          <cell r="CQ351" t="str">
            <v xml:space="preserve"> </v>
          </cell>
          <cell r="CR351" t="str">
            <v xml:space="preserve"> </v>
          </cell>
          <cell r="CS351" t="str">
            <v xml:space="preserve"> </v>
          </cell>
          <cell r="CT351" t="str">
            <v xml:space="preserve"> </v>
          </cell>
          <cell r="CU351" t="str">
            <v xml:space="preserve"> </v>
          </cell>
          <cell r="CV351" t="str">
            <v xml:space="preserve"> </v>
          </cell>
          <cell r="CW351" t="str">
            <v xml:space="preserve"> </v>
          </cell>
          <cell r="CX351" t="str">
            <v xml:space="preserve"> </v>
          </cell>
          <cell r="CY351" t="str">
            <v xml:space="preserve"> </v>
          </cell>
          <cell r="CZ351" t="str">
            <v xml:space="preserve"> </v>
          </cell>
          <cell r="DA351" t="str">
            <v xml:space="preserve"> </v>
          </cell>
          <cell r="DB351" t="str">
            <v xml:space="preserve"> </v>
          </cell>
          <cell r="DC351" t="str">
            <v xml:space="preserve"> </v>
          </cell>
          <cell r="DD351" t="str">
            <v xml:space="preserve"> </v>
          </cell>
          <cell r="DE351" t="str">
            <v xml:space="preserve"> </v>
          </cell>
          <cell r="DF351" t="str">
            <v xml:space="preserve"> </v>
          </cell>
          <cell r="DG351" t="str">
            <v xml:space="preserve"> </v>
          </cell>
          <cell r="DH351" t="str">
            <v>2. OESChrysler Corporation1005516</v>
          </cell>
          <cell r="DI351">
            <v>0</v>
          </cell>
          <cell r="DJ351">
            <v>0</v>
          </cell>
          <cell r="DL351">
            <v>0</v>
          </cell>
          <cell r="DM351">
            <v>0</v>
          </cell>
          <cell r="DN351">
            <v>0</v>
          </cell>
          <cell r="DP351">
            <v>0</v>
          </cell>
          <cell r="DQ351">
            <v>0</v>
          </cell>
          <cell r="DR351">
            <v>0</v>
          </cell>
          <cell r="DT351">
            <v>0</v>
          </cell>
          <cell r="DU351">
            <v>0</v>
          </cell>
          <cell r="DV351">
            <v>0</v>
          </cell>
          <cell r="DX351">
            <v>0</v>
          </cell>
          <cell r="DY351">
            <v>0</v>
          </cell>
          <cell r="DZ351">
            <v>0</v>
          </cell>
          <cell r="EB351">
            <v>0</v>
          </cell>
          <cell r="EC351">
            <v>0</v>
          </cell>
          <cell r="ED351">
            <v>0</v>
          </cell>
          <cell r="EF351">
            <v>0</v>
          </cell>
          <cell r="EG351">
            <v>0</v>
          </cell>
          <cell r="EH351">
            <v>0</v>
          </cell>
          <cell r="EJ351">
            <v>0</v>
          </cell>
          <cell r="EK351">
            <v>0</v>
          </cell>
          <cell r="EL351">
            <v>0</v>
          </cell>
          <cell r="EN351">
            <v>0</v>
          </cell>
          <cell r="EO351">
            <v>0</v>
          </cell>
          <cell r="EP351">
            <v>0</v>
          </cell>
          <cell r="ER351">
            <v>0</v>
          </cell>
          <cell r="ES351">
            <v>0</v>
          </cell>
          <cell r="ET351">
            <v>0</v>
          </cell>
          <cell r="EV351">
            <v>0</v>
          </cell>
          <cell r="EW351">
            <v>0</v>
          </cell>
          <cell r="EX351">
            <v>0</v>
          </cell>
          <cell r="EZ351">
            <v>0</v>
          </cell>
          <cell r="FA351">
            <v>0</v>
          </cell>
          <cell r="FB351">
            <v>0</v>
          </cell>
          <cell r="FD351">
            <v>0</v>
          </cell>
          <cell r="FE351">
            <v>0</v>
          </cell>
          <cell r="FF351">
            <v>0</v>
          </cell>
          <cell r="FI351">
            <v>0</v>
          </cell>
          <cell r="FJ351">
            <v>0</v>
          </cell>
          <cell r="FK351">
            <v>0</v>
          </cell>
          <cell r="FM351">
            <v>0</v>
          </cell>
          <cell r="FN351">
            <v>0</v>
          </cell>
          <cell r="FO351">
            <v>0</v>
          </cell>
          <cell r="FQ351">
            <v>0</v>
          </cell>
          <cell r="FR351">
            <v>0</v>
          </cell>
          <cell r="FS351">
            <v>0</v>
          </cell>
          <cell r="FU351">
            <v>0</v>
          </cell>
          <cell r="FV351">
            <v>0</v>
          </cell>
          <cell r="FW351">
            <v>0</v>
          </cell>
          <cell r="FY351">
            <v>0</v>
          </cell>
          <cell r="FZ351">
            <v>0</v>
          </cell>
          <cell r="GA351">
            <v>0</v>
          </cell>
          <cell r="GC351">
            <v>0</v>
          </cell>
          <cell r="GD351">
            <v>0</v>
          </cell>
          <cell r="GE351">
            <v>0</v>
          </cell>
          <cell r="GG351">
            <v>0</v>
          </cell>
          <cell r="GH351">
            <v>0</v>
          </cell>
          <cell r="GI351">
            <v>0</v>
          </cell>
          <cell r="GK351">
            <v>0</v>
          </cell>
          <cell r="GL351">
            <v>0</v>
          </cell>
          <cell r="GM351">
            <v>0</v>
          </cell>
          <cell r="GO351">
            <v>0</v>
          </cell>
          <cell r="GP351">
            <v>0</v>
          </cell>
          <cell r="GQ351">
            <v>0</v>
          </cell>
          <cell r="GS351">
            <v>0</v>
          </cell>
          <cell r="GT351">
            <v>0</v>
          </cell>
          <cell r="GU351">
            <v>0</v>
          </cell>
          <cell r="GW351">
            <v>0</v>
          </cell>
          <cell r="GX351">
            <v>0</v>
          </cell>
          <cell r="GY351">
            <v>0</v>
          </cell>
          <cell r="HA351">
            <v>0</v>
          </cell>
          <cell r="HB351">
            <v>0</v>
          </cell>
          <cell r="HC351">
            <v>0</v>
          </cell>
        </row>
        <row r="352">
          <cell r="H352" t="str">
            <v>1005570</v>
          </cell>
          <cell r="I352" t="str">
            <v>USD</v>
          </cell>
          <cell r="J352" t="str">
            <v>RADIADOR 0.7 AH-BAV M/T</v>
          </cell>
          <cell r="K352" t="str">
            <v>T1</v>
          </cell>
          <cell r="L352">
            <v>7.3099583999999993</v>
          </cell>
          <cell r="M352">
            <v>7309.9583999999995</v>
          </cell>
          <cell r="N352">
            <v>45.123199999999997</v>
          </cell>
          <cell r="R352">
            <v>45.123199999999997</v>
          </cell>
          <cell r="V352">
            <v>45.123199999999997</v>
          </cell>
          <cell r="Z352">
            <v>45.123199999999997</v>
          </cell>
          <cell r="AD352">
            <v>45.123199999999997</v>
          </cell>
          <cell r="AH352">
            <v>45.123199999999997</v>
          </cell>
          <cell r="AL352">
            <v>45.123199999999997</v>
          </cell>
          <cell r="AP352">
            <v>45.123199999999997</v>
          </cell>
          <cell r="AT352">
            <v>45.123199999999997</v>
          </cell>
          <cell r="AX352">
            <v>45.123199999999997</v>
          </cell>
          <cell r="BB352">
            <v>45.123199999999997</v>
          </cell>
          <cell r="BF352">
            <v>45.123199999999997</v>
          </cell>
          <cell r="BJ352">
            <v>45.123199999999997</v>
          </cell>
          <cell r="BK352">
            <v>0</v>
          </cell>
          <cell r="BL352" t="str">
            <v xml:space="preserve"> </v>
          </cell>
          <cell r="BM352" t="str">
            <v xml:space="preserve"> </v>
          </cell>
          <cell r="BN352" t="str">
            <v xml:space="preserve"> </v>
          </cell>
          <cell r="BO352" t="str">
            <v xml:space="preserve"> </v>
          </cell>
          <cell r="BP352" t="str">
            <v xml:space="preserve"> </v>
          </cell>
          <cell r="BQ352" t="str">
            <v xml:space="preserve"> </v>
          </cell>
          <cell r="BR352" t="str">
            <v xml:space="preserve"> </v>
          </cell>
          <cell r="BS352" t="str">
            <v xml:space="preserve"> </v>
          </cell>
          <cell r="BT352" t="str">
            <v xml:space="preserve"> </v>
          </cell>
          <cell r="BU352" t="str">
            <v xml:space="preserve"> </v>
          </cell>
          <cell r="BV352" t="str">
            <v xml:space="preserve"> </v>
          </cell>
          <cell r="BW352" t="str">
            <v xml:space="preserve"> </v>
          </cell>
          <cell r="BX352" t="str">
            <v xml:space="preserve"> </v>
          </cell>
          <cell r="BY352" t="str">
            <v xml:space="preserve"> </v>
          </cell>
          <cell r="BZ352" t="str">
            <v xml:space="preserve"> </v>
          </cell>
          <cell r="CA352" t="str">
            <v xml:space="preserve"> </v>
          </cell>
          <cell r="CB352" t="str">
            <v xml:space="preserve"> </v>
          </cell>
          <cell r="CC352" t="str">
            <v xml:space="preserve"> </v>
          </cell>
          <cell r="CD352" t="str">
            <v xml:space="preserve"> </v>
          </cell>
          <cell r="CE352" t="str">
            <v xml:space="preserve"> </v>
          </cell>
          <cell r="CF352" t="str">
            <v xml:space="preserve"> </v>
          </cell>
          <cell r="CG352" t="str">
            <v xml:space="preserve"> </v>
          </cell>
          <cell r="CH352" t="str">
            <v xml:space="preserve"> </v>
          </cell>
          <cell r="CI352" t="str">
            <v xml:space="preserve"> </v>
          </cell>
          <cell r="CJ352" t="str">
            <v xml:space="preserve"> </v>
          </cell>
          <cell r="CK352" t="str">
            <v xml:space="preserve"> </v>
          </cell>
          <cell r="CL352" t="str">
            <v xml:space="preserve"> </v>
          </cell>
          <cell r="CM352" t="str">
            <v xml:space="preserve"> </v>
          </cell>
          <cell r="CN352" t="str">
            <v xml:space="preserve"> </v>
          </cell>
          <cell r="CO352" t="str">
            <v xml:space="preserve"> </v>
          </cell>
          <cell r="CP352" t="str">
            <v xml:space="preserve"> </v>
          </cell>
          <cell r="CQ352" t="str">
            <v xml:space="preserve"> </v>
          </cell>
          <cell r="CR352" t="str">
            <v xml:space="preserve"> </v>
          </cell>
          <cell r="CS352" t="str">
            <v xml:space="preserve"> </v>
          </cell>
          <cell r="CT352" t="str">
            <v xml:space="preserve"> </v>
          </cell>
          <cell r="CU352" t="str">
            <v xml:space="preserve"> </v>
          </cell>
          <cell r="CV352" t="str">
            <v xml:space="preserve"> </v>
          </cell>
          <cell r="CW352" t="str">
            <v xml:space="preserve"> </v>
          </cell>
          <cell r="CX352" t="str">
            <v xml:space="preserve"> </v>
          </cell>
          <cell r="CY352" t="str">
            <v xml:space="preserve"> </v>
          </cell>
          <cell r="CZ352" t="str">
            <v xml:space="preserve"> </v>
          </cell>
          <cell r="DA352" t="str">
            <v xml:space="preserve"> </v>
          </cell>
          <cell r="DB352" t="str">
            <v xml:space="preserve"> </v>
          </cell>
          <cell r="DC352" t="str">
            <v xml:space="preserve"> </v>
          </cell>
          <cell r="DD352" t="str">
            <v xml:space="preserve"> </v>
          </cell>
          <cell r="DE352" t="str">
            <v xml:space="preserve"> </v>
          </cell>
          <cell r="DF352" t="str">
            <v xml:space="preserve"> </v>
          </cell>
          <cell r="DG352" t="str">
            <v xml:space="preserve"> </v>
          </cell>
          <cell r="DH352" t="str">
            <v>2. OESChrysler Corporation1005570</v>
          </cell>
          <cell r="DI352">
            <v>0</v>
          </cell>
          <cell r="DJ352">
            <v>0</v>
          </cell>
          <cell r="DL352">
            <v>0</v>
          </cell>
          <cell r="DM352">
            <v>0</v>
          </cell>
          <cell r="DN352">
            <v>0</v>
          </cell>
          <cell r="DP352">
            <v>0</v>
          </cell>
          <cell r="DQ352">
            <v>0</v>
          </cell>
          <cell r="DR352">
            <v>0</v>
          </cell>
          <cell r="DT352">
            <v>0</v>
          </cell>
          <cell r="DU352">
            <v>0</v>
          </cell>
          <cell r="DV352">
            <v>0</v>
          </cell>
          <cell r="DX352">
            <v>0</v>
          </cell>
          <cell r="DY352">
            <v>0</v>
          </cell>
          <cell r="DZ352">
            <v>0</v>
          </cell>
          <cell r="EB352">
            <v>0</v>
          </cell>
          <cell r="EC352">
            <v>0</v>
          </cell>
          <cell r="ED352">
            <v>0</v>
          </cell>
          <cell r="EF352">
            <v>0</v>
          </cell>
          <cell r="EG352">
            <v>0</v>
          </cell>
          <cell r="EH352">
            <v>0</v>
          </cell>
          <cell r="EJ352">
            <v>0</v>
          </cell>
          <cell r="EK352">
            <v>0</v>
          </cell>
          <cell r="EL352">
            <v>0</v>
          </cell>
          <cell r="EN352">
            <v>0</v>
          </cell>
          <cell r="EO352">
            <v>0</v>
          </cell>
          <cell r="EP352">
            <v>0</v>
          </cell>
          <cell r="ER352">
            <v>0</v>
          </cell>
          <cell r="ES352">
            <v>0</v>
          </cell>
          <cell r="ET352">
            <v>0</v>
          </cell>
          <cell r="EV352">
            <v>0</v>
          </cell>
          <cell r="EW352">
            <v>0</v>
          </cell>
          <cell r="EX352">
            <v>0</v>
          </cell>
          <cell r="EZ352">
            <v>0</v>
          </cell>
          <cell r="FA352">
            <v>0</v>
          </cell>
          <cell r="FB352">
            <v>0</v>
          </cell>
          <cell r="FD352">
            <v>0</v>
          </cell>
          <cell r="FE352">
            <v>0</v>
          </cell>
          <cell r="FF352">
            <v>0</v>
          </cell>
          <cell r="FI352">
            <v>0</v>
          </cell>
          <cell r="FJ352">
            <v>0</v>
          </cell>
          <cell r="FK352">
            <v>0</v>
          </cell>
          <cell r="FM352">
            <v>0</v>
          </cell>
          <cell r="FN352">
            <v>0</v>
          </cell>
          <cell r="FO352">
            <v>0</v>
          </cell>
          <cell r="FQ352">
            <v>0</v>
          </cell>
          <cell r="FR352">
            <v>0</v>
          </cell>
          <cell r="FS352">
            <v>0</v>
          </cell>
          <cell r="FU352">
            <v>0</v>
          </cell>
          <cell r="FV352">
            <v>0</v>
          </cell>
          <cell r="FW352">
            <v>0</v>
          </cell>
          <cell r="FY352">
            <v>0</v>
          </cell>
          <cell r="FZ352">
            <v>0</v>
          </cell>
          <cell r="GA352">
            <v>0</v>
          </cell>
          <cell r="GC352">
            <v>0</v>
          </cell>
          <cell r="GD352">
            <v>0</v>
          </cell>
          <cell r="GE352">
            <v>0</v>
          </cell>
          <cell r="GG352">
            <v>0</v>
          </cell>
          <cell r="GH352">
            <v>0</v>
          </cell>
          <cell r="GI352">
            <v>0</v>
          </cell>
          <cell r="GK352">
            <v>0</v>
          </cell>
          <cell r="GL352">
            <v>0</v>
          </cell>
          <cell r="GM352">
            <v>0</v>
          </cell>
          <cell r="GO352">
            <v>0</v>
          </cell>
          <cell r="GP352">
            <v>0</v>
          </cell>
          <cell r="GQ352">
            <v>0</v>
          </cell>
          <cell r="GS352">
            <v>0</v>
          </cell>
          <cell r="GT352">
            <v>0</v>
          </cell>
          <cell r="GU352">
            <v>0</v>
          </cell>
          <cell r="GW352">
            <v>0</v>
          </cell>
          <cell r="GX352">
            <v>0</v>
          </cell>
          <cell r="GY352">
            <v>0</v>
          </cell>
          <cell r="HA352">
            <v>0</v>
          </cell>
          <cell r="HB352">
            <v>0</v>
          </cell>
          <cell r="HC352">
            <v>0</v>
          </cell>
        </row>
        <row r="353">
          <cell r="H353" t="str">
            <v>1005737B</v>
          </cell>
          <cell r="I353" t="str">
            <v>USD</v>
          </cell>
          <cell r="J353" t="str">
            <v>ENS.COMP.RADIADOR    32MM</v>
          </cell>
          <cell r="K353" t="str">
            <v>T4</v>
          </cell>
          <cell r="L353">
            <v>38.143274399999996</v>
          </cell>
          <cell r="M353">
            <v>38143.274399999995</v>
          </cell>
          <cell r="N353">
            <v>79.21759999999999</v>
          </cell>
          <cell r="R353">
            <v>79.21759999999999</v>
          </cell>
          <cell r="V353">
            <v>79.21759999999999</v>
          </cell>
          <cell r="Z353">
            <v>79.21759999999999</v>
          </cell>
          <cell r="AD353">
            <v>79.21759999999999</v>
          </cell>
          <cell r="AH353">
            <v>79.21759999999999</v>
          </cell>
          <cell r="AL353">
            <v>79.21759999999999</v>
          </cell>
          <cell r="AP353">
            <v>79.21759999999999</v>
          </cell>
          <cell r="AT353">
            <v>79.21759999999999</v>
          </cell>
          <cell r="AX353">
            <v>79.21759999999999</v>
          </cell>
          <cell r="BB353">
            <v>79.21759999999999</v>
          </cell>
          <cell r="BF353">
            <v>79.21759999999999</v>
          </cell>
          <cell r="BJ353">
            <v>79.21759999999999</v>
          </cell>
          <cell r="BK353">
            <v>0</v>
          </cell>
          <cell r="BL353" t="str">
            <v xml:space="preserve"> </v>
          </cell>
          <cell r="BM353" t="str">
            <v xml:space="preserve"> </v>
          </cell>
          <cell r="BN353" t="str">
            <v xml:space="preserve"> </v>
          </cell>
          <cell r="BO353" t="str">
            <v xml:space="preserve"> </v>
          </cell>
          <cell r="BP353" t="str">
            <v xml:space="preserve"> </v>
          </cell>
          <cell r="BQ353" t="str">
            <v xml:space="preserve"> </v>
          </cell>
          <cell r="BR353" t="str">
            <v xml:space="preserve"> </v>
          </cell>
          <cell r="BS353" t="str">
            <v xml:space="preserve"> </v>
          </cell>
          <cell r="BT353" t="str">
            <v xml:space="preserve"> </v>
          </cell>
          <cell r="BU353" t="str">
            <v xml:space="preserve"> </v>
          </cell>
          <cell r="BV353" t="str">
            <v xml:space="preserve"> </v>
          </cell>
          <cell r="BW353" t="str">
            <v xml:space="preserve"> </v>
          </cell>
          <cell r="BX353" t="str">
            <v xml:space="preserve"> </v>
          </cell>
          <cell r="BY353" t="str">
            <v xml:space="preserve"> </v>
          </cell>
          <cell r="BZ353" t="str">
            <v xml:space="preserve"> </v>
          </cell>
          <cell r="CA353" t="str">
            <v xml:space="preserve"> </v>
          </cell>
          <cell r="CB353" t="str">
            <v xml:space="preserve"> </v>
          </cell>
          <cell r="CC353" t="str">
            <v xml:space="preserve"> </v>
          </cell>
          <cell r="CD353" t="str">
            <v xml:space="preserve"> </v>
          </cell>
          <cell r="CE353" t="str">
            <v xml:space="preserve"> </v>
          </cell>
          <cell r="CF353" t="str">
            <v xml:space="preserve"> </v>
          </cell>
          <cell r="CG353" t="str">
            <v xml:space="preserve"> </v>
          </cell>
          <cell r="CH353" t="str">
            <v xml:space="preserve"> </v>
          </cell>
          <cell r="CI353" t="str">
            <v xml:space="preserve"> </v>
          </cell>
          <cell r="CJ353" t="str">
            <v xml:space="preserve"> </v>
          </cell>
          <cell r="CK353" t="str">
            <v xml:space="preserve"> </v>
          </cell>
          <cell r="CL353" t="str">
            <v xml:space="preserve"> </v>
          </cell>
          <cell r="CM353" t="str">
            <v xml:space="preserve"> </v>
          </cell>
          <cell r="CN353" t="str">
            <v xml:space="preserve"> </v>
          </cell>
          <cell r="CO353" t="str">
            <v xml:space="preserve"> </v>
          </cell>
          <cell r="CP353" t="str">
            <v xml:space="preserve"> </v>
          </cell>
          <cell r="CQ353" t="str">
            <v xml:space="preserve"> </v>
          </cell>
          <cell r="CR353" t="str">
            <v xml:space="preserve"> </v>
          </cell>
          <cell r="CS353" t="str">
            <v xml:space="preserve"> </v>
          </cell>
          <cell r="CT353" t="str">
            <v xml:space="preserve"> </v>
          </cell>
          <cell r="CU353" t="str">
            <v xml:space="preserve"> </v>
          </cell>
          <cell r="CV353" t="str">
            <v xml:space="preserve"> </v>
          </cell>
          <cell r="CW353" t="str">
            <v xml:space="preserve"> </v>
          </cell>
          <cell r="CX353" t="str">
            <v xml:space="preserve"> </v>
          </cell>
          <cell r="CY353" t="str">
            <v xml:space="preserve"> </v>
          </cell>
          <cell r="CZ353" t="str">
            <v xml:space="preserve"> </v>
          </cell>
          <cell r="DA353" t="str">
            <v xml:space="preserve"> </v>
          </cell>
          <cell r="DB353" t="str">
            <v xml:space="preserve"> </v>
          </cell>
          <cell r="DC353" t="str">
            <v xml:space="preserve"> </v>
          </cell>
          <cell r="DD353" t="str">
            <v xml:space="preserve"> </v>
          </cell>
          <cell r="DE353" t="str">
            <v xml:space="preserve"> </v>
          </cell>
          <cell r="DF353" t="str">
            <v xml:space="preserve"> </v>
          </cell>
          <cell r="DG353" t="str">
            <v xml:space="preserve"> </v>
          </cell>
          <cell r="DH353" t="str">
            <v>2. OESChrysler Corporation1005737B</v>
          </cell>
          <cell r="DI353">
            <v>0</v>
          </cell>
          <cell r="DJ353">
            <v>0</v>
          </cell>
          <cell r="DL353">
            <v>0</v>
          </cell>
          <cell r="DM353">
            <v>0</v>
          </cell>
          <cell r="DN353">
            <v>0</v>
          </cell>
          <cell r="DP353">
            <v>0</v>
          </cell>
          <cell r="DQ353">
            <v>0</v>
          </cell>
          <cell r="DR353">
            <v>0</v>
          </cell>
          <cell r="DT353">
            <v>0</v>
          </cell>
          <cell r="DU353">
            <v>0</v>
          </cell>
          <cell r="DV353">
            <v>0</v>
          </cell>
          <cell r="DX353">
            <v>0</v>
          </cell>
          <cell r="DY353">
            <v>0</v>
          </cell>
          <cell r="DZ353">
            <v>0</v>
          </cell>
          <cell r="EB353">
            <v>0</v>
          </cell>
          <cell r="EC353">
            <v>0</v>
          </cell>
          <cell r="ED353">
            <v>0</v>
          </cell>
          <cell r="EF353">
            <v>0</v>
          </cell>
          <cell r="EG353">
            <v>0</v>
          </cell>
          <cell r="EH353">
            <v>0</v>
          </cell>
          <cell r="EJ353">
            <v>0</v>
          </cell>
          <cell r="EK353">
            <v>0</v>
          </cell>
          <cell r="EL353">
            <v>0</v>
          </cell>
          <cell r="EN353">
            <v>0</v>
          </cell>
          <cell r="EO353">
            <v>0</v>
          </cell>
          <cell r="EP353">
            <v>0</v>
          </cell>
          <cell r="ER353">
            <v>0</v>
          </cell>
          <cell r="ES353">
            <v>0</v>
          </cell>
          <cell r="ET353">
            <v>0</v>
          </cell>
          <cell r="EV353">
            <v>0</v>
          </cell>
          <cell r="EW353">
            <v>0</v>
          </cell>
          <cell r="EX353">
            <v>0</v>
          </cell>
          <cell r="EZ353">
            <v>0</v>
          </cell>
          <cell r="FA353">
            <v>0</v>
          </cell>
          <cell r="FB353">
            <v>0</v>
          </cell>
          <cell r="FD353">
            <v>0</v>
          </cell>
          <cell r="FE353">
            <v>0</v>
          </cell>
          <cell r="FF353">
            <v>0</v>
          </cell>
          <cell r="FI353">
            <v>0</v>
          </cell>
          <cell r="FJ353">
            <v>0</v>
          </cell>
          <cell r="FK353">
            <v>0</v>
          </cell>
          <cell r="FM353">
            <v>0</v>
          </cell>
          <cell r="FN353">
            <v>0</v>
          </cell>
          <cell r="FO353">
            <v>0</v>
          </cell>
          <cell r="FQ353">
            <v>0</v>
          </cell>
          <cell r="FR353">
            <v>0</v>
          </cell>
          <cell r="FS353">
            <v>0</v>
          </cell>
          <cell r="FU353">
            <v>0</v>
          </cell>
          <cell r="FV353">
            <v>0</v>
          </cell>
          <cell r="FW353">
            <v>0</v>
          </cell>
          <cell r="FY353">
            <v>0</v>
          </cell>
          <cell r="FZ353">
            <v>0</v>
          </cell>
          <cell r="GA353">
            <v>0</v>
          </cell>
          <cell r="GC353">
            <v>0</v>
          </cell>
          <cell r="GD353">
            <v>0</v>
          </cell>
          <cell r="GE353">
            <v>0</v>
          </cell>
          <cell r="GG353">
            <v>0</v>
          </cell>
          <cell r="GH353">
            <v>0</v>
          </cell>
          <cell r="GI353">
            <v>0</v>
          </cell>
          <cell r="GK353">
            <v>0</v>
          </cell>
          <cell r="GL353">
            <v>0</v>
          </cell>
          <cell r="GM353">
            <v>0</v>
          </cell>
          <cell r="GO353">
            <v>0</v>
          </cell>
          <cell r="GP353">
            <v>0</v>
          </cell>
          <cell r="GQ353">
            <v>0</v>
          </cell>
          <cell r="GS353">
            <v>0</v>
          </cell>
          <cell r="GT353">
            <v>0</v>
          </cell>
          <cell r="GU353">
            <v>0</v>
          </cell>
          <cell r="GW353">
            <v>0</v>
          </cell>
          <cell r="GX353">
            <v>0</v>
          </cell>
          <cell r="GY353">
            <v>0</v>
          </cell>
          <cell r="HA353">
            <v>0</v>
          </cell>
          <cell r="HB353">
            <v>0</v>
          </cell>
          <cell r="HC353">
            <v>0</v>
          </cell>
        </row>
        <row r="354">
          <cell r="H354" t="str">
            <v>1005738B</v>
          </cell>
          <cell r="I354" t="str">
            <v>USD</v>
          </cell>
          <cell r="J354" t="str">
            <v>ENS. COMP.RADIADOR    AN</v>
          </cell>
          <cell r="K354" t="str">
            <v>T4</v>
          </cell>
          <cell r="L354">
            <v>28.277061120000003</v>
          </cell>
          <cell r="M354">
            <v>28277.061120000002</v>
          </cell>
          <cell r="N354">
            <v>68.006399999999999</v>
          </cell>
          <cell r="R354">
            <v>68.006399999999999</v>
          </cell>
          <cell r="V354">
            <v>68.006399999999999</v>
          </cell>
          <cell r="Z354">
            <v>68.006399999999999</v>
          </cell>
          <cell r="AD354">
            <v>68.006399999999999</v>
          </cell>
          <cell r="AH354">
            <v>68.006399999999999</v>
          </cell>
          <cell r="AL354">
            <v>68.006399999999999</v>
          </cell>
          <cell r="AP354">
            <v>68.006399999999999</v>
          </cell>
          <cell r="AT354">
            <v>68.006399999999999</v>
          </cell>
          <cell r="AX354">
            <v>68.006399999999999</v>
          </cell>
          <cell r="BB354">
            <v>68.006399999999999</v>
          </cell>
          <cell r="BF354">
            <v>68.006399999999999</v>
          </cell>
          <cell r="BJ354">
            <v>68.006399999999999</v>
          </cell>
          <cell r="BK354">
            <v>0</v>
          </cell>
          <cell r="BL354" t="str">
            <v xml:space="preserve"> </v>
          </cell>
          <cell r="BM354" t="str">
            <v xml:space="preserve"> </v>
          </cell>
          <cell r="BN354" t="str">
            <v xml:space="preserve"> </v>
          </cell>
          <cell r="BO354" t="str">
            <v xml:space="preserve"> </v>
          </cell>
          <cell r="BP354" t="str">
            <v xml:space="preserve"> </v>
          </cell>
          <cell r="BQ354" t="str">
            <v xml:space="preserve"> </v>
          </cell>
          <cell r="BR354" t="str">
            <v xml:space="preserve"> </v>
          </cell>
          <cell r="BS354" t="str">
            <v xml:space="preserve"> </v>
          </cell>
          <cell r="BT354" t="str">
            <v xml:space="preserve"> </v>
          </cell>
          <cell r="BU354" t="str">
            <v xml:space="preserve"> </v>
          </cell>
          <cell r="BV354" t="str">
            <v xml:space="preserve"> </v>
          </cell>
          <cell r="BW354" t="str">
            <v xml:space="preserve"> </v>
          </cell>
          <cell r="BX354" t="str">
            <v xml:space="preserve"> </v>
          </cell>
          <cell r="BY354" t="str">
            <v xml:space="preserve"> </v>
          </cell>
          <cell r="BZ354" t="str">
            <v xml:space="preserve"> </v>
          </cell>
          <cell r="CA354" t="str">
            <v xml:space="preserve"> </v>
          </cell>
          <cell r="CB354" t="str">
            <v xml:space="preserve"> </v>
          </cell>
          <cell r="CC354" t="str">
            <v xml:space="preserve"> </v>
          </cell>
          <cell r="CD354" t="str">
            <v xml:space="preserve"> </v>
          </cell>
          <cell r="CE354" t="str">
            <v xml:space="preserve"> </v>
          </cell>
          <cell r="CF354" t="str">
            <v xml:space="preserve"> </v>
          </cell>
          <cell r="CG354" t="str">
            <v xml:space="preserve"> </v>
          </cell>
          <cell r="CH354" t="str">
            <v xml:space="preserve"> </v>
          </cell>
          <cell r="CI354" t="str">
            <v xml:space="preserve"> </v>
          </cell>
          <cell r="CJ354" t="str">
            <v xml:space="preserve"> </v>
          </cell>
          <cell r="CK354" t="str">
            <v xml:space="preserve"> </v>
          </cell>
          <cell r="CL354" t="str">
            <v xml:space="preserve"> </v>
          </cell>
          <cell r="CM354" t="str">
            <v xml:space="preserve"> </v>
          </cell>
          <cell r="CN354" t="str">
            <v xml:space="preserve"> </v>
          </cell>
          <cell r="CO354" t="str">
            <v xml:space="preserve"> </v>
          </cell>
          <cell r="CP354" t="str">
            <v xml:space="preserve"> </v>
          </cell>
          <cell r="CQ354" t="str">
            <v xml:space="preserve"> </v>
          </cell>
          <cell r="CR354" t="str">
            <v xml:space="preserve"> </v>
          </cell>
          <cell r="CS354" t="str">
            <v xml:space="preserve"> </v>
          </cell>
          <cell r="CT354" t="str">
            <v xml:space="preserve"> </v>
          </cell>
          <cell r="CU354" t="str">
            <v xml:space="preserve"> </v>
          </cell>
          <cell r="CV354" t="str">
            <v xml:space="preserve"> </v>
          </cell>
          <cell r="CW354" t="str">
            <v xml:space="preserve"> </v>
          </cell>
          <cell r="CX354" t="str">
            <v xml:space="preserve"> </v>
          </cell>
          <cell r="CY354" t="str">
            <v xml:space="preserve"> </v>
          </cell>
          <cell r="CZ354" t="str">
            <v xml:space="preserve"> </v>
          </cell>
          <cell r="DA354" t="str">
            <v xml:space="preserve"> </v>
          </cell>
          <cell r="DB354" t="str">
            <v xml:space="preserve"> </v>
          </cell>
          <cell r="DC354" t="str">
            <v xml:space="preserve"> </v>
          </cell>
          <cell r="DD354" t="str">
            <v xml:space="preserve"> </v>
          </cell>
          <cell r="DE354" t="str">
            <v xml:space="preserve"> </v>
          </cell>
          <cell r="DF354" t="str">
            <v xml:space="preserve"> </v>
          </cell>
          <cell r="DG354" t="str">
            <v xml:space="preserve"> </v>
          </cell>
          <cell r="DH354" t="str">
            <v>2. OESChrysler Corporation1005738B</v>
          </cell>
          <cell r="DI354">
            <v>0</v>
          </cell>
          <cell r="DJ354">
            <v>0</v>
          </cell>
          <cell r="DL354">
            <v>0</v>
          </cell>
          <cell r="DM354">
            <v>0</v>
          </cell>
          <cell r="DN354">
            <v>0</v>
          </cell>
          <cell r="DP354">
            <v>0</v>
          </cell>
          <cell r="DQ354">
            <v>0</v>
          </cell>
          <cell r="DR354">
            <v>0</v>
          </cell>
          <cell r="DT354">
            <v>0</v>
          </cell>
          <cell r="DU354">
            <v>0</v>
          </cell>
          <cell r="DV354">
            <v>0</v>
          </cell>
          <cell r="DX354">
            <v>0</v>
          </cell>
          <cell r="DY354">
            <v>0</v>
          </cell>
          <cell r="DZ354">
            <v>0</v>
          </cell>
          <cell r="EB354">
            <v>0</v>
          </cell>
          <cell r="EC354">
            <v>0</v>
          </cell>
          <cell r="ED354">
            <v>0</v>
          </cell>
          <cell r="EF354">
            <v>0</v>
          </cell>
          <cell r="EG354">
            <v>0</v>
          </cell>
          <cell r="EH354">
            <v>0</v>
          </cell>
          <cell r="EJ354">
            <v>0</v>
          </cell>
          <cell r="EK354">
            <v>0</v>
          </cell>
          <cell r="EL354">
            <v>0</v>
          </cell>
          <cell r="EN354">
            <v>0</v>
          </cell>
          <cell r="EO354">
            <v>0</v>
          </cell>
          <cell r="EP354">
            <v>0</v>
          </cell>
          <cell r="ER354">
            <v>0</v>
          </cell>
          <cell r="ES354">
            <v>0</v>
          </cell>
          <cell r="ET354">
            <v>0</v>
          </cell>
          <cell r="EV354">
            <v>0</v>
          </cell>
          <cell r="EW354">
            <v>0</v>
          </cell>
          <cell r="EX354">
            <v>0</v>
          </cell>
          <cell r="EZ354">
            <v>0</v>
          </cell>
          <cell r="FA354">
            <v>0</v>
          </cell>
          <cell r="FB354">
            <v>0</v>
          </cell>
          <cell r="FD354">
            <v>0</v>
          </cell>
          <cell r="FE354">
            <v>0</v>
          </cell>
          <cell r="FF354">
            <v>0</v>
          </cell>
          <cell r="FI354">
            <v>0</v>
          </cell>
          <cell r="FJ354">
            <v>0</v>
          </cell>
          <cell r="FK354">
            <v>0</v>
          </cell>
          <cell r="FM354">
            <v>0</v>
          </cell>
          <cell r="FN354">
            <v>0</v>
          </cell>
          <cell r="FO354">
            <v>0</v>
          </cell>
          <cell r="FQ354">
            <v>0</v>
          </cell>
          <cell r="FR354">
            <v>0</v>
          </cell>
          <cell r="FS354">
            <v>0</v>
          </cell>
          <cell r="FU354">
            <v>0</v>
          </cell>
          <cell r="FV354">
            <v>0</v>
          </cell>
          <cell r="FW354">
            <v>0</v>
          </cell>
          <cell r="FY354">
            <v>0</v>
          </cell>
          <cell r="FZ354">
            <v>0</v>
          </cell>
          <cell r="GA354">
            <v>0</v>
          </cell>
          <cell r="GC354">
            <v>0</v>
          </cell>
          <cell r="GD354">
            <v>0</v>
          </cell>
          <cell r="GE354">
            <v>0</v>
          </cell>
          <cell r="GG354">
            <v>0</v>
          </cell>
          <cell r="GH354">
            <v>0</v>
          </cell>
          <cell r="GI354">
            <v>0</v>
          </cell>
          <cell r="GK354">
            <v>0</v>
          </cell>
          <cell r="GL354">
            <v>0</v>
          </cell>
          <cell r="GM354">
            <v>0</v>
          </cell>
          <cell r="GO354">
            <v>0</v>
          </cell>
          <cell r="GP354">
            <v>0</v>
          </cell>
          <cell r="GQ354">
            <v>0</v>
          </cell>
          <cell r="GS354">
            <v>0</v>
          </cell>
          <cell r="GT354">
            <v>0</v>
          </cell>
          <cell r="GU354">
            <v>0</v>
          </cell>
          <cell r="GW354">
            <v>0</v>
          </cell>
          <cell r="GX354">
            <v>0</v>
          </cell>
          <cell r="GY354">
            <v>0</v>
          </cell>
          <cell r="HA354">
            <v>0</v>
          </cell>
          <cell r="HB354">
            <v>0</v>
          </cell>
          <cell r="HC354">
            <v>0</v>
          </cell>
        </row>
        <row r="355">
          <cell r="H355" t="str">
            <v>1005739B</v>
          </cell>
          <cell r="I355" t="str">
            <v>USD</v>
          </cell>
          <cell r="J355" t="str">
            <v>RADIADOR         DN</v>
          </cell>
          <cell r="K355" t="str">
            <v>T4</v>
          </cell>
          <cell r="L355">
            <v>268.17588000000001</v>
          </cell>
          <cell r="M355">
            <v>268175.88</v>
          </cell>
          <cell r="N355">
            <v>75.08</v>
          </cell>
          <cell r="O355">
            <v>-0.4</v>
          </cell>
          <cell r="P355" t="str">
            <v>Prod.Tec</v>
          </cell>
          <cell r="Q355" t="str">
            <v>Idea MCM 128079-Resource</v>
          </cell>
          <cell r="R355">
            <v>74.680000000000007</v>
          </cell>
          <cell r="V355">
            <v>74.680000000000007</v>
          </cell>
          <cell r="Z355">
            <v>74.680000000000007</v>
          </cell>
          <cell r="AD355">
            <v>74.680000000000007</v>
          </cell>
          <cell r="AH355">
            <v>74.680000000000007</v>
          </cell>
          <cell r="AL355">
            <v>74.680000000000007</v>
          </cell>
          <cell r="AP355">
            <v>74.680000000000007</v>
          </cell>
          <cell r="AT355">
            <v>74.680000000000007</v>
          </cell>
          <cell r="AX355">
            <v>74.680000000000007</v>
          </cell>
          <cell r="BB355">
            <v>74.680000000000007</v>
          </cell>
          <cell r="BF355">
            <v>74.680000000000007</v>
          </cell>
          <cell r="BJ355">
            <v>74.680000000000007</v>
          </cell>
          <cell r="BK355">
            <v>-0.4</v>
          </cell>
          <cell r="BL355" t="str">
            <v xml:space="preserve"> </v>
          </cell>
          <cell r="BM355" t="str">
            <v xml:space="preserve"> </v>
          </cell>
          <cell r="BN355">
            <v>-0.4</v>
          </cell>
          <cell r="BO355" t="str">
            <v xml:space="preserve"> </v>
          </cell>
          <cell r="BP355" t="str">
            <v xml:space="preserve"> </v>
          </cell>
          <cell r="BQ355" t="str">
            <v xml:space="preserve"> </v>
          </cell>
          <cell r="BR355" t="str">
            <v xml:space="preserve"> </v>
          </cell>
          <cell r="BS355" t="str">
            <v xml:space="preserve"> </v>
          </cell>
          <cell r="BT355" t="str">
            <v xml:space="preserve"> </v>
          </cell>
          <cell r="BU355" t="str">
            <v xml:space="preserve"> </v>
          </cell>
          <cell r="BV355" t="str">
            <v xml:space="preserve"> </v>
          </cell>
          <cell r="BW355" t="str">
            <v xml:space="preserve"> </v>
          </cell>
          <cell r="BX355" t="str">
            <v xml:space="preserve"> </v>
          </cell>
          <cell r="BY355" t="str">
            <v xml:space="preserve"> </v>
          </cell>
          <cell r="BZ355" t="str">
            <v xml:space="preserve"> </v>
          </cell>
          <cell r="CA355" t="str">
            <v xml:space="preserve"> </v>
          </cell>
          <cell r="CB355" t="str">
            <v xml:space="preserve"> </v>
          </cell>
          <cell r="CC355" t="str">
            <v xml:space="preserve"> </v>
          </cell>
          <cell r="CD355" t="str">
            <v xml:space="preserve"> </v>
          </cell>
          <cell r="CE355" t="str">
            <v xml:space="preserve"> </v>
          </cell>
          <cell r="CF355" t="str">
            <v xml:space="preserve"> </v>
          </cell>
          <cell r="CG355" t="str">
            <v xml:space="preserve"> </v>
          </cell>
          <cell r="CH355" t="str">
            <v xml:space="preserve"> </v>
          </cell>
          <cell r="CI355" t="str">
            <v xml:space="preserve"> </v>
          </cell>
          <cell r="CJ355" t="str">
            <v xml:space="preserve"> </v>
          </cell>
          <cell r="CK355" t="str">
            <v xml:space="preserve"> </v>
          </cell>
          <cell r="CL355" t="str">
            <v xml:space="preserve"> </v>
          </cell>
          <cell r="CM355" t="str">
            <v xml:space="preserve"> </v>
          </cell>
          <cell r="CN355" t="str">
            <v xml:space="preserve"> </v>
          </cell>
          <cell r="CO355" t="str">
            <v xml:space="preserve"> </v>
          </cell>
          <cell r="CP355" t="str">
            <v xml:space="preserve"> </v>
          </cell>
          <cell r="CQ355" t="str">
            <v xml:space="preserve"> </v>
          </cell>
          <cell r="CR355" t="str">
            <v xml:space="preserve"> </v>
          </cell>
          <cell r="CS355" t="str">
            <v xml:space="preserve"> </v>
          </cell>
          <cell r="CT355" t="str">
            <v xml:space="preserve"> </v>
          </cell>
          <cell r="CU355" t="str">
            <v xml:space="preserve"> </v>
          </cell>
          <cell r="CV355" t="str">
            <v xml:space="preserve"> </v>
          </cell>
          <cell r="CW355" t="str">
            <v xml:space="preserve"> </v>
          </cell>
          <cell r="CX355" t="str">
            <v xml:space="preserve"> </v>
          </cell>
          <cell r="CY355" t="str">
            <v xml:space="preserve"> </v>
          </cell>
          <cell r="CZ355" t="str">
            <v xml:space="preserve"> </v>
          </cell>
          <cell r="DA355" t="str">
            <v xml:space="preserve"> </v>
          </cell>
          <cell r="DB355" t="str">
            <v xml:space="preserve"> </v>
          </cell>
          <cell r="DC355" t="str">
            <v xml:space="preserve"> </v>
          </cell>
          <cell r="DD355" t="str">
            <v xml:space="preserve"> </v>
          </cell>
          <cell r="DE355" t="str">
            <v xml:space="preserve"> </v>
          </cell>
          <cell r="DF355" t="str">
            <v xml:space="preserve"> </v>
          </cell>
          <cell r="DG355" t="str">
            <v xml:space="preserve"> </v>
          </cell>
          <cell r="DH355" t="str">
            <v>2. OESChrysler Corporation1005739B</v>
          </cell>
          <cell r="DI355">
            <v>-0.4</v>
          </cell>
          <cell r="DJ355">
            <v>0</v>
          </cell>
          <cell r="DL355">
            <v>0</v>
          </cell>
          <cell r="DM355">
            <v>-0.4</v>
          </cell>
          <cell r="DN355">
            <v>0</v>
          </cell>
          <cell r="DP355">
            <v>0</v>
          </cell>
          <cell r="DQ355">
            <v>0</v>
          </cell>
          <cell r="DR355">
            <v>0</v>
          </cell>
          <cell r="DT355">
            <v>0</v>
          </cell>
          <cell r="DU355">
            <v>0</v>
          </cell>
          <cell r="DV355">
            <v>0</v>
          </cell>
          <cell r="DX355">
            <v>0</v>
          </cell>
          <cell r="DY355">
            <v>0</v>
          </cell>
          <cell r="DZ355">
            <v>0</v>
          </cell>
          <cell r="EB355">
            <v>0</v>
          </cell>
          <cell r="EC355">
            <v>0</v>
          </cell>
          <cell r="ED355">
            <v>0</v>
          </cell>
          <cell r="EF355">
            <v>0</v>
          </cell>
          <cell r="EG355">
            <v>0</v>
          </cell>
          <cell r="EH355">
            <v>0</v>
          </cell>
          <cell r="EJ355">
            <v>0</v>
          </cell>
          <cell r="EK355">
            <v>0</v>
          </cell>
          <cell r="EL355">
            <v>0</v>
          </cell>
          <cell r="EN355">
            <v>0</v>
          </cell>
          <cell r="EO355">
            <v>0</v>
          </cell>
          <cell r="EP355">
            <v>0</v>
          </cell>
          <cell r="ER355">
            <v>0</v>
          </cell>
          <cell r="ES355">
            <v>0</v>
          </cell>
          <cell r="ET355">
            <v>0</v>
          </cell>
          <cell r="EV355">
            <v>0</v>
          </cell>
          <cell r="EW355">
            <v>0</v>
          </cell>
          <cell r="EX355">
            <v>0</v>
          </cell>
          <cell r="EZ355">
            <v>0</v>
          </cell>
          <cell r="FA355">
            <v>0</v>
          </cell>
          <cell r="FB355">
            <v>0</v>
          </cell>
          <cell r="FD355">
            <v>0</v>
          </cell>
          <cell r="FE355">
            <v>0</v>
          </cell>
          <cell r="FF355">
            <v>0</v>
          </cell>
          <cell r="FI355">
            <v>0</v>
          </cell>
          <cell r="FJ355">
            <v>-0.4</v>
          </cell>
          <cell r="FK355">
            <v>0</v>
          </cell>
          <cell r="FM355">
            <v>0</v>
          </cell>
          <cell r="FN355">
            <v>-0.4</v>
          </cell>
          <cell r="FO355">
            <v>0</v>
          </cell>
          <cell r="FQ355">
            <v>0</v>
          </cell>
          <cell r="FR355">
            <v>-0.4</v>
          </cell>
          <cell r="FS355">
            <v>0</v>
          </cell>
          <cell r="FU355">
            <v>0</v>
          </cell>
          <cell r="FV355">
            <v>-0.4</v>
          </cell>
          <cell r="FW355">
            <v>0</v>
          </cell>
          <cell r="FY355">
            <v>0</v>
          </cell>
          <cell r="FZ355">
            <v>-0.4</v>
          </cell>
          <cell r="GA355">
            <v>0</v>
          </cell>
          <cell r="GC355">
            <v>0</v>
          </cell>
          <cell r="GD355">
            <v>-0.4</v>
          </cell>
          <cell r="GE355">
            <v>0</v>
          </cell>
          <cell r="GG355">
            <v>0</v>
          </cell>
          <cell r="GH355">
            <v>-0.4</v>
          </cell>
          <cell r="GI355">
            <v>0</v>
          </cell>
          <cell r="GK355">
            <v>0</v>
          </cell>
          <cell r="GL355">
            <v>-0.4</v>
          </cell>
          <cell r="GM355">
            <v>0</v>
          </cell>
          <cell r="GO355">
            <v>0</v>
          </cell>
          <cell r="GP355">
            <v>-0.4</v>
          </cell>
          <cell r="GQ355">
            <v>0</v>
          </cell>
          <cell r="GS355">
            <v>0</v>
          </cell>
          <cell r="GT355">
            <v>-0.4</v>
          </cell>
          <cell r="GU355">
            <v>0</v>
          </cell>
          <cell r="GW355">
            <v>0</v>
          </cell>
          <cell r="GX355">
            <v>-0.4</v>
          </cell>
          <cell r="GY355">
            <v>0</v>
          </cell>
          <cell r="HA355">
            <v>0</v>
          </cell>
          <cell r="HB355">
            <v>-0.4</v>
          </cell>
          <cell r="HC355">
            <v>0</v>
          </cell>
        </row>
        <row r="356">
          <cell r="H356" t="str">
            <v>1006062</v>
          </cell>
          <cell r="I356" t="str">
            <v>USD</v>
          </cell>
          <cell r="J356" t="str">
            <v>RADIADOR PT 27MA W/O TOC</v>
          </cell>
          <cell r="K356" t="str">
            <v>P7</v>
          </cell>
          <cell r="L356">
            <v>0</v>
          </cell>
          <cell r="M356">
            <v>0</v>
          </cell>
          <cell r="N356">
            <v>69.164400000000001</v>
          </cell>
          <cell r="R356">
            <v>69.164400000000001</v>
          </cell>
          <cell r="V356">
            <v>69.164400000000001</v>
          </cell>
          <cell r="Z356">
            <v>69.164400000000001</v>
          </cell>
          <cell r="AD356">
            <v>69.164400000000001</v>
          </cell>
          <cell r="AH356">
            <v>69.164400000000001</v>
          </cell>
          <cell r="AL356">
            <v>69.164400000000001</v>
          </cell>
          <cell r="AP356">
            <v>69.164400000000001</v>
          </cell>
          <cell r="AT356">
            <v>69.164400000000001</v>
          </cell>
          <cell r="AX356">
            <v>69.164400000000001</v>
          </cell>
          <cell r="BB356">
            <v>69.164400000000001</v>
          </cell>
          <cell r="BF356">
            <v>69.164400000000001</v>
          </cell>
          <cell r="BJ356">
            <v>69.164400000000001</v>
          </cell>
          <cell r="BK356">
            <v>0</v>
          </cell>
          <cell r="BL356" t="str">
            <v xml:space="preserve"> </v>
          </cell>
          <cell r="BM356" t="str">
            <v xml:space="preserve"> </v>
          </cell>
          <cell r="BN356" t="str">
            <v xml:space="preserve"> </v>
          </cell>
          <cell r="BO356" t="str">
            <v xml:space="preserve"> </v>
          </cell>
          <cell r="BP356" t="str">
            <v xml:space="preserve"> </v>
          </cell>
          <cell r="BQ356" t="str">
            <v xml:space="preserve"> </v>
          </cell>
          <cell r="BR356" t="str">
            <v xml:space="preserve"> </v>
          </cell>
          <cell r="BS356" t="str">
            <v xml:space="preserve"> </v>
          </cell>
          <cell r="BT356" t="str">
            <v xml:space="preserve"> </v>
          </cell>
          <cell r="BU356" t="str">
            <v xml:space="preserve"> </v>
          </cell>
          <cell r="BV356" t="str">
            <v xml:space="preserve"> </v>
          </cell>
          <cell r="BW356" t="str">
            <v xml:space="preserve"> </v>
          </cell>
          <cell r="BX356" t="str">
            <v xml:space="preserve"> </v>
          </cell>
          <cell r="BY356" t="str">
            <v xml:space="preserve"> </v>
          </cell>
          <cell r="BZ356" t="str">
            <v xml:space="preserve"> </v>
          </cell>
          <cell r="CA356" t="str">
            <v xml:space="preserve"> </v>
          </cell>
          <cell r="CB356" t="str">
            <v xml:space="preserve"> </v>
          </cell>
          <cell r="CC356" t="str">
            <v xml:space="preserve"> </v>
          </cell>
          <cell r="CD356" t="str">
            <v xml:space="preserve"> </v>
          </cell>
          <cell r="CE356" t="str">
            <v xml:space="preserve"> </v>
          </cell>
          <cell r="CF356" t="str">
            <v xml:space="preserve"> </v>
          </cell>
          <cell r="CG356" t="str">
            <v xml:space="preserve"> </v>
          </cell>
          <cell r="CH356" t="str">
            <v xml:space="preserve"> </v>
          </cell>
          <cell r="CI356" t="str">
            <v xml:space="preserve"> </v>
          </cell>
          <cell r="CJ356" t="str">
            <v xml:space="preserve"> </v>
          </cell>
          <cell r="CK356" t="str">
            <v xml:space="preserve"> </v>
          </cell>
          <cell r="CL356" t="str">
            <v xml:space="preserve"> </v>
          </cell>
          <cell r="CM356" t="str">
            <v xml:space="preserve"> </v>
          </cell>
          <cell r="CN356" t="str">
            <v xml:space="preserve"> </v>
          </cell>
          <cell r="CO356" t="str">
            <v xml:space="preserve"> </v>
          </cell>
          <cell r="CP356" t="str">
            <v xml:space="preserve"> </v>
          </cell>
          <cell r="CQ356" t="str">
            <v xml:space="preserve"> </v>
          </cell>
          <cell r="CR356" t="str">
            <v xml:space="preserve"> </v>
          </cell>
          <cell r="CS356" t="str">
            <v xml:space="preserve"> </v>
          </cell>
          <cell r="CT356" t="str">
            <v xml:space="preserve"> </v>
          </cell>
          <cell r="CU356" t="str">
            <v xml:space="preserve"> </v>
          </cell>
          <cell r="CV356" t="str">
            <v xml:space="preserve"> </v>
          </cell>
          <cell r="CW356" t="str">
            <v xml:space="preserve"> </v>
          </cell>
          <cell r="CX356" t="str">
            <v xml:space="preserve"> </v>
          </cell>
          <cell r="CY356" t="str">
            <v xml:space="preserve"> </v>
          </cell>
          <cell r="CZ356" t="str">
            <v xml:space="preserve"> </v>
          </cell>
          <cell r="DA356" t="str">
            <v xml:space="preserve"> </v>
          </cell>
          <cell r="DB356" t="str">
            <v xml:space="preserve"> </v>
          </cell>
          <cell r="DC356" t="str">
            <v xml:space="preserve"> </v>
          </cell>
          <cell r="DD356" t="str">
            <v xml:space="preserve"> </v>
          </cell>
          <cell r="DE356" t="str">
            <v xml:space="preserve"> </v>
          </cell>
          <cell r="DF356" t="str">
            <v xml:space="preserve"> </v>
          </cell>
          <cell r="DG356" t="str">
            <v xml:space="preserve"> </v>
          </cell>
          <cell r="DH356" t="str">
            <v>2. OESChrysler Corporation1006062</v>
          </cell>
          <cell r="DI356">
            <v>0</v>
          </cell>
          <cell r="DJ356">
            <v>0</v>
          </cell>
          <cell r="DL356">
            <v>0</v>
          </cell>
          <cell r="DM356">
            <v>0</v>
          </cell>
          <cell r="DN356">
            <v>0</v>
          </cell>
          <cell r="DP356">
            <v>0</v>
          </cell>
          <cell r="DQ356">
            <v>0</v>
          </cell>
          <cell r="DR356">
            <v>0</v>
          </cell>
          <cell r="DT356">
            <v>0</v>
          </cell>
          <cell r="DU356">
            <v>0</v>
          </cell>
          <cell r="DV356">
            <v>0</v>
          </cell>
          <cell r="DX356">
            <v>0</v>
          </cell>
          <cell r="DY356">
            <v>0</v>
          </cell>
          <cell r="DZ356">
            <v>0</v>
          </cell>
          <cell r="EB356">
            <v>0</v>
          </cell>
          <cell r="EC356">
            <v>0</v>
          </cell>
          <cell r="ED356">
            <v>0</v>
          </cell>
          <cell r="EF356">
            <v>0</v>
          </cell>
          <cell r="EG356">
            <v>0</v>
          </cell>
          <cell r="EH356">
            <v>0</v>
          </cell>
          <cell r="EJ356">
            <v>0</v>
          </cell>
          <cell r="EK356">
            <v>0</v>
          </cell>
          <cell r="EL356">
            <v>0</v>
          </cell>
          <cell r="EN356">
            <v>0</v>
          </cell>
          <cell r="EO356">
            <v>0</v>
          </cell>
          <cell r="EP356">
            <v>0</v>
          </cell>
          <cell r="ER356">
            <v>0</v>
          </cell>
          <cell r="ES356">
            <v>0</v>
          </cell>
          <cell r="ET356">
            <v>0</v>
          </cell>
          <cell r="EV356">
            <v>0</v>
          </cell>
          <cell r="EW356">
            <v>0</v>
          </cell>
          <cell r="EX356">
            <v>0</v>
          </cell>
          <cell r="EZ356">
            <v>0</v>
          </cell>
          <cell r="FA356">
            <v>0</v>
          </cell>
          <cell r="FB356">
            <v>0</v>
          </cell>
          <cell r="FD356">
            <v>0</v>
          </cell>
          <cell r="FE356">
            <v>0</v>
          </cell>
          <cell r="FF356">
            <v>0</v>
          </cell>
          <cell r="FI356">
            <v>0</v>
          </cell>
          <cell r="FJ356">
            <v>0</v>
          </cell>
          <cell r="FK356">
            <v>0</v>
          </cell>
          <cell r="FM356">
            <v>0</v>
          </cell>
          <cell r="FN356">
            <v>0</v>
          </cell>
          <cell r="FO356">
            <v>0</v>
          </cell>
          <cell r="FQ356">
            <v>0</v>
          </cell>
          <cell r="FR356">
            <v>0</v>
          </cell>
          <cell r="FS356">
            <v>0</v>
          </cell>
          <cell r="FU356">
            <v>0</v>
          </cell>
          <cell r="FV356">
            <v>0</v>
          </cell>
          <cell r="FW356">
            <v>0</v>
          </cell>
          <cell r="FY356">
            <v>0</v>
          </cell>
          <cell r="FZ356">
            <v>0</v>
          </cell>
          <cell r="GA356">
            <v>0</v>
          </cell>
          <cell r="GC356">
            <v>0</v>
          </cell>
          <cell r="GD356">
            <v>0</v>
          </cell>
          <cell r="GE356">
            <v>0</v>
          </cell>
          <cell r="GG356">
            <v>0</v>
          </cell>
          <cell r="GH356">
            <v>0</v>
          </cell>
          <cell r="GI356">
            <v>0</v>
          </cell>
          <cell r="GK356">
            <v>0</v>
          </cell>
          <cell r="GL356">
            <v>0</v>
          </cell>
          <cell r="GM356">
            <v>0</v>
          </cell>
          <cell r="GO356">
            <v>0</v>
          </cell>
          <cell r="GP356">
            <v>0</v>
          </cell>
          <cell r="GQ356">
            <v>0</v>
          </cell>
          <cell r="GS356">
            <v>0</v>
          </cell>
          <cell r="GT356">
            <v>0</v>
          </cell>
          <cell r="GU356">
            <v>0</v>
          </cell>
          <cell r="GW356">
            <v>0</v>
          </cell>
          <cell r="GX356">
            <v>0</v>
          </cell>
          <cell r="GY356">
            <v>0</v>
          </cell>
          <cell r="HA356">
            <v>0</v>
          </cell>
          <cell r="HB356">
            <v>0</v>
          </cell>
          <cell r="HC356">
            <v>0</v>
          </cell>
        </row>
        <row r="357">
          <cell r="H357" t="str">
            <v>1009028</v>
          </cell>
          <cell r="I357" t="str">
            <v>USD</v>
          </cell>
          <cell r="J357" t="str">
            <v>RAD T-300 13FPI SERVICE</v>
          </cell>
          <cell r="K357" t="str">
            <v>T4</v>
          </cell>
          <cell r="L357">
            <v>168.34493250000003</v>
          </cell>
          <cell r="M357">
            <v>168344.93250000002</v>
          </cell>
          <cell r="N357">
            <v>61.087499999999999</v>
          </cell>
          <cell r="R357">
            <v>61.087499999999999</v>
          </cell>
          <cell r="V357">
            <v>61.087499999999999</v>
          </cell>
          <cell r="Z357">
            <v>61.087499999999999</v>
          </cell>
          <cell r="AD357">
            <v>61.087499999999999</v>
          </cell>
          <cell r="AH357">
            <v>61.087499999999999</v>
          </cell>
          <cell r="AL357">
            <v>61.087499999999999</v>
          </cell>
          <cell r="AP357">
            <v>61.087499999999999</v>
          </cell>
          <cell r="AT357">
            <v>61.087499999999999</v>
          </cell>
          <cell r="AX357">
            <v>61.087499999999999</v>
          </cell>
          <cell r="BB357">
            <v>61.087499999999999</v>
          </cell>
          <cell r="BF357">
            <v>61.087499999999999</v>
          </cell>
          <cell r="BJ357">
            <v>61.087499999999999</v>
          </cell>
          <cell r="BK357">
            <v>0</v>
          </cell>
          <cell r="BL357" t="str">
            <v xml:space="preserve"> </v>
          </cell>
          <cell r="BM357" t="str">
            <v xml:space="preserve"> </v>
          </cell>
          <cell r="BN357" t="str">
            <v xml:space="preserve"> </v>
          </cell>
          <cell r="BO357" t="str">
            <v xml:space="preserve"> </v>
          </cell>
          <cell r="BP357" t="str">
            <v xml:space="preserve"> </v>
          </cell>
          <cell r="BQ357" t="str">
            <v xml:space="preserve"> </v>
          </cell>
          <cell r="BR357" t="str">
            <v xml:space="preserve"> </v>
          </cell>
          <cell r="BS357" t="str">
            <v xml:space="preserve"> </v>
          </cell>
          <cell r="BT357" t="str">
            <v xml:space="preserve"> </v>
          </cell>
          <cell r="BU357" t="str">
            <v xml:space="preserve"> </v>
          </cell>
          <cell r="BV357" t="str">
            <v xml:space="preserve"> </v>
          </cell>
          <cell r="BW357" t="str">
            <v xml:space="preserve"> </v>
          </cell>
          <cell r="BX357" t="str">
            <v xml:space="preserve"> </v>
          </cell>
          <cell r="BY357" t="str">
            <v xml:space="preserve"> </v>
          </cell>
          <cell r="BZ357" t="str">
            <v xml:space="preserve"> </v>
          </cell>
          <cell r="CA357" t="str">
            <v xml:space="preserve"> </v>
          </cell>
          <cell r="CB357" t="str">
            <v xml:space="preserve"> </v>
          </cell>
          <cell r="CC357" t="str">
            <v xml:space="preserve"> </v>
          </cell>
          <cell r="CD357" t="str">
            <v xml:space="preserve"> </v>
          </cell>
          <cell r="CE357" t="str">
            <v xml:space="preserve"> </v>
          </cell>
          <cell r="CF357" t="str">
            <v xml:space="preserve"> </v>
          </cell>
          <cell r="CG357" t="str">
            <v xml:space="preserve"> </v>
          </cell>
          <cell r="CH357" t="str">
            <v xml:space="preserve"> </v>
          </cell>
          <cell r="CI357" t="str">
            <v xml:space="preserve"> </v>
          </cell>
          <cell r="CJ357" t="str">
            <v xml:space="preserve"> </v>
          </cell>
          <cell r="CK357" t="str">
            <v xml:space="preserve"> </v>
          </cell>
          <cell r="CL357" t="str">
            <v xml:space="preserve"> </v>
          </cell>
          <cell r="CM357" t="str">
            <v xml:space="preserve"> </v>
          </cell>
          <cell r="CN357" t="str">
            <v xml:space="preserve"> </v>
          </cell>
          <cell r="CO357" t="str">
            <v xml:space="preserve"> </v>
          </cell>
          <cell r="CP357" t="str">
            <v xml:space="preserve"> </v>
          </cell>
          <cell r="CQ357" t="str">
            <v xml:space="preserve"> </v>
          </cell>
          <cell r="CR357" t="str">
            <v xml:space="preserve"> </v>
          </cell>
          <cell r="CS357" t="str">
            <v xml:space="preserve"> </v>
          </cell>
          <cell r="CT357" t="str">
            <v xml:space="preserve"> </v>
          </cell>
          <cell r="CU357" t="str">
            <v xml:space="preserve"> </v>
          </cell>
          <cell r="CV357" t="str">
            <v xml:space="preserve"> </v>
          </cell>
          <cell r="CW357" t="str">
            <v xml:space="preserve"> </v>
          </cell>
          <cell r="CX357" t="str">
            <v xml:space="preserve"> </v>
          </cell>
          <cell r="CY357" t="str">
            <v xml:space="preserve"> </v>
          </cell>
          <cell r="CZ357" t="str">
            <v xml:space="preserve"> </v>
          </cell>
          <cell r="DA357" t="str">
            <v xml:space="preserve"> </v>
          </cell>
          <cell r="DB357" t="str">
            <v xml:space="preserve"> </v>
          </cell>
          <cell r="DC357" t="str">
            <v xml:space="preserve"> </v>
          </cell>
          <cell r="DD357" t="str">
            <v xml:space="preserve"> </v>
          </cell>
          <cell r="DE357" t="str">
            <v xml:space="preserve"> </v>
          </cell>
          <cell r="DF357" t="str">
            <v xml:space="preserve"> </v>
          </cell>
          <cell r="DG357" t="str">
            <v xml:space="preserve"> </v>
          </cell>
          <cell r="DH357" t="str">
            <v>2. OESChrysler Corporation1009028</v>
          </cell>
          <cell r="DI357">
            <v>0</v>
          </cell>
          <cell r="DJ357">
            <v>0</v>
          </cell>
          <cell r="DL357">
            <v>0</v>
          </cell>
          <cell r="DM357">
            <v>0</v>
          </cell>
          <cell r="DN357">
            <v>0</v>
          </cell>
          <cell r="DP357">
            <v>0</v>
          </cell>
          <cell r="DQ357">
            <v>0</v>
          </cell>
          <cell r="DR357">
            <v>0</v>
          </cell>
          <cell r="DT357">
            <v>0</v>
          </cell>
          <cell r="DU357">
            <v>0</v>
          </cell>
          <cell r="DV357">
            <v>0</v>
          </cell>
          <cell r="DX357">
            <v>0</v>
          </cell>
          <cell r="DY357">
            <v>0</v>
          </cell>
          <cell r="DZ357">
            <v>0</v>
          </cell>
          <cell r="EB357">
            <v>0</v>
          </cell>
          <cell r="EC357">
            <v>0</v>
          </cell>
          <cell r="ED357">
            <v>0</v>
          </cell>
          <cell r="EF357">
            <v>0</v>
          </cell>
          <cell r="EG357">
            <v>0</v>
          </cell>
          <cell r="EH357">
            <v>0</v>
          </cell>
          <cell r="EJ357">
            <v>0</v>
          </cell>
          <cell r="EK357">
            <v>0</v>
          </cell>
          <cell r="EL357">
            <v>0</v>
          </cell>
          <cell r="EN357">
            <v>0</v>
          </cell>
          <cell r="EO357">
            <v>0</v>
          </cell>
          <cell r="EP357">
            <v>0</v>
          </cell>
          <cell r="ER357">
            <v>0</v>
          </cell>
          <cell r="ES357">
            <v>0</v>
          </cell>
          <cell r="ET357">
            <v>0</v>
          </cell>
          <cell r="EV357">
            <v>0</v>
          </cell>
          <cell r="EW357">
            <v>0</v>
          </cell>
          <cell r="EX357">
            <v>0</v>
          </cell>
          <cell r="EZ357">
            <v>0</v>
          </cell>
          <cell r="FA357">
            <v>0</v>
          </cell>
          <cell r="FB357">
            <v>0</v>
          </cell>
          <cell r="FD357">
            <v>0</v>
          </cell>
          <cell r="FE357">
            <v>0</v>
          </cell>
          <cell r="FF357">
            <v>0</v>
          </cell>
          <cell r="FI357">
            <v>0</v>
          </cell>
          <cell r="FJ357">
            <v>0</v>
          </cell>
          <cell r="FK357">
            <v>0</v>
          </cell>
          <cell r="FM357">
            <v>0</v>
          </cell>
          <cell r="FN357">
            <v>0</v>
          </cell>
          <cell r="FO357">
            <v>0</v>
          </cell>
          <cell r="FQ357">
            <v>0</v>
          </cell>
          <cell r="FR357">
            <v>0</v>
          </cell>
          <cell r="FS357">
            <v>0</v>
          </cell>
          <cell r="FU357">
            <v>0</v>
          </cell>
          <cell r="FV357">
            <v>0</v>
          </cell>
          <cell r="FW357">
            <v>0</v>
          </cell>
          <cell r="FY357">
            <v>0</v>
          </cell>
          <cell r="FZ357">
            <v>0</v>
          </cell>
          <cell r="GA357">
            <v>0</v>
          </cell>
          <cell r="GC357">
            <v>0</v>
          </cell>
          <cell r="GD357">
            <v>0</v>
          </cell>
          <cell r="GE357">
            <v>0</v>
          </cell>
          <cell r="GG357">
            <v>0</v>
          </cell>
          <cell r="GH357">
            <v>0</v>
          </cell>
          <cell r="GI357">
            <v>0</v>
          </cell>
          <cell r="GK357">
            <v>0</v>
          </cell>
          <cell r="GL357">
            <v>0</v>
          </cell>
          <cell r="GM357">
            <v>0</v>
          </cell>
          <cell r="GO357">
            <v>0</v>
          </cell>
          <cell r="GP357">
            <v>0</v>
          </cell>
          <cell r="GQ357">
            <v>0</v>
          </cell>
          <cell r="GS357">
            <v>0</v>
          </cell>
          <cell r="GT357">
            <v>0</v>
          </cell>
          <cell r="GU357">
            <v>0</v>
          </cell>
          <cell r="GW357">
            <v>0</v>
          </cell>
          <cell r="GX357">
            <v>0</v>
          </cell>
          <cell r="GY357">
            <v>0</v>
          </cell>
          <cell r="HA357">
            <v>0</v>
          </cell>
          <cell r="HB357">
            <v>0</v>
          </cell>
          <cell r="HC357">
            <v>0</v>
          </cell>
        </row>
        <row r="358">
          <cell r="H358" t="str">
            <v>1009077</v>
          </cell>
          <cell r="I358" t="str">
            <v>USD</v>
          </cell>
          <cell r="J358" t="str">
            <v>RAD PL 0.7 A/T SERVICE</v>
          </cell>
          <cell r="K358" t="str">
            <v>T1</v>
          </cell>
          <cell r="L358">
            <v>89.188490160000001</v>
          </cell>
          <cell r="M358">
            <v>89188.490160000001</v>
          </cell>
          <cell r="N358">
            <v>58.799599999999998</v>
          </cell>
          <cell r="O358">
            <v>-0.3</v>
          </cell>
          <cell r="P358" t="str">
            <v>Prod.Tec</v>
          </cell>
          <cell r="Q358" t="str">
            <v>Idea MCM 122450 - Deflector</v>
          </cell>
          <cell r="R358">
            <v>58.499600000000001</v>
          </cell>
          <cell r="V358">
            <v>58.499600000000001</v>
          </cell>
          <cell r="Z358">
            <v>58.499600000000001</v>
          </cell>
          <cell r="AD358">
            <v>58.499600000000001</v>
          </cell>
          <cell r="AH358">
            <v>58.499600000000001</v>
          </cell>
          <cell r="AL358">
            <v>58.499600000000001</v>
          </cell>
          <cell r="AP358">
            <v>58.499600000000001</v>
          </cell>
          <cell r="AT358">
            <v>58.499600000000001</v>
          </cell>
          <cell r="AX358">
            <v>58.499600000000001</v>
          </cell>
          <cell r="BB358">
            <v>58.499600000000001</v>
          </cell>
          <cell r="BF358">
            <v>58.499600000000001</v>
          </cell>
          <cell r="BJ358">
            <v>58.499600000000001</v>
          </cell>
          <cell r="BK358">
            <v>-0.3</v>
          </cell>
          <cell r="BL358" t="str">
            <v xml:space="preserve"> </v>
          </cell>
          <cell r="BM358" t="str">
            <v xml:space="preserve"> </v>
          </cell>
          <cell r="BN358">
            <v>-0.3</v>
          </cell>
          <cell r="BO358" t="str">
            <v xml:space="preserve"> </v>
          </cell>
          <cell r="BP358" t="str">
            <v xml:space="preserve"> </v>
          </cell>
          <cell r="BQ358" t="str">
            <v xml:space="preserve"> </v>
          </cell>
          <cell r="BR358" t="str">
            <v xml:space="preserve"> </v>
          </cell>
          <cell r="BS358" t="str">
            <v xml:space="preserve"> </v>
          </cell>
          <cell r="BT358" t="str">
            <v xml:space="preserve"> </v>
          </cell>
          <cell r="BU358" t="str">
            <v xml:space="preserve"> </v>
          </cell>
          <cell r="BV358" t="str">
            <v xml:space="preserve"> </v>
          </cell>
          <cell r="BW358" t="str">
            <v xml:space="preserve"> </v>
          </cell>
          <cell r="BX358" t="str">
            <v xml:space="preserve"> </v>
          </cell>
          <cell r="BY358" t="str">
            <v xml:space="preserve"> </v>
          </cell>
          <cell r="BZ358" t="str">
            <v xml:space="preserve"> </v>
          </cell>
          <cell r="CA358" t="str">
            <v xml:space="preserve"> </v>
          </cell>
          <cell r="CB358" t="str">
            <v xml:space="preserve"> </v>
          </cell>
          <cell r="CC358" t="str">
            <v xml:space="preserve"> </v>
          </cell>
          <cell r="CD358" t="str">
            <v xml:space="preserve"> </v>
          </cell>
          <cell r="CE358" t="str">
            <v xml:space="preserve"> </v>
          </cell>
          <cell r="CF358" t="str">
            <v xml:space="preserve"> </v>
          </cell>
          <cell r="CG358" t="str">
            <v xml:space="preserve"> </v>
          </cell>
          <cell r="CH358" t="str">
            <v xml:space="preserve"> </v>
          </cell>
          <cell r="CI358" t="str">
            <v xml:space="preserve"> </v>
          </cell>
          <cell r="CJ358" t="str">
            <v xml:space="preserve"> </v>
          </cell>
          <cell r="CK358" t="str">
            <v xml:space="preserve"> </v>
          </cell>
          <cell r="CL358" t="str">
            <v xml:space="preserve"> </v>
          </cell>
          <cell r="CM358" t="str">
            <v xml:space="preserve"> </v>
          </cell>
          <cell r="CN358" t="str">
            <v xml:space="preserve"> </v>
          </cell>
          <cell r="CO358" t="str">
            <v xml:space="preserve"> </v>
          </cell>
          <cell r="CP358" t="str">
            <v xml:space="preserve"> </v>
          </cell>
          <cell r="CQ358" t="str">
            <v xml:space="preserve"> </v>
          </cell>
          <cell r="CR358" t="str">
            <v xml:space="preserve"> </v>
          </cell>
          <cell r="CS358" t="str">
            <v xml:space="preserve"> </v>
          </cell>
          <cell r="CT358" t="str">
            <v xml:space="preserve"> </v>
          </cell>
          <cell r="CU358" t="str">
            <v xml:space="preserve"> </v>
          </cell>
          <cell r="CV358" t="str">
            <v xml:space="preserve"> </v>
          </cell>
          <cell r="CW358" t="str">
            <v xml:space="preserve"> </v>
          </cell>
          <cell r="CX358" t="str">
            <v xml:space="preserve"> </v>
          </cell>
          <cell r="CY358" t="str">
            <v xml:space="preserve"> </v>
          </cell>
          <cell r="CZ358" t="str">
            <v xml:space="preserve"> </v>
          </cell>
          <cell r="DA358" t="str">
            <v xml:space="preserve"> </v>
          </cell>
          <cell r="DB358" t="str">
            <v xml:space="preserve"> </v>
          </cell>
          <cell r="DC358" t="str">
            <v xml:space="preserve"> </v>
          </cell>
          <cell r="DD358" t="str">
            <v xml:space="preserve"> </v>
          </cell>
          <cell r="DE358" t="str">
            <v xml:space="preserve"> </v>
          </cell>
          <cell r="DF358" t="str">
            <v xml:space="preserve"> </v>
          </cell>
          <cell r="DG358" t="str">
            <v xml:space="preserve"> </v>
          </cell>
          <cell r="DH358" t="str">
            <v>2. OESChrysler Corporation1009077</v>
          </cell>
          <cell r="DI358">
            <v>-0.3</v>
          </cell>
          <cell r="DJ358">
            <v>0</v>
          </cell>
          <cell r="DL358">
            <v>0</v>
          </cell>
          <cell r="DM358">
            <v>-0.3</v>
          </cell>
          <cell r="DN358">
            <v>0</v>
          </cell>
          <cell r="DP358">
            <v>0</v>
          </cell>
          <cell r="DQ358">
            <v>0</v>
          </cell>
          <cell r="DR358">
            <v>0</v>
          </cell>
          <cell r="DT358">
            <v>0</v>
          </cell>
          <cell r="DU358">
            <v>0</v>
          </cell>
          <cell r="DV358">
            <v>0</v>
          </cell>
          <cell r="DX358">
            <v>0</v>
          </cell>
          <cell r="DY358">
            <v>0</v>
          </cell>
          <cell r="DZ358">
            <v>0</v>
          </cell>
          <cell r="EB358">
            <v>0</v>
          </cell>
          <cell r="EC358">
            <v>0</v>
          </cell>
          <cell r="ED358">
            <v>0</v>
          </cell>
          <cell r="EF358">
            <v>0</v>
          </cell>
          <cell r="EG358">
            <v>0</v>
          </cell>
          <cell r="EH358">
            <v>0</v>
          </cell>
          <cell r="EJ358">
            <v>0</v>
          </cell>
          <cell r="EK358">
            <v>0</v>
          </cell>
          <cell r="EL358">
            <v>0</v>
          </cell>
          <cell r="EN358">
            <v>0</v>
          </cell>
          <cell r="EO358">
            <v>0</v>
          </cell>
          <cell r="EP358">
            <v>0</v>
          </cell>
          <cell r="ER358">
            <v>0</v>
          </cell>
          <cell r="ES358">
            <v>0</v>
          </cell>
          <cell r="ET358">
            <v>0</v>
          </cell>
          <cell r="EV358">
            <v>0</v>
          </cell>
          <cell r="EW358">
            <v>0</v>
          </cell>
          <cell r="EX358">
            <v>0</v>
          </cell>
          <cell r="EZ358">
            <v>0</v>
          </cell>
          <cell r="FA358">
            <v>0</v>
          </cell>
          <cell r="FB358">
            <v>0</v>
          </cell>
          <cell r="FD358">
            <v>0</v>
          </cell>
          <cell r="FE358">
            <v>0</v>
          </cell>
          <cell r="FF358">
            <v>0</v>
          </cell>
          <cell r="FI358">
            <v>0</v>
          </cell>
          <cell r="FJ358">
            <v>-0.3</v>
          </cell>
          <cell r="FK358">
            <v>0</v>
          </cell>
          <cell r="FM358">
            <v>0</v>
          </cell>
          <cell r="FN358">
            <v>-0.3</v>
          </cell>
          <cell r="FO358">
            <v>0</v>
          </cell>
          <cell r="FQ358">
            <v>0</v>
          </cell>
          <cell r="FR358">
            <v>-0.3</v>
          </cell>
          <cell r="FS358">
            <v>0</v>
          </cell>
          <cell r="FU358">
            <v>0</v>
          </cell>
          <cell r="FV358">
            <v>-0.3</v>
          </cell>
          <cell r="FW358">
            <v>0</v>
          </cell>
          <cell r="FY358">
            <v>0</v>
          </cell>
          <cell r="FZ358">
            <v>-0.3</v>
          </cell>
          <cell r="GA358">
            <v>0</v>
          </cell>
          <cell r="GC358">
            <v>0</v>
          </cell>
          <cell r="GD358">
            <v>-0.3</v>
          </cell>
          <cell r="GE358">
            <v>0</v>
          </cell>
          <cell r="GG358">
            <v>0</v>
          </cell>
          <cell r="GH358">
            <v>-0.3</v>
          </cell>
          <cell r="GI358">
            <v>0</v>
          </cell>
          <cell r="GK358">
            <v>0</v>
          </cell>
          <cell r="GL358">
            <v>-0.3</v>
          </cell>
          <cell r="GM358">
            <v>0</v>
          </cell>
          <cell r="GO358">
            <v>0</v>
          </cell>
          <cell r="GP358">
            <v>-0.3</v>
          </cell>
          <cell r="GQ358">
            <v>0</v>
          </cell>
          <cell r="GS358">
            <v>0</v>
          </cell>
          <cell r="GT358">
            <v>-0.3</v>
          </cell>
          <cell r="GU358">
            <v>0</v>
          </cell>
          <cell r="GW358">
            <v>0</v>
          </cell>
          <cell r="GX358">
            <v>-0.3</v>
          </cell>
          <cell r="GY358">
            <v>0</v>
          </cell>
          <cell r="HA358">
            <v>0</v>
          </cell>
          <cell r="HB358">
            <v>-0.3</v>
          </cell>
          <cell r="HC358">
            <v>0</v>
          </cell>
        </row>
        <row r="359">
          <cell r="H359" t="str">
            <v>1009079</v>
          </cell>
          <cell r="I359" t="str">
            <v>USD</v>
          </cell>
          <cell r="J359" t="str">
            <v>RAD T300 13FPI AT 6P SERV</v>
          </cell>
          <cell r="K359" t="str">
            <v>T4</v>
          </cell>
          <cell r="L359">
            <v>270.61299018</v>
          </cell>
          <cell r="M359">
            <v>270612.99018000002</v>
          </cell>
          <cell r="N359">
            <v>75.814699999999988</v>
          </cell>
          <cell r="R359">
            <v>75.814699999999988</v>
          </cell>
          <cell r="V359">
            <v>75.814699999999988</v>
          </cell>
          <cell r="Z359">
            <v>75.814699999999988</v>
          </cell>
          <cell r="AD359">
            <v>75.814699999999988</v>
          </cell>
          <cell r="AH359">
            <v>75.814699999999988</v>
          </cell>
          <cell r="AL359">
            <v>75.814699999999988</v>
          </cell>
          <cell r="AP359">
            <v>75.814699999999988</v>
          </cell>
          <cell r="AT359">
            <v>75.814699999999988</v>
          </cell>
          <cell r="AX359">
            <v>75.814699999999988</v>
          </cell>
          <cell r="BB359">
            <v>75.814699999999988</v>
          </cell>
          <cell r="BF359">
            <v>75.814699999999988</v>
          </cell>
          <cell r="BJ359">
            <v>75.814699999999988</v>
          </cell>
          <cell r="BK359">
            <v>0</v>
          </cell>
          <cell r="BL359" t="str">
            <v xml:space="preserve"> </v>
          </cell>
          <cell r="BM359" t="str">
            <v xml:space="preserve"> </v>
          </cell>
          <cell r="BN359" t="str">
            <v xml:space="preserve"> </v>
          </cell>
          <cell r="BO359" t="str">
            <v xml:space="preserve"> </v>
          </cell>
          <cell r="BP359" t="str">
            <v xml:space="preserve"> </v>
          </cell>
          <cell r="BQ359" t="str">
            <v xml:space="preserve"> </v>
          </cell>
          <cell r="BR359" t="str">
            <v xml:space="preserve"> </v>
          </cell>
          <cell r="BS359" t="str">
            <v xml:space="preserve"> </v>
          </cell>
          <cell r="BT359" t="str">
            <v xml:space="preserve"> </v>
          </cell>
          <cell r="BU359" t="str">
            <v xml:space="preserve"> </v>
          </cell>
          <cell r="BV359" t="str">
            <v xml:space="preserve"> </v>
          </cell>
          <cell r="BW359" t="str">
            <v xml:space="preserve"> </v>
          </cell>
          <cell r="BX359" t="str">
            <v xml:space="preserve"> </v>
          </cell>
          <cell r="BY359" t="str">
            <v xml:space="preserve"> </v>
          </cell>
          <cell r="BZ359" t="str">
            <v xml:space="preserve"> </v>
          </cell>
          <cell r="CA359" t="str">
            <v xml:space="preserve"> </v>
          </cell>
          <cell r="CB359" t="str">
            <v xml:space="preserve"> </v>
          </cell>
          <cell r="CC359" t="str">
            <v xml:space="preserve"> </v>
          </cell>
          <cell r="CD359" t="str">
            <v xml:space="preserve"> </v>
          </cell>
          <cell r="CE359" t="str">
            <v xml:space="preserve"> </v>
          </cell>
          <cell r="CF359" t="str">
            <v xml:space="preserve"> </v>
          </cell>
          <cell r="CG359" t="str">
            <v xml:space="preserve"> </v>
          </cell>
          <cell r="CH359" t="str">
            <v xml:space="preserve"> </v>
          </cell>
          <cell r="CI359" t="str">
            <v xml:space="preserve"> </v>
          </cell>
          <cell r="CJ359" t="str">
            <v xml:space="preserve"> </v>
          </cell>
          <cell r="CK359" t="str">
            <v xml:space="preserve"> </v>
          </cell>
          <cell r="CL359" t="str">
            <v xml:space="preserve"> </v>
          </cell>
          <cell r="CM359" t="str">
            <v xml:space="preserve"> </v>
          </cell>
          <cell r="CN359" t="str">
            <v xml:space="preserve"> </v>
          </cell>
          <cell r="CO359" t="str">
            <v xml:space="preserve"> </v>
          </cell>
          <cell r="CP359" t="str">
            <v xml:space="preserve"> </v>
          </cell>
          <cell r="CQ359" t="str">
            <v xml:space="preserve"> </v>
          </cell>
          <cell r="CR359" t="str">
            <v xml:space="preserve"> </v>
          </cell>
          <cell r="CS359" t="str">
            <v xml:space="preserve"> </v>
          </cell>
          <cell r="CT359" t="str">
            <v xml:space="preserve"> </v>
          </cell>
          <cell r="CU359" t="str">
            <v xml:space="preserve"> </v>
          </cell>
          <cell r="CV359" t="str">
            <v xml:space="preserve"> </v>
          </cell>
          <cell r="CW359" t="str">
            <v xml:space="preserve"> </v>
          </cell>
          <cell r="CX359" t="str">
            <v xml:space="preserve"> </v>
          </cell>
          <cell r="CY359" t="str">
            <v xml:space="preserve"> </v>
          </cell>
          <cell r="CZ359" t="str">
            <v xml:space="preserve"> </v>
          </cell>
          <cell r="DA359" t="str">
            <v xml:space="preserve"> </v>
          </cell>
          <cell r="DB359" t="str">
            <v xml:space="preserve"> </v>
          </cell>
          <cell r="DC359" t="str">
            <v xml:space="preserve"> </v>
          </cell>
          <cell r="DD359" t="str">
            <v xml:space="preserve"> </v>
          </cell>
          <cell r="DE359" t="str">
            <v xml:space="preserve"> </v>
          </cell>
          <cell r="DF359" t="str">
            <v xml:space="preserve"> </v>
          </cell>
          <cell r="DG359" t="str">
            <v xml:space="preserve"> </v>
          </cell>
          <cell r="DH359" t="str">
            <v>2. OESChrysler Corporation1009079</v>
          </cell>
          <cell r="DI359">
            <v>0</v>
          </cell>
          <cell r="DJ359">
            <v>0</v>
          </cell>
          <cell r="DL359">
            <v>0</v>
          </cell>
          <cell r="DM359">
            <v>0</v>
          </cell>
          <cell r="DN359">
            <v>0</v>
          </cell>
          <cell r="DP359">
            <v>0</v>
          </cell>
          <cell r="DQ359">
            <v>0</v>
          </cell>
          <cell r="DR359">
            <v>0</v>
          </cell>
          <cell r="DT359">
            <v>0</v>
          </cell>
          <cell r="DU359">
            <v>0</v>
          </cell>
          <cell r="DV359">
            <v>0</v>
          </cell>
          <cell r="DX359">
            <v>0</v>
          </cell>
          <cell r="DY359">
            <v>0</v>
          </cell>
          <cell r="DZ359">
            <v>0</v>
          </cell>
          <cell r="EB359">
            <v>0</v>
          </cell>
          <cell r="EC359">
            <v>0</v>
          </cell>
          <cell r="ED359">
            <v>0</v>
          </cell>
          <cell r="EF359">
            <v>0</v>
          </cell>
          <cell r="EG359">
            <v>0</v>
          </cell>
          <cell r="EH359">
            <v>0</v>
          </cell>
          <cell r="EJ359">
            <v>0</v>
          </cell>
          <cell r="EK359">
            <v>0</v>
          </cell>
          <cell r="EL359">
            <v>0</v>
          </cell>
          <cell r="EN359">
            <v>0</v>
          </cell>
          <cell r="EO359">
            <v>0</v>
          </cell>
          <cell r="EP359">
            <v>0</v>
          </cell>
          <cell r="ER359">
            <v>0</v>
          </cell>
          <cell r="ES359">
            <v>0</v>
          </cell>
          <cell r="ET359">
            <v>0</v>
          </cell>
          <cell r="EV359">
            <v>0</v>
          </cell>
          <cell r="EW359">
            <v>0</v>
          </cell>
          <cell r="EX359">
            <v>0</v>
          </cell>
          <cell r="EZ359">
            <v>0</v>
          </cell>
          <cell r="FA359">
            <v>0</v>
          </cell>
          <cell r="FB359">
            <v>0</v>
          </cell>
          <cell r="FD359">
            <v>0</v>
          </cell>
          <cell r="FE359">
            <v>0</v>
          </cell>
          <cell r="FF359">
            <v>0</v>
          </cell>
          <cell r="FI359">
            <v>0</v>
          </cell>
          <cell r="FJ359">
            <v>0</v>
          </cell>
          <cell r="FK359">
            <v>0</v>
          </cell>
          <cell r="FM359">
            <v>0</v>
          </cell>
          <cell r="FN359">
            <v>0</v>
          </cell>
          <cell r="FO359">
            <v>0</v>
          </cell>
          <cell r="FQ359">
            <v>0</v>
          </cell>
          <cell r="FR359">
            <v>0</v>
          </cell>
          <cell r="FS359">
            <v>0</v>
          </cell>
          <cell r="FU359">
            <v>0</v>
          </cell>
          <cell r="FV359">
            <v>0</v>
          </cell>
          <cell r="FW359">
            <v>0</v>
          </cell>
          <cell r="FY359">
            <v>0</v>
          </cell>
          <cell r="FZ359">
            <v>0</v>
          </cell>
          <cell r="GA359">
            <v>0</v>
          </cell>
          <cell r="GC359">
            <v>0</v>
          </cell>
          <cell r="GD359">
            <v>0</v>
          </cell>
          <cell r="GE359">
            <v>0</v>
          </cell>
          <cell r="GG359">
            <v>0</v>
          </cell>
          <cell r="GH359">
            <v>0</v>
          </cell>
          <cell r="GI359">
            <v>0</v>
          </cell>
          <cell r="GK359">
            <v>0</v>
          </cell>
          <cell r="GL359">
            <v>0</v>
          </cell>
          <cell r="GM359">
            <v>0</v>
          </cell>
          <cell r="GO359">
            <v>0</v>
          </cell>
          <cell r="GP359">
            <v>0</v>
          </cell>
          <cell r="GQ359">
            <v>0</v>
          </cell>
          <cell r="GS359">
            <v>0</v>
          </cell>
          <cell r="GT359">
            <v>0</v>
          </cell>
          <cell r="GU359">
            <v>0</v>
          </cell>
          <cell r="GW359">
            <v>0</v>
          </cell>
          <cell r="GX359">
            <v>0</v>
          </cell>
          <cell r="GY359">
            <v>0</v>
          </cell>
          <cell r="HA359">
            <v>0</v>
          </cell>
          <cell r="HB359">
            <v>0</v>
          </cell>
          <cell r="HC359">
            <v>0</v>
          </cell>
        </row>
        <row r="360">
          <cell r="H360" t="str">
            <v>1035046S</v>
          </cell>
          <cell r="I360" t="str">
            <v>USD</v>
          </cell>
          <cell r="J360" t="str">
            <v>ENS. ENF. ACEITE AUX.</v>
          </cell>
          <cell r="K360" t="str">
            <v>T4</v>
          </cell>
          <cell r="L360">
            <v>92.811096000000006</v>
          </cell>
          <cell r="M360">
            <v>92811.096000000005</v>
          </cell>
          <cell r="N360">
            <v>29.43</v>
          </cell>
          <cell r="O360">
            <v>-0.2</v>
          </cell>
          <cell r="P360" t="str">
            <v>Prod.Tec</v>
          </cell>
          <cell r="Q360" t="str">
            <v>Idea MCM 128041-Unpainted</v>
          </cell>
          <cell r="R360">
            <v>29.23</v>
          </cell>
          <cell r="V360">
            <v>29.23</v>
          </cell>
          <cell r="Z360">
            <v>29.23</v>
          </cell>
          <cell r="AD360">
            <v>29.23</v>
          </cell>
          <cell r="AH360">
            <v>29.23</v>
          </cell>
          <cell r="AL360">
            <v>29.23</v>
          </cell>
          <cell r="AP360">
            <v>29.23</v>
          </cell>
          <cell r="AT360">
            <v>29.23</v>
          </cell>
          <cell r="AX360">
            <v>29.23</v>
          </cell>
          <cell r="BB360">
            <v>29.23</v>
          </cell>
          <cell r="BF360">
            <v>29.23</v>
          </cell>
          <cell r="BJ360">
            <v>29.23</v>
          </cell>
          <cell r="BK360">
            <v>-0.2</v>
          </cell>
          <cell r="BL360" t="str">
            <v xml:space="preserve"> </v>
          </cell>
          <cell r="BM360" t="str">
            <v xml:space="preserve"> </v>
          </cell>
          <cell r="BN360">
            <v>-0.2</v>
          </cell>
          <cell r="BO360" t="str">
            <v xml:space="preserve"> </v>
          </cell>
          <cell r="BP360" t="str">
            <v xml:space="preserve"> </v>
          </cell>
          <cell r="BQ360" t="str">
            <v xml:space="preserve"> </v>
          </cell>
          <cell r="BR360" t="str">
            <v xml:space="preserve"> </v>
          </cell>
          <cell r="BS360" t="str">
            <v xml:space="preserve"> </v>
          </cell>
          <cell r="BT360" t="str">
            <v xml:space="preserve"> </v>
          </cell>
          <cell r="BU360" t="str">
            <v xml:space="preserve"> </v>
          </cell>
          <cell r="BV360" t="str">
            <v xml:space="preserve"> </v>
          </cell>
          <cell r="BW360" t="str">
            <v xml:space="preserve"> </v>
          </cell>
          <cell r="BX360" t="str">
            <v xml:space="preserve"> </v>
          </cell>
          <cell r="BY360" t="str">
            <v xml:space="preserve"> </v>
          </cell>
          <cell r="BZ360" t="str">
            <v xml:space="preserve"> </v>
          </cell>
          <cell r="CA360" t="str">
            <v xml:space="preserve"> </v>
          </cell>
          <cell r="CB360" t="str">
            <v xml:space="preserve"> </v>
          </cell>
          <cell r="CC360" t="str">
            <v xml:space="preserve"> </v>
          </cell>
          <cell r="CD360" t="str">
            <v xml:space="preserve"> </v>
          </cell>
          <cell r="CE360" t="str">
            <v xml:space="preserve"> </v>
          </cell>
          <cell r="CF360" t="str">
            <v xml:space="preserve"> </v>
          </cell>
          <cell r="CG360" t="str">
            <v xml:space="preserve"> </v>
          </cell>
          <cell r="CH360" t="str">
            <v xml:space="preserve"> </v>
          </cell>
          <cell r="CI360" t="str">
            <v xml:space="preserve"> </v>
          </cell>
          <cell r="CJ360" t="str">
            <v xml:space="preserve"> </v>
          </cell>
          <cell r="CK360" t="str">
            <v xml:space="preserve"> </v>
          </cell>
          <cell r="CL360" t="str">
            <v xml:space="preserve"> </v>
          </cell>
          <cell r="CM360" t="str">
            <v xml:space="preserve"> </v>
          </cell>
          <cell r="CN360" t="str">
            <v xml:space="preserve"> </v>
          </cell>
          <cell r="CO360" t="str">
            <v xml:space="preserve"> </v>
          </cell>
          <cell r="CP360" t="str">
            <v xml:space="preserve"> </v>
          </cell>
          <cell r="CQ360" t="str">
            <v xml:space="preserve"> </v>
          </cell>
          <cell r="CR360" t="str">
            <v xml:space="preserve"> </v>
          </cell>
          <cell r="CS360" t="str">
            <v xml:space="preserve"> </v>
          </cell>
          <cell r="CT360" t="str">
            <v xml:space="preserve"> </v>
          </cell>
          <cell r="CU360" t="str">
            <v xml:space="preserve"> </v>
          </cell>
          <cell r="CV360" t="str">
            <v xml:space="preserve"> </v>
          </cell>
          <cell r="CW360" t="str">
            <v xml:space="preserve"> </v>
          </cell>
          <cell r="CX360" t="str">
            <v xml:space="preserve"> </v>
          </cell>
          <cell r="CY360" t="str">
            <v xml:space="preserve"> </v>
          </cell>
          <cell r="CZ360" t="str">
            <v xml:space="preserve"> </v>
          </cell>
          <cell r="DA360" t="str">
            <v xml:space="preserve"> </v>
          </cell>
          <cell r="DB360" t="str">
            <v xml:space="preserve"> </v>
          </cell>
          <cell r="DC360" t="str">
            <v xml:space="preserve"> </v>
          </cell>
          <cell r="DD360" t="str">
            <v xml:space="preserve"> </v>
          </cell>
          <cell r="DE360" t="str">
            <v xml:space="preserve"> </v>
          </cell>
          <cell r="DF360" t="str">
            <v xml:space="preserve"> </v>
          </cell>
          <cell r="DG360" t="str">
            <v xml:space="preserve"> </v>
          </cell>
          <cell r="DH360" t="str">
            <v>2. OESChrysler Corporation1035046S</v>
          </cell>
          <cell r="DI360">
            <v>-0.2</v>
          </cell>
          <cell r="DJ360">
            <v>0</v>
          </cell>
          <cell r="DL360">
            <v>0</v>
          </cell>
          <cell r="DM360">
            <v>-0.2</v>
          </cell>
          <cell r="DN360">
            <v>0</v>
          </cell>
          <cell r="DP360">
            <v>0</v>
          </cell>
          <cell r="DQ360">
            <v>0</v>
          </cell>
          <cell r="DR360">
            <v>0</v>
          </cell>
          <cell r="DT360">
            <v>0</v>
          </cell>
          <cell r="DU360">
            <v>0</v>
          </cell>
          <cell r="DV360">
            <v>0</v>
          </cell>
          <cell r="DX360">
            <v>0</v>
          </cell>
          <cell r="DY360">
            <v>0</v>
          </cell>
          <cell r="DZ360">
            <v>0</v>
          </cell>
          <cell r="EB360">
            <v>0</v>
          </cell>
          <cell r="EC360">
            <v>0</v>
          </cell>
          <cell r="ED360">
            <v>0</v>
          </cell>
          <cell r="EF360">
            <v>0</v>
          </cell>
          <cell r="EG360">
            <v>0</v>
          </cell>
          <cell r="EH360">
            <v>0</v>
          </cell>
          <cell r="EJ360">
            <v>0</v>
          </cell>
          <cell r="EK360">
            <v>0</v>
          </cell>
          <cell r="EL360">
            <v>0</v>
          </cell>
          <cell r="EN360">
            <v>0</v>
          </cell>
          <cell r="EO360">
            <v>0</v>
          </cell>
          <cell r="EP360">
            <v>0</v>
          </cell>
          <cell r="ER360">
            <v>0</v>
          </cell>
          <cell r="ES360">
            <v>0</v>
          </cell>
          <cell r="ET360">
            <v>0</v>
          </cell>
          <cell r="EV360">
            <v>0</v>
          </cell>
          <cell r="EW360">
            <v>0</v>
          </cell>
          <cell r="EX360">
            <v>0</v>
          </cell>
          <cell r="EZ360">
            <v>0</v>
          </cell>
          <cell r="FA360">
            <v>0</v>
          </cell>
          <cell r="FB360">
            <v>0</v>
          </cell>
          <cell r="FD360">
            <v>0</v>
          </cell>
          <cell r="FE360">
            <v>0</v>
          </cell>
          <cell r="FF360">
            <v>0</v>
          </cell>
          <cell r="FI360">
            <v>0</v>
          </cell>
          <cell r="FJ360">
            <v>-0.2</v>
          </cell>
          <cell r="FK360">
            <v>0</v>
          </cell>
          <cell r="FM360">
            <v>0</v>
          </cell>
          <cell r="FN360">
            <v>-0.2</v>
          </cell>
          <cell r="FO360">
            <v>0</v>
          </cell>
          <cell r="FQ360">
            <v>0</v>
          </cell>
          <cell r="FR360">
            <v>-0.2</v>
          </cell>
          <cell r="FS360">
            <v>0</v>
          </cell>
          <cell r="FU360">
            <v>0</v>
          </cell>
          <cell r="FV360">
            <v>-0.2</v>
          </cell>
          <cell r="FW360">
            <v>0</v>
          </cell>
          <cell r="FY360">
            <v>0</v>
          </cell>
          <cell r="FZ360">
            <v>-0.2</v>
          </cell>
          <cell r="GA360">
            <v>0</v>
          </cell>
          <cell r="GC360">
            <v>0</v>
          </cell>
          <cell r="GD360">
            <v>-0.2</v>
          </cell>
          <cell r="GE360">
            <v>0</v>
          </cell>
          <cell r="GG360">
            <v>0</v>
          </cell>
          <cell r="GH360">
            <v>-0.2</v>
          </cell>
          <cell r="GI360">
            <v>0</v>
          </cell>
          <cell r="GK360">
            <v>0</v>
          </cell>
          <cell r="GL360">
            <v>-0.2</v>
          </cell>
          <cell r="GM360">
            <v>0</v>
          </cell>
          <cell r="GO360">
            <v>0</v>
          </cell>
          <cell r="GP360">
            <v>-0.2</v>
          </cell>
          <cell r="GQ360">
            <v>0</v>
          </cell>
          <cell r="GS360">
            <v>0</v>
          </cell>
          <cell r="GT360">
            <v>-0.2</v>
          </cell>
          <cell r="GU360">
            <v>0</v>
          </cell>
          <cell r="GW360">
            <v>0</v>
          </cell>
          <cell r="GX360">
            <v>-0.2</v>
          </cell>
          <cell r="GY360">
            <v>0</v>
          </cell>
          <cell r="HA360">
            <v>0</v>
          </cell>
          <cell r="HB360">
            <v>-0.2</v>
          </cell>
          <cell r="HC360">
            <v>0</v>
          </cell>
        </row>
        <row r="361">
          <cell r="H361" t="str">
            <v>1146011</v>
          </cell>
          <cell r="I361" t="str">
            <v>USD</v>
          </cell>
          <cell r="J361" t="str">
            <v>MANGUERA DE SALIDA TOC</v>
          </cell>
          <cell r="K361" t="str">
            <v>M7</v>
          </cell>
          <cell r="L361">
            <v>0</v>
          </cell>
          <cell r="M361">
            <v>0</v>
          </cell>
          <cell r="N361">
            <v>5.5075999999999992</v>
          </cell>
          <cell r="R361">
            <v>5.5075999999999992</v>
          </cell>
          <cell r="V361">
            <v>5.5075999999999992</v>
          </cell>
          <cell r="Z361">
            <v>5.5075999999999992</v>
          </cell>
          <cell r="AD361">
            <v>5.5075999999999992</v>
          </cell>
          <cell r="AH361">
            <v>5.5075999999999992</v>
          </cell>
          <cell r="AL361">
            <v>5.5075999999999992</v>
          </cell>
          <cell r="AP361">
            <v>5.5075999999999992</v>
          </cell>
          <cell r="AT361">
            <v>5.5075999999999992</v>
          </cell>
          <cell r="AX361">
            <v>5.5075999999999992</v>
          </cell>
          <cell r="BB361">
            <v>5.5075999999999992</v>
          </cell>
          <cell r="BF361">
            <v>5.5075999999999992</v>
          </cell>
          <cell r="BJ361">
            <v>5.5075999999999992</v>
          </cell>
          <cell r="BK361">
            <v>0</v>
          </cell>
          <cell r="BL361" t="str">
            <v xml:space="preserve"> </v>
          </cell>
          <cell r="BM361" t="str">
            <v xml:space="preserve"> </v>
          </cell>
          <cell r="BN361" t="str">
            <v xml:space="preserve"> </v>
          </cell>
          <cell r="BO361" t="str">
            <v xml:space="preserve"> </v>
          </cell>
          <cell r="BP361" t="str">
            <v xml:space="preserve"> </v>
          </cell>
          <cell r="BQ361" t="str">
            <v xml:space="preserve"> </v>
          </cell>
          <cell r="BR361" t="str">
            <v xml:space="preserve"> </v>
          </cell>
          <cell r="BS361" t="str">
            <v xml:space="preserve"> </v>
          </cell>
          <cell r="BT361" t="str">
            <v xml:space="preserve"> </v>
          </cell>
          <cell r="BU361" t="str">
            <v xml:space="preserve"> </v>
          </cell>
          <cell r="BV361" t="str">
            <v xml:space="preserve"> </v>
          </cell>
          <cell r="BW361" t="str">
            <v xml:space="preserve"> </v>
          </cell>
          <cell r="BX361" t="str">
            <v xml:space="preserve"> </v>
          </cell>
          <cell r="BY361" t="str">
            <v xml:space="preserve"> </v>
          </cell>
          <cell r="BZ361" t="str">
            <v xml:space="preserve"> </v>
          </cell>
          <cell r="CA361" t="str">
            <v xml:space="preserve"> </v>
          </cell>
          <cell r="CB361" t="str">
            <v xml:space="preserve"> </v>
          </cell>
          <cell r="CC361" t="str">
            <v xml:space="preserve"> </v>
          </cell>
          <cell r="CD361" t="str">
            <v xml:space="preserve"> </v>
          </cell>
          <cell r="CE361" t="str">
            <v xml:space="preserve"> </v>
          </cell>
          <cell r="CF361" t="str">
            <v xml:space="preserve"> </v>
          </cell>
          <cell r="CG361" t="str">
            <v xml:space="preserve"> </v>
          </cell>
          <cell r="CH361" t="str">
            <v xml:space="preserve"> </v>
          </cell>
          <cell r="CI361" t="str">
            <v xml:space="preserve"> </v>
          </cell>
          <cell r="CJ361" t="str">
            <v xml:space="preserve"> </v>
          </cell>
          <cell r="CK361" t="str">
            <v xml:space="preserve"> </v>
          </cell>
          <cell r="CL361" t="str">
            <v xml:space="preserve"> </v>
          </cell>
          <cell r="CM361" t="str">
            <v xml:space="preserve"> </v>
          </cell>
          <cell r="CN361" t="str">
            <v xml:space="preserve"> </v>
          </cell>
          <cell r="CO361" t="str">
            <v xml:space="preserve"> </v>
          </cell>
          <cell r="CP361" t="str">
            <v xml:space="preserve"> </v>
          </cell>
          <cell r="CQ361" t="str">
            <v xml:space="preserve"> </v>
          </cell>
          <cell r="CR361" t="str">
            <v xml:space="preserve"> </v>
          </cell>
          <cell r="CS361" t="str">
            <v xml:space="preserve"> </v>
          </cell>
          <cell r="CT361" t="str">
            <v xml:space="preserve"> </v>
          </cell>
          <cell r="CU361" t="str">
            <v xml:space="preserve"> </v>
          </cell>
          <cell r="CV361" t="str">
            <v xml:space="preserve"> </v>
          </cell>
          <cell r="CW361" t="str">
            <v xml:space="preserve"> </v>
          </cell>
          <cell r="CX361" t="str">
            <v xml:space="preserve"> </v>
          </cell>
          <cell r="CY361" t="str">
            <v xml:space="preserve"> </v>
          </cell>
          <cell r="CZ361" t="str">
            <v xml:space="preserve"> </v>
          </cell>
          <cell r="DA361" t="str">
            <v xml:space="preserve"> </v>
          </cell>
          <cell r="DB361" t="str">
            <v xml:space="preserve"> </v>
          </cell>
          <cell r="DC361" t="str">
            <v xml:space="preserve"> </v>
          </cell>
          <cell r="DD361" t="str">
            <v xml:space="preserve"> </v>
          </cell>
          <cell r="DE361" t="str">
            <v xml:space="preserve"> </v>
          </cell>
          <cell r="DF361" t="str">
            <v xml:space="preserve"> </v>
          </cell>
          <cell r="DG361" t="str">
            <v xml:space="preserve"> </v>
          </cell>
          <cell r="DH361" t="str">
            <v>2. OESChrysler Corporation1146011</v>
          </cell>
          <cell r="DI361">
            <v>0</v>
          </cell>
          <cell r="DJ361">
            <v>0</v>
          </cell>
          <cell r="DL361">
            <v>0</v>
          </cell>
          <cell r="DM361">
            <v>0</v>
          </cell>
          <cell r="DN361">
            <v>0</v>
          </cell>
          <cell r="DP361">
            <v>0</v>
          </cell>
          <cell r="DQ361">
            <v>0</v>
          </cell>
          <cell r="DR361">
            <v>0</v>
          </cell>
          <cell r="DT361">
            <v>0</v>
          </cell>
          <cell r="DU361">
            <v>0</v>
          </cell>
          <cell r="DV361">
            <v>0</v>
          </cell>
          <cell r="DX361">
            <v>0</v>
          </cell>
          <cell r="DY361">
            <v>0</v>
          </cell>
          <cell r="DZ361">
            <v>0</v>
          </cell>
          <cell r="EB361">
            <v>0</v>
          </cell>
          <cell r="EC361">
            <v>0</v>
          </cell>
          <cell r="ED361">
            <v>0</v>
          </cell>
          <cell r="EF361">
            <v>0</v>
          </cell>
          <cell r="EG361">
            <v>0</v>
          </cell>
          <cell r="EH361">
            <v>0</v>
          </cell>
          <cell r="EJ361">
            <v>0</v>
          </cell>
          <cell r="EK361">
            <v>0</v>
          </cell>
          <cell r="EL361">
            <v>0</v>
          </cell>
          <cell r="EN361">
            <v>0</v>
          </cell>
          <cell r="EO361">
            <v>0</v>
          </cell>
          <cell r="EP361">
            <v>0</v>
          </cell>
          <cell r="ER361">
            <v>0</v>
          </cell>
          <cell r="ES361">
            <v>0</v>
          </cell>
          <cell r="ET361">
            <v>0</v>
          </cell>
          <cell r="EV361">
            <v>0</v>
          </cell>
          <cell r="EW361">
            <v>0</v>
          </cell>
          <cell r="EX361">
            <v>0</v>
          </cell>
          <cell r="EZ361">
            <v>0</v>
          </cell>
          <cell r="FA361">
            <v>0</v>
          </cell>
          <cell r="FB361">
            <v>0</v>
          </cell>
          <cell r="FD361">
            <v>0</v>
          </cell>
          <cell r="FE361">
            <v>0</v>
          </cell>
          <cell r="FF361">
            <v>0</v>
          </cell>
          <cell r="FI361">
            <v>0</v>
          </cell>
          <cell r="FJ361">
            <v>0</v>
          </cell>
          <cell r="FK361">
            <v>0</v>
          </cell>
          <cell r="FM361">
            <v>0</v>
          </cell>
          <cell r="FN361">
            <v>0</v>
          </cell>
          <cell r="FO361">
            <v>0</v>
          </cell>
          <cell r="FQ361">
            <v>0</v>
          </cell>
          <cell r="FR361">
            <v>0</v>
          </cell>
          <cell r="FS361">
            <v>0</v>
          </cell>
          <cell r="FU361">
            <v>0</v>
          </cell>
          <cell r="FV361">
            <v>0</v>
          </cell>
          <cell r="FW361">
            <v>0</v>
          </cell>
          <cell r="FY361">
            <v>0</v>
          </cell>
          <cell r="FZ361">
            <v>0</v>
          </cell>
          <cell r="GA361">
            <v>0</v>
          </cell>
          <cell r="GC361">
            <v>0</v>
          </cell>
          <cell r="GD361">
            <v>0</v>
          </cell>
          <cell r="GE361">
            <v>0</v>
          </cell>
          <cell r="GG361">
            <v>0</v>
          </cell>
          <cell r="GH361">
            <v>0</v>
          </cell>
          <cell r="GI361">
            <v>0</v>
          </cell>
          <cell r="GK361">
            <v>0</v>
          </cell>
          <cell r="GL361">
            <v>0</v>
          </cell>
          <cell r="GM361">
            <v>0</v>
          </cell>
          <cell r="GO361">
            <v>0</v>
          </cell>
          <cell r="GP361">
            <v>0</v>
          </cell>
          <cell r="GQ361">
            <v>0</v>
          </cell>
          <cell r="GS361">
            <v>0</v>
          </cell>
          <cell r="GT361">
            <v>0</v>
          </cell>
          <cell r="GU361">
            <v>0</v>
          </cell>
          <cell r="GW361">
            <v>0</v>
          </cell>
          <cell r="GX361">
            <v>0</v>
          </cell>
          <cell r="GY361">
            <v>0</v>
          </cell>
          <cell r="HA361">
            <v>0</v>
          </cell>
          <cell r="HB361">
            <v>0</v>
          </cell>
          <cell r="HC361">
            <v>0</v>
          </cell>
        </row>
        <row r="362">
          <cell r="H362" t="str">
            <v>1146012</v>
          </cell>
          <cell r="I362" t="str">
            <v>USD</v>
          </cell>
          <cell r="J362" t="str">
            <v>MANGUERA DE ENTRADA TOC</v>
          </cell>
          <cell r="K362" t="str">
            <v>M7</v>
          </cell>
          <cell r="L362">
            <v>0</v>
          </cell>
          <cell r="M362">
            <v>0</v>
          </cell>
          <cell r="N362">
            <v>6.9090000000000007</v>
          </cell>
          <cell r="R362">
            <v>6.9090000000000007</v>
          </cell>
          <cell r="V362">
            <v>6.9090000000000007</v>
          </cell>
          <cell r="Z362">
            <v>6.9090000000000007</v>
          </cell>
          <cell r="AD362">
            <v>6.9090000000000007</v>
          </cell>
          <cell r="AH362">
            <v>6.9090000000000007</v>
          </cell>
          <cell r="AL362">
            <v>6.9090000000000007</v>
          </cell>
          <cell r="AP362">
            <v>6.9090000000000007</v>
          </cell>
          <cell r="AT362">
            <v>6.9090000000000007</v>
          </cell>
          <cell r="AX362">
            <v>6.9090000000000007</v>
          </cell>
          <cell r="BB362">
            <v>6.9090000000000007</v>
          </cell>
          <cell r="BF362">
            <v>6.9090000000000007</v>
          </cell>
          <cell r="BJ362">
            <v>6.9090000000000007</v>
          </cell>
          <cell r="BK362">
            <v>0</v>
          </cell>
          <cell r="BL362" t="str">
            <v xml:space="preserve"> </v>
          </cell>
          <cell r="BM362" t="str">
            <v xml:space="preserve"> </v>
          </cell>
          <cell r="BN362" t="str">
            <v xml:space="preserve"> </v>
          </cell>
          <cell r="BO362" t="str">
            <v xml:space="preserve"> </v>
          </cell>
          <cell r="BP362" t="str">
            <v xml:space="preserve"> </v>
          </cell>
          <cell r="BQ362" t="str">
            <v xml:space="preserve"> </v>
          </cell>
          <cell r="BR362" t="str">
            <v xml:space="preserve"> </v>
          </cell>
          <cell r="BS362" t="str">
            <v xml:space="preserve"> </v>
          </cell>
          <cell r="BT362" t="str">
            <v xml:space="preserve"> </v>
          </cell>
          <cell r="BU362" t="str">
            <v xml:space="preserve"> </v>
          </cell>
          <cell r="BV362" t="str">
            <v xml:space="preserve"> </v>
          </cell>
          <cell r="BW362" t="str">
            <v xml:space="preserve"> </v>
          </cell>
          <cell r="BX362" t="str">
            <v xml:space="preserve"> </v>
          </cell>
          <cell r="BY362" t="str">
            <v xml:space="preserve"> </v>
          </cell>
          <cell r="BZ362" t="str">
            <v xml:space="preserve"> </v>
          </cell>
          <cell r="CA362" t="str">
            <v xml:space="preserve"> </v>
          </cell>
          <cell r="CB362" t="str">
            <v xml:space="preserve"> </v>
          </cell>
          <cell r="CC362" t="str">
            <v xml:space="preserve"> </v>
          </cell>
          <cell r="CD362" t="str">
            <v xml:space="preserve"> </v>
          </cell>
          <cell r="CE362" t="str">
            <v xml:space="preserve"> </v>
          </cell>
          <cell r="CF362" t="str">
            <v xml:space="preserve"> </v>
          </cell>
          <cell r="CG362" t="str">
            <v xml:space="preserve"> </v>
          </cell>
          <cell r="CH362" t="str">
            <v xml:space="preserve"> </v>
          </cell>
          <cell r="CI362" t="str">
            <v xml:space="preserve"> </v>
          </cell>
          <cell r="CJ362" t="str">
            <v xml:space="preserve"> </v>
          </cell>
          <cell r="CK362" t="str">
            <v xml:space="preserve"> </v>
          </cell>
          <cell r="CL362" t="str">
            <v xml:space="preserve"> </v>
          </cell>
          <cell r="CM362" t="str">
            <v xml:space="preserve"> </v>
          </cell>
          <cell r="CN362" t="str">
            <v xml:space="preserve"> </v>
          </cell>
          <cell r="CO362" t="str">
            <v xml:space="preserve"> </v>
          </cell>
          <cell r="CP362" t="str">
            <v xml:space="preserve"> </v>
          </cell>
          <cell r="CQ362" t="str">
            <v xml:space="preserve"> </v>
          </cell>
          <cell r="CR362" t="str">
            <v xml:space="preserve"> </v>
          </cell>
          <cell r="CS362" t="str">
            <v xml:space="preserve"> </v>
          </cell>
          <cell r="CT362" t="str">
            <v xml:space="preserve"> </v>
          </cell>
          <cell r="CU362" t="str">
            <v xml:space="preserve"> </v>
          </cell>
          <cell r="CV362" t="str">
            <v xml:space="preserve"> </v>
          </cell>
          <cell r="CW362" t="str">
            <v xml:space="preserve"> </v>
          </cell>
          <cell r="CX362" t="str">
            <v xml:space="preserve"> </v>
          </cell>
          <cell r="CY362" t="str">
            <v xml:space="preserve"> </v>
          </cell>
          <cell r="CZ362" t="str">
            <v xml:space="preserve"> </v>
          </cell>
          <cell r="DA362" t="str">
            <v xml:space="preserve"> </v>
          </cell>
          <cell r="DB362" t="str">
            <v xml:space="preserve"> </v>
          </cell>
          <cell r="DC362" t="str">
            <v xml:space="preserve"> </v>
          </cell>
          <cell r="DD362" t="str">
            <v xml:space="preserve"> </v>
          </cell>
          <cell r="DE362" t="str">
            <v xml:space="preserve"> </v>
          </cell>
          <cell r="DF362" t="str">
            <v xml:space="preserve"> </v>
          </cell>
          <cell r="DG362" t="str">
            <v xml:space="preserve"> </v>
          </cell>
          <cell r="DH362" t="str">
            <v>2. OESChrysler Corporation1146012</v>
          </cell>
          <cell r="DI362">
            <v>0</v>
          </cell>
          <cell r="DJ362">
            <v>0</v>
          </cell>
          <cell r="DL362">
            <v>0</v>
          </cell>
          <cell r="DM362">
            <v>0</v>
          </cell>
          <cell r="DN362">
            <v>0</v>
          </cell>
          <cell r="DP362">
            <v>0</v>
          </cell>
          <cell r="DQ362">
            <v>0</v>
          </cell>
          <cell r="DR362">
            <v>0</v>
          </cell>
          <cell r="DT362">
            <v>0</v>
          </cell>
          <cell r="DU362">
            <v>0</v>
          </cell>
          <cell r="DV362">
            <v>0</v>
          </cell>
          <cell r="DX362">
            <v>0</v>
          </cell>
          <cell r="DY362">
            <v>0</v>
          </cell>
          <cell r="DZ362">
            <v>0</v>
          </cell>
          <cell r="EB362">
            <v>0</v>
          </cell>
          <cell r="EC362">
            <v>0</v>
          </cell>
          <cell r="ED362">
            <v>0</v>
          </cell>
          <cell r="EF362">
            <v>0</v>
          </cell>
          <cell r="EG362">
            <v>0</v>
          </cell>
          <cell r="EH362">
            <v>0</v>
          </cell>
          <cell r="EJ362">
            <v>0</v>
          </cell>
          <cell r="EK362">
            <v>0</v>
          </cell>
          <cell r="EL362">
            <v>0</v>
          </cell>
          <cell r="EN362">
            <v>0</v>
          </cell>
          <cell r="EO362">
            <v>0</v>
          </cell>
          <cell r="EP362">
            <v>0</v>
          </cell>
          <cell r="ER362">
            <v>0</v>
          </cell>
          <cell r="ES362">
            <v>0</v>
          </cell>
          <cell r="ET362">
            <v>0</v>
          </cell>
          <cell r="EV362">
            <v>0</v>
          </cell>
          <cell r="EW362">
            <v>0</v>
          </cell>
          <cell r="EX362">
            <v>0</v>
          </cell>
          <cell r="EZ362">
            <v>0</v>
          </cell>
          <cell r="FA362">
            <v>0</v>
          </cell>
          <cell r="FB362">
            <v>0</v>
          </cell>
          <cell r="FD362">
            <v>0</v>
          </cell>
          <cell r="FE362">
            <v>0</v>
          </cell>
          <cell r="FF362">
            <v>0</v>
          </cell>
          <cell r="FI362">
            <v>0</v>
          </cell>
          <cell r="FJ362">
            <v>0</v>
          </cell>
          <cell r="FK362">
            <v>0</v>
          </cell>
          <cell r="FM362">
            <v>0</v>
          </cell>
          <cell r="FN362">
            <v>0</v>
          </cell>
          <cell r="FO362">
            <v>0</v>
          </cell>
          <cell r="FQ362">
            <v>0</v>
          </cell>
          <cell r="FR362">
            <v>0</v>
          </cell>
          <cell r="FS362">
            <v>0</v>
          </cell>
          <cell r="FU362">
            <v>0</v>
          </cell>
          <cell r="FV362">
            <v>0</v>
          </cell>
          <cell r="FW362">
            <v>0</v>
          </cell>
          <cell r="FY362">
            <v>0</v>
          </cell>
          <cell r="FZ362">
            <v>0</v>
          </cell>
          <cell r="GA362">
            <v>0</v>
          </cell>
          <cell r="GC362">
            <v>0</v>
          </cell>
          <cell r="GD362">
            <v>0</v>
          </cell>
          <cell r="GE362">
            <v>0</v>
          </cell>
          <cell r="GG362">
            <v>0</v>
          </cell>
          <cell r="GH362">
            <v>0</v>
          </cell>
          <cell r="GI362">
            <v>0</v>
          </cell>
          <cell r="GK362">
            <v>0</v>
          </cell>
          <cell r="GL362">
            <v>0</v>
          </cell>
          <cell r="GM362">
            <v>0</v>
          </cell>
          <cell r="GO362">
            <v>0</v>
          </cell>
          <cell r="GP362">
            <v>0</v>
          </cell>
          <cell r="GQ362">
            <v>0</v>
          </cell>
          <cell r="GS362">
            <v>0</v>
          </cell>
          <cell r="GT362">
            <v>0</v>
          </cell>
          <cell r="GU362">
            <v>0</v>
          </cell>
          <cell r="GW362">
            <v>0</v>
          </cell>
          <cell r="GX362">
            <v>0</v>
          </cell>
          <cell r="GY362">
            <v>0</v>
          </cell>
          <cell r="HA362">
            <v>0</v>
          </cell>
          <cell r="HB362">
            <v>0</v>
          </cell>
          <cell r="HC362">
            <v>0</v>
          </cell>
        </row>
        <row r="363">
          <cell r="H363" t="str">
            <v>1215067B</v>
          </cell>
          <cell r="I363" t="str">
            <v>USD</v>
          </cell>
          <cell r="J363" t="str">
            <v>CONDENSADOR NS</v>
          </cell>
          <cell r="K363" t="str">
            <v>T4</v>
          </cell>
          <cell r="L363">
            <v>146.92967999999999</v>
          </cell>
          <cell r="M363">
            <v>146929.68</v>
          </cell>
          <cell r="N363">
            <v>60.02</v>
          </cell>
          <cell r="R363">
            <v>60.02</v>
          </cell>
          <cell r="V363">
            <v>60.02</v>
          </cell>
          <cell r="Z363">
            <v>60.02</v>
          </cell>
          <cell r="AD363">
            <v>60.02</v>
          </cell>
          <cell r="AH363">
            <v>60.02</v>
          </cell>
          <cell r="AI363">
            <v>-3</v>
          </cell>
          <cell r="AJ363" t="str">
            <v>Prod.Tec</v>
          </cell>
          <cell r="AK363" t="str">
            <v>Idea MCM 134091 - 16HP</v>
          </cell>
          <cell r="AL363">
            <v>57.02</v>
          </cell>
          <cell r="AP363">
            <v>57.02</v>
          </cell>
          <cell r="AT363">
            <v>57.02</v>
          </cell>
          <cell r="AX363">
            <v>57.02</v>
          </cell>
          <cell r="BB363">
            <v>57.02</v>
          </cell>
          <cell r="BF363">
            <v>57.02</v>
          </cell>
          <cell r="BJ363">
            <v>57.02</v>
          </cell>
          <cell r="BK363">
            <v>-3</v>
          </cell>
          <cell r="BL363" t="str">
            <v xml:space="preserve"> </v>
          </cell>
          <cell r="BM363" t="str">
            <v xml:space="preserve"> </v>
          </cell>
          <cell r="BN363" t="str">
            <v xml:space="preserve"> </v>
          </cell>
          <cell r="BO363" t="str">
            <v xml:space="preserve"> </v>
          </cell>
          <cell r="BP363" t="str">
            <v xml:space="preserve"> </v>
          </cell>
          <cell r="BQ363" t="str">
            <v xml:space="preserve"> </v>
          </cell>
          <cell r="BR363" t="str">
            <v xml:space="preserve"> </v>
          </cell>
          <cell r="BS363" t="str">
            <v xml:space="preserve"> </v>
          </cell>
          <cell r="BT363" t="str">
            <v xml:space="preserve"> </v>
          </cell>
          <cell r="BU363" t="str">
            <v xml:space="preserve"> </v>
          </cell>
          <cell r="BV363" t="str">
            <v xml:space="preserve"> </v>
          </cell>
          <cell r="BW363" t="str">
            <v xml:space="preserve"> </v>
          </cell>
          <cell r="BX363" t="str">
            <v xml:space="preserve"> </v>
          </cell>
          <cell r="BY363" t="str">
            <v xml:space="preserve"> </v>
          </cell>
          <cell r="BZ363" t="str">
            <v xml:space="preserve"> </v>
          </cell>
          <cell r="CA363" t="str">
            <v xml:space="preserve"> </v>
          </cell>
          <cell r="CB363" t="str">
            <v xml:space="preserve"> </v>
          </cell>
          <cell r="CC363" t="str">
            <v xml:space="preserve"> </v>
          </cell>
          <cell r="CD363" t="str">
            <v xml:space="preserve"> </v>
          </cell>
          <cell r="CE363" t="str">
            <v xml:space="preserve"> </v>
          </cell>
          <cell r="CF363" t="str">
            <v xml:space="preserve"> </v>
          </cell>
          <cell r="CG363" t="str">
            <v xml:space="preserve"> </v>
          </cell>
          <cell r="CH363">
            <v>-3</v>
          </cell>
          <cell r="CI363" t="str">
            <v xml:space="preserve"> </v>
          </cell>
          <cell r="CJ363" t="str">
            <v xml:space="preserve"> </v>
          </cell>
          <cell r="CK363" t="str">
            <v xml:space="preserve"> </v>
          </cell>
          <cell r="CL363" t="str">
            <v xml:space="preserve"> </v>
          </cell>
          <cell r="CM363" t="str">
            <v xml:space="preserve"> </v>
          </cell>
          <cell r="CN363" t="str">
            <v xml:space="preserve"> </v>
          </cell>
          <cell r="CO363" t="str">
            <v xml:space="preserve"> </v>
          </cell>
          <cell r="CP363" t="str">
            <v xml:space="preserve"> </v>
          </cell>
          <cell r="CQ363" t="str">
            <v xml:space="preserve"> </v>
          </cell>
          <cell r="CR363" t="str">
            <v xml:space="preserve"> </v>
          </cell>
          <cell r="CS363" t="str">
            <v xml:space="preserve"> </v>
          </cell>
          <cell r="CT363" t="str">
            <v xml:space="preserve"> </v>
          </cell>
          <cell r="CU363" t="str">
            <v xml:space="preserve"> </v>
          </cell>
          <cell r="CV363" t="str">
            <v xml:space="preserve"> </v>
          </cell>
          <cell r="CW363" t="str">
            <v xml:space="preserve"> </v>
          </cell>
          <cell r="CX363" t="str">
            <v xml:space="preserve"> </v>
          </cell>
          <cell r="CY363" t="str">
            <v xml:space="preserve"> </v>
          </cell>
          <cell r="CZ363" t="str">
            <v xml:space="preserve"> </v>
          </cell>
          <cell r="DA363" t="str">
            <v xml:space="preserve"> </v>
          </cell>
          <cell r="DB363" t="str">
            <v xml:space="preserve"> </v>
          </cell>
          <cell r="DC363" t="str">
            <v xml:space="preserve"> </v>
          </cell>
          <cell r="DD363" t="str">
            <v xml:space="preserve"> </v>
          </cell>
          <cell r="DE363" t="str">
            <v xml:space="preserve"> </v>
          </cell>
          <cell r="DF363" t="str">
            <v xml:space="preserve"> </v>
          </cell>
          <cell r="DG363" t="str">
            <v xml:space="preserve"> </v>
          </cell>
          <cell r="DH363" t="str">
            <v>2. OESChrysler Corporation1215067B</v>
          </cell>
          <cell r="DI363">
            <v>-3</v>
          </cell>
          <cell r="DJ363">
            <v>0</v>
          </cell>
          <cell r="DL363">
            <v>0</v>
          </cell>
          <cell r="DM363">
            <v>0</v>
          </cell>
          <cell r="DN363">
            <v>0</v>
          </cell>
          <cell r="DP363">
            <v>0</v>
          </cell>
          <cell r="DQ363">
            <v>0</v>
          </cell>
          <cell r="DR363">
            <v>0</v>
          </cell>
          <cell r="DT363">
            <v>0</v>
          </cell>
          <cell r="DU363">
            <v>0</v>
          </cell>
          <cell r="DV363">
            <v>0</v>
          </cell>
          <cell r="DX363">
            <v>0</v>
          </cell>
          <cell r="DY363">
            <v>0</v>
          </cell>
          <cell r="DZ363">
            <v>0</v>
          </cell>
          <cell r="EB363">
            <v>0</v>
          </cell>
          <cell r="EC363">
            <v>0</v>
          </cell>
          <cell r="ED363">
            <v>0</v>
          </cell>
          <cell r="EF363">
            <v>0</v>
          </cell>
          <cell r="EG363">
            <v>-3</v>
          </cell>
          <cell r="EH363">
            <v>0</v>
          </cell>
          <cell r="EJ363">
            <v>0</v>
          </cell>
          <cell r="EK363">
            <v>0</v>
          </cell>
          <cell r="EL363">
            <v>0</v>
          </cell>
          <cell r="EN363">
            <v>0</v>
          </cell>
          <cell r="EO363">
            <v>0</v>
          </cell>
          <cell r="EP363">
            <v>0</v>
          </cell>
          <cell r="ER363">
            <v>0</v>
          </cell>
          <cell r="ES363">
            <v>0</v>
          </cell>
          <cell r="ET363">
            <v>0</v>
          </cell>
          <cell r="EV363">
            <v>0</v>
          </cell>
          <cell r="EW363">
            <v>0</v>
          </cell>
          <cell r="EX363">
            <v>0</v>
          </cell>
          <cell r="EZ363">
            <v>0</v>
          </cell>
          <cell r="FA363">
            <v>0</v>
          </cell>
          <cell r="FB363">
            <v>0</v>
          </cell>
          <cell r="FD363">
            <v>0</v>
          </cell>
          <cell r="FE363">
            <v>0</v>
          </cell>
          <cell r="FF363">
            <v>0</v>
          </cell>
          <cell r="FI363">
            <v>0</v>
          </cell>
          <cell r="FJ363">
            <v>0</v>
          </cell>
          <cell r="FK363">
            <v>0</v>
          </cell>
          <cell r="FM363">
            <v>0</v>
          </cell>
          <cell r="FN363">
            <v>0</v>
          </cell>
          <cell r="FO363">
            <v>0</v>
          </cell>
          <cell r="FQ363">
            <v>0</v>
          </cell>
          <cell r="FR363">
            <v>0</v>
          </cell>
          <cell r="FS363">
            <v>0</v>
          </cell>
          <cell r="FU363">
            <v>0</v>
          </cell>
          <cell r="FV363">
            <v>0</v>
          </cell>
          <cell r="FW363">
            <v>0</v>
          </cell>
          <cell r="FY363">
            <v>0</v>
          </cell>
          <cell r="FZ363">
            <v>0</v>
          </cell>
          <cell r="GA363">
            <v>0</v>
          </cell>
          <cell r="GC363">
            <v>0</v>
          </cell>
          <cell r="GD363">
            <v>-3</v>
          </cell>
          <cell r="GE363">
            <v>0</v>
          </cell>
          <cell r="GG363">
            <v>0</v>
          </cell>
          <cell r="GH363">
            <v>-3</v>
          </cell>
          <cell r="GI363">
            <v>0</v>
          </cell>
          <cell r="GK363">
            <v>0</v>
          </cell>
          <cell r="GL363">
            <v>-3</v>
          </cell>
          <cell r="GM363">
            <v>0</v>
          </cell>
          <cell r="GO363">
            <v>0</v>
          </cell>
          <cell r="GP363">
            <v>-3</v>
          </cell>
          <cell r="GQ363">
            <v>0</v>
          </cell>
          <cell r="GS363">
            <v>0</v>
          </cell>
          <cell r="GT363">
            <v>-3</v>
          </cell>
          <cell r="GU363">
            <v>0</v>
          </cell>
          <cell r="GW363">
            <v>0</v>
          </cell>
          <cell r="GX363">
            <v>-3</v>
          </cell>
          <cell r="GY363">
            <v>0</v>
          </cell>
          <cell r="HA363">
            <v>0</v>
          </cell>
          <cell r="HB363">
            <v>-3</v>
          </cell>
          <cell r="HC363">
            <v>0</v>
          </cell>
        </row>
        <row r="364">
          <cell r="H364" t="str">
            <v>1215068B</v>
          </cell>
          <cell r="I364" t="str">
            <v>USD</v>
          </cell>
          <cell r="J364" t="str">
            <v>CONDENSADOR NS (SERVICE)</v>
          </cell>
          <cell r="K364" t="str">
            <v>T4</v>
          </cell>
          <cell r="L364">
            <v>89.062598249999994</v>
          </cell>
          <cell r="M364">
            <v>89062.598249999995</v>
          </cell>
          <cell r="N364">
            <v>35.660699999999999</v>
          </cell>
          <cell r="R364">
            <v>35.660699999999999</v>
          </cell>
          <cell r="V364">
            <v>35.660699999999999</v>
          </cell>
          <cell r="Z364">
            <v>35.660699999999999</v>
          </cell>
          <cell r="AD364">
            <v>35.660699999999999</v>
          </cell>
          <cell r="AH364">
            <v>35.660699999999999</v>
          </cell>
          <cell r="AL364">
            <v>35.660699999999999</v>
          </cell>
          <cell r="AP364">
            <v>35.660699999999999</v>
          </cell>
          <cell r="AT364">
            <v>35.660699999999999</v>
          </cell>
          <cell r="AX364">
            <v>35.660699999999999</v>
          </cell>
          <cell r="BB364">
            <v>35.660699999999999</v>
          </cell>
          <cell r="BF364">
            <v>35.660699999999999</v>
          </cell>
          <cell r="BJ364">
            <v>35.660699999999999</v>
          </cell>
          <cell r="BK364">
            <v>0</v>
          </cell>
          <cell r="BL364" t="str">
            <v xml:space="preserve"> </v>
          </cell>
          <cell r="BM364" t="str">
            <v xml:space="preserve"> </v>
          </cell>
          <cell r="BN364" t="str">
            <v xml:space="preserve"> </v>
          </cell>
          <cell r="BO364" t="str">
            <v xml:space="preserve"> </v>
          </cell>
          <cell r="BP364" t="str">
            <v xml:space="preserve"> </v>
          </cell>
          <cell r="BQ364" t="str">
            <v xml:space="preserve"> </v>
          </cell>
          <cell r="BR364" t="str">
            <v xml:space="preserve"> </v>
          </cell>
          <cell r="BS364" t="str">
            <v xml:space="preserve"> </v>
          </cell>
          <cell r="BT364" t="str">
            <v xml:space="preserve"> </v>
          </cell>
          <cell r="BU364" t="str">
            <v xml:space="preserve"> </v>
          </cell>
          <cell r="BV364" t="str">
            <v xml:space="preserve"> </v>
          </cell>
          <cell r="BW364" t="str">
            <v xml:space="preserve"> </v>
          </cell>
          <cell r="BX364" t="str">
            <v xml:space="preserve"> </v>
          </cell>
          <cell r="BY364" t="str">
            <v xml:space="preserve"> </v>
          </cell>
          <cell r="BZ364" t="str">
            <v xml:space="preserve"> </v>
          </cell>
          <cell r="CA364" t="str">
            <v xml:space="preserve"> </v>
          </cell>
          <cell r="CB364" t="str">
            <v xml:space="preserve"> </v>
          </cell>
          <cell r="CC364" t="str">
            <v xml:space="preserve"> </v>
          </cell>
          <cell r="CD364" t="str">
            <v xml:space="preserve"> </v>
          </cell>
          <cell r="CE364" t="str">
            <v xml:space="preserve"> </v>
          </cell>
          <cell r="CF364" t="str">
            <v xml:space="preserve"> </v>
          </cell>
          <cell r="CG364" t="str">
            <v xml:space="preserve"> </v>
          </cell>
          <cell r="CH364" t="str">
            <v xml:space="preserve"> </v>
          </cell>
          <cell r="CI364" t="str">
            <v xml:space="preserve"> </v>
          </cell>
          <cell r="CJ364" t="str">
            <v xml:space="preserve"> </v>
          </cell>
          <cell r="CK364" t="str">
            <v xml:space="preserve"> </v>
          </cell>
          <cell r="CL364" t="str">
            <v xml:space="preserve"> </v>
          </cell>
          <cell r="CM364" t="str">
            <v xml:space="preserve"> </v>
          </cell>
          <cell r="CN364" t="str">
            <v xml:space="preserve"> </v>
          </cell>
          <cell r="CO364" t="str">
            <v xml:space="preserve"> </v>
          </cell>
          <cell r="CP364" t="str">
            <v xml:space="preserve"> </v>
          </cell>
          <cell r="CQ364" t="str">
            <v xml:space="preserve"> </v>
          </cell>
          <cell r="CR364" t="str">
            <v xml:space="preserve"> </v>
          </cell>
          <cell r="CS364" t="str">
            <v xml:space="preserve"> </v>
          </cell>
          <cell r="CT364" t="str">
            <v xml:space="preserve"> </v>
          </cell>
          <cell r="CU364" t="str">
            <v xml:space="preserve"> </v>
          </cell>
          <cell r="CV364" t="str">
            <v xml:space="preserve"> </v>
          </cell>
          <cell r="CW364" t="str">
            <v xml:space="preserve"> </v>
          </cell>
          <cell r="CX364" t="str">
            <v xml:space="preserve"> </v>
          </cell>
          <cell r="CY364" t="str">
            <v xml:space="preserve"> </v>
          </cell>
          <cell r="CZ364" t="str">
            <v xml:space="preserve"> </v>
          </cell>
          <cell r="DA364" t="str">
            <v xml:space="preserve"> </v>
          </cell>
          <cell r="DB364" t="str">
            <v xml:space="preserve"> </v>
          </cell>
          <cell r="DC364" t="str">
            <v xml:space="preserve"> </v>
          </cell>
          <cell r="DD364" t="str">
            <v xml:space="preserve"> </v>
          </cell>
          <cell r="DE364" t="str">
            <v xml:space="preserve"> </v>
          </cell>
          <cell r="DF364" t="str">
            <v xml:space="preserve"> </v>
          </cell>
          <cell r="DG364" t="str">
            <v xml:space="preserve"> </v>
          </cell>
          <cell r="DH364" t="str">
            <v>2. OESChrysler Corporation1215068B</v>
          </cell>
          <cell r="DI364">
            <v>0</v>
          </cell>
          <cell r="DJ364">
            <v>0</v>
          </cell>
          <cell r="DL364">
            <v>0</v>
          </cell>
          <cell r="DM364">
            <v>0</v>
          </cell>
          <cell r="DN364">
            <v>0</v>
          </cell>
          <cell r="DP364">
            <v>0</v>
          </cell>
          <cell r="DQ364">
            <v>0</v>
          </cell>
          <cell r="DR364">
            <v>0</v>
          </cell>
          <cell r="DT364">
            <v>0</v>
          </cell>
          <cell r="DU364">
            <v>0</v>
          </cell>
          <cell r="DV364">
            <v>0</v>
          </cell>
          <cell r="DX364">
            <v>0</v>
          </cell>
          <cell r="DY364">
            <v>0</v>
          </cell>
          <cell r="DZ364">
            <v>0</v>
          </cell>
          <cell r="EB364">
            <v>0</v>
          </cell>
          <cell r="EC364">
            <v>0</v>
          </cell>
          <cell r="ED364">
            <v>0</v>
          </cell>
          <cell r="EF364">
            <v>0</v>
          </cell>
          <cell r="EG364">
            <v>0</v>
          </cell>
          <cell r="EH364">
            <v>0</v>
          </cell>
          <cell r="EJ364">
            <v>0</v>
          </cell>
          <cell r="EK364">
            <v>0</v>
          </cell>
          <cell r="EL364">
            <v>0</v>
          </cell>
          <cell r="EN364">
            <v>0</v>
          </cell>
          <cell r="EO364">
            <v>0</v>
          </cell>
          <cell r="EP364">
            <v>0</v>
          </cell>
          <cell r="ER364">
            <v>0</v>
          </cell>
          <cell r="ES364">
            <v>0</v>
          </cell>
          <cell r="ET364">
            <v>0</v>
          </cell>
          <cell r="EV364">
            <v>0</v>
          </cell>
          <cell r="EW364">
            <v>0</v>
          </cell>
          <cell r="EX364">
            <v>0</v>
          </cell>
          <cell r="EZ364">
            <v>0</v>
          </cell>
          <cell r="FA364">
            <v>0</v>
          </cell>
          <cell r="FB364">
            <v>0</v>
          </cell>
          <cell r="FD364">
            <v>0</v>
          </cell>
          <cell r="FE364">
            <v>0</v>
          </cell>
          <cell r="FF364">
            <v>0</v>
          </cell>
          <cell r="FI364">
            <v>0</v>
          </cell>
          <cell r="FJ364">
            <v>0</v>
          </cell>
          <cell r="FK364">
            <v>0</v>
          </cell>
          <cell r="FM364">
            <v>0</v>
          </cell>
          <cell r="FN364">
            <v>0</v>
          </cell>
          <cell r="FO364">
            <v>0</v>
          </cell>
          <cell r="FQ364">
            <v>0</v>
          </cell>
          <cell r="FR364">
            <v>0</v>
          </cell>
          <cell r="FS364">
            <v>0</v>
          </cell>
          <cell r="FU364">
            <v>0</v>
          </cell>
          <cell r="FV364">
            <v>0</v>
          </cell>
          <cell r="FW364">
            <v>0</v>
          </cell>
          <cell r="FY364">
            <v>0</v>
          </cell>
          <cell r="FZ364">
            <v>0</v>
          </cell>
          <cell r="GA364">
            <v>0</v>
          </cell>
          <cell r="GC364">
            <v>0</v>
          </cell>
          <cell r="GD364">
            <v>0</v>
          </cell>
          <cell r="GE364">
            <v>0</v>
          </cell>
          <cell r="GG364">
            <v>0</v>
          </cell>
          <cell r="GH364">
            <v>0</v>
          </cell>
          <cell r="GI364">
            <v>0</v>
          </cell>
          <cell r="GK364">
            <v>0</v>
          </cell>
          <cell r="GL364">
            <v>0</v>
          </cell>
          <cell r="GM364">
            <v>0</v>
          </cell>
          <cell r="GO364">
            <v>0</v>
          </cell>
          <cell r="GP364">
            <v>0</v>
          </cell>
          <cell r="GQ364">
            <v>0</v>
          </cell>
          <cell r="GS364">
            <v>0</v>
          </cell>
          <cell r="GT364">
            <v>0</v>
          </cell>
          <cell r="GU364">
            <v>0</v>
          </cell>
          <cell r="GW364">
            <v>0</v>
          </cell>
          <cell r="GX364">
            <v>0</v>
          </cell>
          <cell r="GY364">
            <v>0</v>
          </cell>
          <cell r="HA364">
            <v>0</v>
          </cell>
          <cell r="HB364">
            <v>0</v>
          </cell>
          <cell r="HC364">
            <v>0</v>
          </cell>
        </row>
        <row r="365">
          <cell r="H365" t="str">
            <v>1215115B</v>
          </cell>
          <cell r="I365" t="str">
            <v>USD</v>
          </cell>
          <cell r="J365" t="str">
            <v>ENS COMP CONDENSADOR  LH</v>
          </cell>
          <cell r="K365" t="str">
            <v>T4</v>
          </cell>
          <cell r="L365">
            <v>313.75414439999992</v>
          </cell>
          <cell r="M365">
            <v>313754.14439999993</v>
          </cell>
          <cell r="N365">
            <v>51.723399999999991</v>
          </cell>
          <cell r="R365">
            <v>51.723399999999991</v>
          </cell>
          <cell r="V365">
            <v>51.723399999999991</v>
          </cell>
          <cell r="Z365">
            <v>51.723399999999991</v>
          </cell>
          <cell r="AD365">
            <v>51.723399999999991</v>
          </cell>
          <cell r="AH365">
            <v>51.723399999999991</v>
          </cell>
          <cell r="AL365">
            <v>51.723399999999991</v>
          </cell>
          <cell r="AP365">
            <v>51.723399999999991</v>
          </cell>
          <cell r="AT365">
            <v>51.723399999999991</v>
          </cell>
          <cell r="AX365">
            <v>51.723399999999991</v>
          </cell>
          <cell r="BB365">
            <v>51.723399999999991</v>
          </cell>
          <cell r="BF365">
            <v>51.723399999999991</v>
          </cell>
          <cell r="BJ365">
            <v>51.723399999999991</v>
          </cell>
          <cell r="BK365">
            <v>0</v>
          </cell>
          <cell r="BL365" t="str">
            <v xml:space="preserve"> </v>
          </cell>
          <cell r="BM365" t="str">
            <v xml:space="preserve"> </v>
          </cell>
          <cell r="BN365" t="str">
            <v xml:space="preserve"> </v>
          </cell>
          <cell r="BO365" t="str">
            <v xml:space="preserve"> </v>
          </cell>
          <cell r="BP365" t="str">
            <v xml:space="preserve"> </v>
          </cell>
          <cell r="BQ365" t="str">
            <v xml:space="preserve"> </v>
          </cell>
          <cell r="BR365" t="str">
            <v xml:space="preserve"> </v>
          </cell>
          <cell r="BS365" t="str">
            <v xml:space="preserve"> </v>
          </cell>
          <cell r="BT365" t="str">
            <v xml:space="preserve"> </v>
          </cell>
          <cell r="BU365" t="str">
            <v xml:space="preserve"> </v>
          </cell>
          <cell r="BV365" t="str">
            <v xml:space="preserve"> </v>
          </cell>
          <cell r="BW365" t="str">
            <v xml:space="preserve"> </v>
          </cell>
          <cell r="BX365" t="str">
            <v xml:space="preserve"> </v>
          </cell>
          <cell r="BY365" t="str">
            <v xml:space="preserve"> </v>
          </cell>
          <cell r="BZ365" t="str">
            <v xml:space="preserve"> </v>
          </cell>
          <cell r="CA365" t="str">
            <v xml:space="preserve"> </v>
          </cell>
          <cell r="CB365" t="str">
            <v xml:space="preserve"> </v>
          </cell>
          <cell r="CC365" t="str">
            <v xml:space="preserve"> </v>
          </cell>
          <cell r="CD365" t="str">
            <v xml:space="preserve"> </v>
          </cell>
          <cell r="CE365" t="str">
            <v xml:space="preserve"> </v>
          </cell>
          <cell r="CF365" t="str">
            <v xml:space="preserve"> </v>
          </cell>
          <cell r="CG365" t="str">
            <v xml:space="preserve"> </v>
          </cell>
          <cell r="CH365" t="str">
            <v xml:space="preserve"> </v>
          </cell>
          <cell r="CI365" t="str">
            <v xml:space="preserve"> </v>
          </cell>
          <cell r="CJ365" t="str">
            <v xml:space="preserve"> </v>
          </cell>
          <cell r="CK365" t="str">
            <v xml:space="preserve"> </v>
          </cell>
          <cell r="CL365" t="str">
            <v xml:space="preserve"> </v>
          </cell>
          <cell r="CM365" t="str">
            <v xml:space="preserve"> </v>
          </cell>
          <cell r="CN365" t="str">
            <v xml:space="preserve"> </v>
          </cell>
          <cell r="CO365" t="str">
            <v xml:space="preserve"> </v>
          </cell>
          <cell r="CP365" t="str">
            <v xml:space="preserve"> </v>
          </cell>
          <cell r="CQ365" t="str">
            <v xml:space="preserve"> </v>
          </cell>
          <cell r="CR365" t="str">
            <v xml:space="preserve"> </v>
          </cell>
          <cell r="CS365" t="str">
            <v xml:space="preserve"> </v>
          </cell>
          <cell r="CT365" t="str">
            <v xml:space="preserve"> </v>
          </cell>
          <cell r="CU365" t="str">
            <v xml:space="preserve"> </v>
          </cell>
          <cell r="CV365" t="str">
            <v xml:space="preserve"> </v>
          </cell>
          <cell r="CW365" t="str">
            <v xml:space="preserve"> </v>
          </cell>
          <cell r="CX365" t="str">
            <v xml:space="preserve"> </v>
          </cell>
          <cell r="CY365" t="str">
            <v xml:space="preserve"> </v>
          </cell>
          <cell r="CZ365" t="str">
            <v xml:space="preserve"> </v>
          </cell>
          <cell r="DA365" t="str">
            <v xml:space="preserve"> </v>
          </cell>
          <cell r="DB365" t="str">
            <v xml:space="preserve"> </v>
          </cell>
          <cell r="DC365" t="str">
            <v xml:space="preserve"> </v>
          </cell>
          <cell r="DD365" t="str">
            <v xml:space="preserve"> </v>
          </cell>
          <cell r="DE365" t="str">
            <v xml:space="preserve"> </v>
          </cell>
          <cell r="DF365" t="str">
            <v xml:space="preserve"> </v>
          </cell>
          <cell r="DG365" t="str">
            <v xml:space="preserve"> </v>
          </cell>
          <cell r="DH365" t="str">
            <v>2. OESChrysler Corporation1215115B</v>
          </cell>
          <cell r="DI365">
            <v>0</v>
          </cell>
          <cell r="DJ365">
            <v>0</v>
          </cell>
          <cell r="DL365">
            <v>0</v>
          </cell>
          <cell r="DM365">
            <v>0</v>
          </cell>
          <cell r="DN365">
            <v>0</v>
          </cell>
          <cell r="DP365">
            <v>0</v>
          </cell>
          <cell r="DQ365">
            <v>0</v>
          </cell>
          <cell r="DR365">
            <v>0</v>
          </cell>
          <cell r="DT365">
            <v>0</v>
          </cell>
          <cell r="DU365">
            <v>0</v>
          </cell>
          <cell r="DV365">
            <v>0</v>
          </cell>
          <cell r="DX365">
            <v>0</v>
          </cell>
          <cell r="DY365">
            <v>0</v>
          </cell>
          <cell r="DZ365">
            <v>0</v>
          </cell>
          <cell r="EB365">
            <v>0</v>
          </cell>
          <cell r="EC365">
            <v>0</v>
          </cell>
          <cell r="ED365">
            <v>0</v>
          </cell>
          <cell r="EF365">
            <v>0</v>
          </cell>
          <cell r="EG365">
            <v>0</v>
          </cell>
          <cell r="EH365">
            <v>0</v>
          </cell>
          <cell r="EJ365">
            <v>0</v>
          </cell>
          <cell r="EK365">
            <v>0</v>
          </cell>
          <cell r="EL365">
            <v>0</v>
          </cell>
          <cell r="EN365">
            <v>0</v>
          </cell>
          <cell r="EO365">
            <v>0</v>
          </cell>
          <cell r="EP365">
            <v>0</v>
          </cell>
          <cell r="ER365">
            <v>0</v>
          </cell>
          <cell r="ES365">
            <v>0</v>
          </cell>
          <cell r="ET365">
            <v>0</v>
          </cell>
          <cell r="EV365">
            <v>0</v>
          </cell>
          <cell r="EW365">
            <v>0</v>
          </cell>
          <cell r="EX365">
            <v>0</v>
          </cell>
          <cell r="EZ365">
            <v>0</v>
          </cell>
          <cell r="FA365">
            <v>0</v>
          </cell>
          <cell r="FB365">
            <v>0</v>
          </cell>
          <cell r="FD365">
            <v>0</v>
          </cell>
          <cell r="FE365">
            <v>0</v>
          </cell>
          <cell r="FF365">
            <v>0</v>
          </cell>
          <cell r="FI365">
            <v>0</v>
          </cell>
          <cell r="FJ365">
            <v>0</v>
          </cell>
          <cell r="FK365">
            <v>0</v>
          </cell>
          <cell r="FM365">
            <v>0</v>
          </cell>
          <cell r="FN365">
            <v>0</v>
          </cell>
          <cell r="FO365">
            <v>0</v>
          </cell>
          <cell r="FQ365">
            <v>0</v>
          </cell>
          <cell r="FR365">
            <v>0</v>
          </cell>
          <cell r="FS365">
            <v>0</v>
          </cell>
          <cell r="FU365">
            <v>0</v>
          </cell>
          <cell r="FV365">
            <v>0</v>
          </cell>
          <cell r="FW365">
            <v>0</v>
          </cell>
          <cell r="FY365">
            <v>0</v>
          </cell>
          <cell r="FZ365">
            <v>0</v>
          </cell>
          <cell r="GA365">
            <v>0</v>
          </cell>
          <cell r="GC365">
            <v>0</v>
          </cell>
          <cell r="GD365">
            <v>0</v>
          </cell>
          <cell r="GE365">
            <v>0</v>
          </cell>
          <cell r="GG365">
            <v>0</v>
          </cell>
          <cell r="GH365">
            <v>0</v>
          </cell>
          <cell r="GI365">
            <v>0</v>
          </cell>
          <cell r="GK365">
            <v>0</v>
          </cell>
          <cell r="GL365">
            <v>0</v>
          </cell>
          <cell r="GM365">
            <v>0</v>
          </cell>
          <cell r="GO365">
            <v>0</v>
          </cell>
          <cell r="GP365">
            <v>0</v>
          </cell>
          <cell r="GQ365">
            <v>0</v>
          </cell>
          <cell r="GS365">
            <v>0</v>
          </cell>
          <cell r="GT365">
            <v>0</v>
          </cell>
          <cell r="GU365">
            <v>0</v>
          </cell>
          <cell r="GW365">
            <v>0</v>
          </cell>
          <cell r="GX365">
            <v>0</v>
          </cell>
          <cell r="GY365">
            <v>0</v>
          </cell>
          <cell r="HA365">
            <v>0</v>
          </cell>
          <cell r="HB365">
            <v>0</v>
          </cell>
          <cell r="HC365">
            <v>0</v>
          </cell>
        </row>
        <row r="366">
          <cell r="H366" t="str">
            <v>1215281B</v>
          </cell>
          <cell r="I366" t="str">
            <v>USD</v>
          </cell>
          <cell r="J366" t="str">
            <v>ENS. CONDENSADOR S VAN</v>
          </cell>
          <cell r="K366" t="str">
            <v>T4</v>
          </cell>
          <cell r="L366">
            <v>0</v>
          </cell>
          <cell r="M366">
            <v>0</v>
          </cell>
          <cell r="N366">
            <v>56.5364</v>
          </cell>
          <cell r="R366">
            <v>56.5364</v>
          </cell>
          <cell r="V366">
            <v>56.5364</v>
          </cell>
          <cell r="Z366">
            <v>56.5364</v>
          </cell>
          <cell r="AD366">
            <v>56.5364</v>
          </cell>
          <cell r="AH366">
            <v>56.5364</v>
          </cell>
          <cell r="AL366">
            <v>56.5364</v>
          </cell>
          <cell r="AP366">
            <v>56.5364</v>
          </cell>
          <cell r="AT366">
            <v>56.5364</v>
          </cell>
          <cell r="AX366">
            <v>56.5364</v>
          </cell>
          <cell r="BB366">
            <v>56.5364</v>
          </cell>
          <cell r="BF366">
            <v>56.5364</v>
          </cell>
          <cell r="BJ366">
            <v>56.5364</v>
          </cell>
          <cell r="BK366">
            <v>0</v>
          </cell>
          <cell r="BL366" t="str">
            <v xml:space="preserve"> </v>
          </cell>
          <cell r="BM366" t="str">
            <v xml:space="preserve"> </v>
          </cell>
          <cell r="BN366" t="str">
            <v xml:space="preserve"> </v>
          </cell>
          <cell r="BO366" t="str">
            <v xml:space="preserve"> </v>
          </cell>
          <cell r="BP366" t="str">
            <v xml:space="preserve"> </v>
          </cell>
          <cell r="BQ366" t="str">
            <v xml:space="preserve"> </v>
          </cell>
          <cell r="BR366" t="str">
            <v xml:space="preserve"> </v>
          </cell>
          <cell r="BS366" t="str">
            <v xml:space="preserve"> </v>
          </cell>
          <cell r="BT366" t="str">
            <v xml:space="preserve"> </v>
          </cell>
          <cell r="BU366" t="str">
            <v xml:space="preserve"> </v>
          </cell>
          <cell r="BV366" t="str">
            <v xml:space="preserve"> </v>
          </cell>
          <cell r="BW366" t="str">
            <v xml:space="preserve"> </v>
          </cell>
          <cell r="BX366" t="str">
            <v xml:space="preserve"> </v>
          </cell>
          <cell r="BY366" t="str">
            <v xml:space="preserve"> </v>
          </cell>
          <cell r="BZ366" t="str">
            <v xml:space="preserve"> </v>
          </cell>
          <cell r="CA366" t="str">
            <v xml:space="preserve"> </v>
          </cell>
          <cell r="CB366" t="str">
            <v xml:space="preserve"> </v>
          </cell>
          <cell r="CC366" t="str">
            <v xml:space="preserve"> </v>
          </cell>
          <cell r="CD366" t="str">
            <v xml:space="preserve"> </v>
          </cell>
          <cell r="CE366" t="str">
            <v xml:space="preserve"> </v>
          </cell>
          <cell r="CF366" t="str">
            <v xml:space="preserve"> </v>
          </cell>
          <cell r="CG366" t="str">
            <v xml:space="preserve"> </v>
          </cell>
          <cell r="CH366" t="str">
            <v xml:space="preserve"> </v>
          </cell>
          <cell r="CI366" t="str">
            <v xml:space="preserve"> </v>
          </cell>
          <cell r="CJ366" t="str">
            <v xml:space="preserve"> </v>
          </cell>
          <cell r="CK366" t="str">
            <v xml:space="preserve"> </v>
          </cell>
          <cell r="CL366" t="str">
            <v xml:space="preserve"> </v>
          </cell>
          <cell r="CM366" t="str">
            <v xml:space="preserve"> </v>
          </cell>
          <cell r="CN366" t="str">
            <v xml:space="preserve"> </v>
          </cell>
          <cell r="CO366" t="str">
            <v xml:space="preserve"> </v>
          </cell>
          <cell r="CP366" t="str">
            <v xml:space="preserve"> </v>
          </cell>
          <cell r="CQ366" t="str">
            <v xml:space="preserve"> </v>
          </cell>
          <cell r="CR366" t="str">
            <v xml:space="preserve"> </v>
          </cell>
          <cell r="CS366" t="str">
            <v xml:space="preserve"> </v>
          </cell>
          <cell r="CT366" t="str">
            <v xml:space="preserve"> </v>
          </cell>
          <cell r="CU366" t="str">
            <v xml:space="preserve"> </v>
          </cell>
          <cell r="CV366" t="str">
            <v xml:space="preserve"> </v>
          </cell>
          <cell r="CW366" t="str">
            <v xml:space="preserve"> </v>
          </cell>
          <cell r="CX366" t="str">
            <v xml:space="preserve"> </v>
          </cell>
          <cell r="CY366" t="str">
            <v xml:space="preserve"> </v>
          </cell>
          <cell r="CZ366" t="str">
            <v xml:space="preserve"> </v>
          </cell>
          <cell r="DA366" t="str">
            <v xml:space="preserve"> </v>
          </cell>
          <cell r="DB366" t="str">
            <v xml:space="preserve"> </v>
          </cell>
          <cell r="DC366" t="str">
            <v xml:space="preserve"> </v>
          </cell>
          <cell r="DD366" t="str">
            <v xml:space="preserve"> </v>
          </cell>
          <cell r="DE366" t="str">
            <v xml:space="preserve"> </v>
          </cell>
          <cell r="DF366" t="str">
            <v xml:space="preserve"> </v>
          </cell>
          <cell r="DG366" t="str">
            <v xml:space="preserve"> </v>
          </cell>
          <cell r="DH366" t="str">
            <v>2. OESChrysler Corporation1215281B</v>
          </cell>
          <cell r="DI366">
            <v>0</v>
          </cell>
          <cell r="DJ366">
            <v>0</v>
          </cell>
          <cell r="DL366">
            <v>0</v>
          </cell>
          <cell r="DM366">
            <v>0</v>
          </cell>
          <cell r="DN366">
            <v>0</v>
          </cell>
          <cell r="DP366">
            <v>0</v>
          </cell>
          <cell r="DQ366">
            <v>0</v>
          </cell>
          <cell r="DR366">
            <v>0</v>
          </cell>
          <cell r="DT366">
            <v>0</v>
          </cell>
          <cell r="DU366">
            <v>0</v>
          </cell>
          <cell r="DV366">
            <v>0</v>
          </cell>
          <cell r="DX366">
            <v>0</v>
          </cell>
          <cell r="DY366">
            <v>0</v>
          </cell>
          <cell r="DZ366">
            <v>0</v>
          </cell>
          <cell r="EB366">
            <v>0</v>
          </cell>
          <cell r="EC366">
            <v>0</v>
          </cell>
          <cell r="ED366">
            <v>0</v>
          </cell>
          <cell r="EF366">
            <v>0</v>
          </cell>
          <cell r="EG366">
            <v>0</v>
          </cell>
          <cell r="EH366">
            <v>0</v>
          </cell>
          <cell r="EJ366">
            <v>0</v>
          </cell>
          <cell r="EK366">
            <v>0</v>
          </cell>
          <cell r="EL366">
            <v>0</v>
          </cell>
          <cell r="EN366">
            <v>0</v>
          </cell>
          <cell r="EO366">
            <v>0</v>
          </cell>
          <cell r="EP366">
            <v>0</v>
          </cell>
          <cell r="ER366">
            <v>0</v>
          </cell>
          <cell r="ES366">
            <v>0</v>
          </cell>
          <cell r="ET366">
            <v>0</v>
          </cell>
          <cell r="EV366">
            <v>0</v>
          </cell>
          <cell r="EW366">
            <v>0</v>
          </cell>
          <cell r="EX366">
            <v>0</v>
          </cell>
          <cell r="EZ366">
            <v>0</v>
          </cell>
          <cell r="FA366">
            <v>0</v>
          </cell>
          <cell r="FB366">
            <v>0</v>
          </cell>
          <cell r="FD366">
            <v>0</v>
          </cell>
          <cell r="FE366">
            <v>0</v>
          </cell>
          <cell r="FF366">
            <v>0</v>
          </cell>
          <cell r="FI366">
            <v>0</v>
          </cell>
          <cell r="FJ366">
            <v>0</v>
          </cell>
          <cell r="FK366">
            <v>0</v>
          </cell>
          <cell r="FM366">
            <v>0</v>
          </cell>
          <cell r="FN366">
            <v>0</v>
          </cell>
          <cell r="FO366">
            <v>0</v>
          </cell>
          <cell r="FQ366">
            <v>0</v>
          </cell>
          <cell r="FR366">
            <v>0</v>
          </cell>
          <cell r="FS366">
            <v>0</v>
          </cell>
          <cell r="FU366">
            <v>0</v>
          </cell>
          <cell r="FV366">
            <v>0</v>
          </cell>
          <cell r="FW366">
            <v>0</v>
          </cell>
          <cell r="FY366">
            <v>0</v>
          </cell>
          <cell r="FZ366">
            <v>0</v>
          </cell>
          <cell r="GA366">
            <v>0</v>
          </cell>
          <cell r="GC366">
            <v>0</v>
          </cell>
          <cell r="GD366">
            <v>0</v>
          </cell>
          <cell r="GE366">
            <v>0</v>
          </cell>
          <cell r="GG366">
            <v>0</v>
          </cell>
          <cell r="GH366">
            <v>0</v>
          </cell>
          <cell r="GI366">
            <v>0</v>
          </cell>
          <cell r="GK366">
            <v>0</v>
          </cell>
          <cell r="GL366">
            <v>0</v>
          </cell>
          <cell r="GM366">
            <v>0</v>
          </cell>
          <cell r="GO366">
            <v>0</v>
          </cell>
          <cell r="GP366">
            <v>0</v>
          </cell>
          <cell r="GQ366">
            <v>0</v>
          </cell>
          <cell r="GS366">
            <v>0</v>
          </cell>
          <cell r="GT366">
            <v>0</v>
          </cell>
          <cell r="GU366">
            <v>0</v>
          </cell>
          <cell r="GW366">
            <v>0</v>
          </cell>
          <cell r="GX366">
            <v>0</v>
          </cell>
          <cell r="GY366">
            <v>0</v>
          </cell>
          <cell r="HA366">
            <v>0</v>
          </cell>
          <cell r="HB366">
            <v>0</v>
          </cell>
          <cell r="HC366">
            <v>0</v>
          </cell>
        </row>
        <row r="367">
          <cell r="H367" t="str">
            <v>1215347S</v>
          </cell>
          <cell r="I367" t="str">
            <v>USD</v>
          </cell>
          <cell r="J367" t="str">
            <v>CONDENSADOR AUX. NS</v>
          </cell>
          <cell r="K367" t="str">
            <v>T4</v>
          </cell>
          <cell r="L367">
            <v>108.93454704000001</v>
          </cell>
          <cell r="M367">
            <v>108934.54704000002</v>
          </cell>
          <cell r="N367">
            <v>29.264600000000002</v>
          </cell>
          <cell r="R367">
            <v>29.264600000000002</v>
          </cell>
          <cell r="V367">
            <v>29.264600000000002</v>
          </cell>
          <cell r="Z367">
            <v>29.264600000000002</v>
          </cell>
          <cell r="AD367">
            <v>29.264600000000002</v>
          </cell>
          <cell r="AH367">
            <v>29.264600000000002</v>
          </cell>
          <cell r="AL367">
            <v>29.264600000000002</v>
          </cell>
          <cell r="AP367">
            <v>29.264600000000002</v>
          </cell>
          <cell r="AT367">
            <v>29.264600000000002</v>
          </cell>
          <cell r="AX367">
            <v>29.264600000000002</v>
          </cell>
          <cell r="BB367">
            <v>29.264600000000002</v>
          </cell>
          <cell r="BF367">
            <v>29.264600000000002</v>
          </cell>
          <cell r="BJ367">
            <v>29.264600000000002</v>
          </cell>
          <cell r="BK367">
            <v>0</v>
          </cell>
          <cell r="BL367" t="str">
            <v xml:space="preserve"> </v>
          </cell>
          <cell r="BM367" t="str">
            <v xml:space="preserve"> </v>
          </cell>
          <cell r="BN367" t="str">
            <v xml:space="preserve"> </v>
          </cell>
          <cell r="BO367" t="str">
            <v xml:space="preserve"> </v>
          </cell>
          <cell r="BP367" t="str">
            <v xml:space="preserve"> </v>
          </cell>
          <cell r="BQ367" t="str">
            <v xml:space="preserve"> </v>
          </cell>
          <cell r="BR367" t="str">
            <v xml:space="preserve"> </v>
          </cell>
          <cell r="BS367" t="str">
            <v xml:space="preserve"> </v>
          </cell>
          <cell r="BT367" t="str">
            <v xml:space="preserve"> </v>
          </cell>
          <cell r="BU367" t="str">
            <v xml:space="preserve"> </v>
          </cell>
          <cell r="BV367" t="str">
            <v xml:space="preserve"> </v>
          </cell>
          <cell r="BW367" t="str">
            <v xml:space="preserve"> </v>
          </cell>
          <cell r="BX367" t="str">
            <v xml:space="preserve"> </v>
          </cell>
          <cell r="BY367" t="str">
            <v xml:space="preserve"> </v>
          </cell>
          <cell r="BZ367" t="str">
            <v xml:space="preserve"> </v>
          </cell>
          <cell r="CA367" t="str">
            <v xml:space="preserve"> </v>
          </cell>
          <cell r="CB367" t="str">
            <v xml:space="preserve"> </v>
          </cell>
          <cell r="CC367" t="str">
            <v xml:space="preserve"> </v>
          </cell>
          <cell r="CD367" t="str">
            <v xml:space="preserve"> </v>
          </cell>
          <cell r="CE367" t="str">
            <v xml:space="preserve"> </v>
          </cell>
          <cell r="CF367" t="str">
            <v xml:space="preserve"> </v>
          </cell>
          <cell r="CG367" t="str">
            <v xml:space="preserve"> </v>
          </cell>
          <cell r="CH367" t="str">
            <v xml:space="preserve"> </v>
          </cell>
          <cell r="CI367" t="str">
            <v xml:space="preserve"> </v>
          </cell>
          <cell r="CJ367" t="str">
            <v xml:space="preserve"> </v>
          </cell>
          <cell r="CK367" t="str">
            <v xml:space="preserve"> </v>
          </cell>
          <cell r="CL367" t="str">
            <v xml:space="preserve"> </v>
          </cell>
          <cell r="CM367" t="str">
            <v xml:space="preserve"> </v>
          </cell>
          <cell r="CN367" t="str">
            <v xml:space="preserve"> </v>
          </cell>
          <cell r="CO367" t="str">
            <v xml:space="preserve"> </v>
          </cell>
          <cell r="CP367" t="str">
            <v xml:space="preserve"> </v>
          </cell>
          <cell r="CQ367" t="str">
            <v xml:space="preserve"> </v>
          </cell>
          <cell r="CR367" t="str">
            <v xml:space="preserve"> </v>
          </cell>
          <cell r="CS367" t="str">
            <v xml:space="preserve"> </v>
          </cell>
          <cell r="CT367" t="str">
            <v xml:space="preserve"> </v>
          </cell>
          <cell r="CU367" t="str">
            <v xml:space="preserve"> </v>
          </cell>
          <cell r="CV367" t="str">
            <v xml:space="preserve"> </v>
          </cell>
          <cell r="CW367" t="str">
            <v xml:space="preserve"> </v>
          </cell>
          <cell r="CX367" t="str">
            <v xml:space="preserve"> </v>
          </cell>
          <cell r="CY367" t="str">
            <v xml:space="preserve"> </v>
          </cell>
          <cell r="CZ367" t="str">
            <v xml:space="preserve"> </v>
          </cell>
          <cell r="DA367" t="str">
            <v xml:space="preserve"> </v>
          </cell>
          <cell r="DB367" t="str">
            <v xml:space="preserve"> </v>
          </cell>
          <cell r="DC367" t="str">
            <v xml:space="preserve"> </v>
          </cell>
          <cell r="DD367" t="str">
            <v xml:space="preserve"> </v>
          </cell>
          <cell r="DE367" t="str">
            <v xml:space="preserve"> </v>
          </cell>
          <cell r="DF367" t="str">
            <v xml:space="preserve"> </v>
          </cell>
          <cell r="DG367" t="str">
            <v xml:space="preserve"> </v>
          </cell>
          <cell r="DH367" t="str">
            <v>2. OESChrysler Corporation1215347S</v>
          </cell>
          <cell r="DI367">
            <v>0</v>
          </cell>
          <cell r="DJ367">
            <v>0</v>
          </cell>
          <cell r="DL367">
            <v>0</v>
          </cell>
          <cell r="DM367">
            <v>0</v>
          </cell>
          <cell r="DN367">
            <v>0</v>
          </cell>
          <cell r="DP367">
            <v>0</v>
          </cell>
          <cell r="DQ367">
            <v>0</v>
          </cell>
          <cell r="DR367">
            <v>0</v>
          </cell>
          <cell r="DT367">
            <v>0</v>
          </cell>
          <cell r="DU367">
            <v>0</v>
          </cell>
          <cell r="DV367">
            <v>0</v>
          </cell>
          <cell r="DX367">
            <v>0</v>
          </cell>
          <cell r="DY367">
            <v>0</v>
          </cell>
          <cell r="DZ367">
            <v>0</v>
          </cell>
          <cell r="EB367">
            <v>0</v>
          </cell>
          <cell r="EC367">
            <v>0</v>
          </cell>
          <cell r="ED367">
            <v>0</v>
          </cell>
          <cell r="EF367">
            <v>0</v>
          </cell>
          <cell r="EG367">
            <v>0</v>
          </cell>
          <cell r="EH367">
            <v>0</v>
          </cell>
          <cell r="EJ367">
            <v>0</v>
          </cell>
          <cell r="EK367">
            <v>0</v>
          </cell>
          <cell r="EL367">
            <v>0</v>
          </cell>
          <cell r="EN367">
            <v>0</v>
          </cell>
          <cell r="EO367">
            <v>0</v>
          </cell>
          <cell r="EP367">
            <v>0</v>
          </cell>
          <cell r="ER367">
            <v>0</v>
          </cell>
          <cell r="ES367">
            <v>0</v>
          </cell>
          <cell r="ET367">
            <v>0</v>
          </cell>
          <cell r="EV367">
            <v>0</v>
          </cell>
          <cell r="EW367">
            <v>0</v>
          </cell>
          <cell r="EX367">
            <v>0</v>
          </cell>
          <cell r="EZ367">
            <v>0</v>
          </cell>
          <cell r="FA367">
            <v>0</v>
          </cell>
          <cell r="FB367">
            <v>0</v>
          </cell>
          <cell r="FD367">
            <v>0</v>
          </cell>
          <cell r="FE367">
            <v>0</v>
          </cell>
          <cell r="FF367">
            <v>0</v>
          </cell>
          <cell r="FI367">
            <v>0</v>
          </cell>
          <cell r="FJ367">
            <v>0</v>
          </cell>
          <cell r="FK367">
            <v>0</v>
          </cell>
          <cell r="FM367">
            <v>0</v>
          </cell>
          <cell r="FN367">
            <v>0</v>
          </cell>
          <cell r="FO367">
            <v>0</v>
          </cell>
          <cell r="FQ367">
            <v>0</v>
          </cell>
          <cell r="FR367">
            <v>0</v>
          </cell>
          <cell r="FS367">
            <v>0</v>
          </cell>
          <cell r="FU367">
            <v>0</v>
          </cell>
          <cell r="FV367">
            <v>0</v>
          </cell>
          <cell r="FW367">
            <v>0</v>
          </cell>
          <cell r="FY367">
            <v>0</v>
          </cell>
          <cell r="FZ367">
            <v>0</v>
          </cell>
          <cell r="GA367">
            <v>0</v>
          </cell>
          <cell r="GC367">
            <v>0</v>
          </cell>
          <cell r="GD367">
            <v>0</v>
          </cell>
          <cell r="GE367">
            <v>0</v>
          </cell>
          <cell r="GG367">
            <v>0</v>
          </cell>
          <cell r="GH367">
            <v>0</v>
          </cell>
          <cell r="GI367">
            <v>0</v>
          </cell>
          <cell r="GK367">
            <v>0</v>
          </cell>
          <cell r="GL367">
            <v>0</v>
          </cell>
          <cell r="GM367">
            <v>0</v>
          </cell>
          <cell r="GO367">
            <v>0</v>
          </cell>
          <cell r="GP367">
            <v>0</v>
          </cell>
          <cell r="GQ367">
            <v>0</v>
          </cell>
          <cell r="GS367">
            <v>0</v>
          </cell>
          <cell r="GT367">
            <v>0</v>
          </cell>
          <cell r="GU367">
            <v>0</v>
          </cell>
          <cell r="GW367">
            <v>0</v>
          </cell>
          <cell r="GX367">
            <v>0</v>
          </cell>
          <cell r="GY367">
            <v>0</v>
          </cell>
          <cell r="HA367">
            <v>0</v>
          </cell>
          <cell r="HB367">
            <v>0</v>
          </cell>
          <cell r="HC367">
            <v>0</v>
          </cell>
        </row>
        <row r="368">
          <cell r="H368" t="str">
            <v>1215357S</v>
          </cell>
          <cell r="I368" t="str">
            <v>USD</v>
          </cell>
          <cell r="J368" t="str">
            <v>CONDENSADOR NS SERVICE</v>
          </cell>
          <cell r="K368" t="str">
            <v>T4</v>
          </cell>
          <cell r="L368">
            <v>445.67799372000002</v>
          </cell>
          <cell r="M368">
            <v>445677.99372000003</v>
          </cell>
          <cell r="N368">
            <v>67.939800000000005</v>
          </cell>
          <cell r="R368">
            <v>67.939800000000005</v>
          </cell>
          <cell r="V368">
            <v>67.939800000000005</v>
          </cell>
          <cell r="Z368">
            <v>67.939800000000005</v>
          </cell>
          <cell r="AD368">
            <v>67.939800000000005</v>
          </cell>
          <cell r="AH368">
            <v>67.939800000000005</v>
          </cell>
          <cell r="AI368">
            <v>-3</v>
          </cell>
          <cell r="AJ368" t="str">
            <v>Prod.Tec</v>
          </cell>
          <cell r="AK368" t="str">
            <v>Idea MCM 134091 - 16HP</v>
          </cell>
          <cell r="AL368">
            <v>64.939800000000005</v>
          </cell>
          <cell r="AP368">
            <v>64.939800000000005</v>
          </cell>
          <cell r="AT368">
            <v>64.939800000000005</v>
          </cell>
          <cell r="AX368">
            <v>64.939800000000005</v>
          </cell>
          <cell r="BB368">
            <v>64.939800000000005</v>
          </cell>
          <cell r="BF368">
            <v>64.939800000000005</v>
          </cell>
          <cell r="BJ368">
            <v>64.939800000000005</v>
          </cell>
          <cell r="BK368">
            <v>-3</v>
          </cell>
          <cell r="BL368" t="str">
            <v xml:space="preserve"> </v>
          </cell>
          <cell r="BM368" t="str">
            <v xml:space="preserve"> </v>
          </cell>
          <cell r="BN368" t="str">
            <v xml:space="preserve"> </v>
          </cell>
          <cell r="BO368" t="str">
            <v xml:space="preserve"> </v>
          </cell>
          <cell r="BP368" t="str">
            <v xml:space="preserve"> </v>
          </cell>
          <cell r="BQ368" t="str">
            <v xml:space="preserve"> </v>
          </cell>
          <cell r="BR368" t="str">
            <v xml:space="preserve"> </v>
          </cell>
          <cell r="BS368" t="str">
            <v xml:space="preserve"> </v>
          </cell>
          <cell r="BT368" t="str">
            <v xml:space="preserve"> </v>
          </cell>
          <cell r="BU368" t="str">
            <v xml:space="preserve"> </v>
          </cell>
          <cell r="BV368" t="str">
            <v xml:space="preserve"> </v>
          </cell>
          <cell r="BW368" t="str">
            <v xml:space="preserve"> </v>
          </cell>
          <cell r="BX368" t="str">
            <v xml:space="preserve"> </v>
          </cell>
          <cell r="BY368" t="str">
            <v xml:space="preserve"> </v>
          </cell>
          <cell r="BZ368" t="str">
            <v xml:space="preserve"> </v>
          </cell>
          <cell r="CA368" t="str">
            <v xml:space="preserve"> </v>
          </cell>
          <cell r="CB368" t="str">
            <v xml:space="preserve"> </v>
          </cell>
          <cell r="CC368" t="str">
            <v xml:space="preserve"> </v>
          </cell>
          <cell r="CD368" t="str">
            <v xml:space="preserve"> </v>
          </cell>
          <cell r="CE368" t="str">
            <v xml:space="preserve"> </v>
          </cell>
          <cell r="CF368" t="str">
            <v xml:space="preserve"> </v>
          </cell>
          <cell r="CG368" t="str">
            <v xml:space="preserve"> </v>
          </cell>
          <cell r="CH368">
            <v>-3</v>
          </cell>
          <cell r="CI368" t="str">
            <v xml:space="preserve"> </v>
          </cell>
          <cell r="CJ368" t="str">
            <v xml:space="preserve"> </v>
          </cell>
          <cell r="CK368" t="str">
            <v xml:space="preserve"> </v>
          </cell>
          <cell r="CL368" t="str">
            <v xml:space="preserve"> </v>
          </cell>
          <cell r="CM368" t="str">
            <v xml:space="preserve"> </v>
          </cell>
          <cell r="CN368" t="str">
            <v xml:space="preserve"> </v>
          </cell>
          <cell r="CO368" t="str">
            <v xml:space="preserve"> </v>
          </cell>
          <cell r="CP368" t="str">
            <v xml:space="preserve"> </v>
          </cell>
          <cell r="CQ368" t="str">
            <v xml:space="preserve"> </v>
          </cell>
          <cell r="CR368" t="str">
            <v xml:space="preserve"> </v>
          </cell>
          <cell r="CS368" t="str">
            <v xml:space="preserve"> </v>
          </cell>
          <cell r="CT368" t="str">
            <v xml:space="preserve"> </v>
          </cell>
          <cell r="CU368" t="str">
            <v xml:space="preserve"> </v>
          </cell>
          <cell r="CV368" t="str">
            <v xml:space="preserve"> </v>
          </cell>
          <cell r="CW368" t="str">
            <v xml:space="preserve"> </v>
          </cell>
          <cell r="CX368" t="str">
            <v xml:space="preserve"> </v>
          </cell>
          <cell r="CY368" t="str">
            <v xml:space="preserve"> </v>
          </cell>
          <cell r="CZ368" t="str">
            <v xml:space="preserve"> </v>
          </cell>
          <cell r="DA368" t="str">
            <v xml:space="preserve"> </v>
          </cell>
          <cell r="DB368" t="str">
            <v xml:space="preserve"> </v>
          </cell>
          <cell r="DC368" t="str">
            <v xml:space="preserve"> </v>
          </cell>
          <cell r="DD368" t="str">
            <v xml:space="preserve"> </v>
          </cell>
          <cell r="DE368" t="str">
            <v xml:space="preserve"> </v>
          </cell>
          <cell r="DF368" t="str">
            <v xml:space="preserve"> </v>
          </cell>
          <cell r="DG368" t="str">
            <v xml:space="preserve"> </v>
          </cell>
          <cell r="DH368" t="str">
            <v>2. OESChrysler Corporation1215357S</v>
          </cell>
          <cell r="DI368">
            <v>-3</v>
          </cell>
          <cell r="DJ368">
            <v>0</v>
          </cell>
          <cell r="DL368">
            <v>0</v>
          </cell>
          <cell r="DM368">
            <v>0</v>
          </cell>
          <cell r="DN368">
            <v>0</v>
          </cell>
          <cell r="DP368">
            <v>0</v>
          </cell>
          <cell r="DQ368">
            <v>0</v>
          </cell>
          <cell r="DR368">
            <v>0</v>
          </cell>
          <cell r="DT368">
            <v>0</v>
          </cell>
          <cell r="DU368">
            <v>0</v>
          </cell>
          <cell r="DV368">
            <v>0</v>
          </cell>
          <cell r="DX368">
            <v>0</v>
          </cell>
          <cell r="DY368">
            <v>0</v>
          </cell>
          <cell r="DZ368">
            <v>0</v>
          </cell>
          <cell r="EB368">
            <v>0</v>
          </cell>
          <cell r="EC368">
            <v>0</v>
          </cell>
          <cell r="ED368">
            <v>0</v>
          </cell>
          <cell r="EF368">
            <v>0</v>
          </cell>
          <cell r="EG368">
            <v>-3</v>
          </cell>
          <cell r="EH368">
            <v>0</v>
          </cell>
          <cell r="EJ368">
            <v>0</v>
          </cell>
          <cell r="EK368">
            <v>0</v>
          </cell>
          <cell r="EL368">
            <v>0</v>
          </cell>
          <cell r="EN368">
            <v>0</v>
          </cell>
          <cell r="EO368">
            <v>0</v>
          </cell>
          <cell r="EP368">
            <v>0</v>
          </cell>
          <cell r="ER368">
            <v>0</v>
          </cell>
          <cell r="ES368">
            <v>0</v>
          </cell>
          <cell r="ET368">
            <v>0</v>
          </cell>
          <cell r="EV368">
            <v>0</v>
          </cell>
          <cell r="EW368">
            <v>0</v>
          </cell>
          <cell r="EX368">
            <v>0</v>
          </cell>
          <cell r="EZ368">
            <v>0</v>
          </cell>
          <cell r="FA368">
            <v>0</v>
          </cell>
          <cell r="FB368">
            <v>0</v>
          </cell>
          <cell r="FD368">
            <v>0</v>
          </cell>
          <cell r="FE368">
            <v>0</v>
          </cell>
          <cell r="FF368">
            <v>0</v>
          </cell>
          <cell r="FI368">
            <v>0</v>
          </cell>
          <cell r="FJ368">
            <v>0</v>
          </cell>
          <cell r="FK368">
            <v>0</v>
          </cell>
          <cell r="FM368">
            <v>0</v>
          </cell>
          <cell r="FN368">
            <v>0</v>
          </cell>
          <cell r="FO368">
            <v>0</v>
          </cell>
          <cell r="FQ368">
            <v>0</v>
          </cell>
          <cell r="FR368">
            <v>0</v>
          </cell>
          <cell r="FS368">
            <v>0</v>
          </cell>
          <cell r="FU368">
            <v>0</v>
          </cell>
          <cell r="FV368">
            <v>0</v>
          </cell>
          <cell r="FW368">
            <v>0</v>
          </cell>
          <cell r="FY368">
            <v>0</v>
          </cell>
          <cell r="FZ368">
            <v>0</v>
          </cell>
          <cell r="GA368">
            <v>0</v>
          </cell>
          <cell r="GC368">
            <v>0</v>
          </cell>
          <cell r="GD368">
            <v>-3</v>
          </cell>
          <cell r="GE368">
            <v>0</v>
          </cell>
          <cell r="GG368">
            <v>0</v>
          </cell>
          <cell r="GH368">
            <v>-3</v>
          </cell>
          <cell r="GI368">
            <v>0</v>
          </cell>
          <cell r="GK368">
            <v>0</v>
          </cell>
          <cell r="GL368">
            <v>-3</v>
          </cell>
          <cell r="GM368">
            <v>0</v>
          </cell>
          <cell r="GO368">
            <v>0</v>
          </cell>
          <cell r="GP368">
            <v>-3</v>
          </cell>
          <cell r="GQ368">
            <v>0</v>
          </cell>
          <cell r="GS368">
            <v>0</v>
          </cell>
          <cell r="GT368">
            <v>-3</v>
          </cell>
          <cell r="GU368">
            <v>0</v>
          </cell>
          <cell r="GW368">
            <v>0</v>
          </cell>
          <cell r="GX368">
            <v>-3</v>
          </cell>
          <cell r="GY368">
            <v>0</v>
          </cell>
          <cell r="HA368">
            <v>0</v>
          </cell>
          <cell r="HB368">
            <v>-3</v>
          </cell>
          <cell r="HC368">
            <v>0</v>
          </cell>
        </row>
        <row r="369">
          <cell r="H369" t="str">
            <v>1219006</v>
          </cell>
          <cell r="I369" t="str">
            <v>USD</v>
          </cell>
          <cell r="J369" t="str">
            <v>COND PL 1215083 SERVICE</v>
          </cell>
          <cell r="K369" t="str">
            <v>T5</v>
          </cell>
          <cell r="L369">
            <v>7.8264727199999999</v>
          </cell>
          <cell r="M369">
            <v>7826.4727199999998</v>
          </cell>
          <cell r="N369">
            <v>44.1096</v>
          </cell>
          <cell r="O369">
            <v>-0.19</v>
          </cell>
          <cell r="P369" t="str">
            <v>Prod.Tec</v>
          </cell>
          <cell r="Q369" t="str">
            <v>Idea MCM 122447- Chng RM</v>
          </cell>
          <cell r="R369">
            <v>43.919600000000003</v>
          </cell>
          <cell r="V369">
            <v>43.919600000000003</v>
          </cell>
          <cell r="Z369">
            <v>43.919600000000003</v>
          </cell>
          <cell r="AD369">
            <v>43.919600000000003</v>
          </cell>
          <cell r="AH369">
            <v>43.919600000000003</v>
          </cell>
          <cell r="AL369">
            <v>43.919600000000003</v>
          </cell>
          <cell r="AP369">
            <v>43.919600000000003</v>
          </cell>
          <cell r="AT369">
            <v>43.919600000000003</v>
          </cell>
          <cell r="AX369">
            <v>43.919600000000003</v>
          </cell>
          <cell r="BB369">
            <v>43.919600000000003</v>
          </cell>
          <cell r="BF369">
            <v>43.919600000000003</v>
          </cell>
          <cell r="BJ369">
            <v>43.919600000000003</v>
          </cell>
          <cell r="BK369">
            <v>-0.19</v>
          </cell>
          <cell r="BL369" t="str">
            <v xml:space="preserve"> </v>
          </cell>
          <cell r="BM369" t="str">
            <v xml:space="preserve"> </v>
          </cell>
          <cell r="BN369">
            <v>-0.19</v>
          </cell>
          <cell r="BO369" t="str">
            <v xml:space="preserve"> </v>
          </cell>
          <cell r="BP369" t="str">
            <v xml:space="preserve"> </v>
          </cell>
          <cell r="BQ369" t="str">
            <v xml:space="preserve"> </v>
          </cell>
          <cell r="BR369" t="str">
            <v xml:space="preserve"> </v>
          </cell>
          <cell r="BS369" t="str">
            <v xml:space="preserve"> </v>
          </cell>
          <cell r="BT369" t="str">
            <v xml:space="preserve"> </v>
          </cell>
          <cell r="BU369" t="str">
            <v xml:space="preserve"> </v>
          </cell>
          <cell r="BV369" t="str">
            <v xml:space="preserve"> </v>
          </cell>
          <cell r="BW369" t="str">
            <v xml:space="preserve"> </v>
          </cell>
          <cell r="BX369" t="str">
            <v xml:space="preserve"> </v>
          </cell>
          <cell r="BY369" t="str">
            <v xml:space="preserve"> </v>
          </cell>
          <cell r="BZ369" t="str">
            <v xml:space="preserve"> </v>
          </cell>
          <cell r="CA369" t="str">
            <v xml:space="preserve"> </v>
          </cell>
          <cell r="CB369" t="str">
            <v xml:space="preserve"> </v>
          </cell>
          <cell r="CC369" t="str">
            <v xml:space="preserve"> </v>
          </cell>
          <cell r="CD369" t="str">
            <v xml:space="preserve"> </v>
          </cell>
          <cell r="CE369" t="str">
            <v xml:space="preserve"> </v>
          </cell>
          <cell r="CF369" t="str">
            <v xml:space="preserve"> </v>
          </cell>
          <cell r="CG369" t="str">
            <v xml:space="preserve"> </v>
          </cell>
          <cell r="CH369" t="str">
            <v xml:space="preserve"> </v>
          </cell>
          <cell r="CI369" t="str">
            <v xml:space="preserve"> </v>
          </cell>
          <cell r="CJ369" t="str">
            <v xml:space="preserve"> </v>
          </cell>
          <cell r="CK369" t="str">
            <v xml:space="preserve"> </v>
          </cell>
          <cell r="CL369" t="str">
            <v xml:space="preserve"> </v>
          </cell>
          <cell r="CM369" t="str">
            <v xml:space="preserve"> </v>
          </cell>
          <cell r="CN369" t="str">
            <v xml:space="preserve"> </v>
          </cell>
          <cell r="CO369" t="str">
            <v xml:space="preserve"> </v>
          </cell>
          <cell r="CP369" t="str">
            <v xml:space="preserve"> </v>
          </cell>
          <cell r="CQ369" t="str">
            <v xml:space="preserve"> </v>
          </cell>
          <cell r="CR369" t="str">
            <v xml:space="preserve"> </v>
          </cell>
          <cell r="CS369" t="str">
            <v xml:space="preserve"> </v>
          </cell>
          <cell r="CT369" t="str">
            <v xml:space="preserve"> </v>
          </cell>
          <cell r="CU369" t="str">
            <v xml:space="preserve"> </v>
          </cell>
          <cell r="CV369" t="str">
            <v xml:space="preserve"> </v>
          </cell>
          <cell r="CW369" t="str">
            <v xml:space="preserve"> </v>
          </cell>
          <cell r="CX369" t="str">
            <v xml:space="preserve"> </v>
          </cell>
          <cell r="CY369" t="str">
            <v xml:space="preserve"> </v>
          </cell>
          <cell r="CZ369" t="str">
            <v xml:space="preserve"> </v>
          </cell>
          <cell r="DA369" t="str">
            <v xml:space="preserve"> </v>
          </cell>
          <cell r="DB369" t="str">
            <v xml:space="preserve"> </v>
          </cell>
          <cell r="DC369" t="str">
            <v xml:space="preserve"> </v>
          </cell>
          <cell r="DD369" t="str">
            <v xml:space="preserve"> </v>
          </cell>
          <cell r="DE369" t="str">
            <v xml:space="preserve"> </v>
          </cell>
          <cell r="DF369" t="str">
            <v xml:space="preserve"> </v>
          </cell>
          <cell r="DG369" t="str">
            <v xml:space="preserve"> </v>
          </cell>
          <cell r="DH369" t="str">
            <v>2. OESChrysler Corporation1219006</v>
          </cell>
          <cell r="DI369">
            <v>-0.19</v>
          </cell>
          <cell r="DJ369">
            <v>0</v>
          </cell>
          <cell r="DL369">
            <v>0</v>
          </cell>
          <cell r="DM369">
            <v>-0.19</v>
          </cell>
          <cell r="DN369">
            <v>0</v>
          </cell>
          <cell r="DP369">
            <v>0</v>
          </cell>
          <cell r="DQ369">
            <v>0</v>
          </cell>
          <cell r="DR369">
            <v>0</v>
          </cell>
          <cell r="DT369">
            <v>0</v>
          </cell>
          <cell r="DU369">
            <v>0</v>
          </cell>
          <cell r="DV369">
            <v>0</v>
          </cell>
          <cell r="DX369">
            <v>0</v>
          </cell>
          <cell r="DY369">
            <v>0</v>
          </cell>
          <cell r="DZ369">
            <v>0</v>
          </cell>
          <cell r="EB369">
            <v>0</v>
          </cell>
          <cell r="EC369">
            <v>0</v>
          </cell>
          <cell r="ED369">
            <v>0</v>
          </cell>
          <cell r="EF369">
            <v>0</v>
          </cell>
          <cell r="EG369">
            <v>0</v>
          </cell>
          <cell r="EH369">
            <v>0</v>
          </cell>
          <cell r="EJ369">
            <v>0</v>
          </cell>
          <cell r="EK369">
            <v>0</v>
          </cell>
          <cell r="EL369">
            <v>0</v>
          </cell>
          <cell r="EN369">
            <v>0</v>
          </cell>
          <cell r="EO369">
            <v>0</v>
          </cell>
          <cell r="EP369">
            <v>0</v>
          </cell>
          <cell r="ER369">
            <v>0</v>
          </cell>
          <cell r="ES369">
            <v>0</v>
          </cell>
          <cell r="ET369">
            <v>0</v>
          </cell>
          <cell r="EV369">
            <v>0</v>
          </cell>
          <cell r="EW369">
            <v>0</v>
          </cell>
          <cell r="EX369">
            <v>0</v>
          </cell>
          <cell r="EZ369">
            <v>0</v>
          </cell>
          <cell r="FA369">
            <v>0</v>
          </cell>
          <cell r="FB369">
            <v>0</v>
          </cell>
          <cell r="FD369">
            <v>0</v>
          </cell>
          <cell r="FE369">
            <v>0</v>
          </cell>
          <cell r="FF369">
            <v>0</v>
          </cell>
          <cell r="FI369">
            <v>0</v>
          </cell>
          <cell r="FJ369">
            <v>-0.19</v>
          </cell>
          <cell r="FK369">
            <v>0</v>
          </cell>
          <cell r="FM369">
            <v>0</v>
          </cell>
          <cell r="FN369">
            <v>-0.19</v>
          </cell>
          <cell r="FO369">
            <v>0</v>
          </cell>
          <cell r="FQ369">
            <v>0</v>
          </cell>
          <cell r="FR369">
            <v>-0.19</v>
          </cell>
          <cell r="FS369">
            <v>0</v>
          </cell>
          <cell r="FU369">
            <v>0</v>
          </cell>
          <cell r="FV369">
            <v>-0.19</v>
          </cell>
          <cell r="FW369">
            <v>0</v>
          </cell>
          <cell r="FY369">
            <v>0</v>
          </cell>
          <cell r="FZ369">
            <v>-0.19</v>
          </cell>
          <cell r="GA369">
            <v>0</v>
          </cell>
          <cell r="GC369">
            <v>0</v>
          </cell>
          <cell r="GD369">
            <v>-0.19</v>
          </cell>
          <cell r="GE369">
            <v>0</v>
          </cell>
          <cell r="GG369">
            <v>0</v>
          </cell>
          <cell r="GH369">
            <v>-0.19</v>
          </cell>
          <cell r="GI369">
            <v>0</v>
          </cell>
          <cell r="GK369">
            <v>0</v>
          </cell>
          <cell r="GL369">
            <v>-0.19</v>
          </cell>
          <cell r="GM369">
            <v>0</v>
          </cell>
          <cell r="GO369">
            <v>0</v>
          </cell>
          <cell r="GP369">
            <v>-0.19</v>
          </cell>
          <cell r="GQ369">
            <v>0</v>
          </cell>
          <cell r="GS369">
            <v>0</v>
          </cell>
          <cell r="GT369">
            <v>-0.19</v>
          </cell>
          <cell r="GU369">
            <v>0</v>
          </cell>
          <cell r="GW369">
            <v>0</v>
          </cell>
          <cell r="GX369">
            <v>-0.19</v>
          </cell>
          <cell r="GY369">
            <v>0</v>
          </cell>
          <cell r="HA369">
            <v>0</v>
          </cell>
          <cell r="HB369">
            <v>-0.19</v>
          </cell>
          <cell r="HC369">
            <v>0</v>
          </cell>
        </row>
        <row r="370">
          <cell r="H370" t="str">
            <v>1220123S</v>
          </cell>
          <cell r="I370" t="str">
            <v>USD</v>
          </cell>
          <cell r="J370" t="str">
            <v>DRENE</v>
          </cell>
          <cell r="K370" t="str">
            <v>T1</v>
          </cell>
          <cell r="L370">
            <v>0</v>
          </cell>
          <cell r="M370">
            <v>0</v>
          </cell>
          <cell r="N370">
            <v>0.52380000000000004</v>
          </cell>
          <cell r="O370">
            <v>-0.03</v>
          </cell>
          <cell r="P370" t="str">
            <v>Prod.Tec</v>
          </cell>
          <cell r="Q370" t="str">
            <v>Idea MCM 128077-Resource</v>
          </cell>
          <cell r="R370">
            <v>0.49380000000000002</v>
          </cell>
          <cell r="V370">
            <v>0.49380000000000002</v>
          </cell>
          <cell r="Z370">
            <v>0.49380000000000002</v>
          </cell>
          <cell r="AD370">
            <v>0.49380000000000002</v>
          </cell>
          <cell r="AH370">
            <v>0.49380000000000002</v>
          </cell>
          <cell r="AL370">
            <v>0.49380000000000002</v>
          </cell>
          <cell r="AP370">
            <v>0.49380000000000002</v>
          </cell>
          <cell r="AT370">
            <v>0.49380000000000002</v>
          </cell>
          <cell r="AX370">
            <v>0.49380000000000002</v>
          </cell>
          <cell r="BB370">
            <v>0.49380000000000002</v>
          </cell>
          <cell r="BF370">
            <v>0.49380000000000002</v>
          </cell>
          <cell r="BJ370">
            <v>0.49380000000000002</v>
          </cell>
          <cell r="BK370">
            <v>-0.03</v>
          </cell>
          <cell r="BL370" t="str">
            <v xml:space="preserve"> </v>
          </cell>
          <cell r="BM370" t="str">
            <v xml:space="preserve"> </v>
          </cell>
          <cell r="BN370">
            <v>-0.03</v>
          </cell>
          <cell r="BO370" t="str">
            <v xml:space="preserve"> </v>
          </cell>
          <cell r="BP370" t="str">
            <v xml:space="preserve"> </v>
          </cell>
          <cell r="BQ370" t="str">
            <v xml:space="preserve"> </v>
          </cell>
          <cell r="BR370" t="str">
            <v xml:space="preserve"> </v>
          </cell>
          <cell r="BS370" t="str">
            <v xml:space="preserve"> </v>
          </cell>
          <cell r="BT370" t="str">
            <v xml:space="preserve"> </v>
          </cell>
          <cell r="BU370" t="str">
            <v xml:space="preserve"> </v>
          </cell>
          <cell r="BV370" t="str">
            <v xml:space="preserve"> </v>
          </cell>
          <cell r="BW370" t="str">
            <v xml:space="preserve"> </v>
          </cell>
          <cell r="BX370" t="str">
            <v xml:space="preserve"> </v>
          </cell>
          <cell r="BY370" t="str">
            <v xml:space="preserve"> </v>
          </cell>
          <cell r="BZ370" t="str">
            <v xml:space="preserve"> </v>
          </cell>
          <cell r="CA370" t="str">
            <v xml:space="preserve"> </v>
          </cell>
          <cell r="CB370" t="str">
            <v xml:space="preserve"> </v>
          </cell>
          <cell r="CC370" t="str">
            <v xml:space="preserve"> </v>
          </cell>
          <cell r="CD370" t="str">
            <v xml:space="preserve"> </v>
          </cell>
          <cell r="CE370" t="str">
            <v xml:space="preserve"> </v>
          </cell>
          <cell r="CF370" t="str">
            <v xml:space="preserve"> </v>
          </cell>
          <cell r="CG370" t="str">
            <v xml:space="preserve"> </v>
          </cell>
          <cell r="CH370" t="str">
            <v xml:space="preserve"> </v>
          </cell>
          <cell r="CI370" t="str">
            <v xml:space="preserve"> </v>
          </cell>
          <cell r="CJ370" t="str">
            <v xml:space="preserve"> </v>
          </cell>
          <cell r="CK370" t="str">
            <v xml:space="preserve"> </v>
          </cell>
          <cell r="CL370" t="str">
            <v xml:space="preserve"> </v>
          </cell>
          <cell r="CM370" t="str">
            <v xml:space="preserve"> </v>
          </cell>
          <cell r="CN370" t="str">
            <v xml:space="preserve"> </v>
          </cell>
          <cell r="CO370" t="str">
            <v xml:space="preserve"> </v>
          </cell>
          <cell r="CP370" t="str">
            <v xml:space="preserve"> </v>
          </cell>
          <cell r="CQ370" t="str">
            <v xml:space="preserve"> </v>
          </cell>
          <cell r="CR370" t="str">
            <v xml:space="preserve"> </v>
          </cell>
          <cell r="CS370" t="str">
            <v xml:space="preserve"> </v>
          </cell>
          <cell r="CT370" t="str">
            <v xml:space="preserve"> </v>
          </cell>
          <cell r="CU370" t="str">
            <v xml:space="preserve"> </v>
          </cell>
          <cell r="CV370" t="str">
            <v xml:space="preserve"> </v>
          </cell>
          <cell r="CW370" t="str">
            <v xml:space="preserve"> </v>
          </cell>
          <cell r="CX370" t="str">
            <v xml:space="preserve"> </v>
          </cell>
          <cell r="CY370" t="str">
            <v xml:space="preserve"> </v>
          </cell>
          <cell r="CZ370" t="str">
            <v xml:space="preserve"> </v>
          </cell>
          <cell r="DA370" t="str">
            <v xml:space="preserve"> </v>
          </cell>
          <cell r="DB370" t="str">
            <v xml:space="preserve"> </v>
          </cell>
          <cell r="DC370" t="str">
            <v xml:space="preserve"> </v>
          </cell>
          <cell r="DD370" t="str">
            <v xml:space="preserve"> </v>
          </cell>
          <cell r="DE370" t="str">
            <v xml:space="preserve"> </v>
          </cell>
          <cell r="DF370" t="str">
            <v xml:space="preserve"> </v>
          </cell>
          <cell r="DG370" t="str">
            <v xml:space="preserve"> </v>
          </cell>
          <cell r="DH370" t="str">
            <v>2. OESChrysler Corporation1220123S</v>
          </cell>
          <cell r="DI370">
            <v>-0.03</v>
          </cell>
          <cell r="DJ370">
            <v>0</v>
          </cell>
          <cell r="DL370">
            <v>0</v>
          </cell>
          <cell r="DM370">
            <v>-0.03</v>
          </cell>
          <cell r="DN370">
            <v>0</v>
          </cell>
          <cell r="DP370">
            <v>0</v>
          </cell>
          <cell r="DQ370">
            <v>0</v>
          </cell>
          <cell r="DR370">
            <v>0</v>
          </cell>
          <cell r="DT370">
            <v>0</v>
          </cell>
          <cell r="DU370">
            <v>0</v>
          </cell>
          <cell r="DV370">
            <v>0</v>
          </cell>
          <cell r="DX370">
            <v>0</v>
          </cell>
          <cell r="DY370">
            <v>0</v>
          </cell>
          <cell r="DZ370">
            <v>0</v>
          </cell>
          <cell r="EB370">
            <v>0</v>
          </cell>
          <cell r="EC370">
            <v>0</v>
          </cell>
          <cell r="ED370">
            <v>0</v>
          </cell>
          <cell r="EF370">
            <v>0</v>
          </cell>
          <cell r="EG370">
            <v>0</v>
          </cell>
          <cell r="EH370">
            <v>0</v>
          </cell>
          <cell r="EJ370">
            <v>0</v>
          </cell>
          <cell r="EK370">
            <v>0</v>
          </cell>
          <cell r="EL370">
            <v>0</v>
          </cell>
          <cell r="EN370">
            <v>0</v>
          </cell>
          <cell r="EO370">
            <v>0</v>
          </cell>
          <cell r="EP370">
            <v>0</v>
          </cell>
          <cell r="ER370">
            <v>0</v>
          </cell>
          <cell r="ES370">
            <v>0</v>
          </cell>
          <cell r="ET370">
            <v>0</v>
          </cell>
          <cell r="EV370">
            <v>0</v>
          </cell>
          <cell r="EW370">
            <v>0</v>
          </cell>
          <cell r="EX370">
            <v>0</v>
          </cell>
          <cell r="EZ370">
            <v>0</v>
          </cell>
          <cell r="FA370">
            <v>0</v>
          </cell>
          <cell r="FB370">
            <v>0</v>
          </cell>
          <cell r="FD370">
            <v>0</v>
          </cell>
          <cell r="FE370">
            <v>0</v>
          </cell>
          <cell r="FF370">
            <v>0</v>
          </cell>
          <cell r="FI370">
            <v>0</v>
          </cell>
          <cell r="FJ370">
            <v>-0.03</v>
          </cell>
          <cell r="FK370">
            <v>0</v>
          </cell>
          <cell r="FM370">
            <v>0</v>
          </cell>
          <cell r="FN370">
            <v>-0.03</v>
          </cell>
          <cell r="FO370">
            <v>0</v>
          </cell>
          <cell r="FQ370">
            <v>0</v>
          </cell>
          <cell r="FR370">
            <v>-0.03</v>
          </cell>
          <cell r="FS370">
            <v>0</v>
          </cell>
          <cell r="FU370">
            <v>0</v>
          </cell>
          <cell r="FV370">
            <v>-0.03</v>
          </cell>
          <cell r="FW370">
            <v>0</v>
          </cell>
          <cell r="FY370">
            <v>0</v>
          </cell>
          <cell r="FZ370">
            <v>-0.03</v>
          </cell>
          <cell r="GA370">
            <v>0</v>
          </cell>
          <cell r="GC370">
            <v>0</v>
          </cell>
          <cell r="GD370">
            <v>-0.03</v>
          </cell>
          <cell r="GE370">
            <v>0</v>
          </cell>
          <cell r="GG370">
            <v>0</v>
          </cell>
          <cell r="GH370">
            <v>-0.03</v>
          </cell>
          <cell r="GI370">
            <v>0</v>
          </cell>
          <cell r="GK370">
            <v>0</v>
          </cell>
          <cell r="GL370">
            <v>-0.03</v>
          </cell>
          <cell r="GM370">
            <v>0</v>
          </cell>
          <cell r="GO370">
            <v>0</v>
          </cell>
          <cell r="GP370">
            <v>-0.03</v>
          </cell>
          <cell r="GQ370">
            <v>0</v>
          </cell>
          <cell r="GS370">
            <v>0</v>
          </cell>
          <cell r="GT370">
            <v>-0.03</v>
          </cell>
          <cell r="GU370">
            <v>0</v>
          </cell>
          <cell r="GW370">
            <v>0</v>
          </cell>
          <cell r="GX370">
            <v>-0.03</v>
          </cell>
          <cell r="GY370">
            <v>0</v>
          </cell>
          <cell r="HA370">
            <v>0</v>
          </cell>
          <cell r="HB370">
            <v>-0.03</v>
          </cell>
          <cell r="HC370">
            <v>0</v>
          </cell>
        </row>
        <row r="371">
          <cell r="H371" t="str">
            <v>1220184S</v>
          </cell>
          <cell r="I371" t="str">
            <v>USD</v>
          </cell>
          <cell r="J371" t="str">
            <v>ENS GRIFO</v>
          </cell>
          <cell r="K371" t="str">
            <v>T1</v>
          </cell>
          <cell r="L371">
            <v>0</v>
          </cell>
          <cell r="M371">
            <v>0</v>
          </cell>
          <cell r="N371">
            <v>0.32340000000000002</v>
          </cell>
          <cell r="R371">
            <v>0.32340000000000002</v>
          </cell>
          <cell r="V371">
            <v>0.32340000000000002</v>
          </cell>
          <cell r="Z371">
            <v>0.32340000000000002</v>
          </cell>
          <cell r="AD371">
            <v>0.32340000000000002</v>
          </cell>
          <cell r="AH371">
            <v>0.32340000000000002</v>
          </cell>
          <cell r="AL371">
            <v>0.32340000000000002</v>
          </cell>
          <cell r="AP371">
            <v>0.32340000000000002</v>
          </cell>
          <cell r="AT371">
            <v>0.32340000000000002</v>
          </cell>
          <cell r="AX371">
            <v>0.32340000000000002</v>
          </cell>
          <cell r="BB371">
            <v>0.32340000000000002</v>
          </cell>
          <cell r="BF371">
            <v>0.32340000000000002</v>
          </cell>
          <cell r="BJ371">
            <v>0.32340000000000002</v>
          </cell>
          <cell r="BK371">
            <v>0</v>
          </cell>
          <cell r="BL371" t="str">
            <v xml:space="preserve"> </v>
          </cell>
          <cell r="BM371" t="str">
            <v xml:space="preserve"> </v>
          </cell>
          <cell r="BN371" t="str">
            <v xml:space="preserve"> </v>
          </cell>
          <cell r="BO371" t="str">
            <v xml:space="preserve"> </v>
          </cell>
          <cell r="BP371" t="str">
            <v xml:space="preserve"> </v>
          </cell>
          <cell r="BQ371" t="str">
            <v xml:space="preserve"> </v>
          </cell>
          <cell r="BR371" t="str">
            <v xml:space="preserve"> </v>
          </cell>
          <cell r="BS371" t="str">
            <v xml:space="preserve"> </v>
          </cell>
          <cell r="BT371" t="str">
            <v xml:space="preserve"> </v>
          </cell>
          <cell r="BU371" t="str">
            <v xml:space="preserve"> </v>
          </cell>
          <cell r="BV371" t="str">
            <v xml:space="preserve"> </v>
          </cell>
          <cell r="BW371" t="str">
            <v xml:space="preserve"> </v>
          </cell>
          <cell r="BX371" t="str">
            <v xml:space="preserve"> </v>
          </cell>
          <cell r="BY371" t="str">
            <v xml:space="preserve"> </v>
          </cell>
          <cell r="BZ371" t="str">
            <v xml:space="preserve"> </v>
          </cell>
          <cell r="CA371" t="str">
            <v xml:space="preserve"> </v>
          </cell>
          <cell r="CB371" t="str">
            <v xml:space="preserve"> </v>
          </cell>
          <cell r="CC371" t="str">
            <v xml:space="preserve"> </v>
          </cell>
          <cell r="CD371" t="str">
            <v xml:space="preserve"> </v>
          </cell>
          <cell r="CE371" t="str">
            <v xml:space="preserve"> </v>
          </cell>
          <cell r="CF371" t="str">
            <v xml:space="preserve"> </v>
          </cell>
          <cell r="CG371" t="str">
            <v xml:space="preserve"> </v>
          </cell>
          <cell r="CH371" t="str">
            <v xml:space="preserve"> </v>
          </cell>
          <cell r="CI371" t="str">
            <v xml:space="preserve"> </v>
          </cell>
          <cell r="CJ371" t="str">
            <v xml:space="preserve"> </v>
          </cell>
          <cell r="CK371" t="str">
            <v xml:space="preserve"> </v>
          </cell>
          <cell r="CL371" t="str">
            <v xml:space="preserve"> </v>
          </cell>
          <cell r="CM371" t="str">
            <v xml:space="preserve"> </v>
          </cell>
          <cell r="CN371" t="str">
            <v xml:space="preserve"> </v>
          </cell>
          <cell r="CO371" t="str">
            <v xml:space="preserve"> </v>
          </cell>
          <cell r="CP371" t="str">
            <v xml:space="preserve"> </v>
          </cell>
          <cell r="CQ371" t="str">
            <v xml:space="preserve"> </v>
          </cell>
          <cell r="CR371" t="str">
            <v xml:space="preserve"> </v>
          </cell>
          <cell r="CS371" t="str">
            <v xml:space="preserve"> </v>
          </cell>
          <cell r="CT371" t="str">
            <v xml:space="preserve"> </v>
          </cell>
          <cell r="CU371" t="str">
            <v xml:space="preserve"> </v>
          </cell>
          <cell r="CV371" t="str">
            <v xml:space="preserve"> </v>
          </cell>
          <cell r="CW371" t="str">
            <v xml:space="preserve"> </v>
          </cell>
          <cell r="CX371" t="str">
            <v xml:space="preserve"> </v>
          </cell>
          <cell r="CY371" t="str">
            <v xml:space="preserve"> </v>
          </cell>
          <cell r="CZ371" t="str">
            <v xml:space="preserve"> </v>
          </cell>
          <cell r="DA371" t="str">
            <v xml:space="preserve"> </v>
          </cell>
          <cell r="DB371" t="str">
            <v xml:space="preserve"> </v>
          </cell>
          <cell r="DC371" t="str">
            <v xml:space="preserve"> </v>
          </cell>
          <cell r="DD371" t="str">
            <v xml:space="preserve"> </v>
          </cell>
          <cell r="DE371" t="str">
            <v xml:space="preserve"> </v>
          </cell>
          <cell r="DF371" t="str">
            <v xml:space="preserve"> </v>
          </cell>
          <cell r="DG371" t="str">
            <v xml:space="preserve"> </v>
          </cell>
          <cell r="DH371" t="str">
            <v>2. OESChrysler Corporation1220184S</v>
          </cell>
          <cell r="DI371">
            <v>0</v>
          </cell>
          <cell r="DJ371">
            <v>0</v>
          </cell>
          <cell r="DL371">
            <v>0</v>
          </cell>
          <cell r="DM371">
            <v>0</v>
          </cell>
          <cell r="DN371">
            <v>0</v>
          </cell>
          <cell r="DP371">
            <v>0</v>
          </cell>
          <cell r="DQ371">
            <v>0</v>
          </cell>
          <cell r="DR371">
            <v>0</v>
          </cell>
          <cell r="DT371">
            <v>0</v>
          </cell>
          <cell r="DU371">
            <v>0</v>
          </cell>
          <cell r="DV371">
            <v>0</v>
          </cell>
          <cell r="DX371">
            <v>0</v>
          </cell>
          <cell r="DY371">
            <v>0</v>
          </cell>
          <cell r="DZ371">
            <v>0</v>
          </cell>
          <cell r="EB371">
            <v>0</v>
          </cell>
          <cell r="EC371">
            <v>0</v>
          </cell>
          <cell r="ED371">
            <v>0</v>
          </cell>
          <cell r="EF371">
            <v>0</v>
          </cell>
          <cell r="EG371">
            <v>0</v>
          </cell>
          <cell r="EH371">
            <v>0</v>
          </cell>
          <cell r="EJ371">
            <v>0</v>
          </cell>
          <cell r="EK371">
            <v>0</v>
          </cell>
          <cell r="EL371">
            <v>0</v>
          </cell>
          <cell r="EN371">
            <v>0</v>
          </cell>
          <cell r="EO371">
            <v>0</v>
          </cell>
          <cell r="EP371">
            <v>0</v>
          </cell>
          <cell r="ER371">
            <v>0</v>
          </cell>
          <cell r="ES371">
            <v>0</v>
          </cell>
          <cell r="ET371">
            <v>0</v>
          </cell>
          <cell r="EV371">
            <v>0</v>
          </cell>
          <cell r="EW371">
            <v>0</v>
          </cell>
          <cell r="EX371">
            <v>0</v>
          </cell>
          <cell r="EZ371">
            <v>0</v>
          </cell>
          <cell r="FA371">
            <v>0</v>
          </cell>
          <cell r="FB371">
            <v>0</v>
          </cell>
          <cell r="FD371">
            <v>0</v>
          </cell>
          <cell r="FE371">
            <v>0</v>
          </cell>
          <cell r="FF371">
            <v>0</v>
          </cell>
          <cell r="FI371">
            <v>0</v>
          </cell>
          <cell r="FJ371">
            <v>0</v>
          </cell>
          <cell r="FK371">
            <v>0</v>
          </cell>
          <cell r="FM371">
            <v>0</v>
          </cell>
          <cell r="FN371">
            <v>0</v>
          </cell>
          <cell r="FO371">
            <v>0</v>
          </cell>
          <cell r="FQ371">
            <v>0</v>
          </cell>
          <cell r="FR371">
            <v>0</v>
          </cell>
          <cell r="FS371">
            <v>0</v>
          </cell>
          <cell r="FU371">
            <v>0</v>
          </cell>
          <cell r="FV371">
            <v>0</v>
          </cell>
          <cell r="FW371">
            <v>0</v>
          </cell>
          <cell r="FY371">
            <v>0</v>
          </cell>
          <cell r="FZ371">
            <v>0</v>
          </cell>
          <cell r="GA371">
            <v>0</v>
          </cell>
          <cell r="GC371">
            <v>0</v>
          </cell>
          <cell r="GD371">
            <v>0</v>
          </cell>
          <cell r="GE371">
            <v>0</v>
          </cell>
          <cell r="GG371">
            <v>0</v>
          </cell>
          <cell r="GH371">
            <v>0</v>
          </cell>
          <cell r="GI371">
            <v>0</v>
          </cell>
          <cell r="GK371">
            <v>0</v>
          </cell>
          <cell r="GL371">
            <v>0</v>
          </cell>
          <cell r="GM371">
            <v>0</v>
          </cell>
          <cell r="GO371">
            <v>0</v>
          </cell>
          <cell r="GP371">
            <v>0</v>
          </cell>
          <cell r="GQ371">
            <v>0</v>
          </cell>
          <cell r="GS371">
            <v>0</v>
          </cell>
          <cell r="GT371">
            <v>0</v>
          </cell>
          <cell r="GU371">
            <v>0</v>
          </cell>
          <cell r="GW371">
            <v>0</v>
          </cell>
          <cell r="GX371">
            <v>0</v>
          </cell>
          <cell r="GY371">
            <v>0</v>
          </cell>
          <cell r="HA371">
            <v>0</v>
          </cell>
          <cell r="HB371">
            <v>0</v>
          </cell>
          <cell r="HC371">
            <v>0</v>
          </cell>
        </row>
        <row r="372">
          <cell r="H372" t="str">
            <v>1325088</v>
          </cell>
          <cell r="I372" t="str">
            <v>USD</v>
          </cell>
          <cell r="J372" t="str">
            <v>SUJETADOR DE SELLO AIRE</v>
          </cell>
          <cell r="K372" t="str">
            <v>M7</v>
          </cell>
          <cell r="L372">
            <v>0</v>
          </cell>
          <cell r="M372">
            <v>0</v>
          </cell>
          <cell r="N372">
            <v>4.8999999999999995E-2</v>
          </cell>
          <cell r="R372">
            <v>4.8999999999999995E-2</v>
          </cell>
          <cell r="V372">
            <v>4.8999999999999995E-2</v>
          </cell>
          <cell r="Z372">
            <v>4.8999999999999995E-2</v>
          </cell>
          <cell r="AD372">
            <v>4.8999999999999995E-2</v>
          </cell>
          <cell r="AH372">
            <v>4.8999999999999995E-2</v>
          </cell>
          <cell r="AL372">
            <v>4.8999999999999995E-2</v>
          </cell>
          <cell r="AP372">
            <v>4.8999999999999995E-2</v>
          </cell>
          <cell r="AT372">
            <v>4.8999999999999995E-2</v>
          </cell>
          <cell r="AX372">
            <v>4.8999999999999995E-2</v>
          </cell>
          <cell r="BB372">
            <v>4.8999999999999995E-2</v>
          </cell>
          <cell r="BF372">
            <v>4.8999999999999995E-2</v>
          </cell>
          <cell r="BJ372">
            <v>4.8999999999999995E-2</v>
          </cell>
          <cell r="BK372">
            <v>0</v>
          </cell>
          <cell r="BL372" t="str">
            <v xml:space="preserve"> </v>
          </cell>
          <cell r="BM372" t="str">
            <v xml:space="preserve"> </v>
          </cell>
          <cell r="BN372" t="str">
            <v xml:space="preserve"> </v>
          </cell>
          <cell r="BO372" t="str">
            <v xml:space="preserve"> </v>
          </cell>
          <cell r="BP372" t="str">
            <v xml:space="preserve"> </v>
          </cell>
          <cell r="BQ372" t="str">
            <v xml:space="preserve"> </v>
          </cell>
          <cell r="BR372" t="str">
            <v xml:space="preserve"> </v>
          </cell>
          <cell r="BS372" t="str">
            <v xml:space="preserve"> </v>
          </cell>
          <cell r="BT372" t="str">
            <v xml:space="preserve"> </v>
          </cell>
          <cell r="BU372" t="str">
            <v xml:space="preserve"> </v>
          </cell>
          <cell r="BV372" t="str">
            <v xml:space="preserve"> </v>
          </cell>
          <cell r="BW372" t="str">
            <v xml:space="preserve"> </v>
          </cell>
          <cell r="BX372" t="str">
            <v xml:space="preserve"> </v>
          </cell>
          <cell r="BY372" t="str">
            <v xml:space="preserve"> </v>
          </cell>
          <cell r="BZ372" t="str">
            <v xml:space="preserve"> </v>
          </cell>
          <cell r="CA372" t="str">
            <v xml:space="preserve"> </v>
          </cell>
          <cell r="CB372" t="str">
            <v xml:space="preserve"> </v>
          </cell>
          <cell r="CC372" t="str">
            <v xml:space="preserve"> </v>
          </cell>
          <cell r="CD372" t="str">
            <v xml:space="preserve"> </v>
          </cell>
          <cell r="CE372" t="str">
            <v xml:space="preserve"> </v>
          </cell>
          <cell r="CF372" t="str">
            <v xml:space="preserve"> </v>
          </cell>
          <cell r="CG372" t="str">
            <v xml:space="preserve"> </v>
          </cell>
          <cell r="CH372" t="str">
            <v xml:space="preserve"> </v>
          </cell>
          <cell r="CI372" t="str">
            <v xml:space="preserve"> </v>
          </cell>
          <cell r="CJ372" t="str">
            <v xml:space="preserve"> </v>
          </cell>
          <cell r="CK372" t="str">
            <v xml:space="preserve"> </v>
          </cell>
          <cell r="CL372" t="str">
            <v xml:space="preserve"> </v>
          </cell>
          <cell r="CM372" t="str">
            <v xml:space="preserve"> </v>
          </cell>
          <cell r="CN372" t="str">
            <v xml:space="preserve"> </v>
          </cell>
          <cell r="CO372" t="str">
            <v xml:space="preserve"> </v>
          </cell>
          <cell r="CP372" t="str">
            <v xml:space="preserve"> </v>
          </cell>
          <cell r="CQ372" t="str">
            <v xml:space="preserve"> </v>
          </cell>
          <cell r="CR372" t="str">
            <v xml:space="preserve"> </v>
          </cell>
          <cell r="CS372" t="str">
            <v xml:space="preserve"> </v>
          </cell>
          <cell r="CT372" t="str">
            <v xml:space="preserve"> </v>
          </cell>
          <cell r="CU372" t="str">
            <v xml:space="preserve"> </v>
          </cell>
          <cell r="CV372" t="str">
            <v xml:space="preserve"> </v>
          </cell>
          <cell r="CW372" t="str">
            <v xml:space="preserve"> </v>
          </cell>
          <cell r="CX372" t="str">
            <v xml:space="preserve"> </v>
          </cell>
          <cell r="CY372" t="str">
            <v xml:space="preserve"> </v>
          </cell>
          <cell r="CZ372" t="str">
            <v xml:space="preserve"> </v>
          </cell>
          <cell r="DA372" t="str">
            <v xml:space="preserve"> </v>
          </cell>
          <cell r="DB372" t="str">
            <v xml:space="preserve"> </v>
          </cell>
          <cell r="DC372" t="str">
            <v xml:space="preserve"> </v>
          </cell>
          <cell r="DD372" t="str">
            <v xml:space="preserve"> </v>
          </cell>
          <cell r="DE372" t="str">
            <v xml:space="preserve"> </v>
          </cell>
          <cell r="DF372" t="str">
            <v xml:space="preserve"> </v>
          </cell>
          <cell r="DG372" t="str">
            <v xml:space="preserve"> </v>
          </cell>
          <cell r="DH372" t="str">
            <v>2. OESChrysler Corporation1325088</v>
          </cell>
          <cell r="DI372">
            <v>0</v>
          </cell>
          <cell r="DJ372">
            <v>0</v>
          </cell>
          <cell r="DL372">
            <v>0</v>
          </cell>
          <cell r="DM372">
            <v>0</v>
          </cell>
          <cell r="DN372">
            <v>0</v>
          </cell>
          <cell r="DP372">
            <v>0</v>
          </cell>
          <cell r="DQ372">
            <v>0</v>
          </cell>
          <cell r="DR372">
            <v>0</v>
          </cell>
          <cell r="DT372">
            <v>0</v>
          </cell>
          <cell r="DU372">
            <v>0</v>
          </cell>
          <cell r="DV372">
            <v>0</v>
          </cell>
          <cell r="DX372">
            <v>0</v>
          </cell>
          <cell r="DY372">
            <v>0</v>
          </cell>
          <cell r="DZ372">
            <v>0</v>
          </cell>
          <cell r="EB372">
            <v>0</v>
          </cell>
          <cell r="EC372">
            <v>0</v>
          </cell>
          <cell r="ED372">
            <v>0</v>
          </cell>
          <cell r="EF372">
            <v>0</v>
          </cell>
          <cell r="EG372">
            <v>0</v>
          </cell>
          <cell r="EH372">
            <v>0</v>
          </cell>
          <cell r="EJ372">
            <v>0</v>
          </cell>
          <cell r="EK372">
            <v>0</v>
          </cell>
          <cell r="EL372">
            <v>0</v>
          </cell>
          <cell r="EN372">
            <v>0</v>
          </cell>
          <cell r="EO372">
            <v>0</v>
          </cell>
          <cell r="EP372">
            <v>0</v>
          </cell>
          <cell r="ER372">
            <v>0</v>
          </cell>
          <cell r="ES372">
            <v>0</v>
          </cell>
          <cell r="ET372">
            <v>0</v>
          </cell>
          <cell r="EV372">
            <v>0</v>
          </cell>
          <cell r="EW372">
            <v>0</v>
          </cell>
          <cell r="EX372">
            <v>0</v>
          </cell>
          <cell r="EZ372">
            <v>0</v>
          </cell>
          <cell r="FA372">
            <v>0</v>
          </cell>
          <cell r="FB372">
            <v>0</v>
          </cell>
          <cell r="FD372">
            <v>0</v>
          </cell>
          <cell r="FE372">
            <v>0</v>
          </cell>
          <cell r="FF372">
            <v>0</v>
          </cell>
          <cell r="FI372">
            <v>0</v>
          </cell>
          <cell r="FJ372">
            <v>0</v>
          </cell>
          <cell r="FK372">
            <v>0</v>
          </cell>
          <cell r="FM372">
            <v>0</v>
          </cell>
          <cell r="FN372">
            <v>0</v>
          </cell>
          <cell r="FO372">
            <v>0</v>
          </cell>
          <cell r="FQ372">
            <v>0</v>
          </cell>
          <cell r="FR372">
            <v>0</v>
          </cell>
          <cell r="FS372">
            <v>0</v>
          </cell>
          <cell r="FU372">
            <v>0</v>
          </cell>
          <cell r="FV372">
            <v>0</v>
          </cell>
          <cell r="FW372">
            <v>0</v>
          </cell>
          <cell r="FY372">
            <v>0</v>
          </cell>
          <cell r="FZ372">
            <v>0</v>
          </cell>
          <cell r="GA372">
            <v>0</v>
          </cell>
          <cell r="GC372">
            <v>0</v>
          </cell>
          <cell r="GD372">
            <v>0</v>
          </cell>
          <cell r="GE372">
            <v>0</v>
          </cell>
          <cell r="GG372">
            <v>0</v>
          </cell>
          <cell r="GH372">
            <v>0</v>
          </cell>
          <cell r="GI372">
            <v>0</v>
          </cell>
          <cell r="GK372">
            <v>0</v>
          </cell>
          <cell r="GL372">
            <v>0</v>
          </cell>
          <cell r="GM372">
            <v>0</v>
          </cell>
          <cell r="GO372">
            <v>0</v>
          </cell>
          <cell r="GP372">
            <v>0</v>
          </cell>
          <cell r="GQ372">
            <v>0</v>
          </cell>
          <cell r="GS372">
            <v>0</v>
          </cell>
          <cell r="GT372">
            <v>0</v>
          </cell>
          <cell r="GU372">
            <v>0</v>
          </cell>
          <cell r="GW372">
            <v>0</v>
          </cell>
          <cell r="GX372">
            <v>0</v>
          </cell>
          <cell r="GY372">
            <v>0</v>
          </cell>
          <cell r="HA372">
            <v>0</v>
          </cell>
          <cell r="HB372">
            <v>0</v>
          </cell>
          <cell r="HC372">
            <v>0</v>
          </cell>
        </row>
        <row r="373">
          <cell r="H373" t="str">
            <v>1360074</v>
          </cell>
          <cell r="I373" t="str">
            <v>USD</v>
          </cell>
          <cell r="J373" t="str">
            <v>GOMA DE MONTAJE</v>
          </cell>
          <cell r="K373" t="str">
            <v>M1</v>
          </cell>
          <cell r="L373">
            <v>0</v>
          </cell>
          <cell r="M373">
            <v>0</v>
          </cell>
          <cell r="N373">
            <v>0.11759999999999998</v>
          </cell>
          <cell r="R373">
            <v>0.11759999999999998</v>
          </cell>
          <cell r="V373">
            <v>0.11759999999999998</v>
          </cell>
          <cell r="Z373">
            <v>0.11759999999999998</v>
          </cell>
          <cell r="AD373">
            <v>0.11759999999999998</v>
          </cell>
          <cell r="AH373">
            <v>0.11759999999999998</v>
          </cell>
          <cell r="AL373">
            <v>0.11759999999999998</v>
          </cell>
          <cell r="AP373">
            <v>0.11759999999999998</v>
          </cell>
          <cell r="AT373">
            <v>0.11759999999999998</v>
          </cell>
          <cell r="AX373">
            <v>0.11759999999999998</v>
          </cell>
          <cell r="BB373">
            <v>0.11759999999999998</v>
          </cell>
          <cell r="BF373">
            <v>0.11759999999999998</v>
          </cell>
          <cell r="BJ373">
            <v>0.11759999999999998</v>
          </cell>
          <cell r="BK373">
            <v>0</v>
          </cell>
          <cell r="BL373" t="str">
            <v xml:space="preserve"> </v>
          </cell>
          <cell r="BM373" t="str">
            <v xml:space="preserve"> </v>
          </cell>
          <cell r="BN373" t="str">
            <v xml:space="preserve"> </v>
          </cell>
          <cell r="BO373" t="str">
            <v xml:space="preserve"> </v>
          </cell>
          <cell r="BP373" t="str">
            <v xml:space="preserve"> </v>
          </cell>
          <cell r="BQ373" t="str">
            <v xml:space="preserve"> </v>
          </cell>
          <cell r="BR373" t="str">
            <v xml:space="preserve"> </v>
          </cell>
          <cell r="BS373" t="str">
            <v xml:space="preserve"> </v>
          </cell>
          <cell r="BT373" t="str">
            <v xml:space="preserve"> </v>
          </cell>
          <cell r="BU373" t="str">
            <v xml:space="preserve"> </v>
          </cell>
          <cell r="BV373" t="str">
            <v xml:space="preserve"> </v>
          </cell>
          <cell r="BW373" t="str">
            <v xml:space="preserve"> </v>
          </cell>
          <cell r="BX373" t="str">
            <v xml:space="preserve"> </v>
          </cell>
          <cell r="BY373" t="str">
            <v xml:space="preserve"> </v>
          </cell>
          <cell r="BZ373" t="str">
            <v xml:space="preserve"> </v>
          </cell>
          <cell r="CA373" t="str">
            <v xml:space="preserve"> </v>
          </cell>
          <cell r="CB373" t="str">
            <v xml:space="preserve"> </v>
          </cell>
          <cell r="CC373" t="str">
            <v xml:space="preserve"> </v>
          </cell>
          <cell r="CD373" t="str">
            <v xml:space="preserve"> </v>
          </cell>
          <cell r="CE373" t="str">
            <v xml:space="preserve"> </v>
          </cell>
          <cell r="CF373" t="str">
            <v xml:space="preserve"> </v>
          </cell>
          <cell r="CG373" t="str">
            <v xml:space="preserve"> </v>
          </cell>
          <cell r="CH373" t="str">
            <v xml:space="preserve"> </v>
          </cell>
          <cell r="CI373" t="str">
            <v xml:space="preserve"> </v>
          </cell>
          <cell r="CJ373" t="str">
            <v xml:space="preserve"> </v>
          </cell>
          <cell r="CK373" t="str">
            <v xml:space="preserve"> </v>
          </cell>
          <cell r="CL373" t="str">
            <v xml:space="preserve"> </v>
          </cell>
          <cell r="CM373" t="str">
            <v xml:space="preserve"> </v>
          </cell>
          <cell r="CN373" t="str">
            <v xml:space="preserve"> </v>
          </cell>
          <cell r="CO373" t="str">
            <v xml:space="preserve"> </v>
          </cell>
          <cell r="CP373" t="str">
            <v xml:space="preserve"> </v>
          </cell>
          <cell r="CQ373" t="str">
            <v xml:space="preserve"> </v>
          </cell>
          <cell r="CR373" t="str">
            <v xml:space="preserve"> </v>
          </cell>
          <cell r="CS373" t="str">
            <v xml:space="preserve"> </v>
          </cell>
          <cell r="CT373" t="str">
            <v xml:space="preserve"> </v>
          </cell>
          <cell r="CU373" t="str">
            <v xml:space="preserve"> </v>
          </cell>
          <cell r="CV373" t="str">
            <v xml:space="preserve"> </v>
          </cell>
          <cell r="CW373" t="str">
            <v xml:space="preserve"> </v>
          </cell>
          <cell r="CX373" t="str">
            <v xml:space="preserve"> </v>
          </cell>
          <cell r="CY373" t="str">
            <v xml:space="preserve"> </v>
          </cell>
          <cell r="CZ373" t="str">
            <v xml:space="preserve"> </v>
          </cell>
          <cell r="DA373" t="str">
            <v xml:space="preserve"> </v>
          </cell>
          <cell r="DB373" t="str">
            <v xml:space="preserve"> </v>
          </cell>
          <cell r="DC373" t="str">
            <v xml:space="preserve"> </v>
          </cell>
          <cell r="DD373" t="str">
            <v xml:space="preserve"> </v>
          </cell>
          <cell r="DE373" t="str">
            <v xml:space="preserve"> </v>
          </cell>
          <cell r="DF373" t="str">
            <v xml:space="preserve"> </v>
          </cell>
          <cell r="DG373" t="str">
            <v xml:space="preserve"> </v>
          </cell>
          <cell r="DH373" t="str">
            <v>2. OESChrysler Corporation1360074</v>
          </cell>
          <cell r="DI373">
            <v>0</v>
          </cell>
          <cell r="DJ373">
            <v>0</v>
          </cell>
          <cell r="DL373">
            <v>0</v>
          </cell>
          <cell r="DM373">
            <v>0</v>
          </cell>
          <cell r="DN373">
            <v>0</v>
          </cell>
          <cell r="DP373">
            <v>0</v>
          </cell>
          <cell r="DQ373">
            <v>0</v>
          </cell>
          <cell r="DR373">
            <v>0</v>
          </cell>
          <cell r="DT373">
            <v>0</v>
          </cell>
          <cell r="DU373">
            <v>0</v>
          </cell>
          <cell r="DV373">
            <v>0</v>
          </cell>
          <cell r="DX373">
            <v>0</v>
          </cell>
          <cell r="DY373">
            <v>0</v>
          </cell>
          <cell r="DZ373">
            <v>0</v>
          </cell>
          <cell r="EB373">
            <v>0</v>
          </cell>
          <cell r="EC373">
            <v>0</v>
          </cell>
          <cell r="ED373">
            <v>0</v>
          </cell>
          <cell r="EF373">
            <v>0</v>
          </cell>
          <cell r="EG373">
            <v>0</v>
          </cell>
          <cell r="EH373">
            <v>0</v>
          </cell>
          <cell r="EJ373">
            <v>0</v>
          </cell>
          <cell r="EK373">
            <v>0</v>
          </cell>
          <cell r="EL373">
            <v>0</v>
          </cell>
          <cell r="EN373">
            <v>0</v>
          </cell>
          <cell r="EO373">
            <v>0</v>
          </cell>
          <cell r="EP373">
            <v>0</v>
          </cell>
          <cell r="ER373">
            <v>0</v>
          </cell>
          <cell r="ES373">
            <v>0</v>
          </cell>
          <cell r="ET373">
            <v>0</v>
          </cell>
          <cell r="EV373">
            <v>0</v>
          </cell>
          <cell r="EW373">
            <v>0</v>
          </cell>
          <cell r="EX373">
            <v>0</v>
          </cell>
          <cell r="EZ373">
            <v>0</v>
          </cell>
          <cell r="FA373">
            <v>0</v>
          </cell>
          <cell r="FB373">
            <v>0</v>
          </cell>
          <cell r="FD373">
            <v>0</v>
          </cell>
          <cell r="FE373">
            <v>0</v>
          </cell>
          <cell r="FF373">
            <v>0</v>
          </cell>
          <cell r="FI373">
            <v>0</v>
          </cell>
          <cell r="FJ373">
            <v>0</v>
          </cell>
          <cell r="FK373">
            <v>0</v>
          </cell>
          <cell r="FM373">
            <v>0</v>
          </cell>
          <cell r="FN373">
            <v>0</v>
          </cell>
          <cell r="FO373">
            <v>0</v>
          </cell>
          <cell r="FQ373">
            <v>0</v>
          </cell>
          <cell r="FR373">
            <v>0</v>
          </cell>
          <cell r="FS373">
            <v>0</v>
          </cell>
          <cell r="FU373">
            <v>0</v>
          </cell>
          <cell r="FV373">
            <v>0</v>
          </cell>
          <cell r="FW373">
            <v>0</v>
          </cell>
          <cell r="FY373">
            <v>0</v>
          </cell>
          <cell r="FZ373">
            <v>0</v>
          </cell>
          <cell r="GA373">
            <v>0</v>
          </cell>
          <cell r="GC373">
            <v>0</v>
          </cell>
          <cell r="GD373">
            <v>0</v>
          </cell>
          <cell r="GE373">
            <v>0</v>
          </cell>
          <cell r="GG373">
            <v>0</v>
          </cell>
          <cell r="GH373">
            <v>0</v>
          </cell>
          <cell r="GI373">
            <v>0</v>
          </cell>
          <cell r="GK373">
            <v>0</v>
          </cell>
          <cell r="GL373">
            <v>0</v>
          </cell>
          <cell r="GM373">
            <v>0</v>
          </cell>
          <cell r="GO373">
            <v>0</v>
          </cell>
          <cell r="GP373">
            <v>0</v>
          </cell>
          <cell r="GQ373">
            <v>0</v>
          </cell>
          <cell r="GS373">
            <v>0</v>
          </cell>
          <cell r="GT373">
            <v>0</v>
          </cell>
          <cell r="GU373">
            <v>0</v>
          </cell>
          <cell r="GW373">
            <v>0</v>
          </cell>
          <cell r="GX373">
            <v>0</v>
          </cell>
          <cell r="GY373">
            <v>0</v>
          </cell>
          <cell r="HA373">
            <v>0</v>
          </cell>
          <cell r="HB373">
            <v>0</v>
          </cell>
          <cell r="HC373">
            <v>0</v>
          </cell>
        </row>
        <row r="374">
          <cell r="H374" t="str">
            <v>1360074</v>
          </cell>
          <cell r="I374" t="str">
            <v>USD</v>
          </cell>
          <cell r="J374" t="str">
            <v>GOMA DE MONTAJE</v>
          </cell>
          <cell r="K374" t="str">
            <v>M1</v>
          </cell>
          <cell r="L374">
            <v>0</v>
          </cell>
          <cell r="M374">
            <v>0</v>
          </cell>
          <cell r="N374">
            <v>0.1176</v>
          </cell>
          <cell r="R374">
            <v>0.1176</v>
          </cell>
          <cell r="V374">
            <v>0.1176</v>
          </cell>
          <cell r="Z374">
            <v>0.1176</v>
          </cell>
          <cell r="AD374">
            <v>0.1176</v>
          </cell>
          <cell r="AH374">
            <v>0.1176</v>
          </cell>
          <cell r="AL374">
            <v>0.1176</v>
          </cell>
          <cell r="AP374">
            <v>0.1176</v>
          </cell>
          <cell r="AT374">
            <v>0.1176</v>
          </cell>
          <cell r="AX374">
            <v>0.1176</v>
          </cell>
          <cell r="BB374">
            <v>0.1176</v>
          </cell>
          <cell r="BF374">
            <v>0.1176</v>
          </cell>
          <cell r="BJ374">
            <v>0.1176</v>
          </cell>
          <cell r="BK374">
            <v>0</v>
          </cell>
          <cell r="BL374" t="str">
            <v xml:space="preserve"> </v>
          </cell>
          <cell r="BM374" t="str">
            <v xml:space="preserve"> </v>
          </cell>
          <cell r="BN374" t="str">
            <v xml:space="preserve"> </v>
          </cell>
          <cell r="BO374" t="str">
            <v xml:space="preserve"> </v>
          </cell>
          <cell r="BP374" t="str">
            <v xml:space="preserve"> </v>
          </cell>
          <cell r="BQ374" t="str">
            <v xml:space="preserve"> </v>
          </cell>
          <cell r="BR374" t="str">
            <v xml:space="preserve"> </v>
          </cell>
          <cell r="BS374" t="str">
            <v xml:space="preserve"> </v>
          </cell>
          <cell r="BT374" t="str">
            <v xml:space="preserve"> </v>
          </cell>
          <cell r="BU374" t="str">
            <v xml:space="preserve"> </v>
          </cell>
          <cell r="BV374" t="str">
            <v xml:space="preserve"> </v>
          </cell>
          <cell r="BW374" t="str">
            <v xml:space="preserve"> </v>
          </cell>
          <cell r="BX374" t="str">
            <v xml:space="preserve"> </v>
          </cell>
          <cell r="BY374" t="str">
            <v xml:space="preserve"> </v>
          </cell>
          <cell r="BZ374" t="str">
            <v xml:space="preserve"> </v>
          </cell>
          <cell r="CA374" t="str">
            <v xml:space="preserve"> </v>
          </cell>
          <cell r="CB374" t="str">
            <v xml:space="preserve"> </v>
          </cell>
          <cell r="CC374" t="str">
            <v xml:space="preserve"> </v>
          </cell>
          <cell r="CD374" t="str">
            <v xml:space="preserve"> </v>
          </cell>
          <cell r="CE374" t="str">
            <v xml:space="preserve"> </v>
          </cell>
          <cell r="CF374" t="str">
            <v xml:space="preserve"> </v>
          </cell>
          <cell r="CG374" t="str">
            <v xml:space="preserve"> </v>
          </cell>
          <cell r="CH374" t="str">
            <v xml:space="preserve"> </v>
          </cell>
          <cell r="CI374" t="str">
            <v xml:space="preserve"> </v>
          </cell>
          <cell r="CJ374" t="str">
            <v xml:space="preserve"> </v>
          </cell>
          <cell r="CK374" t="str">
            <v xml:space="preserve"> </v>
          </cell>
          <cell r="CL374" t="str">
            <v xml:space="preserve"> </v>
          </cell>
          <cell r="CM374" t="str">
            <v xml:space="preserve"> </v>
          </cell>
          <cell r="CN374" t="str">
            <v xml:space="preserve"> </v>
          </cell>
          <cell r="CO374" t="str">
            <v xml:space="preserve"> </v>
          </cell>
          <cell r="CP374" t="str">
            <v xml:space="preserve"> </v>
          </cell>
          <cell r="CQ374" t="str">
            <v xml:space="preserve"> </v>
          </cell>
          <cell r="CR374" t="str">
            <v xml:space="preserve"> </v>
          </cell>
          <cell r="CS374" t="str">
            <v xml:space="preserve"> </v>
          </cell>
          <cell r="CT374" t="str">
            <v xml:space="preserve"> </v>
          </cell>
          <cell r="CU374" t="str">
            <v xml:space="preserve"> </v>
          </cell>
          <cell r="CV374" t="str">
            <v xml:space="preserve"> </v>
          </cell>
          <cell r="CW374" t="str">
            <v xml:space="preserve"> </v>
          </cell>
          <cell r="CX374" t="str">
            <v xml:space="preserve"> </v>
          </cell>
          <cell r="CY374" t="str">
            <v xml:space="preserve"> </v>
          </cell>
          <cell r="CZ374" t="str">
            <v xml:space="preserve"> </v>
          </cell>
          <cell r="DA374" t="str">
            <v xml:space="preserve"> </v>
          </cell>
          <cell r="DB374" t="str">
            <v xml:space="preserve"> </v>
          </cell>
          <cell r="DC374" t="str">
            <v xml:space="preserve"> </v>
          </cell>
          <cell r="DD374" t="str">
            <v xml:space="preserve"> </v>
          </cell>
          <cell r="DE374" t="str">
            <v xml:space="preserve"> </v>
          </cell>
          <cell r="DF374" t="str">
            <v xml:space="preserve"> </v>
          </cell>
          <cell r="DG374" t="str">
            <v xml:space="preserve"> </v>
          </cell>
          <cell r="DH374" t="str">
            <v>2. OESChrysler Corporation1360074</v>
          </cell>
          <cell r="DI374">
            <v>0</v>
          </cell>
          <cell r="DJ374">
            <v>0</v>
          </cell>
          <cell r="DL374">
            <v>0</v>
          </cell>
          <cell r="DM374">
            <v>0</v>
          </cell>
          <cell r="DN374">
            <v>0</v>
          </cell>
          <cell r="DP374">
            <v>0</v>
          </cell>
          <cell r="DQ374">
            <v>0</v>
          </cell>
          <cell r="DR374">
            <v>0</v>
          </cell>
          <cell r="DT374">
            <v>0</v>
          </cell>
          <cell r="DU374">
            <v>0</v>
          </cell>
          <cell r="DV374">
            <v>0</v>
          </cell>
          <cell r="DX374">
            <v>0</v>
          </cell>
          <cell r="DY374">
            <v>0</v>
          </cell>
          <cell r="DZ374">
            <v>0</v>
          </cell>
          <cell r="EB374">
            <v>0</v>
          </cell>
          <cell r="EC374">
            <v>0</v>
          </cell>
          <cell r="ED374">
            <v>0</v>
          </cell>
          <cell r="EF374">
            <v>0</v>
          </cell>
          <cell r="EG374">
            <v>0</v>
          </cell>
          <cell r="EH374">
            <v>0</v>
          </cell>
          <cell r="EJ374">
            <v>0</v>
          </cell>
          <cell r="EK374">
            <v>0</v>
          </cell>
          <cell r="EL374">
            <v>0</v>
          </cell>
          <cell r="EN374">
            <v>0</v>
          </cell>
          <cell r="EO374">
            <v>0</v>
          </cell>
          <cell r="EP374">
            <v>0</v>
          </cell>
          <cell r="ER374">
            <v>0</v>
          </cell>
          <cell r="ES374">
            <v>0</v>
          </cell>
          <cell r="ET374">
            <v>0</v>
          </cell>
          <cell r="EV374">
            <v>0</v>
          </cell>
          <cell r="EW374">
            <v>0</v>
          </cell>
          <cell r="EX374">
            <v>0</v>
          </cell>
          <cell r="EZ374">
            <v>0</v>
          </cell>
          <cell r="FA374">
            <v>0</v>
          </cell>
          <cell r="FB374">
            <v>0</v>
          </cell>
          <cell r="FD374">
            <v>0</v>
          </cell>
          <cell r="FE374">
            <v>0</v>
          </cell>
          <cell r="FF374">
            <v>0</v>
          </cell>
          <cell r="FI374">
            <v>0</v>
          </cell>
          <cell r="FJ374">
            <v>0</v>
          </cell>
          <cell r="FK374">
            <v>0</v>
          </cell>
          <cell r="FM374">
            <v>0</v>
          </cell>
          <cell r="FN374">
            <v>0</v>
          </cell>
          <cell r="FO374">
            <v>0</v>
          </cell>
          <cell r="FQ374">
            <v>0</v>
          </cell>
          <cell r="FR374">
            <v>0</v>
          </cell>
          <cell r="FS374">
            <v>0</v>
          </cell>
          <cell r="FU374">
            <v>0</v>
          </cell>
          <cell r="FV374">
            <v>0</v>
          </cell>
          <cell r="FW374">
            <v>0</v>
          </cell>
          <cell r="FY374">
            <v>0</v>
          </cell>
          <cell r="FZ374">
            <v>0</v>
          </cell>
          <cell r="GA374">
            <v>0</v>
          </cell>
          <cell r="GC374">
            <v>0</v>
          </cell>
          <cell r="GD374">
            <v>0</v>
          </cell>
          <cell r="GE374">
            <v>0</v>
          </cell>
          <cell r="GG374">
            <v>0</v>
          </cell>
          <cell r="GH374">
            <v>0</v>
          </cell>
          <cell r="GI374">
            <v>0</v>
          </cell>
          <cell r="GK374">
            <v>0</v>
          </cell>
          <cell r="GL374">
            <v>0</v>
          </cell>
          <cell r="GM374">
            <v>0</v>
          </cell>
          <cell r="GO374">
            <v>0</v>
          </cell>
          <cell r="GP374">
            <v>0</v>
          </cell>
          <cell r="GQ374">
            <v>0</v>
          </cell>
          <cell r="GS374">
            <v>0</v>
          </cell>
          <cell r="GT374">
            <v>0</v>
          </cell>
          <cell r="GU374">
            <v>0</v>
          </cell>
          <cell r="GW374">
            <v>0</v>
          </cell>
          <cell r="GX374">
            <v>0</v>
          </cell>
          <cell r="GY374">
            <v>0</v>
          </cell>
          <cell r="HA374">
            <v>0</v>
          </cell>
          <cell r="HB374">
            <v>0</v>
          </cell>
          <cell r="HC374">
            <v>0</v>
          </cell>
        </row>
        <row r="375">
          <cell r="H375" t="str">
            <v>1360296</v>
          </cell>
          <cell r="I375" t="str">
            <v>USD</v>
          </cell>
          <cell r="J375" t="str">
            <v>ISOLATOR UPPER WITHINSERT</v>
          </cell>
          <cell r="K375" t="str">
            <v>M4</v>
          </cell>
          <cell r="L375">
            <v>0</v>
          </cell>
          <cell r="M375">
            <v>0</v>
          </cell>
          <cell r="N375">
            <v>1.25</v>
          </cell>
          <cell r="R375">
            <v>1.25</v>
          </cell>
          <cell r="V375">
            <v>1.25</v>
          </cell>
          <cell r="Z375">
            <v>1.25</v>
          </cell>
          <cell r="AD375">
            <v>1.25</v>
          </cell>
          <cell r="AH375">
            <v>1.25</v>
          </cell>
          <cell r="AL375">
            <v>1.25</v>
          </cell>
          <cell r="AP375">
            <v>1.25</v>
          </cell>
          <cell r="AT375">
            <v>1.25</v>
          </cell>
          <cell r="AX375">
            <v>1.25</v>
          </cell>
          <cell r="BB375">
            <v>1.25</v>
          </cell>
          <cell r="BF375">
            <v>1.25</v>
          </cell>
          <cell r="BJ375">
            <v>1.25</v>
          </cell>
          <cell r="BK375">
            <v>0</v>
          </cell>
          <cell r="BL375" t="str">
            <v xml:space="preserve"> </v>
          </cell>
          <cell r="BM375" t="str">
            <v xml:space="preserve"> </v>
          </cell>
          <cell r="BN375" t="str">
            <v xml:space="preserve"> </v>
          </cell>
          <cell r="BO375" t="str">
            <v xml:space="preserve"> </v>
          </cell>
          <cell r="BP375" t="str">
            <v xml:space="preserve"> </v>
          </cell>
          <cell r="BQ375" t="str">
            <v xml:space="preserve"> </v>
          </cell>
          <cell r="BR375" t="str">
            <v xml:space="preserve"> </v>
          </cell>
          <cell r="BS375" t="str">
            <v xml:space="preserve"> </v>
          </cell>
          <cell r="BT375" t="str">
            <v xml:space="preserve"> </v>
          </cell>
          <cell r="BU375" t="str">
            <v xml:space="preserve"> </v>
          </cell>
          <cell r="BV375" t="str">
            <v xml:space="preserve"> </v>
          </cell>
          <cell r="BW375" t="str">
            <v xml:space="preserve"> </v>
          </cell>
          <cell r="BX375" t="str">
            <v xml:space="preserve"> </v>
          </cell>
          <cell r="BY375" t="str">
            <v xml:space="preserve"> </v>
          </cell>
          <cell r="BZ375" t="str">
            <v xml:space="preserve"> </v>
          </cell>
          <cell r="CA375" t="str">
            <v xml:space="preserve"> </v>
          </cell>
          <cell r="CB375" t="str">
            <v xml:space="preserve"> </v>
          </cell>
          <cell r="CC375" t="str">
            <v xml:space="preserve"> </v>
          </cell>
          <cell r="CD375" t="str">
            <v xml:space="preserve"> </v>
          </cell>
          <cell r="CE375" t="str">
            <v xml:space="preserve"> </v>
          </cell>
          <cell r="CF375" t="str">
            <v xml:space="preserve"> </v>
          </cell>
          <cell r="CG375" t="str">
            <v xml:space="preserve"> </v>
          </cell>
          <cell r="CH375" t="str">
            <v xml:space="preserve"> </v>
          </cell>
          <cell r="CI375" t="str">
            <v xml:space="preserve"> </v>
          </cell>
          <cell r="CJ375" t="str">
            <v xml:space="preserve"> </v>
          </cell>
          <cell r="CK375" t="str">
            <v xml:space="preserve"> </v>
          </cell>
          <cell r="CL375" t="str">
            <v xml:space="preserve"> </v>
          </cell>
          <cell r="CM375" t="str">
            <v xml:space="preserve"> </v>
          </cell>
          <cell r="CN375" t="str">
            <v xml:space="preserve"> </v>
          </cell>
          <cell r="CO375" t="str">
            <v xml:space="preserve"> </v>
          </cell>
          <cell r="CP375" t="str">
            <v xml:space="preserve"> </v>
          </cell>
          <cell r="CQ375" t="str">
            <v xml:space="preserve"> </v>
          </cell>
          <cell r="CR375" t="str">
            <v xml:space="preserve"> </v>
          </cell>
          <cell r="CS375" t="str">
            <v xml:space="preserve"> </v>
          </cell>
          <cell r="CT375" t="str">
            <v xml:space="preserve"> </v>
          </cell>
          <cell r="CU375" t="str">
            <v xml:space="preserve"> </v>
          </cell>
          <cell r="CV375" t="str">
            <v xml:space="preserve"> </v>
          </cell>
          <cell r="CW375" t="str">
            <v xml:space="preserve"> </v>
          </cell>
          <cell r="CX375" t="str">
            <v xml:space="preserve"> </v>
          </cell>
          <cell r="CY375" t="str">
            <v xml:space="preserve"> </v>
          </cell>
          <cell r="CZ375" t="str">
            <v xml:space="preserve"> </v>
          </cell>
          <cell r="DA375" t="str">
            <v xml:space="preserve"> </v>
          </cell>
          <cell r="DB375" t="str">
            <v xml:space="preserve"> </v>
          </cell>
          <cell r="DC375" t="str">
            <v xml:space="preserve"> </v>
          </cell>
          <cell r="DD375" t="str">
            <v xml:space="preserve"> </v>
          </cell>
          <cell r="DE375" t="str">
            <v xml:space="preserve"> </v>
          </cell>
          <cell r="DF375" t="str">
            <v xml:space="preserve"> </v>
          </cell>
          <cell r="DG375" t="str">
            <v xml:space="preserve"> </v>
          </cell>
          <cell r="DH375" t="str">
            <v>2. OESChrysler Corporation1360296</v>
          </cell>
          <cell r="DI375">
            <v>0</v>
          </cell>
          <cell r="DJ375">
            <v>0</v>
          </cell>
          <cell r="DL375">
            <v>0</v>
          </cell>
          <cell r="DM375">
            <v>0</v>
          </cell>
          <cell r="DN375">
            <v>0</v>
          </cell>
          <cell r="DP375">
            <v>0</v>
          </cell>
          <cell r="DQ375">
            <v>0</v>
          </cell>
          <cell r="DR375">
            <v>0</v>
          </cell>
          <cell r="DT375">
            <v>0</v>
          </cell>
          <cell r="DU375">
            <v>0</v>
          </cell>
          <cell r="DV375">
            <v>0</v>
          </cell>
          <cell r="DX375">
            <v>0</v>
          </cell>
          <cell r="DY375">
            <v>0</v>
          </cell>
          <cell r="DZ375">
            <v>0</v>
          </cell>
          <cell r="EB375">
            <v>0</v>
          </cell>
          <cell r="EC375">
            <v>0</v>
          </cell>
          <cell r="ED375">
            <v>0</v>
          </cell>
          <cell r="EF375">
            <v>0</v>
          </cell>
          <cell r="EG375">
            <v>0</v>
          </cell>
          <cell r="EH375">
            <v>0</v>
          </cell>
          <cell r="EJ375">
            <v>0</v>
          </cell>
          <cell r="EK375">
            <v>0</v>
          </cell>
          <cell r="EL375">
            <v>0</v>
          </cell>
          <cell r="EN375">
            <v>0</v>
          </cell>
          <cell r="EO375">
            <v>0</v>
          </cell>
          <cell r="EP375">
            <v>0</v>
          </cell>
          <cell r="ER375">
            <v>0</v>
          </cell>
          <cell r="ES375">
            <v>0</v>
          </cell>
          <cell r="ET375">
            <v>0</v>
          </cell>
          <cell r="EV375">
            <v>0</v>
          </cell>
          <cell r="EW375">
            <v>0</v>
          </cell>
          <cell r="EX375">
            <v>0</v>
          </cell>
          <cell r="EZ375">
            <v>0</v>
          </cell>
          <cell r="FA375">
            <v>0</v>
          </cell>
          <cell r="FB375">
            <v>0</v>
          </cell>
          <cell r="FD375">
            <v>0</v>
          </cell>
          <cell r="FE375">
            <v>0</v>
          </cell>
          <cell r="FF375">
            <v>0</v>
          </cell>
          <cell r="FI375">
            <v>0</v>
          </cell>
          <cell r="FJ375">
            <v>0</v>
          </cell>
          <cell r="FK375">
            <v>0</v>
          </cell>
          <cell r="FM375">
            <v>0</v>
          </cell>
          <cell r="FN375">
            <v>0</v>
          </cell>
          <cell r="FO375">
            <v>0</v>
          </cell>
          <cell r="FQ375">
            <v>0</v>
          </cell>
          <cell r="FR375">
            <v>0</v>
          </cell>
          <cell r="FS375">
            <v>0</v>
          </cell>
          <cell r="FU375">
            <v>0</v>
          </cell>
          <cell r="FV375">
            <v>0</v>
          </cell>
          <cell r="FW375">
            <v>0</v>
          </cell>
          <cell r="FY375">
            <v>0</v>
          </cell>
          <cell r="FZ375">
            <v>0</v>
          </cell>
          <cell r="GA375">
            <v>0</v>
          </cell>
          <cell r="GC375">
            <v>0</v>
          </cell>
          <cell r="GD375">
            <v>0</v>
          </cell>
          <cell r="GE375">
            <v>0</v>
          </cell>
          <cell r="GG375">
            <v>0</v>
          </cell>
          <cell r="GH375">
            <v>0</v>
          </cell>
          <cell r="GI375">
            <v>0</v>
          </cell>
          <cell r="GK375">
            <v>0</v>
          </cell>
          <cell r="GL375">
            <v>0</v>
          </cell>
          <cell r="GM375">
            <v>0</v>
          </cell>
          <cell r="GO375">
            <v>0</v>
          </cell>
          <cell r="GP375">
            <v>0</v>
          </cell>
          <cell r="GQ375">
            <v>0</v>
          </cell>
          <cell r="GS375">
            <v>0</v>
          </cell>
          <cell r="GT375">
            <v>0</v>
          </cell>
          <cell r="GU375">
            <v>0</v>
          </cell>
          <cell r="GW375">
            <v>0</v>
          </cell>
          <cell r="GX375">
            <v>0</v>
          </cell>
          <cell r="GY375">
            <v>0</v>
          </cell>
          <cell r="HA375">
            <v>0</v>
          </cell>
          <cell r="HB375">
            <v>0</v>
          </cell>
          <cell r="HC375">
            <v>0</v>
          </cell>
        </row>
        <row r="376">
          <cell r="H376" t="str">
            <v>1365026</v>
          </cell>
          <cell r="I376" t="str">
            <v>USD</v>
          </cell>
          <cell r="J376" t="str">
            <v>O-RING</v>
          </cell>
          <cell r="K376" t="str">
            <v>M5</v>
          </cell>
          <cell r="L376">
            <v>0</v>
          </cell>
          <cell r="M376">
            <v>0</v>
          </cell>
          <cell r="N376">
            <v>0.14699999999999999</v>
          </cell>
          <cell r="R376">
            <v>0.14699999999999999</v>
          </cell>
          <cell r="V376">
            <v>0.14699999999999999</v>
          </cell>
          <cell r="Z376">
            <v>0.14699999999999999</v>
          </cell>
          <cell r="AD376">
            <v>0.14699999999999999</v>
          </cell>
          <cell r="AH376">
            <v>0.14699999999999999</v>
          </cell>
          <cell r="AL376">
            <v>0.14699999999999999</v>
          </cell>
          <cell r="AP376">
            <v>0.14699999999999999</v>
          </cell>
          <cell r="AT376">
            <v>0.14699999999999999</v>
          </cell>
          <cell r="AX376">
            <v>0.14699999999999999</v>
          </cell>
          <cell r="BB376">
            <v>0.14699999999999999</v>
          </cell>
          <cell r="BF376">
            <v>0.14699999999999999</v>
          </cell>
          <cell r="BJ376">
            <v>0.14699999999999999</v>
          </cell>
          <cell r="BK376">
            <v>0</v>
          </cell>
          <cell r="BL376" t="str">
            <v xml:space="preserve"> </v>
          </cell>
          <cell r="BM376" t="str">
            <v xml:space="preserve"> </v>
          </cell>
          <cell r="BN376" t="str">
            <v xml:space="preserve"> </v>
          </cell>
          <cell r="BO376" t="str">
            <v xml:space="preserve"> </v>
          </cell>
          <cell r="BP376" t="str">
            <v xml:space="preserve"> </v>
          </cell>
          <cell r="BQ376" t="str">
            <v xml:space="preserve"> </v>
          </cell>
          <cell r="BR376" t="str">
            <v xml:space="preserve"> </v>
          </cell>
          <cell r="BS376" t="str">
            <v xml:space="preserve"> </v>
          </cell>
          <cell r="BT376" t="str">
            <v xml:space="preserve"> </v>
          </cell>
          <cell r="BU376" t="str">
            <v xml:space="preserve"> </v>
          </cell>
          <cell r="BV376" t="str">
            <v xml:space="preserve"> </v>
          </cell>
          <cell r="BW376" t="str">
            <v xml:space="preserve"> </v>
          </cell>
          <cell r="BX376" t="str">
            <v xml:space="preserve"> </v>
          </cell>
          <cell r="BY376" t="str">
            <v xml:space="preserve"> </v>
          </cell>
          <cell r="BZ376" t="str">
            <v xml:space="preserve"> </v>
          </cell>
          <cell r="CA376" t="str">
            <v xml:space="preserve"> </v>
          </cell>
          <cell r="CB376" t="str">
            <v xml:space="preserve"> </v>
          </cell>
          <cell r="CC376" t="str">
            <v xml:space="preserve"> </v>
          </cell>
          <cell r="CD376" t="str">
            <v xml:space="preserve"> </v>
          </cell>
          <cell r="CE376" t="str">
            <v xml:space="preserve"> </v>
          </cell>
          <cell r="CF376" t="str">
            <v xml:space="preserve"> </v>
          </cell>
          <cell r="CG376" t="str">
            <v xml:space="preserve"> </v>
          </cell>
          <cell r="CH376" t="str">
            <v xml:space="preserve"> </v>
          </cell>
          <cell r="CI376" t="str">
            <v xml:space="preserve"> </v>
          </cell>
          <cell r="CJ376" t="str">
            <v xml:space="preserve"> </v>
          </cell>
          <cell r="CK376" t="str">
            <v xml:space="preserve"> </v>
          </cell>
          <cell r="CL376" t="str">
            <v xml:space="preserve"> </v>
          </cell>
          <cell r="CM376" t="str">
            <v xml:space="preserve"> </v>
          </cell>
          <cell r="CN376" t="str">
            <v xml:space="preserve"> </v>
          </cell>
          <cell r="CO376" t="str">
            <v xml:space="preserve"> </v>
          </cell>
          <cell r="CP376" t="str">
            <v xml:space="preserve"> </v>
          </cell>
          <cell r="CQ376" t="str">
            <v xml:space="preserve"> </v>
          </cell>
          <cell r="CR376" t="str">
            <v xml:space="preserve"> </v>
          </cell>
          <cell r="CS376" t="str">
            <v xml:space="preserve"> </v>
          </cell>
          <cell r="CT376" t="str">
            <v xml:space="preserve"> </v>
          </cell>
          <cell r="CU376" t="str">
            <v xml:space="preserve"> </v>
          </cell>
          <cell r="CV376" t="str">
            <v xml:space="preserve"> </v>
          </cell>
          <cell r="CW376" t="str">
            <v xml:space="preserve"> </v>
          </cell>
          <cell r="CX376" t="str">
            <v xml:space="preserve"> </v>
          </cell>
          <cell r="CY376" t="str">
            <v xml:space="preserve"> </v>
          </cell>
          <cell r="CZ376" t="str">
            <v xml:space="preserve"> </v>
          </cell>
          <cell r="DA376" t="str">
            <v xml:space="preserve"> </v>
          </cell>
          <cell r="DB376" t="str">
            <v xml:space="preserve"> </v>
          </cell>
          <cell r="DC376" t="str">
            <v xml:space="preserve"> </v>
          </cell>
          <cell r="DD376" t="str">
            <v xml:space="preserve"> </v>
          </cell>
          <cell r="DE376" t="str">
            <v xml:space="preserve"> </v>
          </cell>
          <cell r="DF376" t="str">
            <v xml:space="preserve"> </v>
          </cell>
          <cell r="DG376" t="str">
            <v xml:space="preserve"> </v>
          </cell>
          <cell r="DH376" t="str">
            <v>2. OESChrysler Corporation1365026</v>
          </cell>
          <cell r="DI376">
            <v>0</v>
          </cell>
          <cell r="DJ376">
            <v>0</v>
          </cell>
          <cell r="DL376">
            <v>0</v>
          </cell>
          <cell r="DM376">
            <v>0</v>
          </cell>
          <cell r="DN376">
            <v>0</v>
          </cell>
          <cell r="DP376">
            <v>0</v>
          </cell>
          <cell r="DQ376">
            <v>0</v>
          </cell>
          <cell r="DR376">
            <v>0</v>
          </cell>
          <cell r="DT376">
            <v>0</v>
          </cell>
          <cell r="DU376">
            <v>0</v>
          </cell>
          <cell r="DV376">
            <v>0</v>
          </cell>
          <cell r="DX376">
            <v>0</v>
          </cell>
          <cell r="DY376">
            <v>0</v>
          </cell>
          <cell r="DZ376">
            <v>0</v>
          </cell>
          <cell r="EB376">
            <v>0</v>
          </cell>
          <cell r="EC376">
            <v>0</v>
          </cell>
          <cell r="ED376">
            <v>0</v>
          </cell>
          <cell r="EF376">
            <v>0</v>
          </cell>
          <cell r="EG376">
            <v>0</v>
          </cell>
          <cell r="EH376">
            <v>0</v>
          </cell>
          <cell r="EJ376">
            <v>0</v>
          </cell>
          <cell r="EK376">
            <v>0</v>
          </cell>
          <cell r="EL376">
            <v>0</v>
          </cell>
          <cell r="EN376">
            <v>0</v>
          </cell>
          <cell r="EO376">
            <v>0</v>
          </cell>
          <cell r="EP376">
            <v>0</v>
          </cell>
          <cell r="ER376">
            <v>0</v>
          </cell>
          <cell r="ES376">
            <v>0</v>
          </cell>
          <cell r="ET376">
            <v>0</v>
          </cell>
          <cell r="EV376">
            <v>0</v>
          </cell>
          <cell r="EW376">
            <v>0</v>
          </cell>
          <cell r="EX376">
            <v>0</v>
          </cell>
          <cell r="EZ376">
            <v>0</v>
          </cell>
          <cell r="FA376">
            <v>0</v>
          </cell>
          <cell r="FB376">
            <v>0</v>
          </cell>
          <cell r="FD376">
            <v>0</v>
          </cell>
          <cell r="FE376">
            <v>0</v>
          </cell>
          <cell r="FF376">
            <v>0</v>
          </cell>
          <cell r="FI376">
            <v>0</v>
          </cell>
          <cell r="FJ376">
            <v>0</v>
          </cell>
          <cell r="FK376">
            <v>0</v>
          </cell>
          <cell r="FM376">
            <v>0</v>
          </cell>
          <cell r="FN376">
            <v>0</v>
          </cell>
          <cell r="FO376">
            <v>0</v>
          </cell>
          <cell r="FQ376">
            <v>0</v>
          </cell>
          <cell r="FR376">
            <v>0</v>
          </cell>
          <cell r="FS376">
            <v>0</v>
          </cell>
          <cell r="FU376">
            <v>0</v>
          </cell>
          <cell r="FV376">
            <v>0</v>
          </cell>
          <cell r="FW376">
            <v>0</v>
          </cell>
          <cell r="FY376">
            <v>0</v>
          </cell>
          <cell r="FZ376">
            <v>0</v>
          </cell>
          <cell r="GA376">
            <v>0</v>
          </cell>
          <cell r="GC376">
            <v>0</v>
          </cell>
          <cell r="GD376">
            <v>0</v>
          </cell>
          <cell r="GE376">
            <v>0</v>
          </cell>
          <cell r="GG376">
            <v>0</v>
          </cell>
          <cell r="GH376">
            <v>0</v>
          </cell>
          <cell r="GI376">
            <v>0</v>
          </cell>
          <cell r="GK376">
            <v>0</v>
          </cell>
          <cell r="GL376">
            <v>0</v>
          </cell>
          <cell r="GM376">
            <v>0</v>
          </cell>
          <cell r="GO376">
            <v>0</v>
          </cell>
          <cell r="GP376">
            <v>0</v>
          </cell>
          <cell r="GQ376">
            <v>0</v>
          </cell>
          <cell r="GS376">
            <v>0</v>
          </cell>
          <cell r="GT376">
            <v>0</v>
          </cell>
          <cell r="GU376">
            <v>0</v>
          </cell>
          <cell r="GW376">
            <v>0</v>
          </cell>
          <cell r="GX376">
            <v>0</v>
          </cell>
          <cell r="GY376">
            <v>0</v>
          </cell>
          <cell r="HA376">
            <v>0</v>
          </cell>
          <cell r="HB376">
            <v>0</v>
          </cell>
          <cell r="HC376">
            <v>0</v>
          </cell>
        </row>
        <row r="377">
          <cell r="H377" t="str">
            <v>1366007</v>
          </cell>
          <cell r="I377" t="str">
            <v>USD</v>
          </cell>
          <cell r="J377" t="str">
            <v>SELLO LATERAL</v>
          </cell>
          <cell r="K377" t="str">
            <v>M7</v>
          </cell>
          <cell r="L377">
            <v>0</v>
          </cell>
          <cell r="M377">
            <v>0</v>
          </cell>
          <cell r="N377">
            <v>0.55859999999999999</v>
          </cell>
          <cell r="R377">
            <v>0.55859999999999999</v>
          </cell>
          <cell r="V377">
            <v>0.55859999999999999</v>
          </cell>
          <cell r="Z377">
            <v>0.55859999999999999</v>
          </cell>
          <cell r="AD377">
            <v>0.55859999999999999</v>
          </cell>
          <cell r="AH377">
            <v>0.55859999999999999</v>
          </cell>
          <cell r="AL377">
            <v>0.55859999999999999</v>
          </cell>
          <cell r="AP377">
            <v>0.55859999999999999</v>
          </cell>
          <cell r="AT377">
            <v>0.55859999999999999</v>
          </cell>
          <cell r="AX377">
            <v>0.55859999999999999</v>
          </cell>
          <cell r="BB377">
            <v>0.55859999999999999</v>
          </cell>
          <cell r="BF377">
            <v>0.55859999999999999</v>
          </cell>
          <cell r="BJ377">
            <v>0.55859999999999999</v>
          </cell>
          <cell r="BK377">
            <v>0</v>
          </cell>
          <cell r="BL377" t="str">
            <v xml:space="preserve"> </v>
          </cell>
          <cell r="BM377" t="str">
            <v xml:space="preserve"> </v>
          </cell>
          <cell r="BN377" t="str">
            <v xml:space="preserve"> </v>
          </cell>
          <cell r="BO377" t="str">
            <v xml:space="preserve"> </v>
          </cell>
          <cell r="BP377" t="str">
            <v xml:space="preserve"> </v>
          </cell>
          <cell r="BQ377" t="str">
            <v xml:space="preserve"> </v>
          </cell>
          <cell r="BR377" t="str">
            <v xml:space="preserve"> </v>
          </cell>
          <cell r="BS377" t="str">
            <v xml:space="preserve"> </v>
          </cell>
          <cell r="BT377" t="str">
            <v xml:space="preserve"> </v>
          </cell>
          <cell r="BU377" t="str">
            <v xml:space="preserve"> </v>
          </cell>
          <cell r="BV377" t="str">
            <v xml:space="preserve"> </v>
          </cell>
          <cell r="BW377" t="str">
            <v xml:space="preserve"> </v>
          </cell>
          <cell r="BX377" t="str">
            <v xml:space="preserve"> </v>
          </cell>
          <cell r="BY377" t="str">
            <v xml:space="preserve"> </v>
          </cell>
          <cell r="BZ377" t="str">
            <v xml:space="preserve"> </v>
          </cell>
          <cell r="CA377" t="str">
            <v xml:space="preserve"> </v>
          </cell>
          <cell r="CB377" t="str">
            <v xml:space="preserve"> </v>
          </cell>
          <cell r="CC377" t="str">
            <v xml:space="preserve"> </v>
          </cell>
          <cell r="CD377" t="str">
            <v xml:space="preserve"> </v>
          </cell>
          <cell r="CE377" t="str">
            <v xml:space="preserve"> </v>
          </cell>
          <cell r="CF377" t="str">
            <v xml:space="preserve"> </v>
          </cell>
          <cell r="CG377" t="str">
            <v xml:space="preserve"> </v>
          </cell>
          <cell r="CH377" t="str">
            <v xml:space="preserve"> </v>
          </cell>
          <cell r="CI377" t="str">
            <v xml:space="preserve"> </v>
          </cell>
          <cell r="CJ377" t="str">
            <v xml:space="preserve"> </v>
          </cell>
          <cell r="CK377" t="str">
            <v xml:space="preserve"> </v>
          </cell>
          <cell r="CL377" t="str">
            <v xml:space="preserve"> </v>
          </cell>
          <cell r="CM377" t="str">
            <v xml:space="preserve"> </v>
          </cell>
          <cell r="CN377" t="str">
            <v xml:space="preserve"> </v>
          </cell>
          <cell r="CO377" t="str">
            <v xml:space="preserve"> </v>
          </cell>
          <cell r="CP377" t="str">
            <v xml:space="preserve"> </v>
          </cell>
          <cell r="CQ377" t="str">
            <v xml:space="preserve"> </v>
          </cell>
          <cell r="CR377" t="str">
            <v xml:space="preserve"> </v>
          </cell>
          <cell r="CS377" t="str">
            <v xml:space="preserve"> </v>
          </cell>
          <cell r="CT377" t="str">
            <v xml:space="preserve"> </v>
          </cell>
          <cell r="CU377" t="str">
            <v xml:space="preserve"> </v>
          </cell>
          <cell r="CV377" t="str">
            <v xml:space="preserve"> </v>
          </cell>
          <cell r="CW377" t="str">
            <v xml:space="preserve"> </v>
          </cell>
          <cell r="CX377" t="str">
            <v xml:space="preserve"> </v>
          </cell>
          <cell r="CY377" t="str">
            <v xml:space="preserve"> </v>
          </cell>
          <cell r="CZ377" t="str">
            <v xml:space="preserve"> </v>
          </cell>
          <cell r="DA377" t="str">
            <v xml:space="preserve"> </v>
          </cell>
          <cell r="DB377" t="str">
            <v xml:space="preserve"> </v>
          </cell>
          <cell r="DC377" t="str">
            <v xml:space="preserve"> </v>
          </cell>
          <cell r="DD377" t="str">
            <v xml:space="preserve"> </v>
          </cell>
          <cell r="DE377" t="str">
            <v xml:space="preserve"> </v>
          </cell>
          <cell r="DF377" t="str">
            <v xml:space="preserve"> </v>
          </cell>
          <cell r="DG377" t="str">
            <v xml:space="preserve"> </v>
          </cell>
          <cell r="DH377" t="str">
            <v>2. OESChrysler Corporation1366007</v>
          </cell>
          <cell r="DI377">
            <v>0</v>
          </cell>
          <cell r="DJ377">
            <v>0</v>
          </cell>
          <cell r="DL377">
            <v>0</v>
          </cell>
          <cell r="DM377">
            <v>0</v>
          </cell>
          <cell r="DN377">
            <v>0</v>
          </cell>
          <cell r="DP377">
            <v>0</v>
          </cell>
          <cell r="DQ377">
            <v>0</v>
          </cell>
          <cell r="DR377">
            <v>0</v>
          </cell>
          <cell r="DT377">
            <v>0</v>
          </cell>
          <cell r="DU377">
            <v>0</v>
          </cell>
          <cell r="DV377">
            <v>0</v>
          </cell>
          <cell r="DX377">
            <v>0</v>
          </cell>
          <cell r="DY377">
            <v>0</v>
          </cell>
          <cell r="DZ377">
            <v>0</v>
          </cell>
          <cell r="EB377">
            <v>0</v>
          </cell>
          <cell r="EC377">
            <v>0</v>
          </cell>
          <cell r="ED377">
            <v>0</v>
          </cell>
          <cell r="EF377">
            <v>0</v>
          </cell>
          <cell r="EG377">
            <v>0</v>
          </cell>
          <cell r="EH377">
            <v>0</v>
          </cell>
          <cell r="EJ377">
            <v>0</v>
          </cell>
          <cell r="EK377">
            <v>0</v>
          </cell>
          <cell r="EL377">
            <v>0</v>
          </cell>
          <cell r="EN377">
            <v>0</v>
          </cell>
          <cell r="EO377">
            <v>0</v>
          </cell>
          <cell r="EP377">
            <v>0</v>
          </cell>
          <cell r="ER377">
            <v>0</v>
          </cell>
          <cell r="ES377">
            <v>0</v>
          </cell>
          <cell r="ET377">
            <v>0</v>
          </cell>
          <cell r="EV377">
            <v>0</v>
          </cell>
          <cell r="EW377">
            <v>0</v>
          </cell>
          <cell r="EX377">
            <v>0</v>
          </cell>
          <cell r="EZ377">
            <v>0</v>
          </cell>
          <cell r="FA377">
            <v>0</v>
          </cell>
          <cell r="FB377">
            <v>0</v>
          </cell>
          <cell r="FD377">
            <v>0</v>
          </cell>
          <cell r="FE377">
            <v>0</v>
          </cell>
          <cell r="FF377">
            <v>0</v>
          </cell>
          <cell r="FI377">
            <v>0</v>
          </cell>
          <cell r="FJ377">
            <v>0</v>
          </cell>
          <cell r="FK377">
            <v>0</v>
          </cell>
          <cell r="FM377">
            <v>0</v>
          </cell>
          <cell r="FN377">
            <v>0</v>
          </cell>
          <cell r="FO377">
            <v>0</v>
          </cell>
          <cell r="FQ377">
            <v>0</v>
          </cell>
          <cell r="FR377">
            <v>0</v>
          </cell>
          <cell r="FS377">
            <v>0</v>
          </cell>
          <cell r="FU377">
            <v>0</v>
          </cell>
          <cell r="FV377">
            <v>0</v>
          </cell>
          <cell r="FW377">
            <v>0</v>
          </cell>
          <cell r="FY377">
            <v>0</v>
          </cell>
          <cell r="FZ377">
            <v>0</v>
          </cell>
          <cell r="GA377">
            <v>0</v>
          </cell>
          <cell r="GC377">
            <v>0</v>
          </cell>
          <cell r="GD377">
            <v>0</v>
          </cell>
          <cell r="GE377">
            <v>0</v>
          </cell>
          <cell r="GG377">
            <v>0</v>
          </cell>
          <cell r="GH377">
            <v>0</v>
          </cell>
          <cell r="GI377">
            <v>0</v>
          </cell>
          <cell r="GK377">
            <v>0</v>
          </cell>
          <cell r="GL377">
            <v>0</v>
          </cell>
          <cell r="GM377">
            <v>0</v>
          </cell>
          <cell r="GO377">
            <v>0</v>
          </cell>
          <cell r="GP377">
            <v>0</v>
          </cell>
          <cell r="GQ377">
            <v>0</v>
          </cell>
          <cell r="GS377">
            <v>0</v>
          </cell>
          <cell r="GT377">
            <v>0</v>
          </cell>
          <cell r="GU377">
            <v>0</v>
          </cell>
          <cell r="GW377">
            <v>0</v>
          </cell>
          <cell r="GX377">
            <v>0</v>
          </cell>
          <cell r="GY377">
            <v>0</v>
          </cell>
          <cell r="HA377">
            <v>0</v>
          </cell>
          <cell r="HB377">
            <v>0</v>
          </cell>
          <cell r="HC377">
            <v>0</v>
          </cell>
        </row>
        <row r="378">
          <cell r="H378" t="str">
            <v>1366008</v>
          </cell>
          <cell r="I378" t="str">
            <v>USD</v>
          </cell>
          <cell r="J378" t="str">
            <v>SELLO INFERIOR</v>
          </cell>
          <cell r="K378" t="str">
            <v>M7</v>
          </cell>
          <cell r="L378">
            <v>0</v>
          </cell>
          <cell r="M378">
            <v>0</v>
          </cell>
          <cell r="N378">
            <v>0.56839999999999991</v>
          </cell>
          <cell r="R378">
            <v>0.56839999999999991</v>
          </cell>
          <cell r="V378">
            <v>0.56839999999999991</v>
          </cell>
          <cell r="Z378">
            <v>0.56839999999999991</v>
          </cell>
          <cell r="AD378">
            <v>0.56839999999999991</v>
          </cell>
          <cell r="AH378">
            <v>0.56839999999999991</v>
          </cell>
          <cell r="AL378">
            <v>0.56839999999999991</v>
          </cell>
          <cell r="AP378">
            <v>0.56839999999999991</v>
          </cell>
          <cell r="AT378">
            <v>0.56839999999999991</v>
          </cell>
          <cell r="AX378">
            <v>0.56839999999999991</v>
          </cell>
          <cell r="BB378">
            <v>0.56839999999999991</v>
          </cell>
          <cell r="BF378">
            <v>0.56839999999999991</v>
          </cell>
          <cell r="BJ378">
            <v>0.56839999999999991</v>
          </cell>
          <cell r="BK378">
            <v>0</v>
          </cell>
          <cell r="BL378" t="str">
            <v xml:space="preserve"> </v>
          </cell>
          <cell r="BM378" t="str">
            <v xml:space="preserve"> </v>
          </cell>
          <cell r="BN378" t="str">
            <v xml:space="preserve"> </v>
          </cell>
          <cell r="BO378" t="str">
            <v xml:space="preserve"> </v>
          </cell>
          <cell r="BP378" t="str">
            <v xml:space="preserve"> </v>
          </cell>
          <cell r="BQ378" t="str">
            <v xml:space="preserve"> </v>
          </cell>
          <cell r="BR378" t="str">
            <v xml:space="preserve"> </v>
          </cell>
          <cell r="BS378" t="str">
            <v xml:space="preserve"> </v>
          </cell>
          <cell r="BT378" t="str">
            <v xml:space="preserve"> </v>
          </cell>
          <cell r="BU378" t="str">
            <v xml:space="preserve"> </v>
          </cell>
          <cell r="BV378" t="str">
            <v xml:space="preserve"> </v>
          </cell>
          <cell r="BW378" t="str">
            <v xml:space="preserve"> </v>
          </cell>
          <cell r="BX378" t="str">
            <v xml:space="preserve"> </v>
          </cell>
          <cell r="BY378" t="str">
            <v xml:space="preserve"> </v>
          </cell>
          <cell r="BZ378" t="str">
            <v xml:space="preserve"> </v>
          </cell>
          <cell r="CA378" t="str">
            <v xml:space="preserve"> </v>
          </cell>
          <cell r="CB378" t="str">
            <v xml:space="preserve"> </v>
          </cell>
          <cell r="CC378" t="str">
            <v xml:space="preserve"> </v>
          </cell>
          <cell r="CD378" t="str">
            <v xml:space="preserve"> </v>
          </cell>
          <cell r="CE378" t="str">
            <v xml:space="preserve"> </v>
          </cell>
          <cell r="CF378" t="str">
            <v xml:space="preserve"> </v>
          </cell>
          <cell r="CG378" t="str">
            <v xml:space="preserve"> </v>
          </cell>
          <cell r="CH378" t="str">
            <v xml:space="preserve"> </v>
          </cell>
          <cell r="CI378" t="str">
            <v xml:space="preserve"> </v>
          </cell>
          <cell r="CJ378" t="str">
            <v xml:space="preserve"> </v>
          </cell>
          <cell r="CK378" t="str">
            <v xml:space="preserve"> </v>
          </cell>
          <cell r="CL378" t="str">
            <v xml:space="preserve"> </v>
          </cell>
          <cell r="CM378" t="str">
            <v xml:space="preserve"> </v>
          </cell>
          <cell r="CN378" t="str">
            <v xml:space="preserve"> </v>
          </cell>
          <cell r="CO378" t="str">
            <v xml:space="preserve"> </v>
          </cell>
          <cell r="CP378" t="str">
            <v xml:space="preserve"> </v>
          </cell>
          <cell r="CQ378" t="str">
            <v xml:space="preserve"> </v>
          </cell>
          <cell r="CR378" t="str">
            <v xml:space="preserve"> </v>
          </cell>
          <cell r="CS378" t="str">
            <v xml:space="preserve"> </v>
          </cell>
          <cell r="CT378" t="str">
            <v xml:space="preserve"> </v>
          </cell>
          <cell r="CU378" t="str">
            <v xml:space="preserve"> </v>
          </cell>
          <cell r="CV378" t="str">
            <v xml:space="preserve"> </v>
          </cell>
          <cell r="CW378" t="str">
            <v xml:space="preserve"> </v>
          </cell>
          <cell r="CX378" t="str">
            <v xml:space="preserve"> </v>
          </cell>
          <cell r="CY378" t="str">
            <v xml:space="preserve"> </v>
          </cell>
          <cell r="CZ378" t="str">
            <v xml:space="preserve"> </v>
          </cell>
          <cell r="DA378" t="str">
            <v xml:space="preserve"> </v>
          </cell>
          <cell r="DB378" t="str">
            <v xml:space="preserve"> </v>
          </cell>
          <cell r="DC378" t="str">
            <v xml:space="preserve"> </v>
          </cell>
          <cell r="DD378" t="str">
            <v xml:space="preserve"> </v>
          </cell>
          <cell r="DE378" t="str">
            <v xml:space="preserve"> </v>
          </cell>
          <cell r="DF378" t="str">
            <v xml:space="preserve"> </v>
          </cell>
          <cell r="DG378" t="str">
            <v xml:space="preserve"> </v>
          </cell>
          <cell r="DH378" t="str">
            <v>2. OESChrysler Corporation1366008</v>
          </cell>
          <cell r="DI378">
            <v>0</v>
          </cell>
          <cell r="DJ378">
            <v>0</v>
          </cell>
          <cell r="DL378">
            <v>0</v>
          </cell>
          <cell r="DM378">
            <v>0</v>
          </cell>
          <cell r="DN378">
            <v>0</v>
          </cell>
          <cell r="DP378">
            <v>0</v>
          </cell>
          <cell r="DQ378">
            <v>0</v>
          </cell>
          <cell r="DR378">
            <v>0</v>
          </cell>
          <cell r="DT378">
            <v>0</v>
          </cell>
          <cell r="DU378">
            <v>0</v>
          </cell>
          <cell r="DV378">
            <v>0</v>
          </cell>
          <cell r="DX378">
            <v>0</v>
          </cell>
          <cell r="DY378">
            <v>0</v>
          </cell>
          <cell r="DZ378">
            <v>0</v>
          </cell>
          <cell r="EB378">
            <v>0</v>
          </cell>
          <cell r="EC378">
            <v>0</v>
          </cell>
          <cell r="ED378">
            <v>0</v>
          </cell>
          <cell r="EF378">
            <v>0</v>
          </cell>
          <cell r="EG378">
            <v>0</v>
          </cell>
          <cell r="EH378">
            <v>0</v>
          </cell>
          <cell r="EJ378">
            <v>0</v>
          </cell>
          <cell r="EK378">
            <v>0</v>
          </cell>
          <cell r="EL378">
            <v>0</v>
          </cell>
          <cell r="EN378">
            <v>0</v>
          </cell>
          <cell r="EO378">
            <v>0</v>
          </cell>
          <cell r="EP378">
            <v>0</v>
          </cell>
          <cell r="ER378">
            <v>0</v>
          </cell>
          <cell r="ES378">
            <v>0</v>
          </cell>
          <cell r="ET378">
            <v>0</v>
          </cell>
          <cell r="EV378">
            <v>0</v>
          </cell>
          <cell r="EW378">
            <v>0</v>
          </cell>
          <cell r="EX378">
            <v>0</v>
          </cell>
          <cell r="EZ378">
            <v>0</v>
          </cell>
          <cell r="FA378">
            <v>0</v>
          </cell>
          <cell r="FB378">
            <v>0</v>
          </cell>
          <cell r="FD378">
            <v>0</v>
          </cell>
          <cell r="FE378">
            <v>0</v>
          </cell>
          <cell r="FF378">
            <v>0</v>
          </cell>
          <cell r="FI378">
            <v>0</v>
          </cell>
          <cell r="FJ378">
            <v>0</v>
          </cell>
          <cell r="FK378">
            <v>0</v>
          </cell>
          <cell r="FM378">
            <v>0</v>
          </cell>
          <cell r="FN378">
            <v>0</v>
          </cell>
          <cell r="FO378">
            <v>0</v>
          </cell>
          <cell r="FQ378">
            <v>0</v>
          </cell>
          <cell r="FR378">
            <v>0</v>
          </cell>
          <cell r="FS378">
            <v>0</v>
          </cell>
          <cell r="FU378">
            <v>0</v>
          </cell>
          <cell r="FV378">
            <v>0</v>
          </cell>
          <cell r="FW378">
            <v>0</v>
          </cell>
          <cell r="FY378">
            <v>0</v>
          </cell>
          <cell r="FZ378">
            <v>0</v>
          </cell>
          <cell r="GA378">
            <v>0</v>
          </cell>
          <cell r="GC378">
            <v>0</v>
          </cell>
          <cell r="GD378">
            <v>0</v>
          </cell>
          <cell r="GE378">
            <v>0</v>
          </cell>
          <cell r="GG378">
            <v>0</v>
          </cell>
          <cell r="GH378">
            <v>0</v>
          </cell>
          <cell r="GI378">
            <v>0</v>
          </cell>
          <cell r="GK378">
            <v>0</v>
          </cell>
          <cell r="GL378">
            <v>0</v>
          </cell>
          <cell r="GM378">
            <v>0</v>
          </cell>
          <cell r="GO378">
            <v>0</v>
          </cell>
          <cell r="GP378">
            <v>0</v>
          </cell>
          <cell r="GQ378">
            <v>0</v>
          </cell>
          <cell r="GS378">
            <v>0</v>
          </cell>
          <cell r="GT378">
            <v>0</v>
          </cell>
          <cell r="GU378">
            <v>0</v>
          </cell>
          <cell r="GW378">
            <v>0</v>
          </cell>
          <cell r="GX378">
            <v>0</v>
          </cell>
          <cell r="GY378">
            <v>0</v>
          </cell>
          <cell r="HA378">
            <v>0</v>
          </cell>
          <cell r="HB378">
            <v>0</v>
          </cell>
          <cell r="HC378">
            <v>0</v>
          </cell>
        </row>
        <row r="379">
          <cell r="H379" t="str">
            <v>1425015</v>
          </cell>
          <cell r="I379" t="str">
            <v>USD</v>
          </cell>
          <cell r="J379" t="str">
            <v>TUBO</v>
          </cell>
          <cell r="K379" t="str">
            <v>M1</v>
          </cell>
          <cell r="L379">
            <v>0</v>
          </cell>
          <cell r="M379">
            <v>0</v>
          </cell>
          <cell r="N379">
            <v>4.851</v>
          </cell>
          <cell r="R379">
            <v>4.851</v>
          </cell>
          <cell r="V379">
            <v>4.851</v>
          </cell>
          <cell r="Z379">
            <v>4.851</v>
          </cell>
          <cell r="AD379">
            <v>4.851</v>
          </cell>
          <cell r="AH379">
            <v>4.851</v>
          </cell>
          <cell r="AL379">
            <v>4.851</v>
          </cell>
          <cell r="AP379">
            <v>4.851</v>
          </cell>
          <cell r="AT379">
            <v>4.851</v>
          </cell>
          <cell r="AX379">
            <v>4.851</v>
          </cell>
          <cell r="BB379">
            <v>4.851</v>
          </cell>
          <cell r="BF379">
            <v>4.851</v>
          </cell>
          <cell r="BJ379">
            <v>4.851</v>
          </cell>
          <cell r="BK379">
            <v>0</v>
          </cell>
          <cell r="BL379" t="str">
            <v xml:space="preserve"> </v>
          </cell>
          <cell r="BM379" t="str">
            <v xml:space="preserve"> </v>
          </cell>
          <cell r="BN379" t="str">
            <v xml:space="preserve"> </v>
          </cell>
          <cell r="BO379" t="str">
            <v xml:space="preserve"> </v>
          </cell>
          <cell r="BP379" t="str">
            <v xml:space="preserve"> </v>
          </cell>
          <cell r="BQ379" t="str">
            <v xml:space="preserve"> </v>
          </cell>
          <cell r="BR379" t="str">
            <v xml:space="preserve"> </v>
          </cell>
          <cell r="BS379" t="str">
            <v xml:space="preserve"> </v>
          </cell>
          <cell r="BT379" t="str">
            <v xml:space="preserve"> </v>
          </cell>
          <cell r="BU379" t="str">
            <v xml:space="preserve"> </v>
          </cell>
          <cell r="BV379" t="str">
            <v xml:space="preserve"> </v>
          </cell>
          <cell r="BW379" t="str">
            <v xml:space="preserve"> </v>
          </cell>
          <cell r="BX379" t="str">
            <v xml:space="preserve"> </v>
          </cell>
          <cell r="BY379" t="str">
            <v xml:space="preserve"> </v>
          </cell>
          <cell r="BZ379" t="str">
            <v xml:space="preserve"> </v>
          </cell>
          <cell r="CA379" t="str">
            <v xml:space="preserve"> </v>
          </cell>
          <cell r="CB379" t="str">
            <v xml:space="preserve"> </v>
          </cell>
          <cell r="CC379" t="str">
            <v xml:space="preserve"> </v>
          </cell>
          <cell r="CD379" t="str">
            <v xml:space="preserve"> </v>
          </cell>
          <cell r="CE379" t="str">
            <v xml:space="preserve"> </v>
          </cell>
          <cell r="CF379" t="str">
            <v xml:space="preserve"> </v>
          </cell>
          <cell r="CG379" t="str">
            <v xml:space="preserve"> </v>
          </cell>
          <cell r="CH379" t="str">
            <v xml:space="preserve"> </v>
          </cell>
          <cell r="CI379" t="str">
            <v xml:space="preserve"> </v>
          </cell>
          <cell r="CJ379" t="str">
            <v xml:space="preserve"> </v>
          </cell>
          <cell r="CK379" t="str">
            <v xml:space="preserve"> </v>
          </cell>
          <cell r="CL379" t="str">
            <v xml:space="preserve"> </v>
          </cell>
          <cell r="CM379" t="str">
            <v xml:space="preserve"> </v>
          </cell>
          <cell r="CN379" t="str">
            <v xml:space="preserve"> </v>
          </cell>
          <cell r="CO379" t="str">
            <v xml:space="preserve"> </v>
          </cell>
          <cell r="CP379" t="str">
            <v xml:space="preserve"> </v>
          </cell>
          <cell r="CQ379" t="str">
            <v xml:space="preserve"> </v>
          </cell>
          <cell r="CR379" t="str">
            <v xml:space="preserve"> </v>
          </cell>
          <cell r="CS379" t="str">
            <v xml:space="preserve"> </v>
          </cell>
          <cell r="CT379" t="str">
            <v xml:space="preserve"> </v>
          </cell>
          <cell r="CU379" t="str">
            <v xml:space="preserve"> </v>
          </cell>
          <cell r="CV379" t="str">
            <v xml:space="preserve"> </v>
          </cell>
          <cell r="CW379" t="str">
            <v xml:space="preserve"> </v>
          </cell>
          <cell r="CX379" t="str">
            <v xml:space="preserve"> </v>
          </cell>
          <cell r="CY379" t="str">
            <v xml:space="preserve"> </v>
          </cell>
          <cell r="CZ379" t="str">
            <v xml:space="preserve"> </v>
          </cell>
          <cell r="DA379" t="str">
            <v xml:space="preserve"> </v>
          </cell>
          <cell r="DB379" t="str">
            <v xml:space="preserve"> </v>
          </cell>
          <cell r="DC379" t="str">
            <v xml:space="preserve"> </v>
          </cell>
          <cell r="DD379" t="str">
            <v xml:space="preserve"> </v>
          </cell>
          <cell r="DE379" t="str">
            <v xml:space="preserve"> </v>
          </cell>
          <cell r="DF379" t="str">
            <v xml:space="preserve"> </v>
          </cell>
          <cell r="DG379" t="str">
            <v xml:space="preserve"> </v>
          </cell>
          <cell r="DH379" t="str">
            <v>2. OESChrysler Corporation1425015</v>
          </cell>
          <cell r="DI379">
            <v>0</v>
          </cell>
          <cell r="DJ379">
            <v>0</v>
          </cell>
          <cell r="DL379">
            <v>0</v>
          </cell>
          <cell r="DM379">
            <v>0</v>
          </cell>
          <cell r="DN379">
            <v>0</v>
          </cell>
          <cell r="DP379">
            <v>0</v>
          </cell>
          <cell r="DQ379">
            <v>0</v>
          </cell>
          <cell r="DR379">
            <v>0</v>
          </cell>
          <cell r="DT379">
            <v>0</v>
          </cell>
          <cell r="DU379">
            <v>0</v>
          </cell>
          <cell r="DV379">
            <v>0</v>
          </cell>
          <cell r="DX379">
            <v>0</v>
          </cell>
          <cell r="DY379">
            <v>0</v>
          </cell>
          <cell r="DZ379">
            <v>0</v>
          </cell>
          <cell r="EB379">
            <v>0</v>
          </cell>
          <cell r="EC379">
            <v>0</v>
          </cell>
          <cell r="ED379">
            <v>0</v>
          </cell>
          <cell r="EF379">
            <v>0</v>
          </cell>
          <cell r="EG379">
            <v>0</v>
          </cell>
          <cell r="EH379">
            <v>0</v>
          </cell>
          <cell r="EJ379">
            <v>0</v>
          </cell>
          <cell r="EK379">
            <v>0</v>
          </cell>
          <cell r="EL379">
            <v>0</v>
          </cell>
          <cell r="EN379">
            <v>0</v>
          </cell>
          <cell r="EO379">
            <v>0</v>
          </cell>
          <cell r="EP379">
            <v>0</v>
          </cell>
          <cell r="ER379">
            <v>0</v>
          </cell>
          <cell r="ES379">
            <v>0</v>
          </cell>
          <cell r="ET379">
            <v>0</v>
          </cell>
          <cell r="EV379">
            <v>0</v>
          </cell>
          <cell r="EW379">
            <v>0</v>
          </cell>
          <cell r="EX379">
            <v>0</v>
          </cell>
          <cell r="EZ379">
            <v>0</v>
          </cell>
          <cell r="FA379">
            <v>0</v>
          </cell>
          <cell r="FB379">
            <v>0</v>
          </cell>
          <cell r="FD379">
            <v>0</v>
          </cell>
          <cell r="FE379">
            <v>0</v>
          </cell>
          <cell r="FF379">
            <v>0</v>
          </cell>
          <cell r="FI379">
            <v>0</v>
          </cell>
          <cell r="FJ379">
            <v>0</v>
          </cell>
          <cell r="FK379">
            <v>0</v>
          </cell>
          <cell r="FM379">
            <v>0</v>
          </cell>
          <cell r="FN379">
            <v>0</v>
          </cell>
          <cell r="FO379">
            <v>0</v>
          </cell>
          <cell r="FQ379">
            <v>0</v>
          </cell>
          <cell r="FR379">
            <v>0</v>
          </cell>
          <cell r="FS379">
            <v>0</v>
          </cell>
          <cell r="FU379">
            <v>0</v>
          </cell>
          <cell r="FV379">
            <v>0</v>
          </cell>
          <cell r="FW379">
            <v>0</v>
          </cell>
          <cell r="FY379">
            <v>0</v>
          </cell>
          <cell r="FZ379">
            <v>0</v>
          </cell>
          <cell r="GA379">
            <v>0</v>
          </cell>
          <cell r="GC379">
            <v>0</v>
          </cell>
          <cell r="GD379">
            <v>0</v>
          </cell>
          <cell r="GE379">
            <v>0</v>
          </cell>
          <cell r="GG379">
            <v>0</v>
          </cell>
          <cell r="GH379">
            <v>0</v>
          </cell>
          <cell r="GI379">
            <v>0</v>
          </cell>
          <cell r="GK379">
            <v>0</v>
          </cell>
          <cell r="GL379">
            <v>0</v>
          </cell>
          <cell r="GM379">
            <v>0</v>
          </cell>
          <cell r="GO379">
            <v>0</v>
          </cell>
          <cell r="GP379">
            <v>0</v>
          </cell>
          <cell r="GQ379">
            <v>0</v>
          </cell>
          <cell r="GS379">
            <v>0</v>
          </cell>
          <cell r="GT379">
            <v>0</v>
          </cell>
          <cell r="GU379">
            <v>0</v>
          </cell>
          <cell r="GW379">
            <v>0</v>
          </cell>
          <cell r="GX379">
            <v>0</v>
          </cell>
          <cell r="GY379">
            <v>0</v>
          </cell>
          <cell r="HA379">
            <v>0</v>
          </cell>
          <cell r="HB379">
            <v>0</v>
          </cell>
          <cell r="HC379">
            <v>0</v>
          </cell>
        </row>
        <row r="380">
          <cell r="H380" t="str">
            <v>1435017</v>
          </cell>
          <cell r="I380" t="str">
            <v>USD</v>
          </cell>
          <cell r="J380" t="str">
            <v>DRENE</v>
          </cell>
          <cell r="K380" t="str">
            <v>M4</v>
          </cell>
          <cell r="L380">
            <v>0</v>
          </cell>
          <cell r="M380">
            <v>0</v>
          </cell>
          <cell r="N380">
            <v>0.58799999999999997</v>
          </cell>
          <cell r="R380">
            <v>0.58799999999999997</v>
          </cell>
          <cell r="V380">
            <v>0.58799999999999997</v>
          </cell>
          <cell r="Z380">
            <v>0.58799999999999997</v>
          </cell>
          <cell r="AD380">
            <v>0.58799999999999997</v>
          </cell>
          <cell r="AH380">
            <v>0.58799999999999997</v>
          </cell>
          <cell r="AL380">
            <v>0.58799999999999997</v>
          </cell>
          <cell r="AP380">
            <v>0.58799999999999997</v>
          </cell>
          <cell r="AT380">
            <v>0.58799999999999997</v>
          </cell>
          <cell r="AX380">
            <v>0.58799999999999997</v>
          </cell>
          <cell r="BB380">
            <v>0.58799999999999997</v>
          </cell>
          <cell r="BF380">
            <v>0.58799999999999997</v>
          </cell>
          <cell r="BJ380">
            <v>0.58799999999999997</v>
          </cell>
          <cell r="BK380">
            <v>0</v>
          </cell>
          <cell r="BL380" t="str">
            <v xml:space="preserve"> </v>
          </cell>
          <cell r="BM380" t="str">
            <v xml:space="preserve"> </v>
          </cell>
          <cell r="BN380" t="str">
            <v xml:space="preserve"> </v>
          </cell>
          <cell r="BO380" t="str">
            <v xml:space="preserve"> </v>
          </cell>
          <cell r="BP380" t="str">
            <v xml:space="preserve"> </v>
          </cell>
          <cell r="BQ380" t="str">
            <v xml:space="preserve"> </v>
          </cell>
          <cell r="BR380" t="str">
            <v xml:space="preserve"> </v>
          </cell>
          <cell r="BS380" t="str">
            <v xml:space="preserve"> </v>
          </cell>
          <cell r="BT380" t="str">
            <v xml:space="preserve"> </v>
          </cell>
          <cell r="BU380" t="str">
            <v xml:space="preserve"> </v>
          </cell>
          <cell r="BV380" t="str">
            <v xml:space="preserve"> </v>
          </cell>
          <cell r="BW380" t="str">
            <v xml:space="preserve"> </v>
          </cell>
          <cell r="BX380" t="str">
            <v xml:space="preserve"> </v>
          </cell>
          <cell r="BY380" t="str">
            <v xml:space="preserve"> </v>
          </cell>
          <cell r="BZ380" t="str">
            <v xml:space="preserve"> </v>
          </cell>
          <cell r="CA380" t="str">
            <v xml:space="preserve"> </v>
          </cell>
          <cell r="CB380" t="str">
            <v xml:space="preserve"> </v>
          </cell>
          <cell r="CC380" t="str">
            <v xml:space="preserve"> </v>
          </cell>
          <cell r="CD380" t="str">
            <v xml:space="preserve"> </v>
          </cell>
          <cell r="CE380" t="str">
            <v xml:space="preserve"> </v>
          </cell>
          <cell r="CF380" t="str">
            <v xml:space="preserve"> </v>
          </cell>
          <cell r="CG380" t="str">
            <v xml:space="preserve"> </v>
          </cell>
          <cell r="CH380" t="str">
            <v xml:space="preserve"> </v>
          </cell>
          <cell r="CI380" t="str">
            <v xml:space="preserve"> </v>
          </cell>
          <cell r="CJ380" t="str">
            <v xml:space="preserve"> </v>
          </cell>
          <cell r="CK380" t="str">
            <v xml:space="preserve"> </v>
          </cell>
          <cell r="CL380" t="str">
            <v xml:space="preserve"> </v>
          </cell>
          <cell r="CM380" t="str">
            <v xml:space="preserve"> </v>
          </cell>
          <cell r="CN380" t="str">
            <v xml:space="preserve"> </v>
          </cell>
          <cell r="CO380" t="str">
            <v xml:space="preserve"> </v>
          </cell>
          <cell r="CP380" t="str">
            <v xml:space="preserve"> </v>
          </cell>
          <cell r="CQ380" t="str">
            <v xml:space="preserve"> </v>
          </cell>
          <cell r="CR380" t="str">
            <v xml:space="preserve"> </v>
          </cell>
          <cell r="CS380" t="str">
            <v xml:space="preserve"> </v>
          </cell>
          <cell r="CT380" t="str">
            <v xml:space="preserve"> </v>
          </cell>
          <cell r="CU380" t="str">
            <v xml:space="preserve"> </v>
          </cell>
          <cell r="CV380" t="str">
            <v xml:space="preserve"> </v>
          </cell>
          <cell r="CW380" t="str">
            <v xml:space="preserve"> </v>
          </cell>
          <cell r="CX380" t="str">
            <v xml:space="preserve"> </v>
          </cell>
          <cell r="CY380" t="str">
            <v xml:space="preserve"> </v>
          </cell>
          <cell r="CZ380" t="str">
            <v xml:space="preserve"> </v>
          </cell>
          <cell r="DA380" t="str">
            <v xml:space="preserve"> </v>
          </cell>
          <cell r="DB380" t="str">
            <v xml:space="preserve"> </v>
          </cell>
          <cell r="DC380" t="str">
            <v xml:space="preserve"> </v>
          </cell>
          <cell r="DD380" t="str">
            <v xml:space="preserve"> </v>
          </cell>
          <cell r="DE380" t="str">
            <v xml:space="preserve"> </v>
          </cell>
          <cell r="DF380" t="str">
            <v xml:space="preserve"> </v>
          </cell>
          <cell r="DG380" t="str">
            <v xml:space="preserve"> </v>
          </cell>
          <cell r="DH380" t="str">
            <v>2. OESChrysler Corporation1435017</v>
          </cell>
          <cell r="DI380">
            <v>0</v>
          </cell>
          <cell r="DJ380">
            <v>0</v>
          </cell>
          <cell r="DL380">
            <v>0</v>
          </cell>
          <cell r="DM380">
            <v>0</v>
          </cell>
          <cell r="DN380">
            <v>0</v>
          </cell>
          <cell r="DP380">
            <v>0</v>
          </cell>
          <cell r="DQ380">
            <v>0</v>
          </cell>
          <cell r="DR380">
            <v>0</v>
          </cell>
          <cell r="DT380">
            <v>0</v>
          </cell>
          <cell r="DU380">
            <v>0</v>
          </cell>
          <cell r="DV380">
            <v>0</v>
          </cell>
          <cell r="DX380">
            <v>0</v>
          </cell>
          <cell r="DY380">
            <v>0</v>
          </cell>
          <cell r="DZ380">
            <v>0</v>
          </cell>
          <cell r="EB380">
            <v>0</v>
          </cell>
          <cell r="EC380">
            <v>0</v>
          </cell>
          <cell r="ED380">
            <v>0</v>
          </cell>
          <cell r="EF380">
            <v>0</v>
          </cell>
          <cell r="EG380">
            <v>0</v>
          </cell>
          <cell r="EH380">
            <v>0</v>
          </cell>
          <cell r="EJ380">
            <v>0</v>
          </cell>
          <cell r="EK380">
            <v>0</v>
          </cell>
          <cell r="EL380">
            <v>0</v>
          </cell>
          <cell r="EN380">
            <v>0</v>
          </cell>
          <cell r="EO380">
            <v>0</v>
          </cell>
          <cell r="EP380">
            <v>0</v>
          </cell>
          <cell r="ER380">
            <v>0</v>
          </cell>
          <cell r="ES380">
            <v>0</v>
          </cell>
          <cell r="ET380">
            <v>0</v>
          </cell>
          <cell r="EV380">
            <v>0</v>
          </cell>
          <cell r="EW380">
            <v>0</v>
          </cell>
          <cell r="EX380">
            <v>0</v>
          </cell>
          <cell r="EZ380">
            <v>0</v>
          </cell>
          <cell r="FA380">
            <v>0</v>
          </cell>
          <cell r="FB380">
            <v>0</v>
          </cell>
          <cell r="FD380">
            <v>0</v>
          </cell>
          <cell r="FE380">
            <v>0</v>
          </cell>
          <cell r="FF380">
            <v>0</v>
          </cell>
          <cell r="FI380">
            <v>0</v>
          </cell>
          <cell r="FJ380">
            <v>0</v>
          </cell>
          <cell r="FK380">
            <v>0</v>
          </cell>
          <cell r="FM380">
            <v>0</v>
          </cell>
          <cell r="FN380">
            <v>0</v>
          </cell>
          <cell r="FO380">
            <v>0</v>
          </cell>
          <cell r="FQ380">
            <v>0</v>
          </cell>
          <cell r="FR380">
            <v>0</v>
          </cell>
          <cell r="FS380">
            <v>0</v>
          </cell>
          <cell r="FU380">
            <v>0</v>
          </cell>
          <cell r="FV380">
            <v>0</v>
          </cell>
          <cell r="FW380">
            <v>0</v>
          </cell>
          <cell r="FY380">
            <v>0</v>
          </cell>
          <cell r="FZ380">
            <v>0</v>
          </cell>
          <cell r="GA380">
            <v>0</v>
          </cell>
          <cell r="GC380">
            <v>0</v>
          </cell>
          <cell r="GD380">
            <v>0</v>
          </cell>
          <cell r="GE380">
            <v>0</v>
          </cell>
          <cell r="GG380">
            <v>0</v>
          </cell>
          <cell r="GH380">
            <v>0</v>
          </cell>
          <cell r="GI380">
            <v>0</v>
          </cell>
          <cell r="GK380">
            <v>0</v>
          </cell>
          <cell r="GL380">
            <v>0</v>
          </cell>
          <cell r="GM380">
            <v>0</v>
          </cell>
          <cell r="GO380">
            <v>0</v>
          </cell>
          <cell r="GP380">
            <v>0</v>
          </cell>
          <cell r="GQ380">
            <v>0</v>
          </cell>
          <cell r="GS380">
            <v>0</v>
          </cell>
          <cell r="GT380">
            <v>0</v>
          </cell>
          <cell r="GU380">
            <v>0</v>
          </cell>
          <cell r="GW380">
            <v>0</v>
          </cell>
          <cell r="GX380">
            <v>0</v>
          </cell>
          <cell r="GY380">
            <v>0</v>
          </cell>
          <cell r="HA380">
            <v>0</v>
          </cell>
          <cell r="HB380">
            <v>0</v>
          </cell>
          <cell r="HC380">
            <v>0</v>
          </cell>
        </row>
        <row r="381">
          <cell r="H381" t="str">
            <v>1435017</v>
          </cell>
          <cell r="I381" t="str">
            <v>USD</v>
          </cell>
          <cell r="J381" t="str">
            <v>DRENE</v>
          </cell>
          <cell r="K381" t="str">
            <v>M4</v>
          </cell>
          <cell r="L381">
            <v>0</v>
          </cell>
          <cell r="M381">
            <v>0</v>
          </cell>
          <cell r="N381">
            <v>0.53900000000000003</v>
          </cell>
          <cell r="R381">
            <v>0.53900000000000003</v>
          </cell>
          <cell r="V381">
            <v>0.53900000000000003</v>
          </cell>
          <cell r="Z381">
            <v>0.53900000000000003</v>
          </cell>
          <cell r="AD381">
            <v>0.53900000000000003</v>
          </cell>
          <cell r="AH381">
            <v>0.53900000000000003</v>
          </cell>
          <cell r="AL381">
            <v>0.53900000000000003</v>
          </cell>
          <cell r="AP381">
            <v>0.53900000000000003</v>
          </cell>
          <cell r="AT381">
            <v>0.53900000000000003</v>
          </cell>
          <cell r="AX381">
            <v>0.53900000000000003</v>
          </cell>
          <cell r="BB381">
            <v>0.53900000000000003</v>
          </cell>
          <cell r="BF381">
            <v>0.53900000000000003</v>
          </cell>
          <cell r="BJ381">
            <v>0.53900000000000003</v>
          </cell>
          <cell r="BK381">
            <v>0</v>
          </cell>
          <cell r="BL381" t="str">
            <v xml:space="preserve"> </v>
          </cell>
          <cell r="BM381" t="str">
            <v xml:space="preserve"> </v>
          </cell>
          <cell r="BN381" t="str">
            <v xml:space="preserve"> </v>
          </cell>
          <cell r="BO381" t="str">
            <v xml:space="preserve"> </v>
          </cell>
          <cell r="BP381" t="str">
            <v xml:space="preserve"> </v>
          </cell>
          <cell r="BQ381" t="str">
            <v xml:space="preserve"> </v>
          </cell>
          <cell r="BR381" t="str">
            <v xml:space="preserve"> </v>
          </cell>
          <cell r="BS381" t="str">
            <v xml:space="preserve"> </v>
          </cell>
          <cell r="BT381" t="str">
            <v xml:space="preserve"> </v>
          </cell>
          <cell r="BU381" t="str">
            <v xml:space="preserve"> </v>
          </cell>
          <cell r="BV381" t="str">
            <v xml:space="preserve"> </v>
          </cell>
          <cell r="BW381" t="str">
            <v xml:space="preserve"> </v>
          </cell>
          <cell r="BX381" t="str">
            <v xml:space="preserve"> </v>
          </cell>
          <cell r="BY381" t="str">
            <v xml:space="preserve"> </v>
          </cell>
          <cell r="BZ381" t="str">
            <v xml:space="preserve"> </v>
          </cell>
          <cell r="CA381" t="str">
            <v xml:space="preserve"> </v>
          </cell>
          <cell r="CB381" t="str">
            <v xml:space="preserve"> </v>
          </cell>
          <cell r="CC381" t="str">
            <v xml:space="preserve"> </v>
          </cell>
          <cell r="CD381" t="str">
            <v xml:space="preserve"> </v>
          </cell>
          <cell r="CE381" t="str">
            <v xml:space="preserve"> </v>
          </cell>
          <cell r="CF381" t="str">
            <v xml:space="preserve"> </v>
          </cell>
          <cell r="CG381" t="str">
            <v xml:space="preserve"> </v>
          </cell>
          <cell r="CH381" t="str">
            <v xml:space="preserve"> </v>
          </cell>
          <cell r="CI381" t="str">
            <v xml:space="preserve"> </v>
          </cell>
          <cell r="CJ381" t="str">
            <v xml:space="preserve"> </v>
          </cell>
          <cell r="CK381" t="str">
            <v xml:space="preserve"> </v>
          </cell>
          <cell r="CL381" t="str">
            <v xml:space="preserve"> </v>
          </cell>
          <cell r="CM381" t="str">
            <v xml:space="preserve"> </v>
          </cell>
          <cell r="CN381" t="str">
            <v xml:space="preserve"> </v>
          </cell>
          <cell r="CO381" t="str">
            <v xml:space="preserve"> </v>
          </cell>
          <cell r="CP381" t="str">
            <v xml:space="preserve"> </v>
          </cell>
          <cell r="CQ381" t="str">
            <v xml:space="preserve"> </v>
          </cell>
          <cell r="CR381" t="str">
            <v xml:space="preserve"> </v>
          </cell>
          <cell r="CS381" t="str">
            <v xml:space="preserve"> </v>
          </cell>
          <cell r="CT381" t="str">
            <v xml:space="preserve"> </v>
          </cell>
          <cell r="CU381" t="str">
            <v xml:space="preserve"> </v>
          </cell>
          <cell r="CV381" t="str">
            <v xml:space="preserve"> </v>
          </cell>
          <cell r="CW381" t="str">
            <v xml:space="preserve"> </v>
          </cell>
          <cell r="CX381" t="str">
            <v xml:space="preserve"> </v>
          </cell>
          <cell r="CY381" t="str">
            <v xml:space="preserve"> </v>
          </cell>
          <cell r="CZ381" t="str">
            <v xml:space="preserve"> </v>
          </cell>
          <cell r="DA381" t="str">
            <v xml:space="preserve"> </v>
          </cell>
          <cell r="DB381" t="str">
            <v xml:space="preserve"> </v>
          </cell>
          <cell r="DC381" t="str">
            <v xml:space="preserve"> </v>
          </cell>
          <cell r="DD381" t="str">
            <v xml:space="preserve"> </v>
          </cell>
          <cell r="DE381" t="str">
            <v xml:space="preserve"> </v>
          </cell>
          <cell r="DF381" t="str">
            <v xml:space="preserve"> </v>
          </cell>
          <cell r="DG381" t="str">
            <v xml:space="preserve"> </v>
          </cell>
          <cell r="DH381" t="str">
            <v>2. OESChrysler Corporation1435017</v>
          </cell>
          <cell r="DI381">
            <v>0</v>
          </cell>
          <cell r="DJ381">
            <v>0</v>
          </cell>
          <cell r="DL381">
            <v>0</v>
          </cell>
          <cell r="DM381">
            <v>0</v>
          </cell>
          <cell r="DN381">
            <v>0</v>
          </cell>
          <cell r="DP381">
            <v>0</v>
          </cell>
          <cell r="DQ381">
            <v>0</v>
          </cell>
          <cell r="DR381">
            <v>0</v>
          </cell>
          <cell r="DT381">
            <v>0</v>
          </cell>
          <cell r="DU381">
            <v>0</v>
          </cell>
          <cell r="DV381">
            <v>0</v>
          </cell>
          <cell r="DX381">
            <v>0</v>
          </cell>
          <cell r="DY381">
            <v>0</v>
          </cell>
          <cell r="DZ381">
            <v>0</v>
          </cell>
          <cell r="EB381">
            <v>0</v>
          </cell>
          <cell r="EC381">
            <v>0</v>
          </cell>
          <cell r="ED381">
            <v>0</v>
          </cell>
          <cell r="EF381">
            <v>0</v>
          </cell>
          <cell r="EG381">
            <v>0</v>
          </cell>
          <cell r="EH381">
            <v>0</v>
          </cell>
          <cell r="EJ381">
            <v>0</v>
          </cell>
          <cell r="EK381">
            <v>0</v>
          </cell>
          <cell r="EL381">
            <v>0</v>
          </cell>
          <cell r="EN381">
            <v>0</v>
          </cell>
          <cell r="EO381">
            <v>0</v>
          </cell>
          <cell r="EP381">
            <v>0</v>
          </cell>
          <cell r="ER381">
            <v>0</v>
          </cell>
          <cell r="ES381">
            <v>0</v>
          </cell>
          <cell r="ET381">
            <v>0</v>
          </cell>
          <cell r="EV381">
            <v>0</v>
          </cell>
          <cell r="EW381">
            <v>0</v>
          </cell>
          <cell r="EX381">
            <v>0</v>
          </cell>
          <cell r="EZ381">
            <v>0</v>
          </cell>
          <cell r="FA381">
            <v>0</v>
          </cell>
          <cell r="FB381">
            <v>0</v>
          </cell>
          <cell r="FD381">
            <v>0</v>
          </cell>
          <cell r="FE381">
            <v>0</v>
          </cell>
          <cell r="FF381">
            <v>0</v>
          </cell>
          <cell r="FI381">
            <v>0</v>
          </cell>
          <cell r="FJ381">
            <v>0</v>
          </cell>
          <cell r="FK381">
            <v>0</v>
          </cell>
          <cell r="FM381">
            <v>0</v>
          </cell>
          <cell r="FN381">
            <v>0</v>
          </cell>
          <cell r="FO381">
            <v>0</v>
          </cell>
          <cell r="FQ381">
            <v>0</v>
          </cell>
          <cell r="FR381">
            <v>0</v>
          </cell>
          <cell r="FS381">
            <v>0</v>
          </cell>
          <cell r="FU381">
            <v>0</v>
          </cell>
          <cell r="FV381">
            <v>0</v>
          </cell>
          <cell r="FW381">
            <v>0</v>
          </cell>
          <cell r="FY381">
            <v>0</v>
          </cell>
          <cell r="FZ381">
            <v>0</v>
          </cell>
          <cell r="GA381">
            <v>0</v>
          </cell>
          <cell r="GC381">
            <v>0</v>
          </cell>
          <cell r="GD381">
            <v>0</v>
          </cell>
          <cell r="GE381">
            <v>0</v>
          </cell>
          <cell r="GG381">
            <v>0</v>
          </cell>
          <cell r="GH381">
            <v>0</v>
          </cell>
          <cell r="GI381">
            <v>0</v>
          </cell>
          <cell r="GK381">
            <v>0</v>
          </cell>
          <cell r="GL381">
            <v>0</v>
          </cell>
          <cell r="GM381">
            <v>0</v>
          </cell>
          <cell r="GO381">
            <v>0</v>
          </cell>
          <cell r="GP381">
            <v>0</v>
          </cell>
          <cell r="GQ381">
            <v>0</v>
          </cell>
          <cell r="GS381">
            <v>0</v>
          </cell>
          <cell r="GT381">
            <v>0</v>
          </cell>
          <cell r="GU381">
            <v>0</v>
          </cell>
          <cell r="GW381">
            <v>0</v>
          </cell>
          <cell r="GX381">
            <v>0</v>
          </cell>
          <cell r="GY381">
            <v>0</v>
          </cell>
          <cell r="HA381">
            <v>0</v>
          </cell>
          <cell r="HB381">
            <v>0</v>
          </cell>
          <cell r="HC381">
            <v>0</v>
          </cell>
        </row>
        <row r="382">
          <cell r="H382" t="str">
            <v>1435017</v>
          </cell>
          <cell r="I382" t="str">
            <v>USD</v>
          </cell>
          <cell r="J382" t="str">
            <v>DRENE</v>
          </cell>
          <cell r="K382" t="str">
            <v>M4</v>
          </cell>
          <cell r="L382">
            <v>0</v>
          </cell>
          <cell r="M382">
            <v>0</v>
          </cell>
          <cell r="N382">
            <v>0.58799999999999997</v>
          </cell>
          <cell r="R382">
            <v>0.58799999999999997</v>
          </cell>
          <cell r="V382">
            <v>0.58799999999999997</v>
          </cell>
          <cell r="Z382">
            <v>0.58799999999999997</v>
          </cell>
          <cell r="AD382">
            <v>0.58799999999999997</v>
          </cell>
          <cell r="AH382">
            <v>0.58799999999999997</v>
          </cell>
          <cell r="AL382">
            <v>0.58799999999999997</v>
          </cell>
          <cell r="AP382">
            <v>0.58799999999999997</v>
          </cell>
          <cell r="AT382">
            <v>0.58799999999999997</v>
          </cell>
          <cell r="AX382">
            <v>0.58799999999999997</v>
          </cell>
          <cell r="BB382">
            <v>0.58799999999999997</v>
          </cell>
          <cell r="BF382">
            <v>0.58799999999999997</v>
          </cell>
          <cell r="BJ382">
            <v>0.58799999999999997</v>
          </cell>
          <cell r="BK382">
            <v>0</v>
          </cell>
          <cell r="BL382" t="str">
            <v xml:space="preserve"> </v>
          </cell>
          <cell r="BM382" t="str">
            <v xml:space="preserve"> </v>
          </cell>
          <cell r="BN382" t="str">
            <v xml:space="preserve"> </v>
          </cell>
          <cell r="BO382" t="str">
            <v xml:space="preserve"> </v>
          </cell>
          <cell r="BP382" t="str">
            <v xml:space="preserve"> </v>
          </cell>
          <cell r="BQ382" t="str">
            <v xml:space="preserve"> </v>
          </cell>
          <cell r="BR382" t="str">
            <v xml:space="preserve"> </v>
          </cell>
          <cell r="BS382" t="str">
            <v xml:space="preserve"> </v>
          </cell>
          <cell r="BT382" t="str">
            <v xml:space="preserve"> </v>
          </cell>
          <cell r="BU382" t="str">
            <v xml:space="preserve"> </v>
          </cell>
          <cell r="BV382" t="str">
            <v xml:space="preserve"> </v>
          </cell>
          <cell r="BW382" t="str">
            <v xml:space="preserve"> </v>
          </cell>
          <cell r="BX382" t="str">
            <v xml:space="preserve"> </v>
          </cell>
          <cell r="BY382" t="str">
            <v xml:space="preserve"> </v>
          </cell>
          <cell r="BZ382" t="str">
            <v xml:space="preserve"> </v>
          </cell>
          <cell r="CA382" t="str">
            <v xml:space="preserve"> </v>
          </cell>
          <cell r="CB382" t="str">
            <v xml:space="preserve"> </v>
          </cell>
          <cell r="CC382" t="str">
            <v xml:space="preserve"> </v>
          </cell>
          <cell r="CD382" t="str">
            <v xml:space="preserve"> </v>
          </cell>
          <cell r="CE382" t="str">
            <v xml:space="preserve"> </v>
          </cell>
          <cell r="CF382" t="str">
            <v xml:space="preserve"> </v>
          </cell>
          <cell r="CG382" t="str">
            <v xml:space="preserve"> </v>
          </cell>
          <cell r="CH382" t="str">
            <v xml:space="preserve"> </v>
          </cell>
          <cell r="CI382" t="str">
            <v xml:space="preserve"> </v>
          </cell>
          <cell r="CJ382" t="str">
            <v xml:space="preserve"> </v>
          </cell>
          <cell r="CK382" t="str">
            <v xml:space="preserve"> </v>
          </cell>
          <cell r="CL382" t="str">
            <v xml:space="preserve"> </v>
          </cell>
          <cell r="CM382" t="str">
            <v xml:space="preserve"> </v>
          </cell>
          <cell r="CN382" t="str">
            <v xml:space="preserve"> </v>
          </cell>
          <cell r="CO382" t="str">
            <v xml:space="preserve"> </v>
          </cell>
          <cell r="CP382" t="str">
            <v xml:space="preserve"> </v>
          </cell>
          <cell r="CQ382" t="str">
            <v xml:space="preserve"> </v>
          </cell>
          <cell r="CR382" t="str">
            <v xml:space="preserve"> </v>
          </cell>
          <cell r="CS382" t="str">
            <v xml:space="preserve"> </v>
          </cell>
          <cell r="CT382" t="str">
            <v xml:space="preserve"> </v>
          </cell>
          <cell r="CU382" t="str">
            <v xml:space="preserve"> </v>
          </cell>
          <cell r="CV382" t="str">
            <v xml:space="preserve"> </v>
          </cell>
          <cell r="CW382" t="str">
            <v xml:space="preserve"> </v>
          </cell>
          <cell r="CX382" t="str">
            <v xml:space="preserve"> </v>
          </cell>
          <cell r="CY382" t="str">
            <v xml:space="preserve"> </v>
          </cell>
          <cell r="CZ382" t="str">
            <v xml:space="preserve"> </v>
          </cell>
          <cell r="DA382" t="str">
            <v xml:space="preserve"> </v>
          </cell>
          <cell r="DB382" t="str">
            <v xml:space="preserve"> </v>
          </cell>
          <cell r="DC382" t="str">
            <v xml:space="preserve"> </v>
          </cell>
          <cell r="DD382" t="str">
            <v xml:space="preserve"> </v>
          </cell>
          <cell r="DE382" t="str">
            <v xml:space="preserve"> </v>
          </cell>
          <cell r="DF382" t="str">
            <v xml:space="preserve"> </v>
          </cell>
          <cell r="DG382" t="str">
            <v xml:space="preserve"> </v>
          </cell>
          <cell r="DH382" t="str">
            <v>2. OESChrysler Corporation1435017</v>
          </cell>
          <cell r="DI382">
            <v>0</v>
          </cell>
          <cell r="DJ382">
            <v>0</v>
          </cell>
          <cell r="DL382">
            <v>0</v>
          </cell>
          <cell r="DM382">
            <v>0</v>
          </cell>
          <cell r="DN382">
            <v>0</v>
          </cell>
          <cell r="DP382">
            <v>0</v>
          </cell>
          <cell r="DQ382">
            <v>0</v>
          </cell>
          <cell r="DR382">
            <v>0</v>
          </cell>
          <cell r="DT382">
            <v>0</v>
          </cell>
          <cell r="DU382">
            <v>0</v>
          </cell>
          <cell r="DV382">
            <v>0</v>
          </cell>
          <cell r="DX382">
            <v>0</v>
          </cell>
          <cell r="DY382">
            <v>0</v>
          </cell>
          <cell r="DZ382">
            <v>0</v>
          </cell>
          <cell r="EB382">
            <v>0</v>
          </cell>
          <cell r="EC382">
            <v>0</v>
          </cell>
          <cell r="ED382">
            <v>0</v>
          </cell>
          <cell r="EF382">
            <v>0</v>
          </cell>
          <cell r="EG382">
            <v>0</v>
          </cell>
          <cell r="EH382">
            <v>0</v>
          </cell>
          <cell r="EJ382">
            <v>0</v>
          </cell>
          <cell r="EK382">
            <v>0</v>
          </cell>
          <cell r="EL382">
            <v>0</v>
          </cell>
          <cell r="EN382">
            <v>0</v>
          </cell>
          <cell r="EO382">
            <v>0</v>
          </cell>
          <cell r="EP382">
            <v>0</v>
          </cell>
          <cell r="ER382">
            <v>0</v>
          </cell>
          <cell r="ES382">
            <v>0</v>
          </cell>
          <cell r="ET382">
            <v>0</v>
          </cell>
          <cell r="EV382">
            <v>0</v>
          </cell>
          <cell r="EW382">
            <v>0</v>
          </cell>
          <cell r="EX382">
            <v>0</v>
          </cell>
          <cell r="EZ382">
            <v>0</v>
          </cell>
          <cell r="FA382">
            <v>0</v>
          </cell>
          <cell r="FB382">
            <v>0</v>
          </cell>
          <cell r="FD382">
            <v>0</v>
          </cell>
          <cell r="FE382">
            <v>0</v>
          </cell>
          <cell r="FF382">
            <v>0</v>
          </cell>
          <cell r="FI382">
            <v>0</v>
          </cell>
          <cell r="FJ382">
            <v>0</v>
          </cell>
          <cell r="FK382">
            <v>0</v>
          </cell>
          <cell r="FM382">
            <v>0</v>
          </cell>
          <cell r="FN382">
            <v>0</v>
          </cell>
          <cell r="FO382">
            <v>0</v>
          </cell>
          <cell r="FQ382">
            <v>0</v>
          </cell>
          <cell r="FR382">
            <v>0</v>
          </cell>
          <cell r="FS382">
            <v>0</v>
          </cell>
          <cell r="FU382">
            <v>0</v>
          </cell>
          <cell r="FV382">
            <v>0</v>
          </cell>
          <cell r="FW382">
            <v>0</v>
          </cell>
          <cell r="FY382">
            <v>0</v>
          </cell>
          <cell r="FZ382">
            <v>0</v>
          </cell>
          <cell r="GA382">
            <v>0</v>
          </cell>
          <cell r="GC382">
            <v>0</v>
          </cell>
          <cell r="GD382">
            <v>0</v>
          </cell>
          <cell r="GE382">
            <v>0</v>
          </cell>
          <cell r="GG382">
            <v>0</v>
          </cell>
          <cell r="GH382">
            <v>0</v>
          </cell>
          <cell r="GI382">
            <v>0</v>
          </cell>
          <cell r="GK382">
            <v>0</v>
          </cell>
          <cell r="GL382">
            <v>0</v>
          </cell>
          <cell r="GM382">
            <v>0</v>
          </cell>
          <cell r="GO382">
            <v>0</v>
          </cell>
          <cell r="GP382">
            <v>0</v>
          </cell>
          <cell r="GQ382">
            <v>0</v>
          </cell>
          <cell r="GS382">
            <v>0</v>
          </cell>
          <cell r="GT382">
            <v>0</v>
          </cell>
          <cell r="GU382">
            <v>0</v>
          </cell>
          <cell r="GW382">
            <v>0</v>
          </cell>
          <cell r="GX382">
            <v>0</v>
          </cell>
          <cell r="GY382">
            <v>0</v>
          </cell>
          <cell r="HA382">
            <v>0</v>
          </cell>
          <cell r="HB382">
            <v>0</v>
          </cell>
          <cell r="HC382">
            <v>0</v>
          </cell>
        </row>
        <row r="383">
          <cell r="H383" t="str">
            <v>1465012</v>
          </cell>
          <cell r="I383" t="str">
            <v>USD</v>
          </cell>
          <cell r="J383" t="str">
            <v>TOLVA PARA VENTILADOR B5</v>
          </cell>
          <cell r="K383" t="str">
            <v>T8</v>
          </cell>
          <cell r="L383">
            <v>0</v>
          </cell>
          <cell r="M383">
            <v>0</v>
          </cell>
          <cell r="N383">
            <v>6.9972000000000003</v>
          </cell>
          <cell r="R383">
            <v>6.9972000000000003</v>
          </cell>
          <cell r="V383">
            <v>6.9972000000000003</v>
          </cell>
          <cell r="Z383">
            <v>6.9972000000000003</v>
          </cell>
          <cell r="AD383">
            <v>6.9972000000000003</v>
          </cell>
          <cell r="AH383">
            <v>6.9972000000000003</v>
          </cell>
          <cell r="AL383">
            <v>6.9972000000000003</v>
          </cell>
          <cell r="AP383">
            <v>6.9972000000000003</v>
          </cell>
          <cell r="AT383">
            <v>6.9972000000000003</v>
          </cell>
          <cell r="AX383">
            <v>6.9972000000000003</v>
          </cell>
          <cell r="BB383">
            <v>6.9972000000000003</v>
          </cell>
          <cell r="BF383">
            <v>6.9972000000000003</v>
          </cell>
          <cell r="BJ383">
            <v>6.9972000000000003</v>
          </cell>
          <cell r="BK383">
            <v>0</v>
          </cell>
          <cell r="BL383" t="str">
            <v xml:space="preserve"> </v>
          </cell>
          <cell r="BM383" t="str">
            <v xml:space="preserve"> </v>
          </cell>
          <cell r="BN383" t="str">
            <v xml:space="preserve"> </v>
          </cell>
          <cell r="BO383" t="str">
            <v xml:space="preserve"> </v>
          </cell>
          <cell r="BP383" t="str">
            <v xml:space="preserve"> </v>
          </cell>
          <cell r="BQ383" t="str">
            <v xml:space="preserve"> </v>
          </cell>
          <cell r="BR383" t="str">
            <v xml:space="preserve"> </v>
          </cell>
          <cell r="BS383" t="str">
            <v xml:space="preserve"> </v>
          </cell>
          <cell r="BT383" t="str">
            <v xml:space="preserve"> </v>
          </cell>
          <cell r="BU383" t="str">
            <v xml:space="preserve"> </v>
          </cell>
          <cell r="BV383" t="str">
            <v xml:space="preserve"> </v>
          </cell>
          <cell r="BW383" t="str">
            <v xml:space="preserve"> </v>
          </cell>
          <cell r="BX383" t="str">
            <v xml:space="preserve"> </v>
          </cell>
          <cell r="BY383" t="str">
            <v xml:space="preserve"> </v>
          </cell>
          <cell r="BZ383" t="str">
            <v xml:space="preserve"> </v>
          </cell>
          <cell r="CA383" t="str">
            <v xml:space="preserve"> </v>
          </cell>
          <cell r="CB383" t="str">
            <v xml:space="preserve"> </v>
          </cell>
          <cell r="CC383" t="str">
            <v xml:space="preserve"> </v>
          </cell>
          <cell r="CD383" t="str">
            <v xml:space="preserve"> </v>
          </cell>
          <cell r="CE383" t="str">
            <v xml:space="preserve"> </v>
          </cell>
          <cell r="CF383" t="str">
            <v xml:space="preserve"> </v>
          </cell>
          <cell r="CG383" t="str">
            <v xml:space="preserve"> </v>
          </cell>
          <cell r="CH383" t="str">
            <v xml:space="preserve"> </v>
          </cell>
          <cell r="CI383" t="str">
            <v xml:space="preserve"> </v>
          </cell>
          <cell r="CJ383" t="str">
            <v xml:space="preserve"> </v>
          </cell>
          <cell r="CK383" t="str">
            <v xml:space="preserve"> </v>
          </cell>
          <cell r="CL383" t="str">
            <v xml:space="preserve"> </v>
          </cell>
          <cell r="CM383" t="str">
            <v xml:space="preserve"> </v>
          </cell>
          <cell r="CN383" t="str">
            <v xml:space="preserve"> </v>
          </cell>
          <cell r="CO383" t="str">
            <v xml:space="preserve"> </v>
          </cell>
          <cell r="CP383" t="str">
            <v xml:space="preserve"> </v>
          </cell>
          <cell r="CQ383" t="str">
            <v xml:space="preserve"> </v>
          </cell>
          <cell r="CR383" t="str">
            <v xml:space="preserve"> </v>
          </cell>
          <cell r="CS383" t="str">
            <v xml:space="preserve"> </v>
          </cell>
          <cell r="CT383" t="str">
            <v xml:space="preserve"> </v>
          </cell>
          <cell r="CU383" t="str">
            <v xml:space="preserve"> </v>
          </cell>
          <cell r="CV383" t="str">
            <v xml:space="preserve"> </v>
          </cell>
          <cell r="CW383" t="str">
            <v xml:space="preserve"> </v>
          </cell>
          <cell r="CX383" t="str">
            <v xml:space="preserve"> </v>
          </cell>
          <cell r="CY383" t="str">
            <v xml:space="preserve"> </v>
          </cell>
          <cell r="CZ383" t="str">
            <v xml:space="preserve"> </v>
          </cell>
          <cell r="DA383" t="str">
            <v xml:space="preserve"> </v>
          </cell>
          <cell r="DB383" t="str">
            <v xml:space="preserve"> </v>
          </cell>
          <cell r="DC383" t="str">
            <v xml:space="preserve"> </v>
          </cell>
          <cell r="DD383" t="str">
            <v xml:space="preserve"> </v>
          </cell>
          <cell r="DE383" t="str">
            <v xml:space="preserve"> </v>
          </cell>
          <cell r="DF383" t="str">
            <v xml:space="preserve"> </v>
          </cell>
          <cell r="DG383" t="str">
            <v xml:space="preserve"> </v>
          </cell>
          <cell r="DH383" t="str">
            <v>2. OESChrysler Corporation1465012</v>
          </cell>
          <cell r="DI383">
            <v>0</v>
          </cell>
          <cell r="DJ383">
            <v>0</v>
          </cell>
          <cell r="DL383">
            <v>0</v>
          </cell>
          <cell r="DM383">
            <v>0</v>
          </cell>
          <cell r="DN383">
            <v>0</v>
          </cell>
          <cell r="DP383">
            <v>0</v>
          </cell>
          <cell r="DQ383">
            <v>0</v>
          </cell>
          <cell r="DR383">
            <v>0</v>
          </cell>
          <cell r="DT383">
            <v>0</v>
          </cell>
          <cell r="DU383">
            <v>0</v>
          </cell>
          <cell r="DV383">
            <v>0</v>
          </cell>
          <cell r="DX383">
            <v>0</v>
          </cell>
          <cell r="DY383">
            <v>0</v>
          </cell>
          <cell r="DZ383">
            <v>0</v>
          </cell>
          <cell r="EB383">
            <v>0</v>
          </cell>
          <cell r="EC383">
            <v>0</v>
          </cell>
          <cell r="ED383">
            <v>0</v>
          </cell>
          <cell r="EF383">
            <v>0</v>
          </cell>
          <cell r="EG383">
            <v>0</v>
          </cell>
          <cell r="EH383">
            <v>0</v>
          </cell>
          <cell r="EJ383">
            <v>0</v>
          </cell>
          <cell r="EK383">
            <v>0</v>
          </cell>
          <cell r="EL383">
            <v>0</v>
          </cell>
          <cell r="EN383">
            <v>0</v>
          </cell>
          <cell r="EO383">
            <v>0</v>
          </cell>
          <cell r="EP383">
            <v>0</v>
          </cell>
          <cell r="ER383">
            <v>0</v>
          </cell>
          <cell r="ES383">
            <v>0</v>
          </cell>
          <cell r="ET383">
            <v>0</v>
          </cell>
          <cell r="EV383">
            <v>0</v>
          </cell>
          <cell r="EW383">
            <v>0</v>
          </cell>
          <cell r="EX383">
            <v>0</v>
          </cell>
          <cell r="EZ383">
            <v>0</v>
          </cell>
          <cell r="FA383">
            <v>0</v>
          </cell>
          <cell r="FB383">
            <v>0</v>
          </cell>
          <cell r="FD383">
            <v>0</v>
          </cell>
          <cell r="FE383">
            <v>0</v>
          </cell>
          <cell r="FF383">
            <v>0</v>
          </cell>
          <cell r="FI383">
            <v>0</v>
          </cell>
          <cell r="FJ383">
            <v>0</v>
          </cell>
          <cell r="FK383">
            <v>0</v>
          </cell>
          <cell r="FM383">
            <v>0</v>
          </cell>
          <cell r="FN383">
            <v>0</v>
          </cell>
          <cell r="FO383">
            <v>0</v>
          </cell>
          <cell r="FQ383">
            <v>0</v>
          </cell>
          <cell r="FR383">
            <v>0</v>
          </cell>
          <cell r="FS383">
            <v>0</v>
          </cell>
          <cell r="FU383">
            <v>0</v>
          </cell>
          <cell r="FV383">
            <v>0</v>
          </cell>
          <cell r="FW383">
            <v>0</v>
          </cell>
          <cell r="FY383">
            <v>0</v>
          </cell>
          <cell r="FZ383">
            <v>0</v>
          </cell>
          <cell r="GA383">
            <v>0</v>
          </cell>
          <cell r="GC383">
            <v>0</v>
          </cell>
          <cell r="GD383">
            <v>0</v>
          </cell>
          <cell r="GE383">
            <v>0</v>
          </cell>
          <cell r="GG383">
            <v>0</v>
          </cell>
          <cell r="GH383">
            <v>0</v>
          </cell>
          <cell r="GI383">
            <v>0</v>
          </cell>
          <cell r="GK383">
            <v>0</v>
          </cell>
          <cell r="GL383">
            <v>0</v>
          </cell>
          <cell r="GM383">
            <v>0</v>
          </cell>
          <cell r="GO383">
            <v>0</v>
          </cell>
          <cell r="GP383">
            <v>0</v>
          </cell>
          <cell r="GQ383">
            <v>0</v>
          </cell>
          <cell r="GS383">
            <v>0</v>
          </cell>
          <cell r="GT383">
            <v>0</v>
          </cell>
          <cell r="GU383">
            <v>0</v>
          </cell>
          <cell r="GW383">
            <v>0</v>
          </cell>
          <cell r="GX383">
            <v>0</v>
          </cell>
          <cell r="GY383">
            <v>0</v>
          </cell>
          <cell r="HA383">
            <v>0</v>
          </cell>
          <cell r="HB383">
            <v>0</v>
          </cell>
          <cell r="HC383">
            <v>0</v>
          </cell>
        </row>
        <row r="384">
          <cell r="H384" t="str">
            <v>1500730</v>
          </cell>
          <cell r="I384" t="str">
            <v>USD</v>
          </cell>
          <cell r="J384" t="str">
            <v>SOPORTE</v>
          </cell>
          <cell r="K384" t="str">
            <v>M1</v>
          </cell>
          <cell r="L384">
            <v>0</v>
          </cell>
          <cell r="M384">
            <v>0</v>
          </cell>
          <cell r="N384">
            <v>3.2928000000000006</v>
          </cell>
          <cell r="R384">
            <v>3.2928000000000006</v>
          </cell>
          <cell r="V384">
            <v>3.2928000000000006</v>
          </cell>
          <cell r="Z384">
            <v>3.2928000000000006</v>
          </cell>
          <cell r="AD384">
            <v>3.2928000000000006</v>
          </cell>
          <cell r="AH384">
            <v>3.2928000000000006</v>
          </cell>
          <cell r="AL384">
            <v>3.2928000000000006</v>
          </cell>
          <cell r="AP384">
            <v>3.2928000000000006</v>
          </cell>
          <cell r="AT384">
            <v>3.2928000000000006</v>
          </cell>
          <cell r="AX384">
            <v>3.2928000000000006</v>
          </cell>
          <cell r="BB384">
            <v>3.2928000000000006</v>
          </cell>
          <cell r="BF384">
            <v>3.2928000000000006</v>
          </cell>
          <cell r="BJ384">
            <v>3.2928000000000006</v>
          </cell>
          <cell r="BK384">
            <v>0</v>
          </cell>
          <cell r="BL384" t="str">
            <v xml:space="preserve"> </v>
          </cell>
          <cell r="BM384" t="str">
            <v xml:space="preserve"> </v>
          </cell>
          <cell r="BN384" t="str">
            <v xml:space="preserve"> </v>
          </cell>
          <cell r="BO384" t="str">
            <v xml:space="preserve"> </v>
          </cell>
          <cell r="BP384" t="str">
            <v xml:space="preserve"> </v>
          </cell>
          <cell r="BQ384" t="str">
            <v xml:space="preserve"> </v>
          </cell>
          <cell r="BR384" t="str">
            <v xml:space="preserve"> </v>
          </cell>
          <cell r="BS384" t="str">
            <v xml:space="preserve"> </v>
          </cell>
          <cell r="BT384" t="str">
            <v xml:space="preserve"> </v>
          </cell>
          <cell r="BU384" t="str">
            <v xml:space="preserve"> </v>
          </cell>
          <cell r="BV384" t="str">
            <v xml:space="preserve"> </v>
          </cell>
          <cell r="BW384" t="str">
            <v xml:space="preserve"> </v>
          </cell>
          <cell r="BX384" t="str">
            <v xml:space="preserve"> </v>
          </cell>
          <cell r="BY384" t="str">
            <v xml:space="preserve"> </v>
          </cell>
          <cell r="BZ384" t="str">
            <v xml:space="preserve"> </v>
          </cell>
          <cell r="CA384" t="str">
            <v xml:space="preserve"> </v>
          </cell>
          <cell r="CB384" t="str">
            <v xml:space="preserve"> </v>
          </cell>
          <cell r="CC384" t="str">
            <v xml:space="preserve"> </v>
          </cell>
          <cell r="CD384" t="str">
            <v xml:space="preserve"> </v>
          </cell>
          <cell r="CE384" t="str">
            <v xml:space="preserve"> </v>
          </cell>
          <cell r="CF384" t="str">
            <v xml:space="preserve"> </v>
          </cell>
          <cell r="CG384" t="str">
            <v xml:space="preserve"> </v>
          </cell>
          <cell r="CH384" t="str">
            <v xml:space="preserve"> </v>
          </cell>
          <cell r="CI384" t="str">
            <v xml:space="preserve"> </v>
          </cell>
          <cell r="CJ384" t="str">
            <v xml:space="preserve"> </v>
          </cell>
          <cell r="CK384" t="str">
            <v xml:space="preserve"> </v>
          </cell>
          <cell r="CL384" t="str">
            <v xml:space="preserve"> </v>
          </cell>
          <cell r="CM384" t="str">
            <v xml:space="preserve"> </v>
          </cell>
          <cell r="CN384" t="str">
            <v xml:space="preserve"> </v>
          </cell>
          <cell r="CO384" t="str">
            <v xml:space="preserve"> </v>
          </cell>
          <cell r="CP384" t="str">
            <v xml:space="preserve"> </v>
          </cell>
          <cell r="CQ384" t="str">
            <v xml:space="preserve"> </v>
          </cell>
          <cell r="CR384" t="str">
            <v xml:space="preserve"> </v>
          </cell>
          <cell r="CS384" t="str">
            <v xml:space="preserve"> </v>
          </cell>
          <cell r="CT384" t="str">
            <v xml:space="preserve"> </v>
          </cell>
          <cell r="CU384" t="str">
            <v xml:space="preserve"> </v>
          </cell>
          <cell r="CV384" t="str">
            <v xml:space="preserve"> </v>
          </cell>
          <cell r="CW384" t="str">
            <v xml:space="preserve"> </v>
          </cell>
          <cell r="CX384" t="str">
            <v xml:space="preserve"> </v>
          </cell>
          <cell r="CY384" t="str">
            <v xml:space="preserve"> </v>
          </cell>
          <cell r="CZ384" t="str">
            <v xml:space="preserve"> </v>
          </cell>
          <cell r="DA384" t="str">
            <v xml:space="preserve"> </v>
          </cell>
          <cell r="DB384" t="str">
            <v xml:space="preserve"> </v>
          </cell>
          <cell r="DC384" t="str">
            <v xml:space="preserve"> </v>
          </cell>
          <cell r="DD384" t="str">
            <v xml:space="preserve"> </v>
          </cell>
          <cell r="DE384" t="str">
            <v xml:space="preserve"> </v>
          </cell>
          <cell r="DF384" t="str">
            <v xml:space="preserve"> </v>
          </cell>
          <cell r="DG384" t="str">
            <v xml:space="preserve"> </v>
          </cell>
          <cell r="DH384" t="str">
            <v>2. OESChrysler Corporation1500730</v>
          </cell>
          <cell r="DI384">
            <v>0</v>
          </cell>
          <cell r="DJ384">
            <v>0</v>
          </cell>
          <cell r="DL384">
            <v>0</v>
          </cell>
          <cell r="DM384">
            <v>0</v>
          </cell>
          <cell r="DN384">
            <v>0</v>
          </cell>
          <cell r="DP384">
            <v>0</v>
          </cell>
          <cell r="DQ384">
            <v>0</v>
          </cell>
          <cell r="DR384">
            <v>0</v>
          </cell>
          <cell r="DT384">
            <v>0</v>
          </cell>
          <cell r="DU384">
            <v>0</v>
          </cell>
          <cell r="DV384">
            <v>0</v>
          </cell>
          <cell r="DX384">
            <v>0</v>
          </cell>
          <cell r="DY384">
            <v>0</v>
          </cell>
          <cell r="DZ384">
            <v>0</v>
          </cell>
          <cell r="EB384">
            <v>0</v>
          </cell>
          <cell r="EC384">
            <v>0</v>
          </cell>
          <cell r="ED384">
            <v>0</v>
          </cell>
          <cell r="EF384">
            <v>0</v>
          </cell>
          <cell r="EG384">
            <v>0</v>
          </cell>
          <cell r="EH384">
            <v>0</v>
          </cell>
          <cell r="EJ384">
            <v>0</v>
          </cell>
          <cell r="EK384">
            <v>0</v>
          </cell>
          <cell r="EL384">
            <v>0</v>
          </cell>
          <cell r="EN384">
            <v>0</v>
          </cell>
          <cell r="EO384">
            <v>0</v>
          </cell>
          <cell r="EP384">
            <v>0</v>
          </cell>
          <cell r="ER384">
            <v>0</v>
          </cell>
          <cell r="ES384">
            <v>0</v>
          </cell>
          <cell r="ET384">
            <v>0</v>
          </cell>
          <cell r="EV384">
            <v>0</v>
          </cell>
          <cell r="EW384">
            <v>0</v>
          </cell>
          <cell r="EX384">
            <v>0</v>
          </cell>
          <cell r="EZ384">
            <v>0</v>
          </cell>
          <cell r="FA384">
            <v>0</v>
          </cell>
          <cell r="FB384">
            <v>0</v>
          </cell>
          <cell r="FD384">
            <v>0</v>
          </cell>
          <cell r="FE384">
            <v>0</v>
          </cell>
          <cell r="FF384">
            <v>0</v>
          </cell>
          <cell r="FI384">
            <v>0</v>
          </cell>
          <cell r="FJ384">
            <v>0</v>
          </cell>
          <cell r="FK384">
            <v>0</v>
          </cell>
          <cell r="FM384">
            <v>0</v>
          </cell>
          <cell r="FN384">
            <v>0</v>
          </cell>
          <cell r="FO384">
            <v>0</v>
          </cell>
          <cell r="FQ384">
            <v>0</v>
          </cell>
          <cell r="FR384">
            <v>0</v>
          </cell>
          <cell r="FS384">
            <v>0</v>
          </cell>
          <cell r="FU384">
            <v>0</v>
          </cell>
          <cell r="FV384">
            <v>0</v>
          </cell>
          <cell r="FW384">
            <v>0</v>
          </cell>
          <cell r="FY384">
            <v>0</v>
          </cell>
          <cell r="FZ384">
            <v>0</v>
          </cell>
          <cell r="GA384">
            <v>0</v>
          </cell>
          <cell r="GC384">
            <v>0</v>
          </cell>
          <cell r="GD384">
            <v>0</v>
          </cell>
          <cell r="GE384">
            <v>0</v>
          </cell>
          <cell r="GG384">
            <v>0</v>
          </cell>
          <cell r="GH384">
            <v>0</v>
          </cell>
          <cell r="GI384">
            <v>0</v>
          </cell>
          <cell r="GK384">
            <v>0</v>
          </cell>
          <cell r="GL384">
            <v>0</v>
          </cell>
          <cell r="GM384">
            <v>0</v>
          </cell>
          <cell r="GO384">
            <v>0</v>
          </cell>
          <cell r="GP384">
            <v>0</v>
          </cell>
          <cell r="GQ384">
            <v>0</v>
          </cell>
          <cell r="GS384">
            <v>0</v>
          </cell>
          <cell r="GT384">
            <v>0</v>
          </cell>
          <cell r="GU384">
            <v>0</v>
          </cell>
          <cell r="GW384">
            <v>0</v>
          </cell>
          <cell r="GX384">
            <v>0</v>
          </cell>
          <cell r="GY384">
            <v>0</v>
          </cell>
          <cell r="HA384">
            <v>0</v>
          </cell>
          <cell r="HB384">
            <v>0</v>
          </cell>
          <cell r="HC384">
            <v>0</v>
          </cell>
        </row>
        <row r="385">
          <cell r="H385" t="str">
            <v>2000223</v>
          </cell>
          <cell r="I385" t="str">
            <v>USD</v>
          </cell>
          <cell r="J385" t="str">
            <v>CAL 4034997 CHR CORP</v>
          </cell>
          <cell r="K385" t="str">
            <v>T2</v>
          </cell>
          <cell r="L385">
            <v>2.8470960000000001</v>
          </cell>
          <cell r="M385">
            <v>2847.096</v>
          </cell>
          <cell r="N385">
            <v>10.5448</v>
          </cell>
          <cell r="R385">
            <v>10.5448</v>
          </cell>
          <cell r="V385">
            <v>10.5448</v>
          </cell>
          <cell r="Z385">
            <v>10.5448</v>
          </cell>
          <cell r="AD385">
            <v>10.5448</v>
          </cell>
          <cell r="AH385">
            <v>10.5448</v>
          </cell>
          <cell r="AL385">
            <v>10.5448</v>
          </cell>
          <cell r="AP385">
            <v>10.5448</v>
          </cell>
          <cell r="AT385">
            <v>10.5448</v>
          </cell>
          <cell r="AX385">
            <v>10.5448</v>
          </cell>
          <cell r="BB385">
            <v>10.5448</v>
          </cell>
          <cell r="BF385">
            <v>10.5448</v>
          </cell>
          <cell r="BJ385">
            <v>10.5448</v>
          </cell>
          <cell r="BK385">
            <v>0</v>
          </cell>
          <cell r="BL385" t="str">
            <v xml:space="preserve"> </v>
          </cell>
          <cell r="BM385" t="str">
            <v xml:space="preserve"> </v>
          </cell>
          <cell r="BN385" t="str">
            <v xml:space="preserve"> </v>
          </cell>
          <cell r="BO385" t="str">
            <v xml:space="preserve"> </v>
          </cell>
          <cell r="BP385" t="str">
            <v xml:space="preserve"> </v>
          </cell>
          <cell r="BQ385" t="str">
            <v xml:space="preserve"> </v>
          </cell>
          <cell r="BR385" t="str">
            <v xml:space="preserve"> </v>
          </cell>
          <cell r="BS385" t="str">
            <v xml:space="preserve"> </v>
          </cell>
          <cell r="BT385" t="str">
            <v xml:space="preserve"> </v>
          </cell>
          <cell r="BU385" t="str">
            <v xml:space="preserve"> </v>
          </cell>
          <cell r="BV385" t="str">
            <v xml:space="preserve"> </v>
          </cell>
          <cell r="BW385" t="str">
            <v xml:space="preserve"> </v>
          </cell>
          <cell r="BX385" t="str">
            <v xml:space="preserve"> </v>
          </cell>
          <cell r="BY385" t="str">
            <v xml:space="preserve"> </v>
          </cell>
          <cell r="BZ385" t="str">
            <v xml:space="preserve"> </v>
          </cell>
          <cell r="CA385" t="str">
            <v xml:space="preserve"> </v>
          </cell>
          <cell r="CB385" t="str">
            <v xml:space="preserve"> </v>
          </cell>
          <cell r="CC385" t="str">
            <v xml:space="preserve"> </v>
          </cell>
          <cell r="CD385" t="str">
            <v xml:space="preserve"> </v>
          </cell>
          <cell r="CE385" t="str">
            <v xml:space="preserve"> </v>
          </cell>
          <cell r="CF385" t="str">
            <v xml:space="preserve"> </v>
          </cell>
          <cell r="CG385" t="str">
            <v xml:space="preserve"> </v>
          </cell>
          <cell r="CH385" t="str">
            <v xml:space="preserve"> </v>
          </cell>
          <cell r="CI385" t="str">
            <v xml:space="preserve"> </v>
          </cell>
          <cell r="CJ385" t="str">
            <v xml:space="preserve"> </v>
          </cell>
          <cell r="CK385" t="str">
            <v xml:space="preserve"> </v>
          </cell>
          <cell r="CL385" t="str">
            <v xml:space="preserve"> </v>
          </cell>
          <cell r="CM385" t="str">
            <v xml:space="preserve"> </v>
          </cell>
          <cell r="CN385" t="str">
            <v xml:space="preserve"> </v>
          </cell>
          <cell r="CO385" t="str">
            <v xml:space="preserve"> </v>
          </cell>
          <cell r="CP385" t="str">
            <v xml:space="preserve"> </v>
          </cell>
          <cell r="CQ385" t="str">
            <v xml:space="preserve"> </v>
          </cell>
          <cell r="CR385" t="str">
            <v xml:space="preserve"> </v>
          </cell>
          <cell r="CS385" t="str">
            <v xml:space="preserve"> </v>
          </cell>
          <cell r="CT385" t="str">
            <v xml:space="preserve"> </v>
          </cell>
          <cell r="CU385" t="str">
            <v xml:space="preserve"> </v>
          </cell>
          <cell r="CV385" t="str">
            <v xml:space="preserve"> </v>
          </cell>
          <cell r="CW385" t="str">
            <v xml:space="preserve"> </v>
          </cell>
          <cell r="CX385" t="str">
            <v xml:space="preserve"> </v>
          </cell>
          <cell r="CY385" t="str">
            <v xml:space="preserve"> </v>
          </cell>
          <cell r="CZ385" t="str">
            <v xml:space="preserve"> </v>
          </cell>
          <cell r="DA385" t="str">
            <v xml:space="preserve"> </v>
          </cell>
          <cell r="DB385" t="str">
            <v xml:space="preserve"> </v>
          </cell>
          <cell r="DC385" t="str">
            <v xml:space="preserve"> </v>
          </cell>
          <cell r="DD385" t="str">
            <v xml:space="preserve"> </v>
          </cell>
          <cell r="DE385" t="str">
            <v xml:space="preserve"> </v>
          </cell>
          <cell r="DF385" t="str">
            <v xml:space="preserve"> </v>
          </cell>
          <cell r="DG385" t="str">
            <v xml:space="preserve"> </v>
          </cell>
          <cell r="DH385" t="str">
            <v>2. OESChrysler Corporation2000223</v>
          </cell>
          <cell r="DI385">
            <v>0</v>
          </cell>
          <cell r="DJ385">
            <v>0</v>
          </cell>
          <cell r="DL385">
            <v>0</v>
          </cell>
          <cell r="DM385">
            <v>0</v>
          </cell>
          <cell r="DN385">
            <v>0</v>
          </cell>
          <cell r="DP385">
            <v>0</v>
          </cell>
          <cell r="DQ385">
            <v>0</v>
          </cell>
          <cell r="DR385">
            <v>0</v>
          </cell>
          <cell r="DT385">
            <v>0</v>
          </cell>
          <cell r="DU385">
            <v>0</v>
          </cell>
          <cell r="DV385">
            <v>0</v>
          </cell>
          <cell r="DX385">
            <v>0</v>
          </cell>
          <cell r="DY385">
            <v>0</v>
          </cell>
          <cell r="DZ385">
            <v>0</v>
          </cell>
          <cell r="EB385">
            <v>0</v>
          </cell>
          <cell r="EC385">
            <v>0</v>
          </cell>
          <cell r="ED385">
            <v>0</v>
          </cell>
          <cell r="EF385">
            <v>0</v>
          </cell>
          <cell r="EG385">
            <v>0</v>
          </cell>
          <cell r="EH385">
            <v>0</v>
          </cell>
          <cell r="EJ385">
            <v>0</v>
          </cell>
          <cell r="EK385">
            <v>0</v>
          </cell>
          <cell r="EL385">
            <v>0</v>
          </cell>
          <cell r="EN385">
            <v>0</v>
          </cell>
          <cell r="EO385">
            <v>0</v>
          </cell>
          <cell r="EP385">
            <v>0</v>
          </cell>
          <cell r="ER385">
            <v>0</v>
          </cell>
          <cell r="ES385">
            <v>0</v>
          </cell>
          <cell r="ET385">
            <v>0</v>
          </cell>
          <cell r="EV385">
            <v>0</v>
          </cell>
          <cell r="EW385">
            <v>0</v>
          </cell>
          <cell r="EX385">
            <v>0</v>
          </cell>
          <cell r="EZ385">
            <v>0</v>
          </cell>
          <cell r="FA385">
            <v>0</v>
          </cell>
          <cell r="FB385">
            <v>0</v>
          </cell>
          <cell r="FD385">
            <v>0</v>
          </cell>
          <cell r="FE385">
            <v>0</v>
          </cell>
          <cell r="FF385">
            <v>0</v>
          </cell>
          <cell r="FI385">
            <v>0</v>
          </cell>
          <cell r="FJ385">
            <v>0</v>
          </cell>
          <cell r="FK385">
            <v>0</v>
          </cell>
          <cell r="FM385">
            <v>0</v>
          </cell>
          <cell r="FN385">
            <v>0</v>
          </cell>
          <cell r="FO385">
            <v>0</v>
          </cell>
          <cell r="FQ385">
            <v>0</v>
          </cell>
          <cell r="FR385">
            <v>0</v>
          </cell>
          <cell r="FS385">
            <v>0</v>
          </cell>
          <cell r="FU385">
            <v>0</v>
          </cell>
          <cell r="FV385">
            <v>0</v>
          </cell>
          <cell r="FW385">
            <v>0</v>
          </cell>
          <cell r="FY385">
            <v>0</v>
          </cell>
          <cell r="FZ385">
            <v>0</v>
          </cell>
          <cell r="GA385">
            <v>0</v>
          </cell>
          <cell r="GC385">
            <v>0</v>
          </cell>
          <cell r="GD385">
            <v>0</v>
          </cell>
          <cell r="GE385">
            <v>0</v>
          </cell>
          <cell r="GG385">
            <v>0</v>
          </cell>
          <cell r="GH385">
            <v>0</v>
          </cell>
          <cell r="GI385">
            <v>0</v>
          </cell>
          <cell r="GK385">
            <v>0</v>
          </cell>
          <cell r="GL385">
            <v>0</v>
          </cell>
          <cell r="GM385">
            <v>0</v>
          </cell>
          <cell r="GO385">
            <v>0</v>
          </cell>
          <cell r="GP385">
            <v>0</v>
          </cell>
          <cell r="GQ385">
            <v>0</v>
          </cell>
          <cell r="GS385">
            <v>0</v>
          </cell>
          <cell r="GT385">
            <v>0</v>
          </cell>
          <cell r="GU385">
            <v>0</v>
          </cell>
          <cell r="GW385">
            <v>0</v>
          </cell>
          <cell r="GX385">
            <v>0</v>
          </cell>
          <cell r="GY385">
            <v>0</v>
          </cell>
          <cell r="HA385">
            <v>0</v>
          </cell>
          <cell r="HB385">
            <v>0</v>
          </cell>
          <cell r="HC385">
            <v>0</v>
          </cell>
        </row>
        <row r="386">
          <cell r="H386" t="str">
            <v>2000227</v>
          </cell>
          <cell r="I386" t="str">
            <v>USD</v>
          </cell>
          <cell r="J386" t="str">
            <v>CAL 4114065 CHR CORP</v>
          </cell>
          <cell r="K386" t="str">
            <v>T2</v>
          </cell>
          <cell r="L386">
            <v>2.4410937600000002</v>
          </cell>
          <cell r="M386">
            <v>2441.0937600000002</v>
          </cell>
          <cell r="N386">
            <v>14.5824</v>
          </cell>
          <cell r="R386">
            <v>14.5824</v>
          </cell>
          <cell r="V386">
            <v>14.5824</v>
          </cell>
          <cell r="Z386">
            <v>14.5824</v>
          </cell>
          <cell r="AD386">
            <v>14.5824</v>
          </cell>
          <cell r="AH386">
            <v>14.5824</v>
          </cell>
          <cell r="AL386">
            <v>14.5824</v>
          </cell>
          <cell r="AP386">
            <v>14.5824</v>
          </cell>
          <cell r="AT386">
            <v>14.5824</v>
          </cell>
          <cell r="AX386">
            <v>14.5824</v>
          </cell>
          <cell r="BB386">
            <v>14.5824</v>
          </cell>
          <cell r="BF386">
            <v>14.5824</v>
          </cell>
          <cell r="BJ386">
            <v>14.5824</v>
          </cell>
          <cell r="BK386">
            <v>0</v>
          </cell>
          <cell r="BL386" t="str">
            <v xml:space="preserve"> </v>
          </cell>
          <cell r="BM386" t="str">
            <v xml:space="preserve"> </v>
          </cell>
          <cell r="BN386" t="str">
            <v xml:space="preserve"> </v>
          </cell>
          <cell r="BO386" t="str">
            <v xml:space="preserve"> </v>
          </cell>
          <cell r="BP386" t="str">
            <v xml:space="preserve"> </v>
          </cell>
          <cell r="BQ386" t="str">
            <v xml:space="preserve"> </v>
          </cell>
          <cell r="BR386" t="str">
            <v xml:space="preserve"> </v>
          </cell>
          <cell r="BS386" t="str">
            <v xml:space="preserve"> </v>
          </cell>
          <cell r="BT386" t="str">
            <v xml:space="preserve"> </v>
          </cell>
          <cell r="BU386" t="str">
            <v xml:space="preserve"> </v>
          </cell>
          <cell r="BV386" t="str">
            <v xml:space="preserve"> </v>
          </cell>
          <cell r="BW386" t="str">
            <v xml:space="preserve"> </v>
          </cell>
          <cell r="BX386" t="str">
            <v xml:space="preserve"> </v>
          </cell>
          <cell r="BY386" t="str">
            <v xml:space="preserve"> </v>
          </cell>
          <cell r="BZ386" t="str">
            <v xml:space="preserve"> </v>
          </cell>
          <cell r="CA386" t="str">
            <v xml:space="preserve"> </v>
          </cell>
          <cell r="CB386" t="str">
            <v xml:space="preserve"> </v>
          </cell>
          <cell r="CC386" t="str">
            <v xml:space="preserve"> </v>
          </cell>
          <cell r="CD386" t="str">
            <v xml:space="preserve"> </v>
          </cell>
          <cell r="CE386" t="str">
            <v xml:space="preserve"> </v>
          </cell>
          <cell r="CF386" t="str">
            <v xml:space="preserve"> </v>
          </cell>
          <cell r="CG386" t="str">
            <v xml:space="preserve"> </v>
          </cell>
          <cell r="CH386" t="str">
            <v xml:space="preserve"> </v>
          </cell>
          <cell r="CI386" t="str">
            <v xml:space="preserve"> </v>
          </cell>
          <cell r="CJ386" t="str">
            <v xml:space="preserve"> </v>
          </cell>
          <cell r="CK386" t="str">
            <v xml:space="preserve"> </v>
          </cell>
          <cell r="CL386" t="str">
            <v xml:space="preserve"> </v>
          </cell>
          <cell r="CM386" t="str">
            <v xml:space="preserve"> </v>
          </cell>
          <cell r="CN386" t="str">
            <v xml:space="preserve"> </v>
          </cell>
          <cell r="CO386" t="str">
            <v xml:space="preserve"> </v>
          </cell>
          <cell r="CP386" t="str">
            <v xml:space="preserve"> </v>
          </cell>
          <cell r="CQ386" t="str">
            <v xml:space="preserve"> </v>
          </cell>
          <cell r="CR386" t="str">
            <v xml:space="preserve"> </v>
          </cell>
          <cell r="CS386" t="str">
            <v xml:space="preserve"> </v>
          </cell>
          <cell r="CT386" t="str">
            <v xml:space="preserve"> </v>
          </cell>
          <cell r="CU386" t="str">
            <v xml:space="preserve"> </v>
          </cell>
          <cell r="CV386" t="str">
            <v xml:space="preserve"> </v>
          </cell>
          <cell r="CW386" t="str">
            <v xml:space="preserve"> </v>
          </cell>
          <cell r="CX386" t="str">
            <v xml:space="preserve"> </v>
          </cell>
          <cell r="CY386" t="str">
            <v xml:space="preserve"> </v>
          </cell>
          <cell r="CZ386" t="str">
            <v xml:space="preserve"> </v>
          </cell>
          <cell r="DA386" t="str">
            <v xml:space="preserve"> </v>
          </cell>
          <cell r="DB386" t="str">
            <v xml:space="preserve"> </v>
          </cell>
          <cell r="DC386" t="str">
            <v xml:space="preserve"> </v>
          </cell>
          <cell r="DD386" t="str">
            <v xml:space="preserve"> </v>
          </cell>
          <cell r="DE386" t="str">
            <v xml:space="preserve"> </v>
          </cell>
          <cell r="DF386" t="str">
            <v xml:space="preserve"> </v>
          </cell>
          <cell r="DG386" t="str">
            <v xml:space="preserve"> </v>
          </cell>
          <cell r="DH386" t="str">
            <v>2. OESChrysler Corporation2000227</v>
          </cell>
          <cell r="DI386">
            <v>0</v>
          </cell>
          <cell r="DJ386">
            <v>0</v>
          </cell>
          <cell r="DL386">
            <v>0</v>
          </cell>
          <cell r="DM386">
            <v>0</v>
          </cell>
          <cell r="DN386">
            <v>0</v>
          </cell>
          <cell r="DP386">
            <v>0</v>
          </cell>
          <cell r="DQ386">
            <v>0</v>
          </cell>
          <cell r="DR386">
            <v>0</v>
          </cell>
          <cell r="DT386">
            <v>0</v>
          </cell>
          <cell r="DU386">
            <v>0</v>
          </cell>
          <cell r="DV386">
            <v>0</v>
          </cell>
          <cell r="DX386">
            <v>0</v>
          </cell>
          <cell r="DY386">
            <v>0</v>
          </cell>
          <cell r="DZ386">
            <v>0</v>
          </cell>
          <cell r="EB386">
            <v>0</v>
          </cell>
          <cell r="EC386">
            <v>0</v>
          </cell>
          <cell r="ED386">
            <v>0</v>
          </cell>
          <cell r="EF386">
            <v>0</v>
          </cell>
          <cell r="EG386">
            <v>0</v>
          </cell>
          <cell r="EH386">
            <v>0</v>
          </cell>
          <cell r="EJ386">
            <v>0</v>
          </cell>
          <cell r="EK386">
            <v>0</v>
          </cell>
          <cell r="EL386">
            <v>0</v>
          </cell>
          <cell r="EN386">
            <v>0</v>
          </cell>
          <cell r="EO386">
            <v>0</v>
          </cell>
          <cell r="EP386">
            <v>0</v>
          </cell>
          <cell r="ER386">
            <v>0</v>
          </cell>
          <cell r="ES386">
            <v>0</v>
          </cell>
          <cell r="ET386">
            <v>0</v>
          </cell>
          <cell r="EV386">
            <v>0</v>
          </cell>
          <cell r="EW386">
            <v>0</v>
          </cell>
          <cell r="EX386">
            <v>0</v>
          </cell>
          <cell r="EZ386">
            <v>0</v>
          </cell>
          <cell r="FA386">
            <v>0</v>
          </cell>
          <cell r="FB386">
            <v>0</v>
          </cell>
          <cell r="FD386">
            <v>0</v>
          </cell>
          <cell r="FE386">
            <v>0</v>
          </cell>
          <cell r="FF386">
            <v>0</v>
          </cell>
          <cell r="FI386">
            <v>0</v>
          </cell>
          <cell r="FJ386">
            <v>0</v>
          </cell>
          <cell r="FK386">
            <v>0</v>
          </cell>
          <cell r="FM386">
            <v>0</v>
          </cell>
          <cell r="FN386">
            <v>0</v>
          </cell>
          <cell r="FO386">
            <v>0</v>
          </cell>
          <cell r="FQ386">
            <v>0</v>
          </cell>
          <cell r="FR386">
            <v>0</v>
          </cell>
          <cell r="FS386">
            <v>0</v>
          </cell>
          <cell r="FU386">
            <v>0</v>
          </cell>
          <cell r="FV386">
            <v>0</v>
          </cell>
          <cell r="FW386">
            <v>0</v>
          </cell>
          <cell r="FY386">
            <v>0</v>
          </cell>
          <cell r="FZ386">
            <v>0</v>
          </cell>
          <cell r="GA386">
            <v>0</v>
          </cell>
          <cell r="GC386">
            <v>0</v>
          </cell>
          <cell r="GD386">
            <v>0</v>
          </cell>
          <cell r="GE386">
            <v>0</v>
          </cell>
          <cell r="GG386">
            <v>0</v>
          </cell>
          <cell r="GH386">
            <v>0</v>
          </cell>
          <cell r="GI386">
            <v>0</v>
          </cell>
          <cell r="GK386">
            <v>0</v>
          </cell>
          <cell r="GL386">
            <v>0</v>
          </cell>
          <cell r="GM386">
            <v>0</v>
          </cell>
          <cell r="GO386">
            <v>0</v>
          </cell>
          <cell r="GP386">
            <v>0</v>
          </cell>
          <cell r="GQ386">
            <v>0</v>
          </cell>
          <cell r="GS386">
            <v>0</v>
          </cell>
          <cell r="GT386">
            <v>0</v>
          </cell>
          <cell r="GU386">
            <v>0</v>
          </cell>
          <cell r="GW386">
            <v>0</v>
          </cell>
          <cell r="GX386">
            <v>0</v>
          </cell>
          <cell r="GY386">
            <v>0</v>
          </cell>
          <cell r="HA386">
            <v>0</v>
          </cell>
          <cell r="HB386">
            <v>0</v>
          </cell>
          <cell r="HC386">
            <v>0</v>
          </cell>
        </row>
        <row r="387">
          <cell r="H387" t="str">
            <v>2000251</v>
          </cell>
          <cell r="I387" t="str">
            <v>USD</v>
          </cell>
          <cell r="J387" t="str">
            <v>CAL SF-8956-001-321 AMC</v>
          </cell>
          <cell r="K387" t="str">
            <v>T2</v>
          </cell>
          <cell r="L387">
            <v>2.0734056000000001</v>
          </cell>
          <cell r="M387">
            <v>2073.4056</v>
          </cell>
          <cell r="N387">
            <v>12.7988</v>
          </cell>
          <cell r="Q387" t="str">
            <v>redesign</v>
          </cell>
          <cell r="R387">
            <v>12.7988</v>
          </cell>
          <cell r="V387">
            <v>12.7988</v>
          </cell>
          <cell r="Z387">
            <v>12.7988</v>
          </cell>
          <cell r="AD387">
            <v>12.7988</v>
          </cell>
          <cell r="AH387">
            <v>12.7988</v>
          </cell>
          <cell r="AL387">
            <v>12.7988</v>
          </cell>
          <cell r="AP387">
            <v>12.7988</v>
          </cell>
          <cell r="AT387">
            <v>12.7988</v>
          </cell>
          <cell r="AX387">
            <v>12.7988</v>
          </cell>
          <cell r="BB387">
            <v>12.7988</v>
          </cell>
          <cell r="BF387">
            <v>12.7988</v>
          </cell>
          <cell r="BJ387">
            <v>12.7988</v>
          </cell>
          <cell r="BK387">
            <v>0</v>
          </cell>
          <cell r="BL387" t="str">
            <v xml:space="preserve"> </v>
          </cell>
          <cell r="BM387" t="str">
            <v xml:space="preserve"> </v>
          </cell>
          <cell r="BN387" t="str">
            <v xml:space="preserve"> </v>
          </cell>
          <cell r="BO387" t="str">
            <v xml:space="preserve"> </v>
          </cell>
          <cell r="BP387" t="str">
            <v xml:space="preserve"> </v>
          </cell>
          <cell r="BQ387" t="str">
            <v xml:space="preserve"> </v>
          </cell>
          <cell r="BR387" t="str">
            <v xml:space="preserve"> </v>
          </cell>
          <cell r="BS387" t="str">
            <v xml:space="preserve"> </v>
          </cell>
          <cell r="BT387" t="str">
            <v xml:space="preserve"> </v>
          </cell>
          <cell r="BU387" t="str">
            <v xml:space="preserve"> </v>
          </cell>
          <cell r="BV387" t="str">
            <v xml:space="preserve"> </v>
          </cell>
          <cell r="BW387" t="str">
            <v xml:space="preserve"> </v>
          </cell>
          <cell r="BX387" t="str">
            <v xml:space="preserve"> </v>
          </cell>
          <cell r="BY387" t="str">
            <v xml:space="preserve"> </v>
          </cell>
          <cell r="BZ387" t="str">
            <v xml:space="preserve"> </v>
          </cell>
          <cell r="CA387" t="str">
            <v xml:space="preserve"> </v>
          </cell>
          <cell r="CB387" t="str">
            <v xml:space="preserve"> </v>
          </cell>
          <cell r="CC387" t="str">
            <v xml:space="preserve"> </v>
          </cell>
          <cell r="CD387" t="str">
            <v xml:space="preserve"> </v>
          </cell>
          <cell r="CE387" t="str">
            <v xml:space="preserve"> </v>
          </cell>
          <cell r="CF387" t="str">
            <v xml:space="preserve"> </v>
          </cell>
          <cell r="CG387" t="str">
            <v xml:space="preserve"> </v>
          </cell>
          <cell r="CH387" t="str">
            <v xml:space="preserve"> </v>
          </cell>
          <cell r="CI387" t="str">
            <v xml:space="preserve"> </v>
          </cell>
          <cell r="CJ387" t="str">
            <v xml:space="preserve"> </v>
          </cell>
          <cell r="CK387" t="str">
            <v xml:space="preserve"> </v>
          </cell>
          <cell r="CL387" t="str">
            <v xml:space="preserve"> </v>
          </cell>
          <cell r="CM387" t="str">
            <v xml:space="preserve"> </v>
          </cell>
          <cell r="CN387" t="str">
            <v xml:space="preserve"> </v>
          </cell>
          <cell r="CO387" t="str">
            <v xml:space="preserve"> </v>
          </cell>
          <cell r="CP387" t="str">
            <v xml:space="preserve"> </v>
          </cell>
          <cell r="CQ387" t="str">
            <v xml:space="preserve"> </v>
          </cell>
          <cell r="CR387" t="str">
            <v xml:space="preserve"> </v>
          </cell>
          <cell r="CS387" t="str">
            <v xml:space="preserve"> </v>
          </cell>
          <cell r="CT387" t="str">
            <v xml:space="preserve"> </v>
          </cell>
          <cell r="CU387" t="str">
            <v xml:space="preserve"> </v>
          </cell>
          <cell r="CV387" t="str">
            <v xml:space="preserve"> </v>
          </cell>
          <cell r="CW387" t="str">
            <v xml:space="preserve"> </v>
          </cell>
          <cell r="CX387" t="str">
            <v xml:space="preserve"> </v>
          </cell>
          <cell r="CY387" t="str">
            <v xml:space="preserve"> </v>
          </cell>
          <cell r="CZ387" t="str">
            <v xml:space="preserve"> </v>
          </cell>
          <cell r="DA387" t="str">
            <v xml:space="preserve"> </v>
          </cell>
          <cell r="DB387" t="str">
            <v xml:space="preserve"> </v>
          </cell>
          <cell r="DC387" t="str">
            <v xml:space="preserve"> </v>
          </cell>
          <cell r="DD387" t="str">
            <v xml:space="preserve"> </v>
          </cell>
          <cell r="DE387" t="str">
            <v xml:space="preserve"> </v>
          </cell>
          <cell r="DF387" t="str">
            <v xml:space="preserve"> </v>
          </cell>
          <cell r="DG387" t="str">
            <v xml:space="preserve"> </v>
          </cell>
          <cell r="DH387" t="str">
            <v>2. OESChrysler Corporation2000251</v>
          </cell>
          <cell r="DI387">
            <v>0</v>
          </cell>
          <cell r="DJ387">
            <v>0</v>
          </cell>
          <cell r="DL387">
            <v>0</v>
          </cell>
          <cell r="DM387">
            <v>0</v>
          </cell>
          <cell r="DN387">
            <v>0</v>
          </cell>
          <cell r="DP387">
            <v>0</v>
          </cell>
          <cell r="DQ387">
            <v>0</v>
          </cell>
          <cell r="DR387">
            <v>0</v>
          </cell>
          <cell r="DT387">
            <v>0</v>
          </cell>
          <cell r="DU387">
            <v>0</v>
          </cell>
          <cell r="DV387">
            <v>0</v>
          </cell>
          <cell r="DX387">
            <v>0</v>
          </cell>
          <cell r="DY387">
            <v>0</v>
          </cell>
          <cell r="DZ387">
            <v>0</v>
          </cell>
          <cell r="EB387">
            <v>0</v>
          </cell>
          <cell r="EC387">
            <v>0</v>
          </cell>
          <cell r="ED387">
            <v>0</v>
          </cell>
          <cell r="EF387">
            <v>0</v>
          </cell>
          <cell r="EG387">
            <v>0</v>
          </cell>
          <cell r="EH387">
            <v>0</v>
          </cell>
          <cell r="EJ387">
            <v>0</v>
          </cell>
          <cell r="EK387">
            <v>0</v>
          </cell>
          <cell r="EL387">
            <v>0</v>
          </cell>
          <cell r="EN387">
            <v>0</v>
          </cell>
          <cell r="EO387">
            <v>0</v>
          </cell>
          <cell r="EP387">
            <v>0</v>
          </cell>
          <cell r="ER387">
            <v>0</v>
          </cell>
          <cell r="ES387">
            <v>0</v>
          </cell>
          <cell r="ET387">
            <v>0</v>
          </cell>
          <cell r="EV387">
            <v>0</v>
          </cell>
          <cell r="EW387">
            <v>0</v>
          </cell>
          <cell r="EX387">
            <v>0</v>
          </cell>
          <cell r="EZ387">
            <v>0</v>
          </cell>
          <cell r="FA387">
            <v>0</v>
          </cell>
          <cell r="FB387">
            <v>0</v>
          </cell>
          <cell r="FD387">
            <v>0</v>
          </cell>
          <cell r="FE387">
            <v>0</v>
          </cell>
          <cell r="FF387">
            <v>0</v>
          </cell>
          <cell r="FI387">
            <v>0</v>
          </cell>
          <cell r="FJ387">
            <v>0</v>
          </cell>
          <cell r="FK387">
            <v>0</v>
          </cell>
          <cell r="FM387">
            <v>0</v>
          </cell>
          <cell r="FN387">
            <v>0</v>
          </cell>
          <cell r="FO387">
            <v>0</v>
          </cell>
          <cell r="FQ387">
            <v>0</v>
          </cell>
          <cell r="FR387">
            <v>0</v>
          </cell>
          <cell r="FS387">
            <v>0</v>
          </cell>
          <cell r="FU387">
            <v>0</v>
          </cell>
          <cell r="FV387">
            <v>0</v>
          </cell>
          <cell r="FW387">
            <v>0</v>
          </cell>
          <cell r="FY387">
            <v>0</v>
          </cell>
          <cell r="FZ387">
            <v>0</v>
          </cell>
          <cell r="GA387">
            <v>0</v>
          </cell>
          <cell r="GC387">
            <v>0</v>
          </cell>
          <cell r="GD387">
            <v>0</v>
          </cell>
          <cell r="GE387">
            <v>0</v>
          </cell>
          <cell r="GG387">
            <v>0</v>
          </cell>
          <cell r="GH387">
            <v>0</v>
          </cell>
          <cell r="GI387">
            <v>0</v>
          </cell>
          <cell r="GK387">
            <v>0</v>
          </cell>
          <cell r="GL387">
            <v>0</v>
          </cell>
          <cell r="GM387">
            <v>0</v>
          </cell>
          <cell r="GO387">
            <v>0</v>
          </cell>
          <cell r="GP387">
            <v>0</v>
          </cell>
          <cell r="GQ387">
            <v>0</v>
          </cell>
          <cell r="GS387">
            <v>0</v>
          </cell>
          <cell r="GT387">
            <v>0</v>
          </cell>
          <cell r="GU387">
            <v>0</v>
          </cell>
          <cell r="GW387">
            <v>0</v>
          </cell>
          <cell r="GX387">
            <v>0</v>
          </cell>
          <cell r="GY387">
            <v>0</v>
          </cell>
          <cell r="HA387">
            <v>0</v>
          </cell>
          <cell r="HB387">
            <v>0</v>
          </cell>
          <cell r="HC387">
            <v>0</v>
          </cell>
        </row>
        <row r="388">
          <cell r="H388" t="str">
            <v>2000257</v>
          </cell>
          <cell r="I388" t="str">
            <v>USD</v>
          </cell>
          <cell r="J388" t="str">
            <v>CAL 8956-001-459 AMC</v>
          </cell>
          <cell r="K388" t="str">
            <v>T2</v>
          </cell>
          <cell r="L388">
            <v>0</v>
          </cell>
          <cell r="M388">
            <v>0</v>
          </cell>
          <cell r="N388">
            <v>9.123800000000001</v>
          </cell>
          <cell r="R388">
            <v>9.123800000000001</v>
          </cell>
          <cell r="V388">
            <v>9.123800000000001</v>
          </cell>
          <cell r="Z388">
            <v>9.123800000000001</v>
          </cell>
          <cell r="AD388">
            <v>9.123800000000001</v>
          </cell>
          <cell r="AH388">
            <v>9.123800000000001</v>
          </cell>
          <cell r="AL388">
            <v>9.123800000000001</v>
          </cell>
          <cell r="AP388">
            <v>9.123800000000001</v>
          </cell>
          <cell r="AT388">
            <v>9.123800000000001</v>
          </cell>
          <cell r="AX388">
            <v>9.123800000000001</v>
          </cell>
          <cell r="BB388">
            <v>9.123800000000001</v>
          </cell>
          <cell r="BF388">
            <v>9.123800000000001</v>
          </cell>
          <cell r="BJ388">
            <v>9.123800000000001</v>
          </cell>
          <cell r="BK388">
            <v>0</v>
          </cell>
          <cell r="BL388" t="str">
            <v xml:space="preserve"> </v>
          </cell>
          <cell r="BM388" t="str">
            <v xml:space="preserve"> </v>
          </cell>
          <cell r="BN388" t="str">
            <v xml:space="preserve"> </v>
          </cell>
          <cell r="BO388" t="str">
            <v xml:space="preserve"> </v>
          </cell>
          <cell r="BP388" t="str">
            <v xml:space="preserve"> </v>
          </cell>
          <cell r="BQ388" t="str">
            <v xml:space="preserve"> </v>
          </cell>
          <cell r="BR388" t="str">
            <v xml:space="preserve"> </v>
          </cell>
          <cell r="BS388" t="str">
            <v xml:space="preserve"> </v>
          </cell>
          <cell r="BT388" t="str">
            <v xml:space="preserve"> </v>
          </cell>
          <cell r="BU388" t="str">
            <v xml:space="preserve"> </v>
          </cell>
          <cell r="BV388" t="str">
            <v xml:space="preserve"> </v>
          </cell>
          <cell r="BW388" t="str">
            <v xml:space="preserve"> </v>
          </cell>
          <cell r="BX388" t="str">
            <v xml:space="preserve"> </v>
          </cell>
          <cell r="BY388" t="str">
            <v xml:space="preserve"> </v>
          </cell>
          <cell r="BZ388" t="str">
            <v xml:space="preserve"> </v>
          </cell>
          <cell r="CA388" t="str">
            <v xml:space="preserve"> </v>
          </cell>
          <cell r="CB388" t="str">
            <v xml:space="preserve"> </v>
          </cell>
          <cell r="CC388" t="str">
            <v xml:space="preserve"> </v>
          </cell>
          <cell r="CD388" t="str">
            <v xml:space="preserve"> </v>
          </cell>
          <cell r="CE388" t="str">
            <v xml:space="preserve"> </v>
          </cell>
          <cell r="CF388" t="str">
            <v xml:space="preserve"> </v>
          </cell>
          <cell r="CG388" t="str">
            <v xml:space="preserve"> </v>
          </cell>
          <cell r="CH388" t="str">
            <v xml:space="preserve"> </v>
          </cell>
          <cell r="CI388" t="str">
            <v xml:space="preserve"> </v>
          </cell>
          <cell r="CJ388" t="str">
            <v xml:space="preserve"> </v>
          </cell>
          <cell r="CK388" t="str">
            <v xml:space="preserve"> </v>
          </cell>
          <cell r="CL388" t="str">
            <v xml:space="preserve"> </v>
          </cell>
          <cell r="CM388" t="str">
            <v xml:space="preserve"> </v>
          </cell>
          <cell r="CN388" t="str">
            <v xml:space="preserve"> </v>
          </cell>
          <cell r="CO388" t="str">
            <v xml:space="preserve"> </v>
          </cell>
          <cell r="CP388" t="str">
            <v xml:space="preserve"> </v>
          </cell>
          <cell r="CQ388" t="str">
            <v xml:space="preserve"> </v>
          </cell>
          <cell r="CR388" t="str">
            <v xml:space="preserve"> </v>
          </cell>
          <cell r="CS388" t="str">
            <v xml:space="preserve"> </v>
          </cell>
          <cell r="CT388" t="str">
            <v xml:space="preserve"> </v>
          </cell>
          <cell r="CU388" t="str">
            <v xml:space="preserve"> </v>
          </cell>
          <cell r="CV388" t="str">
            <v xml:space="preserve"> </v>
          </cell>
          <cell r="CW388" t="str">
            <v xml:space="preserve"> </v>
          </cell>
          <cell r="CX388" t="str">
            <v xml:space="preserve"> </v>
          </cell>
          <cell r="CY388" t="str">
            <v xml:space="preserve"> </v>
          </cell>
          <cell r="CZ388" t="str">
            <v xml:space="preserve"> </v>
          </cell>
          <cell r="DA388" t="str">
            <v xml:space="preserve"> </v>
          </cell>
          <cell r="DB388" t="str">
            <v xml:space="preserve"> </v>
          </cell>
          <cell r="DC388" t="str">
            <v xml:space="preserve"> </v>
          </cell>
          <cell r="DD388" t="str">
            <v xml:space="preserve"> </v>
          </cell>
          <cell r="DE388" t="str">
            <v xml:space="preserve"> </v>
          </cell>
          <cell r="DF388" t="str">
            <v xml:space="preserve"> </v>
          </cell>
          <cell r="DG388" t="str">
            <v xml:space="preserve"> </v>
          </cell>
          <cell r="DH388" t="str">
            <v>2. OESChrysler Corporation2000257</v>
          </cell>
          <cell r="DI388">
            <v>0</v>
          </cell>
          <cell r="DJ388">
            <v>0</v>
          </cell>
          <cell r="DL388">
            <v>0</v>
          </cell>
          <cell r="DM388">
            <v>0</v>
          </cell>
          <cell r="DN388">
            <v>0</v>
          </cell>
          <cell r="DP388">
            <v>0</v>
          </cell>
          <cell r="DQ388">
            <v>0</v>
          </cell>
          <cell r="DR388">
            <v>0</v>
          </cell>
          <cell r="DT388">
            <v>0</v>
          </cell>
          <cell r="DU388">
            <v>0</v>
          </cell>
          <cell r="DV388">
            <v>0</v>
          </cell>
          <cell r="DX388">
            <v>0</v>
          </cell>
          <cell r="DY388">
            <v>0</v>
          </cell>
          <cell r="DZ388">
            <v>0</v>
          </cell>
          <cell r="EB388">
            <v>0</v>
          </cell>
          <cell r="EC388">
            <v>0</v>
          </cell>
          <cell r="ED388">
            <v>0</v>
          </cell>
          <cell r="EF388">
            <v>0</v>
          </cell>
          <cell r="EG388">
            <v>0</v>
          </cell>
          <cell r="EH388">
            <v>0</v>
          </cell>
          <cell r="EJ388">
            <v>0</v>
          </cell>
          <cell r="EK388">
            <v>0</v>
          </cell>
          <cell r="EL388">
            <v>0</v>
          </cell>
          <cell r="EN388">
            <v>0</v>
          </cell>
          <cell r="EO388">
            <v>0</v>
          </cell>
          <cell r="EP388">
            <v>0</v>
          </cell>
          <cell r="ER388">
            <v>0</v>
          </cell>
          <cell r="ES388">
            <v>0</v>
          </cell>
          <cell r="ET388">
            <v>0</v>
          </cell>
          <cell r="EV388">
            <v>0</v>
          </cell>
          <cell r="EW388">
            <v>0</v>
          </cell>
          <cell r="EX388">
            <v>0</v>
          </cell>
          <cell r="EZ388">
            <v>0</v>
          </cell>
          <cell r="FA388">
            <v>0</v>
          </cell>
          <cell r="FB388">
            <v>0</v>
          </cell>
          <cell r="FD388">
            <v>0</v>
          </cell>
          <cell r="FE388">
            <v>0</v>
          </cell>
          <cell r="FF388">
            <v>0</v>
          </cell>
          <cell r="FI388">
            <v>0</v>
          </cell>
          <cell r="FJ388">
            <v>0</v>
          </cell>
          <cell r="FK388">
            <v>0</v>
          </cell>
          <cell r="FM388">
            <v>0</v>
          </cell>
          <cell r="FN388">
            <v>0</v>
          </cell>
          <cell r="FO388">
            <v>0</v>
          </cell>
          <cell r="FQ388">
            <v>0</v>
          </cell>
          <cell r="FR388">
            <v>0</v>
          </cell>
          <cell r="FS388">
            <v>0</v>
          </cell>
          <cell r="FU388">
            <v>0</v>
          </cell>
          <cell r="FV388">
            <v>0</v>
          </cell>
          <cell r="FW388">
            <v>0</v>
          </cell>
          <cell r="FY388">
            <v>0</v>
          </cell>
          <cell r="FZ388">
            <v>0</v>
          </cell>
          <cell r="GA388">
            <v>0</v>
          </cell>
          <cell r="GC388">
            <v>0</v>
          </cell>
          <cell r="GD388">
            <v>0</v>
          </cell>
          <cell r="GE388">
            <v>0</v>
          </cell>
          <cell r="GG388">
            <v>0</v>
          </cell>
          <cell r="GH388">
            <v>0</v>
          </cell>
          <cell r="GI388">
            <v>0</v>
          </cell>
          <cell r="GK388">
            <v>0</v>
          </cell>
          <cell r="GL388">
            <v>0</v>
          </cell>
          <cell r="GM388">
            <v>0</v>
          </cell>
          <cell r="GO388">
            <v>0</v>
          </cell>
          <cell r="GP388">
            <v>0</v>
          </cell>
          <cell r="GQ388">
            <v>0</v>
          </cell>
          <cell r="GS388">
            <v>0</v>
          </cell>
          <cell r="GT388">
            <v>0</v>
          </cell>
          <cell r="GU388">
            <v>0</v>
          </cell>
          <cell r="GW388">
            <v>0</v>
          </cell>
          <cell r="GX388">
            <v>0</v>
          </cell>
          <cell r="GY388">
            <v>0</v>
          </cell>
          <cell r="HA388">
            <v>0</v>
          </cell>
          <cell r="HB388">
            <v>0</v>
          </cell>
          <cell r="HC388">
            <v>0</v>
          </cell>
        </row>
        <row r="389">
          <cell r="H389" t="str">
            <v>2003570</v>
          </cell>
          <cell r="I389" t="str">
            <v>USD</v>
          </cell>
          <cell r="J389" t="str">
            <v>CAL 3849942 CHR SERVICE</v>
          </cell>
          <cell r="K389" t="str">
            <v>T2</v>
          </cell>
          <cell r="L389">
            <v>3.083472</v>
          </cell>
          <cell r="M389">
            <v>3083.4720000000002</v>
          </cell>
          <cell r="N389">
            <v>17.130400000000002</v>
          </cell>
          <cell r="Q389" t="str">
            <v>14.5 FPI - Tube thickness reduction  to 0.358</v>
          </cell>
          <cell r="R389">
            <v>17.130400000000002</v>
          </cell>
          <cell r="V389">
            <v>17.130400000000002</v>
          </cell>
          <cell r="Z389">
            <v>17.130400000000002</v>
          </cell>
          <cell r="AD389">
            <v>17.130400000000002</v>
          </cell>
          <cell r="AH389">
            <v>17.130400000000002</v>
          </cell>
          <cell r="AL389">
            <v>17.130400000000002</v>
          </cell>
          <cell r="AP389">
            <v>17.130400000000002</v>
          </cell>
          <cell r="AT389">
            <v>17.130400000000002</v>
          </cell>
          <cell r="AX389">
            <v>17.130400000000002</v>
          </cell>
          <cell r="BB389">
            <v>17.130400000000002</v>
          </cell>
          <cell r="BF389">
            <v>17.130400000000002</v>
          </cell>
          <cell r="BJ389">
            <v>17.130400000000002</v>
          </cell>
          <cell r="BK389">
            <v>0</v>
          </cell>
          <cell r="BL389" t="str">
            <v xml:space="preserve"> </v>
          </cell>
          <cell r="BM389" t="str">
            <v xml:space="preserve"> </v>
          </cell>
          <cell r="BN389" t="str">
            <v xml:space="preserve"> </v>
          </cell>
          <cell r="BO389" t="str">
            <v xml:space="preserve"> </v>
          </cell>
          <cell r="BP389" t="str">
            <v xml:space="preserve"> </v>
          </cell>
          <cell r="BQ389" t="str">
            <v xml:space="preserve"> </v>
          </cell>
          <cell r="BR389" t="str">
            <v xml:space="preserve"> </v>
          </cell>
          <cell r="BS389" t="str">
            <v xml:space="preserve"> </v>
          </cell>
          <cell r="BT389" t="str">
            <v xml:space="preserve"> </v>
          </cell>
          <cell r="BU389" t="str">
            <v xml:space="preserve"> </v>
          </cell>
          <cell r="BV389" t="str">
            <v xml:space="preserve"> </v>
          </cell>
          <cell r="BW389" t="str">
            <v xml:space="preserve"> </v>
          </cell>
          <cell r="BX389" t="str">
            <v xml:space="preserve"> </v>
          </cell>
          <cell r="BY389" t="str">
            <v xml:space="preserve"> </v>
          </cell>
          <cell r="BZ389" t="str">
            <v xml:space="preserve"> </v>
          </cell>
          <cell r="CA389" t="str">
            <v xml:space="preserve"> </v>
          </cell>
          <cell r="CB389" t="str">
            <v xml:space="preserve"> </v>
          </cell>
          <cell r="CC389" t="str">
            <v xml:space="preserve"> </v>
          </cell>
          <cell r="CD389" t="str">
            <v xml:space="preserve"> </v>
          </cell>
          <cell r="CE389" t="str">
            <v xml:space="preserve"> </v>
          </cell>
          <cell r="CF389" t="str">
            <v xml:space="preserve"> </v>
          </cell>
          <cell r="CG389" t="str">
            <v xml:space="preserve"> </v>
          </cell>
          <cell r="CH389" t="str">
            <v xml:space="preserve"> </v>
          </cell>
          <cell r="CI389" t="str">
            <v xml:space="preserve"> </v>
          </cell>
          <cell r="CJ389" t="str">
            <v xml:space="preserve"> </v>
          </cell>
          <cell r="CK389" t="str">
            <v xml:space="preserve"> </v>
          </cell>
          <cell r="CL389" t="str">
            <v xml:space="preserve"> </v>
          </cell>
          <cell r="CM389" t="str">
            <v xml:space="preserve"> </v>
          </cell>
          <cell r="CN389" t="str">
            <v xml:space="preserve"> </v>
          </cell>
          <cell r="CO389" t="str">
            <v xml:space="preserve"> </v>
          </cell>
          <cell r="CP389" t="str">
            <v xml:space="preserve"> </v>
          </cell>
          <cell r="CQ389" t="str">
            <v xml:space="preserve"> </v>
          </cell>
          <cell r="CR389" t="str">
            <v xml:space="preserve"> </v>
          </cell>
          <cell r="CS389" t="str">
            <v xml:space="preserve"> </v>
          </cell>
          <cell r="CT389" t="str">
            <v xml:space="preserve"> </v>
          </cell>
          <cell r="CU389" t="str">
            <v xml:space="preserve"> </v>
          </cell>
          <cell r="CV389" t="str">
            <v xml:space="preserve"> </v>
          </cell>
          <cell r="CW389" t="str">
            <v xml:space="preserve"> </v>
          </cell>
          <cell r="CX389" t="str">
            <v xml:space="preserve"> </v>
          </cell>
          <cell r="CY389" t="str">
            <v xml:space="preserve"> </v>
          </cell>
          <cell r="CZ389" t="str">
            <v xml:space="preserve"> </v>
          </cell>
          <cell r="DA389" t="str">
            <v xml:space="preserve"> </v>
          </cell>
          <cell r="DB389" t="str">
            <v xml:space="preserve"> </v>
          </cell>
          <cell r="DC389" t="str">
            <v xml:space="preserve"> </v>
          </cell>
          <cell r="DD389" t="str">
            <v xml:space="preserve"> </v>
          </cell>
          <cell r="DE389" t="str">
            <v xml:space="preserve"> </v>
          </cell>
          <cell r="DF389" t="str">
            <v xml:space="preserve"> </v>
          </cell>
          <cell r="DG389" t="str">
            <v xml:space="preserve"> </v>
          </cell>
          <cell r="DH389" t="str">
            <v>2. OESChrysler Corporation2003570</v>
          </cell>
          <cell r="DI389">
            <v>0</v>
          </cell>
          <cell r="DJ389">
            <v>0</v>
          </cell>
          <cell r="DL389">
            <v>0</v>
          </cell>
          <cell r="DM389">
            <v>0</v>
          </cell>
          <cell r="DN389">
            <v>0</v>
          </cell>
          <cell r="DP389">
            <v>0</v>
          </cell>
          <cell r="DQ389">
            <v>0</v>
          </cell>
          <cell r="DR389">
            <v>0</v>
          </cell>
          <cell r="DT389">
            <v>0</v>
          </cell>
          <cell r="DU389">
            <v>0</v>
          </cell>
          <cell r="DV389">
            <v>0</v>
          </cell>
          <cell r="DX389">
            <v>0</v>
          </cell>
          <cell r="DY389">
            <v>0</v>
          </cell>
          <cell r="DZ389">
            <v>0</v>
          </cell>
          <cell r="EB389">
            <v>0</v>
          </cell>
          <cell r="EC389">
            <v>0</v>
          </cell>
          <cell r="ED389">
            <v>0</v>
          </cell>
          <cell r="EF389">
            <v>0</v>
          </cell>
          <cell r="EG389">
            <v>0</v>
          </cell>
          <cell r="EH389">
            <v>0</v>
          </cell>
          <cell r="EJ389">
            <v>0</v>
          </cell>
          <cell r="EK389">
            <v>0</v>
          </cell>
          <cell r="EL389">
            <v>0</v>
          </cell>
          <cell r="EN389">
            <v>0</v>
          </cell>
          <cell r="EO389">
            <v>0</v>
          </cell>
          <cell r="EP389">
            <v>0</v>
          </cell>
          <cell r="ER389">
            <v>0</v>
          </cell>
          <cell r="ES389">
            <v>0</v>
          </cell>
          <cell r="ET389">
            <v>0</v>
          </cell>
          <cell r="EV389">
            <v>0</v>
          </cell>
          <cell r="EW389">
            <v>0</v>
          </cell>
          <cell r="EX389">
            <v>0</v>
          </cell>
          <cell r="EZ389">
            <v>0</v>
          </cell>
          <cell r="FA389">
            <v>0</v>
          </cell>
          <cell r="FB389">
            <v>0</v>
          </cell>
          <cell r="FD389">
            <v>0</v>
          </cell>
          <cell r="FE389">
            <v>0</v>
          </cell>
          <cell r="FF389">
            <v>0</v>
          </cell>
          <cell r="FI389">
            <v>0</v>
          </cell>
          <cell r="FJ389">
            <v>0</v>
          </cell>
          <cell r="FK389">
            <v>0</v>
          </cell>
          <cell r="FM389">
            <v>0</v>
          </cell>
          <cell r="FN389">
            <v>0</v>
          </cell>
          <cell r="FO389">
            <v>0</v>
          </cell>
          <cell r="FQ389">
            <v>0</v>
          </cell>
          <cell r="FR389">
            <v>0</v>
          </cell>
          <cell r="FS389">
            <v>0</v>
          </cell>
          <cell r="FU389">
            <v>0</v>
          </cell>
          <cell r="FV389">
            <v>0</v>
          </cell>
          <cell r="FW389">
            <v>0</v>
          </cell>
          <cell r="FY389">
            <v>0</v>
          </cell>
          <cell r="FZ389">
            <v>0</v>
          </cell>
          <cell r="GA389">
            <v>0</v>
          </cell>
          <cell r="GC389">
            <v>0</v>
          </cell>
          <cell r="GD389">
            <v>0</v>
          </cell>
          <cell r="GE389">
            <v>0</v>
          </cell>
          <cell r="GG389">
            <v>0</v>
          </cell>
          <cell r="GH389">
            <v>0</v>
          </cell>
          <cell r="GI389">
            <v>0</v>
          </cell>
          <cell r="GK389">
            <v>0</v>
          </cell>
          <cell r="GL389">
            <v>0</v>
          </cell>
          <cell r="GM389">
            <v>0</v>
          </cell>
          <cell r="GO389">
            <v>0</v>
          </cell>
          <cell r="GP389">
            <v>0</v>
          </cell>
          <cell r="GQ389">
            <v>0</v>
          </cell>
          <cell r="GS389">
            <v>0</v>
          </cell>
          <cell r="GT389">
            <v>0</v>
          </cell>
          <cell r="GU389">
            <v>0</v>
          </cell>
          <cell r="GW389">
            <v>0</v>
          </cell>
          <cell r="GX389">
            <v>0</v>
          </cell>
          <cell r="GY389">
            <v>0</v>
          </cell>
          <cell r="HA389">
            <v>0</v>
          </cell>
          <cell r="HB389">
            <v>0</v>
          </cell>
          <cell r="HC389">
            <v>0</v>
          </cell>
        </row>
        <row r="390">
          <cell r="H390" t="str">
            <v>868820B</v>
          </cell>
          <cell r="I390" t="str">
            <v>USD</v>
          </cell>
          <cell r="J390" t="str">
            <v>RAD XJ 1.5 M/T SERVICE</v>
          </cell>
          <cell r="K390" t="str">
            <v>T1</v>
          </cell>
          <cell r="L390">
            <v>0</v>
          </cell>
          <cell r="M390">
            <v>0</v>
          </cell>
          <cell r="N390">
            <v>44.619599999999991</v>
          </cell>
          <cell r="O390">
            <v>-0.03</v>
          </cell>
          <cell r="P390" t="str">
            <v>Prod.Tec</v>
          </cell>
          <cell r="Q390" t="str">
            <v>Idea MCM 128077-Resource</v>
          </cell>
          <cell r="R390">
            <v>44.58959999999999</v>
          </cell>
          <cell r="V390">
            <v>44.58959999999999</v>
          </cell>
          <cell r="Z390">
            <v>44.58959999999999</v>
          </cell>
          <cell r="AD390">
            <v>44.58959999999999</v>
          </cell>
          <cell r="AH390">
            <v>44.58959999999999</v>
          </cell>
          <cell r="AL390">
            <v>44.58959999999999</v>
          </cell>
          <cell r="AP390">
            <v>44.58959999999999</v>
          </cell>
          <cell r="AT390">
            <v>44.58959999999999</v>
          </cell>
          <cell r="AX390">
            <v>44.58959999999999</v>
          </cell>
          <cell r="BB390">
            <v>44.58959999999999</v>
          </cell>
          <cell r="BF390">
            <v>44.58959999999999</v>
          </cell>
          <cell r="BJ390">
            <v>44.58959999999999</v>
          </cell>
          <cell r="BK390">
            <v>-0.03</v>
          </cell>
          <cell r="BL390" t="str">
            <v xml:space="preserve"> </v>
          </cell>
          <cell r="BM390" t="str">
            <v xml:space="preserve"> </v>
          </cell>
          <cell r="BN390">
            <v>-0.03</v>
          </cell>
          <cell r="BO390" t="str">
            <v xml:space="preserve"> </v>
          </cell>
          <cell r="BP390" t="str">
            <v xml:space="preserve"> </v>
          </cell>
          <cell r="BQ390" t="str">
            <v xml:space="preserve"> </v>
          </cell>
          <cell r="BR390" t="str">
            <v xml:space="preserve"> </v>
          </cell>
          <cell r="BS390" t="str">
            <v xml:space="preserve"> </v>
          </cell>
          <cell r="BT390" t="str">
            <v xml:space="preserve"> </v>
          </cell>
          <cell r="BU390" t="str">
            <v xml:space="preserve"> </v>
          </cell>
          <cell r="BV390" t="str">
            <v xml:space="preserve"> </v>
          </cell>
          <cell r="BW390" t="str">
            <v xml:space="preserve"> </v>
          </cell>
          <cell r="BX390" t="str">
            <v xml:space="preserve"> </v>
          </cell>
          <cell r="BY390" t="str">
            <v xml:space="preserve"> </v>
          </cell>
          <cell r="BZ390" t="str">
            <v xml:space="preserve"> </v>
          </cell>
          <cell r="CA390" t="str">
            <v xml:space="preserve"> </v>
          </cell>
          <cell r="CB390" t="str">
            <v xml:space="preserve"> </v>
          </cell>
          <cell r="CC390" t="str">
            <v xml:space="preserve"> </v>
          </cell>
          <cell r="CD390" t="str">
            <v xml:space="preserve"> </v>
          </cell>
          <cell r="CE390" t="str">
            <v xml:space="preserve"> </v>
          </cell>
          <cell r="CF390" t="str">
            <v xml:space="preserve"> </v>
          </cell>
          <cell r="CG390" t="str">
            <v xml:space="preserve"> </v>
          </cell>
          <cell r="CH390" t="str">
            <v xml:space="preserve"> </v>
          </cell>
          <cell r="CI390" t="str">
            <v xml:space="preserve"> </v>
          </cell>
          <cell r="CJ390" t="str">
            <v xml:space="preserve"> </v>
          </cell>
          <cell r="CK390" t="str">
            <v xml:space="preserve"> </v>
          </cell>
          <cell r="CL390" t="str">
            <v xml:space="preserve"> </v>
          </cell>
          <cell r="CM390" t="str">
            <v xml:space="preserve"> </v>
          </cell>
          <cell r="CN390" t="str">
            <v xml:space="preserve"> </v>
          </cell>
          <cell r="CO390" t="str">
            <v xml:space="preserve"> </v>
          </cell>
          <cell r="CP390" t="str">
            <v xml:space="preserve"> </v>
          </cell>
          <cell r="CQ390" t="str">
            <v xml:space="preserve"> </v>
          </cell>
          <cell r="CR390" t="str">
            <v xml:space="preserve"> </v>
          </cell>
          <cell r="CS390" t="str">
            <v xml:space="preserve"> </v>
          </cell>
          <cell r="CT390" t="str">
            <v xml:space="preserve"> </v>
          </cell>
          <cell r="CU390" t="str">
            <v xml:space="preserve"> </v>
          </cell>
          <cell r="CV390" t="str">
            <v xml:space="preserve"> </v>
          </cell>
          <cell r="CW390" t="str">
            <v xml:space="preserve"> </v>
          </cell>
          <cell r="CX390" t="str">
            <v xml:space="preserve"> </v>
          </cell>
          <cell r="CY390" t="str">
            <v xml:space="preserve"> </v>
          </cell>
          <cell r="CZ390" t="str">
            <v xml:space="preserve"> </v>
          </cell>
          <cell r="DA390" t="str">
            <v xml:space="preserve"> </v>
          </cell>
          <cell r="DB390" t="str">
            <v xml:space="preserve"> </v>
          </cell>
          <cell r="DC390" t="str">
            <v xml:space="preserve"> </v>
          </cell>
          <cell r="DD390" t="str">
            <v xml:space="preserve"> </v>
          </cell>
          <cell r="DE390" t="str">
            <v xml:space="preserve"> </v>
          </cell>
          <cell r="DF390" t="str">
            <v xml:space="preserve"> </v>
          </cell>
          <cell r="DG390" t="str">
            <v xml:space="preserve"> </v>
          </cell>
          <cell r="DH390" t="str">
            <v>2. OESChrysler Corporation868820B</v>
          </cell>
          <cell r="DI390">
            <v>-0.03</v>
          </cell>
          <cell r="DJ390">
            <v>0</v>
          </cell>
          <cell r="DL390">
            <v>0</v>
          </cell>
          <cell r="DM390">
            <v>-0.03</v>
          </cell>
          <cell r="DN390">
            <v>0</v>
          </cell>
          <cell r="DP390">
            <v>0</v>
          </cell>
          <cell r="DQ390">
            <v>0</v>
          </cell>
          <cell r="DR390">
            <v>0</v>
          </cell>
          <cell r="DT390">
            <v>0</v>
          </cell>
          <cell r="DU390">
            <v>0</v>
          </cell>
          <cell r="DV390">
            <v>0</v>
          </cell>
          <cell r="DX390">
            <v>0</v>
          </cell>
          <cell r="DY390">
            <v>0</v>
          </cell>
          <cell r="DZ390">
            <v>0</v>
          </cell>
          <cell r="EB390">
            <v>0</v>
          </cell>
          <cell r="EC390">
            <v>0</v>
          </cell>
          <cell r="ED390">
            <v>0</v>
          </cell>
          <cell r="EF390">
            <v>0</v>
          </cell>
          <cell r="EG390">
            <v>0</v>
          </cell>
          <cell r="EH390">
            <v>0</v>
          </cell>
          <cell r="EJ390">
            <v>0</v>
          </cell>
          <cell r="EK390">
            <v>0</v>
          </cell>
          <cell r="EL390">
            <v>0</v>
          </cell>
          <cell r="EN390">
            <v>0</v>
          </cell>
          <cell r="EO390">
            <v>0</v>
          </cell>
          <cell r="EP390">
            <v>0</v>
          </cell>
          <cell r="ER390">
            <v>0</v>
          </cell>
          <cell r="ES390">
            <v>0</v>
          </cell>
          <cell r="ET390">
            <v>0</v>
          </cell>
          <cell r="EV390">
            <v>0</v>
          </cell>
          <cell r="EW390">
            <v>0</v>
          </cell>
          <cell r="EX390">
            <v>0</v>
          </cell>
          <cell r="EZ390">
            <v>0</v>
          </cell>
          <cell r="FA390">
            <v>0</v>
          </cell>
          <cell r="FB390">
            <v>0</v>
          </cell>
          <cell r="FD390">
            <v>0</v>
          </cell>
          <cell r="FE390">
            <v>0</v>
          </cell>
          <cell r="FF390">
            <v>0</v>
          </cell>
          <cell r="FI390">
            <v>0</v>
          </cell>
          <cell r="FJ390">
            <v>-0.03</v>
          </cell>
          <cell r="FK390">
            <v>0</v>
          </cell>
          <cell r="FM390">
            <v>0</v>
          </cell>
          <cell r="FN390">
            <v>-0.03</v>
          </cell>
          <cell r="FO390">
            <v>0</v>
          </cell>
          <cell r="FQ390">
            <v>0</v>
          </cell>
          <cell r="FR390">
            <v>-0.03</v>
          </cell>
          <cell r="FS390">
            <v>0</v>
          </cell>
          <cell r="FU390">
            <v>0</v>
          </cell>
          <cell r="FV390">
            <v>-0.03</v>
          </cell>
          <cell r="FW390">
            <v>0</v>
          </cell>
          <cell r="FY390">
            <v>0</v>
          </cell>
          <cell r="FZ390">
            <v>-0.03</v>
          </cell>
          <cell r="GA390">
            <v>0</v>
          </cell>
          <cell r="GC390">
            <v>0</v>
          </cell>
          <cell r="GD390">
            <v>-0.03</v>
          </cell>
          <cell r="GE390">
            <v>0</v>
          </cell>
          <cell r="GG390">
            <v>0</v>
          </cell>
          <cell r="GH390">
            <v>-0.03</v>
          </cell>
          <cell r="GI390">
            <v>0</v>
          </cell>
          <cell r="GK390">
            <v>0</v>
          </cell>
          <cell r="GL390">
            <v>-0.03</v>
          </cell>
          <cell r="GM390">
            <v>0</v>
          </cell>
          <cell r="GO390">
            <v>0</v>
          </cell>
          <cell r="GP390">
            <v>-0.03</v>
          </cell>
          <cell r="GQ390">
            <v>0</v>
          </cell>
          <cell r="GS390">
            <v>0</v>
          </cell>
          <cell r="GT390">
            <v>-0.03</v>
          </cell>
          <cell r="GU390">
            <v>0</v>
          </cell>
          <cell r="GW390">
            <v>0</v>
          </cell>
          <cell r="GX390">
            <v>-0.03</v>
          </cell>
          <cell r="GY390">
            <v>0</v>
          </cell>
          <cell r="HA390">
            <v>0</v>
          </cell>
          <cell r="HB390">
            <v>-0.03</v>
          </cell>
          <cell r="HC390">
            <v>0</v>
          </cell>
        </row>
        <row r="391">
          <cell r="H391" t="str">
            <v>868821Q</v>
          </cell>
          <cell r="I391" t="str">
            <v>USD</v>
          </cell>
          <cell r="J391" t="str">
            <v>RAD XJ 1.5 A/T SERVICE</v>
          </cell>
          <cell r="K391" t="str">
            <v>T1</v>
          </cell>
          <cell r="L391">
            <v>159.73466400000001</v>
          </cell>
          <cell r="M391">
            <v>159734.66400000002</v>
          </cell>
          <cell r="N391">
            <v>50.225200000000001</v>
          </cell>
          <cell r="O391">
            <v>-0.23</v>
          </cell>
          <cell r="P391" t="str">
            <v>Prod.Tec</v>
          </cell>
          <cell r="Q391" t="str">
            <v>Ideas MCM 128077-128079</v>
          </cell>
          <cell r="R391">
            <v>49.995200000000004</v>
          </cell>
          <cell r="V391">
            <v>49.995200000000004</v>
          </cell>
          <cell r="Z391">
            <v>49.995200000000004</v>
          </cell>
          <cell r="AD391">
            <v>49.995200000000004</v>
          </cell>
          <cell r="AH391">
            <v>49.995200000000004</v>
          </cell>
          <cell r="AL391">
            <v>49.995200000000004</v>
          </cell>
          <cell r="AP391">
            <v>49.995200000000004</v>
          </cell>
          <cell r="AT391">
            <v>49.995200000000004</v>
          </cell>
          <cell r="AX391">
            <v>49.995200000000004</v>
          </cell>
          <cell r="BB391">
            <v>49.995200000000004</v>
          </cell>
          <cell r="BF391">
            <v>49.995200000000004</v>
          </cell>
          <cell r="BJ391">
            <v>49.995200000000004</v>
          </cell>
          <cell r="BK391">
            <v>-0.23</v>
          </cell>
          <cell r="BL391" t="str">
            <v xml:space="preserve"> </v>
          </cell>
          <cell r="BM391" t="str">
            <v xml:space="preserve"> </v>
          </cell>
          <cell r="BN391">
            <v>-0.23</v>
          </cell>
          <cell r="BO391" t="str">
            <v xml:space="preserve"> </v>
          </cell>
          <cell r="BP391" t="str">
            <v xml:space="preserve"> </v>
          </cell>
          <cell r="BQ391" t="str">
            <v xml:space="preserve"> </v>
          </cell>
          <cell r="BR391" t="str">
            <v xml:space="preserve"> </v>
          </cell>
          <cell r="BS391" t="str">
            <v xml:space="preserve"> </v>
          </cell>
          <cell r="BT391" t="str">
            <v xml:space="preserve"> </v>
          </cell>
          <cell r="BU391" t="str">
            <v xml:space="preserve"> </v>
          </cell>
          <cell r="BV391" t="str">
            <v xml:space="preserve"> </v>
          </cell>
          <cell r="BW391" t="str">
            <v xml:space="preserve"> </v>
          </cell>
          <cell r="BX391" t="str">
            <v xml:space="preserve"> </v>
          </cell>
          <cell r="BY391" t="str">
            <v xml:space="preserve"> </v>
          </cell>
          <cell r="BZ391" t="str">
            <v xml:space="preserve"> </v>
          </cell>
          <cell r="CA391" t="str">
            <v xml:space="preserve"> </v>
          </cell>
          <cell r="CB391" t="str">
            <v xml:space="preserve"> </v>
          </cell>
          <cell r="CC391" t="str">
            <v xml:space="preserve"> </v>
          </cell>
          <cell r="CD391" t="str">
            <v xml:space="preserve"> </v>
          </cell>
          <cell r="CE391" t="str">
            <v xml:space="preserve"> </v>
          </cell>
          <cell r="CF391" t="str">
            <v xml:space="preserve"> </v>
          </cell>
          <cell r="CG391" t="str">
            <v xml:space="preserve"> </v>
          </cell>
          <cell r="CH391" t="str">
            <v xml:space="preserve"> </v>
          </cell>
          <cell r="CI391" t="str">
            <v xml:space="preserve"> </v>
          </cell>
          <cell r="CJ391" t="str">
            <v xml:space="preserve"> </v>
          </cell>
          <cell r="CK391" t="str">
            <v xml:space="preserve"> </v>
          </cell>
          <cell r="CL391" t="str">
            <v xml:space="preserve"> </v>
          </cell>
          <cell r="CM391" t="str">
            <v xml:space="preserve"> </v>
          </cell>
          <cell r="CN391" t="str">
            <v xml:space="preserve"> </v>
          </cell>
          <cell r="CO391" t="str">
            <v xml:space="preserve"> </v>
          </cell>
          <cell r="CP391" t="str">
            <v xml:space="preserve"> </v>
          </cell>
          <cell r="CQ391" t="str">
            <v xml:space="preserve"> </v>
          </cell>
          <cell r="CR391" t="str">
            <v xml:space="preserve"> </v>
          </cell>
          <cell r="CS391" t="str">
            <v xml:space="preserve"> </v>
          </cell>
          <cell r="CT391" t="str">
            <v xml:space="preserve"> </v>
          </cell>
          <cell r="CU391" t="str">
            <v xml:space="preserve"> </v>
          </cell>
          <cell r="CV391" t="str">
            <v xml:space="preserve"> </v>
          </cell>
          <cell r="CW391" t="str">
            <v xml:space="preserve"> </v>
          </cell>
          <cell r="CX391" t="str">
            <v xml:space="preserve"> </v>
          </cell>
          <cell r="CY391" t="str">
            <v xml:space="preserve"> </v>
          </cell>
          <cell r="CZ391" t="str">
            <v xml:space="preserve"> </v>
          </cell>
          <cell r="DA391" t="str">
            <v xml:space="preserve"> </v>
          </cell>
          <cell r="DB391" t="str">
            <v xml:space="preserve"> </v>
          </cell>
          <cell r="DC391" t="str">
            <v xml:space="preserve"> </v>
          </cell>
          <cell r="DD391" t="str">
            <v xml:space="preserve"> </v>
          </cell>
          <cell r="DE391" t="str">
            <v xml:space="preserve"> </v>
          </cell>
          <cell r="DF391" t="str">
            <v xml:space="preserve"> </v>
          </cell>
          <cell r="DG391" t="str">
            <v xml:space="preserve"> </v>
          </cell>
          <cell r="DH391" t="str">
            <v>2. OESChrysler Corporation868821Q</v>
          </cell>
          <cell r="DI391">
            <v>-0.23</v>
          </cell>
          <cell r="DJ391">
            <v>0</v>
          </cell>
          <cell r="DL391">
            <v>0</v>
          </cell>
          <cell r="DM391">
            <v>-0.23</v>
          </cell>
          <cell r="DN391">
            <v>0</v>
          </cell>
          <cell r="DP391">
            <v>0</v>
          </cell>
          <cell r="DQ391">
            <v>0</v>
          </cell>
          <cell r="DR391">
            <v>0</v>
          </cell>
          <cell r="DT391">
            <v>0</v>
          </cell>
          <cell r="DU391">
            <v>0</v>
          </cell>
          <cell r="DV391">
            <v>0</v>
          </cell>
          <cell r="DX391">
            <v>0</v>
          </cell>
          <cell r="DY391">
            <v>0</v>
          </cell>
          <cell r="DZ391">
            <v>0</v>
          </cell>
          <cell r="EB391">
            <v>0</v>
          </cell>
          <cell r="EC391">
            <v>0</v>
          </cell>
          <cell r="ED391">
            <v>0</v>
          </cell>
          <cell r="EF391">
            <v>0</v>
          </cell>
          <cell r="EG391">
            <v>0</v>
          </cell>
          <cell r="EH391">
            <v>0</v>
          </cell>
          <cell r="EJ391">
            <v>0</v>
          </cell>
          <cell r="EK391">
            <v>0</v>
          </cell>
          <cell r="EL391">
            <v>0</v>
          </cell>
          <cell r="EN391">
            <v>0</v>
          </cell>
          <cell r="EO391">
            <v>0</v>
          </cell>
          <cell r="EP391">
            <v>0</v>
          </cell>
          <cell r="ER391">
            <v>0</v>
          </cell>
          <cell r="ES391">
            <v>0</v>
          </cell>
          <cell r="ET391">
            <v>0</v>
          </cell>
          <cell r="EV391">
            <v>0</v>
          </cell>
          <cell r="EW391">
            <v>0</v>
          </cell>
          <cell r="EX391">
            <v>0</v>
          </cell>
          <cell r="EZ391">
            <v>0</v>
          </cell>
          <cell r="FA391">
            <v>0</v>
          </cell>
          <cell r="FB391">
            <v>0</v>
          </cell>
          <cell r="FD391">
            <v>0</v>
          </cell>
          <cell r="FE391">
            <v>0</v>
          </cell>
          <cell r="FF391">
            <v>0</v>
          </cell>
          <cell r="FI391">
            <v>0</v>
          </cell>
          <cell r="FJ391">
            <v>-0.23</v>
          </cell>
          <cell r="FK391">
            <v>0</v>
          </cell>
          <cell r="FM391">
            <v>0</v>
          </cell>
          <cell r="FN391">
            <v>-0.23</v>
          </cell>
          <cell r="FO391">
            <v>0</v>
          </cell>
          <cell r="FQ391">
            <v>0</v>
          </cell>
          <cell r="FR391">
            <v>-0.23</v>
          </cell>
          <cell r="FS391">
            <v>0</v>
          </cell>
          <cell r="FU391">
            <v>0</v>
          </cell>
          <cell r="FV391">
            <v>-0.23</v>
          </cell>
          <cell r="FW391">
            <v>0</v>
          </cell>
          <cell r="FY391">
            <v>0</v>
          </cell>
          <cell r="FZ391">
            <v>-0.23</v>
          </cell>
          <cell r="GA391">
            <v>0</v>
          </cell>
          <cell r="GC391">
            <v>0</v>
          </cell>
          <cell r="GD391">
            <v>-0.23</v>
          </cell>
          <cell r="GE391">
            <v>0</v>
          </cell>
          <cell r="GG391">
            <v>0</v>
          </cell>
          <cell r="GH391">
            <v>-0.23</v>
          </cell>
          <cell r="GI391">
            <v>0</v>
          </cell>
          <cell r="GK391">
            <v>0</v>
          </cell>
          <cell r="GL391">
            <v>-0.23</v>
          </cell>
          <cell r="GM391">
            <v>0</v>
          </cell>
          <cell r="GO391">
            <v>0</v>
          </cell>
          <cell r="GP391">
            <v>-0.23</v>
          </cell>
          <cell r="GQ391">
            <v>0</v>
          </cell>
          <cell r="GS391">
            <v>0</v>
          </cell>
          <cell r="GT391">
            <v>-0.23</v>
          </cell>
          <cell r="GU391">
            <v>0</v>
          </cell>
          <cell r="GW391">
            <v>0</v>
          </cell>
          <cell r="GX391">
            <v>-0.23</v>
          </cell>
          <cell r="GY391">
            <v>0</v>
          </cell>
          <cell r="HA391">
            <v>0</v>
          </cell>
          <cell r="HB391">
            <v>-0.23</v>
          </cell>
          <cell r="HC391">
            <v>0</v>
          </cell>
        </row>
        <row r="392">
          <cell r="H392" t="str">
            <v>868847X</v>
          </cell>
          <cell r="I392" t="str">
            <v>USD</v>
          </cell>
          <cell r="J392" t="str">
            <v>CONDENSADOR PT44 SERVICE</v>
          </cell>
          <cell r="K392" t="str">
            <v>T7</v>
          </cell>
          <cell r="L392">
            <v>0</v>
          </cell>
          <cell r="M392">
            <v>0</v>
          </cell>
          <cell r="N392">
            <v>71.228599999999986</v>
          </cell>
          <cell r="Q392" t="str">
            <v>redesign - Isolator redesign.</v>
          </cell>
          <cell r="R392">
            <v>71.228599999999986</v>
          </cell>
          <cell r="V392">
            <v>71.228599999999986</v>
          </cell>
          <cell r="Z392">
            <v>71.228599999999986</v>
          </cell>
          <cell r="AD392">
            <v>71.228599999999986</v>
          </cell>
          <cell r="AH392">
            <v>71.228599999999986</v>
          </cell>
          <cell r="AL392">
            <v>71.228599999999986</v>
          </cell>
          <cell r="AP392">
            <v>71.228599999999986</v>
          </cell>
          <cell r="AT392">
            <v>71.228599999999986</v>
          </cell>
          <cell r="AX392">
            <v>71.228599999999986</v>
          </cell>
          <cell r="BB392">
            <v>71.228599999999986</v>
          </cell>
          <cell r="BF392">
            <v>71.228599999999986</v>
          </cell>
          <cell r="BJ392">
            <v>71.228599999999986</v>
          </cell>
          <cell r="BK392">
            <v>0</v>
          </cell>
          <cell r="BL392" t="str">
            <v xml:space="preserve"> </v>
          </cell>
          <cell r="BM392" t="str">
            <v xml:space="preserve"> </v>
          </cell>
          <cell r="BN392" t="str">
            <v xml:space="preserve"> </v>
          </cell>
          <cell r="BO392" t="str">
            <v xml:space="preserve"> </v>
          </cell>
          <cell r="BP392" t="str">
            <v xml:space="preserve"> </v>
          </cell>
          <cell r="BQ392" t="str">
            <v xml:space="preserve"> </v>
          </cell>
          <cell r="BR392" t="str">
            <v xml:space="preserve"> </v>
          </cell>
          <cell r="BS392" t="str">
            <v xml:space="preserve"> </v>
          </cell>
          <cell r="BT392" t="str">
            <v xml:space="preserve"> </v>
          </cell>
          <cell r="BU392" t="str">
            <v xml:space="preserve"> </v>
          </cell>
          <cell r="BV392" t="str">
            <v xml:space="preserve"> </v>
          </cell>
          <cell r="BW392" t="str">
            <v xml:space="preserve"> </v>
          </cell>
          <cell r="BX392" t="str">
            <v xml:space="preserve"> </v>
          </cell>
          <cell r="BY392" t="str">
            <v xml:space="preserve"> </v>
          </cell>
          <cell r="BZ392" t="str">
            <v xml:space="preserve"> </v>
          </cell>
          <cell r="CA392" t="str">
            <v xml:space="preserve"> </v>
          </cell>
          <cell r="CB392" t="str">
            <v xml:space="preserve"> </v>
          </cell>
          <cell r="CC392" t="str">
            <v xml:space="preserve"> </v>
          </cell>
          <cell r="CD392" t="str">
            <v xml:space="preserve"> </v>
          </cell>
          <cell r="CE392" t="str">
            <v xml:space="preserve"> </v>
          </cell>
          <cell r="CF392" t="str">
            <v xml:space="preserve"> </v>
          </cell>
          <cell r="CG392" t="str">
            <v xml:space="preserve"> </v>
          </cell>
          <cell r="CH392" t="str">
            <v xml:space="preserve"> </v>
          </cell>
          <cell r="CI392" t="str">
            <v xml:space="preserve"> </v>
          </cell>
          <cell r="CJ392" t="str">
            <v xml:space="preserve"> </v>
          </cell>
          <cell r="CK392" t="str">
            <v xml:space="preserve"> </v>
          </cell>
          <cell r="CL392" t="str">
            <v xml:space="preserve"> </v>
          </cell>
          <cell r="CM392" t="str">
            <v xml:space="preserve"> </v>
          </cell>
          <cell r="CN392" t="str">
            <v xml:space="preserve"> </v>
          </cell>
          <cell r="CO392" t="str">
            <v xml:space="preserve"> </v>
          </cell>
          <cell r="CP392" t="str">
            <v xml:space="preserve"> </v>
          </cell>
          <cell r="CQ392" t="str">
            <v xml:space="preserve"> </v>
          </cell>
          <cell r="CR392" t="str">
            <v xml:space="preserve"> </v>
          </cell>
          <cell r="CS392" t="str">
            <v xml:space="preserve"> </v>
          </cell>
          <cell r="CT392" t="str">
            <v xml:space="preserve"> </v>
          </cell>
          <cell r="CU392" t="str">
            <v xml:space="preserve"> </v>
          </cell>
          <cell r="CV392" t="str">
            <v xml:space="preserve"> </v>
          </cell>
          <cell r="CW392" t="str">
            <v xml:space="preserve"> </v>
          </cell>
          <cell r="CX392" t="str">
            <v xml:space="preserve"> </v>
          </cell>
          <cell r="CY392" t="str">
            <v xml:space="preserve"> </v>
          </cell>
          <cell r="CZ392" t="str">
            <v xml:space="preserve"> </v>
          </cell>
          <cell r="DA392" t="str">
            <v xml:space="preserve"> </v>
          </cell>
          <cell r="DB392" t="str">
            <v xml:space="preserve"> </v>
          </cell>
          <cell r="DC392" t="str">
            <v xml:space="preserve"> </v>
          </cell>
          <cell r="DD392" t="str">
            <v xml:space="preserve"> </v>
          </cell>
          <cell r="DE392" t="str">
            <v xml:space="preserve"> </v>
          </cell>
          <cell r="DF392" t="str">
            <v xml:space="preserve"> </v>
          </cell>
          <cell r="DG392" t="str">
            <v xml:space="preserve"> </v>
          </cell>
          <cell r="DH392" t="str">
            <v>2. OESChrysler Corporation868847X</v>
          </cell>
          <cell r="DI392">
            <v>0</v>
          </cell>
          <cell r="DJ392">
            <v>0</v>
          </cell>
          <cell r="DL392">
            <v>0</v>
          </cell>
          <cell r="DM392">
            <v>0</v>
          </cell>
          <cell r="DN392">
            <v>0</v>
          </cell>
          <cell r="DP392">
            <v>0</v>
          </cell>
          <cell r="DQ392">
            <v>0</v>
          </cell>
          <cell r="DR392">
            <v>0</v>
          </cell>
          <cell r="DT392">
            <v>0</v>
          </cell>
          <cell r="DU392">
            <v>0</v>
          </cell>
          <cell r="DV392">
            <v>0</v>
          </cell>
          <cell r="DX392">
            <v>0</v>
          </cell>
          <cell r="DY392">
            <v>0</v>
          </cell>
          <cell r="DZ392">
            <v>0</v>
          </cell>
          <cell r="EB392">
            <v>0</v>
          </cell>
          <cell r="EC392">
            <v>0</v>
          </cell>
          <cell r="ED392">
            <v>0</v>
          </cell>
          <cell r="EF392">
            <v>0</v>
          </cell>
          <cell r="EG392">
            <v>0</v>
          </cell>
          <cell r="EH392">
            <v>0</v>
          </cell>
          <cell r="EJ392">
            <v>0</v>
          </cell>
          <cell r="EK392">
            <v>0</v>
          </cell>
          <cell r="EL392">
            <v>0</v>
          </cell>
          <cell r="EN392">
            <v>0</v>
          </cell>
          <cell r="EO392">
            <v>0</v>
          </cell>
          <cell r="EP392">
            <v>0</v>
          </cell>
          <cell r="ER392">
            <v>0</v>
          </cell>
          <cell r="ES392">
            <v>0</v>
          </cell>
          <cell r="ET392">
            <v>0</v>
          </cell>
          <cell r="EV392">
            <v>0</v>
          </cell>
          <cell r="EW392">
            <v>0</v>
          </cell>
          <cell r="EX392">
            <v>0</v>
          </cell>
          <cell r="EZ392">
            <v>0</v>
          </cell>
          <cell r="FA392">
            <v>0</v>
          </cell>
          <cell r="FB392">
            <v>0</v>
          </cell>
          <cell r="FD392">
            <v>0</v>
          </cell>
          <cell r="FE392">
            <v>0</v>
          </cell>
          <cell r="FF392">
            <v>0</v>
          </cell>
          <cell r="FI392">
            <v>0</v>
          </cell>
          <cell r="FJ392">
            <v>0</v>
          </cell>
          <cell r="FK392">
            <v>0</v>
          </cell>
          <cell r="FM392">
            <v>0</v>
          </cell>
          <cell r="FN392">
            <v>0</v>
          </cell>
          <cell r="FO392">
            <v>0</v>
          </cell>
          <cell r="FQ392">
            <v>0</v>
          </cell>
          <cell r="FR392">
            <v>0</v>
          </cell>
          <cell r="FS392">
            <v>0</v>
          </cell>
          <cell r="FU392">
            <v>0</v>
          </cell>
          <cell r="FV392">
            <v>0</v>
          </cell>
          <cell r="FW392">
            <v>0</v>
          </cell>
          <cell r="FY392">
            <v>0</v>
          </cell>
          <cell r="FZ392">
            <v>0</v>
          </cell>
          <cell r="GA392">
            <v>0</v>
          </cell>
          <cell r="GC392">
            <v>0</v>
          </cell>
          <cell r="GD392">
            <v>0</v>
          </cell>
          <cell r="GE392">
            <v>0</v>
          </cell>
          <cell r="GG392">
            <v>0</v>
          </cell>
          <cell r="GH392">
            <v>0</v>
          </cell>
          <cell r="GI392">
            <v>0</v>
          </cell>
          <cell r="GK392">
            <v>0</v>
          </cell>
          <cell r="GL392">
            <v>0</v>
          </cell>
          <cell r="GM392">
            <v>0</v>
          </cell>
          <cell r="GO392">
            <v>0</v>
          </cell>
          <cell r="GP392">
            <v>0</v>
          </cell>
          <cell r="GQ392">
            <v>0</v>
          </cell>
          <cell r="GS392">
            <v>0</v>
          </cell>
          <cell r="GT392">
            <v>0</v>
          </cell>
          <cell r="GU392">
            <v>0</v>
          </cell>
          <cell r="GW392">
            <v>0</v>
          </cell>
          <cell r="GX392">
            <v>0</v>
          </cell>
          <cell r="GY392">
            <v>0</v>
          </cell>
          <cell r="HA392">
            <v>0</v>
          </cell>
          <cell r="HB392">
            <v>0</v>
          </cell>
          <cell r="HC392">
            <v>0</v>
          </cell>
        </row>
        <row r="393">
          <cell r="H393" t="str">
            <v>869403R</v>
          </cell>
          <cell r="I393" t="str">
            <v>USD</v>
          </cell>
          <cell r="J393" t="str">
            <v>RAD T-300 (1009027) MOPAR</v>
          </cell>
          <cell r="K393" t="str">
            <v>T4</v>
          </cell>
          <cell r="L393">
            <v>288.35182799999995</v>
          </cell>
          <cell r="M393">
            <v>288351.82799999998</v>
          </cell>
          <cell r="N393">
            <v>69.650199999999998</v>
          </cell>
          <cell r="R393">
            <v>69.650199999999998</v>
          </cell>
          <cell r="V393">
            <v>69.650199999999998</v>
          </cell>
          <cell r="Z393">
            <v>69.650199999999998</v>
          </cell>
          <cell r="AD393">
            <v>69.650199999999998</v>
          </cell>
          <cell r="AH393">
            <v>69.650199999999998</v>
          </cell>
          <cell r="AL393">
            <v>69.650199999999998</v>
          </cell>
          <cell r="AP393">
            <v>69.650199999999998</v>
          </cell>
          <cell r="AT393">
            <v>69.650199999999998</v>
          </cell>
          <cell r="AX393">
            <v>69.650199999999998</v>
          </cell>
          <cell r="BB393">
            <v>69.650199999999998</v>
          </cell>
          <cell r="BF393">
            <v>69.650199999999998</v>
          </cell>
          <cell r="BJ393">
            <v>69.650199999999998</v>
          </cell>
          <cell r="BK393">
            <v>0</v>
          </cell>
          <cell r="BL393" t="str">
            <v xml:space="preserve"> </v>
          </cell>
          <cell r="BM393" t="str">
            <v xml:space="preserve"> </v>
          </cell>
          <cell r="BN393" t="str">
            <v xml:space="preserve"> </v>
          </cell>
          <cell r="BO393" t="str">
            <v xml:space="preserve"> </v>
          </cell>
          <cell r="BP393" t="str">
            <v xml:space="preserve"> </v>
          </cell>
          <cell r="BQ393" t="str">
            <v xml:space="preserve"> </v>
          </cell>
          <cell r="BR393" t="str">
            <v xml:space="preserve"> </v>
          </cell>
          <cell r="BS393" t="str">
            <v xml:space="preserve"> </v>
          </cell>
          <cell r="BT393" t="str">
            <v xml:space="preserve"> </v>
          </cell>
          <cell r="BU393" t="str">
            <v xml:space="preserve"> </v>
          </cell>
          <cell r="BV393" t="str">
            <v xml:space="preserve"> </v>
          </cell>
          <cell r="BW393" t="str">
            <v xml:space="preserve"> </v>
          </cell>
          <cell r="BX393" t="str">
            <v xml:space="preserve"> </v>
          </cell>
          <cell r="BY393" t="str">
            <v xml:space="preserve"> </v>
          </cell>
          <cell r="BZ393" t="str">
            <v xml:space="preserve"> </v>
          </cell>
          <cell r="CA393" t="str">
            <v xml:space="preserve"> </v>
          </cell>
          <cell r="CB393" t="str">
            <v xml:space="preserve"> </v>
          </cell>
          <cell r="CC393" t="str">
            <v xml:space="preserve"> </v>
          </cell>
          <cell r="CD393" t="str">
            <v xml:space="preserve"> </v>
          </cell>
          <cell r="CE393" t="str">
            <v xml:space="preserve"> </v>
          </cell>
          <cell r="CF393" t="str">
            <v xml:space="preserve"> </v>
          </cell>
          <cell r="CG393" t="str">
            <v xml:space="preserve"> </v>
          </cell>
          <cell r="CH393" t="str">
            <v xml:space="preserve"> </v>
          </cell>
          <cell r="CI393" t="str">
            <v xml:space="preserve"> </v>
          </cell>
          <cell r="CJ393" t="str">
            <v xml:space="preserve"> </v>
          </cell>
          <cell r="CK393" t="str">
            <v xml:space="preserve"> </v>
          </cell>
          <cell r="CL393" t="str">
            <v xml:space="preserve"> </v>
          </cell>
          <cell r="CM393" t="str">
            <v xml:space="preserve"> </v>
          </cell>
          <cell r="CN393" t="str">
            <v xml:space="preserve"> </v>
          </cell>
          <cell r="CO393" t="str">
            <v xml:space="preserve"> </v>
          </cell>
          <cell r="CP393" t="str">
            <v xml:space="preserve"> </v>
          </cell>
          <cell r="CQ393" t="str">
            <v xml:space="preserve"> </v>
          </cell>
          <cell r="CR393" t="str">
            <v xml:space="preserve"> </v>
          </cell>
          <cell r="CS393" t="str">
            <v xml:space="preserve"> </v>
          </cell>
          <cell r="CT393" t="str">
            <v xml:space="preserve"> </v>
          </cell>
          <cell r="CU393" t="str">
            <v xml:space="preserve"> </v>
          </cell>
          <cell r="CV393" t="str">
            <v xml:space="preserve"> </v>
          </cell>
          <cell r="CW393" t="str">
            <v xml:space="preserve"> </v>
          </cell>
          <cell r="CX393" t="str">
            <v xml:space="preserve"> </v>
          </cell>
          <cell r="CY393" t="str">
            <v xml:space="preserve"> </v>
          </cell>
          <cell r="CZ393" t="str">
            <v xml:space="preserve"> </v>
          </cell>
          <cell r="DA393" t="str">
            <v xml:space="preserve"> </v>
          </cell>
          <cell r="DB393" t="str">
            <v xml:space="preserve"> </v>
          </cell>
          <cell r="DC393" t="str">
            <v xml:space="preserve"> </v>
          </cell>
          <cell r="DD393" t="str">
            <v xml:space="preserve"> </v>
          </cell>
          <cell r="DE393" t="str">
            <v xml:space="preserve"> </v>
          </cell>
          <cell r="DF393" t="str">
            <v xml:space="preserve"> </v>
          </cell>
          <cell r="DG393" t="str">
            <v xml:space="preserve"> </v>
          </cell>
          <cell r="DH393" t="str">
            <v>2. OESChrysler Corporation869403R</v>
          </cell>
          <cell r="DI393">
            <v>0</v>
          </cell>
          <cell r="DJ393">
            <v>0</v>
          </cell>
          <cell r="DL393">
            <v>0</v>
          </cell>
          <cell r="DM393">
            <v>0</v>
          </cell>
          <cell r="DN393">
            <v>0</v>
          </cell>
          <cell r="DP393">
            <v>0</v>
          </cell>
          <cell r="DQ393">
            <v>0</v>
          </cell>
          <cell r="DR393">
            <v>0</v>
          </cell>
          <cell r="DT393">
            <v>0</v>
          </cell>
          <cell r="DU393">
            <v>0</v>
          </cell>
          <cell r="DV393">
            <v>0</v>
          </cell>
          <cell r="DX393">
            <v>0</v>
          </cell>
          <cell r="DY393">
            <v>0</v>
          </cell>
          <cell r="DZ393">
            <v>0</v>
          </cell>
          <cell r="EB393">
            <v>0</v>
          </cell>
          <cell r="EC393">
            <v>0</v>
          </cell>
          <cell r="ED393">
            <v>0</v>
          </cell>
          <cell r="EF393">
            <v>0</v>
          </cell>
          <cell r="EG393">
            <v>0</v>
          </cell>
          <cell r="EH393">
            <v>0</v>
          </cell>
          <cell r="EJ393">
            <v>0</v>
          </cell>
          <cell r="EK393">
            <v>0</v>
          </cell>
          <cell r="EL393">
            <v>0</v>
          </cell>
          <cell r="EN393">
            <v>0</v>
          </cell>
          <cell r="EO393">
            <v>0</v>
          </cell>
          <cell r="EP393">
            <v>0</v>
          </cell>
          <cell r="ER393">
            <v>0</v>
          </cell>
          <cell r="ES393">
            <v>0</v>
          </cell>
          <cell r="ET393">
            <v>0</v>
          </cell>
          <cell r="EV393">
            <v>0</v>
          </cell>
          <cell r="EW393">
            <v>0</v>
          </cell>
          <cell r="EX393">
            <v>0</v>
          </cell>
          <cell r="EZ393">
            <v>0</v>
          </cell>
          <cell r="FA393">
            <v>0</v>
          </cell>
          <cell r="FB393">
            <v>0</v>
          </cell>
          <cell r="FD393">
            <v>0</v>
          </cell>
          <cell r="FE393">
            <v>0</v>
          </cell>
          <cell r="FF393">
            <v>0</v>
          </cell>
          <cell r="FI393">
            <v>0</v>
          </cell>
          <cell r="FJ393">
            <v>0</v>
          </cell>
          <cell r="FK393">
            <v>0</v>
          </cell>
          <cell r="FM393">
            <v>0</v>
          </cell>
          <cell r="FN393">
            <v>0</v>
          </cell>
          <cell r="FO393">
            <v>0</v>
          </cell>
          <cell r="FQ393">
            <v>0</v>
          </cell>
          <cell r="FR393">
            <v>0</v>
          </cell>
          <cell r="FS393">
            <v>0</v>
          </cell>
          <cell r="FU393">
            <v>0</v>
          </cell>
          <cell r="FV393">
            <v>0</v>
          </cell>
          <cell r="FW393">
            <v>0</v>
          </cell>
          <cell r="FY393">
            <v>0</v>
          </cell>
          <cell r="FZ393">
            <v>0</v>
          </cell>
          <cell r="GA393">
            <v>0</v>
          </cell>
          <cell r="GC393">
            <v>0</v>
          </cell>
          <cell r="GD393">
            <v>0</v>
          </cell>
          <cell r="GE393">
            <v>0</v>
          </cell>
          <cell r="GG393">
            <v>0</v>
          </cell>
          <cell r="GH393">
            <v>0</v>
          </cell>
          <cell r="GI393">
            <v>0</v>
          </cell>
          <cell r="GK393">
            <v>0</v>
          </cell>
          <cell r="GL393">
            <v>0</v>
          </cell>
          <cell r="GM393">
            <v>0</v>
          </cell>
          <cell r="GO393">
            <v>0</v>
          </cell>
          <cell r="GP393">
            <v>0</v>
          </cell>
          <cell r="GQ393">
            <v>0</v>
          </cell>
          <cell r="GS393">
            <v>0</v>
          </cell>
          <cell r="GT393">
            <v>0</v>
          </cell>
          <cell r="GU393">
            <v>0</v>
          </cell>
          <cell r="GW393">
            <v>0</v>
          </cell>
          <cell r="GX393">
            <v>0</v>
          </cell>
          <cell r="GY393">
            <v>0</v>
          </cell>
          <cell r="HA393">
            <v>0</v>
          </cell>
          <cell r="HB393">
            <v>0</v>
          </cell>
          <cell r="HC393">
            <v>0</v>
          </cell>
        </row>
        <row r="394">
          <cell r="H394" t="str">
            <v>871077E</v>
          </cell>
          <cell r="I394" t="str">
            <v>USD</v>
          </cell>
          <cell r="J394" t="str">
            <v>RADIADOR 04546407</v>
          </cell>
          <cell r="K394" t="str">
            <v>T1</v>
          </cell>
          <cell r="L394">
            <v>136.69258680000002</v>
          </cell>
          <cell r="M394">
            <v>136692.58680000002</v>
          </cell>
          <cell r="N394">
            <v>98.623800000000003</v>
          </cell>
          <cell r="R394">
            <v>98.623800000000003</v>
          </cell>
          <cell r="V394">
            <v>98.623800000000003</v>
          </cell>
          <cell r="Z394">
            <v>98.623800000000003</v>
          </cell>
          <cell r="AD394">
            <v>98.623800000000003</v>
          </cell>
          <cell r="AH394">
            <v>98.623800000000003</v>
          </cell>
          <cell r="AL394">
            <v>98.623800000000003</v>
          </cell>
          <cell r="AP394">
            <v>98.623800000000003</v>
          </cell>
          <cell r="AT394">
            <v>98.623800000000003</v>
          </cell>
          <cell r="AX394">
            <v>98.623800000000003</v>
          </cell>
          <cell r="BB394">
            <v>98.623800000000003</v>
          </cell>
          <cell r="BF394">
            <v>98.623800000000003</v>
          </cell>
          <cell r="BJ394">
            <v>98.623800000000003</v>
          </cell>
          <cell r="BK394">
            <v>0</v>
          </cell>
          <cell r="BL394" t="str">
            <v xml:space="preserve"> </v>
          </cell>
          <cell r="BM394" t="str">
            <v xml:space="preserve"> </v>
          </cell>
          <cell r="BN394" t="str">
            <v xml:space="preserve"> </v>
          </cell>
          <cell r="BO394" t="str">
            <v xml:space="preserve"> </v>
          </cell>
          <cell r="BP394" t="str">
            <v xml:space="preserve"> </v>
          </cell>
          <cell r="BQ394" t="str">
            <v xml:space="preserve"> </v>
          </cell>
          <cell r="BR394" t="str">
            <v xml:space="preserve"> </v>
          </cell>
          <cell r="BS394" t="str">
            <v xml:space="preserve"> </v>
          </cell>
          <cell r="BT394" t="str">
            <v xml:space="preserve"> </v>
          </cell>
          <cell r="BU394" t="str">
            <v xml:space="preserve"> </v>
          </cell>
          <cell r="BV394" t="str">
            <v xml:space="preserve"> </v>
          </cell>
          <cell r="BW394" t="str">
            <v xml:space="preserve"> </v>
          </cell>
          <cell r="BX394" t="str">
            <v xml:space="preserve"> </v>
          </cell>
          <cell r="BY394" t="str">
            <v xml:space="preserve"> </v>
          </cell>
          <cell r="BZ394" t="str">
            <v xml:space="preserve"> </v>
          </cell>
          <cell r="CA394" t="str">
            <v xml:space="preserve"> </v>
          </cell>
          <cell r="CB394" t="str">
            <v xml:space="preserve"> </v>
          </cell>
          <cell r="CC394" t="str">
            <v xml:space="preserve"> </v>
          </cell>
          <cell r="CD394" t="str">
            <v xml:space="preserve"> </v>
          </cell>
          <cell r="CE394" t="str">
            <v xml:space="preserve"> </v>
          </cell>
          <cell r="CF394" t="str">
            <v xml:space="preserve"> </v>
          </cell>
          <cell r="CG394" t="str">
            <v xml:space="preserve"> </v>
          </cell>
          <cell r="CH394" t="str">
            <v xml:space="preserve"> </v>
          </cell>
          <cell r="CI394" t="str">
            <v xml:space="preserve"> </v>
          </cell>
          <cell r="CJ394" t="str">
            <v xml:space="preserve"> </v>
          </cell>
          <cell r="CK394" t="str">
            <v xml:space="preserve"> </v>
          </cell>
          <cell r="CL394" t="str">
            <v xml:space="preserve"> </v>
          </cell>
          <cell r="CM394" t="str">
            <v xml:space="preserve"> </v>
          </cell>
          <cell r="CN394" t="str">
            <v xml:space="preserve"> </v>
          </cell>
          <cell r="CO394" t="str">
            <v xml:space="preserve"> </v>
          </cell>
          <cell r="CP394" t="str">
            <v xml:space="preserve"> </v>
          </cell>
          <cell r="CQ394" t="str">
            <v xml:space="preserve"> </v>
          </cell>
          <cell r="CR394" t="str">
            <v xml:space="preserve"> </v>
          </cell>
          <cell r="CS394" t="str">
            <v xml:space="preserve"> </v>
          </cell>
          <cell r="CT394" t="str">
            <v xml:space="preserve"> </v>
          </cell>
          <cell r="CU394" t="str">
            <v xml:space="preserve"> </v>
          </cell>
          <cell r="CV394" t="str">
            <v xml:space="preserve"> </v>
          </cell>
          <cell r="CW394" t="str">
            <v xml:space="preserve"> </v>
          </cell>
          <cell r="CX394" t="str">
            <v xml:space="preserve"> </v>
          </cell>
          <cell r="CY394" t="str">
            <v xml:space="preserve"> </v>
          </cell>
          <cell r="CZ394" t="str">
            <v xml:space="preserve"> </v>
          </cell>
          <cell r="DA394" t="str">
            <v xml:space="preserve"> </v>
          </cell>
          <cell r="DB394" t="str">
            <v xml:space="preserve"> </v>
          </cell>
          <cell r="DC394" t="str">
            <v xml:space="preserve"> </v>
          </cell>
          <cell r="DD394" t="str">
            <v xml:space="preserve"> </v>
          </cell>
          <cell r="DE394" t="str">
            <v xml:space="preserve"> </v>
          </cell>
          <cell r="DF394" t="str">
            <v xml:space="preserve"> </v>
          </cell>
          <cell r="DG394" t="str">
            <v xml:space="preserve"> </v>
          </cell>
          <cell r="DH394" t="str">
            <v>2. OESChrysler Corporation871077E</v>
          </cell>
          <cell r="DI394">
            <v>0</v>
          </cell>
          <cell r="DJ394">
            <v>0</v>
          </cell>
          <cell r="DL394">
            <v>0</v>
          </cell>
          <cell r="DM394">
            <v>0</v>
          </cell>
          <cell r="DN394">
            <v>0</v>
          </cell>
          <cell r="DP394">
            <v>0</v>
          </cell>
          <cell r="DQ394">
            <v>0</v>
          </cell>
          <cell r="DR394">
            <v>0</v>
          </cell>
          <cell r="DT394">
            <v>0</v>
          </cell>
          <cell r="DU394">
            <v>0</v>
          </cell>
          <cell r="DV394">
            <v>0</v>
          </cell>
          <cell r="DX394">
            <v>0</v>
          </cell>
          <cell r="DY394">
            <v>0</v>
          </cell>
          <cell r="DZ394">
            <v>0</v>
          </cell>
          <cell r="EB394">
            <v>0</v>
          </cell>
          <cell r="EC394">
            <v>0</v>
          </cell>
          <cell r="ED394">
            <v>0</v>
          </cell>
          <cell r="EF394">
            <v>0</v>
          </cell>
          <cell r="EG394">
            <v>0</v>
          </cell>
          <cell r="EH394">
            <v>0</v>
          </cell>
          <cell r="EJ394">
            <v>0</v>
          </cell>
          <cell r="EK394">
            <v>0</v>
          </cell>
          <cell r="EL394">
            <v>0</v>
          </cell>
          <cell r="EN394">
            <v>0</v>
          </cell>
          <cell r="EO394">
            <v>0</v>
          </cell>
          <cell r="EP394">
            <v>0</v>
          </cell>
          <cell r="ER394">
            <v>0</v>
          </cell>
          <cell r="ES394">
            <v>0</v>
          </cell>
          <cell r="ET394">
            <v>0</v>
          </cell>
          <cell r="EV394">
            <v>0</v>
          </cell>
          <cell r="EW394">
            <v>0</v>
          </cell>
          <cell r="EX394">
            <v>0</v>
          </cell>
          <cell r="EZ394">
            <v>0</v>
          </cell>
          <cell r="FA394">
            <v>0</v>
          </cell>
          <cell r="FB394">
            <v>0</v>
          </cell>
          <cell r="FD394">
            <v>0</v>
          </cell>
          <cell r="FE394">
            <v>0</v>
          </cell>
          <cell r="FF394">
            <v>0</v>
          </cell>
          <cell r="FI394">
            <v>0</v>
          </cell>
          <cell r="FJ394">
            <v>0</v>
          </cell>
          <cell r="FK394">
            <v>0</v>
          </cell>
          <cell r="FM394">
            <v>0</v>
          </cell>
          <cell r="FN394">
            <v>0</v>
          </cell>
          <cell r="FO394">
            <v>0</v>
          </cell>
          <cell r="FQ394">
            <v>0</v>
          </cell>
          <cell r="FR394">
            <v>0</v>
          </cell>
          <cell r="FS394">
            <v>0</v>
          </cell>
          <cell r="FU394">
            <v>0</v>
          </cell>
          <cell r="FV394">
            <v>0</v>
          </cell>
          <cell r="FW394">
            <v>0</v>
          </cell>
          <cell r="FY394">
            <v>0</v>
          </cell>
          <cell r="FZ394">
            <v>0</v>
          </cell>
          <cell r="GA394">
            <v>0</v>
          </cell>
          <cell r="GC394">
            <v>0</v>
          </cell>
          <cell r="GD394">
            <v>0</v>
          </cell>
          <cell r="GE394">
            <v>0</v>
          </cell>
          <cell r="GG394">
            <v>0</v>
          </cell>
          <cell r="GH394">
            <v>0</v>
          </cell>
          <cell r="GI394">
            <v>0</v>
          </cell>
          <cell r="GK394">
            <v>0</v>
          </cell>
          <cell r="GL394">
            <v>0</v>
          </cell>
          <cell r="GM394">
            <v>0</v>
          </cell>
          <cell r="GO394">
            <v>0</v>
          </cell>
          <cell r="GP394">
            <v>0</v>
          </cell>
          <cell r="GQ394">
            <v>0</v>
          </cell>
          <cell r="GS394">
            <v>0</v>
          </cell>
          <cell r="GT394">
            <v>0</v>
          </cell>
          <cell r="GU394">
            <v>0</v>
          </cell>
          <cell r="GW394">
            <v>0</v>
          </cell>
          <cell r="GX394">
            <v>0</v>
          </cell>
          <cell r="GY394">
            <v>0</v>
          </cell>
          <cell r="HA394">
            <v>0</v>
          </cell>
          <cell r="HB394">
            <v>0</v>
          </cell>
          <cell r="HC394">
            <v>0</v>
          </cell>
        </row>
        <row r="395">
          <cell r="H395" t="str">
            <v>871079A</v>
          </cell>
          <cell r="I395" t="str">
            <v>USD</v>
          </cell>
          <cell r="J395" t="str">
            <v>RADIADOR ZJ-ZG 52079598AB</v>
          </cell>
          <cell r="K395" t="str">
            <v>T1</v>
          </cell>
          <cell r="L395">
            <v>92.629267199999987</v>
          </cell>
          <cell r="M395">
            <v>92629.267199999987</v>
          </cell>
          <cell r="N395">
            <v>95.297599999999989</v>
          </cell>
          <cell r="R395">
            <v>95.297599999999989</v>
          </cell>
          <cell r="V395">
            <v>95.297599999999989</v>
          </cell>
          <cell r="Z395">
            <v>95.297599999999989</v>
          </cell>
          <cell r="AD395">
            <v>95.297599999999989</v>
          </cell>
          <cell r="AH395">
            <v>95.297599999999989</v>
          </cell>
          <cell r="AL395">
            <v>95.297599999999989</v>
          </cell>
          <cell r="AP395">
            <v>95.297599999999989</v>
          </cell>
          <cell r="AT395">
            <v>95.297599999999989</v>
          </cell>
          <cell r="AX395">
            <v>95.297599999999989</v>
          </cell>
          <cell r="BB395">
            <v>95.297599999999989</v>
          </cell>
          <cell r="BF395">
            <v>95.297599999999989</v>
          </cell>
          <cell r="BJ395">
            <v>95.297599999999989</v>
          </cell>
          <cell r="BK395">
            <v>0</v>
          </cell>
          <cell r="BL395" t="str">
            <v xml:space="preserve"> </v>
          </cell>
          <cell r="BM395" t="str">
            <v xml:space="preserve"> </v>
          </cell>
          <cell r="BN395" t="str">
            <v xml:space="preserve"> </v>
          </cell>
          <cell r="BO395" t="str">
            <v xml:space="preserve"> </v>
          </cell>
          <cell r="BP395" t="str">
            <v xml:space="preserve"> </v>
          </cell>
          <cell r="BQ395" t="str">
            <v xml:space="preserve"> </v>
          </cell>
          <cell r="BR395" t="str">
            <v xml:space="preserve"> </v>
          </cell>
          <cell r="BS395" t="str">
            <v xml:space="preserve"> </v>
          </cell>
          <cell r="BT395" t="str">
            <v xml:space="preserve"> </v>
          </cell>
          <cell r="BU395" t="str">
            <v xml:space="preserve"> </v>
          </cell>
          <cell r="BV395" t="str">
            <v xml:space="preserve"> </v>
          </cell>
          <cell r="BW395" t="str">
            <v xml:space="preserve"> </v>
          </cell>
          <cell r="BX395" t="str">
            <v xml:space="preserve"> </v>
          </cell>
          <cell r="BY395" t="str">
            <v xml:space="preserve"> </v>
          </cell>
          <cell r="BZ395" t="str">
            <v xml:space="preserve"> </v>
          </cell>
          <cell r="CA395" t="str">
            <v xml:space="preserve"> </v>
          </cell>
          <cell r="CB395" t="str">
            <v xml:space="preserve"> </v>
          </cell>
          <cell r="CC395" t="str">
            <v xml:space="preserve"> </v>
          </cell>
          <cell r="CD395" t="str">
            <v xml:space="preserve"> </v>
          </cell>
          <cell r="CE395" t="str">
            <v xml:space="preserve"> </v>
          </cell>
          <cell r="CF395" t="str">
            <v xml:space="preserve"> </v>
          </cell>
          <cell r="CG395" t="str">
            <v xml:space="preserve"> </v>
          </cell>
          <cell r="CH395" t="str">
            <v xml:space="preserve"> </v>
          </cell>
          <cell r="CI395" t="str">
            <v xml:space="preserve"> </v>
          </cell>
          <cell r="CJ395" t="str">
            <v xml:space="preserve"> </v>
          </cell>
          <cell r="CK395" t="str">
            <v xml:space="preserve"> </v>
          </cell>
          <cell r="CL395" t="str">
            <v xml:space="preserve"> </v>
          </cell>
          <cell r="CM395" t="str">
            <v xml:space="preserve"> </v>
          </cell>
          <cell r="CN395" t="str">
            <v xml:space="preserve"> </v>
          </cell>
          <cell r="CO395" t="str">
            <v xml:space="preserve"> </v>
          </cell>
          <cell r="CP395" t="str">
            <v xml:space="preserve"> </v>
          </cell>
          <cell r="CQ395" t="str">
            <v xml:space="preserve"> </v>
          </cell>
          <cell r="CR395" t="str">
            <v xml:space="preserve"> </v>
          </cell>
          <cell r="CS395" t="str">
            <v xml:space="preserve"> </v>
          </cell>
          <cell r="CT395" t="str">
            <v xml:space="preserve"> </v>
          </cell>
          <cell r="CU395" t="str">
            <v xml:space="preserve"> </v>
          </cell>
          <cell r="CV395" t="str">
            <v xml:space="preserve"> </v>
          </cell>
          <cell r="CW395" t="str">
            <v xml:space="preserve"> </v>
          </cell>
          <cell r="CX395" t="str">
            <v xml:space="preserve"> </v>
          </cell>
          <cell r="CY395" t="str">
            <v xml:space="preserve"> </v>
          </cell>
          <cell r="CZ395" t="str">
            <v xml:space="preserve"> </v>
          </cell>
          <cell r="DA395" t="str">
            <v xml:space="preserve"> </v>
          </cell>
          <cell r="DB395" t="str">
            <v xml:space="preserve"> </v>
          </cell>
          <cell r="DC395" t="str">
            <v xml:space="preserve"> </v>
          </cell>
          <cell r="DD395" t="str">
            <v xml:space="preserve"> </v>
          </cell>
          <cell r="DE395" t="str">
            <v xml:space="preserve"> </v>
          </cell>
          <cell r="DF395" t="str">
            <v xml:space="preserve"> </v>
          </cell>
          <cell r="DG395" t="str">
            <v xml:space="preserve"> </v>
          </cell>
          <cell r="DH395" t="str">
            <v>2. OESChrysler Corporation871079A</v>
          </cell>
          <cell r="DI395">
            <v>0</v>
          </cell>
          <cell r="DJ395">
            <v>0</v>
          </cell>
          <cell r="DL395">
            <v>0</v>
          </cell>
          <cell r="DM395">
            <v>0</v>
          </cell>
          <cell r="DN395">
            <v>0</v>
          </cell>
          <cell r="DP395">
            <v>0</v>
          </cell>
          <cell r="DQ395">
            <v>0</v>
          </cell>
          <cell r="DR395">
            <v>0</v>
          </cell>
          <cell r="DT395">
            <v>0</v>
          </cell>
          <cell r="DU395">
            <v>0</v>
          </cell>
          <cell r="DV395">
            <v>0</v>
          </cell>
          <cell r="DX395">
            <v>0</v>
          </cell>
          <cell r="DY395">
            <v>0</v>
          </cell>
          <cell r="DZ395">
            <v>0</v>
          </cell>
          <cell r="EB395">
            <v>0</v>
          </cell>
          <cell r="EC395">
            <v>0</v>
          </cell>
          <cell r="ED395">
            <v>0</v>
          </cell>
          <cell r="EF395">
            <v>0</v>
          </cell>
          <cell r="EG395">
            <v>0</v>
          </cell>
          <cell r="EH395">
            <v>0</v>
          </cell>
          <cell r="EJ395">
            <v>0</v>
          </cell>
          <cell r="EK395">
            <v>0</v>
          </cell>
          <cell r="EL395">
            <v>0</v>
          </cell>
          <cell r="EN395">
            <v>0</v>
          </cell>
          <cell r="EO395">
            <v>0</v>
          </cell>
          <cell r="EP395">
            <v>0</v>
          </cell>
          <cell r="ER395">
            <v>0</v>
          </cell>
          <cell r="ES395">
            <v>0</v>
          </cell>
          <cell r="ET395">
            <v>0</v>
          </cell>
          <cell r="EV395">
            <v>0</v>
          </cell>
          <cell r="EW395">
            <v>0</v>
          </cell>
          <cell r="EX395">
            <v>0</v>
          </cell>
          <cell r="EZ395">
            <v>0</v>
          </cell>
          <cell r="FA395">
            <v>0</v>
          </cell>
          <cell r="FB395">
            <v>0</v>
          </cell>
          <cell r="FD395">
            <v>0</v>
          </cell>
          <cell r="FE395">
            <v>0</v>
          </cell>
          <cell r="FF395">
            <v>0</v>
          </cell>
          <cell r="FI395">
            <v>0</v>
          </cell>
          <cell r="FJ395">
            <v>0</v>
          </cell>
          <cell r="FK395">
            <v>0</v>
          </cell>
          <cell r="FM395">
            <v>0</v>
          </cell>
          <cell r="FN395">
            <v>0</v>
          </cell>
          <cell r="FO395">
            <v>0</v>
          </cell>
          <cell r="FQ395">
            <v>0</v>
          </cell>
          <cell r="FR395">
            <v>0</v>
          </cell>
          <cell r="FS395">
            <v>0</v>
          </cell>
          <cell r="FU395">
            <v>0</v>
          </cell>
          <cell r="FV395">
            <v>0</v>
          </cell>
          <cell r="FW395">
            <v>0</v>
          </cell>
          <cell r="FY395">
            <v>0</v>
          </cell>
          <cell r="FZ395">
            <v>0</v>
          </cell>
          <cell r="GA395">
            <v>0</v>
          </cell>
          <cell r="GC395">
            <v>0</v>
          </cell>
          <cell r="GD395">
            <v>0</v>
          </cell>
          <cell r="GE395">
            <v>0</v>
          </cell>
          <cell r="GG395">
            <v>0</v>
          </cell>
          <cell r="GH395">
            <v>0</v>
          </cell>
          <cell r="GI395">
            <v>0</v>
          </cell>
          <cell r="GK395">
            <v>0</v>
          </cell>
          <cell r="GL395">
            <v>0</v>
          </cell>
          <cell r="GM395">
            <v>0</v>
          </cell>
          <cell r="GO395">
            <v>0</v>
          </cell>
          <cell r="GP395">
            <v>0</v>
          </cell>
          <cell r="GQ395">
            <v>0</v>
          </cell>
          <cell r="GS395">
            <v>0</v>
          </cell>
          <cell r="GT395">
            <v>0</v>
          </cell>
          <cell r="GU395">
            <v>0</v>
          </cell>
          <cell r="GW395">
            <v>0</v>
          </cell>
          <cell r="GX395">
            <v>0</v>
          </cell>
          <cell r="GY395">
            <v>0</v>
          </cell>
          <cell r="HA395">
            <v>0</v>
          </cell>
          <cell r="HB395">
            <v>0</v>
          </cell>
          <cell r="HC395">
            <v>0</v>
          </cell>
        </row>
        <row r="396">
          <cell r="H396" t="str">
            <v>871080M</v>
          </cell>
          <cell r="I396" t="str">
            <v>USD</v>
          </cell>
          <cell r="J396" t="str">
            <v>RADIADOR 0441185</v>
          </cell>
          <cell r="K396" t="str">
            <v>T1</v>
          </cell>
          <cell r="L396">
            <v>31.643712000000001</v>
          </cell>
          <cell r="M396">
            <v>31643.712</v>
          </cell>
          <cell r="N396">
            <v>128.32</v>
          </cell>
          <cell r="R396">
            <v>128.32</v>
          </cell>
          <cell r="V396">
            <v>128.32</v>
          </cell>
          <cell r="Z396">
            <v>128.32</v>
          </cell>
          <cell r="AD396">
            <v>128.32</v>
          </cell>
          <cell r="AH396">
            <v>128.32</v>
          </cell>
          <cell r="AL396">
            <v>128.32</v>
          </cell>
          <cell r="AP396">
            <v>128.32</v>
          </cell>
          <cell r="AT396">
            <v>128.32</v>
          </cell>
          <cell r="AX396">
            <v>128.32</v>
          </cell>
          <cell r="BB396">
            <v>128.32</v>
          </cell>
          <cell r="BF396">
            <v>128.32</v>
          </cell>
          <cell r="BJ396">
            <v>128.32</v>
          </cell>
          <cell r="BK396">
            <v>0</v>
          </cell>
          <cell r="BL396" t="str">
            <v xml:space="preserve"> </v>
          </cell>
          <cell r="BM396" t="str">
            <v xml:space="preserve"> </v>
          </cell>
          <cell r="BN396" t="str">
            <v xml:space="preserve"> </v>
          </cell>
          <cell r="BO396" t="str">
            <v xml:space="preserve"> </v>
          </cell>
          <cell r="BP396" t="str">
            <v xml:space="preserve"> </v>
          </cell>
          <cell r="BQ396" t="str">
            <v xml:space="preserve"> </v>
          </cell>
          <cell r="BR396" t="str">
            <v xml:space="preserve"> </v>
          </cell>
          <cell r="BS396" t="str">
            <v xml:space="preserve"> </v>
          </cell>
          <cell r="BT396" t="str">
            <v xml:space="preserve"> </v>
          </cell>
          <cell r="BU396" t="str">
            <v xml:space="preserve"> </v>
          </cell>
          <cell r="BV396" t="str">
            <v xml:space="preserve"> </v>
          </cell>
          <cell r="BW396" t="str">
            <v xml:space="preserve"> </v>
          </cell>
          <cell r="BX396" t="str">
            <v xml:space="preserve"> </v>
          </cell>
          <cell r="BY396" t="str">
            <v xml:space="preserve"> </v>
          </cell>
          <cell r="BZ396" t="str">
            <v xml:space="preserve"> </v>
          </cell>
          <cell r="CA396" t="str">
            <v xml:space="preserve"> </v>
          </cell>
          <cell r="CB396" t="str">
            <v xml:space="preserve"> </v>
          </cell>
          <cell r="CC396" t="str">
            <v xml:space="preserve"> </v>
          </cell>
          <cell r="CD396" t="str">
            <v xml:space="preserve"> </v>
          </cell>
          <cell r="CE396" t="str">
            <v xml:space="preserve"> </v>
          </cell>
          <cell r="CF396" t="str">
            <v xml:space="preserve"> </v>
          </cell>
          <cell r="CG396" t="str">
            <v xml:space="preserve"> </v>
          </cell>
          <cell r="CH396" t="str">
            <v xml:space="preserve"> </v>
          </cell>
          <cell r="CI396" t="str">
            <v xml:space="preserve"> </v>
          </cell>
          <cell r="CJ396" t="str">
            <v xml:space="preserve"> </v>
          </cell>
          <cell r="CK396" t="str">
            <v xml:space="preserve"> </v>
          </cell>
          <cell r="CL396" t="str">
            <v xml:space="preserve"> </v>
          </cell>
          <cell r="CM396" t="str">
            <v xml:space="preserve"> </v>
          </cell>
          <cell r="CN396" t="str">
            <v xml:space="preserve"> </v>
          </cell>
          <cell r="CO396" t="str">
            <v xml:space="preserve"> </v>
          </cell>
          <cell r="CP396" t="str">
            <v xml:space="preserve"> </v>
          </cell>
          <cell r="CQ396" t="str">
            <v xml:space="preserve"> </v>
          </cell>
          <cell r="CR396" t="str">
            <v xml:space="preserve"> </v>
          </cell>
          <cell r="CS396" t="str">
            <v xml:space="preserve"> </v>
          </cell>
          <cell r="CT396" t="str">
            <v xml:space="preserve"> </v>
          </cell>
          <cell r="CU396" t="str">
            <v xml:space="preserve"> </v>
          </cell>
          <cell r="CV396" t="str">
            <v xml:space="preserve"> </v>
          </cell>
          <cell r="CW396" t="str">
            <v xml:space="preserve"> </v>
          </cell>
          <cell r="CX396" t="str">
            <v xml:space="preserve"> </v>
          </cell>
          <cell r="CY396" t="str">
            <v xml:space="preserve"> </v>
          </cell>
          <cell r="CZ396" t="str">
            <v xml:space="preserve"> </v>
          </cell>
          <cell r="DA396" t="str">
            <v xml:space="preserve"> </v>
          </cell>
          <cell r="DB396" t="str">
            <v xml:space="preserve"> </v>
          </cell>
          <cell r="DC396" t="str">
            <v xml:space="preserve"> </v>
          </cell>
          <cell r="DD396" t="str">
            <v xml:space="preserve"> </v>
          </cell>
          <cell r="DE396" t="str">
            <v xml:space="preserve"> </v>
          </cell>
          <cell r="DF396" t="str">
            <v xml:space="preserve"> </v>
          </cell>
          <cell r="DG396" t="str">
            <v xml:space="preserve"> </v>
          </cell>
          <cell r="DH396" t="str">
            <v>2. OESChrysler Corporation871080M</v>
          </cell>
          <cell r="DI396">
            <v>0</v>
          </cell>
          <cell r="DJ396">
            <v>0</v>
          </cell>
          <cell r="DL396">
            <v>0</v>
          </cell>
          <cell r="DM396">
            <v>0</v>
          </cell>
          <cell r="DN396">
            <v>0</v>
          </cell>
          <cell r="DP396">
            <v>0</v>
          </cell>
          <cell r="DQ396">
            <v>0</v>
          </cell>
          <cell r="DR396">
            <v>0</v>
          </cell>
          <cell r="DT396">
            <v>0</v>
          </cell>
          <cell r="DU396">
            <v>0</v>
          </cell>
          <cell r="DV396">
            <v>0</v>
          </cell>
          <cell r="DX396">
            <v>0</v>
          </cell>
          <cell r="DY396">
            <v>0</v>
          </cell>
          <cell r="DZ396">
            <v>0</v>
          </cell>
          <cell r="EB396">
            <v>0</v>
          </cell>
          <cell r="EC396">
            <v>0</v>
          </cell>
          <cell r="ED396">
            <v>0</v>
          </cell>
          <cell r="EF396">
            <v>0</v>
          </cell>
          <cell r="EG396">
            <v>0</v>
          </cell>
          <cell r="EH396">
            <v>0</v>
          </cell>
          <cell r="EJ396">
            <v>0</v>
          </cell>
          <cell r="EK396">
            <v>0</v>
          </cell>
          <cell r="EL396">
            <v>0</v>
          </cell>
          <cell r="EN396">
            <v>0</v>
          </cell>
          <cell r="EO396">
            <v>0</v>
          </cell>
          <cell r="EP396">
            <v>0</v>
          </cell>
          <cell r="ER396">
            <v>0</v>
          </cell>
          <cell r="ES396">
            <v>0</v>
          </cell>
          <cell r="ET396">
            <v>0</v>
          </cell>
          <cell r="EV396">
            <v>0</v>
          </cell>
          <cell r="EW396">
            <v>0</v>
          </cell>
          <cell r="EX396">
            <v>0</v>
          </cell>
          <cell r="EZ396">
            <v>0</v>
          </cell>
          <cell r="FA396">
            <v>0</v>
          </cell>
          <cell r="FB396">
            <v>0</v>
          </cell>
          <cell r="FD396">
            <v>0</v>
          </cell>
          <cell r="FE396">
            <v>0</v>
          </cell>
          <cell r="FF396">
            <v>0</v>
          </cell>
          <cell r="FI396">
            <v>0</v>
          </cell>
          <cell r="FJ396">
            <v>0</v>
          </cell>
          <cell r="FK396">
            <v>0</v>
          </cell>
          <cell r="FM396">
            <v>0</v>
          </cell>
          <cell r="FN396">
            <v>0</v>
          </cell>
          <cell r="FO396">
            <v>0</v>
          </cell>
          <cell r="FQ396">
            <v>0</v>
          </cell>
          <cell r="FR396">
            <v>0</v>
          </cell>
          <cell r="FS396">
            <v>0</v>
          </cell>
          <cell r="FU396">
            <v>0</v>
          </cell>
          <cell r="FV396">
            <v>0</v>
          </cell>
          <cell r="FW396">
            <v>0</v>
          </cell>
          <cell r="FY396">
            <v>0</v>
          </cell>
          <cell r="FZ396">
            <v>0</v>
          </cell>
          <cell r="GA396">
            <v>0</v>
          </cell>
          <cell r="GC396">
            <v>0</v>
          </cell>
          <cell r="GD396">
            <v>0</v>
          </cell>
          <cell r="GE396">
            <v>0</v>
          </cell>
          <cell r="GG396">
            <v>0</v>
          </cell>
          <cell r="GH396">
            <v>0</v>
          </cell>
          <cell r="GI396">
            <v>0</v>
          </cell>
          <cell r="GK396">
            <v>0</v>
          </cell>
          <cell r="GL396">
            <v>0</v>
          </cell>
          <cell r="GM396">
            <v>0</v>
          </cell>
          <cell r="GO396">
            <v>0</v>
          </cell>
          <cell r="GP396">
            <v>0</v>
          </cell>
          <cell r="GQ396">
            <v>0</v>
          </cell>
          <cell r="GS396">
            <v>0</v>
          </cell>
          <cell r="GT396">
            <v>0</v>
          </cell>
          <cell r="GU396">
            <v>0</v>
          </cell>
          <cell r="GW396">
            <v>0</v>
          </cell>
          <cell r="GX396">
            <v>0</v>
          </cell>
          <cell r="GY396">
            <v>0</v>
          </cell>
          <cell r="HA396">
            <v>0</v>
          </cell>
          <cell r="HB396">
            <v>0</v>
          </cell>
          <cell r="HC396">
            <v>0</v>
          </cell>
        </row>
        <row r="397">
          <cell r="H397" t="str">
            <v>871082T</v>
          </cell>
          <cell r="I397" t="str">
            <v>USD</v>
          </cell>
          <cell r="J397" t="str">
            <v>RADIADOR 04546482</v>
          </cell>
          <cell r="K397" t="str">
            <v>T1</v>
          </cell>
          <cell r="L397">
            <v>3.7903733999999996</v>
          </cell>
          <cell r="M397">
            <v>3790.3733999999995</v>
          </cell>
          <cell r="N397">
            <v>127.62199999999999</v>
          </cell>
          <cell r="R397">
            <v>127.62199999999999</v>
          </cell>
          <cell r="V397">
            <v>127.62199999999999</v>
          </cell>
          <cell r="Z397">
            <v>127.62199999999999</v>
          </cell>
          <cell r="AD397">
            <v>127.62199999999999</v>
          </cell>
          <cell r="AH397">
            <v>127.62199999999999</v>
          </cell>
          <cell r="AL397">
            <v>127.62199999999999</v>
          </cell>
          <cell r="AP397">
            <v>127.62199999999999</v>
          </cell>
          <cell r="AT397">
            <v>127.62199999999999</v>
          </cell>
          <cell r="AX397">
            <v>127.62199999999999</v>
          </cell>
          <cell r="BB397">
            <v>127.62199999999999</v>
          </cell>
          <cell r="BF397">
            <v>127.62199999999999</v>
          </cell>
          <cell r="BJ397">
            <v>127.62199999999999</v>
          </cell>
          <cell r="BK397">
            <v>0</v>
          </cell>
          <cell r="BL397" t="str">
            <v xml:space="preserve"> </v>
          </cell>
          <cell r="BM397" t="str">
            <v xml:space="preserve"> </v>
          </cell>
          <cell r="BN397" t="str">
            <v xml:space="preserve"> </v>
          </cell>
          <cell r="BO397" t="str">
            <v xml:space="preserve"> </v>
          </cell>
          <cell r="BP397" t="str">
            <v xml:space="preserve"> </v>
          </cell>
          <cell r="BQ397" t="str">
            <v xml:space="preserve"> </v>
          </cell>
          <cell r="BR397" t="str">
            <v xml:space="preserve"> </v>
          </cell>
          <cell r="BS397" t="str">
            <v xml:space="preserve"> </v>
          </cell>
          <cell r="BT397" t="str">
            <v xml:space="preserve"> </v>
          </cell>
          <cell r="BU397" t="str">
            <v xml:space="preserve"> </v>
          </cell>
          <cell r="BV397" t="str">
            <v xml:space="preserve"> </v>
          </cell>
          <cell r="BW397" t="str">
            <v xml:space="preserve"> </v>
          </cell>
          <cell r="BX397" t="str">
            <v xml:space="preserve"> </v>
          </cell>
          <cell r="BY397" t="str">
            <v xml:space="preserve"> </v>
          </cell>
          <cell r="BZ397" t="str">
            <v xml:space="preserve"> </v>
          </cell>
          <cell r="CA397" t="str">
            <v xml:space="preserve"> </v>
          </cell>
          <cell r="CB397" t="str">
            <v xml:space="preserve"> </v>
          </cell>
          <cell r="CC397" t="str">
            <v xml:space="preserve"> </v>
          </cell>
          <cell r="CD397" t="str">
            <v xml:space="preserve"> </v>
          </cell>
          <cell r="CE397" t="str">
            <v xml:space="preserve"> </v>
          </cell>
          <cell r="CF397" t="str">
            <v xml:space="preserve"> </v>
          </cell>
          <cell r="CG397" t="str">
            <v xml:space="preserve"> </v>
          </cell>
          <cell r="CH397" t="str">
            <v xml:space="preserve"> </v>
          </cell>
          <cell r="CI397" t="str">
            <v xml:space="preserve"> </v>
          </cell>
          <cell r="CJ397" t="str">
            <v xml:space="preserve"> </v>
          </cell>
          <cell r="CK397" t="str">
            <v xml:space="preserve"> </v>
          </cell>
          <cell r="CL397" t="str">
            <v xml:space="preserve"> </v>
          </cell>
          <cell r="CM397" t="str">
            <v xml:space="preserve"> </v>
          </cell>
          <cell r="CN397" t="str">
            <v xml:space="preserve"> </v>
          </cell>
          <cell r="CO397" t="str">
            <v xml:space="preserve"> </v>
          </cell>
          <cell r="CP397" t="str">
            <v xml:space="preserve"> </v>
          </cell>
          <cell r="CQ397" t="str">
            <v xml:space="preserve"> </v>
          </cell>
          <cell r="CR397" t="str">
            <v xml:space="preserve"> </v>
          </cell>
          <cell r="CS397" t="str">
            <v xml:space="preserve"> </v>
          </cell>
          <cell r="CT397" t="str">
            <v xml:space="preserve"> </v>
          </cell>
          <cell r="CU397" t="str">
            <v xml:space="preserve"> </v>
          </cell>
          <cell r="CV397" t="str">
            <v xml:space="preserve"> </v>
          </cell>
          <cell r="CW397" t="str">
            <v xml:space="preserve"> </v>
          </cell>
          <cell r="CX397" t="str">
            <v xml:space="preserve"> </v>
          </cell>
          <cell r="CY397" t="str">
            <v xml:space="preserve"> </v>
          </cell>
          <cell r="CZ397" t="str">
            <v xml:space="preserve"> </v>
          </cell>
          <cell r="DA397" t="str">
            <v xml:space="preserve"> </v>
          </cell>
          <cell r="DB397" t="str">
            <v xml:space="preserve"> </v>
          </cell>
          <cell r="DC397" t="str">
            <v xml:space="preserve"> </v>
          </cell>
          <cell r="DD397" t="str">
            <v xml:space="preserve"> </v>
          </cell>
          <cell r="DE397" t="str">
            <v xml:space="preserve"> </v>
          </cell>
          <cell r="DF397" t="str">
            <v xml:space="preserve"> </v>
          </cell>
          <cell r="DG397" t="str">
            <v xml:space="preserve"> </v>
          </cell>
          <cell r="DH397" t="str">
            <v>2. OESChrysler Corporation871082T</v>
          </cell>
          <cell r="DI397">
            <v>0</v>
          </cell>
          <cell r="DJ397">
            <v>0</v>
          </cell>
          <cell r="DL397">
            <v>0</v>
          </cell>
          <cell r="DM397">
            <v>0</v>
          </cell>
          <cell r="DN397">
            <v>0</v>
          </cell>
          <cell r="DP397">
            <v>0</v>
          </cell>
          <cell r="DQ397">
            <v>0</v>
          </cell>
          <cell r="DR397">
            <v>0</v>
          </cell>
          <cell r="DT397">
            <v>0</v>
          </cell>
          <cell r="DU397">
            <v>0</v>
          </cell>
          <cell r="DV397">
            <v>0</v>
          </cell>
          <cell r="DX397">
            <v>0</v>
          </cell>
          <cell r="DY397">
            <v>0</v>
          </cell>
          <cell r="DZ397">
            <v>0</v>
          </cell>
          <cell r="EB397">
            <v>0</v>
          </cell>
          <cell r="EC397">
            <v>0</v>
          </cell>
          <cell r="ED397">
            <v>0</v>
          </cell>
          <cell r="EF397">
            <v>0</v>
          </cell>
          <cell r="EG397">
            <v>0</v>
          </cell>
          <cell r="EH397">
            <v>0</v>
          </cell>
          <cell r="EJ397">
            <v>0</v>
          </cell>
          <cell r="EK397">
            <v>0</v>
          </cell>
          <cell r="EL397">
            <v>0</v>
          </cell>
          <cell r="EN397">
            <v>0</v>
          </cell>
          <cell r="EO397">
            <v>0</v>
          </cell>
          <cell r="EP397">
            <v>0</v>
          </cell>
          <cell r="ER397">
            <v>0</v>
          </cell>
          <cell r="ES397">
            <v>0</v>
          </cell>
          <cell r="ET397">
            <v>0</v>
          </cell>
          <cell r="EV397">
            <v>0</v>
          </cell>
          <cell r="EW397">
            <v>0</v>
          </cell>
          <cell r="EX397">
            <v>0</v>
          </cell>
          <cell r="EZ397">
            <v>0</v>
          </cell>
          <cell r="FA397">
            <v>0</v>
          </cell>
          <cell r="FB397">
            <v>0</v>
          </cell>
          <cell r="FD397">
            <v>0</v>
          </cell>
          <cell r="FE397">
            <v>0</v>
          </cell>
          <cell r="FF397">
            <v>0</v>
          </cell>
          <cell r="FI397">
            <v>0</v>
          </cell>
          <cell r="FJ397">
            <v>0</v>
          </cell>
          <cell r="FK397">
            <v>0</v>
          </cell>
          <cell r="FM397">
            <v>0</v>
          </cell>
          <cell r="FN397">
            <v>0</v>
          </cell>
          <cell r="FO397">
            <v>0</v>
          </cell>
          <cell r="FQ397">
            <v>0</v>
          </cell>
          <cell r="FR397">
            <v>0</v>
          </cell>
          <cell r="FS397">
            <v>0</v>
          </cell>
          <cell r="FU397">
            <v>0</v>
          </cell>
          <cell r="FV397">
            <v>0</v>
          </cell>
          <cell r="FW397">
            <v>0</v>
          </cell>
          <cell r="FY397">
            <v>0</v>
          </cell>
          <cell r="FZ397">
            <v>0</v>
          </cell>
          <cell r="GA397">
            <v>0</v>
          </cell>
          <cell r="GC397">
            <v>0</v>
          </cell>
          <cell r="GD397">
            <v>0</v>
          </cell>
          <cell r="GE397">
            <v>0</v>
          </cell>
          <cell r="GG397">
            <v>0</v>
          </cell>
          <cell r="GH397">
            <v>0</v>
          </cell>
          <cell r="GI397">
            <v>0</v>
          </cell>
          <cell r="GK397">
            <v>0</v>
          </cell>
          <cell r="GL397">
            <v>0</v>
          </cell>
          <cell r="GM397">
            <v>0</v>
          </cell>
          <cell r="GO397">
            <v>0</v>
          </cell>
          <cell r="GP397">
            <v>0</v>
          </cell>
          <cell r="GQ397">
            <v>0</v>
          </cell>
          <cell r="GS397">
            <v>0</v>
          </cell>
          <cell r="GT397">
            <v>0</v>
          </cell>
          <cell r="GU397">
            <v>0</v>
          </cell>
          <cell r="GW397">
            <v>0</v>
          </cell>
          <cell r="GX397">
            <v>0</v>
          </cell>
          <cell r="GY397">
            <v>0</v>
          </cell>
          <cell r="HA397">
            <v>0</v>
          </cell>
          <cell r="HB397">
            <v>0</v>
          </cell>
          <cell r="HC397">
            <v>0</v>
          </cell>
        </row>
        <row r="398">
          <cell r="H398" t="str">
            <v>871083Z</v>
          </cell>
          <cell r="I398" t="str">
            <v>USD</v>
          </cell>
          <cell r="J398" t="str">
            <v>RADIADOR 04644913</v>
          </cell>
          <cell r="K398" t="str">
            <v>T1</v>
          </cell>
          <cell r="L398">
            <v>0</v>
          </cell>
          <cell r="M398">
            <v>0</v>
          </cell>
          <cell r="N398">
            <v>77.965399999999974</v>
          </cell>
          <cell r="R398">
            <v>77.965399999999974</v>
          </cell>
          <cell r="V398">
            <v>77.965399999999974</v>
          </cell>
          <cell r="Z398">
            <v>77.965399999999974</v>
          </cell>
          <cell r="AD398">
            <v>77.965399999999974</v>
          </cell>
          <cell r="AH398">
            <v>77.965399999999974</v>
          </cell>
          <cell r="AL398">
            <v>77.965399999999974</v>
          </cell>
          <cell r="AP398">
            <v>77.965399999999974</v>
          </cell>
          <cell r="AT398">
            <v>77.965399999999974</v>
          </cell>
          <cell r="AX398">
            <v>77.965399999999974</v>
          </cell>
          <cell r="BB398">
            <v>77.965399999999974</v>
          </cell>
          <cell r="BF398">
            <v>77.965399999999974</v>
          </cell>
          <cell r="BJ398">
            <v>77.965399999999974</v>
          </cell>
          <cell r="BK398">
            <v>0</v>
          </cell>
          <cell r="BL398" t="str">
            <v xml:space="preserve"> </v>
          </cell>
          <cell r="BM398" t="str">
            <v xml:space="preserve"> </v>
          </cell>
          <cell r="BN398" t="str">
            <v xml:space="preserve"> </v>
          </cell>
          <cell r="BO398" t="str">
            <v xml:space="preserve"> </v>
          </cell>
          <cell r="BP398" t="str">
            <v xml:space="preserve"> </v>
          </cell>
          <cell r="BQ398" t="str">
            <v xml:space="preserve"> </v>
          </cell>
          <cell r="BR398" t="str">
            <v xml:space="preserve"> </v>
          </cell>
          <cell r="BS398" t="str">
            <v xml:space="preserve"> </v>
          </cell>
          <cell r="BT398" t="str">
            <v xml:space="preserve"> </v>
          </cell>
          <cell r="BU398" t="str">
            <v xml:space="preserve"> </v>
          </cell>
          <cell r="BV398" t="str">
            <v xml:space="preserve"> </v>
          </cell>
          <cell r="BW398" t="str">
            <v xml:space="preserve"> </v>
          </cell>
          <cell r="BX398" t="str">
            <v xml:space="preserve"> </v>
          </cell>
          <cell r="BY398" t="str">
            <v xml:space="preserve"> </v>
          </cell>
          <cell r="BZ398" t="str">
            <v xml:space="preserve"> </v>
          </cell>
          <cell r="CA398" t="str">
            <v xml:space="preserve"> </v>
          </cell>
          <cell r="CB398" t="str">
            <v xml:space="preserve"> </v>
          </cell>
          <cell r="CC398" t="str">
            <v xml:space="preserve"> </v>
          </cell>
          <cell r="CD398" t="str">
            <v xml:space="preserve"> </v>
          </cell>
          <cell r="CE398" t="str">
            <v xml:space="preserve"> </v>
          </cell>
          <cell r="CF398" t="str">
            <v xml:space="preserve"> </v>
          </cell>
          <cell r="CG398" t="str">
            <v xml:space="preserve"> </v>
          </cell>
          <cell r="CH398" t="str">
            <v xml:space="preserve"> </v>
          </cell>
          <cell r="CI398" t="str">
            <v xml:space="preserve"> </v>
          </cell>
          <cell r="CJ398" t="str">
            <v xml:space="preserve"> </v>
          </cell>
          <cell r="CK398" t="str">
            <v xml:space="preserve"> </v>
          </cell>
          <cell r="CL398" t="str">
            <v xml:space="preserve"> </v>
          </cell>
          <cell r="CM398" t="str">
            <v xml:space="preserve"> </v>
          </cell>
          <cell r="CN398" t="str">
            <v xml:space="preserve"> </v>
          </cell>
          <cell r="CO398" t="str">
            <v xml:space="preserve"> </v>
          </cell>
          <cell r="CP398" t="str">
            <v xml:space="preserve"> </v>
          </cell>
          <cell r="CQ398" t="str">
            <v xml:space="preserve"> </v>
          </cell>
          <cell r="CR398" t="str">
            <v xml:space="preserve"> </v>
          </cell>
          <cell r="CS398" t="str">
            <v xml:space="preserve"> </v>
          </cell>
          <cell r="CT398" t="str">
            <v xml:space="preserve"> </v>
          </cell>
          <cell r="CU398" t="str">
            <v xml:space="preserve"> </v>
          </cell>
          <cell r="CV398" t="str">
            <v xml:space="preserve"> </v>
          </cell>
          <cell r="CW398" t="str">
            <v xml:space="preserve"> </v>
          </cell>
          <cell r="CX398" t="str">
            <v xml:space="preserve"> </v>
          </cell>
          <cell r="CY398" t="str">
            <v xml:space="preserve"> </v>
          </cell>
          <cell r="CZ398" t="str">
            <v xml:space="preserve"> </v>
          </cell>
          <cell r="DA398" t="str">
            <v xml:space="preserve"> </v>
          </cell>
          <cell r="DB398" t="str">
            <v xml:space="preserve"> </v>
          </cell>
          <cell r="DC398" t="str">
            <v xml:space="preserve"> </v>
          </cell>
          <cell r="DD398" t="str">
            <v xml:space="preserve"> </v>
          </cell>
          <cell r="DE398" t="str">
            <v xml:space="preserve"> </v>
          </cell>
          <cell r="DF398" t="str">
            <v xml:space="preserve"> </v>
          </cell>
          <cell r="DG398" t="str">
            <v xml:space="preserve"> </v>
          </cell>
          <cell r="DH398" t="str">
            <v>2. OESChrysler Corporation871083Z</v>
          </cell>
          <cell r="DI398">
            <v>0</v>
          </cell>
          <cell r="DJ398">
            <v>0</v>
          </cell>
          <cell r="DL398">
            <v>0</v>
          </cell>
          <cell r="DM398">
            <v>0</v>
          </cell>
          <cell r="DN398">
            <v>0</v>
          </cell>
          <cell r="DP398">
            <v>0</v>
          </cell>
          <cell r="DQ398">
            <v>0</v>
          </cell>
          <cell r="DR398">
            <v>0</v>
          </cell>
          <cell r="DT398">
            <v>0</v>
          </cell>
          <cell r="DU398">
            <v>0</v>
          </cell>
          <cell r="DV398">
            <v>0</v>
          </cell>
          <cell r="DX398">
            <v>0</v>
          </cell>
          <cell r="DY398">
            <v>0</v>
          </cell>
          <cell r="DZ398">
            <v>0</v>
          </cell>
          <cell r="EB398">
            <v>0</v>
          </cell>
          <cell r="EC398">
            <v>0</v>
          </cell>
          <cell r="ED398">
            <v>0</v>
          </cell>
          <cell r="EF398">
            <v>0</v>
          </cell>
          <cell r="EG398">
            <v>0</v>
          </cell>
          <cell r="EH398">
            <v>0</v>
          </cell>
          <cell r="EJ398">
            <v>0</v>
          </cell>
          <cell r="EK398">
            <v>0</v>
          </cell>
          <cell r="EL398">
            <v>0</v>
          </cell>
          <cell r="EN398">
            <v>0</v>
          </cell>
          <cell r="EO398">
            <v>0</v>
          </cell>
          <cell r="EP398">
            <v>0</v>
          </cell>
          <cell r="ER398">
            <v>0</v>
          </cell>
          <cell r="ES398">
            <v>0</v>
          </cell>
          <cell r="ET398">
            <v>0</v>
          </cell>
          <cell r="EV398">
            <v>0</v>
          </cell>
          <cell r="EW398">
            <v>0</v>
          </cell>
          <cell r="EX398">
            <v>0</v>
          </cell>
          <cell r="EZ398">
            <v>0</v>
          </cell>
          <cell r="FA398">
            <v>0</v>
          </cell>
          <cell r="FB398">
            <v>0</v>
          </cell>
          <cell r="FD398">
            <v>0</v>
          </cell>
          <cell r="FE398">
            <v>0</v>
          </cell>
          <cell r="FF398">
            <v>0</v>
          </cell>
          <cell r="FI398">
            <v>0</v>
          </cell>
          <cell r="FJ398">
            <v>0</v>
          </cell>
          <cell r="FK398">
            <v>0</v>
          </cell>
          <cell r="FM398">
            <v>0</v>
          </cell>
          <cell r="FN398">
            <v>0</v>
          </cell>
          <cell r="FO398">
            <v>0</v>
          </cell>
          <cell r="FQ398">
            <v>0</v>
          </cell>
          <cell r="FR398">
            <v>0</v>
          </cell>
          <cell r="FS398">
            <v>0</v>
          </cell>
          <cell r="FU398">
            <v>0</v>
          </cell>
          <cell r="FV398">
            <v>0</v>
          </cell>
          <cell r="FW398">
            <v>0</v>
          </cell>
          <cell r="FY398">
            <v>0</v>
          </cell>
          <cell r="FZ398">
            <v>0</v>
          </cell>
          <cell r="GA398">
            <v>0</v>
          </cell>
          <cell r="GC398">
            <v>0</v>
          </cell>
          <cell r="GD398">
            <v>0</v>
          </cell>
          <cell r="GE398">
            <v>0</v>
          </cell>
          <cell r="GG398">
            <v>0</v>
          </cell>
          <cell r="GH398">
            <v>0</v>
          </cell>
          <cell r="GI398">
            <v>0</v>
          </cell>
          <cell r="GK398">
            <v>0</v>
          </cell>
          <cell r="GL398">
            <v>0</v>
          </cell>
          <cell r="GM398">
            <v>0</v>
          </cell>
          <cell r="GO398">
            <v>0</v>
          </cell>
          <cell r="GP398">
            <v>0</v>
          </cell>
          <cell r="GQ398">
            <v>0</v>
          </cell>
          <cell r="GS398">
            <v>0</v>
          </cell>
          <cell r="GT398">
            <v>0</v>
          </cell>
          <cell r="GU398">
            <v>0</v>
          </cell>
          <cell r="GW398">
            <v>0</v>
          </cell>
          <cell r="GX398">
            <v>0</v>
          </cell>
          <cell r="GY398">
            <v>0</v>
          </cell>
          <cell r="HA398">
            <v>0</v>
          </cell>
          <cell r="HB398">
            <v>0</v>
          </cell>
          <cell r="HC398">
            <v>0</v>
          </cell>
        </row>
        <row r="399">
          <cell r="H399" t="str">
            <v>871084C</v>
          </cell>
          <cell r="I399" t="str">
            <v>USD</v>
          </cell>
          <cell r="J399" t="str">
            <v>RADIADOR 04682587AB</v>
          </cell>
          <cell r="K399" t="str">
            <v>T1</v>
          </cell>
          <cell r="L399">
            <v>292.56722640000004</v>
          </cell>
          <cell r="M399">
            <v>292567.22640000004</v>
          </cell>
          <cell r="N399">
            <v>118.79040000000002</v>
          </cell>
          <cell r="O399">
            <v>-0.15</v>
          </cell>
          <cell r="P399" t="str">
            <v>Prod.Tec</v>
          </cell>
          <cell r="Q399" t="str">
            <v>Idea MCM 127998-Resource</v>
          </cell>
          <cell r="R399">
            <v>118.64040000000001</v>
          </cell>
          <cell r="V399">
            <v>118.64040000000001</v>
          </cell>
          <cell r="Z399">
            <v>118.64040000000001</v>
          </cell>
          <cell r="AD399">
            <v>118.64040000000001</v>
          </cell>
          <cell r="AH399">
            <v>118.64040000000001</v>
          </cell>
          <cell r="AL399">
            <v>118.64040000000001</v>
          </cell>
          <cell r="AP399">
            <v>118.64040000000001</v>
          </cell>
          <cell r="AT399">
            <v>118.64040000000001</v>
          </cell>
          <cell r="AX399">
            <v>118.64040000000001</v>
          </cell>
          <cell r="BB399">
            <v>118.64040000000001</v>
          </cell>
          <cell r="BF399">
            <v>118.64040000000001</v>
          </cell>
          <cell r="BJ399">
            <v>118.64040000000001</v>
          </cell>
          <cell r="BK399">
            <v>-0.15</v>
          </cell>
          <cell r="BL399" t="str">
            <v xml:space="preserve"> </v>
          </cell>
          <cell r="BM399" t="str">
            <v xml:space="preserve"> </v>
          </cell>
          <cell r="BN399">
            <v>-0.15</v>
          </cell>
          <cell r="BO399" t="str">
            <v xml:space="preserve"> </v>
          </cell>
          <cell r="BP399" t="str">
            <v xml:space="preserve"> </v>
          </cell>
          <cell r="BQ399" t="str">
            <v xml:space="preserve"> </v>
          </cell>
          <cell r="BR399" t="str">
            <v xml:space="preserve"> </v>
          </cell>
          <cell r="BS399" t="str">
            <v xml:space="preserve"> </v>
          </cell>
          <cell r="BT399" t="str">
            <v xml:space="preserve"> </v>
          </cell>
          <cell r="BU399" t="str">
            <v xml:space="preserve"> </v>
          </cell>
          <cell r="BV399" t="str">
            <v xml:space="preserve"> </v>
          </cell>
          <cell r="BW399" t="str">
            <v xml:space="preserve"> </v>
          </cell>
          <cell r="BX399" t="str">
            <v xml:space="preserve"> </v>
          </cell>
          <cell r="BY399" t="str">
            <v xml:space="preserve"> </v>
          </cell>
          <cell r="BZ399" t="str">
            <v xml:space="preserve"> </v>
          </cell>
          <cell r="CA399" t="str">
            <v xml:space="preserve"> </v>
          </cell>
          <cell r="CB399" t="str">
            <v xml:space="preserve"> </v>
          </cell>
          <cell r="CC399" t="str">
            <v xml:space="preserve"> </v>
          </cell>
          <cell r="CD399" t="str">
            <v xml:space="preserve"> </v>
          </cell>
          <cell r="CE399" t="str">
            <v xml:space="preserve"> </v>
          </cell>
          <cell r="CF399" t="str">
            <v xml:space="preserve"> </v>
          </cell>
          <cell r="CG399" t="str">
            <v xml:space="preserve"> </v>
          </cell>
          <cell r="CH399" t="str">
            <v xml:space="preserve"> </v>
          </cell>
          <cell r="CI399" t="str">
            <v xml:space="preserve"> </v>
          </cell>
          <cell r="CJ399" t="str">
            <v xml:space="preserve"> </v>
          </cell>
          <cell r="CK399" t="str">
            <v xml:space="preserve"> </v>
          </cell>
          <cell r="CL399" t="str">
            <v xml:space="preserve"> </v>
          </cell>
          <cell r="CM399" t="str">
            <v xml:space="preserve"> </v>
          </cell>
          <cell r="CN399" t="str">
            <v xml:space="preserve"> </v>
          </cell>
          <cell r="CO399" t="str">
            <v xml:space="preserve"> </v>
          </cell>
          <cell r="CP399" t="str">
            <v xml:space="preserve"> </v>
          </cell>
          <cell r="CQ399" t="str">
            <v xml:space="preserve"> </v>
          </cell>
          <cell r="CR399" t="str">
            <v xml:space="preserve"> </v>
          </cell>
          <cell r="CS399" t="str">
            <v xml:space="preserve"> </v>
          </cell>
          <cell r="CT399" t="str">
            <v xml:space="preserve"> </v>
          </cell>
          <cell r="CU399" t="str">
            <v xml:space="preserve"> </v>
          </cell>
          <cell r="CV399" t="str">
            <v xml:space="preserve"> </v>
          </cell>
          <cell r="CW399" t="str">
            <v xml:space="preserve"> </v>
          </cell>
          <cell r="CX399" t="str">
            <v xml:space="preserve"> </v>
          </cell>
          <cell r="CY399" t="str">
            <v xml:space="preserve"> </v>
          </cell>
          <cell r="CZ399" t="str">
            <v xml:space="preserve"> </v>
          </cell>
          <cell r="DA399" t="str">
            <v xml:space="preserve"> </v>
          </cell>
          <cell r="DB399" t="str">
            <v xml:space="preserve"> </v>
          </cell>
          <cell r="DC399" t="str">
            <v xml:space="preserve"> </v>
          </cell>
          <cell r="DD399" t="str">
            <v xml:space="preserve"> </v>
          </cell>
          <cell r="DE399" t="str">
            <v xml:space="preserve"> </v>
          </cell>
          <cell r="DF399" t="str">
            <v xml:space="preserve"> </v>
          </cell>
          <cell r="DG399" t="str">
            <v xml:space="preserve"> </v>
          </cell>
          <cell r="DH399" t="str">
            <v>2. OESChrysler Corporation871084C</v>
          </cell>
          <cell r="DI399">
            <v>-0.15</v>
          </cell>
          <cell r="DJ399">
            <v>0</v>
          </cell>
          <cell r="DL399">
            <v>0</v>
          </cell>
          <cell r="DM399">
            <v>-0.15</v>
          </cell>
          <cell r="DN399">
            <v>0</v>
          </cell>
          <cell r="DP399">
            <v>0</v>
          </cell>
          <cell r="DQ399">
            <v>0</v>
          </cell>
          <cell r="DR399">
            <v>0</v>
          </cell>
          <cell r="DT399">
            <v>0</v>
          </cell>
          <cell r="DU399">
            <v>0</v>
          </cell>
          <cell r="DV399">
            <v>0</v>
          </cell>
          <cell r="DX399">
            <v>0</v>
          </cell>
          <cell r="DY399">
            <v>0</v>
          </cell>
          <cell r="DZ399">
            <v>0</v>
          </cell>
          <cell r="EB399">
            <v>0</v>
          </cell>
          <cell r="EC399">
            <v>0</v>
          </cell>
          <cell r="ED399">
            <v>0</v>
          </cell>
          <cell r="EF399">
            <v>0</v>
          </cell>
          <cell r="EG399">
            <v>0</v>
          </cell>
          <cell r="EH399">
            <v>0</v>
          </cell>
          <cell r="EJ399">
            <v>0</v>
          </cell>
          <cell r="EK399">
            <v>0</v>
          </cell>
          <cell r="EL399">
            <v>0</v>
          </cell>
          <cell r="EN399">
            <v>0</v>
          </cell>
          <cell r="EO399">
            <v>0</v>
          </cell>
          <cell r="EP399">
            <v>0</v>
          </cell>
          <cell r="ER399">
            <v>0</v>
          </cell>
          <cell r="ES399">
            <v>0</v>
          </cell>
          <cell r="ET399">
            <v>0</v>
          </cell>
          <cell r="EV399">
            <v>0</v>
          </cell>
          <cell r="EW399">
            <v>0</v>
          </cell>
          <cell r="EX399">
            <v>0</v>
          </cell>
          <cell r="EZ399">
            <v>0</v>
          </cell>
          <cell r="FA399">
            <v>0</v>
          </cell>
          <cell r="FB399">
            <v>0</v>
          </cell>
          <cell r="FD399">
            <v>0</v>
          </cell>
          <cell r="FE399">
            <v>0</v>
          </cell>
          <cell r="FF399">
            <v>0</v>
          </cell>
          <cell r="FI399">
            <v>0</v>
          </cell>
          <cell r="FJ399">
            <v>-0.15</v>
          </cell>
          <cell r="FK399">
            <v>0</v>
          </cell>
          <cell r="FM399">
            <v>0</v>
          </cell>
          <cell r="FN399">
            <v>-0.15</v>
          </cell>
          <cell r="FO399">
            <v>0</v>
          </cell>
          <cell r="FQ399">
            <v>0</v>
          </cell>
          <cell r="FR399">
            <v>-0.15</v>
          </cell>
          <cell r="FS399">
            <v>0</v>
          </cell>
          <cell r="FU399">
            <v>0</v>
          </cell>
          <cell r="FV399">
            <v>-0.15</v>
          </cell>
          <cell r="FW399">
            <v>0</v>
          </cell>
          <cell r="FY399">
            <v>0</v>
          </cell>
          <cell r="FZ399">
            <v>-0.15</v>
          </cell>
          <cell r="GA399">
            <v>0</v>
          </cell>
          <cell r="GC399">
            <v>0</v>
          </cell>
          <cell r="GD399">
            <v>-0.15</v>
          </cell>
          <cell r="GE399">
            <v>0</v>
          </cell>
          <cell r="GG399">
            <v>0</v>
          </cell>
          <cell r="GH399">
            <v>-0.15</v>
          </cell>
          <cell r="GI399">
            <v>0</v>
          </cell>
          <cell r="GK399">
            <v>0</v>
          </cell>
          <cell r="GL399">
            <v>-0.15</v>
          </cell>
          <cell r="GM399">
            <v>0</v>
          </cell>
          <cell r="GO399">
            <v>0</v>
          </cell>
          <cell r="GP399">
            <v>-0.15</v>
          </cell>
          <cell r="GQ399">
            <v>0</v>
          </cell>
          <cell r="GS399">
            <v>0</v>
          </cell>
          <cell r="GT399">
            <v>-0.15</v>
          </cell>
          <cell r="GU399">
            <v>0</v>
          </cell>
          <cell r="GW399">
            <v>0</v>
          </cell>
          <cell r="GX399">
            <v>-0.15</v>
          </cell>
          <cell r="GY399">
            <v>0</v>
          </cell>
          <cell r="HA399">
            <v>0</v>
          </cell>
          <cell r="HB399">
            <v>-0.15</v>
          </cell>
          <cell r="HC399">
            <v>0</v>
          </cell>
        </row>
        <row r="400">
          <cell r="H400" t="str">
            <v>871085K</v>
          </cell>
          <cell r="I400" t="str">
            <v>USD</v>
          </cell>
          <cell r="J400" t="str">
            <v>RADIADOR 04682626AB</v>
          </cell>
          <cell r="K400" t="str">
            <v>T1</v>
          </cell>
          <cell r="L400">
            <v>273.99497238000004</v>
          </cell>
          <cell r="M400">
            <v>273994.97238000005</v>
          </cell>
          <cell r="N400">
            <v>108.52979999999999</v>
          </cell>
          <cell r="O400">
            <v>-0.15</v>
          </cell>
          <cell r="P400" t="str">
            <v>Prod.Tec</v>
          </cell>
          <cell r="Q400" t="str">
            <v>Idea MCM 127998-Resource</v>
          </cell>
          <cell r="R400">
            <v>108.37979999999999</v>
          </cell>
          <cell r="V400">
            <v>108.37979999999999</v>
          </cell>
          <cell r="Z400">
            <v>108.37979999999999</v>
          </cell>
          <cell r="AD400">
            <v>108.37979999999999</v>
          </cell>
          <cell r="AH400">
            <v>108.37979999999999</v>
          </cell>
          <cell r="AL400">
            <v>108.37979999999999</v>
          </cell>
          <cell r="AP400">
            <v>108.37979999999999</v>
          </cell>
          <cell r="AT400">
            <v>108.37979999999999</v>
          </cell>
          <cell r="AX400">
            <v>108.37979999999999</v>
          </cell>
          <cell r="BB400">
            <v>108.37979999999999</v>
          </cell>
          <cell r="BF400">
            <v>108.37979999999999</v>
          </cell>
          <cell r="BJ400">
            <v>108.37979999999999</v>
          </cell>
          <cell r="BK400">
            <v>-0.15</v>
          </cell>
          <cell r="BL400" t="str">
            <v xml:space="preserve"> </v>
          </cell>
          <cell r="BM400" t="str">
            <v xml:space="preserve"> </v>
          </cell>
          <cell r="BN400">
            <v>-0.15</v>
          </cell>
          <cell r="BO400" t="str">
            <v xml:space="preserve"> </v>
          </cell>
          <cell r="BP400" t="str">
            <v xml:space="preserve"> </v>
          </cell>
          <cell r="BQ400" t="str">
            <v xml:space="preserve"> </v>
          </cell>
          <cell r="BR400" t="str">
            <v xml:space="preserve"> </v>
          </cell>
          <cell r="BS400" t="str">
            <v xml:space="preserve"> </v>
          </cell>
          <cell r="BT400" t="str">
            <v xml:space="preserve"> </v>
          </cell>
          <cell r="BU400" t="str">
            <v xml:space="preserve"> </v>
          </cell>
          <cell r="BV400" t="str">
            <v xml:space="preserve"> </v>
          </cell>
          <cell r="BW400" t="str">
            <v xml:space="preserve"> </v>
          </cell>
          <cell r="BX400" t="str">
            <v xml:space="preserve"> </v>
          </cell>
          <cell r="BY400" t="str">
            <v xml:space="preserve"> </v>
          </cell>
          <cell r="BZ400" t="str">
            <v xml:space="preserve"> </v>
          </cell>
          <cell r="CA400" t="str">
            <v xml:space="preserve"> </v>
          </cell>
          <cell r="CB400" t="str">
            <v xml:space="preserve"> </v>
          </cell>
          <cell r="CC400" t="str">
            <v xml:space="preserve"> </v>
          </cell>
          <cell r="CD400" t="str">
            <v xml:space="preserve"> </v>
          </cell>
          <cell r="CE400" t="str">
            <v xml:space="preserve"> </v>
          </cell>
          <cell r="CF400" t="str">
            <v xml:space="preserve"> </v>
          </cell>
          <cell r="CG400" t="str">
            <v xml:space="preserve"> </v>
          </cell>
          <cell r="CH400" t="str">
            <v xml:space="preserve"> </v>
          </cell>
          <cell r="CI400" t="str">
            <v xml:space="preserve"> </v>
          </cell>
          <cell r="CJ400" t="str">
            <v xml:space="preserve"> </v>
          </cell>
          <cell r="CK400" t="str">
            <v xml:space="preserve"> </v>
          </cell>
          <cell r="CL400" t="str">
            <v xml:space="preserve"> </v>
          </cell>
          <cell r="CM400" t="str">
            <v xml:space="preserve"> </v>
          </cell>
          <cell r="CN400" t="str">
            <v xml:space="preserve"> </v>
          </cell>
          <cell r="CO400" t="str">
            <v xml:space="preserve"> </v>
          </cell>
          <cell r="CP400" t="str">
            <v xml:space="preserve"> </v>
          </cell>
          <cell r="CQ400" t="str">
            <v xml:space="preserve"> </v>
          </cell>
          <cell r="CR400" t="str">
            <v xml:space="preserve"> </v>
          </cell>
          <cell r="CS400" t="str">
            <v xml:space="preserve"> </v>
          </cell>
          <cell r="CT400" t="str">
            <v xml:space="preserve"> </v>
          </cell>
          <cell r="CU400" t="str">
            <v xml:space="preserve"> </v>
          </cell>
          <cell r="CV400" t="str">
            <v xml:space="preserve"> </v>
          </cell>
          <cell r="CW400" t="str">
            <v xml:space="preserve"> </v>
          </cell>
          <cell r="CX400" t="str">
            <v xml:space="preserve"> </v>
          </cell>
          <cell r="CY400" t="str">
            <v xml:space="preserve"> </v>
          </cell>
          <cell r="CZ400" t="str">
            <v xml:space="preserve"> </v>
          </cell>
          <cell r="DA400" t="str">
            <v xml:space="preserve"> </v>
          </cell>
          <cell r="DB400" t="str">
            <v xml:space="preserve"> </v>
          </cell>
          <cell r="DC400" t="str">
            <v xml:space="preserve"> </v>
          </cell>
          <cell r="DD400" t="str">
            <v xml:space="preserve"> </v>
          </cell>
          <cell r="DE400" t="str">
            <v xml:space="preserve"> </v>
          </cell>
          <cell r="DF400" t="str">
            <v xml:space="preserve"> </v>
          </cell>
          <cell r="DG400" t="str">
            <v xml:space="preserve"> </v>
          </cell>
          <cell r="DH400" t="str">
            <v>2. OESChrysler Corporation871085K</v>
          </cell>
          <cell r="DI400">
            <v>-0.15</v>
          </cell>
          <cell r="DJ400">
            <v>0</v>
          </cell>
          <cell r="DL400">
            <v>0</v>
          </cell>
          <cell r="DM400">
            <v>-0.15</v>
          </cell>
          <cell r="DN400">
            <v>0</v>
          </cell>
          <cell r="DP400">
            <v>0</v>
          </cell>
          <cell r="DQ400">
            <v>0</v>
          </cell>
          <cell r="DR400">
            <v>0</v>
          </cell>
          <cell r="DT400">
            <v>0</v>
          </cell>
          <cell r="DU400">
            <v>0</v>
          </cell>
          <cell r="DV400">
            <v>0</v>
          </cell>
          <cell r="DX400">
            <v>0</v>
          </cell>
          <cell r="DY400">
            <v>0</v>
          </cell>
          <cell r="DZ400">
            <v>0</v>
          </cell>
          <cell r="EB400">
            <v>0</v>
          </cell>
          <cell r="EC400">
            <v>0</v>
          </cell>
          <cell r="ED400">
            <v>0</v>
          </cell>
          <cell r="EF400">
            <v>0</v>
          </cell>
          <cell r="EG400">
            <v>0</v>
          </cell>
          <cell r="EH400">
            <v>0</v>
          </cell>
          <cell r="EJ400">
            <v>0</v>
          </cell>
          <cell r="EK400">
            <v>0</v>
          </cell>
          <cell r="EL400">
            <v>0</v>
          </cell>
          <cell r="EN400">
            <v>0</v>
          </cell>
          <cell r="EO400">
            <v>0</v>
          </cell>
          <cell r="EP400">
            <v>0</v>
          </cell>
          <cell r="ER400">
            <v>0</v>
          </cell>
          <cell r="ES400">
            <v>0</v>
          </cell>
          <cell r="ET400">
            <v>0</v>
          </cell>
          <cell r="EV400">
            <v>0</v>
          </cell>
          <cell r="EW400">
            <v>0</v>
          </cell>
          <cell r="EX400">
            <v>0</v>
          </cell>
          <cell r="EZ400">
            <v>0</v>
          </cell>
          <cell r="FA400">
            <v>0</v>
          </cell>
          <cell r="FB400">
            <v>0</v>
          </cell>
          <cell r="FD400">
            <v>0</v>
          </cell>
          <cell r="FE400">
            <v>0</v>
          </cell>
          <cell r="FF400">
            <v>0</v>
          </cell>
          <cell r="FI400">
            <v>0</v>
          </cell>
          <cell r="FJ400">
            <v>-0.15</v>
          </cell>
          <cell r="FK400">
            <v>0</v>
          </cell>
          <cell r="FM400">
            <v>0</v>
          </cell>
          <cell r="FN400">
            <v>-0.15</v>
          </cell>
          <cell r="FO400">
            <v>0</v>
          </cell>
          <cell r="FQ400">
            <v>0</v>
          </cell>
          <cell r="FR400">
            <v>-0.15</v>
          </cell>
          <cell r="FS400">
            <v>0</v>
          </cell>
          <cell r="FU400">
            <v>0</v>
          </cell>
          <cell r="FV400">
            <v>-0.15</v>
          </cell>
          <cell r="FW400">
            <v>0</v>
          </cell>
          <cell r="FY400">
            <v>0</v>
          </cell>
          <cell r="FZ400">
            <v>-0.15</v>
          </cell>
          <cell r="GA400">
            <v>0</v>
          </cell>
          <cell r="GC400">
            <v>0</v>
          </cell>
          <cell r="GD400">
            <v>-0.15</v>
          </cell>
          <cell r="GE400">
            <v>0</v>
          </cell>
          <cell r="GG400">
            <v>0</v>
          </cell>
          <cell r="GH400">
            <v>-0.15</v>
          </cell>
          <cell r="GI400">
            <v>0</v>
          </cell>
          <cell r="GK400">
            <v>0</v>
          </cell>
          <cell r="GL400">
            <v>-0.15</v>
          </cell>
          <cell r="GM400">
            <v>0</v>
          </cell>
          <cell r="GO400">
            <v>0</v>
          </cell>
          <cell r="GP400">
            <v>-0.15</v>
          </cell>
          <cell r="GQ400">
            <v>0</v>
          </cell>
          <cell r="GS400">
            <v>0</v>
          </cell>
          <cell r="GT400">
            <v>-0.15</v>
          </cell>
          <cell r="GU400">
            <v>0</v>
          </cell>
          <cell r="GW400">
            <v>0</v>
          </cell>
          <cell r="GX400">
            <v>-0.15</v>
          </cell>
          <cell r="GY400">
            <v>0</v>
          </cell>
          <cell r="HA400">
            <v>0</v>
          </cell>
          <cell r="HB400">
            <v>-0.15</v>
          </cell>
          <cell r="HC400">
            <v>0</v>
          </cell>
        </row>
        <row r="401">
          <cell r="H401" t="str">
            <v>871087G</v>
          </cell>
          <cell r="I401" t="str">
            <v>USD</v>
          </cell>
          <cell r="J401" t="str">
            <v>RADIADOR ZJ 04734103</v>
          </cell>
          <cell r="K401" t="str">
            <v>T1</v>
          </cell>
          <cell r="L401">
            <v>156.09314195999997</v>
          </cell>
          <cell r="M401">
            <v>156093.14195999998</v>
          </cell>
          <cell r="N401">
            <v>88.290599999999984</v>
          </cell>
          <cell r="O401">
            <v>-0.43</v>
          </cell>
          <cell r="P401" t="str">
            <v>Prod.Tec</v>
          </cell>
          <cell r="Q401" t="str">
            <v>Ideas MCM 128077-128079</v>
          </cell>
          <cell r="R401">
            <v>87.860599999999977</v>
          </cell>
          <cell r="V401">
            <v>87.860599999999977</v>
          </cell>
          <cell r="Z401">
            <v>87.860599999999977</v>
          </cell>
          <cell r="AD401">
            <v>87.860599999999977</v>
          </cell>
          <cell r="AH401">
            <v>87.860599999999977</v>
          </cell>
          <cell r="AL401">
            <v>87.860599999999977</v>
          </cell>
          <cell r="AP401">
            <v>87.860599999999977</v>
          </cell>
          <cell r="AT401">
            <v>87.860599999999977</v>
          </cell>
          <cell r="AX401">
            <v>87.860599999999977</v>
          </cell>
          <cell r="BB401">
            <v>87.860599999999977</v>
          </cell>
          <cell r="BF401">
            <v>87.860599999999977</v>
          </cell>
          <cell r="BJ401">
            <v>87.860599999999977</v>
          </cell>
          <cell r="BK401">
            <v>-0.43</v>
          </cell>
          <cell r="BL401" t="str">
            <v xml:space="preserve"> </v>
          </cell>
          <cell r="BM401" t="str">
            <v xml:space="preserve"> </v>
          </cell>
          <cell r="BN401">
            <v>-0.43</v>
          </cell>
          <cell r="BO401" t="str">
            <v xml:space="preserve"> </v>
          </cell>
          <cell r="BP401" t="str">
            <v xml:space="preserve"> </v>
          </cell>
          <cell r="BQ401" t="str">
            <v xml:space="preserve"> </v>
          </cell>
          <cell r="BR401" t="str">
            <v xml:space="preserve"> </v>
          </cell>
          <cell r="BS401" t="str">
            <v xml:space="preserve"> </v>
          </cell>
          <cell r="BT401" t="str">
            <v xml:space="preserve"> </v>
          </cell>
          <cell r="BU401" t="str">
            <v xml:space="preserve"> </v>
          </cell>
          <cell r="BV401" t="str">
            <v xml:space="preserve"> </v>
          </cell>
          <cell r="BW401" t="str">
            <v xml:space="preserve"> </v>
          </cell>
          <cell r="BX401" t="str">
            <v xml:space="preserve"> </v>
          </cell>
          <cell r="BY401" t="str">
            <v xml:space="preserve"> </v>
          </cell>
          <cell r="BZ401" t="str">
            <v xml:space="preserve"> </v>
          </cell>
          <cell r="CA401" t="str">
            <v xml:space="preserve"> </v>
          </cell>
          <cell r="CB401" t="str">
            <v xml:space="preserve"> </v>
          </cell>
          <cell r="CC401" t="str">
            <v xml:space="preserve"> </v>
          </cell>
          <cell r="CD401" t="str">
            <v xml:space="preserve"> </v>
          </cell>
          <cell r="CE401" t="str">
            <v xml:space="preserve"> </v>
          </cell>
          <cell r="CF401" t="str">
            <v xml:space="preserve"> </v>
          </cell>
          <cell r="CG401" t="str">
            <v xml:space="preserve"> </v>
          </cell>
          <cell r="CH401" t="str">
            <v xml:space="preserve"> </v>
          </cell>
          <cell r="CI401" t="str">
            <v xml:space="preserve"> </v>
          </cell>
          <cell r="CJ401" t="str">
            <v xml:space="preserve"> </v>
          </cell>
          <cell r="CK401" t="str">
            <v xml:space="preserve"> </v>
          </cell>
          <cell r="CL401" t="str">
            <v xml:space="preserve"> </v>
          </cell>
          <cell r="CM401" t="str">
            <v xml:space="preserve"> </v>
          </cell>
          <cell r="CN401" t="str">
            <v xml:space="preserve"> </v>
          </cell>
          <cell r="CO401" t="str">
            <v xml:space="preserve"> </v>
          </cell>
          <cell r="CP401" t="str">
            <v xml:space="preserve"> </v>
          </cell>
          <cell r="CQ401" t="str">
            <v xml:space="preserve"> </v>
          </cell>
          <cell r="CR401" t="str">
            <v xml:space="preserve"> </v>
          </cell>
          <cell r="CS401" t="str">
            <v xml:space="preserve"> </v>
          </cell>
          <cell r="CT401" t="str">
            <v xml:space="preserve"> </v>
          </cell>
          <cell r="CU401" t="str">
            <v xml:space="preserve"> </v>
          </cell>
          <cell r="CV401" t="str">
            <v xml:space="preserve"> </v>
          </cell>
          <cell r="CW401" t="str">
            <v xml:space="preserve"> </v>
          </cell>
          <cell r="CX401" t="str">
            <v xml:space="preserve"> </v>
          </cell>
          <cell r="CY401" t="str">
            <v xml:space="preserve"> </v>
          </cell>
          <cell r="CZ401" t="str">
            <v xml:space="preserve"> </v>
          </cell>
          <cell r="DA401" t="str">
            <v xml:space="preserve"> </v>
          </cell>
          <cell r="DB401" t="str">
            <v xml:space="preserve"> </v>
          </cell>
          <cell r="DC401" t="str">
            <v xml:space="preserve"> </v>
          </cell>
          <cell r="DD401" t="str">
            <v xml:space="preserve"> </v>
          </cell>
          <cell r="DE401" t="str">
            <v xml:space="preserve"> </v>
          </cell>
          <cell r="DF401" t="str">
            <v xml:space="preserve"> </v>
          </cell>
          <cell r="DG401" t="str">
            <v xml:space="preserve"> </v>
          </cell>
          <cell r="DH401" t="str">
            <v>2. OESChrysler Corporation871087G</v>
          </cell>
          <cell r="DI401">
            <v>-0.43</v>
          </cell>
          <cell r="DJ401">
            <v>0</v>
          </cell>
          <cell r="DL401">
            <v>0</v>
          </cell>
          <cell r="DM401">
            <v>-0.43</v>
          </cell>
          <cell r="DN401">
            <v>0</v>
          </cell>
          <cell r="DP401">
            <v>0</v>
          </cell>
          <cell r="DQ401">
            <v>0</v>
          </cell>
          <cell r="DR401">
            <v>0</v>
          </cell>
          <cell r="DT401">
            <v>0</v>
          </cell>
          <cell r="DU401">
            <v>0</v>
          </cell>
          <cell r="DV401">
            <v>0</v>
          </cell>
          <cell r="DX401">
            <v>0</v>
          </cell>
          <cell r="DY401">
            <v>0</v>
          </cell>
          <cell r="DZ401">
            <v>0</v>
          </cell>
          <cell r="EB401">
            <v>0</v>
          </cell>
          <cell r="EC401">
            <v>0</v>
          </cell>
          <cell r="ED401">
            <v>0</v>
          </cell>
          <cell r="EF401">
            <v>0</v>
          </cell>
          <cell r="EG401">
            <v>0</v>
          </cell>
          <cell r="EH401">
            <v>0</v>
          </cell>
          <cell r="EJ401">
            <v>0</v>
          </cell>
          <cell r="EK401">
            <v>0</v>
          </cell>
          <cell r="EL401">
            <v>0</v>
          </cell>
          <cell r="EN401">
            <v>0</v>
          </cell>
          <cell r="EO401">
            <v>0</v>
          </cell>
          <cell r="EP401">
            <v>0</v>
          </cell>
          <cell r="ER401">
            <v>0</v>
          </cell>
          <cell r="ES401">
            <v>0</v>
          </cell>
          <cell r="ET401">
            <v>0</v>
          </cell>
          <cell r="EV401">
            <v>0</v>
          </cell>
          <cell r="EW401">
            <v>0</v>
          </cell>
          <cell r="EX401">
            <v>0</v>
          </cell>
          <cell r="EZ401">
            <v>0</v>
          </cell>
          <cell r="FA401">
            <v>0</v>
          </cell>
          <cell r="FB401">
            <v>0</v>
          </cell>
          <cell r="FD401">
            <v>0</v>
          </cell>
          <cell r="FE401">
            <v>0</v>
          </cell>
          <cell r="FF401">
            <v>0</v>
          </cell>
          <cell r="FI401">
            <v>0</v>
          </cell>
          <cell r="FJ401">
            <v>-0.43</v>
          </cell>
          <cell r="FK401">
            <v>0</v>
          </cell>
          <cell r="FM401">
            <v>0</v>
          </cell>
          <cell r="FN401">
            <v>-0.43</v>
          </cell>
          <cell r="FO401">
            <v>0</v>
          </cell>
          <cell r="FQ401">
            <v>0</v>
          </cell>
          <cell r="FR401">
            <v>-0.43</v>
          </cell>
          <cell r="FS401">
            <v>0</v>
          </cell>
          <cell r="FU401">
            <v>0</v>
          </cell>
          <cell r="FV401">
            <v>-0.43</v>
          </cell>
          <cell r="FW401">
            <v>0</v>
          </cell>
          <cell r="FY401">
            <v>0</v>
          </cell>
          <cell r="FZ401">
            <v>-0.43</v>
          </cell>
          <cell r="GA401">
            <v>0</v>
          </cell>
          <cell r="GC401">
            <v>0</v>
          </cell>
          <cell r="GD401">
            <v>-0.43</v>
          </cell>
          <cell r="GE401">
            <v>0</v>
          </cell>
          <cell r="GG401">
            <v>0</v>
          </cell>
          <cell r="GH401">
            <v>-0.43</v>
          </cell>
          <cell r="GI401">
            <v>0</v>
          </cell>
          <cell r="GK401">
            <v>0</v>
          </cell>
          <cell r="GL401">
            <v>-0.43</v>
          </cell>
          <cell r="GM401">
            <v>0</v>
          </cell>
          <cell r="GO401">
            <v>0</v>
          </cell>
          <cell r="GP401">
            <v>-0.43</v>
          </cell>
          <cell r="GQ401">
            <v>0</v>
          </cell>
          <cell r="GS401">
            <v>0</v>
          </cell>
          <cell r="GT401">
            <v>-0.43</v>
          </cell>
          <cell r="GU401">
            <v>0</v>
          </cell>
          <cell r="GW401">
            <v>0</v>
          </cell>
          <cell r="GX401">
            <v>-0.43</v>
          </cell>
          <cell r="GY401">
            <v>0</v>
          </cell>
          <cell r="HA401">
            <v>0</v>
          </cell>
          <cell r="HB401">
            <v>-0.43</v>
          </cell>
          <cell r="HC401">
            <v>0</v>
          </cell>
        </row>
        <row r="402">
          <cell r="H402" t="str">
            <v>871088Q</v>
          </cell>
          <cell r="I402" t="str">
            <v>USD</v>
          </cell>
          <cell r="J402" t="str">
            <v>RADIADOR ZJ/ZG 04734104</v>
          </cell>
          <cell r="K402" t="str">
            <v>T1</v>
          </cell>
          <cell r="L402">
            <v>285.3625757399999</v>
          </cell>
          <cell r="M402">
            <v>285362.57573999988</v>
          </cell>
          <cell r="N402">
            <v>72.755799999999979</v>
          </cell>
          <cell r="O402">
            <v>-0.15</v>
          </cell>
          <cell r="P402" t="str">
            <v>Prod.Tec</v>
          </cell>
          <cell r="Q402" t="str">
            <v>Idea MCM 128079-Resource</v>
          </cell>
          <cell r="R402">
            <v>72.605799999999974</v>
          </cell>
          <cell r="V402">
            <v>72.605799999999974</v>
          </cell>
          <cell r="Z402">
            <v>72.605799999999974</v>
          </cell>
          <cell r="AD402">
            <v>72.605799999999974</v>
          </cell>
          <cell r="AH402">
            <v>72.605799999999974</v>
          </cell>
          <cell r="AL402">
            <v>72.605799999999974</v>
          </cell>
          <cell r="AP402">
            <v>72.605799999999974</v>
          </cell>
          <cell r="AT402">
            <v>72.605799999999974</v>
          </cell>
          <cell r="AX402">
            <v>72.605799999999974</v>
          </cell>
          <cell r="BB402">
            <v>72.605799999999974</v>
          </cell>
          <cell r="BF402">
            <v>72.605799999999974</v>
          </cell>
          <cell r="BJ402">
            <v>72.605799999999974</v>
          </cell>
          <cell r="BK402">
            <v>-0.15</v>
          </cell>
          <cell r="BL402" t="str">
            <v xml:space="preserve"> </v>
          </cell>
          <cell r="BM402" t="str">
            <v xml:space="preserve"> </v>
          </cell>
          <cell r="BN402">
            <v>-0.15</v>
          </cell>
          <cell r="BO402" t="str">
            <v xml:space="preserve"> </v>
          </cell>
          <cell r="BP402" t="str">
            <v xml:space="preserve"> </v>
          </cell>
          <cell r="BQ402" t="str">
            <v xml:space="preserve"> </v>
          </cell>
          <cell r="BR402" t="str">
            <v xml:space="preserve"> </v>
          </cell>
          <cell r="BS402" t="str">
            <v xml:space="preserve"> </v>
          </cell>
          <cell r="BT402" t="str">
            <v xml:space="preserve"> </v>
          </cell>
          <cell r="BU402" t="str">
            <v xml:space="preserve"> </v>
          </cell>
          <cell r="BV402" t="str">
            <v xml:space="preserve"> </v>
          </cell>
          <cell r="BW402" t="str">
            <v xml:space="preserve"> </v>
          </cell>
          <cell r="BX402" t="str">
            <v xml:space="preserve"> </v>
          </cell>
          <cell r="BY402" t="str">
            <v xml:space="preserve"> </v>
          </cell>
          <cell r="BZ402" t="str">
            <v xml:space="preserve"> </v>
          </cell>
          <cell r="CA402" t="str">
            <v xml:space="preserve"> </v>
          </cell>
          <cell r="CB402" t="str">
            <v xml:space="preserve"> </v>
          </cell>
          <cell r="CC402" t="str">
            <v xml:space="preserve"> </v>
          </cell>
          <cell r="CD402" t="str">
            <v xml:space="preserve"> </v>
          </cell>
          <cell r="CE402" t="str">
            <v xml:space="preserve"> </v>
          </cell>
          <cell r="CF402" t="str">
            <v xml:space="preserve"> </v>
          </cell>
          <cell r="CG402" t="str">
            <v xml:space="preserve"> </v>
          </cell>
          <cell r="CH402" t="str">
            <v xml:space="preserve"> </v>
          </cell>
          <cell r="CI402" t="str">
            <v xml:space="preserve"> </v>
          </cell>
          <cell r="CJ402" t="str">
            <v xml:space="preserve"> </v>
          </cell>
          <cell r="CK402" t="str">
            <v xml:space="preserve"> </v>
          </cell>
          <cell r="CL402" t="str">
            <v xml:space="preserve"> </v>
          </cell>
          <cell r="CM402" t="str">
            <v xml:space="preserve"> </v>
          </cell>
          <cell r="CN402" t="str">
            <v xml:space="preserve"> </v>
          </cell>
          <cell r="CO402" t="str">
            <v xml:space="preserve"> </v>
          </cell>
          <cell r="CP402" t="str">
            <v xml:space="preserve"> </v>
          </cell>
          <cell r="CQ402" t="str">
            <v xml:space="preserve"> </v>
          </cell>
          <cell r="CR402" t="str">
            <v xml:space="preserve"> </v>
          </cell>
          <cell r="CS402" t="str">
            <v xml:space="preserve"> </v>
          </cell>
          <cell r="CT402" t="str">
            <v xml:space="preserve"> </v>
          </cell>
          <cell r="CU402" t="str">
            <v xml:space="preserve"> </v>
          </cell>
          <cell r="CV402" t="str">
            <v xml:space="preserve"> </v>
          </cell>
          <cell r="CW402" t="str">
            <v xml:space="preserve"> </v>
          </cell>
          <cell r="CX402" t="str">
            <v xml:space="preserve"> </v>
          </cell>
          <cell r="CY402" t="str">
            <v xml:space="preserve"> </v>
          </cell>
          <cell r="CZ402" t="str">
            <v xml:space="preserve"> </v>
          </cell>
          <cell r="DA402" t="str">
            <v xml:space="preserve"> </v>
          </cell>
          <cell r="DB402" t="str">
            <v xml:space="preserve"> </v>
          </cell>
          <cell r="DC402" t="str">
            <v xml:space="preserve"> </v>
          </cell>
          <cell r="DD402" t="str">
            <v xml:space="preserve"> </v>
          </cell>
          <cell r="DE402" t="str">
            <v xml:space="preserve"> </v>
          </cell>
          <cell r="DF402" t="str">
            <v xml:space="preserve"> </v>
          </cell>
          <cell r="DG402" t="str">
            <v xml:space="preserve"> </v>
          </cell>
          <cell r="DH402" t="str">
            <v>2. OESChrysler Corporation871088Q</v>
          </cell>
          <cell r="DI402">
            <v>-0.15</v>
          </cell>
          <cell r="DJ402">
            <v>0</v>
          </cell>
          <cell r="DL402">
            <v>0</v>
          </cell>
          <cell r="DM402">
            <v>-0.15</v>
          </cell>
          <cell r="DN402">
            <v>0</v>
          </cell>
          <cell r="DP402">
            <v>0</v>
          </cell>
          <cell r="DQ402">
            <v>0</v>
          </cell>
          <cell r="DR402">
            <v>0</v>
          </cell>
          <cell r="DT402">
            <v>0</v>
          </cell>
          <cell r="DU402">
            <v>0</v>
          </cell>
          <cell r="DV402">
            <v>0</v>
          </cell>
          <cell r="DX402">
            <v>0</v>
          </cell>
          <cell r="DY402">
            <v>0</v>
          </cell>
          <cell r="DZ402">
            <v>0</v>
          </cell>
          <cell r="EB402">
            <v>0</v>
          </cell>
          <cell r="EC402">
            <v>0</v>
          </cell>
          <cell r="ED402">
            <v>0</v>
          </cell>
          <cell r="EF402">
            <v>0</v>
          </cell>
          <cell r="EG402">
            <v>0</v>
          </cell>
          <cell r="EH402">
            <v>0</v>
          </cell>
          <cell r="EJ402">
            <v>0</v>
          </cell>
          <cell r="EK402">
            <v>0</v>
          </cell>
          <cell r="EL402">
            <v>0</v>
          </cell>
          <cell r="EN402">
            <v>0</v>
          </cell>
          <cell r="EO402">
            <v>0</v>
          </cell>
          <cell r="EP402">
            <v>0</v>
          </cell>
          <cell r="ER402">
            <v>0</v>
          </cell>
          <cell r="ES402">
            <v>0</v>
          </cell>
          <cell r="ET402">
            <v>0</v>
          </cell>
          <cell r="EV402">
            <v>0</v>
          </cell>
          <cell r="EW402">
            <v>0</v>
          </cell>
          <cell r="EX402">
            <v>0</v>
          </cell>
          <cell r="EZ402">
            <v>0</v>
          </cell>
          <cell r="FA402">
            <v>0</v>
          </cell>
          <cell r="FB402">
            <v>0</v>
          </cell>
          <cell r="FD402">
            <v>0</v>
          </cell>
          <cell r="FE402">
            <v>0</v>
          </cell>
          <cell r="FF402">
            <v>0</v>
          </cell>
          <cell r="FI402">
            <v>0</v>
          </cell>
          <cell r="FJ402">
            <v>-0.15</v>
          </cell>
          <cell r="FK402">
            <v>0</v>
          </cell>
          <cell r="FM402">
            <v>0</v>
          </cell>
          <cell r="FN402">
            <v>-0.15</v>
          </cell>
          <cell r="FO402">
            <v>0</v>
          </cell>
          <cell r="FQ402">
            <v>0</v>
          </cell>
          <cell r="FR402">
            <v>-0.15</v>
          </cell>
          <cell r="FS402">
            <v>0</v>
          </cell>
          <cell r="FU402">
            <v>0</v>
          </cell>
          <cell r="FV402">
            <v>-0.15</v>
          </cell>
          <cell r="FW402">
            <v>0</v>
          </cell>
          <cell r="FY402">
            <v>0</v>
          </cell>
          <cell r="FZ402">
            <v>-0.15</v>
          </cell>
          <cell r="GA402">
            <v>0</v>
          </cell>
          <cell r="GC402">
            <v>0</v>
          </cell>
          <cell r="GD402">
            <v>-0.15</v>
          </cell>
          <cell r="GE402">
            <v>0</v>
          </cell>
          <cell r="GG402">
            <v>0</v>
          </cell>
          <cell r="GH402">
            <v>-0.15</v>
          </cell>
          <cell r="GI402">
            <v>0</v>
          </cell>
          <cell r="GK402">
            <v>0</v>
          </cell>
          <cell r="GL402">
            <v>-0.15</v>
          </cell>
          <cell r="GM402">
            <v>0</v>
          </cell>
          <cell r="GO402">
            <v>0</v>
          </cell>
          <cell r="GP402">
            <v>-0.15</v>
          </cell>
          <cell r="GQ402">
            <v>0</v>
          </cell>
          <cell r="GS402">
            <v>0</v>
          </cell>
          <cell r="GT402">
            <v>-0.15</v>
          </cell>
          <cell r="GU402">
            <v>0</v>
          </cell>
          <cell r="GW402">
            <v>0</v>
          </cell>
          <cell r="GX402">
            <v>-0.15</v>
          </cell>
          <cell r="GY402">
            <v>0</v>
          </cell>
          <cell r="HA402">
            <v>0</v>
          </cell>
          <cell r="HB402">
            <v>-0.15</v>
          </cell>
          <cell r="HC402">
            <v>0</v>
          </cell>
        </row>
        <row r="403">
          <cell r="H403" t="str">
            <v>871089D</v>
          </cell>
          <cell r="I403" t="str">
            <v>USD</v>
          </cell>
          <cell r="J403" t="str">
            <v>RADIADOR 04778044</v>
          </cell>
          <cell r="K403" t="str">
            <v>T1</v>
          </cell>
          <cell r="L403">
            <v>76.69175580000001</v>
          </cell>
          <cell r="M403">
            <v>76691.755800000014</v>
          </cell>
          <cell r="N403">
            <v>86.373800000000003</v>
          </cell>
          <cell r="O403">
            <v>-0.3</v>
          </cell>
          <cell r="P403" t="str">
            <v>Prod.Tec</v>
          </cell>
          <cell r="Q403" t="str">
            <v>Ideas MCM 127998-128079</v>
          </cell>
          <cell r="R403">
            <v>86.073800000000006</v>
          </cell>
          <cell r="V403">
            <v>86.073800000000006</v>
          </cell>
          <cell r="Z403">
            <v>86.073800000000006</v>
          </cell>
          <cell r="AD403">
            <v>86.073800000000006</v>
          </cell>
          <cell r="AH403">
            <v>86.073800000000006</v>
          </cell>
          <cell r="AL403">
            <v>86.073800000000006</v>
          </cell>
          <cell r="AP403">
            <v>86.073800000000006</v>
          </cell>
          <cell r="AT403">
            <v>86.073800000000006</v>
          </cell>
          <cell r="AX403">
            <v>86.073800000000006</v>
          </cell>
          <cell r="BB403">
            <v>86.073800000000006</v>
          </cell>
          <cell r="BF403">
            <v>86.073800000000006</v>
          </cell>
          <cell r="BJ403">
            <v>86.073800000000006</v>
          </cell>
          <cell r="BK403">
            <v>-0.3</v>
          </cell>
          <cell r="BL403" t="str">
            <v xml:space="preserve"> </v>
          </cell>
          <cell r="BM403" t="str">
            <v xml:space="preserve"> </v>
          </cell>
          <cell r="BN403">
            <v>-0.3</v>
          </cell>
          <cell r="BO403" t="str">
            <v xml:space="preserve"> </v>
          </cell>
          <cell r="BP403" t="str">
            <v xml:space="preserve"> </v>
          </cell>
          <cell r="BQ403" t="str">
            <v xml:space="preserve"> </v>
          </cell>
          <cell r="BR403" t="str">
            <v xml:space="preserve"> </v>
          </cell>
          <cell r="BS403" t="str">
            <v xml:space="preserve"> </v>
          </cell>
          <cell r="BT403" t="str">
            <v xml:space="preserve"> </v>
          </cell>
          <cell r="BU403" t="str">
            <v xml:space="preserve"> </v>
          </cell>
          <cell r="BV403" t="str">
            <v xml:space="preserve"> </v>
          </cell>
          <cell r="BW403" t="str">
            <v xml:space="preserve"> </v>
          </cell>
          <cell r="BX403" t="str">
            <v xml:space="preserve"> </v>
          </cell>
          <cell r="BY403" t="str">
            <v xml:space="preserve"> </v>
          </cell>
          <cell r="BZ403" t="str">
            <v xml:space="preserve"> </v>
          </cell>
          <cell r="CA403" t="str">
            <v xml:space="preserve"> </v>
          </cell>
          <cell r="CB403" t="str">
            <v xml:space="preserve"> </v>
          </cell>
          <cell r="CC403" t="str">
            <v xml:space="preserve"> </v>
          </cell>
          <cell r="CD403" t="str">
            <v xml:space="preserve"> </v>
          </cell>
          <cell r="CE403" t="str">
            <v xml:space="preserve"> </v>
          </cell>
          <cell r="CF403" t="str">
            <v xml:space="preserve"> </v>
          </cell>
          <cell r="CG403" t="str">
            <v xml:space="preserve"> </v>
          </cell>
          <cell r="CH403" t="str">
            <v xml:space="preserve"> </v>
          </cell>
          <cell r="CI403" t="str">
            <v xml:space="preserve"> </v>
          </cell>
          <cell r="CJ403" t="str">
            <v xml:space="preserve"> </v>
          </cell>
          <cell r="CK403" t="str">
            <v xml:space="preserve"> </v>
          </cell>
          <cell r="CL403" t="str">
            <v xml:space="preserve"> </v>
          </cell>
          <cell r="CM403" t="str">
            <v xml:space="preserve"> </v>
          </cell>
          <cell r="CN403" t="str">
            <v xml:space="preserve"> </v>
          </cell>
          <cell r="CO403" t="str">
            <v xml:space="preserve"> </v>
          </cell>
          <cell r="CP403" t="str">
            <v xml:space="preserve"> </v>
          </cell>
          <cell r="CQ403" t="str">
            <v xml:space="preserve"> </v>
          </cell>
          <cell r="CR403" t="str">
            <v xml:space="preserve"> </v>
          </cell>
          <cell r="CS403" t="str">
            <v xml:space="preserve"> </v>
          </cell>
          <cell r="CT403" t="str">
            <v xml:space="preserve"> </v>
          </cell>
          <cell r="CU403" t="str">
            <v xml:space="preserve"> </v>
          </cell>
          <cell r="CV403" t="str">
            <v xml:space="preserve"> </v>
          </cell>
          <cell r="CW403" t="str">
            <v xml:space="preserve"> </v>
          </cell>
          <cell r="CX403" t="str">
            <v xml:space="preserve"> </v>
          </cell>
          <cell r="CY403" t="str">
            <v xml:space="preserve"> </v>
          </cell>
          <cell r="CZ403" t="str">
            <v xml:space="preserve"> </v>
          </cell>
          <cell r="DA403" t="str">
            <v xml:space="preserve"> </v>
          </cell>
          <cell r="DB403" t="str">
            <v xml:space="preserve"> </v>
          </cell>
          <cell r="DC403" t="str">
            <v xml:space="preserve"> </v>
          </cell>
          <cell r="DD403" t="str">
            <v xml:space="preserve"> </v>
          </cell>
          <cell r="DE403" t="str">
            <v xml:space="preserve"> </v>
          </cell>
          <cell r="DF403" t="str">
            <v xml:space="preserve"> </v>
          </cell>
          <cell r="DG403" t="str">
            <v xml:space="preserve"> </v>
          </cell>
          <cell r="DH403" t="str">
            <v>2. OESChrysler Corporation871089D</v>
          </cell>
          <cell r="DI403">
            <v>-0.3</v>
          </cell>
          <cell r="DJ403">
            <v>0</v>
          </cell>
          <cell r="DL403">
            <v>0</v>
          </cell>
          <cell r="DM403">
            <v>-0.3</v>
          </cell>
          <cell r="DN403">
            <v>0</v>
          </cell>
          <cell r="DP403">
            <v>0</v>
          </cell>
          <cell r="DQ403">
            <v>0</v>
          </cell>
          <cell r="DR403">
            <v>0</v>
          </cell>
          <cell r="DT403">
            <v>0</v>
          </cell>
          <cell r="DU403">
            <v>0</v>
          </cell>
          <cell r="DV403">
            <v>0</v>
          </cell>
          <cell r="DX403">
            <v>0</v>
          </cell>
          <cell r="DY403">
            <v>0</v>
          </cell>
          <cell r="DZ403">
            <v>0</v>
          </cell>
          <cell r="EB403">
            <v>0</v>
          </cell>
          <cell r="EC403">
            <v>0</v>
          </cell>
          <cell r="ED403">
            <v>0</v>
          </cell>
          <cell r="EF403">
            <v>0</v>
          </cell>
          <cell r="EG403">
            <v>0</v>
          </cell>
          <cell r="EH403">
            <v>0</v>
          </cell>
          <cell r="EJ403">
            <v>0</v>
          </cell>
          <cell r="EK403">
            <v>0</v>
          </cell>
          <cell r="EL403">
            <v>0</v>
          </cell>
          <cell r="EN403">
            <v>0</v>
          </cell>
          <cell r="EO403">
            <v>0</v>
          </cell>
          <cell r="EP403">
            <v>0</v>
          </cell>
          <cell r="ER403">
            <v>0</v>
          </cell>
          <cell r="ES403">
            <v>0</v>
          </cell>
          <cell r="ET403">
            <v>0</v>
          </cell>
          <cell r="EV403">
            <v>0</v>
          </cell>
          <cell r="EW403">
            <v>0</v>
          </cell>
          <cell r="EX403">
            <v>0</v>
          </cell>
          <cell r="EZ403">
            <v>0</v>
          </cell>
          <cell r="FA403">
            <v>0</v>
          </cell>
          <cell r="FB403">
            <v>0</v>
          </cell>
          <cell r="FD403">
            <v>0</v>
          </cell>
          <cell r="FE403">
            <v>0</v>
          </cell>
          <cell r="FF403">
            <v>0</v>
          </cell>
          <cell r="FI403">
            <v>0</v>
          </cell>
          <cell r="FJ403">
            <v>-0.3</v>
          </cell>
          <cell r="FK403">
            <v>0</v>
          </cell>
          <cell r="FM403">
            <v>0</v>
          </cell>
          <cell r="FN403">
            <v>-0.3</v>
          </cell>
          <cell r="FO403">
            <v>0</v>
          </cell>
          <cell r="FQ403">
            <v>0</v>
          </cell>
          <cell r="FR403">
            <v>-0.3</v>
          </cell>
          <cell r="FS403">
            <v>0</v>
          </cell>
          <cell r="FU403">
            <v>0</v>
          </cell>
          <cell r="FV403">
            <v>-0.3</v>
          </cell>
          <cell r="FW403">
            <v>0</v>
          </cell>
          <cell r="FY403">
            <v>0</v>
          </cell>
          <cell r="FZ403">
            <v>-0.3</v>
          </cell>
          <cell r="GA403">
            <v>0</v>
          </cell>
          <cell r="GC403">
            <v>0</v>
          </cell>
          <cell r="GD403">
            <v>-0.3</v>
          </cell>
          <cell r="GE403">
            <v>0</v>
          </cell>
          <cell r="GG403">
            <v>0</v>
          </cell>
          <cell r="GH403">
            <v>-0.3</v>
          </cell>
          <cell r="GI403">
            <v>0</v>
          </cell>
          <cell r="GK403">
            <v>0</v>
          </cell>
          <cell r="GL403">
            <v>-0.3</v>
          </cell>
          <cell r="GM403">
            <v>0</v>
          </cell>
          <cell r="GO403">
            <v>0</v>
          </cell>
          <cell r="GP403">
            <v>-0.3</v>
          </cell>
          <cell r="GQ403">
            <v>0</v>
          </cell>
          <cell r="GS403">
            <v>0</v>
          </cell>
          <cell r="GT403">
            <v>-0.3</v>
          </cell>
          <cell r="GU403">
            <v>0</v>
          </cell>
          <cell r="GW403">
            <v>0</v>
          </cell>
          <cell r="GX403">
            <v>-0.3</v>
          </cell>
          <cell r="GY403">
            <v>0</v>
          </cell>
          <cell r="HA403">
            <v>0</v>
          </cell>
          <cell r="HB403">
            <v>-0.3</v>
          </cell>
          <cell r="HC403">
            <v>0</v>
          </cell>
        </row>
        <row r="404">
          <cell r="H404" t="str">
            <v>871090E</v>
          </cell>
          <cell r="I404" t="str">
            <v>USD</v>
          </cell>
          <cell r="J404" t="str">
            <v>RADIADOR 04778045</v>
          </cell>
          <cell r="K404" t="str">
            <v>T1</v>
          </cell>
          <cell r="L404">
            <v>78.324602400000003</v>
          </cell>
          <cell r="M404">
            <v>78324.602400000003</v>
          </cell>
          <cell r="N404">
            <v>88.206399999999988</v>
          </cell>
          <cell r="O404">
            <v>-0.3</v>
          </cell>
          <cell r="P404" t="str">
            <v>Prod.Tec</v>
          </cell>
          <cell r="Q404" t="str">
            <v>Ideas MCM 127998-128079</v>
          </cell>
          <cell r="R404">
            <v>87.906399999999991</v>
          </cell>
          <cell r="V404">
            <v>87.906399999999991</v>
          </cell>
          <cell r="Z404">
            <v>87.906399999999991</v>
          </cell>
          <cell r="AD404">
            <v>87.906399999999991</v>
          </cell>
          <cell r="AH404">
            <v>87.906399999999991</v>
          </cell>
          <cell r="AL404">
            <v>87.906399999999991</v>
          </cell>
          <cell r="AP404">
            <v>87.906399999999991</v>
          </cell>
          <cell r="AT404">
            <v>87.906399999999991</v>
          </cell>
          <cell r="AX404">
            <v>87.906399999999991</v>
          </cell>
          <cell r="BB404">
            <v>87.906399999999991</v>
          </cell>
          <cell r="BF404">
            <v>87.906399999999991</v>
          </cell>
          <cell r="BJ404">
            <v>87.906399999999991</v>
          </cell>
          <cell r="BK404">
            <v>-0.3</v>
          </cell>
          <cell r="BL404" t="str">
            <v xml:space="preserve"> </v>
          </cell>
          <cell r="BM404" t="str">
            <v xml:space="preserve"> </v>
          </cell>
          <cell r="BN404">
            <v>-0.3</v>
          </cell>
          <cell r="BO404" t="str">
            <v xml:space="preserve"> </v>
          </cell>
          <cell r="BP404" t="str">
            <v xml:space="preserve"> </v>
          </cell>
          <cell r="BQ404" t="str">
            <v xml:space="preserve"> </v>
          </cell>
          <cell r="BR404" t="str">
            <v xml:space="preserve"> </v>
          </cell>
          <cell r="BS404" t="str">
            <v xml:space="preserve"> 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A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K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U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E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>2. OESChrysler Corporation871090E</v>
          </cell>
          <cell r="DI404">
            <v>-0.3</v>
          </cell>
          <cell r="DJ404">
            <v>0</v>
          </cell>
          <cell r="DL404">
            <v>0</v>
          </cell>
          <cell r="DM404">
            <v>-0.3</v>
          </cell>
          <cell r="DN404">
            <v>0</v>
          </cell>
          <cell r="DP404">
            <v>0</v>
          </cell>
          <cell r="DQ404">
            <v>0</v>
          </cell>
          <cell r="DR404">
            <v>0</v>
          </cell>
          <cell r="DT404">
            <v>0</v>
          </cell>
          <cell r="DU404">
            <v>0</v>
          </cell>
          <cell r="DV404">
            <v>0</v>
          </cell>
          <cell r="DX404">
            <v>0</v>
          </cell>
          <cell r="DY404">
            <v>0</v>
          </cell>
          <cell r="DZ404">
            <v>0</v>
          </cell>
          <cell r="EB404">
            <v>0</v>
          </cell>
          <cell r="EC404">
            <v>0</v>
          </cell>
          <cell r="ED404">
            <v>0</v>
          </cell>
          <cell r="EF404">
            <v>0</v>
          </cell>
          <cell r="EG404">
            <v>0</v>
          </cell>
          <cell r="EH404">
            <v>0</v>
          </cell>
          <cell r="EJ404">
            <v>0</v>
          </cell>
          <cell r="EK404">
            <v>0</v>
          </cell>
          <cell r="EL404">
            <v>0</v>
          </cell>
          <cell r="EN404">
            <v>0</v>
          </cell>
          <cell r="EO404">
            <v>0</v>
          </cell>
          <cell r="EP404">
            <v>0</v>
          </cell>
          <cell r="ER404">
            <v>0</v>
          </cell>
          <cell r="ES404">
            <v>0</v>
          </cell>
          <cell r="ET404">
            <v>0</v>
          </cell>
          <cell r="EV404">
            <v>0</v>
          </cell>
          <cell r="EW404">
            <v>0</v>
          </cell>
          <cell r="EX404">
            <v>0</v>
          </cell>
          <cell r="EZ404">
            <v>0</v>
          </cell>
          <cell r="FA404">
            <v>0</v>
          </cell>
          <cell r="FB404">
            <v>0</v>
          </cell>
          <cell r="FD404">
            <v>0</v>
          </cell>
          <cell r="FE404">
            <v>0</v>
          </cell>
          <cell r="FF404">
            <v>0</v>
          </cell>
          <cell r="FI404">
            <v>0</v>
          </cell>
          <cell r="FJ404">
            <v>-0.3</v>
          </cell>
          <cell r="FK404">
            <v>0</v>
          </cell>
          <cell r="FM404">
            <v>0</v>
          </cell>
          <cell r="FN404">
            <v>-0.3</v>
          </cell>
          <cell r="FO404">
            <v>0</v>
          </cell>
          <cell r="FQ404">
            <v>0</v>
          </cell>
          <cell r="FR404">
            <v>-0.3</v>
          </cell>
          <cell r="FS404">
            <v>0</v>
          </cell>
          <cell r="FU404">
            <v>0</v>
          </cell>
          <cell r="FV404">
            <v>-0.3</v>
          </cell>
          <cell r="FW404">
            <v>0</v>
          </cell>
          <cell r="FY404">
            <v>0</v>
          </cell>
          <cell r="FZ404">
            <v>-0.3</v>
          </cell>
          <cell r="GA404">
            <v>0</v>
          </cell>
          <cell r="GC404">
            <v>0</v>
          </cell>
          <cell r="GD404">
            <v>-0.3</v>
          </cell>
          <cell r="GE404">
            <v>0</v>
          </cell>
          <cell r="GG404">
            <v>0</v>
          </cell>
          <cell r="GH404">
            <v>-0.3</v>
          </cell>
          <cell r="GI404">
            <v>0</v>
          </cell>
          <cell r="GK404">
            <v>0</v>
          </cell>
          <cell r="GL404">
            <v>-0.3</v>
          </cell>
          <cell r="GM404">
            <v>0</v>
          </cell>
          <cell r="GO404">
            <v>0</v>
          </cell>
          <cell r="GP404">
            <v>-0.3</v>
          </cell>
          <cell r="GQ404">
            <v>0</v>
          </cell>
          <cell r="GS404">
            <v>0</v>
          </cell>
          <cell r="GT404">
            <v>-0.3</v>
          </cell>
          <cell r="GU404">
            <v>0</v>
          </cell>
          <cell r="GW404">
            <v>0</v>
          </cell>
          <cell r="GX404">
            <v>-0.3</v>
          </cell>
          <cell r="GY404">
            <v>0</v>
          </cell>
          <cell r="HA404">
            <v>0</v>
          </cell>
          <cell r="HB404">
            <v>-0.3</v>
          </cell>
          <cell r="HC404">
            <v>0</v>
          </cell>
        </row>
        <row r="405">
          <cell r="H405" t="str">
            <v>871091U</v>
          </cell>
          <cell r="I405" t="str">
            <v>USD</v>
          </cell>
          <cell r="J405" t="str">
            <v>RADIADOR ZJ/ZG 52028379</v>
          </cell>
          <cell r="K405" t="str">
            <v>T1</v>
          </cell>
          <cell r="L405">
            <v>295.38803789999997</v>
          </cell>
          <cell r="M405">
            <v>295388.0379</v>
          </cell>
          <cell r="N405">
            <v>75.107799999999997</v>
          </cell>
          <cell r="O405">
            <v>-0.43</v>
          </cell>
          <cell r="P405" t="str">
            <v>Prod.Tec</v>
          </cell>
          <cell r="Q405" t="str">
            <v>Ideas MCM 128077-128079</v>
          </cell>
          <cell r="R405">
            <v>74.677799999999991</v>
          </cell>
          <cell r="V405">
            <v>74.677799999999991</v>
          </cell>
          <cell r="Z405">
            <v>74.677799999999991</v>
          </cell>
          <cell r="AD405">
            <v>74.677799999999991</v>
          </cell>
          <cell r="AH405">
            <v>74.677799999999991</v>
          </cell>
          <cell r="AL405">
            <v>74.677799999999991</v>
          </cell>
          <cell r="AP405">
            <v>74.677799999999991</v>
          </cell>
          <cell r="AT405">
            <v>74.677799999999991</v>
          </cell>
          <cell r="AX405">
            <v>74.677799999999991</v>
          </cell>
          <cell r="BB405">
            <v>74.677799999999991</v>
          </cell>
          <cell r="BF405">
            <v>74.677799999999991</v>
          </cell>
          <cell r="BJ405">
            <v>74.677799999999991</v>
          </cell>
          <cell r="BK405">
            <v>-0.43</v>
          </cell>
          <cell r="BL405" t="str">
            <v xml:space="preserve"> </v>
          </cell>
          <cell r="BM405" t="str">
            <v xml:space="preserve"> </v>
          </cell>
          <cell r="BN405">
            <v>-0.43</v>
          </cell>
          <cell r="BO405" t="str">
            <v xml:space="preserve"> </v>
          </cell>
          <cell r="BP405" t="str">
            <v xml:space="preserve"> </v>
          </cell>
          <cell r="BQ405" t="str">
            <v xml:space="preserve"> </v>
          </cell>
          <cell r="BR405" t="str">
            <v xml:space="preserve"> </v>
          </cell>
          <cell r="BS405" t="str">
            <v xml:space="preserve"> 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A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K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U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E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>2. OESChrysler Corporation871091U</v>
          </cell>
          <cell r="DI405">
            <v>-0.43</v>
          </cell>
          <cell r="DJ405">
            <v>0</v>
          </cell>
          <cell r="DL405">
            <v>0</v>
          </cell>
          <cell r="DM405">
            <v>-0.43</v>
          </cell>
          <cell r="DN405">
            <v>0</v>
          </cell>
          <cell r="DP405">
            <v>0</v>
          </cell>
          <cell r="DQ405">
            <v>0</v>
          </cell>
          <cell r="DR405">
            <v>0</v>
          </cell>
          <cell r="DT405">
            <v>0</v>
          </cell>
          <cell r="DU405">
            <v>0</v>
          </cell>
          <cell r="DV405">
            <v>0</v>
          </cell>
          <cell r="DX405">
            <v>0</v>
          </cell>
          <cell r="DY405">
            <v>0</v>
          </cell>
          <cell r="DZ405">
            <v>0</v>
          </cell>
          <cell r="EB405">
            <v>0</v>
          </cell>
          <cell r="EC405">
            <v>0</v>
          </cell>
          <cell r="ED405">
            <v>0</v>
          </cell>
          <cell r="EF405">
            <v>0</v>
          </cell>
          <cell r="EG405">
            <v>0</v>
          </cell>
          <cell r="EH405">
            <v>0</v>
          </cell>
          <cell r="EJ405">
            <v>0</v>
          </cell>
          <cell r="EK405">
            <v>0</v>
          </cell>
          <cell r="EL405">
            <v>0</v>
          </cell>
          <cell r="EN405">
            <v>0</v>
          </cell>
          <cell r="EO405">
            <v>0</v>
          </cell>
          <cell r="EP405">
            <v>0</v>
          </cell>
          <cell r="ER405">
            <v>0</v>
          </cell>
          <cell r="ES405">
            <v>0</v>
          </cell>
          <cell r="ET405">
            <v>0</v>
          </cell>
          <cell r="EV405">
            <v>0</v>
          </cell>
          <cell r="EW405">
            <v>0</v>
          </cell>
          <cell r="EX405">
            <v>0</v>
          </cell>
          <cell r="EZ405">
            <v>0</v>
          </cell>
          <cell r="FA405">
            <v>0</v>
          </cell>
          <cell r="FB405">
            <v>0</v>
          </cell>
          <cell r="FD405">
            <v>0</v>
          </cell>
          <cell r="FE405">
            <v>0</v>
          </cell>
          <cell r="FF405">
            <v>0</v>
          </cell>
          <cell r="FI405">
            <v>0</v>
          </cell>
          <cell r="FJ405">
            <v>-0.43</v>
          </cell>
          <cell r="FK405">
            <v>0</v>
          </cell>
          <cell r="FM405">
            <v>0</v>
          </cell>
          <cell r="FN405">
            <v>-0.43</v>
          </cell>
          <cell r="FO405">
            <v>0</v>
          </cell>
          <cell r="FQ405">
            <v>0</v>
          </cell>
          <cell r="FR405">
            <v>-0.43</v>
          </cell>
          <cell r="FS405">
            <v>0</v>
          </cell>
          <cell r="FU405">
            <v>0</v>
          </cell>
          <cell r="FV405">
            <v>-0.43</v>
          </cell>
          <cell r="FW405">
            <v>0</v>
          </cell>
          <cell r="FY405">
            <v>0</v>
          </cell>
          <cell r="FZ405">
            <v>-0.43</v>
          </cell>
          <cell r="GA405">
            <v>0</v>
          </cell>
          <cell r="GC405">
            <v>0</v>
          </cell>
          <cell r="GD405">
            <v>-0.43</v>
          </cell>
          <cell r="GE405">
            <v>0</v>
          </cell>
          <cell r="GG405">
            <v>0</v>
          </cell>
          <cell r="GH405">
            <v>-0.43</v>
          </cell>
          <cell r="GI405">
            <v>0</v>
          </cell>
          <cell r="GK405">
            <v>0</v>
          </cell>
          <cell r="GL405">
            <v>-0.43</v>
          </cell>
          <cell r="GM405">
            <v>0</v>
          </cell>
          <cell r="GO405">
            <v>0</v>
          </cell>
          <cell r="GP405">
            <v>-0.43</v>
          </cell>
          <cell r="GQ405">
            <v>0</v>
          </cell>
          <cell r="GS405">
            <v>0</v>
          </cell>
          <cell r="GT405">
            <v>-0.43</v>
          </cell>
          <cell r="GU405">
            <v>0</v>
          </cell>
          <cell r="GW405">
            <v>0</v>
          </cell>
          <cell r="GX405">
            <v>-0.43</v>
          </cell>
          <cell r="GY405">
            <v>0</v>
          </cell>
          <cell r="HA405">
            <v>0</v>
          </cell>
          <cell r="HB405">
            <v>-0.43</v>
          </cell>
          <cell r="HC405">
            <v>0</v>
          </cell>
        </row>
        <row r="406">
          <cell r="H406" t="str">
            <v>871092A</v>
          </cell>
          <cell r="I406" t="str">
            <v>USD</v>
          </cell>
          <cell r="J406" t="str">
            <v>RADIADOR ZJ/ZG 52079597AB</v>
          </cell>
          <cell r="K406" t="str">
            <v>T1</v>
          </cell>
          <cell r="L406">
            <v>88.304061599999983</v>
          </cell>
          <cell r="M406">
            <v>88304.061599999986</v>
          </cell>
          <cell r="N406">
            <v>90.877800000000008</v>
          </cell>
          <cell r="O406">
            <v>-0.03</v>
          </cell>
          <cell r="P406" t="str">
            <v>Prod.Tec</v>
          </cell>
          <cell r="Q406" t="str">
            <v>Idea MCM 128077-Resource</v>
          </cell>
          <cell r="R406">
            <v>90.847800000000007</v>
          </cell>
          <cell r="V406">
            <v>90.847800000000007</v>
          </cell>
          <cell r="Z406">
            <v>90.847800000000007</v>
          </cell>
          <cell r="AD406">
            <v>90.847800000000007</v>
          </cell>
          <cell r="AH406">
            <v>90.847800000000007</v>
          </cell>
          <cell r="AL406">
            <v>90.847800000000007</v>
          </cell>
          <cell r="AP406">
            <v>90.847800000000007</v>
          </cell>
          <cell r="AT406">
            <v>90.847800000000007</v>
          </cell>
          <cell r="AX406">
            <v>90.847800000000007</v>
          </cell>
          <cell r="BB406">
            <v>90.847800000000007</v>
          </cell>
          <cell r="BF406">
            <v>90.847800000000007</v>
          </cell>
          <cell r="BJ406">
            <v>90.847800000000007</v>
          </cell>
          <cell r="BK406">
            <v>-0.03</v>
          </cell>
          <cell r="BL406" t="str">
            <v xml:space="preserve"> </v>
          </cell>
          <cell r="BM406" t="str">
            <v xml:space="preserve"> </v>
          </cell>
          <cell r="BN406">
            <v>-0.03</v>
          </cell>
          <cell r="BO406" t="str">
            <v xml:space="preserve"> </v>
          </cell>
          <cell r="BP406" t="str">
            <v xml:space="preserve"> </v>
          </cell>
          <cell r="BQ406" t="str">
            <v xml:space="preserve"> </v>
          </cell>
          <cell r="BR406" t="str">
            <v xml:space="preserve"> </v>
          </cell>
          <cell r="BS406" t="str">
            <v xml:space="preserve"> </v>
          </cell>
          <cell r="BT406" t="str">
            <v xml:space="preserve"> </v>
          </cell>
          <cell r="BU406" t="str">
            <v xml:space="preserve"> </v>
          </cell>
          <cell r="BV406" t="str">
            <v xml:space="preserve"> </v>
          </cell>
          <cell r="BW406" t="str">
            <v xml:space="preserve"> </v>
          </cell>
          <cell r="BX406" t="str">
            <v xml:space="preserve"> </v>
          </cell>
          <cell r="BY406" t="str">
            <v xml:space="preserve"> </v>
          </cell>
          <cell r="BZ406" t="str">
            <v xml:space="preserve"> </v>
          </cell>
          <cell r="CA406" t="str">
            <v xml:space="preserve"> </v>
          </cell>
          <cell r="CB406" t="str">
            <v xml:space="preserve"> </v>
          </cell>
          <cell r="CC406" t="str">
            <v xml:space="preserve"> </v>
          </cell>
          <cell r="CD406" t="str">
            <v xml:space="preserve"> </v>
          </cell>
          <cell r="CE406" t="str">
            <v xml:space="preserve"> </v>
          </cell>
          <cell r="CF406" t="str">
            <v xml:space="preserve"> </v>
          </cell>
          <cell r="CG406" t="str">
            <v xml:space="preserve"> </v>
          </cell>
          <cell r="CH406" t="str">
            <v xml:space="preserve"> </v>
          </cell>
          <cell r="CI406" t="str">
            <v xml:space="preserve"> </v>
          </cell>
          <cell r="CJ406" t="str">
            <v xml:space="preserve"> </v>
          </cell>
          <cell r="CK406" t="str">
            <v xml:space="preserve"> </v>
          </cell>
          <cell r="CL406" t="str">
            <v xml:space="preserve"> </v>
          </cell>
          <cell r="CM406" t="str">
            <v xml:space="preserve"> </v>
          </cell>
          <cell r="CN406" t="str">
            <v xml:space="preserve"> </v>
          </cell>
          <cell r="CO406" t="str">
            <v xml:space="preserve"> </v>
          </cell>
          <cell r="CP406" t="str">
            <v xml:space="preserve"> </v>
          </cell>
          <cell r="CQ406" t="str">
            <v xml:space="preserve"> </v>
          </cell>
          <cell r="CR406" t="str">
            <v xml:space="preserve"> </v>
          </cell>
          <cell r="CS406" t="str">
            <v xml:space="preserve"> </v>
          </cell>
          <cell r="CT406" t="str">
            <v xml:space="preserve"> </v>
          </cell>
          <cell r="CU406" t="str">
            <v xml:space="preserve"> </v>
          </cell>
          <cell r="CV406" t="str">
            <v xml:space="preserve"> </v>
          </cell>
          <cell r="CW406" t="str">
            <v xml:space="preserve"> </v>
          </cell>
          <cell r="CX406" t="str">
            <v xml:space="preserve"> </v>
          </cell>
          <cell r="CY406" t="str">
            <v xml:space="preserve"> </v>
          </cell>
          <cell r="CZ406" t="str">
            <v xml:space="preserve"> </v>
          </cell>
          <cell r="DA406" t="str">
            <v xml:space="preserve"> </v>
          </cell>
          <cell r="DB406" t="str">
            <v xml:space="preserve"> </v>
          </cell>
          <cell r="DC406" t="str">
            <v xml:space="preserve"> </v>
          </cell>
          <cell r="DD406" t="str">
            <v xml:space="preserve"> </v>
          </cell>
          <cell r="DE406" t="str">
            <v xml:space="preserve"> </v>
          </cell>
          <cell r="DF406" t="str">
            <v xml:space="preserve"> </v>
          </cell>
          <cell r="DG406" t="str">
            <v xml:space="preserve"> </v>
          </cell>
          <cell r="DH406" t="str">
            <v>2. OESChrysler Corporation871092A</v>
          </cell>
          <cell r="DI406">
            <v>-0.03</v>
          </cell>
          <cell r="DJ406">
            <v>0</v>
          </cell>
          <cell r="DL406">
            <v>0</v>
          </cell>
          <cell r="DM406">
            <v>-0.03</v>
          </cell>
          <cell r="DN406">
            <v>0</v>
          </cell>
          <cell r="DP406">
            <v>0</v>
          </cell>
          <cell r="DQ406">
            <v>0</v>
          </cell>
          <cell r="DR406">
            <v>0</v>
          </cell>
          <cell r="DT406">
            <v>0</v>
          </cell>
          <cell r="DU406">
            <v>0</v>
          </cell>
          <cell r="DV406">
            <v>0</v>
          </cell>
          <cell r="DX406">
            <v>0</v>
          </cell>
          <cell r="DY406">
            <v>0</v>
          </cell>
          <cell r="DZ406">
            <v>0</v>
          </cell>
          <cell r="EB406">
            <v>0</v>
          </cell>
          <cell r="EC406">
            <v>0</v>
          </cell>
          <cell r="ED406">
            <v>0</v>
          </cell>
          <cell r="EF406">
            <v>0</v>
          </cell>
          <cell r="EG406">
            <v>0</v>
          </cell>
          <cell r="EH406">
            <v>0</v>
          </cell>
          <cell r="EJ406">
            <v>0</v>
          </cell>
          <cell r="EK406">
            <v>0</v>
          </cell>
          <cell r="EL406">
            <v>0</v>
          </cell>
          <cell r="EN406">
            <v>0</v>
          </cell>
          <cell r="EO406">
            <v>0</v>
          </cell>
          <cell r="EP406">
            <v>0</v>
          </cell>
          <cell r="ER406">
            <v>0</v>
          </cell>
          <cell r="ES406">
            <v>0</v>
          </cell>
          <cell r="ET406">
            <v>0</v>
          </cell>
          <cell r="EV406">
            <v>0</v>
          </cell>
          <cell r="EW406">
            <v>0</v>
          </cell>
          <cell r="EX406">
            <v>0</v>
          </cell>
          <cell r="EZ406">
            <v>0</v>
          </cell>
          <cell r="FA406">
            <v>0</v>
          </cell>
          <cell r="FB406">
            <v>0</v>
          </cell>
          <cell r="FD406">
            <v>0</v>
          </cell>
          <cell r="FE406">
            <v>0</v>
          </cell>
          <cell r="FF406">
            <v>0</v>
          </cell>
          <cell r="FI406">
            <v>0</v>
          </cell>
          <cell r="FJ406">
            <v>-0.03</v>
          </cell>
          <cell r="FK406">
            <v>0</v>
          </cell>
          <cell r="FM406">
            <v>0</v>
          </cell>
          <cell r="FN406">
            <v>-0.03</v>
          </cell>
          <cell r="FO406">
            <v>0</v>
          </cell>
          <cell r="FQ406">
            <v>0</v>
          </cell>
          <cell r="FR406">
            <v>-0.03</v>
          </cell>
          <cell r="FS406">
            <v>0</v>
          </cell>
          <cell r="FU406">
            <v>0</v>
          </cell>
          <cell r="FV406">
            <v>-0.03</v>
          </cell>
          <cell r="FW406">
            <v>0</v>
          </cell>
          <cell r="FY406">
            <v>0</v>
          </cell>
          <cell r="FZ406">
            <v>-0.03</v>
          </cell>
          <cell r="GA406">
            <v>0</v>
          </cell>
          <cell r="GC406">
            <v>0</v>
          </cell>
          <cell r="GD406">
            <v>-0.03</v>
          </cell>
          <cell r="GE406">
            <v>0</v>
          </cell>
          <cell r="GG406">
            <v>0</v>
          </cell>
          <cell r="GH406">
            <v>-0.03</v>
          </cell>
          <cell r="GI406">
            <v>0</v>
          </cell>
          <cell r="GK406">
            <v>0</v>
          </cell>
          <cell r="GL406">
            <v>-0.03</v>
          </cell>
          <cell r="GM406">
            <v>0</v>
          </cell>
          <cell r="GO406">
            <v>0</v>
          </cell>
          <cell r="GP406">
            <v>-0.03</v>
          </cell>
          <cell r="GQ406">
            <v>0</v>
          </cell>
          <cell r="GS406">
            <v>0</v>
          </cell>
          <cell r="GT406">
            <v>-0.03</v>
          </cell>
          <cell r="GU406">
            <v>0</v>
          </cell>
          <cell r="GW406">
            <v>0</v>
          </cell>
          <cell r="GX406">
            <v>-0.03</v>
          </cell>
          <cell r="GY406">
            <v>0</v>
          </cell>
          <cell r="HA406">
            <v>0</v>
          </cell>
          <cell r="HB406">
            <v>-0.03</v>
          </cell>
          <cell r="HC406">
            <v>0</v>
          </cell>
        </row>
        <row r="407">
          <cell r="H407" t="str">
            <v>871101X</v>
          </cell>
          <cell r="I407" t="str">
            <v>USD</v>
          </cell>
          <cell r="J407" t="str">
            <v>RADIADOR PT 05017404AB</v>
          </cell>
          <cell r="K407" t="str">
            <v>T7</v>
          </cell>
          <cell r="L407">
            <v>0</v>
          </cell>
          <cell r="M407">
            <v>0</v>
          </cell>
          <cell r="N407">
            <v>72.804000000000002</v>
          </cell>
          <cell r="R407">
            <v>72.804000000000002</v>
          </cell>
          <cell r="V407">
            <v>72.804000000000002</v>
          </cell>
          <cell r="W407">
            <v>-0.32200000000000001</v>
          </cell>
          <cell r="X407" t="str">
            <v>Prod.Tec</v>
          </cell>
          <cell r="Y407" t="str">
            <v>Radiator tube gage from 0.3 to 0.275 mm</v>
          </cell>
          <cell r="Z407">
            <v>72.481999999999999</v>
          </cell>
          <cell r="AD407">
            <v>72.481999999999999</v>
          </cell>
          <cell r="AH407">
            <v>72.481999999999999</v>
          </cell>
          <cell r="AL407">
            <v>72.481999999999999</v>
          </cell>
          <cell r="AP407">
            <v>72.481999999999999</v>
          </cell>
          <cell r="AT407">
            <v>72.481999999999999</v>
          </cell>
          <cell r="AX407">
            <v>72.481999999999999</v>
          </cell>
          <cell r="BB407">
            <v>72.481999999999999</v>
          </cell>
          <cell r="BF407">
            <v>72.481999999999999</v>
          </cell>
          <cell r="BJ407">
            <v>72.481999999999999</v>
          </cell>
          <cell r="BK407">
            <v>-0.32200000000000001</v>
          </cell>
          <cell r="BL407" t="str">
            <v xml:space="preserve"> </v>
          </cell>
          <cell r="BM407" t="str">
            <v xml:space="preserve"> </v>
          </cell>
          <cell r="BN407" t="str">
            <v xml:space="preserve"> </v>
          </cell>
          <cell r="BO407" t="str">
            <v xml:space="preserve"> </v>
          </cell>
          <cell r="BP407" t="str">
            <v xml:space="preserve"> </v>
          </cell>
          <cell r="BQ407" t="str">
            <v xml:space="preserve"> </v>
          </cell>
          <cell r="BR407" t="str">
            <v xml:space="preserve"> </v>
          </cell>
          <cell r="BS407" t="str">
            <v xml:space="preserve"> </v>
          </cell>
          <cell r="BT407" t="str">
            <v xml:space="preserve"> </v>
          </cell>
          <cell r="BU407" t="str">
            <v xml:space="preserve"> </v>
          </cell>
          <cell r="BV407">
            <v>-0.32200000000000001</v>
          </cell>
          <cell r="BW407" t="str">
            <v xml:space="preserve"> </v>
          </cell>
          <cell r="BX407" t="str">
            <v xml:space="preserve"> </v>
          </cell>
          <cell r="BY407" t="str">
            <v xml:space="preserve"> </v>
          </cell>
          <cell r="BZ407" t="str">
            <v xml:space="preserve"> </v>
          </cell>
          <cell r="CA407" t="str">
            <v xml:space="preserve"> </v>
          </cell>
          <cell r="CB407" t="str">
            <v xml:space="preserve"> </v>
          </cell>
          <cell r="CC407" t="str">
            <v xml:space="preserve"> </v>
          </cell>
          <cell r="CD407" t="str">
            <v xml:space="preserve"> </v>
          </cell>
          <cell r="CE407" t="str">
            <v xml:space="preserve"> </v>
          </cell>
          <cell r="CF407" t="str">
            <v xml:space="preserve"> </v>
          </cell>
          <cell r="CG407" t="str">
            <v xml:space="preserve"> </v>
          </cell>
          <cell r="CH407" t="str">
            <v xml:space="preserve"> </v>
          </cell>
          <cell r="CI407" t="str">
            <v xml:space="preserve"> </v>
          </cell>
          <cell r="CJ407" t="str">
            <v xml:space="preserve"> </v>
          </cell>
          <cell r="CK407" t="str">
            <v xml:space="preserve"> </v>
          </cell>
          <cell r="CL407" t="str">
            <v xml:space="preserve"> </v>
          </cell>
          <cell r="CM407" t="str">
            <v xml:space="preserve"> </v>
          </cell>
          <cell r="CN407" t="str">
            <v xml:space="preserve"> </v>
          </cell>
          <cell r="CO407" t="str">
            <v xml:space="preserve"> </v>
          </cell>
          <cell r="CP407" t="str">
            <v xml:space="preserve"> </v>
          </cell>
          <cell r="CQ407" t="str">
            <v xml:space="preserve"> </v>
          </cell>
          <cell r="CR407" t="str">
            <v xml:space="preserve"> </v>
          </cell>
          <cell r="CS407" t="str">
            <v xml:space="preserve"> </v>
          </cell>
          <cell r="CT407" t="str">
            <v xml:space="preserve"> </v>
          </cell>
          <cell r="CU407" t="str">
            <v xml:space="preserve"> </v>
          </cell>
          <cell r="CV407" t="str">
            <v xml:space="preserve"> </v>
          </cell>
          <cell r="CW407" t="str">
            <v xml:space="preserve"> </v>
          </cell>
          <cell r="CX407" t="str">
            <v xml:space="preserve"> </v>
          </cell>
          <cell r="CY407" t="str">
            <v xml:space="preserve"> </v>
          </cell>
          <cell r="CZ407" t="str">
            <v xml:space="preserve"> </v>
          </cell>
          <cell r="DA407" t="str">
            <v xml:space="preserve"> </v>
          </cell>
          <cell r="DB407" t="str">
            <v xml:space="preserve"> </v>
          </cell>
          <cell r="DC407" t="str">
            <v xml:space="preserve"> </v>
          </cell>
          <cell r="DD407" t="str">
            <v xml:space="preserve"> </v>
          </cell>
          <cell r="DE407" t="str">
            <v xml:space="preserve"> </v>
          </cell>
          <cell r="DF407" t="str">
            <v xml:space="preserve"> </v>
          </cell>
          <cell r="DG407" t="str">
            <v xml:space="preserve"> </v>
          </cell>
          <cell r="DH407" t="str">
            <v>2. OESChrysler Corporation871101X</v>
          </cell>
          <cell r="DI407">
            <v>-0.32200000000000001</v>
          </cell>
          <cell r="DJ407">
            <v>0</v>
          </cell>
          <cell r="DL407">
            <v>0</v>
          </cell>
          <cell r="DM407">
            <v>0</v>
          </cell>
          <cell r="DN407">
            <v>0</v>
          </cell>
          <cell r="DP407">
            <v>0</v>
          </cell>
          <cell r="DQ407">
            <v>0</v>
          </cell>
          <cell r="DR407">
            <v>0</v>
          </cell>
          <cell r="DT407">
            <v>0</v>
          </cell>
          <cell r="DU407">
            <v>-0.32200000000000001</v>
          </cell>
          <cell r="DV407">
            <v>0</v>
          </cell>
          <cell r="DX407">
            <v>0</v>
          </cell>
          <cell r="DY407">
            <v>0</v>
          </cell>
          <cell r="DZ407">
            <v>0</v>
          </cell>
          <cell r="EB407">
            <v>0</v>
          </cell>
          <cell r="EC407">
            <v>0</v>
          </cell>
          <cell r="ED407">
            <v>0</v>
          </cell>
          <cell r="EF407">
            <v>0</v>
          </cell>
          <cell r="EG407">
            <v>0</v>
          </cell>
          <cell r="EH407">
            <v>0</v>
          </cell>
          <cell r="EJ407">
            <v>0</v>
          </cell>
          <cell r="EK407">
            <v>0</v>
          </cell>
          <cell r="EL407">
            <v>0</v>
          </cell>
          <cell r="EN407">
            <v>0</v>
          </cell>
          <cell r="EO407">
            <v>0</v>
          </cell>
          <cell r="EP407">
            <v>0</v>
          </cell>
          <cell r="ER407">
            <v>0</v>
          </cell>
          <cell r="ES407">
            <v>0</v>
          </cell>
          <cell r="ET407">
            <v>0</v>
          </cell>
          <cell r="EV407">
            <v>0</v>
          </cell>
          <cell r="EW407">
            <v>0</v>
          </cell>
          <cell r="EX407">
            <v>0</v>
          </cell>
          <cell r="EZ407">
            <v>0</v>
          </cell>
          <cell r="FA407">
            <v>0</v>
          </cell>
          <cell r="FB407">
            <v>0</v>
          </cell>
          <cell r="FD407">
            <v>0</v>
          </cell>
          <cell r="FE407">
            <v>0</v>
          </cell>
          <cell r="FF407">
            <v>0</v>
          </cell>
          <cell r="FI407">
            <v>0</v>
          </cell>
          <cell r="FJ407">
            <v>0</v>
          </cell>
          <cell r="FK407">
            <v>0</v>
          </cell>
          <cell r="FM407">
            <v>0</v>
          </cell>
          <cell r="FN407">
            <v>0</v>
          </cell>
          <cell r="FO407">
            <v>0</v>
          </cell>
          <cell r="FQ407">
            <v>0</v>
          </cell>
          <cell r="FR407">
            <v>-0.32200000000000001</v>
          </cell>
          <cell r="FS407">
            <v>0</v>
          </cell>
          <cell r="FU407">
            <v>0</v>
          </cell>
          <cell r="FV407">
            <v>-0.32200000000000001</v>
          </cell>
          <cell r="FW407">
            <v>0</v>
          </cell>
          <cell r="FY407">
            <v>0</v>
          </cell>
          <cell r="FZ407">
            <v>-0.32200000000000001</v>
          </cell>
          <cell r="GA407">
            <v>0</v>
          </cell>
          <cell r="GC407">
            <v>0</v>
          </cell>
          <cell r="GD407">
            <v>-0.32200000000000001</v>
          </cell>
          <cell r="GE407">
            <v>0</v>
          </cell>
          <cell r="GG407">
            <v>0</v>
          </cell>
          <cell r="GH407">
            <v>-0.32200000000000001</v>
          </cell>
          <cell r="GI407">
            <v>0</v>
          </cell>
          <cell r="GK407">
            <v>0</v>
          </cell>
          <cell r="GL407">
            <v>-0.32200000000000001</v>
          </cell>
          <cell r="GM407">
            <v>0</v>
          </cell>
          <cell r="GO407">
            <v>0</v>
          </cell>
          <cell r="GP407">
            <v>-0.32200000000000001</v>
          </cell>
          <cell r="GQ407">
            <v>0</v>
          </cell>
          <cell r="GS407">
            <v>0</v>
          </cell>
          <cell r="GT407">
            <v>-0.32200000000000001</v>
          </cell>
          <cell r="GU407">
            <v>0</v>
          </cell>
          <cell r="GW407">
            <v>0</v>
          </cell>
          <cell r="GX407">
            <v>-0.32200000000000001</v>
          </cell>
          <cell r="GY407">
            <v>0</v>
          </cell>
          <cell r="HA407">
            <v>0</v>
          </cell>
          <cell r="HB407">
            <v>-0.32200000000000001</v>
          </cell>
          <cell r="HC407">
            <v>0</v>
          </cell>
        </row>
        <row r="408">
          <cell r="H408" t="str">
            <v>871127J</v>
          </cell>
          <cell r="I408" t="str">
            <v>USD</v>
          </cell>
          <cell r="J408" t="str">
            <v>RADIADOR LH 04592052</v>
          </cell>
          <cell r="K408" t="str">
            <v>T4</v>
          </cell>
          <cell r="L408">
            <v>136.67118551999999</v>
          </cell>
          <cell r="M408">
            <v>136671.18552</v>
          </cell>
          <cell r="N408">
            <v>51.696800000000003</v>
          </cell>
          <cell r="O408">
            <v>-0.15</v>
          </cell>
          <cell r="P408" t="str">
            <v>Prod.Tec</v>
          </cell>
          <cell r="Q408" t="str">
            <v>Idea MCM 128079-Resource</v>
          </cell>
          <cell r="R408">
            <v>51.546800000000005</v>
          </cell>
          <cell r="V408">
            <v>51.546800000000005</v>
          </cell>
          <cell r="Z408">
            <v>51.546800000000005</v>
          </cell>
          <cell r="AD408">
            <v>51.546800000000005</v>
          </cell>
          <cell r="AH408">
            <v>51.546800000000005</v>
          </cell>
          <cell r="AL408">
            <v>51.546800000000005</v>
          </cell>
          <cell r="AP408">
            <v>51.546800000000005</v>
          </cell>
          <cell r="AT408">
            <v>51.546800000000005</v>
          </cell>
          <cell r="AX408">
            <v>51.546800000000005</v>
          </cell>
          <cell r="BB408">
            <v>51.546800000000005</v>
          </cell>
          <cell r="BF408">
            <v>51.546800000000005</v>
          </cell>
          <cell r="BJ408">
            <v>51.546800000000005</v>
          </cell>
          <cell r="BK408">
            <v>-0.15</v>
          </cell>
          <cell r="BL408" t="str">
            <v xml:space="preserve"> </v>
          </cell>
          <cell r="BM408" t="str">
            <v xml:space="preserve"> </v>
          </cell>
          <cell r="BN408">
            <v>-0.15</v>
          </cell>
          <cell r="BO408" t="str">
            <v xml:space="preserve"> </v>
          </cell>
          <cell r="BP408" t="str">
            <v xml:space="preserve"> </v>
          </cell>
          <cell r="BQ408" t="str">
            <v xml:space="preserve"> </v>
          </cell>
          <cell r="BR408" t="str">
            <v xml:space="preserve"> </v>
          </cell>
          <cell r="BS408" t="str">
            <v xml:space="preserve"> </v>
          </cell>
          <cell r="BT408" t="str">
            <v xml:space="preserve"> </v>
          </cell>
          <cell r="BU408" t="str">
            <v xml:space="preserve"> </v>
          </cell>
          <cell r="BV408" t="str">
            <v xml:space="preserve"> </v>
          </cell>
          <cell r="BW408" t="str">
            <v xml:space="preserve"> </v>
          </cell>
          <cell r="BX408" t="str">
            <v xml:space="preserve"> </v>
          </cell>
          <cell r="BY408" t="str">
            <v xml:space="preserve"> </v>
          </cell>
          <cell r="BZ408" t="str">
            <v xml:space="preserve"> </v>
          </cell>
          <cell r="CA408" t="str">
            <v xml:space="preserve"> </v>
          </cell>
          <cell r="CB408" t="str">
            <v xml:space="preserve"> </v>
          </cell>
          <cell r="CC408" t="str">
            <v xml:space="preserve"> </v>
          </cell>
          <cell r="CD408" t="str">
            <v xml:space="preserve"> </v>
          </cell>
          <cell r="CE408" t="str">
            <v xml:space="preserve"> </v>
          </cell>
          <cell r="CF408" t="str">
            <v xml:space="preserve"> </v>
          </cell>
          <cell r="CG408" t="str">
            <v xml:space="preserve"> </v>
          </cell>
          <cell r="CH408" t="str">
            <v xml:space="preserve"> </v>
          </cell>
          <cell r="CI408" t="str">
            <v xml:space="preserve"> </v>
          </cell>
          <cell r="CJ408" t="str">
            <v xml:space="preserve"> </v>
          </cell>
          <cell r="CK408" t="str">
            <v xml:space="preserve"> </v>
          </cell>
          <cell r="CL408" t="str">
            <v xml:space="preserve"> </v>
          </cell>
          <cell r="CM408" t="str">
            <v xml:space="preserve"> </v>
          </cell>
          <cell r="CN408" t="str">
            <v xml:space="preserve"> </v>
          </cell>
          <cell r="CO408" t="str">
            <v xml:space="preserve"> </v>
          </cell>
          <cell r="CP408" t="str">
            <v xml:space="preserve"> </v>
          </cell>
          <cell r="CQ408" t="str">
            <v xml:space="preserve"> </v>
          </cell>
          <cell r="CR408" t="str">
            <v xml:space="preserve"> </v>
          </cell>
          <cell r="CS408" t="str">
            <v xml:space="preserve"> </v>
          </cell>
          <cell r="CT408" t="str">
            <v xml:space="preserve"> </v>
          </cell>
          <cell r="CU408" t="str">
            <v xml:space="preserve"> </v>
          </cell>
          <cell r="CV408" t="str">
            <v xml:space="preserve"> </v>
          </cell>
          <cell r="CW408" t="str">
            <v xml:space="preserve"> </v>
          </cell>
          <cell r="CX408" t="str">
            <v xml:space="preserve"> </v>
          </cell>
          <cell r="CY408" t="str">
            <v xml:space="preserve"> </v>
          </cell>
          <cell r="CZ408" t="str">
            <v xml:space="preserve"> </v>
          </cell>
          <cell r="DA408" t="str">
            <v xml:space="preserve"> </v>
          </cell>
          <cell r="DB408" t="str">
            <v xml:space="preserve"> </v>
          </cell>
          <cell r="DC408" t="str">
            <v xml:space="preserve"> </v>
          </cell>
          <cell r="DD408" t="str">
            <v xml:space="preserve"> </v>
          </cell>
          <cell r="DE408" t="str">
            <v xml:space="preserve"> </v>
          </cell>
          <cell r="DF408" t="str">
            <v xml:space="preserve"> </v>
          </cell>
          <cell r="DG408" t="str">
            <v xml:space="preserve"> </v>
          </cell>
          <cell r="DH408" t="str">
            <v>2. OESChrysler Corporation871127J</v>
          </cell>
          <cell r="DI408">
            <v>-0.15</v>
          </cell>
          <cell r="DJ408">
            <v>0</v>
          </cell>
          <cell r="DL408">
            <v>0</v>
          </cell>
          <cell r="DM408">
            <v>-0.15</v>
          </cell>
          <cell r="DN408">
            <v>0</v>
          </cell>
          <cell r="DP408">
            <v>0</v>
          </cell>
          <cell r="DQ408">
            <v>0</v>
          </cell>
          <cell r="DR408">
            <v>0</v>
          </cell>
          <cell r="DT408">
            <v>0</v>
          </cell>
          <cell r="DU408">
            <v>0</v>
          </cell>
          <cell r="DV408">
            <v>0</v>
          </cell>
          <cell r="DX408">
            <v>0</v>
          </cell>
          <cell r="DY408">
            <v>0</v>
          </cell>
          <cell r="DZ408">
            <v>0</v>
          </cell>
          <cell r="EB408">
            <v>0</v>
          </cell>
          <cell r="EC408">
            <v>0</v>
          </cell>
          <cell r="ED408">
            <v>0</v>
          </cell>
          <cell r="EF408">
            <v>0</v>
          </cell>
          <cell r="EG408">
            <v>0</v>
          </cell>
          <cell r="EH408">
            <v>0</v>
          </cell>
          <cell r="EJ408">
            <v>0</v>
          </cell>
          <cell r="EK408">
            <v>0</v>
          </cell>
          <cell r="EL408">
            <v>0</v>
          </cell>
          <cell r="EN408">
            <v>0</v>
          </cell>
          <cell r="EO408">
            <v>0</v>
          </cell>
          <cell r="EP408">
            <v>0</v>
          </cell>
          <cell r="ER408">
            <v>0</v>
          </cell>
          <cell r="ES408">
            <v>0</v>
          </cell>
          <cell r="ET408">
            <v>0</v>
          </cell>
          <cell r="EV408">
            <v>0</v>
          </cell>
          <cell r="EW408">
            <v>0</v>
          </cell>
          <cell r="EX408">
            <v>0</v>
          </cell>
          <cell r="EZ408">
            <v>0</v>
          </cell>
          <cell r="FA408">
            <v>0</v>
          </cell>
          <cell r="FB408">
            <v>0</v>
          </cell>
          <cell r="FD408">
            <v>0</v>
          </cell>
          <cell r="FE408">
            <v>0</v>
          </cell>
          <cell r="FF408">
            <v>0</v>
          </cell>
          <cell r="FI408">
            <v>0</v>
          </cell>
          <cell r="FJ408">
            <v>-0.15</v>
          </cell>
          <cell r="FK408">
            <v>0</v>
          </cell>
          <cell r="FM408">
            <v>0</v>
          </cell>
          <cell r="FN408">
            <v>-0.15</v>
          </cell>
          <cell r="FO408">
            <v>0</v>
          </cell>
          <cell r="FQ408">
            <v>0</v>
          </cell>
          <cell r="FR408">
            <v>-0.15</v>
          </cell>
          <cell r="FS408">
            <v>0</v>
          </cell>
          <cell r="FU408">
            <v>0</v>
          </cell>
          <cell r="FV408">
            <v>-0.15</v>
          </cell>
          <cell r="FW408">
            <v>0</v>
          </cell>
          <cell r="FY408">
            <v>0</v>
          </cell>
          <cell r="FZ408">
            <v>-0.15</v>
          </cell>
          <cell r="GA408">
            <v>0</v>
          </cell>
          <cell r="GC408">
            <v>0</v>
          </cell>
          <cell r="GD408">
            <v>-0.15</v>
          </cell>
          <cell r="GE408">
            <v>0</v>
          </cell>
          <cell r="GG408">
            <v>0</v>
          </cell>
          <cell r="GH408">
            <v>-0.15</v>
          </cell>
          <cell r="GI408">
            <v>0</v>
          </cell>
          <cell r="GK408">
            <v>0</v>
          </cell>
          <cell r="GL408">
            <v>-0.15</v>
          </cell>
          <cell r="GM408">
            <v>0</v>
          </cell>
          <cell r="GO408">
            <v>0</v>
          </cell>
          <cell r="GP408">
            <v>-0.15</v>
          </cell>
          <cell r="GQ408">
            <v>0</v>
          </cell>
          <cell r="GS408">
            <v>0</v>
          </cell>
          <cell r="GT408">
            <v>-0.15</v>
          </cell>
          <cell r="GU408">
            <v>0</v>
          </cell>
          <cell r="GW408">
            <v>0</v>
          </cell>
          <cell r="GX408">
            <v>-0.15</v>
          </cell>
          <cell r="GY408">
            <v>0</v>
          </cell>
          <cell r="HA408">
            <v>0</v>
          </cell>
          <cell r="HB408">
            <v>-0.15</v>
          </cell>
          <cell r="HC408">
            <v>0</v>
          </cell>
        </row>
        <row r="409">
          <cell r="H409" t="str">
            <v>871152L</v>
          </cell>
          <cell r="I409" t="str">
            <v>USD</v>
          </cell>
          <cell r="J409" t="str">
            <v>ENS.MOTOR-TOLVA-VENT PT</v>
          </cell>
          <cell r="K409" t="str">
            <v>P7</v>
          </cell>
          <cell r="L409">
            <v>27.900633600000003</v>
          </cell>
          <cell r="M409">
            <v>27900.633600000001</v>
          </cell>
          <cell r="N409">
            <v>55.358400000000003</v>
          </cell>
          <cell r="R409">
            <v>55.358400000000003</v>
          </cell>
          <cell r="V409">
            <v>55.358400000000003</v>
          </cell>
          <cell r="Z409">
            <v>55.358400000000003</v>
          </cell>
          <cell r="AD409">
            <v>55.358400000000003</v>
          </cell>
          <cell r="AH409">
            <v>55.358400000000003</v>
          </cell>
          <cell r="AL409">
            <v>55.358400000000003</v>
          </cell>
          <cell r="AP409">
            <v>55.358400000000003</v>
          </cell>
          <cell r="AT409">
            <v>55.358400000000003</v>
          </cell>
          <cell r="AX409">
            <v>55.358400000000003</v>
          </cell>
          <cell r="BB409">
            <v>55.358400000000003</v>
          </cell>
          <cell r="BF409">
            <v>55.358400000000003</v>
          </cell>
          <cell r="BJ409">
            <v>55.358400000000003</v>
          </cell>
          <cell r="BK409">
            <v>0</v>
          </cell>
          <cell r="BL409" t="str">
            <v xml:space="preserve"> </v>
          </cell>
          <cell r="BM409" t="str">
            <v xml:space="preserve"> </v>
          </cell>
          <cell r="BN409" t="str">
            <v xml:space="preserve"> </v>
          </cell>
          <cell r="BO409" t="str">
            <v xml:space="preserve"> </v>
          </cell>
          <cell r="BP409" t="str">
            <v xml:space="preserve"> </v>
          </cell>
          <cell r="BQ409" t="str">
            <v xml:space="preserve"> </v>
          </cell>
          <cell r="BR409" t="str">
            <v xml:space="preserve"> </v>
          </cell>
          <cell r="BS409" t="str">
            <v xml:space="preserve"> </v>
          </cell>
          <cell r="BT409" t="str">
            <v xml:space="preserve"> </v>
          </cell>
          <cell r="BU409" t="str">
            <v xml:space="preserve"> </v>
          </cell>
          <cell r="BV409" t="str">
            <v xml:space="preserve"> </v>
          </cell>
          <cell r="BW409" t="str">
            <v xml:space="preserve"> </v>
          </cell>
          <cell r="BX409" t="str">
            <v xml:space="preserve"> </v>
          </cell>
          <cell r="BY409" t="str">
            <v xml:space="preserve"> </v>
          </cell>
          <cell r="BZ409" t="str">
            <v xml:space="preserve"> </v>
          </cell>
          <cell r="CA409" t="str">
            <v xml:space="preserve"> </v>
          </cell>
          <cell r="CB409" t="str">
            <v xml:space="preserve"> </v>
          </cell>
          <cell r="CC409" t="str">
            <v xml:space="preserve"> </v>
          </cell>
          <cell r="CD409" t="str">
            <v xml:space="preserve"> </v>
          </cell>
          <cell r="CE409" t="str">
            <v xml:space="preserve"> </v>
          </cell>
          <cell r="CF409" t="str">
            <v xml:space="preserve"> </v>
          </cell>
          <cell r="CG409" t="str">
            <v xml:space="preserve"> </v>
          </cell>
          <cell r="CH409" t="str">
            <v xml:space="preserve"> </v>
          </cell>
          <cell r="CI409" t="str">
            <v xml:space="preserve"> </v>
          </cell>
          <cell r="CJ409" t="str">
            <v xml:space="preserve"> </v>
          </cell>
          <cell r="CK409" t="str">
            <v xml:space="preserve"> </v>
          </cell>
          <cell r="CL409" t="str">
            <v xml:space="preserve"> </v>
          </cell>
          <cell r="CM409" t="str">
            <v xml:space="preserve"> </v>
          </cell>
          <cell r="CN409" t="str">
            <v xml:space="preserve"> </v>
          </cell>
          <cell r="CO409" t="str">
            <v xml:space="preserve"> </v>
          </cell>
          <cell r="CP409" t="str">
            <v xml:space="preserve"> </v>
          </cell>
          <cell r="CQ409" t="str">
            <v xml:space="preserve"> </v>
          </cell>
          <cell r="CR409" t="str">
            <v xml:space="preserve"> </v>
          </cell>
          <cell r="CS409" t="str">
            <v xml:space="preserve"> </v>
          </cell>
          <cell r="CT409" t="str">
            <v xml:space="preserve"> </v>
          </cell>
          <cell r="CU409" t="str">
            <v xml:space="preserve"> </v>
          </cell>
          <cell r="CV409" t="str">
            <v xml:space="preserve"> </v>
          </cell>
          <cell r="CW409" t="str">
            <v xml:space="preserve"> </v>
          </cell>
          <cell r="CX409" t="str">
            <v xml:space="preserve"> </v>
          </cell>
          <cell r="CY409" t="str">
            <v xml:space="preserve"> </v>
          </cell>
          <cell r="CZ409" t="str">
            <v xml:space="preserve"> </v>
          </cell>
          <cell r="DA409" t="str">
            <v xml:space="preserve"> </v>
          </cell>
          <cell r="DB409" t="str">
            <v xml:space="preserve"> </v>
          </cell>
          <cell r="DC409" t="str">
            <v xml:space="preserve"> </v>
          </cell>
          <cell r="DD409" t="str">
            <v xml:space="preserve"> </v>
          </cell>
          <cell r="DE409" t="str">
            <v xml:space="preserve"> </v>
          </cell>
          <cell r="DF409" t="str">
            <v xml:space="preserve"> </v>
          </cell>
          <cell r="DG409" t="str">
            <v xml:space="preserve"> </v>
          </cell>
          <cell r="DH409" t="str">
            <v>2. OESChrysler Corporation871152L</v>
          </cell>
          <cell r="DI409">
            <v>0</v>
          </cell>
          <cell r="DJ409">
            <v>0</v>
          </cell>
          <cell r="DL409">
            <v>0</v>
          </cell>
          <cell r="DM409">
            <v>0</v>
          </cell>
          <cell r="DN409">
            <v>0</v>
          </cell>
          <cell r="DP409">
            <v>0</v>
          </cell>
          <cell r="DQ409">
            <v>0</v>
          </cell>
          <cell r="DR409">
            <v>0</v>
          </cell>
          <cell r="DT409">
            <v>0</v>
          </cell>
          <cell r="DU409">
            <v>0</v>
          </cell>
          <cell r="DV409">
            <v>0</v>
          </cell>
          <cell r="DX409">
            <v>0</v>
          </cell>
          <cell r="DY409">
            <v>0</v>
          </cell>
          <cell r="DZ409">
            <v>0</v>
          </cell>
          <cell r="EB409">
            <v>0</v>
          </cell>
          <cell r="EC409">
            <v>0</v>
          </cell>
          <cell r="ED409">
            <v>0</v>
          </cell>
          <cell r="EF409">
            <v>0</v>
          </cell>
          <cell r="EG409">
            <v>0</v>
          </cell>
          <cell r="EH409">
            <v>0</v>
          </cell>
          <cell r="EJ409">
            <v>0</v>
          </cell>
          <cell r="EK409">
            <v>0</v>
          </cell>
          <cell r="EL409">
            <v>0</v>
          </cell>
          <cell r="EN409">
            <v>0</v>
          </cell>
          <cell r="EO409">
            <v>0</v>
          </cell>
          <cell r="EP409">
            <v>0</v>
          </cell>
          <cell r="ER409">
            <v>0</v>
          </cell>
          <cell r="ES409">
            <v>0</v>
          </cell>
          <cell r="ET409">
            <v>0</v>
          </cell>
          <cell r="EV409">
            <v>0</v>
          </cell>
          <cell r="EW409">
            <v>0</v>
          </cell>
          <cell r="EX409">
            <v>0</v>
          </cell>
          <cell r="EZ409">
            <v>0</v>
          </cell>
          <cell r="FA409">
            <v>0</v>
          </cell>
          <cell r="FB409">
            <v>0</v>
          </cell>
          <cell r="FD409">
            <v>0</v>
          </cell>
          <cell r="FE409">
            <v>0</v>
          </cell>
          <cell r="FF409">
            <v>0</v>
          </cell>
          <cell r="FI409">
            <v>0</v>
          </cell>
          <cell r="FJ409">
            <v>0</v>
          </cell>
          <cell r="FK409">
            <v>0</v>
          </cell>
          <cell r="FM409">
            <v>0</v>
          </cell>
          <cell r="FN409">
            <v>0</v>
          </cell>
          <cell r="FO409">
            <v>0</v>
          </cell>
          <cell r="FQ409">
            <v>0</v>
          </cell>
          <cell r="FR409">
            <v>0</v>
          </cell>
          <cell r="FS409">
            <v>0</v>
          </cell>
          <cell r="FU409">
            <v>0</v>
          </cell>
          <cell r="FV409">
            <v>0</v>
          </cell>
          <cell r="FW409">
            <v>0</v>
          </cell>
          <cell r="FY409">
            <v>0</v>
          </cell>
          <cell r="FZ409">
            <v>0</v>
          </cell>
          <cell r="GA409">
            <v>0</v>
          </cell>
          <cell r="GC409">
            <v>0</v>
          </cell>
          <cell r="GD409">
            <v>0</v>
          </cell>
          <cell r="GE409">
            <v>0</v>
          </cell>
          <cell r="GG409">
            <v>0</v>
          </cell>
          <cell r="GH409">
            <v>0</v>
          </cell>
          <cell r="GI409">
            <v>0</v>
          </cell>
          <cell r="GK409">
            <v>0</v>
          </cell>
          <cell r="GL409">
            <v>0</v>
          </cell>
          <cell r="GM409">
            <v>0</v>
          </cell>
          <cell r="GO409">
            <v>0</v>
          </cell>
          <cell r="GP409">
            <v>0</v>
          </cell>
          <cell r="GQ409">
            <v>0</v>
          </cell>
          <cell r="GS409">
            <v>0</v>
          </cell>
          <cell r="GT409">
            <v>0</v>
          </cell>
          <cell r="GU409">
            <v>0</v>
          </cell>
          <cell r="GW409">
            <v>0</v>
          </cell>
          <cell r="GX409">
            <v>0</v>
          </cell>
          <cell r="GY409">
            <v>0</v>
          </cell>
          <cell r="HA409">
            <v>0</v>
          </cell>
          <cell r="HB409">
            <v>0</v>
          </cell>
          <cell r="HC409">
            <v>0</v>
          </cell>
        </row>
        <row r="410">
          <cell r="H410" t="str">
            <v>871157W</v>
          </cell>
          <cell r="I410" t="str">
            <v>USD</v>
          </cell>
          <cell r="J410" t="str">
            <v>RADIADOR PT 1.6L MOPAR</v>
          </cell>
          <cell r="K410" t="str">
            <v>T7</v>
          </cell>
          <cell r="L410">
            <v>0</v>
          </cell>
          <cell r="M410">
            <v>0</v>
          </cell>
          <cell r="N410">
            <v>63.21</v>
          </cell>
          <cell r="R410">
            <v>63.21</v>
          </cell>
          <cell r="V410">
            <v>63.21</v>
          </cell>
          <cell r="W410">
            <v>-0.32200000000000001</v>
          </cell>
          <cell r="X410" t="str">
            <v>Prod.Tec</v>
          </cell>
          <cell r="Y410" t="str">
            <v>Radiator tube gage from 0.3 to 0.275 mm</v>
          </cell>
          <cell r="Z410">
            <v>62.887999999999998</v>
          </cell>
          <cell r="AD410">
            <v>62.887999999999998</v>
          </cell>
          <cell r="AH410">
            <v>62.887999999999998</v>
          </cell>
          <cell r="AL410">
            <v>62.887999999999998</v>
          </cell>
          <cell r="AP410">
            <v>62.887999999999998</v>
          </cell>
          <cell r="AT410">
            <v>62.887999999999998</v>
          </cell>
          <cell r="AX410">
            <v>62.887999999999998</v>
          </cell>
          <cell r="BB410">
            <v>62.887999999999998</v>
          </cell>
          <cell r="BF410">
            <v>62.887999999999998</v>
          </cell>
          <cell r="BJ410">
            <v>62.887999999999998</v>
          </cell>
          <cell r="BK410">
            <v>-0.32200000000000001</v>
          </cell>
          <cell r="BL410" t="str">
            <v xml:space="preserve"> </v>
          </cell>
          <cell r="BM410" t="str">
            <v xml:space="preserve"> </v>
          </cell>
          <cell r="BN410" t="str">
            <v xml:space="preserve"> </v>
          </cell>
          <cell r="BO410" t="str">
            <v xml:space="preserve"> </v>
          </cell>
          <cell r="BP410" t="str">
            <v xml:space="preserve"> </v>
          </cell>
          <cell r="BQ410" t="str">
            <v xml:space="preserve"> </v>
          </cell>
          <cell r="BR410" t="str">
            <v xml:space="preserve"> </v>
          </cell>
          <cell r="BS410" t="str">
            <v xml:space="preserve"> </v>
          </cell>
          <cell r="BT410" t="str">
            <v xml:space="preserve"> </v>
          </cell>
          <cell r="BU410" t="str">
            <v xml:space="preserve"> </v>
          </cell>
          <cell r="BV410">
            <v>-0.32200000000000001</v>
          </cell>
          <cell r="BW410" t="str">
            <v xml:space="preserve"> </v>
          </cell>
          <cell r="BX410" t="str">
            <v xml:space="preserve"> </v>
          </cell>
          <cell r="BY410" t="str">
            <v xml:space="preserve"> </v>
          </cell>
          <cell r="BZ410" t="str">
            <v xml:space="preserve"> </v>
          </cell>
          <cell r="CA410" t="str">
            <v xml:space="preserve"> </v>
          </cell>
          <cell r="CB410" t="str">
            <v xml:space="preserve"> </v>
          </cell>
          <cell r="CC410" t="str">
            <v xml:space="preserve"> </v>
          </cell>
          <cell r="CD410" t="str">
            <v xml:space="preserve"> </v>
          </cell>
          <cell r="CE410" t="str">
            <v xml:space="preserve"> </v>
          </cell>
          <cell r="CF410" t="str">
            <v xml:space="preserve"> </v>
          </cell>
          <cell r="CG410" t="str">
            <v xml:space="preserve"> </v>
          </cell>
          <cell r="CH410" t="str">
            <v xml:space="preserve"> </v>
          </cell>
          <cell r="CI410" t="str">
            <v xml:space="preserve"> </v>
          </cell>
          <cell r="CJ410" t="str">
            <v xml:space="preserve"> </v>
          </cell>
          <cell r="CK410" t="str">
            <v xml:space="preserve"> </v>
          </cell>
          <cell r="CL410" t="str">
            <v xml:space="preserve"> </v>
          </cell>
          <cell r="CM410" t="str">
            <v xml:space="preserve"> </v>
          </cell>
          <cell r="CN410" t="str">
            <v xml:space="preserve"> </v>
          </cell>
          <cell r="CO410" t="str">
            <v xml:space="preserve"> </v>
          </cell>
          <cell r="CP410" t="str">
            <v xml:space="preserve"> </v>
          </cell>
          <cell r="CQ410" t="str">
            <v xml:space="preserve"> </v>
          </cell>
          <cell r="CR410" t="str">
            <v xml:space="preserve"> </v>
          </cell>
          <cell r="CS410" t="str">
            <v xml:space="preserve"> </v>
          </cell>
          <cell r="CT410" t="str">
            <v xml:space="preserve"> </v>
          </cell>
          <cell r="CU410" t="str">
            <v xml:space="preserve"> </v>
          </cell>
          <cell r="CV410" t="str">
            <v xml:space="preserve"> </v>
          </cell>
          <cell r="CW410" t="str">
            <v xml:space="preserve"> </v>
          </cell>
          <cell r="CX410" t="str">
            <v xml:space="preserve"> </v>
          </cell>
          <cell r="CY410" t="str">
            <v xml:space="preserve"> </v>
          </cell>
          <cell r="CZ410" t="str">
            <v xml:space="preserve"> </v>
          </cell>
          <cell r="DA410" t="str">
            <v xml:space="preserve"> </v>
          </cell>
          <cell r="DB410" t="str">
            <v xml:space="preserve"> </v>
          </cell>
          <cell r="DC410" t="str">
            <v xml:space="preserve"> </v>
          </cell>
          <cell r="DD410" t="str">
            <v xml:space="preserve"> </v>
          </cell>
          <cell r="DE410" t="str">
            <v xml:space="preserve"> </v>
          </cell>
          <cell r="DF410" t="str">
            <v xml:space="preserve"> </v>
          </cell>
          <cell r="DG410" t="str">
            <v xml:space="preserve"> </v>
          </cell>
          <cell r="DH410" t="str">
            <v>2. OESChrysler Corporation871157W</v>
          </cell>
          <cell r="DI410">
            <v>-0.32200000000000001</v>
          </cell>
          <cell r="DJ410">
            <v>0</v>
          </cell>
          <cell r="DL410">
            <v>0</v>
          </cell>
          <cell r="DM410">
            <v>0</v>
          </cell>
          <cell r="DN410">
            <v>0</v>
          </cell>
          <cell r="DP410">
            <v>0</v>
          </cell>
          <cell r="DQ410">
            <v>0</v>
          </cell>
          <cell r="DR410">
            <v>0</v>
          </cell>
          <cell r="DT410">
            <v>0</v>
          </cell>
          <cell r="DU410">
            <v>-0.32200000000000001</v>
          </cell>
          <cell r="DV410">
            <v>0</v>
          </cell>
          <cell r="DX410">
            <v>0</v>
          </cell>
          <cell r="DY410">
            <v>0</v>
          </cell>
          <cell r="DZ410">
            <v>0</v>
          </cell>
          <cell r="EB410">
            <v>0</v>
          </cell>
          <cell r="EC410">
            <v>0</v>
          </cell>
          <cell r="ED410">
            <v>0</v>
          </cell>
          <cell r="EF410">
            <v>0</v>
          </cell>
          <cell r="EG410">
            <v>0</v>
          </cell>
          <cell r="EH410">
            <v>0</v>
          </cell>
          <cell r="EJ410">
            <v>0</v>
          </cell>
          <cell r="EK410">
            <v>0</v>
          </cell>
          <cell r="EL410">
            <v>0</v>
          </cell>
          <cell r="EN410">
            <v>0</v>
          </cell>
          <cell r="EO410">
            <v>0</v>
          </cell>
          <cell r="EP410">
            <v>0</v>
          </cell>
          <cell r="ER410">
            <v>0</v>
          </cell>
          <cell r="ES410">
            <v>0</v>
          </cell>
          <cell r="ET410">
            <v>0</v>
          </cell>
          <cell r="EV410">
            <v>0</v>
          </cell>
          <cell r="EW410">
            <v>0</v>
          </cell>
          <cell r="EX410">
            <v>0</v>
          </cell>
          <cell r="EZ410">
            <v>0</v>
          </cell>
          <cell r="FA410">
            <v>0</v>
          </cell>
          <cell r="FB410">
            <v>0</v>
          </cell>
          <cell r="FD410">
            <v>0</v>
          </cell>
          <cell r="FE410">
            <v>0</v>
          </cell>
          <cell r="FF410">
            <v>0</v>
          </cell>
          <cell r="FI410">
            <v>0</v>
          </cell>
          <cell r="FJ410">
            <v>0</v>
          </cell>
          <cell r="FK410">
            <v>0</v>
          </cell>
          <cell r="FM410">
            <v>0</v>
          </cell>
          <cell r="FN410">
            <v>0</v>
          </cell>
          <cell r="FO410">
            <v>0</v>
          </cell>
          <cell r="FQ410">
            <v>0</v>
          </cell>
          <cell r="FR410">
            <v>-0.32200000000000001</v>
          </cell>
          <cell r="FS410">
            <v>0</v>
          </cell>
          <cell r="FU410">
            <v>0</v>
          </cell>
          <cell r="FV410">
            <v>-0.32200000000000001</v>
          </cell>
          <cell r="FW410">
            <v>0</v>
          </cell>
          <cell r="FY410">
            <v>0</v>
          </cell>
          <cell r="FZ410">
            <v>-0.32200000000000001</v>
          </cell>
          <cell r="GA410">
            <v>0</v>
          </cell>
          <cell r="GC410">
            <v>0</v>
          </cell>
          <cell r="GD410">
            <v>-0.32200000000000001</v>
          </cell>
          <cell r="GE410">
            <v>0</v>
          </cell>
          <cell r="GG410">
            <v>0</v>
          </cell>
          <cell r="GH410">
            <v>-0.32200000000000001</v>
          </cell>
          <cell r="GI410">
            <v>0</v>
          </cell>
          <cell r="GK410">
            <v>0</v>
          </cell>
          <cell r="GL410">
            <v>-0.32200000000000001</v>
          </cell>
          <cell r="GM410">
            <v>0</v>
          </cell>
          <cell r="GO410">
            <v>0</v>
          </cell>
          <cell r="GP410">
            <v>-0.32200000000000001</v>
          </cell>
          <cell r="GQ410">
            <v>0</v>
          </cell>
          <cell r="GS410">
            <v>0</v>
          </cell>
          <cell r="GT410">
            <v>-0.32200000000000001</v>
          </cell>
          <cell r="GU410">
            <v>0</v>
          </cell>
          <cell r="GW410">
            <v>0</v>
          </cell>
          <cell r="GX410">
            <v>-0.32200000000000001</v>
          </cell>
          <cell r="GY410">
            <v>0</v>
          </cell>
          <cell r="HA410">
            <v>0</v>
          </cell>
          <cell r="HB410">
            <v>-0.32200000000000001</v>
          </cell>
          <cell r="HC410">
            <v>0</v>
          </cell>
        </row>
        <row r="411">
          <cell r="H411" t="str">
            <v>871158V</v>
          </cell>
          <cell r="I411" t="str">
            <v>USD</v>
          </cell>
          <cell r="J411" t="str">
            <v>GMV PT 1.6L MOPAR</v>
          </cell>
          <cell r="K411" t="str">
            <v>T7</v>
          </cell>
          <cell r="L411">
            <v>0</v>
          </cell>
          <cell r="M411">
            <v>0</v>
          </cell>
          <cell r="N411">
            <v>51.49</v>
          </cell>
          <cell r="R411">
            <v>51.49</v>
          </cell>
          <cell r="V411">
            <v>51.49</v>
          </cell>
          <cell r="Z411">
            <v>51.49</v>
          </cell>
          <cell r="AD411">
            <v>51.49</v>
          </cell>
          <cell r="AH411">
            <v>51.49</v>
          </cell>
          <cell r="AL411">
            <v>51.49</v>
          </cell>
          <cell r="AP411">
            <v>51.49</v>
          </cell>
          <cell r="AT411">
            <v>51.49</v>
          </cell>
          <cell r="AX411">
            <v>51.49</v>
          </cell>
          <cell r="BB411">
            <v>51.49</v>
          </cell>
          <cell r="BF411">
            <v>51.49</v>
          </cell>
          <cell r="BJ411">
            <v>51.49</v>
          </cell>
          <cell r="BK411">
            <v>0</v>
          </cell>
          <cell r="BL411" t="str">
            <v xml:space="preserve"> </v>
          </cell>
          <cell r="BM411" t="str">
            <v xml:space="preserve"> </v>
          </cell>
          <cell r="BN411" t="str">
            <v xml:space="preserve"> </v>
          </cell>
          <cell r="BO411" t="str">
            <v xml:space="preserve"> </v>
          </cell>
          <cell r="BP411" t="str">
            <v xml:space="preserve"> </v>
          </cell>
          <cell r="BQ411" t="str">
            <v xml:space="preserve"> </v>
          </cell>
          <cell r="BR411" t="str">
            <v xml:space="preserve"> </v>
          </cell>
          <cell r="BS411" t="str">
            <v xml:space="preserve"> </v>
          </cell>
          <cell r="BT411" t="str">
            <v xml:space="preserve"> </v>
          </cell>
          <cell r="BU411" t="str">
            <v xml:space="preserve"> </v>
          </cell>
          <cell r="BV411" t="str">
            <v xml:space="preserve"> </v>
          </cell>
          <cell r="BW411" t="str">
            <v xml:space="preserve"> </v>
          </cell>
          <cell r="BX411" t="str">
            <v xml:space="preserve"> </v>
          </cell>
          <cell r="BY411" t="str">
            <v xml:space="preserve"> </v>
          </cell>
          <cell r="BZ411" t="str">
            <v xml:space="preserve"> </v>
          </cell>
          <cell r="CA411" t="str">
            <v xml:space="preserve"> </v>
          </cell>
          <cell r="CB411" t="str">
            <v xml:space="preserve"> </v>
          </cell>
          <cell r="CC411" t="str">
            <v xml:space="preserve"> </v>
          </cell>
          <cell r="CD411" t="str">
            <v xml:space="preserve"> </v>
          </cell>
          <cell r="CE411" t="str">
            <v xml:space="preserve"> </v>
          </cell>
          <cell r="CF411" t="str">
            <v xml:space="preserve"> </v>
          </cell>
          <cell r="CG411" t="str">
            <v xml:space="preserve"> </v>
          </cell>
          <cell r="CH411" t="str">
            <v xml:space="preserve"> </v>
          </cell>
          <cell r="CI411" t="str">
            <v xml:space="preserve"> </v>
          </cell>
          <cell r="CJ411" t="str">
            <v xml:space="preserve"> </v>
          </cell>
          <cell r="CK411" t="str">
            <v xml:space="preserve"> </v>
          </cell>
          <cell r="CL411" t="str">
            <v xml:space="preserve"> </v>
          </cell>
          <cell r="CM411" t="str">
            <v xml:space="preserve"> </v>
          </cell>
          <cell r="CN411" t="str">
            <v xml:space="preserve"> </v>
          </cell>
          <cell r="CO411" t="str">
            <v xml:space="preserve"> </v>
          </cell>
          <cell r="CP411" t="str">
            <v xml:space="preserve"> </v>
          </cell>
          <cell r="CQ411" t="str">
            <v xml:space="preserve"> </v>
          </cell>
          <cell r="CR411" t="str">
            <v xml:space="preserve"> </v>
          </cell>
          <cell r="CS411" t="str">
            <v xml:space="preserve"> </v>
          </cell>
          <cell r="CT411" t="str">
            <v xml:space="preserve"> </v>
          </cell>
          <cell r="CU411" t="str">
            <v xml:space="preserve"> </v>
          </cell>
          <cell r="CV411" t="str">
            <v xml:space="preserve"> </v>
          </cell>
          <cell r="CW411" t="str">
            <v xml:space="preserve"> </v>
          </cell>
          <cell r="CX411" t="str">
            <v xml:space="preserve"> </v>
          </cell>
          <cell r="CY411" t="str">
            <v xml:space="preserve"> </v>
          </cell>
          <cell r="CZ411" t="str">
            <v xml:space="preserve"> </v>
          </cell>
          <cell r="DA411" t="str">
            <v xml:space="preserve"> </v>
          </cell>
          <cell r="DB411" t="str">
            <v xml:space="preserve"> </v>
          </cell>
          <cell r="DC411" t="str">
            <v xml:space="preserve"> </v>
          </cell>
          <cell r="DD411" t="str">
            <v xml:space="preserve"> </v>
          </cell>
          <cell r="DE411" t="str">
            <v xml:space="preserve"> </v>
          </cell>
          <cell r="DF411" t="str">
            <v xml:space="preserve"> </v>
          </cell>
          <cell r="DG411" t="str">
            <v xml:space="preserve"> </v>
          </cell>
          <cell r="DH411" t="str">
            <v>2. OESChrysler Corporation871158V</v>
          </cell>
          <cell r="DI411">
            <v>0</v>
          </cell>
          <cell r="DJ411">
            <v>0</v>
          </cell>
          <cell r="DL411">
            <v>0</v>
          </cell>
          <cell r="DM411">
            <v>0</v>
          </cell>
          <cell r="DN411">
            <v>0</v>
          </cell>
          <cell r="DP411">
            <v>0</v>
          </cell>
          <cell r="DQ411">
            <v>0</v>
          </cell>
          <cell r="DR411">
            <v>0</v>
          </cell>
          <cell r="DT411">
            <v>0</v>
          </cell>
          <cell r="DU411">
            <v>0</v>
          </cell>
          <cell r="DV411">
            <v>0</v>
          </cell>
          <cell r="DX411">
            <v>0</v>
          </cell>
          <cell r="DY411">
            <v>0</v>
          </cell>
          <cell r="DZ411">
            <v>0</v>
          </cell>
          <cell r="EB411">
            <v>0</v>
          </cell>
          <cell r="EC411">
            <v>0</v>
          </cell>
          <cell r="ED411">
            <v>0</v>
          </cell>
          <cell r="EF411">
            <v>0</v>
          </cell>
          <cell r="EG411">
            <v>0</v>
          </cell>
          <cell r="EH411">
            <v>0</v>
          </cell>
          <cell r="EJ411">
            <v>0</v>
          </cell>
          <cell r="EK411">
            <v>0</v>
          </cell>
          <cell r="EL411">
            <v>0</v>
          </cell>
          <cell r="EN411">
            <v>0</v>
          </cell>
          <cell r="EO411">
            <v>0</v>
          </cell>
          <cell r="EP411">
            <v>0</v>
          </cell>
          <cell r="ER411">
            <v>0</v>
          </cell>
          <cell r="ES411">
            <v>0</v>
          </cell>
          <cell r="ET411">
            <v>0</v>
          </cell>
          <cell r="EV411">
            <v>0</v>
          </cell>
          <cell r="EW411">
            <v>0</v>
          </cell>
          <cell r="EX411">
            <v>0</v>
          </cell>
          <cell r="EZ411">
            <v>0</v>
          </cell>
          <cell r="FA411">
            <v>0</v>
          </cell>
          <cell r="FB411">
            <v>0</v>
          </cell>
          <cell r="FD411">
            <v>0</v>
          </cell>
          <cell r="FE411">
            <v>0</v>
          </cell>
          <cell r="FF411">
            <v>0</v>
          </cell>
          <cell r="FI411">
            <v>0</v>
          </cell>
          <cell r="FJ411">
            <v>0</v>
          </cell>
          <cell r="FK411">
            <v>0</v>
          </cell>
          <cell r="FM411">
            <v>0</v>
          </cell>
          <cell r="FN411">
            <v>0</v>
          </cell>
          <cell r="FO411">
            <v>0</v>
          </cell>
          <cell r="FQ411">
            <v>0</v>
          </cell>
          <cell r="FR411">
            <v>0</v>
          </cell>
          <cell r="FS411">
            <v>0</v>
          </cell>
          <cell r="FU411">
            <v>0</v>
          </cell>
          <cell r="FV411">
            <v>0</v>
          </cell>
          <cell r="FW411">
            <v>0</v>
          </cell>
          <cell r="FY411">
            <v>0</v>
          </cell>
          <cell r="FZ411">
            <v>0</v>
          </cell>
          <cell r="GA411">
            <v>0</v>
          </cell>
          <cell r="GC411">
            <v>0</v>
          </cell>
          <cell r="GD411">
            <v>0</v>
          </cell>
          <cell r="GE411">
            <v>0</v>
          </cell>
          <cell r="GG411">
            <v>0</v>
          </cell>
          <cell r="GH411">
            <v>0</v>
          </cell>
          <cell r="GI411">
            <v>0</v>
          </cell>
          <cell r="GK411">
            <v>0</v>
          </cell>
          <cell r="GL411">
            <v>0</v>
          </cell>
          <cell r="GM411">
            <v>0</v>
          </cell>
          <cell r="GO411">
            <v>0</v>
          </cell>
          <cell r="GP411">
            <v>0</v>
          </cell>
          <cell r="GQ411">
            <v>0</v>
          </cell>
          <cell r="GS411">
            <v>0</v>
          </cell>
          <cell r="GT411">
            <v>0</v>
          </cell>
          <cell r="GU411">
            <v>0</v>
          </cell>
          <cell r="GW411">
            <v>0</v>
          </cell>
          <cell r="GX411">
            <v>0</v>
          </cell>
          <cell r="GY411">
            <v>0</v>
          </cell>
          <cell r="HA411">
            <v>0</v>
          </cell>
          <cell r="HB411">
            <v>0</v>
          </cell>
          <cell r="HC411">
            <v>0</v>
          </cell>
        </row>
        <row r="412">
          <cell r="H412" t="str">
            <v>871159M</v>
          </cell>
          <cell r="I412" t="str">
            <v>USD</v>
          </cell>
          <cell r="J412" t="str">
            <v>RADIADOR PT DIESEL MOPAR</v>
          </cell>
          <cell r="K412" t="str">
            <v>T7</v>
          </cell>
          <cell r="L412">
            <v>74.843999999999994</v>
          </cell>
          <cell r="M412">
            <v>74844</v>
          </cell>
          <cell r="N412">
            <v>74.25</v>
          </cell>
          <cell r="R412">
            <v>74.25</v>
          </cell>
          <cell r="V412">
            <v>74.25</v>
          </cell>
          <cell r="Z412">
            <v>74.25</v>
          </cell>
          <cell r="AD412">
            <v>74.25</v>
          </cell>
          <cell r="AH412">
            <v>74.25</v>
          </cell>
          <cell r="AL412">
            <v>74.25</v>
          </cell>
          <cell r="AP412">
            <v>74.25</v>
          </cell>
          <cell r="AT412">
            <v>74.25</v>
          </cell>
          <cell r="AX412">
            <v>74.25</v>
          </cell>
          <cell r="BB412">
            <v>74.25</v>
          </cell>
          <cell r="BF412">
            <v>74.25</v>
          </cell>
          <cell r="BJ412">
            <v>74.25</v>
          </cell>
          <cell r="BK412">
            <v>0</v>
          </cell>
          <cell r="BL412" t="str">
            <v xml:space="preserve"> </v>
          </cell>
          <cell r="BM412" t="str">
            <v xml:space="preserve"> </v>
          </cell>
          <cell r="BN412" t="str">
            <v xml:space="preserve"> </v>
          </cell>
          <cell r="BO412" t="str">
            <v xml:space="preserve"> </v>
          </cell>
          <cell r="BP412" t="str">
            <v xml:space="preserve"> </v>
          </cell>
          <cell r="BQ412" t="str">
            <v xml:space="preserve"> </v>
          </cell>
          <cell r="BR412" t="str">
            <v xml:space="preserve"> </v>
          </cell>
          <cell r="BS412" t="str">
            <v xml:space="preserve"> </v>
          </cell>
          <cell r="BT412" t="str">
            <v xml:space="preserve"> </v>
          </cell>
          <cell r="BU412" t="str">
            <v xml:space="preserve"> </v>
          </cell>
          <cell r="BV412" t="str">
            <v xml:space="preserve"> </v>
          </cell>
          <cell r="BW412" t="str">
            <v xml:space="preserve"> </v>
          </cell>
          <cell r="BX412" t="str">
            <v xml:space="preserve"> </v>
          </cell>
          <cell r="BY412" t="str">
            <v xml:space="preserve"> </v>
          </cell>
          <cell r="BZ412" t="str">
            <v xml:space="preserve"> </v>
          </cell>
          <cell r="CA412" t="str">
            <v xml:space="preserve"> </v>
          </cell>
          <cell r="CB412" t="str">
            <v xml:space="preserve"> </v>
          </cell>
          <cell r="CC412" t="str">
            <v xml:space="preserve"> </v>
          </cell>
          <cell r="CD412" t="str">
            <v xml:space="preserve"> </v>
          </cell>
          <cell r="CE412" t="str">
            <v xml:space="preserve"> </v>
          </cell>
          <cell r="CF412" t="str">
            <v xml:space="preserve"> </v>
          </cell>
          <cell r="CG412" t="str">
            <v xml:space="preserve"> </v>
          </cell>
          <cell r="CH412" t="str">
            <v xml:space="preserve"> </v>
          </cell>
          <cell r="CI412" t="str">
            <v xml:space="preserve"> </v>
          </cell>
          <cell r="CJ412" t="str">
            <v xml:space="preserve"> </v>
          </cell>
          <cell r="CK412" t="str">
            <v xml:space="preserve"> </v>
          </cell>
          <cell r="CL412" t="str">
            <v xml:space="preserve"> </v>
          </cell>
          <cell r="CM412" t="str">
            <v xml:space="preserve"> </v>
          </cell>
          <cell r="CN412" t="str">
            <v xml:space="preserve"> </v>
          </cell>
          <cell r="CO412" t="str">
            <v xml:space="preserve"> </v>
          </cell>
          <cell r="CP412" t="str">
            <v xml:space="preserve"> </v>
          </cell>
          <cell r="CQ412" t="str">
            <v xml:space="preserve"> </v>
          </cell>
          <cell r="CR412" t="str">
            <v xml:space="preserve"> </v>
          </cell>
          <cell r="CS412" t="str">
            <v xml:space="preserve"> </v>
          </cell>
          <cell r="CT412" t="str">
            <v xml:space="preserve"> </v>
          </cell>
          <cell r="CU412" t="str">
            <v xml:space="preserve"> </v>
          </cell>
          <cell r="CV412" t="str">
            <v xml:space="preserve"> </v>
          </cell>
          <cell r="CW412" t="str">
            <v xml:space="preserve"> </v>
          </cell>
          <cell r="CX412" t="str">
            <v xml:space="preserve"> </v>
          </cell>
          <cell r="CY412" t="str">
            <v xml:space="preserve"> </v>
          </cell>
          <cell r="CZ412" t="str">
            <v xml:space="preserve"> </v>
          </cell>
          <cell r="DA412" t="str">
            <v xml:space="preserve"> </v>
          </cell>
          <cell r="DB412" t="str">
            <v xml:space="preserve"> </v>
          </cell>
          <cell r="DC412" t="str">
            <v xml:space="preserve"> </v>
          </cell>
          <cell r="DD412" t="str">
            <v xml:space="preserve"> </v>
          </cell>
          <cell r="DE412" t="str">
            <v xml:space="preserve"> </v>
          </cell>
          <cell r="DF412" t="str">
            <v xml:space="preserve"> </v>
          </cell>
          <cell r="DG412" t="str">
            <v xml:space="preserve"> </v>
          </cell>
          <cell r="DH412" t="str">
            <v>2. OESChrysler Corporation871159M</v>
          </cell>
          <cell r="DI412">
            <v>0</v>
          </cell>
          <cell r="DJ412">
            <v>0</v>
          </cell>
          <cell r="DL412">
            <v>0</v>
          </cell>
          <cell r="DM412">
            <v>0</v>
          </cell>
          <cell r="DN412">
            <v>0</v>
          </cell>
          <cell r="DP412">
            <v>0</v>
          </cell>
          <cell r="DQ412">
            <v>0</v>
          </cell>
          <cell r="DR412">
            <v>0</v>
          </cell>
          <cell r="DT412">
            <v>0</v>
          </cell>
          <cell r="DU412">
            <v>0</v>
          </cell>
          <cell r="DV412">
            <v>0</v>
          </cell>
          <cell r="DX412">
            <v>0</v>
          </cell>
          <cell r="DY412">
            <v>0</v>
          </cell>
          <cell r="DZ412">
            <v>0</v>
          </cell>
          <cell r="EB412">
            <v>0</v>
          </cell>
          <cell r="EC412">
            <v>0</v>
          </cell>
          <cell r="ED412">
            <v>0</v>
          </cell>
          <cell r="EF412">
            <v>0</v>
          </cell>
          <cell r="EG412">
            <v>0</v>
          </cell>
          <cell r="EH412">
            <v>0</v>
          </cell>
          <cell r="EJ412">
            <v>0</v>
          </cell>
          <cell r="EK412">
            <v>0</v>
          </cell>
          <cell r="EL412">
            <v>0</v>
          </cell>
          <cell r="EN412">
            <v>0</v>
          </cell>
          <cell r="EO412">
            <v>0</v>
          </cell>
          <cell r="EP412">
            <v>0</v>
          </cell>
          <cell r="ER412">
            <v>0</v>
          </cell>
          <cell r="ES412">
            <v>0</v>
          </cell>
          <cell r="ET412">
            <v>0</v>
          </cell>
          <cell r="EV412">
            <v>0</v>
          </cell>
          <cell r="EW412">
            <v>0</v>
          </cell>
          <cell r="EX412">
            <v>0</v>
          </cell>
          <cell r="EZ412">
            <v>0</v>
          </cell>
          <cell r="FA412">
            <v>0</v>
          </cell>
          <cell r="FB412">
            <v>0</v>
          </cell>
          <cell r="FD412">
            <v>0</v>
          </cell>
          <cell r="FE412">
            <v>0</v>
          </cell>
          <cell r="FF412">
            <v>0</v>
          </cell>
          <cell r="FI412">
            <v>0</v>
          </cell>
          <cell r="FJ412">
            <v>0</v>
          </cell>
          <cell r="FK412">
            <v>0</v>
          </cell>
          <cell r="FM412">
            <v>0</v>
          </cell>
          <cell r="FN412">
            <v>0</v>
          </cell>
          <cell r="FO412">
            <v>0</v>
          </cell>
          <cell r="FQ412">
            <v>0</v>
          </cell>
          <cell r="FR412">
            <v>0</v>
          </cell>
          <cell r="FS412">
            <v>0</v>
          </cell>
          <cell r="FU412">
            <v>0</v>
          </cell>
          <cell r="FV412">
            <v>0</v>
          </cell>
          <cell r="FW412">
            <v>0</v>
          </cell>
          <cell r="FY412">
            <v>0</v>
          </cell>
          <cell r="FZ412">
            <v>0</v>
          </cell>
          <cell r="GA412">
            <v>0</v>
          </cell>
          <cell r="GC412">
            <v>0</v>
          </cell>
          <cell r="GD412">
            <v>0</v>
          </cell>
          <cell r="GE412">
            <v>0</v>
          </cell>
          <cell r="GG412">
            <v>0</v>
          </cell>
          <cell r="GH412">
            <v>0</v>
          </cell>
          <cell r="GI412">
            <v>0</v>
          </cell>
          <cell r="GK412">
            <v>0</v>
          </cell>
          <cell r="GL412">
            <v>0</v>
          </cell>
          <cell r="GM412">
            <v>0</v>
          </cell>
          <cell r="GO412">
            <v>0</v>
          </cell>
          <cell r="GP412">
            <v>0</v>
          </cell>
          <cell r="GQ412">
            <v>0</v>
          </cell>
          <cell r="GS412">
            <v>0</v>
          </cell>
          <cell r="GT412">
            <v>0</v>
          </cell>
          <cell r="GU412">
            <v>0</v>
          </cell>
          <cell r="GW412">
            <v>0</v>
          </cell>
          <cell r="GX412">
            <v>0</v>
          </cell>
          <cell r="GY412">
            <v>0</v>
          </cell>
          <cell r="HA412">
            <v>0</v>
          </cell>
          <cell r="HB412">
            <v>0</v>
          </cell>
          <cell r="HC412">
            <v>0</v>
          </cell>
        </row>
        <row r="413">
          <cell r="H413" t="str">
            <v>871160X</v>
          </cell>
          <cell r="I413" t="str">
            <v>USD</v>
          </cell>
          <cell r="J413" t="str">
            <v>CONDENSADOR PTDIES. MOPAR</v>
          </cell>
          <cell r="K413" t="str">
            <v>T7</v>
          </cell>
          <cell r="L413">
            <v>0</v>
          </cell>
          <cell r="M413">
            <v>0</v>
          </cell>
          <cell r="N413">
            <v>62.14</v>
          </cell>
          <cell r="R413">
            <v>62.14</v>
          </cell>
          <cell r="V413">
            <v>62.14</v>
          </cell>
          <cell r="Z413">
            <v>62.14</v>
          </cell>
          <cell r="AD413">
            <v>62.14</v>
          </cell>
          <cell r="AH413">
            <v>62.14</v>
          </cell>
          <cell r="AL413">
            <v>62.14</v>
          </cell>
          <cell r="AP413">
            <v>62.14</v>
          </cell>
          <cell r="AT413">
            <v>62.14</v>
          </cell>
          <cell r="AX413">
            <v>62.14</v>
          </cell>
          <cell r="BB413">
            <v>62.14</v>
          </cell>
          <cell r="BF413">
            <v>62.14</v>
          </cell>
          <cell r="BJ413">
            <v>62.14</v>
          </cell>
          <cell r="BK413">
            <v>0</v>
          </cell>
          <cell r="BL413" t="str">
            <v xml:space="preserve"> </v>
          </cell>
          <cell r="BM413" t="str">
            <v xml:space="preserve"> </v>
          </cell>
          <cell r="BN413" t="str">
            <v xml:space="preserve"> </v>
          </cell>
          <cell r="BO413" t="str">
            <v xml:space="preserve"> </v>
          </cell>
          <cell r="BP413" t="str">
            <v xml:space="preserve"> </v>
          </cell>
          <cell r="BQ413" t="str">
            <v xml:space="preserve"> </v>
          </cell>
          <cell r="BR413" t="str">
            <v xml:space="preserve"> </v>
          </cell>
          <cell r="BS413" t="str">
            <v xml:space="preserve"> </v>
          </cell>
          <cell r="BT413" t="str">
            <v xml:space="preserve"> </v>
          </cell>
          <cell r="BU413" t="str">
            <v xml:space="preserve"> </v>
          </cell>
          <cell r="BV413" t="str">
            <v xml:space="preserve"> </v>
          </cell>
          <cell r="BW413" t="str">
            <v xml:space="preserve"> </v>
          </cell>
          <cell r="BX413" t="str">
            <v xml:space="preserve"> </v>
          </cell>
          <cell r="BY413" t="str">
            <v xml:space="preserve"> </v>
          </cell>
          <cell r="BZ413" t="str">
            <v xml:space="preserve"> </v>
          </cell>
          <cell r="CA413" t="str">
            <v xml:space="preserve"> </v>
          </cell>
          <cell r="CB413" t="str">
            <v xml:space="preserve"> </v>
          </cell>
          <cell r="CC413" t="str">
            <v xml:space="preserve"> </v>
          </cell>
          <cell r="CD413" t="str">
            <v xml:space="preserve"> </v>
          </cell>
          <cell r="CE413" t="str">
            <v xml:space="preserve"> </v>
          </cell>
          <cell r="CF413" t="str">
            <v xml:space="preserve"> </v>
          </cell>
          <cell r="CG413" t="str">
            <v xml:space="preserve"> </v>
          </cell>
          <cell r="CH413" t="str">
            <v xml:space="preserve"> </v>
          </cell>
          <cell r="CI413" t="str">
            <v xml:space="preserve"> </v>
          </cell>
          <cell r="CJ413" t="str">
            <v xml:space="preserve"> </v>
          </cell>
          <cell r="CK413" t="str">
            <v xml:space="preserve"> </v>
          </cell>
          <cell r="CL413" t="str">
            <v xml:space="preserve"> </v>
          </cell>
          <cell r="CM413" t="str">
            <v xml:space="preserve"> </v>
          </cell>
          <cell r="CN413" t="str">
            <v xml:space="preserve"> </v>
          </cell>
          <cell r="CO413" t="str">
            <v xml:space="preserve"> </v>
          </cell>
          <cell r="CP413" t="str">
            <v xml:space="preserve"> </v>
          </cell>
          <cell r="CQ413" t="str">
            <v xml:space="preserve"> </v>
          </cell>
          <cell r="CR413" t="str">
            <v xml:space="preserve"> </v>
          </cell>
          <cell r="CS413" t="str">
            <v xml:space="preserve"> </v>
          </cell>
          <cell r="CT413" t="str">
            <v xml:space="preserve"> </v>
          </cell>
          <cell r="CU413" t="str">
            <v xml:space="preserve"> </v>
          </cell>
          <cell r="CV413" t="str">
            <v xml:space="preserve"> </v>
          </cell>
          <cell r="CW413" t="str">
            <v xml:space="preserve"> </v>
          </cell>
          <cell r="CX413" t="str">
            <v xml:space="preserve"> </v>
          </cell>
          <cell r="CY413" t="str">
            <v xml:space="preserve"> </v>
          </cell>
          <cell r="CZ413" t="str">
            <v xml:space="preserve"> </v>
          </cell>
          <cell r="DA413" t="str">
            <v xml:space="preserve"> </v>
          </cell>
          <cell r="DB413" t="str">
            <v xml:space="preserve"> </v>
          </cell>
          <cell r="DC413" t="str">
            <v xml:space="preserve"> </v>
          </cell>
          <cell r="DD413" t="str">
            <v xml:space="preserve"> </v>
          </cell>
          <cell r="DE413" t="str">
            <v xml:space="preserve"> </v>
          </cell>
          <cell r="DF413" t="str">
            <v xml:space="preserve"> </v>
          </cell>
          <cell r="DG413" t="str">
            <v xml:space="preserve"> </v>
          </cell>
          <cell r="DH413" t="str">
            <v>2. OESChrysler Corporation871160X</v>
          </cell>
          <cell r="DI413">
            <v>0</v>
          </cell>
          <cell r="DJ413">
            <v>0</v>
          </cell>
          <cell r="DL413">
            <v>0</v>
          </cell>
          <cell r="DM413">
            <v>0</v>
          </cell>
          <cell r="DN413">
            <v>0</v>
          </cell>
          <cell r="DP413">
            <v>0</v>
          </cell>
          <cell r="DQ413">
            <v>0</v>
          </cell>
          <cell r="DR413">
            <v>0</v>
          </cell>
          <cell r="DT413">
            <v>0</v>
          </cell>
          <cell r="DU413">
            <v>0</v>
          </cell>
          <cell r="DV413">
            <v>0</v>
          </cell>
          <cell r="DX413">
            <v>0</v>
          </cell>
          <cell r="DY413">
            <v>0</v>
          </cell>
          <cell r="DZ413">
            <v>0</v>
          </cell>
          <cell r="EB413">
            <v>0</v>
          </cell>
          <cell r="EC413">
            <v>0</v>
          </cell>
          <cell r="ED413">
            <v>0</v>
          </cell>
          <cell r="EF413">
            <v>0</v>
          </cell>
          <cell r="EG413">
            <v>0</v>
          </cell>
          <cell r="EH413">
            <v>0</v>
          </cell>
          <cell r="EJ413">
            <v>0</v>
          </cell>
          <cell r="EK413">
            <v>0</v>
          </cell>
          <cell r="EL413">
            <v>0</v>
          </cell>
          <cell r="EN413">
            <v>0</v>
          </cell>
          <cell r="EO413">
            <v>0</v>
          </cell>
          <cell r="EP413">
            <v>0</v>
          </cell>
          <cell r="ER413">
            <v>0</v>
          </cell>
          <cell r="ES413">
            <v>0</v>
          </cell>
          <cell r="ET413">
            <v>0</v>
          </cell>
          <cell r="EV413">
            <v>0</v>
          </cell>
          <cell r="EW413">
            <v>0</v>
          </cell>
          <cell r="EX413">
            <v>0</v>
          </cell>
          <cell r="EZ413">
            <v>0</v>
          </cell>
          <cell r="FA413">
            <v>0</v>
          </cell>
          <cell r="FB413">
            <v>0</v>
          </cell>
          <cell r="FD413">
            <v>0</v>
          </cell>
          <cell r="FE413">
            <v>0</v>
          </cell>
          <cell r="FF413">
            <v>0</v>
          </cell>
          <cell r="FI413">
            <v>0</v>
          </cell>
          <cell r="FJ413">
            <v>0</v>
          </cell>
          <cell r="FK413">
            <v>0</v>
          </cell>
          <cell r="FM413">
            <v>0</v>
          </cell>
          <cell r="FN413">
            <v>0</v>
          </cell>
          <cell r="FO413">
            <v>0</v>
          </cell>
          <cell r="FQ413">
            <v>0</v>
          </cell>
          <cell r="FR413">
            <v>0</v>
          </cell>
          <cell r="FS413">
            <v>0</v>
          </cell>
          <cell r="FU413">
            <v>0</v>
          </cell>
          <cell r="FV413">
            <v>0</v>
          </cell>
          <cell r="FW413">
            <v>0</v>
          </cell>
          <cell r="FY413">
            <v>0</v>
          </cell>
          <cell r="FZ413">
            <v>0</v>
          </cell>
          <cell r="GA413">
            <v>0</v>
          </cell>
          <cell r="GC413">
            <v>0</v>
          </cell>
          <cell r="GD413">
            <v>0</v>
          </cell>
          <cell r="GE413">
            <v>0</v>
          </cell>
          <cell r="GG413">
            <v>0</v>
          </cell>
          <cell r="GH413">
            <v>0</v>
          </cell>
          <cell r="GI413">
            <v>0</v>
          </cell>
          <cell r="GK413">
            <v>0</v>
          </cell>
          <cell r="GL413">
            <v>0</v>
          </cell>
          <cell r="GM413">
            <v>0</v>
          </cell>
          <cell r="GO413">
            <v>0</v>
          </cell>
          <cell r="GP413">
            <v>0</v>
          </cell>
          <cell r="GQ413">
            <v>0</v>
          </cell>
          <cell r="GS413">
            <v>0</v>
          </cell>
          <cell r="GT413">
            <v>0</v>
          </cell>
          <cell r="GU413">
            <v>0</v>
          </cell>
          <cell r="GW413">
            <v>0</v>
          </cell>
          <cell r="GX413">
            <v>0</v>
          </cell>
          <cell r="GY413">
            <v>0</v>
          </cell>
          <cell r="HA413">
            <v>0</v>
          </cell>
          <cell r="HB413">
            <v>0</v>
          </cell>
          <cell r="HC413">
            <v>0</v>
          </cell>
        </row>
        <row r="414">
          <cell r="H414" t="str">
            <v>871161T</v>
          </cell>
          <cell r="I414" t="str">
            <v>USD</v>
          </cell>
          <cell r="J414" t="str">
            <v>GMV PT DIESEL MOPAR</v>
          </cell>
          <cell r="K414" t="str">
            <v>T7</v>
          </cell>
          <cell r="L414">
            <v>45.414180000000002</v>
          </cell>
          <cell r="M414">
            <v>45414.18</v>
          </cell>
          <cell r="N414">
            <v>51.49</v>
          </cell>
          <cell r="R414">
            <v>51.49</v>
          </cell>
          <cell r="V414">
            <v>51.49</v>
          </cell>
          <cell r="Z414">
            <v>51.49</v>
          </cell>
          <cell r="AD414">
            <v>51.49</v>
          </cell>
          <cell r="AH414">
            <v>51.49</v>
          </cell>
          <cell r="AL414">
            <v>51.49</v>
          </cell>
          <cell r="AP414">
            <v>51.49</v>
          </cell>
          <cell r="AT414">
            <v>51.49</v>
          </cell>
          <cell r="AX414">
            <v>51.49</v>
          </cell>
          <cell r="BB414">
            <v>51.49</v>
          </cell>
          <cell r="BF414">
            <v>51.49</v>
          </cell>
          <cell r="BJ414">
            <v>51.49</v>
          </cell>
          <cell r="BK414">
            <v>0</v>
          </cell>
          <cell r="BL414" t="str">
            <v xml:space="preserve"> </v>
          </cell>
          <cell r="BM414" t="str">
            <v xml:space="preserve"> </v>
          </cell>
          <cell r="BN414" t="str">
            <v xml:space="preserve"> </v>
          </cell>
          <cell r="BO414" t="str">
            <v xml:space="preserve"> </v>
          </cell>
          <cell r="BP414" t="str">
            <v xml:space="preserve"> </v>
          </cell>
          <cell r="BQ414" t="str">
            <v xml:space="preserve"> </v>
          </cell>
          <cell r="BR414" t="str">
            <v xml:space="preserve"> </v>
          </cell>
          <cell r="BS414" t="str">
            <v xml:space="preserve"> </v>
          </cell>
          <cell r="BT414" t="str">
            <v xml:space="preserve"> </v>
          </cell>
          <cell r="BU414" t="str">
            <v xml:space="preserve"> </v>
          </cell>
          <cell r="BV414" t="str">
            <v xml:space="preserve"> </v>
          </cell>
          <cell r="BW414" t="str">
            <v xml:space="preserve"> </v>
          </cell>
          <cell r="BX414" t="str">
            <v xml:space="preserve"> </v>
          </cell>
          <cell r="BY414" t="str">
            <v xml:space="preserve"> </v>
          </cell>
          <cell r="BZ414" t="str">
            <v xml:space="preserve"> </v>
          </cell>
          <cell r="CA414" t="str">
            <v xml:space="preserve"> </v>
          </cell>
          <cell r="CB414" t="str">
            <v xml:space="preserve"> </v>
          </cell>
          <cell r="CC414" t="str">
            <v xml:space="preserve"> </v>
          </cell>
          <cell r="CD414" t="str">
            <v xml:space="preserve"> </v>
          </cell>
          <cell r="CE414" t="str">
            <v xml:space="preserve"> </v>
          </cell>
          <cell r="CF414" t="str">
            <v xml:space="preserve"> </v>
          </cell>
          <cell r="CG414" t="str">
            <v xml:space="preserve"> </v>
          </cell>
          <cell r="CH414" t="str">
            <v xml:space="preserve"> </v>
          </cell>
          <cell r="CI414" t="str">
            <v xml:space="preserve"> </v>
          </cell>
          <cell r="CJ414" t="str">
            <v xml:space="preserve"> </v>
          </cell>
          <cell r="CK414" t="str">
            <v xml:space="preserve"> </v>
          </cell>
          <cell r="CL414" t="str">
            <v xml:space="preserve"> </v>
          </cell>
          <cell r="CM414" t="str">
            <v xml:space="preserve"> </v>
          </cell>
          <cell r="CN414" t="str">
            <v xml:space="preserve"> </v>
          </cell>
          <cell r="CO414" t="str">
            <v xml:space="preserve"> </v>
          </cell>
          <cell r="CP414" t="str">
            <v xml:space="preserve"> </v>
          </cell>
          <cell r="CQ414" t="str">
            <v xml:space="preserve"> </v>
          </cell>
          <cell r="CR414" t="str">
            <v xml:space="preserve"> </v>
          </cell>
          <cell r="CS414" t="str">
            <v xml:space="preserve"> </v>
          </cell>
          <cell r="CT414" t="str">
            <v xml:space="preserve"> </v>
          </cell>
          <cell r="CU414" t="str">
            <v xml:space="preserve"> </v>
          </cell>
          <cell r="CV414" t="str">
            <v xml:space="preserve"> </v>
          </cell>
          <cell r="CW414" t="str">
            <v xml:space="preserve"> </v>
          </cell>
          <cell r="CX414" t="str">
            <v xml:space="preserve"> </v>
          </cell>
          <cell r="CY414" t="str">
            <v xml:space="preserve"> </v>
          </cell>
          <cell r="CZ414" t="str">
            <v xml:space="preserve"> </v>
          </cell>
          <cell r="DA414" t="str">
            <v xml:space="preserve"> </v>
          </cell>
          <cell r="DB414" t="str">
            <v xml:space="preserve"> </v>
          </cell>
          <cell r="DC414" t="str">
            <v xml:space="preserve"> </v>
          </cell>
          <cell r="DD414" t="str">
            <v xml:space="preserve"> </v>
          </cell>
          <cell r="DE414" t="str">
            <v xml:space="preserve"> </v>
          </cell>
          <cell r="DF414" t="str">
            <v xml:space="preserve"> </v>
          </cell>
          <cell r="DG414" t="str">
            <v xml:space="preserve"> </v>
          </cell>
          <cell r="DH414" t="str">
            <v>2. OESChrysler Corporation871161T</v>
          </cell>
          <cell r="DI414">
            <v>0</v>
          </cell>
          <cell r="DJ414">
            <v>0</v>
          </cell>
          <cell r="DL414">
            <v>0</v>
          </cell>
          <cell r="DM414">
            <v>0</v>
          </cell>
          <cell r="DN414">
            <v>0</v>
          </cell>
          <cell r="DP414">
            <v>0</v>
          </cell>
          <cell r="DQ414">
            <v>0</v>
          </cell>
          <cell r="DR414">
            <v>0</v>
          </cell>
          <cell r="DT414">
            <v>0</v>
          </cell>
          <cell r="DU414">
            <v>0</v>
          </cell>
          <cell r="DV414">
            <v>0</v>
          </cell>
          <cell r="DX414">
            <v>0</v>
          </cell>
          <cell r="DY414">
            <v>0</v>
          </cell>
          <cell r="DZ414">
            <v>0</v>
          </cell>
          <cell r="EB414">
            <v>0</v>
          </cell>
          <cell r="EC414">
            <v>0</v>
          </cell>
          <cell r="ED414">
            <v>0</v>
          </cell>
          <cell r="EF414">
            <v>0</v>
          </cell>
          <cell r="EG414">
            <v>0</v>
          </cell>
          <cell r="EH414">
            <v>0</v>
          </cell>
          <cell r="EJ414">
            <v>0</v>
          </cell>
          <cell r="EK414">
            <v>0</v>
          </cell>
          <cell r="EL414">
            <v>0</v>
          </cell>
          <cell r="EN414">
            <v>0</v>
          </cell>
          <cell r="EO414">
            <v>0</v>
          </cell>
          <cell r="EP414">
            <v>0</v>
          </cell>
          <cell r="ER414">
            <v>0</v>
          </cell>
          <cell r="ES414">
            <v>0</v>
          </cell>
          <cell r="ET414">
            <v>0</v>
          </cell>
          <cell r="EV414">
            <v>0</v>
          </cell>
          <cell r="EW414">
            <v>0</v>
          </cell>
          <cell r="EX414">
            <v>0</v>
          </cell>
          <cell r="EZ414">
            <v>0</v>
          </cell>
          <cell r="FA414">
            <v>0</v>
          </cell>
          <cell r="FB414">
            <v>0</v>
          </cell>
          <cell r="FD414">
            <v>0</v>
          </cell>
          <cell r="FE414">
            <v>0</v>
          </cell>
          <cell r="FF414">
            <v>0</v>
          </cell>
          <cell r="FI414">
            <v>0</v>
          </cell>
          <cell r="FJ414">
            <v>0</v>
          </cell>
          <cell r="FK414">
            <v>0</v>
          </cell>
          <cell r="FM414">
            <v>0</v>
          </cell>
          <cell r="FN414">
            <v>0</v>
          </cell>
          <cell r="FO414">
            <v>0</v>
          </cell>
          <cell r="FQ414">
            <v>0</v>
          </cell>
          <cell r="FR414">
            <v>0</v>
          </cell>
          <cell r="FS414">
            <v>0</v>
          </cell>
          <cell r="FU414">
            <v>0</v>
          </cell>
          <cell r="FV414">
            <v>0</v>
          </cell>
          <cell r="FW414">
            <v>0</v>
          </cell>
          <cell r="FY414">
            <v>0</v>
          </cell>
          <cell r="FZ414">
            <v>0</v>
          </cell>
          <cell r="GA414">
            <v>0</v>
          </cell>
          <cell r="GC414">
            <v>0</v>
          </cell>
          <cell r="GD414">
            <v>0</v>
          </cell>
          <cell r="GE414">
            <v>0</v>
          </cell>
          <cell r="GG414">
            <v>0</v>
          </cell>
          <cell r="GH414">
            <v>0</v>
          </cell>
          <cell r="GI414">
            <v>0</v>
          </cell>
          <cell r="GK414">
            <v>0</v>
          </cell>
          <cell r="GL414">
            <v>0</v>
          </cell>
          <cell r="GM414">
            <v>0</v>
          </cell>
          <cell r="GO414">
            <v>0</v>
          </cell>
          <cell r="GP414">
            <v>0</v>
          </cell>
          <cell r="GQ414">
            <v>0</v>
          </cell>
          <cell r="GS414">
            <v>0</v>
          </cell>
          <cell r="GT414">
            <v>0</v>
          </cell>
          <cell r="GU414">
            <v>0</v>
          </cell>
          <cell r="GW414">
            <v>0</v>
          </cell>
          <cell r="GX414">
            <v>0</v>
          </cell>
          <cell r="GY414">
            <v>0</v>
          </cell>
          <cell r="HA414">
            <v>0</v>
          </cell>
          <cell r="HB414">
            <v>0</v>
          </cell>
          <cell r="HC414">
            <v>0</v>
          </cell>
        </row>
        <row r="415">
          <cell r="H415" t="str">
            <v>871162H</v>
          </cell>
          <cell r="I415" t="str">
            <v>USD</v>
          </cell>
          <cell r="J415" t="str">
            <v>CAC PT DIESEL MOPAR</v>
          </cell>
          <cell r="K415" t="str">
            <v>T0</v>
          </cell>
          <cell r="L415">
            <v>106.495722</v>
          </cell>
          <cell r="M415">
            <v>106495.72199999999</v>
          </cell>
          <cell r="N415">
            <v>115.33</v>
          </cell>
          <cell r="R415">
            <v>115.33</v>
          </cell>
          <cell r="V415">
            <v>115.33</v>
          </cell>
          <cell r="Z415">
            <v>115.33</v>
          </cell>
          <cell r="AD415">
            <v>115.33</v>
          </cell>
          <cell r="AH415">
            <v>115.33</v>
          </cell>
          <cell r="AL415">
            <v>115.33</v>
          </cell>
          <cell r="AP415">
            <v>115.33</v>
          </cell>
          <cell r="AT415">
            <v>115.33</v>
          </cell>
          <cell r="AX415">
            <v>115.33</v>
          </cell>
          <cell r="BB415">
            <v>115.33</v>
          </cell>
          <cell r="BF415">
            <v>115.33</v>
          </cell>
          <cell r="BJ415">
            <v>115.33</v>
          </cell>
          <cell r="BK415">
            <v>0</v>
          </cell>
          <cell r="BL415" t="str">
            <v xml:space="preserve"> </v>
          </cell>
          <cell r="BM415" t="str">
            <v xml:space="preserve"> </v>
          </cell>
          <cell r="BN415" t="str">
            <v xml:space="preserve"> </v>
          </cell>
          <cell r="BO415" t="str">
            <v xml:space="preserve"> </v>
          </cell>
          <cell r="BP415" t="str">
            <v xml:space="preserve"> </v>
          </cell>
          <cell r="BQ415" t="str">
            <v xml:space="preserve"> </v>
          </cell>
          <cell r="BR415" t="str">
            <v xml:space="preserve"> </v>
          </cell>
          <cell r="BS415" t="str">
            <v xml:space="preserve"> </v>
          </cell>
          <cell r="BT415" t="str">
            <v xml:space="preserve"> </v>
          </cell>
          <cell r="BU415" t="str">
            <v xml:space="preserve"> </v>
          </cell>
          <cell r="BV415" t="str">
            <v xml:space="preserve"> </v>
          </cell>
          <cell r="BW415" t="str">
            <v xml:space="preserve"> </v>
          </cell>
          <cell r="BX415" t="str">
            <v xml:space="preserve"> </v>
          </cell>
          <cell r="BY415" t="str">
            <v xml:space="preserve"> </v>
          </cell>
          <cell r="BZ415" t="str">
            <v xml:space="preserve"> </v>
          </cell>
          <cell r="CA415" t="str">
            <v xml:space="preserve"> </v>
          </cell>
          <cell r="CB415" t="str">
            <v xml:space="preserve"> </v>
          </cell>
          <cell r="CC415" t="str">
            <v xml:space="preserve"> </v>
          </cell>
          <cell r="CD415" t="str">
            <v xml:space="preserve"> </v>
          </cell>
          <cell r="CE415" t="str">
            <v xml:space="preserve"> </v>
          </cell>
          <cell r="CF415" t="str">
            <v xml:space="preserve"> </v>
          </cell>
          <cell r="CG415" t="str">
            <v xml:space="preserve"> </v>
          </cell>
          <cell r="CH415" t="str">
            <v xml:space="preserve"> </v>
          </cell>
          <cell r="CI415" t="str">
            <v xml:space="preserve"> </v>
          </cell>
          <cell r="CJ415" t="str">
            <v xml:space="preserve"> </v>
          </cell>
          <cell r="CK415" t="str">
            <v xml:space="preserve"> </v>
          </cell>
          <cell r="CL415" t="str">
            <v xml:space="preserve"> </v>
          </cell>
          <cell r="CM415" t="str">
            <v xml:space="preserve"> </v>
          </cell>
          <cell r="CN415" t="str">
            <v xml:space="preserve"> </v>
          </cell>
          <cell r="CO415" t="str">
            <v xml:space="preserve"> </v>
          </cell>
          <cell r="CP415" t="str">
            <v xml:space="preserve"> </v>
          </cell>
          <cell r="CQ415" t="str">
            <v xml:space="preserve"> </v>
          </cell>
          <cell r="CR415" t="str">
            <v xml:space="preserve"> </v>
          </cell>
          <cell r="CS415" t="str">
            <v xml:space="preserve"> </v>
          </cell>
          <cell r="CT415" t="str">
            <v xml:space="preserve"> </v>
          </cell>
          <cell r="CU415" t="str">
            <v xml:space="preserve"> </v>
          </cell>
          <cell r="CV415" t="str">
            <v xml:space="preserve"> </v>
          </cell>
          <cell r="CW415" t="str">
            <v xml:space="preserve"> </v>
          </cell>
          <cell r="CX415" t="str">
            <v xml:space="preserve"> </v>
          </cell>
          <cell r="CY415" t="str">
            <v xml:space="preserve"> </v>
          </cell>
          <cell r="CZ415" t="str">
            <v xml:space="preserve"> </v>
          </cell>
          <cell r="DA415" t="str">
            <v xml:space="preserve"> </v>
          </cell>
          <cell r="DB415" t="str">
            <v xml:space="preserve"> </v>
          </cell>
          <cell r="DC415" t="str">
            <v xml:space="preserve"> </v>
          </cell>
          <cell r="DD415" t="str">
            <v xml:space="preserve"> </v>
          </cell>
          <cell r="DE415" t="str">
            <v xml:space="preserve"> </v>
          </cell>
          <cell r="DF415" t="str">
            <v xml:space="preserve"> </v>
          </cell>
          <cell r="DG415" t="str">
            <v xml:space="preserve"> </v>
          </cell>
          <cell r="DH415" t="str">
            <v>2. OESChrysler Corporation871162H</v>
          </cell>
          <cell r="DI415">
            <v>0</v>
          </cell>
          <cell r="DJ415">
            <v>0</v>
          </cell>
          <cell r="DL415">
            <v>0</v>
          </cell>
          <cell r="DM415">
            <v>0</v>
          </cell>
          <cell r="DN415">
            <v>0</v>
          </cell>
          <cell r="DP415">
            <v>0</v>
          </cell>
          <cell r="DQ415">
            <v>0</v>
          </cell>
          <cell r="DR415">
            <v>0</v>
          </cell>
          <cell r="DT415">
            <v>0</v>
          </cell>
          <cell r="DU415">
            <v>0</v>
          </cell>
          <cell r="DV415">
            <v>0</v>
          </cell>
          <cell r="DX415">
            <v>0</v>
          </cell>
          <cell r="DY415">
            <v>0</v>
          </cell>
          <cell r="DZ415">
            <v>0</v>
          </cell>
          <cell r="EB415">
            <v>0</v>
          </cell>
          <cell r="EC415">
            <v>0</v>
          </cell>
          <cell r="ED415">
            <v>0</v>
          </cell>
          <cell r="EF415">
            <v>0</v>
          </cell>
          <cell r="EG415">
            <v>0</v>
          </cell>
          <cell r="EH415">
            <v>0</v>
          </cell>
          <cell r="EJ415">
            <v>0</v>
          </cell>
          <cell r="EK415">
            <v>0</v>
          </cell>
          <cell r="EL415">
            <v>0</v>
          </cell>
          <cell r="EN415">
            <v>0</v>
          </cell>
          <cell r="EO415">
            <v>0</v>
          </cell>
          <cell r="EP415">
            <v>0</v>
          </cell>
          <cell r="ER415">
            <v>0</v>
          </cell>
          <cell r="ES415">
            <v>0</v>
          </cell>
          <cell r="ET415">
            <v>0</v>
          </cell>
          <cell r="EV415">
            <v>0</v>
          </cell>
          <cell r="EW415">
            <v>0</v>
          </cell>
          <cell r="EX415">
            <v>0</v>
          </cell>
          <cell r="EZ415">
            <v>0</v>
          </cell>
          <cell r="FA415">
            <v>0</v>
          </cell>
          <cell r="FB415">
            <v>0</v>
          </cell>
          <cell r="FD415">
            <v>0</v>
          </cell>
          <cell r="FE415">
            <v>0</v>
          </cell>
          <cell r="FF415">
            <v>0</v>
          </cell>
          <cell r="FI415">
            <v>0</v>
          </cell>
          <cell r="FJ415">
            <v>0</v>
          </cell>
          <cell r="FK415">
            <v>0</v>
          </cell>
          <cell r="FM415">
            <v>0</v>
          </cell>
          <cell r="FN415">
            <v>0</v>
          </cell>
          <cell r="FO415">
            <v>0</v>
          </cell>
          <cell r="FQ415">
            <v>0</v>
          </cell>
          <cell r="FR415">
            <v>0</v>
          </cell>
          <cell r="FS415">
            <v>0</v>
          </cell>
          <cell r="FU415">
            <v>0</v>
          </cell>
          <cell r="FV415">
            <v>0</v>
          </cell>
          <cell r="FW415">
            <v>0</v>
          </cell>
          <cell r="FY415">
            <v>0</v>
          </cell>
          <cell r="FZ415">
            <v>0</v>
          </cell>
          <cell r="GA415">
            <v>0</v>
          </cell>
          <cell r="GC415">
            <v>0</v>
          </cell>
          <cell r="GD415">
            <v>0</v>
          </cell>
          <cell r="GE415">
            <v>0</v>
          </cell>
          <cell r="GG415">
            <v>0</v>
          </cell>
          <cell r="GH415">
            <v>0</v>
          </cell>
          <cell r="GI415">
            <v>0</v>
          </cell>
          <cell r="GK415">
            <v>0</v>
          </cell>
          <cell r="GL415">
            <v>0</v>
          </cell>
          <cell r="GM415">
            <v>0</v>
          </cell>
          <cell r="GO415">
            <v>0</v>
          </cell>
          <cell r="GP415">
            <v>0</v>
          </cell>
          <cell r="GQ415">
            <v>0</v>
          </cell>
          <cell r="GS415">
            <v>0</v>
          </cell>
          <cell r="GT415">
            <v>0</v>
          </cell>
          <cell r="GU415">
            <v>0</v>
          </cell>
          <cell r="GW415">
            <v>0</v>
          </cell>
          <cell r="GX415">
            <v>0</v>
          </cell>
          <cell r="GY415">
            <v>0</v>
          </cell>
          <cell r="HA415">
            <v>0</v>
          </cell>
          <cell r="HB415">
            <v>0</v>
          </cell>
          <cell r="HC415">
            <v>0</v>
          </cell>
        </row>
        <row r="416">
          <cell r="H416" t="str">
            <v>872457E</v>
          </cell>
          <cell r="I416" t="str">
            <v>USD</v>
          </cell>
          <cell r="J416" t="str">
            <v>RADIADOR XJ MOPAR</v>
          </cell>
          <cell r="K416" t="str">
            <v>T1</v>
          </cell>
          <cell r="L416">
            <v>89.508662999999999</v>
          </cell>
          <cell r="M416">
            <v>89508.663</v>
          </cell>
          <cell r="N416">
            <v>43.390899999999995</v>
          </cell>
          <cell r="O416">
            <v>-0.15</v>
          </cell>
          <cell r="P416" t="str">
            <v>Prod.Tec</v>
          </cell>
          <cell r="Q416" t="str">
            <v>Idea MCM 128079-Resource</v>
          </cell>
          <cell r="R416">
            <v>43.240899999999996</v>
          </cell>
          <cell r="V416">
            <v>43.240899999999996</v>
          </cell>
          <cell r="Z416">
            <v>43.240899999999996</v>
          </cell>
          <cell r="AD416">
            <v>43.240899999999996</v>
          </cell>
          <cell r="AH416">
            <v>43.240899999999996</v>
          </cell>
          <cell r="AL416">
            <v>43.240899999999996</v>
          </cell>
          <cell r="AP416">
            <v>43.240899999999996</v>
          </cell>
          <cell r="AT416">
            <v>43.240899999999996</v>
          </cell>
          <cell r="AX416">
            <v>43.240899999999996</v>
          </cell>
          <cell r="BB416">
            <v>43.240899999999996</v>
          </cell>
          <cell r="BF416">
            <v>43.240899999999996</v>
          </cell>
          <cell r="BJ416">
            <v>43.240899999999996</v>
          </cell>
          <cell r="BK416">
            <v>-0.15</v>
          </cell>
          <cell r="BL416" t="str">
            <v xml:space="preserve"> </v>
          </cell>
          <cell r="BM416" t="str">
            <v xml:space="preserve"> </v>
          </cell>
          <cell r="BN416">
            <v>-0.15</v>
          </cell>
          <cell r="BO416" t="str">
            <v xml:space="preserve"> </v>
          </cell>
          <cell r="BP416" t="str">
            <v xml:space="preserve"> </v>
          </cell>
          <cell r="BQ416" t="str">
            <v xml:space="preserve"> </v>
          </cell>
          <cell r="BR416" t="str">
            <v xml:space="preserve"> </v>
          </cell>
          <cell r="BS416" t="str">
            <v xml:space="preserve"> </v>
          </cell>
          <cell r="BT416" t="str">
            <v xml:space="preserve"> </v>
          </cell>
          <cell r="BU416" t="str">
            <v xml:space="preserve"> </v>
          </cell>
          <cell r="BV416" t="str">
            <v xml:space="preserve"> </v>
          </cell>
          <cell r="BW416" t="str">
            <v xml:space="preserve"> </v>
          </cell>
          <cell r="BX416" t="str">
            <v xml:space="preserve"> </v>
          </cell>
          <cell r="BY416" t="str">
            <v xml:space="preserve"> </v>
          </cell>
          <cell r="BZ416" t="str">
            <v xml:space="preserve"> </v>
          </cell>
          <cell r="CA416" t="str">
            <v xml:space="preserve"> </v>
          </cell>
          <cell r="CB416" t="str">
            <v xml:space="preserve"> </v>
          </cell>
          <cell r="CC416" t="str">
            <v xml:space="preserve"> </v>
          </cell>
          <cell r="CD416" t="str">
            <v xml:space="preserve"> </v>
          </cell>
          <cell r="CE416" t="str">
            <v xml:space="preserve"> </v>
          </cell>
          <cell r="CF416" t="str">
            <v xml:space="preserve"> </v>
          </cell>
          <cell r="CG416" t="str">
            <v xml:space="preserve"> </v>
          </cell>
          <cell r="CH416" t="str">
            <v xml:space="preserve"> </v>
          </cell>
          <cell r="CI416" t="str">
            <v xml:space="preserve"> </v>
          </cell>
          <cell r="CJ416" t="str">
            <v xml:space="preserve"> </v>
          </cell>
          <cell r="CK416" t="str">
            <v xml:space="preserve"> </v>
          </cell>
          <cell r="CL416" t="str">
            <v xml:space="preserve"> </v>
          </cell>
          <cell r="CM416" t="str">
            <v xml:space="preserve"> </v>
          </cell>
          <cell r="CN416" t="str">
            <v xml:space="preserve"> </v>
          </cell>
          <cell r="CO416" t="str">
            <v xml:space="preserve"> </v>
          </cell>
          <cell r="CP416" t="str">
            <v xml:space="preserve"> </v>
          </cell>
          <cell r="CQ416" t="str">
            <v xml:space="preserve"> </v>
          </cell>
          <cell r="CR416" t="str">
            <v xml:space="preserve"> </v>
          </cell>
          <cell r="CS416" t="str">
            <v xml:space="preserve"> </v>
          </cell>
          <cell r="CT416" t="str">
            <v xml:space="preserve"> </v>
          </cell>
          <cell r="CU416" t="str">
            <v xml:space="preserve"> </v>
          </cell>
          <cell r="CV416" t="str">
            <v xml:space="preserve"> </v>
          </cell>
          <cell r="CW416" t="str">
            <v xml:space="preserve"> </v>
          </cell>
          <cell r="CX416" t="str">
            <v xml:space="preserve"> </v>
          </cell>
          <cell r="CY416" t="str">
            <v xml:space="preserve"> </v>
          </cell>
          <cell r="CZ416" t="str">
            <v xml:space="preserve"> </v>
          </cell>
          <cell r="DA416" t="str">
            <v xml:space="preserve"> </v>
          </cell>
          <cell r="DB416" t="str">
            <v xml:space="preserve"> </v>
          </cell>
          <cell r="DC416" t="str">
            <v xml:space="preserve"> </v>
          </cell>
          <cell r="DD416" t="str">
            <v xml:space="preserve"> </v>
          </cell>
          <cell r="DE416" t="str">
            <v xml:space="preserve"> </v>
          </cell>
          <cell r="DF416" t="str">
            <v xml:space="preserve"> </v>
          </cell>
          <cell r="DG416" t="str">
            <v xml:space="preserve"> </v>
          </cell>
          <cell r="DH416" t="str">
            <v>2. OESChrysler Corporation872457E</v>
          </cell>
          <cell r="DI416">
            <v>-0.15</v>
          </cell>
          <cell r="DJ416">
            <v>0</v>
          </cell>
          <cell r="DL416">
            <v>0</v>
          </cell>
          <cell r="DM416">
            <v>-0.15</v>
          </cell>
          <cell r="DN416">
            <v>0</v>
          </cell>
          <cell r="DP416">
            <v>0</v>
          </cell>
          <cell r="DQ416">
            <v>0</v>
          </cell>
          <cell r="DR416">
            <v>0</v>
          </cell>
          <cell r="DT416">
            <v>0</v>
          </cell>
          <cell r="DU416">
            <v>0</v>
          </cell>
          <cell r="DV416">
            <v>0</v>
          </cell>
          <cell r="DX416">
            <v>0</v>
          </cell>
          <cell r="DY416">
            <v>0</v>
          </cell>
          <cell r="DZ416">
            <v>0</v>
          </cell>
          <cell r="EB416">
            <v>0</v>
          </cell>
          <cell r="EC416">
            <v>0</v>
          </cell>
          <cell r="ED416">
            <v>0</v>
          </cell>
          <cell r="EF416">
            <v>0</v>
          </cell>
          <cell r="EG416">
            <v>0</v>
          </cell>
          <cell r="EH416">
            <v>0</v>
          </cell>
          <cell r="EJ416">
            <v>0</v>
          </cell>
          <cell r="EK416">
            <v>0</v>
          </cell>
          <cell r="EL416">
            <v>0</v>
          </cell>
          <cell r="EN416">
            <v>0</v>
          </cell>
          <cell r="EO416">
            <v>0</v>
          </cell>
          <cell r="EP416">
            <v>0</v>
          </cell>
          <cell r="ER416">
            <v>0</v>
          </cell>
          <cell r="ES416">
            <v>0</v>
          </cell>
          <cell r="ET416">
            <v>0</v>
          </cell>
          <cell r="EV416">
            <v>0</v>
          </cell>
          <cell r="EW416">
            <v>0</v>
          </cell>
          <cell r="EX416">
            <v>0</v>
          </cell>
          <cell r="EZ416">
            <v>0</v>
          </cell>
          <cell r="FA416">
            <v>0</v>
          </cell>
          <cell r="FB416">
            <v>0</v>
          </cell>
          <cell r="FD416">
            <v>0</v>
          </cell>
          <cell r="FE416">
            <v>0</v>
          </cell>
          <cell r="FF416">
            <v>0</v>
          </cell>
          <cell r="FI416">
            <v>0</v>
          </cell>
          <cell r="FJ416">
            <v>-0.15</v>
          </cell>
          <cell r="FK416">
            <v>0</v>
          </cell>
          <cell r="FM416">
            <v>0</v>
          </cell>
          <cell r="FN416">
            <v>-0.15</v>
          </cell>
          <cell r="FO416">
            <v>0</v>
          </cell>
          <cell r="FQ416">
            <v>0</v>
          </cell>
          <cell r="FR416">
            <v>-0.15</v>
          </cell>
          <cell r="FS416">
            <v>0</v>
          </cell>
          <cell r="FU416">
            <v>0</v>
          </cell>
          <cell r="FV416">
            <v>-0.15</v>
          </cell>
          <cell r="FW416">
            <v>0</v>
          </cell>
          <cell r="FY416">
            <v>0</v>
          </cell>
          <cell r="FZ416">
            <v>-0.15</v>
          </cell>
          <cell r="GA416">
            <v>0</v>
          </cell>
          <cell r="GC416">
            <v>0</v>
          </cell>
          <cell r="GD416">
            <v>-0.15</v>
          </cell>
          <cell r="GE416">
            <v>0</v>
          </cell>
          <cell r="GG416">
            <v>0</v>
          </cell>
          <cell r="GH416">
            <v>-0.15</v>
          </cell>
          <cell r="GI416">
            <v>0</v>
          </cell>
          <cell r="GK416">
            <v>0</v>
          </cell>
          <cell r="GL416">
            <v>-0.15</v>
          </cell>
          <cell r="GM416">
            <v>0</v>
          </cell>
          <cell r="GO416">
            <v>0</v>
          </cell>
          <cell r="GP416">
            <v>-0.15</v>
          </cell>
          <cell r="GQ416">
            <v>0</v>
          </cell>
          <cell r="GS416">
            <v>0</v>
          </cell>
          <cell r="GT416">
            <v>-0.15</v>
          </cell>
          <cell r="GU416">
            <v>0</v>
          </cell>
          <cell r="GW416">
            <v>0</v>
          </cell>
          <cell r="GX416">
            <v>-0.15</v>
          </cell>
          <cell r="GY416">
            <v>0</v>
          </cell>
          <cell r="HA416">
            <v>0</v>
          </cell>
          <cell r="HB416">
            <v>-0.15</v>
          </cell>
          <cell r="HC416">
            <v>0</v>
          </cell>
        </row>
        <row r="417">
          <cell r="H417" t="str">
            <v>872458W</v>
          </cell>
          <cell r="I417" t="str">
            <v>USD</v>
          </cell>
          <cell r="J417" t="str">
            <v>RADIADOR B VAN MOPAR</v>
          </cell>
          <cell r="K417" t="str">
            <v>T1</v>
          </cell>
          <cell r="L417">
            <v>35.448256799999996</v>
          </cell>
          <cell r="M417">
            <v>35448.256799999996</v>
          </cell>
          <cell r="N417">
            <v>54.704099999999997</v>
          </cell>
          <cell r="R417">
            <v>54.704099999999997</v>
          </cell>
          <cell r="V417">
            <v>54.704099999999997</v>
          </cell>
          <cell r="Z417">
            <v>54.704099999999997</v>
          </cell>
          <cell r="AD417">
            <v>54.704099999999997</v>
          </cell>
          <cell r="AH417">
            <v>54.704099999999997</v>
          </cell>
          <cell r="AL417">
            <v>54.704099999999997</v>
          </cell>
          <cell r="AP417">
            <v>54.704099999999997</v>
          </cell>
          <cell r="AT417">
            <v>54.704099999999997</v>
          </cell>
          <cell r="AX417">
            <v>54.704099999999997</v>
          </cell>
          <cell r="BB417">
            <v>54.704099999999997</v>
          </cell>
          <cell r="BF417">
            <v>54.704099999999997</v>
          </cell>
          <cell r="BJ417">
            <v>54.704099999999997</v>
          </cell>
          <cell r="BK417">
            <v>0</v>
          </cell>
          <cell r="BL417" t="str">
            <v xml:space="preserve"> </v>
          </cell>
          <cell r="BM417" t="str">
            <v xml:space="preserve"> </v>
          </cell>
          <cell r="BN417" t="str">
            <v xml:space="preserve"> </v>
          </cell>
          <cell r="BO417" t="str">
            <v xml:space="preserve"> </v>
          </cell>
          <cell r="BP417" t="str">
            <v xml:space="preserve"> </v>
          </cell>
          <cell r="BQ417" t="str">
            <v xml:space="preserve"> </v>
          </cell>
          <cell r="BR417" t="str">
            <v xml:space="preserve"> </v>
          </cell>
          <cell r="BS417" t="str">
            <v xml:space="preserve"> </v>
          </cell>
          <cell r="BT417" t="str">
            <v xml:space="preserve"> </v>
          </cell>
          <cell r="BU417" t="str">
            <v xml:space="preserve"> </v>
          </cell>
          <cell r="BV417" t="str">
            <v xml:space="preserve"> </v>
          </cell>
          <cell r="BW417" t="str">
            <v xml:space="preserve"> </v>
          </cell>
          <cell r="BX417" t="str">
            <v xml:space="preserve"> </v>
          </cell>
          <cell r="BY417" t="str">
            <v xml:space="preserve"> </v>
          </cell>
          <cell r="BZ417" t="str">
            <v xml:space="preserve"> </v>
          </cell>
          <cell r="CA417" t="str">
            <v xml:space="preserve"> </v>
          </cell>
          <cell r="CB417" t="str">
            <v xml:space="preserve"> </v>
          </cell>
          <cell r="CC417" t="str">
            <v xml:space="preserve"> </v>
          </cell>
          <cell r="CD417" t="str">
            <v xml:space="preserve"> </v>
          </cell>
          <cell r="CE417" t="str">
            <v xml:space="preserve"> </v>
          </cell>
          <cell r="CF417" t="str">
            <v xml:space="preserve"> </v>
          </cell>
          <cell r="CG417" t="str">
            <v xml:space="preserve"> </v>
          </cell>
          <cell r="CH417" t="str">
            <v xml:space="preserve"> </v>
          </cell>
          <cell r="CI417" t="str">
            <v xml:space="preserve"> </v>
          </cell>
          <cell r="CJ417" t="str">
            <v xml:space="preserve"> </v>
          </cell>
          <cell r="CK417" t="str">
            <v xml:space="preserve"> </v>
          </cell>
          <cell r="CL417" t="str">
            <v xml:space="preserve"> </v>
          </cell>
          <cell r="CM417" t="str">
            <v xml:space="preserve"> </v>
          </cell>
          <cell r="CN417" t="str">
            <v xml:space="preserve"> </v>
          </cell>
          <cell r="CO417" t="str">
            <v xml:space="preserve"> </v>
          </cell>
          <cell r="CP417" t="str">
            <v xml:space="preserve"> </v>
          </cell>
          <cell r="CQ417" t="str">
            <v xml:space="preserve"> </v>
          </cell>
          <cell r="CR417" t="str">
            <v xml:space="preserve"> </v>
          </cell>
          <cell r="CS417" t="str">
            <v xml:space="preserve"> </v>
          </cell>
          <cell r="CT417" t="str">
            <v xml:space="preserve"> </v>
          </cell>
          <cell r="CU417" t="str">
            <v xml:space="preserve"> </v>
          </cell>
          <cell r="CV417" t="str">
            <v xml:space="preserve"> </v>
          </cell>
          <cell r="CW417" t="str">
            <v xml:space="preserve"> </v>
          </cell>
          <cell r="CX417" t="str">
            <v xml:space="preserve"> </v>
          </cell>
          <cell r="CY417" t="str">
            <v xml:space="preserve"> </v>
          </cell>
          <cell r="CZ417" t="str">
            <v xml:space="preserve"> </v>
          </cell>
          <cell r="DA417" t="str">
            <v xml:space="preserve"> </v>
          </cell>
          <cell r="DB417" t="str">
            <v xml:space="preserve"> </v>
          </cell>
          <cell r="DC417" t="str">
            <v xml:space="preserve"> </v>
          </cell>
          <cell r="DD417" t="str">
            <v xml:space="preserve"> </v>
          </cell>
          <cell r="DE417" t="str">
            <v xml:space="preserve"> </v>
          </cell>
          <cell r="DF417" t="str">
            <v xml:space="preserve"> </v>
          </cell>
          <cell r="DG417" t="str">
            <v xml:space="preserve"> </v>
          </cell>
          <cell r="DH417" t="str">
            <v>2. OESChrysler Corporation872458W</v>
          </cell>
          <cell r="DI417">
            <v>0</v>
          </cell>
          <cell r="DJ417">
            <v>0</v>
          </cell>
          <cell r="DL417">
            <v>0</v>
          </cell>
          <cell r="DM417">
            <v>0</v>
          </cell>
          <cell r="DN417">
            <v>0</v>
          </cell>
          <cell r="DP417">
            <v>0</v>
          </cell>
          <cell r="DQ417">
            <v>0</v>
          </cell>
          <cell r="DR417">
            <v>0</v>
          </cell>
          <cell r="DT417">
            <v>0</v>
          </cell>
          <cell r="DU417">
            <v>0</v>
          </cell>
          <cell r="DV417">
            <v>0</v>
          </cell>
          <cell r="DX417">
            <v>0</v>
          </cell>
          <cell r="DY417">
            <v>0</v>
          </cell>
          <cell r="DZ417">
            <v>0</v>
          </cell>
          <cell r="EB417">
            <v>0</v>
          </cell>
          <cell r="EC417">
            <v>0</v>
          </cell>
          <cell r="ED417">
            <v>0</v>
          </cell>
          <cell r="EF417">
            <v>0</v>
          </cell>
          <cell r="EG417">
            <v>0</v>
          </cell>
          <cell r="EH417">
            <v>0</v>
          </cell>
          <cell r="EJ417">
            <v>0</v>
          </cell>
          <cell r="EK417">
            <v>0</v>
          </cell>
          <cell r="EL417">
            <v>0</v>
          </cell>
          <cell r="EN417">
            <v>0</v>
          </cell>
          <cell r="EO417">
            <v>0</v>
          </cell>
          <cell r="EP417">
            <v>0</v>
          </cell>
          <cell r="ER417">
            <v>0</v>
          </cell>
          <cell r="ES417">
            <v>0</v>
          </cell>
          <cell r="ET417">
            <v>0</v>
          </cell>
          <cell r="EV417">
            <v>0</v>
          </cell>
          <cell r="EW417">
            <v>0</v>
          </cell>
          <cell r="EX417">
            <v>0</v>
          </cell>
          <cell r="EZ417">
            <v>0</v>
          </cell>
          <cell r="FA417">
            <v>0</v>
          </cell>
          <cell r="FB417">
            <v>0</v>
          </cell>
          <cell r="FD417">
            <v>0</v>
          </cell>
          <cell r="FE417">
            <v>0</v>
          </cell>
          <cell r="FF417">
            <v>0</v>
          </cell>
          <cell r="FI417">
            <v>0</v>
          </cell>
          <cell r="FJ417">
            <v>0</v>
          </cell>
          <cell r="FK417">
            <v>0</v>
          </cell>
          <cell r="FM417">
            <v>0</v>
          </cell>
          <cell r="FN417">
            <v>0</v>
          </cell>
          <cell r="FO417">
            <v>0</v>
          </cell>
          <cell r="FQ417">
            <v>0</v>
          </cell>
          <cell r="FR417">
            <v>0</v>
          </cell>
          <cell r="FS417">
            <v>0</v>
          </cell>
          <cell r="FU417">
            <v>0</v>
          </cell>
          <cell r="FV417">
            <v>0</v>
          </cell>
          <cell r="FW417">
            <v>0</v>
          </cell>
          <cell r="FY417">
            <v>0</v>
          </cell>
          <cell r="FZ417">
            <v>0</v>
          </cell>
          <cell r="GA417">
            <v>0</v>
          </cell>
          <cell r="GC417">
            <v>0</v>
          </cell>
          <cell r="GD417">
            <v>0</v>
          </cell>
          <cell r="GE417">
            <v>0</v>
          </cell>
          <cell r="GG417">
            <v>0</v>
          </cell>
          <cell r="GH417">
            <v>0</v>
          </cell>
          <cell r="GI417">
            <v>0</v>
          </cell>
          <cell r="GK417">
            <v>0</v>
          </cell>
          <cell r="GL417">
            <v>0</v>
          </cell>
          <cell r="GM417">
            <v>0</v>
          </cell>
          <cell r="GO417">
            <v>0</v>
          </cell>
          <cell r="GP417">
            <v>0</v>
          </cell>
          <cell r="GQ417">
            <v>0</v>
          </cell>
          <cell r="GS417">
            <v>0</v>
          </cell>
          <cell r="GT417">
            <v>0</v>
          </cell>
          <cell r="GU417">
            <v>0</v>
          </cell>
          <cell r="GW417">
            <v>0</v>
          </cell>
          <cell r="GX417">
            <v>0</v>
          </cell>
          <cell r="GY417">
            <v>0</v>
          </cell>
          <cell r="HA417">
            <v>0</v>
          </cell>
          <cell r="HB417">
            <v>0</v>
          </cell>
          <cell r="HC417">
            <v>0</v>
          </cell>
        </row>
        <row r="418">
          <cell r="H418" t="str">
            <v>873080D</v>
          </cell>
          <cell r="I418" t="str">
            <v>USD</v>
          </cell>
          <cell r="J418" t="str">
            <v>ENF. ACEITE EXT. MOPAR</v>
          </cell>
          <cell r="K418" t="str">
            <v>P7</v>
          </cell>
          <cell r="L418">
            <v>0</v>
          </cell>
          <cell r="M418">
            <v>0</v>
          </cell>
          <cell r="N418">
            <v>23.152400000000004</v>
          </cell>
          <cell r="R418">
            <v>23.152400000000004</v>
          </cell>
          <cell r="V418">
            <v>23.152400000000004</v>
          </cell>
          <cell r="Z418">
            <v>23.152400000000004</v>
          </cell>
          <cell r="AD418">
            <v>23.152400000000004</v>
          </cell>
          <cell r="AH418">
            <v>23.152400000000004</v>
          </cell>
          <cell r="AL418">
            <v>23.152400000000004</v>
          </cell>
          <cell r="AP418">
            <v>23.152400000000004</v>
          </cell>
          <cell r="AT418">
            <v>23.152400000000004</v>
          </cell>
          <cell r="AX418">
            <v>23.152400000000004</v>
          </cell>
          <cell r="BB418">
            <v>23.152400000000004</v>
          </cell>
          <cell r="BF418">
            <v>23.152400000000004</v>
          </cell>
          <cell r="BJ418">
            <v>23.152400000000004</v>
          </cell>
          <cell r="BK418">
            <v>0</v>
          </cell>
          <cell r="BL418" t="str">
            <v xml:space="preserve"> </v>
          </cell>
          <cell r="BM418" t="str">
            <v xml:space="preserve"> </v>
          </cell>
          <cell r="BN418" t="str">
            <v xml:space="preserve"> </v>
          </cell>
          <cell r="BO418" t="str">
            <v xml:space="preserve"> </v>
          </cell>
          <cell r="BP418" t="str">
            <v xml:space="preserve"> </v>
          </cell>
          <cell r="BQ418" t="str">
            <v xml:space="preserve"> </v>
          </cell>
          <cell r="BR418" t="str">
            <v xml:space="preserve"> </v>
          </cell>
          <cell r="BS418" t="str">
            <v xml:space="preserve"> </v>
          </cell>
          <cell r="BT418" t="str">
            <v xml:space="preserve"> </v>
          </cell>
          <cell r="BU418" t="str">
            <v xml:space="preserve"> </v>
          </cell>
          <cell r="BV418" t="str">
            <v xml:space="preserve"> </v>
          </cell>
          <cell r="BW418" t="str">
            <v xml:space="preserve"> </v>
          </cell>
          <cell r="BX418" t="str">
            <v xml:space="preserve"> </v>
          </cell>
          <cell r="BY418" t="str">
            <v xml:space="preserve"> </v>
          </cell>
          <cell r="BZ418" t="str">
            <v xml:space="preserve"> </v>
          </cell>
          <cell r="CA418" t="str">
            <v xml:space="preserve"> </v>
          </cell>
          <cell r="CB418" t="str">
            <v xml:space="preserve"> </v>
          </cell>
          <cell r="CC418" t="str">
            <v xml:space="preserve"> </v>
          </cell>
          <cell r="CD418" t="str">
            <v xml:space="preserve"> </v>
          </cell>
          <cell r="CE418" t="str">
            <v xml:space="preserve"> </v>
          </cell>
          <cell r="CF418" t="str">
            <v xml:space="preserve"> </v>
          </cell>
          <cell r="CG418" t="str">
            <v xml:space="preserve"> </v>
          </cell>
          <cell r="CH418" t="str">
            <v xml:space="preserve"> </v>
          </cell>
          <cell r="CI418" t="str">
            <v xml:space="preserve"> </v>
          </cell>
          <cell r="CJ418" t="str">
            <v xml:space="preserve"> </v>
          </cell>
          <cell r="CK418" t="str">
            <v xml:space="preserve"> </v>
          </cell>
          <cell r="CL418" t="str">
            <v xml:space="preserve"> </v>
          </cell>
          <cell r="CM418" t="str">
            <v xml:space="preserve"> </v>
          </cell>
          <cell r="CN418" t="str">
            <v xml:space="preserve"> </v>
          </cell>
          <cell r="CO418" t="str">
            <v xml:space="preserve"> </v>
          </cell>
          <cell r="CP418" t="str">
            <v xml:space="preserve"> </v>
          </cell>
          <cell r="CQ418" t="str">
            <v xml:space="preserve"> </v>
          </cell>
          <cell r="CR418" t="str">
            <v xml:space="preserve"> </v>
          </cell>
          <cell r="CS418" t="str">
            <v xml:space="preserve"> </v>
          </cell>
          <cell r="CT418" t="str">
            <v xml:space="preserve"> </v>
          </cell>
          <cell r="CU418" t="str">
            <v xml:space="preserve"> </v>
          </cell>
          <cell r="CV418" t="str">
            <v xml:space="preserve"> </v>
          </cell>
          <cell r="CW418" t="str">
            <v xml:space="preserve"> </v>
          </cell>
          <cell r="CX418" t="str">
            <v xml:space="preserve"> </v>
          </cell>
          <cell r="CY418" t="str">
            <v xml:space="preserve"> </v>
          </cell>
          <cell r="CZ418" t="str">
            <v xml:space="preserve"> </v>
          </cell>
          <cell r="DA418" t="str">
            <v xml:space="preserve"> </v>
          </cell>
          <cell r="DB418" t="str">
            <v xml:space="preserve"> </v>
          </cell>
          <cell r="DC418" t="str">
            <v xml:space="preserve"> </v>
          </cell>
          <cell r="DD418" t="str">
            <v xml:space="preserve"> </v>
          </cell>
          <cell r="DE418" t="str">
            <v xml:space="preserve"> </v>
          </cell>
          <cell r="DF418" t="str">
            <v xml:space="preserve"> </v>
          </cell>
          <cell r="DG418" t="str">
            <v xml:space="preserve"> </v>
          </cell>
          <cell r="DH418" t="str">
            <v>2. OESChrysler Corporation873080D</v>
          </cell>
          <cell r="DI418">
            <v>0</v>
          </cell>
          <cell r="DJ418">
            <v>0</v>
          </cell>
          <cell r="DL418">
            <v>0</v>
          </cell>
          <cell r="DM418">
            <v>0</v>
          </cell>
          <cell r="DN418">
            <v>0</v>
          </cell>
          <cell r="DP418">
            <v>0</v>
          </cell>
          <cell r="DQ418">
            <v>0</v>
          </cell>
          <cell r="DR418">
            <v>0</v>
          </cell>
          <cell r="DT418">
            <v>0</v>
          </cell>
          <cell r="DU418">
            <v>0</v>
          </cell>
          <cell r="DV418">
            <v>0</v>
          </cell>
          <cell r="DX418">
            <v>0</v>
          </cell>
          <cell r="DY418">
            <v>0</v>
          </cell>
          <cell r="DZ418">
            <v>0</v>
          </cell>
          <cell r="EB418">
            <v>0</v>
          </cell>
          <cell r="EC418">
            <v>0</v>
          </cell>
          <cell r="ED418">
            <v>0</v>
          </cell>
          <cell r="EF418">
            <v>0</v>
          </cell>
          <cell r="EG418">
            <v>0</v>
          </cell>
          <cell r="EH418">
            <v>0</v>
          </cell>
          <cell r="EJ418">
            <v>0</v>
          </cell>
          <cell r="EK418">
            <v>0</v>
          </cell>
          <cell r="EL418">
            <v>0</v>
          </cell>
          <cell r="EN418">
            <v>0</v>
          </cell>
          <cell r="EO418">
            <v>0</v>
          </cell>
          <cell r="EP418">
            <v>0</v>
          </cell>
          <cell r="ER418">
            <v>0</v>
          </cell>
          <cell r="ES418">
            <v>0</v>
          </cell>
          <cell r="ET418">
            <v>0</v>
          </cell>
          <cell r="EV418">
            <v>0</v>
          </cell>
          <cell r="EW418">
            <v>0</v>
          </cell>
          <cell r="EX418">
            <v>0</v>
          </cell>
          <cell r="EZ418">
            <v>0</v>
          </cell>
          <cell r="FA418">
            <v>0</v>
          </cell>
          <cell r="FB418">
            <v>0</v>
          </cell>
          <cell r="FD418">
            <v>0</v>
          </cell>
          <cell r="FE418">
            <v>0</v>
          </cell>
          <cell r="FF418">
            <v>0</v>
          </cell>
          <cell r="FI418">
            <v>0</v>
          </cell>
          <cell r="FJ418">
            <v>0</v>
          </cell>
          <cell r="FK418">
            <v>0</v>
          </cell>
          <cell r="FM418">
            <v>0</v>
          </cell>
          <cell r="FN418">
            <v>0</v>
          </cell>
          <cell r="FO418">
            <v>0</v>
          </cell>
          <cell r="FQ418">
            <v>0</v>
          </cell>
          <cell r="FR418">
            <v>0</v>
          </cell>
          <cell r="FS418">
            <v>0</v>
          </cell>
          <cell r="FU418">
            <v>0</v>
          </cell>
          <cell r="FV418">
            <v>0</v>
          </cell>
          <cell r="FW418">
            <v>0</v>
          </cell>
          <cell r="FY418">
            <v>0</v>
          </cell>
          <cell r="FZ418">
            <v>0</v>
          </cell>
          <cell r="GA418">
            <v>0</v>
          </cell>
          <cell r="GC418">
            <v>0</v>
          </cell>
          <cell r="GD418">
            <v>0</v>
          </cell>
          <cell r="GE418">
            <v>0</v>
          </cell>
          <cell r="GG418">
            <v>0</v>
          </cell>
          <cell r="GH418">
            <v>0</v>
          </cell>
          <cell r="GI418">
            <v>0</v>
          </cell>
          <cell r="GK418">
            <v>0</v>
          </cell>
          <cell r="GL418">
            <v>0</v>
          </cell>
          <cell r="GM418">
            <v>0</v>
          </cell>
          <cell r="GO418">
            <v>0</v>
          </cell>
          <cell r="GP418">
            <v>0</v>
          </cell>
          <cell r="GQ418">
            <v>0</v>
          </cell>
          <cell r="GS418">
            <v>0</v>
          </cell>
          <cell r="GT418">
            <v>0</v>
          </cell>
          <cell r="GU418">
            <v>0</v>
          </cell>
          <cell r="GW418">
            <v>0</v>
          </cell>
          <cell r="GX418">
            <v>0</v>
          </cell>
          <cell r="GY418">
            <v>0</v>
          </cell>
          <cell r="HA418">
            <v>0</v>
          </cell>
          <cell r="HB418">
            <v>0</v>
          </cell>
          <cell r="HC418">
            <v>0</v>
          </cell>
        </row>
        <row r="419">
          <cell r="H419" t="str">
            <v>873083R</v>
          </cell>
          <cell r="I419" t="str">
            <v>USD</v>
          </cell>
          <cell r="J419" t="str">
            <v>OIL COOLER EXT DE 2 PASOS</v>
          </cell>
          <cell r="K419" t="str">
            <v>M7</v>
          </cell>
          <cell r="L419">
            <v>38.068477200000004</v>
          </cell>
          <cell r="M419">
            <v>38068.477200000001</v>
          </cell>
          <cell r="N419">
            <v>30.127000000000002</v>
          </cell>
          <cell r="R419">
            <v>30.127000000000002</v>
          </cell>
          <cell r="V419">
            <v>30.127000000000002</v>
          </cell>
          <cell r="Z419">
            <v>30.127000000000002</v>
          </cell>
          <cell r="AD419">
            <v>30.127000000000002</v>
          </cell>
          <cell r="AH419">
            <v>30.127000000000002</v>
          </cell>
          <cell r="AL419">
            <v>30.127000000000002</v>
          </cell>
          <cell r="AP419">
            <v>30.127000000000002</v>
          </cell>
          <cell r="AT419">
            <v>30.127000000000002</v>
          </cell>
          <cell r="AX419">
            <v>30.127000000000002</v>
          </cell>
          <cell r="BB419">
            <v>30.127000000000002</v>
          </cell>
          <cell r="BF419">
            <v>30.127000000000002</v>
          </cell>
          <cell r="BJ419">
            <v>30.127000000000002</v>
          </cell>
          <cell r="BK419">
            <v>0</v>
          </cell>
          <cell r="BL419" t="str">
            <v xml:space="preserve"> </v>
          </cell>
          <cell r="BM419" t="str">
            <v xml:space="preserve"> </v>
          </cell>
          <cell r="BN419" t="str">
            <v xml:space="preserve"> </v>
          </cell>
          <cell r="BO419" t="str">
            <v xml:space="preserve"> </v>
          </cell>
          <cell r="BP419" t="str">
            <v xml:space="preserve"> </v>
          </cell>
          <cell r="BQ419" t="str">
            <v xml:space="preserve"> </v>
          </cell>
          <cell r="BR419" t="str">
            <v xml:space="preserve"> </v>
          </cell>
          <cell r="BS419" t="str">
            <v xml:space="preserve"> </v>
          </cell>
          <cell r="BT419" t="str">
            <v xml:space="preserve"> </v>
          </cell>
          <cell r="BU419" t="str">
            <v xml:space="preserve"> </v>
          </cell>
          <cell r="BV419" t="str">
            <v xml:space="preserve"> </v>
          </cell>
          <cell r="BW419" t="str">
            <v xml:space="preserve"> </v>
          </cell>
          <cell r="BX419" t="str">
            <v xml:space="preserve"> </v>
          </cell>
          <cell r="BY419" t="str">
            <v xml:space="preserve"> </v>
          </cell>
          <cell r="BZ419" t="str">
            <v xml:space="preserve"> </v>
          </cell>
          <cell r="CA419" t="str">
            <v xml:space="preserve"> </v>
          </cell>
          <cell r="CB419" t="str">
            <v xml:space="preserve"> </v>
          </cell>
          <cell r="CC419" t="str">
            <v xml:space="preserve"> </v>
          </cell>
          <cell r="CD419" t="str">
            <v xml:space="preserve"> </v>
          </cell>
          <cell r="CE419" t="str">
            <v xml:space="preserve"> </v>
          </cell>
          <cell r="CF419" t="str">
            <v xml:space="preserve"> </v>
          </cell>
          <cell r="CG419" t="str">
            <v xml:space="preserve"> </v>
          </cell>
          <cell r="CH419" t="str">
            <v xml:space="preserve"> </v>
          </cell>
          <cell r="CI419" t="str">
            <v xml:space="preserve"> </v>
          </cell>
          <cell r="CJ419" t="str">
            <v xml:space="preserve"> </v>
          </cell>
          <cell r="CK419" t="str">
            <v xml:space="preserve"> </v>
          </cell>
          <cell r="CL419" t="str">
            <v xml:space="preserve"> </v>
          </cell>
          <cell r="CM419" t="str">
            <v xml:space="preserve"> </v>
          </cell>
          <cell r="CN419" t="str">
            <v xml:space="preserve"> </v>
          </cell>
          <cell r="CO419" t="str">
            <v xml:space="preserve"> </v>
          </cell>
          <cell r="CP419" t="str">
            <v xml:space="preserve"> </v>
          </cell>
          <cell r="CQ419" t="str">
            <v xml:space="preserve"> </v>
          </cell>
          <cell r="CR419" t="str">
            <v xml:space="preserve"> </v>
          </cell>
          <cell r="CS419" t="str">
            <v xml:space="preserve"> </v>
          </cell>
          <cell r="CT419" t="str">
            <v xml:space="preserve"> </v>
          </cell>
          <cell r="CU419" t="str">
            <v xml:space="preserve"> </v>
          </cell>
          <cell r="CV419" t="str">
            <v xml:space="preserve"> </v>
          </cell>
          <cell r="CW419" t="str">
            <v xml:space="preserve"> </v>
          </cell>
          <cell r="CX419" t="str">
            <v xml:space="preserve"> </v>
          </cell>
          <cell r="CY419" t="str">
            <v xml:space="preserve"> </v>
          </cell>
          <cell r="CZ419" t="str">
            <v xml:space="preserve"> </v>
          </cell>
          <cell r="DA419" t="str">
            <v xml:space="preserve"> </v>
          </cell>
          <cell r="DB419" t="str">
            <v xml:space="preserve"> </v>
          </cell>
          <cell r="DC419" t="str">
            <v xml:space="preserve"> </v>
          </cell>
          <cell r="DD419" t="str">
            <v xml:space="preserve"> </v>
          </cell>
          <cell r="DE419" t="str">
            <v xml:space="preserve"> </v>
          </cell>
          <cell r="DF419" t="str">
            <v xml:space="preserve"> </v>
          </cell>
          <cell r="DG419" t="str">
            <v xml:space="preserve"> </v>
          </cell>
          <cell r="DH419" t="str">
            <v>2. OESChrysler Corporation873083R</v>
          </cell>
          <cell r="DI419">
            <v>0</v>
          </cell>
          <cell r="DJ419">
            <v>0</v>
          </cell>
          <cell r="DL419">
            <v>0</v>
          </cell>
          <cell r="DM419">
            <v>0</v>
          </cell>
          <cell r="DN419">
            <v>0</v>
          </cell>
          <cell r="DP419">
            <v>0</v>
          </cell>
          <cell r="DQ419">
            <v>0</v>
          </cell>
          <cell r="DR419">
            <v>0</v>
          </cell>
          <cell r="DT419">
            <v>0</v>
          </cell>
          <cell r="DU419">
            <v>0</v>
          </cell>
          <cell r="DV419">
            <v>0</v>
          </cell>
          <cell r="DX419">
            <v>0</v>
          </cell>
          <cell r="DY419">
            <v>0</v>
          </cell>
          <cell r="DZ419">
            <v>0</v>
          </cell>
          <cell r="EB419">
            <v>0</v>
          </cell>
          <cell r="EC419">
            <v>0</v>
          </cell>
          <cell r="ED419">
            <v>0</v>
          </cell>
          <cell r="EF419">
            <v>0</v>
          </cell>
          <cell r="EG419">
            <v>0</v>
          </cell>
          <cell r="EH419">
            <v>0</v>
          </cell>
          <cell r="EJ419">
            <v>0</v>
          </cell>
          <cell r="EK419">
            <v>0</v>
          </cell>
          <cell r="EL419">
            <v>0</v>
          </cell>
          <cell r="EN419">
            <v>0</v>
          </cell>
          <cell r="EO419">
            <v>0</v>
          </cell>
          <cell r="EP419">
            <v>0</v>
          </cell>
          <cell r="ER419">
            <v>0</v>
          </cell>
          <cell r="ES419">
            <v>0</v>
          </cell>
          <cell r="ET419">
            <v>0</v>
          </cell>
          <cell r="EV419">
            <v>0</v>
          </cell>
          <cell r="EW419">
            <v>0</v>
          </cell>
          <cell r="EX419">
            <v>0</v>
          </cell>
          <cell r="EZ419">
            <v>0</v>
          </cell>
          <cell r="FA419">
            <v>0</v>
          </cell>
          <cell r="FB419">
            <v>0</v>
          </cell>
          <cell r="FD419">
            <v>0</v>
          </cell>
          <cell r="FE419">
            <v>0</v>
          </cell>
          <cell r="FF419">
            <v>0</v>
          </cell>
          <cell r="FI419">
            <v>0</v>
          </cell>
          <cell r="FJ419">
            <v>0</v>
          </cell>
          <cell r="FK419">
            <v>0</v>
          </cell>
          <cell r="FM419">
            <v>0</v>
          </cell>
          <cell r="FN419">
            <v>0</v>
          </cell>
          <cell r="FO419">
            <v>0</v>
          </cell>
          <cell r="FQ419">
            <v>0</v>
          </cell>
          <cell r="FR419">
            <v>0</v>
          </cell>
          <cell r="FS419">
            <v>0</v>
          </cell>
          <cell r="FU419">
            <v>0</v>
          </cell>
          <cell r="FV419">
            <v>0</v>
          </cell>
          <cell r="FW419">
            <v>0</v>
          </cell>
          <cell r="FY419">
            <v>0</v>
          </cell>
          <cell r="FZ419">
            <v>0</v>
          </cell>
          <cell r="GA419">
            <v>0</v>
          </cell>
          <cell r="GC419">
            <v>0</v>
          </cell>
          <cell r="GD419">
            <v>0</v>
          </cell>
          <cell r="GE419">
            <v>0</v>
          </cell>
          <cell r="GG419">
            <v>0</v>
          </cell>
          <cell r="GH419">
            <v>0</v>
          </cell>
          <cell r="GI419">
            <v>0</v>
          </cell>
          <cell r="GK419">
            <v>0</v>
          </cell>
          <cell r="GL419">
            <v>0</v>
          </cell>
          <cell r="GM419">
            <v>0</v>
          </cell>
          <cell r="GO419">
            <v>0</v>
          </cell>
          <cell r="GP419">
            <v>0</v>
          </cell>
          <cell r="GQ419">
            <v>0</v>
          </cell>
          <cell r="GS419">
            <v>0</v>
          </cell>
          <cell r="GT419">
            <v>0</v>
          </cell>
          <cell r="GU419">
            <v>0</v>
          </cell>
          <cell r="GW419">
            <v>0</v>
          </cell>
          <cell r="GX419">
            <v>0</v>
          </cell>
          <cell r="GY419">
            <v>0</v>
          </cell>
          <cell r="HA419">
            <v>0</v>
          </cell>
          <cell r="HB419">
            <v>0</v>
          </cell>
          <cell r="HC419">
            <v>0</v>
          </cell>
        </row>
        <row r="420">
          <cell r="H420" t="str">
            <v>873090V</v>
          </cell>
          <cell r="I420" t="str">
            <v>USD</v>
          </cell>
          <cell r="J420" t="str">
            <v>MANGUERA TOC ENTRADA</v>
          </cell>
          <cell r="K420" t="str">
            <v>M7</v>
          </cell>
          <cell r="L420">
            <v>0</v>
          </cell>
          <cell r="M420">
            <v>0</v>
          </cell>
          <cell r="N420">
            <v>4.62</v>
          </cell>
          <cell r="R420">
            <v>4.62</v>
          </cell>
          <cell r="V420">
            <v>4.62</v>
          </cell>
          <cell r="Z420">
            <v>4.62</v>
          </cell>
          <cell r="AD420">
            <v>4.62</v>
          </cell>
          <cell r="AH420">
            <v>4.62</v>
          </cell>
          <cell r="AL420">
            <v>4.62</v>
          </cell>
          <cell r="AP420">
            <v>4.62</v>
          </cell>
          <cell r="AT420">
            <v>4.62</v>
          </cell>
          <cell r="AX420">
            <v>4.62</v>
          </cell>
          <cell r="BB420">
            <v>4.62</v>
          </cell>
          <cell r="BF420">
            <v>4.62</v>
          </cell>
          <cell r="BJ420">
            <v>4.62</v>
          </cell>
          <cell r="BK420">
            <v>0</v>
          </cell>
          <cell r="BL420" t="str">
            <v xml:space="preserve"> </v>
          </cell>
          <cell r="BM420" t="str">
            <v xml:space="preserve"> </v>
          </cell>
          <cell r="BN420" t="str">
            <v xml:space="preserve"> </v>
          </cell>
          <cell r="BO420" t="str">
            <v xml:space="preserve"> </v>
          </cell>
          <cell r="BP420" t="str">
            <v xml:space="preserve"> </v>
          </cell>
          <cell r="BQ420" t="str">
            <v xml:space="preserve"> </v>
          </cell>
          <cell r="BR420" t="str">
            <v xml:space="preserve"> </v>
          </cell>
          <cell r="BS420" t="str">
            <v xml:space="preserve"> </v>
          </cell>
          <cell r="BT420" t="str">
            <v xml:space="preserve"> </v>
          </cell>
          <cell r="BU420" t="str">
            <v xml:space="preserve"> </v>
          </cell>
          <cell r="BV420" t="str">
            <v xml:space="preserve"> </v>
          </cell>
          <cell r="BW420" t="str">
            <v xml:space="preserve"> </v>
          </cell>
          <cell r="BX420" t="str">
            <v xml:space="preserve"> </v>
          </cell>
          <cell r="BY420" t="str">
            <v xml:space="preserve"> </v>
          </cell>
          <cell r="BZ420" t="str">
            <v xml:space="preserve"> </v>
          </cell>
          <cell r="CA420" t="str">
            <v xml:space="preserve"> </v>
          </cell>
          <cell r="CB420" t="str">
            <v xml:space="preserve"> </v>
          </cell>
          <cell r="CC420" t="str">
            <v xml:space="preserve"> </v>
          </cell>
          <cell r="CD420" t="str">
            <v xml:space="preserve"> </v>
          </cell>
          <cell r="CE420" t="str">
            <v xml:space="preserve"> </v>
          </cell>
          <cell r="CF420" t="str">
            <v xml:space="preserve"> </v>
          </cell>
          <cell r="CG420" t="str">
            <v xml:space="preserve"> </v>
          </cell>
          <cell r="CH420" t="str">
            <v xml:space="preserve"> </v>
          </cell>
          <cell r="CI420" t="str">
            <v xml:space="preserve"> </v>
          </cell>
          <cell r="CJ420" t="str">
            <v xml:space="preserve"> </v>
          </cell>
          <cell r="CK420" t="str">
            <v xml:space="preserve"> </v>
          </cell>
          <cell r="CL420" t="str">
            <v xml:space="preserve"> </v>
          </cell>
          <cell r="CM420" t="str">
            <v xml:space="preserve"> </v>
          </cell>
          <cell r="CN420" t="str">
            <v xml:space="preserve"> </v>
          </cell>
          <cell r="CO420" t="str">
            <v xml:space="preserve"> </v>
          </cell>
          <cell r="CP420" t="str">
            <v xml:space="preserve"> </v>
          </cell>
          <cell r="CQ420" t="str">
            <v xml:space="preserve"> </v>
          </cell>
          <cell r="CR420" t="str">
            <v xml:space="preserve"> </v>
          </cell>
          <cell r="CS420" t="str">
            <v xml:space="preserve"> </v>
          </cell>
          <cell r="CT420" t="str">
            <v xml:space="preserve"> </v>
          </cell>
          <cell r="CU420" t="str">
            <v xml:space="preserve"> </v>
          </cell>
          <cell r="CV420" t="str">
            <v xml:space="preserve"> </v>
          </cell>
          <cell r="CW420" t="str">
            <v xml:space="preserve"> </v>
          </cell>
          <cell r="CX420" t="str">
            <v xml:space="preserve"> </v>
          </cell>
          <cell r="CY420" t="str">
            <v xml:space="preserve"> </v>
          </cell>
          <cell r="CZ420" t="str">
            <v xml:space="preserve"> </v>
          </cell>
          <cell r="DA420" t="str">
            <v xml:space="preserve"> </v>
          </cell>
          <cell r="DB420" t="str">
            <v xml:space="preserve"> </v>
          </cell>
          <cell r="DC420" t="str">
            <v xml:space="preserve"> </v>
          </cell>
          <cell r="DD420" t="str">
            <v xml:space="preserve"> </v>
          </cell>
          <cell r="DE420" t="str">
            <v xml:space="preserve"> </v>
          </cell>
          <cell r="DF420" t="str">
            <v xml:space="preserve"> </v>
          </cell>
          <cell r="DG420" t="str">
            <v xml:space="preserve"> </v>
          </cell>
          <cell r="DH420" t="str">
            <v>2. OESChrysler Corporation873090V</v>
          </cell>
          <cell r="DI420">
            <v>0</v>
          </cell>
          <cell r="DJ420">
            <v>0</v>
          </cell>
          <cell r="DL420">
            <v>0</v>
          </cell>
          <cell r="DM420">
            <v>0</v>
          </cell>
          <cell r="DN420">
            <v>0</v>
          </cell>
          <cell r="DP420">
            <v>0</v>
          </cell>
          <cell r="DQ420">
            <v>0</v>
          </cell>
          <cell r="DR420">
            <v>0</v>
          </cell>
          <cell r="DT420">
            <v>0</v>
          </cell>
          <cell r="DU420">
            <v>0</v>
          </cell>
          <cell r="DV420">
            <v>0</v>
          </cell>
          <cell r="DX420">
            <v>0</v>
          </cell>
          <cell r="DY420">
            <v>0</v>
          </cell>
          <cell r="DZ420">
            <v>0</v>
          </cell>
          <cell r="EB420">
            <v>0</v>
          </cell>
          <cell r="EC420">
            <v>0</v>
          </cell>
          <cell r="ED420">
            <v>0</v>
          </cell>
          <cell r="EF420">
            <v>0</v>
          </cell>
          <cell r="EG420">
            <v>0</v>
          </cell>
          <cell r="EH420">
            <v>0</v>
          </cell>
          <cell r="EJ420">
            <v>0</v>
          </cell>
          <cell r="EK420">
            <v>0</v>
          </cell>
          <cell r="EL420">
            <v>0</v>
          </cell>
          <cell r="EN420">
            <v>0</v>
          </cell>
          <cell r="EO420">
            <v>0</v>
          </cell>
          <cell r="EP420">
            <v>0</v>
          </cell>
          <cell r="ER420">
            <v>0</v>
          </cell>
          <cell r="ES420">
            <v>0</v>
          </cell>
          <cell r="ET420">
            <v>0</v>
          </cell>
          <cell r="EV420">
            <v>0</v>
          </cell>
          <cell r="EW420">
            <v>0</v>
          </cell>
          <cell r="EX420">
            <v>0</v>
          </cell>
          <cell r="EZ420">
            <v>0</v>
          </cell>
          <cell r="FA420">
            <v>0</v>
          </cell>
          <cell r="FB420">
            <v>0</v>
          </cell>
          <cell r="FD420">
            <v>0</v>
          </cell>
          <cell r="FE420">
            <v>0</v>
          </cell>
          <cell r="FF420">
            <v>0</v>
          </cell>
          <cell r="FI420">
            <v>0</v>
          </cell>
          <cell r="FJ420">
            <v>0</v>
          </cell>
          <cell r="FK420">
            <v>0</v>
          </cell>
          <cell r="FM420">
            <v>0</v>
          </cell>
          <cell r="FN420">
            <v>0</v>
          </cell>
          <cell r="FO420">
            <v>0</v>
          </cell>
          <cell r="FQ420">
            <v>0</v>
          </cell>
          <cell r="FR420">
            <v>0</v>
          </cell>
          <cell r="FS420">
            <v>0</v>
          </cell>
          <cell r="FU420">
            <v>0</v>
          </cell>
          <cell r="FV420">
            <v>0</v>
          </cell>
          <cell r="FW420">
            <v>0</v>
          </cell>
          <cell r="FY420">
            <v>0</v>
          </cell>
          <cell r="FZ420">
            <v>0</v>
          </cell>
          <cell r="GA420">
            <v>0</v>
          </cell>
          <cell r="GC420">
            <v>0</v>
          </cell>
          <cell r="GD420">
            <v>0</v>
          </cell>
          <cell r="GE420">
            <v>0</v>
          </cell>
          <cell r="GG420">
            <v>0</v>
          </cell>
          <cell r="GH420">
            <v>0</v>
          </cell>
          <cell r="GI420">
            <v>0</v>
          </cell>
          <cell r="GK420">
            <v>0</v>
          </cell>
          <cell r="GL420">
            <v>0</v>
          </cell>
          <cell r="GM420">
            <v>0</v>
          </cell>
          <cell r="GO420">
            <v>0</v>
          </cell>
          <cell r="GP420">
            <v>0</v>
          </cell>
          <cell r="GQ420">
            <v>0</v>
          </cell>
          <cell r="GS420">
            <v>0</v>
          </cell>
          <cell r="GT420">
            <v>0</v>
          </cell>
          <cell r="GU420">
            <v>0</v>
          </cell>
          <cell r="GW420">
            <v>0</v>
          </cell>
          <cell r="GX420">
            <v>0</v>
          </cell>
          <cell r="GY420">
            <v>0</v>
          </cell>
          <cell r="HA420">
            <v>0</v>
          </cell>
          <cell r="HB420">
            <v>0</v>
          </cell>
          <cell r="HC420">
            <v>0</v>
          </cell>
        </row>
        <row r="421">
          <cell r="H421" t="str">
            <v>873091M</v>
          </cell>
          <cell r="I421" t="str">
            <v>USD</v>
          </cell>
          <cell r="J421" t="str">
            <v>MANGUERA TOC SALIDA</v>
          </cell>
          <cell r="K421" t="str">
            <v>M7</v>
          </cell>
          <cell r="L421">
            <v>0</v>
          </cell>
          <cell r="M421">
            <v>0</v>
          </cell>
          <cell r="N421">
            <v>5.1100000000000003</v>
          </cell>
          <cell r="R421">
            <v>5.1100000000000003</v>
          </cell>
          <cell r="V421">
            <v>5.1100000000000003</v>
          </cell>
          <cell r="Z421">
            <v>5.1100000000000003</v>
          </cell>
          <cell r="AD421">
            <v>5.1100000000000003</v>
          </cell>
          <cell r="AH421">
            <v>5.1100000000000003</v>
          </cell>
          <cell r="AL421">
            <v>5.1100000000000003</v>
          </cell>
          <cell r="AP421">
            <v>5.1100000000000003</v>
          </cell>
          <cell r="AT421">
            <v>5.1100000000000003</v>
          </cell>
          <cell r="AX421">
            <v>5.1100000000000003</v>
          </cell>
          <cell r="BB421">
            <v>5.1100000000000003</v>
          </cell>
          <cell r="BF421">
            <v>5.1100000000000003</v>
          </cell>
          <cell r="BJ421">
            <v>5.1100000000000003</v>
          </cell>
          <cell r="BK421">
            <v>0</v>
          </cell>
          <cell r="BL421" t="str">
            <v xml:space="preserve"> </v>
          </cell>
          <cell r="BM421" t="str">
            <v xml:space="preserve"> </v>
          </cell>
          <cell r="BN421" t="str">
            <v xml:space="preserve"> </v>
          </cell>
          <cell r="BO421" t="str">
            <v xml:space="preserve"> </v>
          </cell>
          <cell r="BP421" t="str">
            <v xml:space="preserve"> </v>
          </cell>
          <cell r="BQ421" t="str">
            <v xml:space="preserve"> </v>
          </cell>
          <cell r="BR421" t="str">
            <v xml:space="preserve"> </v>
          </cell>
          <cell r="BS421" t="str">
            <v xml:space="preserve"> </v>
          </cell>
          <cell r="BT421" t="str">
            <v xml:space="preserve"> </v>
          </cell>
          <cell r="BU421" t="str">
            <v xml:space="preserve"> </v>
          </cell>
          <cell r="BV421" t="str">
            <v xml:space="preserve"> </v>
          </cell>
          <cell r="BW421" t="str">
            <v xml:space="preserve"> </v>
          </cell>
          <cell r="BX421" t="str">
            <v xml:space="preserve"> </v>
          </cell>
          <cell r="BY421" t="str">
            <v xml:space="preserve"> </v>
          </cell>
          <cell r="BZ421" t="str">
            <v xml:space="preserve"> </v>
          </cell>
          <cell r="CA421" t="str">
            <v xml:space="preserve"> </v>
          </cell>
          <cell r="CB421" t="str">
            <v xml:space="preserve"> </v>
          </cell>
          <cell r="CC421" t="str">
            <v xml:space="preserve"> </v>
          </cell>
          <cell r="CD421" t="str">
            <v xml:space="preserve"> </v>
          </cell>
          <cell r="CE421" t="str">
            <v xml:space="preserve"> </v>
          </cell>
          <cell r="CF421" t="str">
            <v xml:space="preserve"> </v>
          </cell>
          <cell r="CG421" t="str">
            <v xml:space="preserve"> </v>
          </cell>
          <cell r="CH421" t="str">
            <v xml:space="preserve"> </v>
          </cell>
          <cell r="CI421" t="str">
            <v xml:space="preserve"> </v>
          </cell>
          <cell r="CJ421" t="str">
            <v xml:space="preserve"> </v>
          </cell>
          <cell r="CK421" t="str">
            <v xml:space="preserve"> </v>
          </cell>
          <cell r="CL421" t="str">
            <v xml:space="preserve"> </v>
          </cell>
          <cell r="CM421" t="str">
            <v xml:space="preserve"> </v>
          </cell>
          <cell r="CN421" t="str">
            <v xml:space="preserve"> </v>
          </cell>
          <cell r="CO421" t="str">
            <v xml:space="preserve"> </v>
          </cell>
          <cell r="CP421" t="str">
            <v xml:space="preserve"> </v>
          </cell>
          <cell r="CQ421" t="str">
            <v xml:space="preserve"> </v>
          </cell>
          <cell r="CR421" t="str">
            <v xml:space="preserve"> </v>
          </cell>
          <cell r="CS421" t="str">
            <v xml:space="preserve"> </v>
          </cell>
          <cell r="CT421" t="str">
            <v xml:space="preserve"> </v>
          </cell>
          <cell r="CU421" t="str">
            <v xml:space="preserve"> </v>
          </cell>
          <cell r="CV421" t="str">
            <v xml:space="preserve"> </v>
          </cell>
          <cell r="CW421" t="str">
            <v xml:space="preserve"> </v>
          </cell>
          <cell r="CX421" t="str">
            <v xml:space="preserve"> </v>
          </cell>
          <cell r="CY421" t="str">
            <v xml:space="preserve"> </v>
          </cell>
          <cell r="CZ421" t="str">
            <v xml:space="preserve"> </v>
          </cell>
          <cell r="DA421" t="str">
            <v xml:space="preserve"> </v>
          </cell>
          <cell r="DB421" t="str">
            <v xml:space="preserve"> </v>
          </cell>
          <cell r="DC421" t="str">
            <v xml:space="preserve"> </v>
          </cell>
          <cell r="DD421" t="str">
            <v xml:space="preserve"> </v>
          </cell>
          <cell r="DE421" t="str">
            <v xml:space="preserve"> </v>
          </cell>
          <cell r="DF421" t="str">
            <v xml:space="preserve"> </v>
          </cell>
          <cell r="DG421" t="str">
            <v xml:space="preserve"> </v>
          </cell>
          <cell r="DH421" t="str">
            <v>2. OESChrysler Corporation873091M</v>
          </cell>
          <cell r="DI421">
            <v>0</v>
          </cell>
          <cell r="DJ421">
            <v>0</v>
          </cell>
          <cell r="DL421">
            <v>0</v>
          </cell>
          <cell r="DM421">
            <v>0</v>
          </cell>
          <cell r="DN421">
            <v>0</v>
          </cell>
          <cell r="DP421">
            <v>0</v>
          </cell>
          <cell r="DQ421">
            <v>0</v>
          </cell>
          <cell r="DR421">
            <v>0</v>
          </cell>
          <cell r="DT421">
            <v>0</v>
          </cell>
          <cell r="DU421">
            <v>0</v>
          </cell>
          <cell r="DV421">
            <v>0</v>
          </cell>
          <cell r="DX421">
            <v>0</v>
          </cell>
          <cell r="DY421">
            <v>0</v>
          </cell>
          <cell r="DZ421">
            <v>0</v>
          </cell>
          <cell r="EB421">
            <v>0</v>
          </cell>
          <cell r="EC421">
            <v>0</v>
          </cell>
          <cell r="ED421">
            <v>0</v>
          </cell>
          <cell r="EF421">
            <v>0</v>
          </cell>
          <cell r="EG421">
            <v>0</v>
          </cell>
          <cell r="EH421">
            <v>0</v>
          </cell>
          <cell r="EJ421">
            <v>0</v>
          </cell>
          <cell r="EK421">
            <v>0</v>
          </cell>
          <cell r="EL421">
            <v>0</v>
          </cell>
          <cell r="EN421">
            <v>0</v>
          </cell>
          <cell r="EO421">
            <v>0</v>
          </cell>
          <cell r="EP421">
            <v>0</v>
          </cell>
          <cell r="ER421">
            <v>0</v>
          </cell>
          <cell r="ES421">
            <v>0</v>
          </cell>
          <cell r="ET421">
            <v>0</v>
          </cell>
          <cell r="EV421">
            <v>0</v>
          </cell>
          <cell r="EW421">
            <v>0</v>
          </cell>
          <cell r="EX421">
            <v>0</v>
          </cell>
          <cell r="EZ421">
            <v>0</v>
          </cell>
          <cell r="FA421">
            <v>0</v>
          </cell>
          <cell r="FB421">
            <v>0</v>
          </cell>
          <cell r="FD421">
            <v>0</v>
          </cell>
          <cell r="FE421">
            <v>0</v>
          </cell>
          <cell r="FF421">
            <v>0</v>
          </cell>
          <cell r="FI421">
            <v>0</v>
          </cell>
          <cell r="FJ421">
            <v>0</v>
          </cell>
          <cell r="FK421">
            <v>0</v>
          </cell>
          <cell r="FM421">
            <v>0</v>
          </cell>
          <cell r="FN421">
            <v>0</v>
          </cell>
          <cell r="FO421">
            <v>0</v>
          </cell>
          <cell r="FQ421">
            <v>0</v>
          </cell>
          <cell r="FR421">
            <v>0</v>
          </cell>
          <cell r="FS421">
            <v>0</v>
          </cell>
          <cell r="FU421">
            <v>0</v>
          </cell>
          <cell r="FV421">
            <v>0</v>
          </cell>
          <cell r="FW421">
            <v>0</v>
          </cell>
          <cell r="FY421">
            <v>0</v>
          </cell>
          <cell r="FZ421">
            <v>0</v>
          </cell>
          <cell r="GA421">
            <v>0</v>
          </cell>
          <cell r="GC421">
            <v>0</v>
          </cell>
          <cell r="GD421">
            <v>0</v>
          </cell>
          <cell r="GE421">
            <v>0</v>
          </cell>
          <cell r="GG421">
            <v>0</v>
          </cell>
          <cell r="GH421">
            <v>0</v>
          </cell>
          <cell r="GI421">
            <v>0</v>
          </cell>
          <cell r="GK421">
            <v>0</v>
          </cell>
          <cell r="GL421">
            <v>0</v>
          </cell>
          <cell r="GM421">
            <v>0</v>
          </cell>
          <cell r="GO421">
            <v>0</v>
          </cell>
          <cell r="GP421">
            <v>0</v>
          </cell>
          <cell r="GQ421">
            <v>0</v>
          </cell>
          <cell r="GS421">
            <v>0</v>
          </cell>
          <cell r="GT421">
            <v>0</v>
          </cell>
          <cell r="GU421">
            <v>0</v>
          </cell>
          <cell r="GW421">
            <v>0</v>
          </cell>
          <cell r="GX421">
            <v>0</v>
          </cell>
          <cell r="GY421">
            <v>0</v>
          </cell>
          <cell r="HA421">
            <v>0</v>
          </cell>
          <cell r="HB421">
            <v>0</v>
          </cell>
          <cell r="HC421">
            <v>0</v>
          </cell>
        </row>
        <row r="422">
          <cell r="H422" t="str">
            <v>873108C</v>
          </cell>
          <cell r="I422" t="str">
            <v>USD</v>
          </cell>
          <cell r="J422" t="str">
            <v>VENTILADOR</v>
          </cell>
          <cell r="K422" t="str">
            <v>T1</v>
          </cell>
          <cell r="L422">
            <v>0.65104829999999991</v>
          </cell>
          <cell r="M422">
            <v>651.04829999999993</v>
          </cell>
          <cell r="N422">
            <v>6.5169999999999995</v>
          </cell>
          <cell r="R422">
            <v>6.5169999999999995</v>
          </cell>
          <cell r="V422">
            <v>6.5169999999999995</v>
          </cell>
          <cell r="Z422">
            <v>6.5169999999999995</v>
          </cell>
          <cell r="AD422">
            <v>6.5169999999999995</v>
          </cell>
          <cell r="AH422">
            <v>6.5169999999999995</v>
          </cell>
          <cell r="AL422">
            <v>6.5169999999999995</v>
          </cell>
          <cell r="AP422">
            <v>6.5169999999999995</v>
          </cell>
          <cell r="AT422">
            <v>6.5169999999999995</v>
          </cell>
          <cell r="AX422">
            <v>6.5169999999999995</v>
          </cell>
          <cell r="BB422">
            <v>6.5169999999999995</v>
          </cell>
          <cell r="BF422">
            <v>6.5169999999999995</v>
          </cell>
          <cell r="BJ422">
            <v>6.5169999999999995</v>
          </cell>
          <cell r="BK422">
            <v>0</v>
          </cell>
          <cell r="BL422" t="str">
            <v xml:space="preserve"> </v>
          </cell>
          <cell r="BM422" t="str">
            <v xml:space="preserve"> </v>
          </cell>
          <cell r="BN422" t="str">
            <v xml:space="preserve"> </v>
          </cell>
          <cell r="BO422" t="str">
            <v xml:space="preserve"> </v>
          </cell>
          <cell r="BP422" t="str">
            <v xml:space="preserve"> </v>
          </cell>
          <cell r="BQ422" t="str">
            <v xml:space="preserve"> </v>
          </cell>
          <cell r="BR422" t="str">
            <v xml:space="preserve"> </v>
          </cell>
          <cell r="BS422" t="str">
            <v xml:space="preserve"> </v>
          </cell>
          <cell r="BT422" t="str">
            <v xml:space="preserve"> </v>
          </cell>
          <cell r="BU422" t="str">
            <v xml:space="preserve"> </v>
          </cell>
          <cell r="BV422" t="str">
            <v xml:space="preserve"> </v>
          </cell>
          <cell r="BW422" t="str">
            <v xml:space="preserve"> </v>
          </cell>
          <cell r="BX422" t="str">
            <v xml:space="preserve"> </v>
          </cell>
          <cell r="BY422" t="str">
            <v xml:space="preserve"> </v>
          </cell>
          <cell r="BZ422" t="str">
            <v xml:space="preserve"> </v>
          </cell>
          <cell r="CA422" t="str">
            <v xml:space="preserve"> </v>
          </cell>
          <cell r="CB422" t="str">
            <v xml:space="preserve"> </v>
          </cell>
          <cell r="CC422" t="str">
            <v xml:space="preserve"> </v>
          </cell>
          <cell r="CD422" t="str">
            <v xml:space="preserve"> </v>
          </cell>
          <cell r="CE422" t="str">
            <v xml:space="preserve"> </v>
          </cell>
          <cell r="CF422" t="str">
            <v xml:space="preserve"> </v>
          </cell>
          <cell r="CG422" t="str">
            <v xml:space="preserve"> </v>
          </cell>
          <cell r="CH422" t="str">
            <v xml:space="preserve"> </v>
          </cell>
          <cell r="CI422" t="str">
            <v xml:space="preserve"> </v>
          </cell>
          <cell r="CJ422" t="str">
            <v xml:space="preserve"> </v>
          </cell>
          <cell r="CK422" t="str">
            <v xml:space="preserve"> </v>
          </cell>
          <cell r="CL422" t="str">
            <v xml:space="preserve"> </v>
          </cell>
          <cell r="CM422" t="str">
            <v xml:space="preserve"> </v>
          </cell>
          <cell r="CN422" t="str">
            <v xml:space="preserve"> </v>
          </cell>
          <cell r="CO422" t="str">
            <v xml:space="preserve"> </v>
          </cell>
          <cell r="CP422" t="str">
            <v xml:space="preserve"> </v>
          </cell>
          <cell r="CQ422" t="str">
            <v xml:space="preserve"> </v>
          </cell>
          <cell r="CR422" t="str">
            <v xml:space="preserve"> </v>
          </cell>
          <cell r="CS422" t="str">
            <v xml:space="preserve"> </v>
          </cell>
          <cell r="CT422" t="str">
            <v xml:space="preserve"> </v>
          </cell>
          <cell r="CU422" t="str">
            <v xml:space="preserve"> </v>
          </cell>
          <cell r="CV422" t="str">
            <v xml:space="preserve"> </v>
          </cell>
          <cell r="CW422" t="str">
            <v xml:space="preserve"> </v>
          </cell>
          <cell r="CX422" t="str">
            <v xml:space="preserve"> </v>
          </cell>
          <cell r="CY422" t="str">
            <v xml:space="preserve"> </v>
          </cell>
          <cell r="CZ422" t="str">
            <v xml:space="preserve"> </v>
          </cell>
          <cell r="DA422" t="str">
            <v xml:space="preserve"> </v>
          </cell>
          <cell r="DB422" t="str">
            <v xml:space="preserve"> </v>
          </cell>
          <cell r="DC422" t="str">
            <v xml:space="preserve"> </v>
          </cell>
          <cell r="DD422" t="str">
            <v xml:space="preserve"> </v>
          </cell>
          <cell r="DE422" t="str">
            <v xml:space="preserve"> </v>
          </cell>
          <cell r="DF422" t="str">
            <v xml:space="preserve"> </v>
          </cell>
          <cell r="DG422" t="str">
            <v xml:space="preserve"> </v>
          </cell>
          <cell r="DH422" t="str">
            <v>2. OESChrysler Corporation873108C</v>
          </cell>
          <cell r="DI422">
            <v>0</v>
          </cell>
          <cell r="DJ422">
            <v>0</v>
          </cell>
          <cell r="DL422">
            <v>0</v>
          </cell>
          <cell r="DM422">
            <v>0</v>
          </cell>
          <cell r="DN422">
            <v>0</v>
          </cell>
          <cell r="DP422">
            <v>0</v>
          </cell>
          <cell r="DQ422">
            <v>0</v>
          </cell>
          <cell r="DR422">
            <v>0</v>
          </cell>
          <cell r="DT422">
            <v>0</v>
          </cell>
          <cell r="DU422">
            <v>0</v>
          </cell>
          <cell r="DV422">
            <v>0</v>
          </cell>
          <cell r="DX422">
            <v>0</v>
          </cell>
          <cell r="DY422">
            <v>0</v>
          </cell>
          <cell r="DZ422">
            <v>0</v>
          </cell>
          <cell r="EB422">
            <v>0</v>
          </cell>
          <cell r="EC422">
            <v>0</v>
          </cell>
          <cell r="ED422">
            <v>0</v>
          </cell>
          <cell r="EF422">
            <v>0</v>
          </cell>
          <cell r="EG422">
            <v>0</v>
          </cell>
          <cell r="EH422">
            <v>0</v>
          </cell>
          <cell r="EJ422">
            <v>0</v>
          </cell>
          <cell r="EK422">
            <v>0</v>
          </cell>
          <cell r="EL422">
            <v>0</v>
          </cell>
          <cell r="EN422">
            <v>0</v>
          </cell>
          <cell r="EO422">
            <v>0</v>
          </cell>
          <cell r="EP422">
            <v>0</v>
          </cell>
          <cell r="ER422">
            <v>0</v>
          </cell>
          <cell r="ES422">
            <v>0</v>
          </cell>
          <cell r="ET422">
            <v>0</v>
          </cell>
          <cell r="EV422">
            <v>0</v>
          </cell>
          <cell r="EW422">
            <v>0</v>
          </cell>
          <cell r="EX422">
            <v>0</v>
          </cell>
          <cell r="EZ422">
            <v>0</v>
          </cell>
          <cell r="FA422">
            <v>0</v>
          </cell>
          <cell r="FB422">
            <v>0</v>
          </cell>
          <cell r="FD422">
            <v>0</v>
          </cell>
          <cell r="FE422">
            <v>0</v>
          </cell>
          <cell r="FF422">
            <v>0</v>
          </cell>
          <cell r="FI422">
            <v>0</v>
          </cell>
          <cell r="FJ422">
            <v>0</v>
          </cell>
          <cell r="FK422">
            <v>0</v>
          </cell>
          <cell r="FM422">
            <v>0</v>
          </cell>
          <cell r="FN422">
            <v>0</v>
          </cell>
          <cell r="FO422">
            <v>0</v>
          </cell>
          <cell r="FQ422">
            <v>0</v>
          </cell>
          <cell r="FR422">
            <v>0</v>
          </cell>
          <cell r="FS422">
            <v>0</v>
          </cell>
          <cell r="FU422">
            <v>0</v>
          </cell>
          <cell r="FV422">
            <v>0</v>
          </cell>
          <cell r="FW422">
            <v>0</v>
          </cell>
          <cell r="FY422">
            <v>0</v>
          </cell>
          <cell r="FZ422">
            <v>0</v>
          </cell>
          <cell r="GA422">
            <v>0</v>
          </cell>
          <cell r="GC422">
            <v>0</v>
          </cell>
          <cell r="GD422">
            <v>0</v>
          </cell>
          <cell r="GE422">
            <v>0</v>
          </cell>
          <cell r="GG422">
            <v>0</v>
          </cell>
          <cell r="GH422">
            <v>0</v>
          </cell>
          <cell r="GI422">
            <v>0</v>
          </cell>
          <cell r="GK422">
            <v>0</v>
          </cell>
          <cell r="GL422">
            <v>0</v>
          </cell>
          <cell r="GM422">
            <v>0</v>
          </cell>
          <cell r="GO422">
            <v>0</v>
          </cell>
          <cell r="GP422">
            <v>0</v>
          </cell>
          <cell r="GQ422">
            <v>0</v>
          </cell>
          <cell r="GS422">
            <v>0</v>
          </cell>
          <cell r="GT422">
            <v>0</v>
          </cell>
          <cell r="GU422">
            <v>0</v>
          </cell>
          <cell r="GW422">
            <v>0</v>
          </cell>
          <cell r="GX422">
            <v>0</v>
          </cell>
          <cell r="GY422">
            <v>0</v>
          </cell>
          <cell r="HA422">
            <v>0</v>
          </cell>
          <cell r="HB422">
            <v>0</v>
          </cell>
          <cell r="HC422">
            <v>0</v>
          </cell>
        </row>
        <row r="423">
          <cell r="H423" t="str">
            <v>873109K</v>
          </cell>
          <cell r="I423" t="str">
            <v>USD</v>
          </cell>
          <cell r="J423" t="str">
            <v>VENTILADOR</v>
          </cell>
          <cell r="K423" t="str">
            <v>T3</v>
          </cell>
          <cell r="L423">
            <v>2.4343199999999996</v>
          </cell>
          <cell r="M423">
            <v>2434.3199999999997</v>
          </cell>
          <cell r="N423">
            <v>9.0159999999999982</v>
          </cell>
          <cell r="R423">
            <v>9.0159999999999982</v>
          </cell>
          <cell r="V423">
            <v>9.0159999999999982</v>
          </cell>
          <cell r="Z423">
            <v>9.0159999999999982</v>
          </cell>
          <cell r="AD423">
            <v>9.0159999999999982</v>
          </cell>
          <cell r="AH423">
            <v>9.0159999999999982</v>
          </cell>
          <cell r="AL423">
            <v>9.0159999999999982</v>
          </cell>
          <cell r="AP423">
            <v>9.0159999999999982</v>
          </cell>
          <cell r="AT423">
            <v>9.0159999999999982</v>
          </cell>
          <cell r="AX423">
            <v>9.0159999999999982</v>
          </cell>
          <cell r="BB423">
            <v>9.0159999999999982</v>
          </cell>
          <cell r="BF423">
            <v>9.0159999999999982</v>
          </cell>
          <cell r="BJ423">
            <v>9.0159999999999982</v>
          </cell>
          <cell r="BK423">
            <v>0</v>
          </cell>
          <cell r="BL423" t="str">
            <v xml:space="preserve"> </v>
          </cell>
          <cell r="BM423" t="str">
            <v xml:space="preserve"> </v>
          </cell>
          <cell r="BN423" t="str">
            <v xml:space="preserve"> </v>
          </cell>
          <cell r="BO423" t="str">
            <v xml:space="preserve"> </v>
          </cell>
          <cell r="BP423" t="str">
            <v xml:space="preserve"> </v>
          </cell>
          <cell r="BQ423" t="str">
            <v xml:space="preserve"> </v>
          </cell>
          <cell r="BR423" t="str">
            <v xml:space="preserve"> </v>
          </cell>
          <cell r="BS423" t="str">
            <v xml:space="preserve"> </v>
          </cell>
          <cell r="BT423" t="str">
            <v xml:space="preserve"> </v>
          </cell>
          <cell r="BU423" t="str">
            <v xml:space="preserve"> </v>
          </cell>
          <cell r="BV423" t="str">
            <v xml:space="preserve"> </v>
          </cell>
          <cell r="BW423" t="str">
            <v xml:space="preserve"> </v>
          </cell>
          <cell r="BX423" t="str">
            <v xml:space="preserve"> </v>
          </cell>
          <cell r="BY423" t="str">
            <v xml:space="preserve"> </v>
          </cell>
          <cell r="BZ423" t="str">
            <v xml:space="preserve"> </v>
          </cell>
          <cell r="CA423" t="str">
            <v xml:space="preserve"> </v>
          </cell>
          <cell r="CB423" t="str">
            <v xml:space="preserve"> </v>
          </cell>
          <cell r="CC423" t="str">
            <v xml:space="preserve"> </v>
          </cell>
          <cell r="CD423" t="str">
            <v xml:space="preserve"> </v>
          </cell>
          <cell r="CE423" t="str">
            <v xml:space="preserve"> </v>
          </cell>
          <cell r="CF423" t="str">
            <v xml:space="preserve"> </v>
          </cell>
          <cell r="CG423" t="str">
            <v xml:space="preserve"> </v>
          </cell>
          <cell r="CH423" t="str">
            <v xml:space="preserve"> </v>
          </cell>
          <cell r="CI423" t="str">
            <v xml:space="preserve"> </v>
          </cell>
          <cell r="CJ423" t="str">
            <v xml:space="preserve"> </v>
          </cell>
          <cell r="CK423" t="str">
            <v xml:space="preserve"> </v>
          </cell>
          <cell r="CL423" t="str">
            <v xml:space="preserve"> </v>
          </cell>
          <cell r="CM423" t="str">
            <v xml:space="preserve"> </v>
          </cell>
          <cell r="CN423" t="str">
            <v xml:space="preserve"> </v>
          </cell>
          <cell r="CO423" t="str">
            <v xml:space="preserve"> </v>
          </cell>
          <cell r="CP423" t="str">
            <v xml:space="preserve"> </v>
          </cell>
          <cell r="CQ423" t="str">
            <v xml:space="preserve"> </v>
          </cell>
          <cell r="CR423" t="str">
            <v xml:space="preserve"> </v>
          </cell>
          <cell r="CS423" t="str">
            <v xml:space="preserve"> </v>
          </cell>
          <cell r="CT423" t="str">
            <v xml:space="preserve"> </v>
          </cell>
          <cell r="CU423" t="str">
            <v xml:space="preserve"> </v>
          </cell>
          <cell r="CV423" t="str">
            <v xml:space="preserve"> </v>
          </cell>
          <cell r="CW423" t="str">
            <v xml:space="preserve"> </v>
          </cell>
          <cell r="CX423" t="str">
            <v xml:space="preserve"> </v>
          </cell>
          <cell r="CY423" t="str">
            <v xml:space="preserve"> </v>
          </cell>
          <cell r="CZ423" t="str">
            <v xml:space="preserve"> </v>
          </cell>
          <cell r="DA423" t="str">
            <v xml:space="preserve"> </v>
          </cell>
          <cell r="DB423" t="str">
            <v xml:space="preserve"> </v>
          </cell>
          <cell r="DC423" t="str">
            <v xml:space="preserve"> </v>
          </cell>
          <cell r="DD423" t="str">
            <v xml:space="preserve"> </v>
          </cell>
          <cell r="DE423" t="str">
            <v xml:space="preserve"> </v>
          </cell>
          <cell r="DF423" t="str">
            <v xml:space="preserve"> </v>
          </cell>
          <cell r="DG423" t="str">
            <v xml:space="preserve"> </v>
          </cell>
          <cell r="DH423" t="str">
            <v>2. OESChrysler Corporation873109K</v>
          </cell>
          <cell r="DI423">
            <v>0</v>
          </cell>
          <cell r="DJ423">
            <v>0</v>
          </cell>
          <cell r="DL423">
            <v>0</v>
          </cell>
          <cell r="DM423">
            <v>0</v>
          </cell>
          <cell r="DN423">
            <v>0</v>
          </cell>
          <cell r="DP423">
            <v>0</v>
          </cell>
          <cell r="DQ423">
            <v>0</v>
          </cell>
          <cell r="DR423">
            <v>0</v>
          </cell>
          <cell r="DT423">
            <v>0</v>
          </cell>
          <cell r="DU423">
            <v>0</v>
          </cell>
          <cell r="DV423">
            <v>0</v>
          </cell>
          <cell r="DX423">
            <v>0</v>
          </cell>
          <cell r="DY423">
            <v>0</v>
          </cell>
          <cell r="DZ423">
            <v>0</v>
          </cell>
          <cell r="EB423">
            <v>0</v>
          </cell>
          <cell r="EC423">
            <v>0</v>
          </cell>
          <cell r="ED423">
            <v>0</v>
          </cell>
          <cell r="EF423">
            <v>0</v>
          </cell>
          <cell r="EG423">
            <v>0</v>
          </cell>
          <cell r="EH423">
            <v>0</v>
          </cell>
          <cell r="EJ423">
            <v>0</v>
          </cell>
          <cell r="EK423">
            <v>0</v>
          </cell>
          <cell r="EL423">
            <v>0</v>
          </cell>
          <cell r="EN423">
            <v>0</v>
          </cell>
          <cell r="EO423">
            <v>0</v>
          </cell>
          <cell r="EP423">
            <v>0</v>
          </cell>
          <cell r="ER423">
            <v>0</v>
          </cell>
          <cell r="ES423">
            <v>0</v>
          </cell>
          <cell r="ET423">
            <v>0</v>
          </cell>
          <cell r="EV423">
            <v>0</v>
          </cell>
          <cell r="EW423">
            <v>0</v>
          </cell>
          <cell r="EX423">
            <v>0</v>
          </cell>
          <cell r="EZ423">
            <v>0</v>
          </cell>
          <cell r="FA423">
            <v>0</v>
          </cell>
          <cell r="FB423">
            <v>0</v>
          </cell>
          <cell r="FD423">
            <v>0</v>
          </cell>
          <cell r="FE423">
            <v>0</v>
          </cell>
          <cell r="FF423">
            <v>0</v>
          </cell>
          <cell r="FI423">
            <v>0</v>
          </cell>
          <cell r="FJ423">
            <v>0</v>
          </cell>
          <cell r="FK423">
            <v>0</v>
          </cell>
          <cell r="FM423">
            <v>0</v>
          </cell>
          <cell r="FN423">
            <v>0</v>
          </cell>
          <cell r="FO423">
            <v>0</v>
          </cell>
          <cell r="FQ423">
            <v>0</v>
          </cell>
          <cell r="FR423">
            <v>0</v>
          </cell>
          <cell r="FS423">
            <v>0</v>
          </cell>
          <cell r="FU423">
            <v>0</v>
          </cell>
          <cell r="FV423">
            <v>0</v>
          </cell>
          <cell r="FW423">
            <v>0</v>
          </cell>
          <cell r="FY423">
            <v>0</v>
          </cell>
          <cell r="FZ423">
            <v>0</v>
          </cell>
          <cell r="GA423">
            <v>0</v>
          </cell>
          <cell r="GC423">
            <v>0</v>
          </cell>
          <cell r="GD423">
            <v>0</v>
          </cell>
          <cell r="GE423">
            <v>0</v>
          </cell>
          <cell r="GG423">
            <v>0</v>
          </cell>
          <cell r="GH423">
            <v>0</v>
          </cell>
          <cell r="GI423">
            <v>0</v>
          </cell>
          <cell r="GK423">
            <v>0</v>
          </cell>
          <cell r="GL423">
            <v>0</v>
          </cell>
          <cell r="GM423">
            <v>0</v>
          </cell>
          <cell r="GO423">
            <v>0</v>
          </cell>
          <cell r="GP423">
            <v>0</v>
          </cell>
          <cell r="GQ423">
            <v>0</v>
          </cell>
          <cell r="GS423">
            <v>0</v>
          </cell>
          <cell r="GT423">
            <v>0</v>
          </cell>
          <cell r="GU423">
            <v>0</v>
          </cell>
          <cell r="GW423">
            <v>0</v>
          </cell>
          <cell r="GX423">
            <v>0</v>
          </cell>
          <cell r="GY423">
            <v>0</v>
          </cell>
          <cell r="HA423">
            <v>0</v>
          </cell>
          <cell r="HB423">
            <v>0</v>
          </cell>
          <cell r="HC423">
            <v>0</v>
          </cell>
        </row>
        <row r="424">
          <cell r="H424" t="str">
            <v>873110P</v>
          </cell>
          <cell r="I424" t="str">
            <v>USD</v>
          </cell>
          <cell r="J424" t="str">
            <v>TOLVA</v>
          </cell>
          <cell r="K424" t="str">
            <v>T3</v>
          </cell>
          <cell r="L424">
            <v>10.82251044</v>
          </cell>
          <cell r="M424">
            <v>10822.51044</v>
          </cell>
          <cell r="N424">
            <v>16.405200000000001</v>
          </cell>
          <cell r="R424">
            <v>16.405200000000001</v>
          </cell>
          <cell r="V424">
            <v>16.405200000000001</v>
          </cell>
          <cell r="Z424">
            <v>16.405200000000001</v>
          </cell>
          <cell r="AD424">
            <v>16.405200000000001</v>
          </cell>
          <cell r="AH424">
            <v>16.405200000000001</v>
          </cell>
          <cell r="AL424">
            <v>16.405200000000001</v>
          </cell>
          <cell r="AP424">
            <v>16.405200000000001</v>
          </cell>
          <cell r="AT424">
            <v>16.405200000000001</v>
          </cell>
          <cell r="AX424">
            <v>16.405200000000001</v>
          </cell>
          <cell r="BB424">
            <v>16.405200000000001</v>
          </cell>
          <cell r="BF424">
            <v>16.405200000000001</v>
          </cell>
          <cell r="BJ424">
            <v>16.405200000000001</v>
          </cell>
          <cell r="BK424">
            <v>0</v>
          </cell>
          <cell r="BL424" t="str">
            <v xml:space="preserve"> </v>
          </cell>
          <cell r="BM424" t="str">
            <v xml:space="preserve"> </v>
          </cell>
          <cell r="BN424" t="str">
            <v xml:space="preserve"> </v>
          </cell>
          <cell r="BO424" t="str">
            <v xml:space="preserve"> </v>
          </cell>
          <cell r="BP424" t="str">
            <v xml:space="preserve"> </v>
          </cell>
          <cell r="BQ424" t="str">
            <v xml:space="preserve"> </v>
          </cell>
          <cell r="BR424" t="str">
            <v xml:space="preserve"> </v>
          </cell>
          <cell r="BS424" t="str">
            <v xml:space="preserve"> </v>
          </cell>
          <cell r="BT424" t="str">
            <v xml:space="preserve"> </v>
          </cell>
          <cell r="BU424" t="str">
            <v xml:space="preserve"> </v>
          </cell>
          <cell r="BV424" t="str">
            <v xml:space="preserve"> </v>
          </cell>
          <cell r="BW424" t="str">
            <v xml:space="preserve"> </v>
          </cell>
          <cell r="BX424" t="str">
            <v xml:space="preserve"> </v>
          </cell>
          <cell r="BY424" t="str">
            <v xml:space="preserve"> </v>
          </cell>
          <cell r="BZ424" t="str">
            <v xml:space="preserve"> </v>
          </cell>
          <cell r="CA424" t="str">
            <v xml:space="preserve"> </v>
          </cell>
          <cell r="CB424" t="str">
            <v xml:space="preserve"> </v>
          </cell>
          <cell r="CC424" t="str">
            <v xml:space="preserve"> </v>
          </cell>
          <cell r="CD424" t="str">
            <v xml:space="preserve"> </v>
          </cell>
          <cell r="CE424" t="str">
            <v xml:space="preserve"> </v>
          </cell>
          <cell r="CF424" t="str">
            <v xml:space="preserve"> </v>
          </cell>
          <cell r="CG424" t="str">
            <v xml:space="preserve"> </v>
          </cell>
          <cell r="CH424" t="str">
            <v xml:space="preserve"> </v>
          </cell>
          <cell r="CI424" t="str">
            <v xml:space="preserve"> </v>
          </cell>
          <cell r="CJ424" t="str">
            <v xml:space="preserve"> </v>
          </cell>
          <cell r="CK424" t="str">
            <v xml:space="preserve"> </v>
          </cell>
          <cell r="CL424" t="str">
            <v xml:space="preserve"> </v>
          </cell>
          <cell r="CM424" t="str">
            <v xml:space="preserve"> </v>
          </cell>
          <cell r="CN424" t="str">
            <v xml:space="preserve"> </v>
          </cell>
          <cell r="CO424" t="str">
            <v xml:space="preserve"> </v>
          </cell>
          <cell r="CP424" t="str">
            <v xml:space="preserve"> </v>
          </cell>
          <cell r="CQ424" t="str">
            <v xml:space="preserve"> </v>
          </cell>
          <cell r="CR424" t="str">
            <v xml:space="preserve"> </v>
          </cell>
          <cell r="CS424" t="str">
            <v xml:space="preserve"> </v>
          </cell>
          <cell r="CT424" t="str">
            <v xml:space="preserve"> </v>
          </cell>
          <cell r="CU424" t="str">
            <v xml:space="preserve"> </v>
          </cell>
          <cell r="CV424" t="str">
            <v xml:space="preserve"> </v>
          </cell>
          <cell r="CW424" t="str">
            <v xml:space="preserve"> </v>
          </cell>
          <cell r="CX424" t="str">
            <v xml:space="preserve"> </v>
          </cell>
          <cell r="CY424" t="str">
            <v xml:space="preserve"> </v>
          </cell>
          <cell r="CZ424" t="str">
            <v xml:space="preserve"> </v>
          </cell>
          <cell r="DA424" t="str">
            <v xml:space="preserve"> </v>
          </cell>
          <cell r="DB424" t="str">
            <v xml:space="preserve"> </v>
          </cell>
          <cell r="DC424" t="str">
            <v xml:space="preserve"> </v>
          </cell>
          <cell r="DD424" t="str">
            <v xml:space="preserve"> </v>
          </cell>
          <cell r="DE424" t="str">
            <v xml:space="preserve"> </v>
          </cell>
          <cell r="DF424" t="str">
            <v xml:space="preserve"> </v>
          </cell>
          <cell r="DG424" t="str">
            <v xml:space="preserve"> </v>
          </cell>
          <cell r="DH424" t="str">
            <v>2. OESChrysler Corporation873110P</v>
          </cell>
          <cell r="DI424">
            <v>0</v>
          </cell>
          <cell r="DJ424">
            <v>0</v>
          </cell>
          <cell r="DL424">
            <v>0</v>
          </cell>
          <cell r="DM424">
            <v>0</v>
          </cell>
          <cell r="DN424">
            <v>0</v>
          </cell>
          <cell r="DP424">
            <v>0</v>
          </cell>
          <cell r="DQ424">
            <v>0</v>
          </cell>
          <cell r="DR424">
            <v>0</v>
          </cell>
          <cell r="DT424">
            <v>0</v>
          </cell>
          <cell r="DU424">
            <v>0</v>
          </cell>
          <cell r="DV424">
            <v>0</v>
          </cell>
          <cell r="DX424">
            <v>0</v>
          </cell>
          <cell r="DY424">
            <v>0</v>
          </cell>
          <cell r="DZ424">
            <v>0</v>
          </cell>
          <cell r="EB424">
            <v>0</v>
          </cell>
          <cell r="EC424">
            <v>0</v>
          </cell>
          <cell r="ED424">
            <v>0</v>
          </cell>
          <cell r="EF424">
            <v>0</v>
          </cell>
          <cell r="EG424">
            <v>0</v>
          </cell>
          <cell r="EH424">
            <v>0</v>
          </cell>
          <cell r="EJ424">
            <v>0</v>
          </cell>
          <cell r="EK424">
            <v>0</v>
          </cell>
          <cell r="EL424">
            <v>0</v>
          </cell>
          <cell r="EN424">
            <v>0</v>
          </cell>
          <cell r="EO424">
            <v>0</v>
          </cell>
          <cell r="EP424">
            <v>0</v>
          </cell>
          <cell r="ER424">
            <v>0</v>
          </cell>
          <cell r="ES424">
            <v>0</v>
          </cell>
          <cell r="ET424">
            <v>0</v>
          </cell>
          <cell r="EV424">
            <v>0</v>
          </cell>
          <cell r="EW424">
            <v>0</v>
          </cell>
          <cell r="EX424">
            <v>0</v>
          </cell>
          <cell r="EZ424">
            <v>0</v>
          </cell>
          <cell r="FA424">
            <v>0</v>
          </cell>
          <cell r="FB424">
            <v>0</v>
          </cell>
          <cell r="FD424">
            <v>0</v>
          </cell>
          <cell r="FE424">
            <v>0</v>
          </cell>
          <cell r="FF424">
            <v>0</v>
          </cell>
          <cell r="FI424">
            <v>0</v>
          </cell>
          <cell r="FJ424">
            <v>0</v>
          </cell>
          <cell r="FK424">
            <v>0</v>
          </cell>
          <cell r="FM424">
            <v>0</v>
          </cell>
          <cell r="FN424">
            <v>0</v>
          </cell>
          <cell r="FO424">
            <v>0</v>
          </cell>
          <cell r="FQ424">
            <v>0</v>
          </cell>
          <cell r="FR424">
            <v>0</v>
          </cell>
          <cell r="FS424">
            <v>0</v>
          </cell>
          <cell r="FU424">
            <v>0</v>
          </cell>
          <cell r="FV424">
            <v>0</v>
          </cell>
          <cell r="FW424">
            <v>0</v>
          </cell>
          <cell r="FY424">
            <v>0</v>
          </cell>
          <cell r="FZ424">
            <v>0</v>
          </cell>
          <cell r="GA424">
            <v>0</v>
          </cell>
          <cell r="GC424">
            <v>0</v>
          </cell>
          <cell r="GD424">
            <v>0</v>
          </cell>
          <cell r="GE424">
            <v>0</v>
          </cell>
          <cell r="GG424">
            <v>0</v>
          </cell>
          <cell r="GH424">
            <v>0</v>
          </cell>
          <cell r="GI424">
            <v>0</v>
          </cell>
          <cell r="GK424">
            <v>0</v>
          </cell>
          <cell r="GL424">
            <v>0</v>
          </cell>
          <cell r="GM424">
            <v>0</v>
          </cell>
          <cell r="GO424">
            <v>0</v>
          </cell>
          <cell r="GP424">
            <v>0</v>
          </cell>
          <cell r="GQ424">
            <v>0</v>
          </cell>
          <cell r="GS424">
            <v>0</v>
          </cell>
          <cell r="GT424">
            <v>0</v>
          </cell>
          <cell r="GU424">
            <v>0</v>
          </cell>
          <cell r="GW424">
            <v>0</v>
          </cell>
          <cell r="GX424">
            <v>0</v>
          </cell>
          <cell r="GY424">
            <v>0</v>
          </cell>
          <cell r="HA424">
            <v>0</v>
          </cell>
          <cell r="HB424">
            <v>0</v>
          </cell>
          <cell r="HC424">
            <v>0</v>
          </cell>
        </row>
        <row r="425">
          <cell r="H425" t="str">
            <v>873112Q</v>
          </cell>
          <cell r="I425" t="str">
            <v>USD</v>
          </cell>
          <cell r="J425" t="str">
            <v>TOLVA N_TRUCK</v>
          </cell>
          <cell r="K425" t="str">
            <v>T5</v>
          </cell>
          <cell r="L425">
            <v>34.986600000000003</v>
          </cell>
          <cell r="M425">
            <v>34986.600000000006</v>
          </cell>
          <cell r="N425">
            <v>12.25</v>
          </cell>
          <cell r="O425">
            <v>-0.47</v>
          </cell>
          <cell r="P425" t="str">
            <v>Prod.Tec</v>
          </cell>
          <cell r="Q425" t="str">
            <v>Idea MCM 122447- Chng RM</v>
          </cell>
          <cell r="R425">
            <v>11.78</v>
          </cell>
          <cell r="V425">
            <v>11.78</v>
          </cell>
          <cell r="Z425">
            <v>11.78</v>
          </cell>
          <cell r="AD425">
            <v>11.78</v>
          </cell>
          <cell r="AH425">
            <v>11.78</v>
          </cell>
          <cell r="AL425">
            <v>11.78</v>
          </cell>
          <cell r="AP425">
            <v>11.78</v>
          </cell>
          <cell r="AT425">
            <v>11.78</v>
          </cell>
          <cell r="AX425">
            <v>11.78</v>
          </cell>
          <cell r="BB425">
            <v>11.78</v>
          </cell>
          <cell r="BF425">
            <v>11.78</v>
          </cell>
          <cell r="BJ425">
            <v>11.78</v>
          </cell>
          <cell r="BK425">
            <v>-0.47</v>
          </cell>
          <cell r="BL425" t="str">
            <v xml:space="preserve"> </v>
          </cell>
          <cell r="BM425" t="str">
            <v xml:space="preserve"> </v>
          </cell>
          <cell r="BN425">
            <v>-0.47</v>
          </cell>
          <cell r="BO425" t="str">
            <v xml:space="preserve"> </v>
          </cell>
          <cell r="BP425" t="str">
            <v xml:space="preserve"> </v>
          </cell>
          <cell r="BQ425" t="str">
            <v xml:space="preserve"> </v>
          </cell>
          <cell r="BR425" t="str">
            <v xml:space="preserve"> </v>
          </cell>
          <cell r="BS425" t="str">
            <v xml:space="preserve"> </v>
          </cell>
          <cell r="BT425" t="str">
            <v xml:space="preserve"> </v>
          </cell>
          <cell r="BU425" t="str">
            <v xml:space="preserve"> </v>
          </cell>
          <cell r="BV425" t="str">
            <v xml:space="preserve"> </v>
          </cell>
          <cell r="BW425" t="str">
            <v xml:space="preserve"> </v>
          </cell>
          <cell r="BX425" t="str">
            <v xml:space="preserve"> </v>
          </cell>
          <cell r="BY425" t="str">
            <v xml:space="preserve"> </v>
          </cell>
          <cell r="BZ425" t="str">
            <v xml:space="preserve"> </v>
          </cell>
          <cell r="CA425" t="str">
            <v xml:space="preserve"> </v>
          </cell>
          <cell r="CB425" t="str">
            <v xml:space="preserve"> </v>
          </cell>
          <cell r="CC425" t="str">
            <v xml:space="preserve"> </v>
          </cell>
          <cell r="CD425" t="str">
            <v xml:space="preserve"> </v>
          </cell>
          <cell r="CE425" t="str">
            <v xml:space="preserve"> </v>
          </cell>
          <cell r="CF425" t="str">
            <v xml:space="preserve"> </v>
          </cell>
          <cell r="CG425" t="str">
            <v xml:space="preserve"> </v>
          </cell>
          <cell r="CH425" t="str">
            <v xml:space="preserve"> </v>
          </cell>
          <cell r="CI425" t="str">
            <v xml:space="preserve"> </v>
          </cell>
          <cell r="CJ425" t="str">
            <v xml:space="preserve"> </v>
          </cell>
          <cell r="CK425" t="str">
            <v xml:space="preserve"> </v>
          </cell>
          <cell r="CL425" t="str">
            <v xml:space="preserve"> </v>
          </cell>
          <cell r="CM425" t="str">
            <v xml:space="preserve"> </v>
          </cell>
          <cell r="CN425" t="str">
            <v xml:space="preserve"> </v>
          </cell>
          <cell r="CO425" t="str">
            <v xml:space="preserve"> </v>
          </cell>
          <cell r="CP425" t="str">
            <v xml:space="preserve"> </v>
          </cell>
          <cell r="CQ425" t="str">
            <v xml:space="preserve"> </v>
          </cell>
          <cell r="CR425" t="str">
            <v xml:space="preserve"> </v>
          </cell>
          <cell r="CS425" t="str">
            <v xml:space="preserve"> </v>
          </cell>
          <cell r="CT425" t="str">
            <v xml:space="preserve"> </v>
          </cell>
          <cell r="CU425" t="str">
            <v xml:space="preserve"> </v>
          </cell>
          <cell r="CV425" t="str">
            <v xml:space="preserve"> </v>
          </cell>
          <cell r="CW425" t="str">
            <v xml:space="preserve"> </v>
          </cell>
          <cell r="CX425" t="str">
            <v xml:space="preserve"> </v>
          </cell>
          <cell r="CY425" t="str">
            <v xml:space="preserve"> </v>
          </cell>
          <cell r="CZ425" t="str">
            <v xml:space="preserve"> </v>
          </cell>
          <cell r="DA425" t="str">
            <v xml:space="preserve"> </v>
          </cell>
          <cell r="DB425" t="str">
            <v xml:space="preserve"> </v>
          </cell>
          <cell r="DC425" t="str">
            <v xml:space="preserve"> </v>
          </cell>
          <cell r="DD425" t="str">
            <v xml:space="preserve"> </v>
          </cell>
          <cell r="DE425" t="str">
            <v xml:space="preserve"> </v>
          </cell>
          <cell r="DF425" t="str">
            <v xml:space="preserve"> </v>
          </cell>
          <cell r="DG425" t="str">
            <v xml:space="preserve"> </v>
          </cell>
          <cell r="DH425" t="str">
            <v>2. OESChrysler Corporation873112Q</v>
          </cell>
          <cell r="DI425">
            <v>-0.47</v>
          </cell>
          <cell r="DJ425">
            <v>0</v>
          </cell>
          <cell r="DL425">
            <v>0</v>
          </cell>
          <cell r="DM425">
            <v>-0.47</v>
          </cell>
          <cell r="DN425">
            <v>0</v>
          </cell>
          <cell r="DP425">
            <v>0</v>
          </cell>
          <cell r="DQ425">
            <v>0</v>
          </cell>
          <cell r="DR425">
            <v>0</v>
          </cell>
          <cell r="DT425">
            <v>0</v>
          </cell>
          <cell r="DU425">
            <v>0</v>
          </cell>
          <cell r="DV425">
            <v>0</v>
          </cell>
          <cell r="DX425">
            <v>0</v>
          </cell>
          <cell r="DY425">
            <v>0</v>
          </cell>
          <cell r="DZ425">
            <v>0</v>
          </cell>
          <cell r="EB425">
            <v>0</v>
          </cell>
          <cell r="EC425">
            <v>0</v>
          </cell>
          <cell r="ED425">
            <v>0</v>
          </cell>
          <cell r="EF425">
            <v>0</v>
          </cell>
          <cell r="EG425">
            <v>0</v>
          </cell>
          <cell r="EH425">
            <v>0</v>
          </cell>
          <cell r="EJ425">
            <v>0</v>
          </cell>
          <cell r="EK425">
            <v>0</v>
          </cell>
          <cell r="EL425">
            <v>0</v>
          </cell>
          <cell r="EN425">
            <v>0</v>
          </cell>
          <cell r="EO425">
            <v>0</v>
          </cell>
          <cell r="EP425">
            <v>0</v>
          </cell>
          <cell r="ER425">
            <v>0</v>
          </cell>
          <cell r="ES425">
            <v>0</v>
          </cell>
          <cell r="ET425">
            <v>0</v>
          </cell>
          <cell r="EV425">
            <v>0</v>
          </cell>
          <cell r="EW425">
            <v>0</v>
          </cell>
          <cell r="EX425">
            <v>0</v>
          </cell>
          <cell r="EZ425">
            <v>0</v>
          </cell>
          <cell r="FA425">
            <v>0</v>
          </cell>
          <cell r="FB425">
            <v>0</v>
          </cell>
          <cell r="FD425">
            <v>0</v>
          </cell>
          <cell r="FE425">
            <v>0</v>
          </cell>
          <cell r="FF425">
            <v>0</v>
          </cell>
          <cell r="FI425">
            <v>0</v>
          </cell>
          <cell r="FJ425">
            <v>-0.47</v>
          </cell>
          <cell r="FK425">
            <v>0</v>
          </cell>
          <cell r="FM425">
            <v>0</v>
          </cell>
          <cell r="FN425">
            <v>-0.47</v>
          </cell>
          <cell r="FO425">
            <v>0</v>
          </cell>
          <cell r="FQ425">
            <v>0</v>
          </cell>
          <cell r="FR425">
            <v>-0.47</v>
          </cell>
          <cell r="FS425">
            <v>0</v>
          </cell>
          <cell r="FU425">
            <v>0</v>
          </cell>
          <cell r="FV425">
            <v>-0.47</v>
          </cell>
          <cell r="FW425">
            <v>0</v>
          </cell>
          <cell r="FY425">
            <v>0</v>
          </cell>
          <cell r="FZ425">
            <v>-0.47</v>
          </cell>
          <cell r="GA425">
            <v>0</v>
          </cell>
          <cell r="GC425">
            <v>0</v>
          </cell>
          <cell r="GD425">
            <v>-0.47</v>
          </cell>
          <cell r="GE425">
            <v>0</v>
          </cell>
          <cell r="GG425">
            <v>0</v>
          </cell>
          <cell r="GH425">
            <v>-0.47</v>
          </cell>
          <cell r="GI425">
            <v>0</v>
          </cell>
          <cell r="GK425">
            <v>0</v>
          </cell>
          <cell r="GL425">
            <v>-0.47</v>
          </cell>
          <cell r="GM425">
            <v>0</v>
          </cell>
          <cell r="GO425">
            <v>0</v>
          </cell>
          <cell r="GP425">
            <v>-0.47</v>
          </cell>
          <cell r="GQ425">
            <v>0</v>
          </cell>
          <cell r="GS425">
            <v>0</v>
          </cell>
          <cell r="GT425">
            <v>-0.47</v>
          </cell>
          <cell r="GU425">
            <v>0</v>
          </cell>
          <cell r="GW425">
            <v>0</v>
          </cell>
          <cell r="GX425">
            <v>-0.47</v>
          </cell>
          <cell r="GY425">
            <v>0</v>
          </cell>
          <cell r="HA425">
            <v>0</v>
          </cell>
          <cell r="HB425">
            <v>-0.47</v>
          </cell>
          <cell r="HC425">
            <v>0</v>
          </cell>
        </row>
        <row r="426">
          <cell r="H426" t="str">
            <v>873183M</v>
          </cell>
          <cell r="I426" t="str">
            <v>USD</v>
          </cell>
          <cell r="J426" t="str">
            <v>RAD. PT MANUAL MOPAR SERV</v>
          </cell>
          <cell r="K426" t="str">
            <v>T7</v>
          </cell>
          <cell r="L426">
            <v>199.433547</v>
          </cell>
          <cell r="M426">
            <v>199433.54699999999</v>
          </cell>
          <cell r="N426">
            <v>72.922600000000003</v>
          </cell>
          <cell r="R426">
            <v>72.922600000000003</v>
          </cell>
          <cell r="V426">
            <v>72.922600000000003</v>
          </cell>
          <cell r="W426">
            <v>-0.32200000000000001</v>
          </cell>
          <cell r="X426" t="str">
            <v>Prod.Tec</v>
          </cell>
          <cell r="Y426" t="str">
            <v>Radiator tube gage from 0.3 to 0.275 mm</v>
          </cell>
          <cell r="Z426">
            <v>72.6006</v>
          </cell>
          <cell r="AD426">
            <v>72.6006</v>
          </cell>
          <cell r="AH426">
            <v>72.6006</v>
          </cell>
          <cell r="AL426">
            <v>72.6006</v>
          </cell>
          <cell r="AP426">
            <v>72.6006</v>
          </cell>
          <cell r="AT426">
            <v>72.6006</v>
          </cell>
          <cell r="AX426">
            <v>72.6006</v>
          </cell>
          <cell r="BB426">
            <v>72.6006</v>
          </cell>
          <cell r="BF426">
            <v>72.6006</v>
          </cell>
          <cell r="BJ426">
            <v>72.6006</v>
          </cell>
          <cell r="BK426">
            <v>-0.32200000000000001</v>
          </cell>
          <cell r="BL426" t="str">
            <v xml:space="preserve"> </v>
          </cell>
          <cell r="BM426" t="str">
            <v xml:space="preserve"> </v>
          </cell>
          <cell r="BN426" t="str">
            <v xml:space="preserve"> </v>
          </cell>
          <cell r="BO426" t="str">
            <v xml:space="preserve"> </v>
          </cell>
          <cell r="BP426" t="str">
            <v xml:space="preserve"> </v>
          </cell>
          <cell r="BQ426" t="str">
            <v xml:space="preserve"> </v>
          </cell>
          <cell r="BR426" t="str">
            <v xml:space="preserve"> </v>
          </cell>
          <cell r="BS426" t="str">
            <v xml:space="preserve"> </v>
          </cell>
          <cell r="BT426" t="str">
            <v xml:space="preserve"> </v>
          </cell>
          <cell r="BU426" t="str">
            <v xml:space="preserve"> </v>
          </cell>
          <cell r="BV426">
            <v>-0.32200000000000001</v>
          </cell>
          <cell r="BW426" t="str">
            <v xml:space="preserve"> </v>
          </cell>
          <cell r="BX426" t="str">
            <v xml:space="preserve"> </v>
          </cell>
          <cell r="BY426" t="str">
            <v xml:space="preserve"> </v>
          </cell>
          <cell r="BZ426" t="str">
            <v xml:space="preserve"> </v>
          </cell>
          <cell r="CA426" t="str">
            <v xml:space="preserve"> </v>
          </cell>
          <cell r="CB426" t="str">
            <v xml:space="preserve"> </v>
          </cell>
          <cell r="CC426" t="str">
            <v xml:space="preserve"> </v>
          </cell>
          <cell r="CD426" t="str">
            <v xml:space="preserve"> </v>
          </cell>
          <cell r="CE426" t="str">
            <v xml:space="preserve"> </v>
          </cell>
          <cell r="CF426" t="str">
            <v xml:space="preserve"> </v>
          </cell>
          <cell r="CG426" t="str">
            <v xml:space="preserve"> </v>
          </cell>
          <cell r="CH426" t="str">
            <v xml:space="preserve"> </v>
          </cell>
          <cell r="CI426" t="str">
            <v xml:space="preserve"> </v>
          </cell>
          <cell r="CJ426" t="str">
            <v xml:space="preserve"> </v>
          </cell>
          <cell r="CK426" t="str">
            <v xml:space="preserve"> </v>
          </cell>
          <cell r="CL426" t="str">
            <v xml:space="preserve"> </v>
          </cell>
          <cell r="CM426" t="str">
            <v xml:space="preserve"> </v>
          </cell>
          <cell r="CN426" t="str">
            <v xml:space="preserve"> </v>
          </cell>
          <cell r="CO426" t="str">
            <v xml:space="preserve"> </v>
          </cell>
          <cell r="CP426" t="str">
            <v xml:space="preserve"> </v>
          </cell>
          <cell r="CQ426" t="str">
            <v xml:space="preserve"> </v>
          </cell>
          <cell r="CR426" t="str">
            <v xml:space="preserve"> </v>
          </cell>
          <cell r="CS426" t="str">
            <v xml:space="preserve"> </v>
          </cell>
          <cell r="CT426" t="str">
            <v xml:space="preserve"> </v>
          </cell>
          <cell r="CU426" t="str">
            <v xml:space="preserve"> </v>
          </cell>
          <cell r="CV426" t="str">
            <v xml:space="preserve"> </v>
          </cell>
          <cell r="CW426" t="str">
            <v xml:space="preserve"> </v>
          </cell>
          <cell r="CX426" t="str">
            <v xml:space="preserve"> </v>
          </cell>
          <cell r="CY426" t="str">
            <v xml:space="preserve"> </v>
          </cell>
          <cell r="CZ426" t="str">
            <v xml:space="preserve"> </v>
          </cell>
          <cell r="DA426" t="str">
            <v xml:space="preserve"> </v>
          </cell>
          <cell r="DB426" t="str">
            <v xml:space="preserve"> </v>
          </cell>
          <cell r="DC426" t="str">
            <v xml:space="preserve"> </v>
          </cell>
          <cell r="DD426" t="str">
            <v xml:space="preserve"> </v>
          </cell>
          <cell r="DE426" t="str">
            <v xml:space="preserve"> </v>
          </cell>
          <cell r="DF426" t="str">
            <v xml:space="preserve"> </v>
          </cell>
          <cell r="DG426" t="str">
            <v xml:space="preserve"> </v>
          </cell>
          <cell r="DH426" t="str">
            <v>2. OESChrysler Corporation873183M</v>
          </cell>
          <cell r="DI426">
            <v>-0.32200000000000001</v>
          </cell>
          <cell r="DJ426">
            <v>0</v>
          </cell>
          <cell r="DL426">
            <v>0</v>
          </cell>
          <cell r="DM426">
            <v>0</v>
          </cell>
          <cell r="DN426">
            <v>0</v>
          </cell>
          <cell r="DP426">
            <v>0</v>
          </cell>
          <cell r="DQ426">
            <v>0</v>
          </cell>
          <cell r="DR426">
            <v>0</v>
          </cell>
          <cell r="DT426">
            <v>0</v>
          </cell>
          <cell r="DU426">
            <v>-0.32200000000000001</v>
          </cell>
          <cell r="DV426">
            <v>0</v>
          </cell>
          <cell r="DX426">
            <v>0</v>
          </cell>
          <cell r="DY426">
            <v>0</v>
          </cell>
          <cell r="DZ426">
            <v>0</v>
          </cell>
          <cell r="EB426">
            <v>0</v>
          </cell>
          <cell r="EC426">
            <v>0</v>
          </cell>
          <cell r="ED426">
            <v>0</v>
          </cell>
          <cell r="EF426">
            <v>0</v>
          </cell>
          <cell r="EG426">
            <v>0</v>
          </cell>
          <cell r="EH426">
            <v>0</v>
          </cell>
          <cell r="EJ426">
            <v>0</v>
          </cell>
          <cell r="EK426">
            <v>0</v>
          </cell>
          <cell r="EL426">
            <v>0</v>
          </cell>
          <cell r="EN426">
            <v>0</v>
          </cell>
          <cell r="EO426">
            <v>0</v>
          </cell>
          <cell r="EP426">
            <v>0</v>
          </cell>
          <cell r="ER426">
            <v>0</v>
          </cell>
          <cell r="ES426">
            <v>0</v>
          </cell>
          <cell r="ET426">
            <v>0</v>
          </cell>
          <cell r="EV426">
            <v>0</v>
          </cell>
          <cell r="EW426">
            <v>0</v>
          </cell>
          <cell r="EX426">
            <v>0</v>
          </cell>
          <cell r="EZ426">
            <v>0</v>
          </cell>
          <cell r="FA426">
            <v>0</v>
          </cell>
          <cell r="FB426">
            <v>0</v>
          </cell>
          <cell r="FD426">
            <v>0</v>
          </cell>
          <cell r="FE426">
            <v>0</v>
          </cell>
          <cell r="FF426">
            <v>0</v>
          </cell>
          <cell r="FI426">
            <v>0</v>
          </cell>
          <cell r="FJ426">
            <v>0</v>
          </cell>
          <cell r="FK426">
            <v>0</v>
          </cell>
          <cell r="FM426">
            <v>0</v>
          </cell>
          <cell r="FN426">
            <v>0</v>
          </cell>
          <cell r="FO426">
            <v>0</v>
          </cell>
          <cell r="FQ426">
            <v>0</v>
          </cell>
          <cell r="FR426">
            <v>-0.32200000000000001</v>
          </cell>
          <cell r="FS426">
            <v>0</v>
          </cell>
          <cell r="FU426">
            <v>0</v>
          </cell>
          <cell r="FV426">
            <v>-0.32200000000000001</v>
          </cell>
          <cell r="FW426">
            <v>0</v>
          </cell>
          <cell r="FY426">
            <v>0</v>
          </cell>
          <cell r="FZ426">
            <v>-0.32200000000000001</v>
          </cell>
          <cell r="GA426">
            <v>0</v>
          </cell>
          <cell r="GC426">
            <v>0</v>
          </cell>
          <cell r="GD426">
            <v>-0.32200000000000001</v>
          </cell>
          <cell r="GE426">
            <v>0</v>
          </cell>
          <cell r="GG426">
            <v>0</v>
          </cell>
          <cell r="GH426">
            <v>-0.32200000000000001</v>
          </cell>
          <cell r="GI426">
            <v>0</v>
          </cell>
          <cell r="GK426">
            <v>0</v>
          </cell>
          <cell r="GL426">
            <v>-0.32200000000000001</v>
          </cell>
          <cell r="GM426">
            <v>0</v>
          </cell>
          <cell r="GO426">
            <v>0</v>
          </cell>
          <cell r="GP426">
            <v>-0.32200000000000001</v>
          </cell>
          <cell r="GQ426">
            <v>0</v>
          </cell>
          <cell r="GS426">
            <v>0</v>
          </cell>
          <cell r="GT426">
            <v>-0.32200000000000001</v>
          </cell>
          <cell r="GU426">
            <v>0</v>
          </cell>
          <cell r="GW426">
            <v>0</v>
          </cell>
          <cell r="GX426">
            <v>-0.32200000000000001</v>
          </cell>
          <cell r="GY426">
            <v>0</v>
          </cell>
          <cell r="HA426">
            <v>0</v>
          </cell>
          <cell r="HB426">
            <v>-0.32200000000000001</v>
          </cell>
          <cell r="HC426">
            <v>0</v>
          </cell>
        </row>
        <row r="427">
          <cell r="H427" t="str">
            <v>873263X</v>
          </cell>
          <cell r="I427" t="str">
            <v>USD</v>
          </cell>
          <cell r="J427" t="str">
            <v>CONDENSADOR HP PT44 MOPAR</v>
          </cell>
          <cell r="K427" t="str">
            <v>T7</v>
          </cell>
          <cell r="L427">
            <v>105.25557240000001</v>
          </cell>
          <cell r="M427">
            <v>105255.5724</v>
          </cell>
          <cell r="N427">
            <v>68.746200000000002</v>
          </cell>
          <cell r="O427">
            <v>-2.48</v>
          </cell>
          <cell r="P427" t="str">
            <v>Prod.Tec</v>
          </cell>
          <cell r="Q427" t="str">
            <v>Idea MCM 128037 - 16HP</v>
          </cell>
          <cell r="R427">
            <v>66.266199999999998</v>
          </cell>
          <cell r="V427">
            <v>66.266199999999998</v>
          </cell>
          <cell r="W427">
            <v>-0.16</v>
          </cell>
          <cell r="X427" t="str">
            <v>Prod.Tec</v>
          </cell>
          <cell r="Y427" t="str">
            <v>Tickees reduction for condenser  fin stock from 102 to 80 micras</v>
          </cell>
          <cell r="Z427">
            <v>66.106200000000001</v>
          </cell>
          <cell r="AA427">
            <v>-0.56000000000000005</v>
          </cell>
          <cell r="AB427" t="str">
            <v>Prod.Tec</v>
          </cell>
          <cell r="AC427" t="str">
            <v>Wall thicknees reduction for condenser tubes</v>
          </cell>
          <cell r="AD427">
            <v>65.546199999999999</v>
          </cell>
          <cell r="AH427">
            <v>65.546199999999999</v>
          </cell>
          <cell r="AL427">
            <v>65.546199999999999</v>
          </cell>
          <cell r="AP427">
            <v>65.546199999999999</v>
          </cell>
          <cell r="AT427">
            <v>65.546199999999999</v>
          </cell>
          <cell r="AX427">
            <v>65.546199999999999</v>
          </cell>
          <cell r="BB427">
            <v>65.546199999999999</v>
          </cell>
          <cell r="BF427">
            <v>65.546199999999999</v>
          </cell>
          <cell r="BJ427">
            <v>65.546199999999999</v>
          </cell>
          <cell r="BK427">
            <v>-3.2</v>
          </cell>
          <cell r="BL427" t="str">
            <v xml:space="preserve"> </v>
          </cell>
          <cell r="BM427" t="str">
            <v xml:space="preserve"> </v>
          </cell>
          <cell r="BN427">
            <v>-2.48</v>
          </cell>
          <cell r="BO427" t="str">
            <v xml:space="preserve"> </v>
          </cell>
          <cell r="BP427" t="str">
            <v xml:space="preserve"> </v>
          </cell>
          <cell r="BQ427" t="str">
            <v xml:space="preserve"> </v>
          </cell>
          <cell r="BR427" t="str">
            <v xml:space="preserve"> </v>
          </cell>
          <cell r="BS427" t="str">
            <v xml:space="preserve"> </v>
          </cell>
          <cell r="BT427" t="str">
            <v xml:space="preserve"> </v>
          </cell>
          <cell r="BU427" t="str">
            <v xml:space="preserve"> </v>
          </cell>
          <cell r="BV427">
            <v>-0.16</v>
          </cell>
          <cell r="BW427" t="str">
            <v xml:space="preserve"> </v>
          </cell>
          <cell r="BX427" t="str">
            <v xml:space="preserve"> </v>
          </cell>
          <cell r="BY427" t="str">
            <v xml:space="preserve"> </v>
          </cell>
          <cell r="BZ427">
            <v>-0.56000000000000005</v>
          </cell>
          <cell r="CA427" t="str">
            <v xml:space="preserve"> </v>
          </cell>
          <cell r="CB427" t="str">
            <v xml:space="preserve"> </v>
          </cell>
          <cell r="CC427" t="str">
            <v xml:space="preserve"> </v>
          </cell>
          <cell r="CD427" t="str">
            <v xml:space="preserve"> </v>
          </cell>
          <cell r="CE427" t="str">
            <v xml:space="preserve"> </v>
          </cell>
          <cell r="CF427" t="str">
            <v xml:space="preserve"> </v>
          </cell>
          <cell r="CG427" t="str">
            <v xml:space="preserve"> </v>
          </cell>
          <cell r="CH427" t="str">
            <v xml:space="preserve"> </v>
          </cell>
          <cell r="CI427" t="str">
            <v xml:space="preserve"> </v>
          </cell>
          <cell r="CJ427" t="str">
            <v xml:space="preserve"> </v>
          </cell>
          <cell r="CK427" t="str">
            <v xml:space="preserve"> </v>
          </cell>
          <cell r="CL427" t="str">
            <v xml:space="preserve"> </v>
          </cell>
          <cell r="CM427" t="str">
            <v xml:space="preserve"> </v>
          </cell>
          <cell r="CN427" t="str">
            <v xml:space="preserve"> </v>
          </cell>
          <cell r="CO427" t="str">
            <v xml:space="preserve"> </v>
          </cell>
          <cell r="CP427" t="str">
            <v xml:space="preserve"> </v>
          </cell>
          <cell r="CQ427" t="str">
            <v xml:space="preserve"> </v>
          </cell>
          <cell r="CR427" t="str">
            <v xml:space="preserve"> </v>
          </cell>
          <cell r="CS427" t="str">
            <v xml:space="preserve"> </v>
          </cell>
          <cell r="CT427" t="str">
            <v xml:space="preserve"> </v>
          </cell>
          <cell r="CU427" t="str">
            <v xml:space="preserve"> </v>
          </cell>
          <cell r="CV427" t="str">
            <v xml:space="preserve"> </v>
          </cell>
          <cell r="CW427" t="str">
            <v xml:space="preserve"> </v>
          </cell>
          <cell r="CX427" t="str">
            <v xml:space="preserve"> </v>
          </cell>
          <cell r="CY427" t="str">
            <v xml:space="preserve"> </v>
          </cell>
          <cell r="CZ427" t="str">
            <v xml:space="preserve"> </v>
          </cell>
          <cell r="DA427" t="str">
            <v xml:space="preserve"> </v>
          </cell>
          <cell r="DB427" t="str">
            <v xml:space="preserve"> </v>
          </cell>
          <cell r="DC427" t="str">
            <v xml:space="preserve"> </v>
          </cell>
          <cell r="DD427" t="str">
            <v xml:space="preserve"> </v>
          </cell>
          <cell r="DE427" t="str">
            <v xml:space="preserve"> </v>
          </cell>
          <cell r="DF427" t="str">
            <v xml:space="preserve"> </v>
          </cell>
          <cell r="DG427" t="str">
            <v xml:space="preserve"> </v>
          </cell>
          <cell r="DH427" t="str">
            <v>2. OESChrysler Corporation873263X</v>
          </cell>
          <cell r="DI427">
            <v>-3.2</v>
          </cell>
          <cell r="DJ427">
            <v>0</v>
          </cell>
          <cell r="DL427">
            <v>0</v>
          </cell>
          <cell r="DM427">
            <v>-2.48</v>
          </cell>
          <cell r="DN427">
            <v>0</v>
          </cell>
          <cell r="DP427">
            <v>0</v>
          </cell>
          <cell r="DQ427">
            <v>0</v>
          </cell>
          <cell r="DR427">
            <v>0</v>
          </cell>
          <cell r="DT427">
            <v>0</v>
          </cell>
          <cell r="DU427">
            <v>-0.16</v>
          </cell>
          <cell r="DV427">
            <v>0</v>
          </cell>
          <cell r="DX427">
            <v>0</v>
          </cell>
          <cell r="DY427">
            <v>-0.56000000000000005</v>
          </cell>
          <cell r="DZ427">
            <v>0</v>
          </cell>
          <cell r="EB427">
            <v>0</v>
          </cell>
          <cell r="EC427">
            <v>0</v>
          </cell>
          <cell r="ED427">
            <v>0</v>
          </cell>
          <cell r="EF427">
            <v>0</v>
          </cell>
          <cell r="EG427">
            <v>0</v>
          </cell>
          <cell r="EH427">
            <v>0</v>
          </cell>
          <cell r="EJ427">
            <v>0</v>
          </cell>
          <cell r="EK427">
            <v>0</v>
          </cell>
          <cell r="EL427">
            <v>0</v>
          </cell>
          <cell r="EN427">
            <v>0</v>
          </cell>
          <cell r="EO427">
            <v>0</v>
          </cell>
          <cell r="EP427">
            <v>0</v>
          </cell>
          <cell r="ER427">
            <v>0</v>
          </cell>
          <cell r="ES427">
            <v>0</v>
          </cell>
          <cell r="ET427">
            <v>0</v>
          </cell>
          <cell r="EV427">
            <v>0</v>
          </cell>
          <cell r="EW427">
            <v>0</v>
          </cell>
          <cell r="EX427">
            <v>0</v>
          </cell>
          <cell r="EZ427">
            <v>0</v>
          </cell>
          <cell r="FA427">
            <v>0</v>
          </cell>
          <cell r="FB427">
            <v>0</v>
          </cell>
          <cell r="FD427">
            <v>0</v>
          </cell>
          <cell r="FE427">
            <v>0</v>
          </cell>
          <cell r="FF427">
            <v>0</v>
          </cell>
          <cell r="FI427">
            <v>0</v>
          </cell>
          <cell r="FJ427">
            <v>-2.48</v>
          </cell>
          <cell r="FK427">
            <v>0</v>
          </cell>
          <cell r="FM427">
            <v>0</v>
          </cell>
          <cell r="FN427">
            <v>-2.48</v>
          </cell>
          <cell r="FO427">
            <v>0</v>
          </cell>
          <cell r="FQ427">
            <v>0</v>
          </cell>
          <cell r="FR427">
            <v>-2.64</v>
          </cell>
          <cell r="FS427">
            <v>0</v>
          </cell>
          <cell r="FU427">
            <v>0</v>
          </cell>
          <cell r="FV427">
            <v>-3.2</v>
          </cell>
          <cell r="FW427">
            <v>0</v>
          </cell>
          <cell r="FY427">
            <v>0</v>
          </cell>
          <cell r="FZ427">
            <v>-3.2</v>
          </cell>
          <cell r="GA427">
            <v>0</v>
          </cell>
          <cell r="GC427">
            <v>0</v>
          </cell>
          <cell r="GD427">
            <v>-3.2</v>
          </cell>
          <cell r="GE427">
            <v>0</v>
          </cell>
          <cell r="GG427">
            <v>0</v>
          </cell>
          <cell r="GH427">
            <v>-3.2</v>
          </cell>
          <cell r="GI427">
            <v>0</v>
          </cell>
          <cell r="GK427">
            <v>0</v>
          </cell>
          <cell r="GL427">
            <v>-3.2</v>
          </cell>
          <cell r="GM427">
            <v>0</v>
          </cell>
          <cell r="GO427">
            <v>0</v>
          </cell>
          <cell r="GP427">
            <v>-3.2</v>
          </cell>
          <cell r="GQ427">
            <v>0</v>
          </cell>
          <cell r="GS427">
            <v>0</v>
          </cell>
          <cell r="GT427">
            <v>-3.2</v>
          </cell>
          <cell r="GU427">
            <v>0</v>
          </cell>
          <cell r="GW427">
            <v>0</v>
          </cell>
          <cell r="GX427">
            <v>-3.2</v>
          </cell>
          <cell r="GY427">
            <v>0</v>
          </cell>
          <cell r="HA427">
            <v>0</v>
          </cell>
          <cell r="HB427">
            <v>-3.2</v>
          </cell>
          <cell r="HC427">
            <v>0</v>
          </cell>
        </row>
        <row r="428">
          <cell r="H428" t="str">
            <v>875019S</v>
          </cell>
          <cell r="I428" t="str">
            <v>USD</v>
          </cell>
          <cell r="J428" t="str">
            <v>COND.AN-TRUCK PINTADO</v>
          </cell>
          <cell r="K428" t="str">
            <v>T3</v>
          </cell>
          <cell r="L428">
            <v>183.60452880000003</v>
          </cell>
          <cell r="M428">
            <v>183604.52880000003</v>
          </cell>
          <cell r="N428">
            <v>42.619800000000005</v>
          </cell>
          <cell r="O428">
            <v>-0.47</v>
          </cell>
          <cell r="P428" t="str">
            <v>Prod.Tec</v>
          </cell>
          <cell r="Q428" t="str">
            <v>Idea MCM 122447- Chng RM</v>
          </cell>
          <cell r="R428">
            <v>42.149800000000006</v>
          </cell>
          <cell r="V428">
            <v>42.149800000000006</v>
          </cell>
          <cell r="Z428">
            <v>42.149800000000006</v>
          </cell>
          <cell r="AD428">
            <v>42.149800000000006</v>
          </cell>
          <cell r="AH428">
            <v>42.149800000000006</v>
          </cell>
          <cell r="AL428">
            <v>42.149800000000006</v>
          </cell>
          <cell r="AP428">
            <v>42.149800000000006</v>
          </cell>
          <cell r="AT428">
            <v>42.149800000000006</v>
          </cell>
          <cell r="AX428">
            <v>42.149800000000006</v>
          </cell>
          <cell r="BB428">
            <v>42.149800000000006</v>
          </cell>
          <cell r="BF428">
            <v>42.149800000000006</v>
          </cell>
          <cell r="BJ428">
            <v>42.149800000000006</v>
          </cell>
          <cell r="BK428">
            <v>-0.47</v>
          </cell>
          <cell r="BL428" t="str">
            <v xml:space="preserve"> </v>
          </cell>
          <cell r="BM428" t="str">
            <v xml:space="preserve"> </v>
          </cell>
          <cell r="BN428">
            <v>-0.47</v>
          </cell>
          <cell r="BO428" t="str">
            <v xml:space="preserve"> </v>
          </cell>
          <cell r="BP428" t="str">
            <v xml:space="preserve"> </v>
          </cell>
          <cell r="BQ428" t="str">
            <v xml:space="preserve"> </v>
          </cell>
          <cell r="BR428" t="str">
            <v xml:space="preserve"> </v>
          </cell>
          <cell r="BS428" t="str">
            <v xml:space="preserve"> </v>
          </cell>
          <cell r="BT428" t="str">
            <v xml:space="preserve"> </v>
          </cell>
          <cell r="BU428" t="str">
            <v xml:space="preserve"> </v>
          </cell>
          <cell r="BV428" t="str">
            <v xml:space="preserve"> </v>
          </cell>
          <cell r="BW428" t="str">
            <v xml:space="preserve"> </v>
          </cell>
          <cell r="BX428" t="str">
            <v xml:space="preserve"> </v>
          </cell>
          <cell r="BY428" t="str">
            <v xml:space="preserve"> </v>
          </cell>
          <cell r="BZ428" t="str">
            <v xml:space="preserve"> </v>
          </cell>
          <cell r="CA428" t="str">
            <v xml:space="preserve"> </v>
          </cell>
          <cell r="CB428" t="str">
            <v xml:space="preserve"> </v>
          </cell>
          <cell r="CC428" t="str">
            <v xml:space="preserve"> </v>
          </cell>
          <cell r="CD428" t="str">
            <v xml:space="preserve"> </v>
          </cell>
          <cell r="CE428" t="str">
            <v xml:space="preserve"> </v>
          </cell>
          <cell r="CF428" t="str">
            <v xml:space="preserve"> </v>
          </cell>
          <cell r="CG428" t="str">
            <v xml:space="preserve"> </v>
          </cell>
          <cell r="CH428" t="str">
            <v xml:space="preserve"> </v>
          </cell>
          <cell r="CI428" t="str">
            <v xml:space="preserve"> </v>
          </cell>
          <cell r="CJ428" t="str">
            <v xml:space="preserve"> </v>
          </cell>
          <cell r="CK428" t="str">
            <v xml:space="preserve"> </v>
          </cell>
          <cell r="CL428" t="str">
            <v xml:space="preserve"> </v>
          </cell>
          <cell r="CM428" t="str">
            <v xml:space="preserve"> </v>
          </cell>
          <cell r="CN428" t="str">
            <v xml:space="preserve"> </v>
          </cell>
          <cell r="CO428" t="str">
            <v xml:space="preserve"> </v>
          </cell>
          <cell r="CP428" t="str">
            <v xml:space="preserve"> </v>
          </cell>
          <cell r="CQ428" t="str">
            <v xml:space="preserve"> </v>
          </cell>
          <cell r="CR428" t="str">
            <v xml:space="preserve"> </v>
          </cell>
          <cell r="CS428" t="str">
            <v xml:space="preserve"> </v>
          </cell>
          <cell r="CT428" t="str">
            <v xml:space="preserve"> </v>
          </cell>
          <cell r="CU428" t="str">
            <v xml:space="preserve"> </v>
          </cell>
          <cell r="CV428" t="str">
            <v xml:space="preserve"> </v>
          </cell>
          <cell r="CW428" t="str">
            <v xml:space="preserve"> </v>
          </cell>
          <cell r="CX428" t="str">
            <v xml:space="preserve"> </v>
          </cell>
          <cell r="CY428" t="str">
            <v xml:space="preserve"> </v>
          </cell>
          <cell r="CZ428" t="str">
            <v xml:space="preserve"> </v>
          </cell>
          <cell r="DA428" t="str">
            <v xml:space="preserve"> </v>
          </cell>
          <cell r="DB428" t="str">
            <v xml:space="preserve"> </v>
          </cell>
          <cell r="DC428" t="str">
            <v xml:space="preserve"> </v>
          </cell>
          <cell r="DD428" t="str">
            <v xml:space="preserve"> </v>
          </cell>
          <cell r="DE428" t="str">
            <v xml:space="preserve"> </v>
          </cell>
          <cell r="DF428" t="str">
            <v xml:space="preserve"> </v>
          </cell>
          <cell r="DG428" t="str">
            <v xml:space="preserve"> </v>
          </cell>
          <cell r="DH428" t="str">
            <v>2. OESChrysler Corporation875019S</v>
          </cell>
          <cell r="DI428">
            <v>-0.47</v>
          </cell>
          <cell r="DJ428">
            <v>0</v>
          </cell>
          <cell r="DL428">
            <v>0</v>
          </cell>
          <cell r="DM428">
            <v>-0.47</v>
          </cell>
          <cell r="DN428">
            <v>0</v>
          </cell>
          <cell r="DP428">
            <v>0</v>
          </cell>
          <cell r="DQ428">
            <v>0</v>
          </cell>
          <cell r="DR428">
            <v>0</v>
          </cell>
          <cell r="DT428">
            <v>0</v>
          </cell>
          <cell r="DU428">
            <v>0</v>
          </cell>
          <cell r="DV428">
            <v>0</v>
          </cell>
          <cell r="DX428">
            <v>0</v>
          </cell>
          <cell r="DY428">
            <v>0</v>
          </cell>
          <cell r="DZ428">
            <v>0</v>
          </cell>
          <cell r="EB428">
            <v>0</v>
          </cell>
          <cell r="EC428">
            <v>0</v>
          </cell>
          <cell r="ED428">
            <v>0</v>
          </cell>
          <cell r="EF428">
            <v>0</v>
          </cell>
          <cell r="EG428">
            <v>0</v>
          </cell>
          <cell r="EH428">
            <v>0</v>
          </cell>
          <cell r="EJ428">
            <v>0</v>
          </cell>
          <cell r="EK428">
            <v>0</v>
          </cell>
          <cell r="EL428">
            <v>0</v>
          </cell>
          <cell r="EN428">
            <v>0</v>
          </cell>
          <cell r="EO428">
            <v>0</v>
          </cell>
          <cell r="EP428">
            <v>0</v>
          </cell>
          <cell r="ER428">
            <v>0</v>
          </cell>
          <cell r="ES428">
            <v>0</v>
          </cell>
          <cell r="ET428">
            <v>0</v>
          </cell>
          <cell r="EV428">
            <v>0</v>
          </cell>
          <cell r="EW428">
            <v>0</v>
          </cell>
          <cell r="EX428">
            <v>0</v>
          </cell>
          <cell r="EZ428">
            <v>0</v>
          </cell>
          <cell r="FA428">
            <v>0</v>
          </cell>
          <cell r="FB428">
            <v>0</v>
          </cell>
          <cell r="FD428">
            <v>0</v>
          </cell>
          <cell r="FE428">
            <v>0</v>
          </cell>
          <cell r="FF428">
            <v>0</v>
          </cell>
          <cell r="FI428">
            <v>0</v>
          </cell>
          <cell r="FJ428">
            <v>-0.47</v>
          </cell>
          <cell r="FK428">
            <v>0</v>
          </cell>
          <cell r="FM428">
            <v>0</v>
          </cell>
          <cell r="FN428">
            <v>-0.47</v>
          </cell>
          <cell r="FO428">
            <v>0</v>
          </cell>
          <cell r="FQ428">
            <v>0</v>
          </cell>
          <cell r="FR428">
            <v>-0.47</v>
          </cell>
          <cell r="FS428">
            <v>0</v>
          </cell>
          <cell r="FU428">
            <v>0</v>
          </cell>
          <cell r="FV428">
            <v>-0.47</v>
          </cell>
          <cell r="FW428">
            <v>0</v>
          </cell>
          <cell r="FY428">
            <v>0</v>
          </cell>
          <cell r="FZ428">
            <v>-0.47</v>
          </cell>
          <cell r="GA428">
            <v>0</v>
          </cell>
          <cell r="GC428">
            <v>0</v>
          </cell>
          <cell r="GD428">
            <v>-0.47</v>
          </cell>
          <cell r="GE428">
            <v>0</v>
          </cell>
          <cell r="GG428">
            <v>0</v>
          </cell>
          <cell r="GH428">
            <v>-0.47</v>
          </cell>
          <cell r="GI428">
            <v>0</v>
          </cell>
          <cell r="GK428">
            <v>0</v>
          </cell>
          <cell r="GL428">
            <v>-0.47</v>
          </cell>
          <cell r="GM428">
            <v>0</v>
          </cell>
          <cell r="GO428">
            <v>0</v>
          </cell>
          <cell r="GP428">
            <v>-0.47</v>
          </cell>
          <cell r="GQ428">
            <v>0</v>
          </cell>
          <cell r="GS428">
            <v>0</v>
          </cell>
          <cell r="GT428">
            <v>-0.47</v>
          </cell>
          <cell r="GU428">
            <v>0</v>
          </cell>
          <cell r="GW428">
            <v>0</v>
          </cell>
          <cell r="GX428">
            <v>-0.47</v>
          </cell>
          <cell r="GY428">
            <v>0</v>
          </cell>
          <cell r="HA428">
            <v>0</v>
          </cell>
          <cell r="HB428">
            <v>-0.47</v>
          </cell>
          <cell r="HC428">
            <v>0</v>
          </cell>
        </row>
        <row r="429">
          <cell r="H429" t="str">
            <v>875054K</v>
          </cell>
          <cell r="I429" t="str">
            <v>USD</v>
          </cell>
          <cell r="J429" t="str">
            <v>RADIADOR PT OES AT</v>
          </cell>
          <cell r="K429" t="str">
            <v>T7</v>
          </cell>
          <cell r="L429">
            <v>318.73034159999997</v>
          </cell>
          <cell r="M429">
            <v>318730.34159999999</v>
          </cell>
          <cell r="N429">
            <v>75.302199999999999</v>
          </cell>
          <cell r="R429">
            <v>75.302199999999999</v>
          </cell>
          <cell r="V429">
            <v>75.302199999999999</v>
          </cell>
          <cell r="W429">
            <v>-0.32200000000000001</v>
          </cell>
          <cell r="X429" t="str">
            <v>Prod.Tec</v>
          </cell>
          <cell r="Y429" t="str">
            <v>Radiator tube gage from 0.3 to 0.275 mm</v>
          </cell>
          <cell r="Z429">
            <v>74.980199999999996</v>
          </cell>
          <cell r="AD429">
            <v>74.980199999999996</v>
          </cell>
          <cell r="AH429">
            <v>74.980199999999996</v>
          </cell>
          <cell r="AL429">
            <v>74.980199999999996</v>
          </cell>
          <cell r="AP429">
            <v>74.980199999999996</v>
          </cell>
          <cell r="AT429">
            <v>74.980199999999996</v>
          </cell>
          <cell r="AX429">
            <v>74.980199999999996</v>
          </cell>
          <cell r="BB429">
            <v>74.980199999999996</v>
          </cell>
          <cell r="BF429">
            <v>74.980199999999996</v>
          </cell>
          <cell r="BJ429">
            <v>74.980199999999996</v>
          </cell>
          <cell r="BK429">
            <v>-0.32200000000000001</v>
          </cell>
          <cell r="BL429" t="str">
            <v xml:space="preserve"> </v>
          </cell>
          <cell r="BM429" t="str">
            <v xml:space="preserve"> </v>
          </cell>
          <cell r="BN429" t="str">
            <v xml:space="preserve"> </v>
          </cell>
          <cell r="BO429" t="str">
            <v xml:space="preserve"> </v>
          </cell>
          <cell r="BP429" t="str">
            <v xml:space="preserve"> </v>
          </cell>
          <cell r="BQ429" t="str">
            <v xml:space="preserve"> </v>
          </cell>
          <cell r="BR429" t="str">
            <v xml:space="preserve"> </v>
          </cell>
          <cell r="BS429" t="str">
            <v xml:space="preserve"> </v>
          </cell>
          <cell r="BT429" t="str">
            <v xml:space="preserve"> </v>
          </cell>
          <cell r="BU429" t="str">
            <v xml:space="preserve"> </v>
          </cell>
          <cell r="BV429">
            <v>-0.32200000000000001</v>
          </cell>
          <cell r="BW429" t="str">
            <v xml:space="preserve"> </v>
          </cell>
          <cell r="BX429" t="str">
            <v xml:space="preserve"> </v>
          </cell>
          <cell r="BY429" t="str">
            <v xml:space="preserve"> </v>
          </cell>
          <cell r="BZ429" t="str">
            <v xml:space="preserve"> </v>
          </cell>
          <cell r="CA429" t="str">
            <v xml:space="preserve"> </v>
          </cell>
          <cell r="CB429" t="str">
            <v xml:space="preserve"> </v>
          </cell>
          <cell r="CC429" t="str">
            <v xml:space="preserve"> </v>
          </cell>
          <cell r="CD429" t="str">
            <v xml:space="preserve"> </v>
          </cell>
          <cell r="CE429" t="str">
            <v xml:space="preserve"> </v>
          </cell>
          <cell r="CF429" t="str">
            <v xml:space="preserve"> </v>
          </cell>
          <cell r="CG429" t="str">
            <v xml:space="preserve"> </v>
          </cell>
          <cell r="CH429" t="str">
            <v xml:space="preserve"> </v>
          </cell>
          <cell r="CI429" t="str">
            <v xml:space="preserve"> </v>
          </cell>
          <cell r="CJ429" t="str">
            <v xml:space="preserve"> </v>
          </cell>
          <cell r="CK429" t="str">
            <v xml:space="preserve"> </v>
          </cell>
          <cell r="CL429" t="str">
            <v xml:space="preserve"> </v>
          </cell>
          <cell r="CM429" t="str">
            <v xml:space="preserve"> </v>
          </cell>
          <cell r="CN429" t="str">
            <v xml:space="preserve"> </v>
          </cell>
          <cell r="CO429" t="str">
            <v xml:space="preserve"> </v>
          </cell>
          <cell r="CP429" t="str">
            <v xml:space="preserve"> </v>
          </cell>
          <cell r="CQ429" t="str">
            <v xml:space="preserve"> </v>
          </cell>
          <cell r="CR429" t="str">
            <v xml:space="preserve"> </v>
          </cell>
          <cell r="CS429" t="str">
            <v xml:space="preserve"> </v>
          </cell>
          <cell r="CT429" t="str">
            <v xml:space="preserve"> </v>
          </cell>
          <cell r="CU429" t="str">
            <v xml:space="preserve"> </v>
          </cell>
          <cell r="CV429" t="str">
            <v xml:space="preserve"> </v>
          </cell>
          <cell r="CW429" t="str">
            <v xml:space="preserve"> </v>
          </cell>
          <cell r="CX429" t="str">
            <v xml:space="preserve"> </v>
          </cell>
          <cell r="CY429" t="str">
            <v xml:space="preserve"> </v>
          </cell>
          <cell r="CZ429" t="str">
            <v xml:space="preserve"> </v>
          </cell>
          <cell r="DA429" t="str">
            <v xml:space="preserve"> </v>
          </cell>
          <cell r="DB429" t="str">
            <v xml:space="preserve"> </v>
          </cell>
          <cell r="DC429" t="str">
            <v xml:space="preserve"> </v>
          </cell>
          <cell r="DD429" t="str">
            <v xml:space="preserve"> </v>
          </cell>
          <cell r="DE429" t="str">
            <v xml:space="preserve"> </v>
          </cell>
          <cell r="DF429" t="str">
            <v xml:space="preserve"> </v>
          </cell>
          <cell r="DG429" t="str">
            <v xml:space="preserve"> </v>
          </cell>
          <cell r="DH429" t="str">
            <v>2. OESChrysler Corporation875054K</v>
          </cell>
          <cell r="DI429">
            <v>-0.32200000000000001</v>
          </cell>
          <cell r="DJ429">
            <v>0</v>
          </cell>
          <cell r="DL429">
            <v>0</v>
          </cell>
          <cell r="DM429">
            <v>0</v>
          </cell>
          <cell r="DN429">
            <v>0</v>
          </cell>
          <cell r="DP429">
            <v>0</v>
          </cell>
          <cell r="DQ429">
            <v>0</v>
          </cell>
          <cell r="DR429">
            <v>0</v>
          </cell>
          <cell r="DT429">
            <v>0</v>
          </cell>
          <cell r="DU429">
            <v>-0.32200000000000001</v>
          </cell>
          <cell r="DV429">
            <v>0</v>
          </cell>
          <cell r="DX429">
            <v>0</v>
          </cell>
          <cell r="DY429">
            <v>0</v>
          </cell>
          <cell r="DZ429">
            <v>0</v>
          </cell>
          <cell r="EB429">
            <v>0</v>
          </cell>
          <cell r="EC429">
            <v>0</v>
          </cell>
          <cell r="ED429">
            <v>0</v>
          </cell>
          <cell r="EF429">
            <v>0</v>
          </cell>
          <cell r="EG429">
            <v>0</v>
          </cell>
          <cell r="EH429">
            <v>0</v>
          </cell>
          <cell r="EJ429">
            <v>0</v>
          </cell>
          <cell r="EK429">
            <v>0</v>
          </cell>
          <cell r="EL429">
            <v>0</v>
          </cell>
          <cell r="EN429">
            <v>0</v>
          </cell>
          <cell r="EO429">
            <v>0</v>
          </cell>
          <cell r="EP429">
            <v>0</v>
          </cell>
          <cell r="ER429">
            <v>0</v>
          </cell>
          <cell r="ES429">
            <v>0</v>
          </cell>
          <cell r="ET429">
            <v>0</v>
          </cell>
          <cell r="EV429">
            <v>0</v>
          </cell>
          <cell r="EW429">
            <v>0</v>
          </cell>
          <cell r="EX429">
            <v>0</v>
          </cell>
          <cell r="EZ429">
            <v>0</v>
          </cell>
          <cell r="FA429">
            <v>0</v>
          </cell>
          <cell r="FB429">
            <v>0</v>
          </cell>
          <cell r="FD429">
            <v>0</v>
          </cell>
          <cell r="FE429">
            <v>0</v>
          </cell>
          <cell r="FF429">
            <v>0</v>
          </cell>
          <cell r="FI429">
            <v>0</v>
          </cell>
          <cell r="FJ429">
            <v>0</v>
          </cell>
          <cell r="FK429">
            <v>0</v>
          </cell>
          <cell r="FM429">
            <v>0</v>
          </cell>
          <cell r="FN429">
            <v>0</v>
          </cell>
          <cell r="FO429">
            <v>0</v>
          </cell>
          <cell r="FQ429">
            <v>0</v>
          </cell>
          <cell r="FR429">
            <v>-0.32200000000000001</v>
          </cell>
          <cell r="FS429">
            <v>0</v>
          </cell>
          <cell r="FU429">
            <v>0</v>
          </cell>
          <cell r="FV429">
            <v>-0.32200000000000001</v>
          </cell>
          <cell r="FW429">
            <v>0</v>
          </cell>
          <cell r="FY429">
            <v>0</v>
          </cell>
          <cell r="FZ429">
            <v>-0.32200000000000001</v>
          </cell>
          <cell r="GA429">
            <v>0</v>
          </cell>
          <cell r="GC429">
            <v>0</v>
          </cell>
          <cell r="GD429">
            <v>-0.32200000000000001</v>
          </cell>
          <cell r="GE429">
            <v>0</v>
          </cell>
          <cell r="GG429">
            <v>0</v>
          </cell>
          <cell r="GH429">
            <v>-0.32200000000000001</v>
          </cell>
          <cell r="GI429">
            <v>0</v>
          </cell>
          <cell r="GK429">
            <v>0</v>
          </cell>
          <cell r="GL429">
            <v>-0.32200000000000001</v>
          </cell>
          <cell r="GM429">
            <v>0</v>
          </cell>
          <cell r="GO429">
            <v>0</v>
          </cell>
          <cell r="GP429">
            <v>-0.32200000000000001</v>
          </cell>
          <cell r="GQ429">
            <v>0</v>
          </cell>
          <cell r="GS429">
            <v>0</v>
          </cell>
          <cell r="GT429">
            <v>-0.32200000000000001</v>
          </cell>
          <cell r="GU429">
            <v>0</v>
          </cell>
          <cell r="GW429">
            <v>0</v>
          </cell>
          <cell r="GX429">
            <v>-0.32200000000000001</v>
          </cell>
          <cell r="GY429">
            <v>0</v>
          </cell>
          <cell r="HA429">
            <v>0</v>
          </cell>
          <cell r="HB429">
            <v>-0.32200000000000001</v>
          </cell>
          <cell r="HC429">
            <v>0</v>
          </cell>
        </row>
        <row r="430">
          <cell r="H430" t="str">
            <v>875055V</v>
          </cell>
          <cell r="I430" t="str">
            <v>USD</v>
          </cell>
          <cell r="J430" t="str">
            <v>CONDENSADOR PT 22TI OES</v>
          </cell>
          <cell r="K430" t="str">
            <v>T7</v>
          </cell>
          <cell r="L430">
            <v>233.83736640000004</v>
          </cell>
          <cell r="M430">
            <v>233837.36640000003</v>
          </cell>
          <cell r="N430">
            <v>73.603200000000001</v>
          </cell>
          <cell r="R430">
            <v>73.603200000000001</v>
          </cell>
          <cell r="V430">
            <v>73.603200000000001</v>
          </cell>
          <cell r="Z430">
            <v>73.603200000000001</v>
          </cell>
          <cell r="AD430">
            <v>73.603200000000001</v>
          </cell>
          <cell r="AH430">
            <v>73.603200000000001</v>
          </cell>
          <cell r="AL430">
            <v>73.603200000000001</v>
          </cell>
          <cell r="AP430">
            <v>73.603200000000001</v>
          </cell>
          <cell r="AT430">
            <v>73.603200000000001</v>
          </cell>
          <cell r="AX430">
            <v>73.603200000000001</v>
          </cell>
          <cell r="BB430">
            <v>73.603200000000001</v>
          </cell>
          <cell r="BF430">
            <v>73.603200000000001</v>
          </cell>
          <cell r="BJ430">
            <v>73.603200000000001</v>
          </cell>
          <cell r="BK430">
            <v>0</v>
          </cell>
          <cell r="BL430" t="str">
            <v xml:space="preserve"> </v>
          </cell>
          <cell r="BM430" t="str">
            <v xml:space="preserve"> </v>
          </cell>
          <cell r="BN430" t="str">
            <v xml:space="preserve"> </v>
          </cell>
          <cell r="BO430" t="str">
            <v xml:space="preserve"> </v>
          </cell>
          <cell r="BP430" t="str">
            <v xml:space="preserve"> </v>
          </cell>
          <cell r="BQ430" t="str">
            <v xml:space="preserve"> </v>
          </cell>
          <cell r="BR430" t="str">
            <v xml:space="preserve"> </v>
          </cell>
          <cell r="BS430" t="str">
            <v xml:space="preserve"> </v>
          </cell>
          <cell r="BT430" t="str">
            <v xml:space="preserve"> </v>
          </cell>
          <cell r="BU430" t="str">
            <v xml:space="preserve"> </v>
          </cell>
          <cell r="BV430" t="str">
            <v xml:space="preserve"> </v>
          </cell>
          <cell r="BW430" t="str">
            <v xml:space="preserve"> </v>
          </cell>
          <cell r="BX430" t="str">
            <v xml:space="preserve"> </v>
          </cell>
          <cell r="BY430" t="str">
            <v xml:space="preserve"> </v>
          </cell>
          <cell r="BZ430" t="str">
            <v xml:space="preserve"> </v>
          </cell>
          <cell r="CA430" t="str">
            <v xml:space="preserve"> </v>
          </cell>
          <cell r="CB430" t="str">
            <v xml:space="preserve"> </v>
          </cell>
          <cell r="CC430" t="str">
            <v xml:space="preserve"> </v>
          </cell>
          <cell r="CD430" t="str">
            <v xml:space="preserve"> </v>
          </cell>
          <cell r="CE430" t="str">
            <v xml:space="preserve"> </v>
          </cell>
          <cell r="CF430" t="str">
            <v xml:space="preserve"> </v>
          </cell>
          <cell r="CG430" t="str">
            <v xml:space="preserve"> </v>
          </cell>
          <cell r="CH430" t="str">
            <v xml:space="preserve"> </v>
          </cell>
          <cell r="CI430" t="str">
            <v xml:space="preserve"> </v>
          </cell>
          <cell r="CJ430" t="str">
            <v xml:space="preserve"> </v>
          </cell>
          <cell r="CK430" t="str">
            <v xml:space="preserve"> </v>
          </cell>
          <cell r="CL430" t="str">
            <v xml:space="preserve"> </v>
          </cell>
          <cell r="CM430" t="str">
            <v xml:space="preserve"> </v>
          </cell>
          <cell r="CN430" t="str">
            <v xml:space="preserve"> </v>
          </cell>
          <cell r="CO430" t="str">
            <v xml:space="preserve"> </v>
          </cell>
          <cell r="CP430" t="str">
            <v xml:space="preserve"> </v>
          </cell>
          <cell r="CQ430" t="str">
            <v xml:space="preserve"> </v>
          </cell>
          <cell r="CR430" t="str">
            <v xml:space="preserve"> </v>
          </cell>
          <cell r="CS430" t="str">
            <v xml:space="preserve"> </v>
          </cell>
          <cell r="CT430" t="str">
            <v xml:space="preserve"> </v>
          </cell>
          <cell r="CU430" t="str">
            <v xml:space="preserve"> </v>
          </cell>
          <cell r="CV430" t="str">
            <v xml:space="preserve"> </v>
          </cell>
          <cell r="CW430" t="str">
            <v xml:space="preserve"> </v>
          </cell>
          <cell r="CX430" t="str">
            <v xml:space="preserve"> </v>
          </cell>
          <cell r="CY430" t="str">
            <v xml:space="preserve"> </v>
          </cell>
          <cell r="CZ430" t="str">
            <v xml:space="preserve"> </v>
          </cell>
          <cell r="DA430" t="str">
            <v xml:space="preserve"> </v>
          </cell>
          <cell r="DB430" t="str">
            <v xml:space="preserve"> </v>
          </cell>
          <cell r="DC430" t="str">
            <v xml:space="preserve"> </v>
          </cell>
          <cell r="DD430" t="str">
            <v xml:space="preserve"> </v>
          </cell>
          <cell r="DE430" t="str">
            <v xml:space="preserve"> </v>
          </cell>
          <cell r="DF430" t="str">
            <v xml:space="preserve"> </v>
          </cell>
          <cell r="DG430" t="str">
            <v xml:space="preserve"> </v>
          </cell>
          <cell r="DH430" t="str">
            <v>2. OESChrysler Corporation875055V</v>
          </cell>
          <cell r="DI430">
            <v>0</v>
          </cell>
          <cell r="DJ430">
            <v>0</v>
          </cell>
          <cell r="DL430">
            <v>0</v>
          </cell>
          <cell r="DM430">
            <v>0</v>
          </cell>
          <cell r="DN430">
            <v>0</v>
          </cell>
          <cell r="DP430">
            <v>0</v>
          </cell>
          <cell r="DQ430">
            <v>0</v>
          </cell>
          <cell r="DR430">
            <v>0</v>
          </cell>
          <cell r="DT430">
            <v>0</v>
          </cell>
          <cell r="DU430">
            <v>0</v>
          </cell>
          <cell r="DV430">
            <v>0</v>
          </cell>
          <cell r="DX430">
            <v>0</v>
          </cell>
          <cell r="DY430">
            <v>0</v>
          </cell>
          <cell r="DZ430">
            <v>0</v>
          </cell>
          <cell r="EB430">
            <v>0</v>
          </cell>
          <cell r="EC430">
            <v>0</v>
          </cell>
          <cell r="ED430">
            <v>0</v>
          </cell>
          <cell r="EF430">
            <v>0</v>
          </cell>
          <cell r="EG430">
            <v>0</v>
          </cell>
          <cell r="EH430">
            <v>0</v>
          </cell>
          <cell r="EJ430">
            <v>0</v>
          </cell>
          <cell r="EK430">
            <v>0</v>
          </cell>
          <cell r="EL430">
            <v>0</v>
          </cell>
          <cell r="EN430">
            <v>0</v>
          </cell>
          <cell r="EO430">
            <v>0</v>
          </cell>
          <cell r="EP430">
            <v>0</v>
          </cell>
          <cell r="ER430">
            <v>0</v>
          </cell>
          <cell r="ES430">
            <v>0</v>
          </cell>
          <cell r="ET430">
            <v>0</v>
          </cell>
          <cell r="EV430">
            <v>0</v>
          </cell>
          <cell r="EW430">
            <v>0</v>
          </cell>
          <cell r="EX430">
            <v>0</v>
          </cell>
          <cell r="EZ430">
            <v>0</v>
          </cell>
          <cell r="FA430">
            <v>0</v>
          </cell>
          <cell r="FB430">
            <v>0</v>
          </cell>
          <cell r="FD430">
            <v>0</v>
          </cell>
          <cell r="FE430">
            <v>0</v>
          </cell>
          <cell r="FF430">
            <v>0</v>
          </cell>
          <cell r="FI430">
            <v>0</v>
          </cell>
          <cell r="FJ430">
            <v>0</v>
          </cell>
          <cell r="FK430">
            <v>0</v>
          </cell>
          <cell r="FM430">
            <v>0</v>
          </cell>
          <cell r="FN430">
            <v>0</v>
          </cell>
          <cell r="FO430">
            <v>0</v>
          </cell>
          <cell r="FQ430">
            <v>0</v>
          </cell>
          <cell r="FR430">
            <v>0</v>
          </cell>
          <cell r="FS430">
            <v>0</v>
          </cell>
          <cell r="FU430">
            <v>0</v>
          </cell>
          <cell r="FV430">
            <v>0</v>
          </cell>
          <cell r="FW430">
            <v>0</v>
          </cell>
          <cell r="FY430">
            <v>0</v>
          </cell>
          <cell r="FZ430">
            <v>0</v>
          </cell>
          <cell r="GA430">
            <v>0</v>
          </cell>
          <cell r="GC430">
            <v>0</v>
          </cell>
          <cell r="GD430">
            <v>0</v>
          </cell>
          <cell r="GE430">
            <v>0</v>
          </cell>
          <cell r="GG430">
            <v>0</v>
          </cell>
          <cell r="GH430">
            <v>0</v>
          </cell>
          <cell r="GI430">
            <v>0</v>
          </cell>
          <cell r="GK430">
            <v>0</v>
          </cell>
          <cell r="GL430">
            <v>0</v>
          </cell>
          <cell r="GM430">
            <v>0</v>
          </cell>
          <cell r="GO430">
            <v>0</v>
          </cell>
          <cell r="GP430">
            <v>0</v>
          </cell>
          <cell r="GQ430">
            <v>0</v>
          </cell>
          <cell r="GS430">
            <v>0</v>
          </cell>
          <cell r="GT430">
            <v>0</v>
          </cell>
          <cell r="GU430">
            <v>0</v>
          </cell>
          <cell r="GW430">
            <v>0</v>
          </cell>
          <cell r="GX430">
            <v>0</v>
          </cell>
          <cell r="GY430">
            <v>0</v>
          </cell>
          <cell r="HA430">
            <v>0</v>
          </cell>
          <cell r="HB430">
            <v>0</v>
          </cell>
          <cell r="HC430">
            <v>0</v>
          </cell>
        </row>
        <row r="431">
          <cell r="H431" t="str">
            <v>875056G</v>
          </cell>
          <cell r="I431" t="str">
            <v>USD</v>
          </cell>
          <cell r="J431" t="str">
            <v>TOLVA PT OES</v>
          </cell>
          <cell r="K431" t="str">
            <v>T7</v>
          </cell>
          <cell r="L431">
            <v>167.93508600000001</v>
          </cell>
          <cell r="M431">
            <v>167935.08600000001</v>
          </cell>
          <cell r="N431">
            <v>56.543800000000005</v>
          </cell>
          <cell r="R431">
            <v>56.543800000000005</v>
          </cell>
          <cell r="V431">
            <v>56.543800000000005</v>
          </cell>
          <cell r="Z431">
            <v>56.543800000000005</v>
          </cell>
          <cell r="AD431">
            <v>56.543800000000005</v>
          </cell>
          <cell r="AH431">
            <v>56.543800000000005</v>
          </cell>
          <cell r="AL431">
            <v>56.543800000000005</v>
          </cell>
          <cell r="AP431">
            <v>56.543800000000005</v>
          </cell>
          <cell r="AT431">
            <v>56.543800000000005</v>
          </cell>
          <cell r="AX431">
            <v>56.543800000000005</v>
          </cell>
          <cell r="BB431">
            <v>56.543800000000005</v>
          </cell>
          <cell r="BF431">
            <v>56.543800000000005</v>
          </cell>
          <cell r="BJ431">
            <v>56.543800000000005</v>
          </cell>
          <cell r="BK431">
            <v>0</v>
          </cell>
          <cell r="BL431" t="str">
            <v xml:space="preserve"> </v>
          </cell>
          <cell r="BM431" t="str">
            <v xml:space="preserve"> </v>
          </cell>
          <cell r="BN431" t="str">
            <v xml:space="preserve"> </v>
          </cell>
          <cell r="BO431" t="str">
            <v xml:space="preserve"> </v>
          </cell>
          <cell r="BP431" t="str">
            <v xml:space="preserve"> </v>
          </cell>
          <cell r="BQ431" t="str">
            <v xml:space="preserve"> </v>
          </cell>
          <cell r="BR431" t="str">
            <v xml:space="preserve"> </v>
          </cell>
          <cell r="BS431" t="str">
            <v xml:space="preserve"> </v>
          </cell>
          <cell r="BT431" t="str">
            <v xml:space="preserve"> </v>
          </cell>
          <cell r="BU431" t="str">
            <v xml:space="preserve"> </v>
          </cell>
          <cell r="BV431" t="str">
            <v xml:space="preserve"> </v>
          </cell>
          <cell r="BW431" t="str">
            <v xml:space="preserve"> </v>
          </cell>
          <cell r="BX431" t="str">
            <v xml:space="preserve"> </v>
          </cell>
          <cell r="BY431" t="str">
            <v xml:space="preserve"> </v>
          </cell>
          <cell r="BZ431" t="str">
            <v xml:space="preserve"> </v>
          </cell>
          <cell r="CA431" t="str">
            <v xml:space="preserve"> </v>
          </cell>
          <cell r="CB431" t="str">
            <v xml:space="preserve"> </v>
          </cell>
          <cell r="CC431" t="str">
            <v xml:space="preserve"> </v>
          </cell>
          <cell r="CD431" t="str">
            <v xml:space="preserve"> </v>
          </cell>
          <cell r="CE431" t="str">
            <v xml:space="preserve"> </v>
          </cell>
          <cell r="CF431" t="str">
            <v xml:space="preserve"> </v>
          </cell>
          <cell r="CG431" t="str">
            <v xml:space="preserve"> </v>
          </cell>
          <cell r="CH431" t="str">
            <v xml:space="preserve"> </v>
          </cell>
          <cell r="CI431" t="str">
            <v xml:space="preserve"> </v>
          </cell>
          <cell r="CJ431" t="str">
            <v xml:space="preserve"> </v>
          </cell>
          <cell r="CK431" t="str">
            <v xml:space="preserve"> </v>
          </cell>
          <cell r="CL431" t="str">
            <v xml:space="preserve"> </v>
          </cell>
          <cell r="CM431" t="str">
            <v xml:space="preserve"> </v>
          </cell>
          <cell r="CN431" t="str">
            <v xml:space="preserve"> </v>
          </cell>
          <cell r="CO431" t="str">
            <v xml:space="preserve"> </v>
          </cell>
          <cell r="CP431" t="str">
            <v xml:space="preserve"> </v>
          </cell>
          <cell r="CQ431" t="str">
            <v xml:space="preserve"> </v>
          </cell>
          <cell r="CR431" t="str">
            <v xml:space="preserve"> </v>
          </cell>
          <cell r="CS431" t="str">
            <v xml:space="preserve"> </v>
          </cell>
          <cell r="CT431" t="str">
            <v xml:space="preserve"> </v>
          </cell>
          <cell r="CU431" t="str">
            <v xml:space="preserve"> </v>
          </cell>
          <cell r="CV431" t="str">
            <v xml:space="preserve"> </v>
          </cell>
          <cell r="CW431" t="str">
            <v xml:space="preserve"> </v>
          </cell>
          <cell r="CX431" t="str">
            <v xml:space="preserve"> </v>
          </cell>
          <cell r="CY431" t="str">
            <v xml:space="preserve"> </v>
          </cell>
          <cell r="CZ431" t="str">
            <v xml:space="preserve"> </v>
          </cell>
          <cell r="DA431" t="str">
            <v xml:space="preserve"> </v>
          </cell>
          <cell r="DB431" t="str">
            <v xml:space="preserve"> </v>
          </cell>
          <cell r="DC431" t="str">
            <v xml:space="preserve"> </v>
          </cell>
          <cell r="DD431" t="str">
            <v xml:space="preserve"> </v>
          </cell>
          <cell r="DE431" t="str">
            <v xml:space="preserve"> </v>
          </cell>
          <cell r="DF431" t="str">
            <v xml:space="preserve"> </v>
          </cell>
          <cell r="DG431" t="str">
            <v xml:space="preserve"> </v>
          </cell>
          <cell r="DH431" t="str">
            <v>2. OESChrysler Corporation875056G</v>
          </cell>
          <cell r="DI431">
            <v>0</v>
          </cell>
          <cell r="DJ431">
            <v>0</v>
          </cell>
          <cell r="DL431">
            <v>0</v>
          </cell>
          <cell r="DM431">
            <v>0</v>
          </cell>
          <cell r="DN431">
            <v>0</v>
          </cell>
          <cell r="DP431">
            <v>0</v>
          </cell>
          <cell r="DQ431">
            <v>0</v>
          </cell>
          <cell r="DR431">
            <v>0</v>
          </cell>
          <cell r="DT431">
            <v>0</v>
          </cell>
          <cell r="DU431">
            <v>0</v>
          </cell>
          <cell r="DV431">
            <v>0</v>
          </cell>
          <cell r="DX431">
            <v>0</v>
          </cell>
          <cell r="DY431">
            <v>0</v>
          </cell>
          <cell r="DZ431">
            <v>0</v>
          </cell>
          <cell r="EB431">
            <v>0</v>
          </cell>
          <cell r="EC431">
            <v>0</v>
          </cell>
          <cell r="ED431">
            <v>0</v>
          </cell>
          <cell r="EF431">
            <v>0</v>
          </cell>
          <cell r="EG431">
            <v>0</v>
          </cell>
          <cell r="EH431">
            <v>0</v>
          </cell>
          <cell r="EJ431">
            <v>0</v>
          </cell>
          <cell r="EK431">
            <v>0</v>
          </cell>
          <cell r="EL431">
            <v>0</v>
          </cell>
          <cell r="EN431">
            <v>0</v>
          </cell>
          <cell r="EO431">
            <v>0</v>
          </cell>
          <cell r="EP431">
            <v>0</v>
          </cell>
          <cell r="ER431">
            <v>0</v>
          </cell>
          <cell r="ES431">
            <v>0</v>
          </cell>
          <cell r="ET431">
            <v>0</v>
          </cell>
          <cell r="EV431">
            <v>0</v>
          </cell>
          <cell r="EW431">
            <v>0</v>
          </cell>
          <cell r="EX431">
            <v>0</v>
          </cell>
          <cell r="EZ431">
            <v>0</v>
          </cell>
          <cell r="FA431">
            <v>0</v>
          </cell>
          <cell r="FB431">
            <v>0</v>
          </cell>
          <cell r="FD431">
            <v>0</v>
          </cell>
          <cell r="FE431">
            <v>0</v>
          </cell>
          <cell r="FF431">
            <v>0</v>
          </cell>
          <cell r="FI431">
            <v>0</v>
          </cell>
          <cell r="FJ431">
            <v>0</v>
          </cell>
          <cell r="FK431">
            <v>0</v>
          </cell>
          <cell r="FM431">
            <v>0</v>
          </cell>
          <cell r="FN431">
            <v>0</v>
          </cell>
          <cell r="FO431">
            <v>0</v>
          </cell>
          <cell r="FQ431">
            <v>0</v>
          </cell>
          <cell r="FR431">
            <v>0</v>
          </cell>
          <cell r="FS431">
            <v>0</v>
          </cell>
          <cell r="FU431">
            <v>0</v>
          </cell>
          <cell r="FV431">
            <v>0</v>
          </cell>
          <cell r="FW431">
            <v>0</v>
          </cell>
          <cell r="FY431">
            <v>0</v>
          </cell>
          <cell r="FZ431">
            <v>0</v>
          </cell>
          <cell r="GA431">
            <v>0</v>
          </cell>
          <cell r="GC431">
            <v>0</v>
          </cell>
          <cell r="GD431">
            <v>0</v>
          </cell>
          <cell r="GE431">
            <v>0</v>
          </cell>
          <cell r="GG431">
            <v>0</v>
          </cell>
          <cell r="GH431">
            <v>0</v>
          </cell>
          <cell r="GI431">
            <v>0</v>
          </cell>
          <cell r="GK431">
            <v>0</v>
          </cell>
          <cell r="GL431">
            <v>0</v>
          </cell>
          <cell r="GM431">
            <v>0</v>
          </cell>
          <cell r="GO431">
            <v>0</v>
          </cell>
          <cell r="GP431">
            <v>0</v>
          </cell>
          <cell r="GQ431">
            <v>0</v>
          </cell>
          <cell r="GS431">
            <v>0</v>
          </cell>
          <cell r="GT431">
            <v>0</v>
          </cell>
          <cell r="GU431">
            <v>0</v>
          </cell>
          <cell r="GW431">
            <v>0</v>
          </cell>
          <cell r="GX431">
            <v>0</v>
          </cell>
          <cell r="GY431">
            <v>0</v>
          </cell>
          <cell r="HA431">
            <v>0</v>
          </cell>
          <cell r="HB431">
            <v>0</v>
          </cell>
          <cell r="HC431">
            <v>0</v>
          </cell>
        </row>
        <row r="432">
          <cell r="H432" t="str">
            <v>875088P</v>
          </cell>
          <cell r="I432" t="str">
            <v>USD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85.872500000000002</v>
          </cell>
          <cell r="R432">
            <v>85.872500000000002</v>
          </cell>
          <cell r="S432">
            <v>-1.32</v>
          </cell>
          <cell r="T432" t="str">
            <v>Prod.Tec</v>
          </cell>
          <cell r="U432" t="str">
            <v>Cooper Tank standarization</v>
          </cell>
          <cell r="V432">
            <v>84.552499999999995</v>
          </cell>
          <cell r="Z432">
            <v>84.552499999999995</v>
          </cell>
          <cell r="AD432">
            <v>84.552499999999995</v>
          </cell>
          <cell r="AH432">
            <v>84.552499999999995</v>
          </cell>
          <cell r="AL432">
            <v>84.552499999999995</v>
          </cell>
          <cell r="AP432">
            <v>84.552499999999995</v>
          </cell>
          <cell r="AT432">
            <v>84.552499999999995</v>
          </cell>
          <cell r="AX432">
            <v>84.552499999999995</v>
          </cell>
          <cell r="BB432">
            <v>84.552499999999995</v>
          </cell>
          <cell r="BF432">
            <v>84.552499999999995</v>
          </cell>
          <cell r="BJ432">
            <v>84.552499999999995</v>
          </cell>
          <cell r="BK432">
            <v>-1.32</v>
          </cell>
          <cell r="BL432" t="str">
            <v xml:space="preserve"> </v>
          </cell>
          <cell r="BM432" t="str">
            <v xml:space="preserve"> </v>
          </cell>
          <cell r="BN432" t="str">
            <v xml:space="preserve"> </v>
          </cell>
          <cell r="BO432" t="str">
            <v xml:space="preserve"> </v>
          </cell>
          <cell r="BP432" t="str">
            <v xml:space="preserve"> </v>
          </cell>
          <cell r="BQ432" t="str">
            <v xml:space="preserve"> </v>
          </cell>
          <cell r="BR432">
            <v>-1.32</v>
          </cell>
          <cell r="BS432" t="str">
            <v xml:space="preserve"> </v>
          </cell>
          <cell r="BT432" t="str">
            <v xml:space="preserve"> </v>
          </cell>
          <cell r="BU432" t="str">
            <v xml:space="preserve"> </v>
          </cell>
          <cell r="BV432" t="str">
            <v xml:space="preserve"> </v>
          </cell>
          <cell r="BW432" t="str">
            <v xml:space="preserve"> </v>
          </cell>
          <cell r="BX432" t="str">
            <v xml:space="preserve"> </v>
          </cell>
          <cell r="BY432" t="str">
            <v xml:space="preserve"> </v>
          </cell>
          <cell r="BZ432" t="str">
            <v xml:space="preserve"> </v>
          </cell>
          <cell r="CA432" t="str">
            <v xml:space="preserve"> </v>
          </cell>
          <cell r="CB432" t="str">
            <v xml:space="preserve"> </v>
          </cell>
          <cell r="CC432" t="str">
            <v xml:space="preserve"> </v>
          </cell>
          <cell r="CD432" t="str">
            <v xml:space="preserve"> </v>
          </cell>
          <cell r="CE432" t="str">
            <v xml:space="preserve"> </v>
          </cell>
          <cell r="CF432" t="str">
            <v xml:space="preserve"> </v>
          </cell>
          <cell r="CG432" t="str">
            <v xml:space="preserve"> </v>
          </cell>
          <cell r="CH432" t="str">
            <v xml:space="preserve"> </v>
          </cell>
          <cell r="CI432" t="str">
            <v xml:space="preserve"> </v>
          </cell>
          <cell r="CJ432" t="str">
            <v xml:space="preserve"> </v>
          </cell>
          <cell r="CK432" t="str">
            <v xml:space="preserve"> </v>
          </cell>
          <cell r="CL432" t="str">
            <v xml:space="preserve"> </v>
          </cell>
          <cell r="CM432" t="str">
            <v xml:space="preserve"> </v>
          </cell>
          <cell r="CN432" t="str">
            <v xml:space="preserve"> </v>
          </cell>
          <cell r="CO432" t="str">
            <v xml:space="preserve"> </v>
          </cell>
          <cell r="CP432" t="str">
            <v xml:space="preserve"> </v>
          </cell>
          <cell r="CQ432" t="str">
            <v xml:space="preserve"> </v>
          </cell>
          <cell r="CR432" t="str">
            <v xml:space="preserve"> </v>
          </cell>
          <cell r="CS432" t="str">
            <v xml:space="preserve"> </v>
          </cell>
          <cell r="CT432" t="str">
            <v xml:space="preserve"> </v>
          </cell>
          <cell r="CU432" t="str">
            <v xml:space="preserve"> </v>
          </cell>
          <cell r="CV432" t="str">
            <v xml:space="preserve"> </v>
          </cell>
          <cell r="CW432" t="str">
            <v xml:space="preserve"> </v>
          </cell>
          <cell r="CX432" t="str">
            <v xml:space="preserve"> </v>
          </cell>
          <cell r="CY432" t="str">
            <v xml:space="preserve"> </v>
          </cell>
          <cell r="CZ432" t="str">
            <v xml:space="preserve"> </v>
          </cell>
          <cell r="DA432" t="str">
            <v xml:space="preserve"> </v>
          </cell>
          <cell r="DB432" t="str">
            <v xml:space="preserve"> </v>
          </cell>
          <cell r="DC432" t="str">
            <v xml:space="preserve"> </v>
          </cell>
          <cell r="DD432" t="str">
            <v xml:space="preserve"> </v>
          </cell>
          <cell r="DE432" t="str">
            <v xml:space="preserve"> </v>
          </cell>
          <cell r="DF432" t="str">
            <v xml:space="preserve"> </v>
          </cell>
          <cell r="DG432" t="str">
            <v xml:space="preserve"> </v>
          </cell>
          <cell r="DH432" t="str">
            <v>2. OESChrysler Corporation875088P</v>
          </cell>
          <cell r="DI432">
            <v>-1.32</v>
          </cell>
          <cell r="DJ432">
            <v>0</v>
          </cell>
          <cell r="DL432">
            <v>0</v>
          </cell>
          <cell r="DM432">
            <v>0</v>
          </cell>
          <cell r="DN432">
            <v>0</v>
          </cell>
          <cell r="DP432">
            <v>0</v>
          </cell>
          <cell r="DQ432">
            <v>-1.32</v>
          </cell>
          <cell r="DR432">
            <v>0</v>
          </cell>
          <cell r="DT432">
            <v>0</v>
          </cell>
          <cell r="DU432">
            <v>0</v>
          </cell>
          <cell r="DV432">
            <v>0</v>
          </cell>
          <cell r="DX432">
            <v>0</v>
          </cell>
          <cell r="DY432">
            <v>0</v>
          </cell>
          <cell r="DZ432">
            <v>0</v>
          </cell>
          <cell r="EB432">
            <v>0</v>
          </cell>
          <cell r="EC432">
            <v>0</v>
          </cell>
          <cell r="ED432">
            <v>0</v>
          </cell>
          <cell r="EF432">
            <v>0</v>
          </cell>
          <cell r="EG432">
            <v>0</v>
          </cell>
          <cell r="EH432">
            <v>0</v>
          </cell>
          <cell r="EJ432">
            <v>0</v>
          </cell>
          <cell r="EK432">
            <v>0</v>
          </cell>
          <cell r="EL432">
            <v>0</v>
          </cell>
          <cell r="EN432">
            <v>0</v>
          </cell>
          <cell r="EO432">
            <v>0</v>
          </cell>
          <cell r="EP432">
            <v>0</v>
          </cell>
          <cell r="ER432">
            <v>0</v>
          </cell>
          <cell r="ES432">
            <v>0</v>
          </cell>
          <cell r="ET432">
            <v>0</v>
          </cell>
          <cell r="EV432">
            <v>0</v>
          </cell>
          <cell r="EW432">
            <v>0</v>
          </cell>
          <cell r="EX432">
            <v>0</v>
          </cell>
          <cell r="EZ432">
            <v>0</v>
          </cell>
          <cell r="FA432">
            <v>0</v>
          </cell>
          <cell r="FB432">
            <v>0</v>
          </cell>
          <cell r="FD432">
            <v>0</v>
          </cell>
          <cell r="FE432">
            <v>0</v>
          </cell>
          <cell r="FF432">
            <v>0</v>
          </cell>
          <cell r="FI432">
            <v>0</v>
          </cell>
          <cell r="FJ432">
            <v>0</v>
          </cell>
          <cell r="FK432">
            <v>0</v>
          </cell>
          <cell r="FM432">
            <v>0</v>
          </cell>
          <cell r="FN432">
            <v>-1.32</v>
          </cell>
          <cell r="FO432">
            <v>0</v>
          </cell>
          <cell r="FQ432">
            <v>0</v>
          </cell>
          <cell r="FR432">
            <v>-1.32</v>
          </cell>
          <cell r="FS432">
            <v>0</v>
          </cell>
          <cell r="FU432">
            <v>0</v>
          </cell>
          <cell r="FV432">
            <v>-1.32</v>
          </cell>
          <cell r="FW432">
            <v>0</v>
          </cell>
          <cell r="FY432">
            <v>0</v>
          </cell>
          <cell r="FZ432">
            <v>-1.32</v>
          </cell>
          <cell r="GA432">
            <v>0</v>
          </cell>
          <cell r="GC432">
            <v>0</v>
          </cell>
          <cell r="GD432">
            <v>-1.32</v>
          </cell>
          <cell r="GE432">
            <v>0</v>
          </cell>
          <cell r="GG432">
            <v>0</v>
          </cell>
          <cell r="GH432">
            <v>-1.32</v>
          </cell>
          <cell r="GI432">
            <v>0</v>
          </cell>
          <cell r="GK432">
            <v>0</v>
          </cell>
          <cell r="GL432">
            <v>-1.32</v>
          </cell>
          <cell r="GM432">
            <v>0</v>
          </cell>
          <cell r="GO432">
            <v>0</v>
          </cell>
          <cell r="GP432">
            <v>-1.32</v>
          </cell>
          <cell r="GQ432">
            <v>0</v>
          </cell>
          <cell r="GS432">
            <v>0</v>
          </cell>
          <cell r="GT432">
            <v>-1.32</v>
          </cell>
          <cell r="GU432">
            <v>0</v>
          </cell>
          <cell r="GW432">
            <v>0</v>
          </cell>
          <cell r="GX432">
            <v>-1.32</v>
          </cell>
          <cell r="GY432">
            <v>0</v>
          </cell>
          <cell r="HA432">
            <v>0</v>
          </cell>
          <cell r="HB432">
            <v>-1.32</v>
          </cell>
          <cell r="HC432">
            <v>0</v>
          </cell>
        </row>
        <row r="433">
          <cell r="H433" t="str">
            <v>875089G</v>
          </cell>
          <cell r="I433" t="str">
            <v>USD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71.3673</v>
          </cell>
          <cell r="R433">
            <v>71.3673</v>
          </cell>
          <cell r="V433">
            <v>71.3673</v>
          </cell>
          <cell r="Z433">
            <v>71.3673</v>
          </cell>
          <cell r="AD433">
            <v>71.3673</v>
          </cell>
          <cell r="AH433">
            <v>71.3673</v>
          </cell>
          <cell r="AL433">
            <v>71.3673</v>
          </cell>
          <cell r="AP433">
            <v>71.3673</v>
          </cell>
          <cell r="AT433">
            <v>71.3673</v>
          </cell>
          <cell r="AX433">
            <v>71.3673</v>
          </cell>
          <cell r="BB433">
            <v>71.3673</v>
          </cell>
          <cell r="BF433">
            <v>71.3673</v>
          </cell>
          <cell r="BJ433">
            <v>71.3673</v>
          </cell>
          <cell r="BK433">
            <v>0</v>
          </cell>
          <cell r="BL433" t="str">
            <v xml:space="preserve"> </v>
          </cell>
          <cell r="BM433" t="str">
            <v xml:space="preserve"> </v>
          </cell>
          <cell r="BN433" t="str">
            <v xml:space="preserve"> </v>
          </cell>
          <cell r="BO433" t="str">
            <v xml:space="preserve"> </v>
          </cell>
          <cell r="BP433" t="str">
            <v xml:space="preserve"> </v>
          </cell>
          <cell r="BQ433" t="str">
            <v xml:space="preserve"> </v>
          </cell>
          <cell r="BR433" t="str">
            <v xml:space="preserve"> </v>
          </cell>
          <cell r="BS433" t="str">
            <v xml:space="preserve"> </v>
          </cell>
          <cell r="BT433" t="str">
            <v xml:space="preserve"> </v>
          </cell>
          <cell r="BU433" t="str">
            <v xml:space="preserve"> </v>
          </cell>
          <cell r="BV433" t="str">
            <v xml:space="preserve"> </v>
          </cell>
          <cell r="BW433" t="str">
            <v xml:space="preserve"> </v>
          </cell>
          <cell r="BX433" t="str">
            <v xml:space="preserve"> </v>
          </cell>
          <cell r="BY433" t="str">
            <v xml:space="preserve"> </v>
          </cell>
          <cell r="BZ433" t="str">
            <v xml:space="preserve"> </v>
          </cell>
          <cell r="CA433" t="str">
            <v xml:space="preserve"> </v>
          </cell>
          <cell r="CB433" t="str">
            <v xml:space="preserve"> </v>
          </cell>
          <cell r="CC433" t="str">
            <v xml:space="preserve"> </v>
          </cell>
          <cell r="CD433" t="str">
            <v xml:space="preserve"> </v>
          </cell>
          <cell r="CE433" t="str">
            <v xml:space="preserve"> </v>
          </cell>
          <cell r="CF433" t="str">
            <v xml:space="preserve"> </v>
          </cell>
          <cell r="CG433" t="str">
            <v xml:space="preserve"> </v>
          </cell>
          <cell r="CH433" t="str">
            <v xml:space="preserve"> </v>
          </cell>
          <cell r="CI433" t="str">
            <v xml:space="preserve"> </v>
          </cell>
          <cell r="CJ433" t="str">
            <v xml:space="preserve"> </v>
          </cell>
          <cell r="CK433" t="str">
            <v xml:space="preserve"> </v>
          </cell>
          <cell r="CL433" t="str">
            <v xml:space="preserve"> </v>
          </cell>
          <cell r="CM433" t="str">
            <v xml:space="preserve"> </v>
          </cell>
          <cell r="CN433" t="str">
            <v xml:space="preserve"> </v>
          </cell>
          <cell r="CO433" t="str">
            <v xml:space="preserve"> </v>
          </cell>
          <cell r="CP433" t="str">
            <v xml:space="preserve"> </v>
          </cell>
          <cell r="CQ433" t="str">
            <v xml:space="preserve"> </v>
          </cell>
          <cell r="CR433" t="str">
            <v xml:space="preserve"> </v>
          </cell>
          <cell r="CS433" t="str">
            <v xml:space="preserve"> </v>
          </cell>
          <cell r="CT433" t="str">
            <v xml:space="preserve"> </v>
          </cell>
          <cell r="CU433" t="str">
            <v xml:space="preserve"> </v>
          </cell>
          <cell r="CV433" t="str">
            <v xml:space="preserve"> </v>
          </cell>
          <cell r="CW433" t="str">
            <v xml:space="preserve"> </v>
          </cell>
          <cell r="CX433" t="str">
            <v xml:space="preserve"> </v>
          </cell>
          <cell r="CY433" t="str">
            <v xml:space="preserve"> </v>
          </cell>
          <cell r="CZ433" t="str">
            <v xml:space="preserve"> </v>
          </cell>
          <cell r="DA433" t="str">
            <v xml:space="preserve"> </v>
          </cell>
          <cell r="DB433" t="str">
            <v xml:space="preserve"> </v>
          </cell>
          <cell r="DC433" t="str">
            <v xml:space="preserve"> </v>
          </cell>
          <cell r="DD433" t="str">
            <v xml:space="preserve"> </v>
          </cell>
          <cell r="DE433" t="str">
            <v xml:space="preserve"> </v>
          </cell>
          <cell r="DF433" t="str">
            <v xml:space="preserve"> </v>
          </cell>
          <cell r="DG433" t="str">
            <v xml:space="preserve"> </v>
          </cell>
          <cell r="DH433" t="str">
            <v>2. OESChrysler Corporation875089G</v>
          </cell>
          <cell r="DI433">
            <v>0</v>
          </cell>
          <cell r="DJ433">
            <v>0</v>
          </cell>
          <cell r="DL433">
            <v>0</v>
          </cell>
          <cell r="DM433">
            <v>0</v>
          </cell>
          <cell r="DN433">
            <v>0</v>
          </cell>
          <cell r="DP433">
            <v>0</v>
          </cell>
          <cell r="DQ433">
            <v>0</v>
          </cell>
          <cell r="DR433">
            <v>0</v>
          </cell>
          <cell r="DT433">
            <v>0</v>
          </cell>
          <cell r="DU433">
            <v>0</v>
          </cell>
          <cell r="DV433">
            <v>0</v>
          </cell>
          <cell r="DX433">
            <v>0</v>
          </cell>
          <cell r="DY433">
            <v>0</v>
          </cell>
          <cell r="DZ433">
            <v>0</v>
          </cell>
          <cell r="EB433">
            <v>0</v>
          </cell>
          <cell r="EC433">
            <v>0</v>
          </cell>
          <cell r="ED433">
            <v>0</v>
          </cell>
          <cell r="EF433">
            <v>0</v>
          </cell>
          <cell r="EG433">
            <v>0</v>
          </cell>
          <cell r="EH433">
            <v>0</v>
          </cell>
          <cell r="EJ433">
            <v>0</v>
          </cell>
          <cell r="EK433">
            <v>0</v>
          </cell>
          <cell r="EL433">
            <v>0</v>
          </cell>
          <cell r="EN433">
            <v>0</v>
          </cell>
          <cell r="EO433">
            <v>0</v>
          </cell>
          <cell r="EP433">
            <v>0</v>
          </cell>
          <cell r="ER433">
            <v>0</v>
          </cell>
          <cell r="ES433">
            <v>0</v>
          </cell>
          <cell r="ET433">
            <v>0</v>
          </cell>
          <cell r="EV433">
            <v>0</v>
          </cell>
          <cell r="EW433">
            <v>0</v>
          </cell>
          <cell r="EX433">
            <v>0</v>
          </cell>
          <cell r="EZ433">
            <v>0</v>
          </cell>
          <cell r="FA433">
            <v>0</v>
          </cell>
          <cell r="FB433">
            <v>0</v>
          </cell>
          <cell r="FD433">
            <v>0</v>
          </cell>
          <cell r="FE433">
            <v>0</v>
          </cell>
          <cell r="FF433">
            <v>0</v>
          </cell>
          <cell r="FI433">
            <v>0</v>
          </cell>
          <cell r="FJ433">
            <v>0</v>
          </cell>
          <cell r="FK433">
            <v>0</v>
          </cell>
          <cell r="FM433">
            <v>0</v>
          </cell>
          <cell r="FN433">
            <v>0</v>
          </cell>
          <cell r="FO433">
            <v>0</v>
          </cell>
          <cell r="FQ433">
            <v>0</v>
          </cell>
          <cell r="FR433">
            <v>0</v>
          </cell>
          <cell r="FS433">
            <v>0</v>
          </cell>
          <cell r="FU433">
            <v>0</v>
          </cell>
          <cell r="FV433">
            <v>0</v>
          </cell>
          <cell r="FW433">
            <v>0</v>
          </cell>
          <cell r="FY433">
            <v>0</v>
          </cell>
          <cell r="FZ433">
            <v>0</v>
          </cell>
          <cell r="GA433">
            <v>0</v>
          </cell>
          <cell r="GC433">
            <v>0</v>
          </cell>
          <cell r="GD433">
            <v>0</v>
          </cell>
          <cell r="GE433">
            <v>0</v>
          </cell>
          <cell r="GG433">
            <v>0</v>
          </cell>
          <cell r="GH433">
            <v>0</v>
          </cell>
          <cell r="GI433">
            <v>0</v>
          </cell>
          <cell r="GK433">
            <v>0</v>
          </cell>
          <cell r="GL433">
            <v>0</v>
          </cell>
          <cell r="GM433">
            <v>0</v>
          </cell>
          <cell r="GO433">
            <v>0</v>
          </cell>
          <cell r="GP433">
            <v>0</v>
          </cell>
          <cell r="GQ433">
            <v>0</v>
          </cell>
          <cell r="GS433">
            <v>0</v>
          </cell>
          <cell r="GT433">
            <v>0</v>
          </cell>
          <cell r="GU433">
            <v>0</v>
          </cell>
          <cell r="GW433">
            <v>0</v>
          </cell>
          <cell r="GX433">
            <v>0</v>
          </cell>
          <cell r="GY433">
            <v>0</v>
          </cell>
          <cell r="HA433">
            <v>0</v>
          </cell>
          <cell r="HB433">
            <v>0</v>
          </cell>
          <cell r="HC433">
            <v>0</v>
          </cell>
        </row>
        <row r="434">
          <cell r="H434" t="str">
            <v>875090Q</v>
          </cell>
          <cell r="I434" t="str">
            <v>USD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34.5764</v>
          </cell>
          <cell r="R434">
            <v>34.5764</v>
          </cell>
          <cell r="V434">
            <v>34.5764</v>
          </cell>
          <cell r="Z434">
            <v>34.5764</v>
          </cell>
          <cell r="AD434">
            <v>34.5764</v>
          </cell>
          <cell r="AH434">
            <v>34.5764</v>
          </cell>
          <cell r="AL434">
            <v>34.5764</v>
          </cell>
          <cell r="AP434">
            <v>34.5764</v>
          </cell>
          <cell r="AT434">
            <v>34.5764</v>
          </cell>
          <cell r="AX434">
            <v>34.5764</v>
          </cell>
          <cell r="BB434">
            <v>34.5764</v>
          </cell>
          <cell r="BF434">
            <v>34.5764</v>
          </cell>
          <cell r="BJ434">
            <v>34.5764</v>
          </cell>
          <cell r="BK434">
            <v>0</v>
          </cell>
          <cell r="BL434" t="str">
            <v xml:space="preserve"> </v>
          </cell>
          <cell r="BM434" t="str">
            <v xml:space="preserve"> </v>
          </cell>
          <cell r="BN434" t="str">
            <v xml:space="preserve"> </v>
          </cell>
          <cell r="BO434" t="str">
            <v xml:space="preserve"> </v>
          </cell>
          <cell r="BP434" t="str">
            <v xml:space="preserve"> </v>
          </cell>
          <cell r="BQ434" t="str">
            <v xml:space="preserve"> </v>
          </cell>
          <cell r="BR434" t="str">
            <v xml:space="preserve"> </v>
          </cell>
          <cell r="BS434" t="str">
            <v xml:space="preserve"> </v>
          </cell>
          <cell r="BT434" t="str">
            <v xml:space="preserve"> </v>
          </cell>
          <cell r="BU434" t="str">
            <v xml:space="preserve"> </v>
          </cell>
          <cell r="BV434" t="str">
            <v xml:space="preserve"> </v>
          </cell>
          <cell r="BW434" t="str">
            <v xml:space="preserve"> </v>
          </cell>
          <cell r="BX434" t="str">
            <v xml:space="preserve"> </v>
          </cell>
          <cell r="BY434" t="str">
            <v xml:space="preserve"> </v>
          </cell>
          <cell r="BZ434" t="str">
            <v xml:space="preserve"> </v>
          </cell>
          <cell r="CA434" t="str">
            <v xml:space="preserve"> </v>
          </cell>
          <cell r="CB434" t="str">
            <v xml:space="preserve"> </v>
          </cell>
          <cell r="CC434" t="str">
            <v xml:space="preserve"> </v>
          </cell>
          <cell r="CD434" t="str">
            <v xml:space="preserve"> </v>
          </cell>
          <cell r="CE434" t="str">
            <v xml:space="preserve"> </v>
          </cell>
          <cell r="CF434" t="str">
            <v xml:space="preserve"> </v>
          </cell>
          <cell r="CG434" t="str">
            <v xml:space="preserve"> </v>
          </cell>
          <cell r="CH434" t="str">
            <v xml:space="preserve"> </v>
          </cell>
          <cell r="CI434" t="str">
            <v xml:space="preserve"> </v>
          </cell>
          <cell r="CJ434" t="str">
            <v xml:space="preserve"> </v>
          </cell>
          <cell r="CK434" t="str">
            <v xml:space="preserve"> </v>
          </cell>
          <cell r="CL434" t="str">
            <v xml:space="preserve"> </v>
          </cell>
          <cell r="CM434" t="str">
            <v xml:space="preserve"> </v>
          </cell>
          <cell r="CN434" t="str">
            <v xml:space="preserve"> </v>
          </cell>
          <cell r="CO434" t="str">
            <v xml:space="preserve"> </v>
          </cell>
          <cell r="CP434" t="str">
            <v xml:space="preserve"> </v>
          </cell>
          <cell r="CQ434" t="str">
            <v xml:space="preserve"> </v>
          </cell>
          <cell r="CR434" t="str">
            <v xml:space="preserve"> </v>
          </cell>
          <cell r="CS434" t="str">
            <v xml:space="preserve"> </v>
          </cell>
          <cell r="CT434" t="str">
            <v xml:space="preserve"> </v>
          </cell>
          <cell r="CU434" t="str">
            <v xml:space="preserve"> </v>
          </cell>
          <cell r="CV434" t="str">
            <v xml:space="preserve"> </v>
          </cell>
          <cell r="CW434" t="str">
            <v xml:space="preserve"> </v>
          </cell>
          <cell r="CX434" t="str">
            <v xml:space="preserve"> </v>
          </cell>
          <cell r="CY434" t="str">
            <v xml:space="preserve"> </v>
          </cell>
          <cell r="CZ434" t="str">
            <v xml:space="preserve"> </v>
          </cell>
          <cell r="DA434" t="str">
            <v xml:space="preserve"> </v>
          </cell>
          <cell r="DB434" t="str">
            <v xml:space="preserve"> </v>
          </cell>
          <cell r="DC434" t="str">
            <v xml:space="preserve"> </v>
          </cell>
          <cell r="DD434" t="str">
            <v xml:space="preserve"> </v>
          </cell>
          <cell r="DE434" t="str">
            <v xml:space="preserve"> </v>
          </cell>
          <cell r="DF434" t="str">
            <v xml:space="preserve"> </v>
          </cell>
          <cell r="DG434" t="str">
            <v xml:space="preserve"> </v>
          </cell>
          <cell r="DH434" t="str">
            <v>2. OESChrysler Corporation875090Q</v>
          </cell>
          <cell r="DI434">
            <v>0</v>
          </cell>
          <cell r="DJ434">
            <v>0</v>
          </cell>
          <cell r="DL434">
            <v>0</v>
          </cell>
          <cell r="DM434">
            <v>0</v>
          </cell>
          <cell r="DN434">
            <v>0</v>
          </cell>
          <cell r="DP434">
            <v>0</v>
          </cell>
          <cell r="DQ434">
            <v>0</v>
          </cell>
          <cell r="DR434">
            <v>0</v>
          </cell>
          <cell r="DT434">
            <v>0</v>
          </cell>
          <cell r="DU434">
            <v>0</v>
          </cell>
          <cell r="DV434">
            <v>0</v>
          </cell>
          <cell r="DX434">
            <v>0</v>
          </cell>
          <cell r="DY434">
            <v>0</v>
          </cell>
          <cell r="DZ434">
            <v>0</v>
          </cell>
          <cell r="EB434">
            <v>0</v>
          </cell>
          <cell r="EC434">
            <v>0</v>
          </cell>
          <cell r="ED434">
            <v>0</v>
          </cell>
          <cell r="EF434">
            <v>0</v>
          </cell>
          <cell r="EG434">
            <v>0</v>
          </cell>
          <cell r="EH434">
            <v>0</v>
          </cell>
          <cell r="EJ434">
            <v>0</v>
          </cell>
          <cell r="EK434">
            <v>0</v>
          </cell>
          <cell r="EL434">
            <v>0</v>
          </cell>
          <cell r="EN434">
            <v>0</v>
          </cell>
          <cell r="EO434">
            <v>0</v>
          </cell>
          <cell r="EP434">
            <v>0</v>
          </cell>
          <cell r="ER434">
            <v>0</v>
          </cell>
          <cell r="ES434">
            <v>0</v>
          </cell>
          <cell r="ET434">
            <v>0</v>
          </cell>
          <cell r="EV434">
            <v>0</v>
          </cell>
          <cell r="EW434">
            <v>0</v>
          </cell>
          <cell r="EX434">
            <v>0</v>
          </cell>
          <cell r="EZ434">
            <v>0</v>
          </cell>
          <cell r="FA434">
            <v>0</v>
          </cell>
          <cell r="FB434">
            <v>0</v>
          </cell>
          <cell r="FD434">
            <v>0</v>
          </cell>
          <cell r="FE434">
            <v>0</v>
          </cell>
          <cell r="FF434">
            <v>0</v>
          </cell>
          <cell r="FI434">
            <v>0</v>
          </cell>
          <cell r="FJ434">
            <v>0</v>
          </cell>
          <cell r="FK434">
            <v>0</v>
          </cell>
          <cell r="FM434">
            <v>0</v>
          </cell>
          <cell r="FN434">
            <v>0</v>
          </cell>
          <cell r="FO434">
            <v>0</v>
          </cell>
          <cell r="FQ434">
            <v>0</v>
          </cell>
          <cell r="FR434">
            <v>0</v>
          </cell>
          <cell r="FS434">
            <v>0</v>
          </cell>
          <cell r="FU434">
            <v>0</v>
          </cell>
          <cell r="FV434">
            <v>0</v>
          </cell>
          <cell r="FW434">
            <v>0</v>
          </cell>
          <cell r="FY434">
            <v>0</v>
          </cell>
          <cell r="FZ434">
            <v>0</v>
          </cell>
          <cell r="GA434">
            <v>0</v>
          </cell>
          <cell r="GC434">
            <v>0</v>
          </cell>
          <cell r="GD434">
            <v>0</v>
          </cell>
          <cell r="GE434">
            <v>0</v>
          </cell>
          <cell r="GG434">
            <v>0</v>
          </cell>
          <cell r="GH434">
            <v>0</v>
          </cell>
          <cell r="GI434">
            <v>0</v>
          </cell>
          <cell r="GK434">
            <v>0</v>
          </cell>
          <cell r="GL434">
            <v>0</v>
          </cell>
          <cell r="GM434">
            <v>0</v>
          </cell>
          <cell r="GO434">
            <v>0</v>
          </cell>
          <cell r="GP434">
            <v>0</v>
          </cell>
          <cell r="GQ434">
            <v>0</v>
          </cell>
          <cell r="GS434">
            <v>0</v>
          </cell>
          <cell r="GT434">
            <v>0</v>
          </cell>
          <cell r="GU434">
            <v>0</v>
          </cell>
          <cell r="GW434">
            <v>0</v>
          </cell>
          <cell r="GX434">
            <v>0</v>
          </cell>
          <cell r="GY434">
            <v>0</v>
          </cell>
          <cell r="HA434">
            <v>0</v>
          </cell>
          <cell r="HB434">
            <v>0</v>
          </cell>
          <cell r="HC434">
            <v>0</v>
          </cell>
        </row>
        <row r="435">
          <cell r="H435" t="str">
            <v>875091D</v>
          </cell>
          <cell r="I435" t="str">
            <v>USD</v>
          </cell>
          <cell r="J435" t="str">
            <v>GMV PT TURBO</v>
          </cell>
          <cell r="K435" t="str">
            <v>T7</v>
          </cell>
          <cell r="L435">
            <v>131.31720000000001</v>
          </cell>
          <cell r="M435">
            <v>131317.20000000001</v>
          </cell>
          <cell r="N435">
            <v>121.59</v>
          </cell>
          <cell r="R435">
            <v>121.59</v>
          </cell>
          <cell r="V435">
            <v>121.59</v>
          </cell>
          <cell r="Z435">
            <v>121.59</v>
          </cell>
          <cell r="AD435">
            <v>121.59</v>
          </cell>
          <cell r="AH435">
            <v>121.59</v>
          </cell>
          <cell r="AL435">
            <v>121.59</v>
          </cell>
          <cell r="AP435">
            <v>121.59</v>
          </cell>
          <cell r="AT435">
            <v>121.59</v>
          </cell>
          <cell r="AX435">
            <v>121.59</v>
          </cell>
          <cell r="BB435">
            <v>121.59</v>
          </cell>
          <cell r="BF435">
            <v>121.59</v>
          </cell>
          <cell r="BJ435">
            <v>121.59</v>
          </cell>
          <cell r="BK435">
            <v>0</v>
          </cell>
          <cell r="BL435" t="str">
            <v xml:space="preserve"> </v>
          </cell>
          <cell r="BM435" t="str">
            <v xml:space="preserve"> </v>
          </cell>
          <cell r="BN435" t="str">
            <v xml:space="preserve"> </v>
          </cell>
          <cell r="BO435" t="str">
            <v xml:space="preserve"> </v>
          </cell>
          <cell r="BP435" t="str">
            <v xml:space="preserve"> </v>
          </cell>
          <cell r="BQ435" t="str">
            <v xml:space="preserve"> </v>
          </cell>
          <cell r="BR435" t="str">
            <v xml:space="preserve"> </v>
          </cell>
          <cell r="BS435" t="str">
            <v xml:space="preserve"> </v>
          </cell>
          <cell r="BT435" t="str">
            <v xml:space="preserve"> </v>
          </cell>
          <cell r="BU435" t="str">
            <v xml:space="preserve"> </v>
          </cell>
          <cell r="BV435" t="str">
            <v xml:space="preserve"> </v>
          </cell>
          <cell r="BW435" t="str">
            <v xml:space="preserve"> </v>
          </cell>
          <cell r="BX435" t="str">
            <v xml:space="preserve"> </v>
          </cell>
          <cell r="BY435" t="str">
            <v xml:space="preserve"> </v>
          </cell>
          <cell r="BZ435" t="str">
            <v xml:space="preserve"> </v>
          </cell>
          <cell r="CA435" t="str">
            <v xml:space="preserve"> </v>
          </cell>
          <cell r="CB435" t="str">
            <v xml:space="preserve"> </v>
          </cell>
          <cell r="CC435" t="str">
            <v xml:space="preserve"> </v>
          </cell>
          <cell r="CD435" t="str">
            <v xml:space="preserve"> </v>
          </cell>
          <cell r="CE435" t="str">
            <v xml:space="preserve"> </v>
          </cell>
          <cell r="CF435" t="str">
            <v xml:space="preserve"> </v>
          </cell>
          <cell r="CG435" t="str">
            <v xml:space="preserve"> </v>
          </cell>
          <cell r="CH435" t="str">
            <v xml:space="preserve"> </v>
          </cell>
          <cell r="CI435" t="str">
            <v xml:space="preserve"> </v>
          </cell>
          <cell r="CJ435" t="str">
            <v xml:space="preserve"> </v>
          </cell>
          <cell r="CK435" t="str">
            <v xml:space="preserve"> </v>
          </cell>
          <cell r="CL435" t="str">
            <v xml:space="preserve"> </v>
          </cell>
          <cell r="CM435" t="str">
            <v xml:space="preserve"> </v>
          </cell>
          <cell r="CN435" t="str">
            <v xml:space="preserve"> </v>
          </cell>
          <cell r="CO435" t="str">
            <v xml:space="preserve"> </v>
          </cell>
          <cell r="CP435" t="str">
            <v xml:space="preserve"> </v>
          </cell>
          <cell r="CQ435" t="str">
            <v xml:space="preserve"> </v>
          </cell>
          <cell r="CR435" t="str">
            <v xml:space="preserve"> </v>
          </cell>
          <cell r="CS435" t="str">
            <v xml:space="preserve"> </v>
          </cell>
          <cell r="CT435" t="str">
            <v xml:space="preserve"> </v>
          </cell>
          <cell r="CU435" t="str">
            <v xml:space="preserve"> </v>
          </cell>
          <cell r="CV435" t="str">
            <v xml:space="preserve"> </v>
          </cell>
          <cell r="CW435" t="str">
            <v xml:space="preserve"> </v>
          </cell>
          <cell r="CX435" t="str">
            <v xml:space="preserve"> </v>
          </cell>
          <cell r="CY435" t="str">
            <v xml:space="preserve"> </v>
          </cell>
          <cell r="CZ435" t="str">
            <v xml:space="preserve"> </v>
          </cell>
          <cell r="DA435" t="str">
            <v xml:space="preserve"> </v>
          </cell>
          <cell r="DB435" t="str">
            <v xml:space="preserve"> </v>
          </cell>
          <cell r="DC435" t="str">
            <v xml:space="preserve"> </v>
          </cell>
          <cell r="DD435" t="str">
            <v xml:space="preserve"> </v>
          </cell>
          <cell r="DE435" t="str">
            <v xml:space="preserve"> </v>
          </cell>
          <cell r="DF435" t="str">
            <v xml:space="preserve"> </v>
          </cell>
          <cell r="DG435" t="str">
            <v xml:space="preserve"> </v>
          </cell>
          <cell r="DH435" t="str">
            <v>2. OESChrysler Corporation875091D</v>
          </cell>
          <cell r="DI435">
            <v>0</v>
          </cell>
          <cell r="DJ435">
            <v>0</v>
          </cell>
          <cell r="DL435">
            <v>0</v>
          </cell>
          <cell r="DM435">
            <v>0</v>
          </cell>
          <cell r="DN435">
            <v>0</v>
          </cell>
          <cell r="DP435">
            <v>0</v>
          </cell>
          <cell r="DQ435">
            <v>0</v>
          </cell>
          <cell r="DR435">
            <v>0</v>
          </cell>
          <cell r="DT435">
            <v>0</v>
          </cell>
          <cell r="DU435">
            <v>0</v>
          </cell>
          <cell r="DV435">
            <v>0</v>
          </cell>
          <cell r="DX435">
            <v>0</v>
          </cell>
          <cell r="DY435">
            <v>0</v>
          </cell>
          <cell r="DZ435">
            <v>0</v>
          </cell>
          <cell r="EB435">
            <v>0</v>
          </cell>
          <cell r="EC435">
            <v>0</v>
          </cell>
          <cell r="ED435">
            <v>0</v>
          </cell>
          <cell r="EF435">
            <v>0</v>
          </cell>
          <cell r="EG435">
            <v>0</v>
          </cell>
          <cell r="EH435">
            <v>0</v>
          </cell>
          <cell r="EJ435">
            <v>0</v>
          </cell>
          <cell r="EK435">
            <v>0</v>
          </cell>
          <cell r="EL435">
            <v>0</v>
          </cell>
          <cell r="EN435">
            <v>0</v>
          </cell>
          <cell r="EO435">
            <v>0</v>
          </cell>
          <cell r="EP435">
            <v>0</v>
          </cell>
          <cell r="ER435">
            <v>0</v>
          </cell>
          <cell r="ES435">
            <v>0</v>
          </cell>
          <cell r="ET435">
            <v>0</v>
          </cell>
          <cell r="EV435">
            <v>0</v>
          </cell>
          <cell r="EW435">
            <v>0</v>
          </cell>
          <cell r="EX435">
            <v>0</v>
          </cell>
          <cell r="EZ435">
            <v>0</v>
          </cell>
          <cell r="FA435">
            <v>0</v>
          </cell>
          <cell r="FB435">
            <v>0</v>
          </cell>
          <cell r="FD435">
            <v>0</v>
          </cell>
          <cell r="FE435">
            <v>0</v>
          </cell>
          <cell r="FF435">
            <v>0</v>
          </cell>
          <cell r="FI435">
            <v>0</v>
          </cell>
          <cell r="FJ435">
            <v>0</v>
          </cell>
          <cell r="FK435">
            <v>0</v>
          </cell>
          <cell r="FM435">
            <v>0</v>
          </cell>
          <cell r="FN435">
            <v>0</v>
          </cell>
          <cell r="FO435">
            <v>0</v>
          </cell>
          <cell r="FQ435">
            <v>0</v>
          </cell>
          <cell r="FR435">
            <v>0</v>
          </cell>
          <cell r="FS435">
            <v>0</v>
          </cell>
          <cell r="FU435">
            <v>0</v>
          </cell>
          <cell r="FV435">
            <v>0</v>
          </cell>
          <cell r="FW435">
            <v>0</v>
          </cell>
          <cell r="FY435">
            <v>0</v>
          </cell>
          <cell r="FZ435">
            <v>0</v>
          </cell>
          <cell r="GA435">
            <v>0</v>
          </cell>
          <cell r="GC435">
            <v>0</v>
          </cell>
          <cell r="GD435">
            <v>0</v>
          </cell>
          <cell r="GE435">
            <v>0</v>
          </cell>
          <cell r="GG435">
            <v>0</v>
          </cell>
          <cell r="GH435">
            <v>0</v>
          </cell>
          <cell r="GI435">
            <v>0</v>
          </cell>
          <cell r="GK435">
            <v>0</v>
          </cell>
          <cell r="GL435">
            <v>0</v>
          </cell>
          <cell r="GM435">
            <v>0</v>
          </cell>
          <cell r="GO435">
            <v>0</v>
          </cell>
          <cell r="GP435">
            <v>0</v>
          </cell>
          <cell r="GQ435">
            <v>0</v>
          </cell>
          <cell r="GS435">
            <v>0</v>
          </cell>
          <cell r="GT435">
            <v>0</v>
          </cell>
          <cell r="GU435">
            <v>0</v>
          </cell>
          <cell r="GW435">
            <v>0</v>
          </cell>
          <cell r="GX435">
            <v>0</v>
          </cell>
          <cell r="GY435">
            <v>0</v>
          </cell>
          <cell r="HA435">
            <v>0</v>
          </cell>
          <cell r="HB435">
            <v>0</v>
          </cell>
          <cell r="HC435">
            <v>0</v>
          </cell>
        </row>
        <row r="436">
          <cell r="H436" t="str">
            <v>875092E</v>
          </cell>
          <cell r="I436" t="str">
            <v>USD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118.82640000000001</v>
          </cell>
          <cell r="R436">
            <v>118.82640000000001</v>
          </cell>
          <cell r="V436">
            <v>118.82640000000001</v>
          </cell>
          <cell r="Z436">
            <v>118.82640000000001</v>
          </cell>
          <cell r="AD436">
            <v>118.82640000000001</v>
          </cell>
          <cell r="AH436">
            <v>118.82640000000001</v>
          </cell>
          <cell r="AL436">
            <v>118.82640000000001</v>
          </cell>
          <cell r="AP436">
            <v>118.82640000000001</v>
          </cell>
          <cell r="AT436">
            <v>118.82640000000001</v>
          </cell>
          <cell r="AX436">
            <v>118.82640000000001</v>
          </cell>
          <cell r="BB436">
            <v>118.82640000000001</v>
          </cell>
          <cell r="BF436">
            <v>118.82640000000001</v>
          </cell>
          <cell r="BJ436">
            <v>118.82640000000001</v>
          </cell>
          <cell r="BK436">
            <v>0</v>
          </cell>
          <cell r="BL436" t="str">
            <v xml:space="preserve"> </v>
          </cell>
          <cell r="BM436" t="str">
            <v xml:space="preserve"> </v>
          </cell>
          <cell r="BN436" t="str">
            <v xml:space="preserve"> </v>
          </cell>
          <cell r="BO436" t="str">
            <v xml:space="preserve"> </v>
          </cell>
          <cell r="BP436" t="str">
            <v xml:space="preserve"> </v>
          </cell>
          <cell r="BQ436" t="str">
            <v xml:space="preserve"> </v>
          </cell>
          <cell r="BR436" t="str">
            <v xml:space="preserve"> </v>
          </cell>
          <cell r="BS436" t="str">
            <v xml:space="preserve"> </v>
          </cell>
          <cell r="BT436" t="str">
            <v xml:space="preserve"> </v>
          </cell>
          <cell r="BU436" t="str">
            <v xml:space="preserve"> </v>
          </cell>
          <cell r="BV436" t="str">
            <v xml:space="preserve"> </v>
          </cell>
          <cell r="BW436" t="str">
            <v xml:space="preserve"> </v>
          </cell>
          <cell r="BX436" t="str">
            <v xml:space="preserve"> </v>
          </cell>
          <cell r="BY436" t="str">
            <v xml:space="preserve"> </v>
          </cell>
          <cell r="BZ436" t="str">
            <v xml:space="preserve"> </v>
          </cell>
          <cell r="CA436" t="str">
            <v xml:space="preserve"> </v>
          </cell>
          <cell r="CB436" t="str">
            <v xml:space="preserve"> </v>
          </cell>
          <cell r="CC436" t="str">
            <v xml:space="preserve"> </v>
          </cell>
          <cell r="CD436" t="str">
            <v xml:space="preserve"> </v>
          </cell>
          <cell r="CE436" t="str">
            <v xml:space="preserve"> </v>
          </cell>
          <cell r="CF436" t="str">
            <v xml:space="preserve"> </v>
          </cell>
          <cell r="CG436" t="str">
            <v xml:space="preserve"> </v>
          </cell>
          <cell r="CH436" t="str">
            <v xml:space="preserve"> </v>
          </cell>
          <cell r="CI436" t="str">
            <v xml:space="preserve"> </v>
          </cell>
          <cell r="CJ436" t="str">
            <v xml:space="preserve"> </v>
          </cell>
          <cell r="CK436" t="str">
            <v xml:space="preserve"> </v>
          </cell>
          <cell r="CL436" t="str">
            <v xml:space="preserve"> </v>
          </cell>
          <cell r="CM436" t="str">
            <v xml:space="preserve"> </v>
          </cell>
          <cell r="CN436" t="str">
            <v xml:space="preserve"> </v>
          </cell>
          <cell r="CO436" t="str">
            <v xml:space="preserve"> </v>
          </cell>
          <cell r="CP436" t="str">
            <v xml:space="preserve"> </v>
          </cell>
          <cell r="CQ436" t="str">
            <v xml:space="preserve"> </v>
          </cell>
          <cell r="CR436" t="str">
            <v xml:space="preserve"> </v>
          </cell>
          <cell r="CS436" t="str">
            <v xml:space="preserve"> </v>
          </cell>
          <cell r="CT436" t="str">
            <v xml:space="preserve"> </v>
          </cell>
          <cell r="CU436" t="str">
            <v xml:space="preserve"> </v>
          </cell>
          <cell r="CV436" t="str">
            <v xml:space="preserve"> </v>
          </cell>
          <cell r="CW436" t="str">
            <v xml:space="preserve"> </v>
          </cell>
          <cell r="CX436" t="str">
            <v xml:space="preserve"> </v>
          </cell>
          <cell r="CY436" t="str">
            <v xml:space="preserve"> </v>
          </cell>
          <cell r="CZ436" t="str">
            <v xml:space="preserve"> </v>
          </cell>
          <cell r="DA436" t="str">
            <v xml:space="preserve"> </v>
          </cell>
          <cell r="DB436" t="str">
            <v xml:space="preserve"> </v>
          </cell>
          <cell r="DC436" t="str">
            <v xml:space="preserve"> </v>
          </cell>
          <cell r="DD436" t="str">
            <v xml:space="preserve"> </v>
          </cell>
          <cell r="DE436" t="str">
            <v xml:space="preserve"> </v>
          </cell>
          <cell r="DF436" t="str">
            <v xml:space="preserve"> </v>
          </cell>
          <cell r="DG436" t="str">
            <v xml:space="preserve"> </v>
          </cell>
          <cell r="DH436" t="str">
            <v>2. OESChrysler Corporation875092E</v>
          </cell>
          <cell r="DI436">
            <v>0</v>
          </cell>
          <cell r="DJ436">
            <v>0</v>
          </cell>
          <cell r="DL436">
            <v>0</v>
          </cell>
          <cell r="DM436">
            <v>0</v>
          </cell>
          <cell r="DN436">
            <v>0</v>
          </cell>
          <cell r="DP436">
            <v>0</v>
          </cell>
          <cell r="DQ436">
            <v>0</v>
          </cell>
          <cell r="DR436">
            <v>0</v>
          </cell>
          <cell r="DT436">
            <v>0</v>
          </cell>
          <cell r="DU436">
            <v>0</v>
          </cell>
          <cell r="DV436">
            <v>0</v>
          </cell>
          <cell r="DX436">
            <v>0</v>
          </cell>
          <cell r="DY436">
            <v>0</v>
          </cell>
          <cell r="DZ436">
            <v>0</v>
          </cell>
          <cell r="EB436">
            <v>0</v>
          </cell>
          <cell r="EC436">
            <v>0</v>
          </cell>
          <cell r="ED436">
            <v>0</v>
          </cell>
          <cell r="EF436">
            <v>0</v>
          </cell>
          <cell r="EG436">
            <v>0</v>
          </cell>
          <cell r="EH436">
            <v>0</v>
          </cell>
          <cell r="EJ436">
            <v>0</v>
          </cell>
          <cell r="EK436">
            <v>0</v>
          </cell>
          <cell r="EL436">
            <v>0</v>
          </cell>
          <cell r="EN436">
            <v>0</v>
          </cell>
          <cell r="EO436">
            <v>0</v>
          </cell>
          <cell r="EP436">
            <v>0</v>
          </cell>
          <cell r="ER436">
            <v>0</v>
          </cell>
          <cell r="ES436">
            <v>0</v>
          </cell>
          <cell r="ET436">
            <v>0</v>
          </cell>
          <cell r="EV436">
            <v>0</v>
          </cell>
          <cell r="EW436">
            <v>0</v>
          </cell>
          <cell r="EX436">
            <v>0</v>
          </cell>
          <cell r="EZ436">
            <v>0</v>
          </cell>
          <cell r="FA436">
            <v>0</v>
          </cell>
          <cell r="FB436">
            <v>0</v>
          </cell>
          <cell r="FD436">
            <v>0</v>
          </cell>
          <cell r="FE436">
            <v>0</v>
          </cell>
          <cell r="FF436">
            <v>0</v>
          </cell>
          <cell r="FI436">
            <v>0</v>
          </cell>
          <cell r="FJ436">
            <v>0</v>
          </cell>
          <cell r="FK436">
            <v>0</v>
          </cell>
          <cell r="FM436">
            <v>0</v>
          </cell>
          <cell r="FN436">
            <v>0</v>
          </cell>
          <cell r="FO436">
            <v>0</v>
          </cell>
          <cell r="FQ436">
            <v>0</v>
          </cell>
          <cell r="FR436">
            <v>0</v>
          </cell>
          <cell r="FS436">
            <v>0</v>
          </cell>
          <cell r="FU436">
            <v>0</v>
          </cell>
          <cell r="FV436">
            <v>0</v>
          </cell>
          <cell r="FW436">
            <v>0</v>
          </cell>
          <cell r="FY436">
            <v>0</v>
          </cell>
          <cell r="FZ436">
            <v>0</v>
          </cell>
          <cell r="GA436">
            <v>0</v>
          </cell>
          <cell r="GC436">
            <v>0</v>
          </cell>
          <cell r="GD436">
            <v>0</v>
          </cell>
          <cell r="GE436">
            <v>0</v>
          </cell>
          <cell r="GG436">
            <v>0</v>
          </cell>
          <cell r="GH436">
            <v>0</v>
          </cell>
          <cell r="GI436">
            <v>0</v>
          </cell>
          <cell r="GK436">
            <v>0</v>
          </cell>
          <cell r="GL436">
            <v>0</v>
          </cell>
          <cell r="GM436">
            <v>0</v>
          </cell>
          <cell r="GO436">
            <v>0</v>
          </cell>
          <cell r="GP436">
            <v>0</v>
          </cell>
          <cell r="GQ436">
            <v>0</v>
          </cell>
          <cell r="GS436">
            <v>0</v>
          </cell>
          <cell r="GT436">
            <v>0</v>
          </cell>
          <cell r="GU436">
            <v>0</v>
          </cell>
          <cell r="GW436">
            <v>0</v>
          </cell>
          <cell r="GX436">
            <v>0</v>
          </cell>
          <cell r="GY436">
            <v>0</v>
          </cell>
          <cell r="HA436">
            <v>0</v>
          </cell>
          <cell r="HB436">
            <v>0</v>
          </cell>
          <cell r="HC436">
            <v>0</v>
          </cell>
        </row>
        <row r="437">
          <cell r="H437" t="str">
            <v>875093U</v>
          </cell>
          <cell r="I437" t="str">
            <v>USD</v>
          </cell>
          <cell r="J437" t="str">
            <v>RAD DR DIESEL MOPAR</v>
          </cell>
          <cell r="K437" t="str">
            <v>T4</v>
          </cell>
          <cell r="L437">
            <v>48.950400000000002</v>
          </cell>
          <cell r="M437">
            <v>48950.400000000001</v>
          </cell>
          <cell r="N437">
            <v>104.98</v>
          </cell>
          <cell r="O437">
            <v>-3</v>
          </cell>
          <cell r="P437" t="str">
            <v>Negociacion</v>
          </cell>
          <cell r="Q437" t="str">
            <v>As OEM Change</v>
          </cell>
          <cell r="R437">
            <v>101.98</v>
          </cell>
          <cell r="V437">
            <v>101.98</v>
          </cell>
          <cell r="Z437">
            <v>101.98</v>
          </cell>
          <cell r="AD437">
            <v>101.98</v>
          </cell>
          <cell r="AH437">
            <v>101.98</v>
          </cell>
          <cell r="AL437">
            <v>101.98</v>
          </cell>
          <cell r="AP437">
            <v>101.98</v>
          </cell>
          <cell r="AT437">
            <v>101.98</v>
          </cell>
          <cell r="AX437">
            <v>101.98</v>
          </cell>
          <cell r="BB437">
            <v>101.98</v>
          </cell>
          <cell r="BF437">
            <v>101.98</v>
          </cell>
          <cell r="BJ437">
            <v>101.98</v>
          </cell>
          <cell r="BK437">
            <v>-3</v>
          </cell>
          <cell r="BL437" t="str">
            <v xml:space="preserve"> </v>
          </cell>
          <cell r="BM437" t="str">
            <v xml:space="preserve"> </v>
          </cell>
          <cell r="BN437" t="str">
            <v xml:space="preserve"> </v>
          </cell>
          <cell r="BO437">
            <v>-3</v>
          </cell>
          <cell r="BP437" t="str">
            <v xml:space="preserve"> </v>
          </cell>
          <cell r="BQ437" t="str">
            <v xml:space="preserve"> </v>
          </cell>
          <cell r="BR437" t="str">
            <v xml:space="preserve"> </v>
          </cell>
          <cell r="BS437" t="str">
            <v xml:space="preserve"> </v>
          </cell>
          <cell r="BT437" t="str">
            <v xml:space="preserve"> </v>
          </cell>
          <cell r="BU437" t="str">
            <v xml:space="preserve"> </v>
          </cell>
          <cell r="BV437" t="str">
            <v xml:space="preserve"> </v>
          </cell>
          <cell r="BW437" t="str">
            <v xml:space="preserve"> </v>
          </cell>
          <cell r="BX437" t="str">
            <v xml:space="preserve"> </v>
          </cell>
          <cell r="BY437" t="str">
            <v xml:space="preserve"> </v>
          </cell>
          <cell r="BZ437" t="str">
            <v xml:space="preserve"> </v>
          </cell>
          <cell r="CA437" t="str">
            <v xml:space="preserve"> </v>
          </cell>
          <cell r="CB437" t="str">
            <v xml:space="preserve"> </v>
          </cell>
          <cell r="CC437" t="str">
            <v xml:space="preserve"> </v>
          </cell>
          <cell r="CD437" t="str">
            <v xml:space="preserve"> </v>
          </cell>
          <cell r="CE437" t="str">
            <v xml:space="preserve"> </v>
          </cell>
          <cell r="CF437" t="str">
            <v xml:space="preserve"> </v>
          </cell>
          <cell r="CG437" t="str">
            <v xml:space="preserve"> </v>
          </cell>
          <cell r="CH437" t="str">
            <v xml:space="preserve"> </v>
          </cell>
          <cell r="CI437" t="str">
            <v xml:space="preserve"> </v>
          </cell>
          <cell r="CJ437" t="str">
            <v xml:space="preserve"> </v>
          </cell>
          <cell r="CK437" t="str">
            <v xml:space="preserve"> </v>
          </cell>
          <cell r="CL437" t="str">
            <v xml:space="preserve"> </v>
          </cell>
          <cell r="CM437" t="str">
            <v xml:space="preserve"> </v>
          </cell>
          <cell r="CN437" t="str">
            <v xml:space="preserve"> </v>
          </cell>
          <cell r="CO437" t="str">
            <v xml:space="preserve"> </v>
          </cell>
          <cell r="CP437" t="str">
            <v xml:space="preserve"> </v>
          </cell>
          <cell r="CQ437" t="str">
            <v xml:space="preserve"> </v>
          </cell>
          <cell r="CR437" t="str">
            <v xml:space="preserve"> </v>
          </cell>
          <cell r="CS437" t="str">
            <v xml:space="preserve"> </v>
          </cell>
          <cell r="CT437" t="str">
            <v xml:space="preserve"> </v>
          </cell>
          <cell r="CU437" t="str">
            <v xml:space="preserve"> </v>
          </cell>
          <cell r="CV437" t="str">
            <v xml:space="preserve"> </v>
          </cell>
          <cell r="CW437" t="str">
            <v xml:space="preserve"> </v>
          </cell>
          <cell r="CX437" t="str">
            <v xml:space="preserve"> </v>
          </cell>
          <cell r="CY437" t="str">
            <v xml:space="preserve"> </v>
          </cell>
          <cell r="CZ437" t="str">
            <v xml:space="preserve"> </v>
          </cell>
          <cell r="DA437" t="str">
            <v xml:space="preserve"> </v>
          </cell>
          <cell r="DB437" t="str">
            <v xml:space="preserve"> </v>
          </cell>
          <cell r="DC437" t="str">
            <v xml:space="preserve"> </v>
          </cell>
          <cell r="DD437" t="str">
            <v xml:space="preserve"> </v>
          </cell>
          <cell r="DE437" t="str">
            <v xml:space="preserve"> </v>
          </cell>
          <cell r="DF437" t="str">
            <v xml:space="preserve"> </v>
          </cell>
          <cell r="DG437" t="str">
            <v xml:space="preserve"> </v>
          </cell>
          <cell r="DH437" t="str">
            <v>2. OESChrysler Corporation875093U</v>
          </cell>
          <cell r="DI437">
            <v>-3</v>
          </cell>
          <cell r="DJ437">
            <v>0</v>
          </cell>
          <cell r="DL437">
            <v>0</v>
          </cell>
          <cell r="DM437">
            <v>0</v>
          </cell>
          <cell r="DN437">
            <v>-3</v>
          </cell>
          <cell r="DP437">
            <v>0</v>
          </cell>
          <cell r="DQ437">
            <v>0</v>
          </cell>
          <cell r="DR437">
            <v>0</v>
          </cell>
          <cell r="DT437">
            <v>0</v>
          </cell>
          <cell r="DU437">
            <v>0</v>
          </cell>
          <cell r="DV437">
            <v>0</v>
          </cell>
          <cell r="DX437">
            <v>0</v>
          </cell>
          <cell r="DY437">
            <v>0</v>
          </cell>
          <cell r="DZ437">
            <v>0</v>
          </cell>
          <cell r="EB437">
            <v>0</v>
          </cell>
          <cell r="EC437">
            <v>0</v>
          </cell>
          <cell r="ED437">
            <v>0</v>
          </cell>
          <cell r="EF437">
            <v>0</v>
          </cell>
          <cell r="EG437">
            <v>0</v>
          </cell>
          <cell r="EH437">
            <v>0</v>
          </cell>
          <cell r="EJ437">
            <v>0</v>
          </cell>
          <cell r="EK437">
            <v>0</v>
          </cell>
          <cell r="EL437">
            <v>0</v>
          </cell>
          <cell r="EN437">
            <v>0</v>
          </cell>
          <cell r="EO437">
            <v>0</v>
          </cell>
          <cell r="EP437">
            <v>0</v>
          </cell>
          <cell r="ER437">
            <v>0</v>
          </cell>
          <cell r="ES437">
            <v>0</v>
          </cell>
          <cell r="ET437">
            <v>0</v>
          </cell>
          <cell r="EV437">
            <v>0</v>
          </cell>
          <cell r="EW437">
            <v>0</v>
          </cell>
          <cell r="EX437">
            <v>0</v>
          </cell>
          <cell r="EZ437">
            <v>0</v>
          </cell>
          <cell r="FA437">
            <v>0</v>
          </cell>
          <cell r="FB437">
            <v>0</v>
          </cell>
          <cell r="FD437">
            <v>0</v>
          </cell>
          <cell r="FE437">
            <v>0</v>
          </cell>
          <cell r="FF437">
            <v>0</v>
          </cell>
          <cell r="FI437">
            <v>0</v>
          </cell>
          <cell r="FJ437">
            <v>0</v>
          </cell>
          <cell r="FK437">
            <v>-3</v>
          </cell>
          <cell r="FM437">
            <v>0</v>
          </cell>
          <cell r="FN437">
            <v>0</v>
          </cell>
          <cell r="FO437">
            <v>-3</v>
          </cell>
          <cell r="FQ437">
            <v>0</v>
          </cell>
          <cell r="FR437">
            <v>0</v>
          </cell>
          <cell r="FS437">
            <v>-3</v>
          </cell>
          <cell r="FU437">
            <v>0</v>
          </cell>
          <cell r="FV437">
            <v>0</v>
          </cell>
          <cell r="FW437">
            <v>-3</v>
          </cell>
          <cell r="FY437">
            <v>0</v>
          </cell>
          <cell r="FZ437">
            <v>0</v>
          </cell>
          <cell r="GA437">
            <v>-3</v>
          </cell>
          <cell r="GC437">
            <v>0</v>
          </cell>
          <cell r="GD437">
            <v>0</v>
          </cell>
          <cell r="GE437">
            <v>-3</v>
          </cell>
          <cell r="GG437">
            <v>0</v>
          </cell>
          <cell r="GH437">
            <v>0</v>
          </cell>
          <cell r="GI437">
            <v>-3</v>
          </cell>
          <cell r="GK437">
            <v>0</v>
          </cell>
          <cell r="GL437">
            <v>0</v>
          </cell>
          <cell r="GM437">
            <v>-3</v>
          </cell>
          <cell r="GO437">
            <v>0</v>
          </cell>
          <cell r="GP437">
            <v>0</v>
          </cell>
          <cell r="GQ437">
            <v>-3</v>
          </cell>
          <cell r="GS437">
            <v>0</v>
          </cell>
          <cell r="GT437">
            <v>0</v>
          </cell>
          <cell r="GU437">
            <v>-3</v>
          </cell>
          <cell r="GW437">
            <v>0</v>
          </cell>
          <cell r="GX437">
            <v>0</v>
          </cell>
          <cell r="GY437">
            <v>-3</v>
          </cell>
          <cell r="HA437">
            <v>0</v>
          </cell>
          <cell r="HB437">
            <v>0</v>
          </cell>
          <cell r="HC437">
            <v>-3</v>
          </cell>
        </row>
        <row r="438">
          <cell r="H438" t="str">
            <v>1002705</v>
          </cell>
          <cell r="I438" t="str">
            <v>USD</v>
          </cell>
          <cell r="J438" t="str">
            <v>RAD 4401968 CHR</v>
          </cell>
          <cell r="K438" t="str">
            <v>T1</v>
          </cell>
          <cell r="L438">
            <v>0</v>
          </cell>
          <cell r="M438">
            <v>0</v>
          </cell>
          <cell r="N438">
            <v>46.869900000000001</v>
          </cell>
          <cell r="R438">
            <v>46.869900000000001</v>
          </cell>
          <cell r="V438">
            <v>46.869900000000001</v>
          </cell>
          <cell r="Z438">
            <v>46.869900000000001</v>
          </cell>
          <cell r="AD438">
            <v>46.869900000000001</v>
          </cell>
          <cell r="AH438">
            <v>46.869900000000001</v>
          </cell>
          <cell r="AL438">
            <v>46.869900000000001</v>
          </cell>
          <cell r="AP438">
            <v>46.869900000000001</v>
          </cell>
          <cell r="AT438">
            <v>46.869900000000001</v>
          </cell>
          <cell r="AX438">
            <v>46.869900000000001</v>
          </cell>
          <cell r="BB438">
            <v>46.869900000000001</v>
          </cell>
          <cell r="BF438">
            <v>46.869900000000001</v>
          </cell>
          <cell r="BJ438">
            <v>46.869900000000001</v>
          </cell>
          <cell r="BK438">
            <v>0</v>
          </cell>
          <cell r="BL438" t="str">
            <v xml:space="preserve"> </v>
          </cell>
          <cell r="BM438" t="str">
            <v xml:space="preserve"> </v>
          </cell>
          <cell r="BN438" t="str">
            <v xml:space="preserve"> </v>
          </cell>
          <cell r="BO438" t="str">
            <v xml:space="preserve"> </v>
          </cell>
          <cell r="BP438" t="str">
            <v xml:space="preserve"> </v>
          </cell>
          <cell r="BQ438" t="str">
            <v xml:space="preserve"> </v>
          </cell>
          <cell r="BR438" t="str">
            <v xml:space="preserve"> </v>
          </cell>
          <cell r="BS438" t="str">
            <v xml:space="preserve"> </v>
          </cell>
          <cell r="BT438" t="str">
            <v xml:space="preserve"> </v>
          </cell>
          <cell r="BU438" t="str">
            <v xml:space="preserve"> </v>
          </cell>
          <cell r="BV438" t="str">
            <v xml:space="preserve"> </v>
          </cell>
          <cell r="BW438" t="str">
            <v xml:space="preserve"> </v>
          </cell>
          <cell r="BX438" t="str">
            <v xml:space="preserve"> </v>
          </cell>
          <cell r="BY438" t="str">
            <v xml:space="preserve"> </v>
          </cell>
          <cell r="BZ438" t="str">
            <v xml:space="preserve"> </v>
          </cell>
          <cell r="CA438" t="str">
            <v xml:space="preserve"> </v>
          </cell>
          <cell r="CB438" t="str">
            <v xml:space="preserve"> </v>
          </cell>
          <cell r="CC438" t="str">
            <v xml:space="preserve"> </v>
          </cell>
          <cell r="CD438" t="str">
            <v xml:space="preserve"> </v>
          </cell>
          <cell r="CE438" t="str">
            <v xml:space="preserve"> </v>
          </cell>
          <cell r="CF438" t="str">
            <v xml:space="preserve"> </v>
          </cell>
          <cell r="CG438" t="str">
            <v xml:space="preserve"> </v>
          </cell>
          <cell r="CH438" t="str">
            <v xml:space="preserve"> </v>
          </cell>
          <cell r="CI438" t="str">
            <v xml:space="preserve"> </v>
          </cell>
          <cell r="CJ438" t="str">
            <v xml:space="preserve"> </v>
          </cell>
          <cell r="CK438" t="str">
            <v xml:space="preserve"> </v>
          </cell>
          <cell r="CL438" t="str">
            <v xml:space="preserve"> </v>
          </cell>
          <cell r="CM438" t="str">
            <v xml:space="preserve"> </v>
          </cell>
          <cell r="CN438" t="str">
            <v xml:space="preserve"> </v>
          </cell>
          <cell r="CO438" t="str">
            <v xml:space="preserve"> </v>
          </cell>
          <cell r="CP438" t="str">
            <v xml:space="preserve"> </v>
          </cell>
          <cell r="CQ438" t="str">
            <v xml:space="preserve"> </v>
          </cell>
          <cell r="CR438" t="str">
            <v xml:space="preserve"> </v>
          </cell>
          <cell r="CS438" t="str">
            <v xml:space="preserve"> </v>
          </cell>
          <cell r="CT438" t="str">
            <v xml:space="preserve"> </v>
          </cell>
          <cell r="CU438" t="str">
            <v xml:space="preserve"> </v>
          </cell>
          <cell r="CV438" t="str">
            <v xml:space="preserve"> </v>
          </cell>
          <cell r="CW438" t="str">
            <v xml:space="preserve"> </v>
          </cell>
          <cell r="CX438" t="str">
            <v xml:space="preserve"> </v>
          </cell>
          <cell r="CY438" t="str">
            <v xml:space="preserve"> </v>
          </cell>
          <cell r="CZ438" t="str">
            <v xml:space="preserve"> </v>
          </cell>
          <cell r="DA438" t="str">
            <v xml:space="preserve"> </v>
          </cell>
          <cell r="DB438" t="str">
            <v xml:space="preserve"> </v>
          </cell>
          <cell r="DC438" t="str">
            <v xml:space="preserve"> </v>
          </cell>
          <cell r="DD438" t="str">
            <v xml:space="preserve"> </v>
          </cell>
          <cell r="DE438" t="str">
            <v xml:space="preserve"> </v>
          </cell>
          <cell r="DF438" t="str">
            <v xml:space="preserve"> </v>
          </cell>
          <cell r="DG438" t="str">
            <v xml:space="preserve"> </v>
          </cell>
          <cell r="DH438" t="str">
            <v>2. OESChrysler de Mexico1002705</v>
          </cell>
          <cell r="DI438">
            <v>0</v>
          </cell>
          <cell r="DJ438">
            <v>0</v>
          </cell>
          <cell r="DL438">
            <v>0</v>
          </cell>
          <cell r="DM438">
            <v>0</v>
          </cell>
          <cell r="DN438">
            <v>0</v>
          </cell>
          <cell r="DP438">
            <v>0</v>
          </cell>
          <cell r="DQ438">
            <v>0</v>
          </cell>
          <cell r="DR438">
            <v>0</v>
          </cell>
          <cell r="DT438">
            <v>0</v>
          </cell>
          <cell r="DU438">
            <v>0</v>
          </cell>
          <cell r="DV438">
            <v>0</v>
          </cell>
          <cell r="DX438">
            <v>0</v>
          </cell>
          <cell r="DY438">
            <v>0</v>
          </cell>
          <cell r="DZ438">
            <v>0</v>
          </cell>
          <cell r="EB438">
            <v>0</v>
          </cell>
          <cell r="EC438">
            <v>0</v>
          </cell>
          <cell r="ED438">
            <v>0</v>
          </cell>
          <cell r="EF438">
            <v>0</v>
          </cell>
          <cell r="EG438">
            <v>0</v>
          </cell>
          <cell r="EH438">
            <v>0</v>
          </cell>
          <cell r="EJ438">
            <v>0</v>
          </cell>
          <cell r="EK438">
            <v>0</v>
          </cell>
          <cell r="EL438">
            <v>0</v>
          </cell>
          <cell r="EN438">
            <v>0</v>
          </cell>
          <cell r="EO438">
            <v>0</v>
          </cell>
          <cell r="EP438">
            <v>0</v>
          </cell>
          <cell r="ER438">
            <v>0</v>
          </cell>
          <cell r="ES438">
            <v>0</v>
          </cell>
          <cell r="ET438">
            <v>0</v>
          </cell>
          <cell r="EV438">
            <v>0</v>
          </cell>
          <cell r="EW438">
            <v>0</v>
          </cell>
          <cell r="EX438">
            <v>0</v>
          </cell>
          <cell r="EZ438">
            <v>0</v>
          </cell>
          <cell r="FA438">
            <v>0</v>
          </cell>
          <cell r="FB438">
            <v>0</v>
          </cell>
          <cell r="FD438">
            <v>0</v>
          </cell>
          <cell r="FE438">
            <v>0</v>
          </cell>
          <cell r="FF438">
            <v>0</v>
          </cell>
          <cell r="FI438">
            <v>0</v>
          </cell>
          <cell r="FJ438">
            <v>0</v>
          </cell>
          <cell r="FK438">
            <v>0</v>
          </cell>
          <cell r="FM438">
            <v>0</v>
          </cell>
          <cell r="FN438">
            <v>0</v>
          </cell>
          <cell r="FO438">
            <v>0</v>
          </cell>
          <cell r="FQ438">
            <v>0</v>
          </cell>
          <cell r="FR438">
            <v>0</v>
          </cell>
          <cell r="FS438">
            <v>0</v>
          </cell>
          <cell r="FU438">
            <v>0</v>
          </cell>
          <cell r="FV438">
            <v>0</v>
          </cell>
          <cell r="FW438">
            <v>0</v>
          </cell>
          <cell r="FY438">
            <v>0</v>
          </cell>
          <cell r="FZ438">
            <v>0</v>
          </cell>
          <cell r="GA438">
            <v>0</v>
          </cell>
          <cell r="GC438">
            <v>0</v>
          </cell>
          <cell r="GD438">
            <v>0</v>
          </cell>
          <cell r="GE438">
            <v>0</v>
          </cell>
          <cell r="GG438">
            <v>0</v>
          </cell>
          <cell r="GH438">
            <v>0</v>
          </cell>
          <cell r="GI438">
            <v>0</v>
          </cell>
          <cell r="GK438">
            <v>0</v>
          </cell>
          <cell r="GL438">
            <v>0</v>
          </cell>
          <cell r="GM438">
            <v>0</v>
          </cell>
          <cell r="GO438">
            <v>0</v>
          </cell>
          <cell r="GP438">
            <v>0</v>
          </cell>
          <cell r="GQ438">
            <v>0</v>
          </cell>
          <cell r="GS438">
            <v>0</v>
          </cell>
          <cell r="GT438">
            <v>0</v>
          </cell>
          <cell r="GU438">
            <v>0</v>
          </cell>
          <cell r="GW438">
            <v>0</v>
          </cell>
          <cell r="GX438">
            <v>0</v>
          </cell>
          <cell r="GY438">
            <v>0</v>
          </cell>
          <cell r="HA438">
            <v>0</v>
          </cell>
          <cell r="HB438">
            <v>0</v>
          </cell>
          <cell r="HC438">
            <v>0</v>
          </cell>
        </row>
        <row r="439">
          <cell r="H439" t="str">
            <v>1005044</v>
          </cell>
          <cell r="I439" t="str">
            <v>USD</v>
          </cell>
          <cell r="J439" t="str">
            <v>RAD 22FPI 2.5L AUT</v>
          </cell>
          <cell r="K439" t="str">
            <v>T3</v>
          </cell>
          <cell r="L439">
            <v>0</v>
          </cell>
          <cell r="M439">
            <v>0</v>
          </cell>
          <cell r="N439">
            <v>85.226900000000001</v>
          </cell>
          <cell r="R439">
            <v>85.226900000000001</v>
          </cell>
          <cell r="V439">
            <v>85.226900000000001</v>
          </cell>
          <cell r="Z439">
            <v>85.226900000000001</v>
          </cell>
          <cell r="AD439">
            <v>85.226900000000001</v>
          </cell>
          <cell r="AH439">
            <v>85.226900000000001</v>
          </cell>
          <cell r="AL439">
            <v>85.226900000000001</v>
          </cell>
          <cell r="AP439">
            <v>85.226900000000001</v>
          </cell>
          <cell r="AT439">
            <v>85.226900000000001</v>
          </cell>
          <cell r="AX439">
            <v>85.226900000000001</v>
          </cell>
          <cell r="BB439">
            <v>85.226900000000001</v>
          </cell>
          <cell r="BF439">
            <v>85.226900000000001</v>
          </cell>
          <cell r="BJ439">
            <v>85.226900000000001</v>
          </cell>
          <cell r="BK439">
            <v>0</v>
          </cell>
          <cell r="BL439" t="str">
            <v xml:space="preserve"> </v>
          </cell>
          <cell r="BM439" t="str">
            <v xml:space="preserve"> </v>
          </cell>
          <cell r="BN439" t="str">
            <v xml:space="preserve"> </v>
          </cell>
          <cell r="BO439" t="str">
            <v xml:space="preserve"> </v>
          </cell>
          <cell r="BP439" t="str">
            <v xml:space="preserve"> </v>
          </cell>
          <cell r="BQ439" t="str">
            <v xml:space="preserve"> </v>
          </cell>
          <cell r="BR439" t="str">
            <v xml:space="preserve"> </v>
          </cell>
          <cell r="BS439" t="str">
            <v xml:space="preserve"> </v>
          </cell>
          <cell r="BT439" t="str">
            <v xml:space="preserve"> </v>
          </cell>
          <cell r="BU439" t="str">
            <v xml:space="preserve"> </v>
          </cell>
          <cell r="BV439" t="str">
            <v xml:space="preserve"> </v>
          </cell>
          <cell r="BW439" t="str">
            <v xml:space="preserve"> </v>
          </cell>
          <cell r="BX439" t="str">
            <v xml:space="preserve"> </v>
          </cell>
          <cell r="BY439" t="str">
            <v xml:space="preserve"> </v>
          </cell>
          <cell r="BZ439" t="str">
            <v xml:space="preserve"> </v>
          </cell>
          <cell r="CA439" t="str">
            <v xml:space="preserve"> </v>
          </cell>
          <cell r="CB439" t="str">
            <v xml:space="preserve"> </v>
          </cell>
          <cell r="CC439" t="str">
            <v xml:space="preserve"> </v>
          </cell>
          <cell r="CD439" t="str">
            <v xml:space="preserve"> </v>
          </cell>
          <cell r="CE439" t="str">
            <v xml:space="preserve"> </v>
          </cell>
          <cell r="CF439" t="str">
            <v xml:space="preserve"> </v>
          </cell>
          <cell r="CG439" t="str">
            <v xml:space="preserve"> </v>
          </cell>
          <cell r="CH439" t="str">
            <v xml:space="preserve"> </v>
          </cell>
          <cell r="CI439" t="str">
            <v xml:space="preserve"> </v>
          </cell>
          <cell r="CJ439" t="str">
            <v xml:space="preserve"> </v>
          </cell>
          <cell r="CK439" t="str">
            <v xml:space="preserve"> </v>
          </cell>
          <cell r="CL439" t="str">
            <v xml:space="preserve"> </v>
          </cell>
          <cell r="CM439" t="str">
            <v xml:space="preserve"> </v>
          </cell>
          <cell r="CN439" t="str">
            <v xml:space="preserve"> </v>
          </cell>
          <cell r="CO439" t="str">
            <v xml:space="preserve"> </v>
          </cell>
          <cell r="CP439" t="str">
            <v xml:space="preserve"> </v>
          </cell>
          <cell r="CQ439" t="str">
            <v xml:space="preserve"> </v>
          </cell>
          <cell r="CR439" t="str">
            <v xml:space="preserve"> </v>
          </cell>
          <cell r="CS439" t="str">
            <v xml:space="preserve"> </v>
          </cell>
          <cell r="CT439" t="str">
            <v xml:space="preserve"> </v>
          </cell>
          <cell r="CU439" t="str">
            <v xml:space="preserve"> </v>
          </cell>
          <cell r="CV439" t="str">
            <v xml:space="preserve"> </v>
          </cell>
          <cell r="CW439" t="str">
            <v xml:space="preserve"> </v>
          </cell>
          <cell r="CX439" t="str">
            <v xml:space="preserve"> </v>
          </cell>
          <cell r="CY439" t="str">
            <v xml:space="preserve"> </v>
          </cell>
          <cell r="CZ439" t="str">
            <v xml:space="preserve"> </v>
          </cell>
          <cell r="DA439" t="str">
            <v xml:space="preserve"> </v>
          </cell>
          <cell r="DB439" t="str">
            <v xml:space="preserve"> </v>
          </cell>
          <cell r="DC439" t="str">
            <v xml:space="preserve"> </v>
          </cell>
          <cell r="DD439" t="str">
            <v xml:space="preserve"> </v>
          </cell>
          <cell r="DE439" t="str">
            <v xml:space="preserve"> </v>
          </cell>
          <cell r="DF439" t="str">
            <v xml:space="preserve"> </v>
          </cell>
          <cell r="DG439" t="str">
            <v xml:space="preserve"> </v>
          </cell>
          <cell r="DH439" t="str">
            <v>2. OESChrysler de Mexico1005044</v>
          </cell>
          <cell r="DI439">
            <v>0</v>
          </cell>
          <cell r="DJ439">
            <v>0</v>
          </cell>
          <cell r="DL439">
            <v>0</v>
          </cell>
          <cell r="DM439">
            <v>0</v>
          </cell>
          <cell r="DN439">
            <v>0</v>
          </cell>
          <cell r="DP439">
            <v>0</v>
          </cell>
          <cell r="DQ439">
            <v>0</v>
          </cell>
          <cell r="DR439">
            <v>0</v>
          </cell>
          <cell r="DT439">
            <v>0</v>
          </cell>
          <cell r="DU439">
            <v>0</v>
          </cell>
          <cell r="DV439">
            <v>0</v>
          </cell>
          <cell r="DX439">
            <v>0</v>
          </cell>
          <cell r="DY439">
            <v>0</v>
          </cell>
          <cell r="DZ439">
            <v>0</v>
          </cell>
          <cell r="EB439">
            <v>0</v>
          </cell>
          <cell r="EC439">
            <v>0</v>
          </cell>
          <cell r="ED439">
            <v>0</v>
          </cell>
          <cell r="EF439">
            <v>0</v>
          </cell>
          <cell r="EG439">
            <v>0</v>
          </cell>
          <cell r="EH439">
            <v>0</v>
          </cell>
          <cell r="EJ439">
            <v>0</v>
          </cell>
          <cell r="EK439">
            <v>0</v>
          </cell>
          <cell r="EL439">
            <v>0</v>
          </cell>
          <cell r="EN439">
            <v>0</v>
          </cell>
          <cell r="EO439">
            <v>0</v>
          </cell>
          <cell r="EP439">
            <v>0</v>
          </cell>
          <cell r="ER439">
            <v>0</v>
          </cell>
          <cell r="ES439">
            <v>0</v>
          </cell>
          <cell r="ET439">
            <v>0</v>
          </cell>
          <cell r="EV439">
            <v>0</v>
          </cell>
          <cell r="EW439">
            <v>0</v>
          </cell>
          <cell r="EX439">
            <v>0</v>
          </cell>
          <cell r="EZ439">
            <v>0</v>
          </cell>
          <cell r="FA439">
            <v>0</v>
          </cell>
          <cell r="FB439">
            <v>0</v>
          </cell>
          <cell r="FD439">
            <v>0</v>
          </cell>
          <cell r="FE439">
            <v>0</v>
          </cell>
          <cell r="FF439">
            <v>0</v>
          </cell>
          <cell r="FI439">
            <v>0</v>
          </cell>
          <cell r="FJ439">
            <v>0</v>
          </cell>
          <cell r="FK439">
            <v>0</v>
          </cell>
          <cell r="FM439">
            <v>0</v>
          </cell>
          <cell r="FN439">
            <v>0</v>
          </cell>
          <cell r="FO439">
            <v>0</v>
          </cell>
          <cell r="FQ439">
            <v>0</v>
          </cell>
          <cell r="FR439">
            <v>0</v>
          </cell>
          <cell r="FS439">
            <v>0</v>
          </cell>
          <cell r="FU439">
            <v>0</v>
          </cell>
          <cell r="FV439">
            <v>0</v>
          </cell>
          <cell r="FW439">
            <v>0</v>
          </cell>
          <cell r="FY439">
            <v>0</v>
          </cell>
          <cell r="FZ439">
            <v>0</v>
          </cell>
          <cell r="GA439">
            <v>0</v>
          </cell>
          <cell r="GC439">
            <v>0</v>
          </cell>
          <cell r="GD439">
            <v>0</v>
          </cell>
          <cell r="GE439">
            <v>0</v>
          </cell>
          <cell r="GG439">
            <v>0</v>
          </cell>
          <cell r="GH439">
            <v>0</v>
          </cell>
          <cell r="GI439">
            <v>0</v>
          </cell>
          <cell r="GK439">
            <v>0</v>
          </cell>
          <cell r="GL439">
            <v>0</v>
          </cell>
          <cell r="GM439">
            <v>0</v>
          </cell>
          <cell r="GO439">
            <v>0</v>
          </cell>
          <cell r="GP439">
            <v>0</v>
          </cell>
          <cell r="GQ439">
            <v>0</v>
          </cell>
          <cell r="GS439">
            <v>0</v>
          </cell>
          <cell r="GT439">
            <v>0</v>
          </cell>
          <cell r="GU439">
            <v>0</v>
          </cell>
          <cell r="GW439">
            <v>0</v>
          </cell>
          <cell r="GX439">
            <v>0</v>
          </cell>
          <cell r="GY439">
            <v>0</v>
          </cell>
          <cell r="HA439">
            <v>0</v>
          </cell>
          <cell r="HB439">
            <v>0</v>
          </cell>
          <cell r="HC439">
            <v>0</v>
          </cell>
        </row>
        <row r="440">
          <cell r="H440" t="str">
            <v>1005348</v>
          </cell>
          <cell r="I440" t="str">
            <v>USD</v>
          </cell>
          <cell r="J440" t="str">
            <v>MOD PL A/C MANUAL 21FP1</v>
          </cell>
          <cell r="K440" t="str">
            <v>T1</v>
          </cell>
          <cell r="L440">
            <v>0</v>
          </cell>
          <cell r="M440">
            <v>0</v>
          </cell>
          <cell r="N440">
            <v>74.309399999999997</v>
          </cell>
          <cell r="R440">
            <v>74.309399999999997</v>
          </cell>
          <cell r="V440">
            <v>74.309399999999997</v>
          </cell>
          <cell r="Z440">
            <v>74.309399999999997</v>
          </cell>
          <cell r="AD440">
            <v>74.309399999999997</v>
          </cell>
          <cell r="AH440">
            <v>74.309399999999997</v>
          </cell>
          <cell r="AL440">
            <v>74.309399999999997</v>
          </cell>
          <cell r="AP440">
            <v>74.309399999999997</v>
          </cell>
          <cell r="AT440">
            <v>74.309399999999997</v>
          </cell>
          <cell r="AX440">
            <v>74.309399999999997</v>
          </cell>
          <cell r="BB440">
            <v>74.309399999999997</v>
          </cell>
          <cell r="BF440">
            <v>74.309399999999997</v>
          </cell>
          <cell r="BJ440">
            <v>74.309399999999997</v>
          </cell>
          <cell r="BK440">
            <v>0</v>
          </cell>
          <cell r="BL440" t="str">
            <v xml:space="preserve"> </v>
          </cell>
          <cell r="BM440" t="str">
            <v xml:space="preserve"> </v>
          </cell>
          <cell r="BN440" t="str">
            <v xml:space="preserve"> </v>
          </cell>
          <cell r="BO440" t="str">
            <v xml:space="preserve"> </v>
          </cell>
          <cell r="BP440" t="str">
            <v xml:space="preserve"> </v>
          </cell>
          <cell r="BQ440" t="str">
            <v xml:space="preserve"> </v>
          </cell>
          <cell r="BR440" t="str">
            <v xml:space="preserve"> </v>
          </cell>
          <cell r="BS440" t="str">
            <v xml:space="preserve"> </v>
          </cell>
          <cell r="BT440" t="str">
            <v xml:space="preserve"> </v>
          </cell>
          <cell r="BU440" t="str">
            <v xml:space="preserve"> </v>
          </cell>
          <cell r="BV440" t="str">
            <v xml:space="preserve"> </v>
          </cell>
          <cell r="BW440" t="str">
            <v xml:space="preserve"> </v>
          </cell>
          <cell r="BX440" t="str">
            <v xml:space="preserve"> </v>
          </cell>
          <cell r="BY440" t="str">
            <v xml:space="preserve"> </v>
          </cell>
          <cell r="BZ440" t="str">
            <v xml:space="preserve"> </v>
          </cell>
          <cell r="CA440" t="str">
            <v xml:space="preserve"> </v>
          </cell>
          <cell r="CB440" t="str">
            <v xml:space="preserve"> </v>
          </cell>
          <cell r="CC440" t="str">
            <v xml:space="preserve"> </v>
          </cell>
          <cell r="CD440" t="str">
            <v xml:space="preserve"> </v>
          </cell>
          <cell r="CE440" t="str">
            <v xml:space="preserve"> </v>
          </cell>
          <cell r="CF440" t="str">
            <v xml:space="preserve"> </v>
          </cell>
          <cell r="CG440" t="str">
            <v xml:space="preserve"> </v>
          </cell>
          <cell r="CH440" t="str">
            <v xml:space="preserve"> </v>
          </cell>
          <cell r="CI440" t="str">
            <v xml:space="preserve"> </v>
          </cell>
          <cell r="CJ440" t="str">
            <v xml:space="preserve"> </v>
          </cell>
          <cell r="CK440" t="str">
            <v xml:space="preserve"> </v>
          </cell>
          <cell r="CL440" t="str">
            <v xml:space="preserve"> </v>
          </cell>
          <cell r="CM440" t="str">
            <v xml:space="preserve"> </v>
          </cell>
          <cell r="CN440" t="str">
            <v xml:space="preserve"> </v>
          </cell>
          <cell r="CO440" t="str">
            <v xml:space="preserve"> </v>
          </cell>
          <cell r="CP440" t="str">
            <v xml:space="preserve"> </v>
          </cell>
          <cell r="CQ440" t="str">
            <v xml:space="preserve"> </v>
          </cell>
          <cell r="CR440" t="str">
            <v xml:space="preserve"> </v>
          </cell>
          <cell r="CS440" t="str">
            <v xml:space="preserve"> </v>
          </cell>
          <cell r="CT440" t="str">
            <v xml:space="preserve"> </v>
          </cell>
          <cell r="CU440" t="str">
            <v xml:space="preserve"> </v>
          </cell>
          <cell r="CV440" t="str">
            <v xml:space="preserve"> </v>
          </cell>
          <cell r="CW440" t="str">
            <v xml:space="preserve"> </v>
          </cell>
          <cell r="CX440" t="str">
            <v xml:space="preserve"> </v>
          </cell>
          <cell r="CY440" t="str">
            <v xml:space="preserve"> </v>
          </cell>
          <cell r="CZ440" t="str">
            <v xml:space="preserve"> </v>
          </cell>
          <cell r="DA440" t="str">
            <v xml:space="preserve"> </v>
          </cell>
          <cell r="DB440" t="str">
            <v xml:space="preserve"> </v>
          </cell>
          <cell r="DC440" t="str">
            <v xml:space="preserve"> </v>
          </cell>
          <cell r="DD440" t="str">
            <v xml:space="preserve"> </v>
          </cell>
          <cell r="DE440" t="str">
            <v xml:space="preserve"> </v>
          </cell>
          <cell r="DF440" t="str">
            <v xml:space="preserve"> </v>
          </cell>
          <cell r="DG440" t="str">
            <v xml:space="preserve"> </v>
          </cell>
          <cell r="DH440" t="str">
            <v>2. OESChrysler de Mexico1005348</v>
          </cell>
          <cell r="DI440">
            <v>0</v>
          </cell>
          <cell r="DJ440">
            <v>0</v>
          </cell>
          <cell r="DL440">
            <v>0</v>
          </cell>
          <cell r="DM440">
            <v>0</v>
          </cell>
          <cell r="DN440">
            <v>0</v>
          </cell>
          <cell r="DP440">
            <v>0</v>
          </cell>
          <cell r="DQ440">
            <v>0</v>
          </cell>
          <cell r="DR440">
            <v>0</v>
          </cell>
          <cell r="DT440">
            <v>0</v>
          </cell>
          <cell r="DU440">
            <v>0</v>
          </cell>
          <cell r="DV440">
            <v>0</v>
          </cell>
          <cell r="DX440">
            <v>0</v>
          </cell>
          <cell r="DY440">
            <v>0</v>
          </cell>
          <cell r="DZ440">
            <v>0</v>
          </cell>
          <cell r="EB440">
            <v>0</v>
          </cell>
          <cell r="EC440">
            <v>0</v>
          </cell>
          <cell r="ED440">
            <v>0</v>
          </cell>
          <cell r="EF440">
            <v>0</v>
          </cell>
          <cell r="EG440">
            <v>0</v>
          </cell>
          <cell r="EH440">
            <v>0</v>
          </cell>
          <cell r="EJ440">
            <v>0</v>
          </cell>
          <cell r="EK440">
            <v>0</v>
          </cell>
          <cell r="EL440">
            <v>0</v>
          </cell>
          <cell r="EN440">
            <v>0</v>
          </cell>
          <cell r="EO440">
            <v>0</v>
          </cell>
          <cell r="EP440">
            <v>0</v>
          </cell>
          <cell r="ER440">
            <v>0</v>
          </cell>
          <cell r="ES440">
            <v>0</v>
          </cell>
          <cell r="ET440">
            <v>0</v>
          </cell>
          <cell r="EV440">
            <v>0</v>
          </cell>
          <cell r="EW440">
            <v>0</v>
          </cell>
          <cell r="EX440">
            <v>0</v>
          </cell>
          <cell r="EZ440">
            <v>0</v>
          </cell>
          <cell r="FA440">
            <v>0</v>
          </cell>
          <cell r="FB440">
            <v>0</v>
          </cell>
          <cell r="FD440">
            <v>0</v>
          </cell>
          <cell r="FE440">
            <v>0</v>
          </cell>
          <cell r="FF440">
            <v>0</v>
          </cell>
          <cell r="FI440">
            <v>0</v>
          </cell>
          <cell r="FJ440">
            <v>0</v>
          </cell>
          <cell r="FK440">
            <v>0</v>
          </cell>
          <cell r="FM440">
            <v>0</v>
          </cell>
          <cell r="FN440">
            <v>0</v>
          </cell>
          <cell r="FO440">
            <v>0</v>
          </cell>
          <cell r="FQ440">
            <v>0</v>
          </cell>
          <cell r="FR440">
            <v>0</v>
          </cell>
          <cell r="FS440">
            <v>0</v>
          </cell>
          <cell r="FU440">
            <v>0</v>
          </cell>
          <cell r="FV440">
            <v>0</v>
          </cell>
          <cell r="FW440">
            <v>0</v>
          </cell>
          <cell r="FY440">
            <v>0</v>
          </cell>
          <cell r="FZ440">
            <v>0</v>
          </cell>
          <cell r="GA440">
            <v>0</v>
          </cell>
          <cell r="GC440">
            <v>0</v>
          </cell>
          <cell r="GD440">
            <v>0</v>
          </cell>
          <cell r="GE440">
            <v>0</v>
          </cell>
          <cell r="GG440">
            <v>0</v>
          </cell>
          <cell r="GH440">
            <v>0</v>
          </cell>
          <cell r="GI440">
            <v>0</v>
          </cell>
          <cell r="GK440">
            <v>0</v>
          </cell>
          <cell r="GL440">
            <v>0</v>
          </cell>
          <cell r="GM440">
            <v>0</v>
          </cell>
          <cell r="GO440">
            <v>0</v>
          </cell>
          <cell r="GP440">
            <v>0</v>
          </cell>
          <cell r="GQ440">
            <v>0</v>
          </cell>
          <cell r="GS440">
            <v>0</v>
          </cell>
          <cell r="GT440">
            <v>0</v>
          </cell>
          <cell r="GU440">
            <v>0</v>
          </cell>
          <cell r="GW440">
            <v>0</v>
          </cell>
          <cell r="GX440">
            <v>0</v>
          </cell>
          <cell r="GY440">
            <v>0</v>
          </cell>
          <cell r="HA440">
            <v>0</v>
          </cell>
          <cell r="HB440">
            <v>0</v>
          </cell>
          <cell r="HC440">
            <v>0</v>
          </cell>
        </row>
        <row r="441">
          <cell r="H441" t="str">
            <v>1005382</v>
          </cell>
          <cell r="I441" t="str">
            <v>MXP</v>
          </cell>
          <cell r="J441" t="str">
            <v>RAD J2 2.4L 22FPI</v>
          </cell>
          <cell r="K441" t="str">
            <v>T3</v>
          </cell>
          <cell r="L441">
            <v>7.7237470588235304</v>
          </cell>
          <cell r="M441">
            <v>7723.7470588235301</v>
          </cell>
          <cell r="N441">
            <v>486.31</v>
          </cell>
          <cell r="R441">
            <v>486.31</v>
          </cell>
          <cell r="V441">
            <v>486.31</v>
          </cell>
          <cell r="Z441">
            <v>486.31</v>
          </cell>
          <cell r="AD441">
            <v>486.31</v>
          </cell>
          <cell r="AH441">
            <v>486.31</v>
          </cell>
          <cell r="AL441">
            <v>486.31</v>
          </cell>
          <cell r="AP441">
            <v>486.31</v>
          </cell>
          <cell r="AT441">
            <v>486.31</v>
          </cell>
          <cell r="AX441">
            <v>486.31</v>
          </cell>
          <cell r="BB441">
            <v>486.31</v>
          </cell>
          <cell r="BF441">
            <v>486.31</v>
          </cell>
          <cell r="BJ441">
            <v>486.31</v>
          </cell>
          <cell r="BK441">
            <v>0</v>
          </cell>
          <cell r="BL441" t="str">
            <v xml:space="preserve"> </v>
          </cell>
          <cell r="BM441" t="str">
            <v xml:space="preserve"> </v>
          </cell>
          <cell r="BN441" t="str">
            <v xml:space="preserve"> </v>
          </cell>
          <cell r="BO441" t="str">
            <v xml:space="preserve"> </v>
          </cell>
          <cell r="BP441" t="str">
            <v xml:space="preserve"> </v>
          </cell>
          <cell r="BQ441" t="str">
            <v xml:space="preserve"> </v>
          </cell>
          <cell r="BR441" t="str">
            <v xml:space="preserve"> </v>
          </cell>
          <cell r="BS441" t="str">
            <v xml:space="preserve"> </v>
          </cell>
          <cell r="BT441" t="str">
            <v xml:space="preserve"> </v>
          </cell>
          <cell r="BU441" t="str">
            <v xml:space="preserve"> </v>
          </cell>
          <cell r="BV441" t="str">
            <v xml:space="preserve"> </v>
          </cell>
          <cell r="BW441" t="str">
            <v xml:space="preserve"> </v>
          </cell>
          <cell r="BX441" t="str">
            <v xml:space="preserve"> </v>
          </cell>
          <cell r="BY441" t="str">
            <v xml:space="preserve"> </v>
          </cell>
          <cell r="BZ441" t="str">
            <v xml:space="preserve"> </v>
          </cell>
          <cell r="CA441" t="str">
            <v xml:space="preserve"> </v>
          </cell>
          <cell r="CB441" t="str">
            <v xml:space="preserve"> </v>
          </cell>
          <cell r="CC441" t="str">
            <v xml:space="preserve"> </v>
          </cell>
          <cell r="CD441" t="str">
            <v xml:space="preserve"> </v>
          </cell>
          <cell r="CE441" t="str">
            <v xml:space="preserve"> </v>
          </cell>
          <cell r="CF441" t="str">
            <v xml:space="preserve"> </v>
          </cell>
          <cell r="CG441" t="str">
            <v xml:space="preserve"> </v>
          </cell>
          <cell r="CH441" t="str">
            <v xml:space="preserve"> </v>
          </cell>
          <cell r="CI441" t="str">
            <v xml:space="preserve"> </v>
          </cell>
          <cell r="CJ441" t="str">
            <v xml:space="preserve"> </v>
          </cell>
          <cell r="CK441" t="str">
            <v xml:space="preserve"> </v>
          </cell>
          <cell r="CL441" t="str">
            <v xml:space="preserve"> </v>
          </cell>
          <cell r="CM441" t="str">
            <v xml:space="preserve"> </v>
          </cell>
          <cell r="CN441" t="str">
            <v xml:space="preserve"> </v>
          </cell>
          <cell r="CO441" t="str">
            <v xml:space="preserve"> </v>
          </cell>
          <cell r="CP441" t="str">
            <v xml:space="preserve"> </v>
          </cell>
          <cell r="CQ441" t="str">
            <v xml:space="preserve"> </v>
          </cell>
          <cell r="CR441" t="str">
            <v xml:space="preserve"> </v>
          </cell>
          <cell r="CS441" t="str">
            <v xml:space="preserve"> </v>
          </cell>
          <cell r="CT441" t="str">
            <v xml:space="preserve"> </v>
          </cell>
          <cell r="CU441" t="str">
            <v xml:space="preserve"> </v>
          </cell>
          <cell r="CV441" t="str">
            <v xml:space="preserve"> </v>
          </cell>
          <cell r="CW441" t="str">
            <v xml:space="preserve"> </v>
          </cell>
          <cell r="CX441" t="str">
            <v xml:space="preserve"> </v>
          </cell>
          <cell r="CY441" t="str">
            <v xml:space="preserve"> </v>
          </cell>
          <cell r="CZ441" t="str">
            <v xml:space="preserve"> </v>
          </cell>
          <cell r="DA441" t="str">
            <v xml:space="preserve"> </v>
          </cell>
          <cell r="DB441" t="str">
            <v xml:space="preserve"> </v>
          </cell>
          <cell r="DC441" t="str">
            <v xml:space="preserve"> </v>
          </cell>
          <cell r="DD441" t="str">
            <v xml:space="preserve"> </v>
          </cell>
          <cell r="DE441" t="str">
            <v xml:space="preserve"> </v>
          </cell>
          <cell r="DF441" t="str">
            <v xml:space="preserve"> </v>
          </cell>
          <cell r="DG441" t="str">
            <v xml:space="preserve"> </v>
          </cell>
          <cell r="DH441" t="str">
            <v>2. OESChrysler de Mexico1005382</v>
          </cell>
          <cell r="DI441">
            <v>0</v>
          </cell>
          <cell r="DJ441">
            <v>0</v>
          </cell>
          <cell r="DL441">
            <v>0</v>
          </cell>
          <cell r="DM441">
            <v>0</v>
          </cell>
          <cell r="DN441">
            <v>0</v>
          </cell>
          <cell r="DP441">
            <v>0</v>
          </cell>
          <cell r="DQ441">
            <v>0</v>
          </cell>
          <cell r="DR441">
            <v>0</v>
          </cell>
          <cell r="DT441">
            <v>0</v>
          </cell>
          <cell r="DU441">
            <v>0</v>
          </cell>
          <cell r="DV441">
            <v>0</v>
          </cell>
          <cell r="DX441">
            <v>0</v>
          </cell>
          <cell r="DY441">
            <v>0</v>
          </cell>
          <cell r="DZ441">
            <v>0</v>
          </cell>
          <cell r="EB441">
            <v>0</v>
          </cell>
          <cell r="EC441">
            <v>0</v>
          </cell>
          <cell r="ED441">
            <v>0</v>
          </cell>
          <cell r="EF441">
            <v>0</v>
          </cell>
          <cell r="EG441">
            <v>0</v>
          </cell>
          <cell r="EH441">
            <v>0</v>
          </cell>
          <cell r="EJ441">
            <v>0</v>
          </cell>
          <cell r="EK441">
            <v>0</v>
          </cell>
          <cell r="EL441">
            <v>0</v>
          </cell>
          <cell r="EN441">
            <v>0</v>
          </cell>
          <cell r="EO441">
            <v>0</v>
          </cell>
          <cell r="EP441">
            <v>0</v>
          </cell>
          <cell r="ER441">
            <v>0</v>
          </cell>
          <cell r="ES441">
            <v>0</v>
          </cell>
          <cell r="ET441">
            <v>0</v>
          </cell>
          <cell r="EV441">
            <v>0</v>
          </cell>
          <cell r="EW441">
            <v>0</v>
          </cell>
          <cell r="EX441">
            <v>0</v>
          </cell>
          <cell r="EZ441">
            <v>0</v>
          </cell>
          <cell r="FA441">
            <v>0</v>
          </cell>
          <cell r="FB441">
            <v>0</v>
          </cell>
          <cell r="FD441">
            <v>0</v>
          </cell>
          <cell r="FE441">
            <v>0</v>
          </cell>
          <cell r="FF441">
            <v>0</v>
          </cell>
          <cell r="FI441">
            <v>0</v>
          </cell>
          <cell r="FJ441">
            <v>0</v>
          </cell>
          <cell r="FK441">
            <v>0</v>
          </cell>
          <cell r="FM441">
            <v>0</v>
          </cell>
          <cell r="FN441">
            <v>0</v>
          </cell>
          <cell r="FO441">
            <v>0</v>
          </cell>
          <cell r="FQ441">
            <v>0</v>
          </cell>
          <cell r="FR441">
            <v>0</v>
          </cell>
          <cell r="FS441">
            <v>0</v>
          </cell>
          <cell r="FU441">
            <v>0</v>
          </cell>
          <cell r="FV441">
            <v>0</v>
          </cell>
          <cell r="FW441">
            <v>0</v>
          </cell>
          <cell r="FY441">
            <v>0</v>
          </cell>
          <cell r="FZ441">
            <v>0</v>
          </cell>
          <cell r="GA441">
            <v>0</v>
          </cell>
          <cell r="GC441">
            <v>0</v>
          </cell>
          <cell r="GD441">
            <v>0</v>
          </cell>
          <cell r="GE441">
            <v>0</v>
          </cell>
          <cell r="GG441">
            <v>0</v>
          </cell>
          <cell r="GH441">
            <v>0</v>
          </cell>
          <cell r="GI441">
            <v>0</v>
          </cell>
          <cell r="GK441">
            <v>0</v>
          </cell>
          <cell r="GL441">
            <v>0</v>
          </cell>
          <cell r="GM441">
            <v>0</v>
          </cell>
          <cell r="GO441">
            <v>0</v>
          </cell>
          <cell r="GP441">
            <v>0</v>
          </cell>
          <cell r="GQ441">
            <v>0</v>
          </cell>
          <cell r="GS441">
            <v>0</v>
          </cell>
          <cell r="GT441">
            <v>0</v>
          </cell>
          <cell r="GU441">
            <v>0</v>
          </cell>
          <cell r="GW441">
            <v>0</v>
          </cell>
          <cell r="GX441">
            <v>0</v>
          </cell>
          <cell r="GY441">
            <v>0</v>
          </cell>
          <cell r="HA441">
            <v>0</v>
          </cell>
          <cell r="HB441">
            <v>0</v>
          </cell>
          <cell r="HC441">
            <v>0</v>
          </cell>
        </row>
        <row r="442">
          <cell r="H442" t="str">
            <v>1005739B</v>
          </cell>
          <cell r="I442" t="str">
            <v>USD</v>
          </cell>
          <cell r="J442" t="str">
            <v>RADIADOR         DN</v>
          </cell>
          <cell r="K442" t="str">
            <v>T4</v>
          </cell>
          <cell r="L442">
            <v>0</v>
          </cell>
          <cell r="M442">
            <v>0</v>
          </cell>
          <cell r="N442">
            <v>73.909700000000001</v>
          </cell>
          <cell r="R442">
            <v>73.909700000000001</v>
          </cell>
          <cell r="V442">
            <v>73.909700000000001</v>
          </cell>
          <cell r="Z442">
            <v>73.909700000000001</v>
          </cell>
          <cell r="AD442">
            <v>73.909700000000001</v>
          </cell>
          <cell r="AH442">
            <v>73.909700000000001</v>
          </cell>
          <cell r="AL442">
            <v>73.909700000000001</v>
          </cell>
          <cell r="AP442">
            <v>73.909700000000001</v>
          </cell>
          <cell r="AT442">
            <v>73.909700000000001</v>
          </cell>
          <cell r="AX442">
            <v>73.909700000000001</v>
          </cell>
          <cell r="BB442">
            <v>73.909700000000001</v>
          </cell>
          <cell r="BF442">
            <v>73.909700000000001</v>
          </cell>
          <cell r="BJ442">
            <v>73.909700000000001</v>
          </cell>
          <cell r="BK442">
            <v>0</v>
          </cell>
          <cell r="BL442" t="str">
            <v xml:space="preserve"> </v>
          </cell>
          <cell r="BM442" t="str">
            <v xml:space="preserve"> </v>
          </cell>
          <cell r="BN442" t="str">
            <v xml:space="preserve"> </v>
          </cell>
          <cell r="BO442" t="str">
            <v xml:space="preserve"> </v>
          </cell>
          <cell r="BP442" t="str">
            <v xml:space="preserve"> </v>
          </cell>
          <cell r="BQ442" t="str">
            <v xml:space="preserve"> </v>
          </cell>
          <cell r="BR442" t="str">
            <v xml:space="preserve"> </v>
          </cell>
          <cell r="BS442" t="str">
            <v xml:space="preserve"> </v>
          </cell>
          <cell r="BT442" t="str">
            <v xml:space="preserve"> </v>
          </cell>
          <cell r="BU442" t="str">
            <v xml:space="preserve"> </v>
          </cell>
          <cell r="BV442" t="str">
            <v xml:space="preserve"> </v>
          </cell>
          <cell r="BW442" t="str">
            <v xml:space="preserve"> </v>
          </cell>
          <cell r="BX442" t="str">
            <v xml:space="preserve"> </v>
          </cell>
          <cell r="BY442" t="str">
            <v xml:space="preserve"> </v>
          </cell>
          <cell r="BZ442" t="str">
            <v xml:space="preserve"> </v>
          </cell>
          <cell r="CA442" t="str">
            <v xml:space="preserve"> </v>
          </cell>
          <cell r="CB442" t="str">
            <v xml:space="preserve"> </v>
          </cell>
          <cell r="CC442" t="str">
            <v xml:space="preserve"> </v>
          </cell>
          <cell r="CD442" t="str">
            <v xml:space="preserve"> </v>
          </cell>
          <cell r="CE442" t="str">
            <v xml:space="preserve"> </v>
          </cell>
          <cell r="CF442" t="str">
            <v xml:space="preserve"> </v>
          </cell>
          <cell r="CG442" t="str">
            <v xml:space="preserve"> </v>
          </cell>
          <cell r="CH442" t="str">
            <v xml:space="preserve"> </v>
          </cell>
          <cell r="CI442" t="str">
            <v xml:space="preserve"> </v>
          </cell>
          <cell r="CJ442" t="str">
            <v xml:space="preserve"> </v>
          </cell>
          <cell r="CK442" t="str">
            <v xml:space="preserve"> </v>
          </cell>
          <cell r="CL442" t="str">
            <v xml:space="preserve"> </v>
          </cell>
          <cell r="CM442" t="str">
            <v xml:space="preserve"> </v>
          </cell>
          <cell r="CN442" t="str">
            <v xml:space="preserve"> </v>
          </cell>
          <cell r="CO442" t="str">
            <v xml:space="preserve"> </v>
          </cell>
          <cell r="CP442" t="str">
            <v xml:space="preserve"> </v>
          </cell>
          <cell r="CQ442" t="str">
            <v xml:space="preserve"> </v>
          </cell>
          <cell r="CR442" t="str">
            <v xml:space="preserve"> </v>
          </cell>
          <cell r="CS442" t="str">
            <v xml:space="preserve"> </v>
          </cell>
          <cell r="CT442" t="str">
            <v xml:space="preserve"> </v>
          </cell>
          <cell r="CU442" t="str">
            <v xml:space="preserve"> </v>
          </cell>
          <cell r="CV442" t="str">
            <v xml:space="preserve"> </v>
          </cell>
          <cell r="CW442" t="str">
            <v xml:space="preserve"> </v>
          </cell>
          <cell r="CX442" t="str">
            <v xml:space="preserve"> </v>
          </cell>
          <cell r="CY442" t="str">
            <v xml:space="preserve"> </v>
          </cell>
          <cell r="CZ442" t="str">
            <v xml:space="preserve"> </v>
          </cell>
          <cell r="DA442" t="str">
            <v xml:space="preserve"> </v>
          </cell>
          <cell r="DB442" t="str">
            <v xml:space="preserve"> </v>
          </cell>
          <cell r="DC442" t="str">
            <v xml:space="preserve"> </v>
          </cell>
          <cell r="DD442" t="str">
            <v xml:space="preserve"> </v>
          </cell>
          <cell r="DE442" t="str">
            <v xml:space="preserve"> </v>
          </cell>
          <cell r="DF442" t="str">
            <v xml:space="preserve"> </v>
          </cell>
          <cell r="DG442" t="str">
            <v xml:space="preserve"> </v>
          </cell>
          <cell r="DH442" t="str">
            <v>2. OESChrysler de Mexico1005739B</v>
          </cell>
          <cell r="DI442">
            <v>0</v>
          </cell>
          <cell r="DJ442">
            <v>0</v>
          </cell>
          <cell r="DL442">
            <v>0</v>
          </cell>
          <cell r="DM442">
            <v>0</v>
          </cell>
          <cell r="DN442">
            <v>0</v>
          </cell>
          <cell r="DP442">
            <v>0</v>
          </cell>
          <cell r="DQ442">
            <v>0</v>
          </cell>
          <cell r="DR442">
            <v>0</v>
          </cell>
          <cell r="DT442">
            <v>0</v>
          </cell>
          <cell r="DU442">
            <v>0</v>
          </cell>
          <cell r="DV442">
            <v>0</v>
          </cell>
          <cell r="DX442">
            <v>0</v>
          </cell>
          <cell r="DY442">
            <v>0</v>
          </cell>
          <cell r="DZ442">
            <v>0</v>
          </cell>
          <cell r="EB442">
            <v>0</v>
          </cell>
          <cell r="EC442">
            <v>0</v>
          </cell>
          <cell r="ED442">
            <v>0</v>
          </cell>
          <cell r="EF442">
            <v>0</v>
          </cell>
          <cell r="EG442">
            <v>0</v>
          </cell>
          <cell r="EH442">
            <v>0</v>
          </cell>
          <cell r="EJ442">
            <v>0</v>
          </cell>
          <cell r="EK442">
            <v>0</v>
          </cell>
          <cell r="EL442">
            <v>0</v>
          </cell>
          <cell r="EN442">
            <v>0</v>
          </cell>
          <cell r="EO442">
            <v>0</v>
          </cell>
          <cell r="EP442">
            <v>0</v>
          </cell>
          <cell r="ER442">
            <v>0</v>
          </cell>
          <cell r="ES442">
            <v>0</v>
          </cell>
          <cell r="ET442">
            <v>0</v>
          </cell>
          <cell r="EV442">
            <v>0</v>
          </cell>
          <cell r="EW442">
            <v>0</v>
          </cell>
          <cell r="EX442">
            <v>0</v>
          </cell>
          <cell r="EZ442">
            <v>0</v>
          </cell>
          <cell r="FA442">
            <v>0</v>
          </cell>
          <cell r="FB442">
            <v>0</v>
          </cell>
          <cell r="FD442">
            <v>0</v>
          </cell>
          <cell r="FE442">
            <v>0</v>
          </cell>
          <cell r="FF442">
            <v>0</v>
          </cell>
          <cell r="FI442">
            <v>0</v>
          </cell>
          <cell r="FJ442">
            <v>0</v>
          </cell>
          <cell r="FK442">
            <v>0</v>
          </cell>
          <cell r="FM442">
            <v>0</v>
          </cell>
          <cell r="FN442">
            <v>0</v>
          </cell>
          <cell r="FO442">
            <v>0</v>
          </cell>
          <cell r="FQ442">
            <v>0</v>
          </cell>
          <cell r="FR442">
            <v>0</v>
          </cell>
          <cell r="FS442">
            <v>0</v>
          </cell>
          <cell r="FU442">
            <v>0</v>
          </cell>
          <cell r="FV442">
            <v>0</v>
          </cell>
          <cell r="FW442">
            <v>0</v>
          </cell>
          <cell r="FY442">
            <v>0</v>
          </cell>
          <cell r="FZ442">
            <v>0</v>
          </cell>
          <cell r="GA442">
            <v>0</v>
          </cell>
          <cell r="GC442">
            <v>0</v>
          </cell>
          <cell r="GD442">
            <v>0</v>
          </cell>
          <cell r="GE442">
            <v>0</v>
          </cell>
          <cell r="GG442">
            <v>0</v>
          </cell>
          <cell r="GH442">
            <v>0</v>
          </cell>
          <cell r="GI442">
            <v>0</v>
          </cell>
          <cell r="GK442">
            <v>0</v>
          </cell>
          <cell r="GL442">
            <v>0</v>
          </cell>
          <cell r="GM442">
            <v>0</v>
          </cell>
          <cell r="GO442">
            <v>0</v>
          </cell>
          <cell r="GP442">
            <v>0</v>
          </cell>
          <cell r="GQ442">
            <v>0</v>
          </cell>
          <cell r="GS442">
            <v>0</v>
          </cell>
          <cell r="GT442">
            <v>0</v>
          </cell>
          <cell r="GU442">
            <v>0</v>
          </cell>
          <cell r="GW442">
            <v>0</v>
          </cell>
          <cell r="GX442">
            <v>0</v>
          </cell>
          <cell r="GY442">
            <v>0</v>
          </cell>
          <cell r="HA442">
            <v>0</v>
          </cell>
          <cell r="HB442">
            <v>0</v>
          </cell>
          <cell r="HC442">
            <v>0</v>
          </cell>
        </row>
        <row r="443">
          <cell r="H443" t="str">
            <v>1006018</v>
          </cell>
          <cell r="I443" t="str">
            <v>USD</v>
          </cell>
          <cell r="J443" t="str">
            <v>RAD PL 0.7 SERVICE</v>
          </cell>
          <cell r="K443" t="str">
            <v>T1</v>
          </cell>
          <cell r="L443">
            <v>42.888760560000001</v>
          </cell>
          <cell r="M443">
            <v>42888.760560000002</v>
          </cell>
          <cell r="N443">
            <v>44.914400000000001</v>
          </cell>
          <cell r="R443">
            <v>44.914400000000001</v>
          </cell>
          <cell r="V443">
            <v>44.914400000000001</v>
          </cell>
          <cell r="Z443">
            <v>44.914400000000001</v>
          </cell>
          <cell r="AD443">
            <v>44.914400000000001</v>
          </cell>
          <cell r="AH443">
            <v>44.914400000000001</v>
          </cell>
          <cell r="AL443">
            <v>44.914400000000001</v>
          </cell>
          <cell r="AP443">
            <v>44.914400000000001</v>
          </cell>
          <cell r="AT443">
            <v>44.914400000000001</v>
          </cell>
          <cell r="AX443">
            <v>44.914400000000001</v>
          </cell>
          <cell r="BB443">
            <v>44.914400000000001</v>
          </cell>
          <cell r="BF443">
            <v>44.914400000000001</v>
          </cell>
          <cell r="BJ443">
            <v>44.914400000000001</v>
          </cell>
          <cell r="BK443">
            <v>0</v>
          </cell>
          <cell r="BL443" t="str">
            <v xml:space="preserve"> </v>
          </cell>
          <cell r="BM443" t="str">
            <v xml:space="preserve"> </v>
          </cell>
          <cell r="BN443" t="str">
            <v xml:space="preserve"> </v>
          </cell>
          <cell r="BO443" t="str">
            <v xml:space="preserve"> </v>
          </cell>
          <cell r="BP443" t="str">
            <v xml:space="preserve"> </v>
          </cell>
          <cell r="BQ443" t="str">
            <v xml:space="preserve"> </v>
          </cell>
          <cell r="BR443" t="str">
            <v xml:space="preserve"> </v>
          </cell>
          <cell r="BS443" t="str">
            <v xml:space="preserve"> </v>
          </cell>
          <cell r="BT443" t="str">
            <v xml:space="preserve"> </v>
          </cell>
          <cell r="BU443" t="str">
            <v xml:space="preserve"> </v>
          </cell>
          <cell r="BV443" t="str">
            <v xml:space="preserve"> </v>
          </cell>
          <cell r="BW443" t="str">
            <v xml:space="preserve"> </v>
          </cell>
          <cell r="BX443" t="str">
            <v xml:space="preserve"> </v>
          </cell>
          <cell r="BY443" t="str">
            <v xml:space="preserve"> </v>
          </cell>
          <cell r="BZ443" t="str">
            <v xml:space="preserve"> </v>
          </cell>
          <cell r="CA443" t="str">
            <v xml:space="preserve"> </v>
          </cell>
          <cell r="CB443" t="str">
            <v xml:space="preserve"> </v>
          </cell>
          <cell r="CC443" t="str">
            <v xml:space="preserve"> </v>
          </cell>
          <cell r="CD443" t="str">
            <v xml:space="preserve"> </v>
          </cell>
          <cell r="CE443" t="str">
            <v xml:space="preserve"> </v>
          </cell>
          <cell r="CF443" t="str">
            <v xml:space="preserve"> </v>
          </cell>
          <cell r="CG443" t="str">
            <v xml:space="preserve"> </v>
          </cell>
          <cell r="CH443" t="str">
            <v xml:space="preserve"> </v>
          </cell>
          <cell r="CI443" t="str">
            <v xml:space="preserve"> </v>
          </cell>
          <cell r="CJ443" t="str">
            <v xml:space="preserve"> </v>
          </cell>
          <cell r="CK443" t="str">
            <v xml:space="preserve"> </v>
          </cell>
          <cell r="CL443" t="str">
            <v xml:space="preserve"> </v>
          </cell>
          <cell r="CM443" t="str">
            <v xml:space="preserve"> </v>
          </cell>
          <cell r="CN443" t="str">
            <v xml:space="preserve"> </v>
          </cell>
          <cell r="CO443" t="str">
            <v xml:space="preserve"> </v>
          </cell>
          <cell r="CP443" t="str">
            <v xml:space="preserve"> </v>
          </cell>
          <cell r="CQ443" t="str">
            <v xml:space="preserve"> </v>
          </cell>
          <cell r="CR443" t="str">
            <v xml:space="preserve"> </v>
          </cell>
          <cell r="CS443" t="str">
            <v xml:space="preserve"> </v>
          </cell>
          <cell r="CT443" t="str">
            <v xml:space="preserve"> </v>
          </cell>
          <cell r="CU443" t="str">
            <v xml:space="preserve"> </v>
          </cell>
          <cell r="CV443" t="str">
            <v xml:space="preserve"> </v>
          </cell>
          <cell r="CW443" t="str">
            <v xml:space="preserve"> </v>
          </cell>
          <cell r="CX443" t="str">
            <v xml:space="preserve"> </v>
          </cell>
          <cell r="CY443" t="str">
            <v xml:space="preserve"> </v>
          </cell>
          <cell r="CZ443" t="str">
            <v xml:space="preserve"> </v>
          </cell>
          <cell r="DA443" t="str">
            <v xml:space="preserve"> </v>
          </cell>
          <cell r="DB443" t="str">
            <v xml:space="preserve"> </v>
          </cell>
          <cell r="DC443" t="str">
            <v xml:space="preserve"> </v>
          </cell>
          <cell r="DD443" t="str">
            <v xml:space="preserve"> </v>
          </cell>
          <cell r="DE443" t="str">
            <v xml:space="preserve"> </v>
          </cell>
          <cell r="DF443" t="str">
            <v xml:space="preserve"> </v>
          </cell>
          <cell r="DG443" t="str">
            <v xml:space="preserve"> </v>
          </cell>
          <cell r="DH443" t="str">
            <v>2. OESChrysler de Mexico1006018</v>
          </cell>
          <cell r="DI443">
            <v>0</v>
          </cell>
          <cell r="DJ443">
            <v>0</v>
          </cell>
          <cell r="DL443">
            <v>0</v>
          </cell>
          <cell r="DM443">
            <v>0</v>
          </cell>
          <cell r="DN443">
            <v>0</v>
          </cell>
          <cell r="DP443">
            <v>0</v>
          </cell>
          <cell r="DQ443">
            <v>0</v>
          </cell>
          <cell r="DR443">
            <v>0</v>
          </cell>
          <cell r="DT443">
            <v>0</v>
          </cell>
          <cell r="DU443">
            <v>0</v>
          </cell>
          <cell r="DV443">
            <v>0</v>
          </cell>
          <cell r="DX443">
            <v>0</v>
          </cell>
          <cell r="DY443">
            <v>0</v>
          </cell>
          <cell r="DZ443">
            <v>0</v>
          </cell>
          <cell r="EB443">
            <v>0</v>
          </cell>
          <cell r="EC443">
            <v>0</v>
          </cell>
          <cell r="ED443">
            <v>0</v>
          </cell>
          <cell r="EF443">
            <v>0</v>
          </cell>
          <cell r="EG443">
            <v>0</v>
          </cell>
          <cell r="EH443">
            <v>0</v>
          </cell>
          <cell r="EJ443">
            <v>0</v>
          </cell>
          <cell r="EK443">
            <v>0</v>
          </cell>
          <cell r="EL443">
            <v>0</v>
          </cell>
          <cell r="EN443">
            <v>0</v>
          </cell>
          <cell r="EO443">
            <v>0</v>
          </cell>
          <cell r="EP443">
            <v>0</v>
          </cell>
          <cell r="ER443">
            <v>0</v>
          </cell>
          <cell r="ES443">
            <v>0</v>
          </cell>
          <cell r="ET443">
            <v>0</v>
          </cell>
          <cell r="EV443">
            <v>0</v>
          </cell>
          <cell r="EW443">
            <v>0</v>
          </cell>
          <cell r="EX443">
            <v>0</v>
          </cell>
          <cell r="EZ443">
            <v>0</v>
          </cell>
          <cell r="FA443">
            <v>0</v>
          </cell>
          <cell r="FB443">
            <v>0</v>
          </cell>
          <cell r="FD443">
            <v>0</v>
          </cell>
          <cell r="FE443">
            <v>0</v>
          </cell>
          <cell r="FF443">
            <v>0</v>
          </cell>
          <cell r="FI443">
            <v>0</v>
          </cell>
          <cell r="FJ443">
            <v>0</v>
          </cell>
          <cell r="FK443">
            <v>0</v>
          </cell>
          <cell r="FM443">
            <v>0</v>
          </cell>
          <cell r="FN443">
            <v>0</v>
          </cell>
          <cell r="FO443">
            <v>0</v>
          </cell>
          <cell r="FQ443">
            <v>0</v>
          </cell>
          <cell r="FR443">
            <v>0</v>
          </cell>
          <cell r="FS443">
            <v>0</v>
          </cell>
          <cell r="FU443">
            <v>0</v>
          </cell>
          <cell r="FV443">
            <v>0</v>
          </cell>
          <cell r="FW443">
            <v>0</v>
          </cell>
          <cell r="FY443">
            <v>0</v>
          </cell>
          <cell r="FZ443">
            <v>0</v>
          </cell>
          <cell r="GA443">
            <v>0</v>
          </cell>
          <cell r="GC443">
            <v>0</v>
          </cell>
          <cell r="GD443">
            <v>0</v>
          </cell>
          <cell r="GE443">
            <v>0</v>
          </cell>
          <cell r="GG443">
            <v>0</v>
          </cell>
          <cell r="GH443">
            <v>0</v>
          </cell>
          <cell r="GI443">
            <v>0</v>
          </cell>
          <cell r="GK443">
            <v>0</v>
          </cell>
          <cell r="GL443">
            <v>0</v>
          </cell>
          <cell r="GM443">
            <v>0</v>
          </cell>
          <cell r="GO443">
            <v>0</v>
          </cell>
          <cell r="GP443">
            <v>0</v>
          </cell>
          <cell r="GQ443">
            <v>0</v>
          </cell>
          <cell r="GS443">
            <v>0</v>
          </cell>
          <cell r="GT443">
            <v>0</v>
          </cell>
          <cell r="GU443">
            <v>0</v>
          </cell>
          <cell r="GW443">
            <v>0</v>
          </cell>
          <cell r="GX443">
            <v>0</v>
          </cell>
          <cell r="GY443">
            <v>0</v>
          </cell>
          <cell r="HA443">
            <v>0</v>
          </cell>
          <cell r="HB443">
            <v>0</v>
          </cell>
          <cell r="HC443">
            <v>0</v>
          </cell>
        </row>
        <row r="444">
          <cell r="H444" t="str">
            <v>1006048</v>
          </cell>
          <cell r="I444" t="str">
            <v>USD</v>
          </cell>
          <cell r="J444" t="str">
            <v>RAD J2T 2,4L 19FPI</v>
          </cell>
          <cell r="K444" t="str">
            <v>T1</v>
          </cell>
          <cell r="L444">
            <v>14.92117011</v>
          </cell>
          <cell r="M444">
            <v>14921.170110000001</v>
          </cell>
          <cell r="N444">
            <v>71.770899999999997</v>
          </cell>
          <cell r="R444">
            <v>71.770899999999997</v>
          </cell>
          <cell r="V444">
            <v>71.770899999999997</v>
          </cell>
          <cell r="Z444">
            <v>71.770899999999997</v>
          </cell>
          <cell r="AD444">
            <v>71.770899999999997</v>
          </cell>
          <cell r="AH444">
            <v>71.770899999999997</v>
          </cell>
          <cell r="AL444">
            <v>71.770899999999997</v>
          </cell>
          <cell r="AP444">
            <v>71.770899999999997</v>
          </cell>
          <cell r="AT444">
            <v>71.770899999999997</v>
          </cell>
          <cell r="AX444">
            <v>71.770899999999997</v>
          </cell>
          <cell r="BB444">
            <v>71.770899999999997</v>
          </cell>
          <cell r="BF444">
            <v>71.770899999999997</v>
          </cell>
          <cell r="BJ444">
            <v>71.770899999999997</v>
          </cell>
          <cell r="BK444">
            <v>0</v>
          </cell>
          <cell r="BL444" t="str">
            <v xml:space="preserve"> </v>
          </cell>
          <cell r="BM444" t="str">
            <v xml:space="preserve"> </v>
          </cell>
          <cell r="BN444" t="str">
            <v xml:space="preserve"> </v>
          </cell>
          <cell r="BO444" t="str">
            <v xml:space="preserve"> </v>
          </cell>
          <cell r="BP444" t="str">
            <v xml:space="preserve"> </v>
          </cell>
          <cell r="BQ444" t="str">
            <v xml:space="preserve"> </v>
          </cell>
          <cell r="BR444" t="str">
            <v xml:space="preserve"> </v>
          </cell>
          <cell r="BS444" t="str">
            <v xml:space="preserve"> </v>
          </cell>
          <cell r="BT444" t="str">
            <v xml:space="preserve"> </v>
          </cell>
          <cell r="BU444" t="str">
            <v xml:space="preserve"> </v>
          </cell>
          <cell r="BV444" t="str">
            <v xml:space="preserve"> </v>
          </cell>
          <cell r="BW444" t="str">
            <v xml:space="preserve"> </v>
          </cell>
          <cell r="BX444" t="str">
            <v xml:space="preserve"> </v>
          </cell>
          <cell r="BY444" t="str">
            <v xml:space="preserve"> </v>
          </cell>
          <cell r="BZ444" t="str">
            <v xml:space="preserve"> </v>
          </cell>
          <cell r="CA444" t="str">
            <v xml:space="preserve"> </v>
          </cell>
          <cell r="CB444" t="str">
            <v xml:space="preserve"> </v>
          </cell>
          <cell r="CC444" t="str">
            <v xml:space="preserve"> </v>
          </cell>
          <cell r="CD444" t="str">
            <v xml:space="preserve"> </v>
          </cell>
          <cell r="CE444" t="str">
            <v xml:space="preserve"> </v>
          </cell>
          <cell r="CF444" t="str">
            <v xml:space="preserve"> </v>
          </cell>
          <cell r="CG444" t="str">
            <v xml:space="preserve"> </v>
          </cell>
          <cell r="CH444" t="str">
            <v xml:space="preserve"> </v>
          </cell>
          <cell r="CI444" t="str">
            <v xml:space="preserve"> </v>
          </cell>
          <cell r="CJ444" t="str">
            <v xml:space="preserve"> </v>
          </cell>
          <cell r="CK444" t="str">
            <v xml:space="preserve"> </v>
          </cell>
          <cell r="CL444" t="str">
            <v xml:space="preserve"> </v>
          </cell>
          <cell r="CM444" t="str">
            <v xml:space="preserve"> </v>
          </cell>
          <cell r="CN444" t="str">
            <v xml:space="preserve"> </v>
          </cell>
          <cell r="CO444" t="str">
            <v xml:space="preserve"> </v>
          </cell>
          <cell r="CP444" t="str">
            <v xml:space="preserve"> </v>
          </cell>
          <cell r="CQ444" t="str">
            <v xml:space="preserve"> </v>
          </cell>
          <cell r="CR444" t="str">
            <v xml:space="preserve"> </v>
          </cell>
          <cell r="CS444" t="str">
            <v xml:space="preserve"> </v>
          </cell>
          <cell r="CT444" t="str">
            <v xml:space="preserve"> </v>
          </cell>
          <cell r="CU444" t="str">
            <v xml:space="preserve"> </v>
          </cell>
          <cell r="CV444" t="str">
            <v xml:space="preserve"> </v>
          </cell>
          <cell r="CW444" t="str">
            <v xml:space="preserve"> </v>
          </cell>
          <cell r="CX444" t="str">
            <v xml:space="preserve"> </v>
          </cell>
          <cell r="CY444" t="str">
            <v xml:space="preserve"> </v>
          </cell>
          <cell r="CZ444" t="str">
            <v xml:space="preserve"> </v>
          </cell>
          <cell r="DA444" t="str">
            <v xml:space="preserve"> </v>
          </cell>
          <cell r="DB444" t="str">
            <v xml:space="preserve"> </v>
          </cell>
          <cell r="DC444" t="str">
            <v xml:space="preserve"> </v>
          </cell>
          <cell r="DD444" t="str">
            <v xml:space="preserve"> </v>
          </cell>
          <cell r="DE444" t="str">
            <v xml:space="preserve"> </v>
          </cell>
          <cell r="DF444" t="str">
            <v xml:space="preserve"> </v>
          </cell>
          <cell r="DG444" t="str">
            <v xml:space="preserve"> </v>
          </cell>
          <cell r="DH444" t="str">
            <v>2. OESChrysler de Mexico1006048</v>
          </cell>
          <cell r="DI444">
            <v>0</v>
          </cell>
          <cell r="DJ444">
            <v>0</v>
          </cell>
          <cell r="DL444">
            <v>0</v>
          </cell>
          <cell r="DM444">
            <v>0</v>
          </cell>
          <cell r="DN444">
            <v>0</v>
          </cell>
          <cell r="DP444">
            <v>0</v>
          </cell>
          <cell r="DQ444">
            <v>0</v>
          </cell>
          <cell r="DR444">
            <v>0</v>
          </cell>
          <cell r="DT444">
            <v>0</v>
          </cell>
          <cell r="DU444">
            <v>0</v>
          </cell>
          <cell r="DV444">
            <v>0</v>
          </cell>
          <cell r="DX444">
            <v>0</v>
          </cell>
          <cell r="DY444">
            <v>0</v>
          </cell>
          <cell r="DZ444">
            <v>0</v>
          </cell>
          <cell r="EB444">
            <v>0</v>
          </cell>
          <cell r="EC444">
            <v>0</v>
          </cell>
          <cell r="ED444">
            <v>0</v>
          </cell>
          <cell r="EF444">
            <v>0</v>
          </cell>
          <cell r="EG444">
            <v>0</v>
          </cell>
          <cell r="EH444">
            <v>0</v>
          </cell>
          <cell r="EJ444">
            <v>0</v>
          </cell>
          <cell r="EK444">
            <v>0</v>
          </cell>
          <cell r="EL444">
            <v>0</v>
          </cell>
          <cell r="EN444">
            <v>0</v>
          </cell>
          <cell r="EO444">
            <v>0</v>
          </cell>
          <cell r="EP444">
            <v>0</v>
          </cell>
          <cell r="ER444">
            <v>0</v>
          </cell>
          <cell r="ES444">
            <v>0</v>
          </cell>
          <cell r="ET444">
            <v>0</v>
          </cell>
          <cell r="EV444">
            <v>0</v>
          </cell>
          <cell r="EW444">
            <v>0</v>
          </cell>
          <cell r="EX444">
            <v>0</v>
          </cell>
          <cell r="EZ444">
            <v>0</v>
          </cell>
          <cell r="FA444">
            <v>0</v>
          </cell>
          <cell r="FB444">
            <v>0</v>
          </cell>
          <cell r="FD444">
            <v>0</v>
          </cell>
          <cell r="FE444">
            <v>0</v>
          </cell>
          <cell r="FF444">
            <v>0</v>
          </cell>
          <cell r="FI444">
            <v>0</v>
          </cell>
          <cell r="FJ444">
            <v>0</v>
          </cell>
          <cell r="FK444">
            <v>0</v>
          </cell>
          <cell r="FM444">
            <v>0</v>
          </cell>
          <cell r="FN444">
            <v>0</v>
          </cell>
          <cell r="FO444">
            <v>0</v>
          </cell>
          <cell r="FQ444">
            <v>0</v>
          </cell>
          <cell r="FR444">
            <v>0</v>
          </cell>
          <cell r="FS444">
            <v>0</v>
          </cell>
          <cell r="FU444">
            <v>0</v>
          </cell>
          <cell r="FV444">
            <v>0</v>
          </cell>
          <cell r="FW444">
            <v>0</v>
          </cell>
          <cell r="FY444">
            <v>0</v>
          </cell>
          <cell r="FZ444">
            <v>0</v>
          </cell>
          <cell r="GA444">
            <v>0</v>
          </cell>
          <cell r="GC444">
            <v>0</v>
          </cell>
          <cell r="GD444">
            <v>0</v>
          </cell>
          <cell r="GE444">
            <v>0</v>
          </cell>
          <cell r="GG444">
            <v>0</v>
          </cell>
          <cell r="GH444">
            <v>0</v>
          </cell>
          <cell r="GI444">
            <v>0</v>
          </cell>
          <cell r="GK444">
            <v>0</v>
          </cell>
          <cell r="GL444">
            <v>0</v>
          </cell>
          <cell r="GM444">
            <v>0</v>
          </cell>
          <cell r="GO444">
            <v>0</v>
          </cell>
          <cell r="GP444">
            <v>0</v>
          </cell>
          <cell r="GQ444">
            <v>0</v>
          </cell>
          <cell r="GS444">
            <v>0</v>
          </cell>
          <cell r="GT444">
            <v>0</v>
          </cell>
          <cell r="GU444">
            <v>0</v>
          </cell>
          <cell r="GW444">
            <v>0</v>
          </cell>
          <cell r="GX444">
            <v>0</v>
          </cell>
          <cell r="GY444">
            <v>0</v>
          </cell>
          <cell r="HA444">
            <v>0</v>
          </cell>
          <cell r="HB444">
            <v>0</v>
          </cell>
          <cell r="HC444">
            <v>0</v>
          </cell>
        </row>
        <row r="445">
          <cell r="H445" t="str">
            <v>1009028</v>
          </cell>
          <cell r="I445" t="str">
            <v>USD</v>
          </cell>
          <cell r="J445" t="str">
            <v>RAD T-300 13FPI SERVICE</v>
          </cell>
          <cell r="K445" t="str">
            <v>T4</v>
          </cell>
          <cell r="L445">
            <v>0</v>
          </cell>
          <cell r="M445">
            <v>0</v>
          </cell>
          <cell r="N445">
            <v>59.1785</v>
          </cell>
          <cell r="R445">
            <v>59.1785</v>
          </cell>
          <cell r="V445">
            <v>59.1785</v>
          </cell>
          <cell r="Z445">
            <v>59.1785</v>
          </cell>
          <cell r="AD445">
            <v>59.1785</v>
          </cell>
          <cell r="AH445">
            <v>59.1785</v>
          </cell>
          <cell r="AL445">
            <v>59.1785</v>
          </cell>
          <cell r="AP445">
            <v>59.1785</v>
          </cell>
          <cell r="AT445">
            <v>59.1785</v>
          </cell>
          <cell r="AX445">
            <v>59.1785</v>
          </cell>
          <cell r="BB445">
            <v>59.1785</v>
          </cell>
          <cell r="BF445">
            <v>59.1785</v>
          </cell>
          <cell r="BJ445">
            <v>59.1785</v>
          </cell>
          <cell r="BK445">
            <v>0</v>
          </cell>
          <cell r="BL445" t="str">
            <v xml:space="preserve"> </v>
          </cell>
          <cell r="BM445" t="str">
            <v xml:space="preserve"> </v>
          </cell>
          <cell r="BN445" t="str">
            <v xml:space="preserve"> </v>
          </cell>
          <cell r="BO445" t="str">
            <v xml:space="preserve"> </v>
          </cell>
          <cell r="BP445" t="str">
            <v xml:space="preserve"> </v>
          </cell>
          <cell r="BQ445" t="str">
            <v xml:space="preserve"> </v>
          </cell>
          <cell r="BR445" t="str">
            <v xml:space="preserve"> </v>
          </cell>
          <cell r="BS445" t="str">
            <v xml:space="preserve"> </v>
          </cell>
          <cell r="BT445" t="str">
            <v xml:space="preserve"> </v>
          </cell>
          <cell r="BU445" t="str">
            <v xml:space="preserve"> </v>
          </cell>
          <cell r="BV445" t="str">
            <v xml:space="preserve"> </v>
          </cell>
          <cell r="BW445" t="str">
            <v xml:space="preserve"> </v>
          </cell>
          <cell r="BX445" t="str">
            <v xml:space="preserve"> </v>
          </cell>
          <cell r="BY445" t="str">
            <v xml:space="preserve"> </v>
          </cell>
          <cell r="BZ445" t="str">
            <v xml:space="preserve"> </v>
          </cell>
          <cell r="CA445" t="str">
            <v xml:space="preserve"> </v>
          </cell>
          <cell r="CB445" t="str">
            <v xml:space="preserve"> </v>
          </cell>
          <cell r="CC445" t="str">
            <v xml:space="preserve"> </v>
          </cell>
          <cell r="CD445" t="str">
            <v xml:space="preserve"> </v>
          </cell>
          <cell r="CE445" t="str">
            <v xml:space="preserve"> </v>
          </cell>
          <cell r="CF445" t="str">
            <v xml:space="preserve"> </v>
          </cell>
          <cell r="CG445" t="str">
            <v xml:space="preserve"> </v>
          </cell>
          <cell r="CH445" t="str">
            <v xml:space="preserve"> </v>
          </cell>
          <cell r="CI445" t="str">
            <v xml:space="preserve"> </v>
          </cell>
          <cell r="CJ445" t="str">
            <v xml:space="preserve"> </v>
          </cell>
          <cell r="CK445" t="str">
            <v xml:space="preserve"> </v>
          </cell>
          <cell r="CL445" t="str">
            <v xml:space="preserve"> </v>
          </cell>
          <cell r="CM445" t="str">
            <v xml:space="preserve"> </v>
          </cell>
          <cell r="CN445" t="str">
            <v xml:space="preserve"> </v>
          </cell>
          <cell r="CO445" t="str">
            <v xml:space="preserve"> </v>
          </cell>
          <cell r="CP445" t="str">
            <v xml:space="preserve"> </v>
          </cell>
          <cell r="CQ445" t="str">
            <v xml:space="preserve"> </v>
          </cell>
          <cell r="CR445" t="str">
            <v xml:space="preserve"> </v>
          </cell>
          <cell r="CS445" t="str">
            <v xml:space="preserve"> </v>
          </cell>
          <cell r="CT445" t="str">
            <v xml:space="preserve"> </v>
          </cell>
          <cell r="CU445" t="str">
            <v xml:space="preserve"> </v>
          </cell>
          <cell r="CV445" t="str">
            <v xml:space="preserve"> </v>
          </cell>
          <cell r="CW445" t="str">
            <v xml:space="preserve"> </v>
          </cell>
          <cell r="CX445" t="str">
            <v xml:space="preserve"> </v>
          </cell>
          <cell r="CY445" t="str">
            <v xml:space="preserve"> </v>
          </cell>
          <cell r="CZ445" t="str">
            <v xml:space="preserve"> </v>
          </cell>
          <cell r="DA445" t="str">
            <v xml:space="preserve"> </v>
          </cell>
          <cell r="DB445" t="str">
            <v xml:space="preserve"> </v>
          </cell>
          <cell r="DC445" t="str">
            <v xml:space="preserve"> </v>
          </cell>
          <cell r="DD445" t="str">
            <v xml:space="preserve"> </v>
          </cell>
          <cell r="DE445" t="str">
            <v xml:space="preserve"> </v>
          </cell>
          <cell r="DF445" t="str">
            <v xml:space="preserve"> </v>
          </cell>
          <cell r="DG445" t="str">
            <v xml:space="preserve"> </v>
          </cell>
          <cell r="DH445" t="str">
            <v>2. OESChrysler de Mexico1009028</v>
          </cell>
          <cell r="DI445">
            <v>0</v>
          </cell>
          <cell r="DJ445">
            <v>0</v>
          </cell>
          <cell r="DL445">
            <v>0</v>
          </cell>
          <cell r="DM445">
            <v>0</v>
          </cell>
          <cell r="DN445">
            <v>0</v>
          </cell>
          <cell r="DP445">
            <v>0</v>
          </cell>
          <cell r="DQ445">
            <v>0</v>
          </cell>
          <cell r="DR445">
            <v>0</v>
          </cell>
          <cell r="DT445">
            <v>0</v>
          </cell>
          <cell r="DU445">
            <v>0</v>
          </cell>
          <cell r="DV445">
            <v>0</v>
          </cell>
          <cell r="DX445">
            <v>0</v>
          </cell>
          <cell r="DY445">
            <v>0</v>
          </cell>
          <cell r="DZ445">
            <v>0</v>
          </cell>
          <cell r="EB445">
            <v>0</v>
          </cell>
          <cell r="EC445">
            <v>0</v>
          </cell>
          <cell r="ED445">
            <v>0</v>
          </cell>
          <cell r="EF445">
            <v>0</v>
          </cell>
          <cell r="EG445">
            <v>0</v>
          </cell>
          <cell r="EH445">
            <v>0</v>
          </cell>
          <cell r="EJ445">
            <v>0</v>
          </cell>
          <cell r="EK445">
            <v>0</v>
          </cell>
          <cell r="EL445">
            <v>0</v>
          </cell>
          <cell r="EN445">
            <v>0</v>
          </cell>
          <cell r="EO445">
            <v>0</v>
          </cell>
          <cell r="EP445">
            <v>0</v>
          </cell>
          <cell r="ER445">
            <v>0</v>
          </cell>
          <cell r="ES445">
            <v>0</v>
          </cell>
          <cell r="ET445">
            <v>0</v>
          </cell>
          <cell r="EV445">
            <v>0</v>
          </cell>
          <cell r="EW445">
            <v>0</v>
          </cell>
          <cell r="EX445">
            <v>0</v>
          </cell>
          <cell r="EZ445">
            <v>0</v>
          </cell>
          <cell r="FA445">
            <v>0</v>
          </cell>
          <cell r="FB445">
            <v>0</v>
          </cell>
          <cell r="FD445">
            <v>0</v>
          </cell>
          <cell r="FE445">
            <v>0</v>
          </cell>
          <cell r="FF445">
            <v>0</v>
          </cell>
          <cell r="FI445">
            <v>0</v>
          </cell>
          <cell r="FJ445">
            <v>0</v>
          </cell>
          <cell r="FK445">
            <v>0</v>
          </cell>
          <cell r="FM445">
            <v>0</v>
          </cell>
          <cell r="FN445">
            <v>0</v>
          </cell>
          <cell r="FO445">
            <v>0</v>
          </cell>
          <cell r="FQ445">
            <v>0</v>
          </cell>
          <cell r="FR445">
            <v>0</v>
          </cell>
          <cell r="FS445">
            <v>0</v>
          </cell>
          <cell r="FU445">
            <v>0</v>
          </cell>
          <cell r="FV445">
            <v>0</v>
          </cell>
          <cell r="FW445">
            <v>0</v>
          </cell>
          <cell r="FY445">
            <v>0</v>
          </cell>
          <cell r="FZ445">
            <v>0</v>
          </cell>
          <cell r="GA445">
            <v>0</v>
          </cell>
          <cell r="GC445">
            <v>0</v>
          </cell>
          <cell r="GD445">
            <v>0</v>
          </cell>
          <cell r="GE445">
            <v>0</v>
          </cell>
          <cell r="GG445">
            <v>0</v>
          </cell>
          <cell r="GH445">
            <v>0</v>
          </cell>
          <cell r="GI445">
            <v>0</v>
          </cell>
          <cell r="GK445">
            <v>0</v>
          </cell>
          <cell r="GL445">
            <v>0</v>
          </cell>
          <cell r="GM445">
            <v>0</v>
          </cell>
          <cell r="GO445">
            <v>0</v>
          </cell>
          <cell r="GP445">
            <v>0</v>
          </cell>
          <cell r="GQ445">
            <v>0</v>
          </cell>
          <cell r="GS445">
            <v>0</v>
          </cell>
          <cell r="GT445">
            <v>0</v>
          </cell>
          <cell r="GU445">
            <v>0</v>
          </cell>
          <cell r="GW445">
            <v>0</v>
          </cell>
          <cell r="GX445">
            <v>0</v>
          </cell>
          <cell r="GY445">
            <v>0</v>
          </cell>
          <cell r="HA445">
            <v>0</v>
          </cell>
          <cell r="HB445">
            <v>0</v>
          </cell>
          <cell r="HC445">
            <v>0</v>
          </cell>
        </row>
        <row r="446">
          <cell r="H446" t="str">
            <v>1009062</v>
          </cell>
          <cell r="I446" t="str">
            <v>USD</v>
          </cell>
          <cell r="J446" t="str">
            <v>RR T-300 1005101 SERVICE</v>
          </cell>
          <cell r="K446" t="str">
            <v>T4</v>
          </cell>
          <cell r="L446">
            <v>20.748828779999997</v>
          </cell>
          <cell r="M446">
            <v>20748.828779999996</v>
          </cell>
          <cell r="N446">
            <v>75.340699999999998</v>
          </cell>
          <cell r="R446">
            <v>75.340699999999998</v>
          </cell>
          <cell r="V446">
            <v>75.340699999999998</v>
          </cell>
          <cell r="Z446">
            <v>75.340699999999998</v>
          </cell>
          <cell r="AD446">
            <v>75.340699999999998</v>
          </cell>
          <cell r="AH446">
            <v>75.340699999999998</v>
          </cell>
          <cell r="AL446">
            <v>75.340699999999998</v>
          </cell>
          <cell r="AP446">
            <v>75.340699999999998</v>
          </cell>
          <cell r="AT446">
            <v>75.340699999999998</v>
          </cell>
          <cell r="AX446">
            <v>75.340699999999998</v>
          </cell>
          <cell r="BB446">
            <v>75.340699999999998</v>
          </cell>
          <cell r="BF446">
            <v>75.340699999999998</v>
          </cell>
          <cell r="BJ446">
            <v>75.340699999999998</v>
          </cell>
          <cell r="BK446">
            <v>0</v>
          </cell>
          <cell r="BL446" t="str">
            <v xml:space="preserve"> </v>
          </cell>
          <cell r="BM446" t="str">
            <v xml:space="preserve"> </v>
          </cell>
          <cell r="BN446" t="str">
            <v xml:space="preserve"> </v>
          </cell>
          <cell r="BO446" t="str">
            <v xml:space="preserve"> </v>
          </cell>
          <cell r="BP446" t="str">
            <v xml:space="preserve"> </v>
          </cell>
          <cell r="BQ446" t="str">
            <v xml:space="preserve"> </v>
          </cell>
          <cell r="BR446" t="str">
            <v xml:space="preserve"> </v>
          </cell>
          <cell r="BS446" t="str">
            <v xml:space="preserve"> </v>
          </cell>
          <cell r="BT446" t="str">
            <v xml:space="preserve"> </v>
          </cell>
          <cell r="BU446" t="str">
            <v xml:space="preserve"> </v>
          </cell>
          <cell r="BV446" t="str">
            <v xml:space="preserve"> </v>
          </cell>
          <cell r="BW446" t="str">
            <v xml:space="preserve"> </v>
          </cell>
          <cell r="BX446" t="str">
            <v xml:space="preserve"> </v>
          </cell>
          <cell r="BY446" t="str">
            <v xml:space="preserve"> </v>
          </cell>
          <cell r="BZ446" t="str">
            <v xml:space="preserve"> </v>
          </cell>
          <cell r="CA446" t="str">
            <v xml:space="preserve"> </v>
          </cell>
          <cell r="CB446" t="str">
            <v xml:space="preserve"> </v>
          </cell>
          <cell r="CC446" t="str">
            <v xml:space="preserve"> </v>
          </cell>
          <cell r="CD446" t="str">
            <v xml:space="preserve"> </v>
          </cell>
          <cell r="CE446" t="str">
            <v xml:space="preserve"> </v>
          </cell>
          <cell r="CF446" t="str">
            <v xml:space="preserve"> </v>
          </cell>
          <cell r="CG446" t="str">
            <v xml:space="preserve"> </v>
          </cell>
          <cell r="CH446" t="str">
            <v xml:space="preserve"> </v>
          </cell>
          <cell r="CI446" t="str">
            <v xml:space="preserve"> </v>
          </cell>
          <cell r="CJ446" t="str">
            <v xml:space="preserve"> </v>
          </cell>
          <cell r="CK446" t="str">
            <v xml:space="preserve"> </v>
          </cell>
          <cell r="CL446" t="str">
            <v xml:space="preserve"> </v>
          </cell>
          <cell r="CM446" t="str">
            <v xml:space="preserve"> </v>
          </cell>
          <cell r="CN446" t="str">
            <v xml:space="preserve"> </v>
          </cell>
          <cell r="CO446" t="str">
            <v xml:space="preserve"> </v>
          </cell>
          <cell r="CP446" t="str">
            <v xml:space="preserve"> </v>
          </cell>
          <cell r="CQ446" t="str">
            <v xml:space="preserve"> </v>
          </cell>
          <cell r="CR446" t="str">
            <v xml:space="preserve"> </v>
          </cell>
          <cell r="CS446" t="str">
            <v xml:space="preserve"> </v>
          </cell>
          <cell r="CT446" t="str">
            <v xml:space="preserve"> </v>
          </cell>
          <cell r="CU446" t="str">
            <v xml:space="preserve"> </v>
          </cell>
          <cell r="CV446" t="str">
            <v xml:space="preserve"> </v>
          </cell>
          <cell r="CW446" t="str">
            <v xml:space="preserve"> </v>
          </cell>
          <cell r="CX446" t="str">
            <v xml:space="preserve"> </v>
          </cell>
          <cell r="CY446" t="str">
            <v xml:space="preserve"> </v>
          </cell>
          <cell r="CZ446" t="str">
            <v xml:space="preserve"> </v>
          </cell>
          <cell r="DA446" t="str">
            <v xml:space="preserve"> </v>
          </cell>
          <cell r="DB446" t="str">
            <v xml:space="preserve"> </v>
          </cell>
          <cell r="DC446" t="str">
            <v xml:space="preserve"> </v>
          </cell>
          <cell r="DD446" t="str">
            <v xml:space="preserve"> </v>
          </cell>
          <cell r="DE446" t="str">
            <v xml:space="preserve"> </v>
          </cell>
          <cell r="DF446" t="str">
            <v xml:space="preserve"> </v>
          </cell>
          <cell r="DG446" t="str">
            <v xml:space="preserve"> </v>
          </cell>
          <cell r="DH446" t="str">
            <v>2. OESChrysler de Mexico1009062</v>
          </cell>
          <cell r="DI446">
            <v>0</v>
          </cell>
          <cell r="DJ446">
            <v>0</v>
          </cell>
          <cell r="DL446">
            <v>0</v>
          </cell>
          <cell r="DM446">
            <v>0</v>
          </cell>
          <cell r="DN446">
            <v>0</v>
          </cell>
          <cell r="DP446">
            <v>0</v>
          </cell>
          <cell r="DQ446">
            <v>0</v>
          </cell>
          <cell r="DR446">
            <v>0</v>
          </cell>
          <cell r="DT446">
            <v>0</v>
          </cell>
          <cell r="DU446">
            <v>0</v>
          </cell>
          <cell r="DV446">
            <v>0</v>
          </cell>
          <cell r="DX446">
            <v>0</v>
          </cell>
          <cell r="DY446">
            <v>0</v>
          </cell>
          <cell r="DZ446">
            <v>0</v>
          </cell>
          <cell r="EB446">
            <v>0</v>
          </cell>
          <cell r="EC446">
            <v>0</v>
          </cell>
          <cell r="ED446">
            <v>0</v>
          </cell>
          <cell r="EF446">
            <v>0</v>
          </cell>
          <cell r="EG446">
            <v>0</v>
          </cell>
          <cell r="EH446">
            <v>0</v>
          </cell>
          <cell r="EJ446">
            <v>0</v>
          </cell>
          <cell r="EK446">
            <v>0</v>
          </cell>
          <cell r="EL446">
            <v>0</v>
          </cell>
          <cell r="EN446">
            <v>0</v>
          </cell>
          <cell r="EO446">
            <v>0</v>
          </cell>
          <cell r="EP446">
            <v>0</v>
          </cell>
          <cell r="ER446">
            <v>0</v>
          </cell>
          <cell r="ES446">
            <v>0</v>
          </cell>
          <cell r="ET446">
            <v>0</v>
          </cell>
          <cell r="EV446">
            <v>0</v>
          </cell>
          <cell r="EW446">
            <v>0</v>
          </cell>
          <cell r="EX446">
            <v>0</v>
          </cell>
          <cell r="EZ446">
            <v>0</v>
          </cell>
          <cell r="FA446">
            <v>0</v>
          </cell>
          <cell r="FB446">
            <v>0</v>
          </cell>
          <cell r="FD446">
            <v>0</v>
          </cell>
          <cell r="FE446">
            <v>0</v>
          </cell>
          <cell r="FF446">
            <v>0</v>
          </cell>
          <cell r="FI446">
            <v>0</v>
          </cell>
          <cell r="FJ446">
            <v>0</v>
          </cell>
          <cell r="FK446">
            <v>0</v>
          </cell>
          <cell r="FM446">
            <v>0</v>
          </cell>
          <cell r="FN446">
            <v>0</v>
          </cell>
          <cell r="FO446">
            <v>0</v>
          </cell>
          <cell r="FQ446">
            <v>0</v>
          </cell>
          <cell r="FR446">
            <v>0</v>
          </cell>
          <cell r="FS446">
            <v>0</v>
          </cell>
          <cell r="FU446">
            <v>0</v>
          </cell>
          <cell r="FV446">
            <v>0</v>
          </cell>
          <cell r="FW446">
            <v>0</v>
          </cell>
          <cell r="FY446">
            <v>0</v>
          </cell>
          <cell r="FZ446">
            <v>0</v>
          </cell>
          <cell r="GA446">
            <v>0</v>
          </cell>
          <cell r="GC446">
            <v>0</v>
          </cell>
          <cell r="GD446">
            <v>0</v>
          </cell>
          <cell r="GE446">
            <v>0</v>
          </cell>
          <cell r="GG446">
            <v>0</v>
          </cell>
          <cell r="GH446">
            <v>0</v>
          </cell>
          <cell r="GI446">
            <v>0</v>
          </cell>
          <cell r="GK446">
            <v>0</v>
          </cell>
          <cell r="GL446">
            <v>0</v>
          </cell>
          <cell r="GM446">
            <v>0</v>
          </cell>
          <cell r="GO446">
            <v>0</v>
          </cell>
          <cell r="GP446">
            <v>0</v>
          </cell>
          <cell r="GQ446">
            <v>0</v>
          </cell>
          <cell r="GS446">
            <v>0</v>
          </cell>
          <cell r="GT446">
            <v>0</v>
          </cell>
          <cell r="GU446">
            <v>0</v>
          </cell>
          <cell r="GW446">
            <v>0</v>
          </cell>
          <cell r="GX446">
            <v>0</v>
          </cell>
          <cell r="GY446">
            <v>0</v>
          </cell>
          <cell r="HA446">
            <v>0</v>
          </cell>
          <cell r="HB446">
            <v>0</v>
          </cell>
          <cell r="HC446">
            <v>0</v>
          </cell>
        </row>
        <row r="447">
          <cell r="H447" t="str">
            <v>1009063</v>
          </cell>
          <cell r="I447" t="str">
            <v>USD</v>
          </cell>
          <cell r="J447" t="str">
            <v>RR T-300 1005098 SERVICE</v>
          </cell>
          <cell r="K447" t="str">
            <v>T4</v>
          </cell>
          <cell r="L447">
            <v>24.468938910000002</v>
          </cell>
          <cell r="M447">
            <v>24468.938910000001</v>
          </cell>
          <cell r="N447">
            <v>67.463300000000004</v>
          </cell>
          <cell r="R447">
            <v>67.463300000000004</v>
          </cell>
          <cell r="V447">
            <v>67.463300000000004</v>
          </cell>
          <cell r="Z447">
            <v>67.463300000000004</v>
          </cell>
          <cell r="AD447">
            <v>67.463300000000004</v>
          </cell>
          <cell r="AH447">
            <v>67.463300000000004</v>
          </cell>
          <cell r="AL447">
            <v>67.463300000000004</v>
          </cell>
          <cell r="AP447">
            <v>67.463300000000004</v>
          </cell>
          <cell r="AT447">
            <v>67.463300000000004</v>
          </cell>
          <cell r="AX447">
            <v>67.463300000000004</v>
          </cell>
          <cell r="BB447">
            <v>67.463300000000004</v>
          </cell>
          <cell r="BF447">
            <v>67.463300000000004</v>
          </cell>
          <cell r="BJ447">
            <v>67.463300000000004</v>
          </cell>
          <cell r="BK447">
            <v>0</v>
          </cell>
          <cell r="BL447" t="str">
            <v xml:space="preserve"> </v>
          </cell>
          <cell r="BM447" t="str">
            <v xml:space="preserve"> </v>
          </cell>
          <cell r="BN447" t="str">
            <v xml:space="preserve"> </v>
          </cell>
          <cell r="BO447" t="str">
            <v xml:space="preserve"> </v>
          </cell>
          <cell r="BP447" t="str">
            <v xml:space="preserve"> </v>
          </cell>
          <cell r="BQ447" t="str">
            <v xml:space="preserve"> </v>
          </cell>
          <cell r="BR447" t="str">
            <v xml:space="preserve"> </v>
          </cell>
          <cell r="BS447" t="str">
            <v xml:space="preserve"> </v>
          </cell>
          <cell r="BT447" t="str">
            <v xml:space="preserve"> </v>
          </cell>
          <cell r="BU447" t="str">
            <v xml:space="preserve"> </v>
          </cell>
          <cell r="BV447" t="str">
            <v xml:space="preserve"> </v>
          </cell>
          <cell r="BW447" t="str">
            <v xml:space="preserve"> </v>
          </cell>
          <cell r="BX447" t="str">
            <v xml:space="preserve"> </v>
          </cell>
          <cell r="BY447" t="str">
            <v xml:space="preserve"> </v>
          </cell>
          <cell r="BZ447" t="str">
            <v xml:space="preserve"> </v>
          </cell>
          <cell r="CA447" t="str">
            <v xml:space="preserve"> </v>
          </cell>
          <cell r="CB447" t="str">
            <v xml:space="preserve"> </v>
          </cell>
          <cell r="CC447" t="str">
            <v xml:space="preserve"> </v>
          </cell>
          <cell r="CD447" t="str">
            <v xml:space="preserve"> </v>
          </cell>
          <cell r="CE447" t="str">
            <v xml:space="preserve"> </v>
          </cell>
          <cell r="CF447" t="str">
            <v xml:space="preserve"> </v>
          </cell>
          <cell r="CG447" t="str">
            <v xml:space="preserve"> </v>
          </cell>
          <cell r="CH447" t="str">
            <v xml:space="preserve"> </v>
          </cell>
          <cell r="CI447" t="str">
            <v xml:space="preserve"> </v>
          </cell>
          <cell r="CJ447" t="str">
            <v xml:space="preserve"> </v>
          </cell>
          <cell r="CK447" t="str">
            <v xml:space="preserve"> </v>
          </cell>
          <cell r="CL447" t="str">
            <v xml:space="preserve"> </v>
          </cell>
          <cell r="CM447" t="str">
            <v xml:space="preserve"> </v>
          </cell>
          <cell r="CN447" t="str">
            <v xml:space="preserve"> </v>
          </cell>
          <cell r="CO447" t="str">
            <v xml:space="preserve"> </v>
          </cell>
          <cell r="CP447" t="str">
            <v xml:space="preserve"> </v>
          </cell>
          <cell r="CQ447" t="str">
            <v xml:space="preserve"> </v>
          </cell>
          <cell r="CR447" t="str">
            <v xml:space="preserve"> </v>
          </cell>
          <cell r="CS447" t="str">
            <v xml:space="preserve"> </v>
          </cell>
          <cell r="CT447" t="str">
            <v xml:space="preserve"> </v>
          </cell>
          <cell r="CU447" t="str">
            <v xml:space="preserve"> </v>
          </cell>
          <cell r="CV447" t="str">
            <v xml:space="preserve"> </v>
          </cell>
          <cell r="CW447" t="str">
            <v xml:space="preserve"> </v>
          </cell>
          <cell r="CX447" t="str">
            <v xml:space="preserve"> </v>
          </cell>
          <cell r="CY447" t="str">
            <v xml:space="preserve"> </v>
          </cell>
          <cell r="CZ447" t="str">
            <v xml:space="preserve"> </v>
          </cell>
          <cell r="DA447" t="str">
            <v xml:space="preserve"> </v>
          </cell>
          <cell r="DB447" t="str">
            <v xml:space="preserve"> </v>
          </cell>
          <cell r="DC447" t="str">
            <v xml:space="preserve"> </v>
          </cell>
          <cell r="DD447" t="str">
            <v xml:space="preserve"> </v>
          </cell>
          <cell r="DE447" t="str">
            <v xml:space="preserve"> </v>
          </cell>
          <cell r="DF447" t="str">
            <v xml:space="preserve"> </v>
          </cell>
          <cell r="DG447" t="str">
            <v xml:space="preserve"> </v>
          </cell>
          <cell r="DH447" t="str">
            <v>2. OESChrysler de Mexico1009063</v>
          </cell>
          <cell r="DI447">
            <v>0</v>
          </cell>
          <cell r="DJ447">
            <v>0</v>
          </cell>
          <cell r="DL447">
            <v>0</v>
          </cell>
          <cell r="DM447">
            <v>0</v>
          </cell>
          <cell r="DN447">
            <v>0</v>
          </cell>
          <cell r="DP447">
            <v>0</v>
          </cell>
          <cell r="DQ447">
            <v>0</v>
          </cell>
          <cell r="DR447">
            <v>0</v>
          </cell>
          <cell r="DT447">
            <v>0</v>
          </cell>
          <cell r="DU447">
            <v>0</v>
          </cell>
          <cell r="DV447">
            <v>0</v>
          </cell>
          <cell r="DX447">
            <v>0</v>
          </cell>
          <cell r="DY447">
            <v>0</v>
          </cell>
          <cell r="DZ447">
            <v>0</v>
          </cell>
          <cell r="EB447">
            <v>0</v>
          </cell>
          <cell r="EC447">
            <v>0</v>
          </cell>
          <cell r="ED447">
            <v>0</v>
          </cell>
          <cell r="EF447">
            <v>0</v>
          </cell>
          <cell r="EG447">
            <v>0</v>
          </cell>
          <cell r="EH447">
            <v>0</v>
          </cell>
          <cell r="EJ447">
            <v>0</v>
          </cell>
          <cell r="EK447">
            <v>0</v>
          </cell>
          <cell r="EL447">
            <v>0</v>
          </cell>
          <cell r="EN447">
            <v>0</v>
          </cell>
          <cell r="EO447">
            <v>0</v>
          </cell>
          <cell r="EP447">
            <v>0</v>
          </cell>
          <cell r="ER447">
            <v>0</v>
          </cell>
          <cell r="ES447">
            <v>0</v>
          </cell>
          <cell r="ET447">
            <v>0</v>
          </cell>
          <cell r="EV447">
            <v>0</v>
          </cell>
          <cell r="EW447">
            <v>0</v>
          </cell>
          <cell r="EX447">
            <v>0</v>
          </cell>
          <cell r="EZ447">
            <v>0</v>
          </cell>
          <cell r="FA447">
            <v>0</v>
          </cell>
          <cell r="FB447">
            <v>0</v>
          </cell>
          <cell r="FD447">
            <v>0</v>
          </cell>
          <cell r="FE447">
            <v>0</v>
          </cell>
          <cell r="FF447">
            <v>0</v>
          </cell>
          <cell r="FI447">
            <v>0</v>
          </cell>
          <cell r="FJ447">
            <v>0</v>
          </cell>
          <cell r="FK447">
            <v>0</v>
          </cell>
          <cell r="FM447">
            <v>0</v>
          </cell>
          <cell r="FN447">
            <v>0</v>
          </cell>
          <cell r="FO447">
            <v>0</v>
          </cell>
          <cell r="FQ447">
            <v>0</v>
          </cell>
          <cell r="FR447">
            <v>0</v>
          </cell>
          <cell r="FS447">
            <v>0</v>
          </cell>
          <cell r="FU447">
            <v>0</v>
          </cell>
          <cell r="FV447">
            <v>0</v>
          </cell>
          <cell r="FW447">
            <v>0</v>
          </cell>
          <cell r="FY447">
            <v>0</v>
          </cell>
          <cell r="FZ447">
            <v>0</v>
          </cell>
          <cell r="GA447">
            <v>0</v>
          </cell>
          <cell r="GC447">
            <v>0</v>
          </cell>
          <cell r="GD447">
            <v>0</v>
          </cell>
          <cell r="GE447">
            <v>0</v>
          </cell>
          <cell r="GG447">
            <v>0</v>
          </cell>
          <cell r="GH447">
            <v>0</v>
          </cell>
          <cell r="GI447">
            <v>0</v>
          </cell>
          <cell r="GK447">
            <v>0</v>
          </cell>
          <cell r="GL447">
            <v>0</v>
          </cell>
          <cell r="GM447">
            <v>0</v>
          </cell>
          <cell r="GO447">
            <v>0</v>
          </cell>
          <cell r="GP447">
            <v>0</v>
          </cell>
          <cell r="GQ447">
            <v>0</v>
          </cell>
          <cell r="GS447">
            <v>0</v>
          </cell>
          <cell r="GT447">
            <v>0</v>
          </cell>
          <cell r="GU447">
            <v>0</v>
          </cell>
          <cell r="GW447">
            <v>0</v>
          </cell>
          <cell r="GX447">
            <v>0</v>
          </cell>
          <cell r="GY447">
            <v>0</v>
          </cell>
          <cell r="HA447">
            <v>0</v>
          </cell>
          <cell r="HB447">
            <v>0</v>
          </cell>
          <cell r="HC447">
            <v>0</v>
          </cell>
        </row>
        <row r="448">
          <cell r="H448" t="str">
            <v>1009064</v>
          </cell>
          <cell r="I448" t="str">
            <v>USD</v>
          </cell>
          <cell r="J448" t="str">
            <v>RR T-300 1005087 SERVICE</v>
          </cell>
          <cell r="K448" t="str">
            <v>T4</v>
          </cell>
          <cell r="L448">
            <v>8.0251084800000001</v>
          </cell>
          <cell r="M448">
            <v>8025.1084799999999</v>
          </cell>
          <cell r="N448">
            <v>64.614400000000003</v>
          </cell>
          <cell r="R448">
            <v>64.614400000000003</v>
          </cell>
          <cell r="V448">
            <v>64.614400000000003</v>
          </cell>
          <cell r="Z448">
            <v>64.614400000000003</v>
          </cell>
          <cell r="AD448">
            <v>64.614400000000003</v>
          </cell>
          <cell r="AH448">
            <v>64.614400000000003</v>
          </cell>
          <cell r="AL448">
            <v>64.614400000000003</v>
          </cell>
          <cell r="AP448">
            <v>64.614400000000003</v>
          </cell>
          <cell r="AT448">
            <v>64.614400000000003</v>
          </cell>
          <cell r="AX448">
            <v>64.614400000000003</v>
          </cell>
          <cell r="BB448">
            <v>64.614400000000003</v>
          </cell>
          <cell r="BF448">
            <v>64.614400000000003</v>
          </cell>
          <cell r="BJ448">
            <v>64.614400000000003</v>
          </cell>
          <cell r="BK448">
            <v>0</v>
          </cell>
          <cell r="BL448" t="str">
            <v xml:space="preserve"> </v>
          </cell>
          <cell r="BM448" t="str">
            <v xml:space="preserve"> </v>
          </cell>
          <cell r="BN448" t="str">
            <v xml:space="preserve"> </v>
          </cell>
          <cell r="BO448" t="str">
            <v xml:space="preserve"> </v>
          </cell>
          <cell r="BP448" t="str">
            <v xml:space="preserve"> </v>
          </cell>
          <cell r="BQ448" t="str">
            <v xml:space="preserve"> </v>
          </cell>
          <cell r="BR448" t="str">
            <v xml:space="preserve"> </v>
          </cell>
          <cell r="BS448" t="str">
            <v xml:space="preserve"> </v>
          </cell>
          <cell r="BT448" t="str">
            <v xml:space="preserve"> </v>
          </cell>
          <cell r="BU448" t="str">
            <v xml:space="preserve"> </v>
          </cell>
          <cell r="BV448" t="str">
            <v xml:space="preserve"> </v>
          </cell>
          <cell r="BW448" t="str">
            <v xml:space="preserve"> </v>
          </cell>
          <cell r="BX448" t="str">
            <v xml:space="preserve"> </v>
          </cell>
          <cell r="BY448" t="str">
            <v xml:space="preserve"> </v>
          </cell>
          <cell r="BZ448" t="str">
            <v xml:space="preserve"> </v>
          </cell>
          <cell r="CA448" t="str">
            <v xml:space="preserve"> </v>
          </cell>
          <cell r="CB448" t="str">
            <v xml:space="preserve"> </v>
          </cell>
          <cell r="CC448" t="str">
            <v xml:space="preserve"> </v>
          </cell>
          <cell r="CD448" t="str">
            <v xml:space="preserve"> </v>
          </cell>
          <cell r="CE448" t="str">
            <v xml:space="preserve"> </v>
          </cell>
          <cell r="CF448" t="str">
            <v xml:space="preserve"> </v>
          </cell>
          <cell r="CG448" t="str">
            <v xml:space="preserve"> </v>
          </cell>
          <cell r="CH448" t="str">
            <v xml:space="preserve"> </v>
          </cell>
          <cell r="CI448" t="str">
            <v xml:space="preserve"> </v>
          </cell>
          <cell r="CJ448" t="str">
            <v xml:space="preserve"> </v>
          </cell>
          <cell r="CK448" t="str">
            <v xml:space="preserve"> </v>
          </cell>
          <cell r="CL448" t="str">
            <v xml:space="preserve"> </v>
          </cell>
          <cell r="CM448" t="str">
            <v xml:space="preserve"> </v>
          </cell>
          <cell r="CN448" t="str">
            <v xml:space="preserve"> </v>
          </cell>
          <cell r="CO448" t="str">
            <v xml:space="preserve"> </v>
          </cell>
          <cell r="CP448" t="str">
            <v xml:space="preserve"> </v>
          </cell>
          <cell r="CQ448" t="str">
            <v xml:space="preserve"> </v>
          </cell>
          <cell r="CR448" t="str">
            <v xml:space="preserve"> </v>
          </cell>
          <cell r="CS448" t="str">
            <v xml:space="preserve"> </v>
          </cell>
          <cell r="CT448" t="str">
            <v xml:space="preserve"> </v>
          </cell>
          <cell r="CU448" t="str">
            <v xml:space="preserve"> </v>
          </cell>
          <cell r="CV448" t="str">
            <v xml:space="preserve"> </v>
          </cell>
          <cell r="CW448" t="str">
            <v xml:space="preserve"> </v>
          </cell>
          <cell r="CX448" t="str">
            <v xml:space="preserve"> </v>
          </cell>
          <cell r="CY448" t="str">
            <v xml:space="preserve"> </v>
          </cell>
          <cell r="CZ448" t="str">
            <v xml:space="preserve"> </v>
          </cell>
          <cell r="DA448" t="str">
            <v xml:space="preserve"> </v>
          </cell>
          <cell r="DB448" t="str">
            <v xml:space="preserve"> </v>
          </cell>
          <cell r="DC448" t="str">
            <v xml:space="preserve"> </v>
          </cell>
          <cell r="DD448" t="str">
            <v xml:space="preserve"> </v>
          </cell>
          <cell r="DE448" t="str">
            <v xml:space="preserve"> </v>
          </cell>
          <cell r="DF448" t="str">
            <v xml:space="preserve"> </v>
          </cell>
          <cell r="DG448" t="str">
            <v xml:space="preserve"> </v>
          </cell>
          <cell r="DH448" t="str">
            <v>2. OESChrysler de Mexico1009064</v>
          </cell>
          <cell r="DI448">
            <v>0</v>
          </cell>
          <cell r="DJ448">
            <v>0</v>
          </cell>
          <cell r="DL448">
            <v>0</v>
          </cell>
          <cell r="DM448">
            <v>0</v>
          </cell>
          <cell r="DN448">
            <v>0</v>
          </cell>
          <cell r="DP448">
            <v>0</v>
          </cell>
          <cell r="DQ448">
            <v>0</v>
          </cell>
          <cell r="DR448">
            <v>0</v>
          </cell>
          <cell r="DT448">
            <v>0</v>
          </cell>
          <cell r="DU448">
            <v>0</v>
          </cell>
          <cell r="DV448">
            <v>0</v>
          </cell>
          <cell r="DX448">
            <v>0</v>
          </cell>
          <cell r="DY448">
            <v>0</v>
          </cell>
          <cell r="DZ448">
            <v>0</v>
          </cell>
          <cell r="EB448">
            <v>0</v>
          </cell>
          <cell r="EC448">
            <v>0</v>
          </cell>
          <cell r="ED448">
            <v>0</v>
          </cell>
          <cell r="EF448">
            <v>0</v>
          </cell>
          <cell r="EG448">
            <v>0</v>
          </cell>
          <cell r="EH448">
            <v>0</v>
          </cell>
          <cell r="EJ448">
            <v>0</v>
          </cell>
          <cell r="EK448">
            <v>0</v>
          </cell>
          <cell r="EL448">
            <v>0</v>
          </cell>
          <cell r="EN448">
            <v>0</v>
          </cell>
          <cell r="EO448">
            <v>0</v>
          </cell>
          <cell r="EP448">
            <v>0</v>
          </cell>
          <cell r="ER448">
            <v>0</v>
          </cell>
          <cell r="ES448">
            <v>0</v>
          </cell>
          <cell r="ET448">
            <v>0</v>
          </cell>
          <cell r="EV448">
            <v>0</v>
          </cell>
          <cell r="EW448">
            <v>0</v>
          </cell>
          <cell r="EX448">
            <v>0</v>
          </cell>
          <cell r="EZ448">
            <v>0</v>
          </cell>
          <cell r="FA448">
            <v>0</v>
          </cell>
          <cell r="FB448">
            <v>0</v>
          </cell>
          <cell r="FD448">
            <v>0</v>
          </cell>
          <cell r="FE448">
            <v>0</v>
          </cell>
          <cell r="FF448">
            <v>0</v>
          </cell>
          <cell r="FI448">
            <v>0</v>
          </cell>
          <cell r="FJ448">
            <v>0</v>
          </cell>
          <cell r="FK448">
            <v>0</v>
          </cell>
          <cell r="FM448">
            <v>0</v>
          </cell>
          <cell r="FN448">
            <v>0</v>
          </cell>
          <cell r="FO448">
            <v>0</v>
          </cell>
          <cell r="FQ448">
            <v>0</v>
          </cell>
          <cell r="FR448">
            <v>0</v>
          </cell>
          <cell r="FS448">
            <v>0</v>
          </cell>
          <cell r="FU448">
            <v>0</v>
          </cell>
          <cell r="FV448">
            <v>0</v>
          </cell>
          <cell r="FW448">
            <v>0</v>
          </cell>
          <cell r="FY448">
            <v>0</v>
          </cell>
          <cell r="FZ448">
            <v>0</v>
          </cell>
          <cell r="GA448">
            <v>0</v>
          </cell>
          <cell r="GC448">
            <v>0</v>
          </cell>
          <cell r="GD448">
            <v>0</v>
          </cell>
          <cell r="GE448">
            <v>0</v>
          </cell>
          <cell r="GG448">
            <v>0</v>
          </cell>
          <cell r="GH448">
            <v>0</v>
          </cell>
          <cell r="GI448">
            <v>0</v>
          </cell>
          <cell r="GK448">
            <v>0</v>
          </cell>
          <cell r="GL448">
            <v>0</v>
          </cell>
          <cell r="GM448">
            <v>0</v>
          </cell>
          <cell r="GO448">
            <v>0</v>
          </cell>
          <cell r="GP448">
            <v>0</v>
          </cell>
          <cell r="GQ448">
            <v>0</v>
          </cell>
          <cell r="GS448">
            <v>0</v>
          </cell>
          <cell r="GT448">
            <v>0</v>
          </cell>
          <cell r="GU448">
            <v>0</v>
          </cell>
          <cell r="GW448">
            <v>0</v>
          </cell>
          <cell r="GX448">
            <v>0</v>
          </cell>
          <cell r="GY448">
            <v>0</v>
          </cell>
          <cell r="HA448">
            <v>0</v>
          </cell>
          <cell r="HB448">
            <v>0</v>
          </cell>
          <cell r="HC448">
            <v>0</v>
          </cell>
        </row>
        <row r="449">
          <cell r="H449" t="str">
            <v>1009065</v>
          </cell>
          <cell r="I449" t="str">
            <v>USD</v>
          </cell>
          <cell r="J449" t="str">
            <v>RR T-300 1005090</v>
          </cell>
          <cell r="K449" t="str">
            <v>T4</v>
          </cell>
          <cell r="L449">
            <v>9.0914011200000004</v>
          </cell>
          <cell r="M449">
            <v>9091.4011200000004</v>
          </cell>
          <cell r="N449">
            <v>70.149699999999996</v>
          </cell>
          <cell r="R449">
            <v>70.149699999999996</v>
          </cell>
          <cell r="V449">
            <v>70.149699999999996</v>
          </cell>
          <cell r="Z449">
            <v>70.149699999999996</v>
          </cell>
          <cell r="AD449">
            <v>70.149699999999996</v>
          </cell>
          <cell r="AH449">
            <v>70.149699999999996</v>
          </cell>
          <cell r="AL449">
            <v>70.149699999999996</v>
          </cell>
          <cell r="AP449">
            <v>70.149699999999996</v>
          </cell>
          <cell r="AT449">
            <v>70.149699999999996</v>
          </cell>
          <cell r="AX449">
            <v>70.149699999999996</v>
          </cell>
          <cell r="BB449">
            <v>70.149699999999996</v>
          </cell>
          <cell r="BF449">
            <v>70.149699999999996</v>
          </cell>
          <cell r="BJ449">
            <v>70.149699999999996</v>
          </cell>
          <cell r="BK449">
            <v>0</v>
          </cell>
          <cell r="BL449" t="str">
            <v xml:space="preserve"> </v>
          </cell>
          <cell r="BM449" t="str">
            <v xml:space="preserve"> </v>
          </cell>
          <cell r="BN449" t="str">
            <v xml:space="preserve"> </v>
          </cell>
          <cell r="BO449" t="str">
            <v xml:space="preserve"> </v>
          </cell>
          <cell r="BP449" t="str">
            <v xml:space="preserve"> </v>
          </cell>
          <cell r="BQ449" t="str">
            <v xml:space="preserve"> </v>
          </cell>
          <cell r="BR449" t="str">
            <v xml:space="preserve"> </v>
          </cell>
          <cell r="BS449" t="str">
            <v xml:space="preserve"> </v>
          </cell>
          <cell r="BT449" t="str">
            <v xml:space="preserve"> </v>
          </cell>
          <cell r="BU449" t="str">
            <v xml:space="preserve"> </v>
          </cell>
          <cell r="BV449" t="str">
            <v xml:space="preserve"> </v>
          </cell>
          <cell r="BW449" t="str">
            <v xml:space="preserve"> </v>
          </cell>
          <cell r="BX449" t="str">
            <v xml:space="preserve"> </v>
          </cell>
          <cell r="BY449" t="str">
            <v xml:space="preserve"> </v>
          </cell>
          <cell r="BZ449" t="str">
            <v xml:space="preserve"> </v>
          </cell>
          <cell r="CA449" t="str">
            <v xml:space="preserve"> </v>
          </cell>
          <cell r="CB449" t="str">
            <v xml:space="preserve"> </v>
          </cell>
          <cell r="CC449" t="str">
            <v xml:space="preserve"> </v>
          </cell>
          <cell r="CD449" t="str">
            <v xml:space="preserve"> </v>
          </cell>
          <cell r="CE449" t="str">
            <v xml:space="preserve"> </v>
          </cell>
          <cell r="CF449" t="str">
            <v xml:space="preserve"> </v>
          </cell>
          <cell r="CG449" t="str">
            <v xml:space="preserve"> </v>
          </cell>
          <cell r="CH449" t="str">
            <v xml:space="preserve"> </v>
          </cell>
          <cell r="CI449" t="str">
            <v xml:space="preserve"> </v>
          </cell>
          <cell r="CJ449" t="str">
            <v xml:space="preserve"> </v>
          </cell>
          <cell r="CK449" t="str">
            <v xml:space="preserve"> </v>
          </cell>
          <cell r="CL449" t="str">
            <v xml:space="preserve"> </v>
          </cell>
          <cell r="CM449" t="str">
            <v xml:space="preserve"> </v>
          </cell>
          <cell r="CN449" t="str">
            <v xml:space="preserve"> </v>
          </cell>
          <cell r="CO449" t="str">
            <v xml:space="preserve"> </v>
          </cell>
          <cell r="CP449" t="str">
            <v xml:space="preserve"> </v>
          </cell>
          <cell r="CQ449" t="str">
            <v xml:space="preserve"> </v>
          </cell>
          <cell r="CR449" t="str">
            <v xml:space="preserve"> </v>
          </cell>
          <cell r="CS449" t="str">
            <v xml:space="preserve"> </v>
          </cell>
          <cell r="CT449" t="str">
            <v xml:space="preserve"> </v>
          </cell>
          <cell r="CU449" t="str">
            <v xml:space="preserve"> </v>
          </cell>
          <cell r="CV449" t="str">
            <v xml:space="preserve"> </v>
          </cell>
          <cell r="CW449" t="str">
            <v xml:space="preserve"> </v>
          </cell>
          <cell r="CX449" t="str">
            <v xml:space="preserve"> </v>
          </cell>
          <cell r="CY449" t="str">
            <v xml:space="preserve"> </v>
          </cell>
          <cell r="CZ449" t="str">
            <v xml:space="preserve"> </v>
          </cell>
          <cell r="DA449" t="str">
            <v xml:space="preserve"> </v>
          </cell>
          <cell r="DB449" t="str">
            <v xml:space="preserve"> </v>
          </cell>
          <cell r="DC449" t="str">
            <v xml:space="preserve"> </v>
          </cell>
          <cell r="DD449" t="str">
            <v xml:space="preserve"> </v>
          </cell>
          <cell r="DE449" t="str">
            <v xml:space="preserve"> </v>
          </cell>
          <cell r="DF449" t="str">
            <v xml:space="preserve"> </v>
          </cell>
          <cell r="DG449" t="str">
            <v xml:space="preserve"> </v>
          </cell>
          <cell r="DH449" t="str">
            <v>2. OESChrysler de Mexico1009065</v>
          </cell>
          <cell r="DI449">
            <v>0</v>
          </cell>
          <cell r="DJ449">
            <v>0</v>
          </cell>
          <cell r="DL449">
            <v>0</v>
          </cell>
          <cell r="DM449">
            <v>0</v>
          </cell>
          <cell r="DN449">
            <v>0</v>
          </cell>
          <cell r="DP449">
            <v>0</v>
          </cell>
          <cell r="DQ449">
            <v>0</v>
          </cell>
          <cell r="DR449">
            <v>0</v>
          </cell>
          <cell r="DT449">
            <v>0</v>
          </cell>
          <cell r="DU449">
            <v>0</v>
          </cell>
          <cell r="DV449">
            <v>0</v>
          </cell>
          <cell r="DX449">
            <v>0</v>
          </cell>
          <cell r="DY449">
            <v>0</v>
          </cell>
          <cell r="DZ449">
            <v>0</v>
          </cell>
          <cell r="EB449">
            <v>0</v>
          </cell>
          <cell r="EC449">
            <v>0</v>
          </cell>
          <cell r="ED449">
            <v>0</v>
          </cell>
          <cell r="EF449">
            <v>0</v>
          </cell>
          <cell r="EG449">
            <v>0</v>
          </cell>
          <cell r="EH449">
            <v>0</v>
          </cell>
          <cell r="EJ449">
            <v>0</v>
          </cell>
          <cell r="EK449">
            <v>0</v>
          </cell>
          <cell r="EL449">
            <v>0</v>
          </cell>
          <cell r="EN449">
            <v>0</v>
          </cell>
          <cell r="EO449">
            <v>0</v>
          </cell>
          <cell r="EP449">
            <v>0</v>
          </cell>
          <cell r="ER449">
            <v>0</v>
          </cell>
          <cell r="ES449">
            <v>0</v>
          </cell>
          <cell r="ET449">
            <v>0</v>
          </cell>
          <cell r="EV449">
            <v>0</v>
          </cell>
          <cell r="EW449">
            <v>0</v>
          </cell>
          <cell r="EX449">
            <v>0</v>
          </cell>
          <cell r="EZ449">
            <v>0</v>
          </cell>
          <cell r="FA449">
            <v>0</v>
          </cell>
          <cell r="FB449">
            <v>0</v>
          </cell>
          <cell r="FD449">
            <v>0</v>
          </cell>
          <cell r="FE449">
            <v>0</v>
          </cell>
          <cell r="FF449">
            <v>0</v>
          </cell>
          <cell r="FI449">
            <v>0</v>
          </cell>
          <cell r="FJ449">
            <v>0</v>
          </cell>
          <cell r="FK449">
            <v>0</v>
          </cell>
          <cell r="FM449">
            <v>0</v>
          </cell>
          <cell r="FN449">
            <v>0</v>
          </cell>
          <cell r="FO449">
            <v>0</v>
          </cell>
          <cell r="FQ449">
            <v>0</v>
          </cell>
          <cell r="FR449">
            <v>0</v>
          </cell>
          <cell r="FS449">
            <v>0</v>
          </cell>
          <cell r="FU449">
            <v>0</v>
          </cell>
          <cell r="FV449">
            <v>0</v>
          </cell>
          <cell r="FW449">
            <v>0</v>
          </cell>
          <cell r="FY449">
            <v>0</v>
          </cell>
          <cell r="FZ449">
            <v>0</v>
          </cell>
          <cell r="GA449">
            <v>0</v>
          </cell>
          <cell r="GC449">
            <v>0</v>
          </cell>
          <cell r="GD449">
            <v>0</v>
          </cell>
          <cell r="GE449">
            <v>0</v>
          </cell>
          <cell r="GG449">
            <v>0</v>
          </cell>
          <cell r="GH449">
            <v>0</v>
          </cell>
          <cell r="GI449">
            <v>0</v>
          </cell>
          <cell r="GK449">
            <v>0</v>
          </cell>
          <cell r="GL449">
            <v>0</v>
          </cell>
          <cell r="GM449">
            <v>0</v>
          </cell>
          <cell r="GO449">
            <v>0</v>
          </cell>
          <cell r="GP449">
            <v>0</v>
          </cell>
          <cell r="GQ449">
            <v>0</v>
          </cell>
          <cell r="GS449">
            <v>0</v>
          </cell>
          <cell r="GT449">
            <v>0</v>
          </cell>
          <cell r="GU449">
            <v>0</v>
          </cell>
          <cell r="GW449">
            <v>0</v>
          </cell>
          <cell r="GX449">
            <v>0</v>
          </cell>
          <cell r="GY449">
            <v>0</v>
          </cell>
          <cell r="HA449">
            <v>0</v>
          </cell>
          <cell r="HB449">
            <v>0</v>
          </cell>
          <cell r="HC449">
            <v>0</v>
          </cell>
        </row>
        <row r="450">
          <cell r="H450" t="str">
            <v>1009071</v>
          </cell>
          <cell r="I450" t="str">
            <v>MXP</v>
          </cell>
          <cell r="J450" t="str">
            <v>RAD APJ 1002342 SERVICE</v>
          </cell>
          <cell r="K450" t="str">
            <v>T1</v>
          </cell>
          <cell r="L450">
            <v>19.895971764705884</v>
          </cell>
          <cell r="M450">
            <v>19895.971764705882</v>
          </cell>
          <cell r="N450">
            <v>430.32</v>
          </cell>
          <cell r="R450">
            <v>430.32</v>
          </cell>
          <cell r="V450">
            <v>430.32</v>
          </cell>
          <cell r="Z450">
            <v>430.32</v>
          </cell>
          <cell r="AD450">
            <v>430.32</v>
          </cell>
          <cell r="AH450">
            <v>430.32</v>
          </cell>
          <cell r="AL450">
            <v>430.32</v>
          </cell>
          <cell r="AP450">
            <v>430.32</v>
          </cell>
          <cell r="AT450">
            <v>430.32</v>
          </cell>
          <cell r="AX450">
            <v>430.32</v>
          </cell>
          <cell r="BB450">
            <v>430.32</v>
          </cell>
          <cell r="BF450">
            <v>430.32</v>
          </cell>
          <cell r="BJ450">
            <v>430.32</v>
          </cell>
          <cell r="BK450">
            <v>0</v>
          </cell>
          <cell r="BL450" t="str">
            <v xml:space="preserve"> </v>
          </cell>
          <cell r="BM450" t="str">
            <v xml:space="preserve"> </v>
          </cell>
          <cell r="BN450" t="str">
            <v xml:space="preserve"> </v>
          </cell>
          <cell r="BO450" t="str">
            <v xml:space="preserve"> </v>
          </cell>
          <cell r="BP450" t="str">
            <v xml:space="preserve"> </v>
          </cell>
          <cell r="BQ450" t="str">
            <v xml:space="preserve"> </v>
          </cell>
          <cell r="BR450" t="str">
            <v xml:space="preserve"> </v>
          </cell>
          <cell r="BS450" t="str">
            <v xml:space="preserve"> </v>
          </cell>
          <cell r="BT450" t="str">
            <v xml:space="preserve"> </v>
          </cell>
          <cell r="BU450" t="str">
            <v xml:space="preserve"> </v>
          </cell>
          <cell r="BV450" t="str">
            <v xml:space="preserve"> </v>
          </cell>
          <cell r="BW450" t="str">
            <v xml:space="preserve"> </v>
          </cell>
          <cell r="BX450" t="str">
            <v xml:space="preserve"> </v>
          </cell>
          <cell r="BY450" t="str">
            <v xml:space="preserve"> </v>
          </cell>
          <cell r="BZ450" t="str">
            <v xml:space="preserve"> </v>
          </cell>
          <cell r="CA450" t="str">
            <v xml:space="preserve"> </v>
          </cell>
          <cell r="CB450" t="str">
            <v xml:space="preserve"> </v>
          </cell>
          <cell r="CC450" t="str">
            <v xml:space="preserve"> </v>
          </cell>
          <cell r="CD450" t="str">
            <v xml:space="preserve"> </v>
          </cell>
          <cell r="CE450" t="str">
            <v xml:space="preserve"> </v>
          </cell>
          <cell r="CF450" t="str">
            <v xml:space="preserve"> </v>
          </cell>
          <cell r="CG450" t="str">
            <v xml:space="preserve"> </v>
          </cell>
          <cell r="CH450" t="str">
            <v xml:space="preserve"> </v>
          </cell>
          <cell r="CI450" t="str">
            <v xml:space="preserve"> </v>
          </cell>
          <cell r="CJ450" t="str">
            <v xml:space="preserve"> </v>
          </cell>
          <cell r="CK450" t="str">
            <v xml:space="preserve"> </v>
          </cell>
          <cell r="CL450" t="str">
            <v xml:space="preserve"> </v>
          </cell>
          <cell r="CM450" t="str">
            <v xml:space="preserve"> </v>
          </cell>
          <cell r="CN450" t="str">
            <v xml:space="preserve"> </v>
          </cell>
          <cell r="CO450" t="str">
            <v xml:space="preserve"> </v>
          </cell>
          <cell r="CP450" t="str">
            <v xml:space="preserve"> </v>
          </cell>
          <cell r="CQ450" t="str">
            <v xml:space="preserve"> </v>
          </cell>
          <cell r="CR450" t="str">
            <v xml:space="preserve"> </v>
          </cell>
          <cell r="CS450" t="str">
            <v xml:space="preserve"> </v>
          </cell>
          <cell r="CT450" t="str">
            <v xml:space="preserve"> </v>
          </cell>
          <cell r="CU450" t="str">
            <v xml:space="preserve"> </v>
          </cell>
          <cell r="CV450" t="str">
            <v xml:space="preserve"> </v>
          </cell>
          <cell r="CW450" t="str">
            <v xml:space="preserve"> </v>
          </cell>
          <cell r="CX450" t="str">
            <v xml:space="preserve"> </v>
          </cell>
          <cell r="CY450" t="str">
            <v xml:space="preserve"> </v>
          </cell>
          <cell r="CZ450" t="str">
            <v xml:space="preserve"> </v>
          </cell>
          <cell r="DA450" t="str">
            <v xml:space="preserve"> </v>
          </cell>
          <cell r="DB450" t="str">
            <v xml:space="preserve"> </v>
          </cell>
          <cell r="DC450" t="str">
            <v xml:space="preserve"> </v>
          </cell>
          <cell r="DD450" t="str">
            <v xml:space="preserve"> </v>
          </cell>
          <cell r="DE450" t="str">
            <v xml:space="preserve"> </v>
          </cell>
          <cell r="DF450" t="str">
            <v xml:space="preserve"> </v>
          </cell>
          <cell r="DG450" t="str">
            <v xml:space="preserve"> </v>
          </cell>
          <cell r="DH450" t="str">
            <v>2. OESChrysler de Mexico1009071</v>
          </cell>
          <cell r="DI450">
            <v>0</v>
          </cell>
          <cell r="DJ450">
            <v>0</v>
          </cell>
          <cell r="DL450">
            <v>0</v>
          </cell>
          <cell r="DM450">
            <v>0</v>
          </cell>
          <cell r="DN450">
            <v>0</v>
          </cell>
          <cell r="DP450">
            <v>0</v>
          </cell>
          <cell r="DQ450">
            <v>0</v>
          </cell>
          <cell r="DR450">
            <v>0</v>
          </cell>
          <cell r="DT450">
            <v>0</v>
          </cell>
          <cell r="DU450">
            <v>0</v>
          </cell>
          <cell r="DV450">
            <v>0</v>
          </cell>
          <cell r="DX450">
            <v>0</v>
          </cell>
          <cell r="DY450">
            <v>0</v>
          </cell>
          <cell r="DZ450">
            <v>0</v>
          </cell>
          <cell r="EB450">
            <v>0</v>
          </cell>
          <cell r="EC450">
            <v>0</v>
          </cell>
          <cell r="ED450">
            <v>0</v>
          </cell>
          <cell r="EF450">
            <v>0</v>
          </cell>
          <cell r="EG450">
            <v>0</v>
          </cell>
          <cell r="EH450">
            <v>0</v>
          </cell>
          <cell r="EJ450">
            <v>0</v>
          </cell>
          <cell r="EK450">
            <v>0</v>
          </cell>
          <cell r="EL450">
            <v>0</v>
          </cell>
          <cell r="EN450">
            <v>0</v>
          </cell>
          <cell r="EO450">
            <v>0</v>
          </cell>
          <cell r="EP450">
            <v>0</v>
          </cell>
          <cell r="ER450">
            <v>0</v>
          </cell>
          <cell r="ES450">
            <v>0</v>
          </cell>
          <cell r="ET450">
            <v>0</v>
          </cell>
          <cell r="EV450">
            <v>0</v>
          </cell>
          <cell r="EW450">
            <v>0</v>
          </cell>
          <cell r="EX450">
            <v>0</v>
          </cell>
          <cell r="EZ450">
            <v>0</v>
          </cell>
          <cell r="FA450">
            <v>0</v>
          </cell>
          <cell r="FB450">
            <v>0</v>
          </cell>
          <cell r="FD450">
            <v>0</v>
          </cell>
          <cell r="FE450">
            <v>0</v>
          </cell>
          <cell r="FF450">
            <v>0</v>
          </cell>
          <cell r="FI450">
            <v>0</v>
          </cell>
          <cell r="FJ450">
            <v>0</v>
          </cell>
          <cell r="FK450">
            <v>0</v>
          </cell>
          <cell r="FM450">
            <v>0</v>
          </cell>
          <cell r="FN450">
            <v>0</v>
          </cell>
          <cell r="FO450">
            <v>0</v>
          </cell>
          <cell r="FQ450">
            <v>0</v>
          </cell>
          <cell r="FR450">
            <v>0</v>
          </cell>
          <cell r="FS450">
            <v>0</v>
          </cell>
          <cell r="FU450">
            <v>0</v>
          </cell>
          <cell r="FV450">
            <v>0</v>
          </cell>
          <cell r="FW450">
            <v>0</v>
          </cell>
          <cell r="FY450">
            <v>0</v>
          </cell>
          <cell r="FZ450">
            <v>0</v>
          </cell>
          <cell r="GA450">
            <v>0</v>
          </cell>
          <cell r="GC450">
            <v>0</v>
          </cell>
          <cell r="GD450">
            <v>0</v>
          </cell>
          <cell r="GE450">
            <v>0</v>
          </cell>
          <cell r="GG450">
            <v>0</v>
          </cell>
          <cell r="GH450">
            <v>0</v>
          </cell>
          <cell r="GI450">
            <v>0</v>
          </cell>
          <cell r="GK450">
            <v>0</v>
          </cell>
          <cell r="GL450">
            <v>0</v>
          </cell>
          <cell r="GM450">
            <v>0</v>
          </cell>
          <cell r="GO450">
            <v>0</v>
          </cell>
          <cell r="GP450">
            <v>0</v>
          </cell>
          <cell r="GQ450">
            <v>0</v>
          </cell>
          <cell r="GS450">
            <v>0</v>
          </cell>
          <cell r="GT450">
            <v>0</v>
          </cell>
          <cell r="GU450">
            <v>0</v>
          </cell>
          <cell r="GW450">
            <v>0</v>
          </cell>
          <cell r="GX450">
            <v>0</v>
          </cell>
          <cell r="GY450">
            <v>0</v>
          </cell>
          <cell r="HA450">
            <v>0</v>
          </cell>
          <cell r="HB450">
            <v>0</v>
          </cell>
          <cell r="HC450">
            <v>0</v>
          </cell>
        </row>
        <row r="451">
          <cell r="H451" t="str">
            <v>1009072</v>
          </cell>
          <cell r="I451" t="str">
            <v>MXP</v>
          </cell>
          <cell r="J451" t="str">
            <v>RR 1002344 SERVICE</v>
          </cell>
          <cell r="K451" t="str">
            <v>T1</v>
          </cell>
          <cell r="L451">
            <v>5.2787382352941172</v>
          </cell>
          <cell r="M451">
            <v>5278.7382352941177</v>
          </cell>
          <cell r="N451">
            <v>604.29999999999995</v>
          </cell>
          <cell r="R451">
            <v>604.29999999999995</v>
          </cell>
          <cell r="V451">
            <v>604.29999999999995</v>
          </cell>
          <cell r="Z451">
            <v>604.29999999999995</v>
          </cell>
          <cell r="AD451">
            <v>604.29999999999995</v>
          </cell>
          <cell r="AH451">
            <v>604.29999999999995</v>
          </cell>
          <cell r="AL451">
            <v>604.29999999999995</v>
          </cell>
          <cell r="AP451">
            <v>604.29999999999995</v>
          </cell>
          <cell r="AT451">
            <v>604.29999999999995</v>
          </cell>
          <cell r="AX451">
            <v>604.29999999999995</v>
          </cell>
          <cell r="BB451">
            <v>604.29999999999995</v>
          </cell>
          <cell r="BF451">
            <v>604.29999999999995</v>
          </cell>
          <cell r="BJ451">
            <v>604.29999999999995</v>
          </cell>
          <cell r="BK451">
            <v>0</v>
          </cell>
          <cell r="BL451" t="str">
            <v xml:space="preserve"> </v>
          </cell>
          <cell r="BM451" t="str">
            <v xml:space="preserve"> </v>
          </cell>
          <cell r="BN451" t="str">
            <v xml:space="preserve"> </v>
          </cell>
          <cell r="BO451" t="str">
            <v xml:space="preserve"> </v>
          </cell>
          <cell r="BP451" t="str">
            <v xml:space="preserve"> </v>
          </cell>
          <cell r="BQ451" t="str">
            <v xml:space="preserve"> </v>
          </cell>
          <cell r="BR451" t="str">
            <v xml:space="preserve"> </v>
          </cell>
          <cell r="BS451" t="str">
            <v xml:space="preserve"> </v>
          </cell>
          <cell r="BT451" t="str">
            <v xml:space="preserve"> </v>
          </cell>
          <cell r="BU451" t="str">
            <v xml:space="preserve"> </v>
          </cell>
          <cell r="BV451" t="str">
            <v xml:space="preserve"> </v>
          </cell>
          <cell r="BW451" t="str">
            <v xml:space="preserve"> </v>
          </cell>
          <cell r="BX451" t="str">
            <v xml:space="preserve"> </v>
          </cell>
          <cell r="BY451" t="str">
            <v xml:space="preserve"> </v>
          </cell>
          <cell r="BZ451" t="str">
            <v xml:space="preserve"> </v>
          </cell>
          <cell r="CA451" t="str">
            <v xml:space="preserve"> </v>
          </cell>
          <cell r="CB451" t="str">
            <v xml:space="preserve"> </v>
          </cell>
          <cell r="CC451" t="str">
            <v xml:space="preserve"> </v>
          </cell>
          <cell r="CD451" t="str">
            <v xml:space="preserve"> </v>
          </cell>
          <cell r="CE451" t="str">
            <v xml:space="preserve"> </v>
          </cell>
          <cell r="CF451" t="str">
            <v xml:space="preserve"> </v>
          </cell>
          <cell r="CG451" t="str">
            <v xml:space="preserve"> </v>
          </cell>
          <cell r="CH451" t="str">
            <v xml:space="preserve"> </v>
          </cell>
          <cell r="CI451" t="str">
            <v xml:space="preserve"> </v>
          </cell>
          <cell r="CJ451" t="str">
            <v xml:space="preserve"> </v>
          </cell>
          <cell r="CK451" t="str">
            <v xml:space="preserve"> </v>
          </cell>
          <cell r="CL451" t="str">
            <v xml:space="preserve"> </v>
          </cell>
          <cell r="CM451" t="str">
            <v xml:space="preserve"> </v>
          </cell>
          <cell r="CN451" t="str">
            <v xml:space="preserve"> </v>
          </cell>
          <cell r="CO451" t="str">
            <v xml:space="preserve"> </v>
          </cell>
          <cell r="CP451" t="str">
            <v xml:space="preserve"> </v>
          </cell>
          <cell r="CQ451" t="str">
            <v xml:space="preserve"> </v>
          </cell>
          <cell r="CR451" t="str">
            <v xml:space="preserve"> </v>
          </cell>
          <cell r="CS451" t="str">
            <v xml:space="preserve"> </v>
          </cell>
          <cell r="CT451" t="str">
            <v xml:space="preserve"> </v>
          </cell>
          <cell r="CU451" t="str">
            <v xml:space="preserve"> </v>
          </cell>
          <cell r="CV451" t="str">
            <v xml:space="preserve"> </v>
          </cell>
          <cell r="CW451" t="str">
            <v xml:space="preserve"> </v>
          </cell>
          <cell r="CX451" t="str">
            <v xml:space="preserve"> </v>
          </cell>
          <cell r="CY451" t="str">
            <v xml:space="preserve"> </v>
          </cell>
          <cell r="CZ451" t="str">
            <v xml:space="preserve"> </v>
          </cell>
          <cell r="DA451" t="str">
            <v xml:space="preserve"> </v>
          </cell>
          <cell r="DB451" t="str">
            <v xml:space="preserve"> </v>
          </cell>
          <cell r="DC451" t="str">
            <v xml:space="preserve"> </v>
          </cell>
          <cell r="DD451" t="str">
            <v xml:space="preserve"> </v>
          </cell>
          <cell r="DE451" t="str">
            <v xml:space="preserve"> </v>
          </cell>
          <cell r="DF451" t="str">
            <v xml:space="preserve"> </v>
          </cell>
          <cell r="DG451" t="str">
            <v xml:space="preserve"> </v>
          </cell>
          <cell r="DH451" t="str">
            <v>2. OESChrysler de Mexico1009072</v>
          </cell>
          <cell r="DI451">
            <v>0</v>
          </cell>
          <cell r="DJ451">
            <v>0</v>
          </cell>
          <cell r="DL451">
            <v>0</v>
          </cell>
          <cell r="DM451">
            <v>0</v>
          </cell>
          <cell r="DN451">
            <v>0</v>
          </cell>
          <cell r="DP451">
            <v>0</v>
          </cell>
          <cell r="DQ451">
            <v>0</v>
          </cell>
          <cell r="DR451">
            <v>0</v>
          </cell>
          <cell r="DT451">
            <v>0</v>
          </cell>
          <cell r="DU451">
            <v>0</v>
          </cell>
          <cell r="DV451">
            <v>0</v>
          </cell>
          <cell r="DX451">
            <v>0</v>
          </cell>
          <cell r="DY451">
            <v>0</v>
          </cell>
          <cell r="DZ451">
            <v>0</v>
          </cell>
          <cell r="EB451">
            <v>0</v>
          </cell>
          <cell r="EC451">
            <v>0</v>
          </cell>
          <cell r="ED451">
            <v>0</v>
          </cell>
          <cell r="EF451">
            <v>0</v>
          </cell>
          <cell r="EG451">
            <v>0</v>
          </cell>
          <cell r="EH451">
            <v>0</v>
          </cell>
          <cell r="EJ451">
            <v>0</v>
          </cell>
          <cell r="EK451">
            <v>0</v>
          </cell>
          <cell r="EL451">
            <v>0</v>
          </cell>
          <cell r="EN451">
            <v>0</v>
          </cell>
          <cell r="EO451">
            <v>0</v>
          </cell>
          <cell r="EP451">
            <v>0</v>
          </cell>
          <cell r="ER451">
            <v>0</v>
          </cell>
          <cell r="ES451">
            <v>0</v>
          </cell>
          <cell r="ET451">
            <v>0</v>
          </cell>
          <cell r="EV451">
            <v>0</v>
          </cell>
          <cell r="EW451">
            <v>0</v>
          </cell>
          <cell r="EX451">
            <v>0</v>
          </cell>
          <cell r="EZ451">
            <v>0</v>
          </cell>
          <cell r="FA451">
            <v>0</v>
          </cell>
          <cell r="FB451">
            <v>0</v>
          </cell>
          <cell r="FD451">
            <v>0</v>
          </cell>
          <cell r="FE451">
            <v>0</v>
          </cell>
          <cell r="FF451">
            <v>0</v>
          </cell>
          <cell r="FI451">
            <v>0</v>
          </cell>
          <cell r="FJ451">
            <v>0</v>
          </cell>
          <cell r="FK451">
            <v>0</v>
          </cell>
          <cell r="FM451">
            <v>0</v>
          </cell>
          <cell r="FN451">
            <v>0</v>
          </cell>
          <cell r="FO451">
            <v>0</v>
          </cell>
          <cell r="FQ451">
            <v>0</v>
          </cell>
          <cell r="FR451">
            <v>0</v>
          </cell>
          <cell r="FS451">
            <v>0</v>
          </cell>
          <cell r="FU451">
            <v>0</v>
          </cell>
          <cell r="FV451">
            <v>0</v>
          </cell>
          <cell r="FW451">
            <v>0</v>
          </cell>
          <cell r="FY451">
            <v>0</v>
          </cell>
          <cell r="FZ451">
            <v>0</v>
          </cell>
          <cell r="GA451">
            <v>0</v>
          </cell>
          <cell r="GC451">
            <v>0</v>
          </cell>
          <cell r="GD451">
            <v>0</v>
          </cell>
          <cell r="GE451">
            <v>0</v>
          </cell>
          <cell r="GG451">
            <v>0</v>
          </cell>
          <cell r="GH451">
            <v>0</v>
          </cell>
          <cell r="GI451">
            <v>0</v>
          </cell>
          <cell r="GK451">
            <v>0</v>
          </cell>
          <cell r="GL451">
            <v>0</v>
          </cell>
          <cell r="GM451">
            <v>0</v>
          </cell>
          <cell r="GO451">
            <v>0</v>
          </cell>
          <cell r="GP451">
            <v>0</v>
          </cell>
          <cell r="GQ451">
            <v>0</v>
          </cell>
          <cell r="GS451">
            <v>0</v>
          </cell>
          <cell r="GT451">
            <v>0</v>
          </cell>
          <cell r="GU451">
            <v>0</v>
          </cell>
          <cell r="GW451">
            <v>0</v>
          </cell>
          <cell r="GX451">
            <v>0</v>
          </cell>
          <cell r="GY451">
            <v>0</v>
          </cell>
          <cell r="HA451">
            <v>0</v>
          </cell>
          <cell r="HB451">
            <v>0</v>
          </cell>
          <cell r="HC451">
            <v>0</v>
          </cell>
        </row>
        <row r="452">
          <cell r="H452" t="str">
            <v>1009079</v>
          </cell>
          <cell r="I452" t="str">
            <v>USD</v>
          </cell>
          <cell r="J452" t="str">
            <v>RAD T300 13FPI AT 6P SERV</v>
          </cell>
          <cell r="K452" t="str">
            <v>T4</v>
          </cell>
          <cell r="L452">
            <v>0</v>
          </cell>
          <cell r="M452">
            <v>0</v>
          </cell>
          <cell r="N452">
            <v>72.828400000000002</v>
          </cell>
          <cell r="R452">
            <v>72.828400000000002</v>
          </cell>
          <cell r="V452">
            <v>72.828400000000002</v>
          </cell>
          <cell r="Z452">
            <v>72.828400000000002</v>
          </cell>
          <cell r="AD452">
            <v>72.828400000000002</v>
          </cell>
          <cell r="AH452">
            <v>72.828400000000002</v>
          </cell>
          <cell r="AL452">
            <v>72.828400000000002</v>
          </cell>
          <cell r="AP452">
            <v>72.828400000000002</v>
          </cell>
          <cell r="AT452">
            <v>72.828400000000002</v>
          </cell>
          <cell r="AX452">
            <v>72.828400000000002</v>
          </cell>
          <cell r="BB452">
            <v>72.828400000000002</v>
          </cell>
          <cell r="BF452">
            <v>72.828400000000002</v>
          </cell>
          <cell r="BJ452">
            <v>72.828400000000002</v>
          </cell>
          <cell r="BK452">
            <v>0</v>
          </cell>
          <cell r="BL452" t="str">
            <v xml:space="preserve"> </v>
          </cell>
          <cell r="BM452" t="str">
            <v xml:space="preserve"> </v>
          </cell>
          <cell r="BN452" t="str">
            <v xml:space="preserve"> </v>
          </cell>
          <cell r="BO452" t="str">
            <v xml:space="preserve"> </v>
          </cell>
          <cell r="BP452" t="str">
            <v xml:space="preserve"> </v>
          </cell>
          <cell r="BQ452" t="str">
            <v xml:space="preserve"> </v>
          </cell>
          <cell r="BR452" t="str">
            <v xml:space="preserve"> </v>
          </cell>
          <cell r="BS452" t="str">
            <v xml:space="preserve"> </v>
          </cell>
          <cell r="BT452" t="str">
            <v xml:space="preserve"> </v>
          </cell>
          <cell r="BU452" t="str">
            <v xml:space="preserve"> </v>
          </cell>
          <cell r="BV452" t="str">
            <v xml:space="preserve"> </v>
          </cell>
          <cell r="BW452" t="str">
            <v xml:space="preserve"> </v>
          </cell>
          <cell r="BX452" t="str">
            <v xml:space="preserve"> </v>
          </cell>
          <cell r="BY452" t="str">
            <v xml:space="preserve"> </v>
          </cell>
          <cell r="BZ452" t="str">
            <v xml:space="preserve"> </v>
          </cell>
          <cell r="CA452" t="str">
            <v xml:space="preserve"> </v>
          </cell>
          <cell r="CB452" t="str">
            <v xml:space="preserve"> </v>
          </cell>
          <cell r="CC452" t="str">
            <v xml:space="preserve"> </v>
          </cell>
          <cell r="CD452" t="str">
            <v xml:space="preserve"> </v>
          </cell>
          <cell r="CE452" t="str">
            <v xml:space="preserve"> </v>
          </cell>
          <cell r="CF452" t="str">
            <v xml:space="preserve"> </v>
          </cell>
          <cell r="CG452" t="str">
            <v xml:space="preserve"> </v>
          </cell>
          <cell r="CH452" t="str">
            <v xml:space="preserve"> </v>
          </cell>
          <cell r="CI452" t="str">
            <v xml:space="preserve"> </v>
          </cell>
          <cell r="CJ452" t="str">
            <v xml:space="preserve"> </v>
          </cell>
          <cell r="CK452" t="str">
            <v xml:space="preserve"> </v>
          </cell>
          <cell r="CL452" t="str">
            <v xml:space="preserve"> </v>
          </cell>
          <cell r="CM452" t="str">
            <v xml:space="preserve"> </v>
          </cell>
          <cell r="CN452" t="str">
            <v xml:space="preserve"> </v>
          </cell>
          <cell r="CO452" t="str">
            <v xml:space="preserve"> </v>
          </cell>
          <cell r="CP452" t="str">
            <v xml:space="preserve"> </v>
          </cell>
          <cell r="CQ452" t="str">
            <v xml:space="preserve"> </v>
          </cell>
          <cell r="CR452" t="str">
            <v xml:space="preserve"> </v>
          </cell>
          <cell r="CS452" t="str">
            <v xml:space="preserve"> </v>
          </cell>
          <cell r="CT452" t="str">
            <v xml:space="preserve"> </v>
          </cell>
          <cell r="CU452" t="str">
            <v xml:space="preserve"> </v>
          </cell>
          <cell r="CV452" t="str">
            <v xml:space="preserve"> </v>
          </cell>
          <cell r="CW452" t="str">
            <v xml:space="preserve"> </v>
          </cell>
          <cell r="CX452" t="str">
            <v xml:space="preserve"> </v>
          </cell>
          <cell r="CY452" t="str">
            <v xml:space="preserve"> </v>
          </cell>
          <cell r="CZ452" t="str">
            <v xml:space="preserve"> </v>
          </cell>
          <cell r="DA452" t="str">
            <v xml:space="preserve"> </v>
          </cell>
          <cell r="DB452" t="str">
            <v xml:space="preserve"> </v>
          </cell>
          <cell r="DC452" t="str">
            <v xml:space="preserve"> </v>
          </cell>
          <cell r="DD452" t="str">
            <v xml:space="preserve"> </v>
          </cell>
          <cell r="DE452" t="str">
            <v xml:space="preserve"> </v>
          </cell>
          <cell r="DF452" t="str">
            <v xml:space="preserve"> </v>
          </cell>
          <cell r="DG452" t="str">
            <v xml:space="preserve"> </v>
          </cell>
          <cell r="DH452" t="str">
            <v>2. OESChrysler de Mexico1009079</v>
          </cell>
          <cell r="DI452">
            <v>0</v>
          </cell>
          <cell r="DJ452">
            <v>0</v>
          </cell>
          <cell r="DL452">
            <v>0</v>
          </cell>
          <cell r="DM452">
            <v>0</v>
          </cell>
          <cell r="DN452">
            <v>0</v>
          </cell>
          <cell r="DP452">
            <v>0</v>
          </cell>
          <cell r="DQ452">
            <v>0</v>
          </cell>
          <cell r="DR452">
            <v>0</v>
          </cell>
          <cell r="DT452">
            <v>0</v>
          </cell>
          <cell r="DU452">
            <v>0</v>
          </cell>
          <cell r="DV452">
            <v>0</v>
          </cell>
          <cell r="DX452">
            <v>0</v>
          </cell>
          <cell r="DY452">
            <v>0</v>
          </cell>
          <cell r="DZ452">
            <v>0</v>
          </cell>
          <cell r="EB452">
            <v>0</v>
          </cell>
          <cell r="EC452">
            <v>0</v>
          </cell>
          <cell r="ED452">
            <v>0</v>
          </cell>
          <cell r="EF452">
            <v>0</v>
          </cell>
          <cell r="EG452">
            <v>0</v>
          </cell>
          <cell r="EH452">
            <v>0</v>
          </cell>
          <cell r="EJ452">
            <v>0</v>
          </cell>
          <cell r="EK452">
            <v>0</v>
          </cell>
          <cell r="EL452">
            <v>0</v>
          </cell>
          <cell r="EN452">
            <v>0</v>
          </cell>
          <cell r="EO452">
            <v>0</v>
          </cell>
          <cell r="EP452">
            <v>0</v>
          </cell>
          <cell r="ER452">
            <v>0</v>
          </cell>
          <cell r="ES452">
            <v>0</v>
          </cell>
          <cell r="ET452">
            <v>0</v>
          </cell>
          <cell r="EV452">
            <v>0</v>
          </cell>
          <cell r="EW452">
            <v>0</v>
          </cell>
          <cell r="EX452">
            <v>0</v>
          </cell>
          <cell r="EZ452">
            <v>0</v>
          </cell>
          <cell r="FA452">
            <v>0</v>
          </cell>
          <cell r="FB452">
            <v>0</v>
          </cell>
          <cell r="FD452">
            <v>0</v>
          </cell>
          <cell r="FE452">
            <v>0</v>
          </cell>
          <cell r="FF452">
            <v>0</v>
          </cell>
          <cell r="FI452">
            <v>0</v>
          </cell>
          <cell r="FJ452">
            <v>0</v>
          </cell>
          <cell r="FK452">
            <v>0</v>
          </cell>
          <cell r="FM452">
            <v>0</v>
          </cell>
          <cell r="FN452">
            <v>0</v>
          </cell>
          <cell r="FO452">
            <v>0</v>
          </cell>
          <cell r="FQ452">
            <v>0</v>
          </cell>
          <cell r="FR452">
            <v>0</v>
          </cell>
          <cell r="FS452">
            <v>0</v>
          </cell>
          <cell r="FU452">
            <v>0</v>
          </cell>
          <cell r="FV452">
            <v>0</v>
          </cell>
          <cell r="FW452">
            <v>0</v>
          </cell>
          <cell r="FY452">
            <v>0</v>
          </cell>
          <cell r="FZ452">
            <v>0</v>
          </cell>
          <cell r="GA452">
            <v>0</v>
          </cell>
          <cell r="GC452">
            <v>0</v>
          </cell>
          <cell r="GD452">
            <v>0</v>
          </cell>
          <cell r="GE452">
            <v>0</v>
          </cell>
          <cell r="GG452">
            <v>0</v>
          </cell>
          <cell r="GH452">
            <v>0</v>
          </cell>
          <cell r="GI452">
            <v>0</v>
          </cell>
          <cell r="GK452">
            <v>0</v>
          </cell>
          <cell r="GL452">
            <v>0</v>
          </cell>
          <cell r="GM452">
            <v>0</v>
          </cell>
          <cell r="GO452">
            <v>0</v>
          </cell>
          <cell r="GP452">
            <v>0</v>
          </cell>
          <cell r="GQ452">
            <v>0</v>
          </cell>
          <cell r="GS452">
            <v>0</v>
          </cell>
          <cell r="GT452">
            <v>0</v>
          </cell>
          <cell r="GU452">
            <v>0</v>
          </cell>
          <cell r="GW452">
            <v>0</v>
          </cell>
          <cell r="GX452">
            <v>0</v>
          </cell>
          <cell r="GY452">
            <v>0</v>
          </cell>
          <cell r="HA452">
            <v>0</v>
          </cell>
          <cell r="HB452">
            <v>0</v>
          </cell>
          <cell r="HC452">
            <v>0</v>
          </cell>
        </row>
        <row r="453">
          <cell r="H453" t="str">
            <v>1215126</v>
          </cell>
          <cell r="I453" t="str">
            <v>USD</v>
          </cell>
          <cell r="J453" t="str">
            <v>ENF ACEITE AUX J2 4790900</v>
          </cell>
          <cell r="K453" t="str">
            <v>M3</v>
          </cell>
          <cell r="L453">
            <v>5.598542880000001</v>
          </cell>
          <cell r="M453">
            <v>5598.5428800000009</v>
          </cell>
          <cell r="N453">
            <v>37.0274</v>
          </cell>
          <cell r="R453">
            <v>37.0274</v>
          </cell>
          <cell r="V453">
            <v>37.0274</v>
          </cell>
          <cell r="Z453">
            <v>37.0274</v>
          </cell>
          <cell r="AD453">
            <v>37.0274</v>
          </cell>
          <cell r="AH453">
            <v>37.0274</v>
          </cell>
          <cell r="AL453">
            <v>37.0274</v>
          </cell>
          <cell r="AP453">
            <v>37.0274</v>
          </cell>
          <cell r="AT453">
            <v>37.0274</v>
          </cell>
          <cell r="AX453">
            <v>37.0274</v>
          </cell>
          <cell r="BB453">
            <v>37.0274</v>
          </cell>
          <cell r="BF453">
            <v>37.0274</v>
          </cell>
          <cell r="BJ453">
            <v>37.0274</v>
          </cell>
          <cell r="BK453">
            <v>0</v>
          </cell>
          <cell r="BL453" t="str">
            <v xml:space="preserve"> </v>
          </cell>
          <cell r="BM453" t="str">
            <v xml:space="preserve"> </v>
          </cell>
          <cell r="BN453" t="str">
            <v xml:space="preserve"> </v>
          </cell>
          <cell r="BO453" t="str">
            <v xml:space="preserve"> </v>
          </cell>
          <cell r="BP453" t="str">
            <v xml:space="preserve"> </v>
          </cell>
          <cell r="BQ453" t="str">
            <v xml:space="preserve"> </v>
          </cell>
          <cell r="BR453" t="str">
            <v xml:space="preserve"> </v>
          </cell>
          <cell r="BS453" t="str">
            <v xml:space="preserve"> </v>
          </cell>
          <cell r="BT453" t="str">
            <v xml:space="preserve"> </v>
          </cell>
          <cell r="BU453" t="str">
            <v xml:space="preserve"> </v>
          </cell>
          <cell r="BV453" t="str">
            <v xml:space="preserve"> </v>
          </cell>
          <cell r="BW453" t="str">
            <v xml:space="preserve"> </v>
          </cell>
          <cell r="BX453" t="str">
            <v xml:space="preserve"> </v>
          </cell>
          <cell r="BY453" t="str">
            <v xml:space="preserve"> </v>
          </cell>
          <cell r="BZ453" t="str">
            <v xml:space="preserve"> </v>
          </cell>
          <cell r="CA453" t="str">
            <v xml:space="preserve"> </v>
          </cell>
          <cell r="CB453" t="str">
            <v xml:space="preserve"> </v>
          </cell>
          <cell r="CC453" t="str">
            <v xml:space="preserve"> </v>
          </cell>
          <cell r="CD453" t="str">
            <v xml:space="preserve"> </v>
          </cell>
          <cell r="CE453" t="str">
            <v xml:space="preserve"> </v>
          </cell>
          <cell r="CF453" t="str">
            <v xml:space="preserve"> </v>
          </cell>
          <cell r="CG453" t="str">
            <v xml:space="preserve"> </v>
          </cell>
          <cell r="CH453" t="str">
            <v xml:space="preserve"> </v>
          </cell>
          <cell r="CI453" t="str">
            <v xml:space="preserve"> </v>
          </cell>
          <cell r="CJ453" t="str">
            <v xml:space="preserve"> </v>
          </cell>
          <cell r="CK453" t="str">
            <v xml:space="preserve"> </v>
          </cell>
          <cell r="CL453" t="str">
            <v xml:space="preserve"> </v>
          </cell>
          <cell r="CM453" t="str">
            <v xml:space="preserve"> </v>
          </cell>
          <cell r="CN453" t="str">
            <v xml:space="preserve"> </v>
          </cell>
          <cell r="CO453" t="str">
            <v xml:space="preserve"> </v>
          </cell>
          <cell r="CP453" t="str">
            <v xml:space="preserve"> </v>
          </cell>
          <cell r="CQ453" t="str">
            <v xml:space="preserve"> </v>
          </cell>
          <cell r="CR453" t="str">
            <v xml:space="preserve"> </v>
          </cell>
          <cell r="CS453" t="str">
            <v xml:space="preserve"> </v>
          </cell>
          <cell r="CT453" t="str">
            <v xml:space="preserve"> </v>
          </cell>
          <cell r="CU453" t="str">
            <v xml:space="preserve"> </v>
          </cell>
          <cell r="CV453" t="str">
            <v xml:space="preserve"> </v>
          </cell>
          <cell r="CW453" t="str">
            <v xml:space="preserve"> </v>
          </cell>
          <cell r="CX453" t="str">
            <v xml:space="preserve"> </v>
          </cell>
          <cell r="CY453" t="str">
            <v xml:space="preserve"> </v>
          </cell>
          <cell r="CZ453" t="str">
            <v xml:space="preserve"> </v>
          </cell>
          <cell r="DA453" t="str">
            <v xml:space="preserve"> </v>
          </cell>
          <cell r="DB453" t="str">
            <v xml:space="preserve"> </v>
          </cell>
          <cell r="DC453" t="str">
            <v xml:space="preserve"> </v>
          </cell>
          <cell r="DD453" t="str">
            <v xml:space="preserve"> </v>
          </cell>
          <cell r="DE453" t="str">
            <v xml:space="preserve"> </v>
          </cell>
          <cell r="DF453" t="str">
            <v xml:space="preserve"> </v>
          </cell>
          <cell r="DG453" t="str">
            <v xml:space="preserve"> </v>
          </cell>
          <cell r="DH453" t="str">
            <v>2. OESChrysler de Mexico1215126</v>
          </cell>
          <cell r="DI453">
            <v>0</v>
          </cell>
          <cell r="DJ453">
            <v>0</v>
          </cell>
          <cell r="DL453">
            <v>0</v>
          </cell>
          <cell r="DM453">
            <v>0</v>
          </cell>
          <cell r="DN453">
            <v>0</v>
          </cell>
          <cell r="DP453">
            <v>0</v>
          </cell>
          <cell r="DQ453">
            <v>0</v>
          </cell>
          <cell r="DR453">
            <v>0</v>
          </cell>
          <cell r="DT453">
            <v>0</v>
          </cell>
          <cell r="DU453">
            <v>0</v>
          </cell>
          <cell r="DV453">
            <v>0</v>
          </cell>
          <cell r="DX453">
            <v>0</v>
          </cell>
          <cell r="DY453">
            <v>0</v>
          </cell>
          <cell r="DZ453">
            <v>0</v>
          </cell>
          <cell r="EB453">
            <v>0</v>
          </cell>
          <cell r="EC453">
            <v>0</v>
          </cell>
          <cell r="ED453">
            <v>0</v>
          </cell>
          <cell r="EF453">
            <v>0</v>
          </cell>
          <cell r="EG453">
            <v>0</v>
          </cell>
          <cell r="EH453">
            <v>0</v>
          </cell>
          <cell r="EJ453">
            <v>0</v>
          </cell>
          <cell r="EK453">
            <v>0</v>
          </cell>
          <cell r="EL453">
            <v>0</v>
          </cell>
          <cell r="EN453">
            <v>0</v>
          </cell>
          <cell r="EO453">
            <v>0</v>
          </cell>
          <cell r="EP453">
            <v>0</v>
          </cell>
          <cell r="ER453">
            <v>0</v>
          </cell>
          <cell r="ES453">
            <v>0</v>
          </cell>
          <cell r="ET453">
            <v>0</v>
          </cell>
          <cell r="EV453">
            <v>0</v>
          </cell>
          <cell r="EW453">
            <v>0</v>
          </cell>
          <cell r="EX453">
            <v>0</v>
          </cell>
          <cell r="EZ453">
            <v>0</v>
          </cell>
          <cell r="FA453">
            <v>0</v>
          </cell>
          <cell r="FB453">
            <v>0</v>
          </cell>
          <cell r="FD453">
            <v>0</v>
          </cell>
          <cell r="FE453">
            <v>0</v>
          </cell>
          <cell r="FF453">
            <v>0</v>
          </cell>
          <cell r="FI453">
            <v>0</v>
          </cell>
          <cell r="FJ453">
            <v>0</v>
          </cell>
          <cell r="FK453">
            <v>0</v>
          </cell>
          <cell r="FM453">
            <v>0</v>
          </cell>
          <cell r="FN453">
            <v>0</v>
          </cell>
          <cell r="FO453">
            <v>0</v>
          </cell>
          <cell r="FQ453">
            <v>0</v>
          </cell>
          <cell r="FR453">
            <v>0</v>
          </cell>
          <cell r="FS453">
            <v>0</v>
          </cell>
          <cell r="FU453">
            <v>0</v>
          </cell>
          <cell r="FV453">
            <v>0</v>
          </cell>
          <cell r="FW453">
            <v>0</v>
          </cell>
          <cell r="FY453">
            <v>0</v>
          </cell>
          <cell r="FZ453">
            <v>0</v>
          </cell>
          <cell r="GA453">
            <v>0</v>
          </cell>
          <cell r="GC453">
            <v>0</v>
          </cell>
          <cell r="GD453">
            <v>0</v>
          </cell>
          <cell r="GE453">
            <v>0</v>
          </cell>
          <cell r="GG453">
            <v>0</v>
          </cell>
          <cell r="GH453">
            <v>0</v>
          </cell>
          <cell r="GI453">
            <v>0</v>
          </cell>
          <cell r="GK453">
            <v>0</v>
          </cell>
          <cell r="GL453">
            <v>0</v>
          </cell>
          <cell r="GM453">
            <v>0</v>
          </cell>
          <cell r="GO453">
            <v>0</v>
          </cell>
          <cell r="GP453">
            <v>0</v>
          </cell>
          <cell r="GQ453">
            <v>0</v>
          </cell>
          <cell r="GS453">
            <v>0</v>
          </cell>
          <cell r="GT453">
            <v>0</v>
          </cell>
          <cell r="GU453">
            <v>0</v>
          </cell>
          <cell r="GW453">
            <v>0</v>
          </cell>
          <cell r="GX453">
            <v>0</v>
          </cell>
          <cell r="GY453">
            <v>0</v>
          </cell>
          <cell r="HA453">
            <v>0</v>
          </cell>
          <cell r="HB453">
            <v>0</v>
          </cell>
          <cell r="HC453">
            <v>0</v>
          </cell>
        </row>
        <row r="454">
          <cell r="H454" t="str">
            <v>1216002</v>
          </cell>
          <cell r="I454" t="str">
            <v>USD</v>
          </cell>
          <cell r="J454" t="str">
            <v>CONDENSADOR P1</v>
          </cell>
          <cell r="K454" t="str">
            <v>T5</v>
          </cell>
          <cell r="L454">
            <v>36.006236640000004</v>
          </cell>
          <cell r="M454">
            <v>36006.236640000003</v>
          </cell>
          <cell r="N454">
            <v>65.370800000000003</v>
          </cell>
          <cell r="R454">
            <v>65.370800000000003</v>
          </cell>
          <cell r="V454">
            <v>65.370800000000003</v>
          </cell>
          <cell r="Z454">
            <v>65.370800000000003</v>
          </cell>
          <cell r="AD454">
            <v>65.370800000000003</v>
          </cell>
          <cell r="AH454">
            <v>65.370800000000003</v>
          </cell>
          <cell r="AL454">
            <v>65.370800000000003</v>
          </cell>
          <cell r="AP454">
            <v>65.370800000000003</v>
          </cell>
          <cell r="AT454">
            <v>65.370800000000003</v>
          </cell>
          <cell r="AX454">
            <v>65.370800000000003</v>
          </cell>
          <cell r="BB454">
            <v>65.370800000000003</v>
          </cell>
          <cell r="BF454">
            <v>65.370800000000003</v>
          </cell>
          <cell r="BJ454">
            <v>65.370800000000003</v>
          </cell>
          <cell r="BK454">
            <v>0</v>
          </cell>
          <cell r="BL454" t="str">
            <v xml:space="preserve"> </v>
          </cell>
          <cell r="BM454" t="str">
            <v xml:space="preserve"> </v>
          </cell>
          <cell r="BN454" t="str">
            <v xml:space="preserve"> </v>
          </cell>
          <cell r="BO454" t="str">
            <v xml:space="preserve"> </v>
          </cell>
          <cell r="BP454" t="str">
            <v xml:space="preserve"> </v>
          </cell>
          <cell r="BQ454" t="str">
            <v xml:space="preserve"> </v>
          </cell>
          <cell r="BR454" t="str">
            <v xml:space="preserve"> </v>
          </cell>
          <cell r="BS454" t="str">
            <v xml:space="preserve"> </v>
          </cell>
          <cell r="BT454" t="str">
            <v xml:space="preserve"> </v>
          </cell>
          <cell r="BU454" t="str">
            <v xml:space="preserve"> </v>
          </cell>
          <cell r="BV454" t="str">
            <v xml:space="preserve"> </v>
          </cell>
          <cell r="BW454" t="str">
            <v xml:space="preserve"> </v>
          </cell>
          <cell r="BX454" t="str">
            <v xml:space="preserve"> </v>
          </cell>
          <cell r="BY454" t="str">
            <v xml:space="preserve"> </v>
          </cell>
          <cell r="BZ454" t="str">
            <v xml:space="preserve"> </v>
          </cell>
          <cell r="CA454" t="str">
            <v xml:space="preserve"> </v>
          </cell>
          <cell r="CB454" t="str">
            <v xml:space="preserve"> </v>
          </cell>
          <cell r="CC454" t="str">
            <v xml:space="preserve"> </v>
          </cell>
          <cell r="CD454" t="str">
            <v xml:space="preserve"> </v>
          </cell>
          <cell r="CE454" t="str">
            <v xml:space="preserve"> </v>
          </cell>
          <cell r="CF454" t="str">
            <v xml:space="preserve"> </v>
          </cell>
          <cell r="CG454" t="str">
            <v xml:space="preserve"> </v>
          </cell>
          <cell r="CH454" t="str">
            <v xml:space="preserve"> </v>
          </cell>
          <cell r="CI454" t="str">
            <v xml:space="preserve"> </v>
          </cell>
          <cell r="CJ454" t="str">
            <v xml:space="preserve"> </v>
          </cell>
          <cell r="CK454" t="str">
            <v xml:space="preserve"> </v>
          </cell>
          <cell r="CL454" t="str">
            <v xml:space="preserve"> </v>
          </cell>
          <cell r="CM454" t="str">
            <v xml:space="preserve"> </v>
          </cell>
          <cell r="CN454" t="str">
            <v xml:space="preserve"> </v>
          </cell>
          <cell r="CO454" t="str">
            <v xml:space="preserve"> </v>
          </cell>
          <cell r="CP454" t="str">
            <v xml:space="preserve"> </v>
          </cell>
          <cell r="CQ454" t="str">
            <v xml:space="preserve"> </v>
          </cell>
          <cell r="CR454" t="str">
            <v xml:space="preserve"> </v>
          </cell>
          <cell r="CS454" t="str">
            <v xml:space="preserve"> </v>
          </cell>
          <cell r="CT454" t="str">
            <v xml:space="preserve"> </v>
          </cell>
          <cell r="CU454" t="str">
            <v xml:space="preserve"> </v>
          </cell>
          <cell r="CV454" t="str">
            <v xml:space="preserve"> </v>
          </cell>
          <cell r="CW454" t="str">
            <v xml:space="preserve"> </v>
          </cell>
          <cell r="CX454" t="str">
            <v xml:space="preserve"> </v>
          </cell>
          <cell r="CY454" t="str">
            <v xml:space="preserve"> </v>
          </cell>
          <cell r="CZ454" t="str">
            <v xml:space="preserve"> </v>
          </cell>
          <cell r="DA454" t="str">
            <v xml:space="preserve"> </v>
          </cell>
          <cell r="DB454" t="str">
            <v xml:space="preserve"> </v>
          </cell>
          <cell r="DC454" t="str">
            <v xml:space="preserve"> </v>
          </cell>
          <cell r="DD454" t="str">
            <v xml:space="preserve"> </v>
          </cell>
          <cell r="DE454" t="str">
            <v xml:space="preserve"> </v>
          </cell>
          <cell r="DF454" t="str">
            <v xml:space="preserve"> </v>
          </cell>
          <cell r="DG454" t="str">
            <v xml:space="preserve"> </v>
          </cell>
          <cell r="DH454" t="str">
            <v>2. OESChrysler de Mexico1216002</v>
          </cell>
          <cell r="DI454">
            <v>0</v>
          </cell>
          <cell r="DJ454">
            <v>0</v>
          </cell>
          <cell r="DL454">
            <v>0</v>
          </cell>
          <cell r="DM454">
            <v>0</v>
          </cell>
          <cell r="DN454">
            <v>0</v>
          </cell>
          <cell r="DP454">
            <v>0</v>
          </cell>
          <cell r="DQ454">
            <v>0</v>
          </cell>
          <cell r="DR454">
            <v>0</v>
          </cell>
          <cell r="DT454">
            <v>0</v>
          </cell>
          <cell r="DU454">
            <v>0</v>
          </cell>
          <cell r="DV454">
            <v>0</v>
          </cell>
          <cell r="DX454">
            <v>0</v>
          </cell>
          <cell r="DY454">
            <v>0</v>
          </cell>
          <cell r="DZ454">
            <v>0</v>
          </cell>
          <cell r="EB454">
            <v>0</v>
          </cell>
          <cell r="EC454">
            <v>0</v>
          </cell>
          <cell r="ED454">
            <v>0</v>
          </cell>
          <cell r="EF454">
            <v>0</v>
          </cell>
          <cell r="EG454">
            <v>0</v>
          </cell>
          <cell r="EH454">
            <v>0</v>
          </cell>
          <cell r="EJ454">
            <v>0</v>
          </cell>
          <cell r="EK454">
            <v>0</v>
          </cell>
          <cell r="EL454">
            <v>0</v>
          </cell>
          <cell r="EN454">
            <v>0</v>
          </cell>
          <cell r="EO454">
            <v>0</v>
          </cell>
          <cell r="EP454">
            <v>0</v>
          </cell>
          <cell r="ER454">
            <v>0</v>
          </cell>
          <cell r="ES454">
            <v>0</v>
          </cell>
          <cell r="ET454">
            <v>0</v>
          </cell>
          <cell r="EV454">
            <v>0</v>
          </cell>
          <cell r="EW454">
            <v>0</v>
          </cell>
          <cell r="EX454">
            <v>0</v>
          </cell>
          <cell r="EZ454">
            <v>0</v>
          </cell>
          <cell r="FA454">
            <v>0</v>
          </cell>
          <cell r="FB454">
            <v>0</v>
          </cell>
          <cell r="FD454">
            <v>0</v>
          </cell>
          <cell r="FE454">
            <v>0</v>
          </cell>
          <cell r="FF454">
            <v>0</v>
          </cell>
          <cell r="FI454">
            <v>0</v>
          </cell>
          <cell r="FJ454">
            <v>0</v>
          </cell>
          <cell r="FK454">
            <v>0</v>
          </cell>
          <cell r="FM454">
            <v>0</v>
          </cell>
          <cell r="FN454">
            <v>0</v>
          </cell>
          <cell r="FO454">
            <v>0</v>
          </cell>
          <cell r="FQ454">
            <v>0</v>
          </cell>
          <cell r="FR454">
            <v>0</v>
          </cell>
          <cell r="FS454">
            <v>0</v>
          </cell>
          <cell r="FU454">
            <v>0</v>
          </cell>
          <cell r="FV454">
            <v>0</v>
          </cell>
          <cell r="FW454">
            <v>0</v>
          </cell>
          <cell r="FY454">
            <v>0</v>
          </cell>
          <cell r="FZ454">
            <v>0</v>
          </cell>
          <cell r="GA454">
            <v>0</v>
          </cell>
          <cell r="GC454">
            <v>0</v>
          </cell>
          <cell r="GD454">
            <v>0</v>
          </cell>
          <cell r="GE454">
            <v>0</v>
          </cell>
          <cell r="GG454">
            <v>0</v>
          </cell>
          <cell r="GH454">
            <v>0</v>
          </cell>
          <cell r="GI454">
            <v>0</v>
          </cell>
          <cell r="GK454">
            <v>0</v>
          </cell>
          <cell r="GL454">
            <v>0</v>
          </cell>
          <cell r="GM454">
            <v>0</v>
          </cell>
          <cell r="GO454">
            <v>0</v>
          </cell>
          <cell r="GP454">
            <v>0</v>
          </cell>
          <cell r="GQ454">
            <v>0</v>
          </cell>
          <cell r="GS454">
            <v>0</v>
          </cell>
          <cell r="GT454">
            <v>0</v>
          </cell>
          <cell r="GU454">
            <v>0</v>
          </cell>
          <cell r="GW454">
            <v>0</v>
          </cell>
          <cell r="GX454">
            <v>0</v>
          </cell>
          <cell r="GY454">
            <v>0</v>
          </cell>
          <cell r="HA454">
            <v>0</v>
          </cell>
          <cell r="HB454">
            <v>0</v>
          </cell>
          <cell r="HC454">
            <v>0</v>
          </cell>
        </row>
        <row r="455">
          <cell r="H455" t="str">
            <v>869403R</v>
          </cell>
          <cell r="I455" t="str">
            <v>USD</v>
          </cell>
          <cell r="J455" t="str">
            <v>RAD T-300 (1009027) MOPAR</v>
          </cell>
          <cell r="K455" t="str">
            <v>T4</v>
          </cell>
          <cell r="L455">
            <v>0</v>
          </cell>
          <cell r="M455">
            <v>0</v>
          </cell>
          <cell r="N455">
            <v>65.825299999999999</v>
          </cell>
          <cell r="R455">
            <v>65.825299999999999</v>
          </cell>
          <cell r="V455">
            <v>65.825299999999999</v>
          </cell>
          <cell r="Z455">
            <v>65.825299999999999</v>
          </cell>
          <cell r="AD455">
            <v>65.825299999999999</v>
          </cell>
          <cell r="AH455">
            <v>65.825299999999999</v>
          </cell>
          <cell r="AL455">
            <v>65.825299999999999</v>
          </cell>
          <cell r="AP455">
            <v>65.825299999999999</v>
          </cell>
          <cell r="AT455">
            <v>65.825299999999999</v>
          </cell>
          <cell r="AX455">
            <v>65.825299999999999</v>
          </cell>
          <cell r="BB455">
            <v>65.825299999999999</v>
          </cell>
          <cell r="BF455">
            <v>65.825299999999999</v>
          </cell>
          <cell r="BJ455">
            <v>65.825299999999999</v>
          </cell>
          <cell r="BK455">
            <v>0</v>
          </cell>
          <cell r="BL455" t="str">
            <v xml:space="preserve"> </v>
          </cell>
          <cell r="BM455" t="str">
            <v xml:space="preserve"> </v>
          </cell>
          <cell r="BN455" t="str">
            <v xml:space="preserve"> </v>
          </cell>
          <cell r="BO455" t="str">
            <v xml:space="preserve"> </v>
          </cell>
          <cell r="BP455" t="str">
            <v xml:space="preserve"> </v>
          </cell>
          <cell r="BQ455" t="str">
            <v xml:space="preserve"> </v>
          </cell>
          <cell r="BR455" t="str">
            <v xml:space="preserve"> </v>
          </cell>
          <cell r="BS455" t="str">
            <v xml:space="preserve"> </v>
          </cell>
          <cell r="BT455" t="str">
            <v xml:space="preserve"> </v>
          </cell>
          <cell r="BU455" t="str">
            <v xml:space="preserve"> </v>
          </cell>
          <cell r="BV455" t="str">
            <v xml:space="preserve"> </v>
          </cell>
          <cell r="BW455" t="str">
            <v xml:space="preserve"> </v>
          </cell>
          <cell r="BX455" t="str">
            <v xml:space="preserve"> </v>
          </cell>
          <cell r="BY455" t="str">
            <v xml:space="preserve"> </v>
          </cell>
          <cell r="BZ455" t="str">
            <v xml:space="preserve"> </v>
          </cell>
          <cell r="CA455" t="str">
            <v xml:space="preserve"> </v>
          </cell>
          <cell r="CB455" t="str">
            <v xml:space="preserve"> </v>
          </cell>
          <cell r="CC455" t="str">
            <v xml:space="preserve"> </v>
          </cell>
          <cell r="CD455" t="str">
            <v xml:space="preserve"> </v>
          </cell>
          <cell r="CE455" t="str">
            <v xml:space="preserve"> </v>
          </cell>
          <cell r="CF455" t="str">
            <v xml:space="preserve"> </v>
          </cell>
          <cell r="CG455" t="str">
            <v xml:space="preserve"> </v>
          </cell>
          <cell r="CH455" t="str">
            <v xml:space="preserve"> </v>
          </cell>
          <cell r="CI455" t="str">
            <v xml:space="preserve"> </v>
          </cell>
          <cell r="CJ455" t="str">
            <v xml:space="preserve"> </v>
          </cell>
          <cell r="CK455" t="str">
            <v xml:space="preserve"> </v>
          </cell>
          <cell r="CL455" t="str">
            <v xml:space="preserve"> </v>
          </cell>
          <cell r="CM455" t="str">
            <v xml:space="preserve"> </v>
          </cell>
          <cell r="CN455" t="str">
            <v xml:space="preserve"> </v>
          </cell>
          <cell r="CO455" t="str">
            <v xml:space="preserve"> </v>
          </cell>
          <cell r="CP455" t="str">
            <v xml:space="preserve"> </v>
          </cell>
          <cell r="CQ455" t="str">
            <v xml:space="preserve"> </v>
          </cell>
          <cell r="CR455" t="str">
            <v xml:space="preserve"> </v>
          </cell>
          <cell r="CS455" t="str">
            <v xml:space="preserve"> </v>
          </cell>
          <cell r="CT455" t="str">
            <v xml:space="preserve"> </v>
          </cell>
          <cell r="CU455" t="str">
            <v xml:space="preserve"> </v>
          </cell>
          <cell r="CV455" t="str">
            <v xml:space="preserve"> </v>
          </cell>
          <cell r="CW455" t="str">
            <v xml:space="preserve"> </v>
          </cell>
          <cell r="CX455" t="str">
            <v xml:space="preserve"> </v>
          </cell>
          <cell r="CY455" t="str">
            <v xml:space="preserve"> </v>
          </cell>
          <cell r="CZ455" t="str">
            <v xml:space="preserve"> </v>
          </cell>
          <cell r="DA455" t="str">
            <v xml:space="preserve"> </v>
          </cell>
          <cell r="DB455" t="str">
            <v xml:space="preserve"> </v>
          </cell>
          <cell r="DC455" t="str">
            <v xml:space="preserve"> </v>
          </cell>
          <cell r="DD455" t="str">
            <v xml:space="preserve"> </v>
          </cell>
          <cell r="DE455" t="str">
            <v xml:space="preserve"> </v>
          </cell>
          <cell r="DF455" t="str">
            <v xml:space="preserve"> </v>
          </cell>
          <cell r="DG455" t="str">
            <v xml:space="preserve"> </v>
          </cell>
          <cell r="DH455" t="str">
            <v>2. OESChrysler de Mexico869403R</v>
          </cell>
          <cell r="DI455">
            <v>0</v>
          </cell>
          <cell r="DJ455">
            <v>0</v>
          </cell>
          <cell r="DL455">
            <v>0</v>
          </cell>
          <cell r="DM455">
            <v>0</v>
          </cell>
          <cell r="DN455">
            <v>0</v>
          </cell>
          <cell r="DP455">
            <v>0</v>
          </cell>
          <cell r="DQ455">
            <v>0</v>
          </cell>
          <cell r="DR455">
            <v>0</v>
          </cell>
          <cell r="DT455">
            <v>0</v>
          </cell>
          <cell r="DU455">
            <v>0</v>
          </cell>
          <cell r="DV45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s"/>
      <sheetName val="Mat Prices"/>
      <sheetName val="Tools"/>
      <sheetName val="Specif tools"/>
      <sheetName val="Assembling"/>
      <sheetName val="Tampography"/>
      <sheetName val="PRS"/>
      <sheetName val="Assembly 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4">
          <cell r="H44">
            <v>3.9117647058823528E-2</v>
          </cell>
        </row>
        <row r="45">
          <cell r="H45">
            <v>2.8722426470588234E-2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.+amort. "/>
      <sheetName val="Questions-amort"/>
      <sheetName val="Archiv.mat."/>
      <sheetName val="% évol matière"/>
      <sheetName val="Archiv.amort."/>
      <sheetName val="Induit24"/>
      <sheetName val="Induit24 24V"/>
      <sheetName val="Ind28 std 21x0,67"/>
      <sheetName val="Ind30 21x0,71 (X74)"/>
      <sheetName val="Ind30 2x21x0,5"/>
      <sheetName val="Ind30 spéciaux"/>
      <sheetName val="Ind28 23x0,63 C44"/>
      <sheetName val="Ind28 23x0,60 Audi"/>
      <sheetName val="Induct.24"/>
      <sheetName val="Induct.28"/>
      <sheetName val="Induct.30spéciaux"/>
      <sheetName val="Socle chem. alu"/>
      <sheetName val="Socle chem. zk"/>
      <sheetName val="Socle bercx alu"/>
      <sheetName val="Socle bercx zk"/>
      <sheetName val="Socle bercx zk 3pts"/>
      <sheetName val="Réduct.std C"/>
      <sheetName val="Réduct.std C mini"/>
      <sheetName val="Réduct.std M"/>
      <sheetName val="Réduct.std M mini"/>
      <sheetName val="Réduct.std L mini"/>
      <sheetName val="Réduct.renf C"/>
      <sheetName val="PdF std 2 lames"/>
      <sheetName val="PdF std 3 lames"/>
      <sheetName val="PdF std 3 lames M.I."/>
      <sheetName val="PdF renf."/>
      <sheetName val="Divers+viss."/>
      <sheetName val="Etanchéité"/>
      <sheetName val="Etanchéité X74"/>
      <sheetName val="Mat__amort_ "/>
      <sheetName val="TAUX HORAIRES 2002"/>
      <sheetName val="Reporte"/>
    </sheetNames>
    <sheetDataSet>
      <sheetData sheetId="0" refreshError="1">
        <row r="3">
          <cell r="D3">
            <v>11.06</v>
          </cell>
        </row>
        <row r="13">
          <cell r="D13">
            <v>3355.8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_IAR"/>
      <sheetName val="Main"/>
      <sheetName val="Input_Data"/>
      <sheetName val="Invest"/>
      <sheetName val="R&amp;D"/>
      <sheetName val="Cover"/>
      <sheetName val="Content"/>
      <sheetName val="Summary"/>
      <sheetName val="Summary Intern"/>
      <sheetName val="Strategy"/>
      <sheetName val="Technic"/>
      <sheetName val="Economics"/>
      <sheetName val="Social"/>
      <sheetName val="Production"/>
      <sheetName val="VPS"/>
      <sheetName val="Planning"/>
      <sheetName val="IncomeStat"/>
      <sheetName val="CostRed"/>
      <sheetName val="PayBack"/>
      <sheetName val="CashFlow"/>
      <sheetName val="Key_Figures"/>
      <sheetName val="Sales"/>
      <sheetName val="Cost (1)"/>
      <sheetName val="Cost (2)"/>
      <sheetName val="Cost (3)"/>
      <sheetName val="DepPlan"/>
      <sheetName val="TRS"/>
      <sheetName val="WorkCapital"/>
      <sheetName val="TimeSchedule"/>
      <sheetName val="VAR_PER_IAR"/>
      <sheetName val="Empty1"/>
      <sheetName val="Empty2"/>
      <sheetName val="Access"/>
      <sheetName val=""/>
      <sheetName val="QUESTIONNAIRE"/>
      <sheetName val="Product&lt;&gt;Process"/>
      <sheetName val="Projec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"/>
      <sheetName val="make"/>
      <sheetName val="exch_rate"/>
      <sheetName val="NS_LH a"/>
      <sheetName val="NS_RH a"/>
      <sheetName val="SN95_k_DS"/>
      <sheetName val="SN95_k_PS"/>
      <sheetName val="SN95_b_DS"/>
      <sheetName val="SN95_b_PS"/>
      <sheetName val="U222_Al"/>
      <sheetName val="U222_Zinc"/>
      <sheetName val="400mm9x3"/>
      <sheetName val="430mm9x3"/>
      <sheetName val="475mm9x3"/>
      <sheetName val="500mm9x3"/>
      <sheetName val="530mm9x3"/>
      <sheetName val="550mm9x3"/>
      <sheetName val="566mm9x3"/>
      <sheetName val="600mm9x3"/>
      <sheetName val="700mm9x3.3"/>
      <sheetName val="A4_RH a&amp;b"/>
      <sheetName val="A4_LH a&amp;b"/>
      <sheetName val="JA_A&amp;B PS"/>
      <sheetName val="JA_A&amp;B DS"/>
      <sheetName val="JR_A&amp;B PS"/>
      <sheetName val="JR_A&amp;B DS"/>
      <sheetName val="Z_DS_RHD"/>
      <sheetName val="Z_PS_RHD"/>
      <sheetName val="GMT610arm"/>
      <sheetName val="GMT610 blade"/>
      <sheetName val="List"/>
      <sheetName val="Module-components"/>
      <sheetName val="원본1"/>
      <sheetName val="BLA_PTS"/>
      <sheetName val="SWP"/>
      <sheetName val="SWP Final"/>
      <sheetName val="BOM"/>
      <sheetName val="Input"/>
      <sheetName val="Perte"/>
      <sheetName val="5 minutes"/>
      <sheetName val="NS_LH_a"/>
      <sheetName val="NS_RH_a"/>
      <sheetName val="700mm9x3_3"/>
      <sheetName val="A4_RH_a&amp;b"/>
      <sheetName val="A4_LH_a&amp;b"/>
      <sheetName val="JA_A&amp;B_PS"/>
      <sheetName val="JA_A&amp;B_DS"/>
      <sheetName val="JR_A&amp;B_PS"/>
      <sheetName val="JR_A&amp;B_DS"/>
      <sheetName val="GMT610_blade"/>
    </sheetNames>
    <sheetDataSet>
      <sheetData sheetId="0" refreshError="1">
        <row r="1">
          <cell r="A1" t="str">
            <v>Part Number</v>
          </cell>
          <cell r="B1" t="str">
            <v>Description</v>
          </cell>
          <cell r="C1" t="str">
            <v>Used in</v>
          </cell>
          <cell r="D1" t="str">
            <v>Part. Application</v>
          </cell>
          <cell r="E1" t="str">
            <v>Esp. App</v>
          </cell>
          <cell r="F1" t="str">
            <v>ECR/C. Req #</v>
          </cell>
          <cell r="G1" t="str">
            <v>Supplier</v>
          </cell>
          <cell r="H1" t="str">
            <v>Date</v>
          </cell>
          <cell r="I1" t="str">
            <v>Cost/pc</v>
          </cell>
          <cell r="J1" t="str">
            <v>currency</v>
          </cell>
          <cell r="K1" t="str">
            <v>Tooling</v>
          </cell>
          <cell r="L1" t="str">
            <v>TN/RFE</v>
          </cell>
          <cell r="M1" t="str">
            <v>Tool PO</v>
          </cell>
          <cell r="N1" t="str">
            <v>2 shift capacity</v>
          </cell>
        </row>
        <row r="2">
          <cell r="A2">
            <v>11059</v>
          </cell>
          <cell r="B2" t="str">
            <v>Arm Assy</v>
          </cell>
          <cell r="C2" t="str">
            <v>Arms &amp; Blades</v>
          </cell>
          <cell r="D2" t="str">
            <v>Fiesta-Europe</v>
          </cell>
          <cell r="E2" t="str">
            <v>RHD-PS</v>
          </cell>
          <cell r="F2" t="str">
            <v>1600-280</v>
          </cell>
          <cell r="G2" t="str">
            <v>Valeo Spain</v>
          </cell>
          <cell r="H2">
            <v>36173</v>
          </cell>
          <cell r="I2">
            <v>301</v>
          </cell>
          <cell r="J2" t="str">
            <v>PTAS</v>
          </cell>
          <cell r="K2">
            <v>0</v>
          </cell>
          <cell r="L2" t="str">
            <v>NA</v>
          </cell>
          <cell r="M2" t="str">
            <v>N/A</v>
          </cell>
          <cell r="N2" t="str">
            <v>N/I</v>
          </cell>
        </row>
        <row r="3">
          <cell r="A3">
            <v>11155</v>
          </cell>
          <cell r="B3" t="str">
            <v>Blade assy</v>
          </cell>
          <cell r="C3" t="str">
            <v>Arms &amp; Blades</v>
          </cell>
          <cell r="D3" t="str">
            <v>Fiesta-Europe</v>
          </cell>
          <cell r="E3" t="str">
            <v>475mm</v>
          </cell>
          <cell r="F3" t="str">
            <v>1600-280</v>
          </cell>
          <cell r="G3" t="str">
            <v>Valeo Spain</v>
          </cell>
          <cell r="H3">
            <v>36173</v>
          </cell>
          <cell r="I3">
            <v>223</v>
          </cell>
          <cell r="J3" t="str">
            <v>PTAS</v>
          </cell>
          <cell r="K3">
            <v>0</v>
          </cell>
          <cell r="L3" t="str">
            <v>NA</v>
          </cell>
          <cell r="M3" t="str">
            <v>N/A</v>
          </cell>
          <cell r="N3" t="str">
            <v>N/I</v>
          </cell>
        </row>
        <row r="4">
          <cell r="A4">
            <v>110255</v>
          </cell>
          <cell r="B4" t="str">
            <v>Arm Assy</v>
          </cell>
          <cell r="C4" t="str">
            <v>Arms &amp; Blades</v>
          </cell>
          <cell r="D4" t="str">
            <v>Fiesta-Europe</v>
          </cell>
          <cell r="E4" t="str">
            <v>LHD-DS</v>
          </cell>
          <cell r="F4" t="str">
            <v>1600-280</v>
          </cell>
          <cell r="G4" t="str">
            <v>Valeo Spain</v>
          </cell>
          <cell r="H4">
            <v>36173</v>
          </cell>
          <cell r="I4">
            <v>355</v>
          </cell>
          <cell r="J4" t="str">
            <v>PTAS</v>
          </cell>
          <cell r="K4">
            <v>0</v>
          </cell>
          <cell r="L4" t="str">
            <v>NA</v>
          </cell>
          <cell r="M4" t="str">
            <v>N/A</v>
          </cell>
          <cell r="N4" t="str">
            <v>N/I</v>
          </cell>
        </row>
        <row r="5">
          <cell r="A5">
            <v>110256</v>
          </cell>
          <cell r="B5" t="str">
            <v>Arm Assy</v>
          </cell>
          <cell r="C5" t="str">
            <v>Arms &amp; Blades</v>
          </cell>
          <cell r="D5" t="str">
            <v>Fiesta-Europe</v>
          </cell>
          <cell r="E5" t="str">
            <v>RHD-DS</v>
          </cell>
          <cell r="F5" t="str">
            <v>1600-280</v>
          </cell>
          <cell r="G5" t="str">
            <v>Valeo Spain</v>
          </cell>
          <cell r="H5">
            <v>36173</v>
          </cell>
          <cell r="I5">
            <v>366</v>
          </cell>
          <cell r="J5" t="str">
            <v>PTAS</v>
          </cell>
          <cell r="K5">
            <v>0</v>
          </cell>
          <cell r="L5" t="str">
            <v>NA</v>
          </cell>
          <cell r="M5" t="str">
            <v>N/A</v>
          </cell>
          <cell r="N5" t="str">
            <v>N/I</v>
          </cell>
        </row>
        <row r="6">
          <cell r="A6">
            <v>1504178</v>
          </cell>
          <cell r="B6" t="str">
            <v>Cap</v>
          </cell>
          <cell r="C6" t="str">
            <v>Arms &amp; Blades</v>
          </cell>
          <cell r="D6" t="str">
            <v>U222</v>
          </cell>
          <cell r="E6" t="str">
            <v>Front</v>
          </cell>
          <cell r="F6" t="str">
            <v>1200-162</v>
          </cell>
          <cell r="G6" t="str">
            <v>TBD ref GW Plastics</v>
          </cell>
          <cell r="H6">
            <v>36210</v>
          </cell>
          <cell r="I6">
            <v>0.17</v>
          </cell>
          <cell r="J6" t="str">
            <v>US$</v>
          </cell>
          <cell r="K6">
            <v>60000</v>
          </cell>
          <cell r="L6" t="str">
            <v>NA</v>
          </cell>
          <cell r="M6" t="str">
            <v>N/A</v>
          </cell>
          <cell r="N6" t="str">
            <v>N/I</v>
          </cell>
        </row>
        <row r="7">
          <cell r="A7">
            <v>15010230</v>
          </cell>
          <cell r="B7" t="str">
            <v>Blade assy</v>
          </cell>
          <cell r="C7" t="str">
            <v>Arms &amp; Blades</v>
          </cell>
          <cell r="D7" t="str">
            <v>GMT800</v>
          </cell>
          <cell r="E7" t="str">
            <v>Rear</v>
          </cell>
          <cell r="F7" t="str">
            <v>A4821A</v>
          </cell>
          <cell r="G7" t="str">
            <v>Trico</v>
          </cell>
          <cell r="H7">
            <v>35883</v>
          </cell>
          <cell r="I7">
            <v>2.3020999999999998</v>
          </cell>
          <cell r="J7" t="str">
            <v>US$</v>
          </cell>
          <cell r="K7">
            <v>0</v>
          </cell>
          <cell r="L7" t="str">
            <v>RFE</v>
          </cell>
          <cell r="M7" t="str">
            <v>N/A</v>
          </cell>
          <cell r="N7">
            <v>2500000</v>
          </cell>
        </row>
        <row r="8">
          <cell r="A8">
            <v>15160726</v>
          </cell>
          <cell r="B8" t="str">
            <v>Arm Assy</v>
          </cell>
          <cell r="C8" t="str">
            <v>Arms &amp; Blades</v>
          </cell>
          <cell r="D8" t="str">
            <v>GMT360</v>
          </cell>
          <cell r="E8" t="str">
            <v>N/A</v>
          </cell>
          <cell r="F8" t="str">
            <v>A4390A</v>
          </cell>
          <cell r="G8" t="str">
            <v>Trico</v>
          </cell>
          <cell r="H8">
            <v>35843</v>
          </cell>
          <cell r="I8">
            <v>2.76</v>
          </cell>
          <cell r="J8" t="str">
            <v>US$</v>
          </cell>
          <cell r="K8">
            <v>437500</v>
          </cell>
          <cell r="L8" t="str">
            <v>RFE</v>
          </cell>
          <cell r="M8" t="str">
            <v>N/A</v>
          </cell>
          <cell r="N8">
            <v>750000</v>
          </cell>
        </row>
        <row r="9">
          <cell r="A9">
            <v>15160739</v>
          </cell>
          <cell r="B9" t="str">
            <v>Arm Assy</v>
          </cell>
          <cell r="C9" t="str">
            <v>Arms &amp; Blades</v>
          </cell>
          <cell r="D9" t="str">
            <v>GMT360</v>
          </cell>
          <cell r="E9" t="str">
            <v>Rear</v>
          </cell>
          <cell r="F9" t="str">
            <v>A4390A</v>
          </cell>
          <cell r="G9" t="str">
            <v>Trico</v>
          </cell>
          <cell r="H9">
            <v>35912</v>
          </cell>
          <cell r="I9">
            <v>3.97</v>
          </cell>
          <cell r="J9" t="str">
            <v>US$</v>
          </cell>
          <cell r="K9">
            <v>390000</v>
          </cell>
          <cell r="L9" t="str">
            <v>RFE</v>
          </cell>
          <cell r="M9" t="str">
            <v>N/A</v>
          </cell>
          <cell r="N9">
            <v>300000</v>
          </cell>
        </row>
        <row r="10">
          <cell r="A10">
            <v>15160746</v>
          </cell>
          <cell r="B10" t="str">
            <v>Cap</v>
          </cell>
          <cell r="C10" t="str">
            <v>Arms &amp; Blades</v>
          </cell>
          <cell r="D10" t="str">
            <v>GMT360</v>
          </cell>
          <cell r="E10" t="str">
            <v>N/A</v>
          </cell>
          <cell r="F10" t="str">
            <v>1667-02</v>
          </cell>
          <cell r="G10" t="str">
            <v>Webster Plastics</v>
          </cell>
          <cell r="H10">
            <v>35781</v>
          </cell>
          <cell r="I10">
            <v>2.4479999999999998E-2</v>
          </cell>
          <cell r="J10" t="str">
            <v>US$</v>
          </cell>
          <cell r="K10">
            <v>0</v>
          </cell>
          <cell r="L10" t="str">
            <v>RFE</v>
          </cell>
          <cell r="M10" t="str">
            <v>N/A</v>
          </cell>
          <cell r="N10" t="str">
            <v>N/I</v>
          </cell>
        </row>
        <row r="11">
          <cell r="A11">
            <v>15711688</v>
          </cell>
          <cell r="B11" t="str">
            <v>Arm Assy</v>
          </cell>
          <cell r="C11" t="str">
            <v>Arms &amp; Blades</v>
          </cell>
          <cell r="D11" t="str">
            <v>GMT800</v>
          </cell>
          <cell r="E11" t="str">
            <v>Rear</v>
          </cell>
          <cell r="F11" t="str">
            <v>1611-04</v>
          </cell>
          <cell r="G11" t="str">
            <v>Anco</v>
          </cell>
          <cell r="H11">
            <v>35499</v>
          </cell>
          <cell r="I11">
            <v>5</v>
          </cell>
          <cell r="J11" t="str">
            <v>US$</v>
          </cell>
          <cell r="K11">
            <v>272000</v>
          </cell>
          <cell r="N11" t="str">
            <v>N/I</v>
          </cell>
        </row>
        <row r="12">
          <cell r="A12">
            <v>22093829</v>
          </cell>
          <cell r="B12" t="str">
            <v>Nozzle-Retainer</v>
          </cell>
          <cell r="C12" t="str">
            <v>Arms &amp; Blades</v>
          </cell>
          <cell r="D12" t="str">
            <v>GMT560</v>
          </cell>
          <cell r="E12" t="str">
            <v>N/A</v>
          </cell>
          <cell r="F12" t="str">
            <v>1100-66</v>
          </cell>
          <cell r="G12" t="str">
            <v>Bowles Fluidics</v>
          </cell>
          <cell r="H12">
            <v>35716</v>
          </cell>
          <cell r="I12">
            <v>0.31559999999999999</v>
          </cell>
          <cell r="J12" t="str">
            <v>US$</v>
          </cell>
          <cell r="K12">
            <v>0</v>
          </cell>
          <cell r="L12" t="str">
            <v>RFE</v>
          </cell>
          <cell r="M12" t="str">
            <v>N/A</v>
          </cell>
          <cell r="N12" t="str">
            <v>N/I</v>
          </cell>
        </row>
        <row r="13">
          <cell r="A13">
            <v>22110395</v>
          </cell>
          <cell r="B13" t="str">
            <v>Spring Pin</v>
          </cell>
          <cell r="C13" t="str">
            <v>Arms &amp; Blades</v>
          </cell>
          <cell r="D13" t="str">
            <v>S/T</v>
          </cell>
          <cell r="E13" t="str">
            <v>N/A</v>
          </cell>
          <cell r="F13" t="str">
            <v>1606-00</v>
          </cell>
          <cell r="G13" t="str">
            <v>Thompson Rivet</v>
          </cell>
          <cell r="H13">
            <v>35324</v>
          </cell>
          <cell r="I13">
            <v>7.4999999999999997E-3</v>
          </cell>
          <cell r="J13" t="str">
            <v>US$</v>
          </cell>
          <cell r="K13">
            <v>0</v>
          </cell>
          <cell r="N13" t="str">
            <v>N/I</v>
          </cell>
        </row>
        <row r="14">
          <cell r="A14">
            <v>22110398</v>
          </cell>
          <cell r="B14" t="str">
            <v>Pivot rivet</v>
          </cell>
          <cell r="C14" t="str">
            <v>Arms &amp; Blades</v>
          </cell>
          <cell r="D14" t="str">
            <v>S/T</v>
          </cell>
          <cell r="E14" t="str">
            <v>N/A</v>
          </cell>
          <cell r="F14" t="str">
            <v>1606-00</v>
          </cell>
          <cell r="G14" t="str">
            <v>Philadelphia Rivet</v>
          </cell>
          <cell r="H14">
            <v>35228</v>
          </cell>
          <cell r="I14">
            <v>2.58E-2</v>
          </cell>
          <cell r="J14" t="str">
            <v>US$</v>
          </cell>
          <cell r="K14">
            <v>0</v>
          </cell>
          <cell r="N14" t="str">
            <v>N/I</v>
          </cell>
        </row>
        <row r="15">
          <cell r="A15">
            <v>22110531</v>
          </cell>
          <cell r="B15" t="str">
            <v>Nozzle-Pass through</v>
          </cell>
          <cell r="C15" t="str">
            <v>Arms &amp; Blades</v>
          </cell>
          <cell r="D15" t="str">
            <v>GMT600</v>
          </cell>
          <cell r="E15" t="str">
            <v>N/A</v>
          </cell>
          <cell r="F15" t="str">
            <v>A4802AR&amp;R</v>
          </cell>
          <cell r="G15" t="str">
            <v>Bowles Fluidics</v>
          </cell>
          <cell r="H15">
            <v>35908</v>
          </cell>
          <cell r="I15">
            <v>0.57099999999999995</v>
          </cell>
          <cell r="J15" t="str">
            <v>US$</v>
          </cell>
          <cell r="K15">
            <v>11750</v>
          </cell>
          <cell r="L15" t="str">
            <v>RFE</v>
          </cell>
          <cell r="M15" t="str">
            <v>N/A</v>
          </cell>
          <cell r="N15">
            <v>1843200</v>
          </cell>
        </row>
        <row r="16">
          <cell r="A16">
            <v>22121179</v>
          </cell>
          <cell r="B16" t="str">
            <v>Retainer</v>
          </cell>
          <cell r="C16" t="str">
            <v>Arms &amp; Blades</v>
          </cell>
          <cell r="D16" t="str">
            <v>S/T</v>
          </cell>
          <cell r="E16" t="str">
            <v>N/A</v>
          </cell>
          <cell r="F16" t="str">
            <v>1606-00</v>
          </cell>
          <cell r="G16" t="str">
            <v>Kenmode</v>
          </cell>
          <cell r="H16">
            <v>35233</v>
          </cell>
          <cell r="I16">
            <v>0.31191999999999998</v>
          </cell>
          <cell r="J16" t="str">
            <v>US$</v>
          </cell>
          <cell r="K16">
            <v>89600</v>
          </cell>
          <cell r="N16" t="str">
            <v>N/I</v>
          </cell>
        </row>
        <row r="17">
          <cell r="A17">
            <v>22121221</v>
          </cell>
          <cell r="B17" t="str">
            <v>Bushing</v>
          </cell>
          <cell r="C17" t="str">
            <v>Arms &amp; Blades</v>
          </cell>
          <cell r="D17" t="str">
            <v>S/T</v>
          </cell>
          <cell r="E17" t="str">
            <v>N/A</v>
          </cell>
          <cell r="F17" t="str">
            <v>1606-00</v>
          </cell>
          <cell r="G17" t="str">
            <v>ESA</v>
          </cell>
          <cell r="H17">
            <v>35288</v>
          </cell>
          <cell r="I17">
            <v>3.7499999999999999E-2</v>
          </cell>
          <cell r="J17" t="str">
            <v>US$</v>
          </cell>
          <cell r="K17">
            <v>0</v>
          </cell>
          <cell r="N17" t="str">
            <v>N/I</v>
          </cell>
        </row>
        <row r="18">
          <cell r="A18">
            <v>22122138</v>
          </cell>
          <cell r="B18" t="str">
            <v>Bearing</v>
          </cell>
          <cell r="C18" t="str">
            <v>Arms &amp; Blades</v>
          </cell>
          <cell r="D18" t="str">
            <v>S/T</v>
          </cell>
          <cell r="E18" t="str">
            <v>N/A</v>
          </cell>
          <cell r="F18" t="str">
            <v>1606-00</v>
          </cell>
          <cell r="G18" t="str">
            <v>Powder Metal Products Inc.</v>
          </cell>
          <cell r="H18">
            <v>35288</v>
          </cell>
          <cell r="I18">
            <v>5.1999999999999998E-2</v>
          </cell>
          <cell r="J18" t="str">
            <v>US$</v>
          </cell>
          <cell r="K18">
            <v>4500</v>
          </cell>
          <cell r="N18" t="str">
            <v>N/I</v>
          </cell>
        </row>
        <row r="19">
          <cell r="A19">
            <v>22122720</v>
          </cell>
          <cell r="B19" t="str">
            <v>Cap</v>
          </cell>
          <cell r="C19" t="str">
            <v>Arms &amp; Blades</v>
          </cell>
          <cell r="D19" t="str">
            <v>S/T</v>
          </cell>
          <cell r="E19" t="str">
            <v>N/A</v>
          </cell>
          <cell r="F19" t="str">
            <v>1606-00</v>
          </cell>
          <cell r="G19" t="str">
            <v>Advent</v>
          </cell>
          <cell r="H19">
            <v>35274</v>
          </cell>
          <cell r="I19">
            <v>0.1143</v>
          </cell>
          <cell r="J19" t="str">
            <v>US$</v>
          </cell>
          <cell r="K19">
            <v>86150</v>
          </cell>
          <cell r="N19" t="str">
            <v>N/I</v>
          </cell>
        </row>
        <row r="20">
          <cell r="A20">
            <v>22122722</v>
          </cell>
          <cell r="B20" t="str">
            <v>Mounting Head</v>
          </cell>
          <cell r="C20" t="str">
            <v>Arms &amp; Blades</v>
          </cell>
          <cell r="D20" t="str">
            <v>S/T</v>
          </cell>
          <cell r="E20" t="str">
            <v>N/A</v>
          </cell>
          <cell r="F20" t="str">
            <v>1606-00</v>
          </cell>
          <cell r="G20" t="str">
            <v>General Die Cast</v>
          </cell>
          <cell r="H20">
            <v>35228</v>
          </cell>
          <cell r="I20">
            <v>0.88670000000000004</v>
          </cell>
          <cell r="J20" t="str">
            <v>US$</v>
          </cell>
          <cell r="K20">
            <v>45000</v>
          </cell>
          <cell r="N20" t="str">
            <v>N/I</v>
          </cell>
        </row>
        <row r="21">
          <cell r="A21">
            <v>22138082</v>
          </cell>
          <cell r="B21" t="str">
            <v>Nozzle</v>
          </cell>
          <cell r="C21" t="str">
            <v>Arms &amp; Blades</v>
          </cell>
          <cell r="D21" t="str">
            <v>Various</v>
          </cell>
          <cell r="E21" t="str">
            <v>N/A</v>
          </cell>
          <cell r="G21" t="str">
            <v>N/A</v>
          </cell>
          <cell r="I21">
            <v>0.51100000000000001</v>
          </cell>
          <cell r="J21" t="str">
            <v>US$</v>
          </cell>
          <cell r="L21" t="str">
            <v>TN</v>
          </cell>
          <cell r="N21" t="str">
            <v>N/I</v>
          </cell>
        </row>
        <row r="22">
          <cell r="A22">
            <v>22138083</v>
          </cell>
          <cell r="B22" t="str">
            <v>Nozzle</v>
          </cell>
          <cell r="C22" t="str">
            <v>Arms &amp; Blades</v>
          </cell>
          <cell r="D22" t="str">
            <v>Various</v>
          </cell>
          <cell r="E22" t="str">
            <v>N/A</v>
          </cell>
          <cell r="G22" t="str">
            <v>N/A</v>
          </cell>
          <cell r="I22">
            <v>0.42499999999999999</v>
          </cell>
          <cell r="J22" t="str">
            <v>US$</v>
          </cell>
          <cell r="N22" t="str">
            <v>N/I</v>
          </cell>
        </row>
        <row r="23">
          <cell r="A23">
            <v>22143278</v>
          </cell>
          <cell r="B23" t="str">
            <v>Cap</v>
          </cell>
          <cell r="C23" t="str">
            <v>Arms &amp; Blades</v>
          </cell>
          <cell r="D23" t="str">
            <v>Various</v>
          </cell>
          <cell r="E23" t="str">
            <v>N/A</v>
          </cell>
          <cell r="G23" t="str">
            <v>Acushnet</v>
          </cell>
          <cell r="I23">
            <v>1.7000000000000001E-2</v>
          </cell>
          <cell r="J23" t="str">
            <v>US$</v>
          </cell>
          <cell r="N23" t="str">
            <v>N/I</v>
          </cell>
        </row>
        <row r="24">
          <cell r="A24">
            <v>22143295</v>
          </cell>
          <cell r="B24" t="str">
            <v>Blade assy</v>
          </cell>
          <cell r="C24" t="str">
            <v>Arms &amp; Blades</v>
          </cell>
          <cell r="D24" t="str">
            <v>Various</v>
          </cell>
          <cell r="E24" t="str">
            <v>Rear</v>
          </cell>
          <cell r="F24" t="str">
            <v>1610-02</v>
          </cell>
          <cell r="G24" t="str">
            <v>ANCO</v>
          </cell>
          <cell r="H24">
            <v>35468</v>
          </cell>
          <cell r="I24">
            <v>2.0499999999999998</v>
          </cell>
          <cell r="J24" t="str">
            <v>US$</v>
          </cell>
          <cell r="K24">
            <v>0</v>
          </cell>
          <cell r="L24" t="str">
            <v>RFE</v>
          </cell>
          <cell r="M24" t="str">
            <v>N/A</v>
          </cell>
          <cell r="N24" t="str">
            <v>N/I</v>
          </cell>
        </row>
        <row r="25">
          <cell r="A25">
            <v>22144671</v>
          </cell>
          <cell r="B25" t="str">
            <v>Nozzle-Extension</v>
          </cell>
          <cell r="C25" t="str">
            <v>Arms &amp; Blades</v>
          </cell>
          <cell r="D25" t="str">
            <v>GMT600</v>
          </cell>
          <cell r="E25" t="str">
            <v>N/A</v>
          </cell>
          <cell r="F25" t="str">
            <v>1659-02</v>
          </cell>
          <cell r="G25" t="str">
            <v>Bowles Fluidics</v>
          </cell>
          <cell r="H25">
            <v>35236</v>
          </cell>
          <cell r="I25">
            <v>0.39500000000000002</v>
          </cell>
          <cell r="J25" t="str">
            <v>US$</v>
          </cell>
          <cell r="N25" t="str">
            <v>N/I</v>
          </cell>
        </row>
        <row r="26">
          <cell r="A26">
            <v>22648386</v>
          </cell>
          <cell r="B26" t="str">
            <v>Blade assy</v>
          </cell>
          <cell r="C26" t="str">
            <v>Arms &amp; Blades</v>
          </cell>
          <cell r="D26" t="str">
            <v>GMX130</v>
          </cell>
          <cell r="E26" t="str">
            <v>RH</v>
          </cell>
          <cell r="F26" t="str">
            <v>1669-06</v>
          </cell>
          <cell r="G26" t="str">
            <v>Trico</v>
          </cell>
          <cell r="H26">
            <v>35562</v>
          </cell>
          <cell r="I26">
            <v>3.488</v>
          </cell>
          <cell r="J26" t="str">
            <v>US$</v>
          </cell>
          <cell r="K26">
            <v>0</v>
          </cell>
          <cell r="L26" t="str">
            <v>RFE</v>
          </cell>
          <cell r="M26" t="str">
            <v>N/A</v>
          </cell>
          <cell r="N26" t="str">
            <v>N/I</v>
          </cell>
        </row>
        <row r="27">
          <cell r="A27">
            <v>22648387</v>
          </cell>
          <cell r="B27" t="str">
            <v>Blade assy</v>
          </cell>
          <cell r="C27" t="str">
            <v>Arms &amp; Blades</v>
          </cell>
          <cell r="D27" t="str">
            <v>GMX130</v>
          </cell>
          <cell r="E27" t="str">
            <v>LH</v>
          </cell>
          <cell r="F27" t="str">
            <v>1669-06</v>
          </cell>
          <cell r="G27" t="str">
            <v>Trico</v>
          </cell>
          <cell r="H27">
            <v>35562</v>
          </cell>
          <cell r="I27">
            <v>2.5284</v>
          </cell>
          <cell r="J27" t="str">
            <v>US$</v>
          </cell>
          <cell r="K27">
            <v>0</v>
          </cell>
          <cell r="L27" t="str">
            <v>RFE</v>
          </cell>
          <cell r="M27" t="str">
            <v>N/A</v>
          </cell>
          <cell r="N27" t="str">
            <v>N/I</v>
          </cell>
        </row>
        <row r="28">
          <cell r="A28">
            <v>23108802</v>
          </cell>
          <cell r="B28" t="str">
            <v>Blade assy</v>
          </cell>
          <cell r="C28" t="str">
            <v>Arms &amp; Blades</v>
          </cell>
          <cell r="D28" t="str">
            <v>Various</v>
          </cell>
          <cell r="E28" t="str">
            <v>N/A</v>
          </cell>
          <cell r="F28" t="str">
            <v>CR 1677-00</v>
          </cell>
          <cell r="G28" t="str">
            <v>ITTA Bietigheim</v>
          </cell>
          <cell r="H28">
            <v>35226</v>
          </cell>
          <cell r="I28">
            <v>5.0490000000000004</v>
          </cell>
          <cell r="J28" t="str">
            <v>US$</v>
          </cell>
          <cell r="K28">
            <v>0</v>
          </cell>
          <cell r="L28" t="str">
            <v>RFE</v>
          </cell>
          <cell r="M28" t="str">
            <v>N/A</v>
          </cell>
          <cell r="N28" t="str">
            <v>N/I</v>
          </cell>
        </row>
        <row r="29">
          <cell r="A29">
            <v>23108929</v>
          </cell>
          <cell r="B29" t="str">
            <v>Blade assy</v>
          </cell>
          <cell r="C29" t="str">
            <v>Arms &amp; Blades</v>
          </cell>
          <cell r="D29" t="str">
            <v>Saturn</v>
          </cell>
          <cell r="E29" t="str">
            <v>LH</v>
          </cell>
          <cell r="G29" t="str">
            <v>ITTA Bietigheim</v>
          </cell>
          <cell r="H29">
            <v>35496</v>
          </cell>
          <cell r="I29">
            <v>2.5796999999999999</v>
          </cell>
          <cell r="J29" t="str">
            <v>US$</v>
          </cell>
          <cell r="K29">
            <v>0</v>
          </cell>
          <cell r="L29" t="str">
            <v>RFE</v>
          </cell>
          <cell r="M29" t="str">
            <v>N/A</v>
          </cell>
          <cell r="N29" t="str">
            <v>N/I</v>
          </cell>
        </row>
        <row r="30">
          <cell r="A30">
            <v>23108930</v>
          </cell>
          <cell r="B30" t="str">
            <v>Blade assy</v>
          </cell>
          <cell r="C30" t="str">
            <v>Arms &amp; Blades</v>
          </cell>
          <cell r="D30" t="str">
            <v>Saturn</v>
          </cell>
          <cell r="E30" t="str">
            <v>RH</v>
          </cell>
          <cell r="G30" t="str">
            <v>ITTA Bietigheim</v>
          </cell>
          <cell r="H30">
            <v>35496</v>
          </cell>
          <cell r="I30">
            <v>2.4125999999999999</v>
          </cell>
          <cell r="J30" t="str">
            <v>US$</v>
          </cell>
          <cell r="K30">
            <v>0</v>
          </cell>
          <cell r="L30" t="str">
            <v>RFE</v>
          </cell>
          <cell r="M30" t="str">
            <v>N/A</v>
          </cell>
          <cell r="N30" t="str">
            <v>N/I</v>
          </cell>
        </row>
        <row r="31">
          <cell r="A31">
            <v>23109415</v>
          </cell>
          <cell r="B31" t="str">
            <v>Blade assy</v>
          </cell>
          <cell r="C31" t="str">
            <v>Arms &amp; Blades</v>
          </cell>
          <cell r="D31" t="str">
            <v>DEW98</v>
          </cell>
          <cell r="E31" t="str">
            <v>Front</v>
          </cell>
          <cell r="F31" t="str">
            <v>1600-279</v>
          </cell>
          <cell r="G31" t="str">
            <v>ITTA Bietigheim</v>
          </cell>
          <cell r="H31">
            <v>36122</v>
          </cell>
          <cell r="I31">
            <v>4.5229999999999997</v>
          </cell>
          <cell r="J31" t="str">
            <v>DM$</v>
          </cell>
          <cell r="K31">
            <v>0</v>
          </cell>
          <cell r="L31" t="str">
            <v>NA</v>
          </cell>
          <cell r="M31" t="str">
            <v>N/A</v>
          </cell>
          <cell r="N31">
            <v>20000</v>
          </cell>
        </row>
        <row r="32">
          <cell r="A32">
            <v>23109969</v>
          </cell>
          <cell r="B32" t="str">
            <v>Arm Assy</v>
          </cell>
          <cell r="C32" t="str">
            <v>Arms &amp; Blades</v>
          </cell>
          <cell r="D32" t="str">
            <v>SW164-RHD</v>
          </cell>
          <cell r="E32" t="str">
            <v>RH</v>
          </cell>
          <cell r="F32" t="str">
            <v>A3649A</v>
          </cell>
          <cell r="G32" t="str">
            <v>ITTA Bietigheim</v>
          </cell>
          <cell r="H32">
            <v>35710</v>
          </cell>
          <cell r="I32">
            <v>3.9279000000000002</v>
          </cell>
          <cell r="J32" t="str">
            <v>US$</v>
          </cell>
          <cell r="K32">
            <v>0</v>
          </cell>
          <cell r="L32" t="str">
            <v>RFE</v>
          </cell>
          <cell r="M32" t="str">
            <v>N/A</v>
          </cell>
          <cell r="N32">
            <v>20000</v>
          </cell>
        </row>
        <row r="33">
          <cell r="A33">
            <v>23109971</v>
          </cell>
          <cell r="B33" t="str">
            <v>Arm Assy</v>
          </cell>
          <cell r="C33" t="str">
            <v>Arms &amp; Blades</v>
          </cell>
          <cell r="D33" t="str">
            <v>SW164-RHD</v>
          </cell>
          <cell r="E33" t="str">
            <v>LH</v>
          </cell>
          <cell r="F33" t="str">
            <v>A3649A</v>
          </cell>
          <cell r="G33" t="str">
            <v>ITTA Bietigheim</v>
          </cell>
          <cell r="H33">
            <v>35710</v>
          </cell>
          <cell r="I33">
            <v>3.8605999999999998</v>
          </cell>
          <cell r="J33" t="str">
            <v>US$</v>
          </cell>
          <cell r="K33">
            <v>0</v>
          </cell>
          <cell r="L33" t="str">
            <v>RFE</v>
          </cell>
          <cell r="M33" t="str">
            <v>N/A</v>
          </cell>
          <cell r="N33">
            <v>20000</v>
          </cell>
        </row>
        <row r="34">
          <cell r="A34">
            <v>23110048</v>
          </cell>
          <cell r="B34" t="str">
            <v>Arm Assy</v>
          </cell>
          <cell r="C34" t="str">
            <v>Arms &amp; Blades</v>
          </cell>
          <cell r="D34" t="str">
            <v>A4</v>
          </cell>
          <cell r="E34" t="str">
            <v>PS</v>
          </cell>
          <cell r="F34" t="str">
            <v>A3533AC</v>
          </cell>
          <cell r="G34" t="str">
            <v>ITTA Bietigheim</v>
          </cell>
          <cell r="H34">
            <v>35825</v>
          </cell>
          <cell r="I34">
            <v>2.95</v>
          </cell>
          <cell r="J34" t="str">
            <v>US$</v>
          </cell>
          <cell r="K34">
            <v>0</v>
          </cell>
          <cell r="L34" t="str">
            <v>RFE</v>
          </cell>
          <cell r="M34" t="str">
            <v>N/A</v>
          </cell>
          <cell r="N34" t="str">
            <v>N/I</v>
          </cell>
        </row>
        <row r="35">
          <cell r="A35">
            <v>23110050</v>
          </cell>
          <cell r="B35" t="str">
            <v>Arm Assy</v>
          </cell>
          <cell r="C35" t="str">
            <v>Arms &amp; Blades</v>
          </cell>
          <cell r="D35" t="str">
            <v>A4</v>
          </cell>
          <cell r="E35" t="str">
            <v>DS</v>
          </cell>
          <cell r="F35" t="str">
            <v>A3533AC</v>
          </cell>
          <cell r="G35" t="str">
            <v>ITTA Bietigheim</v>
          </cell>
          <cell r="H35">
            <v>35825</v>
          </cell>
          <cell r="I35">
            <v>2.97</v>
          </cell>
          <cell r="J35" t="str">
            <v>US$</v>
          </cell>
          <cell r="K35">
            <v>0</v>
          </cell>
          <cell r="L35" t="str">
            <v>RFE</v>
          </cell>
          <cell r="M35" t="str">
            <v>N/A</v>
          </cell>
          <cell r="N35" t="str">
            <v>N/I</v>
          </cell>
        </row>
        <row r="36">
          <cell r="A36">
            <v>23110160</v>
          </cell>
          <cell r="B36" t="str">
            <v>Blade assy</v>
          </cell>
          <cell r="C36" t="str">
            <v>Arms &amp; Blades</v>
          </cell>
          <cell r="D36" t="str">
            <v>475mm curved</v>
          </cell>
          <cell r="E36" t="str">
            <v>RH</v>
          </cell>
          <cell r="F36" t="str">
            <v>1604-14</v>
          </cell>
          <cell r="G36" t="str">
            <v>ITTA Bietigheim</v>
          </cell>
          <cell r="H36">
            <v>35764</v>
          </cell>
          <cell r="I36">
            <v>2.2400000000000002</v>
          </cell>
          <cell r="J36" t="str">
            <v>US$</v>
          </cell>
          <cell r="K36">
            <v>0</v>
          </cell>
          <cell r="L36" t="str">
            <v>NA</v>
          </cell>
          <cell r="M36" t="str">
            <v>N/A</v>
          </cell>
          <cell r="N36" t="str">
            <v>N/I</v>
          </cell>
        </row>
        <row r="37">
          <cell r="A37">
            <v>23110162</v>
          </cell>
          <cell r="B37" t="str">
            <v>Blade assy</v>
          </cell>
          <cell r="C37" t="str">
            <v>Arms &amp; Blades</v>
          </cell>
          <cell r="D37" t="str">
            <v>530mm w/foil</v>
          </cell>
          <cell r="E37" t="str">
            <v>LH</v>
          </cell>
          <cell r="F37" t="str">
            <v>1604-14</v>
          </cell>
          <cell r="G37" t="str">
            <v>ITTA Bietigheim</v>
          </cell>
          <cell r="H37">
            <v>35764</v>
          </cell>
          <cell r="I37">
            <v>2.96</v>
          </cell>
          <cell r="J37" t="str">
            <v>US$</v>
          </cell>
          <cell r="K37">
            <v>0</v>
          </cell>
          <cell r="L37" t="str">
            <v>NA</v>
          </cell>
          <cell r="M37" t="str">
            <v>N/A</v>
          </cell>
          <cell r="N37" t="str">
            <v>N/I</v>
          </cell>
        </row>
        <row r="38">
          <cell r="A38">
            <v>23181905</v>
          </cell>
          <cell r="B38" t="str">
            <v>Arm Rod</v>
          </cell>
          <cell r="C38" t="str">
            <v>Arms &amp; Blades</v>
          </cell>
          <cell r="D38" t="str">
            <v>RS</v>
          </cell>
          <cell r="E38" t="str">
            <v>LH</v>
          </cell>
          <cell r="F38" t="str">
            <v>CMI</v>
          </cell>
          <cell r="G38" t="str">
            <v>ITTA Bietigheim</v>
          </cell>
          <cell r="H38">
            <v>36047</v>
          </cell>
          <cell r="I38">
            <v>0.51178000000000001</v>
          </cell>
          <cell r="J38" t="str">
            <v>US$</v>
          </cell>
          <cell r="K38">
            <v>0</v>
          </cell>
          <cell r="L38" t="str">
            <v>NA</v>
          </cell>
          <cell r="M38" t="str">
            <v>N/A</v>
          </cell>
          <cell r="N38" t="str">
            <v>N/I</v>
          </cell>
        </row>
        <row r="39">
          <cell r="A39">
            <v>23181906</v>
          </cell>
          <cell r="B39" t="str">
            <v>Arm Rod</v>
          </cell>
          <cell r="C39" t="str">
            <v>Arms &amp; Blades</v>
          </cell>
          <cell r="D39" t="str">
            <v>RS</v>
          </cell>
          <cell r="E39" t="str">
            <v>RH</v>
          </cell>
          <cell r="F39" t="str">
            <v>CMI</v>
          </cell>
          <cell r="G39" t="str">
            <v>ITTA Bietigheim</v>
          </cell>
          <cell r="H39">
            <v>36047</v>
          </cell>
          <cell r="I39">
            <v>0.51178000000000001</v>
          </cell>
          <cell r="J39" t="str">
            <v>US$</v>
          </cell>
          <cell r="K39">
            <v>0</v>
          </cell>
          <cell r="L39" t="str">
            <v>NA</v>
          </cell>
          <cell r="M39" t="str">
            <v>N/A</v>
          </cell>
          <cell r="N39" t="str">
            <v>N/I</v>
          </cell>
        </row>
        <row r="40">
          <cell r="A40">
            <v>23182298</v>
          </cell>
          <cell r="B40" t="str">
            <v>Mounting Head Assy</v>
          </cell>
          <cell r="C40" t="str">
            <v>Arms &amp; Blades</v>
          </cell>
          <cell r="D40" t="str">
            <v>NS/GS</v>
          </cell>
          <cell r="E40" t="str">
            <v>RH</v>
          </cell>
          <cell r="F40" t="str">
            <v>CMI</v>
          </cell>
          <cell r="G40" t="str">
            <v>Armada</v>
          </cell>
          <cell r="H40">
            <v>35900</v>
          </cell>
          <cell r="I40">
            <v>1.0989</v>
          </cell>
          <cell r="J40" t="str">
            <v>US$</v>
          </cell>
          <cell r="K40">
            <v>0</v>
          </cell>
          <cell r="L40" t="str">
            <v>NA</v>
          </cell>
          <cell r="M40" t="str">
            <v>N/A</v>
          </cell>
          <cell r="N40" t="str">
            <v>N/I</v>
          </cell>
        </row>
        <row r="41">
          <cell r="A41">
            <v>23182299</v>
          </cell>
          <cell r="B41" t="str">
            <v>Mounting Head Assy</v>
          </cell>
          <cell r="C41" t="str">
            <v>Arms &amp; Blades</v>
          </cell>
          <cell r="D41" t="str">
            <v>NS/GS</v>
          </cell>
          <cell r="E41" t="str">
            <v>LH</v>
          </cell>
          <cell r="F41" t="str">
            <v>CMI</v>
          </cell>
          <cell r="G41" t="str">
            <v>Armada</v>
          </cell>
          <cell r="H41">
            <v>35900</v>
          </cell>
          <cell r="I41">
            <v>1.0989</v>
          </cell>
          <cell r="J41" t="str">
            <v>US$</v>
          </cell>
          <cell r="K41">
            <v>0</v>
          </cell>
          <cell r="L41" t="str">
            <v>NA</v>
          </cell>
          <cell r="M41" t="str">
            <v>N/A</v>
          </cell>
          <cell r="N41" t="str">
            <v>N/I</v>
          </cell>
        </row>
        <row r="42">
          <cell r="A42">
            <v>23182503</v>
          </cell>
          <cell r="B42" t="str">
            <v>Mounting Head Assy</v>
          </cell>
          <cell r="C42" t="str">
            <v>Arms &amp; Blades</v>
          </cell>
          <cell r="D42" t="str">
            <v>T300</v>
          </cell>
          <cell r="E42" t="str">
            <v>N/A</v>
          </cell>
          <cell r="F42" t="str">
            <v>806AR</v>
          </cell>
          <cell r="G42" t="str">
            <v>Armada</v>
          </cell>
          <cell r="H42">
            <v>35297</v>
          </cell>
          <cell r="I42">
            <v>0.82110000000000005</v>
          </cell>
          <cell r="J42" t="str">
            <v>US$</v>
          </cell>
          <cell r="K42">
            <v>0</v>
          </cell>
          <cell r="N42" t="str">
            <v>N/I</v>
          </cell>
        </row>
        <row r="43">
          <cell r="A43">
            <v>23182610</v>
          </cell>
          <cell r="B43" t="str">
            <v>Arm Rod</v>
          </cell>
          <cell r="C43" t="str">
            <v>Arms &amp; Blades</v>
          </cell>
          <cell r="D43" t="str">
            <v>SW164</v>
          </cell>
          <cell r="E43" t="str">
            <v>PS</v>
          </cell>
          <cell r="F43" t="str">
            <v>1626-02</v>
          </cell>
          <cell r="G43" t="str">
            <v>K&amp;K Stamping</v>
          </cell>
          <cell r="H43">
            <v>35454</v>
          </cell>
          <cell r="I43">
            <v>0.71640000000000004</v>
          </cell>
          <cell r="J43" t="str">
            <v>US$</v>
          </cell>
          <cell r="K43">
            <v>18000</v>
          </cell>
          <cell r="N43" t="str">
            <v>N/I</v>
          </cell>
        </row>
        <row r="44">
          <cell r="A44">
            <v>23182611</v>
          </cell>
          <cell r="B44" t="str">
            <v>Arm Rod</v>
          </cell>
          <cell r="C44" t="str">
            <v>Arms &amp; Blades</v>
          </cell>
          <cell r="D44" t="str">
            <v>SW164</v>
          </cell>
          <cell r="E44" t="str">
            <v>PS</v>
          </cell>
          <cell r="F44" t="str">
            <v>1626-02</v>
          </cell>
          <cell r="G44" t="str">
            <v>K&amp;K Stamping</v>
          </cell>
          <cell r="H44">
            <v>35454</v>
          </cell>
          <cell r="I44">
            <v>0.87970000000000004</v>
          </cell>
          <cell r="J44" t="str">
            <v>US$</v>
          </cell>
          <cell r="K44">
            <v>18000</v>
          </cell>
          <cell r="N44" t="str">
            <v>N/I</v>
          </cell>
        </row>
        <row r="45">
          <cell r="A45">
            <v>23182614</v>
          </cell>
          <cell r="B45" t="str">
            <v>Arm Rod</v>
          </cell>
          <cell r="C45" t="str">
            <v>Arms &amp; Blades</v>
          </cell>
          <cell r="D45" t="str">
            <v>SW164</v>
          </cell>
          <cell r="E45" t="str">
            <v>DS</v>
          </cell>
          <cell r="F45" t="str">
            <v>1626-02</v>
          </cell>
          <cell r="G45" t="str">
            <v>K&amp;K Stamping</v>
          </cell>
          <cell r="H45">
            <v>35454</v>
          </cell>
          <cell r="I45">
            <v>0.53349999999999997</v>
          </cell>
          <cell r="J45" t="str">
            <v>US$</v>
          </cell>
          <cell r="K45">
            <v>18000</v>
          </cell>
          <cell r="N45" t="str">
            <v>N/I</v>
          </cell>
        </row>
        <row r="46">
          <cell r="A46">
            <v>23182615</v>
          </cell>
          <cell r="B46" t="str">
            <v>Arm Rod</v>
          </cell>
          <cell r="C46" t="str">
            <v>Arms &amp; Blades</v>
          </cell>
          <cell r="D46" t="str">
            <v>RHD</v>
          </cell>
          <cell r="E46" t="str">
            <v>DS</v>
          </cell>
          <cell r="F46" t="str">
            <v>1626-02</v>
          </cell>
          <cell r="G46" t="str">
            <v>K&amp;K Stamping</v>
          </cell>
          <cell r="H46">
            <v>35454</v>
          </cell>
          <cell r="I46">
            <v>0.66679999999999995</v>
          </cell>
          <cell r="J46" t="str">
            <v>US$</v>
          </cell>
          <cell r="K46">
            <v>18000</v>
          </cell>
          <cell r="N46" t="str">
            <v>N/I</v>
          </cell>
        </row>
        <row r="47">
          <cell r="A47">
            <v>23182951</v>
          </cell>
          <cell r="B47" t="str">
            <v>Cap</v>
          </cell>
          <cell r="C47" t="str">
            <v>Arms &amp; Blades</v>
          </cell>
          <cell r="D47" t="str">
            <v>NS/GS</v>
          </cell>
          <cell r="E47" t="str">
            <v>PS</v>
          </cell>
          <cell r="F47" t="str">
            <v>3133A</v>
          </cell>
          <cell r="G47" t="str">
            <v>GW Plastics</v>
          </cell>
          <cell r="H47">
            <v>35513</v>
          </cell>
          <cell r="I47">
            <v>0.189</v>
          </cell>
          <cell r="J47" t="str">
            <v>US$</v>
          </cell>
          <cell r="K47">
            <v>3552</v>
          </cell>
          <cell r="N47" t="str">
            <v>N/I</v>
          </cell>
        </row>
        <row r="48">
          <cell r="A48">
            <v>23182952</v>
          </cell>
          <cell r="B48" t="str">
            <v>Cap</v>
          </cell>
          <cell r="C48" t="str">
            <v>Arms &amp; Blades</v>
          </cell>
          <cell r="D48" t="str">
            <v>NS/GS</v>
          </cell>
          <cell r="E48" t="str">
            <v>PS</v>
          </cell>
          <cell r="F48" t="str">
            <v>3133A</v>
          </cell>
          <cell r="G48" t="str">
            <v>GW Plastics</v>
          </cell>
          <cell r="H48">
            <v>35513</v>
          </cell>
          <cell r="I48">
            <v>0.189</v>
          </cell>
          <cell r="J48" t="str">
            <v>US$</v>
          </cell>
          <cell r="K48">
            <v>3552</v>
          </cell>
          <cell r="N48" t="str">
            <v>N/I</v>
          </cell>
        </row>
        <row r="49">
          <cell r="A49">
            <v>23183799</v>
          </cell>
          <cell r="B49" t="str">
            <v>Retainer</v>
          </cell>
          <cell r="C49" t="str">
            <v>Arms &amp; Blades</v>
          </cell>
          <cell r="D49" t="str">
            <v>E53</v>
          </cell>
          <cell r="E49" t="str">
            <v>N/A</v>
          </cell>
          <cell r="F49" t="str">
            <v>1681-07</v>
          </cell>
          <cell r="G49" t="str">
            <v>Rayer</v>
          </cell>
          <cell r="H49">
            <v>35731</v>
          </cell>
          <cell r="I49">
            <v>0.22</v>
          </cell>
          <cell r="J49" t="str">
            <v>US$</v>
          </cell>
          <cell r="K49">
            <v>0</v>
          </cell>
          <cell r="L49" t="str">
            <v>RFE</v>
          </cell>
          <cell r="M49" t="str">
            <v>N/A</v>
          </cell>
          <cell r="N49" t="str">
            <v>N/I</v>
          </cell>
        </row>
        <row r="50">
          <cell r="A50">
            <v>23183800</v>
          </cell>
          <cell r="B50" t="str">
            <v>Mounting Head</v>
          </cell>
          <cell r="C50" t="str">
            <v>Arms &amp; Blades</v>
          </cell>
          <cell r="D50" t="str">
            <v>E53</v>
          </cell>
          <cell r="E50" t="str">
            <v>N/A</v>
          </cell>
          <cell r="F50" t="str">
            <v>1681-07</v>
          </cell>
          <cell r="G50" t="str">
            <v>Rayer</v>
          </cell>
          <cell r="H50">
            <v>35737</v>
          </cell>
          <cell r="I50">
            <v>0.42</v>
          </cell>
          <cell r="J50" t="str">
            <v>US$</v>
          </cell>
          <cell r="K50">
            <v>0</v>
          </cell>
          <cell r="L50" t="str">
            <v>RFE</v>
          </cell>
          <cell r="M50" t="str">
            <v>N/A</v>
          </cell>
          <cell r="N50" t="str">
            <v>N/I</v>
          </cell>
        </row>
        <row r="51">
          <cell r="A51">
            <v>23183920</v>
          </cell>
          <cell r="B51" t="str">
            <v>Rubber tandem</v>
          </cell>
          <cell r="C51" t="str">
            <v>Arms &amp; Blades</v>
          </cell>
          <cell r="D51" t="str">
            <v>Various</v>
          </cell>
          <cell r="E51" t="str">
            <v>N/A</v>
          </cell>
          <cell r="F51" t="str">
            <v>CR 1677-01</v>
          </cell>
          <cell r="G51" t="str">
            <v>ITTA Bietigheim</v>
          </cell>
          <cell r="H51">
            <v>35236</v>
          </cell>
          <cell r="I51">
            <v>0.81440000000000001</v>
          </cell>
          <cell r="J51" t="str">
            <v>US$</v>
          </cell>
          <cell r="K51">
            <v>0</v>
          </cell>
          <cell r="L51" t="str">
            <v>RFE</v>
          </cell>
          <cell r="M51" t="str">
            <v>N/A</v>
          </cell>
          <cell r="N51" t="str">
            <v>N/I</v>
          </cell>
        </row>
        <row r="52">
          <cell r="A52">
            <v>23184079</v>
          </cell>
          <cell r="B52" t="str">
            <v>Cap</v>
          </cell>
          <cell r="C52" t="str">
            <v>Arms &amp; Blades</v>
          </cell>
          <cell r="D52" t="str">
            <v>JA/JX</v>
          </cell>
          <cell r="F52" t="str">
            <v>0789A</v>
          </cell>
          <cell r="G52" t="str">
            <v>Plainfield Molding</v>
          </cell>
          <cell r="H52">
            <v>35468</v>
          </cell>
          <cell r="I52">
            <v>0.34248000000000001</v>
          </cell>
          <cell r="J52" t="str">
            <v>US$</v>
          </cell>
          <cell r="K52">
            <v>0</v>
          </cell>
          <cell r="N52" t="str">
            <v>N/I</v>
          </cell>
        </row>
        <row r="53">
          <cell r="A53">
            <v>23184491</v>
          </cell>
          <cell r="B53" t="str">
            <v>Large Liner</v>
          </cell>
          <cell r="C53" t="str">
            <v>Arms &amp; Blades</v>
          </cell>
          <cell r="D53" t="str">
            <v>NS/GS</v>
          </cell>
          <cell r="E53" t="str">
            <v>Front</v>
          </cell>
          <cell r="F53" t="str">
            <v>CMI</v>
          </cell>
          <cell r="G53" t="str">
            <v>Bebusch</v>
          </cell>
          <cell r="H53">
            <v>36147</v>
          </cell>
          <cell r="I53">
            <v>5.8799999999999998E-3</v>
          </cell>
          <cell r="J53" t="str">
            <v>US$</v>
          </cell>
          <cell r="K53">
            <v>0</v>
          </cell>
          <cell r="L53" t="str">
            <v>NA</v>
          </cell>
          <cell r="M53" t="str">
            <v>N/A</v>
          </cell>
          <cell r="N53" t="str">
            <v>N/I</v>
          </cell>
        </row>
        <row r="54">
          <cell r="A54">
            <v>23184492</v>
          </cell>
          <cell r="B54" t="str">
            <v>Small Liner</v>
          </cell>
          <cell r="C54" t="str">
            <v>Arms &amp; Blades</v>
          </cell>
          <cell r="D54" t="str">
            <v>NS/GS</v>
          </cell>
          <cell r="E54" t="str">
            <v>Front</v>
          </cell>
          <cell r="F54" t="str">
            <v>CMI</v>
          </cell>
          <cell r="G54" t="str">
            <v>Bebusch</v>
          </cell>
          <cell r="H54">
            <v>36147</v>
          </cell>
          <cell r="I54">
            <v>4.5700000000000003E-3</v>
          </cell>
          <cell r="J54" t="str">
            <v>US$</v>
          </cell>
          <cell r="K54">
            <v>0</v>
          </cell>
          <cell r="L54" t="str">
            <v>NA</v>
          </cell>
          <cell r="M54" t="str">
            <v>N/A</v>
          </cell>
          <cell r="N54" t="str">
            <v>N/I</v>
          </cell>
        </row>
        <row r="55">
          <cell r="A55">
            <v>23184494</v>
          </cell>
          <cell r="B55" t="str">
            <v>Tertiary Bow</v>
          </cell>
          <cell r="C55" t="str">
            <v>Arms &amp; Blades</v>
          </cell>
          <cell r="D55" t="str">
            <v>Various</v>
          </cell>
          <cell r="E55" t="str">
            <v>N/A</v>
          </cell>
          <cell r="F55" t="str">
            <v>CR 1677-00</v>
          </cell>
          <cell r="G55" t="str">
            <v>ITTA Bietigheim</v>
          </cell>
          <cell r="H55">
            <v>35226</v>
          </cell>
          <cell r="I55">
            <v>7.8200000000000006E-2</v>
          </cell>
          <cell r="J55" t="str">
            <v>US$</v>
          </cell>
          <cell r="K55">
            <v>0</v>
          </cell>
          <cell r="L55" t="str">
            <v>RFE</v>
          </cell>
          <cell r="M55" t="str">
            <v>N/A</v>
          </cell>
          <cell r="N55" t="str">
            <v>N/I</v>
          </cell>
        </row>
        <row r="56">
          <cell r="A56">
            <v>23184496</v>
          </cell>
          <cell r="B56" t="str">
            <v>Secondary Bow Strip</v>
          </cell>
          <cell r="C56" t="str">
            <v>Arms &amp; Blades</v>
          </cell>
          <cell r="D56" t="str">
            <v>Various</v>
          </cell>
          <cell r="E56" t="str">
            <v>N/A</v>
          </cell>
          <cell r="F56" t="str">
            <v>CR 1677-00</v>
          </cell>
          <cell r="G56" t="str">
            <v>ITTA Bietigheim</v>
          </cell>
          <cell r="H56">
            <v>35226</v>
          </cell>
          <cell r="I56">
            <v>0.15840000000000001</v>
          </cell>
          <cell r="J56" t="str">
            <v>US$</v>
          </cell>
          <cell r="K56">
            <v>0</v>
          </cell>
          <cell r="L56" t="str">
            <v>RFE</v>
          </cell>
          <cell r="M56" t="str">
            <v>N/A</v>
          </cell>
          <cell r="N56" t="str">
            <v>N/I</v>
          </cell>
        </row>
        <row r="57">
          <cell r="A57">
            <v>23184500</v>
          </cell>
          <cell r="B57" t="str">
            <v>Main Bow &amp; Rivet Assembly</v>
          </cell>
          <cell r="C57" t="str">
            <v>Arms &amp; Blades</v>
          </cell>
          <cell r="D57" t="str">
            <v>Various</v>
          </cell>
          <cell r="E57" t="str">
            <v>N/A</v>
          </cell>
          <cell r="F57" t="str">
            <v>CR 1677-00</v>
          </cell>
          <cell r="G57" t="str">
            <v>ITTA Bietigheim</v>
          </cell>
          <cell r="H57">
            <v>35226</v>
          </cell>
          <cell r="I57">
            <v>0.66579999999999995</v>
          </cell>
          <cell r="J57" t="str">
            <v>US$</v>
          </cell>
          <cell r="K57">
            <v>0</v>
          </cell>
          <cell r="L57" t="str">
            <v>RFE</v>
          </cell>
          <cell r="M57" t="str">
            <v>N/A</v>
          </cell>
          <cell r="N57" t="str">
            <v>N/I</v>
          </cell>
        </row>
        <row r="58">
          <cell r="A58">
            <v>23184517</v>
          </cell>
          <cell r="B58" t="str">
            <v>Retainer</v>
          </cell>
          <cell r="C58" t="str">
            <v>Arms &amp; Blades</v>
          </cell>
          <cell r="D58" t="str">
            <v>NS/GS</v>
          </cell>
          <cell r="E58" t="str">
            <v>N/A</v>
          </cell>
          <cell r="F58" t="str">
            <v>CMI</v>
          </cell>
          <cell r="G58" t="str">
            <v>Rayer</v>
          </cell>
          <cell r="H58">
            <v>35709</v>
          </cell>
          <cell r="I58">
            <v>0.53949999999999998</v>
          </cell>
          <cell r="J58" t="str">
            <v>DM$</v>
          </cell>
          <cell r="K58">
            <v>0</v>
          </cell>
          <cell r="L58" t="str">
            <v>NA</v>
          </cell>
          <cell r="M58" t="str">
            <v>N/A</v>
          </cell>
          <cell r="N58" t="str">
            <v>N/I</v>
          </cell>
        </row>
        <row r="59">
          <cell r="A59">
            <v>23184552</v>
          </cell>
          <cell r="B59" t="str">
            <v>Mounting Head Assy</v>
          </cell>
          <cell r="C59" t="str">
            <v>Arms &amp; Blades</v>
          </cell>
          <cell r="D59" t="str">
            <v>SN95</v>
          </cell>
          <cell r="E59" t="str">
            <v>N/A</v>
          </cell>
          <cell r="F59" t="str">
            <v>CMI</v>
          </cell>
          <cell r="G59" t="str">
            <v>Armada</v>
          </cell>
          <cell r="H59">
            <v>35900</v>
          </cell>
          <cell r="I59">
            <v>0.82679999999999998</v>
          </cell>
          <cell r="J59" t="str">
            <v>US$</v>
          </cell>
          <cell r="K59">
            <v>0</v>
          </cell>
          <cell r="L59" t="str">
            <v>NA</v>
          </cell>
          <cell r="M59" t="str">
            <v>N/A</v>
          </cell>
          <cell r="N59" t="str">
            <v>N/I</v>
          </cell>
        </row>
        <row r="60">
          <cell r="A60">
            <v>23184711</v>
          </cell>
          <cell r="B60" t="str">
            <v>Retainer</v>
          </cell>
          <cell r="C60" t="str">
            <v>Arms &amp; Blades</v>
          </cell>
          <cell r="D60" t="str">
            <v>T300</v>
          </cell>
          <cell r="E60" t="str">
            <v>N/A</v>
          </cell>
          <cell r="F60" t="str">
            <v>CMI</v>
          </cell>
          <cell r="G60" t="str">
            <v>Rayer</v>
          </cell>
          <cell r="H60">
            <v>35244</v>
          </cell>
          <cell r="I60">
            <v>0.51739999999999997</v>
          </cell>
          <cell r="J60" t="str">
            <v>DM$</v>
          </cell>
          <cell r="K60">
            <v>0</v>
          </cell>
          <cell r="L60" t="str">
            <v>NA</v>
          </cell>
          <cell r="M60" t="str">
            <v>N/A</v>
          </cell>
          <cell r="N60" t="str">
            <v>N/I</v>
          </cell>
        </row>
        <row r="61">
          <cell r="A61">
            <v>23184713</v>
          </cell>
          <cell r="B61" t="str">
            <v>Cap</v>
          </cell>
          <cell r="C61" t="str">
            <v>Arms &amp; Blades</v>
          </cell>
          <cell r="D61" t="str">
            <v>SW164-RHD</v>
          </cell>
          <cell r="E61" t="str">
            <v>DS</v>
          </cell>
          <cell r="F61" t="str">
            <v>A3649A</v>
          </cell>
          <cell r="G61" t="str">
            <v>Wundsch-Weidinger</v>
          </cell>
          <cell r="H61">
            <v>35709</v>
          </cell>
          <cell r="I61">
            <v>0.10929999999999999</v>
          </cell>
          <cell r="J61" t="str">
            <v>DM$</v>
          </cell>
          <cell r="K61">
            <v>0</v>
          </cell>
          <cell r="L61" t="str">
            <v>RFE</v>
          </cell>
          <cell r="M61" t="str">
            <v>N/A</v>
          </cell>
          <cell r="N61" t="str">
            <v>N/I</v>
          </cell>
        </row>
        <row r="62">
          <cell r="A62">
            <v>23184718</v>
          </cell>
          <cell r="B62" t="str">
            <v>Cap</v>
          </cell>
          <cell r="C62" t="str">
            <v>Arms &amp; Blades</v>
          </cell>
          <cell r="D62" t="str">
            <v>SW164-RHD</v>
          </cell>
          <cell r="E62" t="str">
            <v>PS</v>
          </cell>
          <cell r="F62" t="str">
            <v>A3649A</v>
          </cell>
          <cell r="G62" t="str">
            <v>Wundsch-Weidinger</v>
          </cell>
          <cell r="H62">
            <v>35709</v>
          </cell>
          <cell r="I62">
            <v>0.13750000000000001</v>
          </cell>
          <cell r="J62" t="str">
            <v>DM$</v>
          </cell>
          <cell r="K62">
            <v>0</v>
          </cell>
          <cell r="L62" t="str">
            <v>RFE</v>
          </cell>
          <cell r="M62" t="str">
            <v>N/A</v>
          </cell>
          <cell r="N62" t="str">
            <v>N/I</v>
          </cell>
        </row>
        <row r="63">
          <cell r="A63">
            <v>23184965</v>
          </cell>
          <cell r="B63" t="str">
            <v>Mounting Head Assy</v>
          </cell>
          <cell r="C63" t="str">
            <v>Arms &amp; Blades</v>
          </cell>
          <cell r="D63" t="str">
            <v>Saturn</v>
          </cell>
          <cell r="E63" t="str">
            <v>N/A</v>
          </cell>
          <cell r="F63" t="str">
            <v>738AR</v>
          </cell>
          <cell r="G63" t="str">
            <v>Amann (Germany)</v>
          </cell>
          <cell r="H63">
            <v>35243</v>
          </cell>
          <cell r="I63">
            <v>0.36249999999999999</v>
          </cell>
          <cell r="J63" t="str">
            <v>US$</v>
          </cell>
          <cell r="N63" t="str">
            <v>N/I</v>
          </cell>
        </row>
        <row r="64">
          <cell r="A64">
            <v>23185750</v>
          </cell>
          <cell r="B64" t="str">
            <v>Cap</v>
          </cell>
          <cell r="C64" t="str">
            <v>Arms &amp; Blades</v>
          </cell>
          <cell r="D64" t="str">
            <v>JA/JX</v>
          </cell>
          <cell r="F64" t="str">
            <v>0789A</v>
          </cell>
          <cell r="G64" t="str">
            <v>Plainfield Molding</v>
          </cell>
          <cell r="H64">
            <v>35468</v>
          </cell>
          <cell r="I64">
            <v>0.38228000000000001</v>
          </cell>
          <cell r="J64" t="str">
            <v>US$</v>
          </cell>
          <cell r="K64">
            <v>0</v>
          </cell>
          <cell r="N64" t="str">
            <v>N/I</v>
          </cell>
        </row>
        <row r="65">
          <cell r="A65">
            <v>23186004</v>
          </cell>
          <cell r="B65" t="str">
            <v>Blade Clip</v>
          </cell>
          <cell r="C65" t="str">
            <v>Arms &amp; Blades</v>
          </cell>
          <cell r="D65" t="str">
            <v>NS/GS</v>
          </cell>
          <cell r="E65" t="str">
            <v>N/A</v>
          </cell>
          <cell r="F65" t="str">
            <v>A3686A</v>
          </cell>
          <cell r="G65" t="str">
            <v>Aspel SA</v>
          </cell>
          <cell r="H65">
            <v>35751</v>
          </cell>
          <cell r="I65">
            <v>0.11799999999999999</v>
          </cell>
          <cell r="J65" t="str">
            <v>DM$</v>
          </cell>
          <cell r="K65">
            <v>0</v>
          </cell>
          <cell r="L65" t="str">
            <v>RFE</v>
          </cell>
          <cell r="M65" t="str">
            <v>N/A</v>
          </cell>
          <cell r="N65">
            <v>12000</v>
          </cell>
        </row>
        <row r="66">
          <cell r="A66">
            <v>23186924</v>
          </cell>
          <cell r="B66" t="str">
            <v>Cap</v>
          </cell>
          <cell r="C66" t="str">
            <v>Arms &amp; Blades</v>
          </cell>
          <cell r="D66" t="str">
            <v>Saturn</v>
          </cell>
          <cell r="E66" t="str">
            <v>N/A</v>
          </cell>
          <cell r="F66" t="str">
            <v>CMI</v>
          </cell>
          <cell r="G66" t="str">
            <v>ITTA Bietigheim</v>
          </cell>
          <cell r="H66">
            <v>36025</v>
          </cell>
          <cell r="I66">
            <v>0.1321</v>
          </cell>
          <cell r="J66" t="str">
            <v>US$</v>
          </cell>
          <cell r="L66" t="str">
            <v>N/A</v>
          </cell>
          <cell r="M66" t="str">
            <v>N/A</v>
          </cell>
          <cell r="N66" t="str">
            <v>N/I</v>
          </cell>
        </row>
        <row r="67">
          <cell r="A67">
            <v>23187796</v>
          </cell>
          <cell r="B67" t="str">
            <v>Cap</v>
          </cell>
          <cell r="C67" t="str">
            <v>Arms &amp; Blades</v>
          </cell>
          <cell r="D67" t="str">
            <v>Saturn</v>
          </cell>
          <cell r="E67" t="str">
            <v>N/A</v>
          </cell>
          <cell r="F67" t="str">
            <v>3194A</v>
          </cell>
          <cell r="G67" t="str">
            <v>N/A</v>
          </cell>
          <cell r="H67">
            <v>35670</v>
          </cell>
          <cell r="I67">
            <v>0.05</v>
          </cell>
          <cell r="J67" t="str">
            <v>US$</v>
          </cell>
          <cell r="K67">
            <v>0</v>
          </cell>
          <cell r="L67" t="str">
            <v>TN</v>
          </cell>
          <cell r="M67" t="str">
            <v>N/A</v>
          </cell>
          <cell r="N67" t="str">
            <v>N/I</v>
          </cell>
        </row>
        <row r="68">
          <cell r="A68">
            <v>23187804</v>
          </cell>
          <cell r="B68" t="str">
            <v>Mounting Head</v>
          </cell>
          <cell r="C68" t="str">
            <v>Arms &amp; Blades</v>
          </cell>
          <cell r="D68" t="str">
            <v>Saturn</v>
          </cell>
          <cell r="E68" t="str">
            <v>N/A</v>
          </cell>
          <cell r="F68" t="str">
            <v>1664-04</v>
          </cell>
          <cell r="G68" t="str">
            <v>Armada</v>
          </cell>
          <cell r="H68">
            <v>35436</v>
          </cell>
          <cell r="I68">
            <v>0.48499999999999999</v>
          </cell>
          <cell r="J68" t="str">
            <v>US$</v>
          </cell>
          <cell r="K68">
            <v>105000</v>
          </cell>
          <cell r="N68" t="str">
            <v>N/I</v>
          </cell>
        </row>
        <row r="69">
          <cell r="A69">
            <v>23187872</v>
          </cell>
          <cell r="B69" t="str">
            <v>Clip-Spring</v>
          </cell>
          <cell r="C69" t="str">
            <v>Arms &amp; Blades</v>
          </cell>
          <cell r="D69" t="str">
            <v>Various</v>
          </cell>
          <cell r="E69" t="str">
            <v>N/A</v>
          </cell>
          <cell r="F69" t="str">
            <v>A4091A</v>
          </cell>
          <cell r="G69" t="str">
            <v>Stumpp &amp; Schule</v>
          </cell>
          <cell r="H69">
            <v>35708</v>
          </cell>
          <cell r="I69">
            <v>2.92E-2</v>
          </cell>
          <cell r="J69" t="str">
            <v>DM$</v>
          </cell>
          <cell r="K69">
            <v>0</v>
          </cell>
          <cell r="L69" t="str">
            <v>RFE</v>
          </cell>
          <cell r="M69" t="str">
            <v>N/A</v>
          </cell>
          <cell r="N69">
            <v>2500000</v>
          </cell>
        </row>
        <row r="70">
          <cell r="A70">
            <v>23188885</v>
          </cell>
          <cell r="B70" t="str">
            <v>Retainer</v>
          </cell>
          <cell r="C70" t="str">
            <v>Arms &amp; Blades</v>
          </cell>
          <cell r="D70" t="str">
            <v>Saturn</v>
          </cell>
          <cell r="F70" t="str">
            <v>738AR</v>
          </cell>
          <cell r="G70" t="str">
            <v>ITTA Bietigheim</v>
          </cell>
          <cell r="H70">
            <v>35243</v>
          </cell>
          <cell r="I70">
            <v>0.1321</v>
          </cell>
          <cell r="J70" t="str">
            <v>US$</v>
          </cell>
          <cell r="K70">
            <v>0</v>
          </cell>
          <cell r="N70" t="str">
            <v>N/I</v>
          </cell>
        </row>
        <row r="71">
          <cell r="A71">
            <v>23191933</v>
          </cell>
          <cell r="B71" t="str">
            <v>Clip-Spring</v>
          </cell>
          <cell r="C71" t="str">
            <v>Arms &amp; Blades</v>
          </cell>
          <cell r="D71" t="str">
            <v>Various</v>
          </cell>
          <cell r="E71" t="str">
            <v>N/A</v>
          </cell>
          <cell r="F71" t="str">
            <v>A3554AC</v>
          </cell>
          <cell r="G71" t="str">
            <v>ITTA Bietigheim</v>
          </cell>
          <cell r="H71">
            <v>35712</v>
          </cell>
          <cell r="I71">
            <v>2.3199999999999998E-2</v>
          </cell>
          <cell r="J71" t="str">
            <v>DM$</v>
          </cell>
          <cell r="K71">
            <v>0</v>
          </cell>
          <cell r="L71" t="str">
            <v>RFE</v>
          </cell>
          <cell r="M71" t="str">
            <v>N/A</v>
          </cell>
          <cell r="N71">
            <v>2000000</v>
          </cell>
        </row>
        <row r="72">
          <cell r="A72">
            <v>23915665</v>
          </cell>
          <cell r="B72" t="str">
            <v>Spring Pin</v>
          </cell>
          <cell r="C72" t="str">
            <v>Arms &amp; Blades</v>
          </cell>
          <cell r="D72" t="str">
            <v>Various</v>
          </cell>
          <cell r="E72" t="str">
            <v>N/A</v>
          </cell>
          <cell r="F72" t="str">
            <v>738A</v>
          </cell>
          <cell r="G72" t="str">
            <v>ITTA Bietigheim</v>
          </cell>
          <cell r="H72">
            <v>35243</v>
          </cell>
          <cell r="I72">
            <v>1.70026E-2</v>
          </cell>
          <cell r="J72" t="str">
            <v>US$</v>
          </cell>
          <cell r="N72" t="str">
            <v>N/I</v>
          </cell>
        </row>
        <row r="73">
          <cell r="A73">
            <v>23916629</v>
          </cell>
          <cell r="B73" t="str">
            <v>Bearing</v>
          </cell>
          <cell r="C73" t="str">
            <v>Arms &amp; Blades</v>
          </cell>
          <cell r="D73" t="str">
            <v>Saturn</v>
          </cell>
          <cell r="F73" t="str">
            <v>0819A</v>
          </cell>
          <cell r="G73" t="str">
            <v>ITTA Bietigheim</v>
          </cell>
          <cell r="H73">
            <v>35472</v>
          </cell>
          <cell r="I73">
            <v>7.2700000000000001E-2</v>
          </cell>
          <cell r="J73" t="str">
            <v>US$</v>
          </cell>
          <cell r="K73">
            <v>0</v>
          </cell>
          <cell r="N73" t="str">
            <v>N/I</v>
          </cell>
        </row>
        <row r="74">
          <cell r="A74">
            <v>23916631</v>
          </cell>
          <cell r="B74" t="str">
            <v>Rivet</v>
          </cell>
          <cell r="C74" t="str">
            <v>Arms &amp; Blades</v>
          </cell>
          <cell r="D74" t="str">
            <v>Saturn</v>
          </cell>
          <cell r="E74" t="str">
            <v>N/A</v>
          </cell>
          <cell r="F74" t="str">
            <v>738A</v>
          </cell>
          <cell r="G74" t="str">
            <v>Philadelphia Rivet</v>
          </cell>
          <cell r="H74">
            <v>35391</v>
          </cell>
          <cell r="I74">
            <v>4.4060000000000002E-2</v>
          </cell>
          <cell r="J74" t="str">
            <v>US$</v>
          </cell>
          <cell r="K74">
            <v>1800</v>
          </cell>
          <cell r="N74" t="str">
            <v>N/I</v>
          </cell>
        </row>
        <row r="75">
          <cell r="A75">
            <v>23920405</v>
          </cell>
          <cell r="B75" t="str">
            <v>Bushing</v>
          </cell>
          <cell r="C75" t="str">
            <v>Arms &amp; Blades</v>
          </cell>
          <cell r="D75" t="str">
            <v>Various</v>
          </cell>
          <cell r="E75" t="str">
            <v>N/A</v>
          </cell>
          <cell r="F75" t="str">
            <v>2471A</v>
          </cell>
          <cell r="G75" t="str">
            <v>ITTA Bietigheim</v>
          </cell>
          <cell r="H75">
            <v>35472</v>
          </cell>
          <cell r="I75">
            <v>0.1042</v>
          </cell>
          <cell r="J75" t="str">
            <v>US$</v>
          </cell>
          <cell r="K75">
            <v>0</v>
          </cell>
          <cell r="N75" t="str">
            <v>N/I</v>
          </cell>
        </row>
        <row r="76">
          <cell r="A76">
            <v>23920407</v>
          </cell>
          <cell r="B76" t="str">
            <v>Rivet</v>
          </cell>
          <cell r="C76" t="str">
            <v>Arms &amp; Blades</v>
          </cell>
          <cell r="D76" t="str">
            <v>Various</v>
          </cell>
          <cell r="E76" t="str">
            <v>N/A</v>
          </cell>
          <cell r="F76" t="str">
            <v>CMI</v>
          </cell>
          <cell r="G76" t="str">
            <v>SSF-Verbindungsteile</v>
          </cell>
          <cell r="H76">
            <v>36161</v>
          </cell>
          <cell r="I76">
            <v>0.17760000000000001</v>
          </cell>
          <cell r="J76" t="str">
            <v>DM$</v>
          </cell>
          <cell r="K76">
            <v>0</v>
          </cell>
          <cell r="L76" t="str">
            <v>NA</v>
          </cell>
          <cell r="M76" t="str">
            <v>N/A</v>
          </cell>
          <cell r="N76" t="str">
            <v>N/I</v>
          </cell>
        </row>
        <row r="77">
          <cell r="A77">
            <v>23920566</v>
          </cell>
          <cell r="B77" t="str">
            <v>Rivet</v>
          </cell>
          <cell r="C77" t="str">
            <v>Arms &amp; Blades</v>
          </cell>
          <cell r="D77" t="str">
            <v>NS/GS</v>
          </cell>
          <cell r="E77" t="str">
            <v>N/A</v>
          </cell>
          <cell r="F77" t="str">
            <v>A4242A</v>
          </cell>
          <cell r="G77" t="str">
            <v>Ribe Richard</v>
          </cell>
          <cell r="H77">
            <v>35900</v>
          </cell>
          <cell r="I77">
            <v>0.157</v>
          </cell>
          <cell r="J77" t="str">
            <v>DM$</v>
          </cell>
          <cell r="K77">
            <v>0</v>
          </cell>
          <cell r="L77" t="str">
            <v>RFE</v>
          </cell>
          <cell r="M77" t="str">
            <v>N/A</v>
          </cell>
          <cell r="N77" t="str">
            <v>N/I</v>
          </cell>
        </row>
        <row r="78">
          <cell r="A78">
            <v>23920587</v>
          </cell>
          <cell r="B78" t="str">
            <v>Small Pin</v>
          </cell>
          <cell r="C78" t="str">
            <v>Arms &amp; Blades</v>
          </cell>
          <cell r="D78" t="str">
            <v>NS/GS</v>
          </cell>
          <cell r="E78" t="str">
            <v>N/A</v>
          </cell>
          <cell r="F78" t="str">
            <v>CR 1677-04</v>
          </cell>
          <cell r="G78" t="str">
            <v>ITTA Bietigheim</v>
          </cell>
          <cell r="H78">
            <v>35236</v>
          </cell>
          <cell r="I78">
            <v>9.4999999999999998E-3</v>
          </cell>
          <cell r="J78" t="str">
            <v>US$</v>
          </cell>
          <cell r="K78">
            <v>0</v>
          </cell>
          <cell r="L78" t="str">
            <v>RFE</v>
          </cell>
          <cell r="M78" t="str">
            <v>N/A</v>
          </cell>
          <cell r="N78" t="str">
            <v>N/I</v>
          </cell>
        </row>
        <row r="79">
          <cell r="A79">
            <v>23920588</v>
          </cell>
          <cell r="B79" t="str">
            <v>Large Pin</v>
          </cell>
          <cell r="C79" t="str">
            <v>Arms &amp; Blades</v>
          </cell>
          <cell r="D79" t="str">
            <v>NS/GS</v>
          </cell>
          <cell r="E79" t="str">
            <v>N/A</v>
          </cell>
          <cell r="F79" t="str">
            <v>CR 1677-04</v>
          </cell>
          <cell r="G79" t="str">
            <v>N/A</v>
          </cell>
          <cell r="H79">
            <v>35236</v>
          </cell>
          <cell r="I79">
            <v>1.15E-2</v>
          </cell>
          <cell r="J79" t="str">
            <v>US$</v>
          </cell>
          <cell r="K79">
            <v>0</v>
          </cell>
          <cell r="L79" t="str">
            <v>RFE</v>
          </cell>
          <cell r="M79" t="str">
            <v>N/A</v>
          </cell>
          <cell r="N79" t="str">
            <v>N/I</v>
          </cell>
        </row>
        <row r="80">
          <cell r="A80">
            <v>24000191</v>
          </cell>
          <cell r="B80" t="str">
            <v>Blade assy</v>
          </cell>
          <cell r="C80" t="str">
            <v>Arms &amp; Blades</v>
          </cell>
          <cell r="D80" t="str">
            <v>Various</v>
          </cell>
          <cell r="E80" t="str">
            <v>w/foil</v>
          </cell>
          <cell r="F80" t="str">
            <v>CR 1600-111</v>
          </cell>
          <cell r="G80" t="str">
            <v>Trico</v>
          </cell>
          <cell r="I80" t="str">
            <v>No quote</v>
          </cell>
          <cell r="J80">
            <v>0</v>
          </cell>
          <cell r="L80" t="str">
            <v>RFE</v>
          </cell>
          <cell r="M80" t="str">
            <v>N/A</v>
          </cell>
          <cell r="N80" t="str">
            <v>N/I</v>
          </cell>
        </row>
        <row r="81">
          <cell r="A81">
            <v>24000290</v>
          </cell>
          <cell r="B81" t="str">
            <v>Mounting Head</v>
          </cell>
          <cell r="C81" t="str">
            <v>Arms &amp; Blades</v>
          </cell>
          <cell r="D81" t="str">
            <v>GMT800 Stamped</v>
          </cell>
          <cell r="E81" t="str">
            <v>N/A</v>
          </cell>
          <cell r="F81" t="str">
            <v>1607-06</v>
          </cell>
          <cell r="G81" t="str">
            <v>Kenmode</v>
          </cell>
          <cell r="H81">
            <v>35499</v>
          </cell>
          <cell r="I81">
            <v>0.62344999999999995</v>
          </cell>
          <cell r="J81" t="str">
            <v>US$</v>
          </cell>
          <cell r="K81">
            <v>176600</v>
          </cell>
          <cell r="N81" t="str">
            <v>N/I</v>
          </cell>
        </row>
        <row r="82">
          <cell r="A82">
            <v>24000736</v>
          </cell>
          <cell r="B82" t="str">
            <v>Rubber tandem</v>
          </cell>
          <cell r="C82" t="str">
            <v>Arms &amp; Blades</v>
          </cell>
          <cell r="D82" t="str">
            <v>400mm</v>
          </cell>
          <cell r="E82" t="str">
            <v>N/A</v>
          </cell>
          <cell r="F82" t="str">
            <v>2703A</v>
          </cell>
          <cell r="G82" t="str">
            <v>Acushnet</v>
          </cell>
          <cell r="H82">
            <v>35472</v>
          </cell>
          <cell r="I82">
            <v>0.46600000000000003</v>
          </cell>
          <cell r="J82" t="str">
            <v>US$</v>
          </cell>
          <cell r="K82">
            <v>22500</v>
          </cell>
          <cell r="L82" t="str">
            <v>RFE</v>
          </cell>
          <cell r="M82" t="str">
            <v>N/A</v>
          </cell>
          <cell r="N82" t="str">
            <v>N/I</v>
          </cell>
        </row>
        <row r="83">
          <cell r="A83">
            <v>24000737</v>
          </cell>
          <cell r="B83" t="str">
            <v>Rubber tandem</v>
          </cell>
          <cell r="C83" t="str">
            <v>Arms &amp; Blades</v>
          </cell>
          <cell r="D83" t="str">
            <v>430mm</v>
          </cell>
          <cell r="E83" t="str">
            <v>N/A</v>
          </cell>
          <cell r="F83" t="str">
            <v>A4377A</v>
          </cell>
          <cell r="G83" t="str">
            <v>Acushnet</v>
          </cell>
          <cell r="H83">
            <v>35850</v>
          </cell>
          <cell r="I83">
            <v>0.46600000000000003</v>
          </cell>
          <cell r="J83" t="str">
            <v>US$</v>
          </cell>
          <cell r="K83">
            <v>2660</v>
          </cell>
          <cell r="L83" t="str">
            <v>TN</v>
          </cell>
          <cell r="M83">
            <v>790018</v>
          </cell>
          <cell r="N83" t="str">
            <v>N/I</v>
          </cell>
        </row>
        <row r="84">
          <cell r="A84">
            <v>24000738</v>
          </cell>
          <cell r="B84" t="str">
            <v>Rubber tandem</v>
          </cell>
          <cell r="C84" t="str">
            <v>Arms &amp; Blades</v>
          </cell>
          <cell r="D84" t="str">
            <v>450mm</v>
          </cell>
          <cell r="E84" t="str">
            <v>N/A</v>
          </cell>
          <cell r="F84" t="str">
            <v>A4377A</v>
          </cell>
          <cell r="G84" t="str">
            <v>Acushnet</v>
          </cell>
          <cell r="H84">
            <v>35850</v>
          </cell>
          <cell r="I84" t="str">
            <v>n/a</v>
          </cell>
          <cell r="J84">
            <v>0</v>
          </cell>
          <cell r="L84" t="str">
            <v>No effect, never tooled</v>
          </cell>
          <cell r="M84" t="str">
            <v>N/A</v>
          </cell>
          <cell r="N84" t="str">
            <v>N/I</v>
          </cell>
        </row>
        <row r="85">
          <cell r="A85">
            <v>24000739</v>
          </cell>
          <cell r="B85" t="str">
            <v>Rubber tandem</v>
          </cell>
          <cell r="C85" t="str">
            <v>Arms &amp; Blades</v>
          </cell>
          <cell r="D85" t="str">
            <v>475mm</v>
          </cell>
          <cell r="E85" t="str">
            <v>N/A</v>
          </cell>
          <cell r="F85" t="str">
            <v>A4377A</v>
          </cell>
          <cell r="G85" t="str">
            <v>Acushnet</v>
          </cell>
          <cell r="H85">
            <v>35850</v>
          </cell>
          <cell r="I85">
            <v>0.47199999999999998</v>
          </cell>
          <cell r="J85" t="str">
            <v>US$</v>
          </cell>
          <cell r="K85">
            <v>0</v>
          </cell>
          <cell r="L85" t="str">
            <v>TN</v>
          </cell>
          <cell r="M85" t="str">
            <v>N/A</v>
          </cell>
          <cell r="N85" t="str">
            <v>N/I</v>
          </cell>
        </row>
        <row r="86">
          <cell r="A86">
            <v>24000740</v>
          </cell>
          <cell r="B86" t="str">
            <v>Rubber tandem</v>
          </cell>
          <cell r="C86" t="str">
            <v>Arms &amp; Blades</v>
          </cell>
          <cell r="D86" t="str">
            <v>Various</v>
          </cell>
          <cell r="E86" t="str">
            <v>N/A</v>
          </cell>
          <cell r="F86" t="str">
            <v>A4674A</v>
          </cell>
          <cell r="G86" t="str">
            <v>Fukoku</v>
          </cell>
          <cell r="H86">
            <v>35864</v>
          </cell>
          <cell r="I86">
            <v>52</v>
          </cell>
          <cell r="J86" t="str">
            <v>JPY</v>
          </cell>
          <cell r="K86">
            <v>4750</v>
          </cell>
          <cell r="L86" t="str">
            <v>RFE</v>
          </cell>
          <cell r="M86" t="str">
            <v>N/A</v>
          </cell>
          <cell r="N86" t="str">
            <v>N/I</v>
          </cell>
        </row>
        <row r="87">
          <cell r="A87">
            <v>24000741</v>
          </cell>
          <cell r="B87" t="str">
            <v>Rubber tandem</v>
          </cell>
          <cell r="C87" t="str">
            <v>Arms &amp; Blades</v>
          </cell>
          <cell r="D87" t="str">
            <v>515mm</v>
          </cell>
          <cell r="E87" t="str">
            <v>N/A</v>
          </cell>
          <cell r="F87" t="str">
            <v>A4377A</v>
          </cell>
          <cell r="G87" t="str">
            <v>Acushnet</v>
          </cell>
          <cell r="H87">
            <v>35850</v>
          </cell>
          <cell r="I87" t="str">
            <v>n/a</v>
          </cell>
          <cell r="J87">
            <v>0</v>
          </cell>
          <cell r="L87" t="str">
            <v>No effect, never tooled</v>
          </cell>
          <cell r="M87" t="str">
            <v>N/A</v>
          </cell>
          <cell r="N87" t="str">
            <v>N/I</v>
          </cell>
        </row>
        <row r="88">
          <cell r="A88">
            <v>24000742</v>
          </cell>
          <cell r="B88" t="str">
            <v>Rubber tandem</v>
          </cell>
          <cell r="C88" t="str">
            <v>Arms &amp; Blades</v>
          </cell>
          <cell r="D88" t="str">
            <v>530mm</v>
          </cell>
          <cell r="E88" t="str">
            <v>N/A</v>
          </cell>
          <cell r="F88" t="str">
            <v>A4377A</v>
          </cell>
          <cell r="G88" t="str">
            <v>Acushnet</v>
          </cell>
          <cell r="H88">
            <v>35850</v>
          </cell>
          <cell r="I88">
            <v>0.48499999999999999</v>
          </cell>
          <cell r="J88" t="str">
            <v>US$</v>
          </cell>
          <cell r="K88">
            <v>0</v>
          </cell>
          <cell r="L88" t="str">
            <v>TN</v>
          </cell>
          <cell r="M88" t="str">
            <v>N/A</v>
          </cell>
          <cell r="N88" t="str">
            <v>N/I</v>
          </cell>
        </row>
        <row r="89">
          <cell r="A89">
            <v>24000743</v>
          </cell>
          <cell r="B89" t="str">
            <v>Rubber tandem</v>
          </cell>
          <cell r="C89" t="str">
            <v>Arms &amp; Blades</v>
          </cell>
          <cell r="D89" t="str">
            <v>550mm</v>
          </cell>
          <cell r="E89" t="str">
            <v>N/A</v>
          </cell>
          <cell r="F89" t="str">
            <v>1600-243</v>
          </cell>
          <cell r="G89" t="str">
            <v>Fukoku</v>
          </cell>
          <cell r="H89">
            <v>35916</v>
          </cell>
          <cell r="I89">
            <v>67.239999999999995</v>
          </cell>
          <cell r="J89" t="str">
            <v>JPY</v>
          </cell>
          <cell r="K89">
            <v>0</v>
          </cell>
          <cell r="L89" t="str">
            <v>RFE</v>
          </cell>
          <cell r="M89" t="str">
            <v>N/A</v>
          </cell>
          <cell r="N89" t="str">
            <v>570/hr</v>
          </cell>
        </row>
        <row r="90">
          <cell r="A90">
            <v>24000744</v>
          </cell>
          <cell r="B90" t="str">
            <v>Rubber tandem</v>
          </cell>
          <cell r="C90" t="str">
            <v>Arms &amp; Blades</v>
          </cell>
          <cell r="D90" t="str">
            <v>565mm</v>
          </cell>
          <cell r="E90" t="str">
            <v>N/A</v>
          </cell>
          <cell r="F90" t="str">
            <v>A4377A</v>
          </cell>
          <cell r="G90" t="str">
            <v>Acushnet</v>
          </cell>
          <cell r="H90">
            <v>35850</v>
          </cell>
          <cell r="I90">
            <v>0.499</v>
          </cell>
          <cell r="J90" t="str">
            <v>US$</v>
          </cell>
          <cell r="K90">
            <v>0</v>
          </cell>
          <cell r="L90" t="str">
            <v>TN</v>
          </cell>
          <cell r="M90" t="str">
            <v>N/A</v>
          </cell>
          <cell r="N90" t="str">
            <v>N/I</v>
          </cell>
        </row>
        <row r="91">
          <cell r="A91">
            <v>24000745</v>
          </cell>
          <cell r="B91" t="str">
            <v>Rubber tandem</v>
          </cell>
          <cell r="C91" t="str">
            <v>Arms &amp; Blades</v>
          </cell>
          <cell r="D91" t="str">
            <v>Various</v>
          </cell>
          <cell r="E91" t="str">
            <v>N/A</v>
          </cell>
          <cell r="F91" t="str">
            <v>A4674A</v>
          </cell>
          <cell r="G91" t="str">
            <v>Fukoku</v>
          </cell>
          <cell r="H91">
            <v>35864</v>
          </cell>
          <cell r="I91">
            <v>56.94</v>
          </cell>
          <cell r="J91" t="str">
            <v>JPY</v>
          </cell>
          <cell r="K91">
            <v>4750</v>
          </cell>
          <cell r="L91" t="str">
            <v>RFE</v>
          </cell>
          <cell r="M91" t="str">
            <v>N/A</v>
          </cell>
          <cell r="N91" t="str">
            <v>N/I</v>
          </cell>
        </row>
        <row r="92">
          <cell r="A92">
            <v>24000766</v>
          </cell>
          <cell r="B92" t="str">
            <v>Small Liner</v>
          </cell>
          <cell r="C92" t="str">
            <v>Arms &amp; Blades</v>
          </cell>
          <cell r="D92" t="str">
            <v>Various</v>
          </cell>
          <cell r="E92" t="str">
            <v>N/A</v>
          </cell>
          <cell r="F92" t="str">
            <v>3788A</v>
          </cell>
          <cell r="G92" t="str">
            <v>Bebusch</v>
          </cell>
          <cell r="H92">
            <v>35856</v>
          </cell>
          <cell r="I92">
            <v>6.6E-3</v>
          </cell>
          <cell r="J92" t="str">
            <v>US$</v>
          </cell>
          <cell r="K92">
            <v>0</v>
          </cell>
          <cell r="L92" t="str">
            <v>TN</v>
          </cell>
          <cell r="M92" t="str">
            <v>N/A</v>
          </cell>
          <cell r="N92" t="str">
            <v>N/I</v>
          </cell>
        </row>
        <row r="93">
          <cell r="A93">
            <v>24000767</v>
          </cell>
          <cell r="B93" t="str">
            <v>Large Liner</v>
          </cell>
          <cell r="C93" t="str">
            <v>Arms &amp; Blades</v>
          </cell>
          <cell r="D93" t="str">
            <v>Various</v>
          </cell>
          <cell r="E93" t="str">
            <v>N/A</v>
          </cell>
          <cell r="F93" t="str">
            <v>3788A</v>
          </cell>
          <cell r="G93" t="str">
            <v>Bebusch</v>
          </cell>
          <cell r="H93">
            <v>35856</v>
          </cell>
          <cell r="I93">
            <v>9.1000000000000004E-3</v>
          </cell>
          <cell r="J93" t="str">
            <v>US$</v>
          </cell>
          <cell r="K93">
            <v>0</v>
          </cell>
          <cell r="L93" t="str">
            <v>TN</v>
          </cell>
          <cell r="M93" t="str">
            <v>N/A</v>
          </cell>
          <cell r="N93" t="str">
            <v>N/I</v>
          </cell>
        </row>
        <row r="94">
          <cell r="A94">
            <v>24000768</v>
          </cell>
          <cell r="B94" t="str">
            <v>Pin-small</v>
          </cell>
          <cell r="C94" t="str">
            <v>Arms &amp; Blades</v>
          </cell>
          <cell r="D94" t="str">
            <v>Various</v>
          </cell>
          <cell r="E94" t="str">
            <v>N/A</v>
          </cell>
          <cell r="F94" t="str">
            <v>A3893A</v>
          </cell>
          <cell r="G94" t="str">
            <v>INA Bearing</v>
          </cell>
          <cell r="H94">
            <v>35914</v>
          </cell>
          <cell r="I94">
            <v>1.2999999999999999E-2</v>
          </cell>
          <cell r="J94" t="str">
            <v>US$</v>
          </cell>
          <cell r="K94">
            <v>0</v>
          </cell>
          <cell r="L94" t="str">
            <v>RFE</v>
          </cell>
          <cell r="M94" t="str">
            <v>N/A</v>
          </cell>
          <cell r="N94">
            <v>80000</v>
          </cell>
        </row>
        <row r="95">
          <cell r="A95">
            <v>24000769</v>
          </cell>
          <cell r="B95" t="str">
            <v>Pin-large</v>
          </cell>
          <cell r="C95" t="str">
            <v>Arms &amp; Blades</v>
          </cell>
          <cell r="D95" t="str">
            <v>Various</v>
          </cell>
          <cell r="E95" t="str">
            <v>N/A</v>
          </cell>
          <cell r="F95" t="str">
            <v>A3893A</v>
          </cell>
          <cell r="G95" t="str">
            <v>INA Bearing</v>
          </cell>
          <cell r="H95">
            <v>39932</v>
          </cell>
          <cell r="I95">
            <v>1.4999999999999999E-2</v>
          </cell>
          <cell r="J95" t="str">
            <v>US$</v>
          </cell>
          <cell r="K95">
            <v>0</v>
          </cell>
          <cell r="L95" t="str">
            <v>RFE</v>
          </cell>
          <cell r="M95" t="str">
            <v>N/A</v>
          </cell>
          <cell r="N95">
            <v>80000</v>
          </cell>
        </row>
        <row r="96">
          <cell r="A96">
            <v>24000771</v>
          </cell>
          <cell r="B96" t="str">
            <v>Blade Clip</v>
          </cell>
          <cell r="C96" t="str">
            <v>Arms &amp; Blades</v>
          </cell>
          <cell r="D96" t="str">
            <v>Various</v>
          </cell>
          <cell r="E96" t="str">
            <v>9x4</v>
          </cell>
          <cell r="G96" t="str">
            <v>N/A</v>
          </cell>
          <cell r="I96">
            <v>0.06</v>
          </cell>
          <cell r="J96" t="str">
            <v>US$</v>
          </cell>
          <cell r="K96">
            <v>100000</v>
          </cell>
          <cell r="L96" t="str">
            <v>RFE</v>
          </cell>
          <cell r="M96" t="str">
            <v>N/A</v>
          </cell>
          <cell r="N96" t="str">
            <v>N/I</v>
          </cell>
        </row>
        <row r="97">
          <cell r="A97">
            <v>24000772</v>
          </cell>
          <cell r="B97" t="str">
            <v>Small Rivet</v>
          </cell>
          <cell r="C97" t="str">
            <v>Arms &amp; Blades</v>
          </cell>
          <cell r="D97" t="str">
            <v>Various</v>
          </cell>
          <cell r="E97" t="str">
            <v>N/A</v>
          </cell>
          <cell r="F97" t="str">
            <v>CMI</v>
          </cell>
          <cell r="G97" t="str">
            <v>N/A</v>
          </cell>
          <cell r="H97">
            <v>35886</v>
          </cell>
          <cell r="I97">
            <v>1.3520000000000001E-2</v>
          </cell>
          <cell r="J97" t="str">
            <v>US$</v>
          </cell>
          <cell r="L97" t="str">
            <v>RFE</v>
          </cell>
          <cell r="M97" t="str">
            <v>N/A</v>
          </cell>
          <cell r="N97" t="str">
            <v>N/I</v>
          </cell>
        </row>
        <row r="98">
          <cell r="A98">
            <v>24000773</v>
          </cell>
          <cell r="B98" t="str">
            <v>Large Rivet</v>
          </cell>
          <cell r="C98" t="str">
            <v>Arms &amp; Blades</v>
          </cell>
          <cell r="D98" t="str">
            <v>Various</v>
          </cell>
          <cell r="E98" t="str">
            <v>N/A</v>
          </cell>
          <cell r="F98" t="str">
            <v>A3212A</v>
          </cell>
          <cell r="G98" t="str">
            <v>Philadelphia Rivet</v>
          </cell>
          <cell r="H98">
            <v>35514</v>
          </cell>
          <cell r="I98">
            <v>4.2079999999999999E-2</v>
          </cell>
          <cell r="J98" t="str">
            <v>US$</v>
          </cell>
          <cell r="K98">
            <v>750</v>
          </cell>
          <cell r="L98" t="str">
            <v>RFE</v>
          </cell>
          <cell r="M98" t="str">
            <v>N/A</v>
          </cell>
          <cell r="N98" t="str">
            <v>N/I</v>
          </cell>
        </row>
        <row r="99">
          <cell r="A99">
            <v>24000783</v>
          </cell>
          <cell r="B99" t="str">
            <v>Tertiary Bow Strip</v>
          </cell>
          <cell r="C99" t="str">
            <v>Arms &amp; Blades</v>
          </cell>
          <cell r="D99" t="str">
            <v>Various</v>
          </cell>
          <cell r="E99" t="str">
            <v>N/A</v>
          </cell>
          <cell r="F99" t="str">
            <v>A5525A</v>
          </cell>
          <cell r="G99" t="str">
            <v>K&amp;K Stamping</v>
          </cell>
          <cell r="H99">
            <v>35943</v>
          </cell>
          <cell r="I99">
            <v>0</v>
          </cell>
          <cell r="J99">
            <v>0</v>
          </cell>
          <cell r="K99">
            <v>28000</v>
          </cell>
          <cell r="L99" t="str">
            <v>RFE</v>
          </cell>
          <cell r="M99" t="str">
            <v>N/A</v>
          </cell>
          <cell r="N99" t="str">
            <v>N/I</v>
          </cell>
        </row>
        <row r="100">
          <cell r="A100">
            <v>24000784</v>
          </cell>
          <cell r="B100" t="str">
            <v>Tertiary Bow Strip</v>
          </cell>
          <cell r="C100" t="str">
            <v>Arms &amp; Blades</v>
          </cell>
          <cell r="D100" t="str">
            <v>Various</v>
          </cell>
          <cell r="E100" t="str">
            <v>N/A</v>
          </cell>
          <cell r="F100" t="str">
            <v>A5525A</v>
          </cell>
          <cell r="G100" t="str">
            <v>K&amp;K Stamping</v>
          </cell>
          <cell r="H100">
            <v>35943</v>
          </cell>
          <cell r="I100">
            <v>0</v>
          </cell>
          <cell r="J100">
            <v>0</v>
          </cell>
          <cell r="K100">
            <v>28000</v>
          </cell>
          <cell r="L100" t="str">
            <v>RFE</v>
          </cell>
          <cell r="M100" t="str">
            <v>N/A</v>
          </cell>
          <cell r="N100" t="str">
            <v>N/I</v>
          </cell>
        </row>
        <row r="101">
          <cell r="A101">
            <v>24000785</v>
          </cell>
          <cell r="B101" t="str">
            <v>Secondary Bow Strip</v>
          </cell>
          <cell r="C101" t="str">
            <v>Arms &amp; Blades</v>
          </cell>
          <cell r="D101" t="str">
            <v>Various</v>
          </cell>
          <cell r="E101" t="str">
            <v>N/A</v>
          </cell>
          <cell r="F101" t="str">
            <v>ECR A1154A</v>
          </cell>
          <cell r="G101" t="str">
            <v>Atlantic Tool &amp; Die</v>
          </cell>
          <cell r="H101">
            <v>35137</v>
          </cell>
          <cell r="I101">
            <v>1.5</v>
          </cell>
          <cell r="J101" t="str">
            <v>US$</v>
          </cell>
          <cell r="K101">
            <v>85000</v>
          </cell>
          <cell r="L101" t="str">
            <v>RFE</v>
          </cell>
          <cell r="M101" t="str">
            <v>N/A</v>
          </cell>
          <cell r="N101" t="str">
            <v>N/I</v>
          </cell>
        </row>
        <row r="102">
          <cell r="A102">
            <v>24000786</v>
          </cell>
          <cell r="B102" t="str">
            <v>Secondary Bow Strip</v>
          </cell>
          <cell r="C102" t="str">
            <v>Arms &amp; Blades</v>
          </cell>
          <cell r="D102" t="str">
            <v>Various</v>
          </cell>
          <cell r="E102" t="str">
            <v>N/A</v>
          </cell>
          <cell r="F102" t="str">
            <v>3583A</v>
          </cell>
          <cell r="G102" t="str">
            <v>Atlantic Tool &amp; Die</v>
          </cell>
          <cell r="H102">
            <v>35847</v>
          </cell>
          <cell r="I102">
            <v>3.06</v>
          </cell>
          <cell r="J102" t="str">
            <v>US$</v>
          </cell>
          <cell r="K102">
            <v>0</v>
          </cell>
          <cell r="L102" t="str">
            <v>TN</v>
          </cell>
          <cell r="M102" t="str">
            <v>N/A</v>
          </cell>
          <cell r="N102" t="str">
            <v>N/I</v>
          </cell>
        </row>
        <row r="103">
          <cell r="A103">
            <v>24000787</v>
          </cell>
          <cell r="B103" t="str">
            <v>Secondary Bow Strip</v>
          </cell>
          <cell r="C103" t="str">
            <v>Arms &amp; Blades</v>
          </cell>
          <cell r="D103" t="str">
            <v>Various</v>
          </cell>
          <cell r="E103" t="str">
            <v>N/A</v>
          </cell>
          <cell r="F103" t="str">
            <v>3583A</v>
          </cell>
          <cell r="G103" t="str">
            <v>Atlantic Tool &amp; Die</v>
          </cell>
          <cell r="H103">
            <v>35869</v>
          </cell>
          <cell r="I103">
            <v>3.0019999999999998</v>
          </cell>
          <cell r="J103" t="str">
            <v>US$</v>
          </cell>
          <cell r="K103">
            <v>0</v>
          </cell>
          <cell r="L103" t="str">
            <v>TN</v>
          </cell>
          <cell r="M103" t="str">
            <v>N/A</v>
          </cell>
          <cell r="N103" t="str">
            <v>N/I</v>
          </cell>
        </row>
        <row r="104">
          <cell r="A104">
            <v>24000788</v>
          </cell>
          <cell r="B104" t="str">
            <v>Secondary Bow Strip</v>
          </cell>
          <cell r="C104" t="str">
            <v>Arms &amp; Blades</v>
          </cell>
          <cell r="D104" t="str">
            <v>Various</v>
          </cell>
          <cell r="E104" t="str">
            <v>N/A</v>
          </cell>
          <cell r="F104" t="str">
            <v>ECR 0346A</v>
          </cell>
          <cell r="G104" t="str">
            <v>K&amp;K Stamping</v>
          </cell>
          <cell r="H104">
            <v>7.5263157894736837E-2</v>
          </cell>
          <cell r="I104">
            <v>1.43</v>
          </cell>
          <cell r="J104" t="str">
            <v>US$</v>
          </cell>
          <cell r="K104">
            <v>81760</v>
          </cell>
          <cell r="L104" t="str">
            <v>RFE</v>
          </cell>
          <cell r="M104" t="str">
            <v>N/A</v>
          </cell>
          <cell r="N104" t="str">
            <v>N/I</v>
          </cell>
        </row>
        <row r="105">
          <cell r="A105">
            <v>24000790</v>
          </cell>
          <cell r="B105" t="str">
            <v>Main Bow Strip</v>
          </cell>
          <cell r="C105" t="str">
            <v>Arms &amp; Blades</v>
          </cell>
          <cell r="D105" t="str">
            <v>Various</v>
          </cell>
          <cell r="E105" t="str">
            <v>N/A</v>
          </cell>
          <cell r="F105" t="str">
            <v>A4376A</v>
          </cell>
          <cell r="G105" t="str">
            <v>K&amp;K Stamping</v>
          </cell>
          <cell r="H105">
            <v>35849</v>
          </cell>
          <cell r="I105" t="str">
            <v>Obsolete</v>
          </cell>
          <cell r="J105" t="str">
            <v>US$</v>
          </cell>
          <cell r="K105">
            <v>0</v>
          </cell>
          <cell r="M105" t="str">
            <v>N/A</v>
          </cell>
          <cell r="N105" t="str">
            <v>N/I</v>
          </cell>
        </row>
        <row r="106">
          <cell r="A106">
            <v>24000791</v>
          </cell>
          <cell r="B106" t="str">
            <v>Main Bow Strip</v>
          </cell>
          <cell r="C106" t="str">
            <v>Arms &amp; Blades</v>
          </cell>
          <cell r="D106" t="str">
            <v>Various</v>
          </cell>
          <cell r="E106" t="str">
            <v>N/A</v>
          </cell>
          <cell r="F106" t="str">
            <v>A4376A</v>
          </cell>
          <cell r="G106" t="str">
            <v>K&amp;K Stamping</v>
          </cell>
          <cell r="H106">
            <v>35849</v>
          </cell>
          <cell r="I106">
            <v>2.93</v>
          </cell>
          <cell r="J106" t="str">
            <v>US$</v>
          </cell>
          <cell r="K106">
            <v>0</v>
          </cell>
          <cell r="L106" t="str">
            <v>TN</v>
          </cell>
          <cell r="M106" t="str">
            <v>N/A</v>
          </cell>
          <cell r="N106" t="str">
            <v>N/I</v>
          </cell>
        </row>
        <row r="107">
          <cell r="A107">
            <v>24000792</v>
          </cell>
          <cell r="B107" t="str">
            <v>Main Bow Strip</v>
          </cell>
          <cell r="C107" t="str">
            <v>Arms &amp; Blades</v>
          </cell>
          <cell r="D107" t="str">
            <v>Various</v>
          </cell>
          <cell r="E107" t="str">
            <v>9x4</v>
          </cell>
          <cell r="F107" t="str">
            <v>ECR 2273A</v>
          </cell>
          <cell r="G107" t="str">
            <v>K&amp;K Stamping</v>
          </cell>
          <cell r="H107">
            <v>35394</v>
          </cell>
          <cell r="I107">
            <v>3</v>
          </cell>
          <cell r="J107" t="str">
            <v>US$</v>
          </cell>
          <cell r="K107">
            <v>88935</v>
          </cell>
          <cell r="L107" t="str">
            <v>RFE</v>
          </cell>
          <cell r="M107" t="str">
            <v>N/A</v>
          </cell>
          <cell r="N107" t="str">
            <v>N/I</v>
          </cell>
        </row>
        <row r="108">
          <cell r="A108">
            <v>24002288</v>
          </cell>
          <cell r="B108" t="str">
            <v>Cap</v>
          </cell>
          <cell r="C108" t="str">
            <v>Arms &amp; Blades</v>
          </cell>
          <cell r="D108" t="str">
            <v>Saturn</v>
          </cell>
          <cell r="E108" t="str">
            <v>N/A</v>
          </cell>
          <cell r="F108" t="str">
            <v>3194A</v>
          </cell>
          <cell r="G108" t="str">
            <v>Wundsch-Weidinger</v>
          </cell>
          <cell r="H108">
            <v>35663</v>
          </cell>
          <cell r="I108">
            <v>4.7E-2</v>
          </cell>
          <cell r="J108" t="str">
            <v>DM$</v>
          </cell>
          <cell r="K108">
            <v>29670</v>
          </cell>
          <cell r="L108" t="str">
            <v>TN</v>
          </cell>
          <cell r="M108">
            <v>918831</v>
          </cell>
          <cell r="N108" t="str">
            <v>N/I</v>
          </cell>
        </row>
        <row r="109">
          <cell r="A109">
            <v>24002327</v>
          </cell>
          <cell r="B109" t="str">
            <v>Arm Rod</v>
          </cell>
          <cell r="C109" t="str">
            <v>Arms &amp; Blades</v>
          </cell>
          <cell r="D109" t="str">
            <v>T300</v>
          </cell>
          <cell r="E109" t="str">
            <v>N/A</v>
          </cell>
          <cell r="F109" t="str">
            <v>3124A</v>
          </cell>
          <cell r="G109" t="str">
            <v>K&amp;K Stamping</v>
          </cell>
          <cell r="H109">
            <v>35374</v>
          </cell>
          <cell r="I109">
            <v>0.50739999999999996</v>
          </cell>
          <cell r="J109" t="str">
            <v>US$</v>
          </cell>
          <cell r="K109">
            <v>31000</v>
          </cell>
          <cell r="N109" t="str">
            <v>N/I</v>
          </cell>
        </row>
        <row r="110">
          <cell r="A110">
            <v>24002328</v>
          </cell>
          <cell r="B110" t="str">
            <v>Label</v>
          </cell>
          <cell r="C110" t="str">
            <v>Arms &amp; Blades</v>
          </cell>
          <cell r="D110" t="str">
            <v>Various</v>
          </cell>
          <cell r="E110" t="str">
            <v>DS</v>
          </cell>
          <cell r="F110" t="str">
            <v>3115A</v>
          </cell>
          <cell r="G110" t="str">
            <v>Whitlam</v>
          </cell>
          <cell r="H110">
            <v>35392</v>
          </cell>
          <cell r="I110">
            <v>1.8499999999999999E-2</v>
          </cell>
          <cell r="J110" t="str">
            <v>US$</v>
          </cell>
          <cell r="N110" t="str">
            <v>N/I</v>
          </cell>
        </row>
        <row r="111">
          <cell r="A111">
            <v>24002329</v>
          </cell>
          <cell r="B111" t="str">
            <v>Label</v>
          </cell>
          <cell r="C111" t="str">
            <v>Arms &amp; Blades</v>
          </cell>
          <cell r="D111" t="str">
            <v>Various</v>
          </cell>
          <cell r="E111" t="str">
            <v>PS</v>
          </cell>
          <cell r="F111" t="str">
            <v>3115A</v>
          </cell>
          <cell r="G111" t="str">
            <v>Whitlam</v>
          </cell>
          <cell r="H111">
            <v>35392</v>
          </cell>
          <cell r="I111">
            <v>1.8499999999999999E-2</v>
          </cell>
          <cell r="J111" t="str">
            <v>US$</v>
          </cell>
          <cell r="N111" t="str">
            <v>N/I</v>
          </cell>
        </row>
        <row r="112">
          <cell r="A112">
            <v>24002330</v>
          </cell>
          <cell r="B112" t="str">
            <v>Label</v>
          </cell>
          <cell r="C112" t="str">
            <v>Arms &amp; Blades</v>
          </cell>
          <cell r="D112" t="str">
            <v>Various</v>
          </cell>
          <cell r="E112" t="str">
            <v>Pink</v>
          </cell>
          <cell r="F112" t="str">
            <v>CMI</v>
          </cell>
          <cell r="G112" t="str">
            <v>Whitlam</v>
          </cell>
          <cell r="H112">
            <v>35765</v>
          </cell>
          <cell r="I112">
            <v>2.58E-2</v>
          </cell>
          <cell r="J112" t="str">
            <v>US$</v>
          </cell>
          <cell r="K112">
            <v>0</v>
          </cell>
          <cell r="L112" t="str">
            <v>NA</v>
          </cell>
          <cell r="M112" t="str">
            <v>N/A</v>
          </cell>
          <cell r="N112" t="str">
            <v>N/I</v>
          </cell>
        </row>
        <row r="113">
          <cell r="A113">
            <v>24002331</v>
          </cell>
          <cell r="B113" t="str">
            <v>Label</v>
          </cell>
          <cell r="C113" t="str">
            <v>Arms &amp; Blades</v>
          </cell>
          <cell r="D113" t="str">
            <v>RHD</v>
          </cell>
          <cell r="E113" t="str">
            <v>PS</v>
          </cell>
          <cell r="F113" t="str">
            <v>3115A</v>
          </cell>
          <cell r="G113" t="str">
            <v>Whitlam</v>
          </cell>
          <cell r="H113">
            <v>35392</v>
          </cell>
          <cell r="I113">
            <v>1.8499999999999999E-2</v>
          </cell>
          <cell r="J113" t="str">
            <v>US$</v>
          </cell>
          <cell r="N113" t="str">
            <v>N/I</v>
          </cell>
        </row>
        <row r="114">
          <cell r="A114">
            <v>24002350</v>
          </cell>
          <cell r="B114" t="str">
            <v>Mounting Head Assy</v>
          </cell>
          <cell r="C114" t="str">
            <v>Arms &amp; Blades</v>
          </cell>
          <cell r="D114" t="str">
            <v>NS/GS</v>
          </cell>
          <cell r="E114" t="str">
            <v>DS</v>
          </cell>
          <cell r="F114" t="str">
            <v>3129A</v>
          </cell>
          <cell r="G114" t="str">
            <v>Armada</v>
          </cell>
          <cell r="H114">
            <v>35506</v>
          </cell>
          <cell r="I114">
            <v>1.0900000000000001</v>
          </cell>
          <cell r="J114" t="str">
            <v>US$</v>
          </cell>
          <cell r="K114">
            <v>3250</v>
          </cell>
          <cell r="N114" t="str">
            <v>N/I</v>
          </cell>
        </row>
        <row r="115">
          <cell r="A115">
            <v>24002351</v>
          </cell>
          <cell r="B115" t="str">
            <v>Mounting Head Assy</v>
          </cell>
          <cell r="C115" t="str">
            <v>Arms &amp; Blades</v>
          </cell>
          <cell r="D115" t="str">
            <v>NS/GS</v>
          </cell>
          <cell r="E115" t="str">
            <v>PS</v>
          </cell>
          <cell r="F115" t="str">
            <v>3129A</v>
          </cell>
          <cell r="G115" t="str">
            <v>Armada</v>
          </cell>
          <cell r="H115">
            <v>35506</v>
          </cell>
          <cell r="I115">
            <v>1.0900000000000001</v>
          </cell>
          <cell r="J115" t="str">
            <v>US$</v>
          </cell>
          <cell r="K115">
            <v>3250</v>
          </cell>
          <cell r="N115" t="str">
            <v>N/I</v>
          </cell>
        </row>
        <row r="116">
          <cell r="A116">
            <v>24002439</v>
          </cell>
          <cell r="B116" t="str">
            <v>Instruction Sheet</v>
          </cell>
          <cell r="C116" t="str">
            <v>Arms &amp; Blades</v>
          </cell>
          <cell r="D116" t="str">
            <v>Saturn</v>
          </cell>
          <cell r="E116" t="str">
            <v>N/A</v>
          </cell>
          <cell r="F116" t="str">
            <v>A3200A</v>
          </cell>
          <cell r="G116" t="str">
            <v>N/A</v>
          </cell>
          <cell r="H116">
            <v>35592</v>
          </cell>
          <cell r="I116">
            <v>3.3000000000000002E-2</v>
          </cell>
          <cell r="J116" t="str">
            <v>US$</v>
          </cell>
          <cell r="K116">
            <v>0</v>
          </cell>
          <cell r="L116" t="str">
            <v>RFE</v>
          </cell>
          <cell r="M116" t="str">
            <v>N/A</v>
          </cell>
          <cell r="N116" t="str">
            <v>N/I</v>
          </cell>
        </row>
        <row r="117">
          <cell r="A117">
            <v>24002516</v>
          </cell>
          <cell r="B117" t="str">
            <v>Mounting Head</v>
          </cell>
          <cell r="C117" t="str">
            <v>Arms &amp; Blades</v>
          </cell>
          <cell r="D117" t="str">
            <v>NS/GS</v>
          </cell>
          <cell r="E117" t="str">
            <v>DS</v>
          </cell>
          <cell r="F117" t="str">
            <v>1600-208</v>
          </cell>
          <cell r="G117" t="str">
            <v>Port City</v>
          </cell>
          <cell r="H117">
            <v>35710</v>
          </cell>
          <cell r="I117">
            <v>1.28</v>
          </cell>
          <cell r="J117" t="str">
            <v>US$</v>
          </cell>
          <cell r="K117">
            <v>184500</v>
          </cell>
          <cell r="L117" t="str">
            <v>RFE</v>
          </cell>
          <cell r="N117" t="str">
            <v>N/I</v>
          </cell>
        </row>
        <row r="118">
          <cell r="A118">
            <v>24002517</v>
          </cell>
          <cell r="B118" t="str">
            <v>Mounting Head</v>
          </cell>
          <cell r="C118" t="str">
            <v>Arms &amp; Blades</v>
          </cell>
          <cell r="D118" t="str">
            <v>NS/GS</v>
          </cell>
          <cell r="E118" t="str">
            <v>PS</v>
          </cell>
          <cell r="F118" t="str">
            <v>1600-208</v>
          </cell>
          <cell r="G118" t="str">
            <v>Port City</v>
          </cell>
          <cell r="H118">
            <v>35710</v>
          </cell>
          <cell r="I118">
            <v>1.28</v>
          </cell>
          <cell r="J118" t="str">
            <v>US$</v>
          </cell>
          <cell r="K118">
            <v>184500</v>
          </cell>
          <cell r="L118" t="str">
            <v>RFE</v>
          </cell>
          <cell r="N118" t="str">
            <v>N/I</v>
          </cell>
        </row>
        <row r="119">
          <cell r="A119">
            <v>24002591</v>
          </cell>
          <cell r="B119" t="str">
            <v>Mounting Head</v>
          </cell>
          <cell r="C119" t="str">
            <v>Arms &amp; Blades</v>
          </cell>
          <cell r="D119" t="str">
            <v>NS/GS</v>
          </cell>
          <cell r="E119" t="str">
            <v>DS</v>
          </cell>
          <cell r="F119" t="str">
            <v>1600-272</v>
          </cell>
          <cell r="G119" t="str">
            <v>Tool Products</v>
          </cell>
          <cell r="H119">
            <v>36097</v>
          </cell>
          <cell r="I119">
            <v>1.3</v>
          </cell>
          <cell r="J119" t="str">
            <v>US$</v>
          </cell>
          <cell r="K119">
            <v>193950</v>
          </cell>
          <cell r="L119" t="str">
            <v>NA</v>
          </cell>
          <cell r="M119" t="str">
            <v>N/A</v>
          </cell>
          <cell r="N119" t="str">
            <v>N/I</v>
          </cell>
        </row>
        <row r="120">
          <cell r="A120">
            <v>24002592</v>
          </cell>
          <cell r="B120" t="str">
            <v>Mounting Head</v>
          </cell>
          <cell r="C120" t="str">
            <v>Arms &amp; Blades</v>
          </cell>
          <cell r="D120" t="str">
            <v>NS/GS</v>
          </cell>
          <cell r="E120" t="str">
            <v>PS</v>
          </cell>
          <cell r="F120" t="str">
            <v>1600-272</v>
          </cell>
          <cell r="G120" t="str">
            <v>Tool Products</v>
          </cell>
          <cell r="H120">
            <v>36097</v>
          </cell>
          <cell r="I120">
            <v>1.3</v>
          </cell>
          <cell r="J120" t="str">
            <v>US$</v>
          </cell>
          <cell r="K120">
            <v>193950</v>
          </cell>
          <cell r="L120" t="str">
            <v>NA</v>
          </cell>
          <cell r="M120" t="str">
            <v>N/A</v>
          </cell>
          <cell r="N120" t="str">
            <v>N/I</v>
          </cell>
        </row>
        <row r="121">
          <cell r="A121">
            <v>24002653</v>
          </cell>
          <cell r="B121" t="str">
            <v>Mounting Head Assy</v>
          </cell>
          <cell r="C121" t="str">
            <v>Arms &amp; Blades</v>
          </cell>
          <cell r="D121" t="str">
            <v>NS/GS</v>
          </cell>
          <cell r="E121" t="str">
            <v>PS</v>
          </cell>
          <cell r="F121" t="str">
            <v>1600-271</v>
          </cell>
          <cell r="G121" t="str">
            <v>Port City</v>
          </cell>
          <cell r="H121">
            <v>36084</v>
          </cell>
          <cell r="I121">
            <v>2.4900000000000002</v>
          </cell>
          <cell r="J121" t="str">
            <v>US$</v>
          </cell>
          <cell r="K121">
            <v>353000</v>
          </cell>
          <cell r="L121" t="str">
            <v>NA</v>
          </cell>
          <cell r="M121" t="str">
            <v>N/A</v>
          </cell>
          <cell r="N121">
            <v>800000</v>
          </cell>
        </row>
        <row r="122">
          <cell r="A122">
            <v>24002654</v>
          </cell>
          <cell r="B122" t="str">
            <v>Mounting Head Assy</v>
          </cell>
          <cell r="C122" t="str">
            <v>Arms &amp; Blades</v>
          </cell>
          <cell r="D122" t="str">
            <v>NS/GS</v>
          </cell>
          <cell r="E122" t="str">
            <v>DS</v>
          </cell>
          <cell r="F122" t="str">
            <v>1600-271</v>
          </cell>
          <cell r="G122" t="str">
            <v>Port City</v>
          </cell>
          <cell r="H122">
            <v>36084</v>
          </cell>
          <cell r="I122">
            <v>2.4900000000000002</v>
          </cell>
          <cell r="J122" t="str">
            <v>US$</v>
          </cell>
          <cell r="K122">
            <v>353000</v>
          </cell>
          <cell r="L122" t="str">
            <v>NA</v>
          </cell>
          <cell r="M122" t="str">
            <v>N/A</v>
          </cell>
          <cell r="N122">
            <v>800000</v>
          </cell>
        </row>
        <row r="123">
          <cell r="A123">
            <v>24002655</v>
          </cell>
          <cell r="B123" t="str">
            <v>Arm Rod</v>
          </cell>
          <cell r="C123" t="str">
            <v>Arms &amp; Blades</v>
          </cell>
          <cell r="D123" t="str">
            <v>RS</v>
          </cell>
          <cell r="E123" t="str">
            <v>PS</v>
          </cell>
          <cell r="F123" t="str">
            <v>1600-271</v>
          </cell>
          <cell r="G123" t="str">
            <v>K&amp;K Stamping</v>
          </cell>
          <cell r="H123">
            <v>36091</v>
          </cell>
          <cell r="I123">
            <v>0.52249999999999996</v>
          </cell>
          <cell r="J123" t="str">
            <v>US$</v>
          </cell>
          <cell r="K123">
            <v>12850</v>
          </cell>
          <cell r="L123" t="str">
            <v>NA</v>
          </cell>
          <cell r="M123" t="str">
            <v>N/A</v>
          </cell>
          <cell r="N123" t="str">
            <v>N/I</v>
          </cell>
        </row>
        <row r="124">
          <cell r="A124">
            <v>24002656</v>
          </cell>
          <cell r="B124" t="str">
            <v>Arm Rod</v>
          </cell>
          <cell r="C124" t="str">
            <v>Arms &amp; Blades</v>
          </cell>
          <cell r="D124" t="str">
            <v>RS</v>
          </cell>
          <cell r="E124" t="str">
            <v>DS</v>
          </cell>
          <cell r="F124" t="str">
            <v>1600-271</v>
          </cell>
          <cell r="G124" t="str">
            <v>K&amp;K Stamping</v>
          </cell>
          <cell r="H124">
            <v>36091</v>
          </cell>
          <cell r="I124">
            <v>0.52390000000000003</v>
          </cell>
          <cell r="J124" t="str">
            <v>US$</v>
          </cell>
          <cell r="K124">
            <v>12800</v>
          </cell>
          <cell r="L124" t="str">
            <v>NA</v>
          </cell>
          <cell r="M124" t="str">
            <v>N/A</v>
          </cell>
          <cell r="N124" t="str">
            <v>N/I</v>
          </cell>
        </row>
        <row r="125">
          <cell r="A125">
            <v>24002738</v>
          </cell>
          <cell r="B125" t="str">
            <v>Mounting Head Assy</v>
          </cell>
          <cell r="C125" t="str">
            <v>Arms &amp; Blades</v>
          </cell>
          <cell r="D125" t="str">
            <v>JA/JX</v>
          </cell>
          <cell r="E125" t="str">
            <v>RH</v>
          </cell>
          <cell r="F125" t="str">
            <v>A4250A</v>
          </cell>
          <cell r="G125" t="str">
            <v>Armada</v>
          </cell>
          <cell r="H125">
            <v>35930</v>
          </cell>
          <cell r="I125">
            <v>0.93600000000000005</v>
          </cell>
          <cell r="J125" t="str">
            <v>US$</v>
          </cell>
          <cell r="K125">
            <v>7250</v>
          </cell>
          <cell r="L125" t="str">
            <v>RFE</v>
          </cell>
          <cell r="M125" t="str">
            <v>N/A</v>
          </cell>
          <cell r="N125" t="str">
            <v>N/I</v>
          </cell>
        </row>
        <row r="126">
          <cell r="A126">
            <v>24002739</v>
          </cell>
          <cell r="B126" t="str">
            <v>Mounting Head Assy</v>
          </cell>
          <cell r="C126" t="str">
            <v>Arms &amp; Blades</v>
          </cell>
          <cell r="D126" t="str">
            <v>JA/JX</v>
          </cell>
          <cell r="E126" t="str">
            <v>LH</v>
          </cell>
          <cell r="F126" t="str">
            <v>A4250A</v>
          </cell>
          <cell r="G126" t="str">
            <v>Armada</v>
          </cell>
          <cell r="H126">
            <v>35930</v>
          </cell>
          <cell r="I126">
            <v>0.9657</v>
          </cell>
          <cell r="J126" t="str">
            <v>US$</v>
          </cell>
          <cell r="K126">
            <v>7250</v>
          </cell>
          <cell r="L126" t="str">
            <v>RFE</v>
          </cell>
          <cell r="M126" t="str">
            <v>N/A</v>
          </cell>
          <cell r="N126" t="str">
            <v>N/I</v>
          </cell>
        </row>
        <row r="127">
          <cell r="A127">
            <v>24002741</v>
          </cell>
          <cell r="B127" t="str">
            <v>Mounting Head</v>
          </cell>
          <cell r="C127" t="str">
            <v>Arms &amp; Blades</v>
          </cell>
          <cell r="D127" t="str">
            <v>JR</v>
          </cell>
          <cell r="E127" t="str">
            <v>PS</v>
          </cell>
          <cell r="F127" t="str">
            <v>1600-276</v>
          </cell>
          <cell r="G127" t="str">
            <v>Tool Products</v>
          </cell>
          <cell r="H127">
            <v>36210</v>
          </cell>
          <cell r="I127">
            <v>1.21</v>
          </cell>
          <cell r="J127" t="str">
            <v>US$</v>
          </cell>
          <cell r="K127">
            <v>166000</v>
          </cell>
          <cell r="L127" t="str">
            <v>NA</v>
          </cell>
          <cell r="M127" t="str">
            <v>N/A</v>
          </cell>
          <cell r="N127" t="str">
            <v>N/I</v>
          </cell>
        </row>
        <row r="128">
          <cell r="A128">
            <v>24002742</v>
          </cell>
          <cell r="B128" t="str">
            <v>Mounting Head</v>
          </cell>
          <cell r="C128" t="str">
            <v>Arms &amp; Blades</v>
          </cell>
          <cell r="D128" t="str">
            <v>JR</v>
          </cell>
          <cell r="E128" t="str">
            <v>DS</v>
          </cell>
          <cell r="F128" t="str">
            <v>1600-276</v>
          </cell>
          <cell r="G128" t="str">
            <v>Tool Products</v>
          </cell>
          <cell r="H128">
            <v>36210</v>
          </cell>
          <cell r="I128">
            <v>1.28</v>
          </cell>
          <cell r="J128" t="str">
            <v>US$</v>
          </cell>
          <cell r="K128">
            <v>181400</v>
          </cell>
          <cell r="L128" t="str">
            <v>NA</v>
          </cell>
          <cell r="M128" t="str">
            <v>N/A</v>
          </cell>
          <cell r="N128" t="str">
            <v>N/I</v>
          </cell>
        </row>
        <row r="129">
          <cell r="A129">
            <v>24002766</v>
          </cell>
          <cell r="B129" t="str">
            <v>Rubber tandem</v>
          </cell>
          <cell r="C129" t="str">
            <v>Arms &amp; Blades</v>
          </cell>
          <cell r="D129" t="str">
            <v>500mm</v>
          </cell>
          <cell r="E129" t="str">
            <v>N/A</v>
          </cell>
          <cell r="F129" t="str">
            <v>4273A</v>
          </cell>
          <cell r="G129" t="str">
            <v>Fukoku</v>
          </cell>
          <cell r="H129">
            <v>35947</v>
          </cell>
          <cell r="I129">
            <v>60.72</v>
          </cell>
          <cell r="J129" t="str">
            <v>JPY</v>
          </cell>
          <cell r="K129">
            <v>0</v>
          </cell>
          <cell r="L129" t="str">
            <v>RFE</v>
          </cell>
          <cell r="M129" t="str">
            <v>N/A</v>
          </cell>
          <cell r="N129">
            <v>220000</v>
          </cell>
        </row>
        <row r="130">
          <cell r="A130">
            <v>24002767</v>
          </cell>
          <cell r="B130" t="str">
            <v>Rubber tandem</v>
          </cell>
          <cell r="C130" t="str">
            <v>Arms &amp; Blades</v>
          </cell>
          <cell r="D130" t="str">
            <v>550mm</v>
          </cell>
          <cell r="E130" t="str">
            <v>N/A</v>
          </cell>
          <cell r="F130" t="str">
            <v>4273A</v>
          </cell>
          <cell r="G130" t="str">
            <v>Fukoku</v>
          </cell>
          <cell r="H130">
            <v>35947</v>
          </cell>
          <cell r="I130">
            <v>66.103999999999999</v>
          </cell>
          <cell r="J130" t="str">
            <v>JPY</v>
          </cell>
          <cell r="K130">
            <v>0</v>
          </cell>
          <cell r="L130" t="str">
            <v>RFE</v>
          </cell>
          <cell r="M130" t="str">
            <v>N/A</v>
          </cell>
          <cell r="N130">
            <v>220000</v>
          </cell>
        </row>
        <row r="131">
          <cell r="A131">
            <v>24002768</v>
          </cell>
          <cell r="B131" t="str">
            <v>Rubber tandem</v>
          </cell>
          <cell r="C131" t="str">
            <v>Arms &amp; Blades</v>
          </cell>
          <cell r="D131" t="str">
            <v>600mm</v>
          </cell>
          <cell r="E131" t="str">
            <v>N/A</v>
          </cell>
          <cell r="F131" t="str">
            <v>4273A</v>
          </cell>
          <cell r="G131" t="str">
            <v>Fukoku</v>
          </cell>
          <cell r="H131">
            <v>35947</v>
          </cell>
          <cell r="I131">
            <v>65.260000000000005</v>
          </cell>
          <cell r="J131" t="str">
            <v>JPY</v>
          </cell>
          <cell r="K131">
            <v>0</v>
          </cell>
          <cell r="L131" t="str">
            <v>RFE</v>
          </cell>
          <cell r="M131" t="str">
            <v>N/A</v>
          </cell>
          <cell r="N131">
            <v>220000</v>
          </cell>
        </row>
        <row r="132">
          <cell r="A132">
            <v>24003618</v>
          </cell>
          <cell r="B132" t="str">
            <v>Main Bow Strip</v>
          </cell>
          <cell r="C132" t="str">
            <v>Arms &amp; Blades</v>
          </cell>
          <cell r="D132" t="str">
            <v>Various</v>
          </cell>
          <cell r="E132" t="str">
            <v>N/A</v>
          </cell>
          <cell r="F132" t="str">
            <v>A5125A</v>
          </cell>
          <cell r="G132" t="str">
            <v>K&amp;K Stamping</v>
          </cell>
          <cell r="H132">
            <v>35969</v>
          </cell>
          <cell r="I132">
            <v>2.9588999999999999</v>
          </cell>
          <cell r="J132" t="str">
            <v>US$</v>
          </cell>
          <cell r="K132">
            <v>2200</v>
          </cell>
          <cell r="L132" t="str">
            <v>RFE</v>
          </cell>
          <cell r="M132" t="str">
            <v>N/A</v>
          </cell>
          <cell r="N132">
            <v>1200</v>
          </cell>
        </row>
        <row r="133">
          <cell r="A133">
            <v>24003689</v>
          </cell>
          <cell r="B133" t="str">
            <v>Blade Clip</v>
          </cell>
          <cell r="C133" t="str">
            <v>Arms &amp; Blades</v>
          </cell>
          <cell r="D133" t="str">
            <v>Various</v>
          </cell>
          <cell r="E133" t="str">
            <v>9x3</v>
          </cell>
          <cell r="F133" t="str">
            <v>ECR A1085A</v>
          </cell>
          <cell r="G133" t="str">
            <v>N/A</v>
          </cell>
          <cell r="H133">
            <v>35103</v>
          </cell>
          <cell r="I133">
            <v>3.49E-2</v>
          </cell>
          <cell r="J133" t="str">
            <v>US$</v>
          </cell>
          <cell r="L133" t="str">
            <v>RFE</v>
          </cell>
          <cell r="M133" t="str">
            <v>N/A</v>
          </cell>
          <cell r="N133" t="str">
            <v>N/I</v>
          </cell>
        </row>
        <row r="134">
          <cell r="A134">
            <v>24003693</v>
          </cell>
          <cell r="B134" t="str">
            <v>Main Bow</v>
          </cell>
          <cell r="C134" t="str">
            <v>Arms &amp; Blades</v>
          </cell>
          <cell r="D134" t="str">
            <v>Various</v>
          </cell>
          <cell r="E134" t="str">
            <v>N/A</v>
          </cell>
          <cell r="F134" t="str">
            <v>CR 1669-00</v>
          </cell>
          <cell r="G134" t="str">
            <v>N/A</v>
          </cell>
          <cell r="H134">
            <v>35111</v>
          </cell>
          <cell r="I134">
            <v>0.33600000000000002</v>
          </cell>
          <cell r="J134" t="str">
            <v>US$</v>
          </cell>
          <cell r="K134">
            <v>140000</v>
          </cell>
          <cell r="L134" t="str">
            <v>RFE</v>
          </cell>
          <cell r="M134" t="str">
            <v>N/A</v>
          </cell>
          <cell r="N134" t="str">
            <v>N/I</v>
          </cell>
        </row>
        <row r="135">
          <cell r="A135">
            <v>24003694</v>
          </cell>
          <cell r="B135" t="str">
            <v>Blade Clip</v>
          </cell>
          <cell r="C135" t="str">
            <v>Arms &amp; Blades</v>
          </cell>
          <cell r="D135" t="str">
            <v>Various</v>
          </cell>
          <cell r="E135" t="str">
            <v>N/A</v>
          </cell>
          <cell r="F135" t="str">
            <v>A4931A</v>
          </cell>
          <cell r="G135" t="str">
            <v>PEC</v>
          </cell>
          <cell r="H135">
            <v>35907</v>
          </cell>
          <cell r="I135">
            <v>0.04</v>
          </cell>
          <cell r="J135" t="str">
            <v>US$</v>
          </cell>
          <cell r="K135">
            <v>24000</v>
          </cell>
          <cell r="L135" t="str">
            <v>RFE</v>
          </cell>
          <cell r="M135" t="str">
            <v>N/A</v>
          </cell>
          <cell r="N135">
            <v>7680000</v>
          </cell>
        </row>
        <row r="136">
          <cell r="A136">
            <v>24003695</v>
          </cell>
          <cell r="B136" t="str">
            <v>Main Bow</v>
          </cell>
          <cell r="C136" t="str">
            <v>Arms &amp; Blades</v>
          </cell>
          <cell r="D136" t="str">
            <v>Various</v>
          </cell>
          <cell r="E136" t="str">
            <v>N/A</v>
          </cell>
          <cell r="F136" t="str">
            <v>A2577A</v>
          </cell>
          <cell r="G136" t="str">
            <v>K&amp;K Stamping</v>
          </cell>
          <cell r="H136">
            <v>35405</v>
          </cell>
          <cell r="I136">
            <v>0.30919999999999997</v>
          </cell>
          <cell r="J136" t="str">
            <v>US$</v>
          </cell>
          <cell r="K136">
            <v>133392</v>
          </cell>
          <cell r="L136" t="str">
            <v>RFE</v>
          </cell>
          <cell r="M136" t="str">
            <v>N/A</v>
          </cell>
          <cell r="N136" t="str">
            <v>N/I</v>
          </cell>
        </row>
        <row r="137">
          <cell r="A137">
            <v>24003696</v>
          </cell>
          <cell r="B137" t="str">
            <v>Main Bow Strip</v>
          </cell>
          <cell r="C137" t="str">
            <v>Arms &amp; Blades</v>
          </cell>
          <cell r="D137" t="str">
            <v>Various</v>
          </cell>
          <cell r="E137" t="str">
            <v>9x4</v>
          </cell>
          <cell r="F137" t="str">
            <v>A2577A</v>
          </cell>
          <cell r="G137" t="str">
            <v>N/A</v>
          </cell>
          <cell r="H137">
            <v>35405</v>
          </cell>
          <cell r="I137">
            <v>0.24779999999999999</v>
          </cell>
          <cell r="J137" t="str">
            <v>US$</v>
          </cell>
          <cell r="K137">
            <v>120990</v>
          </cell>
          <cell r="L137" t="str">
            <v>RFE</v>
          </cell>
          <cell r="M137" t="str">
            <v>N/A</v>
          </cell>
          <cell r="N137" t="str">
            <v>N/I</v>
          </cell>
        </row>
        <row r="138">
          <cell r="A138">
            <v>24003703</v>
          </cell>
          <cell r="B138" t="str">
            <v>Refill Clip</v>
          </cell>
          <cell r="C138" t="str">
            <v>Arms &amp; Blades</v>
          </cell>
          <cell r="D138" t="str">
            <v>Various</v>
          </cell>
          <cell r="E138" t="str">
            <v>N/A</v>
          </cell>
          <cell r="F138" t="str">
            <v>0843A</v>
          </cell>
          <cell r="G138" t="str">
            <v>N/A</v>
          </cell>
          <cell r="H138">
            <v>35104</v>
          </cell>
          <cell r="I138">
            <v>9.3460000000000001E-2</v>
          </cell>
          <cell r="J138" t="str">
            <v>US$</v>
          </cell>
          <cell r="K138">
            <v>19750</v>
          </cell>
          <cell r="N138" t="str">
            <v>N/I</v>
          </cell>
        </row>
        <row r="139">
          <cell r="A139">
            <v>24003704</v>
          </cell>
          <cell r="B139" t="str">
            <v>Refill Clip</v>
          </cell>
          <cell r="C139" t="str">
            <v>Arms &amp; Blades</v>
          </cell>
          <cell r="D139" t="str">
            <v>Various</v>
          </cell>
          <cell r="E139" t="str">
            <v>N/A</v>
          </cell>
          <cell r="F139" t="str">
            <v>3789A</v>
          </cell>
          <cell r="G139" t="str">
            <v>Spiratex Company</v>
          </cell>
          <cell r="H139">
            <v>35628</v>
          </cell>
          <cell r="I139">
            <v>2.23E-2</v>
          </cell>
          <cell r="J139" t="str">
            <v>US$</v>
          </cell>
          <cell r="K139">
            <v>1742</v>
          </cell>
          <cell r="L139" t="str">
            <v>TN</v>
          </cell>
          <cell r="M139">
            <v>781119</v>
          </cell>
          <cell r="N139" t="str">
            <v>N/I</v>
          </cell>
        </row>
        <row r="140">
          <cell r="A140">
            <v>24003711</v>
          </cell>
          <cell r="B140" t="str">
            <v>Cap</v>
          </cell>
          <cell r="C140" t="str">
            <v>Arms &amp; Blades</v>
          </cell>
          <cell r="D140" t="str">
            <v>Various</v>
          </cell>
          <cell r="E140" t="str">
            <v>N/A</v>
          </cell>
          <cell r="F140" t="str">
            <v>n/a</v>
          </cell>
          <cell r="G140" t="str">
            <v>N/A</v>
          </cell>
          <cell r="H140" t="str">
            <v>n/a</v>
          </cell>
          <cell r="I140">
            <v>0.15</v>
          </cell>
          <cell r="J140" t="str">
            <v>US$</v>
          </cell>
          <cell r="K140">
            <v>45000</v>
          </cell>
          <cell r="L140" t="str">
            <v>RFE</v>
          </cell>
          <cell r="M140" t="str">
            <v>N/A</v>
          </cell>
          <cell r="N140" t="str">
            <v>N/I</v>
          </cell>
        </row>
        <row r="141">
          <cell r="A141">
            <v>24003811</v>
          </cell>
          <cell r="B141" t="str">
            <v>Mounting Head</v>
          </cell>
          <cell r="C141" t="str">
            <v>Arms &amp; Blades</v>
          </cell>
          <cell r="D141" t="str">
            <v>FN74</v>
          </cell>
          <cell r="E141" t="str">
            <v>LH</v>
          </cell>
          <cell r="F141" t="str">
            <v>2981AA</v>
          </cell>
          <cell r="G141" t="str">
            <v>Dynacast</v>
          </cell>
          <cell r="H141">
            <v>35758</v>
          </cell>
          <cell r="I141">
            <v>1.1479999999999999</v>
          </cell>
          <cell r="J141" t="str">
            <v>US$</v>
          </cell>
          <cell r="K141">
            <v>0</v>
          </cell>
          <cell r="L141" t="str">
            <v>TN</v>
          </cell>
          <cell r="M141" t="str">
            <v>N/A</v>
          </cell>
          <cell r="N141" t="str">
            <v>N/I</v>
          </cell>
        </row>
        <row r="142">
          <cell r="A142">
            <v>24003812</v>
          </cell>
          <cell r="B142" t="str">
            <v>Mounting Head</v>
          </cell>
          <cell r="C142" t="str">
            <v>Arms &amp; Blades</v>
          </cell>
          <cell r="D142" t="str">
            <v>FN74</v>
          </cell>
          <cell r="E142" t="str">
            <v>RH</v>
          </cell>
          <cell r="F142" t="str">
            <v>2981AA</v>
          </cell>
          <cell r="G142" t="str">
            <v>Dynacast</v>
          </cell>
          <cell r="H142">
            <v>35758</v>
          </cell>
          <cell r="I142">
            <v>1.052</v>
          </cell>
          <cell r="J142" t="str">
            <v>US$</v>
          </cell>
          <cell r="K142">
            <v>0</v>
          </cell>
          <cell r="L142" t="str">
            <v>TN</v>
          </cell>
          <cell r="M142" t="str">
            <v>N/A</v>
          </cell>
          <cell r="N142" t="str">
            <v>N/I</v>
          </cell>
        </row>
        <row r="143">
          <cell r="A143">
            <v>24003813</v>
          </cell>
          <cell r="B143" t="str">
            <v>Mounting Head</v>
          </cell>
          <cell r="C143" t="str">
            <v>Arms &amp; Blades</v>
          </cell>
          <cell r="D143" t="str">
            <v>414T</v>
          </cell>
          <cell r="E143" t="str">
            <v>DS</v>
          </cell>
          <cell r="F143" t="str">
            <v>3265A</v>
          </cell>
          <cell r="G143" t="str">
            <v>Amexcast</v>
          </cell>
          <cell r="H143">
            <v>35633</v>
          </cell>
          <cell r="I143">
            <v>0.7238</v>
          </cell>
          <cell r="J143" t="str">
            <v>US$</v>
          </cell>
          <cell r="K143">
            <v>40000</v>
          </cell>
          <cell r="L143" t="str">
            <v>RFE</v>
          </cell>
          <cell r="M143" t="str">
            <v>N/A</v>
          </cell>
          <cell r="N143" t="str">
            <v>N/I</v>
          </cell>
        </row>
        <row r="144">
          <cell r="A144">
            <v>24003814</v>
          </cell>
          <cell r="B144" t="str">
            <v>Mounting Head</v>
          </cell>
          <cell r="C144" t="str">
            <v>Arms &amp; Blades</v>
          </cell>
          <cell r="D144" t="str">
            <v>414T</v>
          </cell>
          <cell r="E144" t="str">
            <v>N/A</v>
          </cell>
          <cell r="F144" t="str">
            <v>A4009A</v>
          </cell>
          <cell r="G144" t="str">
            <v>ADCO</v>
          </cell>
          <cell r="H144">
            <v>35752</v>
          </cell>
          <cell r="I144">
            <v>1.1474</v>
          </cell>
          <cell r="J144" t="str">
            <v>US$</v>
          </cell>
          <cell r="K144">
            <v>0</v>
          </cell>
          <cell r="L144" t="str">
            <v>RFE</v>
          </cell>
          <cell r="M144" t="str">
            <v>N/A</v>
          </cell>
          <cell r="N144" t="str">
            <v>N/I</v>
          </cell>
        </row>
        <row r="145">
          <cell r="A145">
            <v>24003815</v>
          </cell>
          <cell r="B145" t="str">
            <v>Arm Rod</v>
          </cell>
          <cell r="C145" t="str">
            <v>Arms &amp; Blades</v>
          </cell>
          <cell r="D145" t="str">
            <v>FN74</v>
          </cell>
          <cell r="E145" t="str">
            <v>PS</v>
          </cell>
          <cell r="F145" t="str">
            <v>2981AA</v>
          </cell>
          <cell r="G145" t="str">
            <v>K&amp;K Stamping</v>
          </cell>
          <cell r="H145">
            <v>35716</v>
          </cell>
          <cell r="I145">
            <v>0.61209999999999998</v>
          </cell>
          <cell r="J145" t="str">
            <v>US$</v>
          </cell>
          <cell r="K145">
            <v>0</v>
          </cell>
          <cell r="L145" t="str">
            <v>RFE</v>
          </cell>
          <cell r="M145" t="str">
            <v>N/A</v>
          </cell>
          <cell r="N145" t="str">
            <v>N/I</v>
          </cell>
        </row>
        <row r="146">
          <cell r="A146">
            <v>24003816</v>
          </cell>
          <cell r="B146" t="str">
            <v>Arm Rod</v>
          </cell>
          <cell r="C146" t="str">
            <v>Arms &amp; Blades</v>
          </cell>
          <cell r="D146" t="str">
            <v>FN74</v>
          </cell>
          <cell r="E146" t="str">
            <v>DS</v>
          </cell>
          <cell r="F146" t="str">
            <v>2981AA</v>
          </cell>
          <cell r="G146" t="str">
            <v>K&amp;K Stamping</v>
          </cell>
          <cell r="H146">
            <v>35716</v>
          </cell>
          <cell r="I146">
            <v>0.4647</v>
          </cell>
          <cell r="J146" t="str">
            <v>US$</v>
          </cell>
          <cell r="K146">
            <v>0</v>
          </cell>
          <cell r="L146" t="str">
            <v>RFE</v>
          </cell>
          <cell r="M146" t="str">
            <v>N/A</v>
          </cell>
          <cell r="N146" t="str">
            <v>N/I</v>
          </cell>
        </row>
        <row r="147">
          <cell r="A147">
            <v>24003817</v>
          </cell>
          <cell r="B147" t="str">
            <v>Arm Rod</v>
          </cell>
          <cell r="C147" t="str">
            <v>Arms &amp; Blades</v>
          </cell>
          <cell r="D147" t="str">
            <v>414T</v>
          </cell>
          <cell r="E147" t="str">
            <v>DS</v>
          </cell>
          <cell r="F147" t="str">
            <v>0311A</v>
          </cell>
          <cell r="G147" t="str">
            <v>Kenmode</v>
          </cell>
          <cell r="H147">
            <v>34968</v>
          </cell>
          <cell r="I147">
            <v>0.46700000000000003</v>
          </cell>
          <cell r="J147" t="str">
            <v>US$</v>
          </cell>
          <cell r="K147">
            <v>31000</v>
          </cell>
          <cell r="N147" t="str">
            <v>N/I</v>
          </cell>
        </row>
        <row r="148">
          <cell r="A148">
            <v>24003818</v>
          </cell>
          <cell r="B148" t="str">
            <v>Arm Rod</v>
          </cell>
          <cell r="C148" t="str">
            <v>Arms &amp; Blades</v>
          </cell>
          <cell r="D148" t="str">
            <v>414T</v>
          </cell>
          <cell r="E148" t="str">
            <v>PS</v>
          </cell>
          <cell r="F148" t="str">
            <v>2335AB</v>
          </cell>
          <cell r="G148" t="str">
            <v>Kenmode</v>
          </cell>
          <cell r="H148">
            <v>35506</v>
          </cell>
          <cell r="I148">
            <v>0.47599999999999998</v>
          </cell>
          <cell r="J148" t="str">
            <v>US$</v>
          </cell>
          <cell r="K148">
            <v>31000</v>
          </cell>
          <cell r="N148" t="str">
            <v>N/I</v>
          </cell>
        </row>
        <row r="149">
          <cell r="A149">
            <v>24003820</v>
          </cell>
          <cell r="B149" t="str">
            <v>Retainer</v>
          </cell>
          <cell r="C149" t="str">
            <v>Arms &amp; Blades</v>
          </cell>
          <cell r="D149" t="str">
            <v>S5S</v>
          </cell>
          <cell r="E149" t="str">
            <v>220mm</v>
          </cell>
          <cell r="F149" t="str">
            <v>1669-03</v>
          </cell>
          <cell r="G149" t="str">
            <v>Kenmode</v>
          </cell>
          <cell r="H149">
            <v>35324</v>
          </cell>
          <cell r="I149">
            <v>0.35870999999999997</v>
          </cell>
          <cell r="J149" t="str">
            <v>US$</v>
          </cell>
          <cell r="K149">
            <v>89600</v>
          </cell>
          <cell r="N149" t="str">
            <v>N/I</v>
          </cell>
        </row>
        <row r="150">
          <cell r="A150">
            <v>24003821</v>
          </cell>
          <cell r="B150" t="str">
            <v>Retainer</v>
          </cell>
          <cell r="C150" t="str">
            <v>Arms &amp; Blades</v>
          </cell>
          <cell r="D150" t="str">
            <v>Various</v>
          </cell>
          <cell r="E150" t="str">
            <v>260mm</v>
          </cell>
          <cell r="F150" t="str">
            <v>1243A</v>
          </cell>
          <cell r="G150" t="str">
            <v>Kenmode</v>
          </cell>
          <cell r="H150">
            <v>35143</v>
          </cell>
          <cell r="I150">
            <v>0.34305999999999998</v>
          </cell>
          <cell r="J150" t="str">
            <v>US$</v>
          </cell>
          <cell r="K150">
            <v>56600</v>
          </cell>
          <cell r="N150" t="str">
            <v>N/I</v>
          </cell>
        </row>
        <row r="151">
          <cell r="A151">
            <v>24003822</v>
          </cell>
          <cell r="B151" t="str">
            <v>Retainer</v>
          </cell>
          <cell r="C151" t="str">
            <v>Arms &amp; Blades</v>
          </cell>
          <cell r="D151" t="str">
            <v>Various</v>
          </cell>
          <cell r="E151" t="str">
            <v>300mm</v>
          </cell>
          <cell r="F151" t="str">
            <v>1243A</v>
          </cell>
          <cell r="G151" t="str">
            <v>Kenmode</v>
          </cell>
          <cell r="H151">
            <v>35143</v>
          </cell>
          <cell r="I151">
            <v>0.38236999999999999</v>
          </cell>
          <cell r="J151" t="str">
            <v>US$</v>
          </cell>
          <cell r="K151">
            <v>56600</v>
          </cell>
          <cell r="N151" t="str">
            <v>N/I</v>
          </cell>
        </row>
        <row r="152">
          <cell r="A152">
            <v>24003823</v>
          </cell>
          <cell r="B152" t="str">
            <v>Bearing</v>
          </cell>
          <cell r="C152" t="str">
            <v>Arms &amp; Blades</v>
          </cell>
          <cell r="D152" t="str">
            <v>Various</v>
          </cell>
          <cell r="E152" t="str">
            <v>N/A</v>
          </cell>
          <cell r="G152" t="str">
            <v>Garlock Bearing</v>
          </cell>
          <cell r="H152">
            <v>34995</v>
          </cell>
          <cell r="I152">
            <v>0.10199999999999999</v>
          </cell>
          <cell r="J152" t="str">
            <v>US$</v>
          </cell>
          <cell r="L152" t="str">
            <v>RFE</v>
          </cell>
          <cell r="N152" t="str">
            <v>N/I</v>
          </cell>
        </row>
        <row r="153">
          <cell r="A153">
            <v>24003824</v>
          </cell>
          <cell r="B153" t="str">
            <v>Bushing</v>
          </cell>
          <cell r="C153" t="str">
            <v>Arms &amp; Blades</v>
          </cell>
          <cell r="D153" t="str">
            <v>Various</v>
          </cell>
          <cell r="E153" t="str">
            <v>N/A</v>
          </cell>
          <cell r="G153" t="str">
            <v>N/A</v>
          </cell>
          <cell r="H153">
            <v>34858</v>
          </cell>
          <cell r="I153">
            <v>4.1000000000000002E-2</v>
          </cell>
          <cell r="J153" t="str">
            <v>US$</v>
          </cell>
          <cell r="K153">
            <v>11400</v>
          </cell>
          <cell r="L153" t="str">
            <v>RFE</v>
          </cell>
          <cell r="N153" t="str">
            <v>N/I</v>
          </cell>
        </row>
        <row r="154">
          <cell r="A154">
            <v>24003825</v>
          </cell>
          <cell r="B154" t="str">
            <v>Pivot Rivet</v>
          </cell>
          <cell r="C154" t="str">
            <v>Arms &amp; Blades</v>
          </cell>
          <cell r="D154" t="str">
            <v>Various</v>
          </cell>
          <cell r="E154" t="str">
            <v>N/A</v>
          </cell>
          <cell r="F154" t="str">
            <v>3285A</v>
          </cell>
          <cell r="G154" t="str">
            <v>Philadelphia Rivet</v>
          </cell>
          <cell r="H154">
            <v>35571</v>
          </cell>
          <cell r="I154">
            <v>3.0939999999999999E-2</v>
          </cell>
          <cell r="J154" t="str">
            <v>US$</v>
          </cell>
          <cell r="N154" t="str">
            <v>N/I</v>
          </cell>
        </row>
        <row r="155">
          <cell r="A155">
            <v>24003826</v>
          </cell>
          <cell r="B155" t="str">
            <v>Rivet</v>
          </cell>
          <cell r="C155" t="str">
            <v>Arms &amp; Blades</v>
          </cell>
          <cell r="D155" t="str">
            <v>Various</v>
          </cell>
          <cell r="E155" t="str">
            <v>N/A</v>
          </cell>
          <cell r="F155" t="str">
            <v>CMI</v>
          </cell>
          <cell r="G155" t="str">
            <v>Philadelphia Rivet</v>
          </cell>
          <cell r="H155">
            <v>35886</v>
          </cell>
          <cell r="I155">
            <v>6.6699999999999997E-3</v>
          </cell>
          <cell r="J155" t="str">
            <v>US$</v>
          </cell>
          <cell r="K155">
            <v>0</v>
          </cell>
          <cell r="L155" t="str">
            <v>NA</v>
          </cell>
          <cell r="M155" t="str">
            <v>N/A</v>
          </cell>
          <cell r="N155" t="str">
            <v>N/I</v>
          </cell>
        </row>
        <row r="156">
          <cell r="A156">
            <v>24003827</v>
          </cell>
          <cell r="B156" t="str">
            <v>Clip-Spring</v>
          </cell>
          <cell r="C156" t="str">
            <v>Arms &amp; Blades</v>
          </cell>
          <cell r="D156" t="str">
            <v>Various</v>
          </cell>
          <cell r="E156" t="str">
            <v>N/A</v>
          </cell>
          <cell r="F156" t="str">
            <v>0738A</v>
          </cell>
          <cell r="G156" t="str">
            <v>K&amp;K Stamping</v>
          </cell>
          <cell r="H156">
            <v>35206</v>
          </cell>
          <cell r="I156">
            <v>3.0499999999999999E-2</v>
          </cell>
          <cell r="J156" t="str">
            <v>US$</v>
          </cell>
          <cell r="K156">
            <v>8600</v>
          </cell>
          <cell r="N156" t="str">
            <v>N/I</v>
          </cell>
        </row>
        <row r="157">
          <cell r="A157">
            <v>24003828</v>
          </cell>
          <cell r="B157" t="str">
            <v>Clip-Spring</v>
          </cell>
          <cell r="C157" t="str">
            <v>Arms &amp; Blades</v>
          </cell>
          <cell r="D157" t="str">
            <v>Various</v>
          </cell>
          <cell r="E157" t="str">
            <v>N/A</v>
          </cell>
          <cell r="F157" t="str">
            <v>2070A</v>
          </cell>
          <cell r="G157" t="str">
            <v>K&amp;K Stamping</v>
          </cell>
          <cell r="H157">
            <v>35352</v>
          </cell>
          <cell r="I157">
            <v>4.0800000000000003E-2</v>
          </cell>
          <cell r="J157" t="str">
            <v>US$</v>
          </cell>
          <cell r="K157">
            <v>5500</v>
          </cell>
          <cell r="N157" t="str">
            <v>N/I</v>
          </cell>
        </row>
        <row r="158">
          <cell r="A158">
            <v>24003829</v>
          </cell>
          <cell r="B158" t="str">
            <v>Spring (large)</v>
          </cell>
          <cell r="C158" t="str">
            <v>Arms &amp; Blades</v>
          </cell>
          <cell r="D158" t="str">
            <v>Various</v>
          </cell>
          <cell r="E158" t="str">
            <v>N/A</v>
          </cell>
          <cell r="F158" t="str">
            <v>CMI</v>
          </cell>
          <cell r="G158" t="str">
            <v>Springco Industries</v>
          </cell>
          <cell r="H158">
            <v>35951</v>
          </cell>
          <cell r="I158">
            <v>0.1358</v>
          </cell>
          <cell r="J158" t="str">
            <v>US$</v>
          </cell>
          <cell r="K158">
            <v>0</v>
          </cell>
          <cell r="L158" t="str">
            <v>NA</v>
          </cell>
          <cell r="M158" t="str">
            <v>N/A</v>
          </cell>
          <cell r="N158" t="str">
            <v>N/I</v>
          </cell>
        </row>
        <row r="159">
          <cell r="A159">
            <v>24003830</v>
          </cell>
          <cell r="B159" t="str">
            <v>Spring</v>
          </cell>
          <cell r="C159" t="str">
            <v>Arms &amp; Blades</v>
          </cell>
          <cell r="D159" t="str">
            <v>Various</v>
          </cell>
          <cell r="E159" t="str">
            <v>N/A</v>
          </cell>
          <cell r="F159" t="str">
            <v>CMI</v>
          </cell>
          <cell r="G159" t="str">
            <v>Springco Industries</v>
          </cell>
          <cell r="H159">
            <v>36161</v>
          </cell>
          <cell r="I159">
            <v>9.5420000000000005E-2</v>
          </cell>
          <cell r="J159" t="str">
            <v>US$</v>
          </cell>
          <cell r="K159">
            <v>0</v>
          </cell>
          <cell r="L159" t="str">
            <v>NA</v>
          </cell>
          <cell r="M159" t="str">
            <v>N/A</v>
          </cell>
          <cell r="N159" t="str">
            <v>N/I</v>
          </cell>
        </row>
        <row r="160">
          <cell r="A160">
            <v>24003831</v>
          </cell>
          <cell r="B160" t="str">
            <v>Spring Pin</v>
          </cell>
          <cell r="C160" t="str">
            <v>Arms &amp; Blades</v>
          </cell>
          <cell r="D160" t="str">
            <v>Various</v>
          </cell>
          <cell r="E160" t="str">
            <v>N/A</v>
          </cell>
          <cell r="F160" t="str">
            <v>CMI</v>
          </cell>
          <cell r="G160" t="str">
            <v>Thompson Rivet</v>
          </cell>
          <cell r="H160">
            <v>35805</v>
          </cell>
          <cell r="I160">
            <v>6.0000000000000001E-3</v>
          </cell>
          <cell r="J160" t="str">
            <v>US$</v>
          </cell>
          <cell r="K160">
            <v>0</v>
          </cell>
          <cell r="L160" t="str">
            <v>NA</v>
          </cell>
          <cell r="M160" t="str">
            <v>N/A</v>
          </cell>
          <cell r="N160" t="str">
            <v>N/I</v>
          </cell>
        </row>
        <row r="161">
          <cell r="A161">
            <v>24003832</v>
          </cell>
          <cell r="B161" t="str">
            <v>Mounting Head</v>
          </cell>
          <cell r="C161" t="str">
            <v>Arms &amp; Blades</v>
          </cell>
          <cell r="D161" t="str">
            <v>414T</v>
          </cell>
          <cell r="E161" t="str">
            <v>PS</v>
          </cell>
          <cell r="G161" t="str">
            <v>N/A</v>
          </cell>
          <cell r="H161">
            <v>35044</v>
          </cell>
          <cell r="I161">
            <v>1.5124</v>
          </cell>
          <cell r="J161" t="str">
            <v>US$</v>
          </cell>
          <cell r="K161">
            <v>7560</v>
          </cell>
          <cell r="L161" t="str">
            <v>RFE</v>
          </cell>
          <cell r="N161" t="str">
            <v>N/I</v>
          </cell>
        </row>
        <row r="162">
          <cell r="A162">
            <v>24003833</v>
          </cell>
          <cell r="B162" t="str">
            <v>Mounting Head</v>
          </cell>
          <cell r="C162" t="str">
            <v>Arms &amp; Blades</v>
          </cell>
          <cell r="D162" t="str">
            <v>414T</v>
          </cell>
          <cell r="E162" t="str">
            <v>DS</v>
          </cell>
          <cell r="G162" t="str">
            <v>N/A</v>
          </cell>
          <cell r="H162">
            <v>35044</v>
          </cell>
          <cell r="I162">
            <v>1.3193999999999999</v>
          </cell>
          <cell r="J162" t="str">
            <v>US$</v>
          </cell>
          <cell r="K162">
            <v>10730</v>
          </cell>
          <cell r="L162" t="str">
            <v>RFE</v>
          </cell>
          <cell r="N162" t="str">
            <v>N/I</v>
          </cell>
        </row>
        <row r="163">
          <cell r="A163">
            <v>24003837</v>
          </cell>
          <cell r="B163" t="str">
            <v>Mounting Head</v>
          </cell>
          <cell r="C163" t="str">
            <v>Arms &amp; Blades</v>
          </cell>
          <cell r="D163" t="str">
            <v>GMT800</v>
          </cell>
          <cell r="E163" t="str">
            <v>Front</v>
          </cell>
          <cell r="F163" t="str">
            <v>CMI</v>
          </cell>
          <cell r="G163" t="str">
            <v>Port City</v>
          </cell>
          <cell r="H163">
            <v>36083</v>
          </cell>
          <cell r="I163">
            <v>1.1257999999999999</v>
          </cell>
          <cell r="J163" t="str">
            <v>US$</v>
          </cell>
          <cell r="K163">
            <v>0</v>
          </cell>
          <cell r="L163" t="str">
            <v>NA</v>
          </cell>
          <cell r="M163" t="str">
            <v>N/A</v>
          </cell>
          <cell r="N163" t="str">
            <v>N/I</v>
          </cell>
        </row>
        <row r="164">
          <cell r="A164">
            <v>24003838</v>
          </cell>
          <cell r="B164" t="str">
            <v>Arm Rod</v>
          </cell>
          <cell r="C164" t="str">
            <v>Arms &amp; Blades</v>
          </cell>
          <cell r="D164" t="str">
            <v>GMT800</v>
          </cell>
          <cell r="E164" t="str">
            <v>RH</v>
          </cell>
          <cell r="F164" t="str">
            <v>A5078A</v>
          </cell>
          <cell r="G164" t="str">
            <v>Trico</v>
          </cell>
          <cell r="H164">
            <v>35927</v>
          </cell>
          <cell r="I164">
            <v>0.83350000000000002</v>
          </cell>
          <cell r="J164" t="str">
            <v>US$</v>
          </cell>
          <cell r="K164">
            <v>22300</v>
          </cell>
          <cell r="L164" t="str">
            <v>RFE</v>
          </cell>
          <cell r="M164" t="str">
            <v>N/A</v>
          </cell>
          <cell r="N164">
            <v>1200000</v>
          </cell>
        </row>
        <row r="165">
          <cell r="A165">
            <v>24003839</v>
          </cell>
          <cell r="B165" t="str">
            <v>Arm Rod</v>
          </cell>
          <cell r="C165" t="str">
            <v>Arms &amp; Blades</v>
          </cell>
          <cell r="D165" t="str">
            <v>GMT800</v>
          </cell>
          <cell r="E165" t="str">
            <v>LH</v>
          </cell>
          <cell r="F165" t="str">
            <v>A5078A</v>
          </cell>
          <cell r="G165" t="str">
            <v>Trico</v>
          </cell>
          <cell r="H165">
            <v>35927</v>
          </cell>
          <cell r="I165">
            <v>0.83350000000000002</v>
          </cell>
          <cell r="J165" t="str">
            <v>US$</v>
          </cell>
          <cell r="K165">
            <v>22300</v>
          </cell>
          <cell r="L165" t="str">
            <v>RFE</v>
          </cell>
          <cell r="M165" t="str">
            <v>N/A</v>
          </cell>
          <cell r="N165">
            <v>1200000</v>
          </cell>
        </row>
        <row r="166">
          <cell r="A166">
            <v>24003842</v>
          </cell>
          <cell r="B166" t="str">
            <v>Mounting Head</v>
          </cell>
          <cell r="C166" t="str">
            <v>Arms &amp; Blades</v>
          </cell>
          <cell r="D166" t="str">
            <v>GMX130</v>
          </cell>
          <cell r="E166" t="str">
            <v>PS</v>
          </cell>
          <cell r="F166" t="str">
            <v>2267A</v>
          </cell>
          <cell r="G166" t="str">
            <v>Tool Products</v>
          </cell>
          <cell r="H166">
            <v>35388</v>
          </cell>
          <cell r="I166">
            <v>1.49</v>
          </cell>
          <cell r="J166" t="str">
            <v>US$</v>
          </cell>
          <cell r="K166">
            <v>131925</v>
          </cell>
          <cell r="N166" t="str">
            <v>N/I</v>
          </cell>
        </row>
        <row r="167">
          <cell r="A167">
            <v>24003843</v>
          </cell>
          <cell r="B167" t="str">
            <v>Mounting Head</v>
          </cell>
          <cell r="C167" t="str">
            <v>Arms &amp; Blades</v>
          </cell>
          <cell r="D167" t="str">
            <v>GMX130</v>
          </cell>
          <cell r="E167" t="str">
            <v>DS</v>
          </cell>
          <cell r="F167" t="str">
            <v>2267A</v>
          </cell>
          <cell r="G167" t="str">
            <v>Tool Products</v>
          </cell>
          <cell r="H167">
            <v>35388</v>
          </cell>
          <cell r="I167">
            <v>1.49</v>
          </cell>
          <cell r="J167" t="str">
            <v>US$</v>
          </cell>
          <cell r="K167">
            <v>131925</v>
          </cell>
          <cell r="N167" t="str">
            <v>N/I</v>
          </cell>
        </row>
        <row r="168">
          <cell r="A168">
            <v>24003844</v>
          </cell>
          <cell r="B168" t="str">
            <v>Arm Rod</v>
          </cell>
          <cell r="C168" t="str">
            <v>Arms &amp; Blades</v>
          </cell>
          <cell r="D168" t="str">
            <v>GMX130</v>
          </cell>
          <cell r="E168" t="str">
            <v>PS</v>
          </cell>
          <cell r="G168" t="str">
            <v>N/A</v>
          </cell>
          <cell r="H168">
            <v>35052</v>
          </cell>
          <cell r="I168">
            <v>0.48139999999999999</v>
          </cell>
          <cell r="J168" t="str">
            <v>US$</v>
          </cell>
          <cell r="K168">
            <v>31000</v>
          </cell>
          <cell r="L168" t="str">
            <v>RFE</v>
          </cell>
          <cell r="N168" t="str">
            <v>N/I</v>
          </cell>
        </row>
        <row r="169">
          <cell r="A169">
            <v>24003845</v>
          </cell>
          <cell r="B169" t="str">
            <v>Arm Rod</v>
          </cell>
          <cell r="C169" t="str">
            <v>Arms &amp; Blades</v>
          </cell>
          <cell r="D169" t="str">
            <v>GMX130</v>
          </cell>
          <cell r="E169" t="str">
            <v>DS</v>
          </cell>
          <cell r="G169" t="str">
            <v>N/A</v>
          </cell>
          <cell r="H169">
            <v>35052</v>
          </cell>
          <cell r="I169">
            <v>0.4425</v>
          </cell>
          <cell r="J169" t="str">
            <v>US$</v>
          </cell>
          <cell r="K169">
            <v>31000</v>
          </cell>
          <cell r="L169" t="str">
            <v>RFE</v>
          </cell>
          <cell r="N169" t="str">
            <v>N/I</v>
          </cell>
        </row>
        <row r="170">
          <cell r="A170">
            <v>24003848</v>
          </cell>
          <cell r="B170" t="str">
            <v>Arm Rod</v>
          </cell>
          <cell r="C170" t="str">
            <v>Arms &amp; Blades</v>
          </cell>
          <cell r="D170" t="str">
            <v>FN145</v>
          </cell>
          <cell r="E170" t="str">
            <v>PS</v>
          </cell>
          <cell r="F170" t="str">
            <v>1881A</v>
          </cell>
          <cell r="G170" t="str">
            <v>K&amp;K Stamping</v>
          </cell>
          <cell r="H170">
            <v>35703</v>
          </cell>
          <cell r="I170">
            <v>0.46920000000000001</v>
          </cell>
          <cell r="J170" t="str">
            <v>US$</v>
          </cell>
          <cell r="K170">
            <v>31000</v>
          </cell>
          <cell r="N170" t="str">
            <v>N/I</v>
          </cell>
        </row>
        <row r="171">
          <cell r="A171">
            <v>24003849</v>
          </cell>
          <cell r="B171" t="str">
            <v>Arm Rod</v>
          </cell>
          <cell r="C171" t="str">
            <v>Arms &amp; Blades</v>
          </cell>
          <cell r="D171" t="str">
            <v>FN145</v>
          </cell>
          <cell r="E171" t="str">
            <v>DS</v>
          </cell>
          <cell r="F171" t="str">
            <v>1881A</v>
          </cell>
          <cell r="G171" t="str">
            <v>K&amp;K Stamping</v>
          </cell>
          <cell r="H171">
            <v>35703</v>
          </cell>
          <cell r="I171">
            <v>0.46560000000000001</v>
          </cell>
          <cell r="J171" t="str">
            <v>US$</v>
          </cell>
          <cell r="K171">
            <v>31000</v>
          </cell>
          <cell r="N171" t="str">
            <v>N/I</v>
          </cell>
        </row>
        <row r="172">
          <cell r="A172">
            <v>24003854</v>
          </cell>
          <cell r="B172" t="str">
            <v>Bracket-Nozzle</v>
          </cell>
          <cell r="C172" t="str">
            <v>Arms &amp; Blades</v>
          </cell>
          <cell r="D172" t="str">
            <v>Various</v>
          </cell>
          <cell r="E172" t="str">
            <v>N/A</v>
          </cell>
          <cell r="G172" t="str">
            <v>N/A</v>
          </cell>
          <cell r="H172">
            <v>35052</v>
          </cell>
          <cell r="I172">
            <v>5.96E-2</v>
          </cell>
          <cell r="J172" t="str">
            <v>US$</v>
          </cell>
          <cell r="K172">
            <v>34800</v>
          </cell>
          <cell r="L172" t="str">
            <v>RFE</v>
          </cell>
          <cell r="N172" t="str">
            <v>N/I</v>
          </cell>
        </row>
        <row r="173">
          <cell r="A173">
            <v>24003855</v>
          </cell>
          <cell r="B173" t="str">
            <v>Rivet</v>
          </cell>
          <cell r="C173" t="str">
            <v>Arms &amp; Blades</v>
          </cell>
          <cell r="D173" t="str">
            <v>Various</v>
          </cell>
          <cell r="E173" t="str">
            <v>Stainless</v>
          </cell>
          <cell r="G173" t="str">
            <v>N/A</v>
          </cell>
          <cell r="H173">
            <v>35038</v>
          </cell>
          <cell r="I173">
            <v>5.7499999999999999E-3</v>
          </cell>
          <cell r="J173" t="str">
            <v>US$</v>
          </cell>
          <cell r="L173" t="str">
            <v>RFE</v>
          </cell>
          <cell r="N173" t="str">
            <v>N/I</v>
          </cell>
        </row>
        <row r="174">
          <cell r="A174">
            <v>24003856</v>
          </cell>
          <cell r="B174" t="str">
            <v>Mounting Head</v>
          </cell>
          <cell r="C174" t="str">
            <v>Arms &amp; Blades</v>
          </cell>
          <cell r="D174" t="str">
            <v>FN145</v>
          </cell>
          <cell r="E174" t="str">
            <v>RH</v>
          </cell>
          <cell r="F174" t="str">
            <v>A3554AH</v>
          </cell>
          <cell r="G174" t="str">
            <v>Dynacast</v>
          </cell>
          <cell r="H174">
            <v>35885</v>
          </cell>
          <cell r="I174">
            <v>1.32</v>
          </cell>
          <cell r="J174" t="str">
            <v>US$</v>
          </cell>
          <cell r="K174">
            <v>0</v>
          </cell>
          <cell r="L174" t="str">
            <v>TN</v>
          </cell>
          <cell r="M174" t="str">
            <v>N/A</v>
          </cell>
          <cell r="N174" t="str">
            <v>N/I</v>
          </cell>
        </row>
        <row r="175">
          <cell r="A175">
            <v>24003857</v>
          </cell>
          <cell r="B175" t="str">
            <v>Mounting Head</v>
          </cell>
          <cell r="C175" t="str">
            <v>Arms &amp; Blades</v>
          </cell>
          <cell r="D175" t="str">
            <v>FN145</v>
          </cell>
          <cell r="E175" t="str">
            <v>LH</v>
          </cell>
          <cell r="F175" t="str">
            <v>A3554AD</v>
          </cell>
          <cell r="G175" t="str">
            <v>Dynacast</v>
          </cell>
          <cell r="H175">
            <v>35842</v>
          </cell>
          <cell r="I175">
            <v>1.21</v>
          </cell>
          <cell r="J175" t="str">
            <v>US$</v>
          </cell>
          <cell r="K175">
            <v>8200</v>
          </cell>
          <cell r="L175" t="str">
            <v>TN</v>
          </cell>
          <cell r="M175">
            <v>790011</v>
          </cell>
          <cell r="N175" t="str">
            <v>N/I</v>
          </cell>
        </row>
        <row r="176">
          <cell r="A176">
            <v>24003860</v>
          </cell>
          <cell r="B176" t="str">
            <v>Hose Clip</v>
          </cell>
          <cell r="C176" t="str">
            <v>Arms &amp; Blades</v>
          </cell>
          <cell r="D176" t="str">
            <v>GMT560</v>
          </cell>
          <cell r="E176" t="str">
            <v>N/A</v>
          </cell>
          <cell r="F176" t="str">
            <v>1100-66</v>
          </cell>
          <cell r="G176" t="str">
            <v>Kenmode</v>
          </cell>
          <cell r="H176">
            <v>35716</v>
          </cell>
          <cell r="I176">
            <v>1.268E-2</v>
          </cell>
          <cell r="J176" t="str">
            <v>US$</v>
          </cell>
          <cell r="K176">
            <v>0</v>
          </cell>
          <cell r="L176" t="str">
            <v>RFE</v>
          </cell>
          <cell r="M176" t="str">
            <v>N/A</v>
          </cell>
          <cell r="N176" t="str">
            <v>N/I</v>
          </cell>
        </row>
        <row r="177">
          <cell r="A177">
            <v>24003861</v>
          </cell>
          <cell r="B177" t="str">
            <v>Y-Connector</v>
          </cell>
          <cell r="C177" t="str">
            <v>Arms &amp; Blades</v>
          </cell>
          <cell r="D177" t="str">
            <v>Various</v>
          </cell>
          <cell r="E177" t="str">
            <v>N/A</v>
          </cell>
          <cell r="F177" t="str">
            <v>2639A</v>
          </cell>
          <cell r="G177" t="str">
            <v>Lorenston</v>
          </cell>
          <cell r="H177">
            <v>35461</v>
          </cell>
          <cell r="I177">
            <v>3.2500000000000001E-2</v>
          </cell>
          <cell r="J177" t="str">
            <v>US$</v>
          </cell>
          <cell r="K177">
            <v>0</v>
          </cell>
          <cell r="N177" t="str">
            <v>N/I</v>
          </cell>
        </row>
        <row r="178">
          <cell r="A178">
            <v>24003862</v>
          </cell>
          <cell r="B178" t="str">
            <v>Connector-Elbow</v>
          </cell>
          <cell r="C178" t="str">
            <v>Arms &amp; Blades</v>
          </cell>
          <cell r="D178" t="str">
            <v>Various</v>
          </cell>
          <cell r="E178" t="str">
            <v>N/A</v>
          </cell>
          <cell r="F178" t="str">
            <v>1100-66</v>
          </cell>
          <cell r="G178" t="str">
            <v>DLH Industries</v>
          </cell>
          <cell r="H178">
            <v>35885</v>
          </cell>
          <cell r="I178">
            <v>5.0999999999999997E-2</v>
          </cell>
          <cell r="J178" t="str">
            <v>US$</v>
          </cell>
          <cell r="K178">
            <v>0</v>
          </cell>
          <cell r="L178" t="str">
            <v>RFE</v>
          </cell>
          <cell r="M178" t="str">
            <v>N/A</v>
          </cell>
          <cell r="N178">
            <v>1382400</v>
          </cell>
        </row>
        <row r="179">
          <cell r="A179">
            <v>24003863</v>
          </cell>
          <cell r="B179" t="str">
            <v>Bracket-Nozzle</v>
          </cell>
          <cell r="C179" t="str">
            <v>Arms &amp; Blades</v>
          </cell>
          <cell r="D179" t="str">
            <v>Various</v>
          </cell>
          <cell r="E179" t="str">
            <v>N/A</v>
          </cell>
          <cell r="G179" t="str">
            <v>N/A</v>
          </cell>
          <cell r="H179">
            <v>35015</v>
          </cell>
          <cell r="I179">
            <v>2.52E-2</v>
          </cell>
          <cell r="J179" t="str">
            <v>US$</v>
          </cell>
          <cell r="K179">
            <v>15600</v>
          </cell>
          <cell r="L179" t="str">
            <v>RFE</v>
          </cell>
          <cell r="N179" t="str">
            <v>N/I</v>
          </cell>
        </row>
        <row r="180">
          <cell r="A180">
            <v>24003867</v>
          </cell>
          <cell r="B180" t="str">
            <v>Arm Rod</v>
          </cell>
          <cell r="C180" t="str">
            <v>Arms &amp; Blades</v>
          </cell>
          <cell r="D180" t="str">
            <v>CDW27</v>
          </cell>
          <cell r="F180" t="str">
            <v>0866AA</v>
          </cell>
          <cell r="G180" t="str">
            <v>K&amp;K Stamping</v>
          </cell>
          <cell r="H180">
            <v>35207</v>
          </cell>
          <cell r="I180">
            <v>0.53029999999999999</v>
          </cell>
          <cell r="J180" t="str">
            <v>US$</v>
          </cell>
          <cell r="K180">
            <v>31000</v>
          </cell>
          <cell r="N180" t="str">
            <v>N/I</v>
          </cell>
        </row>
        <row r="181">
          <cell r="A181">
            <v>24003869</v>
          </cell>
          <cell r="B181" t="str">
            <v>Mounting Head Assy</v>
          </cell>
          <cell r="C181" t="str">
            <v>Arms &amp; Blades</v>
          </cell>
          <cell r="D181" t="str">
            <v>CDW162</v>
          </cell>
          <cell r="E181" t="str">
            <v>N/A</v>
          </cell>
          <cell r="F181" t="str">
            <v>A2985AC</v>
          </cell>
          <cell r="G181" t="str">
            <v>K&amp;K Stamping</v>
          </cell>
          <cell r="H181">
            <v>35720</v>
          </cell>
          <cell r="I181">
            <v>0.61</v>
          </cell>
          <cell r="J181" t="str">
            <v>US$</v>
          </cell>
          <cell r="K181">
            <v>3200</v>
          </cell>
          <cell r="L181" t="str">
            <v>RFE</v>
          </cell>
          <cell r="M181" t="str">
            <v>N/A</v>
          </cell>
          <cell r="N181">
            <v>1152000</v>
          </cell>
        </row>
        <row r="182">
          <cell r="A182">
            <v>24003870</v>
          </cell>
          <cell r="B182" t="str">
            <v>Mounting Head</v>
          </cell>
          <cell r="C182" t="str">
            <v>Arms &amp; Blades</v>
          </cell>
          <cell r="D182" t="str">
            <v>CDW27</v>
          </cell>
          <cell r="E182" t="str">
            <v>N/A</v>
          </cell>
          <cell r="F182" t="str">
            <v>CMI</v>
          </cell>
          <cell r="G182" t="str">
            <v>Armada</v>
          </cell>
          <cell r="H182">
            <v>35900</v>
          </cell>
          <cell r="I182">
            <v>0.58030000000000004</v>
          </cell>
          <cell r="J182" t="str">
            <v>US$</v>
          </cell>
          <cell r="K182">
            <v>0</v>
          </cell>
          <cell r="L182" t="str">
            <v>RFE</v>
          </cell>
          <cell r="M182" t="str">
            <v>N/A</v>
          </cell>
          <cell r="N182" t="str">
            <v>N/I</v>
          </cell>
        </row>
        <row r="183">
          <cell r="A183">
            <v>24003871</v>
          </cell>
          <cell r="B183" t="str">
            <v>Cap</v>
          </cell>
          <cell r="C183" t="str">
            <v>Arms &amp; Blades</v>
          </cell>
          <cell r="D183" t="str">
            <v>CDW162</v>
          </cell>
          <cell r="E183" t="str">
            <v>LH</v>
          </cell>
          <cell r="F183" t="str">
            <v>A4231A</v>
          </cell>
          <cell r="G183" t="str">
            <v>PEC</v>
          </cell>
          <cell r="H183">
            <v>35957</v>
          </cell>
          <cell r="I183">
            <v>0.16291</v>
          </cell>
          <cell r="J183" t="str">
            <v>US$</v>
          </cell>
          <cell r="K183">
            <v>0</v>
          </cell>
          <cell r="L183" t="str">
            <v>TN</v>
          </cell>
          <cell r="M183" t="str">
            <v>N/A</v>
          </cell>
          <cell r="N183">
            <v>2600000</v>
          </cell>
        </row>
        <row r="184">
          <cell r="A184">
            <v>24003872</v>
          </cell>
          <cell r="B184" t="str">
            <v>Cap</v>
          </cell>
          <cell r="C184" t="str">
            <v>Arms &amp; Blades</v>
          </cell>
          <cell r="D184" t="str">
            <v>Various</v>
          </cell>
          <cell r="E184" t="str">
            <v>RH</v>
          </cell>
          <cell r="F184" t="str">
            <v>CMI</v>
          </cell>
          <cell r="G184" t="str">
            <v>PEC</v>
          </cell>
          <cell r="H184">
            <v>36053</v>
          </cell>
          <cell r="I184">
            <v>0.17496999999999999</v>
          </cell>
          <cell r="J184" t="str">
            <v>US$</v>
          </cell>
          <cell r="K184">
            <v>0</v>
          </cell>
          <cell r="L184" t="str">
            <v>NA</v>
          </cell>
          <cell r="M184" t="str">
            <v>N/A</v>
          </cell>
          <cell r="N184" t="str">
            <v>N/I</v>
          </cell>
        </row>
        <row r="185">
          <cell r="A185">
            <v>24003873</v>
          </cell>
          <cell r="B185" t="str">
            <v>Retainer</v>
          </cell>
          <cell r="C185" t="str">
            <v>Arms &amp; Blades</v>
          </cell>
          <cell r="D185" t="str">
            <v>Various</v>
          </cell>
          <cell r="E185" t="str">
            <v>N/A</v>
          </cell>
          <cell r="F185" t="str">
            <v>A4160A</v>
          </cell>
          <cell r="G185" t="str">
            <v>Kenmode</v>
          </cell>
          <cell r="H185">
            <v>35913</v>
          </cell>
          <cell r="I185">
            <v>0.34150000000000003</v>
          </cell>
          <cell r="J185" t="str">
            <v>US$</v>
          </cell>
          <cell r="K185">
            <v>0</v>
          </cell>
          <cell r="L185" t="str">
            <v>TN</v>
          </cell>
          <cell r="M185">
            <v>790027</v>
          </cell>
          <cell r="N185">
            <v>0</v>
          </cell>
        </row>
        <row r="186">
          <cell r="A186">
            <v>24003880</v>
          </cell>
          <cell r="B186" t="str">
            <v>Spring Pin</v>
          </cell>
          <cell r="C186" t="str">
            <v>Arms &amp; Blades</v>
          </cell>
          <cell r="D186" t="str">
            <v>CDW27</v>
          </cell>
          <cell r="G186" t="str">
            <v>N/A</v>
          </cell>
          <cell r="H186">
            <v>35005</v>
          </cell>
          <cell r="I186">
            <v>5.2500000000000003E-3</v>
          </cell>
          <cell r="J186" t="str">
            <v>US$</v>
          </cell>
          <cell r="L186" t="str">
            <v>RFE</v>
          </cell>
          <cell r="N186" t="str">
            <v>N/I</v>
          </cell>
        </row>
        <row r="187">
          <cell r="A187">
            <v>24004228</v>
          </cell>
          <cell r="B187" t="str">
            <v>Arm Rod</v>
          </cell>
          <cell r="C187" t="str">
            <v>Arms &amp; Blades</v>
          </cell>
          <cell r="D187" t="str">
            <v>Saturn</v>
          </cell>
          <cell r="G187" t="str">
            <v>N/A</v>
          </cell>
          <cell r="H187">
            <v>35044</v>
          </cell>
          <cell r="I187">
            <v>0.48309999999999997</v>
          </cell>
          <cell r="J187" t="str">
            <v>US$</v>
          </cell>
          <cell r="K187">
            <v>31000</v>
          </cell>
          <cell r="L187" t="str">
            <v>RFE</v>
          </cell>
          <cell r="N187" t="str">
            <v>N/I</v>
          </cell>
        </row>
        <row r="188">
          <cell r="A188">
            <v>24004229</v>
          </cell>
          <cell r="B188" t="str">
            <v>Arm Rod</v>
          </cell>
          <cell r="C188" t="str">
            <v>Arms &amp; Blades</v>
          </cell>
          <cell r="D188" t="str">
            <v>Saturn</v>
          </cell>
          <cell r="E188" t="str">
            <v>N/A</v>
          </cell>
          <cell r="G188" t="str">
            <v>N/A</v>
          </cell>
          <cell r="H188">
            <v>35044</v>
          </cell>
          <cell r="I188">
            <v>0.46200000000000002</v>
          </cell>
          <cell r="J188" t="str">
            <v>US$</v>
          </cell>
          <cell r="K188">
            <v>31000</v>
          </cell>
          <cell r="L188" t="str">
            <v>RFE</v>
          </cell>
          <cell r="N188" t="str">
            <v>N/I</v>
          </cell>
        </row>
        <row r="189">
          <cell r="A189">
            <v>24004230</v>
          </cell>
          <cell r="B189" t="str">
            <v>Mounting Head</v>
          </cell>
          <cell r="C189" t="str">
            <v>Arms &amp; Blades</v>
          </cell>
          <cell r="D189" t="str">
            <v>Saturn</v>
          </cell>
          <cell r="G189" t="str">
            <v>N/A</v>
          </cell>
          <cell r="H189">
            <v>35020</v>
          </cell>
          <cell r="I189">
            <v>0.54</v>
          </cell>
          <cell r="J189" t="str">
            <v>US$</v>
          </cell>
          <cell r="K189">
            <v>131500</v>
          </cell>
          <cell r="L189" t="str">
            <v>RFE</v>
          </cell>
          <cell r="N189" t="str">
            <v>N/I</v>
          </cell>
        </row>
        <row r="190">
          <cell r="A190">
            <v>24004231</v>
          </cell>
          <cell r="B190" t="str">
            <v>Retainer</v>
          </cell>
          <cell r="C190" t="str">
            <v>Arms &amp; Blades</v>
          </cell>
          <cell r="D190" t="str">
            <v>Saturn</v>
          </cell>
          <cell r="E190" t="str">
            <v>220mm</v>
          </cell>
          <cell r="G190" t="str">
            <v>N/A</v>
          </cell>
          <cell r="H190">
            <v>35011</v>
          </cell>
          <cell r="I190">
            <v>0.34142</v>
          </cell>
          <cell r="J190" t="str">
            <v>US$</v>
          </cell>
          <cell r="K190">
            <v>34600</v>
          </cell>
          <cell r="L190" t="str">
            <v>EST</v>
          </cell>
          <cell r="N190" t="str">
            <v>N/I</v>
          </cell>
        </row>
        <row r="191">
          <cell r="A191">
            <v>24004232</v>
          </cell>
          <cell r="B191" t="str">
            <v>Cap</v>
          </cell>
          <cell r="C191" t="str">
            <v>Arms &amp; Blades</v>
          </cell>
          <cell r="D191" t="str">
            <v>Saturn</v>
          </cell>
          <cell r="E191" t="str">
            <v>N/A</v>
          </cell>
          <cell r="G191" t="str">
            <v>N/A</v>
          </cell>
          <cell r="H191">
            <v>35017</v>
          </cell>
          <cell r="I191">
            <v>0.1764</v>
          </cell>
          <cell r="J191" t="str">
            <v>US$</v>
          </cell>
          <cell r="K191">
            <v>49600</v>
          </cell>
          <cell r="L191" t="str">
            <v>RFE</v>
          </cell>
          <cell r="N191" t="str">
            <v>N/I</v>
          </cell>
        </row>
        <row r="192">
          <cell r="A192">
            <v>24004240</v>
          </cell>
          <cell r="B192" t="str">
            <v>Mounting Head</v>
          </cell>
          <cell r="C192" t="str">
            <v>Arms &amp; Blades</v>
          </cell>
          <cell r="D192" t="str">
            <v>JR-RHD</v>
          </cell>
          <cell r="E192" t="str">
            <v>PS</v>
          </cell>
          <cell r="G192" t="str">
            <v>N/A</v>
          </cell>
          <cell r="I192">
            <v>0.98</v>
          </cell>
          <cell r="J192" t="str">
            <v>US$</v>
          </cell>
          <cell r="K192">
            <v>40000</v>
          </cell>
          <cell r="N192" t="str">
            <v>N/I</v>
          </cell>
        </row>
        <row r="193">
          <cell r="A193">
            <v>24004241</v>
          </cell>
          <cell r="B193" t="str">
            <v>Mounting Head</v>
          </cell>
          <cell r="C193" t="str">
            <v>Arms &amp; Blades</v>
          </cell>
          <cell r="D193" t="str">
            <v>JR-RHD</v>
          </cell>
          <cell r="E193" t="str">
            <v>DS</v>
          </cell>
          <cell r="G193" t="str">
            <v>N/A</v>
          </cell>
          <cell r="I193">
            <v>0.96</v>
          </cell>
          <cell r="J193" t="str">
            <v>US$</v>
          </cell>
          <cell r="K193">
            <v>40000</v>
          </cell>
          <cell r="N193" t="str">
            <v>N/I</v>
          </cell>
        </row>
        <row r="194">
          <cell r="A194">
            <v>24004242</v>
          </cell>
          <cell r="B194" t="str">
            <v>Mounting Head</v>
          </cell>
          <cell r="C194" t="str">
            <v>Arms &amp; Blades</v>
          </cell>
          <cell r="D194" t="str">
            <v>ZQ</v>
          </cell>
          <cell r="E194" t="str">
            <v>DS</v>
          </cell>
          <cell r="F194" t="str">
            <v>3879A</v>
          </cell>
          <cell r="G194" t="str">
            <v>Dynacast</v>
          </cell>
          <cell r="H194">
            <v>35689</v>
          </cell>
          <cell r="I194">
            <v>1.41</v>
          </cell>
          <cell r="J194" t="str">
            <v>US$</v>
          </cell>
          <cell r="K194">
            <v>4950</v>
          </cell>
          <cell r="L194" t="str">
            <v>RFE</v>
          </cell>
          <cell r="M194" t="str">
            <v>N/A</v>
          </cell>
          <cell r="N194" t="str">
            <v>N/I</v>
          </cell>
        </row>
        <row r="195">
          <cell r="A195">
            <v>24004243</v>
          </cell>
          <cell r="B195" t="str">
            <v>Arm Rod</v>
          </cell>
          <cell r="C195" t="str">
            <v>Arms &amp; Blades</v>
          </cell>
          <cell r="D195" t="str">
            <v>JR-RHD</v>
          </cell>
          <cell r="E195" t="str">
            <v>PS</v>
          </cell>
          <cell r="F195" t="str">
            <v>1600-163</v>
          </cell>
          <cell r="G195" t="str">
            <v>K&amp;K Stamping</v>
          </cell>
          <cell r="H195">
            <v>35499</v>
          </cell>
          <cell r="I195">
            <v>0.73829999999999996</v>
          </cell>
          <cell r="J195" t="str">
            <v>US$</v>
          </cell>
          <cell r="K195">
            <v>18000</v>
          </cell>
          <cell r="N195" t="str">
            <v>N/I</v>
          </cell>
        </row>
        <row r="196">
          <cell r="A196">
            <v>24004244</v>
          </cell>
          <cell r="B196" t="str">
            <v>Cap</v>
          </cell>
          <cell r="C196" t="str">
            <v>Arms &amp; Blades</v>
          </cell>
          <cell r="D196" t="str">
            <v>JR-RHD</v>
          </cell>
          <cell r="E196" t="str">
            <v>DS</v>
          </cell>
          <cell r="F196" t="str">
            <v>1600-163</v>
          </cell>
          <cell r="G196" t="str">
            <v>PEC</v>
          </cell>
          <cell r="H196">
            <v>35579</v>
          </cell>
          <cell r="I196">
            <v>0.52007000000000003</v>
          </cell>
          <cell r="J196" t="str">
            <v>US$</v>
          </cell>
          <cell r="K196">
            <v>91800</v>
          </cell>
          <cell r="N196" t="str">
            <v>N/I</v>
          </cell>
        </row>
        <row r="197">
          <cell r="A197">
            <v>24004245</v>
          </cell>
          <cell r="B197" t="str">
            <v>Cap</v>
          </cell>
          <cell r="C197" t="str">
            <v>Arms &amp; Blades</v>
          </cell>
          <cell r="D197" t="str">
            <v>JR-RHD</v>
          </cell>
          <cell r="E197" t="str">
            <v>PS</v>
          </cell>
          <cell r="F197" t="str">
            <v>1600-163</v>
          </cell>
          <cell r="G197" t="str">
            <v>PEC</v>
          </cell>
          <cell r="H197">
            <v>35579</v>
          </cell>
          <cell r="I197">
            <v>0.54332000000000003</v>
          </cell>
          <cell r="J197" t="str">
            <v>US$</v>
          </cell>
          <cell r="K197">
            <v>82680</v>
          </cell>
          <cell r="N197" t="str">
            <v>N/I</v>
          </cell>
        </row>
        <row r="198">
          <cell r="A198">
            <v>24004246</v>
          </cell>
          <cell r="B198" t="str">
            <v>Bushing</v>
          </cell>
          <cell r="C198" t="str">
            <v>Arms &amp; Blades</v>
          </cell>
          <cell r="D198" t="str">
            <v>GMT800 Stamped</v>
          </cell>
          <cell r="E198" t="str">
            <v>N/A</v>
          </cell>
          <cell r="G198" t="str">
            <v>N/A</v>
          </cell>
          <cell r="I198" t="str">
            <v>no quote</v>
          </cell>
          <cell r="J198">
            <v>0</v>
          </cell>
          <cell r="N198" t="str">
            <v>N/I</v>
          </cell>
        </row>
        <row r="199">
          <cell r="A199">
            <v>24004248</v>
          </cell>
          <cell r="B199" t="str">
            <v>Arm Rod</v>
          </cell>
          <cell r="C199" t="str">
            <v>Arms &amp; Blades</v>
          </cell>
          <cell r="D199" t="str">
            <v>CDW27</v>
          </cell>
          <cell r="F199" t="str">
            <v>0866AA</v>
          </cell>
          <cell r="G199" t="str">
            <v>K&amp;K Stamping</v>
          </cell>
          <cell r="H199">
            <v>35207</v>
          </cell>
          <cell r="I199">
            <v>0.52480000000000004</v>
          </cell>
          <cell r="J199" t="str">
            <v>US$</v>
          </cell>
          <cell r="K199">
            <v>31000</v>
          </cell>
          <cell r="N199" t="str">
            <v>N/I</v>
          </cell>
        </row>
        <row r="200">
          <cell r="A200">
            <v>24004249</v>
          </cell>
          <cell r="B200" t="str">
            <v>Pivot Rivet</v>
          </cell>
          <cell r="C200" t="str">
            <v>Arms &amp; Blades</v>
          </cell>
          <cell r="D200" t="str">
            <v>160/220/310</v>
          </cell>
          <cell r="F200" t="str">
            <v>1607-06</v>
          </cell>
          <cell r="G200" t="str">
            <v>Philadelphia Rivet</v>
          </cell>
          <cell r="H200">
            <v>35506</v>
          </cell>
          <cell r="I200">
            <v>4.7059999999999998E-2</v>
          </cell>
          <cell r="J200" t="str">
            <v>US$</v>
          </cell>
          <cell r="K200">
            <v>2800</v>
          </cell>
          <cell r="N200" t="str">
            <v>N/I</v>
          </cell>
        </row>
        <row r="201">
          <cell r="A201">
            <v>24004251</v>
          </cell>
          <cell r="B201" t="str">
            <v>Mounting Head</v>
          </cell>
          <cell r="C201" t="str">
            <v>Arms &amp; Blades</v>
          </cell>
          <cell r="D201" t="str">
            <v>ZQ</v>
          </cell>
          <cell r="E201" t="str">
            <v>DS</v>
          </cell>
          <cell r="F201" t="str">
            <v>1641A</v>
          </cell>
          <cell r="G201" t="str">
            <v>Dynacast</v>
          </cell>
          <cell r="H201">
            <v>35243</v>
          </cell>
          <cell r="I201">
            <v>1.052</v>
          </cell>
          <cell r="J201" t="str">
            <v>US$</v>
          </cell>
          <cell r="K201">
            <v>68298</v>
          </cell>
          <cell r="N201" t="str">
            <v>N/I</v>
          </cell>
        </row>
        <row r="202">
          <cell r="A202">
            <v>24004252</v>
          </cell>
          <cell r="B202" t="str">
            <v>Mounting Head</v>
          </cell>
          <cell r="C202" t="str">
            <v>Arms &amp; Blades</v>
          </cell>
          <cell r="D202" t="str">
            <v>ZQ</v>
          </cell>
          <cell r="E202" t="str">
            <v>PS</v>
          </cell>
          <cell r="F202" t="str">
            <v>A5092A</v>
          </cell>
          <cell r="G202" t="str">
            <v>Dynacast</v>
          </cell>
          <cell r="H202">
            <v>35963</v>
          </cell>
          <cell r="I202">
            <v>1.41</v>
          </cell>
          <cell r="J202" t="str">
            <v>US$</v>
          </cell>
          <cell r="K202">
            <v>0</v>
          </cell>
          <cell r="L202" t="str">
            <v>RFE</v>
          </cell>
          <cell r="M202" t="str">
            <v>N/A</v>
          </cell>
          <cell r="N202" t="str">
            <v>N/I</v>
          </cell>
        </row>
        <row r="203">
          <cell r="A203">
            <v>24004253</v>
          </cell>
          <cell r="B203" t="str">
            <v>Arm Rod</v>
          </cell>
          <cell r="C203" t="str">
            <v>Arms &amp; Blades</v>
          </cell>
          <cell r="D203" t="str">
            <v>ZQ</v>
          </cell>
          <cell r="E203" t="str">
            <v>DS</v>
          </cell>
          <cell r="F203" t="str">
            <v>3977A</v>
          </cell>
          <cell r="G203" t="str">
            <v>K&amp;K Stamping</v>
          </cell>
          <cell r="H203">
            <v>35688</v>
          </cell>
          <cell r="I203">
            <v>0.45300000000000001</v>
          </cell>
          <cell r="J203" t="str">
            <v>US$</v>
          </cell>
          <cell r="K203">
            <v>1080</v>
          </cell>
          <cell r="L203" t="str">
            <v>RFE</v>
          </cell>
          <cell r="M203" t="str">
            <v>N/A</v>
          </cell>
          <cell r="N203" t="str">
            <v>N/I</v>
          </cell>
        </row>
        <row r="204">
          <cell r="A204">
            <v>24004254</v>
          </cell>
          <cell r="B204" t="str">
            <v>Arm Rod</v>
          </cell>
          <cell r="C204" t="str">
            <v>Arms &amp; Blades</v>
          </cell>
          <cell r="D204" t="str">
            <v>ZQ</v>
          </cell>
          <cell r="E204" t="str">
            <v>PS</v>
          </cell>
          <cell r="F204" t="str">
            <v>3977A</v>
          </cell>
          <cell r="G204" t="str">
            <v>K&amp;K Stamping</v>
          </cell>
          <cell r="H204">
            <v>35688</v>
          </cell>
          <cell r="I204">
            <v>0.44900000000000001</v>
          </cell>
          <cell r="J204" t="str">
            <v>US$</v>
          </cell>
          <cell r="K204">
            <v>1080</v>
          </cell>
          <cell r="L204" t="str">
            <v>RFE</v>
          </cell>
          <cell r="M204" t="str">
            <v>N/A</v>
          </cell>
          <cell r="N204" t="str">
            <v>N/I</v>
          </cell>
        </row>
        <row r="205">
          <cell r="A205">
            <v>24004257</v>
          </cell>
          <cell r="B205" t="str">
            <v>Spring Pin</v>
          </cell>
          <cell r="C205" t="str">
            <v>Arms &amp; Blades</v>
          </cell>
          <cell r="D205" t="str">
            <v>Various</v>
          </cell>
          <cell r="E205" t="str">
            <v>N/A</v>
          </cell>
          <cell r="F205" t="str">
            <v>1607-06</v>
          </cell>
          <cell r="G205" t="str">
            <v>Philadelphia Rivet</v>
          </cell>
          <cell r="H205">
            <v>35506</v>
          </cell>
          <cell r="I205">
            <v>2.7980000000000001E-2</v>
          </cell>
          <cell r="J205" t="str">
            <v>US$</v>
          </cell>
          <cell r="K205">
            <v>1800</v>
          </cell>
          <cell r="N205" t="str">
            <v>N/I</v>
          </cell>
        </row>
        <row r="206">
          <cell r="A206">
            <v>24004260</v>
          </cell>
          <cell r="B206" t="str">
            <v>Mounting Head</v>
          </cell>
          <cell r="C206" t="str">
            <v>Arms &amp; Blades</v>
          </cell>
          <cell r="D206" t="str">
            <v>T300</v>
          </cell>
          <cell r="E206" t="str">
            <v>N/A</v>
          </cell>
          <cell r="G206" t="str">
            <v>N/A</v>
          </cell>
          <cell r="H206">
            <v>35020</v>
          </cell>
          <cell r="I206">
            <v>0.622</v>
          </cell>
          <cell r="J206" t="str">
            <v>US$</v>
          </cell>
          <cell r="K206">
            <v>88000</v>
          </cell>
          <cell r="L206" t="str">
            <v>RFE</v>
          </cell>
          <cell r="N206" t="str">
            <v>N/I</v>
          </cell>
        </row>
        <row r="207">
          <cell r="A207">
            <v>24004261</v>
          </cell>
          <cell r="B207" t="str">
            <v>Latch</v>
          </cell>
          <cell r="C207" t="str">
            <v>Arms &amp; Blades</v>
          </cell>
          <cell r="D207" t="str">
            <v>T300</v>
          </cell>
          <cell r="E207" t="str">
            <v>N/A</v>
          </cell>
          <cell r="G207" t="str">
            <v>N/A</v>
          </cell>
          <cell r="H207">
            <v>35011</v>
          </cell>
          <cell r="I207">
            <v>2.92E-2</v>
          </cell>
          <cell r="J207" t="str">
            <v>US$</v>
          </cell>
          <cell r="K207">
            <v>20500</v>
          </cell>
          <cell r="L207" t="str">
            <v>RFE</v>
          </cell>
          <cell r="N207" t="str">
            <v>N/I</v>
          </cell>
        </row>
        <row r="208">
          <cell r="A208">
            <v>24004262</v>
          </cell>
          <cell r="B208" t="str">
            <v>Plate</v>
          </cell>
          <cell r="C208" t="str">
            <v>Arms &amp; Blades</v>
          </cell>
          <cell r="D208" t="str">
            <v>T300</v>
          </cell>
          <cell r="E208" t="str">
            <v>N/A</v>
          </cell>
          <cell r="G208" t="str">
            <v>N/A</v>
          </cell>
          <cell r="H208">
            <v>35011</v>
          </cell>
          <cell r="I208">
            <v>1.7100000000000001E-2</v>
          </cell>
          <cell r="J208" t="str">
            <v>US$</v>
          </cell>
          <cell r="K208">
            <v>6325</v>
          </cell>
          <cell r="L208" t="str">
            <v>RFE</v>
          </cell>
          <cell r="N208" t="str">
            <v>N/I</v>
          </cell>
        </row>
        <row r="209">
          <cell r="A209">
            <v>24004263</v>
          </cell>
          <cell r="B209" t="str">
            <v>Arm Rod</v>
          </cell>
          <cell r="C209" t="str">
            <v>Arms &amp; Blades</v>
          </cell>
          <cell r="D209" t="str">
            <v>T300</v>
          </cell>
          <cell r="E209" t="str">
            <v>N/A</v>
          </cell>
          <cell r="F209" t="str">
            <v>A3668A</v>
          </cell>
          <cell r="G209" t="str">
            <v>K&amp;K Stamping</v>
          </cell>
          <cell r="H209">
            <v>35920</v>
          </cell>
          <cell r="I209">
            <v>0.46960000000000002</v>
          </cell>
          <cell r="J209" t="str">
            <v>US$</v>
          </cell>
          <cell r="K209">
            <v>0</v>
          </cell>
          <cell r="L209" t="str">
            <v>TN</v>
          </cell>
          <cell r="M209" t="str">
            <v>N/A</v>
          </cell>
          <cell r="N209" t="str">
            <v>N/I</v>
          </cell>
        </row>
        <row r="210">
          <cell r="A210">
            <v>24004264</v>
          </cell>
          <cell r="B210" t="str">
            <v>Retainer</v>
          </cell>
          <cell r="C210" t="str">
            <v>Arms &amp; Blades</v>
          </cell>
          <cell r="D210" t="str">
            <v>Various</v>
          </cell>
          <cell r="G210" t="str">
            <v>N/A</v>
          </cell>
          <cell r="H210">
            <v>35011</v>
          </cell>
          <cell r="I210">
            <v>0.33931</v>
          </cell>
          <cell r="J210" t="str">
            <v>US$</v>
          </cell>
          <cell r="K210">
            <v>42200</v>
          </cell>
          <cell r="L210" t="str">
            <v>RFE</v>
          </cell>
          <cell r="N210" t="str">
            <v>N/I</v>
          </cell>
        </row>
        <row r="211">
          <cell r="A211">
            <v>24004265</v>
          </cell>
          <cell r="B211" t="str">
            <v>Retainer</v>
          </cell>
          <cell r="C211" t="str">
            <v>Arms &amp; Blades</v>
          </cell>
          <cell r="D211" t="str">
            <v>Various</v>
          </cell>
          <cell r="E211" t="str">
            <v>N/A</v>
          </cell>
          <cell r="F211" t="str">
            <v>A4160A</v>
          </cell>
          <cell r="G211" t="str">
            <v>Kenmode</v>
          </cell>
          <cell r="H211">
            <v>35913</v>
          </cell>
          <cell r="I211">
            <v>0.36070000000000002</v>
          </cell>
          <cell r="J211" t="str">
            <v>US$</v>
          </cell>
          <cell r="K211">
            <v>0</v>
          </cell>
          <cell r="L211" t="str">
            <v>TN</v>
          </cell>
          <cell r="M211" t="str">
            <v>N/A</v>
          </cell>
          <cell r="N211">
            <v>0</v>
          </cell>
        </row>
        <row r="212">
          <cell r="A212">
            <v>24004600</v>
          </cell>
          <cell r="B212" t="str">
            <v>Clamp</v>
          </cell>
          <cell r="C212" t="str">
            <v>Arms &amp; Blades</v>
          </cell>
          <cell r="D212" t="str">
            <v>560T</v>
          </cell>
          <cell r="E212" t="str">
            <v>N/A</v>
          </cell>
          <cell r="F212" t="str">
            <v>1300-124</v>
          </cell>
          <cell r="G212" t="str">
            <v>DLH Industries</v>
          </cell>
          <cell r="H212">
            <v>35433</v>
          </cell>
          <cell r="I212">
            <v>0.12</v>
          </cell>
          <cell r="J212" t="str">
            <v>US$</v>
          </cell>
          <cell r="K212">
            <v>0</v>
          </cell>
          <cell r="N212" t="str">
            <v>N/I</v>
          </cell>
        </row>
        <row r="213">
          <cell r="A213">
            <v>24004717</v>
          </cell>
          <cell r="B213" t="str">
            <v>Nozzle</v>
          </cell>
          <cell r="C213" t="str">
            <v>Arms &amp; Blades</v>
          </cell>
          <cell r="D213" t="str">
            <v>GMX130</v>
          </cell>
          <cell r="G213" t="str">
            <v>N/A</v>
          </cell>
          <cell r="H213">
            <v>35052</v>
          </cell>
          <cell r="I213">
            <v>0.42499999999999999</v>
          </cell>
          <cell r="J213" t="str">
            <v>US$</v>
          </cell>
          <cell r="L213" t="str">
            <v>RFE</v>
          </cell>
          <cell r="N213" t="str">
            <v>N/I</v>
          </cell>
        </row>
        <row r="214">
          <cell r="A214">
            <v>24004718</v>
          </cell>
          <cell r="B214" t="str">
            <v>Nozzle</v>
          </cell>
          <cell r="C214" t="str">
            <v>Arms &amp; Blades</v>
          </cell>
          <cell r="D214" t="str">
            <v>GMX130</v>
          </cell>
          <cell r="G214" t="str">
            <v>N/A</v>
          </cell>
          <cell r="H214">
            <v>35052</v>
          </cell>
          <cell r="I214">
            <v>0.39500000000000002</v>
          </cell>
          <cell r="J214" t="str">
            <v>US$</v>
          </cell>
          <cell r="L214" t="str">
            <v>RFE</v>
          </cell>
          <cell r="N214" t="str">
            <v>N/I</v>
          </cell>
        </row>
        <row r="215">
          <cell r="A215">
            <v>24004745</v>
          </cell>
          <cell r="B215" t="str">
            <v>Retainer</v>
          </cell>
          <cell r="C215" t="str">
            <v>Arms &amp; Blades</v>
          </cell>
          <cell r="D215" t="str">
            <v>Various</v>
          </cell>
          <cell r="E215" t="str">
            <v>N/A</v>
          </cell>
          <cell r="F215" t="str">
            <v>3578AG</v>
          </cell>
          <cell r="G215" t="str">
            <v>Kenmode</v>
          </cell>
          <cell r="H215">
            <v>35817</v>
          </cell>
          <cell r="I215">
            <v>0.52788999999999997</v>
          </cell>
          <cell r="J215" t="str">
            <v>US$</v>
          </cell>
          <cell r="K215">
            <v>3906.38</v>
          </cell>
          <cell r="L215" t="str">
            <v>RFE</v>
          </cell>
          <cell r="M215" t="str">
            <v>N/A</v>
          </cell>
          <cell r="N215" t="str">
            <v>N/I</v>
          </cell>
        </row>
        <row r="216">
          <cell r="A216">
            <v>24004750</v>
          </cell>
          <cell r="B216" t="str">
            <v>Arm Rod</v>
          </cell>
          <cell r="C216" t="str">
            <v>Arms &amp; Blades</v>
          </cell>
          <cell r="D216" t="str">
            <v>414T</v>
          </cell>
          <cell r="F216" t="str">
            <v>0990A</v>
          </cell>
          <cell r="G216" t="str">
            <v>N/A</v>
          </cell>
          <cell r="H216">
            <v>35069</v>
          </cell>
          <cell r="I216">
            <v>0.46700000000000003</v>
          </cell>
          <cell r="J216" t="str">
            <v>US$</v>
          </cell>
          <cell r="K216">
            <v>35500</v>
          </cell>
          <cell r="N216" t="str">
            <v>N/I</v>
          </cell>
        </row>
        <row r="217">
          <cell r="A217">
            <v>24004751</v>
          </cell>
          <cell r="B217" t="str">
            <v>Arm Rod</v>
          </cell>
          <cell r="C217" t="str">
            <v>Arms &amp; Blades</v>
          </cell>
          <cell r="D217" t="str">
            <v>414T</v>
          </cell>
          <cell r="F217" t="str">
            <v>2335A</v>
          </cell>
          <cell r="G217" t="str">
            <v>K&amp;K Stamping</v>
          </cell>
          <cell r="H217">
            <v>35375</v>
          </cell>
          <cell r="I217">
            <v>0.47599999999999998</v>
          </cell>
          <cell r="J217" t="str">
            <v>US$</v>
          </cell>
          <cell r="K217">
            <v>38600</v>
          </cell>
          <cell r="N217" t="str">
            <v>N/I</v>
          </cell>
        </row>
        <row r="218">
          <cell r="A218">
            <v>24004756</v>
          </cell>
          <cell r="B218" t="str">
            <v>Mounting Head</v>
          </cell>
          <cell r="C218" t="str">
            <v>Arms &amp; Blades</v>
          </cell>
          <cell r="D218" t="str">
            <v>JA/JX</v>
          </cell>
          <cell r="E218" t="str">
            <v>RH</v>
          </cell>
          <cell r="F218" t="str">
            <v>A4256A</v>
          </cell>
          <cell r="G218" t="str">
            <v>Armada</v>
          </cell>
          <cell r="H218">
            <v>35949</v>
          </cell>
          <cell r="I218">
            <v>0.79500000000000004</v>
          </cell>
          <cell r="J218" t="str">
            <v>US$</v>
          </cell>
          <cell r="K218">
            <v>74500</v>
          </cell>
          <cell r="L218" t="str">
            <v>RFE</v>
          </cell>
          <cell r="M218" t="str">
            <v>N/A</v>
          </cell>
          <cell r="N218">
            <v>16524000</v>
          </cell>
        </row>
        <row r="219">
          <cell r="A219">
            <v>24004757</v>
          </cell>
          <cell r="B219" t="str">
            <v>Mounting Head</v>
          </cell>
          <cell r="C219" t="str">
            <v>Arms &amp; Blades</v>
          </cell>
          <cell r="D219" t="str">
            <v>JA/JX</v>
          </cell>
          <cell r="E219" t="str">
            <v>LH</v>
          </cell>
          <cell r="F219" t="str">
            <v>A4256A</v>
          </cell>
          <cell r="G219" t="str">
            <v>Armada</v>
          </cell>
          <cell r="H219">
            <v>35949</v>
          </cell>
          <cell r="I219">
            <v>0.82599999999999996</v>
          </cell>
          <cell r="J219" t="str">
            <v>US$</v>
          </cell>
          <cell r="K219">
            <v>78900</v>
          </cell>
          <cell r="L219" t="str">
            <v>RFE</v>
          </cell>
          <cell r="M219" t="str">
            <v>N/A</v>
          </cell>
          <cell r="N219">
            <v>16524000</v>
          </cell>
        </row>
        <row r="220">
          <cell r="A220">
            <v>24004758</v>
          </cell>
          <cell r="B220" t="str">
            <v>Arm Rod</v>
          </cell>
          <cell r="C220" t="str">
            <v>Arms &amp; Blades</v>
          </cell>
          <cell r="D220" t="str">
            <v>JA/JX</v>
          </cell>
          <cell r="G220" t="str">
            <v>N/A</v>
          </cell>
          <cell r="H220">
            <v>35044</v>
          </cell>
          <cell r="I220">
            <v>0.55120000000000002</v>
          </cell>
          <cell r="J220" t="str">
            <v>US$</v>
          </cell>
          <cell r="K220">
            <v>31000</v>
          </cell>
          <cell r="L220" t="str">
            <v>RFE</v>
          </cell>
          <cell r="N220" t="str">
            <v>N/I</v>
          </cell>
        </row>
        <row r="221">
          <cell r="A221">
            <v>24004760</v>
          </cell>
          <cell r="B221" t="str">
            <v>Cap</v>
          </cell>
          <cell r="C221" t="str">
            <v>Arms &amp; Blades</v>
          </cell>
          <cell r="D221" t="str">
            <v>JA/JX</v>
          </cell>
          <cell r="F221" t="str">
            <v>1655-03</v>
          </cell>
          <cell r="G221" t="str">
            <v>PEC</v>
          </cell>
          <cell r="H221">
            <v>35123</v>
          </cell>
          <cell r="I221">
            <v>0.36294999999999999</v>
          </cell>
          <cell r="J221" t="str">
            <v>US$</v>
          </cell>
          <cell r="K221">
            <v>71520</v>
          </cell>
          <cell r="N221" t="str">
            <v>N/I</v>
          </cell>
        </row>
        <row r="222">
          <cell r="A222">
            <v>24004761</v>
          </cell>
          <cell r="B222" t="str">
            <v>Cap</v>
          </cell>
          <cell r="C222" t="str">
            <v>Arms &amp; Blades</v>
          </cell>
          <cell r="D222" t="str">
            <v>JA/JX</v>
          </cell>
          <cell r="F222" t="str">
            <v>1655-03</v>
          </cell>
          <cell r="G222" t="str">
            <v>PEC</v>
          </cell>
          <cell r="H222">
            <v>35115</v>
          </cell>
          <cell r="I222">
            <v>0.3997</v>
          </cell>
          <cell r="J222" t="str">
            <v>US$</v>
          </cell>
          <cell r="K222">
            <v>74040</v>
          </cell>
          <cell r="N222" t="str">
            <v>N/I</v>
          </cell>
        </row>
        <row r="223">
          <cell r="A223">
            <v>24004766</v>
          </cell>
          <cell r="B223" t="str">
            <v>Mounting Head</v>
          </cell>
          <cell r="C223" t="str">
            <v>Arms &amp; Blades</v>
          </cell>
          <cell r="D223" t="str">
            <v>Win88</v>
          </cell>
          <cell r="E223" t="str">
            <v>DS</v>
          </cell>
          <cell r="F223" t="str">
            <v>1617-02</v>
          </cell>
          <cell r="G223" t="str">
            <v>N/A</v>
          </cell>
          <cell r="H223">
            <v>35100</v>
          </cell>
          <cell r="I223">
            <v>0.98</v>
          </cell>
          <cell r="J223" t="str">
            <v>US$</v>
          </cell>
          <cell r="K223">
            <v>126200</v>
          </cell>
          <cell r="N223" t="str">
            <v>N/I</v>
          </cell>
        </row>
        <row r="224">
          <cell r="A224">
            <v>24004767</v>
          </cell>
          <cell r="B224" t="str">
            <v>Cap</v>
          </cell>
          <cell r="C224" t="str">
            <v>Arms &amp; Blades</v>
          </cell>
          <cell r="D224" t="str">
            <v>Win88</v>
          </cell>
          <cell r="E224" t="str">
            <v>LH</v>
          </cell>
          <cell r="F224" t="str">
            <v>A4231A</v>
          </cell>
          <cell r="G224" t="str">
            <v>PEC</v>
          </cell>
          <cell r="H224">
            <v>35957</v>
          </cell>
          <cell r="I224">
            <v>0.28286</v>
          </cell>
          <cell r="J224" t="str">
            <v>US$</v>
          </cell>
          <cell r="K224">
            <v>0</v>
          </cell>
          <cell r="L224" t="str">
            <v>TN</v>
          </cell>
          <cell r="M224" t="str">
            <v>N/A</v>
          </cell>
          <cell r="N224">
            <v>2600000</v>
          </cell>
        </row>
        <row r="225">
          <cell r="A225">
            <v>24004768</v>
          </cell>
          <cell r="B225" t="str">
            <v>Arm Rod</v>
          </cell>
          <cell r="C225" t="str">
            <v>Arms &amp; Blades</v>
          </cell>
          <cell r="D225" t="str">
            <v>Win88</v>
          </cell>
          <cell r="E225" t="str">
            <v>PS</v>
          </cell>
          <cell r="F225" t="str">
            <v>1617-03</v>
          </cell>
          <cell r="G225" t="str">
            <v>K&amp;K Stamping</v>
          </cell>
          <cell r="H225">
            <v>35166</v>
          </cell>
          <cell r="I225" t="str">
            <v>no quote</v>
          </cell>
          <cell r="J225">
            <v>0</v>
          </cell>
          <cell r="N225" t="str">
            <v>N/I</v>
          </cell>
        </row>
        <row r="226">
          <cell r="A226">
            <v>24004769</v>
          </cell>
          <cell r="B226" t="str">
            <v>Arm Rod</v>
          </cell>
          <cell r="C226" t="str">
            <v>Arms &amp; Blades</v>
          </cell>
          <cell r="D226" t="str">
            <v>Win88</v>
          </cell>
          <cell r="E226" t="str">
            <v>DS</v>
          </cell>
          <cell r="G226" t="str">
            <v>N/A</v>
          </cell>
          <cell r="H226">
            <v>35074</v>
          </cell>
          <cell r="I226">
            <v>0.58620000000000005</v>
          </cell>
          <cell r="J226" t="str">
            <v>US$</v>
          </cell>
          <cell r="K226">
            <v>31000</v>
          </cell>
          <cell r="L226" t="str">
            <v>RFE</v>
          </cell>
          <cell r="N226" t="str">
            <v>N/I</v>
          </cell>
        </row>
        <row r="227">
          <cell r="A227">
            <v>24004775</v>
          </cell>
          <cell r="B227" t="str">
            <v>Arm Rod</v>
          </cell>
          <cell r="C227" t="str">
            <v>Arms &amp; Blades</v>
          </cell>
          <cell r="D227" t="str">
            <v>S5S</v>
          </cell>
          <cell r="E227" t="str">
            <v>DS</v>
          </cell>
          <cell r="F227" t="str">
            <v>1156AH</v>
          </cell>
          <cell r="G227" t="str">
            <v>K&amp;K Stamping</v>
          </cell>
          <cell r="H227">
            <v>35436</v>
          </cell>
          <cell r="I227">
            <v>0.80249999999999999</v>
          </cell>
          <cell r="J227" t="str">
            <v>US$</v>
          </cell>
          <cell r="K227">
            <v>18000</v>
          </cell>
          <cell r="N227" t="str">
            <v>N/I</v>
          </cell>
        </row>
        <row r="228">
          <cell r="A228">
            <v>24004776</v>
          </cell>
          <cell r="B228" t="str">
            <v xml:space="preserve">Arm Rod </v>
          </cell>
          <cell r="C228" t="str">
            <v>Arms &amp; Blades</v>
          </cell>
          <cell r="D228" t="str">
            <v>S5S</v>
          </cell>
          <cell r="E228" t="str">
            <v>PS</v>
          </cell>
          <cell r="F228" t="str">
            <v>1156ADR</v>
          </cell>
          <cell r="G228" t="str">
            <v>K&amp;K Stamping</v>
          </cell>
          <cell r="H228">
            <v>35437</v>
          </cell>
          <cell r="I228">
            <v>0.51229999999999998</v>
          </cell>
          <cell r="J228" t="str">
            <v>US$</v>
          </cell>
          <cell r="K228">
            <v>18000</v>
          </cell>
          <cell r="N228" t="str">
            <v>N/I</v>
          </cell>
        </row>
        <row r="229">
          <cell r="A229">
            <v>24004784</v>
          </cell>
          <cell r="B229" t="str">
            <v>Mounting Head Assy</v>
          </cell>
          <cell r="C229" t="str">
            <v>Arms &amp; Blades</v>
          </cell>
          <cell r="D229" t="str">
            <v>Win126</v>
          </cell>
          <cell r="E229" t="str">
            <v>DS</v>
          </cell>
          <cell r="F229" t="str">
            <v>A3578AF</v>
          </cell>
          <cell r="G229" t="str">
            <v>Armada</v>
          </cell>
          <cell r="H229">
            <v>35761</v>
          </cell>
          <cell r="I229">
            <v>0.96499999999999997</v>
          </cell>
          <cell r="J229" t="str">
            <v>US$</v>
          </cell>
          <cell r="K229">
            <v>1800</v>
          </cell>
          <cell r="L229" t="str">
            <v>RFE</v>
          </cell>
          <cell r="M229" t="str">
            <v>N/A</v>
          </cell>
          <cell r="N229" t="str">
            <v>300/hr</v>
          </cell>
        </row>
        <row r="230">
          <cell r="A230">
            <v>24004787</v>
          </cell>
          <cell r="B230" t="str">
            <v>Blade Clip</v>
          </cell>
          <cell r="C230" t="str">
            <v>Arms &amp; Blades</v>
          </cell>
          <cell r="D230" t="str">
            <v>Various</v>
          </cell>
          <cell r="E230" t="str">
            <v>N/A</v>
          </cell>
          <cell r="F230" t="str">
            <v>A4931A</v>
          </cell>
          <cell r="G230" t="str">
            <v>PEC</v>
          </cell>
          <cell r="H230">
            <v>35919</v>
          </cell>
          <cell r="I230">
            <v>5.8930000000000003E-2</v>
          </cell>
          <cell r="J230" t="str">
            <v>US$</v>
          </cell>
          <cell r="K230">
            <v>14000</v>
          </cell>
          <cell r="L230" t="str">
            <v>RFE</v>
          </cell>
          <cell r="M230" t="str">
            <v>N/A</v>
          </cell>
          <cell r="N230">
            <v>14000</v>
          </cell>
        </row>
        <row r="231">
          <cell r="A231">
            <v>24004788</v>
          </cell>
          <cell r="B231" t="str">
            <v>Arm Rod</v>
          </cell>
          <cell r="C231" t="str">
            <v>Arms &amp; Blades</v>
          </cell>
          <cell r="D231" t="str">
            <v>F22</v>
          </cell>
          <cell r="E231" t="str">
            <v>PS</v>
          </cell>
          <cell r="F231" t="str">
            <v>2154A</v>
          </cell>
          <cell r="G231" t="str">
            <v>K&amp;K Stamping</v>
          </cell>
          <cell r="H231">
            <v>35338</v>
          </cell>
          <cell r="I231">
            <v>0.48620000000000002</v>
          </cell>
          <cell r="J231" t="str">
            <v>US$</v>
          </cell>
          <cell r="K231">
            <v>18000</v>
          </cell>
          <cell r="N231" t="str">
            <v>N/I</v>
          </cell>
        </row>
        <row r="232">
          <cell r="A232">
            <v>24004789</v>
          </cell>
          <cell r="B232" t="str">
            <v>Retainer</v>
          </cell>
          <cell r="C232" t="str">
            <v>Arms &amp; Blades</v>
          </cell>
          <cell r="D232" t="str">
            <v>Win88</v>
          </cell>
          <cell r="E232" t="str">
            <v>N/A</v>
          </cell>
          <cell r="F232" t="str">
            <v>1617-03</v>
          </cell>
          <cell r="G232" t="str">
            <v>Kenmode</v>
          </cell>
          <cell r="H232">
            <v>35100</v>
          </cell>
          <cell r="I232">
            <v>0.47211999999999998</v>
          </cell>
          <cell r="J232" t="str">
            <v>US$</v>
          </cell>
          <cell r="K232">
            <v>89300</v>
          </cell>
          <cell r="N232" t="str">
            <v>N/I</v>
          </cell>
        </row>
        <row r="233">
          <cell r="A233">
            <v>24004843</v>
          </cell>
          <cell r="B233" t="str">
            <v>Shipping Pin</v>
          </cell>
          <cell r="C233" t="str">
            <v>Arms &amp; Blades</v>
          </cell>
          <cell r="D233" t="str">
            <v>GMT560</v>
          </cell>
          <cell r="E233" t="str">
            <v>N/A</v>
          </cell>
          <cell r="F233" t="str">
            <v>1100-66</v>
          </cell>
          <cell r="G233" t="str">
            <v>Philadelphia Rivet</v>
          </cell>
          <cell r="H233">
            <v>35723</v>
          </cell>
          <cell r="I233">
            <v>8.7299999999999999E-3</v>
          </cell>
          <cell r="J233" t="str">
            <v>US$</v>
          </cell>
          <cell r="K233">
            <v>0</v>
          </cell>
          <cell r="L233" t="str">
            <v>RFE</v>
          </cell>
          <cell r="M233" t="str">
            <v>N/A</v>
          </cell>
          <cell r="N233">
            <v>19200000</v>
          </cell>
        </row>
        <row r="234">
          <cell r="A234">
            <v>24004844</v>
          </cell>
          <cell r="B234" t="str">
            <v>Nozzle-Extension</v>
          </cell>
          <cell r="C234" t="str">
            <v>Arms &amp; Blades</v>
          </cell>
          <cell r="D234" t="str">
            <v>GMT800</v>
          </cell>
          <cell r="E234" t="str">
            <v>PS</v>
          </cell>
          <cell r="F234" t="str">
            <v>RFE 713049</v>
          </cell>
          <cell r="G234" t="str">
            <v>N/A</v>
          </cell>
          <cell r="H234">
            <v>35017</v>
          </cell>
          <cell r="I234">
            <v>0.38700000000000001</v>
          </cell>
          <cell r="J234" t="str">
            <v>US$</v>
          </cell>
          <cell r="K234">
            <v>87000</v>
          </cell>
          <cell r="N234" t="str">
            <v>N/I</v>
          </cell>
        </row>
        <row r="235">
          <cell r="A235">
            <v>24004845</v>
          </cell>
          <cell r="B235" t="str">
            <v>Nozzle-Extension</v>
          </cell>
          <cell r="C235" t="str">
            <v>Arms &amp; Blades</v>
          </cell>
          <cell r="D235" t="str">
            <v>GMT800</v>
          </cell>
          <cell r="E235" t="str">
            <v>DS</v>
          </cell>
          <cell r="F235" t="str">
            <v>RFE 713049</v>
          </cell>
          <cell r="G235" t="str">
            <v>N/A</v>
          </cell>
          <cell r="H235">
            <v>35017</v>
          </cell>
          <cell r="I235">
            <v>0.38700000000000001</v>
          </cell>
          <cell r="J235" t="str">
            <v>US$</v>
          </cell>
          <cell r="K235">
            <v>87000</v>
          </cell>
          <cell r="N235" t="str">
            <v>N/I</v>
          </cell>
        </row>
        <row r="236">
          <cell r="A236">
            <v>24004846</v>
          </cell>
          <cell r="B236" t="str">
            <v>Nozzle-Retainer</v>
          </cell>
          <cell r="C236" t="str">
            <v>Arms &amp; Blades</v>
          </cell>
          <cell r="D236" t="str">
            <v>GMT800</v>
          </cell>
          <cell r="E236" t="str">
            <v>DS</v>
          </cell>
          <cell r="F236" t="str">
            <v>RFE 713049</v>
          </cell>
          <cell r="G236" t="str">
            <v>N/A</v>
          </cell>
          <cell r="H236">
            <v>35017</v>
          </cell>
          <cell r="I236">
            <v>0.432</v>
          </cell>
          <cell r="J236" t="str">
            <v>US$</v>
          </cell>
          <cell r="K236">
            <v>105000</v>
          </cell>
          <cell r="N236" t="str">
            <v>N/I</v>
          </cell>
        </row>
        <row r="237">
          <cell r="A237">
            <v>24004849</v>
          </cell>
          <cell r="B237" t="str">
            <v>Mounting Head</v>
          </cell>
          <cell r="C237" t="str">
            <v>Arms &amp; Blades</v>
          </cell>
          <cell r="D237" t="str">
            <v>BMW E36/07</v>
          </cell>
          <cell r="E237" t="str">
            <v>DS</v>
          </cell>
          <cell r="F237" t="str">
            <v>RFE  # 713039</v>
          </cell>
          <cell r="G237" t="str">
            <v>N/A</v>
          </cell>
          <cell r="H237">
            <v>34998</v>
          </cell>
          <cell r="I237">
            <v>0.50370000000000004</v>
          </cell>
          <cell r="J237" t="str">
            <v>US$</v>
          </cell>
          <cell r="K237">
            <v>147200</v>
          </cell>
          <cell r="N237" t="str">
            <v>N/I</v>
          </cell>
        </row>
        <row r="238">
          <cell r="A238">
            <v>24004850</v>
          </cell>
          <cell r="B238" t="str">
            <v>Arm Rod</v>
          </cell>
          <cell r="C238" t="str">
            <v>Arms &amp; Blades</v>
          </cell>
          <cell r="D238" t="str">
            <v>BMW E36/07</v>
          </cell>
          <cell r="E238" t="str">
            <v>DS</v>
          </cell>
          <cell r="F238" t="str">
            <v>7572-00</v>
          </cell>
          <cell r="G238" t="str">
            <v>N/A</v>
          </cell>
          <cell r="H238">
            <v>35052</v>
          </cell>
          <cell r="I238">
            <v>0.56269999999999998</v>
          </cell>
          <cell r="J238" t="str">
            <v>US$</v>
          </cell>
          <cell r="K238">
            <v>31000</v>
          </cell>
          <cell r="N238" t="str">
            <v>N/I</v>
          </cell>
        </row>
        <row r="239">
          <cell r="A239">
            <v>24004851</v>
          </cell>
          <cell r="B239" t="str">
            <v>Bushing</v>
          </cell>
          <cell r="C239" t="str">
            <v>Arms &amp; Blades</v>
          </cell>
          <cell r="D239" t="str">
            <v>BMW E36/07</v>
          </cell>
          <cell r="F239" t="str">
            <v>RFE 713040</v>
          </cell>
          <cell r="G239" t="str">
            <v>N/A</v>
          </cell>
          <cell r="H239">
            <v>35033</v>
          </cell>
          <cell r="I239">
            <v>0.1346</v>
          </cell>
          <cell r="J239" t="str">
            <v>US$</v>
          </cell>
          <cell r="K239">
            <v>2176</v>
          </cell>
          <cell r="N239" t="str">
            <v>N/I</v>
          </cell>
        </row>
        <row r="240">
          <cell r="A240">
            <v>24004852</v>
          </cell>
          <cell r="B240" t="str">
            <v>Rivet</v>
          </cell>
          <cell r="C240" t="str">
            <v>Arms &amp; Blades</v>
          </cell>
          <cell r="D240" t="str">
            <v>BMW E36/07</v>
          </cell>
          <cell r="F240" t="str">
            <v>RFE  # 713039 for low volume see other price for 97</v>
          </cell>
          <cell r="G240" t="str">
            <v>N/A</v>
          </cell>
          <cell r="H240">
            <v>34997</v>
          </cell>
          <cell r="I240">
            <v>5.1249999999999997E-2</v>
          </cell>
          <cell r="J240" t="str">
            <v>US$</v>
          </cell>
          <cell r="N240" t="str">
            <v>N/I</v>
          </cell>
        </row>
        <row r="241">
          <cell r="A241">
            <v>24004853</v>
          </cell>
          <cell r="B241" t="str">
            <v>Clip-Spring</v>
          </cell>
          <cell r="C241" t="str">
            <v>Arms &amp; Blades</v>
          </cell>
          <cell r="D241" t="str">
            <v>BMW E36/07</v>
          </cell>
          <cell r="E241" t="str">
            <v>N/A</v>
          </cell>
          <cell r="F241" t="str">
            <v>RFE 713039</v>
          </cell>
          <cell r="G241" t="str">
            <v>N/A</v>
          </cell>
          <cell r="H241">
            <v>35030</v>
          </cell>
          <cell r="I241">
            <v>0.156</v>
          </cell>
          <cell r="J241" t="str">
            <v>US$</v>
          </cell>
          <cell r="K241">
            <v>455</v>
          </cell>
          <cell r="N241" t="str">
            <v>N/I</v>
          </cell>
        </row>
        <row r="242">
          <cell r="A242">
            <v>24004854</v>
          </cell>
          <cell r="B242" t="str">
            <v>Spring</v>
          </cell>
          <cell r="C242" t="str">
            <v>Arms &amp; Blades</v>
          </cell>
          <cell r="D242" t="str">
            <v>BMW E36/07</v>
          </cell>
          <cell r="F242" t="str">
            <v>RFE # 713041</v>
          </cell>
          <cell r="G242" t="str">
            <v>N/A</v>
          </cell>
          <cell r="H242">
            <v>34999</v>
          </cell>
          <cell r="I242">
            <v>0.22175</v>
          </cell>
          <cell r="J242" t="str">
            <v>US$</v>
          </cell>
          <cell r="K242">
            <v>410</v>
          </cell>
          <cell r="N242" t="str">
            <v>N/I</v>
          </cell>
        </row>
        <row r="243">
          <cell r="A243">
            <v>24004855</v>
          </cell>
          <cell r="B243" t="str">
            <v>Retainer</v>
          </cell>
          <cell r="C243" t="str">
            <v>Arms &amp; Blades</v>
          </cell>
          <cell r="D243" t="str">
            <v>BMW E36/07</v>
          </cell>
          <cell r="F243" t="str">
            <v>RFE  # 713039</v>
          </cell>
          <cell r="G243" t="str">
            <v>N/A</v>
          </cell>
          <cell r="H243">
            <v>34998</v>
          </cell>
          <cell r="I243">
            <v>0.44907999999999998</v>
          </cell>
          <cell r="J243" t="str">
            <v>US$</v>
          </cell>
          <cell r="K243">
            <v>43800</v>
          </cell>
          <cell r="N243" t="str">
            <v>N/I</v>
          </cell>
        </row>
        <row r="244">
          <cell r="A244">
            <v>24004857</v>
          </cell>
          <cell r="B244" t="str">
            <v>Arm Rod</v>
          </cell>
          <cell r="C244" t="str">
            <v>Arms &amp; Blades</v>
          </cell>
          <cell r="D244" t="str">
            <v>BMW E36/07</v>
          </cell>
          <cell r="E244" t="str">
            <v>PS</v>
          </cell>
          <cell r="F244" t="str">
            <v>7572-00</v>
          </cell>
          <cell r="G244" t="str">
            <v>N/A</v>
          </cell>
          <cell r="H244">
            <v>35052</v>
          </cell>
          <cell r="I244">
            <v>0.60440000000000005</v>
          </cell>
          <cell r="J244" t="str">
            <v>US$</v>
          </cell>
          <cell r="K244">
            <v>31000</v>
          </cell>
          <cell r="N244" t="str">
            <v>N/I</v>
          </cell>
        </row>
        <row r="245">
          <cell r="A245">
            <v>24004860</v>
          </cell>
          <cell r="B245" t="str">
            <v>Rivet</v>
          </cell>
          <cell r="C245" t="str">
            <v>Arms &amp; Blades</v>
          </cell>
          <cell r="D245" t="str">
            <v>BMW E36/07</v>
          </cell>
          <cell r="F245" t="str">
            <v>RFE  # 713039 for low volume see other price for 97</v>
          </cell>
          <cell r="G245" t="str">
            <v>N/A</v>
          </cell>
          <cell r="H245">
            <v>34997</v>
          </cell>
          <cell r="I245">
            <v>4.086E-2</v>
          </cell>
          <cell r="J245" t="str">
            <v>US$</v>
          </cell>
          <cell r="N245" t="str">
            <v>N/I</v>
          </cell>
        </row>
        <row r="246">
          <cell r="A246">
            <v>24004951</v>
          </cell>
          <cell r="B246" t="str">
            <v>Retainer</v>
          </cell>
          <cell r="C246" t="str">
            <v>Arms &amp; Blades</v>
          </cell>
          <cell r="D246" t="str">
            <v>GMT800</v>
          </cell>
          <cell r="E246" t="str">
            <v>N/A</v>
          </cell>
          <cell r="F246" t="str">
            <v>1607-06</v>
          </cell>
          <cell r="G246" t="str">
            <v>TBD</v>
          </cell>
          <cell r="H246">
            <v>39910</v>
          </cell>
          <cell r="I246">
            <v>0.34716999999999998</v>
          </cell>
          <cell r="J246" t="str">
            <v>US$</v>
          </cell>
          <cell r="K246">
            <v>1500</v>
          </cell>
          <cell r="L246" t="str">
            <v>RFE</v>
          </cell>
          <cell r="M246" t="str">
            <v>N/A</v>
          </cell>
          <cell r="N246" t="str">
            <v>N/I</v>
          </cell>
        </row>
        <row r="247">
          <cell r="A247">
            <v>24004967</v>
          </cell>
          <cell r="B247" t="str">
            <v>Rubber tandem</v>
          </cell>
          <cell r="C247" t="str">
            <v>Arms &amp; Blades</v>
          </cell>
          <cell r="D247" t="str">
            <v>NS/GS</v>
          </cell>
          <cell r="E247" t="str">
            <v>N/A</v>
          </cell>
          <cell r="F247" t="str">
            <v>A3379A</v>
          </cell>
          <cell r="G247" t="str">
            <v>Acushnet</v>
          </cell>
          <cell r="H247">
            <v>35562</v>
          </cell>
          <cell r="I247">
            <v>0.53300000000000003</v>
          </cell>
          <cell r="J247" t="str">
            <v>US$</v>
          </cell>
          <cell r="K247">
            <v>45000</v>
          </cell>
          <cell r="L247" t="str">
            <v>RFE</v>
          </cell>
          <cell r="M247" t="str">
            <v>N/A</v>
          </cell>
          <cell r="N247" t="str">
            <v>N/I</v>
          </cell>
        </row>
        <row r="248">
          <cell r="A248">
            <v>24005021</v>
          </cell>
          <cell r="B248" t="str">
            <v>Clip-Plastic</v>
          </cell>
          <cell r="C248" t="str">
            <v>Arms &amp; Blades</v>
          </cell>
          <cell r="D248" t="str">
            <v>Various</v>
          </cell>
          <cell r="E248" t="str">
            <v>N/A</v>
          </cell>
          <cell r="F248" t="str">
            <v>RFE 713060</v>
          </cell>
          <cell r="G248" t="str">
            <v>N/A</v>
          </cell>
          <cell r="H248">
            <v>34703</v>
          </cell>
          <cell r="I248">
            <v>1.84E-2</v>
          </cell>
          <cell r="J248" t="str">
            <v>US$</v>
          </cell>
          <cell r="K248">
            <v>26500</v>
          </cell>
          <cell r="N248" t="str">
            <v>N/I</v>
          </cell>
        </row>
        <row r="249">
          <cell r="A249">
            <v>24005058</v>
          </cell>
          <cell r="B249" t="str">
            <v>Label</v>
          </cell>
          <cell r="C249" t="str">
            <v>Arms &amp; Blades</v>
          </cell>
          <cell r="D249" t="str">
            <v>Various</v>
          </cell>
          <cell r="E249" t="str">
            <v>White</v>
          </cell>
          <cell r="F249" t="str">
            <v>A0841A</v>
          </cell>
          <cell r="G249" t="str">
            <v>Whitlam</v>
          </cell>
          <cell r="H249">
            <v>35114</v>
          </cell>
          <cell r="I249">
            <v>2.8000000000000001E-2</v>
          </cell>
          <cell r="J249" t="str">
            <v>US$</v>
          </cell>
          <cell r="N249" t="str">
            <v>N/I</v>
          </cell>
        </row>
        <row r="250">
          <cell r="A250">
            <v>24005059</v>
          </cell>
          <cell r="B250" t="str">
            <v>Label</v>
          </cell>
          <cell r="C250" t="str">
            <v>Arms &amp; Blades</v>
          </cell>
          <cell r="D250" t="str">
            <v>Various</v>
          </cell>
          <cell r="E250" t="str">
            <v>Blue</v>
          </cell>
          <cell r="F250" t="str">
            <v>A0841A</v>
          </cell>
          <cell r="G250" t="str">
            <v>Whitlam</v>
          </cell>
          <cell r="H250">
            <v>35114</v>
          </cell>
          <cell r="I250">
            <v>2.8000000000000001E-2</v>
          </cell>
          <cell r="J250" t="str">
            <v>US$</v>
          </cell>
          <cell r="N250" t="str">
            <v>N/I</v>
          </cell>
        </row>
        <row r="251">
          <cell r="A251">
            <v>24005076</v>
          </cell>
          <cell r="B251" t="str">
            <v>Pivot Rivet</v>
          </cell>
          <cell r="C251" t="str">
            <v>Arms &amp; Blades</v>
          </cell>
          <cell r="D251" t="str">
            <v>T300</v>
          </cell>
          <cell r="E251" t="str">
            <v>N/A</v>
          </cell>
          <cell r="F251" t="str">
            <v>RFE 713047</v>
          </cell>
          <cell r="G251" t="str">
            <v>N/A</v>
          </cell>
          <cell r="H251">
            <v>35074</v>
          </cell>
          <cell r="I251">
            <v>6.8750000000000006E-2</v>
          </cell>
          <cell r="J251" t="str">
            <v>US$</v>
          </cell>
          <cell r="N251" t="str">
            <v>N/I</v>
          </cell>
        </row>
        <row r="252">
          <cell r="A252">
            <v>24005090</v>
          </cell>
          <cell r="B252" t="str">
            <v>Retainer</v>
          </cell>
          <cell r="C252" t="str">
            <v>Arms &amp; Blades</v>
          </cell>
          <cell r="D252" t="str">
            <v>T300</v>
          </cell>
          <cell r="F252" t="str">
            <v>RFE 713047</v>
          </cell>
          <cell r="G252" t="str">
            <v>N/A</v>
          </cell>
          <cell r="H252">
            <v>35074</v>
          </cell>
          <cell r="I252">
            <v>0.33731</v>
          </cell>
          <cell r="J252" t="str">
            <v>US$</v>
          </cell>
          <cell r="K252">
            <v>53800</v>
          </cell>
          <cell r="N252" t="str">
            <v>N/I</v>
          </cell>
        </row>
        <row r="253">
          <cell r="A253">
            <v>24005099</v>
          </cell>
          <cell r="B253" t="str">
            <v>Mounting Head Assy</v>
          </cell>
          <cell r="C253" t="str">
            <v>Arms &amp; Blades</v>
          </cell>
          <cell r="D253" t="str">
            <v>T300</v>
          </cell>
          <cell r="E253" t="str">
            <v>N/A</v>
          </cell>
          <cell r="F253" t="str">
            <v>1654-01</v>
          </cell>
          <cell r="G253" t="str">
            <v>N/A</v>
          </cell>
          <cell r="H253">
            <v>35088</v>
          </cell>
          <cell r="I253">
            <v>0.96499999999999997</v>
          </cell>
          <cell r="J253" t="str">
            <v>US$</v>
          </cell>
          <cell r="K253">
            <v>108000</v>
          </cell>
          <cell r="N253" t="str">
            <v>N/I</v>
          </cell>
        </row>
        <row r="254">
          <cell r="A254">
            <v>24005110</v>
          </cell>
          <cell r="B254" t="str">
            <v>Bushing</v>
          </cell>
          <cell r="C254" t="str">
            <v>Arms &amp; Blades</v>
          </cell>
          <cell r="D254" t="str">
            <v>Win88</v>
          </cell>
          <cell r="F254" t="str">
            <v>1617-03</v>
          </cell>
          <cell r="G254" t="str">
            <v>Garlock Bearing</v>
          </cell>
          <cell r="H254">
            <v>35135</v>
          </cell>
          <cell r="I254">
            <v>9.7000000000000003E-2</v>
          </cell>
          <cell r="J254" t="str">
            <v>US$</v>
          </cell>
          <cell r="K254">
            <v>21500</v>
          </cell>
          <cell r="N254" t="str">
            <v>N/I</v>
          </cell>
        </row>
        <row r="255">
          <cell r="A255">
            <v>24005138</v>
          </cell>
          <cell r="B255" t="str">
            <v>Arm Rod</v>
          </cell>
          <cell r="C255" t="str">
            <v>Arms &amp; Blades</v>
          </cell>
          <cell r="D255" t="str">
            <v>Saturn</v>
          </cell>
          <cell r="E255" t="str">
            <v>DS</v>
          </cell>
          <cell r="F255" t="str">
            <v>A3603A</v>
          </cell>
          <cell r="G255" t="str">
            <v>K&amp;K Stamping</v>
          </cell>
          <cell r="H255">
            <v>35591</v>
          </cell>
          <cell r="I255">
            <v>0.46210000000000001</v>
          </cell>
          <cell r="J255" t="str">
            <v>US$</v>
          </cell>
          <cell r="K255">
            <v>39900</v>
          </cell>
          <cell r="N255" t="str">
            <v>N/I</v>
          </cell>
        </row>
        <row r="256">
          <cell r="A256">
            <v>24005139</v>
          </cell>
          <cell r="B256" t="str">
            <v>Arm Rod</v>
          </cell>
          <cell r="C256" t="str">
            <v>Arms &amp; Blades</v>
          </cell>
          <cell r="D256" t="str">
            <v>Saturn</v>
          </cell>
          <cell r="E256" t="str">
            <v>PS</v>
          </cell>
          <cell r="F256" t="str">
            <v>A3603A</v>
          </cell>
          <cell r="G256" t="str">
            <v>K&amp;K Stamping</v>
          </cell>
          <cell r="H256">
            <v>35591</v>
          </cell>
          <cell r="I256">
            <v>0.48359999999999997</v>
          </cell>
          <cell r="J256" t="str">
            <v>US$</v>
          </cell>
          <cell r="K256">
            <v>32200</v>
          </cell>
          <cell r="N256" t="str">
            <v>N/I</v>
          </cell>
        </row>
        <row r="257">
          <cell r="A257">
            <v>24005142</v>
          </cell>
          <cell r="B257" t="str">
            <v>Arm Rod</v>
          </cell>
          <cell r="C257" t="str">
            <v>Arms &amp; Blades</v>
          </cell>
          <cell r="D257" t="str">
            <v>Saturn-RHD</v>
          </cell>
          <cell r="E257" t="str">
            <v>DS</v>
          </cell>
          <cell r="F257" t="str">
            <v>A3603A</v>
          </cell>
          <cell r="G257" t="str">
            <v>K&amp;K Stamping</v>
          </cell>
          <cell r="H257">
            <v>35591</v>
          </cell>
          <cell r="I257">
            <v>0.4929</v>
          </cell>
          <cell r="J257" t="str">
            <v>US$</v>
          </cell>
          <cell r="K257">
            <v>25700</v>
          </cell>
          <cell r="N257" t="str">
            <v>N/I</v>
          </cell>
        </row>
        <row r="258">
          <cell r="A258">
            <v>24005143</v>
          </cell>
          <cell r="B258" t="str">
            <v>Arm Rod</v>
          </cell>
          <cell r="C258" t="str">
            <v>Arms &amp; Blades</v>
          </cell>
          <cell r="D258" t="str">
            <v>Saturn-RHD</v>
          </cell>
          <cell r="E258" t="str">
            <v>PS</v>
          </cell>
          <cell r="F258" t="str">
            <v>A3603A</v>
          </cell>
          <cell r="G258" t="str">
            <v>K&amp;K Stamping</v>
          </cell>
          <cell r="H258">
            <v>35591</v>
          </cell>
          <cell r="I258">
            <v>0.51439999999999997</v>
          </cell>
          <cell r="J258" t="str">
            <v>US$</v>
          </cell>
          <cell r="K258">
            <v>19200</v>
          </cell>
          <cell r="N258" t="str">
            <v>N/I</v>
          </cell>
        </row>
        <row r="259">
          <cell r="A259">
            <v>24005146</v>
          </cell>
          <cell r="B259" t="str">
            <v>Mounting Head</v>
          </cell>
          <cell r="C259" t="str">
            <v>Arms &amp; Blades</v>
          </cell>
          <cell r="D259" t="str">
            <v>T300</v>
          </cell>
          <cell r="E259" t="str">
            <v>N/A</v>
          </cell>
          <cell r="F259" t="str">
            <v>1601-00</v>
          </cell>
          <cell r="G259" t="str">
            <v>TBD</v>
          </cell>
          <cell r="H259">
            <v>35675</v>
          </cell>
          <cell r="I259">
            <v>0.89600000000000002</v>
          </cell>
          <cell r="J259" t="str">
            <v>US$</v>
          </cell>
          <cell r="K259">
            <v>84723</v>
          </cell>
          <cell r="L259" t="str">
            <v>RFE</v>
          </cell>
          <cell r="M259" t="str">
            <v>N/A</v>
          </cell>
          <cell r="N259" t="str">
            <v>N/I</v>
          </cell>
        </row>
        <row r="260">
          <cell r="A260">
            <v>24005154</v>
          </cell>
          <cell r="B260" t="str">
            <v>Arm Rod</v>
          </cell>
          <cell r="C260" t="str">
            <v>Arms &amp; Blades</v>
          </cell>
          <cell r="D260" t="str">
            <v>T300</v>
          </cell>
          <cell r="F260" t="str">
            <v>1600-130</v>
          </cell>
          <cell r="G260" t="str">
            <v>K&amp;K Stamping</v>
          </cell>
          <cell r="H260">
            <v>35283</v>
          </cell>
          <cell r="I260">
            <v>0.49890000000000001</v>
          </cell>
          <cell r="J260" t="str">
            <v>US$</v>
          </cell>
          <cell r="K260">
            <v>31000</v>
          </cell>
          <cell r="N260" t="str">
            <v>N/I</v>
          </cell>
        </row>
        <row r="261">
          <cell r="A261">
            <v>24005165</v>
          </cell>
          <cell r="B261" t="str">
            <v>Retainer</v>
          </cell>
          <cell r="C261" t="str">
            <v>Arms &amp; Blades</v>
          </cell>
          <cell r="D261" t="str">
            <v>S5S</v>
          </cell>
          <cell r="E261" t="str">
            <v>N/A</v>
          </cell>
          <cell r="F261" t="str">
            <v>2548AC</v>
          </cell>
          <cell r="G261" t="str">
            <v>Kenmode</v>
          </cell>
          <cell r="H261">
            <v>35676</v>
          </cell>
          <cell r="I261">
            <v>0.51</v>
          </cell>
          <cell r="J261" t="str">
            <v>US$</v>
          </cell>
          <cell r="K261">
            <v>408</v>
          </cell>
          <cell r="L261" t="str">
            <v>TN</v>
          </cell>
          <cell r="M261">
            <v>781211</v>
          </cell>
          <cell r="N261" t="str">
            <v>N/I</v>
          </cell>
        </row>
        <row r="262">
          <cell r="A262">
            <v>24005166</v>
          </cell>
          <cell r="B262" t="str">
            <v>Mounting Head</v>
          </cell>
          <cell r="C262" t="str">
            <v>Arms &amp; Blades</v>
          </cell>
          <cell r="D262" t="str">
            <v>S5S</v>
          </cell>
          <cell r="E262" t="str">
            <v>PS</v>
          </cell>
          <cell r="F262" t="str">
            <v>2548AB</v>
          </cell>
          <cell r="G262" t="str">
            <v>Dynacast</v>
          </cell>
          <cell r="H262">
            <v>35639</v>
          </cell>
          <cell r="I262">
            <v>1.282</v>
          </cell>
          <cell r="J262" t="str">
            <v>US$</v>
          </cell>
          <cell r="K262">
            <v>5000</v>
          </cell>
          <cell r="L262" t="str">
            <v>RFE</v>
          </cell>
          <cell r="M262" t="str">
            <v>N/A</v>
          </cell>
          <cell r="N262" t="str">
            <v>N/I</v>
          </cell>
        </row>
        <row r="263">
          <cell r="A263">
            <v>24005167</v>
          </cell>
          <cell r="B263" t="str">
            <v>Mounting Head</v>
          </cell>
          <cell r="C263" t="str">
            <v>Arms &amp; Blades</v>
          </cell>
          <cell r="D263" t="str">
            <v>S5S</v>
          </cell>
          <cell r="E263" t="str">
            <v>DS</v>
          </cell>
          <cell r="F263" t="str">
            <v>2548AB</v>
          </cell>
          <cell r="G263" t="str">
            <v>Dynacast</v>
          </cell>
          <cell r="H263">
            <v>35639</v>
          </cell>
          <cell r="I263">
            <v>1.282</v>
          </cell>
          <cell r="J263" t="str">
            <v>US$</v>
          </cell>
          <cell r="K263">
            <v>13000</v>
          </cell>
          <cell r="L263" t="str">
            <v>RFE</v>
          </cell>
          <cell r="M263" t="str">
            <v>N/A</v>
          </cell>
          <cell r="N263" t="str">
            <v>N/I</v>
          </cell>
        </row>
        <row r="264">
          <cell r="A264">
            <v>24005168</v>
          </cell>
          <cell r="B264" t="str">
            <v>Mounting Head</v>
          </cell>
          <cell r="C264" t="str">
            <v>Arms &amp; Blades</v>
          </cell>
          <cell r="D264" t="str">
            <v>S5S-RHD</v>
          </cell>
          <cell r="E264" t="str">
            <v>DS</v>
          </cell>
          <cell r="F264" t="str">
            <v>2458AB</v>
          </cell>
          <cell r="G264" t="str">
            <v>Dynacast</v>
          </cell>
          <cell r="H264">
            <v>35657</v>
          </cell>
          <cell r="I264">
            <v>2.1</v>
          </cell>
          <cell r="J264" t="str">
            <v>US$</v>
          </cell>
          <cell r="K264">
            <v>14000</v>
          </cell>
          <cell r="L264" t="str">
            <v>TN</v>
          </cell>
          <cell r="M264">
            <v>780904</v>
          </cell>
          <cell r="N264" t="str">
            <v>N/I</v>
          </cell>
        </row>
        <row r="265">
          <cell r="A265">
            <v>24005169</v>
          </cell>
          <cell r="B265" t="str">
            <v>Mounting Head</v>
          </cell>
          <cell r="C265" t="str">
            <v>Arms &amp; Blades</v>
          </cell>
          <cell r="D265" t="str">
            <v>S5S-RHD</v>
          </cell>
          <cell r="E265" t="str">
            <v>PS</v>
          </cell>
          <cell r="F265" t="str">
            <v>2458AB</v>
          </cell>
          <cell r="G265" t="str">
            <v>Dynacast</v>
          </cell>
          <cell r="H265">
            <v>35639</v>
          </cell>
          <cell r="I265">
            <v>1.95</v>
          </cell>
          <cell r="J265" t="str">
            <v>US$</v>
          </cell>
          <cell r="K265">
            <v>7000</v>
          </cell>
          <cell r="L265" t="str">
            <v>RFE</v>
          </cell>
          <cell r="M265" t="str">
            <v>N/A</v>
          </cell>
          <cell r="N265" t="str">
            <v>N/I</v>
          </cell>
        </row>
        <row r="266">
          <cell r="A266">
            <v>24005170</v>
          </cell>
          <cell r="B266" t="str">
            <v>Retainer</v>
          </cell>
          <cell r="C266" t="str">
            <v>Arms &amp; Blades</v>
          </cell>
          <cell r="D266" t="str">
            <v>S5S</v>
          </cell>
          <cell r="E266" t="str">
            <v>N/A</v>
          </cell>
          <cell r="F266" t="str">
            <v>2548AD</v>
          </cell>
          <cell r="G266" t="str">
            <v>Kenmode</v>
          </cell>
          <cell r="H266">
            <v>35676</v>
          </cell>
          <cell r="I266">
            <v>0</v>
          </cell>
          <cell r="J266">
            <v>0</v>
          </cell>
          <cell r="K266">
            <v>0</v>
          </cell>
          <cell r="L266" t="str">
            <v>TN</v>
          </cell>
          <cell r="N266" t="str">
            <v>N/I</v>
          </cell>
        </row>
        <row r="267">
          <cell r="A267">
            <v>24005178</v>
          </cell>
          <cell r="B267" t="str">
            <v>Mounting Head</v>
          </cell>
          <cell r="C267" t="str">
            <v>Arms &amp; Blades</v>
          </cell>
          <cell r="D267" t="str">
            <v>Win88</v>
          </cell>
          <cell r="F267" t="str">
            <v>1617-03</v>
          </cell>
          <cell r="G267" t="str">
            <v>N/A</v>
          </cell>
          <cell r="H267">
            <v>35097</v>
          </cell>
          <cell r="I267">
            <v>0.64</v>
          </cell>
          <cell r="J267" t="str">
            <v>US$</v>
          </cell>
          <cell r="K267">
            <v>105000</v>
          </cell>
          <cell r="N267" t="str">
            <v>N/I</v>
          </cell>
        </row>
        <row r="268">
          <cell r="A268">
            <v>24005193</v>
          </cell>
          <cell r="B268" t="str">
            <v>Mounting Head</v>
          </cell>
          <cell r="C268" t="str">
            <v>Arms &amp; Blades</v>
          </cell>
          <cell r="D268" t="str">
            <v>F24</v>
          </cell>
          <cell r="E268" t="str">
            <v>DS</v>
          </cell>
          <cell r="F268" t="str">
            <v>A3490A</v>
          </cell>
          <cell r="G268" t="str">
            <v>Amexcast</v>
          </cell>
          <cell r="H268">
            <v>35578</v>
          </cell>
          <cell r="I268">
            <v>0.73470000000000002</v>
          </cell>
          <cell r="J268" t="str">
            <v>US$</v>
          </cell>
          <cell r="K268">
            <v>38800</v>
          </cell>
          <cell r="N268" t="str">
            <v>N/I</v>
          </cell>
        </row>
        <row r="269">
          <cell r="A269">
            <v>24005194</v>
          </cell>
          <cell r="B269" t="str">
            <v>Mounting Head</v>
          </cell>
          <cell r="C269" t="str">
            <v>Arms &amp; Blades</v>
          </cell>
          <cell r="D269" t="str">
            <v>F24</v>
          </cell>
          <cell r="E269" t="str">
            <v>PS</v>
          </cell>
          <cell r="F269" t="str">
            <v>A3490A</v>
          </cell>
          <cell r="G269" t="str">
            <v>Amexcast</v>
          </cell>
          <cell r="H269">
            <v>35578</v>
          </cell>
          <cell r="I269">
            <v>0.69579999999999997</v>
          </cell>
          <cell r="J269" t="str">
            <v>US$</v>
          </cell>
          <cell r="K269">
            <v>40300</v>
          </cell>
          <cell r="N269" t="str">
            <v>N/I</v>
          </cell>
        </row>
        <row r="270">
          <cell r="A270">
            <v>24005195</v>
          </cell>
          <cell r="B270" t="str">
            <v>Arm Rod</v>
          </cell>
          <cell r="C270" t="str">
            <v>Arms &amp; Blades</v>
          </cell>
          <cell r="D270" t="str">
            <v>F24</v>
          </cell>
          <cell r="E270" t="str">
            <v>LH</v>
          </cell>
          <cell r="F270" t="str">
            <v>A3856A</v>
          </cell>
          <cell r="G270" t="str">
            <v>K&amp;K Stamping</v>
          </cell>
          <cell r="H270">
            <v>35961</v>
          </cell>
          <cell r="I270">
            <v>0.44190000000000002</v>
          </cell>
          <cell r="J270" t="str">
            <v>US$</v>
          </cell>
          <cell r="K270">
            <v>1200</v>
          </cell>
          <cell r="L270" t="str">
            <v>TN</v>
          </cell>
          <cell r="M270">
            <v>790030</v>
          </cell>
          <cell r="N270">
            <v>0</v>
          </cell>
        </row>
        <row r="271">
          <cell r="A271">
            <v>24005196</v>
          </cell>
          <cell r="B271" t="str">
            <v>Arm Rod</v>
          </cell>
          <cell r="C271" t="str">
            <v>Arms &amp; Blades</v>
          </cell>
          <cell r="D271" t="str">
            <v>F24</v>
          </cell>
          <cell r="E271" t="str">
            <v>RH</v>
          </cell>
          <cell r="F271" t="str">
            <v>A3856A</v>
          </cell>
          <cell r="G271" t="str">
            <v>K&amp;K Stamping</v>
          </cell>
          <cell r="H271">
            <v>35961</v>
          </cell>
          <cell r="I271">
            <v>0.48039999999999999</v>
          </cell>
          <cell r="J271" t="str">
            <v>US$</v>
          </cell>
          <cell r="K271">
            <v>35930</v>
          </cell>
          <cell r="L271" t="str">
            <v>TN</v>
          </cell>
          <cell r="M271">
            <v>790030</v>
          </cell>
          <cell r="N271">
            <v>0</v>
          </cell>
        </row>
        <row r="272">
          <cell r="A272">
            <v>24005203</v>
          </cell>
          <cell r="B272" t="str">
            <v>Secondary Bow Strip</v>
          </cell>
          <cell r="C272" t="str">
            <v>Arms &amp; Blades</v>
          </cell>
          <cell r="D272" t="str">
            <v>Various</v>
          </cell>
          <cell r="E272" t="str">
            <v>curved</v>
          </cell>
          <cell r="F272" t="str">
            <v>CR 1676-02</v>
          </cell>
          <cell r="G272" t="str">
            <v>Atlantic Tool &amp; Die</v>
          </cell>
          <cell r="H272">
            <v>35130</v>
          </cell>
          <cell r="I272">
            <v>0.11700000000000001</v>
          </cell>
          <cell r="J272" t="str">
            <v>US$</v>
          </cell>
          <cell r="K272">
            <v>75100</v>
          </cell>
          <cell r="L272" t="str">
            <v>RFE</v>
          </cell>
          <cell r="M272" t="str">
            <v>N/A</v>
          </cell>
          <cell r="N272" t="str">
            <v>N/I</v>
          </cell>
        </row>
        <row r="273">
          <cell r="A273">
            <v>24005204</v>
          </cell>
          <cell r="B273" t="str">
            <v>Mounting Head</v>
          </cell>
          <cell r="C273" t="str">
            <v>Arms &amp; Blades</v>
          </cell>
          <cell r="D273" t="str">
            <v>GMX130</v>
          </cell>
          <cell r="E273" t="str">
            <v>DS</v>
          </cell>
          <cell r="F273" t="str">
            <v>A5249A</v>
          </cell>
          <cell r="G273" t="str">
            <v>Tool Products</v>
          </cell>
          <cell r="H273">
            <v>35972</v>
          </cell>
          <cell r="I273">
            <v>1.62</v>
          </cell>
          <cell r="J273" t="str">
            <v>US$</v>
          </cell>
          <cell r="K273">
            <v>2800</v>
          </cell>
          <cell r="L273" t="str">
            <v>RFE</v>
          </cell>
          <cell r="M273" t="str">
            <v>N/A</v>
          </cell>
          <cell r="N273">
            <v>2800</v>
          </cell>
        </row>
        <row r="274">
          <cell r="A274">
            <v>24005205</v>
          </cell>
          <cell r="B274" t="str">
            <v>Mounting Head</v>
          </cell>
          <cell r="C274" t="str">
            <v>Arms &amp; Blades</v>
          </cell>
          <cell r="D274" t="str">
            <v>GMX130</v>
          </cell>
          <cell r="E274" t="str">
            <v>PS</v>
          </cell>
          <cell r="F274" t="str">
            <v>A5249A</v>
          </cell>
          <cell r="G274" t="str">
            <v>Tool Products</v>
          </cell>
          <cell r="H274">
            <v>35972</v>
          </cell>
          <cell r="I274">
            <v>1.65</v>
          </cell>
          <cell r="J274" t="str">
            <v>US$</v>
          </cell>
          <cell r="K274">
            <v>2800</v>
          </cell>
          <cell r="L274" t="str">
            <v>RFE</v>
          </cell>
          <cell r="M274" t="str">
            <v>N/A</v>
          </cell>
          <cell r="N274">
            <v>2800</v>
          </cell>
        </row>
        <row r="275">
          <cell r="A275">
            <v>24005208</v>
          </cell>
          <cell r="B275" t="str">
            <v>Main Bow</v>
          </cell>
          <cell r="C275" t="str">
            <v>Arms &amp; Blades</v>
          </cell>
          <cell r="D275" t="str">
            <v>Various</v>
          </cell>
          <cell r="E275" t="str">
            <v>curved</v>
          </cell>
          <cell r="F275" t="str">
            <v>CR 1676-02</v>
          </cell>
          <cell r="G275" t="str">
            <v>Atlantic Tool &amp; Die</v>
          </cell>
          <cell r="H275">
            <v>35131</v>
          </cell>
          <cell r="I275">
            <v>0.441</v>
          </cell>
          <cell r="J275" t="str">
            <v>US$</v>
          </cell>
          <cell r="K275">
            <v>107800</v>
          </cell>
          <cell r="L275" t="str">
            <v>RFE</v>
          </cell>
          <cell r="M275" t="str">
            <v>N/A</v>
          </cell>
          <cell r="N275" t="str">
            <v>N/I</v>
          </cell>
        </row>
        <row r="276">
          <cell r="A276">
            <v>24005209</v>
          </cell>
          <cell r="B276" t="str">
            <v>Secondary Bow Strip</v>
          </cell>
          <cell r="C276" t="str">
            <v>Arms &amp; Blades</v>
          </cell>
          <cell r="D276" t="str">
            <v>Various</v>
          </cell>
          <cell r="E276" t="str">
            <v>curved</v>
          </cell>
          <cell r="F276" t="str">
            <v>CR 1676-02</v>
          </cell>
          <cell r="G276" t="str">
            <v>Atlantic Tool &amp; Die</v>
          </cell>
          <cell r="H276">
            <v>35130</v>
          </cell>
          <cell r="I276">
            <v>0.11700000000000001</v>
          </cell>
          <cell r="J276" t="str">
            <v>US$</v>
          </cell>
          <cell r="K276">
            <v>75100</v>
          </cell>
          <cell r="L276" t="str">
            <v>RFE</v>
          </cell>
          <cell r="M276" t="str">
            <v>N/A</v>
          </cell>
          <cell r="N276" t="str">
            <v>N/I</v>
          </cell>
        </row>
        <row r="277">
          <cell r="A277">
            <v>24005232</v>
          </cell>
          <cell r="B277" t="str">
            <v>Mounting Head</v>
          </cell>
          <cell r="C277" t="str">
            <v>Arms &amp; Blades</v>
          </cell>
          <cell r="D277" t="str">
            <v>GMT600</v>
          </cell>
          <cell r="E277" t="str">
            <v>N/A</v>
          </cell>
          <cell r="F277" t="str">
            <v>A5249A</v>
          </cell>
          <cell r="G277" t="str">
            <v>Port City</v>
          </cell>
          <cell r="H277">
            <v>35965</v>
          </cell>
          <cell r="I277">
            <v>1.462</v>
          </cell>
          <cell r="J277" t="str">
            <v>US$</v>
          </cell>
          <cell r="K277">
            <v>2400</v>
          </cell>
          <cell r="L277" t="str">
            <v>RFE</v>
          </cell>
          <cell r="M277" t="str">
            <v>N/A</v>
          </cell>
          <cell r="N277" t="str">
            <v>N/I</v>
          </cell>
        </row>
        <row r="278">
          <cell r="A278">
            <v>24005233</v>
          </cell>
          <cell r="B278" t="str">
            <v>Retainer</v>
          </cell>
          <cell r="C278" t="str">
            <v>Arms &amp; Blades</v>
          </cell>
          <cell r="D278" t="str">
            <v>GMT600</v>
          </cell>
          <cell r="E278" t="str">
            <v>N/A</v>
          </cell>
          <cell r="F278" t="str">
            <v>1659-02</v>
          </cell>
          <cell r="G278" t="str">
            <v>Kenmode</v>
          </cell>
          <cell r="H278">
            <v>35233</v>
          </cell>
          <cell r="I278">
            <v>0.40889999999999999</v>
          </cell>
          <cell r="J278" t="str">
            <v>US$</v>
          </cell>
          <cell r="K278">
            <v>89600</v>
          </cell>
          <cell r="N278" t="str">
            <v>N/I</v>
          </cell>
        </row>
        <row r="279">
          <cell r="A279">
            <v>24005234</v>
          </cell>
          <cell r="B279" t="str">
            <v>Arm Rod</v>
          </cell>
          <cell r="C279" t="str">
            <v>Arms &amp; Blades</v>
          </cell>
          <cell r="D279" t="str">
            <v>GMT560</v>
          </cell>
          <cell r="E279" t="str">
            <v>N/A</v>
          </cell>
          <cell r="F279" t="str">
            <v>1100-66</v>
          </cell>
          <cell r="G279" t="str">
            <v>K&amp;K Stamping</v>
          </cell>
          <cell r="H279">
            <v>35730</v>
          </cell>
          <cell r="I279">
            <v>0.88319999999999999</v>
          </cell>
          <cell r="J279" t="str">
            <v>US$</v>
          </cell>
          <cell r="K279">
            <v>0</v>
          </cell>
          <cell r="L279" t="str">
            <v>RFE</v>
          </cell>
          <cell r="M279" t="str">
            <v>N/A</v>
          </cell>
          <cell r="N279" t="str">
            <v>N/I</v>
          </cell>
        </row>
        <row r="280">
          <cell r="A280">
            <v>24005235</v>
          </cell>
          <cell r="B280" t="str">
            <v>Arm Rod</v>
          </cell>
          <cell r="C280" t="str">
            <v>Arms &amp; Blades</v>
          </cell>
          <cell r="D280" t="str">
            <v>GMT560</v>
          </cell>
          <cell r="E280" t="str">
            <v>LH</v>
          </cell>
          <cell r="F280" t="str">
            <v>1100-66</v>
          </cell>
          <cell r="G280" t="str">
            <v>K&amp;K Stamping</v>
          </cell>
          <cell r="H280">
            <v>35730</v>
          </cell>
          <cell r="I280">
            <v>0.8659</v>
          </cell>
          <cell r="J280" t="str">
            <v>US$</v>
          </cell>
          <cell r="K280">
            <v>0</v>
          </cell>
          <cell r="L280" t="str">
            <v>RFE</v>
          </cell>
          <cell r="M280" t="str">
            <v>N/A</v>
          </cell>
          <cell r="N280" t="str">
            <v>N/I</v>
          </cell>
        </row>
        <row r="281">
          <cell r="A281">
            <v>24005236</v>
          </cell>
          <cell r="B281" t="str">
            <v>Tab-Nozzle</v>
          </cell>
          <cell r="C281" t="str">
            <v>Arms &amp; Blades</v>
          </cell>
          <cell r="D281" t="str">
            <v>Various</v>
          </cell>
          <cell r="E281" t="str">
            <v>RH</v>
          </cell>
          <cell r="F281" t="str">
            <v>A2693A</v>
          </cell>
          <cell r="G281" t="str">
            <v>Kenmode</v>
          </cell>
          <cell r="H281">
            <v>35523</v>
          </cell>
          <cell r="I281">
            <v>5.9270000000000003E-2</v>
          </cell>
          <cell r="J281" t="str">
            <v>US$</v>
          </cell>
          <cell r="K281">
            <v>19350</v>
          </cell>
          <cell r="N281" t="str">
            <v>N/I</v>
          </cell>
        </row>
        <row r="282">
          <cell r="A282">
            <v>24005237</v>
          </cell>
          <cell r="B282" t="str">
            <v>Tab-Nozzle</v>
          </cell>
          <cell r="C282" t="str">
            <v>Arms &amp; Blades</v>
          </cell>
          <cell r="D282" t="str">
            <v>Various</v>
          </cell>
          <cell r="E282" t="str">
            <v>LH</v>
          </cell>
          <cell r="F282" t="str">
            <v>1659-02</v>
          </cell>
          <cell r="G282" t="str">
            <v>Kenmode</v>
          </cell>
          <cell r="H282">
            <v>35234</v>
          </cell>
          <cell r="I282">
            <v>2.1350000000000001E-2</v>
          </cell>
          <cell r="J282" t="str">
            <v>US$</v>
          </cell>
          <cell r="K282">
            <v>19600</v>
          </cell>
          <cell r="N282" t="str">
            <v>N/I</v>
          </cell>
        </row>
        <row r="283">
          <cell r="A283">
            <v>24005284</v>
          </cell>
          <cell r="B283" t="str">
            <v>Mounting Head</v>
          </cell>
          <cell r="C283" t="str">
            <v>Arms &amp; Blades</v>
          </cell>
          <cell r="D283" t="str">
            <v>QW Stamped</v>
          </cell>
          <cell r="E283" t="str">
            <v>DS</v>
          </cell>
          <cell r="F283" t="str">
            <v>1600-245</v>
          </cell>
          <cell r="G283" t="str">
            <v>Snyder</v>
          </cell>
          <cell r="H283">
            <v>35948</v>
          </cell>
          <cell r="I283">
            <v>0.9</v>
          </cell>
          <cell r="J283" t="str">
            <v>US$</v>
          </cell>
          <cell r="K283">
            <v>60000</v>
          </cell>
          <cell r="L283" t="str">
            <v>RFE</v>
          </cell>
          <cell r="M283" t="str">
            <v>N/A</v>
          </cell>
          <cell r="N283" t="str">
            <v>N/I</v>
          </cell>
        </row>
        <row r="284">
          <cell r="A284">
            <v>24005285</v>
          </cell>
          <cell r="B284" t="str">
            <v>Arm Rod</v>
          </cell>
          <cell r="C284" t="str">
            <v>Arms &amp; Blades</v>
          </cell>
          <cell r="D284" t="str">
            <v>QW</v>
          </cell>
          <cell r="E284" t="str">
            <v>N/A</v>
          </cell>
          <cell r="F284" t="str">
            <v>A3378A</v>
          </cell>
          <cell r="G284" t="str">
            <v>K&amp;K Stamping</v>
          </cell>
          <cell r="H284">
            <v>35545</v>
          </cell>
          <cell r="I284">
            <v>0.442</v>
          </cell>
          <cell r="J284" t="str">
            <v>US$</v>
          </cell>
          <cell r="K284">
            <v>34320</v>
          </cell>
          <cell r="N284" t="str">
            <v>N/I</v>
          </cell>
        </row>
        <row r="285">
          <cell r="A285">
            <v>24005286</v>
          </cell>
          <cell r="B285" t="str">
            <v>Cap</v>
          </cell>
          <cell r="C285" t="str">
            <v>Arms &amp; Blades</v>
          </cell>
          <cell r="D285" t="str">
            <v>QW</v>
          </cell>
          <cell r="F285" t="str">
            <v>A3466A</v>
          </cell>
          <cell r="G285" t="str">
            <v>Webster Plastics</v>
          </cell>
          <cell r="H285">
            <v>35556</v>
          </cell>
          <cell r="I285">
            <v>0.20499999999999999</v>
          </cell>
          <cell r="J285" t="str">
            <v>US$</v>
          </cell>
          <cell r="K285">
            <v>36550</v>
          </cell>
          <cell r="L285" t="str">
            <v>RFE</v>
          </cell>
          <cell r="M285" t="str">
            <v>N/A</v>
          </cell>
          <cell r="N285" t="str">
            <v>N/I</v>
          </cell>
        </row>
        <row r="286">
          <cell r="A286">
            <v>24005297</v>
          </cell>
          <cell r="B286" t="str">
            <v>Main Bow Strip</v>
          </cell>
          <cell r="C286" t="str">
            <v>Arms &amp; Blades</v>
          </cell>
          <cell r="D286" t="str">
            <v>NS/GS</v>
          </cell>
          <cell r="E286" t="str">
            <v>N/A</v>
          </cell>
          <cell r="F286" t="str">
            <v>A4213A</v>
          </cell>
          <cell r="G286" t="str">
            <v>K&amp;K Stamping</v>
          </cell>
          <cell r="H286">
            <v>35892</v>
          </cell>
          <cell r="I286">
            <v>3.0649999999999999</v>
          </cell>
          <cell r="J286" t="str">
            <v>US$</v>
          </cell>
          <cell r="K286">
            <v>0</v>
          </cell>
          <cell r="L286" t="str">
            <v>RFE</v>
          </cell>
          <cell r="M286" t="str">
            <v>N/A</v>
          </cell>
          <cell r="N286" t="str">
            <v>N/I</v>
          </cell>
        </row>
        <row r="287">
          <cell r="A287">
            <v>24005298</v>
          </cell>
          <cell r="B287" t="str">
            <v>Tertiary Bow Strip</v>
          </cell>
          <cell r="C287" t="str">
            <v>Arms &amp; Blades</v>
          </cell>
          <cell r="D287" t="str">
            <v>NS/GS</v>
          </cell>
          <cell r="E287" t="str">
            <v>N/A</v>
          </cell>
          <cell r="F287" t="str">
            <v>4213A</v>
          </cell>
          <cell r="G287" t="str">
            <v>K&amp;K Stamping</v>
          </cell>
          <cell r="H287">
            <v>35880</v>
          </cell>
          <cell r="I287">
            <v>1.246</v>
          </cell>
          <cell r="J287" t="str">
            <v>US$</v>
          </cell>
          <cell r="K287">
            <v>0</v>
          </cell>
          <cell r="L287" t="str">
            <v>RFE</v>
          </cell>
          <cell r="M287" t="str">
            <v>N/A</v>
          </cell>
          <cell r="N287" t="str">
            <v>N/I</v>
          </cell>
        </row>
        <row r="288">
          <cell r="A288">
            <v>24005299</v>
          </cell>
          <cell r="B288" t="str">
            <v>Tertiary Bow Strip</v>
          </cell>
          <cell r="C288" t="str">
            <v>Arms &amp; Blades</v>
          </cell>
          <cell r="D288" t="str">
            <v>NS/GS</v>
          </cell>
          <cell r="E288" t="str">
            <v>N/A</v>
          </cell>
          <cell r="F288" t="str">
            <v>4213A</v>
          </cell>
          <cell r="G288" t="str">
            <v>K&amp;K Stamping</v>
          </cell>
          <cell r="H288">
            <v>35880</v>
          </cell>
          <cell r="I288">
            <v>1.9650000000000001</v>
          </cell>
          <cell r="J288" t="str">
            <v>US$</v>
          </cell>
          <cell r="K288">
            <v>0</v>
          </cell>
          <cell r="L288" t="str">
            <v>RFE</v>
          </cell>
          <cell r="M288" t="str">
            <v>N/A</v>
          </cell>
          <cell r="N288" t="str">
            <v>N/I</v>
          </cell>
        </row>
        <row r="289">
          <cell r="A289">
            <v>24005347</v>
          </cell>
          <cell r="B289" t="str">
            <v>Main Bow Strip</v>
          </cell>
          <cell r="C289" t="str">
            <v>Arms &amp; Blades</v>
          </cell>
          <cell r="D289" t="str">
            <v>Various</v>
          </cell>
          <cell r="E289" t="str">
            <v>N/A</v>
          </cell>
          <cell r="F289" t="str">
            <v>ECR A1155A</v>
          </cell>
          <cell r="G289" t="str">
            <v>N/A</v>
          </cell>
          <cell r="H289">
            <v>35166</v>
          </cell>
          <cell r="I289">
            <v>3.31</v>
          </cell>
          <cell r="J289" t="str">
            <v>US$</v>
          </cell>
          <cell r="K289">
            <v>28500</v>
          </cell>
          <cell r="L289" t="str">
            <v>RFE</v>
          </cell>
          <cell r="M289" t="str">
            <v>N/A</v>
          </cell>
          <cell r="N289" t="str">
            <v>N/I</v>
          </cell>
        </row>
        <row r="290">
          <cell r="A290">
            <v>24005348</v>
          </cell>
          <cell r="B290" t="str">
            <v>Main Bow Strip</v>
          </cell>
          <cell r="C290" t="str">
            <v>Arms &amp; Blades</v>
          </cell>
          <cell r="D290" t="str">
            <v>Various</v>
          </cell>
          <cell r="E290" t="str">
            <v>w/o holes</v>
          </cell>
          <cell r="F290" t="str">
            <v>A1153A</v>
          </cell>
          <cell r="G290" t="str">
            <v>K&amp;K Stamping</v>
          </cell>
          <cell r="H290">
            <v>35166</v>
          </cell>
          <cell r="I290">
            <v>2.6</v>
          </cell>
          <cell r="J290" t="str">
            <v>US$</v>
          </cell>
          <cell r="K290">
            <v>110625</v>
          </cell>
          <cell r="L290" t="str">
            <v>RFE</v>
          </cell>
          <cell r="M290" t="str">
            <v>N/A</v>
          </cell>
          <cell r="N290" t="str">
            <v>N/I</v>
          </cell>
        </row>
        <row r="291">
          <cell r="A291">
            <v>24005394</v>
          </cell>
          <cell r="B291" t="str">
            <v>Bushing</v>
          </cell>
          <cell r="C291" t="str">
            <v>Arms &amp; Blades</v>
          </cell>
          <cell r="D291" t="str">
            <v>Various</v>
          </cell>
          <cell r="E291" t="str">
            <v>N/A</v>
          </cell>
          <cell r="F291" t="str">
            <v>A1183A</v>
          </cell>
          <cell r="G291" t="str">
            <v>Eastern Sintered Alloys</v>
          </cell>
          <cell r="H291">
            <v>35138</v>
          </cell>
          <cell r="I291">
            <v>4.1000000000000002E-2</v>
          </cell>
          <cell r="J291" t="str">
            <v>US$</v>
          </cell>
          <cell r="K291">
            <v>0</v>
          </cell>
          <cell r="N291" t="str">
            <v>N/I</v>
          </cell>
        </row>
        <row r="292">
          <cell r="A292">
            <v>24005395</v>
          </cell>
          <cell r="B292" t="str">
            <v>Pivot Rivet</v>
          </cell>
          <cell r="C292" t="str">
            <v>Arms &amp; Blades</v>
          </cell>
          <cell r="D292" t="str">
            <v>Various</v>
          </cell>
          <cell r="E292" t="str">
            <v>N/A</v>
          </cell>
          <cell r="F292" t="str">
            <v>A3285A</v>
          </cell>
          <cell r="G292" t="str">
            <v>Philadelphia Rivet</v>
          </cell>
          <cell r="H292">
            <v>35571</v>
          </cell>
          <cell r="I292">
            <v>2.426E-2</v>
          </cell>
          <cell r="J292" t="str">
            <v>US$</v>
          </cell>
          <cell r="K292">
            <v>0</v>
          </cell>
          <cell r="N292" t="str">
            <v>N/I</v>
          </cell>
        </row>
        <row r="293">
          <cell r="A293">
            <v>24005410</v>
          </cell>
          <cell r="B293" t="str">
            <v>Arm Rod</v>
          </cell>
          <cell r="C293" t="str">
            <v>Arms &amp; Blades</v>
          </cell>
          <cell r="D293" t="str">
            <v>414T</v>
          </cell>
          <cell r="E293" t="str">
            <v>RH</v>
          </cell>
          <cell r="F293" t="str">
            <v>2069A</v>
          </cell>
          <cell r="G293" t="str">
            <v>K&amp;K Stamping</v>
          </cell>
          <cell r="H293">
            <v>35331</v>
          </cell>
          <cell r="I293">
            <v>0.38640000000000002</v>
          </cell>
          <cell r="J293" t="str">
            <v>US$</v>
          </cell>
          <cell r="K293">
            <v>10779</v>
          </cell>
          <cell r="N293" t="str">
            <v>N/I</v>
          </cell>
        </row>
        <row r="294">
          <cell r="A294">
            <v>24005422</v>
          </cell>
          <cell r="B294" t="str">
            <v>Retainer</v>
          </cell>
          <cell r="C294" t="str">
            <v>Arms &amp; Blades</v>
          </cell>
          <cell r="D294" t="str">
            <v>Various</v>
          </cell>
          <cell r="E294" t="str">
            <v>260mm</v>
          </cell>
          <cell r="F294" t="str">
            <v>A1243A</v>
          </cell>
          <cell r="G294" t="str">
            <v>Kenmode</v>
          </cell>
          <cell r="H294">
            <v>35143</v>
          </cell>
          <cell r="I294">
            <v>0.34305999999999998</v>
          </cell>
          <cell r="J294" t="str">
            <v>US$</v>
          </cell>
          <cell r="K294">
            <v>56600</v>
          </cell>
          <cell r="N294" t="str">
            <v>N/I</v>
          </cell>
        </row>
        <row r="295">
          <cell r="A295">
            <v>24005423</v>
          </cell>
          <cell r="B295" t="str">
            <v>Retainer</v>
          </cell>
          <cell r="C295" t="str">
            <v>Arms &amp; Blades</v>
          </cell>
          <cell r="D295" t="str">
            <v>Various</v>
          </cell>
          <cell r="E295" t="str">
            <v>300mm</v>
          </cell>
          <cell r="F295" t="str">
            <v>A1243A</v>
          </cell>
          <cell r="G295" t="str">
            <v>Kenmode</v>
          </cell>
          <cell r="H295">
            <v>35143</v>
          </cell>
          <cell r="I295">
            <v>0.38236999999999999</v>
          </cell>
          <cell r="J295" t="str">
            <v>US$</v>
          </cell>
          <cell r="K295">
            <v>56600</v>
          </cell>
          <cell r="N295" t="str">
            <v>N/I</v>
          </cell>
        </row>
        <row r="296">
          <cell r="A296">
            <v>24005446</v>
          </cell>
          <cell r="B296" t="str">
            <v>Nozzle</v>
          </cell>
          <cell r="C296" t="str">
            <v>Arms &amp; Blades</v>
          </cell>
          <cell r="D296" t="str">
            <v>Various</v>
          </cell>
          <cell r="E296" t="str">
            <v>N/A</v>
          </cell>
          <cell r="F296" t="str">
            <v>A2545A</v>
          </cell>
          <cell r="G296" t="str">
            <v>Bowles Fluidics</v>
          </cell>
          <cell r="H296">
            <v>35475</v>
          </cell>
          <cell r="I296">
            <v>0.51100000000000001</v>
          </cell>
          <cell r="J296" t="str">
            <v>US$</v>
          </cell>
          <cell r="K296">
            <v>23600</v>
          </cell>
          <cell r="N296" t="str">
            <v>N/I</v>
          </cell>
        </row>
        <row r="297">
          <cell r="A297">
            <v>24005454</v>
          </cell>
          <cell r="B297" t="str">
            <v>Mounting Head</v>
          </cell>
          <cell r="C297" t="str">
            <v>Arms &amp; Blades</v>
          </cell>
          <cell r="D297" t="str">
            <v>A4</v>
          </cell>
          <cell r="E297" t="str">
            <v>RH</v>
          </cell>
          <cell r="F297" t="str">
            <v>A3533AB</v>
          </cell>
          <cell r="G297" t="str">
            <v>Amexcast</v>
          </cell>
          <cell r="H297">
            <v>35919</v>
          </cell>
          <cell r="I297">
            <v>0.69579999999999997</v>
          </cell>
          <cell r="J297" t="str">
            <v>US$</v>
          </cell>
          <cell r="K297">
            <v>1390</v>
          </cell>
          <cell r="L297" t="str">
            <v>TN</v>
          </cell>
          <cell r="M297">
            <v>790026</v>
          </cell>
          <cell r="N297" t="str">
            <v>104/hr</v>
          </cell>
        </row>
        <row r="298">
          <cell r="A298">
            <v>24005455</v>
          </cell>
          <cell r="B298" t="str">
            <v>Mounting Head</v>
          </cell>
          <cell r="C298" t="str">
            <v>Arms &amp; Blades</v>
          </cell>
          <cell r="D298" t="str">
            <v>A4</v>
          </cell>
          <cell r="E298" t="str">
            <v>LH</v>
          </cell>
          <cell r="F298" t="str">
            <v>A3533AB</v>
          </cell>
          <cell r="G298" t="str">
            <v>Amexcast</v>
          </cell>
          <cell r="H298">
            <v>35919</v>
          </cell>
          <cell r="I298">
            <v>0.73980000000000001</v>
          </cell>
          <cell r="J298" t="str">
            <v>US$</v>
          </cell>
          <cell r="K298">
            <v>1390</v>
          </cell>
          <cell r="L298" t="str">
            <v>TN</v>
          </cell>
          <cell r="M298">
            <v>790028</v>
          </cell>
          <cell r="N298" t="str">
            <v>104/hr</v>
          </cell>
        </row>
        <row r="299">
          <cell r="A299">
            <v>24005456</v>
          </cell>
          <cell r="B299" t="str">
            <v>Arm Rod</v>
          </cell>
          <cell r="C299" t="str">
            <v>Arms &amp; Blades</v>
          </cell>
          <cell r="D299" t="str">
            <v>A4</v>
          </cell>
          <cell r="E299" t="str">
            <v>RH</v>
          </cell>
          <cell r="G299" t="str">
            <v>N/A</v>
          </cell>
          <cell r="I299">
            <v>0.64129460235066671</v>
          </cell>
          <cell r="J299" t="str">
            <v>US$</v>
          </cell>
          <cell r="K299">
            <v>0</v>
          </cell>
          <cell r="N299" t="str">
            <v>N/I</v>
          </cell>
        </row>
        <row r="300">
          <cell r="A300">
            <v>24005457</v>
          </cell>
          <cell r="B300" t="str">
            <v>Arm Rod</v>
          </cell>
          <cell r="C300" t="str">
            <v>Arms &amp; Blades</v>
          </cell>
          <cell r="D300" t="str">
            <v>A4</v>
          </cell>
          <cell r="E300" t="str">
            <v>LH</v>
          </cell>
          <cell r="G300" t="str">
            <v>N/A</v>
          </cell>
          <cell r="I300">
            <v>0.5404464275826667</v>
          </cell>
          <cell r="J300" t="str">
            <v>US$</v>
          </cell>
          <cell r="K300">
            <v>0</v>
          </cell>
          <cell r="N300" t="str">
            <v>N/I</v>
          </cell>
        </row>
        <row r="301">
          <cell r="A301">
            <v>24005463</v>
          </cell>
          <cell r="B301" t="str">
            <v>Main Bow Strip</v>
          </cell>
          <cell r="C301" t="str">
            <v>Arms &amp; Blades</v>
          </cell>
          <cell r="D301" t="str">
            <v>NS/GS</v>
          </cell>
          <cell r="E301" t="str">
            <v>N/A</v>
          </cell>
          <cell r="F301" t="str">
            <v>CR 1677-00</v>
          </cell>
          <cell r="G301" t="str">
            <v>K&amp;K Stamping</v>
          </cell>
          <cell r="H301">
            <v>35234</v>
          </cell>
          <cell r="I301">
            <v>3.31</v>
          </cell>
          <cell r="J301" t="str">
            <v>US$</v>
          </cell>
          <cell r="K301">
            <v>124002</v>
          </cell>
          <cell r="L301" t="str">
            <v>RFE</v>
          </cell>
          <cell r="M301" t="str">
            <v>N/A</v>
          </cell>
          <cell r="N301" t="str">
            <v>N/I</v>
          </cell>
        </row>
        <row r="302">
          <cell r="A302">
            <v>24005481</v>
          </cell>
          <cell r="B302" t="str">
            <v>Secondary Bow Strip</v>
          </cell>
          <cell r="C302" t="str">
            <v>Arms &amp; Blades</v>
          </cell>
          <cell r="D302" t="str">
            <v>NS/GS</v>
          </cell>
          <cell r="E302" t="str">
            <v>N/A</v>
          </cell>
          <cell r="F302" t="str">
            <v>CR 1677-00</v>
          </cell>
          <cell r="G302" t="str">
            <v>K&amp;K Stamping</v>
          </cell>
          <cell r="H302">
            <v>35228</v>
          </cell>
          <cell r="I302">
            <v>1.98</v>
          </cell>
          <cell r="J302" t="str">
            <v>US$</v>
          </cell>
          <cell r="K302">
            <v>87320</v>
          </cell>
          <cell r="L302" t="str">
            <v>RFE</v>
          </cell>
          <cell r="M302" t="str">
            <v>N/A</v>
          </cell>
          <cell r="N302" t="str">
            <v>N/I</v>
          </cell>
        </row>
        <row r="303">
          <cell r="A303">
            <v>24005485</v>
          </cell>
          <cell r="B303" t="str">
            <v>Mounting Head</v>
          </cell>
          <cell r="C303" t="str">
            <v>Arms &amp; Blades</v>
          </cell>
          <cell r="D303" t="str">
            <v>160/220/310</v>
          </cell>
          <cell r="E303" t="str">
            <v>LH</v>
          </cell>
          <cell r="F303" t="str">
            <v>A5265A</v>
          </cell>
          <cell r="G303" t="str">
            <v>Port City</v>
          </cell>
          <cell r="H303">
            <v>35963</v>
          </cell>
          <cell r="I303">
            <v>1.6639999999999999</v>
          </cell>
          <cell r="J303" t="str">
            <v>US$</v>
          </cell>
          <cell r="K303">
            <v>2400</v>
          </cell>
          <cell r="N303" t="str">
            <v>N/I</v>
          </cell>
        </row>
        <row r="304">
          <cell r="A304">
            <v>24005486</v>
          </cell>
          <cell r="B304" t="str">
            <v>Mounting Head</v>
          </cell>
          <cell r="C304" t="str">
            <v>Arms &amp; Blades</v>
          </cell>
          <cell r="D304" t="str">
            <v>160/220/310</v>
          </cell>
          <cell r="E304" t="str">
            <v>RH</v>
          </cell>
          <cell r="F304" t="str">
            <v>A5265A</v>
          </cell>
          <cell r="G304" t="str">
            <v>Port City</v>
          </cell>
          <cell r="H304">
            <v>35963</v>
          </cell>
          <cell r="I304">
            <v>1.585</v>
          </cell>
          <cell r="J304" t="str">
            <v>US$</v>
          </cell>
          <cell r="K304">
            <v>2400</v>
          </cell>
          <cell r="N304" t="str">
            <v>N/I</v>
          </cell>
        </row>
        <row r="305">
          <cell r="A305">
            <v>24005487</v>
          </cell>
          <cell r="B305" t="str">
            <v>Arm Rod</v>
          </cell>
          <cell r="C305" t="str">
            <v>Arms &amp; Blades</v>
          </cell>
          <cell r="D305" t="str">
            <v>160/220/310</v>
          </cell>
          <cell r="E305" t="str">
            <v>N/A</v>
          </cell>
          <cell r="F305" t="str">
            <v>A4591A</v>
          </cell>
          <cell r="G305" t="str">
            <v>New Standard</v>
          </cell>
          <cell r="H305">
            <v>35828</v>
          </cell>
          <cell r="I305" t="str">
            <v>no quote</v>
          </cell>
          <cell r="J305">
            <v>0</v>
          </cell>
          <cell r="K305">
            <v>0</v>
          </cell>
          <cell r="L305" t="str">
            <v>RFE</v>
          </cell>
          <cell r="M305" t="str">
            <v>N/A</v>
          </cell>
          <cell r="N305" t="str">
            <v>N/I</v>
          </cell>
        </row>
        <row r="306">
          <cell r="A306">
            <v>24005488</v>
          </cell>
          <cell r="B306" t="str">
            <v>Arm Rod</v>
          </cell>
          <cell r="C306" t="str">
            <v>Arms &amp; Blades</v>
          </cell>
          <cell r="D306" t="str">
            <v>160/220/310</v>
          </cell>
          <cell r="E306" t="str">
            <v>N/A</v>
          </cell>
          <cell r="F306" t="str">
            <v>A4591A</v>
          </cell>
          <cell r="G306" t="str">
            <v>New Standard</v>
          </cell>
          <cell r="H306">
            <v>35828</v>
          </cell>
          <cell r="I306" t="str">
            <v>no quote</v>
          </cell>
          <cell r="J306">
            <v>0</v>
          </cell>
          <cell r="K306">
            <v>0</v>
          </cell>
          <cell r="L306" t="str">
            <v>RFE</v>
          </cell>
          <cell r="M306" t="str">
            <v>N/A</v>
          </cell>
          <cell r="N306" t="str">
            <v>N/I</v>
          </cell>
        </row>
        <row r="307">
          <cell r="A307">
            <v>24005492</v>
          </cell>
          <cell r="B307" t="str">
            <v>Retainer</v>
          </cell>
          <cell r="C307" t="str">
            <v>Arms &amp; Blades</v>
          </cell>
          <cell r="D307" t="str">
            <v>S5S</v>
          </cell>
          <cell r="E307" t="str">
            <v>220mm</v>
          </cell>
          <cell r="F307" t="str">
            <v>A1156AC</v>
          </cell>
          <cell r="G307" t="str">
            <v>Kenmode</v>
          </cell>
          <cell r="H307">
            <v>35187</v>
          </cell>
          <cell r="I307">
            <v>0.51</v>
          </cell>
          <cell r="J307" t="str">
            <v>US$</v>
          </cell>
          <cell r="K307">
            <v>45900</v>
          </cell>
          <cell r="N307" t="str">
            <v>N/I</v>
          </cell>
        </row>
        <row r="308">
          <cell r="A308">
            <v>24005496</v>
          </cell>
          <cell r="B308" t="str">
            <v>Retainer</v>
          </cell>
          <cell r="C308" t="str">
            <v>Arms &amp; Blades</v>
          </cell>
          <cell r="D308" t="str">
            <v>Various</v>
          </cell>
          <cell r="E308" t="str">
            <v>w/integral bracket</v>
          </cell>
          <cell r="F308" t="str">
            <v>1669-03</v>
          </cell>
          <cell r="G308" t="str">
            <v>Kenmode</v>
          </cell>
          <cell r="H308">
            <v>35324</v>
          </cell>
          <cell r="I308">
            <v>0.36637999999999998</v>
          </cell>
          <cell r="J308" t="str">
            <v>US$</v>
          </cell>
          <cell r="K308">
            <v>52750</v>
          </cell>
          <cell r="N308" t="str">
            <v>N/I</v>
          </cell>
        </row>
        <row r="309">
          <cell r="A309">
            <v>24005572</v>
          </cell>
          <cell r="B309" t="str">
            <v>Large Liner</v>
          </cell>
          <cell r="C309" t="str">
            <v>Arms &amp; Blades</v>
          </cell>
          <cell r="D309" t="str">
            <v>NS/GS</v>
          </cell>
          <cell r="E309" t="str">
            <v>N/A</v>
          </cell>
          <cell r="F309" t="str">
            <v>A3379A</v>
          </cell>
          <cell r="G309" t="str">
            <v>N/A</v>
          </cell>
          <cell r="H309">
            <v>35572</v>
          </cell>
          <cell r="I309">
            <v>7.0059999999999997E-2</v>
          </cell>
          <cell r="J309" t="str">
            <v>US$</v>
          </cell>
          <cell r="K309">
            <v>82250</v>
          </cell>
          <cell r="L309" t="str">
            <v>RFE</v>
          </cell>
          <cell r="M309" t="str">
            <v>N/A</v>
          </cell>
          <cell r="N309" t="str">
            <v>N/I</v>
          </cell>
        </row>
        <row r="310">
          <cell r="A310">
            <v>24005615</v>
          </cell>
          <cell r="B310" t="str">
            <v>Retainer</v>
          </cell>
          <cell r="C310" t="str">
            <v>Arms &amp; Blades</v>
          </cell>
          <cell r="D310" t="str">
            <v>S5S</v>
          </cell>
          <cell r="E310" t="str">
            <v>N/A</v>
          </cell>
          <cell r="F310" t="str">
            <v>2548AC</v>
          </cell>
          <cell r="G310" t="str">
            <v>Kenmode</v>
          </cell>
          <cell r="H310">
            <v>35676</v>
          </cell>
          <cell r="I310">
            <v>0.54</v>
          </cell>
          <cell r="J310" t="str">
            <v>US$</v>
          </cell>
          <cell r="K310">
            <v>408</v>
          </cell>
          <cell r="L310" t="str">
            <v>TN</v>
          </cell>
          <cell r="N310" t="str">
            <v>N/I</v>
          </cell>
        </row>
        <row r="311">
          <cell r="A311">
            <v>24005622</v>
          </cell>
          <cell r="B311" t="str">
            <v>Hose Clip</v>
          </cell>
          <cell r="C311" t="str">
            <v>Arms &amp; Blades</v>
          </cell>
          <cell r="D311" t="str">
            <v>Various</v>
          </cell>
          <cell r="E311" t="str">
            <v>N/A</v>
          </cell>
          <cell r="F311" t="str">
            <v>3489A</v>
          </cell>
          <cell r="G311" t="str">
            <v>Spiratex Company</v>
          </cell>
          <cell r="H311">
            <v>35653</v>
          </cell>
          <cell r="I311">
            <v>1.21E-2</v>
          </cell>
          <cell r="J311" t="str">
            <v>US$</v>
          </cell>
          <cell r="K311">
            <v>0</v>
          </cell>
          <cell r="L311" t="str">
            <v>TN</v>
          </cell>
          <cell r="N311" t="str">
            <v>N/I</v>
          </cell>
        </row>
        <row r="312">
          <cell r="A312">
            <v>24005629</v>
          </cell>
          <cell r="B312" t="str">
            <v>Large Rivet</v>
          </cell>
          <cell r="C312" t="str">
            <v>Arms &amp; Blades</v>
          </cell>
          <cell r="D312" t="str">
            <v>NS/GS</v>
          </cell>
          <cell r="E312" t="str">
            <v>N/A</v>
          </cell>
          <cell r="F312" t="str">
            <v>CR 1677-00</v>
          </cell>
          <cell r="G312" t="str">
            <v>Philadelphia Rivet</v>
          </cell>
          <cell r="H312">
            <v>35231</v>
          </cell>
          <cell r="I312">
            <v>4.3540000000000002E-2</v>
          </cell>
          <cell r="J312" t="str">
            <v>US$</v>
          </cell>
          <cell r="K312">
            <v>750</v>
          </cell>
          <cell r="L312" t="str">
            <v>RFE</v>
          </cell>
          <cell r="M312" t="str">
            <v>N/A</v>
          </cell>
          <cell r="N312" t="str">
            <v>N/I</v>
          </cell>
        </row>
        <row r="313">
          <cell r="A313">
            <v>24006295</v>
          </cell>
          <cell r="B313" t="str">
            <v>Main Bow Strip</v>
          </cell>
          <cell r="C313" t="str">
            <v>Arms &amp; Blades</v>
          </cell>
          <cell r="D313" t="str">
            <v>Various</v>
          </cell>
          <cell r="E313" t="str">
            <v>w/o holes</v>
          </cell>
          <cell r="F313" t="str">
            <v>ECR A1153A</v>
          </cell>
          <cell r="G313" t="str">
            <v>K&amp;K Stamping</v>
          </cell>
          <cell r="H313">
            <v>35264</v>
          </cell>
          <cell r="I313">
            <v>2.56</v>
          </cell>
          <cell r="J313" t="str">
            <v>US$</v>
          </cell>
          <cell r="K313">
            <v>110625</v>
          </cell>
          <cell r="L313" t="str">
            <v>RFE</v>
          </cell>
          <cell r="M313" t="str">
            <v>N/A</v>
          </cell>
          <cell r="N313" t="str">
            <v>N/I</v>
          </cell>
        </row>
        <row r="314">
          <cell r="A314">
            <v>24006315</v>
          </cell>
          <cell r="B314" t="str">
            <v>Main Bow Strip</v>
          </cell>
          <cell r="C314" t="str">
            <v>Arms &amp; Blades</v>
          </cell>
          <cell r="D314" t="str">
            <v>Various</v>
          </cell>
          <cell r="E314" t="str">
            <v>N/A</v>
          </cell>
          <cell r="F314" t="str">
            <v>A3264A</v>
          </cell>
          <cell r="G314" t="str">
            <v>K&amp;K Stamping</v>
          </cell>
          <cell r="H314">
            <v>35555</v>
          </cell>
          <cell r="I314">
            <v>2.9849999999999999</v>
          </cell>
          <cell r="J314" t="str">
            <v>US$</v>
          </cell>
          <cell r="K314">
            <v>43470</v>
          </cell>
          <cell r="L314" t="str">
            <v>RFE</v>
          </cell>
          <cell r="M314" t="str">
            <v>N/A</v>
          </cell>
          <cell r="N314" t="str">
            <v>N/I</v>
          </cell>
        </row>
        <row r="315">
          <cell r="A315">
            <v>24006316</v>
          </cell>
          <cell r="B315" t="str">
            <v>Main Bow Strip</v>
          </cell>
          <cell r="C315" t="str">
            <v>Arms &amp; Blades</v>
          </cell>
          <cell r="D315" t="str">
            <v>Various</v>
          </cell>
          <cell r="E315" t="str">
            <v>N/A</v>
          </cell>
          <cell r="F315" t="str">
            <v>A5125A</v>
          </cell>
          <cell r="G315" t="str">
            <v>K&amp;K Stamping</v>
          </cell>
          <cell r="H315">
            <v>35969</v>
          </cell>
          <cell r="I315">
            <v>2.9506000000000001</v>
          </cell>
          <cell r="J315" t="str">
            <v>US$</v>
          </cell>
          <cell r="K315">
            <v>2200</v>
          </cell>
          <cell r="L315" t="str">
            <v>RFE</v>
          </cell>
          <cell r="M315" t="str">
            <v>N/A</v>
          </cell>
          <cell r="N315">
            <v>1200</v>
          </cell>
        </row>
        <row r="316">
          <cell r="A316">
            <v>24006317</v>
          </cell>
          <cell r="B316" t="str">
            <v>Main Bow Strip</v>
          </cell>
          <cell r="C316" t="str">
            <v>Arms &amp; Blades</v>
          </cell>
          <cell r="D316" t="str">
            <v>Various</v>
          </cell>
          <cell r="E316" t="str">
            <v>N/A</v>
          </cell>
          <cell r="F316" t="str">
            <v>A5125A</v>
          </cell>
          <cell r="G316" t="str">
            <v>K&amp;K Stamping</v>
          </cell>
          <cell r="H316">
            <v>35970</v>
          </cell>
          <cell r="I316">
            <v>2.9739</v>
          </cell>
          <cell r="J316" t="str">
            <v>US$</v>
          </cell>
          <cell r="K316">
            <v>4950</v>
          </cell>
          <cell r="L316" t="str">
            <v>RFE</v>
          </cell>
          <cell r="M316" t="str">
            <v>N/A</v>
          </cell>
          <cell r="N316">
            <v>1200</v>
          </cell>
        </row>
        <row r="317">
          <cell r="A317">
            <v>24006318</v>
          </cell>
          <cell r="B317" t="str">
            <v>Main Bow Strip</v>
          </cell>
          <cell r="C317" t="str">
            <v>Arms &amp; Blades</v>
          </cell>
          <cell r="D317" t="str">
            <v>Various</v>
          </cell>
          <cell r="E317" t="str">
            <v>w/o holes</v>
          </cell>
          <cell r="F317" t="str">
            <v>A2752A</v>
          </cell>
          <cell r="G317" t="str">
            <v>K&amp;K Stamping</v>
          </cell>
          <cell r="H317">
            <v>28216</v>
          </cell>
          <cell r="I317">
            <v>2.9849999999999999</v>
          </cell>
          <cell r="J317" t="str">
            <v>US$</v>
          </cell>
          <cell r="K317">
            <v>1100</v>
          </cell>
          <cell r="L317" t="str">
            <v>RFE</v>
          </cell>
          <cell r="M317" t="str">
            <v>N/A</v>
          </cell>
          <cell r="N317" t="str">
            <v>N/I</v>
          </cell>
        </row>
        <row r="318">
          <cell r="A318">
            <v>24006319</v>
          </cell>
          <cell r="B318" t="str">
            <v>Main Bow Strip</v>
          </cell>
          <cell r="C318" t="str">
            <v>Arms &amp; Blades</v>
          </cell>
          <cell r="D318" t="str">
            <v>Various</v>
          </cell>
          <cell r="E318" t="str">
            <v>w/o holes</v>
          </cell>
          <cell r="F318" t="str">
            <v>A3264A</v>
          </cell>
          <cell r="G318" t="str">
            <v>K&amp;K Stamping</v>
          </cell>
          <cell r="H318">
            <v>35555</v>
          </cell>
          <cell r="I318">
            <v>2.9849999999999999</v>
          </cell>
          <cell r="J318" t="str">
            <v>US$</v>
          </cell>
          <cell r="K318">
            <v>1100</v>
          </cell>
          <cell r="L318" t="str">
            <v>RFE</v>
          </cell>
          <cell r="M318" t="str">
            <v>N/A</v>
          </cell>
          <cell r="N318" t="str">
            <v>N/I</v>
          </cell>
        </row>
        <row r="319">
          <cell r="A319">
            <v>24006320</v>
          </cell>
          <cell r="B319" t="str">
            <v>Main Bow Strip</v>
          </cell>
          <cell r="C319" t="str">
            <v>Arms &amp; Blades</v>
          </cell>
          <cell r="D319" t="str">
            <v>Various</v>
          </cell>
          <cell r="E319" t="str">
            <v>N/A</v>
          </cell>
          <cell r="F319" t="str">
            <v>A5125A</v>
          </cell>
          <cell r="G319" t="str">
            <v>K&amp;K Stamping</v>
          </cell>
          <cell r="H319">
            <v>35969</v>
          </cell>
          <cell r="I319">
            <v>2.9739</v>
          </cell>
          <cell r="J319" t="str">
            <v>US$</v>
          </cell>
          <cell r="K319">
            <v>2200</v>
          </cell>
          <cell r="L319" t="str">
            <v>RFE</v>
          </cell>
          <cell r="M319" t="str">
            <v>N/A</v>
          </cell>
          <cell r="N319">
            <v>2200</v>
          </cell>
        </row>
        <row r="320">
          <cell r="A320">
            <v>24006421</v>
          </cell>
          <cell r="B320" t="str">
            <v>Rubber tandem</v>
          </cell>
          <cell r="C320" t="str">
            <v>Arms &amp; Blades</v>
          </cell>
          <cell r="D320" t="str">
            <v>400mm</v>
          </cell>
          <cell r="E320" t="str">
            <v>N/A</v>
          </cell>
          <cell r="F320" t="str">
            <v>fukoku estimate for 430mm</v>
          </cell>
          <cell r="G320" t="str">
            <v>N/A</v>
          </cell>
          <cell r="H320">
            <v>35188</v>
          </cell>
          <cell r="I320">
            <v>0.50700000000000001</v>
          </cell>
          <cell r="J320" t="str">
            <v>US$</v>
          </cell>
          <cell r="K320">
            <v>62542</v>
          </cell>
          <cell r="L320" t="str">
            <v>RFE</v>
          </cell>
          <cell r="M320" t="str">
            <v>N/A</v>
          </cell>
          <cell r="N320" t="str">
            <v>N/I</v>
          </cell>
        </row>
        <row r="321">
          <cell r="A321">
            <v>24006617</v>
          </cell>
          <cell r="B321" t="str">
            <v>Clip-Spring</v>
          </cell>
          <cell r="C321" t="str">
            <v>Arms &amp; Blades</v>
          </cell>
          <cell r="D321" t="str">
            <v>SN95</v>
          </cell>
          <cell r="E321" t="str">
            <v>N/A</v>
          </cell>
          <cell r="F321" t="str">
            <v>A2265A</v>
          </cell>
          <cell r="G321" t="str">
            <v>American Coil</v>
          </cell>
          <cell r="H321">
            <v>35370</v>
          </cell>
          <cell r="I321">
            <v>1.6199999999999999E-2</v>
          </cell>
          <cell r="J321" t="str">
            <v>US$</v>
          </cell>
          <cell r="K321">
            <v>2432</v>
          </cell>
          <cell r="N321" t="str">
            <v>N/I</v>
          </cell>
        </row>
        <row r="322">
          <cell r="A322">
            <v>24006618</v>
          </cell>
          <cell r="B322" t="str">
            <v>Arm Rod</v>
          </cell>
          <cell r="C322" t="str">
            <v>Arms &amp; Blades</v>
          </cell>
          <cell r="D322" t="str">
            <v>NS/GS</v>
          </cell>
          <cell r="E322" t="str">
            <v>RH</v>
          </cell>
          <cell r="F322" t="str">
            <v>A3129A</v>
          </cell>
          <cell r="G322" t="str">
            <v>K&amp;K Stamping</v>
          </cell>
          <cell r="H322">
            <v>35478</v>
          </cell>
          <cell r="I322">
            <v>0.58160000000000001</v>
          </cell>
          <cell r="J322" t="str">
            <v>US$</v>
          </cell>
          <cell r="K322">
            <v>18000</v>
          </cell>
          <cell r="N322" t="str">
            <v>N/I</v>
          </cell>
        </row>
        <row r="323">
          <cell r="A323">
            <v>24006619</v>
          </cell>
          <cell r="B323" t="str">
            <v>Arm Rod</v>
          </cell>
          <cell r="C323" t="str">
            <v>Arms &amp; Blades</v>
          </cell>
          <cell r="D323" t="str">
            <v>NS/GS</v>
          </cell>
          <cell r="E323" t="str">
            <v>LH</v>
          </cell>
          <cell r="F323" t="str">
            <v>A3129A</v>
          </cell>
          <cell r="G323" t="str">
            <v>K&amp;K Stamping</v>
          </cell>
          <cell r="H323">
            <v>35506</v>
          </cell>
          <cell r="I323">
            <v>0.57530000000000003</v>
          </cell>
          <cell r="J323" t="str">
            <v>US$</v>
          </cell>
          <cell r="K323">
            <v>18000</v>
          </cell>
          <cell r="N323" t="str">
            <v>N/I</v>
          </cell>
        </row>
        <row r="324">
          <cell r="A324">
            <v>24006653</v>
          </cell>
          <cell r="B324" t="str">
            <v>Tab-Nozzle</v>
          </cell>
          <cell r="C324" t="str">
            <v>Arms &amp; Blades</v>
          </cell>
          <cell r="D324" t="str">
            <v>GMT800</v>
          </cell>
          <cell r="E324" t="str">
            <v>LH</v>
          </cell>
          <cell r="F324" t="str">
            <v>A4755A</v>
          </cell>
          <cell r="G324" t="str">
            <v>Kenmode</v>
          </cell>
          <cell r="H324">
            <v>35907</v>
          </cell>
          <cell r="I324">
            <v>0.12016</v>
          </cell>
          <cell r="J324" t="str">
            <v>US$</v>
          </cell>
          <cell r="K324">
            <v>1800</v>
          </cell>
          <cell r="L324" t="str">
            <v>TN</v>
          </cell>
          <cell r="M324">
            <v>790026</v>
          </cell>
          <cell r="N324">
            <v>0</v>
          </cell>
        </row>
        <row r="325">
          <cell r="A325">
            <v>24006661</v>
          </cell>
          <cell r="B325" t="str">
            <v>Retainer</v>
          </cell>
          <cell r="C325" t="str">
            <v>Arms &amp; Blades</v>
          </cell>
          <cell r="D325" t="str">
            <v>Various</v>
          </cell>
          <cell r="E325" t="str">
            <v>N/A</v>
          </cell>
          <cell r="F325" t="str">
            <v>3769A</v>
          </cell>
          <cell r="G325" t="str">
            <v>Kenmode</v>
          </cell>
          <cell r="H325">
            <v>35643</v>
          </cell>
          <cell r="I325">
            <v>0.38690000000000002</v>
          </cell>
          <cell r="J325" t="str">
            <v>US$</v>
          </cell>
          <cell r="K325">
            <v>8500</v>
          </cell>
          <cell r="L325" t="str">
            <v>TN</v>
          </cell>
          <cell r="M325">
            <v>781157</v>
          </cell>
          <cell r="N325" t="str">
            <v>N/I</v>
          </cell>
        </row>
        <row r="326">
          <cell r="A326">
            <v>24006784</v>
          </cell>
          <cell r="B326" t="str">
            <v>Arm Rod</v>
          </cell>
          <cell r="C326" t="str">
            <v>Arms &amp; Blades</v>
          </cell>
          <cell r="D326" t="str">
            <v>S5S</v>
          </cell>
          <cell r="E326" t="str">
            <v>RH</v>
          </cell>
          <cell r="F326" t="str">
            <v>A1156ADR</v>
          </cell>
          <cell r="G326" t="str">
            <v>K&amp;K Stamping</v>
          </cell>
          <cell r="H326">
            <v>35436</v>
          </cell>
          <cell r="I326">
            <v>0.69099999999999995</v>
          </cell>
          <cell r="J326" t="str">
            <v>US$</v>
          </cell>
          <cell r="K326">
            <v>18000</v>
          </cell>
          <cell r="N326" t="str">
            <v>N/I</v>
          </cell>
        </row>
        <row r="327">
          <cell r="A327">
            <v>24006785</v>
          </cell>
          <cell r="B327" t="str">
            <v>Arm Rod</v>
          </cell>
          <cell r="C327" t="str">
            <v>Arms &amp; Blades</v>
          </cell>
          <cell r="D327" t="str">
            <v>S5S</v>
          </cell>
          <cell r="E327" t="str">
            <v>LH</v>
          </cell>
          <cell r="F327" t="str">
            <v>A2265A</v>
          </cell>
          <cell r="G327" t="str">
            <v>DM Coil</v>
          </cell>
          <cell r="H327">
            <v>35340</v>
          </cell>
          <cell r="I327">
            <v>0.47620000000000001</v>
          </cell>
          <cell r="J327" t="str">
            <v>US$</v>
          </cell>
          <cell r="K327">
            <v>31000</v>
          </cell>
          <cell r="N327" t="str">
            <v>N/I</v>
          </cell>
        </row>
        <row r="328">
          <cell r="A328">
            <v>24006837</v>
          </cell>
          <cell r="B328" t="str">
            <v>Retainer</v>
          </cell>
          <cell r="C328" t="str">
            <v>Arms &amp; Blades</v>
          </cell>
          <cell r="D328" t="str">
            <v>GMT600</v>
          </cell>
          <cell r="E328" t="str">
            <v>N/A</v>
          </cell>
          <cell r="F328" t="str">
            <v>A2986A</v>
          </cell>
          <cell r="G328" t="str">
            <v>Kenmode</v>
          </cell>
          <cell r="H328">
            <v>35522</v>
          </cell>
          <cell r="I328">
            <v>0.96531999999999996</v>
          </cell>
          <cell r="J328" t="str">
            <v>US$</v>
          </cell>
          <cell r="K328">
            <v>92450</v>
          </cell>
          <cell r="N328" t="str">
            <v>N/I</v>
          </cell>
        </row>
        <row r="329">
          <cell r="A329">
            <v>24006887</v>
          </cell>
          <cell r="B329" t="str">
            <v>Nozzle</v>
          </cell>
          <cell r="C329" t="str">
            <v>Arms &amp; Blades</v>
          </cell>
          <cell r="D329" t="str">
            <v>GMX130</v>
          </cell>
          <cell r="E329" t="str">
            <v>N/A</v>
          </cell>
          <cell r="F329" t="str">
            <v>1669-03</v>
          </cell>
          <cell r="G329" t="str">
            <v>Bowles Fluidics</v>
          </cell>
          <cell r="H329">
            <v>35338</v>
          </cell>
          <cell r="I329">
            <v>0.42499999999999999</v>
          </cell>
          <cell r="J329" t="str">
            <v>US$</v>
          </cell>
          <cell r="N329" t="str">
            <v>N/I</v>
          </cell>
        </row>
        <row r="330">
          <cell r="A330">
            <v>24006888</v>
          </cell>
          <cell r="B330" t="str">
            <v>Nozzle-Extension</v>
          </cell>
          <cell r="C330" t="str">
            <v>Arms &amp; Blades</v>
          </cell>
          <cell r="D330" t="str">
            <v>GMT560</v>
          </cell>
          <cell r="E330" t="str">
            <v>N/A</v>
          </cell>
          <cell r="F330" t="str">
            <v>1100-66</v>
          </cell>
          <cell r="G330" t="str">
            <v>Bowles Fluidics</v>
          </cell>
          <cell r="H330">
            <v>35716</v>
          </cell>
          <cell r="I330">
            <v>0.39500000000000002</v>
          </cell>
          <cell r="J330" t="str">
            <v>US$</v>
          </cell>
          <cell r="K330">
            <v>0</v>
          </cell>
          <cell r="L330" t="str">
            <v>RFE</v>
          </cell>
          <cell r="M330" t="str">
            <v>N/A</v>
          </cell>
          <cell r="N330" t="str">
            <v>N/I</v>
          </cell>
        </row>
        <row r="331">
          <cell r="A331">
            <v>24006919</v>
          </cell>
          <cell r="B331" t="str">
            <v>Main Bow Strip</v>
          </cell>
          <cell r="C331" t="str">
            <v>Arms &amp; Blades</v>
          </cell>
          <cell r="D331" t="str">
            <v>Various</v>
          </cell>
          <cell r="E331" t="str">
            <v>N/A</v>
          </cell>
          <cell r="F331" t="str">
            <v>A5125A</v>
          </cell>
          <cell r="G331" t="str">
            <v>K&amp;K Stamping</v>
          </cell>
          <cell r="H331">
            <v>35969</v>
          </cell>
          <cell r="I331">
            <v>2.9588999999999999</v>
          </cell>
          <cell r="J331" t="str">
            <v>US$</v>
          </cell>
          <cell r="K331">
            <v>2200</v>
          </cell>
          <cell r="L331" t="str">
            <v>RFE</v>
          </cell>
          <cell r="M331" t="str">
            <v>N/A</v>
          </cell>
          <cell r="N331">
            <v>1200</v>
          </cell>
        </row>
        <row r="332">
          <cell r="A332">
            <v>24006949</v>
          </cell>
          <cell r="B332" t="str">
            <v>Arm Rod</v>
          </cell>
          <cell r="C332" t="str">
            <v>Arms &amp; Blades</v>
          </cell>
          <cell r="D332" t="str">
            <v>CDW27</v>
          </cell>
          <cell r="E332" t="str">
            <v>LH</v>
          </cell>
          <cell r="F332" t="str">
            <v>A2265A</v>
          </cell>
          <cell r="G332" t="str">
            <v>K&amp;K Stamping</v>
          </cell>
          <cell r="H332">
            <v>35383</v>
          </cell>
          <cell r="I332">
            <v>0.48249999999999998</v>
          </cell>
          <cell r="J332" t="str">
            <v>US$</v>
          </cell>
          <cell r="K332">
            <v>31000</v>
          </cell>
          <cell r="N332" t="str">
            <v>N/I</v>
          </cell>
        </row>
        <row r="333">
          <cell r="A333">
            <v>24006950</v>
          </cell>
          <cell r="B333" t="str">
            <v>Arm Rod</v>
          </cell>
          <cell r="C333" t="str">
            <v>Arms &amp; Blades</v>
          </cell>
          <cell r="D333" t="str">
            <v>CDW27</v>
          </cell>
          <cell r="E333" t="str">
            <v>RH</v>
          </cell>
          <cell r="F333" t="str">
            <v>A2265A</v>
          </cell>
          <cell r="G333" t="str">
            <v>K&amp;K Stamping</v>
          </cell>
          <cell r="H333">
            <v>35383</v>
          </cell>
          <cell r="I333">
            <v>0.52249999999999996</v>
          </cell>
          <cell r="J333" t="str">
            <v>US$</v>
          </cell>
          <cell r="K333">
            <v>31000</v>
          </cell>
          <cell r="N333" t="str">
            <v>N/I</v>
          </cell>
        </row>
        <row r="334">
          <cell r="A334">
            <v>24006959</v>
          </cell>
          <cell r="B334" t="str">
            <v>Retainer</v>
          </cell>
          <cell r="C334" t="str">
            <v>Arms &amp; Blades</v>
          </cell>
          <cell r="D334" t="str">
            <v>GMX130</v>
          </cell>
          <cell r="E334" t="str">
            <v>N/A</v>
          </cell>
          <cell r="F334" t="str">
            <v>3504A</v>
          </cell>
          <cell r="G334" t="str">
            <v>Kenmode</v>
          </cell>
          <cell r="H334">
            <v>35650</v>
          </cell>
          <cell r="I334">
            <v>0.53664000000000001</v>
          </cell>
          <cell r="J334" t="str">
            <v>US$</v>
          </cell>
          <cell r="K334">
            <v>500</v>
          </cell>
          <cell r="L334" t="str">
            <v>TN</v>
          </cell>
          <cell r="N334" t="str">
            <v>N/I</v>
          </cell>
        </row>
        <row r="335">
          <cell r="A335">
            <v>24006975</v>
          </cell>
          <cell r="B335" t="str">
            <v>Bushing</v>
          </cell>
          <cell r="C335" t="str">
            <v>Arms &amp; Blades</v>
          </cell>
          <cell r="D335" t="str">
            <v>Various</v>
          </cell>
          <cell r="E335" t="str">
            <v>2pc</v>
          </cell>
          <cell r="F335" t="str">
            <v>A3536A</v>
          </cell>
          <cell r="G335" t="str">
            <v>INA Bearing</v>
          </cell>
          <cell r="H335">
            <v>35586</v>
          </cell>
          <cell r="I335">
            <v>9.1999999999999998E-2</v>
          </cell>
          <cell r="J335" t="str">
            <v>US$</v>
          </cell>
          <cell r="K335">
            <v>5000</v>
          </cell>
          <cell r="N335" t="str">
            <v>N/I</v>
          </cell>
        </row>
        <row r="336">
          <cell r="A336">
            <v>24006976</v>
          </cell>
          <cell r="B336" t="str">
            <v>Pivot Rivet</v>
          </cell>
          <cell r="C336" t="str">
            <v>Arms &amp; Blades</v>
          </cell>
          <cell r="D336" t="str">
            <v>Various</v>
          </cell>
          <cell r="E336" t="str">
            <v>2pc</v>
          </cell>
          <cell r="F336" t="str">
            <v>A3536A</v>
          </cell>
          <cell r="G336" t="str">
            <v>Philadelphia Rivet</v>
          </cell>
          <cell r="H336">
            <v>35592</v>
          </cell>
          <cell r="I336">
            <v>0.10119</v>
          </cell>
          <cell r="J336" t="str">
            <v>US$</v>
          </cell>
          <cell r="K336">
            <v>2970</v>
          </cell>
          <cell r="N336" t="str">
            <v>N/I</v>
          </cell>
        </row>
        <row r="337">
          <cell r="A337">
            <v>24007064</v>
          </cell>
          <cell r="B337" t="str">
            <v>Weld Cap</v>
          </cell>
          <cell r="C337" t="str">
            <v>Arms &amp; Blades</v>
          </cell>
          <cell r="D337" t="str">
            <v>Various</v>
          </cell>
          <cell r="E337" t="str">
            <v>N/A</v>
          </cell>
          <cell r="F337" t="str">
            <v>A4085A</v>
          </cell>
          <cell r="G337" t="str">
            <v>Bowles Fluidics</v>
          </cell>
          <cell r="H337">
            <v>35776</v>
          </cell>
          <cell r="I337">
            <v>1E-4</v>
          </cell>
          <cell r="J337" t="str">
            <v>US$</v>
          </cell>
          <cell r="K337">
            <v>0</v>
          </cell>
          <cell r="L337" t="str">
            <v>TN</v>
          </cell>
          <cell r="M337" t="str">
            <v>N/A</v>
          </cell>
          <cell r="N337" t="str">
            <v>N/I</v>
          </cell>
        </row>
        <row r="338">
          <cell r="A338">
            <v>24007065</v>
          </cell>
          <cell r="B338" t="str">
            <v>Mounting Head</v>
          </cell>
          <cell r="C338" t="str">
            <v>Arms &amp; Blades</v>
          </cell>
          <cell r="D338" t="str">
            <v>S/T RHD</v>
          </cell>
          <cell r="E338" t="str">
            <v>N/A</v>
          </cell>
          <cell r="F338" t="str">
            <v>A2373A</v>
          </cell>
          <cell r="G338" t="str">
            <v>TBD</v>
          </cell>
          <cell r="H338">
            <v>35486</v>
          </cell>
          <cell r="I338">
            <v>1.23</v>
          </cell>
          <cell r="J338" t="str">
            <v>US$</v>
          </cell>
          <cell r="K338">
            <v>43300</v>
          </cell>
          <cell r="N338" t="str">
            <v>N/I</v>
          </cell>
        </row>
        <row r="339">
          <cell r="A339">
            <v>24007068</v>
          </cell>
          <cell r="B339" t="str">
            <v>Cap</v>
          </cell>
          <cell r="C339" t="str">
            <v>Arms &amp; Blades</v>
          </cell>
          <cell r="D339" t="str">
            <v>S/T RHD</v>
          </cell>
          <cell r="F339" t="str">
            <v>A2373A</v>
          </cell>
          <cell r="G339" t="str">
            <v>GW Plastics</v>
          </cell>
          <cell r="H339">
            <v>35485</v>
          </cell>
          <cell r="I339">
            <v>0.49469999999999997</v>
          </cell>
          <cell r="J339" t="str">
            <v>US$</v>
          </cell>
          <cell r="K339">
            <v>42802</v>
          </cell>
          <cell r="N339" t="str">
            <v>N/I</v>
          </cell>
        </row>
        <row r="340">
          <cell r="A340">
            <v>24007069</v>
          </cell>
          <cell r="B340" t="str">
            <v>Mounting Head</v>
          </cell>
          <cell r="C340" t="str">
            <v>Arms &amp; Blades</v>
          </cell>
          <cell r="D340" t="str">
            <v>S/T</v>
          </cell>
          <cell r="E340" t="str">
            <v>N/A</v>
          </cell>
          <cell r="F340" t="str">
            <v>A2373A</v>
          </cell>
          <cell r="G340" t="str">
            <v>TBD</v>
          </cell>
          <cell r="H340">
            <v>35486</v>
          </cell>
          <cell r="I340">
            <v>0.68899999999999995</v>
          </cell>
          <cell r="J340" t="str">
            <v>US$</v>
          </cell>
          <cell r="K340">
            <v>113900</v>
          </cell>
          <cell r="N340" t="str">
            <v>N/I</v>
          </cell>
        </row>
        <row r="341">
          <cell r="A341">
            <v>24007070</v>
          </cell>
          <cell r="B341" t="str">
            <v>Cap</v>
          </cell>
          <cell r="C341" t="str">
            <v>Arms &amp; Blades</v>
          </cell>
          <cell r="D341" t="str">
            <v>S/T RHD</v>
          </cell>
          <cell r="F341" t="str">
            <v>A2373A</v>
          </cell>
          <cell r="G341" t="str">
            <v>GW Plastics</v>
          </cell>
          <cell r="H341">
            <v>35485</v>
          </cell>
          <cell r="I341">
            <v>0.20960000000000001</v>
          </cell>
          <cell r="J341" t="str">
            <v>US$</v>
          </cell>
          <cell r="K341">
            <v>83450</v>
          </cell>
          <cell r="N341" t="str">
            <v>N/I</v>
          </cell>
        </row>
        <row r="342">
          <cell r="A342">
            <v>24007080</v>
          </cell>
          <cell r="B342" t="str">
            <v>Main Bow Strip</v>
          </cell>
          <cell r="C342" t="str">
            <v>Arms &amp; Blades</v>
          </cell>
          <cell r="D342" t="str">
            <v>Various</v>
          </cell>
          <cell r="E342" t="str">
            <v>N/A</v>
          </cell>
          <cell r="F342" t="str">
            <v>3581A</v>
          </cell>
          <cell r="G342" t="str">
            <v>K&amp;K Stamping</v>
          </cell>
          <cell r="H342">
            <v>35641</v>
          </cell>
          <cell r="I342">
            <v>3.13</v>
          </cell>
          <cell r="J342" t="str">
            <v>US$</v>
          </cell>
          <cell r="K342">
            <v>0</v>
          </cell>
          <cell r="L342" t="str">
            <v>TN</v>
          </cell>
          <cell r="M342" t="str">
            <v>N/A</v>
          </cell>
          <cell r="N342" t="str">
            <v>N/I</v>
          </cell>
        </row>
        <row r="343">
          <cell r="A343">
            <v>24007081</v>
          </cell>
          <cell r="B343" t="str">
            <v>Retainer</v>
          </cell>
          <cell r="C343" t="str">
            <v>Arms &amp; Blades</v>
          </cell>
          <cell r="D343" t="str">
            <v>Various</v>
          </cell>
          <cell r="E343" t="str">
            <v>N/A</v>
          </cell>
          <cell r="F343" t="str">
            <v>A4160A</v>
          </cell>
          <cell r="G343" t="str">
            <v>Kenmode</v>
          </cell>
          <cell r="H343">
            <v>35913</v>
          </cell>
          <cell r="I343">
            <v>0.36070000000000002</v>
          </cell>
          <cell r="J343" t="str">
            <v>US$</v>
          </cell>
          <cell r="K343">
            <v>0</v>
          </cell>
          <cell r="L343" t="str">
            <v>TN</v>
          </cell>
          <cell r="M343" t="str">
            <v>N/A</v>
          </cell>
          <cell r="N343">
            <v>0</v>
          </cell>
        </row>
        <row r="344">
          <cell r="A344">
            <v>24007082</v>
          </cell>
          <cell r="B344" t="str">
            <v>Retainer</v>
          </cell>
          <cell r="C344" t="str">
            <v>Arms &amp; Blades</v>
          </cell>
          <cell r="D344" t="str">
            <v>Various</v>
          </cell>
          <cell r="E344" t="str">
            <v>N/A</v>
          </cell>
          <cell r="F344" t="str">
            <v>A4160A</v>
          </cell>
          <cell r="G344" t="str">
            <v>Kenmode</v>
          </cell>
          <cell r="H344">
            <v>35913</v>
          </cell>
          <cell r="I344">
            <v>0.34150000000000003</v>
          </cell>
          <cell r="J344" t="str">
            <v>US$</v>
          </cell>
          <cell r="K344">
            <v>0</v>
          </cell>
          <cell r="L344" t="str">
            <v>TN</v>
          </cell>
          <cell r="M344" t="str">
            <v>N/A</v>
          </cell>
          <cell r="N344" t="str">
            <v>N/I</v>
          </cell>
        </row>
        <row r="345">
          <cell r="A345">
            <v>24007083</v>
          </cell>
          <cell r="B345" t="str">
            <v>Retainer</v>
          </cell>
          <cell r="C345" t="str">
            <v>Arms &amp; Blades</v>
          </cell>
          <cell r="D345" t="str">
            <v>Various</v>
          </cell>
          <cell r="E345" t="str">
            <v>260mm</v>
          </cell>
          <cell r="F345" t="str">
            <v>2300A</v>
          </cell>
          <cell r="G345" t="str">
            <v>Kenmode</v>
          </cell>
          <cell r="H345">
            <v>35454</v>
          </cell>
          <cell r="I345">
            <v>0.34305999999999998</v>
          </cell>
          <cell r="J345" t="str">
            <v>US$</v>
          </cell>
          <cell r="K345">
            <v>3375</v>
          </cell>
          <cell r="N345" t="str">
            <v>N/I</v>
          </cell>
        </row>
        <row r="346">
          <cell r="A346">
            <v>24007084</v>
          </cell>
          <cell r="B346" t="str">
            <v>Retainer</v>
          </cell>
          <cell r="C346" t="str">
            <v>Arms &amp; Blades</v>
          </cell>
          <cell r="D346" t="str">
            <v>Various</v>
          </cell>
          <cell r="E346" t="str">
            <v>300mm</v>
          </cell>
          <cell r="F346" t="str">
            <v>2300A</v>
          </cell>
          <cell r="G346" t="str">
            <v>Kenmode</v>
          </cell>
          <cell r="H346">
            <v>35454</v>
          </cell>
          <cell r="I346">
            <v>0.38236999999999999</v>
          </cell>
          <cell r="J346" t="str">
            <v>US$</v>
          </cell>
          <cell r="K346">
            <v>3375</v>
          </cell>
          <cell r="N346" t="str">
            <v>N/I</v>
          </cell>
        </row>
        <row r="347">
          <cell r="A347">
            <v>24007085</v>
          </cell>
          <cell r="B347" t="str">
            <v>Retainer</v>
          </cell>
          <cell r="C347" t="str">
            <v>Arms &amp; Blades</v>
          </cell>
          <cell r="D347" t="str">
            <v>Various</v>
          </cell>
          <cell r="E347" t="str">
            <v>220mm</v>
          </cell>
          <cell r="F347" t="str">
            <v>2300A</v>
          </cell>
          <cell r="G347" t="str">
            <v>Kenmode</v>
          </cell>
          <cell r="H347">
            <v>35454</v>
          </cell>
          <cell r="I347">
            <v>0.35760999999999998</v>
          </cell>
          <cell r="J347" t="str">
            <v>US$</v>
          </cell>
          <cell r="K347">
            <v>2100</v>
          </cell>
          <cell r="N347" t="str">
            <v>N/I</v>
          </cell>
        </row>
        <row r="348">
          <cell r="A348">
            <v>24007086</v>
          </cell>
          <cell r="B348" t="str">
            <v>Retainer</v>
          </cell>
          <cell r="C348" t="str">
            <v>Arms &amp; Blades</v>
          </cell>
          <cell r="D348" t="str">
            <v>Various</v>
          </cell>
          <cell r="E348" t="str">
            <v>N/A</v>
          </cell>
          <cell r="F348" t="str">
            <v>A4160A</v>
          </cell>
          <cell r="G348" t="str">
            <v>Kenmode</v>
          </cell>
          <cell r="H348">
            <v>35741</v>
          </cell>
          <cell r="I348">
            <v>0.34150000000000003</v>
          </cell>
          <cell r="J348" t="str">
            <v>US$</v>
          </cell>
          <cell r="K348">
            <v>0</v>
          </cell>
          <cell r="L348" t="str">
            <v>RFE</v>
          </cell>
          <cell r="M348" t="str">
            <v>N/A</v>
          </cell>
          <cell r="N348" t="str">
            <v>N/I</v>
          </cell>
        </row>
        <row r="349">
          <cell r="A349">
            <v>24007087</v>
          </cell>
          <cell r="B349" t="str">
            <v>Retainer</v>
          </cell>
          <cell r="C349" t="str">
            <v>Arms &amp; Blades</v>
          </cell>
          <cell r="D349" t="str">
            <v>Various</v>
          </cell>
          <cell r="E349" t="str">
            <v>260mm</v>
          </cell>
          <cell r="F349" t="str">
            <v>2300A</v>
          </cell>
          <cell r="G349" t="str">
            <v>Kenmode</v>
          </cell>
          <cell r="H349">
            <v>35454</v>
          </cell>
          <cell r="I349">
            <v>0.34305999999999998</v>
          </cell>
          <cell r="J349" t="str">
            <v>US$</v>
          </cell>
          <cell r="K349">
            <v>1500</v>
          </cell>
          <cell r="N349" t="str">
            <v>N/I</v>
          </cell>
        </row>
        <row r="350">
          <cell r="A350">
            <v>24007088</v>
          </cell>
          <cell r="B350" t="str">
            <v>Retainer</v>
          </cell>
          <cell r="C350" t="str">
            <v>Arms &amp; Blades</v>
          </cell>
          <cell r="D350" t="str">
            <v>Various</v>
          </cell>
          <cell r="E350" t="str">
            <v>300mm</v>
          </cell>
          <cell r="F350" t="str">
            <v>A2731A</v>
          </cell>
          <cell r="G350" t="str">
            <v>Kenmode</v>
          </cell>
          <cell r="H350">
            <v>35486</v>
          </cell>
          <cell r="I350">
            <v>0.38236999999999999</v>
          </cell>
          <cell r="J350" t="str">
            <v>US$</v>
          </cell>
          <cell r="K350">
            <v>1500</v>
          </cell>
          <cell r="N350" t="str">
            <v>N/I</v>
          </cell>
        </row>
        <row r="351">
          <cell r="A351">
            <v>24007095</v>
          </cell>
          <cell r="B351" t="str">
            <v>Main Bow Strip</v>
          </cell>
          <cell r="C351" t="str">
            <v>Arms &amp; Blades</v>
          </cell>
          <cell r="D351" t="str">
            <v>Various</v>
          </cell>
          <cell r="E351" t="str">
            <v>N/A</v>
          </cell>
          <cell r="F351" t="str">
            <v>A4376A</v>
          </cell>
          <cell r="G351" t="str">
            <v>K&amp;K Stamping</v>
          </cell>
          <cell r="H351">
            <v>35849</v>
          </cell>
          <cell r="I351">
            <v>2.82</v>
          </cell>
          <cell r="J351" t="str">
            <v>US$</v>
          </cell>
          <cell r="K351">
            <v>0</v>
          </cell>
          <cell r="L351" t="str">
            <v>TN</v>
          </cell>
          <cell r="M351" t="str">
            <v>N/A</v>
          </cell>
          <cell r="N351" t="str">
            <v>N/I</v>
          </cell>
        </row>
        <row r="352">
          <cell r="A352">
            <v>24007096</v>
          </cell>
          <cell r="B352" t="str">
            <v>Main Bow Strip</v>
          </cell>
          <cell r="C352" t="str">
            <v>Arms &amp; Blades</v>
          </cell>
          <cell r="D352" t="str">
            <v>Various</v>
          </cell>
          <cell r="E352" t="str">
            <v>N/A</v>
          </cell>
          <cell r="F352" t="str">
            <v>A4376A</v>
          </cell>
          <cell r="G352" t="str">
            <v>K&amp;K Stamping</v>
          </cell>
          <cell r="H352">
            <v>35849</v>
          </cell>
          <cell r="I352">
            <v>2.93</v>
          </cell>
          <cell r="J352" t="str">
            <v>US$</v>
          </cell>
          <cell r="K352">
            <v>0</v>
          </cell>
          <cell r="L352" t="str">
            <v>TN</v>
          </cell>
          <cell r="M352" t="str">
            <v>N/A</v>
          </cell>
          <cell r="N352" t="str">
            <v>N/I</v>
          </cell>
        </row>
        <row r="353">
          <cell r="A353">
            <v>24007114</v>
          </cell>
          <cell r="B353" t="str">
            <v>Arm Rod</v>
          </cell>
          <cell r="C353" t="str">
            <v>Arms &amp; Blades</v>
          </cell>
          <cell r="D353" t="str">
            <v>414T</v>
          </cell>
          <cell r="E353" t="str">
            <v>RH</v>
          </cell>
          <cell r="F353" t="str">
            <v>2069A</v>
          </cell>
          <cell r="G353" t="str">
            <v>K&amp;K Stamping</v>
          </cell>
          <cell r="H353">
            <v>35693</v>
          </cell>
          <cell r="I353">
            <v>0.38640000000000002</v>
          </cell>
          <cell r="J353" t="str">
            <v>US$</v>
          </cell>
          <cell r="K353">
            <v>6500</v>
          </cell>
          <cell r="N353" t="str">
            <v>N/I</v>
          </cell>
        </row>
        <row r="354">
          <cell r="A354">
            <v>24007125</v>
          </cell>
          <cell r="B354" t="str">
            <v>Blade Clip</v>
          </cell>
          <cell r="C354" t="str">
            <v>Arms &amp; Blades</v>
          </cell>
          <cell r="D354" t="str">
            <v>NS/GS</v>
          </cell>
          <cell r="E354" t="str">
            <v>9x4</v>
          </cell>
          <cell r="F354" t="str">
            <v>2326A</v>
          </cell>
          <cell r="G354" t="str">
            <v>Advent</v>
          </cell>
          <cell r="H354">
            <v>35416</v>
          </cell>
          <cell r="I354">
            <v>0.184</v>
          </cell>
          <cell r="J354" t="str">
            <v>US$</v>
          </cell>
          <cell r="K354">
            <v>25550</v>
          </cell>
          <cell r="N354" t="str">
            <v>N/I</v>
          </cell>
        </row>
        <row r="355">
          <cell r="A355">
            <v>24007151</v>
          </cell>
          <cell r="B355" t="str">
            <v>Retainer</v>
          </cell>
          <cell r="C355" t="str">
            <v>Arms &amp; Blades</v>
          </cell>
          <cell r="D355" t="str">
            <v>GMX130</v>
          </cell>
          <cell r="E355" t="str">
            <v>N/A</v>
          </cell>
          <cell r="F355" t="str">
            <v>3504A</v>
          </cell>
          <cell r="G355" t="str">
            <v>Kenmode</v>
          </cell>
          <cell r="H355">
            <v>35627</v>
          </cell>
          <cell r="I355">
            <v>0.59414</v>
          </cell>
          <cell r="J355" t="str">
            <v>US$</v>
          </cell>
          <cell r="K355">
            <v>500</v>
          </cell>
          <cell r="L355" t="str">
            <v>TN</v>
          </cell>
          <cell r="M355">
            <v>781111</v>
          </cell>
          <cell r="N355" t="str">
            <v>N/I</v>
          </cell>
        </row>
        <row r="356">
          <cell r="A356">
            <v>24007162</v>
          </cell>
          <cell r="B356" t="str">
            <v>Retainer</v>
          </cell>
          <cell r="C356" t="str">
            <v>Arms &amp; Blades</v>
          </cell>
          <cell r="D356" t="str">
            <v>NS/GS</v>
          </cell>
          <cell r="E356" t="str">
            <v>N/A</v>
          </cell>
          <cell r="F356" t="str">
            <v>A2731A</v>
          </cell>
          <cell r="G356" t="str">
            <v>Kenmode</v>
          </cell>
          <cell r="H356">
            <v>35486</v>
          </cell>
          <cell r="I356">
            <v>0.38474999999999998</v>
          </cell>
          <cell r="J356" t="str">
            <v>US$</v>
          </cell>
          <cell r="K356">
            <v>82474</v>
          </cell>
          <cell r="N356" t="str">
            <v>N/I</v>
          </cell>
        </row>
        <row r="357">
          <cell r="A357">
            <v>24007166</v>
          </cell>
          <cell r="B357" t="str">
            <v>Blade Clip</v>
          </cell>
          <cell r="C357" t="str">
            <v>Arms &amp; Blades</v>
          </cell>
          <cell r="D357" t="str">
            <v>NS/GS</v>
          </cell>
          <cell r="E357" t="str">
            <v>N/A</v>
          </cell>
          <cell r="F357" t="str">
            <v>A4354A</v>
          </cell>
          <cell r="G357" t="str">
            <v>PEC</v>
          </cell>
          <cell r="H357">
            <v>35908</v>
          </cell>
          <cell r="I357">
            <v>5.3069999999999999E-2</v>
          </cell>
          <cell r="J357" t="str">
            <v>US$</v>
          </cell>
          <cell r="K357">
            <v>0</v>
          </cell>
          <cell r="L357" t="str">
            <v>RFE</v>
          </cell>
          <cell r="M357" t="str">
            <v>N/A</v>
          </cell>
          <cell r="N357">
            <v>829440</v>
          </cell>
        </row>
        <row r="358">
          <cell r="A358">
            <v>24007167</v>
          </cell>
          <cell r="B358" t="str">
            <v>Retainer</v>
          </cell>
          <cell r="C358" t="str">
            <v>Arms &amp; Blades</v>
          </cell>
          <cell r="D358" t="str">
            <v>Various</v>
          </cell>
          <cell r="E358" t="str">
            <v>N/A</v>
          </cell>
          <cell r="F358" t="str">
            <v>A4269A</v>
          </cell>
          <cell r="G358" t="str">
            <v>Kenmode</v>
          </cell>
          <cell r="H358">
            <v>35964</v>
          </cell>
          <cell r="I358">
            <v>0.34938000000000002</v>
          </cell>
          <cell r="J358" t="str">
            <v>US$</v>
          </cell>
          <cell r="K358">
            <v>10000</v>
          </cell>
          <cell r="L358" t="str">
            <v>RFE</v>
          </cell>
          <cell r="M358" t="str">
            <v>N/A</v>
          </cell>
          <cell r="N358" t="str">
            <v>1000/hr</v>
          </cell>
        </row>
        <row r="359">
          <cell r="A359">
            <v>24007181</v>
          </cell>
          <cell r="B359" t="str">
            <v>Main Bow Strip</v>
          </cell>
          <cell r="C359" t="str">
            <v>Arms &amp; Blades</v>
          </cell>
          <cell r="D359" t="str">
            <v>Curved Blade</v>
          </cell>
          <cell r="E359" t="str">
            <v>RH</v>
          </cell>
          <cell r="F359" t="str">
            <v>4110A</v>
          </cell>
          <cell r="G359" t="str">
            <v>K&amp;K Stamping</v>
          </cell>
          <cell r="H359">
            <v>35758</v>
          </cell>
          <cell r="I359" t="str">
            <v>N/A</v>
          </cell>
          <cell r="J359" t="str">
            <v>US$</v>
          </cell>
          <cell r="K359">
            <v>19780</v>
          </cell>
          <cell r="L359" t="str">
            <v>TN</v>
          </cell>
          <cell r="M359" t="str">
            <v>N/A</v>
          </cell>
          <cell r="N359" t="str">
            <v>N/I</v>
          </cell>
        </row>
        <row r="360">
          <cell r="A360">
            <v>24007182</v>
          </cell>
          <cell r="B360" t="str">
            <v>Secondary Bow Strip</v>
          </cell>
          <cell r="C360" t="str">
            <v>Arms &amp; Blades</v>
          </cell>
          <cell r="D360" t="str">
            <v>Curved Blade</v>
          </cell>
          <cell r="E360" t="str">
            <v>RH</v>
          </cell>
          <cell r="F360" t="str">
            <v>4110A</v>
          </cell>
          <cell r="G360" t="str">
            <v>K&amp;K Stamping</v>
          </cell>
          <cell r="H360">
            <v>35758</v>
          </cell>
          <cell r="I360" t="str">
            <v>N/A</v>
          </cell>
          <cell r="J360" t="str">
            <v>US$</v>
          </cell>
          <cell r="K360">
            <v>15865</v>
          </cell>
          <cell r="L360" t="str">
            <v>TN</v>
          </cell>
          <cell r="M360" t="str">
            <v>N/A</v>
          </cell>
          <cell r="N360" t="str">
            <v>N/I</v>
          </cell>
        </row>
        <row r="361">
          <cell r="A361">
            <v>24007186</v>
          </cell>
          <cell r="B361" t="str">
            <v>Small Liner</v>
          </cell>
          <cell r="C361" t="str">
            <v>Arms &amp; Blades</v>
          </cell>
          <cell r="D361" t="str">
            <v>NS/GS</v>
          </cell>
          <cell r="E361" t="str">
            <v>N/A</v>
          </cell>
          <cell r="F361" t="str">
            <v>A3379A</v>
          </cell>
          <cell r="G361" t="str">
            <v>PEC</v>
          </cell>
          <cell r="H361">
            <v>35572</v>
          </cell>
          <cell r="I361">
            <v>3.669E-2</v>
          </cell>
          <cell r="J361" t="str">
            <v>US$</v>
          </cell>
          <cell r="K361">
            <v>140040</v>
          </cell>
          <cell r="L361" t="str">
            <v>RFE</v>
          </cell>
          <cell r="M361" t="str">
            <v>N/A</v>
          </cell>
          <cell r="N361" t="str">
            <v>N/I</v>
          </cell>
        </row>
        <row r="362">
          <cell r="A362">
            <v>24007256</v>
          </cell>
          <cell r="B362" t="str">
            <v>Rubber tandem</v>
          </cell>
          <cell r="C362" t="str">
            <v>Arms &amp; Blades</v>
          </cell>
          <cell r="D362" t="str">
            <v>430mm</v>
          </cell>
          <cell r="E362" t="str">
            <v>N/A</v>
          </cell>
          <cell r="F362" t="str">
            <v>2165A</v>
          </cell>
          <cell r="G362" t="str">
            <v>N/A</v>
          </cell>
          <cell r="H362">
            <v>35527</v>
          </cell>
          <cell r="I362" t="str">
            <v>No quote</v>
          </cell>
          <cell r="J362">
            <v>0</v>
          </cell>
          <cell r="L362" t="str">
            <v>RFE</v>
          </cell>
          <cell r="M362" t="str">
            <v>N/A</v>
          </cell>
          <cell r="N362" t="str">
            <v>N/I</v>
          </cell>
        </row>
        <row r="363">
          <cell r="A363">
            <v>24007257</v>
          </cell>
          <cell r="B363" t="str">
            <v>Rubber tandem</v>
          </cell>
          <cell r="C363" t="str">
            <v>Arms &amp; Blades</v>
          </cell>
          <cell r="D363" t="str">
            <v>450mm</v>
          </cell>
          <cell r="E363" t="str">
            <v>N/A</v>
          </cell>
          <cell r="F363" t="str">
            <v>2165A</v>
          </cell>
          <cell r="G363" t="str">
            <v>N/A</v>
          </cell>
          <cell r="H363">
            <v>35527</v>
          </cell>
          <cell r="I363" t="str">
            <v>No quote</v>
          </cell>
          <cell r="J363">
            <v>0</v>
          </cell>
          <cell r="L363" t="str">
            <v>RFE</v>
          </cell>
          <cell r="M363" t="str">
            <v>N/A</v>
          </cell>
          <cell r="N363" t="str">
            <v>N/I</v>
          </cell>
        </row>
        <row r="364">
          <cell r="A364">
            <v>24007258</v>
          </cell>
          <cell r="B364" t="str">
            <v>Rubber tandem</v>
          </cell>
          <cell r="C364" t="str">
            <v>Arms &amp; Blades</v>
          </cell>
          <cell r="D364" t="str">
            <v>475mm</v>
          </cell>
          <cell r="E364" t="str">
            <v>N/A</v>
          </cell>
          <cell r="F364" t="str">
            <v>2165A</v>
          </cell>
          <cell r="G364" t="str">
            <v>N/A</v>
          </cell>
          <cell r="H364">
            <v>35527</v>
          </cell>
          <cell r="I364" t="str">
            <v>No quote</v>
          </cell>
          <cell r="J364">
            <v>0</v>
          </cell>
          <cell r="L364" t="str">
            <v>RFE</v>
          </cell>
          <cell r="M364" t="str">
            <v>N/A</v>
          </cell>
          <cell r="N364" t="str">
            <v>N/I</v>
          </cell>
        </row>
        <row r="365">
          <cell r="A365">
            <v>24007259</v>
          </cell>
          <cell r="B365" t="str">
            <v>Rubber tandem</v>
          </cell>
          <cell r="C365" t="str">
            <v>Arms &amp; Blades</v>
          </cell>
          <cell r="D365" t="str">
            <v>500mm</v>
          </cell>
          <cell r="E365" t="str">
            <v>N/A</v>
          </cell>
          <cell r="F365" t="str">
            <v>2165A</v>
          </cell>
          <cell r="G365" t="str">
            <v>N/A</v>
          </cell>
          <cell r="H365">
            <v>35527</v>
          </cell>
          <cell r="I365" t="str">
            <v>No quote</v>
          </cell>
          <cell r="J365">
            <v>0</v>
          </cell>
          <cell r="L365" t="str">
            <v>RFE</v>
          </cell>
          <cell r="M365" t="str">
            <v>N/A</v>
          </cell>
          <cell r="N365" t="str">
            <v>N/I</v>
          </cell>
        </row>
        <row r="366">
          <cell r="A366">
            <v>24007260</v>
          </cell>
          <cell r="B366" t="str">
            <v>Rubber tandem</v>
          </cell>
          <cell r="C366" t="str">
            <v>Arms &amp; Blades</v>
          </cell>
          <cell r="D366" t="str">
            <v>S/T RHD</v>
          </cell>
          <cell r="E366" t="str">
            <v>N/A</v>
          </cell>
          <cell r="F366" t="str">
            <v>3948A</v>
          </cell>
          <cell r="G366" t="str">
            <v>Acushnet</v>
          </cell>
          <cell r="H366">
            <v>35741</v>
          </cell>
          <cell r="I366">
            <v>0.55700000000000005</v>
          </cell>
          <cell r="J366" t="str">
            <v>US$</v>
          </cell>
          <cell r="K366">
            <v>0</v>
          </cell>
          <cell r="L366" t="str">
            <v>RFE</v>
          </cell>
          <cell r="M366" t="str">
            <v>N/A</v>
          </cell>
          <cell r="N366">
            <v>650000</v>
          </cell>
        </row>
        <row r="367">
          <cell r="A367">
            <v>24007261</v>
          </cell>
          <cell r="B367" t="str">
            <v>Rubber tandem</v>
          </cell>
          <cell r="C367" t="str">
            <v>Arms &amp; Blades</v>
          </cell>
          <cell r="D367" t="str">
            <v>530mm</v>
          </cell>
          <cell r="E367" t="str">
            <v>N/A</v>
          </cell>
          <cell r="F367" t="str">
            <v>2165A</v>
          </cell>
          <cell r="G367" t="str">
            <v>N/A</v>
          </cell>
          <cell r="H367">
            <v>35527</v>
          </cell>
          <cell r="I367" t="str">
            <v>No quote</v>
          </cell>
          <cell r="J367">
            <v>0</v>
          </cell>
          <cell r="L367" t="str">
            <v>RFE</v>
          </cell>
          <cell r="M367" t="str">
            <v>N/A</v>
          </cell>
          <cell r="N367" t="str">
            <v>N/I</v>
          </cell>
        </row>
        <row r="368">
          <cell r="A368">
            <v>24007262</v>
          </cell>
          <cell r="B368" t="str">
            <v>Rubber tandem</v>
          </cell>
          <cell r="C368" t="str">
            <v>Arms &amp; Blades</v>
          </cell>
          <cell r="D368" t="str">
            <v>550mm</v>
          </cell>
          <cell r="E368" t="str">
            <v>N/A</v>
          </cell>
          <cell r="F368" t="str">
            <v>2165A</v>
          </cell>
          <cell r="G368" t="str">
            <v>N/A</v>
          </cell>
          <cell r="H368">
            <v>35527</v>
          </cell>
          <cell r="I368" t="str">
            <v>No quote</v>
          </cell>
          <cell r="J368">
            <v>0</v>
          </cell>
          <cell r="L368" t="str">
            <v>RFE</v>
          </cell>
          <cell r="M368" t="str">
            <v>N/A</v>
          </cell>
          <cell r="N368" t="str">
            <v>N/I</v>
          </cell>
        </row>
        <row r="369">
          <cell r="A369">
            <v>24007263</v>
          </cell>
          <cell r="B369" t="str">
            <v>Rubber tandem</v>
          </cell>
          <cell r="C369" t="str">
            <v>Arms &amp; Blades</v>
          </cell>
          <cell r="D369" t="str">
            <v>565mm</v>
          </cell>
          <cell r="E369" t="str">
            <v>N/A</v>
          </cell>
          <cell r="F369" t="str">
            <v>2165A</v>
          </cell>
          <cell r="G369" t="str">
            <v>N/A</v>
          </cell>
          <cell r="H369">
            <v>35527</v>
          </cell>
          <cell r="I369" t="str">
            <v>No quote</v>
          </cell>
          <cell r="J369">
            <v>0</v>
          </cell>
          <cell r="L369" t="str">
            <v>RFE</v>
          </cell>
          <cell r="M369" t="str">
            <v>N/A</v>
          </cell>
          <cell r="N369" t="str">
            <v>N/I</v>
          </cell>
        </row>
        <row r="370">
          <cell r="A370">
            <v>24007264</v>
          </cell>
          <cell r="B370" t="str">
            <v>Rubber tandem</v>
          </cell>
          <cell r="C370" t="str">
            <v>Arms &amp; Blades</v>
          </cell>
          <cell r="D370" t="str">
            <v>600mm</v>
          </cell>
          <cell r="E370" t="str">
            <v>N/A</v>
          </cell>
          <cell r="F370" t="str">
            <v>2165A</v>
          </cell>
          <cell r="G370" t="str">
            <v>N/A</v>
          </cell>
          <cell r="H370">
            <v>35527</v>
          </cell>
          <cell r="I370" t="str">
            <v>No quote</v>
          </cell>
          <cell r="J370">
            <v>0</v>
          </cell>
          <cell r="L370" t="str">
            <v>RFE</v>
          </cell>
          <cell r="M370" t="str">
            <v>N/A</v>
          </cell>
          <cell r="N370" t="str">
            <v>N/I</v>
          </cell>
        </row>
        <row r="371">
          <cell r="A371">
            <v>24007268</v>
          </cell>
          <cell r="B371" t="str">
            <v>Mounting Head</v>
          </cell>
          <cell r="C371" t="str">
            <v>Arms &amp; Blades</v>
          </cell>
          <cell r="D371" t="str">
            <v>ZQ Stamped</v>
          </cell>
          <cell r="E371" t="str">
            <v>DS</v>
          </cell>
          <cell r="F371" t="str">
            <v>1600-245</v>
          </cell>
          <cell r="G371" t="str">
            <v>Snyder</v>
          </cell>
          <cell r="H371">
            <v>35948</v>
          </cell>
          <cell r="I371">
            <v>0.9</v>
          </cell>
          <cell r="J371" t="str">
            <v>US$</v>
          </cell>
          <cell r="K371">
            <v>60000</v>
          </cell>
          <cell r="L371" t="str">
            <v>RFE</v>
          </cell>
          <cell r="M371" t="str">
            <v>N/A</v>
          </cell>
          <cell r="N371" t="str">
            <v>N/I</v>
          </cell>
        </row>
        <row r="372">
          <cell r="A372">
            <v>24007471</v>
          </cell>
          <cell r="B372" t="str">
            <v>Retainer</v>
          </cell>
          <cell r="C372" t="str">
            <v>Arms &amp; Blades</v>
          </cell>
          <cell r="D372" t="str">
            <v>F24</v>
          </cell>
          <cell r="E372" t="str">
            <v>N/A</v>
          </cell>
          <cell r="F372" t="str">
            <v>A2300A</v>
          </cell>
          <cell r="G372" t="str">
            <v>TBD</v>
          </cell>
          <cell r="H372">
            <v>35401</v>
          </cell>
          <cell r="I372">
            <v>0.42649999999999999</v>
          </cell>
          <cell r="J372" t="str">
            <v>US$</v>
          </cell>
          <cell r="K372">
            <v>82474</v>
          </cell>
          <cell r="N372" t="str">
            <v>N/I</v>
          </cell>
        </row>
        <row r="373">
          <cell r="A373">
            <v>24007472</v>
          </cell>
          <cell r="B373" t="str">
            <v>Retainer</v>
          </cell>
          <cell r="C373" t="str">
            <v>Arms &amp; Blades</v>
          </cell>
          <cell r="D373" t="str">
            <v>FN74</v>
          </cell>
          <cell r="E373" t="str">
            <v>N/A</v>
          </cell>
          <cell r="F373" t="str">
            <v>A2300A</v>
          </cell>
          <cell r="G373" t="str">
            <v>TBD</v>
          </cell>
          <cell r="H373">
            <v>35401</v>
          </cell>
          <cell r="I373">
            <v>0.48520000000000002</v>
          </cell>
          <cell r="J373" t="str">
            <v>US$</v>
          </cell>
          <cell r="K373">
            <v>4200</v>
          </cell>
          <cell r="N373" t="str">
            <v>N/I</v>
          </cell>
        </row>
        <row r="374">
          <cell r="A374">
            <v>24007476</v>
          </cell>
          <cell r="B374" t="str">
            <v>Retainer</v>
          </cell>
          <cell r="C374" t="str">
            <v>Arms &amp; Blades</v>
          </cell>
          <cell r="D374" t="str">
            <v>Various</v>
          </cell>
          <cell r="E374" t="str">
            <v>N/A</v>
          </cell>
          <cell r="F374" t="str">
            <v>3984A</v>
          </cell>
          <cell r="G374" t="str">
            <v>Kenmode</v>
          </cell>
          <cell r="H374">
            <v>35688</v>
          </cell>
          <cell r="I374">
            <v>0.45014999999999999</v>
          </cell>
          <cell r="J374" t="str">
            <v>US$</v>
          </cell>
          <cell r="K374">
            <v>15000</v>
          </cell>
          <cell r="L374" t="str">
            <v>RFE</v>
          </cell>
          <cell r="M374" t="str">
            <v>N/A</v>
          </cell>
          <cell r="N374" t="str">
            <v>N/I</v>
          </cell>
        </row>
        <row r="375">
          <cell r="A375">
            <v>24007477</v>
          </cell>
          <cell r="B375" t="str">
            <v>Retainer</v>
          </cell>
          <cell r="C375" t="str">
            <v>Arms &amp; Blades</v>
          </cell>
          <cell r="D375" t="str">
            <v>Various</v>
          </cell>
          <cell r="E375" t="str">
            <v>N/A</v>
          </cell>
          <cell r="F375" t="str">
            <v>A3769A</v>
          </cell>
          <cell r="G375" t="str">
            <v>Kenmode</v>
          </cell>
          <cell r="H375">
            <v>35974</v>
          </cell>
          <cell r="I375">
            <v>0.42104999999999998</v>
          </cell>
          <cell r="J375" t="str">
            <v>US$</v>
          </cell>
          <cell r="K375">
            <v>4475</v>
          </cell>
          <cell r="L375" t="str">
            <v>TN</v>
          </cell>
          <cell r="M375">
            <v>925641</v>
          </cell>
          <cell r="N375" t="str">
            <v>1200/hr</v>
          </cell>
        </row>
        <row r="376">
          <cell r="A376">
            <v>24007511</v>
          </cell>
          <cell r="B376" t="str">
            <v>Instruction Sheet</v>
          </cell>
          <cell r="C376" t="str">
            <v>Arms &amp; Blades</v>
          </cell>
          <cell r="D376" t="str">
            <v>Saturn</v>
          </cell>
          <cell r="E376" t="str">
            <v>N/A</v>
          </cell>
          <cell r="F376" t="str">
            <v>3127A</v>
          </cell>
          <cell r="G376" t="str">
            <v>Conolly Printing</v>
          </cell>
          <cell r="H376">
            <v>35436</v>
          </cell>
          <cell r="I376">
            <v>1.9300000000000001E-2</v>
          </cell>
          <cell r="J376" t="str">
            <v>US$</v>
          </cell>
          <cell r="N376" t="str">
            <v>N/I</v>
          </cell>
        </row>
        <row r="377">
          <cell r="A377">
            <v>24007522</v>
          </cell>
          <cell r="B377" t="str">
            <v>Mounting Head</v>
          </cell>
          <cell r="C377" t="str">
            <v>Arms &amp; Blades</v>
          </cell>
          <cell r="D377" t="str">
            <v>JR-RHD</v>
          </cell>
          <cell r="E377" t="str">
            <v>DS</v>
          </cell>
          <cell r="F377" t="str">
            <v>1600-200</v>
          </cell>
          <cell r="G377" t="str">
            <v>Port City</v>
          </cell>
          <cell r="H377">
            <v>35683</v>
          </cell>
          <cell r="I377">
            <v>1.25</v>
          </cell>
          <cell r="J377" t="str">
            <v>US$</v>
          </cell>
          <cell r="K377">
            <v>43600</v>
          </cell>
          <cell r="L377" t="str">
            <v>RFE</v>
          </cell>
          <cell r="N377" t="str">
            <v>N/I</v>
          </cell>
        </row>
        <row r="378">
          <cell r="A378">
            <v>24007523</v>
          </cell>
          <cell r="B378" t="str">
            <v>Mounting Head</v>
          </cell>
          <cell r="C378" t="str">
            <v>Arms &amp; Blades</v>
          </cell>
          <cell r="D378" t="str">
            <v>JR-RHD</v>
          </cell>
          <cell r="E378" t="str">
            <v>PS</v>
          </cell>
          <cell r="F378" t="str">
            <v>1600-200</v>
          </cell>
          <cell r="G378" t="str">
            <v>Port City</v>
          </cell>
          <cell r="H378">
            <v>35683</v>
          </cell>
          <cell r="I378">
            <v>1.25</v>
          </cell>
          <cell r="J378" t="str">
            <v>US$</v>
          </cell>
          <cell r="K378">
            <v>43600</v>
          </cell>
          <cell r="L378" t="str">
            <v>RFE</v>
          </cell>
          <cell r="N378" t="str">
            <v>N/I</v>
          </cell>
        </row>
        <row r="379">
          <cell r="A379">
            <v>24007524</v>
          </cell>
          <cell r="B379" t="str">
            <v>Cap</v>
          </cell>
          <cell r="C379" t="str">
            <v>Arms &amp; Blades</v>
          </cell>
          <cell r="D379" t="str">
            <v>JR</v>
          </cell>
          <cell r="E379" t="str">
            <v>N/A</v>
          </cell>
          <cell r="F379" t="str">
            <v>1600-157</v>
          </cell>
          <cell r="G379" t="str">
            <v>Webster Plastics</v>
          </cell>
          <cell r="H379">
            <v>35488</v>
          </cell>
          <cell r="I379">
            <v>0.161</v>
          </cell>
          <cell r="J379" t="str">
            <v>US$</v>
          </cell>
          <cell r="K379">
            <v>38350</v>
          </cell>
          <cell r="N379" t="str">
            <v>N/I</v>
          </cell>
        </row>
        <row r="380">
          <cell r="A380">
            <v>24009787</v>
          </cell>
          <cell r="B380" t="str">
            <v>Mounting Head</v>
          </cell>
          <cell r="C380" t="str">
            <v>Arms &amp; Blades</v>
          </cell>
          <cell r="D380" t="str">
            <v>ST24</v>
          </cell>
          <cell r="E380" t="str">
            <v>LH</v>
          </cell>
          <cell r="F380" t="str">
            <v>A4501A</v>
          </cell>
          <cell r="G380" t="str">
            <v>Port City</v>
          </cell>
          <cell r="H380">
            <v>35800</v>
          </cell>
          <cell r="I380">
            <v>1.55</v>
          </cell>
          <cell r="J380" t="str">
            <v>US$</v>
          </cell>
          <cell r="K380">
            <v>148600</v>
          </cell>
          <cell r="L380" t="str">
            <v>RFE</v>
          </cell>
          <cell r="M380" t="str">
            <v>N/A</v>
          </cell>
          <cell r="N380" t="str">
            <v>150/hr</v>
          </cell>
        </row>
        <row r="381">
          <cell r="A381">
            <v>24009788</v>
          </cell>
          <cell r="B381" t="str">
            <v>Mounting Head</v>
          </cell>
          <cell r="C381" t="str">
            <v>Arms &amp; Blades</v>
          </cell>
          <cell r="D381" t="str">
            <v>ST24</v>
          </cell>
          <cell r="E381" t="str">
            <v>RH</v>
          </cell>
          <cell r="F381" t="str">
            <v>A4501A</v>
          </cell>
          <cell r="G381" t="str">
            <v>Port City</v>
          </cell>
          <cell r="H381">
            <v>35825</v>
          </cell>
          <cell r="I381">
            <v>1.55</v>
          </cell>
          <cell r="J381" t="str">
            <v>US$</v>
          </cell>
          <cell r="K381">
            <v>135300</v>
          </cell>
          <cell r="L381" t="str">
            <v>RFE</v>
          </cell>
          <cell r="M381" t="str">
            <v>N/A</v>
          </cell>
          <cell r="N381" t="str">
            <v>150/hr</v>
          </cell>
        </row>
        <row r="382">
          <cell r="A382">
            <v>24009789</v>
          </cell>
          <cell r="B382" t="str">
            <v>Arm Rod</v>
          </cell>
          <cell r="C382" t="str">
            <v>Arms &amp; Blades</v>
          </cell>
          <cell r="D382" t="str">
            <v>ST24</v>
          </cell>
          <cell r="E382" t="str">
            <v>LH</v>
          </cell>
          <cell r="F382" t="str">
            <v>A4501A</v>
          </cell>
          <cell r="G382" t="str">
            <v>K&amp;K Stamping</v>
          </cell>
          <cell r="H382">
            <v>35920</v>
          </cell>
          <cell r="I382" t="str">
            <v>no quote</v>
          </cell>
          <cell r="J382" t="str">
            <v>US$</v>
          </cell>
          <cell r="K382">
            <v>0</v>
          </cell>
          <cell r="L382" t="str">
            <v>TN</v>
          </cell>
          <cell r="M382" t="str">
            <v>N/A</v>
          </cell>
          <cell r="N382" t="str">
            <v>N/I</v>
          </cell>
        </row>
        <row r="383">
          <cell r="A383">
            <v>24009790</v>
          </cell>
          <cell r="B383" t="str">
            <v>Arm Rod</v>
          </cell>
          <cell r="C383" t="str">
            <v>Arms &amp; Blades</v>
          </cell>
          <cell r="D383" t="str">
            <v>ST24</v>
          </cell>
          <cell r="E383" t="str">
            <v>RH</v>
          </cell>
          <cell r="F383" t="str">
            <v>A4501A</v>
          </cell>
          <cell r="G383" t="str">
            <v>K&amp;K Stamping</v>
          </cell>
          <cell r="H383">
            <v>35920</v>
          </cell>
          <cell r="I383" t="str">
            <v>no quote</v>
          </cell>
          <cell r="J383" t="str">
            <v>US$</v>
          </cell>
          <cell r="K383">
            <v>0</v>
          </cell>
          <cell r="L383" t="str">
            <v>TN</v>
          </cell>
          <cell r="M383" t="str">
            <v>N/A</v>
          </cell>
          <cell r="N383" t="str">
            <v>N/I</v>
          </cell>
        </row>
        <row r="384">
          <cell r="A384">
            <v>24009804</v>
          </cell>
          <cell r="B384" t="str">
            <v>Mounting Head</v>
          </cell>
          <cell r="C384" t="str">
            <v>Arms &amp; Blades</v>
          </cell>
          <cell r="D384" t="str">
            <v>Win126</v>
          </cell>
          <cell r="E384" t="str">
            <v>Rear</v>
          </cell>
          <cell r="F384" t="str">
            <v>1610-02</v>
          </cell>
          <cell r="G384" t="str">
            <v>TBD</v>
          </cell>
          <cell r="H384">
            <v>35506</v>
          </cell>
          <cell r="I384">
            <v>0.71819999999999995</v>
          </cell>
          <cell r="J384" t="str">
            <v>US$</v>
          </cell>
          <cell r="K384">
            <v>85100</v>
          </cell>
          <cell r="N384" t="str">
            <v>N/I</v>
          </cell>
        </row>
        <row r="385">
          <cell r="A385">
            <v>24009805</v>
          </cell>
          <cell r="B385" t="str">
            <v>Cap</v>
          </cell>
          <cell r="C385" t="str">
            <v>Arms &amp; Blades</v>
          </cell>
          <cell r="D385" t="str">
            <v>Win126</v>
          </cell>
          <cell r="F385" t="str">
            <v>A3414A</v>
          </cell>
          <cell r="G385" t="str">
            <v>Advent</v>
          </cell>
          <cell r="H385">
            <v>35632</v>
          </cell>
          <cell r="I385">
            <v>0.10150000000000001</v>
          </cell>
          <cell r="J385" t="str">
            <v>US$</v>
          </cell>
          <cell r="K385">
            <v>49500</v>
          </cell>
          <cell r="N385" t="str">
            <v>N/I</v>
          </cell>
        </row>
        <row r="386">
          <cell r="A386">
            <v>24009806</v>
          </cell>
          <cell r="B386" t="str">
            <v>Arm Rod</v>
          </cell>
          <cell r="C386" t="str">
            <v>Arms &amp; Blades</v>
          </cell>
          <cell r="D386" t="str">
            <v>Win126</v>
          </cell>
          <cell r="E386" t="str">
            <v>Rear</v>
          </cell>
          <cell r="F386" t="str">
            <v>1610-02</v>
          </cell>
          <cell r="G386" t="str">
            <v>K&amp;K Stamping</v>
          </cell>
          <cell r="H386">
            <v>35506</v>
          </cell>
          <cell r="I386">
            <v>0.44519999999999998</v>
          </cell>
          <cell r="J386" t="str">
            <v>US$</v>
          </cell>
          <cell r="K386">
            <v>18000</v>
          </cell>
          <cell r="N386" t="str">
            <v>N/I</v>
          </cell>
        </row>
        <row r="387">
          <cell r="A387">
            <v>24009809</v>
          </cell>
          <cell r="B387" t="str">
            <v>Arm Assy</v>
          </cell>
          <cell r="C387" t="str">
            <v>Arms &amp; Blades</v>
          </cell>
          <cell r="D387" t="str">
            <v>Various</v>
          </cell>
          <cell r="E387" t="str">
            <v>Rear</v>
          </cell>
          <cell r="F387" t="str">
            <v>1610-02</v>
          </cell>
          <cell r="G387" t="str">
            <v>ANCO</v>
          </cell>
          <cell r="H387">
            <v>35468</v>
          </cell>
          <cell r="I387">
            <v>2.9</v>
          </cell>
          <cell r="J387" t="str">
            <v>US$</v>
          </cell>
          <cell r="K387">
            <v>206000</v>
          </cell>
          <cell r="N387" t="str">
            <v>N/I</v>
          </cell>
        </row>
        <row r="388">
          <cell r="A388">
            <v>24009837</v>
          </cell>
          <cell r="B388" t="str">
            <v>Retainer</v>
          </cell>
          <cell r="C388" t="str">
            <v>Arms &amp; Blades</v>
          </cell>
          <cell r="D388" t="str">
            <v>GMT800 Stamped</v>
          </cell>
          <cell r="E388" t="str">
            <v>N/A</v>
          </cell>
          <cell r="F388" t="str">
            <v>1607-06</v>
          </cell>
          <cell r="G388" t="str">
            <v>Kenmode</v>
          </cell>
          <cell r="H388">
            <v>35487</v>
          </cell>
          <cell r="I388">
            <v>0.38791999999999999</v>
          </cell>
          <cell r="J388" t="str">
            <v>US$</v>
          </cell>
          <cell r="K388">
            <v>89000</v>
          </cell>
          <cell r="N388" t="str">
            <v>N/I</v>
          </cell>
        </row>
        <row r="389">
          <cell r="A389">
            <v>24009851</v>
          </cell>
          <cell r="B389" t="str">
            <v>Blade assy</v>
          </cell>
          <cell r="C389" t="str">
            <v>Arms &amp; Blades</v>
          </cell>
          <cell r="D389" t="str">
            <v>GMT800</v>
          </cell>
          <cell r="E389" t="str">
            <v>Rear</v>
          </cell>
          <cell r="F389" t="str">
            <v>1611-047</v>
          </cell>
          <cell r="G389" t="str">
            <v>Anco</v>
          </cell>
          <cell r="H389">
            <v>35499</v>
          </cell>
          <cell r="I389">
            <v>1.94</v>
          </cell>
          <cell r="J389" t="str">
            <v>US$</v>
          </cell>
          <cell r="K389">
            <v>0</v>
          </cell>
          <cell r="L389" t="str">
            <v>RFE</v>
          </cell>
          <cell r="M389" t="str">
            <v>N/A</v>
          </cell>
          <cell r="N389" t="str">
            <v>N/I</v>
          </cell>
        </row>
        <row r="390">
          <cell r="A390">
            <v>24009852</v>
          </cell>
          <cell r="B390" t="str">
            <v>Main Bow Strip</v>
          </cell>
          <cell r="C390" t="str">
            <v>Arms &amp; Blades</v>
          </cell>
          <cell r="D390" t="str">
            <v>400mm</v>
          </cell>
          <cell r="E390" t="str">
            <v>N/A</v>
          </cell>
          <cell r="F390" t="str">
            <v>A2703A</v>
          </cell>
          <cell r="G390" t="str">
            <v>K&amp;K Stamping</v>
          </cell>
          <cell r="H390">
            <v>35578</v>
          </cell>
          <cell r="I390">
            <v>2.4500000000000002</v>
          </cell>
          <cell r="J390" t="str">
            <v>US$</v>
          </cell>
          <cell r="K390">
            <v>105900</v>
          </cell>
          <cell r="L390" t="str">
            <v>RFE</v>
          </cell>
          <cell r="M390" t="str">
            <v>N/A</v>
          </cell>
          <cell r="N390" t="str">
            <v>N/I</v>
          </cell>
        </row>
        <row r="391">
          <cell r="A391">
            <v>24009853</v>
          </cell>
          <cell r="B391" t="str">
            <v>Main Bow Strip</v>
          </cell>
          <cell r="C391" t="str">
            <v>Arms &amp; Blades</v>
          </cell>
          <cell r="D391" t="str">
            <v>Various</v>
          </cell>
          <cell r="E391" t="str">
            <v>N/A</v>
          </cell>
          <cell r="F391" t="str">
            <v>3989A</v>
          </cell>
          <cell r="G391" t="str">
            <v>K&amp;K Stamping</v>
          </cell>
          <cell r="H391">
            <v>35727</v>
          </cell>
          <cell r="I391">
            <v>2.4</v>
          </cell>
          <cell r="J391" t="str">
            <v>US$</v>
          </cell>
          <cell r="K391">
            <v>0</v>
          </cell>
          <cell r="L391" t="str">
            <v>RFE</v>
          </cell>
          <cell r="M391" t="str">
            <v>N/A</v>
          </cell>
          <cell r="N391" t="str">
            <v>N/I</v>
          </cell>
        </row>
        <row r="392">
          <cell r="A392">
            <v>24010003</v>
          </cell>
          <cell r="B392" t="str">
            <v>Mounting Head</v>
          </cell>
          <cell r="C392" t="str">
            <v>Arms &amp; Blades</v>
          </cell>
          <cell r="D392" t="str">
            <v>GMX 160 Stamped</v>
          </cell>
          <cell r="E392" t="str">
            <v>LH</v>
          </cell>
          <cell r="G392" t="str">
            <v>N/A</v>
          </cell>
          <cell r="I392" t="str">
            <v>no quote-too big</v>
          </cell>
          <cell r="J392" t="str">
            <v>US$</v>
          </cell>
          <cell r="N392" t="str">
            <v>N/I</v>
          </cell>
        </row>
        <row r="393">
          <cell r="A393">
            <v>24010004</v>
          </cell>
          <cell r="B393" t="str">
            <v>Mounting Head</v>
          </cell>
          <cell r="C393" t="str">
            <v>Arms &amp; Blades</v>
          </cell>
          <cell r="D393" t="str">
            <v>GMX 160 Stamped</v>
          </cell>
          <cell r="E393" t="str">
            <v>RH</v>
          </cell>
          <cell r="G393" t="str">
            <v>N/A</v>
          </cell>
          <cell r="I393" t="str">
            <v>no quote-too big</v>
          </cell>
          <cell r="J393" t="str">
            <v>US$</v>
          </cell>
          <cell r="N393" t="str">
            <v>N/I</v>
          </cell>
        </row>
        <row r="394">
          <cell r="A394">
            <v>24010012</v>
          </cell>
          <cell r="B394" t="str">
            <v>Retainer</v>
          </cell>
          <cell r="C394" t="str">
            <v>Arms &amp; Blades</v>
          </cell>
          <cell r="D394" t="str">
            <v>160/220/310</v>
          </cell>
          <cell r="E394" t="str">
            <v>RH</v>
          </cell>
          <cell r="F394" t="str">
            <v>1648-02</v>
          </cell>
          <cell r="G394" t="str">
            <v>Kenmode</v>
          </cell>
          <cell r="H394">
            <v>35454</v>
          </cell>
          <cell r="I394">
            <v>0.51</v>
          </cell>
          <cell r="J394" t="str">
            <v>US$</v>
          </cell>
          <cell r="K394">
            <v>95000</v>
          </cell>
          <cell r="N394" t="str">
            <v>N/I</v>
          </cell>
        </row>
        <row r="395">
          <cell r="A395">
            <v>24010013</v>
          </cell>
          <cell r="B395" t="str">
            <v>Retainer</v>
          </cell>
          <cell r="C395" t="str">
            <v>Arms &amp; Blades</v>
          </cell>
          <cell r="D395" t="str">
            <v>160/220/310</v>
          </cell>
          <cell r="E395" t="str">
            <v>LH</v>
          </cell>
          <cell r="F395" t="str">
            <v>1648-02</v>
          </cell>
          <cell r="G395" t="str">
            <v>Kenmode</v>
          </cell>
          <cell r="H395">
            <v>35454</v>
          </cell>
          <cell r="I395">
            <v>0.34878999999999999</v>
          </cell>
          <cell r="J395" t="str">
            <v>US$</v>
          </cell>
          <cell r="K395">
            <v>90000</v>
          </cell>
          <cell r="N395" t="str">
            <v>N/I</v>
          </cell>
        </row>
        <row r="396">
          <cell r="A396">
            <v>24010137</v>
          </cell>
          <cell r="B396" t="str">
            <v>Pin-small</v>
          </cell>
          <cell r="C396" t="str">
            <v>Arms &amp; Blades</v>
          </cell>
          <cell r="D396" t="str">
            <v>Various</v>
          </cell>
          <cell r="E396" t="str">
            <v>N/A</v>
          </cell>
          <cell r="F396" t="str">
            <v>A3893A</v>
          </cell>
          <cell r="G396" t="str">
            <v>INA Bearing</v>
          </cell>
          <cell r="H396">
            <v>35914</v>
          </cell>
          <cell r="I396">
            <v>1.2999999999999999E-2</v>
          </cell>
          <cell r="J396" t="str">
            <v>US$</v>
          </cell>
          <cell r="K396">
            <v>0</v>
          </cell>
          <cell r="L396" t="str">
            <v>RFE</v>
          </cell>
          <cell r="M396" t="str">
            <v>N/A</v>
          </cell>
          <cell r="N396">
            <v>80000</v>
          </cell>
        </row>
        <row r="397">
          <cell r="A397">
            <v>24010138</v>
          </cell>
          <cell r="B397" t="str">
            <v>Pin-large</v>
          </cell>
          <cell r="C397" t="str">
            <v>Arms &amp; Blades</v>
          </cell>
          <cell r="D397" t="str">
            <v>Various</v>
          </cell>
          <cell r="E397" t="str">
            <v>N/A</v>
          </cell>
          <cell r="F397" t="str">
            <v>A3893A</v>
          </cell>
          <cell r="G397" t="str">
            <v>INA Bearing</v>
          </cell>
          <cell r="H397">
            <v>35914</v>
          </cell>
          <cell r="I397">
            <v>1.4E-2</v>
          </cell>
          <cell r="J397" t="str">
            <v>US$</v>
          </cell>
          <cell r="K397">
            <v>0</v>
          </cell>
          <cell r="L397" t="str">
            <v>RFE</v>
          </cell>
          <cell r="M397" t="str">
            <v>N/A</v>
          </cell>
          <cell r="N397">
            <v>80000</v>
          </cell>
        </row>
        <row r="398">
          <cell r="A398">
            <v>24010318</v>
          </cell>
          <cell r="B398" t="str">
            <v>Mounting Head</v>
          </cell>
          <cell r="C398" t="str">
            <v>Arms &amp; Blades</v>
          </cell>
          <cell r="D398" t="str">
            <v>GMT800</v>
          </cell>
          <cell r="E398" t="str">
            <v>Rear</v>
          </cell>
          <cell r="F398" t="str">
            <v>1611-04</v>
          </cell>
          <cell r="G398" t="str">
            <v>Armada</v>
          </cell>
          <cell r="H398">
            <v>35527</v>
          </cell>
          <cell r="I398">
            <v>0.81</v>
          </cell>
          <cell r="J398" t="str">
            <v>US$</v>
          </cell>
          <cell r="K398">
            <v>67250</v>
          </cell>
          <cell r="N398" t="str">
            <v>N/I</v>
          </cell>
        </row>
        <row r="399">
          <cell r="A399">
            <v>24010319</v>
          </cell>
          <cell r="B399" t="str">
            <v>Retainer</v>
          </cell>
          <cell r="C399" t="str">
            <v>Arms &amp; Blades</v>
          </cell>
          <cell r="D399" t="str">
            <v>GMT800</v>
          </cell>
          <cell r="E399" t="str">
            <v>Rear</v>
          </cell>
          <cell r="F399" t="str">
            <v>1611-04</v>
          </cell>
          <cell r="G399" t="str">
            <v>Kenmode</v>
          </cell>
          <cell r="H399">
            <v>35536</v>
          </cell>
          <cell r="I399">
            <v>0.98189099999999996</v>
          </cell>
          <cell r="J399" t="str">
            <v>US$</v>
          </cell>
          <cell r="K399">
            <v>42500</v>
          </cell>
          <cell r="N399" t="str">
            <v>N/I</v>
          </cell>
        </row>
        <row r="400">
          <cell r="A400">
            <v>24010320</v>
          </cell>
          <cell r="B400" t="str">
            <v>Arm Rod</v>
          </cell>
          <cell r="C400" t="str">
            <v>Arms &amp; Blades</v>
          </cell>
          <cell r="D400" t="str">
            <v>GMT800</v>
          </cell>
          <cell r="E400" t="str">
            <v>Rear</v>
          </cell>
          <cell r="F400" t="str">
            <v>1611-04</v>
          </cell>
          <cell r="G400" t="str">
            <v>K&amp;K Stamping</v>
          </cell>
          <cell r="H400">
            <v>35536</v>
          </cell>
          <cell r="I400">
            <v>0.81379999999999997</v>
          </cell>
          <cell r="J400" t="str">
            <v>US$</v>
          </cell>
          <cell r="K400">
            <v>12850</v>
          </cell>
          <cell r="N400" t="str">
            <v>N/I</v>
          </cell>
        </row>
        <row r="401">
          <cell r="A401">
            <v>24010321</v>
          </cell>
          <cell r="B401" t="str">
            <v>Park Finger</v>
          </cell>
          <cell r="C401" t="str">
            <v>Arms &amp; Blades</v>
          </cell>
          <cell r="D401" t="str">
            <v>GMT800</v>
          </cell>
          <cell r="E401" t="str">
            <v>Rear</v>
          </cell>
          <cell r="F401" t="str">
            <v>1611-04</v>
          </cell>
          <cell r="G401" t="str">
            <v>TBD</v>
          </cell>
          <cell r="H401">
            <v>35562</v>
          </cell>
          <cell r="I401">
            <v>0.26939999999999997</v>
          </cell>
          <cell r="J401" t="str">
            <v>US$</v>
          </cell>
          <cell r="K401">
            <v>26400</v>
          </cell>
          <cell r="N401" t="str">
            <v>N/I</v>
          </cell>
        </row>
        <row r="402">
          <cell r="A402">
            <v>24010323</v>
          </cell>
          <cell r="B402" t="str">
            <v>Cap</v>
          </cell>
          <cell r="C402" t="str">
            <v>Arms &amp; Blades</v>
          </cell>
          <cell r="D402" t="str">
            <v>GMT800</v>
          </cell>
          <cell r="E402" t="str">
            <v>Rear</v>
          </cell>
          <cell r="F402" t="str">
            <v>1611-04</v>
          </cell>
          <cell r="G402" t="str">
            <v>GW Plastics</v>
          </cell>
          <cell r="H402">
            <v>35562</v>
          </cell>
          <cell r="I402">
            <v>0.36198000000000002</v>
          </cell>
          <cell r="J402" t="str">
            <v>US$</v>
          </cell>
          <cell r="K402">
            <v>59836</v>
          </cell>
          <cell r="N402" t="str">
            <v>N/I</v>
          </cell>
        </row>
        <row r="403">
          <cell r="A403">
            <v>24010395</v>
          </cell>
          <cell r="B403" t="str">
            <v>Mounting Head</v>
          </cell>
          <cell r="C403" t="str">
            <v>Arms &amp; Blades</v>
          </cell>
          <cell r="D403" t="str">
            <v>GMX270</v>
          </cell>
          <cell r="E403" t="str">
            <v>DS</v>
          </cell>
          <cell r="F403" t="str">
            <v>3199A</v>
          </cell>
          <cell r="G403" t="str">
            <v>Amexcast</v>
          </cell>
          <cell r="H403">
            <v>35633</v>
          </cell>
          <cell r="I403">
            <v>0.92220000000000002</v>
          </cell>
          <cell r="J403" t="str">
            <v>US$</v>
          </cell>
          <cell r="K403">
            <v>52450</v>
          </cell>
          <cell r="L403" t="str">
            <v>RFE</v>
          </cell>
          <cell r="M403" t="str">
            <v>N/A</v>
          </cell>
          <cell r="N403" t="str">
            <v>N/I</v>
          </cell>
        </row>
        <row r="404">
          <cell r="A404">
            <v>24010396</v>
          </cell>
          <cell r="B404" t="str">
            <v>Mounting Head</v>
          </cell>
          <cell r="C404" t="str">
            <v>Arms &amp; Blades</v>
          </cell>
          <cell r="D404" t="str">
            <v>GMX270</v>
          </cell>
          <cell r="E404" t="str">
            <v>PS</v>
          </cell>
          <cell r="F404" t="str">
            <v>3199A</v>
          </cell>
          <cell r="G404" t="str">
            <v>Amexcast</v>
          </cell>
          <cell r="H404">
            <v>35633</v>
          </cell>
          <cell r="I404">
            <v>0.81040000000000001</v>
          </cell>
          <cell r="J404" t="str">
            <v>US$</v>
          </cell>
          <cell r="K404">
            <v>49100</v>
          </cell>
          <cell r="L404" t="str">
            <v>RFE</v>
          </cell>
          <cell r="M404" t="str">
            <v>N/A</v>
          </cell>
          <cell r="N404" t="str">
            <v>N/I</v>
          </cell>
        </row>
        <row r="405">
          <cell r="A405">
            <v>24011024</v>
          </cell>
          <cell r="B405" t="str">
            <v>Rubber tandem</v>
          </cell>
          <cell r="C405" t="str">
            <v>Arms &amp; Blades</v>
          </cell>
          <cell r="D405" t="str">
            <v>400mm</v>
          </cell>
          <cell r="E405" t="str">
            <v>N/A</v>
          </cell>
          <cell r="F405" t="str">
            <v>A4377A</v>
          </cell>
          <cell r="G405" t="str">
            <v>Acushnet</v>
          </cell>
          <cell r="H405">
            <v>35850</v>
          </cell>
          <cell r="I405">
            <v>0.46</v>
          </cell>
          <cell r="J405" t="str">
            <v>US$</v>
          </cell>
          <cell r="K405">
            <v>2660</v>
          </cell>
          <cell r="L405" t="str">
            <v>TN</v>
          </cell>
          <cell r="M405">
            <v>790018</v>
          </cell>
          <cell r="N405" t="str">
            <v>N/I</v>
          </cell>
        </row>
        <row r="406">
          <cell r="A406">
            <v>24011247</v>
          </cell>
          <cell r="B406" t="str">
            <v>Retainer</v>
          </cell>
          <cell r="C406" t="str">
            <v>Arms &amp; Blades</v>
          </cell>
          <cell r="D406" t="str">
            <v>Various</v>
          </cell>
          <cell r="E406" t="str">
            <v>N/A</v>
          </cell>
          <cell r="F406" t="str">
            <v>3282A</v>
          </cell>
          <cell r="G406" t="str">
            <v>Kenmode</v>
          </cell>
          <cell r="H406">
            <v>35643</v>
          </cell>
          <cell r="I406">
            <v>0.36737999999999998</v>
          </cell>
          <cell r="J406" t="str">
            <v>US$</v>
          </cell>
          <cell r="K406">
            <v>0</v>
          </cell>
          <cell r="L406" t="str">
            <v>TN</v>
          </cell>
          <cell r="M406" t="str">
            <v>N/A</v>
          </cell>
          <cell r="N406" t="str">
            <v>N/I</v>
          </cell>
        </row>
        <row r="407">
          <cell r="A407">
            <v>24011248</v>
          </cell>
          <cell r="B407" t="str">
            <v>Retainer</v>
          </cell>
          <cell r="C407" t="str">
            <v>Arms &amp; Blades</v>
          </cell>
          <cell r="D407" t="str">
            <v>Various</v>
          </cell>
          <cell r="E407" t="str">
            <v>N/A</v>
          </cell>
          <cell r="F407" t="str">
            <v>3282A</v>
          </cell>
          <cell r="G407" t="str">
            <v>Kenmode</v>
          </cell>
          <cell r="H407">
            <v>35642</v>
          </cell>
          <cell r="I407">
            <v>0.36738999999999999</v>
          </cell>
          <cell r="J407" t="str">
            <v>US$</v>
          </cell>
          <cell r="K407">
            <v>0</v>
          </cell>
          <cell r="L407" t="str">
            <v>TN</v>
          </cell>
          <cell r="M407" t="str">
            <v>N/A</v>
          </cell>
          <cell r="N407" t="str">
            <v>N/I</v>
          </cell>
        </row>
        <row r="408">
          <cell r="A408">
            <v>24011270</v>
          </cell>
          <cell r="B408" t="str">
            <v>Mounting Head</v>
          </cell>
          <cell r="C408" t="str">
            <v>Arms &amp; Blades</v>
          </cell>
          <cell r="D408" t="str">
            <v>900T</v>
          </cell>
          <cell r="E408" t="str">
            <v>RH</v>
          </cell>
          <cell r="F408" t="str">
            <v>A4744A</v>
          </cell>
          <cell r="G408" t="str">
            <v>Tool Products</v>
          </cell>
          <cell r="H408">
            <v>35954</v>
          </cell>
          <cell r="I408">
            <v>2.48</v>
          </cell>
          <cell r="J408" t="str">
            <v>US$</v>
          </cell>
          <cell r="K408">
            <v>157900</v>
          </cell>
          <cell r="L408" t="str">
            <v>RFE</v>
          </cell>
          <cell r="M408" t="str">
            <v>N/A</v>
          </cell>
          <cell r="N408" t="str">
            <v>150/hr</v>
          </cell>
        </row>
        <row r="409">
          <cell r="A409">
            <v>24011271</v>
          </cell>
          <cell r="B409" t="str">
            <v>Mounting Head</v>
          </cell>
          <cell r="C409" t="str">
            <v>Arms &amp; Blades</v>
          </cell>
          <cell r="D409" t="str">
            <v>900T</v>
          </cell>
          <cell r="E409" t="str">
            <v>LH</v>
          </cell>
          <cell r="F409" t="str">
            <v>A4744A</v>
          </cell>
          <cell r="G409" t="str">
            <v>Tool Products</v>
          </cell>
          <cell r="H409">
            <v>35954</v>
          </cell>
          <cell r="I409">
            <v>2.38</v>
          </cell>
          <cell r="J409" t="str">
            <v>US$</v>
          </cell>
          <cell r="K409">
            <v>168200</v>
          </cell>
          <cell r="L409" t="str">
            <v>RFE</v>
          </cell>
          <cell r="M409" t="str">
            <v>N/A</v>
          </cell>
          <cell r="N409" t="str">
            <v>150/hr</v>
          </cell>
        </row>
        <row r="410">
          <cell r="A410">
            <v>24011527</v>
          </cell>
          <cell r="B410" t="str">
            <v>Arm Rod</v>
          </cell>
          <cell r="C410" t="str">
            <v>Arms &amp; Blades</v>
          </cell>
          <cell r="D410" t="str">
            <v>GMX270</v>
          </cell>
          <cell r="E410" t="str">
            <v>DS</v>
          </cell>
          <cell r="F410" t="str">
            <v>3199A</v>
          </cell>
          <cell r="G410" t="str">
            <v>K&amp;K Stamping</v>
          </cell>
          <cell r="H410">
            <v>35629</v>
          </cell>
          <cell r="I410">
            <v>0.45440000000000003</v>
          </cell>
          <cell r="J410" t="str">
            <v>US$</v>
          </cell>
          <cell r="K410">
            <v>12850</v>
          </cell>
          <cell r="L410" t="str">
            <v>RFE</v>
          </cell>
          <cell r="M410" t="str">
            <v>N/A</v>
          </cell>
          <cell r="N410" t="str">
            <v>N/I</v>
          </cell>
        </row>
        <row r="411">
          <cell r="A411">
            <v>24011528</v>
          </cell>
          <cell r="B411" t="str">
            <v>Arm Rod</v>
          </cell>
          <cell r="C411" t="str">
            <v>Arms &amp; Blades</v>
          </cell>
          <cell r="D411" t="str">
            <v>GMX270</v>
          </cell>
          <cell r="E411" t="str">
            <v>PS</v>
          </cell>
          <cell r="F411" t="str">
            <v>3199A</v>
          </cell>
          <cell r="G411" t="str">
            <v>K&amp;K Stamping</v>
          </cell>
          <cell r="H411">
            <v>35629</v>
          </cell>
          <cell r="I411">
            <v>0.4859</v>
          </cell>
          <cell r="J411" t="str">
            <v>US$</v>
          </cell>
          <cell r="K411">
            <v>12850</v>
          </cell>
          <cell r="L411" t="str">
            <v>RFE</v>
          </cell>
          <cell r="M411" t="str">
            <v>N/A</v>
          </cell>
          <cell r="N411" t="str">
            <v>N/I</v>
          </cell>
        </row>
        <row r="412">
          <cell r="A412">
            <v>24011529</v>
          </cell>
          <cell r="B412" t="str">
            <v>Retainer</v>
          </cell>
          <cell r="C412" t="str">
            <v>Arms &amp; Blades</v>
          </cell>
          <cell r="D412" t="str">
            <v>160/220/310</v>
          </cell>
          <cell r="E412" t="str">
            <v>LH</v>
          </cell>
          <cell r="F412" t="str">
            <v>9999-99</v>
          </cell>
          <cell r="G412" t="str">
            <v>Kenmode</v>
          </cell>
          <cell r="H412">
            <v>35654</v>
          </cell>
          <cell r="I412">
            <v>0.43991999999999998</v>
          </cell>
          <cell r="J412" t="str">
            <v>US$</v>
          </cell>
          <cell r="K412">
            <v>99550</v>
          </cell>
          <cell r="L412" t="str">
            <v>RFE</v>
          </cell>
          <cell r="M412" t="str">
            <v>N/A</v>
          </cell>
          <cell r="N412">
            <v>99550</v>
          </cell>
        </row>
        <row r="413">
          <cell r="A413">
            <v>24011553</v>
          </cell>
          <cell r="B413" t="str">
            <v>Nozzle-Retainer</v>
          </cell>
          <cell r="C413" t="str">
            <v>Arms &amp; Blades</v>
          </cell>
          <cell r="D413" t="str">
            <v>Various</v>
          </cell>
          <cell r="E413" t="str">
            <v>LH</v>
          </cell>
          <cell r="F413" t="str">
            <v>A3878A</v>
          </cell>
          <cell r="G413" t="str">
            <v>Bowles Fluidics</v>
          </cell>
          <cell r="H413">
            <v>35661</v>
          </cell>
          <cell r="I413">
            <v>0.35199999999999998</v>
          </cell>
          <cell r="J413" t="str">
            <v>US$</v>
          </cell>
          <cell r="K413">
            <v>195195</v>
          </cell>
          <cell r="N413" t="str">
            <v>N/I</v>
          </cell>
        </row>
        <row r="414">
          <cell r="A414">
            <v>24011554</v>
          </cell>
          <cell r="B414" t="str">
            <v>Nozzle-Extension</v>
          </cell>
          <cell r="C414" t="str">
            <v>Arms &amp; Blades</v>
          </cell>
          <cell r="D414" t="str">
            <v>GMT800</v>
          </cell>
          <cell r="E414" t="str">
            <v>DS</v>
          </cell>
          <cell r="F414" t="str">
            <v>3878A</v>
          </cell>
          <cell r="G414" t="str">
            <v>Bowles Fluidics</v>
          </cell>
          <cell r="H414">
            <v>35920</v>
          </cell>
          <cell r="I414">
            <v>0.34100000000000003</v>
          </cell>
          <cell r="J414" t="str">
            <v>US$</v>
          </cell>
          <cell r="L414" t="str">
            <v>CMI</v>
          </cell>
          <cell r="M414" t="str">
            <v>N/A</v>
          </cell>
          <cell r="N414" t="str">
            <v>N/I</v>
          </cell>
        </row>
        <row r="415">
          <cell r="A415">
            <v>24011555</v>
          </cell>
          <cell r="B415" t="str">
            <v>Nozzle-Retainer</v>
          </cell>
          <cell r="C415" t="str">
            <v>Arms &amp; Blades</v>
          </cell>
          <cell r="D415" t="str">
            <v>GMT800</v>
          </cell>
          <cell r="E415" t="str">
            <v>RH</v>
          </cell>
          <cell r="F415" t="str">
            <v>A3878A</v>
          </cell>
          <cell r="G415" t="str">
            <v>Bowles Fluidics</v>
          </cell>
          <cell r="H415">
            <v>35781</v>
          </cell>
          <cell r="I415">
            <v>0.35199999999999998</v>
          </cell>
          <cell r="J415" t="str">
            <v>US$</v>
          </cell>
          <cell r="K415">
            <v>15960</v>
          </cell>
          <cell r="L415" t="str">
            <v>TN</v>
          </cell>
          <cell r="M415">
            <v>781344</v>
          </cell>
          <cell r="N415">
            <v>15360</v>
          </cell>
        </row>
        <row r="416">
          <cell r="A416">
            <v>24011665</v>
          </cell>
          <cell r="B416" t="str">
            <v>Large Rivet</v>
          </cell>
          <cell r="C416" t="str">
            <v>Arms &amp; Blades</v>
          </cell>
          <cell r="D416" t="str">
            <v>NS/GS</v>
          </cell>
          <cell r="E416" t="str">
            <v>Front</v>
          </cell>
          <cell r="F416" t="str">
            <v>CMI</v>
          </cell>
          <cell r="G416" t="str">
            <v>Philadelphia Rivet</v>
          </cell>
          <cell r="H416">
            <v>35886</v>
          </cell>
          <cell r="I416">
            <v>4.2119999999999998E-2</v>
          </cell>
          <cell r="J416" t="str">
            <v>US$</v>
          </cell>
          <cell r="K416">
            <v>0</v>
          </cell>
          <cell r="L416" t="str">
            <v>NA</v>
          </cell>
          <cell r="M416" t="str">
            <v>N/A</v>
          </cell>
          <cell r="N416" t="str">
            <v>N/I</v>
          </cell>
        </row>
        <row r="417">
          <cell r="A417">
            <v>24011746</v>
          </cell>
          <cell r="B417" t="str">
            <v>Clip-Spring</v>
          </cell>
          <cell r="C417" t="str">
            <v>Arms &amp; Blades</v>
          </cell>
          <cell r="D417" t="str">
            <v>Various</v>
          </cell>
          <cell r="E417" t="str">
            <v>N/A</v>
          </cell>
          <cell r="F417" t="str">
            <v>A5225A</v>
          </cell>
          <cell r="G417" t="str">
            <v>K&amp;K Stamping</v>
          </cell>
          <cell r="H417">
            <v>35969</v>
          </cell>
          <cell r="I417">
            <v>4.41E-2</v>
          </cell>
          <cell r="J417" t="str">
            <v>US$</v>
          </cell>
          <cell r="K417">
            <v>2602.8000000000002</v>
          </cell>
          <cell r="L417" t="str">
            <v>RFE</v>
          </cell>
          <cell r="M417" t="str">
            <v>N/A</v>
          </cell>
          <cell r="N417" t="str">
            <v>N/I</v>
          </cell>
        </row>
        <row r="418">
          <cell r="A418">
            <v>24011777</v>
          </cell>
          <cell r="B418" t="str">
            <v>Tertiary Bow Strip</v>
          </cell>
          <cell r="C418" t="str">
            <v>Arms &amp; Blades</v>
          </cell>
          <cell r="D418" t="str">
            <v>Various</v>
          </cell>
          <cell r="E418" t="str">
            <v>N/A</v>
          </cell>
          <cell r="F418" t="str">
            <v>A4352A</v>
          </cell>
          <cell r="G418" t="str">
            <v>K&amp;K Stamping</v>
          </cell>
          <cell r="H418">
            <v>35751</v>
          </cell>
          <cell r="I418">
            <v>1.3046</v>
          </cell>
          <cell r="J418" t="str">
            <v>US$</v>
          </cell>
          <cell r="K418">
            <v>0</v>
          </cell>
          <cell r="L418" t="str">
            <v>RFE</v>
          </cell>
          <cell r="M418" t="str">
            <v>N/A</v>
          </cell>
          <cell r="N418">
            <v>0</v>
          </cell>
        </row>
        <row r="419">
          <cell r="A419">
            <v>24011778</v>
          </cell>
          <cell r="B419" t="str">
            <v>Tertiary Bow Strip</v>
          </cell>
          <cell r="C419" t="str">
            <v>Arms &amp; Blades</v>
          </cell>
          <cell r="D419" t="str">
            <v>Various</v>
          </cell>
          <cell r="E419" t="str">
            <v>N/A</v>
          </cell>
          <cell r="F419" t="str">
            <v>A4352A</v>
          </cell>
          <cell r="G419" t="str">
            <v>K&amp;K Stamping</v>
          </cell>
          <cell r="H419">
            <v>35751</v>
          </cell>
          <cell r="I419">
            <v>1.373</v>
          </cell>
          <cell r="J419" t="str">
            <v>US$</v>
          </cell>
          <cell r="K419">
            <v>0</v>
          </cell>
          <cell r="L419" t="str">
            <v>RFE</v>
          </cell>
          <cell r="M419" t="str">
            <v>N/A</v>
          </cell>
          <cell r="N419">
            <v>0</v>
          </cell>
        </row>
        <row r="420">
          <cell r="A420">
            <v>24011779</v>
          </cell>
          <cell r="B420" t="str">
            <v>Secondary Bow Strip</v>
          </cell>
          <cell r="C420" t="str">
            <v>Arms &amp; Blades</v>
          </cell>
          <cell r="D420" t="str">
            <v>Various</v>
          </cell>
          <cell r="E420" t="str">
            <v>N/A</v>
          </cell>
          <cell r="F420" t="str">
            <v>CMI</v>
          </cell>
          <cell r="G420" t="str">
            <v>Atlantic Tool &amp; Die</v>
          </cell>
          <cell r="H420">
            <v>35947</v>
          </cell>
          <cell r="I420">
            <v>1.9950000000000001</v>
          </cell>
          <cell r="J420" t="str">
            <v>US$</v>
          </cell>
          <cell r="K420">
            <v>0</v>
          </cell>
          <cell r="L420" t="str">
            <v>RFE</v>
          </cell>
          <cell r="M420" t="str">
            <v>N/A</v>
          </cell>
          <cell r="N420" t="str">
            <v>N/I</v>
          </cell>
        </row>
        <row r="421">
          <cell r="A421">
            <v>24011780</v>
          </cell>
          <cell r="B421" t="str">
            <v>Secondary Bow Strip</v>
          </cell>
          <cell r="C421" t="str">
            <v>Arms &amp; Blades</v>
          </cell>
          <cell r="D421" t="str">
            <v>Various</v>
          </cell>
          <cell r="E421" t="str">
            <v>N/A</v>
          </cell>
          <cell r="F421" t="str">
            <v>A4352A</v>
          </cell>
          <cell r="G421" t="str">
            <v>K&amp;K Stamping</v>
          </cell>
          <cell r="H421">
            <v>35751</v>
          </cell>
          <cell r="I421">
            <v>1.43</v>
          </cell>
          <cell r="J421" t="str">
            <v>US$</v>
          </cell>
          <cell r="K421">
            <v>0</v>
          </cell>
          <cell r="L421" t="str">
            <v>RFE</v>
          </cell>
          <cell r="M421" t="str">
            <v>N/A</v>
          </cell>
          <cell r="N421">
            <v>0</v>
          </cell>
        </row>
        <row r="422">
          <cell r="A422">
            <v>24011781</v>
          </cell>
          <cell r="B422" t="str">
            <v>Main Bow Strip</v>
          </cell>
          <cell r="C422" t="str">
            <v>Arms &amp; Blades</v>
          </cell>
          <cell r="D422" t="str">
            <v>Various</v>
          </cell>
          <cell r="E422" t="str">
            <v>N/A</v>
          </cell>
          <cell r="F422" t="str">
            <v>A5125A</v>
          </cell>
          <cell r="G422" t="str">
            <v>K&amp;K Stamping</v>
          </cell>
          <cell r="H422">
            <v>35969</v>
          </cell>
          <cell r="I422">
            <v>2.9135</v>
          </cell>
          <cell r="J422" t="str">
            <v>US$</v>
          </cell>
          <cell r="K422">
            <v>4950</v>
          </cell>
          <cell r="L422" t="str">
            <v>RFE</v>
          </cell>
          <cell r="M422" t="str">
            <v>N/A</v>
          </cell>
          <cell r="N422">
            <v>1200</v>
          </cell>
        </row>
        <row r="423">
          <cell r="A423">
            <v>24011782</v>
          </cell>
          <cell r="B423" t="str">
            <v>Main Bow Strip</v>
          </cell>
          <cell r="C423" t="str">
            <v>Arms &amp; Blades</v>
          </cell>
          <cell r="D423" t="str">
            <v>Various</v>
          </cell>
          <cell r="E423" t="str">
            <v>N/A</v>
          </cell>
          <cell r="F423" t="str">
            <v>A5125A</v>
          </cell>
          <cell r="G423" t="str">
            <v>K&amp;K Stamping</v>
          </cell>
          <cell r="H423">
            <v>35969</v>
          </cell>
          <cell r="I423">
            <v>3.0339</v>
          </cell>
          <cell r="J423" t="str">
            <v>US$</v>
          </cell>
          <cell r="K423">
            <v>4950</v>
          </cell>
          <cell r="L423" t="str">
            <v>RFE</v>
          </cell>
          <cell r="M423" t="str">
            <v>N/A</v>
          </cell>
          <cell r="N423">
            <v>1200</v>
          </cell>
        </row>
        <row r="424">
          <cell r="A424">
            <v>24011842</v>
          </cell>
          <cell r="B424" t="str">
            <v>Connector-Elbow</v>
          </cell>
          <cell r="C424" t="str">
            <v>Arms &amp; Blades</v>
          </cell>
          <cell r="D424" t="str">
            <v>Various</v>
          </cell>
          <cell r="E424" t="str">
            <v>N/A</v>
          </cell>
          <cell r="F424" t="str">
            <v>3491A</v>
          </cell>
          <cell r="G424" t="str">
            <v>DLH Industries</v>
          </cell>
          <cell r="H424">
            <v>35626</v>
          </cell>
          <cell r="I424">
            <v>5.0999999999999997E-2</v>
          </cell>
          <cell r="J424" t="str">
            <v>US$</v>
          </cell>
          <cell r="K424">
            <v>26420</v>
          </cell>
          <cell r="L424" t="str">
            <v>TN</v>
          </cell>
          <cell r="M424">
            <v>780180</v>
          </cell>
          <cell r="N424" t="str">
            <v>N/I</v>
          </cell>
        </row>
        <row r="425">
          <cell r="A425">
            <v>24011843</v>
          </cell>
          <cell r="B425" t="str">
            <v>Mounting Head</v>
          </cell>
          <cell r="C425" t="str">
            <v>Arms &amp; Blades</v>
          </cell>
          <cell r="D425" t="str">
            <v>F24</v>
          </cell>
          <cell r="E425" t="str">
            <v>DS</v>
          </cell>
          <cell r="F425" t="str">
            <v>3492A</v>
          </cell>
          <cell r="G425" t="str">
            <v>Amexcast</v>
          </cell>
          <cell r="H425">
            <v>35639</v>
          </cell>
          <cell r="I425">
            <v>0.73470000000000002</v>
          </cell>
          <cell r="J425" t="str">
            <v>US$</v>
          </cell>
          <cell r="K425">
            <v>0</v>
          </cell>
          <cell r="L425" t="str">
            <v>TN</v>
          </cell>
          <cell r="M425" t="str">
            <v>N/A</v>
          </cell>
          <cell r="N425" t="str">
            <v>N/I</v>
          </cell>
        </row>
        <row r="426">
          <cell r="A426">
            <v>24011844</v>
          </cell>
          <cell r="B426" t="str">
            <v>Mounting Head</v>
          </cell>
          <cell r="C426" t="str">
            <v>Arms &amp; Blades</v>
          </cell>
          <cell r="D426" t="str">
            <v>F24</v>
          </cell>
          <cell r="E426" t="str">
            <v>PS</v>
          </cell>
          <cell r="F426" t="str">
            <v>3492A</v>
          </cell>
          <cell r="G426" t="str">
            <v>Amexcast</v>
          </cell>
          <cell r="H426">
            <v>35639</v>
          </cell>
          <cell r="I426">
            <v>0.69579999999999997</v>
          </cell>
          <cell r="J426" t="str">
            <v>US$</v>
          </cell>
          <cell r="K426">
            <v>0</v>
          </cell>
          <cell r="L426" t="str">
            <v>TN</v>
          </cell>
          <cell r="M426" t="str">
            <v>N/A</v>
          </cell>
          <cell r="N426" t="str">
            <v>N/I</v>
          </cell>
        </row>
        <row r="427">
          <cell r="A427">
            <v>24011845</v>
          </cell>
          <cell r="B427" t="str">
            <v>Rubber tandem</v>
          </cell>
          <cell r="C427" t="str">
            <v>Arms &amp; Blades</v>
          </cell>
          <cell r="D427" t="str">
            <v>500mm</v>
          </cell>
          <cell r="E427" t="str">
            <v>N/A</v>
          </cell>
          <cell r="F427" t="str">
            <v>A4377A</v>
          </cell>
          <cell r="G427" t="str">
            <v>Acushnet</v>
          </cell>
          <cell r="H427">
            <v>35850</v>
          </cell>
          <cell r="I427">
            <v>0.47799999999999998</v>
          </cell>
          <cell r="J427" t="str">
            <v>US$</v>
          </cell>
          <cell r="K427">
            <v>2660</v>
          </cell>
          <cell r="L427" t="str">
            <v>TN</v>
          </cell>
          <cell r="M427">
            <v>790018</v>
          </cell>
          <cell r="N427" t="str">
            <v>N/I</v>
          </cell>
        </row>
        <row r="428">
          <cell r="A428">
            <v>24011846</v>
          </cell>
          <cell r="B428" t="str">
            <v>Rubber tandem</v>
          </cell>
          <cell r="C428" t="str">
            <v>Arms &amp; Blades</v>
          </cell>
          <cell r="D428" t="str">
            <v>550mm</v>
          </cell>
          <cell r="E428" t="str">
            <v>N/A</v>
          </cell>
          <cell r="F428" t="str">
            <v>A4377A</v>
          </cell>
          <cell r="G428" t="str">
            <v>Acushnet</v>
          </cell>
          <cell r="H428">
            <v>35850</v>
          </cell>
          <cell r="I428" t="str">
            <v>n/a</v>
          </cell>
          <cell r="J428" t="str">
            <v>US$</v>
          </cell>
          <cell r="L428" t="str">
            <v>TN</v>
          </cell>
          <cell r="M428" t="str">
            <v>N/A</v>
          </cell>
          <cell r="N428" t="str">
            <v>N/I</v>
          </cell>
        </row>
        <row r="429">
          <cell r="A429">
            <v>24011847</v>
          </cell>
          <cell r="B429" t="str">
            <v>Rubber tandem</v>
          </cell>
          <cell r="C429" t="str">
            <v>Arms &amp; Blades</v>
          </cell>
          <cell r="D429" t="str">
            <v>600mm</v>
          </cell>
          <cell r="E429" t="str">
            <v>N/A</v>
          </cell>
          <cell r="F429" t="str">
            <v>A4377A</v>
          </cell>
          <cell r="G429" t="str">
            <v>Acushnet</v>
          </cell>
          <cell r="H429">
            <v>35850</v>
          </cell>
          <cell r="I429" t="str">
            <v>n/a</v>
          </cell>
          <cell r="J429" t="str">
            <v>US$</v>
          </cell>
          <cell r="L429" t="str">
            <v>TN</v>
          </cell>
          <cell r="M429" t="str">
            <v>N/A</v>
          </cell>
          <cell r="N429" t="str">
            <v>N/I</v>
          </cell>
        </row>
        <row r="430">
          <cell r="A430">
            <v>24012094</v>
          </cell>
          <cell r="B430" t="str">
            <v>Refill-Blade</v>
          </cell>
          <cell r="C430" t="str">
            <v>Arms &amp; Blades</v>
          </cell>
          <cell r="D430" t="str">
            <v>F24EC</v>
          </cell>
          <cell r="E430" t="str">
            <v>DS</v>
          </cell>
          <cell r="F430" t="str">
            <v>3786A</v>
          </cell>
          <cell r="G430" t="str">
            <v>Trico</v>
          </cell>
          <cell r="H430">
            <v>35608</v>
          </cell>
          <cell r="I430">
            <v>4.75</v>
          </cell>
          <cell r="J430" t="str">
            <v>US$</v>
          </cell>
          <cell r="K430">
            <v>0</v>
          </cell>
          <cell r="L430" t="str">
            <v>TN</v>
          </cell>
          <cell r="M430" t="str">
            <v>N/A</v>
          </cell>
          <cell r="N430" t="str">
            <v>N/I</v>
          </cell>
        </row>
        <row r="431">
          <cell r="A431">
            <v>24012240</v>
          </cell>
          <cell r="B431" t="str">
            <v>Clip-Spring</v>
          </cell>
          <cell r="C431" t="str">
            <v>Arms &amp; Blades</v>
          </cell>
          <cell r="D431" t="str">
            <v>Various</v>
          </cell>
          <cell r="E431" t="str">
            <v>N/A</v>
          </cell>
          <cell r="F431" t="str">
            <v>3827A</v>
          </cell>
          <cell r="G431" t="str">
            <v>American Coil</v>
          </cell>
          <cell r="H431">
            <v>35677</v>
          </cell>
          <cell r="I431">
            <v>2.1700000000000001E-2</v>
          </cell>
          <cell r="J431" t="str">
            <v>US$</v>
          </cell>
          <cell r="K431">
            <v>1625</v>
          </cell>
          <cell r="L431" t="str">
            <v>RFE</v>
          </cell>
          <cell r="M431" t="str">
            <v>N/A</v>
          </cell>
          <cell r="N431" t="str">
            <v>N/I</v>
          </cell>
        </row>
        <row r="432">
          <cell r="A432">
            <v>24012291</v>
          </cell>
          <cell r="B432" t="str">
            <v>Mounting Head</v>
          </cell>
          <cell r="C432" t="str">
            <v>Arms &amp; Blades</v>
          </cell>
          <cell r="D432" t="str">
            <v>FN74</v>
          </cell>
          <cell r="E432" t="str">
            <v>DS</v>
          </cell>
          <cell r="F432" t="str">
            <v>3836A</v>
          </cell>
          <cell r="G432" t="str">
            <v>Dynacast</v>
          </cell>
          <cell r="H432">
            <v>35689</v>
          </cell>
          <cell r="I432">
            <v>0.97899999999999998</v>
          </cell>
          <cell r="J432" t="str">
            <v>US$</v>
          </cell>
          <cell r="K432">
            <v>7300</v>
          </cell>
          <cell r="L432" t="str">
            <v>RFE</v>
          </cell>
          <cell r="M432" t="str">
            <v>N/A</v>
          </cell>
          <cell r="N432" t="str">
            <v>N/I</v>
          </cell>
        </row>
        <row r="433">
          <cell r="A433">
            <v>24012292</v>
          </cell>
          <cell r="B433" t="str">
            <v>Mounting Head</v>
          </cell>
          <cell r="C433" t="str">
            <v>Arms &amp; Blades</v>
          </cell>
          <cell r="D433" t="str">
            <v>FN74</v>
          </cell>
          <cell r="E433" t="str">
            <v>PS</v>
          </cell>
          <cell r="F433" t="str">
            <v>3868A</v>
          </cell>
          <cell r="G433" t="str">
            <v>Dynacast</v>
          </cell>
          <cell r="H433">
            <v>35689</v>
          </cell>
          <cell r="I433">
            <v>1.04</v>
          </cell>
          <cell r="J433" t="str">
            <v>US$</v>
          </cell>
          <cell r="K433">
            <v>7350</v>
          </cell>
          <cell r="L433" t="str">
            <v>RFE</v>
          </cell>
          <cell r="M433" t="str">
            <v>N/A</v>
          </cell>
          <cell r="N433" t="str">
            <v>N/I</v>
          </cell>
        </row>
        <row r="434">
          <cell r="A434">
            <v>24012308</v>
          </cell>
          <cell r="B434" t="str">
            <v>Main Bow Strip</v>
          </cell>
          <cell r="C434" t="str">
            <v>Arms &amp; Blades</v>
          </cell>
          <cell r="D434" t="str">
            <v>Various</v>
          </cell>
          <cell r="E434" t="str">
            <v>N/A</v>
          </cell>
          <cell r="F434" t="str">
            <v>A5125A</v>
          </cell>
          <cell r="G434" t="str">
            <v>K&amp;K Stamping</v>
          </cell>
          <cell r="H434">
            <v>35969</v>
          </cell>
          <cell r="I434">
            <v>2.82</v>
          </cell>
          <cell r="J434" t="str">
            <v>US$</v>
          </cell>
          <cell r="K434">
            <v>4950</v>
          </cell>
          <cell r="L434" t="str">
            <v>RFE</v>
          </cell>
          <cell r="M434" t="str">
            <v>N/A</v>
          </cell>
          <cell r="N434">
            <v>1200</v>
          </cell>
        </row>
        <row r="435">
          <cell r="A435">
            <v>24012312</v>
          </cell>
          <cell r="B435" t="str">
            <v>Secondary Bow Strip</v>
          </cell>
          <cell r="C435" t="str">
            <v>Arms &amp; Blades</v>
          </cell>
          <cell r="D435" t="str">
            <v>EZ</v>
          </cell>
          <cell r="E435" t="str">
            <v>N/A</v>
          </cell>
          <cell r="G435" t="str">
            <v>N/A</v>
          </cell>
          <cell r="I435">
            <v>3.06</v>
          </cell>
          <cell r="J435" t="str">
            <v>US$</v>
          </cell>
          <cell r="L435" t="str">
            <v>RFE</v>
          </cell>
          <cell r="M435" t="str">
            <v>N/A</v>
          </cell>
          <cell r="N435" t="str">
            <v>N/I</v>
          </cell>
        </row>
        <row r="436">
          <cell r="A436">
            <v>24012339</v>
          </cell>
          <cell r="B436" t="str">
            <v>Retainer</v>
          </cell>
          <cell r="C436" t="str">
            <v>Arms &amp; Blades</v>
          </cell>
          <cell r="D436" t="str">
            <v>900T</v>
          </cell>
          <cell r="E436" t="str">
            <v>N/A</v>
          </cell>
          <cell r="F436" t="str">
            <v>A4744A</v>
          </cell>
          <cell r="G436" t="str">
            <v>Kenmode</v>
          </cell>
          <cell r="H436">
            <v>35954</v>
          </cell>
          <cell r="I436">
            <v>0.50122</v>
          </cell>
          <cell r="J436" t="str">
            <v>US$</v>
          </cell>
          <cell r="K436">
            <v>110000</v>
          </cell>
          <cell r="L436" t="str">
            <v>RFE</v>
          </cell>
          <cell r="M436" t="str">
            <v>N/A</v>
          </cell>
          <cell r="N436" t="str">
            <v>1000/hr</v>
          </cell>
        </row>
        <row r="437">
          <cell r="A437">
            <v>24012389</v>
          </cell>
          <cell r="B437" t="str">
            <v>Mounting Head Assy</v>
          </cell>
          <cell r="C437" t="str">
            <v>Arms &amp; Blades</v>
          </cell>
          <cell r="D437" t="str">
            <v>CDW162</v>
          </cell>
          <cell r="E437" t="str">
            <v>N/A</v>
          </cell>
          <cell r="F437" t="str">
            <v>A2985AB</v>
          </cell>
          <cell r="G437" t="str">
            <v>Armada</v>
          </cell>
          <cell r="H437">
            <v>35744</v>
          </cell>
          <cell r="I437">
            <v>0.80400000000000005</v>
          </cell>
          <cell r="J437" t="str">
            <v>US$</v>
          </cell>
          <cell r="K437">
            <v>0</v>
          </cell>
          <cell r="L437" t="str">
            <v>RFE</v>
          </cell>
          <cell r="M437" t="str">
            <v>N/A</v>
          </cell>
          <cell r="N437" t="str">
            <v>N/I</v>
          </cell>
        </row>
        <row r="438">
          <cell r="A438">
            <v>24012509</v>
          </cell>
          <cell r="B438" t="str">
            <v>Main Bow Strip</v>
          </cell>
          <cell r="C438" t="str">
            <v>Arms &amp; Blades</v>
          </cell>
          <cell r="D438" t="str">
            <v>Various</v>
          </cell>
          <cell r="E438" t="str">
            <v>N/A</v>
          </cell>
          <cell r="F438" t="str">
            <v>A5125A</v>
          </cell>
          <cell r="G438" t="str">
            <v>K&amp;K Stamping</v>
          </cell>
          <cell r="H438">
            <v>35969</v>
          </cell>
          <cell r="I438">
            <v>3.13</v>
          </cell>
          <cell r="J438" t="str">
            <v>US$</v>
          </cell>
          <cell r="K438">
            <v>4950</v>
          </cell>
          <cell r="L438" t="str">
            <v>RFE</v>
          </cell>
          <cell r="M438" t="str">
            <v>N/A</v>
          </cell>
          <cell r="N438">
            <v>1200</v>
          </cell>
        </row>
        <row r="439">
          <cell r="A439">
            <v>24012556</v>
          </cell>
          <cell r="B439" t="str">
            <v>Main Bow Strip</v>
          </cell>
          <cell r="C439" t="str">
            <v>Arms &amp; Blades</v>
          </cell>
          <cell r="D439" t="str">
            <v>Various</v>
          </cell>
          <cell r="E439" t="str">
            <v>N/A</v>
          </cell>
          <cell r="F439" t="str">
            <v>A5125A</v>
          </cell>
          <cell r="G439" t="str">
            <v>K&amp;K Stamping</v>
          </cell>
          <cell r="H439">
            <v>35969</v>
          </cell>
          <cell r="I439">
            <v>3</v>
          </cell>
          <cell r="J439" t="str">
            <v>US$</v>
          </cell>
          <cell r="K439">
            <v>2200</v>
          </cell>
          <cell r="L439" t="str">
            <v>RFE</v>
          </cell>
          <cell r="M439" t="str">
            <v>N/A</v>
          </cell>
          <cell r="N439">
            <v>1200</v>
          </cell>
        </row>
        <row r="440">
          <cell r="A440">
            <v>24012560</v>
          </cell>
          <cell r="B440" t="str">
            <v>Secondary Bow Strip</v>
          </cell>
          <cell r="C440" t="str">
            <v>Arms &amp; Blades</v>
          </cell>
          <cell r="D440" t="str">
            <v>Various</v>
          </cell>
          <cell r="E440" t="str">
            <v>N/A</v>
          </cell>
          <cell r="F440" t="str">
            <v>3989A</v>
          </cell>
          <cell r="G440" t="str">
            <v>K&amp;K Stamping</v>
          </cell>
          <cell r="H440">
            <v>35699</v>
          </cell>
          <cell r="I440">
            <v>1.5</v>
          </cell>
          <cell r="J440" t="str">
            <v>US$</v>
          </cell>
          <cell r="K440">
            <v>0</v>
          </cell>
          <cell r="L440" t="str">
            <v>RFE</v>
          </cell>
          <cell r="M440" t="str">
            <v>N/A</v>
          </cell>
          <cell r="N440" t="str">
            <v>N/I</v>
          </cell>
        </row>
        <row r="441">
          <cell r="A441">
            <v>24012566</v>
          </cell>
          <cell r="B441" t="str">
            <v>Retainer</v>
          </cell>
          <cell r="C441" t="str">
            <v>Arms &amp; Blades</v>
          </cell>
          <cell r="D441" t="str">
            <v>GMX130</v>
          </cell>
          <cell r="E441" t="str">
            <v>LH</v>
          </cell>
          <cell r="F441" t="str">
            <v>4716A</v>
          </cell>
          <cell r="G441" t="str">
            <v>Kenmode</v>
          </cell>
          <cell r="H441">
            <v>35825</v>
          </cell>
          <cell r="J441" t="str">
            <v>US$</v>
          </cell>
          <cell r="N441" t="str">
            <v>N/I</v>
          </cell>
        </row>
        <row r="442">
          <cell r="A442">
            <v>24012705</v>
          </cell>
          <cell r="B442" t="str">
            <v>Mounting Head</v>
          </cell>
          <cell r="C442" t="str">
            <v>Arms &amp; Blades</v>
          </cell>
          <cell r="D442" t="str">
            <v>GMT360</v>
          </cell>
          <cell r="E442" t="str">
            <v>N/A</v>
          </cell>
          <cell r="F442" t="str">
            <v>1667-03</v>
          </cell>
          <cell r="G442" t="str">
            <v>Armada</v>
          </cell>
          <cell r="H442">
            <v>35738</v>
          </cell>
          <cell r="I442">
            <v>0.90800000000000003</v>
          </cell>
          <cell r="J442" t="str">
            <v>US$</v>
          </cell>
          <cell r="K442">
            <v>80000</v>
          </cell>
          <cell r="L442" t="str">
            <v>RFE</v>
          </cell>
          <cell r="M442" t="str">
            <v>N/A</v>
          </cell>
          <cell r="N442" t="str">
            <v>N/I</v>
          </cell>
        </row>
        <row r="443">
          <cell r="A443">
            <v>24012940</v>
          </cell>
          <cell r="B443" t="str">
            <v>Spring</v>
          </cell>
          <cell r="C443" t="str">
            <v>Arms &amp; Blades</v>
          </cell>
          <cell r="D443" t="str">
            <v>Win126</v>
          </cell>
          <cell r="E443" t="str">
            <v>Rear</v>
          </cell>
          <cell r="F443" t="str">
            <v>A4149AA</v>
          </cell>
          <cell r="G443" t="str">
            <v>Springco Industries</v>
          </cell>
          <cell r="H443">
            <v>35801</v>
          </cell>
          <cell r="I443">
            <v>7.9000000000000001E-2</v>
          </cell>
          <cell r="J443" t="str">
            <v>US$</v>
          </cell>
          <cell r="K443">
            <v>600</v>
          </cell>
          <cell r="L443" t="str">
            <v>RFE</v>
          </cell>
          <cell r="M443" t="str">
            <v>N/A</v>
          </cell>
          <cell r="N443" t="str">
            <v>N/I</v>
          </cell>
        </row>
        <row r="444">
          <cell r="A444">
            <v>24012984</v>
          </cell>
          <cell r="B444" t="str">
            <v>Main Bow Strip</v>
          </cell>
          <cell r="C444" t="str">
            <v>Arms &amp; Blades</v>
          </cell>
          <cell r="D444" t="str">
            <v>Various</v>
          </cell>
          <cell r="E444" t="str">
            <v>N/A</v>
          </cell>
          <cell r="F444" t="str">
            <v>A4376A</v>
          </cell>
          <cell r="G444" t="str">
            <v>K&amp;K Stamping</v>
          </cell>
          <cell r="H444">
            <v>35849</v>
          </cell>
          <cell r="I444">
            <v>2.82</v>
          </cell>
          <cell r="J444" t="str">
            <v>US$</v>
          </cell>
          <cell r="K444">
            <v>0</v>
          </cell>
          <cell r="L444" t="str">
            <v>TN</v>
          </cell>
          <cell r="M444" t="str">
            <v>N/A</v>
          </cell>
          <cell r="N444" t="str">
            <v>N/I</v>
          </cell>
        </row>
        <row r="445">
          <cell r="A445">
            <v>24012987</v>
          </cell>
          <cell r="B445" t="str">
            <v>Main Bow Strip</v>
          </cell>
          <cell r="C445" t="str">
            <v>Arms &amp; Blades</v>
          </cell>
          <cell r="D445" t="str">
            <v>Various</v>
          </cell>
          <cell r="E445" t="str">
            <v>N/A</v>
          </cell>
          <cell r="F445" t="str">
            <v>A5125A</v>
          </cell>
          <cell r="G445" t="str">
            <v>K&amp;K Stamping</v>
          </cell>
          <cell r="H445">
            <v>35969</v>
          </cell>
          <cell r="I445">
            <v>2.9319000000000002</v>
          </cell>
          <cell r="J445" t="str">
            <v>US$</v>
          </cell>
          <cell r="K445">
            <v>2200</v>
          </cell>
          <cell r="L445" t="str">
            <v>RFE</v>
          </cell>
          <cell r="M445" t="str">
            <v>N/A</v>
          </cell>
          <cell r="N445">
            <v>1200</v>
          </cell>
        </row>
        <row r="446">
          <cell r="A446">
            <v>24012989</v>
          </cell>
          <cell r="B446" t="str">
            <v>Main Bow Strip</v>
          </cell>
          <cell r="C446" t="str">
            <v>Arms &amp; Blades</v>
          </cell>
          <cell r="D446" t="str">
            <v>Various</v>
          </cell>
          <cell r="E446" t="str">
            <v>N/A</v>
          </cell>
          <cell r="F446" t="str">
            <v>A5125A</v>
          </cell>
          <cell r="G446" t="str">
            <v>K&amp;K Stamping</v>
          </cell>
          <cell r="H446">
            <v>35969</v>
          </cell>
          <cell r="I446">
            <v>3.0249999999999999</v>
          </cell>
          <cell r="J446" t="str">
            <v>US$</v>
          </cell>
          <cell r="K446">
            <v>2200</v>
          </cell>
          <cell r="L446" t="str">
            <v>RFE</v>
          </cell>
          <cell r="M446" t="str">
            <v>N/A</v>
          </cell>
          <cell r="N446">
            <v>1200</v>
          </cell>
        </row>
        <row r="447">
          <cell r="A447">
            <v>24013159</v>
          </cell>
          <cell r="B447" t="str">
            <v>Mounting Head</v>
          </cell>
          <cell r="C447" t="str">
            <v>Arms &amp; Blades</v>
          </cell>
          <cell r="D447" t="str">
            <v>GMX270</v>
          </cell>
          <cell r="E447" t="str">
            <v>N/A</v>
          </cell>
          <cell r="F447" t="str">
            <v>A4525A</v>
          </cell>
          <cell r="G447" t="str">
            <v>N/A</v>
          </cell>
          <cell r="H447">
            <v>35829</v>
          </cell>
          <cell r="I447">
            <v>2.33</v>
          </cell>
          <cell r="J447" t="str">
            <v>US$</v>
          </cell>
          <cell r="K447">
            <v>182400</v>
          </cell>
          <cell r="L447" t="str">
            <v>RFE</v>
          </cell>
          <cell r="M447" t="str">
            <v>N/A</v>
          </cell>
          <cell r="N447" t="str">
            <v>N/I</v>
          </cell>
        </row>
        <row r="448">
          <cell r="A448">
            <v>24013160</v>
          </cell>
          <cell r="B448" t="str">
            <v>Mounting Head</v>
          </cell>
          <cell r="C448" t="str">
            <v>Arms &amp; Blades</v>
          </cell>
          <cell r="D448" t="str">
            <v>GMX270</v>
          </cell>
          <cell r="E448" t="str">
            <v>N/A</v>
          </cell>
          <cell r="F448" t="str">
            <v>A4525A</v>
          </cell>
          <cell r="G448" t="str">
            <v>N/A</v>
          </cell>
          <cell r="H448">
            <v>35836</v>
          </cell>
          <cell r="I448">
            <v>1.49</v>
          </cell>
          <cell r="J448" t="str">
            <v>US$</v>
          </cell>
          <cell r="K448">
            <v>271700</v>
          </cell>
          <cell r="L448" t="str">
            <v>RFE</v>
          </cell>
          <cell r="M448" t="str">
            <v>N/A</v>
          </cell>
          <cell r="N448" t="str">
            <v>N/I</v>
          </cell>
        </row>
        <row r="449">
          <cell r="A449">
            <v>24013163</v>
          </cell>
          <cell r="B449" t="str">
            <v>Retainer</v>
          </cell>
          <cell r="C449" t="str">
            <v>Arms &amp; Blades</v>
          </cell>
          <cell r="D449" t="str">
            <v>GMX270</v>
          </cell>
          <cell r="E449" t="str">
            <v>N/A</v>
          </cell>
          <cell r="F449" t="str">
            <v>A4525A</v>
          </cell>
          <cell r="G449" t="str">
            <v>New Standard</v>
          </cell>
          <cell r="H449">
            <v>35828</v>
          </cell>
          <cell r="I449">
            <v>0.42</v>
          </cell>
          <cell r="J449" t="str">
            <v>US$</v>
          </cell>
          <cell r="K449">
            <v>100000</v>
          </cell>
          <cell r="L449" t="str">
            <v>RFE</v>
          </cell>
          <cell r="M449" t="str">
            <v>N/A</v>
          </cell>
          <cell r="N449" t="str">
            <v>N/I</v>
          </cell>
        </row>
        <row r="450">
          <cell r="A450">
            <v>24013584</v>
          </cell>
          <cell r="B450" t="str">
            <v>Mounting Head</v>
          </cell>
          <cell r="C450" t="str">
            <v>Arms &amp; Blades</v>
          </cell>
          <cell r="D450" t="str">
            <v>900T-RHD</v>
          </cell>
          <cell r="E450" t="str">
            <v>DS</v>
          </cell>
          <cell r="F450" t="str">
            <v>1094-13</v>
          </cell>
          <cell r="G450" t="str">
            <v>Tool Products</v>
          </cell>
          <cell r="H450">
            <v>35943</v>
          </cell>
          <cell r="I450">
            <v>3.06</v>
          </cell>
          <cell r="J450" t="str">
            <v>US$</v>
          </cell>
          <cell r="K450">
            <v>99300</v>
          </cell>
          <cell r="L450" t="str">
            <v>RFE</v>
          </cell>
          <cell r="M450" t="str">
            <v>N/A</v>
          </cell>
          <cell r="N450" t="str">
            <v>N/I</v>
          </cell>
        </row>
        <row r="451">
          <cell r="A451">
            <v>24013602</v>
          </cell>
          <cell r="B451" t="str">
            <v>Arm Rod</v>
          </cell>
          <cell r="C451" t="str">
            <v>Arms &amp; Blades</v>
          </cell>
          <cell r="D451" t="str">
            <v>900T</v>
          </cell>
          <cell r="E451" t="str">
            <v>N/A</v>
          </cell>
          <cell r="F451" t="str">
            <v>1094-14</v>
          </cell>
          <cell r="G451" t="str">
            <v>RIR</v>
          </cell>
          <cell r="H451">
            <v>35975</v>
          </cell>
          <cell r="I451">
            <v>0.1933</v>
          </cell>
          <cell r="J451" t="str">
            <v>US$</v>
          </cell>
          <cell r="K451">
            <v>0</v>
          </cell>
          <cell r="L451" t="str">
            <v>RFE</v>
          </cell>
          <cell r="M451" t="str">
            <v>N/A</v>
          </cell>
          <cell r="N451" t="str">
            <v>N/I</v>
          </cell>
        </row>
        <row r="452">
          <cell r="A452">
            <v>24013858</v>
          </cell>
          <cell r="B452" t="str">
            <v>Mounting Head</v>
          </cell>
          <cell r="C452" t="str">
            <v>Arms &amp; Blades</v>
          </cell>
          <cell r="D452" t="str">
            <v>900T-RHD</v>
          </cell>
          <cell r="E452" t="str">
            <v>PS</v>
          </cell>
          <cell r="F452" t="str">
            <v>1094-13</v>
          </cell>
          <cell r="G452" t="str">
            <v>Tool Products</v>
          </cell>
          <cell r="H452">
            <v>35943</v>
          </cell>
          <cell r="I452">
            <v>3.3</v>
          </cell>
          <cell r="J452" t="str">
            <v>US$</v>
          </cell>
          <cell r="K452">
            <v>93350</v>
          </cell>
          <cell r="L452" t="str">
            <v>RFE</v>
          </cell>
          <cell r="M452" t="str">
            <v>N/A</v>
          </cell>
          <cell r="N452" t="str">
            <v>N/I</v>
          </cell>
        </row>
        <row r="453">
          <cell r="A453">
            <v>24016970</v>
          </cell>
          <cell r="B453" t="str">
            <v>Retainer</v>
          </cell>
          <cell r="C453" t="str">
            <v>Arms &amp; Blades</v>
          </cell>
          <cell r="D453" t="str">
            <v>E53</v>
          </cell>
          <cell r="E453" t="str">
            <v>PS</v>
          </cell>
          <cell r="F453" t="str">
            <v>A4893A</v>
          </cell>
          <cell r="G453" t="str">
            <v>Kenmode</v>
          </cell>
          <cell r="H453">
            <v>35922</v>
          </cell>
          <cell r="I453">
            <v>0.70172999999999996</v>
          </cell>
          <cell r="J453" t="str">
            <v>US$</v>
          </cell>
          <cell r="K453">
            <v>54600</v>
          </cell>
          <cell r="L453" t="str">
            <v>TN</v>
          </cell>
          <cell r="M453">
            <v>790024</v>
          </cell>
          <cell r="N453" t="str">
            <v>N/I</v>
          </cell>
        </row>
        <row r="454">
          <cell r="A454">
            <v>24016971</v>
          </cell>
          <cell r="B454" t="str">
            <v>Retainer</v>
          </cell>
          <cell r="C454" t="str">
            <v>Arms &amp; Blades</v>
          </cell>
          <cell r="D454" t="str">
            <v>E53</v>
          </cell>
          <cell r="E454" t="str">
            <v>DS</v>
          </cell>
          <cell r="F454" t="str">
            <v>A4893A</v>
          </cell>
          <cell r="G454" t="str">
            <v>Kenmode</v>
          </cell>
          <cell r="H454">
            <v>35932</v>
          </cell>
          <cell r="I454">
            <v>0.58679999999999999</v>
          </cell>
          <cell r="J454" t="str">
            <v>US$</v>
          </cell>
          <cell r="K454">
            <v>94600</v>
          </cell>
          <cell r="L454" t="str">
            <v>TN</v>
          </cell>
          <cell r="M454">
            <v>790024</v>
          </cell>
          <cell r="N454" t="str">
            <v>N/I</v>
          </cell>
        </row>
        <row r="455">
          <cell r="A455">
            <v>24016974</v>
          </cell>
          <cell r="B455" t="str">
            <v>Clip guide</v>
          </cell>
          <cell r="C455" t="str">
            <v>Arms &amp; Blades</v>
          </cell>
          <cell r="D455" t="str">
            <v>E53</v>
          </cell>
          <cell r="E455" t="str">
            <v>DS</v>
          </cell>
          <cell r="F455" t="str">
            <v>A4893A</v>
          </cell>
          <cell r="G455" t="str">
            <v>Advent</v>
          </cell>
          <cell r="H455">
            <v>35935</v>
          </cell>
          <cell r="I455">
            <v>0.17899999999999999</v>
          </cell>
          <cell r="J455" t="str">
            <v>US$</v>
          </cell>
          <cell r="K455">
            <v>14000</v>
          </cell>
          <cell r="L455" t="str">
            <v>RFE</v>
          </cell>
          <cell r="M455" t="str">
            <v>N/A</v>
          </cell>
          <cell r="N455">
            <v>921600</v>
          </cell>
        </row>
        <row r="456">
          <cell r="A456">
            <v>24016980</v>
          </cell>
          <cell r="B456" t="str">
            <v>Mounting Head Assy</v>
          </cell>
          <cell r="C456" t="str">
            <v>Arms &amp; Blades</v>
          </cell>
          <cell r="D456" t="str">
            <v>E53</v>
          </cell>
          <cell r="E456" t="str">
            <v>Rear</v>
          </cell>
          <cell r="F456" t="str">
            <v>A4894A</v>
          </cell>
          <cell r="G456" t="str">
            <v>Bebusch</v>
          </cell>
          <cell r="H456">
            <v>35908</v>
          </cell>
          <cell r="I456">
            <v>0.41</v>
          </cell>
          <cell r="J456" t="str">
            <v>US$</v>
          </cell>
          <cell r="K456">
            <v>49000</v>
          </cell>
          <cell r="L456" t="str">
            <v>RFE</v>
          </cell>
          <cell r="M456" t="str">
            <v>N/A</v>
          </cell>
          <cell r="N456">
            <v>1536000</v>
          </cell>
        </row>
        <row r="457">
          <cell r="A457">
            <v>24016981</v>
          </cell>
          <cell r="B457" t="str">
            <v>Cap</v>
          </cell>
          <cell r="C457" t="str">
            <v>Arms &amp; Blades</v>
          </cell>
          <cell r="D457" t="str">
            <v>E53</v>
          </cell>
          <cell r="E457" t="str">
            <v>Rear</v>
          </cell>
          <cell r="F457" t="str">
            <v>A4894A</v>
          </cell>
          <cell r="G457" t="str">
            <v>Bebusch</v>
          </cell>
          <cell r="H457">
            <v>35908</v>
          </cell>
          <cell r="I457">
            <v>0.26569999999999999</v>
          </cell>
          <cell r="J457" t="str">
            <v>US$</v>
          </cell>
          <cell r="K457">
            <v>31200</v>
          </cell>
          <cell r="L457" t="str">
            <v>RFE</v>
          </cell>
          <cell r="M457" t="str">
            <v>N/A</v>
          </cell>
          <cell r="N457" t="str">
            <v>N/I</v>
          </cell>
        </row>
        <row r="458">
          <cell r="A458">
            <v>24022004</v>
          </cell>
          <cell r="B458" t="str">
            <v>Main Bow Strip</v>
          </cell>
          <cell r="C458" t="str">
            <v>Arms &amp; Blades</v>
          </cell>
          <cell r="D458" t="str">
            <v>550 side entry</v>
          </cell>
          <cell r="E458" t="str">
            <v>9x4 w/foil</v>
          </cell>
          <cell r="F458" t="str">
            <v>1600-276</v>
          </cell>
          <cell r="G458" t="str">
            <v>K&amp;K Stamping</v>
          </cell>
          <cell r="H458">
            <v>36210</v>
          </cell>
          <cell r="I458">
            <v>3.88</v>
          </cell>
          <cell r="J458" t="str">
            <v>US$</v>
          </cell>
          <cell r="K458">
            <v>159800</v>
          </cell>
          <cell r="L458" t="str">
            <v>NA</v>
          </cell>
          <cell r="M458" t="str">
            <v>N/A</v>
          </cell>
          <cell r="N458">
            <v>3200</v>
          </cell>
        </row>
        <row r="459">
          <cell r="A459">
            <v>24022005</v>
          </cell>
          <cell r="B459" t="str">
            <v>Main Bow Strip</v>
          </cell>
          <cell r="C459" t="str">
            <v>Arms &amp; Blades</v>
          </cell>
          <cell r="D459" t="str">
            <v>550 side entry</v>
          </cell>
          <cell r="E459" t="str">
            <v>9x4</v>
          </cell>
          <cell r="F459" t="str">
            <v>1600-276</v>
          </cell>
          <cell r="G459" t="str">
            <v>K&amp;K Stamping</v>
          </cell>
          <cell r="H459">
            <v>36210</v>
          </cell>
          <cell r="I459">
            <v>3.98</v>
          </cell>
          <cell r="J459" t="str">
            <v>US$</v>
          </cell>
          <cell r="K459">
            <v>138700</v>
          </cell>
          <cell r="L459" t="str">
            <v>NA</v>
          </cell>
          <cell r="M459" t="str">
            <v>N/A</v>
          </cell>
          <cell r="N459">
            <v>3200</v>
          </cell>
        </row>
        <row r="460">
          <cell r="A460">
            <v>25658301</v>
          </cell>
          <cell r="B460" t="str">
            <v>Cap</v>
          </cell>
          <cell r="C460" t="str">
            <v>Arms &amp; Blades</v>
          </cell>
          <cell r="D460" t="str">
            <v>S5S</v>
          </cell>
          <cell r="E460" t="str">
            <v>N/A</v>
          </cell>
          <cell r="F460" t="str">
            <v>4735A</v>
          </cell>
          <cell r="G460" t="str">
            <v>Advent</v>
          </cell>
          <cell r="H460">
            <v>35866</v>
          </cell>
          <cell r="I460">
            <v>0.112</v>
          </cell>
          <cell r="J460" t="str">
            <v>US$</v>
          </cell>
          <cell r="K460">
            <v>0</v>
          </cell>
          <cell r="L460" t="str">
            <v>TN</v>
          </cell>
          <cell r="M460" t="str">
            <v>N/A</v>
          </cell>
          <cell r="N460" t="str">
            <v>N/I</v>
          </cell>
        </row>
        <row r="461">
          <cell r="A461">
            <v>25678718</v>
          </cell>
          <cell r="B461" t="str">
            <v>Blade assy</v>
          </cell>
          <cell r="C461" t="str">
            <v>Arms &amp; Blades</v>
          </cell>
          <cell r="D461" t="str">
            <v>GMT360</v>
          </cell>
          <cell r="E461" t="str">
            <v>N/A</v>
          </cell>
          <cell r="F461" t="str">
            <v>1667-03</v>
          </cell>
          <cell r="G461" t="str">
            <v>Trico</v>
          </cell>
          <cell r="H461">
            <v>35730</v>
          </cell>
          <cell r="I461">
            <v>2.85</v>
          </cell>
          <cell r="J461" t="str">
            <v>US$</v>
          </cell>
          <cell r="K461">
            <v>0</v>
          </cell>
          <cell r="L461" t="str">
            <v>RFE</v>
          </cell>
          <cell r="M461" t="str">
            <v>N/A</v>
          </cell>
          <cell r="N461" t="str">
            <v>N/I</v>
          </cell>
        </row>
        <row r="462">
          <cell r="A462">
            <v>58537001</v>
          </cell>
          <cell r="B462" t="str">
            <v>Flattened Stainless Steel Wire</v>
          </cell>
          <cell r="C462" t="str">
            <v>Arms &amp; Blades</v>
          </cell>
          <cell r="D462" t="str">
            <v>Various</v>
          </cell>
          <cell r="E462" t="str">
            <v>9x3</v>
          </cell>
          <cell r="F462" t="str">
            <v>3268A</v>
          </cell>
          <cell r="G462" t="str">
            <v>Ergste Wester</v>
          </cell>
          <cell r="H462">
            <v>35510</v>
          </cell>
          <cell r="I462">
            <v>3.3228260000000001</v>
          </cell>
          <cell r="J462" t="str">
            <v>US$</v>
          </cell>
          <cell r="L462" t="str">
            <v>RFE</v>
          </cell>
          <cell r="M462" t="str">
            <v>N/A</v>
          </cell>
          <cell r="N462" t="str">
            <v>N/I</v>
          </cell>
        </row>
        <row r="463">
          <cell r="A463">
            <v>78605000</v>
          </cell>
          <cell r="B463" t="str">
            <v>Flattened Stainless Steel Wire</v>
          </cell>
          <cell r="C463" t="str">
            <v>Arms &amp; Blades</v>
          </cell>
          <cell r="D463" t="str">
            <v>Various</v>
          </cell>
          <cell r="E463" t="str">
            <v>9x3</v>
          </cell>
          <cell r="F463" t="str">
            <v>A2328A</v>
          </cell>
          <cell r="G463" t="str">
            <v>Ergste Wester</v>
          </cell>
          <cell r="H463">
            <v>35590</v>
          </cell>
          <cell r="I463">
            <v>1.38</v>
          </cell>
          <cell r="J463" t="str">
            <v>US$</v>
          </cell>
          <cell r="K463">
            <v>0</v>
          </cell>
          <cell r="N463" t="str">
            <v>N/I</v>
          </cell>
        </row>
        <row r="464">
          <cell r="A464">
            <v>78609000</v>
          </cell>
          <cell r="B464" t="str">
            <v>Flattened Galfan coated steel</v>
          </cell>
          <cell r="C464" t="str">
            <v>Arms &amp; Blades</v>
          </cell>
          <cell r="D464" t="str">
            <v>Various</v>
          </cell>
          <cell r="E464" t="str">
            <v>N/A</v>
          </cell>
          <cell r="F464" t="str">
            <v>4394A</v>
          </cell>
          <cell r="G464" t="str">
            <v>Bekaert</v>
          </cell>
          <cell r="H464">
            <v>35870</v>
          </cell>
          <cell r="I464">
            <v>0.83</v>
          </cell>
          <cell r="J464" t="str">
            <v>US$</v>
          </cell>
          <cell r="K464">
            <v>0</v>
          </cell>
          <cell r="L464" t="str">
            <v>RFE</v>
          </cell>
          <cell r="M464" t="str">
            <v>N/A</v>
          </cell>
          <cell r="N464" t="str">
            <v>N/I</v>
          </cell>
        </row>
        <row r="465">
          <cell r="A465">
            <v>78609001</v>
          </cell>
          <cell r="B465" t="str">
            <v>Galfan Steel</v>
          </cell>
          <cell r="C465" t="str">
            <v>Arms &amp; Blades</v>
          </cell>
          <cell r="D465" t="str">
            <v>Rods</v>
          </cell>
          <cell r="E465" t="str">
            <v>9x4</v>
          </cell>
          <cell r="F465" t="str">
            <v>1604-14</v>
          </cell>
          <cell r="G465" t="str">
            <v>Bekaert</v>
          </cell>
          <cell r="H465">
            <v>36161</v>
          </cell>
          <cell r="I465">
            <v>1.7283999999999999</v>
          </cell>
          <cell r="J465" t="str">
            <v>US$</v>
          </cell>
          <cell r="K465">
            <v>0</v>
          </cell>
          <cell r="L465" t="str">
            <v>NA</v>
          </cell>
          <cell r="M465" t="str">
            <v>N/A</v>
          </cell>
          <cell r="N465" t="str">
            <v>N/I</v>
          </cell>
        </row>
        <row r="466">
          <cell r="A466">
            <v>98538000</v>
          </cell>
          <cell r="B466" t="str">
            <v>E coat resin</v>
          </cell>
          <cell r="C466" t="str">
            <v>Arms &amp; Blades</v>
          </cell>
          <cell r="D466" t="str">
            <v>Various</v>
          </cell>
          <cell r="E466" t="str">
            <v>Paint</v>
          </cell>
          <cell r="F466" t="str">
            <v>1604-14</v>
          </cell>
          <cell r="G466" t="str">
            <v>PPG Industries de Mexico</v>
          </cell>
          <cell r="H466">
            <v>35992</v>
          </cell>
          <cell r="I466">
            <v>12.869</v>
          </cell>
          <cell r="J466" t="str">
            <v>US$</v>
          </cell>
          <cell r="K466">
            <v>0</v>
          </cell>
          <cell r="L466" t="str">
            <v>NA</v>
          </cell>
          <cell r="M466" t="str">
            <v>N/A</v>
          </cell>
          <cell r="N466" t="str">
            <v>N/I</v>
          </cell>
        </row>
        <row r="467">
          <cell r="A467">
            <v>98539000</v>
          </cell>
          <cell r="B467" t="str">
            <v>E coat paste</v>
          </cell>
          <cell r="C467" t="str">
            <v>Arms &amp; Blades</v>
          </cell>
          <cell r="D467" t="str">
            <v>Various</v>
          </cell>
          <cell r="E467" t="str">
            <v>Paint</v>
          </cell>
          <cell r="F467" t="str">
            <v>1604-14</v>
          </cell>
          <cell r="G467" t="str">
            <v>PPG Industries de Mexico</v>
          </cell>
          <cell r="H467">
            <v>35992</v>
          </cell>
          <cell r="I467">
            <v>14.0045</v>
          </cell>
          <cell r="J467" t="str">
            <v>US$</v>
          </cell>
          <cell r="K467">
            <v>0</v>
          </cell>
          <cell r="L467" t="str">
            <v>NA</v>
          </cell>
          <cell r="M467" t="str">
            <v>N/A</v>
          </cell>
          <cell r="N467" t="str">
            <v>N/I</v>
          </cell>
        </row>
        <row r="468">
          <cell r="A468">
            <v>98550000</v>
          </cell>
          <cell r="B468" t="str">
            <v>Top Coat</v>
          </cell>
          <cell r="C468" t="str">
            <v>Arms &amp; Blades</v>
          </cell>
          <cell r="D468" t="str">
            <v>Various</v>
          </cell>
          <cell r="E468" t="str">
            <v>Paint</v>
          </cell>
          <cell r="F468" t="str">
            <v>1604-14</v>
          </cell>
          <cell r="G468" t="str">
            <v>BASF Corporation</v>
          </cell>
          <cell r="H468">
            <v>35107</v>
          </cell>
          <cell r="I468">
            <v>34</v>
          </cell>
          <cell r="J468" t="str">
            <v>US$</v>
          </cell>
          <cell r="K468">
            <v>0</v>
          </cell>
          <cell r="L468" t="str">
            <v>NA</v>
          </cell>
          <cell r="M468" t="str">
            <v>N/A</v>
          </cell>
          <cell r="N468" t="str">
            <v>N/I</v>
          </cell>
        </row>
        <row r="469">
          <cell r="A469">
            <v>98586000</v>
          </cell>
          <cell r="B469" t="str">
            <v>Rubber hose</v>
          </cell>
          <cell r="C469" t="str">
            <v>Arms &amp; Blades</v>
          </cell>
          <cell r="D469" t="str">
            <v>Various</v>
          </cell>
          <cell r="E469" t="str">
            <v>N/A</v>
          </cell>
          <cell r="F469" t="str">
            <v>A5096A</v>
          </cell>
          <cell r="G469" t="str">
            <v>SPerry</v>
          </cell>
          <cell r="H469">
            <v>35927</v>
          </cell>
          <cell r="I469">
            <v>3.1399999999999997E-2</v>
          </cell>
          <cell r="J469" t="str">
            <v>US$</v>
          </cell>
          <cell r="K469">
            <v>0</v>
          </cell>
          <cell r="L469" t="str">
            <v>RFE</v>
          </cell>
          <cell r="M469" t="str">
            <v>N/A</v>
          </cell>
          <cell r="N469" t="str">
            <v>N/I</v>
          </cell>
        </row>
        <row r="470">
          <cell r="A470" t="str">
            <v>1E0257A112</v>
          </cell>
          <cell r="B470" t="str">
            <v>Mounting Head</v>
          </cell>
          <cell r="C470" t="str">
            <v>Arms &amp; Blades</v>
          </cell>
          <cell r="D470" t="str">
            <v>E53</v>
          </cell>
          <cell r="E470" t="str">
            <v>N/A</v>
          </cell>
          <cell r="F470" t="str">
            <v>1681-07</v>
          </cell>
          <cell r="G470" t="str">
            <v>Rayer</v>
          </cell>
          <cell r="H470">
            <v>40100</v>
          </cell>
          <cell r="I470">
            <v>0.45</v>
          </cell>
          <cell r="J470" t="str">
            <v>US$</v>
          </cell>
          <cell r="K470">
            <v>233548</v>
          </cell>
          <cell r="L470" t="str">
            <v>RFE</v>
          </cell>
          <cell r="M470" t="str">
            <v>N/A</v>
          </cell>
          <cell r="N470" t="str">
            <v>N/I</v>
          </cell>
        </row>
        <row r="471">
          <cell r="A471" t="str">
            <v>1E0257A142</v>
          </cell>
          <cell r="B471" t="str">
            <v>Mounting Head Assy</v>
          </cell>
          <cell r="C471" t="str">
            <v>Arms &amp; Blades</v>
          </cell>
          <cell r="D471" t="str">
            <v>E53</v>
          </cell>
          <cell r="E471" t="str">
            <v>Rear</v>
          </cell>
          <cell r="F471" t="str">
            <v>1682-00</v>
          </cell>
          <cell r="G471" t="str">
            <v>Bebusch</v>
          </cell>
          <cell r="H471">
            <v>35908</v>
          </cell>
          <cell r="I471">
            <v>0.41</v>
          </cell>
          <cell r="J471" t="str">
            <v>US$</v>
          </cell>
          <cell r="K471">
            <v>49000</v>
          </cell>
          <cell r="L471" t="str">
            <v>RFE</v>
          </cell>
          <cell r="M471" t="str">
            <v>N/A</v>
          </cell>
          <cell r="N471">
            <v>1536000</v>
          </cell>
        </row>
        <row r="472">
          <cell r="A472" t="str">
            <v>1E0257A145</v>
          </cell>
          <cell r="B472" t="str">
            <v>Cap</v>
          </cell>
          <cell r="C472" t="str">
            <v>Arms &amp; Blades</v>
          </cell>
          <cell r="D472" t="str">
            <v>E53</v>
          </cell>
          <cell r="E472" t="str">
            <v>Rear</v>
          </cell>
          <cell r="F472" t="str">
            <v>1682-00</v>
          </cell>
          <cell r="G472" t="str">
            <v>Bebusch</v>
          </cell>
          <cell r="H472">
            <v>35908</v>
          </cell>
          <cell r="I472">
            <v>0.26569999999999999</v>
          </cell>
          <cell r="J472" t="str">
            <v>US$</v>
          </cell>
          <cell r="K472">
            <v>31200</v>
          </cell>
          <cell r="L472" t="str">
            <v>RFE</v>
          </cell>
          <cell r="M472" t="str">
            <v>N/A</v>
          </cell>
          <cell r="N472" t="str">
            <v>N/I</v>
          </cell>
        </row>
        <row r="473">
          <cell r="A473" t="str">
            <v>24000744e</v>
          </cell>
          <cell r="B473" t="str">
            <v>Rubber tandem</v>
          </cell>
          <cell r="C473" t="str">
            <v>Arms &amp; Blades</v>
          </cell>
          <cell r="D473" t="str">
            <v>565mm</v>
          </cell>
          <cell r="E473" t="str">
            <v>extruded</v>
          </cell>
          <cell r="F473" t="str">
            <v>GMT610</v>
          </cell>
          <cell r="G473" t="str">
            <v>Estimate from Mark Weldron</v>
          </cell>
          <cell r="H473">
            <v>36258</v>
          </cell>
          <cell r="I473">
            <v>0.32</v>
          </cell>
          <cell r="J473" t="str">
            <v>US$</v>
          </cell>
          <cell r="K473">
            <v>0</v>
          </cell>
          <cell r="L473" t="str">
            <v>RFE</v>
          </cell>
          <cell r="M473" t="str">
            <v>N/A</v>
          </cell>
          <cell r="N473" t="str">
            <v>N/I</v>
          </cell>
        </row>
        <row r="474">
          <cell r="A474" t="str">
            <v>24007143p</v>
          </cell>
          <cell r="B474" t="str">
            <v>Blade protector</v>
          </cell>
          <cell r="C474" t="str">
            <v>Arms &amp; Blades</v>
          </cell>
          <cell r="D474" t="str">
            <v>GMT610</v>
          </cell>
          <cell r="E474" t="str">
            <v>Front</v>
          </cell>
          <cell r="F474" t="str">
            <v>GMT610</v>
          </cell>
          <cell r="G474" t="str">
            <v>Estimate from M. Roland</v>
          </cell>
          <cell r="H474">
            <v>36258</v>
          </cell>
          <cell r="I474">
            <v>0.34</v>
          </cell>
          <cell r="J474" t="str">
            <v>US$</v>
          </cell>
          <cell r="K474">
            <v>30000</v>
          </cell>
          <cell r="L474" t="str">
            <v>NA</v>
          </cell>
          <cell r="M474" t="str">
            <v>N/A</v>
          </cell>
          <cell r="N474" t="str">
            <v>N/I</v>
          </cell>
        </row>
        <row r="475">
          <cell r="A475" t="str">
            <v>24009852b</v>
          </cell>
          <cell r="B475" t="str">
            <v>Secondary Bow Strip</v>
          </cell>
          <cell r="C475" t="str">
            <v>Arms &amp; Blades</v>
          </cell>
          <cell r="D475" t="str">
            <v>Various</v>
          </cell>
          <cell r="E475" t="str">
            <v>N/A</v>
          </cell>
          <cell r="F475" t="str">
            <v>3889A</v>
          </cell>
          <cell r="G475" t="str">
            <v>K&amp;K Stamping</v>
          </cell>
          <cell r="H475">
            <v>35724</v>
          </cell>
          <cell r="I475">
            <v>2.4</v>
          </cell>
          <cell r="J475" t="str">
            <v>US$</v>
          </cell>
          <cell r="K475">
            <v>0</v>
          </cell>
          <cell r="L475" t="str">
            <v>RFE</v>
          </cell>
          <cell r="M475" t="str">
            <v>N/A</v>
          </cell>
          <cell r="N475" t="str">
            <v>N/I</v>
          </cell>
        </row>
        <row r="476">
          <cell r="A476" t="str">
            <v>24012312a</v>
          </cell>
          <cell r="B476" t="str">
            <v>Main Bow Strip</v>
          </cell>
          <cell r="C476" t="str">
            <v>Arms &amp; Blades</v>
          </cell>
          <cell r="D476" t="str">
            <v>Various</v>
          </cell>
          <cell r="E476" t="str">
            <v>N/A</v>
          </cell>
          <cell r="F476" t="str">
            <v>3882A</v>
          </cell>
          <cell r="G476" t="str">
            <v>Atlantic Tool &amp; Die</v>
          </cell>
          <cell r="H476">
            <v>35635</v>
          </cell>
          <cell r="I476">
            <v>3.06</v>
          </cell>
          <cell r="J476" t="str">
            <v>US$</v>
          </cell>
          <cell r="K476">
            <v>0</v>
          </cell>
          <cell r="L476" t="str">
            <v>RFE</v>
          </cell>
          <cell r="M476" t="str">
            <v>N/A</v>
          </cell>
          <cell r="N476" t="str">
            <v>N/I</v>
          </cell>
        </row>
        <row r="477">
          <cell r="A477" t="str">
            <v>89813-447A</v>
          </cell>
          <cell r="B477" t="str">
            <v>Mounting Head</v>
          </cell>
          <cell r="C477" t="str">
            <v>Arms &amp; Blades</v>
          </cell>
          <cell r="D477" t="str">
            <v>U222</v>
          </cell>
          <cell r="E477" t="str">
            <v>Front</v>
          </cell>
          <cell r="F477" t="str">
            <v>1200-162</v>
          </cell>
          <cell r="G477" t="str">
            <v>Tool Products</v>
          </cell>
          <cell r="H477">
            <v>36209</v>
          </cell>
          <cell r="I477">
            <v>1.05</v>
          </cell>
          <cell r="J477" t="str">
            <v>US$</v>
          </cell>
          <cell r="K477">
            <v>358000</v>
          </cell>
          <cell r="L477" t="str">
            <v>NA</v>
          </cell>
          <cell r="M477" t="str">
            <v>N/A</v>
          </cell>
          <cell r="N477" t="str">
            <v>N/I</v>
          </cell>
        </row>
        <row r="478">
          <cell r="A478" t="str">
            <v>89813-447Z</v>
          </cell>
          <cell r="B478" t="str">
            <v>Mounting Head</v>
          </cell>
          <cell r="C478" t="str">
            <v>Arms &amp; Blades</v>
          </cell>
          <cell r="D478" t="str">
            <v>U222</v>
          </cell>
          <cell r="E478" t="str">
            <v>Front</v>
          </cell>
          <cell r="F478" t="str">
            <v>1200-162</v>
          </cell>
          <cell r="G478" t="str">
            <v>Armada</v>
          </cell>
          <cell r="H478">
            <v>36213</v>
          </cell>
          <cell r="I478">
            <v>0.90800000000000003</v>
          </cell>
          <cell r="J478" t="str">
            <v>US$</v>
          </cell>
          <cell r="K478">
            <v>160000</v>
          </cell>
          <cell r="L478" t="str">
            <v>NA</v>
          </cell>
          <cell r="M478" t="str">
            <v>N/A</v>
          </cell>
          <cell r="N478" t="str">
            <v>N/I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ja SAP OI (1)"/>
      <sheetName val="baja SAP OI (2)"/>
      <sheetName val="Base recorded mes"/>
      <sheetName val="KOK5"/>
      <sheetName val="Exchange rate"/>
      <sheetName val="Lista Facturas AF"/>
      <sheetName val="IO availability control"/>
      <sheetName val="Recorded mensual"/>
      <sheetName val="Recorded mensual fpr PROJECTS"/>
      <sheetName val="IO follow up"/>
      <sheetName val="OI"/>
      <sheetName val="DAI 2004"/>
      <sheetName val="Base Status DAIs"/>
      <sheetName val="Status DAIs"/>
      <sheetName val="Detalle Recorded mensual"/>
      <sheetName val="INFO for Pivots"/>
      <sheetName val="Lista AF (2)"/>
      <sheetName val="Pivot AF for WIP"/>
      <sheetName val="Pivot AF CAP"/>
      <sheetName val="Cash report"/>
      <sheetName val="Hyperion figures (2)"/>
      <sheetName val="Anticipos AF"/>
      <sheetName val="Proveedores"/>
      <sheetName val="Centros de Costos SAP"/>
      <sheetName val="1.Centros de Costos"/>
      <sheetName val="DAI 2002"/>
      <sheetName val="DAI 2003"/>
      <sheetName val="Budgets soporte"/>
      <sheetName val="Hyperion figures"/>
      <sheetName val="Base recorded mes month"/>
      <sheetName val="Llaves de reparticion Detalle"/>
      <sheetName val="Synthesis"/>
      <sheetName val="Volume and price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通常剥離"/>
      <sheetName val="전체손익표"/>
      <sheetName val="設計"/>
      <sheetName val="총집계내역"/>
      <sheetName val="음극 압연후"/>
      <sheetName val="3综合不良处理方案"/>
      <sheetName val="피엘"/>
      <sheetName val="휴일특근"/>
      <sheetName val="안전달력"/>
      <sheetName val="사고내용"/>
      <sheetName val="Contents"/>
      <sheetName val="Catalogo"/>
      <sheetName val="Meta UPH"/>
      <sheetName val="Master"/>
      <sheetName val="Sheet2"/>
      <sheetName val="Cost center"/>
      <sheetName val="계정"/>
      <sheetName val="2016조직개편반영"/>
      <sheetName val="Drop down 목록"/>
      <sheetName val="통제계정"/>
      <sheetName val="외주현황.wq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énéral"/>
      <sheetName val="Nomenclature"/>
      <sheetName val="Qualifications"/>
      <sheetName val="Outillages"/>
      <sheetName val="AQP"/>
      <sheetName val="Actions"/>
      <sheetName val="MO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s Cam"/>
      <sheetName val="Riesgos"/>
      <sheetName val="ENE03"/>
      <sheetName val="FEB03"/>
      <sheetName val="MAR03"/>
      <sheetName val="ABR03"/>
      <sheetName val="MAY03"/>
      <sheetName val="JUN03"/>
      <sheetName val="JUL03"/>
      <sheetName val="AGO03"/>
      <sheetName val="SEP03"/>
      <sheetName val="OCT03"/>
      <sheetName val="NOV03"/>
      <sheetName val="DIC03"/>
      <sheetName val="Sales Index Variance"/>
      <sheetName val="Mat.+amort. "/>
      <sheetName val="TAUX HORAIRES 2002"/>
    </sheetNames>
    <sheetDataSet>
      <sheetData sheetId="0"/>
      <sheetData sheetId="1" refreshError="1">
        <row r="9">
          <cell r="H9" t="str">
            <v>1002340</v>
          </cell>
          <cell r="I9" t="str">
            <v>MXP</v>
          </cell>
          <cell r="J9" t="str">
            <v>RAD 4401962</v>
          </cell>
          <cell r="K9" t="str">
            <v>T1</v>
          </cell>
          <cell r="L9">
            <v>2.3569411764705883</v>
          </cell>
          <cell r="M9">
            <v>2356.9411764705883</v>
          </cell>
          <cell r="N9">
            <v>445.2</v>
          </cell>
          <cell r="R9">
            <v>445.2</v>
          </cell>
          <cell r="V9">
            <v>445.2</v>
          </cell>
          <cell r="Z9">
            <v>445.2</v>
          </cell>
          <cell r="AD9">
            <v>445.2</v>
          </cell>
          <cell r="AH9">
            <v>445.2</v>
          </cell>
          <cell r="AL9">
            <v>445.2</v>
          </cell>
          <cell r="AP9">
            <v>445.2</v>
          </cell>
          <cell r="AT9">
            <v>445.2</v>
          </cell>
          <cell r="AX9">
            <v>445.2</v>
          </cell>
          <cell r="BB9">
            <v>445.2</v>
          </cell>
          <cell r="BF9">
            <v>445.2</v>
          </cell>
          <cell r="BJ9">
            <v>445.2</v>
          </cell>
          <cell r="BK9">
            <v>0</v>
          </cell>
          <cell r="BL9" t="str">
            <v xml:space="preserve"> </v>
          </cell>
          <cell r="BM9" t="str">
            <v xml:space="preserve"> </v>
          </cell>
          <cell r="BN9" t="str">
            <v xml:space="preserve"> </v>
          </cell>
          <cell r="BO9" t="str">
            <v xml:space="preserve"> </v>
          </cell>
          <cell r="BP9" t="str">
            <v xml:space="preserve"> </v>
          </cell>
          <cell r="BQ9" t="str">
            <v xml:space="preserve"> </v>
          </cell>
          <cell r="BR9" t="str">
            <v xml:space="preserve"> </v>
          </cell>
          <cell r="BS9" t="str">
            <v xml:space="preserve"> </v>
          </cell>
          <cell r="BT9" t="str">
            <v xml:space="preserve"> </v>
          </cell>
          <cell r="BU9" t="str">
            <v xml:space="preserve"> </v>
          </cell>
          <cell r="BV9" t="str">
            <v xml:space="preserve"> </v>
          </cell>
          <cell r="BW9" t="str">
            <v xml:space="preserve"> </v>
          </cell>
          <cell r="BX9" t="str">
            <v xml:space="preserve"> </v>
          </cell>
          <cell r="BY9" t="str">
            <v xml:space="preserve"> </v>
          </cell>
          <cell r="BZ9" t="str">
            <v xml:space="preserve"> </v>
          </cell>
          <cell r="CA9" t="str">
            <v xml:space="preserve"> </v>
          </cell>
          <cell r="CB9" t="str">
            <v xml:space="preserve"> </v>
          </cell>
          <cell r="CC9" t="str">
            <v xml:space="preserve"> </v>
          </cell>
          <cell r="CD9" t="str">
            <v xml:space="preserve"> </v>
          </cell>
          <cell r="CE9" t="str">
            <v xml:space="preserve"> </v>
          </cell>
          <cell r="CF9" t="str">
            <v xml:space="preserve"> </v>
          </cell>
          <cell r="CG9" t="str">
            <v xml:space="preserve"> </v>
          </cell>
          <cell r="CH9" t="str">
            <v xml:space="preserve"> </v>
          </cell>
          <cell r="CI9" t="str">
            <v xml:space="preserve"> </v>
          </cell>
          <cell r="CJ9" t="str">
            <v xml:space="preserve"> </v>
          </cell>
          <cell r="CK9" t="str">
            <v xml:space="preserve"> </v>
          </cell>
          <cell r="CL9" t="str">
            <v xml:space="preserve"> </v>
          </cell>
          <cell r="CM9" t="str">
            <v xml:space="preserve"> </v>
          </cell>
          <cell r="CN9" t="str">
            <v xml:space="preserve"> </v>
          </cell>
          <cell r="CO9" t="str">
            <v xml:space="preserve"> </v>
          </cell>
          <cell r="CP9" t="str">
            <v xml:space="preserve"> </v>
          </cell>
          <cell r="CQ9" t="str">
            <v xml:space="preserve"> </v>
          </cell>
          <cell r="CR9" t="str">
            <v xml:space="preserve"> </v>
          </cell>
          <cell r="CS9" t="str">
            <v xml:space="preserve"> </v>
          </cell>
          <cell r="CT9" t="str">
            <v xml:space="preserve"> </v>
          </cell>
          <cell r="CU9" t="str">
            <v xml:space="preserve"> </v>
          </cell>
          <cell r="CV9" t="str">
            <v xml:space="preserve"> </v>
          </cell>
          <cell r="CW9" t="str">
            <v xml:space="preserve"> </v>
          </cell>
          <cell r="CX9" t="str">
            <v xml:space="preserve"> </v>
          </cell>
          <cell r="CY9" t="str">
            <v xml:space="preserve"> </v>
          </cell>
          <cell r="CZ9" t="str">
            <v xml:space="preserve"> </v>
          </cell>
          <cell r="DA9" t="str">
            <v xml:space="preserve"> </v>
          </cell>
          <cell r="DB9" t="str">
            <v xml:space="preserve"> </v>
          </cell>
          <cell r="DC9" t="str">
            <v xml:space="preserve"> </v>
          </cell>
          <cell r="DD9" t="str">
            <v xml:space="preserve"> </v>
          </cell>
          <cell r="DE9" t="str">
            <v xml:space="preserve"> </v>
          </cell>
          <cell r="DF9" t="str">
            <v xml:space="preserve"> </v>
          </cell>
          <cell r="DG9" t="str">
            <v xml:space="preserve"> </v>
          </cell>
          <cell r="DH9" t="str">
            <v>3. IAMIndependent Aftkt1002340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P9">
            <v>0</v>
          </cell>
          <cell r="DQ9">
            <v>0</v>
          </cell>
          <cell r="DR9">
            <v>0</v>
          </cell>
          <cell r="DT9">
            <v>0</v>
          </cell>
          <cell r="DU9">
            <v>0</v>
          </cell>
          <cell r="DV9">
            <v>0</v>
          </cell>
          <cell r="DX9">
            <v>0</v>
          </cell>
          <cell r="DY9">
            <v>0</v>
          </cell>
          <cell r="DZ9">
            <v>0</v>
          </cell>
          <cell r="EB9">
            <v>0</v>
          </cell>
          <cell r="EC9">
            <v>0</v>
          </cell>
          <cell r="ED9">
            <v>0</v>
          </cell>
          <cell r="EF9">
            <v>0</v>
          </cell>
          <cell r="EG9">
            <v>0</v>
          </cell>
          <cell r="EH9">
            <v>0</v>
          </cell>
          <cell r="EJ9">
            <v>0</v>
          </cell>
          <cell r="EK9">
            <v>0</v>
          </cell>
          <cell r="EL9">
            <v>0</v>
          </cell>
          <cell r="EN9">
            <v>0</v>
          </cell>
          <cell r="EO9">
            <v>0</v>
          </cell>
          <cell r="EP9">
            <v>0</v>
          </cell>
          <cell r="ER9">
            <v>0</v>
          </cell>
          <cell r="ES9">
            <v>0</v>
          </cell>
          <cell r="ET9">
            <v>0</v>
          </cell>
          <cell r="EV9">
            <v>0</v>
          </cell>
          <cell r="EW9">
            <v>0</v>
          </cell>
          <cell r="EX9">
            <v>0</v>
          </cell>
          <cell r="EZ9">
            <v>0</v>
          </cell>
          <cell r="FA9">
            <v>0</v>
          </cell>
          <cell r="FB9">
            <v>0</v>
          </cell>
          <cell r="FD9">
            <v>0</v>
          </cell>
          <cell r="FE9">
            <v>0</v>
          </cell>
          <cell r="FF9">
            <v>0</v>
          </cell>
          <cell r="FI9">
            <v>0</v>
          </cell>
          <cell r="FJ9">
            <v>0</v>
          </cell>
          <cell r="FK9">
            <v>0</v>
          </cell>
          <cell r="FM9">
            <v>0</v>
          </cell>
          <cell r="FN9">
            <v>0</v>
          </cell>
          <cell r="FO9">
            <v>0</v>
          </cell>
          <cell r="FQ9">
            <v>0</v>
          </cell>
          <cell r="FR9">
            <v>0</v>
          </cell>
          <cell r="FS9">
            <v>0</v>
          </cell>
          <cell r="FU9">
            <v>0</v>
          </cell>
          <cell r="FV9">
            <v>0</v>
          </cell>
          <cell r="FW9">
            <v>0</v>
          </cell>
          <cell r="FY9">
            <v>0</v>
          </cell>
          <cell r="FZ9">
            <v>0</v>
          </cell>
          <cell r="GA9">
            <v>0</v>
          </cell>
          <cell r="GC9">
            <v>0</v>
          </cell>
          <cell r="GD9">
            <v>0</v>
          </cell>
          <cell r="GE9">
            <v>0</v>
          </cell>
          <cell r="GG9">
            <v>0</v>
          </cell>
          <cell r="GH9">
            <v>0</v>
          </cell>
          <cell r="GI9">
            <v>0</v>
          </cell>
          <cell r="GK9">
            <v>0</v>
          </cell>
          <cell r="GL9">
            <v>0</v>
          </cell>
          <cell r="GM9">
            <v>0</v>
          </cell>
          <cell r="GO9">
            <v>0</v>
          </cell>
          <cell r="GP9">
            <v>0</v>
          </cell>
          <cell r="GQ9">
            <v>0</v>
          </cell>
          <cell r="GS9">
            <v>0</v>
          </cell>
          <cell r="GT9">
            <v>0</v>
          </cell>
          <cell r="GU9">
            <v>0</v>
          </cell>
          <cell r="GW9">
            <v>0</v>
          </cell>
          <cell r="GX9">
            <v>0</v>
          </cell>
          <cell r="GY9">
            <v>0</v>
          </cell>
          <cell r="HA9">
            <v>0</v>
          </cell>
          <cell r="HB9">
            <v>0</v>
          </cell>
          <cell r="HC9">
            <v>0</v>
          </cell>
        </row>
        <row r="10">
          <cell r="H10" t="str">
            <v>1002342</v>
          </cell>
          <cell r="I10" t="str">
            <v>MXP</v>
          </cell>
          <cell r="J10" t="str">
            <v>RAD APJ 4401966 CHR AFTER</v>
          </cell>
          <cell r="K10" t="str">
            <v>T1</v>
          </cell>
          <cell r="L10">
            <v>38.305490196078431</v>
          </cell>
          <cell r="M10">
            <v>38305.490196078434</v>
          </cell>
          <cell r="N10">
            <v>514.1</v>
          </cell>
          <cell r="R10">
            <v>514.1</v>
          </cell>
          <cell r="V10">
            <v>514.1</v>
          </cell>
          <cell r="Z10">
            <v>514.1</v>
          </cell>
          <cell r="AD10">
            <v>514.1</v>
          </cell>
          <cell r="AH10">
            <v>514.1</v>
          </cell>
          <cell r="AL10">
            <v>514.1</v>
          </cell>
          <cell r="AP10">
            <v>514.1</v>
          </cell>
          <cell r="AT10">
            <v>514.1</v>
          </cell>
          <cell r="AX10">
            <v>514.1</v>
          </cell>
          <cell r="BB10">
            <v>514.1</v>
          </cell>
          <cell r="BF10">
            <v>514.1</v>
          </cell>
          <cell r="BJ10">
            <v>514.1</v>
          </cell>
          <cell r="BK10">
            <v>0</v>
          </cell>
          <cell r="BL10" t="str">
            <v xml:space="preserve"> </v>
          </cell>
          <cell r="BM10" t="str">
            <v xml:space="preserve"> </v>
          </cell>
          <cell r="BN10" t="str">
            <v xml:space="preserve"> </v>
          </cell>
          <cell r="BO10" t="str">
            <v xml:space="preserve"> </v>
          </cell>
          <cell r="BP10" t="str">
            <v xml:space="preserve"> </v>
          </cell>
          <cell r="BQ10" t="str">
            <v xml:space="preserve"> </v>
          </cell>
          <cell r="BR10" t="str">
            <v xml:space="preserve"> </v>
          </cell>
          <cell r="BS10" t="str">
            <v xml:space="preserve"> </v>
          </cell>
          <cell r="BT10" t="str">
            <v xml:space="preserve"> </v>
          </cell>
          <cell r="BU10" t="str">
            <v xml:space="preserve"> </v>
          </cell>
          <cell r="BV10" t="str">
            <v xml:space="preserve"> </v>
          </cell>
          <cell r="BW10" t="str">
            <v xml:space="preserve"> </v>
          </cell>
          <cell r="BX10" t="str">
            <v xml:space="preserve"> </v>
          </cell>
          <cell r="BY10" t="str">
            <v xml:space="preserve"> </v>
          </cell>
          <cell r="BZ10" t="str">
            <v xml:space="preserve"> </v>
          </cell>
          <cell r="CA10" t="str">
            <v xml:space="preserve"> </v>
          </cell>
          <cell r="CB10" t="str">
            <v xml:space="preserve"> </v>
          </cell>
          <cell r="CC10" t="str">
            <v xml:space="preserve"> </v>
          </cell>
          <cell r="CD10" t="str">
            <v xml:space="preserve"> </v>
          </cell>
          <cell r="CE10" t="str">
            <v xml:space="preserve"> </v>
          </cell>
          <cell r="CF10" t="str">
            <v xml:space="preserve"> </v>
          </cell>
          <cell r="CG10" t="str">
            <v xml:space="preserve"> </v>
          </cell>
          <cell r="CH10" t="str">
            <v xml:space="preserve"> </v>
          </cell>
          <cell r="CI10" t="str">
            <v xml:space="preserve"> </v>
          </cell>
          <cell r="CJ10" t="str">
            <v xml:space="preserve"> </v>
          </cell>
          <cell r="CK10" t="str">
            <v xml:space="preserve"> </v>
          </cell>
          <cell r="CL10" t="str">
            <v xml:space="preserve"> </v>
          </cell>
          <cell r="CM10" t="str">
            <v xml:space="preserve"> </v>
          </cell>
          <cell r="CN10" t="str">
            <v xml:space="preserve"> </v>
          </cell>
          <cell r="CO10" t="str">
            <v xml:space="preserve"> </v>
          </cell>
          <cell r="CP10" t="str">
            <v xml:space="preserve"> </v>
          </cell>
          <cell r="CQ10" t="str">
            <v xml:space="preserve"> </v>
          </cell>
          <cell r="CR10" t="str">
            <v xml:space="preserve"> </v>
          </cell>
          <cell r="CS10" t="str">
            <v xml:space="preserve"> </v>
          </cell>
          <cell r="CT10" t="str">
            <v xml:space="preserve"> </v>
          </cell>
          <cell r="CU10" t="str">
            <v xml:space="preserve"> </v>
          </cell>
          <cell r="CV10" t="str">
            <v xml:space="preserve"> </v>
          </cell>
          <cell r="CW10" t="str">
            <v xml:space="preserve"> </v>
          </cell>
          <cell r="CX10" t="str">
            <v xml:space="preserve"> </v>
          </cell>
          <cell r="CY10" t="str">
            <v xml:space="preserve"> </v>
          </cell>
          <cell r="CZ10" t="str">
            <v xml:space="preserve"> </v>
          </cell>
          <cell r="DA10" t="str">
            <v xml:space="preserve"> </v>
          </cell>
          <cell r="DB10" t="str">
            <v xml:space="preserve"> </v>
          </cell>
          <cell r="DC10" t="str">
            <v xml:space="preserve"> </v>
          </cell>
          <cell r="DD10" t="str">
            <v xml:space="preserve"> </v>
          </cell>
          <cell r="DE10" t="str">
            <v xml:space="preserve"> </v>
          </cell>
          <cell r="DF10" t="str">
            <v xml:space="preserve"> </v>
          </cell>
          <cell r="DG10" t="str">
            <v xml:space="preserve"> </v>
          </cell>
          <cell r="DH10" t="str">
            <v>3. IAMIndependent Aftkt1002342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P10">
            <v>0</v>
          </cell>
          <cell r="DQ10">
            <v>0</v>
          </cell>
          <cell r="DR10">
            <v>0</v>
          </cell>
          <cell r="DT10">
            <v>0</v>
          </cell>
          <cell r="DU10">
            <v>0</v>
          </cell>
          <cell r="DV10">
            <v>0</v>
          </cell>
          <cell r="DX10">
            <v>0</v>
          </cell>
          <cell r="DY10">
            <v>0</v>
          </cell>
          <cell r="DZ10">
            <v>0</v>
          </cell>
          <cell r="EB10">
            <v>0</v>
          </cell>
          <cell r="EC10">
            <v>0</v>
          </cell>
          <cell r="ED10">
            <v>0</v>
          </cell>
          <cell r="EF10">
            <v>0</v>
          </cell>
          <cell r="EG10">
            <v>0</v>
          </cell>
          <cell r="EH10">
            <v>0</v>
          </cell>
          <cell r="EJ10">
            <v>0</v>
          </cell>
          <cell r="EK10">
            <v>0</v>
          </cell>
          <cell r="EL10">
            <v>0</v>
          </cell>
          <cell r="EN10">
            <v>0</v>
          </cell>
          <cell r="EO10">
            <v>0</v>
          </cell>
          <cell r="EP10">
            <v>0</v>
          </cell>
          <cell r="ER10">
            <v>0</v>
          </cell>
          <cell r="ES10">
            <v>0</v>
          </cell>
          <cell r="ET10">
            <v>0</v>
          </cell>
          <cell r="EV10">
            <v>0</v>
          </cell>
          <cell r="EW10">
            <v>0</v>
          </cell>
          <cell r="EX10">
            <v>0</v>
          </cell>
          <cell r="EZ10">
            <v>0</v>
          </cell>
          <cell r="FA10">
            <v>0</v>
          </cell>
          <cell r="FB10">
            <v>0</v>
          </cell>
          <cell r="FD10">
            <v>0</v>
          </cell>
          <cell r="FE10">
            <v>0</v>
          </cell>
          <cell r="FF10">
            <v>0</v>
          </cell>
          <cell r="FI10">
            <v>0</v>
          </cell>
          <cell r="FJ10">
            <v>0</v>
          </cell>
          <cell r="FK10">
            <v>0</v>
          </cell>
          <cell r="FM10">
            <v>0</v>
          </cell>
          <cell r="FN10">
            <v>0</v>
          </cell>
          <cell r="FO10">
            <v>0</v>
          </cell>
          <cell r="FQ10">
            <v>0</v>
          </cell>
          <cell r="FR10">
            <v>0</v>
          </cell>
          <cell r="FS10">
            <v>0</v>
          </cell>
          <cell r="FU10">
            <v>0</v>
          </cell>
          <cell r="FV10">
            <v>0</v>
          </cell>
          <cell r="FW10">
            <v>0</v>
          </cell>
          <cell r="FY10">
            <v>0</v>
          </cell>
          <cell r="FZ10">
            <v>0</v>
          </cell>
          <cell r="GA10">
            <v>0</v>
          </cell>
          <cell r="GC10">
            <v>0</v>
          </cell>
          <cell r="GD10">
            <v>0</v>
          </cell>
          <cell r="GE10">
            <v>0</v>
          </cell>
          <cell r="GG10">
            <v>0</v>
          </cell>
          <cell r="GH10">
            <v>0</v>
          </cell>
          <cell r="GI10">
            <v>0</v>
          </cell>
          <cell r="GK10">
            <v>0</v>
          </cell>
          <cell r="GL10">
            <v>0</v>
          </cell>
          <cell r="GM10">
            <v>0</v>
          </cell>
          <cell r="GO10">
            <v>0</v>
          </cell>
          <cell r="GP10">
            <v>0</v>
          </cell>
          <cell r="GQ10">
            <v>0</v>
          </cell>
          <cell r="GS10">
            <v>0</v>
          </cell>
          <cell r="GT10">
            <v>0</v>
          </cell>
          <cell r="GU10">
            <v>0</v>
          </cell>
          <cell r="GW10">
            <v>0</v>
          </cell>
          <cell r="GX10">
            <v>0</v>
          </cell>
          <cell r="GY10">
            <v>0</v>
          </cell>
          <cell r="HA10">
            <v>0</v>
          </cell>
          <cell r="HB10">
            <v>0</v>
          </cell>
          <cell r="HC10">
            <v>0</v>
          </cell>
        </row>
        <row r="11">
          <cell r="H11" t="str">
            <v>1002343</v>
          </cell>
          <cell r="I11" t="str">
            <v>MXP</v>
          </cell>
          <cell r="J11" t="str">
            <v>RAD 1002343    CHR</v>
          </cell>
          <cell r="K11" t="str">
            <v>T1</v>
          </cell>
          <cell r="L11">
            <v>56.055294117647065</v>
          </cell>
          <cell r="M11">
            <v>56055.294117647063</v>
          </cell>
          <cell r="N11">
            <v>657.2</v>
          </cell>
          <cell r="R11">
            <v>657.2</v>
          </cell>
          <cell r="V11">
            <v>657.2</v>
          </cell>
          <cell r="Z11">
            <v>657.2</v>
          </cell>
          <cell r="AD11">
            <v>657.2</v>
          </cell>
          <cell r="AH11">
            <v>657.2</v>
          </cell>
          <cell r="AL11">
            <v>657.2</v>
          </cell>
          <cell r="AP11">
            <v>657.2</v>
          </cell>
          <cell r="AT11">
            <v>657.2</v>
          </cell>
          <cell r="AX11">
            <v>657.2</v>
          </cell>
          <cell r="BB11">
            <v>657.2</v>
          </cell>
          <cell r="BF11">
            <v>657.2</v>
          </cell>
          <cell r="BJ11">
            <v>657.2</v>
          </cell>
          <cell r="BK11">
            <v>0</v>
          </cell>
          <cell r="BL11" t="str">
            <v xml:space="preserve"> </v>
          </cell>
          <cell r="BM11" t="str">
            <v xml:space="preserve"> </v>
          </cell>
          <cell r="BN11" t="str">
            <v xml:space="preserve"> </v>
          </cell>
          <cell r="BO11" t="str">
            <v xml:space="preserve"> </v>
          </cell>
          <cell r="BP11" t="str">
            <v xml:space="preserve"> </v>
          </cell>
          <cell r="BQ11" t="str">
            <v xml:space="preserve"> </v>
          </cell>
          <cell r="BR11" t="str">
            <v xml:space="preserve"> </v>
          </cell>
          <cell r="BS11" t="str">
            <v xml:space="preserve"> </v>
          </cell>
          <cell r="BT11" t="str">
            <v xml:space="preserve"> </v>
          </cell>
          <cell r="BU11" t="str">
            <v xml:space="preserve"> </v>
          </cell>
          <cell r="BV11" t="str">
            <v xml:space="preserve"> </v>
          </cell>
          <cell r="BW11" t="str">
            <v xml:space="preserve"> </v>
          </cell>
          <cell r="BX11" t="str">
            <v xml:space="preserve"> </v>
          </cell>
          <cell r="BY11" t="str">
            <v xml:space="preserve"> </v>
          </cell>
          <cell r="BZ11" t="str">
            <v xml:space="preserve"> </v>
          </cell>
          <cell r="CA11" t="str">
            <v xml:space="preserve"> </v>
          </cell>
          <cell r="CB11" t="str">
            <v xml:space="preserve"> </v>
          </cell>
          <cell r="CC11" t="str">
            <v xml:space="preserve"> </v>
          </cell>
          <cell r="CD11" t="str">
            <v xml:space="preserve"> </v>
          </cell>
          <cell r="CE11" t="str">
            <v xml:space="preserve"> </v>
          </cell>
          <cell r="CF11" t="str">
            <v xml:space="preserve"> </v>
          </cell>
          <cell r="CG11" t="str">
            <v xml:space="preserve"> </v>
          </cell>
          <cell r="CH11" t="str">
            <v xml:space="preserve"> </v>
          </cell>
          <cell r="CI11" t="str">
            <v xml:space="preserve"> </v>
          </cell>
          <cell r="CJ11" t="str">
            <v xml:space="preserve"> </v>
          </cell>
          <cell r="CK11" t="str">
            <v xml:space="preserve"> </v>
          </cell>
          <cell r="CL11" t="str">
            <v xml:space="preserve"> </v>
          </cell>
          <cell r="CM11" t="str">
            <v xml:space="preserve"> </v>
          </cell>
          <cell r="CN11" t="str">
            <v xml:space="preserve"> </v>
          </cell>
          <cell r="CO11" t="str">
            <v xml:space="preserve"> </v>
          </cell>
          <cell r="CP11" t="str">
            <v xml:space="preserve"> </v>
          </cell>
          <cell r="CQ11" t="str">
            <v xml:space="preserve"> </v>
          </cell>
          <cell r="CR11" t="str">
            <v xml:space="preserve"> </v>
          </cell>
          <cell r="CS11" t="str">
            <v xml:space="preserve"> </v>
          </cell>
          <cell r="CT11" t="str">
            <v xml:space="preserve"> </v>
          </cell>
          <cell r="CU11" t="str">
            <v xml:space="preserve"> </v>
          </cell>
          <cell r="CV11" t="str">
            <v xml:space="preserve"> </v>
          </cell>
          <cell r="CW11" t="str">
            <v xml:space="preserve"> </v>
          </cell>
          <cell r="CX11" t="str">
            <v xml:space="preserve"> </v>
          </cell>
          <cell r="CY11" t="str">
            <v xml:space="preserve"> </v>
          </cell>
          <cell r="CZ11" t="str">
            <v xml:space="preserve"> </v>
          </cell>
          <cell r="DA11" t="str">
            <v xml:space="preserve"> </v>
          </cell>
          <cell r="DB11" t="str">
            <v xml:space="preserve"> </v>
          </cell>
          <cell r="DC11" t="str">
            <v xml:space="preserve"> </v>
          </cell>
          <cell r="DD11" t="str">
            <v xml:space="preserve"> </v>
          </cell>
          <cell r="DE11" t="str">
            <v xml:space="preserve"> </v>
          </cell>
          <cell r="DF11" t="str">
            <v xml:space="preserve"> </v>
          </cell>
          <cell r="DG11" t="str">
            <v xml:space="preserve"> </v>
          </cell>
          <cell r="DH11" t="str">
            <v>3. IAMIndependent Aftkt1002343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P11">
            <v>0</v>
          </cell>
          <cell r="DQ11">
            <v>0</v>
          </cell>
          <cell r="DR11">
            <v>0</v>
          </cell>
          <cell r="DT11">
            <v>0</v>
          </cell>
          <cell r="DU11">
            <v>0</v>
          </cell>
          <cell r="DV11">
            <v>0</v>
          </cell>
          <cell r="DX11">
            <v>0</v>
          </cell>
          <cell r="DY11">
            <v>0</v>
          </cell>
          <cell r="DZ11">
            <v>0</v>
          </cell>
          <cell r="EB11">
            <v>0</v>
          </cell>
          <cell r="EC11">
            <v>0</v>
          </cell>
          <cell r="ED11">
            <v>0</v>
          </cell>
          <cell r="EF11">
            <v>0</v>
          </cell>
          <cell r="EG11">
            <v>0</v>
          </cell>
          <cell r="EH11">
            <v>0</v>
          </cell>
          <cell r="EJ11">
            <v>0</v>
          </cell>
          <cell r="EK11">
            <v>0</v>
          </cell>
          <cell r="EL11">
            <v>0</v>
          </cell>
          <cell r="EN11">
            <v>0</v>
          </cell>
          <cell r="EO11">
            <v>0</v>
          </cell>
          <cell r="EP11">
            <v>0</v>
          </cell>
          <cell r="ER11">
            <v>0</v>
          </cell>
          <cell r="ES11">
            <v>0</v>
          </cell>
          <cell r="ET11">
            <v>0</v>
          </cell>
          <cell r="EV11">
            <v>0</v>
          </cell>
          <cell r="EW11">
            <v>0</v>
          </cell>
          <cell r="EX11">
            <v>0</v>
          </cell>
          <cell r="EZ11">
            <v>0</v>
          </cell>
          <cell r="FA11">
            <v>0</v>
          </cell>
          <cell r="FB11">
            <v>0</v>
          </cell>
          <cell r="FD11">
            <v>0</v>
          </cell>
          <cell r="FE11">
            <v>0</v>
          </cell>
          <cell r="FF11">
            <v>0</v>
          </cell>
          <cell r="FI11">
            <v>0</v>
          </cell>
          <cell r="FJ11">
            <v>0</v>
          </cell>
          <cell r="FK11">
            <v>0</v>
          </cell>
          <cell r="FM11">
            <v>0</v>
          </cell>
          <cell r="FN11">
            <v>0</v>
          </cell>
          <cell r="FO11">
            <v>0</v>
          </cell>
          <cell r="FQ11">
            <v>0</v>
          </cell>
          <cell r="FR11">
            <v>0</v>
          </cell>
          <cell r="FS11">
            <v>0</v>
          </cell>
          <cell r="FU11">
            <v>0</v>
          </cell>
          <cell r="FV11">
            <v>0</v>
          </cell>
          <cell r="FW11">
            <v>0</v>
          </cell>
          <cell r="FY11">
            <v>0</v>
          </cell>
          <cell r="FZ11">
            <v>0</v>
          </cell>
          <cell r="GA11">
            <v>0</v>
          </cell>
          <cell r="GC11">
            <v>0</v>
          </cell>
          <cell r="GD11">
            <v>0</v>
          </cell>
          <cell r="GE11">
            <v>0</v>
          </cell>
          <cell r="GG11">
            <v>0</v>
          </cell>
          <cell r="GH11">
            <v>0</v>
          </cell>
          <cell r="GI11">
            <v>0</v>
          </cell>
          <cell r="GK11">
            <v>0</v>
          </cell>
          <cell r="GL11">
            <v>0</v>
          </cell>
          <cell r="GM11">
            <v>0</v>
          </cell>
          <cell r="GO11">
            <v>0</v>
          </cell>
          <cell r="GP11">
            <v>0</v>
          </cell>
          <cell r="GQ11">
            <v>0</v>
          </cell>
          <cell r="GS11">
            <v>0</v>
          </cell>
          <cell r="GT11">
            <v>0</v>
          </cell>
          <cell r="GU11">
            <v>0</v>
          </cell>
          <cell r="GW11">
            <v>0</v>
          </cell>
          <cell r="GX11">
            <v>0</v>
          </cell>
          <cell r="GY11">
            <v>0</v>
          </cell>
          <cell r="HA11">
            <v>0</v>
          </cell>
          <cell r="HB11">
            <v>0</v>
          </cell>
          <cell r="HC11">
            <v>0</v>
          </cell>
        </row>
        <row r="12">
          <cell r="H12" t="str">
            <v>1002344</v>
          </cell>
          <cell r="I12" t="str">
            <v>MXP</v>
          </cell>
          <cell r="J12" t="str">
            <v>RAD 1002344 CHR</v>
          </cell>
          <cell r="K12" t="str">
            <v>T1</v>
          </cell>
          <cell r="L12">
            <v>46.465411764705884</v>
          </cell>
          <cell r="M12">
            <v>46465.411764705881</v>
          </cell>
          <cell r="N12">
            <v>731.4</v>
          </cell>
          <cell r="R12">
            <v>731.4</v>
          </cell>
          <cell r="V12">
            <v>731.4</v>
          </cell>
          <cell r="Z12">
            <v>731.4</v>
          </cell>
          <cell r="AD12">
            <v>731.4</v>
          </cell>
          <cell r="AH12">
            <v>731.4</v>
          </cell>
          <cell r="AL12">
            <v>731.4</v>
          </cell>
          <cell r="AP12">
            <v>731.4</v>
          </cell>
          <cell r="AT12">
            <v>731.4</v>
          </cell>
          <cell r="AX12">
            <v>731.4</v>
          </cell>
          <cell r="BB12">
            <v>731.4</v>
          </cell>
          <cell r="BF12">
            <v>731.4</v>
          </cell>
          <cell r="BJ12">
            <v>731.4</v>
          </cell>
          <cell r="BK12">
            <v>0</v>
          </cell>
          <cell r="BL12" t="str">
            <v xml:space="preserve"> </v>
          </cell>
          <cell r="BM12" t="str">
            <v xml:space="preserve"> </v>
          </cell>
          <cell r="BN12" t="str">
            <v xml:space="preserve"> </v>
          </cell>
          <cell r="BO12" t="str">
            <v xml:space="preserve"> </v>
          </cell>
          <cell r="BP12" t="str">
            <v xml:space="preserve"> </v>
          </cell>
          <cell r="BQ12" t="str">
            <v xml:space="preserve"> </v>
          </cell>
          <cell r="BR12" t="str">
            <v xml:space="preserve"> </v>
          </cell>
          <cell r="BS12" t="str">
            <v xml:space="preserve"> </v>
          </cell>
          <cell r="BT12" t="str">
            <v xml:space="preserve"> </v>
          </cell>
          <cell r="BU12" t="str">
            <v xml:space="preserve"> </v>
          </cell>
          <cell r="BV12" t="str">
            <v xml:space="preserve"> </v>
          </cell>
          <cell r="BW12" t="str">
            <v xml:space="preserve"> </v>
          </cell>
          <cell r="BX12" t="str">
            <v xml:space="preserve"> </v>
          </cell>
          <cell r="BY12" t="str">
            <v xml:space="preserve"> </v>
          </cell>
          <cell r="BZ12" t="str">
            <v xml:space="preserve"> </v>
          </cell>
          <cell r="CA12" t="str">
            <v xml:space="preserve"> </v>
          </cell>
          <cell r="CB12" t="str">
            <v xml:space="preserve"> </v>
          </cell>
          <cell r="CC12" t="str">
            <v xml:space="preserve"> </v>
          </cell>
          <cell r="CD12" t="str">
            <v xml:space="preserve"> </v>
          </cell>
          <cell r="CE12" t="str">
            <v xml:space="preserve"> </v>
          </cell>
          <cell r="CF12" t="str">
            <v xml:space="preserve"> </v>
          </cell>
          <cell r="CG12" t="str">
            <v xml:space="preserve"> </v>
          </cell>
          <cell r="CH12" t="str">
            <v xml:space="preserve"> </v>
          </cell>
          <cell r="CI12" t="str">
            <v xml:space="preserve"> </v>
          </cell>
          <cell r="CJ12" t="str">
            <v xml:space="preserve"> </v>
          </cell>
          <cell r="CK12" t="str">
            <v xml:space="preserve"> </v>
          </cell>
          <cell r="CL12" t="str">
            <v xml:space="preserve"> </v>
          </cell>
          <cell r="CM12" t="str">
            <v xml:space="preserve"> </v>
          </cell>
          <cell r="CN12" t="str">
            <v xml:space="preserve"> </v>
          </cell>
          <cell r="CO12" t="str">
            <v xml:space="preserve"> </v>
          </cell>
          <cell r="CP12" t="str">
            <v xml:space="preserve"> </v>
          </cell>
          <cell r="CQ12" t="str">
            <v xml:space="preserve"> </v>
          </cell>
          <cell r="CR12" t="str">
            <v xml:space="preserve"> </v>
          </cell>
          <cell r="CS12" t="str">
            <v xml:space="preserve"> </v>
          </cell>
          <cell r="CT12" t="str">
            <v xml:space="preserve"> </v>
          </cell>
          <cell r="CU12" t="str">
            <v xml:space="preserve"> </v>
          </cell>
          <cell r="CV12" t="str">
            <v xml:space="preserve"> </v>
          </cell>
          <cell r="CW12" t="str">
            <v xml:space="preserve"> </v>
          </cell>
          <cell r="CX12" t="str">
            <v xml:space="preserve"> </v>
          </cell>
          <cell r="CY12" t="str">
            <v xml:space="preserve"> </v>
          </cell>
          <cell r="CZ12" t="str">
            <v xml:space="preserve"> </v>
          </cell>
          <cell r="DA12" t="str">
            <v xml:space="preserve"> </v>
          </cell>
          <cell r="DB12" t="str">
            <v xml:space="preserve"> </v>
          </cell>
          <cell r="DC12" t="str">
            <v xml:space="preserve"> </v>
          </cell>
          <cell r="DD12" t="str">
            <v xml:space="preserve"> </v>
          </cell>
          <cell r="DE12" t="str">
            <v xml:space="preserve"> </v>
          </cell>
          <cell r="DF12" t="str">
            <v xml:space="preserve"> </v>
          </cell>
          <cell r="DG12" t="str">
            <v xml:space="preserve"> </v>
          </cell>
          <cell r="DH12" t="str">
            <v>3. IAMIndependent Aftkt1002344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0</v>
          </cell>
          <cell r="DP12">
            <v>0</v>
          </cell>
          <cell r="DQ12">
            <v>0</v>
          </cell>
          <cell r="DR12">
            <v>0</v>
          </cell>
          <cell r="DT12">
            <v>0</v>
          </cell>
          <cell r="DU12">
            <v>0</v>
          </cell>
          <cell r="DV12">
            <v>0</v>
          </cell>
          <cell r="DX12">
            <v>0</v>
          </cell>
          <cell r="DY12">
            <v>0</v>
          </cell>
          <cell r="DZ12">
            <v>0</v>
          </cell>
          <cell r="EB12">
            <v>0</v>
          </cell>
          <cell r="EC12">
            <v>0</v>
          </cell>
          <cell r="ED12">
            <v>0</v>
          </cell>
          <cell r="EF12">
            <v>0</v>
          </cell>
          <cell r="EG12">
            <v>0</v>
          </cell>
          <cell r="EH12">
            <v>0</v>
          </cell>
          <cell r="EJ12">
            <v>0</v>
          </cell>
          <cell r="EK12">
            <v>0</v>
          </cell>
          <cell r="EL12">
            <v>0</v>
          </cell>
          <cell r="EN12">
            <v>0</v>
          </cell>
          <cell r="EO12">
            <v>0</v>
          </cell>
          <cell r="EP12">
            <v>0</v>
          </cell>
          <cell r="ER12">
            <v>0</v>
          </cell>
          <cell r="ES12">
            <v>0</v>
          </cell>
          <cell r="ET12">
            <v>0</v>
          </cell>
          <cell r="EV12">
            <v>0</v>
          </cell>
          <cell r="EW12">
            <v>0</v>
          </cell>
          <cell r="EX12">
            <v>0</v>
          </cell>
          <cell r="EZ12">
            <v>0</v>
          </cell>
          <cell r="FA12">
            <v>0</v>
          </cell>
          <cell r="FB12">
            <v>0</v>
          </cell>
          <cell r="FD12">
            <v>0</v>
          </cell>
          <cell r="FE12">
            <v>0</v>
          </cell>
          <cell r="FF12">
            <v>0</v>
          </cell>
          <cell r="FI12">
            <v>0</v>
          </cell>
          <cell r="FJ12">
            <v>0</v>
          </cell>
          <cell r="FK12">
            <v>0</v>
          </cell>
          <cell r="FM12">
            <v>0</v>
          </cell>
          <cell r="FN12">
            <v>0</v>
          </cell>
          <cell r="FO12">
            <v>0</v>
          </cell>
          <cell r="FQ12">
            <v>0</v>
          </cell>
          <cell r="FR12">
            <v>0</v>
          </cell>
          <cell r="FS12">
            <v>0</v>
          </cell>
          <cell r="FU12">
            <v>0</v>
          </cell>
          <cell r="FV12">
            <v>0</v>
          </cell>
          <cell r="FW12">
            <v>0</v>
          </cell>
          <cell r="FY12">
            <v>0</v>
          </cell>
          <cell r="FZ12">
            <v>0</v>
          </cell>
          <cell r="GA12">
            <v>0</v>
          </cell>
          <cell r="GC12">
            <v>0</v>
          </cell>
          <cell r="GD12">
            <v>0</v>
          </cell>
          <cell r="GE12">
            <v>0</v>
          </cell>
          <cell r="GG12">
            <v>0</v>
          </cell>
          <cell r="GH12">
            <v>0</v>
          </cell>
          <cell r="GI12">
            <v>0</v>
          </cell>
          <cell r="GK12">
            <v>0</v>
          </cell>
          <cell r="GL12">
            <v>0</v>
          </cell>
          <cell r="GM12">
            <v>0</v>
          </cell>
          <cell r="GO12">
            <v>0</v>
          </cell>
          <cell r="GP12">
            <v>0</v>
          </cell>
          <cell r="GQ12">
            <v>0</v>
          </cell>
          <cell r="GS12">
            <v>0</v>
          </cell>
          <cell r="GT12">
            <v>0</v>
          </cell>
          <cell r="GU12">
            <v>0</v>
          </cell>
          <cell r="GW12">
            <v>0</v>
          </cell>
          <cell r="GX12">
            <v>0</v>
          </cell>
          <cell r="GY12">
            <v>0</v>
          </cell>
          <cell r="HA12">
            <v>0</v>
          </cell>
          <cell r="HB12">
            <v>0</v>
          </cell>
          <cell r="HC12">
            <v>0</v>
          </cell>
        </row>
        <row r="13">
          <cell r="H13" t="str">
            <v>1002462</v>
          </cell>
          <cell r="I13" t="str">
            <v>MXP</v>
          </cell>
          <cell r="J13" t="str">
            <v>RAD AN-T 1.50 AH-BAV AFTE</v>
          </cell>
          <cell r="K13" t="str">
            <v>T1</v>
          </cell>
          <cell r="L13">
            <v>0</v>
          </cell>
          <cell r="M13">
            <v>0</v>
          </cell>
          <cell r="N13">
            <v>1069.8900000000001</v>
          </cell>
          <cell r="R13">
            <v>1069.8900000000001</v>
          </cell>
          <cell r="V13">
            <v>1069.8900000000001</v>
          </cell>
          <cell r="Z13">
            <v>1069.8900000000001</v>
          </cell>
          <cell r="AD13">
            <v>1069.8900000000001</v>
          </cell>
          <cell r="AH13">
            <v>1069.8900000000001</v>
          </cell>
          <cell r="AL13">
            <v>1069.8900000000001</v>
          </cell>
          <cell r="AP13">
            <v>1069.8900000000001</v>
          </cell>
          <cell r="AT13">
            <v>1069.8900000000001</v>
          </cell>
          <cell r="AX13">
            <v>1069.8900000000001</v>
          </cell>
          <cell r="BB13">
            <v>1069.8900000000001</v>
          </cell>
          <cell r="BF13">
            <v>1069.8900000000001</v>
          </cell>
          <cell r="BJ13">
            <v>1069.8900000000001</v>
          </cell>
          <cell r="BK13">
            <v>0</v>
          </cell>
          <cell r="BL13" t="str">
            <v xml:space="preserve"> </v>
          </cell>
          <cell r="BM13" t="str">
            <v xml:space="preserve"> </v>
          </cell>
          <cell r="BN13" t="str">
            <v xml:space="preserve"> </v>
          </cell>
          <cell r="BO13" t="str">
            <v xml:space="preserve"> </v>
          </cell>
          <cell r="BP13" t="str">
            <v xml:space="preserve"> </v>
          </cell>
          <cell r="BQ13" t="str">
            <v xml:space="preserve"> </v>
          </cell>
          <cell r="BR13" t="str">
            <v xml:space="preserve"> </v>
          </cell>
          <cell r="BS13" t="str">
            <v xml:space="preserve"> </v>
          </cell>
          <cell r="BT13" t="str">
            <v xml:space="preserve"> </v>
          </cell>
          <cell r="BU13" t="str">
            <v xml:space="preserve"> </v>
          </cell>
          <cell r="BV13" t="str">
            <v xml:space="preserve"> </v>
          </cell>
          <cell r="BW13" t="str">
            <v xml:space="preserve"> </v>
          </cell>
          <cell r="BX13" t="str">
            <v xml:space="preserve"> </v>
          </cell>
          <cell r="BY13" t="str">
            <v xml:space="preserve"> </v>
          </cell>
          <cell r="BZ13" t="str">
            <v xml:space="preserve"> </v>
          </cell>
          <cell r="CA13" t="str">
            <v xml:space="preserve"> </v>
          </cell>
          <cell r="CB13" t="str">
            <v xml:space="preserve"> </v>
          </cell>
          <cell r="CC13" t="str">
            <v xml:space="preserve"> </v>
          </cell>
          <cell r="CD13" t="str">
            <v xml:space="preserve"> </v>
          </cell>
          <cell r="CE13" t="str">
            <v xml:space="preserve"> </v>
          </cell>
          <cell r="CF13" t="str">
            <v xml:space="preserve"> </v>
          </cell>
          <cell r="CG13" t="str">
            <v xml:space="preserve"> </v>
          </cell>
          <cell r="CH13" t="str">
            <v xml:space="preserve"> </v>
          </cell>
          <cell r="CI13" t="str">
            <v xml:space="preserve"> </v>
          </cell>
          <cell r="CJ13" t="str">
            <v xml:space="preserve"> </v>
          </cell>
          <cell r="CK13" t="str">
            <v xml:space="preserve"> </v>
          </cell>
          <cell r="CL13" t="str">
            <v xml:space="preserve"> </v>
          </cell>
          <cell r="CM13" t="str">
            <v xml:space="preserve"> </v>
          </cell>
          <cell r="CN13" t="str">
            <v xml:space="preserve"> </v>
          </cell>
          <cell r="CO13" t="str">
            <v xml:space="preserve"> </v>
          </cell>
          <cell r="CP13" t="str">
            <v xml:space="preserve"> </v>
          </cell>
          <cell r="CQ13" t="str">
            <v xml:space="preserve"> </v>
          </cell>
          <cell r="CR13" t="str">
            <v xml:space="preserve"> </v>
          </cell>
          <cell r="CS13" t="str">
            <v xml:space="preserve"> </v>
          </cell>
          <cell r="CT13" t="str">
            <v xml:space="preserve"> </v>
          </cell>
          <cell r="CU13" t="str">
            <v xml:space="preserve"> </v>
          </cell>
          <cell r="CV13" t="str">
            <v xml:space="preserve"> </v>
          </cell>
          <cell r="CW13" t="str">
            <v xml:space="preserve"> </v>
          </cell>
          <cell r="CX13" t="str">
            <v xml:space="preserve"> </v>
          </cell>
          <cell r="CY13" t="str">
            <v xml:space="preserve"> </v>
          </cell>
          <cell r="CZ13" t="str">
            <v xml:space="preserve"> </v>
          </cell>
          <cell r="DA13" t="str">
            <v xml:space="preserve"> </v>
          </cell>
          <cell r="DB13" t="str">
            <v xml:space="preserve"> </v>
          </cell>
          <cell r="DC13" t="str">
            <v xml:space="preserve"> </v>
          </cell>
          <cell r="DD13" t="str">
            <v xml:space="preserve"> </v>
          </cell>
          <cell r="DE13" t="str">
            <v xml:space="preserve"> </v>
          </cell>
          <cell r="DF13" t="str">
            <v xml:space="preserve"> </v>
          </cell>
          <cell r="DG13" t="str">
            <v xml:space="preserve"> </v>
          </cell>
          <cell r="DH13" t="str">
            <v>3. IAMIndependent Aftkt1002462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0</v>
          </cell>
          <cell r="DP13">
            <v>0</v>
          </cell>
          <cell r="DQ13">
            <v>0</v>
          </cell>
          <cell r="DR13">
            <v>0</v>
          </cell>
          <cell r="DT13">
            <v>0</v>
          </cell>
          <cell r="DU13">
            <v>0</v>
          </cell>
          <cell r="DV13">
            <v>0</v>
          </cell>
          <cell r="DX13">
            <v>0</v>
          </cell>
          <cell r="DY13">
            <v>0</v>
          </cell>
          <cell r="DZ13">
            <v>0</v>
          </cell>
          <cell r="EB13">
            <v>0</v>
          </cell>
          <cell r="EC13">
            <v>0</v>
          </cell>
          <cell r="ED13">
            <v>0</v>
          </cell>
          <cell r="EF13">
            <v>0</v>
          </cell>
          <cell r="EG13">
            <v>0</v>
          </cell>
          <cell r="EH13">
            <v>0</v>
          </cell>
          <cell r="EJ13">
            <v>0</v>
          </cell>
          <cell r="EK13">
            <v>0</v>
          </cell>
          <cell r="EL13">
            <v>0</v>
          </cell>
          <cell r="EN13">
            <v>0</v>
          </cell>
          <cell r="EO13">
            <v>0</v>
          </cell>
          <cell r="EP13">
            <v>0</v>
          </cell>
          <cell r="ER13">
            <v>0</v>
          </cell>
          <cell r="ES13">
            <v>0</v>
          </cell>
          <cell r="ET13">
            <v>0</v>
          </cell>
          <cell r="EV13">
            <v>0</v>
          </cell>
          <cell r="EW13">
            <v>0</v>
          </cell>
          <cell r="EX13">
            <v>0</v>
          </cell>
          <cell r="EZ13">
            <v>0</v>
          </cell>
          <cell r="FA13">
            <v>0</v>
          </cell>
          <cell r="FB13">
            <v>0</v>
          </cell>
          <cell r="FD13">
            <v>0</v>
          </cell>
          <cell r="FE13">
            <v>0</v>
          </cell>
          <cell r="FF13">
            <v>0</v>
          </cell>
          <cell r="FI13">
            <v>0</v>
          </cell>
          <cell r="FJ13">
            <v>0</v>
          </cell>
          <cell r="FK13">
            <v>0</v>
          </cell>
          <cell r="FM13">
            <v>0</v>
          </cell>
          <cell r="FN13">
            <v>0</v>
          </cell>
          <cell r="FO13">
            <v>0</v>
          </cell>
          <cell r="FQ13">
            <v>0</v>
          </cell>
          <cell r="FR13">
            <v>0</v>
          </cell>
          <cell r="FS13">
            <v>0</v>
          </cell>
          <cell r="FU13">
            <v>0</v>
          </cell>
          <cell r="FV13">
            <v>0</v>
          </cell>
          <cell r="FW13">
            <v>0</v>
          </cell>
          <cell r="FY13">
            <v>0</v>
          </cell>
          <cell r="FZ13">
            <v>0</v>
          </cell>
          <cell r="GA13">
            <v>0</v>
          </cell>
          <cell r="GC13">
            <v>0</v>
          </cell>
          <cell r="GD13">
            <v>0</v>
          </cell>
          <cell r="GE13">
            <v>0</v>
          </cell>
          <cell r="GG13">
            <v>0</v>
          </cell>
          <cell r="GH13">
            <v>0</v>
          </cell>
          <cell r="GI13">
            <v>0</v>
          </cell>
          <cell r="GK13">
            <v>0</v>
          </cell>
          <cell r="GL13">
            <v>0</v>
          </cell>
          <cell r="GM13">
            <v>0</v>
          </cell>
          <cell r="GO13">
            <v>0</v>
          </cell>
          <cell r="GP13">
            <v>0</v>
          </cell>
          <cell r="GQ13">
            <v>0</v>
          </cell>
          <cell r="GS13">
            <v>0</v>
          </cell>
          <cell r="GT13">
            <v>0</v>
          </cell>
          <cell r="GU13">
            <v>0</v>
          </cell>
          <cell r="GW13">
            <v>0</v>
          </cell>
          <cell r="GX13">
            <v>0</v>
          </cell>
          <cell r="GY13">
            <v>0</v>
          </cell>
          <cell r="HA13">
            <v>0</v>
          </cell>
          <cell r="HB13">
            <v>0</v>
          </cell>
          <cell r="HC13">
            <v>0</v>
          </cell>
        </row>
        <row r="14">
          <cell r="H14" t="str">
            <v>1002497</v>
          </cell>
          <cell r="I14" t="str">
            <v>MXP</v>
          </cell>
          <cell r="J14" t="str">
            <v>RAD T-115 0.70 AFTERMARKE</v>
          </cell>
          <cell r="K14" t="str">
            <v>T1</v>
          </cell>
          <cell r="L14">
            <v>0</v>
          </cell>
          <cell r="M14">
            <v>0</v>
          </cell>
          <cell r="N14">
            <v>659.97</v>
          </cell>
          <cell r="R14">
            <v>659.97</v>
          </cell>
          <cell r="V14">
            <v>659.97</v>
          </cell>
          <cell r="Z14">
            <v>659.97</v>
          </cell>
          <cell r="AD14">
            <v>659.97</v>
          </cell>
          <cell r="AH14">
            <v>659.97</v>
          </cell>
          <cell r="AL14">
            <v>659.97</v>
          </cell>
          <cell r="AP14">
            <v>659.97</v>
          </cell>
          <cell r="AT14">
            <v>659.97</v>
          </cell>
          <cell r="AX14">
            <v>659.97</v>
          </cell>
          <cell r="BB14">
            <v>659.97</v>
          </cell>
          <cell r="BF14">
            <v>659.97</v>
          </cell>
          <cell r="BJ14">
            <v>659.97</v>
          </cell>
          <cell r="BK14">
            <v>0</v>
          </cell>
          <cell r="BL14" t="str">
            <v xml:space="preserve"> </v>
          </cell>
          <cell r="BM14" t="str">
            <v xml:space="preserve"> </v>
          </cell>
          <cell r="BN14" t="str">
            <v xml:space="preserve"> </v>
          </cell>
          <cell r="BO14" t="str">
            <v xml:space="preserve"> </v>
          </cell>
          <cell r="BP14" t="str">
            <v xml:space="preserve"> </v>
          </cell>
          <cell r="BQ14" t="str">
            <v xml:space="preserve"> </v>
          </cell>
          <cell r="BR14" t="str">
            <v xml:space="preserve"> </v>
          </cell>
          <cell r="BS14" t="str">
            <v xml:space="preserve"> </v>
          </cell>
          <cell r="BT14" t="str">
            <v xml:space="preserve"> </v>
          </cell>
          <cell r="BU14" t="str">
            <v xml:space="preserve"> </v>
          </cell>
          <cell r="BV14" t="str">
            <v xml:space="preserve"> </v>
          </cell>
          <cell r="BW14" t="str">
            <v xml:space="preserve"> </v>
          </cell>
          <cell r="BX14" t="str">
            <v xml:space="preserve"> </v>
          </cell>
          <cell r="BY14" t="str">
            <v xml:space="preserve"> </v>
          </cell>
          <cell r="BZ14" t="str">
            <v xml:space="preserve"> </v>
          </cell>
          <cell r="CA14" t="str">
            <v xml:space="preserve"> </v>
          </cell>
          <cell r="CB14" t="str">
            <v xml:space="preserve"> </v>
          </cell>
          <cell r="CC14" t="str">
            <v xml:space="preserve"> </v>
          </cell>
          <cell r="CD14" t="str">
            <v xml:space="preserve"> </v>
          </cell>
          <cell r="CE14" t="str">
            <v xml:space="preserve"> </v>
          </cell>
          <cell r="CF14" t="str">
            <v xml:space="preserve"> </v>
          </cell>
          <cell r="CG14" t="str">
            <v xml:space="preserve"> </v>
          </cell>
          <cell r="CH14" t="str">
            <v xml:space="preserve"> </v>
          </cell>
          <cell r="CI14" t="str">
            <v xml:space="preserve"> </v>
          </cell>
          <cell r="CJ14" t="str">
            <v xml:space="preserve"> </v>
          </cell>
          <cell r="CK14" t="str">
            <v xml:space="preserve"> </v>
          </cell>
          <cell r="CL14" t="str">
            <v xml:space="preserve"> </v>
          </cell>
          <cell r="CM14" t="str">
            <v xml:space="preserve"> </v>
          </cell>
          <cell r="CN14" t="str">
            <v xml:space="preserve"> </v>
          </cell>
          <cell r="CO14" t="str">
            <v xml:space="preserve"> </v>
          </cell>
          <cell r="CP14" t="str">
            <v xml:space="preserve"> </v>
          </cell>
          <cell r="CQ14" t="str">
            <v xml:space="preserve"> </v>
          </cell>
          <cell r="CR14" t="str">
            <v xml:space="preserve"> </v>
          </cell>
          <cell r="CS14" t="str">
            <v xml:space="preserve"> </v>
          </cell>
          <cell r="CT14" t="str">
            <v xml:space="preserve"> </v>
          </cell>
          <cell r="CU14" t="str">
            <v xml:space="preserve"> </v>
          </cell>
          <cell r="CV14" t="str">
            <v xml:space="preserve"> </v>
          </cell>
          <cell r="CW14" t="str">
            <v xml:space="preserve"> </v>
          </cell>
          <cell r="CX14" t="str">
            <v xml:space="preserve"> </v>
          </cell>
          <cell r="CY14" t="str">
            <v xml:space="preserve"> </v>
          </cell>
          <cell r="CZ14" t="str">
            <v xml:space="preserve"> </v>
          </cell>
          <cell r="DA14" t="str">
            <v xml:space="preserve"> </v>
          </cell>
          <cell r="DB14" t="str">
            <v xml:space="preserve"> </v>
          </cell>
          <cell r="DC14" t="str">
            <v xml:space="preserve"> </v>
          </cell>
          <cell r="DD14" t="str">
            <v xml:space="preserve"> </v>
          </cell>
          <cell r="DE14" t="str">
            <v xml:space="preserve"> </v>
          </cell>
          <cell r="DF14" t="str">
            <v xml:space="preserve"> </v>
          </cell>
          <cell r="DG14" t="str">
            <v xml:space="preserve"> </v>
          </cell>
          <cell r="DH14" t="str">
            <v>3. IAMIndependent Aftkt1002497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0</v>
          </cell>
          <cell r="DP14">
            <v>0</v>
          </cell>
          <cell r="DQ14">
            <v>0</v>
          </cell>
          <cell r="DR14">
            <v>0</v>
          </cell>
          <cell r="DT14">
            <v>0</v>
          </cell>
          <cell r="DU14">
            <v>0</v>
          </cell>
          <cell r="DV14">
            <v>0</v>
          </cell>
          <cell r="DX14">
            <v>0</v>
          </cell>
          <cell r="DY14">
            <v>0</v>
          </cell>
          <cell r="DZ14">
            <v>0</v>
          </cell>
          <cell r="EB14">
            <v>0</v>
          </cell>
          <cell r="EC14">
            <v>0</v>
          </cell>
          <cell r="ED14">
            <v>0</v>
          </cell>
          <cell r="EF14">
            <v>0</v>
          </cell>
          <cell r="EG14">
            <v>0</v>
          </cell>
          <cell r="EH14">
            <v>0</v>
          </cell>
          <cell r="EJ14">
            <v>0</v>
          </cell>
          <cell r="EK14">
            <v>0</v>
          </cell>
          <cell r="EL14">
            <v>0</v>
          </cell>
          <cell r="EN14">
            <v>0</v>
          </cell>
          <cell r="EO14">
            <v>0</v>
          </cell>
          <cell r="EP14">
            <v>0</v>
          </cell>
          <cell r="ER14">
            <v>0</v>
          </cell>
          <cell r="ES14">
            <v>0</v>
          </cell>
          <cell r="ET14">
            <v>0</v>
          </cell>
          <cell r="EV14">
            <v>0</v>
          </cell>
          <cell r="EW14">
            <v>0</v>
          </cell>
          <cell r="EX14">
            <v>0</v>
          </cell>
          <cell r="EZ14">
            <v>0</v>
          </cell>
          <cell r="FA14">
            <v>0</v>
          </cell>
          <cell r="FB14">
            <v>0</v>
          </cell>
          <cell r="FD14">
            <v>0</v>
          </cell>
          <cell r="FE14">
            <v>0</v>
          </cell>
          <cell r="FF14">
            <v>0</v>
          </cell>
          <cell r="FI14">
            <v>0</v>
          </cell>
          <cell r="FJ14">
            <v>0</v>
          </cell>
          <cell r="FK14">
            <v>0</v>
          </cell>
          <cell r="FM14">
            <v>0</v>
          </cell>
          <cell r="FN14">
            <v>0</v>
          </cell>
          <cell r="FO14">
            <v>0</v>
          </cell>
          <cell r="FQ14">
            <v>0</v>
          </cell>
          <cell r="FR14">
            <v>0</v>
          </cell>
          <cell r="FS14">
            <v>0</v>
          </cell>
          <cell r="FU14">
            <v>0</v>
          </cell>
          <cell r="FV14">
            <v>0</v>
          </cell>
          <cell r="FW14">
            <v>0</v>
          </cell>
          <cell r="FY14">
            <v>0</v>
          </cell>
          <cell r="FZ14">
            <v>0</v>
          </cell>
          <cell r="GA14">
            <v>0</v>
          </cell>
          <cell r="GC14">
            <v>0</v>
          </cell>
          <cell r="GD14">
            <v>0</v>
          </cell>
          <cell r="GE14">
            <v>0</v>
          </cell>
          <cell r="GG14">
            <v>0</v>
          </cell>
          <cell r="GH14">
            <v>0</v>
          </cell>
          <cell r="GI14">
            <v>0</v>
          </cell>
          <cell r="GK14">
            <v>0</v>
          </cell>
          <cell r="GL14">
            <v>0</v>
          </cell>
          <cell r="GM14">
            <v>0</v>
          </cell>
          <cell r="GO14">
            <v>0</v>
          </cell>
          <cell r="GP14">
            <v>0</v>
          </cell>
          <cell r="GQ14">
            <v>0</v>
          </cell>
          <cell r="GS14">
            <v>0</v>
          </cell>
          <cell r="GT14">
            <v>0</v>
          </cell>
          <cell r="GU14">
            <v>0</v>
          </cell>
          <cell r="GW14">
            <v>0</v>
          </cell>
          <cell r="GX14">
            <v>0</v>
          </cell>
          <cell r="GY14">
            <v>0</v>
          </cell>
          <cell r="HA14">
            <v>0</v>
          </cell>
          <cell r="HB14">
            <v>0</v>
          </cell>
          <cell r="HC14">
            <v>0</v>
          </cell>
        </row>
        <row r="15">
          <cell r="H15" t="str">
            <v>1002638</v>
          </cell>
          <cell r="I15" t="str">
            <v>MXP</v>
          </cell>
          <cell r="J15" t="str">
            <v>RAD A-BODY 0.7 AFTERMARKE</v>
          </cell>
          <cell r="K15" t="str">
            <v>T1</v>
          </cell>
          <cell r="L15">
            <v>3.5811882352941176</v>
          </cell>
          <cell r="M15">
            <v>3581.1882352941175</v>
          </cell>
          <cell r="N15">
            <v>1014.67</v>
          </cell>
          <cell r="R15">
            <v>1014.67</v>
          </cell>
          <cell r="V15">
            <v>1014.67</v>
          </cell>
          <cell r="Z15">
            <v>1014.67</v>
          </cell>
          <cell r="AD15">
            <v>1014.67</v>
          </cell>
          <cell r="AH15">
            <v>1014.67</v>
          </cell>
          <cell r="AL15">
            <v>1014.67</v>
          </cell>
          <cell r="AP15">
            <v>1014.67</v>
          </cell>
          <cell r="AT15">
            <v>1014.67</v>
          </cell>
          <cell r="AX15">
            <v>1014.67</v>
          </cell>
          <cell r="BB15">
            <v>1014.67</v>
          </cell>
          <cell r="BF15">
            <v>1014.67</v>
          </cell>
          <cell r="BJ15">
            <v>1014.67</v>
          </cell>
          <cell r="BK15">
            <v>0</v>
          </cell>
          <cell r="BL15" t="str">
            <v xml:space="preserve"> </v>
          </cell>
          <cell r="BM15" t="str">
            <v xml:space="preserve"> </v>
          </cell>
          <cell r="BN15" t="str">
            <v xml:space="preserve"> </v>
          </cell>
          <cell r="BO15" t="str">
            <v xml:space="preserve"> </v>
          </cell>
          <cell r="BP15" t="str">
            <v xml:space="preserve"> </v>
          </cell>
          <cell r="BQ15" t="str">
            <v xml:space="preserve"> </v>
          </cell>
          <cell r="BR15" t="str">
            <v xml:space="preserve"> </v>
          </cell>
          <cell r="BS15" t="str">
            <v xml:space="preserve"> </v>
          </cell>
          <cell r="BT15" t="str">
            <v xml:space="preserve"> </v>
          </cell>
          <cell r="BU15" t="str">
            <v xml:space="preserve"> </v>
          </cell>
          <cell r="BV15" t="str">
            <v xml:space="preserve"> </v>
          </cell>
          <cell r="BW15" t="str">
            <v xml:space="preserve"> </v>
          </cell>
          <cell r="BX15" t="str">
            <v xml:space="preserve"> </v>
          </cell>
          <cell r="BY15" t="str">
            <v xml:space="preserve"> </v>
          </cell>
          <cell r="BZ15" t="str">
            <v xml:space="preserve"> </v>
          </cell>
          <cell r="CA15" t="str">
            <v xml:space="preserve"> </v>
          </cell>
          <cell r="CB15" t="str">
            <v xml:space="preserve"> </v>
          </cell>
          <cell r="CC15" t="str">
            <v xml:space="preserve"> </v>
          </cell>
          <cell r="CD15" t="str">
            <v xml:space="preserve"> </v>
          </cell>
          <cell r="CE15" t="str">
            <v xml:space="preserve"> </v>
          </cell>
          <cell r="CF15" t="str">
            <v xml:space="preserve"> </v>
          </cell>
          <cell r="CG15" t="str">
            <v xml:space="preserve"> </v>
          </cell>
          <cell r="CH15" t="str">
            <v xml:space="preserve"> </v>
          </cell>
          <cell r="CI15" t="str">
            <v xml:space="preserve"> </v>
          </cell>
          <cell r="CJ15" t="str">
            <v xml:space="preserve"> </v>
          </cell>
          <cell r="CK15" t="str">
            <v xml:space="preserve"> </v>
          </cell>
          <cell r="CL15" t="str">
            <v xml:space="preserve"> </v>
          </cell>
          <cell r="CM15" t="str">
            <v xml:space="preserve"> </v>
          </cell>
          <cell r="CN15" t="str">
            <v xml:space="preserve"> </v>
          </cell>
          <cell r="CO15" t="str">
            <v xml:space="preserve"> </v>
          </cell>
          <cell r="CP15" t="str">
            <v xml:space="preserve"> </v>
          </cell>
          <cell r="CQ15" t="str">
            <v xml:space="preserve"> </v>
          </cell>
          <cell r="CR15" t="str">
            <v xml:space="preserve"> </v>
          </cell>
          <cell r="CS15" t="str">
            <v xml:space="preserve"> </v>
          </cell>
          <cell r="CT15" t="str">
            <v xml:space="preserve"> </v>
          </cell>
          <cell r="CU15" t="str">
            <v xml:space="preserve"> </v>
          </cell>
          <cell r="CV15" t="str">
            <v xml:space="preserve"> </v>
          </cell>
          <cell r="CW15" t="str">
            <v xml:space="preserve"> </v>
          </cell>
          <cell r="CX15" t="str">
            <v xml:space="preserve"> </v>
          </cell>
          <cell r="CY15" t="str">
            <v xml:space="preserve"> </v>
          </cell>
          <cell r="CZ15" t="str">
            <v xml:space="preserve"> </v>
          </cell>
          <cell r="DA15" t="str">
            <v xml:space="preserve"> </v>
          </cell>
          <cell r="DB15" t="str">
            <v xml:space="preserve"> </v>
          </cell>
          <cell r="DC15" t="str">
            <v xml:space="preserve"> </v>
          </cell>
          <cell r="DD15" t="str">
            <v xml:space="preserve"> </v>
          </cell>
          <cell r="DE15" t="str">
            <v xml:space="preserve"> </v>
          </cell>
          <cell r="DF15" t="str">
            <v xml:space="preserve"> </v>
          </cell>
          <cell r="DG15" t="str">
            <v xml:space="preserve"> </v>
          </cell>
          <cell r="DH15" t="str">
            <v>3. IAMIndependent Aftkt1002638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T15">
            <v>0</v>
          </cell>
          <cell r="DU15">
            <v>0</v>
          </cell>
          <cell r="DV15">
            <v>0</v>
          </cell>
          <cell r="DX15">
            <v>0</v>
          </cell>
          <cell r="DY15">
            <v>0</v>
          </cell>
          <cell r="DZ15">
            <v>0</v>
          </cell>
          <cell r="EB15">
            <v>0</v>
          </cell>
          <cell r="EC15">
            <v>0</v>
          </cell>
          <cell r="ED15">
            <v>0</v>
          </cell>
          <cell r="EF15">
            <v>0</v>
          </cell>
          <cell r="EG15">
            <v>0</v>
          </cell>
          <cell r="EH15">
            <v>0</v>
          </cell>
          <cell r="EJ15">
            <v>0</v>
          </cell>
          <cell r="EK15">
            <v>0</v>
          </cell>
          <cell r="EL15">
            <v>0</v>
          </cell>
          <cell r="EN15">
            <v>0</v>
          </cell>
          <cell r="EO15">
            <v>0</v>
          </cell>
          <cell r="EP15">
            <v>0</v>
          </cell>
          <cell r="ER15">
            <v>0</v>
          </cell>
          <cell r="ES15">
            <v>0</v>
          </cell>
          <cell r="ET15">
            <v>0</v>
          </cell>
          <cell r="EV15">
            <v>0</v>
          </cell>
          <cell r="EW15">
            <v>0</v>
          </cell>
          <cell r="EX15">
            <v>0</v>
          </cell>
          <cell r="EZ15">
            <v>0</v>
          </cell>
          <cell r="FA15">
            <v>0</v>
          </cell>
          <cell r="FB15">
            <v>0</v>
          </cell>
          <cell r="FD15">
            <v>0</v>
          </cell>
          <cell r="FE15">
            <v>0</v>
          </cell>
          <cell r="FF15">
            <v>0</v>
          </cell>
          <cell r="FI15">
            <v>0</v>
          </cell>
          <cell r="FJ15">
            <v>0</v>
          </cell>
          <cell r="FK15">
            <v>0</v>
          </cell>
          <cell r="FM15">
            <v>0</v>
          </cell>
          <cell r="FN15">
            <v>0</v>
          </cell>
          <cell r="FO15">
            <v>0</v>
          </cell>
          <cell r="FQ15">
            <v>0</v>
          </cell>
          <cell r="FR15">
            <v>0</v>
          </cell>
          <cell r="FS15">
            <v>0</v>
          </cell>
          <cell r="FU15">
            <v>0</v>
          </cell>
          <cell r="FV15">
            <v>0</v>
          </cell>
          <cell r="FW15">
            <v>0</v>
          </cell>
          <cell r="FY15">
            <v>0</v>
          </cell>
          <cell r="FZ15">
            <v>0</v>
          </cell>
          <cell r="GA15">
            <v>0</v>
          </cell>
          <cell r="GC15">
            <v>0</v>
          </cell>
          <cell r="GD15">
            <v>0</v>
          </cell>
          <cell r="GE15">
            <v>0</v>
          </cell>
          <cell r="GG15">
            <v>0</v>
          </cell>
          <cell r="GH15">
            <v>0</v>
          </cell>
          <cell r="GI15">
            <v>0</v>
          </cell>
          <cell r="GK15">
            <v>0</v>
          </cell>
          <cell r="GL15">
            <v>0</v>
          </cell>
          <cell r="GM15">
            <v>0</v>
          </cell>
          <cell r="GO15">
            <v>0</v>
          </cell>
          <cell r="GP15">
            <v>0</v>
          </cell>
          <cell r="GQ15">
            <v>0</v>
          </cell>
          <cell r="GS15">
            <v>0</v>
          </cell>
          <cell r="GT15">
            <v>0</v>
          </cell>
          <cell r="GU15">
            <v>0</v>
          </cell>
          <cell r="GW15">
            <v>0</v>
          </cell>
          <cell r="GX15">
            <v>0</v>
          </cell>
          <cell r="GY15">
            <v>0</v>
          </cell>
          <cell r="HA15">
            <v>0</v>
          </cell>
          <cell r="HB15">
            <v>0</v>
          </cell>
          <cell r="HC15">
            <v>0</v>
          </cell>
        </row>
        <row r="16">
          <cell r="H16" t="str">
            <v>1002763</v>
          </cell>
          <cell r="I16" t="str">
            <v>MXP</v>
          </cell>
          <cell r="J16" t="str">
            <v>RAD A-BODY 0.70 AFTERMARK</v>
          </cell>
          <cell r="K16" t="str">
            <v>T1</v>
          </cell>
          <cell r="L16">
            <v>5.100617647058824</v>
          </cell>
          <cell r="M16">
            <v>5100.6176470588243</v>
          </cell>
          <cell r="N16">
            <v>963.45</v>
          </cell>
          <cell r="R16">
            <v>963.45</v>
          </cell>
          <cell r="V16">
            <v>963.45</v>
          </cell>
          <cell r="Z16">
            <v>963.45</v>
          </cell>
          <cell r="AD16">
            <v>963.45</v>
          </cell>
          <cell r="AH16">
            <v>963.45</v>
          </cell>
          <cell r="AL16">
            <v>963.45</v>
          </cell>
          <cell r="AP16">
            <v>963.45</v>
          </cell>
          <cell r="AT16">
            <v>963.45</v>
          </cell>
          <cell r="AX16">
            <v>963.45</v>
          </cell>
          <cell r="BB16">
            <v>963.45</v>
          </cell>
          <cell r="BF16">
            <v>963.45</v>
          </cell>
          <cell r="BJ16">
            <v>963.45</v>
          </cell>
          <cell r="BK16">
            <v>0</v>
          </cell>
          <cell r="BL16" t="str">
            <v xml:space="preserve"> </v>
          </cell>
          <cell r="BM16" t="str">
            <v xml:space="preserve"> </v>
          </cell>
          <cell r="BN16" t="str">
            <v xml:space="preserve"> </v>
          </cell>
          <cell r="BO16" t="str">
            <v xml:space="preserve"> </v>
          </cell>
          <cell r="BP16" t="str">
            <v xml:space="preserve"> </v>
          </cell>
          <cell r="BQ16" t="str">
            <v xml:space="preserve"> </v>
          </cell>
          <cell r="BR16" t="str">
            <v xml:space="preserve"> </v>
          </cell>
          <cell r="BS16" t="str">
            <v xml:space="preserve"> </v>
          </cell>
          <cell r="BT16" t="str">
            <v xml:space="preserve"> </v>
          </cell>
          <cell r="BU16" t="str">
            <v xml:space="preserve"> </v>
          </cell>
          <cell r="BV16" t="str">
            <v xml:space="preserve"> </v>
          </cell>
          <cell r="BW16" t="str">
            <v xml:space="preserve"> </v>
          </cell>
          <cell r="BX16" t="str">
            <v xml:space="preserve"> </v>
          </cell>
          <cell r="BY16" t="str">
            <v xml:space="preserve"> </v>
          </cell>
          <cell r="BZ16" t="str">
            <v xml:space="preserve"> </v>
          </cell>
          <cell r="CA16" t="str">
            <v xml:space="preserve"> </v>
          </cell>
          <cell r="CB16" t="str">
            <v xml:space="preserve"> </v>
          </cell>
          <cell r="CC16" t="str">
            <v xml:space="preserve"> </v>
          </cell>
          <cell r="CD16" t="str">
            <v xml:space="preserve"> </v>
          </cell>
          <cell r="CE16" t="str">
            <v xml:space="preserve"> </v>
          </cell>
          <cell r="CF16" t="str">
            <v xml:space="preserve"> </v>
          </cell>
          <cell r="CG16" t="str">
            <v xml:space="preserve"> </v>
          </cell>
          <cell r="CH16" t="str">
            <v xml:space="preserve"> </v>
          </cell>
          <cell r="CI16" t="str">
            <v xml:space="preserve"> </v>
          </cell>
          <cell r="CJ16" t="str">
            <v xml:space="preserve"> </v>
          </cell>
          <cell r="CK16" t="str">
            <v xml:space="preserve"> </v>
          </cell>
          <cell r="CL16" t="str">
            <v xml:space="preserve"> </v>
          </cell>
          <cell r="CM16" t="str">
            <v xml:space="preserve"> </v>
          </cell>
          <cell r="CN16" t="str">
            <v xml:space="preserve"> </v>
          </cell>
          <cell r="CO16" t="str">
            <v xml:space="preserve"> </v>
          </cell>
          <cell r="CP16" t="str">
            <v xml:space="preserve"> </v>
          </cell>
          <cell r="CQ16" t="str">
            <v xml:space="preserve"> </v>
          </cell>
          <cell r="CR16" t="str">
            <v xml:space="preserve"> </v>
          </cell>
          <cell r="CS16" t="str">
            <v xml:space="preserve"> </v>
          </cell>
          <cell r="CT16" t="str">
            <v xml:space="preserve"> </v>
          </cell>
          <cell r="CU16" t="str">
            <v xml:space="preserve"> </v>
          </cell>
          <cell r="CV16" t="str">
            <v xml:space="preserve"> </v>
          </cell>
          <cell r="CW16" t="str">
            <v xml:space="preserve"> </v>
          </cell>
          <cell r="CX16" t="str">
            <v xml:space="preserve"> </v>
          </cell>
          <cell r="CY16" t="str">
            <v xml:space="preserve"> </v>
          </cell>
          <cell r="CZ16" t="str">
            <v xml:space="preserve"> </v>
          </cell>
          <cell r="DA16" t="str">
            <v xml:space="preserve"> </v>
          </cell>
          <cell r="DB16" t="str">
            <v xml:space="preserve"> </v>
          </cell>
          <cell r="DC16" t="str">
            <v xml:space="preserve"> </v>
          </cell>
          <cell r="DD16" t="str">
            <v xml:space="preserve"> </v>
          </cell>
          <cell r="DE16" t="str">
            <v xml:space="preserve"> </v>
          </cell>
          <cell r="DF16" t="str">
            <v xml:space="preserve"> </v>
          </cell>
          <cell r="DG16" t="str">
            <v xml:space="preserve"> </v>
          </cell>
          <cell r="DH16" t="str">
            <v>3. IAMIndependent Aftkt1002763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0</v>
          </cell>
          <cell r="DP16">
            <v>0</v>
          </cell>
          <cell r="DQ16">
            <v>0</v>
          </cell>
          <cell r="DR16">
            <v>0</v>
          </cell>
          <cell r="DT16">
            <v>0</v>
          </cell>
          <cell r="DU16">
            <v>0</v>
          </cell>
          <cell r="DV16">
            <v>0</v>
          </cell>
          <cell r="DX16">
            <v>0</v>
          </cell>
          <cell r="DY16">
            <v>0</v>
          </cell>
          <cell r="DZ16">
            <v>0</v>
          </cell>
          <cell r="EB16">
            <v>0</v>
          </cell>
          <cell r="EC16">
            <v>0</v>
          </cell>
          <cell r="ED16">
            <v>0</v>
          </cell>
          <cell r="EF16">
            <v>0</v>
          </cell>
          <cell r="EG16">
            <v>0</v>
          </cell>
          <cell r="EH16">
            <v>0</v>
          </cell>
          <cell r="EJ16">
            <v>0</v>
          </cell>
          <cell r="EK16">
            <v>0</v>
          </cell>
          <cell r="EL16">
            <v>0</v>
          </cell>
          <cell r="EN16">
            <v>0</v>
          </cell>
          <cell r="EO16">
            <v>0</v>
          </cell>
          <cell r="EP16">
            <v>0</v>
          </cell>
          <cell r="ER16">
            <v>0</v>
          </cell>
          <cell r="ES16">
            <v>0</v>
          </cell>
          <cell r="ET16">
            <v>0</v>
          </cell>
          <cell r="EV16">
            <v>0</v>
          </cell>
          <cell r="EW16">
            <v>0</v>
          </cell>
          <cell r="EX16">
            <v>0</v>
          </cell>
          <cell r="EZ16">
            <v>0</v>
          </cell>
          <cell r="FA16">
            <v>0</v>
          </cell>
          <cell r="FB16">
            <v>0</v>
          </cell>
          <cell r="FD16">
            <v>0</v>
          </cell>
          <cell r="FE16">
            <v>0</v>
          </cell>
          <cell r="FF16">
            <v>0</v>
          </cell>
          <cell r="FI16">
            <v>0</v>
          </cell>
          <cell r="FJ16">
            <v>0</v>
          </cell>
          <cell r="FK16">
            <v>0</v>
          </cell>
          <cell r="FM16">
            <v>0</v>
          </cell>
          <cell r="FN16">
            <v>0</v>
          </cell>
          <cell r="FO16">
            <v>0</v>
          </cell>
          <cell r="FQ16">
            <v>0</v>
          </cell>
          <cell r="FR16">
            <v>0</v>
          </cell>
          <cell r="FS16">
            <v>0</v>
          </cell>
          <cell r="FU16">
            <v>0</v>
          </cell>
          <cell r="FV16">
            <v>0</v>
          </cell>
          <cell r="FW16">
            <v>0</v>
          </cell>
          <cell r="FY16">
            <v>0</v>
          </cell>
          <cell r="FZ16">
            <v>0</v>
          </cell>
          <cell r="GA16">
            <v>0</v>
          </cell>
          <cell r="GC16">
            <v>0</v>
          </cell>
          <cell r="GD16">
            <v>0</v>
          </cell>
          <cell r="GE16">
            <v>0</v>
          </cell>
          <cell r="GG16">
            <v>0</v>
          </cell>
          <cell r="GH16">
            <v>0</v>
          </cell>
          <cell r="GI16">
            <v>0</v>
          </cell>
          <cell r="GK16">
            <v>0</v>
          </cell>
          <cell r="GL16">
            <v>0</v>
          </cell>
          <cell r="GM16">
            <v>0</v>
          </cell>
          <cell r="GO16">
            <v>0</v>
          </cell>
          <cell r="GP16">
            <v>0</v>
          </cell>
          <cell r="GQ16">
            <v>0</v>
          </cell>
          <cell r="GS16">
            <v>0</v>
          </cell>
          <cell r="GT16">
            <v>0</v>
          </cell>
          <cell r="GU16">
            <v>0</v>
          </cell>
          <cell r="GW16">
            <v>0</v>
          </cell>
          <cell r="GX16">
            <v>0</v>
          </cell>
          <cell r="GY16">
            <v>0</v>
          </cell>
          <cell r="HA16">
            <v>0</v>
          </cell>
          <cell r="HB16">
            <v>0</v>
          </cell>
          <cell r="HC16">
            <v>0</v>
          </cell>
        </row>
        <row r="17">
          <cell r="H17" t="str">
            <v>1005119</v>
          </cell>
          <cell r="I17" t="str">
            <v>MXP</v>
          </cell>
          <cell r="J17" t="str">
            <v>RAD 18 FPI GM DIMEX</v>
          </cell>
          <cell r="K17" t="str">
            <v>T1</v>
          </cell>
          <cell r="L17">
            <v>94.271411764705874</v>
          </cell>
          <cell r="M17">
            <v>94271.411764705874</v>
          </cell>
          <cell r="N17">
            <v>826.8</v>
          </cell>
          <cell r="R17">
            <v>826.8</v>
          </cell>
          <cell r="V17">
            <v>826.8</v>
          </cell>
          <cell r="Z17">
            <v>826.8</v>
          </cell>
          <cell r="AD17">
            <v>826.8</v>
          </cell>
          <cell r="AH17">
            <v>826.8</v>
          </cell>
          <cell r="AL17">
            <v>826.8</v>
          </cell>
          <cell r="AP17">
            <v>826.8</v>
          </cell>
          <cell r="AT17">
            <v>826.8</v>
          </cell>
          <cell r="AX17">
            <v>826.8</v>
          </cell>
          <cell r="BB17">
            <v>826.8</v>
          </cell>
          <cell r="BF17">
            <v>826.8</v>
          </cell>
          <cell r="BJ17">
            <v>826.8</v>
          </cell>
          <cell r="BK17">
            <v>0</v>
          </cell>
          <cell r="BL17" t="str">
            <v xml:space="preserve"> </v>
          </cell>
          <cell r="BM17" t="str">
            <v xml:space="preserve"> </v>
          </cell>
          <cell r="BN17" t="str">
            <v xml:space="preserve"> </v>
          </cell>
          <cell r="BO17" t="str">
            <v xml:space="preserve"> </v>
          </cell>
          <cell r="BP17" t="str">
            <v xml:space="preserve"> </v>
          </cell>
          <cell r="BQ17" t="str">
            <v xml:space="preserve"> </v>
          </cell>
          <cell r="BR17" t="str">
            <v xml:space="preserve"> </v>
          </cell>
          <cell r="BS17" t="str">
            <v xml:space="preserve"> </v>
          </cell>
          <cell r="BT17" t="str">
            <v xml:space="preserve"> </v>
          </cell>
          <cell r="BU17" t="str">
            <v xml:space="preserve"> </v>
          </cell>
          <cell r="BV17" t="str">
            <v xml:space="preserve"> </v>
          </cell>
          <cell r="BW17" t="str">
            <v xml:space="preserve"> </v>
          </cell>
          <cell r="BX17" t="str">
            <v xml:space="preserve"> </v>
          </cell>
          <cell r="BY17" t="str">
            <v xml:space="preserve"> </v>
          </cell>
          <cell r="BZ17" t="str">
            <v xml:space="preserve"> </v>
          </cell>
          <cell r="CA17" t="str">
            <v xml:space="preserve"> </v>
          </cell>
          <cell r="CB17" t="str">
            <v xml:space="preserve"> </v>
          </cell>
          <cell r="CC17" t="str">
            <v xml:space="preserve"> </v>
          </cell>
          <cell r="CD17" t="str">
            <v xml:space="preserve"> </v>
          </cell>
          <cell r="CE17" t="str">
            <v xml:space="preserve"> </v>
          </cell>
          <cell r="CF17" t="str">
            <v xml:space="preserve"> </v>
          </cell>
          <cell r="CG17" t="str">
            <v xml:space="preserve"> </v>
          </cell>
          <cell r="CH17" t="str">
            <v xml:space="preserve"> </v>
          </cell>
          <cell r="CI17" t="str">
            <v xml:space="preserve"> </v>
          </cell>
          <cell r="CJ17" t="str">
            <v xml:space="preserve"> </v>
          </cell>
          <cell r="CK17" t="str">
            <v xml:space="preserve"> </v>
          </cell>
          <cell r="CL17" t="str">
            <v xml:space="preserve"> </v>
          </cell>
          <cell r="CM17" t="str">
            <v xml:space="preserve"> </v>
          </cell>
          <cell r="CN17" t="str">
            <v xml:space="preserve"> </v>
          </cell>
          <cell r="CO17" t="str">
            <v xml:space="preserve"> </v>
          </cell>
          <cell r="CP17" t="str">
            <v xml:space="preserve"> </v>
          </cell>
          <cell r="CQ17" t="str">
            <v xml:space="preserve"> </v>
          </cell>
          <cell r="CR17" t="str">
            <v xml:space="preserve"> </v>
          </cell>
          <cell r="CS17" t="str">
            <v xml:space="preserve"> </v>
          </cell>
          <cell r="CT17" t="str">
            <v xml:space="preserve"> </v>
          </cell>
          <cell r="CU17" t="str">
            <v xml:space="preserve"> </v>
          </cell>
          <cell r="CV17" t="str">
            <v xml:space="preserve"> </v>
          </cell>
          <cell r="CW17" t="str">
            <v xml:space="preserve"> </v>
          </cell>
          <cell r="CX17" t="str">
            <v xml:space="preserve"> </v>
          </cell>
          <cell r="CY17" t="str">
            <v xml:space="preserve"> </v>
          </cell>
          <cell r="CZ17" t="str">
            <v xml:space="preserve"> </v>
          </cell>
          <cell r="DA17" t="str">
            <v xml:space="preserve"> </v>
          </cell>
          <cell r="DB17" t="str">
            <v xml:space="preserve"> </v>
          </cell>
          <cell r="DC17" t="str">
            <v xml:space="preserve"> </v>
          </cell>
          <cell r="DD17" t="str">
            <v xml:space="preserve"> </v>
          </cell>
          <cell r="DE17" t="str">
            <v xml:space="preserve"> </v>
          </cell>
          <cell r="DF17" t="str">
            <v xml:space="preserve"> </v>
          </cell>
          <cell r="DG17" t="str">
            <v xml:space="preserve"> </v>
          </cell>
          <cell r="DH17" t="str">
            <v>3. IAMIndependent Aftkt1005119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0</v>
          </cell>
          <cell r="DP17">
            <v>0</v>
          </cell>
          <cell r="DQ17">
            <v>0</v>
          </cell>
          <cell r="DR17">
            <v>0</v>
          </cell>
          <cell r="DT17">
            <v>0</v>
          </cell>
          <cell r="DU17">
            <v>0</v>
          </cell>
          <cell r="DV17">
            <v>0</v>
          </cell>
          <cell r="DX17">
            <v>0</v>
          </cell>
          <cell r="DY17">
            <v>0</v>
          </cell>
          <cell r="DZ17">
            <v>0</v>
          </cell>
          <cell r="EB17">
            <v>0</v>
          </cell>
          <cell r="EC17">
            <v>0</v>
          </cell>
          <cell r="ED17">
            <v>0</v>
          </cell>
          <cell r="EF17">
            <v>0</v>
          </cell>
          <cell r="EG17">
            <v>0</v>
          </cell>
          <cell r="EH17">
            <v>0</v>
          </cell>
          <cell r="EJ17">
            <v>0</v>
          </cell>
          <cell r="EK17">
            <v>0</v>
          </cell>
          <cell r="EL17">
            <v>0</v>
          </cell>
          <cell r="EN17">
            <v>0</v>
          </cell>
          <cell r="EO17">
            <v>0</v>
          </cell>
          <cell r="EP17">
            <v>0</v>
          </cell>
          <cell r="ER17">
            <v>0</v>
          </cell>
          <cell r="ES17">
            <v>0</v>
          </cell>
          <cell r="ET17">
            <v>0</v>
          </cell>
          <cell r="EV17">
            <v>0</v>
          </cell>
          <cell r="EW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E17">
            <v>0</v>
          </cell>
          <cell r="FF17">
            <v>0</v>
          </cell>
          <cell r="FI17">
            <v>0</v>
          </cell>
          <cell r="FJ17">
            <v>0</v>
          </cell>
          <cell r="FK17">
            <v>0</v>
          </cell>
          <cell r="FM17">
            <v>0</v>
          </cell>
          <cell r="FN17">
            <v>0</v>
          </cell>
          <cell r="FO17">
            <v>0</v>
          </cell>
          <cell r="FQ17">
            <v>0</v>
          </cell>
          <cell r="FR17">
            <v>0</v>
          </cell>
          <cell r="FS17">
            <v>0</v>
          </cell>
          <cell r="FU17">
            <v>0</v>
          </cell>
          <cell r="FV17">
            <v>0</v>
          </cell>
          <cell r="FW17">
            <v>0</v>
          </cell>
          <cell r="FY17">
            <v>0</v>
          </cell>
          <cell r="FZ17">
            <v>0</v>
          </cell>
          <cell r="GA17">
            <v>0</v>
          </cell>
          <cell r="GC17">
            <v>0</v>
          </cell>
          <cell r="GD17">
            <v>0</v>
          </cell>
          <cell r="GE17">
            <v>0</v>
          </cell>
          <cell r="GG17">
            <v>0</v>
          </cell>
          <cell r="GH17">
            <v>0</v>
          </cell>
          <cell r="GI17">
            <v>0</v>
          </cell>
          <cell r="GK17">
            <v>0</v>
          </cell>
          <cell r="GL17">
            <v>0</v>
          </cell>
          <cell r="GM17">
            <v>0</v>
          </cell>
          <cell r="GO17">
            <v>0</v>
          </cell>
          <cell r="GP17">
            <v>0</v>
          </cell>
          <cell r="GQ17">
            <v>0</v>
          </cell>
          <cell r="GS17">
            <v>0</v>
          </cell>
          <cell r="GT17">
            <v>0</v>
          </cell>
          <cell r="GU17">
            <v>0</v>
          </cell>
          <cell r="GW17">
            <v>0</v>
          </cell>
          <cell r="GX17">
            <v>0</v>
          </cell>
          <cell r="GY17">
            <v>0</v>
          </cell>
          <cell r="HA17">
            <v>0</v>
          </cell>
          <cell r="HB17">
            <v>0</v>
          </cell>
          <cell r="HC17">
            <v>0</v>
          </cell>
        </row>
        <row r="18">
          <cell r="H18" t="str">
            <v>1005120</v>
          </cell>
          <cell r="I18" t="str">
            <v>MXP</v>
          </cell>
          <cell r="J18" t="str">
            <v>RAD GM DIMEX</v>
          </cell>
          <cell r="K18" t="str">
            <v>T1</v>
          </cell>
          <cell r="L18">
            <v>5.0277254901960786</v>
          </cell>
          <cell r="M18">
            <v>5027.7254901960787</v>
          </cell>
          <cell r="N18">
            <v>625.4</v>
          </cell>
          <cell r="R18">
            <v>625.4</v>
          </cell>
          <cell r="V18">
            <v>625.4</v>
          </cell>
          <cell r="Z18">
            <v>625.4</v>
          </cell>
          <cell r="AD18">
            <v>625.4</v>
          </cell>
          <cell r="AH18">
            <v>625.4</v>
          </cell>
          <cell r="AL18">
            <v>625.4</v>
          </cell>
          <cell r="AP18">
            <v>625.4</v>
          </cell>
          <cell r="AT18">
            <v>625.4</v>
          </cell>
          <cell r="AX18">
            <v>625.4</v>
          </cell>
          <cell r="BB18">
            <v>625.4</v>
          </cell>
          <cell r="BF18">
            <v>625.4</v>
          </cell>
          <cell r="BJ18">
            <v>625.4</v>
          </cell>
          <cell r="BK18">
            <v>0</v>
          </cell>
          <cell r="BL18" t="str">
            <v xml:space="preserve"> </v>
          </cell>
          <cell r="BM18" t="str">
            <v xml:space="preserve"> </v>
          </cell>
          <cell r="BN18" t="str">
            <v xml:space="preserve"> </v>
          </cell>
          <cell r="BO18" t="str">
            <v xml:space="preserve"> </v>
          </cell>
          <cell r="BP18" t="str">
            <v xml:space="preserve"> </v>
          </cell>
          <cell r="BQ18" t="str">
            <v xml:space="preserve"> </v>
          </cell>
          <cell r="BR18" t="str">
            <v xml:space="preserve"> </v>
          </cell>
          <cell r="BS18" t="str">
            <v xml:space="preserve"> </v>
          </cell>
          <cell r="BT18" t="str">
            <v xml:space="preserve"> </v>
          </cell>
          <cell r="BU18" t="str">
            <v xml:space="preserve"> </v>
          </cell>
          <cell r="BV18" t="str">
            <v xml:space="preserve"> </v>
          </cell>
          <cell r="BW18" t="str">
            <v xml:space="preserve"> </v>
          </cell>
          <cell r="BX18" t="str">
            <v xml:space="preserve"> </v>
          </cell>
          <cell r="BY18" t="str">
            <v xml:space="preserve"> </v>
          </cell>
          <cell r="BZ18" t="str">
            <v xml:space="preserve"> </v>
          </cell>
          <cell r="CA18" t="str">
            <v xml:space="preserve"> </v>
          </cell>
          <cell r="CB18" t="str">
            <v xml:space="preserve"> </v>
          </cell>
          <cell r="CC18" t="str">
            <v xml:space="preserve"> </v>
          </cell>
          <cell r="CD18" t="str">
            <v xml:space="preserve"> </v>
          </cell>
          <cell r="CE18" t="str">
            <v xml:space="preserve"> </v>
          </cell>
          <cell r="CF18" t="str">
            <v xml:space="preserve"> </v>
          </cell>
          <cell r="CG18" t="str">
            <v xml:space="preserve"> </v>
          </cell>
          <cell r="CH18" t="str">
            <v xml:space="preserve"> </v>
          </cell>
          <cell r="CI18" t="str">
            <v xml:space="preserve"> </v>
          </cell>
          <cell r="CJ18" t="str">
            <v xml:space="preserve"> </v>
          </cell>
          <cell r="CK18" t="str">
            <v xml:space="preserve"> </v>
          </cell>
          <cell r="CL18" t="str">
            <v xml:space="preserve"> </v>
          </cell>
          <cell r="CM18" t="str">
            <v xml:space="preserve"> </v>
          </cell>
          <cell r="CN18" t="str">
            <v xml:space="preserve"> </v>
          </cell>
          <cell r="CO18" t="str">
            <v xml:space="preserve"> </v>
          </cell>
          <cell r="CP18" t="str">
            <v xml:space="preserve"> </v>
          </cell>
          <cell r="CQ18" t="str">
            <v xml:space="preserve"> </v>
          </cell>
          <cell r="CR18" t="str">
            <v xml:space="preserve"> </v>
          </cell>
          <cell r="CS18" t="str">
            <v xml:space="preserve"> </v>
          </cell>
          <cell r="CT18" t="str">
            <v xml:space="preserve"> </v>
          </cell>
          <cell r="CU18" t="str">
            <v xml:space="preserve"> </v>
          </cell>
          <cell r="CV18" t="str">
            <v xml:space="preserve"> </v>
          </cell>
          <cell r="CW18" t="str">
            <v xml:space="preserve"> </v>
          </cell>
          <cell r="CX18" t="str">
            <v xml:space="preserve"> </v>
          </cell>
          <cell r="CY18" t="str">
            <v xml:space="preserve"> </v>
          </cell>
          <cell r="CZ18" t="str">
            <v xml:space="preserve"> </v>
          </cell>
          <cell r="DA18" t="str">
            <v xml:space="preserve"> </v>
          </cell>
          <cell r="DB18" t="str">
            <v xml:space="preserve"> </v>
          </cell>
          <cell r="DC18" t="str">
            <v xml:space="preserve"> </v>
          </cell>
          <cell r="DD18" t="str">
            <v xml:space="preserve"> </v>
          </cell>
          <cell r="DE18" t="str">
            <v xml:space="preserve"> </v>
          </cell>
          <cell r="DF18" t="str">
            <v xml:space="preserve"> </v>
          </cell>
          <cell r="DG18" t="str">
            <v xml:space="preserve"> </v>
          </cell>
          <cell r="DH18" t="str">
            <v>3. IAMIndependent Aftkt1005120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0</v>
          </cell>
          <cell r="DP18">
            <v>0</v>
          </cell>
          <cell r="DQ18">
            <v>0</v>
          </cell>
          <cell r="DR18">
            <v>0</v>
          </cell>
          <cell r="DT18">
            <v>0</v>
          </cell>
          <cell r="DU18">
            <v>0</v>
          </cell>
          <cell r="DV18">
            <v>0</v>
          </cell>
          <cell r="DX18">
            <v>0</v>
          </cell>
          <cell r="DY18">
            <v>0</v>
          </cell>
          <cell r="DZ18">
            <v>0</v>
          </cell>
          <cell r="EB18">
            <v>0</v>
          </cell>
          <cell r="EC18">
            <v>0</v>
          </cell>
          <cell r="ED18">
            <v>0</v>
          </cell>
          <cell r="EF18">
            <v>0</v>
          </cell>
          <cell r="EG18">
            <v>0</v>
          </cell>
          <cell r="EH18">
            <v>0</v>
          </cell>
          <cell r="EJ18">
            <v>0</v>
          </cell>
          <cell r="EK18">
            <v>0</v>
          </cell>
          <cell r="EL18">
            <v>0</v>
          </cell>
          <cell r="EN18">
            <v>0</v>
          </cell>
          <cell r="EO18">
            <v>0</v>
          </cell>
          <cell r="EP18">
            <v>0</v>
          </cell>
          <cell r="ER18">
            <v>0</v>
          </cell>
          <cell r="ES18">
            <v>0</v>
          </cell>
          <cell r="ET18">
            <v>0</v>
          </cell>
          <cell r="EV18">
            <v>0</v>
          </cell>
          <cell r="EW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E18">
            <v>0</v>
          </cell>
          <cell r="FF18">
            <v>0</v>
          </cell>
          <cell r="FI18">
            <v>0</v>
          </cell>
          <cell r="FJ18">
            <v>0</v>
          </cell>
          <cell r="FK18">
            <v>0</v>
          </cell>
          <cell r="FM18">
            <v>0</v>
          </cell>
          <cell r="FN18">
            <v>0</v>
          </cell>
          <cell r="FO18">
            <v>0</v>
          </cell>
          <cell r="FQ18">
            <v>0</v>
          </cell>
          <cell r="FR18">
            <v>0</v>
          </cell>
          <cell r="FS18">
            <v>0</v>
          </cell>
          <cell r="FU18">
            <v>0</v>
          </cell>
          <cell r="FV18">
            <v>0</v>
          </cell>
          <cell r="FW18">
            <v>0</v>
          </cell>
          <cell r="FY18">
            <v>0</v>
          </cell>
          <cell r="FZ18">
            <v>0</v>
          </cell>
          <cell r="GA18">
            <v>0</v>
          </cell>
          <cell r="GC18">
            <v>0</v>
          </cell>
          <cell r="GD18">
            <v>0</v>
          </cell>
          <cell r="GE18">
            <v>0</v>
          </cell>
          <cell r="GG18">
            <v>0</v>
          </cell>
          <cell r="GH18">
            <v>0</v>
          </cell>
          <cell r="GI18">
            <v>0</v>
          </cell>
          <cell r="GK18">
            <v>0</v>
          </cell>
          <cell r="GL18">
            <v>0</v>
          </cell>
          <cell r="GM18">
            <v>0</v>
          </cell>
          <cell r="GO18">
            <v>0</v>
          </cell>
          <cell r="GP18">
            <v>0</v>
          </cell>
          <cell r="GQ18">
            <v>0</v>
          </cell>
          <cell r="GS18">
            <v>0</v>
          </cell>
          <cell r="GT18">
            <v>0</v>
          </cell>
          <cell r="GU18">
            <v>0</v>
          </cell>
          <cell r="GW18">
            <v>0</v>
          </cell>
          <cell r="GX18">
            <v>0</v>
          </cell>
          <cell r="GY18">
            <v>0</v>
          </cell>
          <cell r="HA18">
            <v>0</v>
          </cell>
          <cell r="HB18">
            <v>0</v>
          </cell>
          <cell r="HC18">
            <v>0</v>
          </cell>
        </row>
        <row r="19">
          <cell r="H19" t="str">
            <v>1005214</v>
          </cell>
          <cell r="I19" t="str">
            <v>MXP</v>
          </cell>
          <cell r="J19" t="str">
            <v>RAD 738 VDU</v>
          </cell>
          <cell r="K19" t="str">
            <v>T1</v>
          </cell>
          <cell r="L19">
            <v>10.402549019607843</v>
          </cell>
          <cell r="M19">
            <v>10402.549019607843</v>
          </cell>
          <cell r="N19">
            <v>757.9</v>
          </cell>
          <cell r="R19">
            <v>757.9</v>
          </cell>
          <cell r="V19">
            <v>757.9</v>
          </cell>
          <cell r="Z19">
            <v>757.9</v>
          </cell>
          <cell r="AD19">
            <v>757.9</v>
          </cell>
          <cell r="AH19">
            <v>757.9</v>
          </cell>
          <cell r="AL19">
            <v>757.9</v>
          </cell>
          <cell r="AP19">
            <v>757.9</v>
          </cell>
          <cell r="AT19">
            <v>757.9</v>
          </cell>
          <cell r="AX19">
            <v>757.9</v>
          </cell>
          <cell r="BB19">
            <v>757.9</v>
          </cell>
          <cell r="BF19">
            <v>757.9</v>
          </cell>
          <cell r="BJ19">
            <v>757.9</v>
          </cell>
          <cell r="BK19">
            <v>0</v>
          </cell>
          <cell r="BL19" t="str">
            <v xml:space="preserve"> </v>
          </cell>
          <cell r="BM19" t="str">
            <v xml:space="preserve"> </v>
          </cell>
          <cell r="BN19" t="str">
            <v xml:space="preserve"> </v>
          </cell>
          <cell r="BO19" t="str">
            <v xml:space="preserve"> </v>
          </cell>
          <cell r="BP19" t="str">
            <v xml:space="preserve"> </v>
          </cell>
          <cell r="BQ19" t="str">
            <v xml:space="preserve"> </v>
          </cell>
          <cell r="BR19" t="str">
            <v xml:space="preserve"> </v>
          </cell>
          <cell r="BS19" t="str">
            <v xml:space="preserve"> </v>
          </cell>
          <cell r="BT19" t="str">
            <v xml:space="preserve"> </v>
          </cell>
          <cell r="BU19" t="str">
            <v xml:space="preserve"> </v>
          </cell>
          <cell r="BV19" t="str">
            <v xml:space="preserve"> </v>
          </cell>
          <cell r="BW19" t="str">
            <v xml:space="preserve"> </v>
          </cell>
          <cell r="BX19" t="str">
            <v xml:space="preserve"> </v>
          </cell>
          <cell r="BY19" t="str">
            <v xml:space="preserve"> </v>
          </cell>
          <cell r="BZ19" t="str">
            <v xml:space="preserve"> </v>
          </cell>
          <cell r="CA19" t="str">
            <v xml:space="preserve"> </v>
          </cell>
          <cell r="CB19" t="str">
            <v xml:space="preserve"> </v>
          </cell>
          <cell r="CC19" t="str">
            <v xml:space="preserve"> </v>
          </cell>
          <cell r="CD19" t="str">
            <v xml:space="preserve"> </v>
          </cell>
          <cell r="CE19" t="str">
            <v xml:space="preserve"> </v>
          </cell>
          <cell r="CF19" t="str">
            <v xml:space="preserve"> </v>
          </cell>
          <cell r="CG19" t="str">
            <v xml:space="preserve"> </v>
          </cell>
          <cell r="CH19" t="str">
            <v xml:space="preserve"> </v>
          </cell>
          <cell r="CI19" t="str">
            <v xml:space="preserve"> </v>
          </cell>
          <cell r="CJ19" t="str">
            <v xml:space="preserve"> </v>
          </cell>
          <cell r="CK19" t="str">
            <v xml:space="preserve"> </v>
          </cell>
          <cell r="CL19" t="str">
            <v xml:space="preserve"> </v>
          </cell>
          <cell r="CM19" t="str">
            <v xml:space="preserve"> </v>
          </cell>
          <cell r="CN19" t="str">
            <v xml:space="preserve"> </v>
          </cell>
          <cell r="CO19" t="str">
            <v xml:space="preserve"> </v>
          </cell>
          <cell r="CP19" t="str">
            <v xml:space="preserve"> </v>
          </cell>
          <cell r="CQ19" t="str">
            <v xml:space="preserve"> </v>
          </cell>
          <cell r="CR19" t="str">
            <v xml:space="preserve"> </v>
          </cell>
          <cell r="CS19" t="str">
            <v xml:space="preserve"> </v>
          </cell>
          <cell r="CT19" t="str">
            <v xml:space="preserve"> </v>
          </cell>
          <cell r="CU19" t="str">
            <v xml:space="preserve"> </v>
          </cell>
          <cell r="CV19" t="str">
            <v xml:space="preserve"> </v>
          </cell>
          <cell r="CW19" t="str">
            <v xml:space="preserve"> </v>
          </cell>
          <cell r="CX19" t="str">
            <v xml:space="preserve"> </v>
          </cell>
          <cell r="CY19" t="str">
            <v xml:space="preserve"> </v>
          </cell>
          <cell r="CZ19" t="str">
            <v xml:space="preserve"> </v>
          </cell>
          <cell r="DA19" t="str">
            <v xml:space="preserve"> </v>
          </cell>
          <cell r="DB19" t="str">
            <v xml:space="preserve"> </v>
          </cell>
          <cell r="DC19" t="str">
            <v xml:space="preserve"> </v>
          </cell>
          <cell r="DD19" t="str">
            <v xml:space="preserve"> </v>
          </cell>
          <cell r="DE19" t="str">
            <v xml:space="preserve"> </v>
          </cell>
          <cell r="DF19" t="str">
            <v xml:space="preserve"> </v>
          </cell>
          <cell r="DG19" t="str">
            <v xml:space="preserve"> </v>
          </cell>
          <cell r="DH19" t="str">
            <v>3. IAMIndependent Aftkt1005214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0</v>
          </cell>
          <cell r="DP19">
            <v>0</v>
          </cell>
          <cell r="DQ19">
            <v>0</v>
          </cell>
          <cell r="DR19">
            <v>0</v>
          </cell>
          <cell r="DT19">
            <v>0</v>
          </cell>
          <cell r="DU19">
            <v>0</v>
          </cell>
          <cell r="DV19">
            <v>0</v>
          </cell>
          <cell r="DX19">
            <v>0</v>
          </cell>
          <cell r="DY19">
            <v>0</v>
          </cell>
          <cell r="DZ19">
            <v>0</v>
          </cell>
          <cell r="EB19">
            <v>0</v>
          </cell>
          <cell r="EC19">
            <v>0</v>
          </cell>
          <cell r="ED19">
            <v>0</v>
          </cell>
          <cell r="EF19">
            <v>0</v>
          </cell>
          <cell r="EG19">
            <v>0</v>
          </cell>
          <cell r="EH19">
            <v>0</v>
          </cell>
          <cell r="EJ19">
            <v>0</v>
          </cell>
          <cell r="EK19">
            <v>0</v>
          </cell>
          <cell r="EL19">
            <v>0</v>
          </cell>
          <cell r="EN19">
            <v>0</v>
          </cell>
          <cell r="EO19">
            <v>0</v>
          </cell>
          <cell r="EP19">
            <v>0</v>
          </cell>
          <cell r="ER19">
            <v>0</v>
          </cell>
          <cell r="ES19">
            <v>0</v>
          </cell>
          <cell r="ET19">
            <v>0</v>
          </cell>
          <cell r="EV19">
            <v>0</v>
          </cell>
          <cell r="EW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E19">
            <v>0</v>
          </cell>
          <cell r="FF19">
            <v>0</v>
          </cell>
          <cell r="FI19">
            <v>0</v>
          </cell>
          <cell r="FJ19">
            <v>0</v>
          </cell>
          <cell r="FK19">
            <v>0</v>
          </cell>
          <cell r="FM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U19">
            <v>0</v>
          </cell>
          <cell r="FV19">
            <v>0</v>
          </cell>
          <cell r="FW19">
            <v>0</v>
          </cell>
          <cell r="FY19">
            <v>0</v>
          </cell>
          <cell r="FZ19">
            <v>0</v>
          </cell>
          <cell r="GA19">
            <v>0</v>
          </cell>
          <cell r="GC19">
            <v>0</v>
          </cell>
          <cell r="GD19">
            <v>0</v>
          </cell>
          <cell r="GE19">
            <v>0</v>
          </cell>
          <cell r="GG19">
            <v>0</v>
          </cell>
          <cell r="GH19">
            <v>0</v>
          </cell>
          <cell r="GI19">
            <v>0</v>
          </cell>
          <cell r="GK19">
            <v>0</v>
          </cell>
          <cell r="GL19">
            <v>0</v>
          </cell>
          <cell r="GM19">
            <v>0</v>
          </cell>
          <cell r="GO19">
            <v>0</v>
          </cell>
          <cell r="GP19">
            <v>0</v>
          </cell>
          <cell r="GQ19">
            <v>0</v>
          </cell>
          <cell r="GS19">
            <v>0</v>
          </cell>
          <cell r="GT19">
            <v>0</v>
          </cell>
          <cell r="GU19">
            <v>0</v>
          </cell>
          <cell r="GW19">
            <v>0</v>
          </cell>
          <cell r="GX19">
            <v>0</v>
          </cell>
          <cell r="GY19">
            <v>0</v>
          </cell>
          <cell r="HA19">
            <v>0</v>
          </cell>
          <cell r="HB19">
            <v>0</v>
          </cell>
          <cell r="HC19">
            <v>0</v>
          </cell>
        </row>
        <row r="20">
          <cell r="H20" t="str">
            <v>1005241</v>
          </cell>
          <cell r="I20" t="str">
            <v>MXP</v>
          </cell>
          <cell r="J20" t="str">
            <v>RADIADOR 1.5 AH-BQV A/T</v>
          </cell>
          <cell r="K20" t="str">
            <v>T1</v>
          </cell>
          <cell r="L20">
            <v>3.3830588235294123</v>
          </cell>
          <cell r="M20">
            <v>3383.0588235294122</v>
          </cell>
          <cell r="N20">
            <v>1150.24</v>
          </cell>
          <cell r="R20">
            <v>1150.24</v>
          </cell>
          <cell r="V20">
            <v>1150.24</v>
          </cell>
          <cell r="Z20">
            <v>1150.24</v>
          </cell>
          <cell r="AD20">
            <v>1150.24</v>
          </cell>
          <cell r="AH20">
            <v>1150.24</v>
          </cell>
          <cell r="AL20">
            <v>1150.24</v>
          </cell>
          <cell r="AP20">
            <v>1150.24</v>
          </cell>
          <cell r="AT20">
            <v>1150.24</v>
          </cell>
          <cell r="AX20">
            <v>1150.24</v>
          </cell>
          <cell r="BB20">
            <v>1150.24</v>
          </cell>
          <cell r="BF20">
            <v>1150.24</v>
          </cell>
          <cell r="BJ20">
            <v>1150.24</v>
          </cell>
          <cell r="BK20">
            <v>0</v>
          </cell>
          <cell r="BL20" t="str">
            <v xml:space="preserve"> </v>
          </cell>
          <cell r="BM20" t="str">
            <v xml:space="preserve"> </v>
          </cell>
          <cell r="BN20" t="str">
            <v xml:space="preserve"> </v>
          </cell>
          <cell r="BO20" t="str">
            <v xml:space="preserve"> </v>
          </cell>
          <cell r="BP20" t="str">
            <v xml:space="preserve"> </v>
          </cell>
          <cell r="BQ20" t="str">
            <v xml:space="preserve"> </v>
          </cell>
          <cell r="BR20" t="str">
            <v xml:space="preserve"> </v>
          </cell>
          <cell r="BS20" t="str">
            <v xml:space="preserve"> </v>
          </cell>
          <cell r="BT20" t="str">
            <v xml:space="preserve"> </v>
          </cell>
          <cell r="BU20" t="str">
            <v xml:space="preserve"> </v>
          </cell>
          <cell r="BV20" t="str">
            <v xml:space="preserve"> </v>
          </cell>
          <cell r="BW20" t="str">
            <v xml:space="preserve"> </v>
          </cell>
          <cell r="BX20" t="str">
            <v xml:space="preserve"> </v>
          </cell>
          <cell r="BY20" t="str">
            <v xml:space="preserve"> </v>
          </cell>
          <cell r="BZ20" t="str">
            <v xml:space="preserve"> </v>
          </cell>
          <cell r="CA20" t="str">
            <v xml:space="preserve"> </v>
          </cell>
          <cell r="CB20" t="str">
            <v xml:space="preserve"> </v>
          </cell>
          <cell r="CC20" t="str">
            <v xml:space="preserve"> </v>
          </cell>
          <cell r="CD20" t="str">
            <v xml:space="preserve"> </v>
          </cell>
          <cell r="CE20" t="str">
            <v xml:space="preserve"> </v>
          </cell>
          <cell r="CF20" t="str">
            <v xml:space="preserve"> </v>
          </cell>
          <cell r="CG20" t="str">
            <v xml:space="preserve"> </v>
          </cell>
          <cell r="CH20" t="str">
            <v xml:space="preserve"> </v>
          </cell>
          <cell r="CI20" t="str">
            <v xml:space="preserve"> </v>
          </cell>
          <cell r="CJ20" t="str">
            <v xml:space="preserve"> </v>
          </cell>
          <cell r="CK20" t="str">
            <v xml:space="preserve"> </v>
          </cell>
          <cell r="CL20" t="str">
            <v xml:space="preserve"> </v>
          </cell>
          <cell r="CM20" t="str">
            <v xml:space="preserve"> </v>
          </cell>
          <cell r="CN20" t="str">
            <v xml:space="preserve"> </v>
          </cell>
          <cell r="CO20" t="str">
            <v xml:space="preserve"> </v>
          </cell>
          <cell r="CP20" t="str">
            <v xml:space="preserve"> </v>
          </cell>
          <cell r="CQ20" t="str">
            <v xml:space="preserve"> </v>
          </cell>
          <cell r="CR20" t="str">
            <v xml:space="preserve"> </v>
          </cell>
          <cell r="CS20" t="str">
            <v xml:space="preserve"> </v>
          </cell>
          <cell r="CT20" t="str">
            <v xml:space="preserve"> </v>
          </cell>
          <cell r="CU20" t="str">
            <v xml:space="preserve"> </v>
          </cell>
          <cell r="CV20" t="str">
            <v xml:space="preserve"> </v>
          </cell>
          <cell r="CW20" t="str">
            <v xml:space="preserve"> </v>
          </cell>
          <cell r="CX20" t="str">
            <v xml:space="preserve"> </v>
          </cell>
          <cell r="CY20" t="str">
            <v xml:space="preserve"> </v>
          </cell>
          <cell r="CZ20" t="str">
            <v xml:space="preserve"> </v>
          </cell>
          <cell r="DA20" t="str">
            <v xml:space="preserve"> </v>
          </cell>
          <cell r="DB20" t="str">
            <v xml:space="preserve"> </v>
          </cell>
          <cell r="DC20" t="str">
            <v xml:space="preserve"> </v>
          </cell>
          <cell r="DD20" t="str">
            <v xml:space="preserve"> </v>
          </cell>
          <cell r="DE20" t="str">
            <v xml:space="preserve"> </v>
          </cell>
          <cell r="DF20" t="str">
            <v xml:space="preserve"> </v>
          </cell>
          <cell r="DG20" t="str">
            <v xml:space="preserve"> </v>
          </cell>
          <cell r="DH20" t="str">
            <v>3. IAMIndependent Aftkt1005241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0</v>
          </cell>
          <cell r="DP20">
            <v>0</v>
          </cell>
          <cell r="DQ20">
            <v>0</v>
          </cell>
          <cell r="DR20">
            <v>0</v>
          </cell>
          <cell r="DT20">
            <v>0</v>
          </cell>
          <cell r="DU20">
            <v>0</v>
          </cell>
          <cell r="DV20">
            <v>0</v>
          </cell>
          <cell r="DX20">
            <v>0</v>
          </cell>
          <cell r="DY20">
            <v>0</v>
          </cell>
          <cell r="DZ20">
            <v>0</v>
          </cell>
          <cell r="EB20">
            <v>0</v>
          </cell>
          <cell r="EC20">
            <v>0</v>
          </cell>
          <cell r="ED20">
            <v>0</v>
          </cell>
          <cell r="EF20">
            <v>0</v>
          </cell>
          <cell r="EG20">
            <v>0</v>
          </cell>
          <cell r="EH20">
            <v>0</v>
          </cell>
          <cell r="EJ20">
            <v>0</v>
          </cell>
          <cell r="EK20">
            <v>0</v>
          </cell>
          <cell r="EL20">
            <v>0</v>
          </cell>
          <cell r="EN20">
            <v>0</v>
          </cell>
          <cell r="EO20">
            <v>0</v>
          </cell>
          <cell r="EP20">
            <v>0</v>
          </cell>
          <cell r="ER20">
            <v>0</v>
          </cell>
          <cell r="ES20">
            <v>0</v>
          </cell>
          <cell r="ET20">
            <v>0</v>
          </cell>
          <cell r="EV20">
            <v>0</v>
          </cell>
          <cell r="EW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E20">
            <v>0</v>
          </cell>
          <cell r="FF20">
            <v>0</v>
          </cell>
          <cell r="FI20">
            <v>0</v>
          </cell>
          <cell r="FJ20">
            <v>0</v>
          </cell>
          <cell r="FK20">
            <v>0</v>
          </cell>
          <cell r="FM20">
            <v>0</v>
          </cell>
          <cell r="FN20">
            <v>0</v>
          </cell>
          <cell r="FO20">
            <v>0</v>
          </cell>
          <cell r="FQ20">
            <v>0</v>
          </cell>
          <cell r="FR20">
            <v>0</v>
          </cell>
          <cell r="FS20">
            <v>0</v>
          </cell>
          <cell r="FU20">
            <v>0</v>
          </cell>
          <cell r="FV20">
            <v>0</v>
          </cell>
          <cell r="FW20">
            <v>0</v>
          </cell>
          <cell r="FY20">
            <v>0</v>
          </cell>
          <cell r="FZ20">
            <v>0</v>
          </cell>
          <cell r="GA20">
            <v>0</v>
          </cell>
          <cell r="GC20">
            <v>0</v>
          </cell>
          <cell r="GD20">
            <v>0</v>
          </cell>
          <cell r="GE20">
            <v>0</v>
          </cell>
          <cell r="GG20">
            <v>0</v>
          </cell>
          <cell r="GH20">
            <v>0</v>
          </cell>
          <cell r="GI20">
            <v>0</v>
          </cell>
          <cell r="GK20">
            <v>0</v>
          </cell>
          <cell r="GL20">
            <v>0</v>
          </cell>
          <cell r="GM20">
            <v>0</v>
          </cell>
          <cell r="GO20">
            <v>0</v>
          </cell>
          <cell r="GP20">
            <v>0</v>
          </cell>
          <cell r="GQ20">
            <v>0</v>
          </cell>
          <cell r="GS20">
            <v>0</v>
          </cell>
          <cell r="GT20">
            <v>0</v>
          </cell>
          <cell r="GU20">
            <v>0</v>
          </cell>
          <cell r="GW20">
            <v>0</v>
          </cell>
          <cell r="GX20">
            <v>0</v>
          </cell>
          <cell r="GY20">
            <v>0</v>
          </cell>
          <cell r="HA20">
            <v>0</v>
          </cell>
          <cell r="HB20">
            <v>0</v>
          </cell>
          <cell r="HC20">
            <v>0</v>
          </cell>
        </row>
        <row r="21">
          <cell r="H21" t="str">
            <v>1005243</v>
          </cell>
          <cell r="I21" t="str">
            <v>MXP</v>
          </cell>
          <cell r="J21" t="str">
            <v>RAD ZJ 1.50 AFTERM A/T</v>
          </cell>
          <cell r="K21" t="str">
            <v>T1</v>
          </cell>
          <cell r="L21">
            <v>13.573611764705884</v>
          </cell>
          <cell r="M21">
            <v>13573.611764705884</v>
          </cell>
          <cell r="N21">
            <v>1048.8699999999999</v>
          </cell>
          <cell r="R21">
            <v>1048.8699999999999</v>
          </cell>
          <cell r="V21">
            <v>1048.8699999999999</v>
          </cell>
          <cell r="Z21">
            <v>1048.8699999999999</v>
          </cell>
          <cell r="AD21">
            <v>1048.8699999999999</v>
          </cell>
          <cell r="AH21">
            <v>1048.8699999999999</v>
          </cell>
          <cell r="AL21">
            <v>1048.8699999999999</v>
          </cell>
          <cell r="AP21">
            <v>1048.8699999999999</v>
          </cell>
          <cell r="AT21">
            <v>1048.8699999999999</v>
          </cell>
          <cell r="AX21">
            <v>1048.8699999999999</v>
          </cell>
          <cell r="BB21">
            <v>1048.8699999999999</v>
          </cell>
          <cell r="BF21">
            <v>1048.8699999999999</v>
          </cell>
          <cell r="BJ21">
            <v>1048.8699999999999</v>
          </cell>
          <cell r="BK21">
            <v>0</v>
          </cell>
          <cell r="BL21" t="str">
            <v xml:space="preserve"> </v>
          </cell>
          <cell r="BM21" t="str">
            <v xml:space="preserve"> </v>
          </cell>
          <cell r="BN21" t="str">
            <v xml:space="preserve"> </v>
          </cell>
          <cell r="BO21" t="str">
            <v xml:space="preserve"> </v>
          </cell>
          <cell r="BP21" t="str">
            <v xml:space="preserve"> </v>
          </cell>
          <cell r="BQ21" t="str">
            <v xml:space="preserve"> </v>
          </cell>
          <cell r="BR21" t="str">
            <v xml:space="preserve"> </v>
          </cell>
          <cell r="BS21" t="str">
            <v xml:space="preserve"> </v>
          </cell>
          <cell r="BT21" t="str">
            <v xml:space="preserve"> </v>
          </cell>
          <cell r="BU21" t="str">
            <v xml:space="preserve"> </v>
          </cell>
          <cell r="BV21" t="str">
            <v xml:space="preserve"> </v>
          </cell>
          <cell r="BW21" t="str">
            <v xml:space="preserve"> </v>
          </cell>
          <cell r="BX21" t="str">
            <v xml:space="preserve"> </v>
          </cell>
          <cell r="BY21" t="str">
            <v xml:space="preserve"> </v>
          </cell>
          <cell r="BZ21" t="str">
            <v xml:space="preserve"> </v>
          </cell>
          <cell r="CA21" t="str">
            <v xml:space="preserve"> </v>
          </cell>
          <cell r="CB21" t="str">
            <v xml:space="preserve"> </v>
          </cell>
          <cell r="CC21" t="str">
            <v xml:space="preserve"> </v>
          </cell>
          <cell r="CD21" t="str">
            <v xml:space="preserve"> </v>
          </cell>
          <cell r="CE21" t="str">
            <v xml:space="preserve"> </v>
          </cell>
          <cell r="CF21" t="str">
            <v xml:space="preserve"> </v>
          </cell>
          <cell r="CG21" t="str">
            <v xml:space="preserve"> </v>
          </cell>
          <cell r="CH21" t="str">
            <v xml:space="preserve"> </v>
          </cell>
          <cell r="CI21" t="str">
            <v xml:space="preserve"> </v>
          </cell>
          <cell r="CJ21" t="str">
            <v xml:space="preserve"> </v>
          </cell>
          <cell r="CK21" t="str">
            <v xml:space="preserve"> </v>
          </cell>
          <cell r="CL21" t="str">
            <v xml:space="preserve"> </v>
          </cell>
          <cell r="CM21" t="str">
            <v xml:space="preserve"> </v>
          </cell>
          <cell r="CN21" t="str">
            <v xml:space="preserve"> </v>
          </cell>
          <cell r="CO21" t="str">
            <v xml:space="preserve"> </v>
          </cell>
          <cell r="CP21" t="str">
            <v xml:space="preserve"> </v>
          </cell>
          <cell r="CQ21" t="str">
            <v xml:space="preserve"> </v>
          </cell>
          <cell r="CR21" t="str">
            <v xml:space="preserve"> </v>
          </cell>
          <cell r="CS21" t="str">
            <v xml:space="preserve"> </v>
          </cell>
          <cell r="CT21" t="str">
            <v xml:space="preserve"> </v>
          </cell>
          <cell r="CU21" t="str">
            <v xml:space="preserve"> </v>
          </cell>
          <cell r="CV21" t="str">
            <v xml:space="preserve"> </v>
          </cell>
          <cell r="CW21" t="str">
            <v xml:space="preserve"> </v>
          </cell>
          <cell r="CX21" t="str">
            <v xml:space="preserve"> </v>
          </cell>
          <cell r="CY21" t="str">
            <v xml:space="preserve"> </v>
          </cell>
          <cell r="CZ21" t="str">
            <v xml:space="preserve"> </v>
          </cell>
          <cell r="DA21" t="str">
            <v xml:space="preserve"> </v>
          </cell>
          <cell r="DB21" t="str">
            <v xml:space="preserve"> </v>
          </cell>
          <cell r="DC21" t="str">
            <v xml:space="preserve"> </v>
          </cell>
          <cell r="DD21" t="str">
            <v xml:space="preserve"> </v>
          </cell>
          <cell r="DE21" t="str">
            <v xml:space="preserve"> </v>
          </cell>
          <cell r="DF21" t="str">
            <v xml:space="preserve"> </v>
          </cell>
          <cell r="DG21" t="str">
            <v xml:space="preserve"> </v>
          </cell>
          <cell r="DH21" t="str">
            <v>3. IAMIndependent Aftkt1005243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0</v>
          </cell>
          <cell r="DP21">
            <v>0</v>
          </cell>
          <cell r="DQ21">
            <v>0</v>
          </cell>
          <cell r="DR21">
            <v>0</v>
          </cell>
          <cell r="DT21">
            <v>0</v>
          </cell>
          <cell r="DU21">
            <v>0</v>
          </cell>
          <cell r="DV21">
            <v>0</v>
          </cell>
          <cell r="DX21">
            <v>0</v>
          </cell>
          <cell r="DY21">
            <v>0</v>
          </cell>
          <cell r="DZ21">
            <v>0</v>
          </cell>
          <cell r="EB21">
            <v>0</v>
          </cell>
          <cell r="EC21">
            <v>0</v>
          </cell>
          <cell r="ED21">
            <v>0</v>
          </cell>
          <cell r="EF21">
            <v>0</v>
          </cell>
          <cell r="EG21">
            <v>0</v>
          </cell>
          <cell r="EH21">
            <v>0</v>
          </cell>
          <cell r="EJ21">
            <v>0</v>
          </cell>
          <cell r="EK21">
            <v>0</v>
          </cell>
          <cell r="EL21">
            <v>0</v>
          </cell>
          <cell r="EN21">
            <v>0</v>
          </cell>
          <cell r="EO21">
            <v>0</v>
          </cell>
          <cell r="EP21">
            <v>0</v>
          </cell>
          <cell r="ER21">
            <v>0</v>
          </cell>
          <cell r="ES21">
            <v>0</v>
          </cell>
          <cell r="ET21">
            <v>0</v>
          </cell>
          <cell r="EV21">
            <v>0</v>
          </cell>
          <cell r="EW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E21">
            <v>0</v>
          </cell>
          <cell r="FF21">
            <v>0</v>
          </cell>
          <cell r="FI21">
            <v>0</v>
          </cell>
          <cell r="FJ21">
            <v>0</v>
          </cell>
          <cell r="FK21">
            <v>0</v>
          </cell>
          <cell r="FM21">
            <v>0</v>
          </cell>
          <cell r="FN21">
            <v>0</v>
          </cell>
          <cell r="FO21">
            <v>0</v>
          </cell>
          <cell r="FQ21">
            <v>0</v>
          </cell>
          <cell r="FR21">
            <v>0</v>
          </cell>
          <cell r="FS21">
            <v>0</v>
          </cell>
          <cell r="FU21">
            <v>0</v>
          </cell>
          <cell r="FV21">
            <v>0</v>
          </cell>
          <cell r="FW21">
            <v>0</v>
          </cell>
          <cell r="FY21">
            <v>0</v>
          </cell>
          <cell r="FZ21">
            <v>0</v>
          </cell>
          <cell r="GA21">
            <v>0</v>
          </cell>
          <cell r="GC21">
            <v>0</v>
          </cell>
          <cell r="GD21">
            <v>0</v>
          </cell>
          <cell r="GE21">
            <v>0</v>
          </cell>
          <cell r="GG21">
            <v>0</v>
          </cell>
          <cell r="GH21">
            <v>0</v>
          </cell>
          <cell r="GI21">
            <v>0</v>
          </cell>
          <cell r="GK21">
            <v>0</v>
          </cell>
          <cell r="GL21">
            <v>0</v>
          </cell>
          <cell r="GM21">
            <v>0</v>
          </cell>
          <cell r="GO21">
            <v>0</v>
          </cell>
          <cell r="GP21">
            <v>0</v>
          </cell>
          <cell r="GQ21">
            <v>0</v>
          </cell>
          <cell r="GS21">
            <v>0</v>
          </cell>
          <cell r="GT21">
            <v>0</v>
          </cell>
          <cell r="GU21">
            <v>0</v>
          </cell>
          <cell r="GW21">
            <v>0</v>
          </cell>
          <cell r="GX21">
            <v>0</v>
          </cell>
          <cell r="GY21">
            <v>0</v>
          </cell>
          <cell r="HA21">
            <v>0</v>
          </cell>
          <cell r="HB21">
            <v>0</v>
          </cell>
          <cell r="HC21">
            <v>0</v>
          </cell>
        </row>
        <row r="22">
          <cell r="H22" t="str">
            <v>1005244</v>
          </cell>
          <cell r="I22" t="str">
            <v>MXP</v>
          </cell>
          <cell r="J22" t="str">
            <v>RAD ZJ 1.50 AFTERM A/T</v>
          </cell>
          <cell r="K22" t="str">
            <v>T1</v>
          </cell>
          <cell r="L22">
            <v>19.610705882352939</v>
          </cell>
          <cell r="M22">
            <v>19610.705882352937</v>
          </cell>
          <cell r="N22">
            <v>952.52</v>
          </cell>
          <cell r="R22">
            <v>952.52</v>
          </cell>
          <cell r="V22">
            <v>952.52</v>
          </cell>
          <cell r="Z22">
            <v>952.52</v>
          </cell>
          <cell r="AD22">
            <v>952.52</v>
          </cell>
          <cell r="AH22">
            <v>952.52</v>
          </cell>
          <cell r="AL22">
            <v>952.52</v>
          </cell>
          <cell r="AP22">
            <v>952.52</v>
          </cell>
          <cell r="AT22">
            <v>952.52</v>
          </cell>
          <cell r="AX22">
            <v>952.52</v>
          </cell>
          <cell r="BB22">
            <v>952.52</v>
          </cell>
          <cell r="BF22">
            <v>952.52</v>
          </cell>
          <cell r="BJ22">
            <v>952.52</v>
          </cell>
          <cell r="BK22">
            <v>0</v>
          </cell>
          <cell r="BL22" t="str">
            <v xml:space="preserve"> </v>
          </cell>
          <cell r="BM22" t="str">
            <v xml:space="preserve"> </v>
          </cell>
          <cell r="BN22" t="str">
            <v xml:space="preserve"> </v>
          </cell>
          <cell r="BO22" t="str">
            <v xml:space="preserve"> </v>
          </cell>
          <cell r="BP22" t="str">
            <v xml:space="preserve"> </v>
          </cell>
          <cell r="BQ22" t="str">
            <v xml:space="preserve"> </v>
          </cell>
          <cell r="BR22" t="str">
            <v xml:space="preserve"> </v>
          </cell>
          <cell r="BS22" t="str">
            <v xml:space="preserve"> </v>
          </cell>
          <cell r="BT22" t="str">
            <v xml:space="preserve"> </v>
          </cell>
          <cell r="BU22" t="str">
            <v xml:space="preserve"> </v>
          </cell>
          <cell r="BV22" t="str">
            <v xml:space="preserve"> </v>
          </cell>
          <cell r="BW22" t="str">
            <v xml:space="preserve"> </v>
          </cell>
          <cell r="BX22" t="str">
            <v xml:space="preserve"> </v>
          </cell>
          <cell r="BY22" t="str">
            <v xml:space="preserve"> </v>
          </cell>
          <cell r="BZ22" t="str">
            <v xml:space="preserve"> </v>
          </cell>
          <cell r="CA22" t="str">
            <v xml:space="preserve"> </v>
          </cell>
          <cell r="CB22" t="str">
            <v xml:space="preserve"> </v>
          </cell>
          <cell r="CC22" t="str">
            <v xml:space="preserve"> </v>
          </cell>
          <cell r="CD22" t="str">
            <v xml:space="preserve"> </v>
          </cell>
          <cell r="CE22" t="str">
            <v xml:space="preserve"> </v>
          </cell>
          <cell r="CF22" t="str">
            <v xml:space="preserve"> </v>
          </cell>
          <cell r="CG22" t="str">
            <v xml:space="preserve"> </v>
          </cell>
          <cell r="CH22" t="str">
            <v xml:space="preserve"> </v>
          </cell>
          <cell r="CI22" t="str">
            <v xml:space="preserve"> </v>
          </cell>
          <cell r="CJ22" t="str">
            <v xml:space="preserve"> </v>
          </cell>
          <cell r="CK22" t="str">
            <v xml:space="preserve"> </v>
          </cell>
          <cell r="CL22" t="str">
            <v xml:space="preserve"> </v>
          </cell>
          <cell r="CM22" t="str">
            <v xml:space="preserve"> </v>
          </cell>
          <cell r="CN22" t="str">
            <v xml:space="preserve"> </v>
          </cell>
          <cell r="CO22" t="str">
            <v xml:space="preserve"> </v>
          </cell>
          <cell r="CP22" t="str">
            <v xml:space="preserve"> </v>
          </cell>
          <cell r="CQ22" t="str">
            <v xml:space="preserve"> </v>
          </cell>
          <cell r="CR22" t="str">
            <v xml:space="preserve"> </v>
          </cell>
          <cell r="CS22" t="str">
            <v xml:space="preserve"> </v>
          </cell>
          <cell r="CT22" t="str">
            <v xml:space="preserve"> </v>
          </cell>
          <cell r="CU22" t="str">
            <v xml:space="preserve"> </v>
          </cell>
          <cell r="CV22" t="str">
            <v xml:space="preserve"> </v>
          </cell>
          <cell r="CW22" t="str">
            <v xml:space="preserve"> </v>
          </cell>
          <cell r="CX22" t="str">
            <v xml:space="preserve"> </v>
          </cell>
          <cell r="CY22" t="str">
            <v xml:space="preserve"> </v>
          </cell>
          <cell r="CZ22" t="str">
            <v xml:space="preserve"> </v>
          </cell>
          <cell r="DA22" t="str">
            <v xml:space="preserve"> </v>
          </cell>
          <cell r="DB22" t="str">
            <v xml:space="preserve"> </v>
          </cell>
          <cell r="DC22" t="str">
            <v xml:space="preserve"> </v>
          </cell>
          <cell r="DD22" t="str">
            <v xml:space="preserve"> </v>
          </cell>
          <cell r="DE22" t="str">
            <v xml:space="preserve"> </v>
          </cell>
          <cell r="DF22" t="str">
            <v xml:space="preserve"> </v>
          </cell>
          <cell r="DG22" t="str">
            <v xml:space="preserve"> </v>
          </cell>
          <cell r="DH22" t="str">
            <v>3. IAMIndependent Aftkt1005244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0</v>
          </cell>
          <cell r="DP22">
            <v>0</v>
          </cell>
          <cell r="DQ22">
            <v>0</v>
          </cell>
          <cell r="DR22">
            <v>0</v>
          </cell>
          <cell r="DT22">
            <v>0</v>
          </cell>
          <cell r="DU22">
            <v>0</v>
          </cell>
          <cell r="DV22">
            <v>0</v>
          </cell>
          <cell r="DX22">
            <v>0</v>
          </cell>
          <cell r="DY22">
            <v>0</v>
          </cell>
          <cell r="DZ22">
            <v>0</v>
          </cell>
          <cell r="EB22">
            <v>0</v>
          </cell>
          <cell r="EC22">
            <v>0</v>
          </cell>
          <cell r="ED22">
            <v>0</v>
          </cell>
          <cell r="EF22">
            <v>0</v>
          </cell>
          <cell r="EG22">
            <v>0</v>
          </cell>
          <cell r="EH22">
            <v>0</v>
          </cell>
          <cell r="EJ22">
            <v>0</v>
          </cell>
          <cell r="EK22">
            <v>0</v>
          </cell>
          <cell r="EL22">
            <v>0</v>
          </cell>
          <cell r="EN22">
            <v>0</v>
          </cell>
          <cell r="EO22">
            <v>0</v>
          </cell>
          <cell r="EP22">
            <v>0</v>
          </cell>
          <cell r="ER22">
            <v>0</v>
          </cell>
          <cell r="ES22">
            <v>0</v>
          </cell>
          <cell r="ET22">
            <v>0</v>
          </cell>
          <cell r="EV22">
            <v>0</v>
          </cell>
          <cell r="EW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E22">
            <v>0</v>
          </cell>
          <cell r="FF22">
            <v>0</v>
          </cell>
          <cell r="FI22">
            <v>0</v>
          </cell>
          <cell r="FJ22">
            <v>0</v>
          </cell>
          <cell r="FK22">
            <v>0</v>
          </cell>
          <cell r="FM22">
            <v>0</v>
          </cell>
          <cell r="FN22">
            <v>0</v>
          </cell>
          <cell r="FO22">
            <v>0</v>
          </cell>
          <cell r="FQ22">
            <v>0</v>
          </cell>
          <cell r="FR22">
            <v>0</v>
          </cell>
          <cell r="FS22">
            <v>0</v>
          </cell>
          <cell r="FU22">
            <v>0</v>
          </cell>
          <cell r="FV22">
            <v>0</v>
          </cell>
          <cell r="FW22">
            <v>0</v>
          </cell>
          <cell r="FY22">
            <v>0</v>
          </cell>
          <cell r="FZ22">
            <v>0</v>
          </cell>
          <cell r="GA22">
            <v>0</v>
          </cell>
          <cell r="GC22">
            <v>0</v>
          </cell>
          <cell r="GD22">
            <v>0</v>
          </cell>
          <cell r="GE22">
            <v>0</v>
          </cell>
          <cell r="GG22">
            <v>0</v>
          </cell>
          <cell r="GH22">
            <v>0</v>
          </cell>
          <cell r="GI22">
            <v>0</v>
          </cell>
          <cell r="GK22">
            <v>0</v>
          </cell>
          <cell r="GL22">
            <v>0</v>
          </cell>
          <cell r="GM22">
            <v>0</v>
          </cell>
          <cell r="GO22">
            <v>0</v>
          </cell>
          <cell r="GP22">
            <v>0</v>
          </cell>
          <cell r="GQ22">
            <v>0</v>
          </cell>
          <cell r="GS22">
            <v>0</v>
          </cell>
          <cell r="GT22">
            <v>0</v>
          </cell>
          <cell r="GU22">
            <v>0</v>
          </cell>
          <cell r="GW22">
            <v>0</v>
          </cell>
          <cell r="GX22">
            <v>0</v>
          </cell>
          <cell r="GY22">
            <v>0</v>
          </cell>
          <cell r="HA22">
            <v>0</v>
          </cell>
          <cell r="HB22">
            <v>0</v>
          </cell>
          <cell r="HC22">
            <v>0</v>
          </cell>
        </row>
        <row r="23">
          <cell r="H23" t="str">
            <v>1005343</v>
          </cell>
          <cell r="I23" t="str">
            <v>MXP</v>
          </cell>
          <cell r="J23" t="str">
            <v>RAD PL A/TO 21FPI DIMEX</v>
          </cell>
          <cell r="K23" t="str">
            <v>T1</v>
          </cell>
          <cell r="L23">
            <v>3.2762647058823529</v>
          </cell>
          <cell r="M23">
            <v>3276.2647058823527</v>
          </cell>
          <cell r="N23">
            <v>618.85</v>
          </cell>
          <cell r="R23">
            <v>618.85</v>
          </cell>
          <cell r="V23">
            <v>618.85</v>
          </cell>
          <cell r="Z23">
            <v>618.85</v>
          </cell>
          <cell r="AD23">
            <v>618.85</v>
          </cell>
          <cell r="AH23">
            <v>618.85</v>
          </cell>
          <cell r="AL23">
            <v>618.85</v>
          </cell>
          <cell r="AP23">
            <v>618.85</v>
          </cell>
          <cell r="AT23">
            <v>618.85</v>
          </cell>
          <cell r="AX23">
            <v>618.85</v>
          </cell>
          <cell r="BB23">
            <v>618.85</v>
          </cell>
          <cell r="BF23">
            <v>618.85</v>
          </cell>
          <cell r="BJ23">
            <v>618.85</v>
          </cell>
          <cell r="BK23">
            <v>0</v>
          </cell>
          <cell r="BL23" t="str">
            <v xml:space="preserve"> </v>
          </cell>
          <cell r="BM23" t="str">
            <v xml:space="preserve"> </v>
          </cell>
          <cell r="BN23" t="str">
            <v xml:space="preserve"> </v>
          </cell>
          <cell r="BO23" t="str">
            <v xml:space="preserve"> </v>
          </cell>
          <cell r="BP23" t="str">
            <v xml:space="preserve"> </v>
          </cell>
          <cell r="BQ23" t="str">
            <v xml:space="preserve"> </v>
          </cell>
          <cell r="BR23" t="str">
            <v xml:space="preserve"> </v>
          </cell>
          <cell r="BS23" t="str">
            <v xml:space="preserve"> </v>
          </cell>
          <cell r="BT23" t="str">
            <v xml:space="preserve"> </v>
          </cell>
          <cell r="BU23" t="str">
            <v xml:space="preserve"> </v>
          </cell>
          <cell r="BV23" t="str">
            <v xml:space="preserve"> </v>
          </cell>
          <cell r="BW23" t="str">
            <v xml:space="preserve"> </v>
          </cell>
          <cell r="BX23" t="str">
            <v xml:space="preserve"> </v>
          </cell>
          <cell r="BY23" t="str">
            <v xml:space="preserve"> </v>
          </cell>
          <cell r="BZ23" t="str">
            <v xml:space="preserve"> </v>
          </cell>
          <cell r="CA23" t="str">
            <v xml:space="preserve"> </v>
          </cell>
          <cell r="CB23" t="str">
            <v xml:space="preserve"> </v>
          </cell>
          <cell r="CC23" t="str">
            <v xml:space="preserve"> </v>
          </cell>
          <cell r="CD23" t="str">
            <v xml:space="preserve"> </v>
          </cell>
          <cell r="CE23" t="str">
            <v xml:space="preserve"> </v>
          </cell>
          <cell r="CF23" t="str">
            <v xml:space="preserve"> </v>
          </cell>
          <cell r="CG23" t="str">
            <v xml:space="preserve"> </v>
          </cell>
          <cell r="CH23" t="str">
            <v xml:space="preserve"> </v>
          </cell>
          <cell r="CI23" t="str">
            <v xml:space="preserve"> </v>
          </cell>
          <cell r="CJ23" t="str">
            <v xml:space="preserve"> </v>
          </cell>
          <cell r="CK23" t="str">
            <v xml:space="preserve"> </v>
          </cell>
          <cell r="CL23" t="str">
            <v xml:space="preserve"> </v>
          </cell>
          <cell r="CM23" t="str">
            <v xml:space="preserve"> </v>
          </cell>
          <cell r="CN23" t="str">
            <v xml:space="preserve"> </v>
          </cell>
          <cell r="CO23" t="str">
            <v xml:space="preserve"> </v>
          </cell>
          <cell r="CP23" t="str">
            <v xml:space="preserve"> </v>
          </cell>
          <cell r="CQ23" t="str">
            <v xml:space="preserve"> </v>
          </cell>
          <cell r="CR23" t="str">
            <v xml:space="preserve"> </v>
          </cell>
          <cell r="CS23" t="str">
            <v xml:space="preserve"> </v>
          </cell>
          <cell r="CT23" t="str">
            <v xml:space="preserve"> </v>
          </cell>
          <cell r="CU23" t="str">
            <v xml:space="preserve"> </v>
          </cell>
          <cell r="CV23" t="str">
            <v xml:space="preserve"> </v>
          </cell>
          <cell r="CW23" t="str">
            <v xml:space="preserve"> </v>
          </cell>
          <cell r="CX23" t="str">
            <v xml:space="preserve"> </v>
          </cell>
          <cell r="CY23" t="str">
            <v xml:space="preserve"> </v>
          </cell>
          <cell r="CZ23" t="str">
            <v xml:space="preserve"> </v>
          </cell>
          <cell r="DA23" t="str">
            <v xml:space="preserve"> </v>
          </cell>
          <cell r="DB23" t="str">
            <v xml:space="preserve"> </v>
          </cell>
          <cell r="DC23" t="str">
            <v xml:space="preserve"> </v>
          </cell>
          <cell r="DD23" t="str">
            <v xml:space="preserve"> </v>
          </cell>
          <cell r="DE23" t="str">
            <v xml:space="preserve"> </v>
          </cell>
          <cell r="DF23" t="str">
            <v xml:space="preserve"> </v>
          </cell>
          <cell r="DG23" t="str">
            <v xml:space="preserve"> </v>
          </cell>
          <cell r="DH23" t="str">
            <v>3. IAMIndependent Aftkt1005343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P23">
            <v>0</v>
          </cell>
          <cell r="DQ23">
            <v>0</v>
          </cell>
          <cell r="DR23">
            <v>0</v>
          </cell>
          <cell r="DT23">
            <v>0</v>
          </cell>
          <cell r="DU23">
            <v>0</v>
          </cell>
          <cell r="DV23">
            <v>0</v>
          </cell>
          <cell r="DX23">
            <v>0</v>
          </cell>
          <cell r="DY23">
            <v>0</v>
          </cell>
          <cell r="DZ23">
            <v>0</v>
          </cell>
          <cell r="EB23">
            <v>0</v>
          </cell>
          <cell r="EC23">
            <v>0</v>
          </cell>
          <cell r="ED23">
            <v>0</v>
          </cell>
          <cell r="EF23">
            <v>0</v>
          </cell>
          <cell r="EG23">
            <v>0</v>
          </cell>
          <cell r="EH23">
            <v>0</v>
          </cell>
          <cell r="EJ23">
            <v>0</v>
          </cell>
          <cell r="EK23">
            <v>0</v>
          </cell>
          <cell r="EL23">
            <v>0</v>
          </cell>
          <cell r="EN23">
            <v>0</v>
          </cell>
          <cell r="EO23">
            <v>0</v>
          </cell>
          <cell r="EP23">
            <v>0</v>
          </cell>
          <cell r="ER23">
            <v>0</v>
          </cell>
          <cell r="ES23">
            <v>0</v>
          </cell>
          <cell r="ET23">
            <v>0</v>
          </cell>
          <cell r="EV23">
            <v>0</v>
          </cell>
          <cell r="EW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E23">
            <v>0</v>
          </cell>
          <cell r="FF23">
            <v>0</v>
          </cell>
          <cell r="FI23">
            <v>0</v>
          </cell>
          <cell r="FJ23">
            <v>0</v>
          </cell>
          <cell r="FK23">
            <v>0</v>
          </cell>
          <cell r="FM23">
            <v>0</v>
          </cell>
          <cell r="FN23">
            <v>0</v>
          </cell>
          <cell r="FO23">
            <v>0</v>
          </cell>
          <cell r="FQ23">
            <v>0</v>
          </cell>
          <cell r="FR23">
            <v>0</v>
          </cell>
          <cell r="FS23">
            <v>0</v>
          </cell>
          <cell r="FU23">
            <v>0</v>
          </cell>
          <cell r="FV23">
            <v>0</v>
          </cell>
          <cell r="FW23">
            <v>0</v>
          </cell>
          <cell r="FY23">
            <v>0</v>
          </cell>
          <cell r="FZ23">
            <v>0</v>
          </cell>
          <cell r="GA23">
            <v>0</v>
          </cell>
          <cell r="GC23">
            <v>0</v>
          </cell>
          <cell r="GD23">
            <v>0</v>
          </cell>
          <cell r="GE23">
            <v>0</v>
          </cell>
          <cell r="GG23">
            <v>0</v>
          </cell>
          <cell r="GH23">
            <v>0</v>
          </cell>
          <cell r="GI23">
            <v>0</v>
          </cell>
          <cell r="GK23">
            <v>0</v>
          </cell>
          <cell r="GL23">
            <v>0</v>
          </cell>
          <cell r="GM23">
            <v>0</v>
          </cell>
          <cell r="GO23">
            <v>0</v>
          </cell>
          <cell r="GP23">
            <v>0</v>
          </cell>
          <cell r="GQ23">
            <v>0</v>
          </cell>
          <cell r="GS23">
            <v>0</v>
          </cell>
          <cell r="GT23">
            <v>0</v>
          </cell>
          <cell r="GU23">
            <v>0</v>
          </cell>
          <cell r="GW23">
            <v>0</v>
          </cell>
          <cell r="GX23">
            <v>0</v>
          </cell>
          <cell r="GY23">
            <v>0</v>
          </cell>
          <cell r="HA23">
            <v>0</v>
          </cell>
          <cell r="HB23">
            <v>0</v>
          </cell>
          <cell r="HC23">
            <v>0</v>
          </cell>
        </row>
        <row r="24">
          <cell r="H24" t="str">
            <v>1005739A</v>
          </cell>
          <cell r="I24" t="str">
            <v>MXP</v>
          </cell>
          <cell r="J24" t="str">
            <v>RADIADOR  DN       732043</v>
          </cell>
          <cell r="K24" t="str">
            <v>T4</v>
          </cell>
          <cell r="L24">
            <v>55.595400000000012</v>
          </cell>
          <cell r="M24">
            <v>55595.400000000009</v>
          </cell>
          <cell r="N24">
            <v>964.41</v>
          </cell>
          <cell r="R24">
            <v>964.41</v>
          </cell>
          <cell r="V24">
            <v>964.41</v>
          </cell>
          <cell r="Z24">
            <v>964.41</v>
          </cell>
          <cell r="AD24">
            <v>964.41</v>
          </cell>
          <cell r="AH24">
            <v>964.41</v>
          </cell>
          <cell r="AL24">
            <v>964.41</v>
          </cell>
          <cell r="AP24">
            <v>964.41</v>
          </cell>
          <cell r="AT24">
            <v>964.41</v>
          </cell>
          <cell r="AX24">
            <v>964.41</v>
          </cell>
          <cell r="BB24">
            <v>964.41</v>
          </cell>
          <cell r="BF24">
            <v>964.41</v>
          </cell>
          <cell r="BJ24">
            <v>964.41</v>
          </cell>
          <cell r="BK24">
            <v>0</v>
          </cell>
          <cell r="BL24" t="str">
            <v xml:space="preserve"> </v>
          </cell>
          <cell r="BM24" t="str">
            <v xml:space="preserve"> </v>
          </cell>
          <cell r="BN24" t="str">
            <v xml:space="preserve"> </v>
          </cell>
          <cell r="BO24" t="str">
            <v xml:space="preserve"> </v>
          </cell>
          <cell r="BP24" t="str">
            <v xml:space="preserve"> </v>
          </cell>
          <cell r="BQ24" t="str">
            <v xml:space="preserve"> </v>
          </cell>
          <cell r="BR24" t="str">
            <v xml:space="preserve"> </v>
          </cell>
          <cell r="BS24" t="str">
            <v xml:space="preserve"> </v>
          </cell>
          <cell r="BT24" t="str">
            <v xml:space="preserve"> </v>
          </cell>
          <cell r="BU24" t="str">
            <v xml:space="preserve"> </v>
          </cell>
          <cell r="BV24" t="str">
            <v xml:space="preserve"> </v>
          </cell>
          <cell r="BW24" t="str">
            <v xml:space="preserve"> </v>
          </cell>
          <cell r="BX24" t="str">
            <v xml:space="preserve"> </v>
          </cell>
          <cell r="BY24" t="str">
            <v xml:space="preserve"> </v>
          </cell>
          <cell r="BZ24" t="str">
            <v xml:space="preserve"> </v>
          </cell>
          <cell r="CA24" t="str">
            <v xml:space="preserve"> </v>
          </cell>
          <cell r="CB24" t="str">
            <v xml:space="preserve"> </v>
          </cell>
          <cell r="CC24" t="str">
            <v xml:space="preserve"> </v>
          </cell>
          <cell r="CD24" t="str">
            <v xml:space="preserve"> </v>
          </cell>
          <cell r="CE24" t="str">
            <v xml:space="preserve"> </v>
          </cell>
          <cell r="CF24" t="str">
            <v xml:space="preserve"> </v>
          </cell>
          <cell r="CG24" t="str">
            <v xml:space="preserve"> </v>
          </cell>
          <cell r="CH24" t="str">
            <v xml:space="preserve"> </v>
          </cell>
          <cell r="CI24" t="str">
            <v xml:space="preserve"> </v>
          </cell>
          <cell r="CJ24" t="str">
            <v xml:space="preserve"> </v>
          </cell>
          <cell r="CK24" t="str">
            <v xml:space="preserve"> </v>
          </cell>
          <cell r="CL24" t="str">
            <v xml:space="preserve"> </v>
          </cell>
          <cell r="CM24" t="str">
            <v xml:space="preserve"> </v>
          </cell>
          <cell r="CN24" t="str">
            <v xml:space="preserve"> </v>
          </cell>
          <cell r="CO24" t="str">
            <v xml:space="preserve"> </v>
          </cell>
          <cell r="CP24" t="str">
            <v xml:space="preserve"> </v>
          </cell>
          <cell r="CQ24" t="str">
            <v xml:space="preserve"> </v>
          </cell>
          <cell r="CR24" t="str">
            <v xml:space="preserve"> </v>
          </cell>
          <cell r="CS24" t="str">
            <v xml:space="preserve"> </v>
          </cell>
          <cell r="CT24" t="str">
            <v xml:space="preserve"> </v>
          </cell>
          <cell r="CU24" t="str">
            <v xml:space="preserve"> </v>
          </cell>
          <cell r="CV24" t="str">
            <v xml:space="preserve"> </v>
          </cell>
          <cell r="CW24" t="str">
            <v xml:space="preserve"> </v>
          </cell>
          <cell r="CX24" t="str">
            <v xml:space="preserve"> </v>
          </cell>
          <cell r="CY24" t="str">
            <v xml:space="preserve"> </v>
          </cell>
          <cell r="CZ24" t="str">
            <v xml:space="preserve"> </v>
          </cell>
          <cell r="DA24" t="str">
            <v xml:space="preserve"> </v>
          </cell>
          <cell r="DB24" t="str">
            <v xml:space="preserve"> </v>
          </cell>
          <cell r="DC24" t="str">
            <v xml:space="preserve"> </v>
          </cell>
          <cell r="DD24" t="str">
            <v xml:space="preserve"> </v>
          </cell>
          <cell r="DE24" t="str">
            <v xml:space="preserve"> </v>
          </cell>
          <cell r="DF24" t="str">
            <v xml:space="preserve"> </v>
          </cell>
          <cell r="DG24" t="str">
            <v xml:space="preserve"> </v>
          </cell>
          <cell r="DH24" t="str">
            <v>3. IAMIndependent Aftkt1005739A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0</v>
          </cell>
          <cell r="DP24">
            <v>0</v>
          </cell>
          <cell r="DQ24">
            <v>0</v>
          </cell>
          <cell r="DR24">
            <v>0</v>
          </cell>
          <cell r="DT24">
            <v>0</v>
          </cell>
          <cell r="DU24">
            <v>0</v>
          </cell>
          <cell r="DV24">
            <v>0</v>
          </cell>
          <cell r="DX24">
            <v>0</v>
          </cell>
          <cell r="DY24">
            <v>0</v>
          </cell>
          <cell r="DZ24">
            <v>0</v>
          </cell>
          <cell r="EB24">
            <v>0</v>
          </cell>
          <cell r="EC24">
            <v>0</v>
          </cell>
          <cell r="ED24">
            <v>0</v>
          </cell>
          <cell r="EF24">
            <v>0</v>
          </cell>
          <cell r="EG24">
            <v>0</v>
          </cell>
          <cell r="EH24">
            <v>0</v>
          </cell>
          <cell r="EJ24">
            <v>0</v>
          </cell>
          <cell r="EK24">
            <v>0</v>
          </cell>
          <cell r="EL24">
            <v>0</v>
          </cell>
          <cell r="EN24">
            <v>0</v>
          </cell>
          <cell r="EO24">
            <v>0</v>
          </cell>
          <cell r="EP24">
            <v>0</v>
          </cell>
          <cell r="ER24">
            <v>0</v>
          </cell>
          <cell r="ES24">
            <v>0</v>
          </cell>
          <cell r="ET24">
            <v>0</v>
          </cell>
          <cell r="EV24">
            <v>0</v>
          </cell>
          <cell r="EW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E24">
            <v>0</v>
          </cell>
          <cell r="FF24">
            <v>0</v>
          </cell>
          <cell r="FI24">
            <v>0</v>
          </cell>
          <cell r="FJ24">
            <v>0</v>
          </cell>
          <cell r="FK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U24">
            <v>0</v>
          </cell>
          <cell r="FV24">
            <v>0</v>
          </cell>
          <cell r="FW24">
            <v>0</v>
          </cell>
          <cell r="FY24">
            <v>0</v>
          </cell>
          <cell r="FZ24">
            <v>0</v>
          </cell>
          <cell r="GA24">
            <v>0</v>
          </cell>
          <cell r="GC24">
            <v>0</v>
          </cell>
          <cell r="GD24">
            <v>0</v>
          </cell>
          <cell r="GE24">
            <v>0</v>
          </cell>
          <cell r="GG24">
            <v>0</v>
          </cell>
          <cell r="GH24">
            <v>0</v>
          </cell>
          <cell r="GI24">
            <v>0</v>
          </cell>
          <cell r="GK24">
            <v>0</v>
          </cell>
          <cell r="GL24">
            <v>0</v>
          </cell>
          <cell r="GM24">
            <v>0</v>
          </cell>
          <cell r="GO24">
            <v>0</v>
          </cell>
          <cell r="GP24">
            <v>0</v>
          </cell>
          <cell r="GQ24">
            <v>0</v>
          </cell>
          <cell r="GS24">
            <v>0</v>
          </cell>
          <cell r="GT24">
            <v>0</v>
          </cell>
          <cell r="GU24">
            <v>0</v>
          </cell>
          <cell r="GW24">
            <v>0</v>
          </cell>
          <cell r="GX24">
            <v>0</v>
          </cell>
          <cell r="GY24">
            <v>0</v>
          </cell>
          <cell r="HA24">
            <v>0</v>
          </cell>
          <cell r="HB24">
            <v>0</v>
          </cell>
          <cell r="HC24">
            <v>0</v>
          </cell>
        </row>
        <row r="25">
          <cell r="H25" t="str">
            <v>1005740</v>
          </cell>
          <cell r="I25" t="str">
            <v>MXP</v>
          </cell>
          <cell r="J25" t="str">
            <v>RADIADOR-AUX.AN    732042</v>
          </cell>
          <cell r="K25" t="str">
            <v>T4</v>
          </cell>
          <cell r="L25">
            <v>0</v>
          </cell>
          <cell r="M25">
            <v>0</v>
          </cell>
          <cell r="N25">
            <v>1361.62</v>
          </cell>
          <cell r="R25">
            <v>1361.62</v>
          </cell>
          <cell r="V25">
            <v>1361.62</v>
          </cell>
          <cell r="Z25">
            <v>1361.62</v>
          </cell>
          <cell r="AD25">
            <v>1361.62</v>
          </cell>
          <cell r="AH25">
            <v>1361.62</v>
          </cell>
          <cell r="AL25">
            <v>1361.62</v>
          </cell>
          <cell r="AP25">
            <v>1361.62</v>
          </cell>
          <cell r="AT25">
            <v>1361.62</v>
          </cell>
          <cell r="AX25">
            <v>1361.62</v>
          </cell>
          <cell r="BB25">
            <v>1361.62</v>
          </cell>
          <cell r="BF25">
            <v>1361.62</v>
          </cell>
          <cell r="BJ25">
            <v>1361.62</v>
          </cell>
          <cell r="BK25">
            <v>0</v>
          </cell>
          <cell r="BL25" t="str">
            <v xml:space="preserve"> </v>
          </cell>
          <cell r="BM25" t="str">
            <v xml:space="preserve"> </v>
          </cell>
          <cell r="BN25" t="str">
            <v xml:space="preserve"> </v>
          </cell>
          <cell r="BO25" t="str">
            <v xml:space="preserve"> </v>
          </cell>
          <cell r="BP25" t="str">
            <v xml:space="preserve"> </v>
          </cell>
          <cell r="BQ25" t="str">
            <v xml:space="preserve"> </v>
          </cell>
          <cell r="BR25" t="str">
            <v xml:space="preserve"> </v>
          </cell>
          <cell r="BS25" t="str">
            <v xml:space="preserve"> </v>
          </cell>
          <cell r="BT25" t="str">
            <v xml:space="preserve"> </v>
          </cell>
          <cell r="BU25" t="str">
            <v xml:space="preserve"> </v>
          </cell>
          <cell r="BV25" t="str">
            <v xml:space="preserve"> </v>
          </cell>
          <cell r="BW25" t="str">
            <v xml:space="preserve"> </v>
          </cell>
          <cell r="BX25" t="str">
            <v xml:space="preserve"> </v>
          </cell>
          <cell r="BY25" t="str">
            <v xml:space="preserve"> </v>
          </cell>
          <cell r="BZ25" t="str">
            <v xml:space="preserve"> </v>
          </cell>
          <cell r="CA25" t="str">
            <v xml:space="preserve"> </v>
          </cell>
          <cell r="CB25" t="str">
            <v xml:space="preserve"> </v>
          </cell>
          <cell r="CC25" t="str">
            <v xml:space="preserve"> </v>
          </cell>
          <cell r="CD25" t="str">
            <v xml:space="preserve"> </v>
          </cell>
          <cell r="CE25" t="str">
            <v xml:space="preserve"> </v>
          </cell>
          <cell r="CF25" t="str">
            <v xml:space="preserve"> </v>
          </cell>
          <cell r="CG25" t="str">
            <v xml:space="preserve"> </v>
          </cell>
          <cell r="CH25" t="str">
            <v xml:space="preserve"> </v>
          </cell>
          <cell r="CI25" t="str">
            <v xml:space="preserve"> </v>
          </cell>
          <cell r="CJ25" t="str">
            <v xml:space="preserve"> </v>
          </cell>
          <cell r="CK25" t="str">
            <v xml:space="preserve"> </v>
          </cell>
          <cell r="CL25" t="str">
            <v xml:space="preserve"> </v>
          </cell>
          <cell r="CM25" t="str">
            <v xml:space="preserve"> </v>
          </cell>
          <cell r="CN25" t="str">
            <v xml:space="preserve"> </v>
          </cell>
          <cell r="CO25" t="str">
            <v xml:space="preserve"> </v>
          </cell>
          <cell r="CP25" t="str">
            <v xml:space="preserve"> </v>
          </cell>
          <cell r="CQ25" t="str">
            <v xml:space="preserve"> </v>
          </cell>
          <cell r="CR25" t="str">
            <v xml:space="preserve"> </v>
          </cell>
          <cell r="CS25" t="str">
            <v xml:space="preserve"> </v>
          </cell>
          <cell r="CT25" t="str">
            <v xml:space="preserve"> </v>
          </cell>
          <cell r="CU25" t="str">
            <v xml:space="preserve"> </v>
          </cell>
          <cell r="CV25" t="str">
            <v xml:space="preserve"> </v>
          </cell>
          <cell r="CW25" t="str">
            <v xml:space="preserve"> </v>
          </cell>
          <cell r="CX25" t="str">
            <v xml:space="preserve"> </v>
          </cell>
          <cell r="CY25" t="str">
            <v xml:space="preserve"> </v>
          </cell>
          <cell r="CZ25" t="str">
            <v xml:space="preserve"> </v>
          </cell>
          <cell r="DA25" t="str">
            <v xml:space="preserve"> </v>
          </cell>
          <cell r="DB25" t="str">
            <v xml:space="preserve"> </v>
          </cell>
          <cell r="DC25" t="str">
            <v xml:space="preserve"> </v>
          </cell>
          <cell r="DD25" t="str">
            <v xml:space="preserve"> </v>
          </cell>
          <cell r="DE25" t="str">
            <v xml:space="preserve"> </v>
          </cell>
          <cell r="DF25" t="str">
            <v xml:space="preserve"> </v>
          </cell>
          <cell r="DG25" t="str">
            <v xml:space="preserve"> </v>
          </cell>
          <cell r="DH25" t="str">
            <v>3. IAMIndependent Aftkt1005740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0</v>
          </cell>
          <cell r="DP25">
            <v>0</v>
          </cell>
          <cell r="DQ25">
            <v>0</v>
          </cell>
          <cell r="DR25">
            <v>0</v>
          </cell>
          <cell r="DT25">
            <v>0</v>
          </cell>
          <cell r="DU25">
            <v>0</v>
          </cell>
          <cell r="DV25">
            <v>0</v>
          </cell>
          <cell r="DX25">
            <v>0</v>
          </cell>
          <cell r="DY25">
            <v>0</v>
          </cell>
          <cell r="DZ25">
            <v>0</v>
          </cell>
          <cell r="EB25">
            <v>0</v>
          </cell>
          <cell r="EC25">
            <v>0</v>
          </cell>
          <cell r="ED25">
            <v>0</v>
          </cell>
          <cell r="EF25">
            <v>0</v>
          </cell>
          <cell r="EG25">
            <v>0</v>
          </cell>
          <cell r="EH25">
            <v>0</v>
          </cell>
          <cell r="EJ25">
            <v>0</v>
          </cell>
          <cell r="EK25">
            <v>0</v>
          </cell>
          <cell r="EL25">
            <v>0</v>
          </cell>
          <cell r="EN25">
            <v>0</v>
          </cell>
          <cell r="EO25">
            <v>0</v>
          </cell>
          <cell r="EP25">
            <v>0</v>
          </cell>
          <cell r="ER25">
            <v>0</v>
          </cell>
          <cell r="ES25">
            <v>0</v>
          </cell>
          <cell r="ET25">
            <v>0</v>
          </cell>
          <cell r="EV25">
            <v>0</v>
          </cell>
          <cell r="EW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E25">
            <v>0</v>
          </cell>
          <cell r="FF25">
            <v>0</v>
          </cell>
          <cell r="FI25">
            <v>0</v>
          </cell>
          <cell r="FJ25">
            <v>0</v>
          </cell>
          <cell r="FK25">
            <v>0</v>
          </cell>
          <cell r="FM25">
            <v>0</v>
          </cell>
          <cell r="FN25">
            <v>0</v>
          </cell>
          <cell r="FO25">
            <v>0</v>
          </cell>
          <cell r="FQ25">
            <v>0</v>
          </cell>
          <cell r="FR25">
            <v>0</v>
          </cell>
          <cell r="FS25">
            <v>0</v>
          </cell>
          <cell r="FU25">
            <v>0</v>
          </cell>
          <cell r="FV25">
            <v>0</v>
          </cell>
          <cell r="FW25">
            <v>0</v>
          </cell>
          <cell r="FY25">
            <v>0</v>
          </cell>
          <cell r="FZ25">
            <v>0</v>
          </cell>
          <cell r="GA25">
            <v>0</v>
          </cell>
          <cell r="GC25">
            <v>0</v>
          </cell>
          <cell r="GD25">
            <v>0</v>
          </cell>
          <cell r="GE25">
            <v>0</v>
          </cell>
          <cell r="GG25">
            <v>0</v>
          </cell>
          <cell r="GH25">
            <v>0</v>
          </cell>
          <cell r="GI25">
            <v>0</v>
          </cell>
          <cell r="GK25">
            <v>0</v>
          </cell>
          <cell r="GL25">
            <v>0</v>
          </cell>
          <cell r="GM25">
            <v>0</v>
          </cell>
          <cell r="GO25">
            <v>0</v>
          </cell>
          <cell r="GP25">
            <v>0</v>
          </cell>
          <cell r="GQ25">
            <v>0</v>
          </cell>
          <cell r="GS25">
            <v>0</v>
          </cell>
          <cell r="GT25">
            <v>0</v>
          </cell>
          <cell r="GU25">
            <v>0</v>
          </cell>
          <cell r="GW25">
            <v>0</v>
          </cell>
          <cell r="GX25">
            <v>0</v>
          </cell>
          <cell r="GY25">
            <v>0</v>
          </cell>
          <cell r="HA25">
            <v>0</v>
          </cell>
          <cell r="HB25">
            <v>0</v>
          </cell>
          <cell r="HC25">
            <v>0</v>
          </cell>
        </row>
        <row r="26">
          <cell r="H26" t="str">
            <v>1009029</v>
          </cell>
          <cell r="I26" t="str">
            <v>MXP</v>
          </cell>
          <cell r="J26" t="str">
            <v>RAD 4592052 LH DIMEX</v>
          </cell>
          <cell r="K26" t="str">
            <v>T4</v>
          </cell>
          <cell r="L26">
            <v>94.960411764705896</v>
          </cell>
          <cell r="M26">
            <v>94960.411764705903</v>
          </cell>
          <cell r="N26">
            <v>757.9</v>
          </cell>
          <cell r="R26">
            <v>757.9</v>
          </cell>
          <cell r="V26">
            <v>757.9</v>
          </cell>
          <cell r="Z26">
            <v>757.9</v>
          </cell>
          <cell r="AD26">
            <v>757.9</v>
          </cell>
          <cell r="AH26">
            <v>757.9</v>
          </cell>
          <cell r="AL26">
            <v>757.9</v>
          </cell>
          <cell r="AP26">
            <v>757.9</v>
          </cell>
          <cell r="AT26">
            <v>757.9</v>
          </cell>
          <cell r="AX26">
            <v>757.9</v>
          </cell>
          <cell r="BB26">
            <v>757.9</v>
          </cell>
          <cell r="BF26">
            <v>757.9</v>
          </cell>
          <cell r="BJ26">
            <v>757.9</v>
          </cell>
          <cell r="BK26">
            <v>0</v>
          </cell>
          <cell r="BL26" t="str">
            <v xml:space="preserve"> </v>
          </cell>
          <cell r="BM26" t="str">
            <v xml:space="preserve"> </v>
          </cell>
          <cell r="BN26" t="str">
            <v xml:space="preserve"> </v>
          </cell>
          <cell r="BO26" t="str">
            <v xml:space="preserve"> </v>
          </cell>
          <cell r="BP26" t="str">
            <v xml:space="preserve"> </v>
          </cell>
          <cell r="BQ26" t="str">
            <v xml:space="preserve"> </v>
          </cell>
          <cell r="BR26" t="str">
            <v xml:space="preserve"> </v>
          </cell>
          <cell r="BS26" t="str">
            <v xml:space="preserve"> </v>
          </cell>
          <cell r="BT26" t="str">
            <v xml:space="preserve"> </v>
          </cell>
          <cell r="BU26" t="str">
            <v xml:space="preserve"> </v>
          </cell>
          <cell r="BV26" t="str">
            <v xml:space="preserve"> </v>
          </cell>
          <cell r="BW26" t="str">
            <v xml:space="preserve"> </v>
          </cell>
          <cell r="BX26" t="str">
            <v xml:space="preserve"> </v>
          </cell>
          <cell r="BY26" t="str">
            <v xml:space="preserve"> </v>
          </cell>
          <cell r="BZ26" t="str">
            <v xml:space="preserve"> </v>
          </cell>
          <cell r="CA26" t="str">
            <v xml:space="preserve"> </v>
          </cell>
          <cell r="CB26" t="str">
            <v xml:space="preserve"> </v>
          </cell>
          <cell r="CC26" t="str">
            <v xml:space="preserve"> </v>
          </cell>
          <cell r="CD26" t="str">
            <v xml:space="preserve"> </v>
          </cell>
          <cell r="CE26" t="str">
            <v xml:space="preserve"> </v>
          </cell>
          <cell r="CF26" t="str">
            <v xml:space="preserve"> </v>
          </cell>
          <cell r="CG26" t="str">
            <v xml:space="preserve"> </v>
          </cell>
          <cell r="CH26" t="str">
            <v xml:space="preserve"> </v>
          </cell>
          <cell r="CI26" t="str">
            <v xml:space="preserve"> </v>
          </cell>
          <cell r="CJ26" t="str">
            <v xml:space="preserve"> </v>
          </cell>
          <cell r="CK26" t="str">
            <v xml:space="preserve"> </v>
          </cell>
          <cell r="CL26" t="str">
            <v xml:space="preserve"> </v>
          </cell>
          <cell r="CM26" t="str">
            <v xml:space="preserve"> </v>
          </cell>
          <cell r="CN26" t="str">
            <v xml:space="preserve"> </v>
          </cell>
          <cell r="CO26" t="str">
            <v xml:space="preserve"> </v>
          </cell>
          <cell r="CP26" t="str">
            <v xml:space="preserve"> </v>
          </cell>
          <cell r="CQ26" t="str">
            <v xml:space="preserve"> </v>
          </cell>
          <cell r="CR26" t="str">
            <v xml:space="preserve"> </v>
          </cell>
          <cell r="CS26" t="str">
            <v xml:space="preserve"> </v>
          </cell>
          <cell r="CT26" t="str">
            <v xml:space="preserve"> </v>
          </cell>
          <cell r="CU26" t="str">
            <v xml:space="preserve"> </v>
          </cell>
          <cell r="CV26" t="str">
            <v xml:space="preserve"> </v>
          </cell>
          <cell r="CW26" t="str">
            <v xml:space="preserve"> </v>
          </cell>
          <cell r="CX26" t="str">
            <v xml:space="preserve"> </v>
          </cell>
          <cell r="CY26" t="str">
            <v xml:space="preserve"> </v>
          </cell>
          <cell r="CZ26" t="str">
            <v xml:space="preserve"> </v>
          </cell>
          <cell r="DA26" t="str">
            <v xml:space="preserve"> </v>
          </cell>
          <cell r="DB26" t="str">
            <v xml:space="preserve"> </v>
          </cell>
          <cell r="DC26" t="str">
            <v xml:space="preserve"> </v>
          </cell>
          <cell r="DD26" t="str">
            <v xml:space="preserve"> </v>
          </cell>
          <cell r="DE26" t="str">
            <v xml:space="preserve"> </v>
          </cell>
          <cell r="DF26" t="str">
            <v xml:space="preserve"> </v>
          </cell>
          <cell r="DG26" t="str">
            <v xml:space="preserve"> </v>
          </cell>
          <cell r="DH26" t="str">
            <v>3. IAMIndependent Aftkt1009029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0</v>
          </cell>
          <cell r="DP26">
            <v>0</v>
          </cell>
          <cell r="DQ26">
            <v>0</v>
          </cell>
          <cell r="DR26">
            <v>0</v>
          </cell>
          <cell r="DT26">
            <v>0</v>
          </cell>
          <cell r="DU26">
            <v>0</v>
          </cell>
          <cell r="DV26">
            <v>0</v>
          </cell>
          <cell r="DX26">
            <v>0</v>
          </cell>
          <cell r="DY26">
            <v>0</v>
          </cell>
          <cell r="DZ26">
            <v>0</v>
          </cell>
          <cell r="EB26">
            <v>0</v>
          </cell>
          <cell r="EC26">
            <v>0</v>
          </cell>
          <cell r="ED26">
            <v>0</v>
          </cell>
          <cell r="EF26">
            <v>0</v>
          </cell>
          <cell r="EG26">
            <v>0</v>
          </cell>
          <cell r="EH26">
            <v>0</v>
          </cell>
          <cell r="EJ26">
            <v>0</v>
          </cell>
          <cell r="EK26">
            <v>0</v>
          </cell>
          <cell r="EL26">
            <v>0</v>
          </cell>
          <cell r="EN26">
            <v>0</v>
          </cell>
          <cell r="EO26">
            <v>0</v>
          </cell>
          <cell r="EP26">
            <v>0</v>
          </cell>
          <cell r="ER26">
            <v>0</v>
          </cell>
          <cell r="ES26">
            <v>0</v>
          </cell>
          <cell r="ET26">
            <v>0</v>
          </cell>
          <cell r="EV26">
            <v>0</v>
          </cell>
          <cell r="EW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E26">
            <v>0</v>
          </cell>
          <cell r="FF26">
            <v>0</v>
          </cell>
          <cell r="FI26">
            <v>0</v>
          </cell>
          <cell r="FJ26">
            <v>0</v>
          </cell>
          <cell r="FK26">
            <v>0</v>
          </cell>
          <cell r="FM26">
            <v>0</v>
          </cell>
          <cell r="FN26">
            <v>0</v>
          </cell>
          <cell r="FO26">
            <v>0</v>
          </cell>
          <cell r="FQ26">
            <v>0</v>
          </cell>
          <cell r="FR26">
            <v>0</v>
          </cell>
          <cell r="FS26">
            <v>0</v>
          </cell>
          <cell r="FU26">
            <v>0</v>
          </cell>
          <cell r="FV26">
            <v>0</v>
          </cell>
          <cell r="FW26">
            <v>0</v>
          </cell>
          <cell r="FY26">
            <v>0</v>
          </cell>
          <cell r="FZ26">
            <v>0</v>
          </cell>
          <cell r="GA26">
            <v>0</v>
          </cell>
          <cell r="GC26">
            <v>0</v>
          </cell>
          <cell r="GD26">
            <v>0</v>
          </cell>
          <cell r="GE26">
            <v>0</v>
          </cell>
          <cell r="GG26">
            <v>0</v>
          </cell>
          <cell r="GH26">
            <v>0</v>
          </cell>
          <cell r="GI26">
            <v>0</v>
          </cell>
          <cell r="GK26">
            <v>0</v>
          </cell>
          <cell r="GL26">
            <v>0</v>
          </cell>
          <cell r="GM26">
            <v>0</v>
          </cell>
          <cell r="GO26">
            <v>0</v>
          </cell>
          <cell r="GP26">
            <v>0</v>
          </cell>
          <cell r="GQ26">
            <v>0</v>
          </cell>
          <cell r="GS26">
            <v>0</v>
          </cell>
          <cell r="GT26">
            <v>0</v>
          </cell>
          <cell r="GU26">
            <v>0</v>
          </cell>
          <cell r="GW26">
            <v>0</v>
          </cell>
          <cell r="GX26">
            <v>0</v>
          </cell>
          <cell r="GY26">
            <v>0</v>
          </cell>
          <cell r="HA26">
            <v>0</v>
          </cell>
          <cell r="HB26">
            <v>0</v>
          </cell>
          <cell r="HC26">
            <v>0</v>
          </cell>
        </row>
        <row r="27">
          <cell r="H27" t="str">
            <v>1009030</v>
          </cell>
          <cell r="I27" t="str">
            <v>MXP</v>
          </cell>
          <cell r="J27" t="str">
            <v>RR 1005090 T-300 DIMEX</v>
          </cell>
          <cell r="K27" t="str">
            <v>T4</v>
          </cell>
          <cell r="L27">
            <v>10.899294117647059</v>
          </cell>
          <cell r="M27">
            <v>10899.294117647059</v>
          </cell>
          <cell r="N27">
            <v>975.2</v>
          </cell>
          <cell r="R27">
            <v>975.2</v>
          </cell>
          <cell r="V27">
            <v>975.2</v>
          </cell>
          <cell r="Z27">
            <v>975.2</v>
          </cell>
          <cell r="AD27">
            <v>975.2</v>
          </cell>
          <cell r="AH27">
            <v>975.2</v>
          </cell>
          <cell r="AL27">
            <v>975.2</v>
          </cell>
          <cell r="AP27">
            <v>975.2</v>
          </cell>
          <cell r="AT27">
            <v>975.2</v>
          </cell>
          <cell r="AX27">
            <v>975.2</v>
          </cell>
          <cell r="BB27">
            <v>975.2</v>
          </cell>
          <cell r="BF27">
            <v>975.2</v>
          </cell>
          <cell r="BJ27">
            <v>975.2</v>
          </cell>
          <cell r="BK27">
            <v>0</v>
          </cell>
          <cell r="BL27" t="str">
            <v xml:space="preserve"> </v>
          </cell>
          <cell r="BM27" t="str">
            <v xml:space="preserve"> </v>
          </cell>
          <cell r="BN27" t="str">
            <v xml:space="preserve"> </v>
          </cell>
          <cell r="BO27" t="str">
            <v xml:space="preserve"> </v>
          </cell>
          <cell r="BP27" t="str">
            <v xml:space="preserve"> </v>
          </cell>
          <cell r="BQ27" t="str">
            <v xml:space="preserve"> </v>
          </cell>
          <cell r="BR27" t="str">
            <v xml:space="preserve"> </v>
          </cell>
          <cell r="BS27" t="str">
            <v xml:space="preserve"> </v>
          </cell>
          <cell r="BT27" t="str">
            <v xml:space="preserve"> </v>
          </cell>
          <cell r="BU27" t="str">
            <v xml:space="preserve"> </v>
          </cell>
          <cell r="BV27" t="str">
            <v xml:space="preserve"> </v>
          </cell>
          <cell r="BW27" t="str">
            <v xml:space="preserve"> </v>
          </cell>
          <cell r="BX27" t="str">
            <v xml:space="preserve"> </v>
          </cell>
          <cell r="BY27" t="str">
            <v xml:space="preserve"> </v>
          </cell>
          <cell r="BZ27" t="str">
            <v xml:space="preserve"> </v>
          </cell>
          <cell r="CA27" t="str">
            <v xml:space="preserve"> </v>
          </cell>
          <cell r="CB27" t="str">
            <v xml:space="preserve"> </v>
          </cell>
          <cell r="CC27" t="str">
            <v xml:space="preserve"> </v>
          </cell>
          <cell r="CD27" t="str">
            <v xml:space="preserve"> </v>
          </cell>
          <cell r="CE27" t="str">
            <v xml:space="preserve"> </v>
          </cell>
          <cell r="CF27" t="str">
            <v xml:space="preserve"> </v>
          </cell>
          <cell r="CG27" t="str">
            <v xml:space="preserve"> </v>
          </cell>
          <cell r="CH27" t="str">
            <v xml:space="preserve"> </v>
          </cell>
          <cell r="CI27" t="str">
            <v xml:space="preserve"> </v>
          </cell>
          <cell r="CJ27" t="str">
            <v xml:space="preserve"> </v>
          </cell>
          <cell r="CK27" t="str">
            <v xml:space="preserve"> </v>
          </cell>
          <cell r="CL27" t="str">
            <v xml:space="preserve"> </v>
          </cell>
          <cell r="CM27" t="str">
            <v xml:space="preserve"> </v>
          </cell>
          <cell r="CN27" t="str">
            <v xml:space="preserve"> </v>
          </cell>
          <cell r="CO27" t="str">
            <v xml:space="preserve"> </v>
          </cell>
          <cell r="CP27" t="str">
            <v xml:space="preserve"> </v>
          </cell>
          <cell r="CQ27" t="str">
            <v xml:space="preserve"> </v>
          </cell>
          <cell r="CR27" t="str">
            <v xml:space="preserve"> </v>
          </cell>
          <cell r="CS27" t="str">
            <v xml:space="preserve"> </v>
          </cell>
          <cell r="CT27" t="str">
            <v xml:space="preserve"> </v>
          </cell>
          <cell r="CU27" t="str">
            <v xml:space="preserve"> </v>
          </cell>
          <cell r="CV27" t="str">
            <v xml:space="preserve"> </v>
          </cell>
          <cell r="CW27" t="str">
            <v xml:space="preserve"> </v>
          </cell>
          <cell r="CX27" t="str">
            <v xml:space="preserve"> </v>
          </cell>
          <cell r="CY27" t="str">
            <v xml:space="preserve"> </v>
          </cell>
          <cell r="CZ27" t="str">
            <v xml:space="preserve"> </v>
          </cell>
          <cell r="DA27" t="str">
            <v xml:space="preserve"> </v>
          </cell>
          <cell r="DB27" t="str">
            <v xml:space="preserve"> </v>
          </cell>
          <cell r="DC27" t="str">
            <v xml:space="preserve"> </v>
          </cell>
          <cell r="DD27" t="str">
            <v xml:space="preserve"> </v>
          </cell>
          <cell r="DE27" t="str">
            <v xml:space="preserve"> </v>
          </cell>
          <cell r="DF27" t="str">
            <v xml:space="preserve"> </v>
          </cell>
          <cell r="DG27" t="str">
            <v xml:space="preserve"> </v>
          </cell>
          <cell r="DH27" t="str">
            <v>3. IAMIndependent Aftkt1009030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0</v>
          </cell>
          <cell r="DP27">
            <v>0</v>
          </cell>
          <cell r="DQ27">
            <v>0</v>
          </cell>
          <cell r="DR27">
            <v>0</v>
          </cell>
          <cell r="DT27">
            <v>0</v>
          </cell>
          <cell r="DU27">
            <v>0</v>
          </cell>
          <cell r="DV27">
            <v>0</v>
          </cell>
          <cell r="DX27">
            <v>0</v>
          </cell>
          <cell r="DY27">
            <v>0</v>
          </cell>
          <cell r="DZ27">
            <v>0</v>
          </cell>
          <cell r="EB27">
            <v>0</v>
          </cell>
          <cell r="EC27">
            <v>0</v>
          </cell>
          <cell r="ED27">
            <v>0</v>
          </cell>
          <cell r="EF27">
            <v>0</v>
          </cell>
          <cell r="EG27">
            <v>0</v>
          </cell>
          <cell r="EH27">
            <v>0</v>
          </cell>
          <cell r="EJ27">
            <v>0</v>
          </cell>
          <cell r="EK27">
            <v>0</v>
          </cell>
          <cell r="EL27">
            <v>0</v>
          </cell>
          <cell r="EN27">
            <v>0</v>
          </cell>
          <cell r="EO27">
            <v>0</v>
          </cell>
          <cell r="EP27">
            <v>0</v>
          </cell>
          <cell r="ER27">
            <v>0</v>
          </cell>
          <cell r="ES27">
            <v>0</v>
          </cell>
          <cell r="ET27">
            <v>0</v>
          </cell>
          <cell r="EV27">
            <v>0</v>
          </cell>
          <cell r="EW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E27">
            <v>0</v>
          </cell>
          <cell r="FF27">
            <v>0</v>
          </cell>
          <cell r="FI27">
            <v>0</v>
          </cell>
          <cell r="FJ27">
            <v>0</v>
          </cell>
          <cell r="FK27">
            <v>0</v>
          </cell>
          <cell r="FM27">
            <v>0</v>
          </cell>
          <cell r="FN27">
            <v>0</v>
          </cell>
          <cell r="FO27">
            <v>0</v>
          </cell>
          <cell r="FQ27">
            <v>0</v>
          </cell>
          <cell r="FR27">
            <v>0</v>
          </cell>
          <cell r="FS27">
            <v>0</v>
          </cell>
          <cell r="FU27">
            <v>0</v>
          </cell>
          <cell r="FV27">
            <v>0</v>
          </cell>
          <cell r="FW27">
            <v>0</v>
          </cell>
          <cell r="FY27">
            <v>0</v>
          </cell>
          <cell r="FZ27">
            <v>0</v>
          </cell>
          <cell r="GA27">
            <v>0</v>
          </cell>
          <cell r="GC27">
            <v>0</v>
          </cell>
          <cell r="GD27">
            <v>0</v>
          </cell>
          <cell r="GE27">
            <v>0</v>
          </cell>
          <cell r="GG27">
            <v>0</v>
          </cell>
          <cell r="GH27">
            <v>0</v>
          </cell>
          <cell r="GI27">
            <v>0</v>
          </cell>
          <cell r="GK27">
            <v>0</v>
          </cell>
          <cell r="GL27">
            <v>0</v>
          </cell>
          <cell r="GM27">
            <v>0</v>
          </cell>
          <cell r="GO27">
            <v>0</v>
          </cell>
          <cell r="GP27">
            <v>0</v>
          </cell>
          <cell r="GQ27">
            <v>0</v>
          </cell>
          <cell r="GS27">
            <v>0</v>
          </cell>
          <cell r="GT27">
            <v>0</v>
          </cell>
          <cell r="GU27">
            <v>0</v>
          </cell>
          <cell r="GW27">
            <v>0</v>
          </cell>
          <cell r="GX27">
            <v>0</v>
          </cell>
          <cell r="GY27">
            <v>0</v>
          </cell>
          <cell r="HA27">
            <v>0</v>
          </cell>
          <cell r="HB27">
            <v>0</v>
          </cell>
          <cell r="HC27">
            <v>0</v>
          </cell>
        </row>
        <row r="28">
          <cell r="H28" t="str">
            <v>1009031</v>
          </cell>
          <cell r="I28" t="str">
            <v>MXP</v>
          </cell>
          <cell r="J28" t="str">
            <v>RR 1005087 T-300 DIMEX</v>
          </cell>
          <cell r="K28" t="str">
            <v>T4</v>
          </cell>
          <cell r="L28">
            <v>33.578098039215682</v>
          </cell>
          <cell r="M28">
            <v>33578.098039215685</v>
          </cell>
          <cell r="N28">
            <v>837.4</v>
          </cell>
          <cell r="R28">
            <v>837.4</v>
          </cell>
          <cell r="V28">
            <v>837.4</v>
          </cell>
          <cell r="Z28">
            <v>837.4</v>
          </cell>
          <cell r="AD28">
            <v>837.4</v>
          </cell>
          <cell r="AH28">
            <v>837.4</v>
          </cell>
          <cell r="AL28">
            <v>837.4</v>
          </cell>
          <cell r="AP28">
            <v>837.4</v>
          </cell>
          <cell r="AT28">
            <v>837.4</v>
          </cell>
          <cell r="AX28">
            <v>837.4</v>
          </cell>
          <cell r="BB28">
            <v>837.4</v>
          </cell>
          <cell r="BF28">
            <v>837.4</v>
          </cell>
          <cell r="BJ28">
            <v>837.4</v>
          </cell>
          <cell r="BK28">
            <v>0</v>
          </cell>
          <cell r="BL28" t="str">
            <v xml:space="preserve"> </v>
          </cell>
          <cell r="BM28" t="str">
            <v xml:space="preserve"> </v>
          </cell>
          <cell r="BN28" t="str">
            <v xml:space="preserve"> </v>
          </cell>
          <cell r="BO28" t="str">
            <v xml:space="preserve"> </v>
          </cell>
          <cell r="BP28" t="str">
            <v xml:space="preserve"> </v>
          </cell>
          <cell r="BQ28" t="str">
            <v xml:space="preserve"> </v>
          </cell>
          <cell r="BR28" t="str">
            <v xml:space="preserve"> </v>
          </cell>
          <cell r="BS28" t="str">
            <v xml:space="preserve"> </v>
          </cell>
          <cell r="BT28" t="str">
            <v xml:space="preserve"> </v>
          </cell>
          <cell r="BU28" t="str">
            <v xml:space="preserve"> </v>
          </cell>
          <cell r="BV28" t="str">
            <v xml:space="preserve"> </v>
          </cell>
          <cell r="BW28" t="str">
            <v xml:space="preserve"> </v>
          </cell>
          <cell r="BX28" t="str">
            <v xml:space="preserve"> </v>
          </cell>
          <cell r="BY28" t="str">
            <v xml:space="preserve"> </v>
          </cell>
          <cell r="BZ28" t="str">
            <v xml:space="preserve"> </v>
          </cell>
          <cell r="CA28" t="str">
            <v xml:space="preserve"> </v>
          </cell>
          <cell r="CB28" t="str">
            <v xml:space="preserve"> </v>
          </cell>
          <cell r="CC28" t="str">
            <v xml:space="preserve"> </v>
          </cell>
          <cell r="CD28" t="str">
            <v xml:space="preserve"> </v>
          </cell>
          <cell r="CE28" t="str">
            <v xml:space="preserve"> </v>
          </cell>
          <cell r="CF28" t="str">
            <v xml:space="preserve"> </v>
          </cell>
          <cell r="CG28" t="str">
            <v xml:space="preserve"> </v>
          </cell>
          <cell r="CH28" t="str">
            <v xml:space="preserve"> </v>
          </cell>
          <cell r="CI28" t="str">
            <v xml:space="preserve"> </v>
          </cell>
          <cell r="CJ28" t="str">
            <v xml:space="preserve"> </v>
          </cell>
          <cell r="CK28" t="str">
            <v xml:space="preserve"> </v>
          </cell>
          <cell r="CL28" t="str">
            <v xml:space="preserve"> </v>
          </cell>
          <cell r="CM28" t="str">
            <v xml:space="preserve"> </v>
          </cell>
          <cell r="CN28" t="str">
            <v xml:space="preserve"> </v>
          </cell>
          <cell r="CO28" t="str">
            <v xml:space="preserve"> </v>
          </cell>
          <cell r="CP28" t="str">
            <v xml:space="preserve"> </v>
          </cell>
          <cell r="CQ28" t="str">
            <v xml:space="preserve"> </v>
          </cell>
          <cell r="CR28" t="str">
            <v xml:space="preserve"> </v>
          </cell>
          <cell r="CS28" t="str">
            <v xml:space="preserve"> </v>
          </cell>
          <cell r="CT28" t="str">
            <v xml:space="preserve"> </v>
          </cell>
          <cell r="CU28" t="str">
            <v xml:space="preserve"> </v>
          </cell>
          <cell r="CV28" t="str">
            <v xml:space="preserve"> </v>
          </cell>
          <cell r="CW28" t="str">
            <v xml:space="preserve"> </v>
          </cell>
          <cell r="CX28" t="str">
            <v xml:space="preserve"> </v>
          </cell>
          <cell r="CY28" t="str">
            <v xml:space="preserve"> </v>
          </cell>
          <cell r="CZ28" t="str">
            <v xml:space="preserve"> </v>
          </cell>
          <cell r="DA28" t="str">
            <v xml:space="preserve"> </v>
          </cell>
          <cell r="DB28" t="str">
            <v xml:space="preserve"> </v>
          </cell>
          <cell r="DC28" t="str">
            <v xml:space="preserve"> </v>
          </cell>
          <cell r="DD28" t="str">
            <v xml:space="preserve"> </v>
          </cell>
          <cell r="DE28" t="str">
            <v xml:space="preserve"> </v>
          </cell>
          <cell r="DF28" t="str">
            <v xml:space="preserve"> </v>
          </cell>
          <cell r="DG28" t="str">
            <v xml:space="preserve"> </v>
          </cell>
          <cell r="DH28" t="str">
            <v>3. IAMIndependent Aftkt1009031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0</v>
          </cell>
          <cell r="DP28">
            <v>0</v>
          </cell>
          <cell r="DQ28">
            <v>0</v>
          </cell>
          <cell r="DR28">
            <v>0</v>
          </cell>
          <cell r="DT28">
            <v>0</v>
          </cell>
          <cell r="DU28">
            <v>0</v>
          </cell>
          <cell r="DV28">
            <v>0</v>
          </cell>
          <cell r="DX28">
            <v>0</v>
          </cell>
          <cell r="DY28">
            <v>0</v>
          </cell>
          <cell r="DZ28">
            <v>0</v>
          </cell>
          <cell r="EB28">
            <v>0</v>
          </cell>
          <cell r="EC28">
            <v>0</v>
          </cell>
          <cell r="ED28">
            <v>0</v>
          </cell>
          <cell r="EF28">
            <v>0</v>
          </cell>
          <cell r="EG28">
            <v>0</v>
          </cell>
          <cell r="EH28">
            <v>0</v>
          </cell>
          <cell r="EJ28">
            <v>0</v>
          </cell>
          <cell r="EK28">
            <v>0</v>
          </cell>
          <cell r="EL28">
            <v>0</v>
          </cell>
          <cell r="EN28">
            <v>0</v>
          </cell>
          <cell r="EO28">
            <v>0</v>
          </cell>
          <cell r="EP28">
            <v>0</v>
          </cell>
          <cell r="ER28">
            <v>0</v>
          </cell>
          <cell r="ES28">
            <v>0</v>
          </cell>
          <cell r="ET28">
            <v>0</v>
          </cell>
          <cell r="EV28">
            <v>0</v>
          </cell>
          <cell r="EW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E28">
            <v>0</v>
          </cell>
          <cell r="FF28">
            <v>0</v>
          </cell>
          <cell r="FI28">
            <v>0</v>
          </cell>
          <cell r="FJ28">
            <v>0</v>
          </cell>
          <cell r="FK28">
            <v>0</v>
          </cell>
          <cell r="FM28">
            <v>0</v>
          </cell>
          <cell r="FN28">
            <v>0</v>
          </cell>
          <cell r="FO28">
            <v>0</v>
          </cell>
          <cell r="FQ28">
            <v>0</v>
          </cell>
          <cell r="FR28">
            <v>0</v>
          </cell>
          <cell r="FS28">
            <v>0</v>
          </cell>
          <cell r="FU28">
            <v>0</v>
          </cell>
          <cell r="FV28">
            <v>0</v>
          </cell>
          <cell r="FW28">
            <v>0</v>
          </cell>
          <cell r="FY28">
            <v>0</v>
          </cell>
          <cell r="FZ28">
            <v>0</v>
          </cell>
          <cell r="GA28">
            <v>0</v>
          </cell>
          <cell r="GC28">
            <v>0</v>
          </cell>
          <cell r="GD28">
            <v>0</v>
          </cell>
          <cell r="GE28">
            <v>0</v>
          </cell>
          <cell r="GG28">
            <v>0</v>
          </cell>
          <cell r="GH28">
            <v>0</v>
          </cell>
          <cell r="GI28">
            <v>0</v>
          </cell>
          <cell r="GK28">
            <v>0</v>
          </cell>
          <cell r="GL28">
            <v>0</v>
          </cell>
          <cell r="GM28">
            <v>0</v>
          </cell>
          <cell r="GO28">
            <v>0</v>
          </cell>
          <cell r="GP28">
            <v>0</v>
          </cell>
          <cell r="GQ28">
            <v>0</v>
          </cell>
          <cell r="GS28">
            <v>0</v>
          </cell>
          <cell r="GT28">
            <v>0</v>
          </cell>
          <cell r="GU28">
            <v>0</v>
          </cell>
          <cell r="GW28">
            <v>0</v>
          </cell>
          <cell r="GX28">
            <v>0</v>
          </cell>
          <cell r="GY28">
            <v>0</v>
          </cell>
          <cell r="HA28">
            <v>0</v>
          </cell>
          <cell r="HB28">
            <v>0</v>
          </cell>
          <cell r="HC28">
            <v>0</v>
          </cell>
        </row>
        <row r="29">
          <cell r="H29" t="str">
            <v>1009032</v>
          </cell>
          <cell r="I29" t="str">
            <v>MXP</v>
          </cell>
          <cell r="J29" t="str">
            <v>RR 1005101 T-300 DIMEX</v>
          </cell>
          <cell r="K29" t="str">
            <v>T4</v>
          </cell>
          <cell r="L29">
            <v>9.9110000000000014</v>
          </cell>
          <cell r="M29">
            <v>9911.0000000000018</v>
          </cell>
          <cell r="N29">
            <v>991.1</v>
          </cell>
          <cell r="R29">
            <v>991.1</v>
          </cell>
          <cell r="V29">
            <v>991.1</v>
          </cell>
          <cell r="Z29">
            <v>991.1</v>
          </cell>
          <cell r="AD29">
            <v>991.1</v>
          </cell>
          <cell r="AH29">
            <v>991.1</v>
          </cell>
          <cell r="AL29">
            <v>991.1</v>
          </cell>
          <cell r="AP29">
            <v>991.1</v>
          </cell>
          <cell r="AT29">
            <v>991.1</v>
          </cell>
          <cell r="AX29">
            <v>991.1</v>
          </cell>
          <cell r="BB29">
            <v>991.1</v>
          </cell>
          <cell r="BF29">
            <v>991.1</v>
          </cell>
          <cell r="BJ29">
            <v>991.1</v>
          </cell>
          <cell r="BK29">
            <v>0</v>
          </cell>
          <cell r="BL29" t="str">
            <v xml:space="preserve"> </v>
          </cell>
          <cell r="BM29" t="str">
            <v xml:space="preserve"> </v>
          </cell>
          <cell r="BN29" t="str">
            <v xml:space="preserve"> </v>
          </cell>
          <cell r="BO29" t="str">
            <v xml:space="preserve"> </v>
          </cell>
          <cell r="BP29" t="str">
            <v xml:space="preserve"> </v>
          </cell>
          <cell r="BQ29" t="str">
            <v xml:space="preserve"> </v>
          </cell>
          <cell r="BR29" t="str">
            <v xml:space="preserve"> </v>
          </cell>
          <cell r="BS29" t="str">
            <v xml:space="preserve"> </v>
          </cell>
          <cell r="BT29" t="str">
            <v xml:space="preserve"> </v>
          </cell>
          <cell r="BU29" t="str">
            <v xml:space="preserve"> </v>
          </cell>
          <cell r="BV29" t="str">
            <v xml:space="preserve"> </v>
          </cell>
          <cell r="BW29" t="str">
            <v xml:space="preserve"> </v>
          </cell>
          <cell r="BX29" t="str">
            <v xml:space="preserve"> </v>
          </cell>
          <cell r="BY29" t="str">
            <v xml:space="preserve"> </v>
          </cell>
          <cell r="BZ29" t="str">
            <v xml:space="preserve"> </v>
          </cell>
          <cell r="CA29" t="str">
            <v xml:space="preserve"> </v>
          </cell>
          <cell r="CB29" t="str">
            <v xml:space="preserve"> </v>
          </cell>
          <cell r="CC29" t="str">
            <v xml:space="preserve"> </v>
          </cell>
          <cell r="CD29" t="str">
            <v xml:space="preserve"> </v>
          </cell>
          <cell r="CE29" t="str">
            <v xml:space="preserve"> </v>
          </cell>
          <cell r="CF29" t="str">
            <v xml:space="preserve"> </v>
          </cell>
          <cell r="CG29" t="str">
            <v xml:space="preserve"> </v>
          </cell>
          <cell r="CH29" t="str">
            <v xml:space="preserve"> </v>
          </cell>
          <cell r="CI29" t="str">
            <v xml:space="preserve"> </v>
          </cell>
          <cell r="CJ29" t="str">
            <v xml:space="preserve"> </v>
          </cell>
          <cell r="CK29" t="str">
            <v xml:space="preserve"> </v>
          </cell>
          <cell r="CL29" t="str">
            <v xml:space="preserve"> </v>
          </cell>
          <cell r="CM29" t="str">
            <v xml:space="preserve"> </v>
          </cell>
          <cell r="CN29" t="str">
            <v xml:space="preserve"> </v>
          </cell>
          <cell r="CO29" t="str">
            <v xml:space="preserve"> </v>
          </cell>
          <cell r="CP29" t="str">
            <v xml:space="preserve"> </v>
          </cell>
          <cell r="CQ29" t="str">
            <v xml:space="preserve"> </v>
          </cell>
          <cell r="CR29" t="str">
            <v xml:space="preserve"> </v>
          </cell>
          <cell r="CS29" t="str">
            <v xml:space="preserve"> </v>
          </cell>
          <cell r="CT29" t="str">
            <v xml:space="preserve"> </v>
          </cell>
          <cell r="CU29" t="str">
            <v xml:space="preserve"> </v>
          </cell>
          <cell r="CV29" t="str">
            <v xml:space="preserve"> </v>
          </cell>
          <cell r="CW29" t="str">
            <v xml:space="preserve"> </v>
          </cell>
          <cell r="CX29" t="str">
            <v xml:space="preserve"> </v>
          </cell>
          <cell r="CY29" t="str">
            <v xml:space="preserve"> </v>
          </cell>
          <cell r="CZ29" t="str">
            <v xml:space="preserve"> </v>
          </cell>
          <cell r="DA29" t="str">
            <v xml:space="preserve"> </v>
          </cell>
          <cell r="DB29" t="str">
            <v xml:space="preserve"> </v>
          </cell>
          <cell r="DC29" t="str">
            <v xml:space="preserve"> </v>
          </cell>
          <cell r="DD29" t="str">
            <v xml:space="preserve"> </v>
          </cell>
          <cell r="DE29" t="str">
            <v xml:space="preserve"> </v>
          </cell>
          <cell r="DF29" t="str">
            <v xml:space="preserve"> </v>
          </cell>
          <cell r="DG29" t="str">
            <v xml:space="preserve"> </v>
          </cell>
          <cell r="DH29" t="str">
            <v>3. IAMIndependent Aftkt1009032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P29">
            <v>0</v>
          </cell>
          <cell r="DQ29">
            <v>0</v>
          </cell>
          <cell r="DR29">
            <v>0</v>
          </cell>
          <cell r="DT29">
            <v>0</v>
          </cell>
          <cell r="DU29">
            <v>0</v>
          </cell>
          <cell r="DV29">
            <v>0</v>
          </cell>
          <cell r="DX29">
            <v>0</v>
          </cell>
          <cell r="DY29">
            <v>0</v>
          </cell>
          <cell r="DZ29">
            <v>0</v>
          </cell>
          <cell r="EB29">
            <v>0</v>
          </cell>
          <cell r="EC29">
            <v>0</v>
          </cell>
          <cell r="ED29">
            <v>0</v>
          </cell>
          <cell r="EF29">
            <v>0</v>
          </cell>
          <cell r="EG29">
            <v>0</v>
          </cell>
          <cell r="EH29">
            <v>0</v>
          </cell>
          <cell r="EJ29">
            <v>0</v>
          </cell>
          <cell r="EK29">
            <v>0</v>
          </cell>
          <cell r="EL29">
            <v>0</v>
          </cell>
          <cell r="EN29">
            <v>0</v>
          </cell>
          <cell r="EO29">
            <v>0</v>
          </cell>
          <cell r="EP29">
            <v>0</v>
          </cell>
          <cell r="ER29">
            <v>0</v>
          </cell>
          <cell r="ES29">
            <v>0</v>
          </cell>
          <cell r="ET29">
            <v>0</v>
          </cell>
          <cell r="EV29">
            <v>0</v>
          </cell>
          <cell r="EW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E29">
            <v>0</v>
          </cell>
          <cell r="FF29">
            <v>0</v>
          </cell>
          <cell r="FI29">
            <v>0</v>
          </cell>
          <cell r="FJ29">
            <v>0</v>
          </cell>
          <cell r="FK29">
            <v>0</v>
          </cell>
          <cell r="FM29">
            <v>0</v>
          </cell>
          <cell r="FN29">
            <v>0</v>
          </cell>
          <cell r="FO29">
            <v>0</v>
          </cell>
          <cell r="FQ29">
            <v>0</v>
          </cell>
          <cell r="FR29">
            <v>0</v>
          </cell>
          <cell r="FS29">
            <v>0</v>
          </cell>
          <cell r="FU29">
            <v>0</v>
          </cell>
          <cell r="FV29">
            <v>0</v>
          </cell>
          <cell r="FW29">
            <v>0</v>
          </cell>
          <cell r="FY29">
            <v>0</v>
          </cell>
          <cell r="FZ29">
            <v>0</v>
          </cell>
          <cell r="GA29">
            <v>0</v>
          </cell>
          <cell r="GC29">
            <v>0</v>
          </cell>
          <cell r="GD29">
            <v>0</v>
          </cell>
          <cell r="GE29">
            <v>0</v>
          </cell>
          <cell r="GG29">
            <v>0</v>
          </cell>
          <cell r="GH29">
            <v>0</v>
          </cell>
          <cell r="GI29">
            <v>0</v>
          </cell>
          <cell r="GK29">
            <v>0</v>
          </cell>
          <cell r="GL29">
            <v>0</v>
          </cell>
          <cell r="GM29">
            <v>0</v>
          </cell>
          <cell r="GO29">
            <v>0</v>
          </cell>
          <cell r="GP29">
            <v>0</v>
          </cell>
          <cell r="GQ29">
            <v>0</v>
          </cell>
          <cell r="GS29">
            <v>0</v>
          </cell>
          <cell r="GT29">
            <v>0</v>
          </cell>
          <cell r="GU29">
            <v>0</v>
          </cell>
          <cell r="GW29">
            <v>0</v>
          </cell>
          <cell r="GX29">
            <v>0</v>
          </cell>
          <cell r="GY29">
            <v>0</v>
          </cell>
          <cell r="HA29">
            <v>0</v>
          </cell>
          <cell r="HB29">
            <v>0</v>
          </cell>
          <cell r="HC29">
            <v>0</v>
          </cell>
        </row>
        <row r="30">
          <cell r="H30" t="str">
            <v>1009033</v>
          </cell>
          <cell r="I30" t="str">
            <v>MXP</v>
          </cell>
          <cell r="J30" t="str">
            <v>RR 1005098 T-300 DIMEX</v>
          </cell>
          <cell r="K30" t="str">
            <v>T4</v>
          </cell>
          <cell r="L30">
            <v>10.225882352941177</v>
          </cell>
          <cell r="M30">
            <v>10225.882352941177</v>
          </cell>
          <cell r="N30">
            <v>869.2</v>
          </cell>
          <cell r="R30">
            <v>869.2</v>
          </cell>
          <cell r="V30">
            <v>869.2</v>
          </cell>
          <cell r="Z30">
            <v>869.2</v>
          </cell>
          <cell r="AD30">
            <v>869.2</v>
          </cell>
          <cell r="AH30">
            <v>869.2</v>
          </cell>
          <cell r="AL30">
            <v>869.2</v>
          </cell>
          <cell r="AP30">
            <v>869.2</v>
          </cell>
          <cell r="AT30">
            <v>869.2</v>
          </cell>
          <cell r="AX30">
            <v>869.2</v>
          </cell>
          <cell r="BB30">
            <v>869.2</v>
          </cell>
          <cell r="BF30">
            <v>869.2</v>
          </cell>
          <cell r="BJ30">
            <v>869.2</v>
          </cell>
          <cell r="BK30">
            <v>0</v>
          </cell>
          <cell r="BL30" t="str">
            <v xml:space="preserve"> </v>
          </cell>
          <cell r="BM30" t="str">
            <v xml:space="preserve"> </v>
          </cell>
          <cell r="BN30" t="str">
            <v xml:space="preserve"> </v>
          </cell>
          <cell r="BO30" t="str">
            <v xml:space="preserve"> </v>
          </cell>
          <cell r="BP30" t="str">
            <v xml:space="preserve"> </v>
          </cell>
          <cell r="BQ30" t="str">
            <v xml:space="preserve"> </v>
          </cell>
          <cell r="BR30" t="str">
            <v xml:space="preserve"> </v>
          </cell>
          <cell r="BS30" t="str">
            <v xml:space="preserve"> </v>
          </cell>
          <cell r="BT30" t="str">
            <v xml:space="preserve"> </v>
          </cell>
          <cell r="BU30" t="str">
            <v xml:space="preserve"> </v>
          </cell>
          <cell r="BV30" t="str">
            <v xml:space="preserve"> </v>
          </cell>
          <cell r="BW30" t="str">
            <v xml:space="preserve"> </v>
          </cell>
          <cell r="BX30" t="str">
            <v xml:space="preserve"> </v>
          </cell>
          <cell r="BY30" t="str">
            <v xml:space="preserve"> </v>
          </cell>
          <cell r="BZ30" t="str">
            <v xml:space="preserve"> </v>
          </cell>
          <cell r="CA30" t="str">
            <v xml:space="preserve"> </v>
          </cell>
          <cell r="CB30" t="str">
            <v xml:space="preserve"> </v>
          </cell>
          <cell r="CC30" t="str">
            <v xml:space="preserve"> </v>
          </cell>
          <cell r="CD30" t="str">
            <v xml:space="preserve"> </v>
          </cell>
          <cell r="CE30" t="str">
            <v xml:space="preserve"> </v>
          </cell>
          <cell r="CF30" t="str">
            <v xml:space="preserve"> </v>
          </cell>
          <cell r="CG30" t="str">
            <v xml:space="preserve"> </v>
          </cell>
          <cell r="CH30" t="str">
            <v xml:space="preserve"> </v>
          </cell>
          <cell r="CI30" t="str">
            <v xml:space="preserve"> </v>
          </cell>
          <cell r="CJ30" t="str">
            <v xml:space="preserve"> </v>
          </cell>
          <cell r="CK30" t="str">
            <v xml:space="preserve"> </v>
          </cell>
          <cell r="CL30" t="str">
            <v xml:space="preserve"> </v>
          </cell>
          <cell r="CM30" t="str">
            <v xml:space="preserve"> </v>
          </cell>
          <cell r="CN30" t="str">
            <v xml:space="preserve"> </v>
          </cell>
          <cell r="CO30" t="str">
            <v xml:space="preserve"> </v>
          </cell>
          <cell r="CP30" t="str">
            <v xml:space="preserve"> </v>
          </cell>
          <cell r="CQ30" t="str">
            <v xml:space="preserve"> </v>
          </cell>
          <cell r="CR30" t="str">
            <v xml:space="preserve"> </v>
          </cell>
          <cell r="CS30" t="str">
            <v xml:space="preserve"> </v>
          </cell>
          <cell r="CT30" t="str">
            <v xml:space="preserve"> </v>
          </cell>
          <cell r="CU30" t="str">
            <v xml:space="preserve"> </v>
          </cell>
          <cell r="CV30" t="str">
            <v xml:space="preserve"> </v>
          </cell>
          <cell r="CW30" t="str">
            <v xml:space="preserve"> </v>
          </cell>
          <cell r="CX30" t="str">
            <v xml:space="preserve"> </v>
          </cell>
          <cell r="CY30" t="str">
            <v xml:space="preserve"> </v>
          </cell>
          <cell r="CZ30" t="str">
            <v xml:space="preserve"> </v>
          </cell>
          <cell r="DA30" t="str">
            <v xml:space="preserve"> </v>
          </cell>
          <cell r="DB30" t="str">
            <v xml:space="preserve"> </v>
          </cell>
          <cell r="DC30" t="str">
            <v xml:space="preserve"> </v>
          </cell>
          <cell r="DD30" t="str">
            <v xml:space="preserve"> </v>
          </cell>
          <cell r="DE30" t="str">
            <v xml:space="preserve"> </v>
          </cell>
          <cell r="DF30" t="str">
            <v xml:space="preserve"> </v>
          </cell>
          <cell r="DG30" t="str">
            <v xml:space="preserve"> </v>
          </cell>
          <cell r="DH30" t="str">
            <v>3. IAMIndependent Aftkt1009033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P30">
            <v>0</v>
          </cell>
          <cell r="DQ30">
            <v>0</v>
          </cell>
          <cell r="DR30">
            <v>0</v>
          </cell>
          <cell r="DT30">
            <v>0</v>
          </cell>
          <cell r="DU30">
            <v>0</v>
          </cell>
          <cell r="DV30">
            <v>0</v>
          </cell>
          <cell r="DX30">
            <v>0</v>
          </cell>
          <cell r="DY30">
            <v>0</v>
          </cell>
          <cell r="DZ30">
            <v>0</v>
          </cell>
          <cell r="EB30">
            <v>0</v>
          </cell>
          <cell r="EC30">
            <v>0</v>
          </cell>
          <cell r="ED30">
            <v>0</v>
          </cell>
          <cell r="EF30">
            <v>0</v>
          </cell>
          <cell r="EG30">
            <v>0</v>
          </cell>
          <cell r="EH30">
            <v>0</v>
          </cell>
          <cell r="EJ30">
            <v>0</v>
          </cell>
          <cell r="EK30">
            <v>0</v>
          </cell>
          <cell r="EL30">
            <v>0</v>
          </cell>
          <cell r="EN30">
            <v>0</v>
          </cell>
          <cell r="EO30">
            <v>0</v>
          </cell>
          <cell r="EP30">
            <v>0</v>
          </cell>
          <cell r="ER30">
            <v>0</v>
          </cell>
          <cell r="ES30">
            <v>0</v>
          </cell>
          <cell r="ET30">
            <v>0</v>
          </cell>
          <cell r="EV30">
            <v>0</v>
          </cell>
          <cell r="EW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E30">
            <v>0</v>
          </cell>
          <cell r="FF30">
            <v>0</v>
          </cell>
          <cell r="FI30">
            <v>0</v>
          </cell>
          <cell r="FJ30">
            <v>0</v>
          </cell>
          <cell r="FK30">
            <v>0</v>
          </cell>
          <cell r="FM30">
            <v>0</v>
          </cell>
          <cell r="FN30">
            <v>0</v>
          </cell>
          <cell r="FO30">
            <v>0</v>
          </cell>
          <cell r="FQ30">
            <v>0</v>
          </cell>
          <cell r="FR30">
            <v>0</v>
          </cell>
          <cell r="FS30">
            <v>0</v>
          </cell>
          <cell r="FU30">
            <v>0</v>
          </cell>
          <cell r="FV30">
            <v>0</v>
          </cell>
          <cell r="FW30">
            <v>0</v>
          </cell>
          <cell r="FY30">
            <v>0</v>
          </cell>
          <cell r="FZ30">
            <v>0</v>
          </cell>
          <cell r="GA30">
            <v>0</v>
          </cell>
          <cell r="GC30">
            <v>0</v>
          </cell>
          <cell r="GD30">
            <v>0</v>
          </cell>
          <cell r="GE30">
            <v>0</v>
          </cell>
          <cell r="GG30">
            <v>0</v>
          </cell>
          <cell r="GH30">
            <v>0</v>
          </cell>
          <cell r="GI30">
            <v>0</v>
          </cell>
          <cell r="GK30">
            <v>0</v>
          </cell>
          <cell r="GL30">
            <v>0</v>
          </cell>
          <cell r="GM30">
            <v>0</v>
          </cell>
          <cell r="GO30">
            <v>0</v>
          </cell>
          <cell r="GP30">
            <v>0</v>
          </cell>
          <cell r="GQ30">
            <v>0</v>
          </cell>
          <cell r="GS30">
            <v>0</v>
          </cell>
          <cell r="GT30">
            <v>0</v>
          </cell>
          <cell r="GU30">
            <v>0</v>
          </cell>
          <cell r="GW30">
            <v>0</v>
          </cell>
          <cell r="GX30">
            <v>0</v>
          </cell>
          <cell r="GY30">
            <v>0</v>
          </cell>
          <cell r="HA30">
            <v>0</v>
          </cell>
          <cell r="HB30">
            <v>0</v>
          </cell>
          <cell r="HC30">
            <v>0</v>
          </cell>
        </row>
        <row r="31">
          <cell r="H31" t="str">
            <v>1009035</v>
          </cell>
          <cell r="I31" t="str">
            <v>MXP</v>
          </cell>
          <cell r="J31" t="str">
            <v>RR 1005317 GMT-400 DIMEX</v>
          </cell>
          <cell r="K31" t="str">
            <v>T1</v>
          </cell>
          <cell r="L31">
            <v>3.520862745098039</v>
          </cell>
          <cell r="M31">
            <v>3520.8627450980389</v>
          </cell>
          <cell r="N31">
            <v>641.29999999999995</v>
          </cell>
          <cell r="R31">
            <v>641.29999999999995</v>
          </cell>
          <cell r="V31">
            <v>641.29999999999995</v>
          </cell>
          <cell r="Z31">
            <v>641.29999999999995</v>
          </cell>
          <cell r="AD31">
            <v>641.29999999999995</v>
          </cell>
          <cell r="AH31">
            <v>641.29999999999995</v>
          </cell>
          <cell r="AL31">
            <v>641.29999999999995</v>
          </cell>
          <cell r="AP31">
            <v>641.29999999999995</v>
          </cell>
          <cell r="AT31">
            <v>641.29999999999995</v>
          </cell>
          <cell r="AX31">
            <v>641.29999999999995</v>
          </cell>
          <cell r="BB31">
            <v>641.29999999999995</v>
          </cell>
          <cell r="BF31">
            <v>641.29999999999995</v>
          </cell>
          <cell r="BJ31">
            <v>641.29999999999995</v>
          </cell>
          <cell r="BK31">
            <v>0</v>
          </cell>
          <cell r="BL31" t="str">
            <v xml:space="preserve"> </v>
          </cell>
          <cell r="BM31" t="str">
            <v xml:space="preserve"> </v>
          </cell>
          <cell r="BN31" t="str">
            <v xml:space="preserve"> </v>
          </cell>
          <cell r="BO31" t="str">
            <v xml:space="preserve"> </v>
          </cell>
          <cell r="BP31" t="str">
            <v xml:space="preserve"> </v>
          </cell>
          <cell r="BQ31" t="str">
            <v xml:space="preserve"> </v>
          </cell>
          <cell r="BR31" t="str">
            <v xml:space="preserve"> </v>
          </cell>
          <cell r="BS31" t="str">
            <v xml:space="preserve"> </v>
          </cell>
          <cell r="BT31" t="str">
            <v xml:space="preserve"> </v>
          </cell>
          <cell r="BU31" t="str">
            <v xml:space="preserve"> </v>
          </cell>
          <cell r="BV31" t="str">
            <v xml:space="preserve"> </v>
          </cell>
          <cell r="BW31" t="str">
            <v xml:space="preserve"> </v>
          </cell>
          <cell r="BX31" t="str">
            <v xml:space="preserve"> </v>
          </cell>
          <cell r="BY31" t="str">
            <v xml:space="preserve"> </v>
          </cell>
          <cell r="BZ31" t="str">
            <v xml:space="preserve"> </v>
          </cell>
          <cell r="CA31" t="str">
            <v xml:space="preserve"> </v>
          </cell>
          <cell r="CB31" t="str">
            <v xml:space="preserve"> </v>
          </cell>
          <cell r="CC31" t="str">
            <v xml:space="preserve"> </v>
          </cell>
          <cell r="CD31" t="str">
            <v xml:space="preserve"> </v>
          </cell>
          <cell r="CE31" t="str">
            <v xml:space="preserve"> </v>
          </cell>
          <cell r="CF31" t="str">
            <v xml:space="preserve"> </v>
          </cell>
          <cell r="CG31" t="str">
            <v xml:space="preserve"> </v>
          </cell>
          <cell r="CH31" t="str">
            <v xml:space="preserve"> </v>
          </cell>
          <cell r="CI31" t="str">
            <v xml:space="preserve"> </v>
          </cell>
          <cell r="CJ31" t="str">
            <v xml:space="preserve"> </v>
          </cell>
          <cell r="CK31" t="str">
            <v xml:space="preserve"> </v>
          </cell>
          <cell r="CL31" t="str">
            <v xml:space="preserve"> </v>
          </cell>
          <cell r="CM31" t="str">
            <v xml:space="preserve"> </v>
          </cell>
          <cell r="CN31" t="str">
            <v xml:space="preserve"> </v>
          </cell>
          <cell r="CO31" t="str">
            <v xml:space="preserve"> </v>
          </cell>
          <cell r="CP31" t="str">
            <v xml:space="preserve"> </v>
          </cell>
          <cell r="CQ31" t="str">
            <v xml:space="preserve"> </v>
          </cell>
          <cell r="CR31" t="str">
            <v xml:space="preserve"> </v>
          </cell>
          <cell r="CS31" t="str">
            <v xml:space="preserve"> </v>
          </cell>
          <cell r="CT31" t="str">
            <v xml:space="preserve"> </v>
          </cell>
          <cell r="CU31" t="str">
            <v xml:space="preserve"> </v>
          </cell>
          <cell r="CV31" t="str">
            <v xml:space="preserve"> </v>
          </cell>
          <cell r="CW31" t="str">
            <v xml:space="preserve"> </v>
          </cell>
          <cell r="CX31" t="str">
            <v xml:space="preserve"> </v>
          </cell>
          <cell r="CY31" t="str">
            <v xml:space="preserve"> </v>
          </cell>
          <cell r="CZ31" t="str">
            <v xml:space="preserve"> </v>
          </cell>
          <cell r="DA31" t="str">
            <v xml:space="preserve"> </v>
          </cell>
          <cell r="DB31" t="str">
            <v xml:space="preserve"> </v>
          </cell>
          <cell r="DC31" t="str">
            <v xml:space="preserve"> </v>
          </cell>
          <cell r="DD31" t="str">
            <v xml:space="preserve"> </v>
          </cell>
          <cell r="DE31" t="str">
            <v xml:space="preserve"> </v>
          </cell>
          <cell r="DF31" t="str">
            <v xml:space="preserve"> </v>
          </cell>
          <cell r="DG31" t="str">
            <v xml:space="preserve"> </v>
          </cell>
          <cell r="DH31" t="str">
            <v>3. IAMIndependent Aftkt1009035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P31">
            <v>0</v>
          </cell>
          <cell r="DQ31">
            <v>0</v>
          </cell>
          <cell r="DR31">
            <v>0</v>
          </cell>
          <cell r="DT31">
            <v>0</v>
          </cell>
          <cell r="DU31">
            <v>0</v>
          </cell>
          <cell r="DV31">
            <v>0</v>
          </cell>
          <cell r="DX31">
            <v>0</v>
          </cell>
          <cell r="DY31">
            <v>0</v>
          </cell>
          <cell r="DZ31">
            <v>0</v>
          </cell>
          <cell r="EB31">
            <v>0</v>
          </cell>
          <cell r="EC31">
            <v>0</v>
          </cell>
          <cell r="ED31">
            <v>0</v>
          </cell>
          <cell r="EF31">
            <v>0</v>
          </cell>
          <cell r="EG31">
            <v>0</v>
          </cell>
          <cell r="EH31">
            <v>0</v>
          </cell>
          <cell r="EJ31">
            <v>0</v>
          </cell>
          <cell r="EK31">
            <v>0</v>
          </cell>
          <cell r="EL31">
            <v>0</v>
          </cell>
          <cell r="EN31">
            <v>0</v>
          </cell>
          <cell r="EO31">
            <v>0</v>
          </cell>
          <cell r="EP31">
            <v>0</v>
          </cell>
          <cell r="ER31">
            <v>0</v>
          </cell>
          <cell r="ES31">
            <v>0</v>
          </cell>
          <cell r="ET31">
            <v>0</v>
          </cell>
          <cell r="EV31">
            <v>0</v>
          </cell>
          <cell r="EW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E31">
            <v>0</v>
          </cell>
          <cell r="FF31">
            <v>0</v>
          </cell>
          <cell r="FI31">
            <v>0</v>
          </cell>
          <cell r="FJ31">
            <v>0</v>
          </cell>
          <cell r="FK31">
            <v>0</v>
          </cell>
          <cell r="FM31">
            <v>0</v>
          </cell>
          <cell r="FN31">
            <v>0</v>
          </cell>
          <cell r="FO31">
            <v>0</v>
          </cell>
          <cell r="FQ31">
            <v>0</v>
          </cell>
          <cell r="FR31">
            <v>0</v>
          </cell>
          <cell r="FS31">
            <v>0</v>
          </cell>
          <cell r="FU31">
            <v>0</v>
          </cell>
          <cell r="FV31">
            <v>0</v>
          </cell>
          <cell r="FW31">
            <v>0</v>
          </cell>
          <cell r="FY31">
            <v>0</v>
          </cell>
          <cell r="FZ31">
            <v>0</v>
          </cell>
          <cell r="GA31">
            <v>0</v>
          </cell>
          <cell r="GC31">
            <v>0</v>
          </cell>
          <cell r="GD31">
            <v>0</v>
          </cell>
          <cell r="GE31">
            <v>0</v>
          </cell>
          <cell r="GG31">
            <v>0</v>
          </cell>
          <cell r="GH31">
            <v>0</v>
          </cell>
          <cell r="GI31">
            <v>0</v>
          </cell>
          <cell r="GK31">
            <v>0</v>
          </cell>
          <cell r="GL31">
            <v>0</v>
          </cell>
          <cell r="GM31">
            <v>0</v>
          </cell>
          <cell r="GO31">
            <v>0</v>
          </cell>
          <cell r="GP31">
            <v>0</v>
          </cell>
          <cell r="GQ31">
            <v>0</v>
          </cell>
          <cell r="GS31">
            <v>0</v>
          </cell>
          <cell r="GT31">
            <v>0</v>
          </cell>
          <cell r="GU31">
            <v>0</v>
          </cell>
          <cell r="GW31">
            <v>0</v>
          </cell>
          <cell r="GX31">
            <v>0</v>
          </cell>
          <cell r="GY31">
            <v>0</v>
          </cell>
          <cell r="HA31">
            <v>0</v>
          </cell>
          <cell r="HB31">
            <v>0</v>
          </cell>
          <cell r="HC31">
            <v>0</v>
          </cell>
        </row>
        <row r="32">
          <cell r="H32" t="str">
            <v>1009036</v>
          </cell>
          <cell r="I32" t="str">
            <v>MXP</v>
          </cell>
          <cell r="J32" t="str">
            <v>RR 1006011 GMT-400 DIMEX</v>
          </cell>
          <cell r="K32" t="str">
            <v>T1</v>
          </cell>
          <cell r="L32">
            <v>4.6920588235294129</v>
          </cell>
          <cell r="M32">
            <v>4692.0588235294126</v>
          </cell>
          <cell r="N32">
            <v>683.7</v>
          </cell>
          <cell r="R32">
            <v>683.7</v>
          </cell>
          <cell r="V32">
            <v>683.7</v>
          </cell>
          <cell r="Z32">
            <v>683.7</v>
          </cell>
          <cell r="AD32">
            <v>683.7</v>
          </cell>
          <cell r="AH32">
            <v>683.7</v>
          </cell>
          <cell r="AL32">
            <v>683.7</v>
          </cell>
          <cell r="AP32">
            <v>683.7</v>
          </cell>
          <cell r="AT32">
            <v>683.7</v>
          </cell>
          <cell r="AX32">
            <v>683.7</v>
          </cell>
          <cell r="BB32">
            <v>683.7</v>
          </cell>
          <cell r="BF32">
            <v>683.7</v>
          </cell>
          <cell r="BJ32">
            <v>683.7</v>
          </cell>
          <cell r="BK32">
            <v>0</v>
          </cell>
          <cell r="BL32" t="str">
            <v xml:space="preserve"> </v>
          </cell>
          <cell r="BM32" t="str">
            <v xml:space="preserve"> </v>
          </cell>
          <cell r="BN32" t="str">
            <v xml:space="preserve"> </v>
          </cell>
          <cell r="BO32" t="str">
            <v xml:space="preserve"> </v>
          </cell>
          <cell r="BP32" t="str">
            <v xml:space="preserve"> </v>
          </cell>
          <cell r="BQ32" t="str">
            <v xml:space="preserve"> </v>
          </cell>
          <cell r="BR32" t="str">
            <v xml:space="preserve"> </v>
          </cell>
          <cell r="BS32" t="str">
            <v xml:space="preserve"> </v>
          </cell>
          <cell r="BT32" t="str">
            <v xml:space="preserve"> </v>
          </cell>
          <cell r="BU32" t="str">
            <v xml:space="preserve"> </v>
          </cell>
          <cell r="BV32" t="str">
            <v xml:space="preserve"> </v>
          </cell>
          <cell r="BW32" t="str">
            <v xml:space="preserve"> </v>
          </cell>
          <cell r="BX32" t="str">
            <v xml:space="preserve"> </v>
          </cell>
          <cell r="BY32" t="str">
            <v xml:space="preserve"> </v>
          </cell>
          <cell r="BZ32" t="str">
            <v xml:space="preserve"> </v>
          </cell>
          <cell r="CA32" t="str">
            <v xml:space="preserve"> </v>
          </cell>
          <cell r="CB32" t="str">
            <v xml:space="preserve"> </v>
          </cell>
          <cell r="CC32" t="str">
            <v xml:space="preserve"> </v>
          </cell>
          <cell r="CD32" t="str">
            <v xml:space="preserve"> </v>
          </cell>
          <cell r="CE32" t="str">
            <v xml:space="preserve"> </v>
          </cell>
          <cell r="CF32" t="str">
            <v xml:space="preserve"> </v>
          </cell>
          <cell r="CG32" t="str">
            <v xml:space="preserve"> </v>
          </cell>
          <cell r="CH32" t="str">
            <v xml:space="preserve"> </v>
          </cell>
          <cell r="CI32" t="str">
            <v xml:space="preserve"> </v>
          </cell>
          <cell r="CJ32" t="str">
            <v xml:space="preserve"> </v>
          </cell>
          <cell r="CK32" t="str">
            <v xml:space="preserve"> </v>
          </cell>
          <cell r="CL32" t="str">
            <v xml:space="preserve"> </v>
          </cell>
          <cell r="CM32" t="str">
            <v xml:space="preserve"> </v>
          </cell>
          <cell r="CN32" t="str">
            <v xml:space="preserve"> </v>
          </cell>
          <cell r="CO32" t="str">
            <v xml:space="preserve"> </v>
          </cell>
          <cell r="CP32" t="str">
            <v xml:space="preserve"> </v>
          </cell>
          <cell r="CQ32" t="str">
            <v xml:space="preserve"> </v>
          </cell>
          <cell r="CR32" t="str">
            <v xml:space="preserve"> </v>
          </cell>
          <cell r="CS32" t="str">
            <v xml:space="preserve"> </v>
          </cell>
          <cell r="CT32" t="str">
            <v xml:space="preserve"> </v>
          </cell>
          <cell r="CU32" t="str">
            <v xml:space="preserve"> </v>
          </cell>
          <cell r="CV32" t="str">
            <v xml:space="preserve"> </v>
          </cell>
          <cell r="CW32" t="str">
            <v xml:space="preserve"> </v>
          </cell>
          <cell r="CX32" t="str">
            <v xml:space="preserve"> </v>
          </cell>
          <cell r="CY32" t="str">
            <v xml:space="preserve"> </v>
          </cell>
          <cell r="CZ32" t="str">
            <v xml:space="preserve"> </v>
          </cell>
          <cell r="DA32" t="str">
            <v xml:space="preserve"> </v>
          </cell>
          <cell r="DB32" t="str">
            <v xml:space="preserve"> </v>
          </cell>
          <cell r="DC32" t="str">
            <v xml:space="preserve"> </v>
          </cell>
          <cell r="DD32" t="str">
            <v xml:space="preserve"> </v>
          </cell>
          <cell r="DE32" t="str">
            <v xml:space="preserve"> </v>
          </cell>
          <cell r="DF32" t="str">
            <v xml:space="preserve"> </v>
          </cell>
          <cell r="DG32" t="str">
            <v xml:space="preserve"> </v>
          </cell>
          <cell r="DH32" t="str">
            <v>3. IAMIndependent Aftkt1009036</v>
          </cell>
          <cell r="DI32">
            <v>0</v>
          </cell>
          <cell r="DJ32">
            <v>0</v>
          </cell>
          <cell r="DL32">
            <v>0</v>
          </cell>
          <cell r="DM32">
            <v>0</v>
          </cell>
          <cell r="DN32">
            <v>0</v>
          </cell>
          <cell r="DP32">
            <v>0</v>
          </cell>
          <cell r="DQ32">
            <v>0</v>
          </cell>
          <cell r="DR32">
            <v>0</v>
          </cell>
          <cell r="DT32">
            <v>0</v>
          </cell>
          <cell r="DU32">
            <v>0</v>
          </cell>
          <cell r="DV32">
            <v>0</v>
          </cell>
          <cell r="DX32">
            <v>0</v>
          </cell>
          <cell r="DY32">
            <v>0</v>
          </cell>
          <cell r="DZ32">
            <v>0</v>
          </cell>
          <cell r="EB32">
            <v>0</v>
          </cell>
          <cell r="EC32">
            <v>0</v>
          </cell>
          <cell r="ED32">
            <v>0</v>
          </cell>
          <cell r="EF32">
            <v>0</v>
          </cell>
          <cell r="EG32">
            <v>0</v>
          </cell>
          <cell r="EH32">
            <v>0</v>
          </cell>
          <cell r="EJ32">
            <v>0</v>
          </cell>
          <cell r="EK32">
            <v>0</v>
          </cell>
          <cell r="EL32">
            <v>0</v>
          </cell>
          <cell r="EN32">
            <v>0</v>
          </cell>
          <cell r="EO32">
            <v>0</v>
          </cell>
          <cell r="EP32">
            <v>0</v>
          </cell>
          <cell r="ER32">
            <v>0</v>
          </cell>
          <cell r="ES32">
            <v>0</v>
          </cell>
          <cell r="ET32">
            <v>0</v>
          </cell>
          <cell r="EV32">
            <v>0</v>
          </cell>
          <cell r="EW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E32">
            <v>0</v>
          </cell>
          <cell r="FF32">
            <v>0</v>
          </cell>
          <cell r="FI32">
            <v>0</v>
          </cell>
          <cell r="FJ32">
            <v>0</v>
          </cell>
          <cell r="FK32">
            <v>0</v>
          </cell>
          <cell r="FM32">
            <v>0</v>
          </cell>
          <cell r="FN32">
            <v>0</v>
          </cell>
          <cell r="FO32">
            <v>0</v>
          </cell>
          <cell r="FQ32">
            <v>0</v>
          </cell>
          <cell r="FR32">
            <v>0</v>
          </cell>
          <cell r="FS32">
            <v>0</v>
          </cell>
          <cell r="FU32">
            <v>0</v>
          </cell>
          <cell r="FV32">
            <v>0</v>
          </cell>
          <cell r="FW32">
            <v>0</v>
          </cell>
          <cell r="FY32">
            <v>0</v>
          </cell>
          <cell r="FZ32">
            <v>0</v>
          </cell>
          <cell r="GA32">
            <v>0</v>
          </cell>
          <cell r="GC32">
            <v>0</v>
          </cell>
          <cell r="GD32">
            <v>0</v>
          </cell>
          <cell r="GE32">
            <v>0</v>
          </cell>
          <cell r="GG32">
            <v>0</v>
          </cell>
          <cell r="GH32">
            <v>0</v>
          </cell>
          <cell r="GI32">
            <v>0</v>
          </cell>
          <cell r="GK32">
            <v>0</v>
          </cell>
          <cell r="GL32">
            <v>0</v>
          </cell>
          <cell r="GM32">
            <v>0</v>
          </cell>
          <cell r="GO32">
            <v>0</v>
          </cell>
          <cell r="GP32">
            <v>0</v>
          </cell>
          <cell r="GQ32">
            <v>0</v>
          </cell>
          <cell r="GS32">
            <v>0</v>
          </cell>
          <cell r="GT32">
            <v>0</v>
          </cell>
          <cell r="GU32">
            <v>0</v>
          </cell>
          <cell r="GW32">
            <v>0</v>
          </cell>
          <cell r="GX32">
            <v>0</v>
          </cell>
          <cell r="GY32">
            <v>0</v>
          </cell>
          <cell r="HA32">
            <v>0</v>
          </cell>
          <cell r="HB32">
            <v>0</v>
          </cell>
          <cell r="HC32">
            <v>0</v>
          </cell>
        </row>
        <row r="33">
          <cell r="H33" t="str">
            <v>1009037</v>
          </cell>
          <cell r="I33" t="str">
            <v>MXP</v>
          </cell>
          <cell r="J33" t="str">
            <v>RR1005318 GMT-400 DIMEX</v>
          </cell>
          <cell r="K33" t="str">
            <v>T1</v>
          </cell>
          <cell r="L33">
            <v>7.874725490196079</v>
          </cell>
          <cell r="M33">
            <v>7874.7254901960787</v>
          </cell>
          <cell r="N33">
            <v>573.73</v>
          </cell>
          <cell r="R33">
            <v>573.73</v>
          </cell>
          <cell r="V33">
            <v>573.73</v>
          </cell>
          <cell r="Z33">
            <v>573.73</v>
          </cell>
          <cell r="AD33">
            <v>573.73</v>
          </cell>
          <cell r="AH33">
            <v>573.73</v>
          </cell>
          <cell r="AL33">
            <v>573.73</v>
          </cell>
          <cell r="AP33">
            <v>573.73</v>
          </cell>
          <cell r="AT33">
            <v>573.73</v>
          </cell>
          <cell r="AX33">
            <v>573.73</v>
          </cell>
          <cell r="BB33">
            <v>573.73</v>
          </cell>
          <cell r="BF33">
            <v>573.73</v>
          </cell>
          <cell r="BJ33">
            <v>573.73</v>
          </cell>
          <cell r="BK33">
            <v>0</v>
          </cell>
          <cell r="BL33" t="str">
            <v xml:space="preserve"> </v>
          </cell>
          <cell r="BM33" t="str">
            <v xml:space="preserve"> </v>
          </cell>
          <cell r="BN33" t="str">
            <v xml:space="preserve"> </v>
          </cell>
          <cell r="BO33" t="str">
            <v xml:space="preserve"> </v>
          </cell>
          <cell r="BP33" t="str">
            <v xml:space="preserve"> </v>
          </cell>
          <cell r="BQ33" t="str">
            <v xml:space="preserve"> </v>
          </cell>
          <cell r="BR33" t="str">
            <v xml:space="preserve"> </v>
          </cell>
          <cell r="BS33" t="str">
            <v xml:space="preserve"> </v>
          </cell>
          <cell r="BT33" t="str">
            <v xml:space="preserve"> </v>
          </cell>
          <cell r="BU33" t="str">
            <v xml:space="preserve"> </v>
          </cell>
          <cell r="BV33" t="str">
            <v xml:space="preserve"> </v>
          </cell>
          <cell r="BW33" t="str">
            <v xml:space="preserve"> </v>
          </cell>
          <cell r="BX33" t="str">
            <v xml:space="preserve"> </v>
          </cell>
          <cell r="BY33" t="str">
            <v xml:space="preserve"> </v>
          </cell>
          <cell r="BZ33" t="str">
            <v xml:space="preserve"> </v>
          </cell>
          <cell r="CA33" t="str">
            <v xml:space="preserve"> </v>
          </cell>
          <cell r="CB33" t="str">
            <v xml:space="preserve"> </v>
          </cell>
          <cell r="CC33" t="str">
            <v xml:space="preserve"> </v>
          </cell>
          <cell r="CD33" t="str">
            <v xml:space="preserve"> </v>
          </cell>
          <cell r="CE33" t="str">
            <v xml:space="preserve"> </v>
          </cell>
          <cell r="CF33" t="str">
            <v xml:space="preserve"> </v>
          </cell>
          <cell r="CG33" t="str">
            <v xml:space="preserve"> </v>
          </cell>
          <cell r="CH33" t="str">
            <v xml:space="preserve"> </v>
          </cell>
          <cell r="CI33" t="str">
            <v xml:space="preserve"> </v>
          </cell>
          <cell r="CJ33" t="str">
            <v xml:space="preserve"> </v>
          </cell>
          <cell r="CK33" t="str">
            <v xml:space="preserve"> </v>
          </cell>
          <cell r="CL33" t="str">
            <v xml:space="preserve"> </v>
          </cell>
          <cell r="CM33" t="str">
            <v xml:space="preserve"> </v>
          </cell>
          <cell r="CN33" t="str">
            <v xml:space="preserve"> </v>
          </cell>
          <cell r="CO33" t="str">
            <v xml:space="preserve"> </v>
          </cell>
          <cell r="CP33" t="str">
            <v xml:space="preserve"> </v>
          </cell>
          <cell r="CQ33" t="str">
            <v xml:space="preserve"> </v>
          </cell>
          <cell r="CR33" t="str">
            <v xml:space="preserve"> </v>
          </cell>
          <cell r="CS33" t="str">
            <v xml:space="preserve"> </v>
          </cell>
          <cell r="CT33" t="str">
            <v xml:space="preserve"> </v>
          </cell>
          <cell r="CU33" t="str">
            <v xml:space="preserve"> </v>
          </cell>
          <cell r="CV33" t="str">
            <v xml:space="preserve"> </v>
          </cell>
          <cell r="CW33" t="str">
            <v xml:space="preserve"> </v>
          </cell>
          <cell r="CX33" t="str">
            <v xml:space="preserve"> </v>
          </cell>
          <cell r="CY33" t="str">
            <v xml:space="preserve"> </v>
          </cell>
          <cell r="CZ33" t="str">
            <v xml:space="preserve"> </v>
          </cell>
          <cell r="DA33" t="str">
            <v xml:space="preserve"> </v>
          </cell>
          <cell r="DB33" t="str">
            <v xml:space="preserve"> </v>
          </cell>
          <cell r="DC33" t="str">
            <v xml:space="preserve"> </v>
          </cell>
          <cell r="DD33" t="str">
            <v xml:space="preserve"> </v>
          </cell>
          <cell r="DE33" t="str">
            <v xml:space="preserve"> </v>
          </cell>
          <cell r="DF33" t="str">
            <v xml:space="preserve"> </v>
          </cell>
          <cell r="DG33" t="str">
            <v xml:space="preserve"> </v>
          </cell>
          <cell r="DH33" t="str">
            <v>3. IAMIndependent Aftkt1009037</v>
          </cell>
          <cell r="DI33">
            <v>0</v>
          </cell>
          <cell r="DJ33">
            <v>0</v>
          </cell>
          <cell r="DL33">
            <v>0</v>
          </cell>
          <cell r="DM33">
            <v>0</v>
          </cell>
          <cell r="DN33">
            <v>0</v>
          </cell>
          <cell r="DP33">
            <v>0</v>
          </cell>
          <cell r="DQ33">
            <v>0</v>
          </cell>
          <cell r="DR33">
            <v>0</v>
          </cell>
          <cell r="DT33">
            <v>0</v>
          </cell>
          <cell r="DU33">
            <v>0</v>
          </cell>
          <cell r="DV33">
            <v>0</v>
          </cell>
          <cell r="DX33">
            <v>0</v>
          </cell>
          <cell r="DY33">
            <v>0</v>
          </cell>
          <cell r="DZ33">
            <v>0</v>
          </cell>
          <cell r="EB33">
            <v>0</v>
          </cell>
          <cell r="EC33">
            <v>0</v>
          </cell>
          <cell r="ED33">
            <v>0</v>
          </cell>
          <cell r="EF33">
            <v>0</v>
          </cell>
          <cell r="EG33">
            <v>0</v>
          </cell>
          <cell r="EH33">
            <v>0</v>
          </cell>
          <cell r="EJ33">
            <v>0</v>
          </cell>
          <cell r="EK33">
            <v>0</v>
          </cell>
          <cell r="EL33">
            <v>0</v>
          </cell>
          <cell r="EN33">
            <v>0</v>
          </cell>
          <cell r="EO33">
            <v>0</v>
          </cell>
          <cell r="EP33">
            <v>0</v>
          </cell>
          <cell r="ER33">
            <v>0</v>
          </cell>
          <cell r="ES33">
            <v>0</v>
          </cell>
          <cell r="ET33">
            <v>0</v>
          </cell>
          <cell r="EV33">
            <v>0</v>
          </cell>
          <cell r="EW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E33">
            <v>0</v>
          </cell>
          <cell r="FF33">
            <v>0</v>
          </cell>
          <cell r="FI33">
            <v>0</v>
          </cell>
          <cell r="FJ33">
            <v>0</v>
          </cell>
          <cell r="FK33">
            <v>0</v>
          </cell>
          <cell r="FM33">
            <v>0</v>
          </cell>
          <cell r="FN33">
            <v>0</v>
          </cell>
          <cell r="FO33">
            <v>0</v>
          </cell>
          <cell r="FQ33">
            <v>0</v>
          </cell>
          <cell r="FR33">
            <v>0</v>
          </cell>
          <cell r="FS33">
            <v>0</v>
          </cell>
          <cell r="FU33">
            <v>0</v>
          </cell>
          <cell r="FV33">
            <v>0</v>
          </cell>
          <cell r="FW33">
            <v>0</v>
          </cell>
          <cell r="FY33">
            <v>0</v>
          </cell>
          <cell r="FZ33">
            <v>0</v>
          </cell>
          <cell r="GA33">
            <v>0</v>
          </cell>
          <cell r="GC33">
            <v>0</v>
          </cell>
          <cell r="GD33">
            <v>0</v>
          </cell>
          <cell r="GE33">
            <v>0</v>
          </cell>
          <cell r="GG33">
            <v>0</v>
          </cell>
          <cell r="GH33">
            <v>0</v>
          </cell>
          <cell r="GI33">
            <v>0</v>
          </cell>
          <cell r="GK33">
            <v>0</v>
          </cell>
          <cell r="GL33">
            <v>0</v>
          </cell>
          <cell r="GM33">
            <v>0</v>
          </cell>
          <cell r="GO33">
            <v>0</v>
          </cell>
          <cell r="GP33">
            <v>0</v>
          </cell>
          <cell r="GQ33">
            <v>0</v>
          </cell>
          <cell r="GS33">
            <v>0</v>
          </cell>
          <cell r="GT33">
            <v>0</v>
          </cell>
          <cell r="GU33">
            <v>0</v>
          </cell>
          <cell r="GW33">
            <v>0</v>
          </cell>
          <cell r="GX33">
            <v>0</v>
          </cell>
          <cell r="GY33">
            <v>0</v>
          </cell>
          <cell r="HA33">
            <v>0</v>
          </cell>
          <cell r="HB33">
            <v>0</v>
          </cell>
          <cell r="HC33">
            <v>0</v>
          </cell>
        </row>
        <row r="34">
          <cell r="H34" t="str">
            <v>1009043</v>
          </cell>
          <cell r="I34" t="str">
            <v>MXP</v>
          </cell>
          <cell r="J34" t="str">
            <v>RAD PL 0.7 MANUAL DIMEX</v>
          </cell>
          <cell r="K34" t="str">
            <v>T1</v>
          </cell>
          <cell r="L34">
            <v>90.371858823529408</v>
          </cell>
          <cell r="M34">
            <v>90371.858823529401</v>
          </cell>
          <cell r="N34">
            <v>517.28</v>
          </cell>
          <cell r="R34">
            <v>517.28</v>
          </cell>
          <cell r="V34">
            <v>517.28</v>
          </cell>
          <cell r="Z34">
            <v>517.28</v>
          </cell>
          <cell r="AD34">
            <v>517.28</v>
          </cell>
          <cell r="AH34">
            <v>517.28</v>
          </cell>
          <cell r="AL34">
            <v>517.28</v>
          </cell>
          <cell r="AP34">
            <v>517.28</v>
          </cell>
          <cell r="AT34">
            <v>517.28</v>
          </cell>
          <cell r="AX34">
            <v>517.28</v>
          </cell>
          <cell r="BB34">
            <v>517.28</v>
          </cell>
          <cell r="BF34">
            <v>517.28</v>
          </cell>
          <cell r="BJ34">
            <v>517.28</v>
          </cell>
          <cell r="BK34">
            <v>0</v>
          </cell>
          <cell r="BL34" t="str">
            <v xml:space="preserve"> </v>
          </cell>
          <cell r="BM34" t="str">
            <v xml:space="preserve"> </v>
          </cell>
          <cell r="BN34" t="str">
            <v xml:space="preserve"> </v>
          </cell>
          <cell r="BO34" t="str">
            <v xml:space="preserve"> </v>
          </cell>
          <cell r="BP34" t="str">
            <v xml:space="preserve"> </v>
          </cell>
          <cell r="BQ34" t="str">
            <v xml:space="preserve"> </v>
          </cell>
          <cell r="BR34" t="str">
            <v xml:space="preserve"> </v>
          </cell>
          <cell r="BS34" t="str">
            <v xml:space="preserve"> </v>
          </cell>
          <cell r="BT34" t="str">
            <v xml:space="preserve"> </v>
          </cell>
          <cell r="BU34" t="str">
            <v xml:space="preserve"> </v>
          </cell>
          <cell r="BV34" t="str">
            <v xml:space="preserve"> </v>
          </cell>
          <cell r="BW34" t="str">
            <v xml:space="preserve"> </v>
          </cell>
          <cell r="BX34" t="str">
            <v xml:space="preserve"> </v>
          </cell>
          <cell r="BY34" t="str">
            <v xml:space="preserve"> </v>
          </cell>
          <cell r="BZ34" t="str">
            <v xml:space="preserve"> </v>
          </cell>
          <cell r="CA34" t="str">
            <v xml:space="preserve"> </v>
          </cell>
          <cell r="CB34" t="str">
            <v xml:space="preserve"> </v>
          </cell>
          <cell r="CC34" t="str">
            <v xml:space="preserve"> </v>
          </cell>
          <cell r="CD34" t="str">
            <v xml:space="preserve"> </v>
          </cell>
          <cell r="CE34" t="str">
            <v xml:space="preserve"> </v>
          </cell>
          <cell r="CF34" t="str">
            <v xml:space="preserve"> </v>
          </cell>
          <cell r="CG34" t="str">
            <v xml:space="preserve"> </v>
          </cell>
          <cell r="CH34" t="str">
            <v xml:space="preserve"> </v>
          </cell>
          <cell r="CI34" t="str">
            <v xml:space="preserve"> </v>
          </cell>
          <cell r="CJ34" t="str">
            <v xml:space="preserve"> </v>
          </cell>
          <cell r="CK34" t="str">
            <v xml:space="preserve"> </v>
          </cell>
          <cell r="CL34" t="str">
            <v xml:space="preserve"> </v>
          </cell>
          <cell r="CM34" t="str">
            <v xml:space="preserve"> </v>
          </cell>
          <cell r="CN34" t="str">
            <v xml:space="preserve"> </v>
          </cell>
          <cell r="CO34" t="str">
            <v xml:space="preserve"> </v>
          </cell>
          <cell r="CP34" t="str">
            <v xml:space="preserve"> </v>
          </cell>
          <cell r="CQ34" t="str">
            <v xml:space="preserve"> </v>
          </cell>
          <cell r="CR34" t="str">
            <v xml:space="preserve"> </v>
          </cell>
          <cell r="CS34" t="str">
            <v xml:space="preserve"> </v>
          </cell>
          <cell r="CT34" t="str">
            <v xml:space="preserve"> </v>
          </cell>
          <cell r="CU34" t="str">
            <v xml:space="preserve"> </v>
          </cell>
          <cell r="CV34" t="str">
            <v xml:space="preserve"> </v>
          </cell>
          <cell r="CW34" t="str">
            <v xml:space="preserve"> </v>
          </cell>
          <cell r="CX34" t="str">
            <v xml:space="preserve"> </v>
          </cell>
          <cell r="CY34" t="str">
            <v xml:space="preserve"> </v>
          </cell>
          <cell r="CZ34" t="str">
            <v xml:space="preserve"> </v>
          </cell>
          <cell r="DA34" t="str">
            <v xml:space="preserve"> </v>
          </cell>
          <cell r="DB34" t="str">
            <v xml:space="preserve"> </v>
          </cell>
          <cell r="DC34" t="str">
            <v xml:space="preserve"> </v>
          </cell>
          <cell r="DD34" t="str">
            <v xml:space="preserve"> </v>
          </cell>
          <cell r="DE34" t="str">
            <v xml:space="preserve"> </v>
          </cell>
          <cell r="DF34" t="str">
            <v xml:space="preserve"> </v>
          </cell>
          <cell r="DG34" t="str">
            <v xml:space="preserve"> </v>
          </cell>
          <cell r="DH34" t="str">
            <v>3. IAMIndependent Aftkt1009043</v>
          </cell>
          <cell r="DI34">
            <v>0</v>
          </cell>
          <cell r="DJ34">
            <v>0</v>
          </cell>
          <cell r="DL34">
            <v>0</v>
          </cell>
          <cell r="DM34">
            <v>0</v>
          </cell>
          <cell r="DN34">
            <v>0</v>
          </cell>
          <cell r="DP34">
            <v>0</v>
          </cell>
          <cell r="DQ34">
            <v>0</v>
          </cell>
          <cell r="DR34">
            <v>0</v>
          </cell>
          <cell r="DT34">
            <v>0</v>
          </cell>
          <cell r="DU34">
            <v>0</v>
          </cell>
          <cell r="DV34">
            <v>0</v>
          </cell>
          <cell r="DX34">
            <v>0</v>
          </cell>
          <cell r="DY34">
            <v>0</v>
          </cell>
          <cell r="DZ34">
            <v>0</v>
          </cell>
          <cell r="EB34">
            <v>0</v>
          </cell>
          <cell r="EC34">
            <v>0</v>
          </cell>
          <cell r="ED34">
            <v>0</v>
          </cell>
          <cell r="EF34">
            <v>0</v>
          </cell>
          <cell r="EG34">
            <v>0</v>
          </cell>
          <cell r="EH34">
            <v>0</v>
          </cell>
          <cell r="EJ34">
            <v>0</v>
          </cell>
          <cell r="EK34">
            <v>0</v>
          </cell>
          <cell r="EL34">
            <v>0</v>
          </cell>
          <cell r="EN34">
            <v>0</v>
          </cell>
          <cell r="EO34">
            <v>0</v>
          </cell>
          <cell r="EP34">
            <v>0</v>
          </cell>
          <cell r="ER34">
            <v>0</v>
          </cell>
          <cell r="ES34">
            <v>0</v>
          </cell>
          <cell r="ET34">
            <v>0</v>
          </cell>
          <cell r="EV34">
            <v>0</v>
          </cell>
          <cell r="EW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E34">
            <v>0</v>
          </cell>
          <cell r="FF34">
            <v>0</v>
          </cell>
          <cell r="FI34">
            <v>0</v>
          </cell>
          <cell r="FJ34">
            <v>0</v>
          </cell>
          <cell r="FK34">
            <v>0</v>
          </cell>
          <cell r="FM34">
            <v>0</v>
          </cell>
          <cell r="FN34">
            <v>0</v>
          </cell>
          <cell r="FO34">
            <v>0</v>
          </cell>
          <cell r="FQ34">
            <v>0</v>
          </cell>
          <cell r="FR34">
            <v>0</v>
          </cell>
          <cell r="FS34">
            <v>0</v>
          </cell>
          <cell r="FU34">
            <v>0</v>
          </cell>
          <cell r="FV34">
            <v>0</v>
          </cell>
          <cell r="FW34">
            <v>0</v>
          </cell>
          <cell r="FY34">
            <v>0</v>
          </cell>
          <cell r="FZ34">
            <v>0</v>
          </cell>
          <cell r="GA34">
            <v>0</v>
          </cell>
          <cell r="GC34">
            <v>0</v>
          </cell>
          <cell r="GD34">
            <v>0</v>
          </cell>
          <cell r="GE34">
            <v>0</v>
          </cell>
          <cell r="GG34">
            <v>0</v>
          </cell>
          <cell r="GH34">
            <v>0</v>
          </cell>
          <cell r="GI34">
            <v>0</v>
          </cell>
          <cell r="GK34">
            <v>0</v>
          </cell>
          <cell r="GL34">
            <v>0</v>
          </cell>
          <cell r="GM34">
            <v>0</v>
          </cell>
          <cell r="GO34">
            <v>0</v>
          </cell>
          <cell r="GP34">
            <v>0</v>
          </cell>
          <cell r="GQ34">
            <v>0</v>
          </cell>
          <cell r="GS34">
            <v>0</v>
          </cell>
          <cell r="GT34">
            <v>0</v>
          </cell>
          <cell r="GU34">
            <v>0</v>
          </cell>
          <cell r="GW34">
            <v>0</v>
          </cell>
          <cell r="GX34">
            <v>0</v>
          </cell>
          <cell r="GY34">
            <v>0</v>
          </cell>
          <cell r="HA34">
            <v>0</v>
          </cell>
          <cell r="HB34">
            <v>0</v>
          </cell>
          <cell r="HC34">
            <v>0</v>
          </cell>
        </row>
        <row r="35">
          <cell r="H35" t="str">
            <v>1009044</v>
          </cell>
          <cell r="I35" t="str">
            <v>MXP</v>
          </cell>
          <cell r="J35" t="str">
            <v>RAD J-CAR 1005336 DIMEX</v>
          </cell>
          <cell r="K35" t="str">
            <v>T4</v>
          </cell>
          <cell r="L35">
            <v>0</v>
          </cell>
          <cell r="M35">
            <v>0</v>
          </cell>
          <cell r="N35">
            <v>614.79999999999995</v>
          </cell>
          <cell r="R35">
            <v>614.79999999999995</v>
          </cell>
          <cell r="V35">
            <v>614.79999999999995</v>
          </cell>
          <cell r="Z35">
            <v>614.79999999999995</v>
          </cell>
          <cell r="AD35">
            <v>614.79999999999995</v>
          </cell>
          <cell r="AH35">
            <v>614.79999999999995</v>
          </cell>
          <cell r="AL35">
            <v>614.79999999999995</v>
          </cell>
          <cell r="AP35">
            <v>614.79999999999995</v>
          </cell>
          <cell r="AT35">
            <v>614.79999999999995</v>
          </cell>
          <cell r="AX35">
            <v>614.79999999999995</v>
          </cell>
          <cell r="BB35">
            <v>614.79999999999995</v>
          </cell>
          <cell r="BF35">
            <v>614.79999999999995</v>
          </cell>
          <cell r="BJ35">
            <v>614.79999999999995</v>
          </cell>
          <cell r="BK35">
            <v>0</v>
          </cell>
          <cell r="BL35" t="str">
            <v xml:space="preserve"> </v>
          </cell>
          <cell r="BM35" t="str">
            <v xml:space="preserve"> </v>
          </cell>
          <cell r="BN35" t="str">
            <v xml:space="preserve"> </v>
          </cell>
          <cell r="BO35" t="str">
            <v xml:space="preserve"> </v>
          </cell>
          <cell r="BP35" t="str">
            <v xml:space="preserve"> </v>
          </cell>
          <cell r="BQ35" t="str">
            <v xml:space="preserve"> </v>
          </cell>
          <cell r="BR35" t="str">
            <v xml:space="preserve"> </v>
          </cell>
          <cell r="BS35" t="str">
            <v xml:space="preserve"> </v>
          </cell>
          <cell r="BT35" t="str">
            <v xml:space="preserve"> </v>
          </cell>
          <cell r="BU35" t="str">
            <v xml:space="preserve"> </v>
          </cell>
          <cell r="BV35" t="str">
            <v xml:space="preserve"> </v>
          </cell>
          <cell r="BW35" t="str">
            <v xml:space="preserve"> </v>
          </cell>
          <cell r="BX35" t="str">
            <v xml:space="preserve"> </v>
          </cell>
          <cell r="BY35" t="str">
            <v xml:space="preserve"> </v>
          </cell>
          <cell r="BZ35" t="str">
            <v xml:space="preserve"> </v>
          </cell>
          <cell r="CA35" t="str">
            <v xml:space="preserve"> </v>
          </cell>
          <cell r="CB35" t="str">
            <v xml:space="preserve"> </v>
          </cell>
          <cell r="CC35" t="str">
            <v xml:space="preserve"> </v>
          </cell>
          <cell r="CD35" t="str">
            <v xml:space="preserve"> </v>
          </cell>
          <cell r="CE35" t="str">
            <v xml:space="preserve"> </v>
          </cell>
          <cell r="CF35" t="str">
            <v xml:space="preserve"> </v>
          </cell>
          <cell r="CG35" t="str">
            <v xml:space="preserve"> </v>
          </cell>
          <cell r="CH35" t="str">
            <v xml:space="preserve"> </v>
          </cell>
          <cell r="CI35" t="str">
            <v xml:space="preserve"> </v>
          </cell>
          <cell r="CJ35" t="str">
            <v xml:space="preserve"> </v>
          </cell>
          <cell r="CK35" t="str">
            <v xml:space="preserve"> </v>
          </cell>
          <cell r="CL35" t="str">
            <v xml:space="preserve"> </v>
          </cell>
          <cell r="CM35" t="str">
            <v xml:space="preserve"> </v>
          </cell>
          <cell r="CN35" t="str">
            <v xml:space="preserve"> </v>
          </cell>
          <cell r="CO35" t="str">
            <v xml:space="preserve"> </v>
          </cell>
          <cell r="CP35" t="str">
            <v xml:space="preserve"> </v>
          </cell>
          <cell r="CQ35" t="str">
            <v xml:space="preserve"> </v>
          </cell>
          <cell r="CR35" t="str">
            <v xml:space="preserve"> </v>
          </cell>
          <cell r="CS35" t="str">
            <v xml:space="preserve"> </v>
          </cell>
          <cell r="CT35" t="str">
            <v xml:space="preserve"> </v>
          </cell>
          <cell r="CU35" t="str">
            <v xml:space="preserve"> </v>
          </cell>
          <cell r="CV35" t="str">
            <v xml:space="preserve"> </v>
          </cell>
          <cell r="CW35" t="str">
            <v xml:space="preserve"> </v>
          </cell>
          <cell r="CX35" t="str">
            <v xml:space="preserve"> </v>
          </cell>
          <cell r="CY35" t="str">
            <v xml:space="preserve"> </v>
          </cell>
          <cell r="CZ35" t="str">
            <v xml:space="preserve"> </v>
          </cell>
          <cell r="DA35" t="str">
            <v xml:space="preserve"> </v>
          </cell>
          <cell r="DB35" t="str">
            <v xml:space="preserve"> </v>
          </cell>
          <cell r="DC35" t="str">
            <v xml:space="preserve"> </v>
          </cell>
          <cell r="DD35" t="str">
            <v xml:space="preserve"> </v>
          </cell>
          <cell r="DE35" t="str">
            <v xml:space="preserve"> </v>
          </cell>
          <cell r="DF35" t="str">
            <v xml:space="preserve"> </v>
          </cell>
          <cell r="DG35" t="str">
            <v xml:space="preserve"> </v>
          </cell>
          <cell r="DH35" t="str">
            <v>3. IAMIndependent Aftkt1009044</v>
          </cell>
          <cell r="DI35">
            <v>0</v>
          </cell>
          <cell r="DJ35">
            <v>0</v>
          </cell>
          <cell r="DL35">
            <v>0</v>
          </cell>
          <cell r="DM35">
            <v>0</v>
          </cell>
          <cell r="DN35">
            <v>0</v>
          </cell>
          <cell r="DP35">
            <v>0</v>
          </cell>
          <cell r="DQ35">
            <v>0</v>
          </cell>
          <cell r="DR35">
            <v>0</v>
          </cell>
          <cell r="DT35">
            <v>0</v>
          </cell>
          <cell r="DU35">
            <v>0</v>
          </cell>
          <cell r="DV35">
            <v>0</v>
          </cell>
          <cell r="DX35">
            <v>0</v>
          </cell>
          <cell r="DY35">
            <v>0</v>
          </cell>
          <cell r="DZ35">
            <v>0</v>
          </cell>
          <cell r="EB35">
            <v>0</v>
          </cell>
          <cell r="EC35">
            <v>0</v>
          </cell>
          <cell r="ED35">
            <v>0</v>
          </cell>
          <cell r="EF35">
            <v>0</v>
          </cell>
          <cell r="EG35">
            <v>0</v>
          </cell>
          <cell r="EH35">
            <v>0</v>
          </cell>
          <cell r="EJ35">
            <v>0</v>
          </cell>
          <cell r="EK35">
            <v>0</v>
          </cell>
          <cell r="EL35">
            <v>0</v>
          </cell>
          <cell r="EN35">
            <v>0</v>
          </cell>
          <cell r="EO35">
            <v>0</v>
          </cell>
          <cell r="EP35">
            <v>0</v>
          </cell>
          <cell r="ER35">
            <v>0</v>
          </cell>
          <cell r="ES35">
            <v>0</v>
          </cell>
          <cell r="ET35">
            <v>0</v>
          </cell>
          <cell r="EV35">
            <v>0</v>
          </cell>
          <cell r="EW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E35">
            <v>0</v>
          </cell>
          <cell r="FF35">
            <v>0</v>
          </cell>
          <cell r="FI35">
            <v>0</v>
          </cell>
          <cell r="FJ35">
            <v>0</v>
          </cell>
          <cell r="FK35">
            <v>0</v>
          </cell>
          <cell r="FM35">
            <v>0</v>
          </cell>
          <cell r="FN35">
            <v>0</v>
          </cell>
          <cell r="FO35">
            <v>0</v>
          </cell>
          <cell r="FQ35">
            <v>0</v>
          </cell>
          <cell r="FR35">
            <v>0</v>
          </cell>
          <cell r="FS35">
            <v>0</v>
          </cell>
          <cell r="FU35">
            <v>0</v>
          </cell>
          <cell r="FV35">
            <v>0</v>
          </cell>
          <cell r="FW35">
            <v>0</v>
          </cell>
          <cell r="FY35">
            <v>0</v>
          </cell>
          <cell r="FZ35">
            <v>0</v>
          </cell>
          <cell r="GA35">
            <v>0</v>
          </cell>
          <cell r="GC35">
            <v>0</v>
          </cell>
          <cell r="GD35">
            <v>0</v>
          </cell>
          <cell r="GE35">
            <v>0</v>
          </cell>
          <cell r="GG35">
            <v>0</v>
          </cell>
          <cell r="GH35">
            <v>0</v>
          </cell>
          <cell r="GI35">
            <v>0</v>
          </cell>
          <cell r="GK35">
            <v>0</v>
          </cell>
          <cell r="GL35">
            <v>0</v>
          </cell>
          <cell r="GM35">
            <v>0</v>
          </cell>
          <cell r="GO35">
            <v>0</v>
          </cell>
          <cell r="GP35">
            <v>0</v>
          </cell>
          <cell r="GQ35">
            <v>0</v>
          </cell>
          <cell r="GS35">
            <v>0</v>
          </cell>
          <cell r="GT35">
            <v>0</v>
          </cell>
          <cell r="GU35">
            <v>0</v>
          </cell>
          <cell r="GW35">
            <v>0</v>
          </cell>
          <cell r="GX35">
            <v>0</v>
          </cell>
          <cell r="GY35">
            <v>0</v>
          </cell>
          <cell r="HA35">
            <v>0</v>
          </cell>
          <cell r="HB35">
            <v>0</v>
          </cell>
          <cell r="HC35">
            <v>0</v>
          </cell>
        </row>
        <row r="36">
          <cell r="H36" t="str">
            <v>1009045</v>
          </cell>
          <cell r="I36" t="str">
            <v>MXP</v>
          </cell>
          <cell r="J36" t="str">
            <v>RAD J-CAR 1005337 DIMEX</v>
          </cell>
          <cell r="K36" t="str">
            <v>T4</v>
          </cell>
          <cell r="L36">
            <v>17.384000000000004</v>
          </cell>
          <cell r="M36">
            <v>17384.000000000004</v>
          </cell>
          <cell r="N36">
            <v>738.82</v>
          </cell>
          <cell r="R36">
            <v>738.82</v>
          </cell>
          <cell r="V36">
            <v>738.82</v>
          </cell>
          <cell r="Z36">
            <v>738.82</v>
          </cell>
          <cell r="AD36">
            <v>738.82</v>
          </cell>
          <cell r="AH36">
            <v>738.82</v>
          </cell>
          <cell r="AL36">
            <v>738.82</v>
          </cell>
          <cell r="AP36">
            <v>738.82</v>
          </cell>
          <cell r="AT36">
            <v>738.82</v>
          </cell>
          <cell r="AX36">
            <v>738.82</v>
          </cell>
          <cell r="BB36">
            <v>738.82</v>
          </cell>
          <cell r="BF36">
            <v>738.82</v>
          </cell>
          <cell r="BJ36">
            <v>738.82</v>
          </cell>
          <cell r="BK36">
            <v>0</v>
          </cell>
          <cell r="BL36" t="str">
            <v xml:space="preserve"> </v>
          </cell>
          <cell r="BM36" t="str">
            <v xml:space="preserve"> </v>
          </cell>
          <cell r="BN36" t="str">
            <v xml:space="preserve"> </v>
          </cell>
          <cell r="BO36" t="str">
            <v xml:space="preserve"> </v>
          </cell>
          <cell r="BP36" t="str">
            <v xml:space="preserve"> </v>
          </cell>
          <cell r="BQ36" t="str">
            <v xml:space="preserve"> </v>
          </cell>
          <cell r="BR36" t="str">
            <v xml:space="preserve"> </v>
          </cell>
          <cell r="BS36" t="str">
            <v xml:space="preserve"> </v>
          </cell>
          <cell r="BT36" t="str">
            <v xml:space="preserve"> </v>
          </cell>
          <cell r="BU36" t="str">
            <v xml:space="preserve"> </v>
          </cell>
          <cell r="BV36" t="str">
            <v xml:space="preserve"> </v>
          </cell>
          <cell r="BW36" t="str">
            <v xml:space="preserve"> </v>
          </cell>
          <cell r="BX36" t="str">
            <v xml:space="preserve"> </v>
          </cell>
          <cell r="BY36" t="str">
            <v xml:space="preserve"> </v>
          </cell>
          <cell r="BZ36" t="str">
            <v xml:space="preserve"> </v>
          </cell>
          <cell r="CA36" t="str">
            <v xml:space="preserve"> </v>
          </cell>
          <cell r="CB36" t="str">
            <v xml:space="preserve"> </v>
          </cell>
          <cell r="CC36" t="str">
            <v xml:space="preserve"> </v>
          </cell>
          <cell r="CD36" t="str">
            <v xml:space="preserve"> </v>
          </cell>
          <cell r="CE36" t="str">
            <v xml:space="preserve"> </v>
          </cell>
          <cell r="CF36" t="str">
            <v xml:space="preserve"> </v>
          </cell>
          <cell r="CG36" t="str">
            <v xml:space="preserve"> </v>
          </cell>
          <cell r="CH36" t="str">
            <v xml:space="preserve"> </v>
          </cell>
          <cell r="CI36" t="str">
            <v xml:space="preserve"> </v>
          </cell>
          <cell r="CJ36" t="str">
            <v xml:space="preserve"> </v>
          </cell>
          <cell r="CK36" t="str">
            <v xml:space="preserve"> </v>
          </cell>
          <cell r="CL36" t="str">
            <v xml:space="preserve"> </v>
          </cell>
          <cell r="CM36" t="str">
            <v xml:space="preserve"> </v>
          </cell>
          <cell r="CN36" t="str">
            <v xml:space="preserve"> </v>
          </cell>
          <cell r="CO36" t="str">
            <v xml:space="preserve"> </v>
          </cell>
          <cell r="CP36" t="str">
            <v xml:space="preserve"> </v>
          </cell>
          <cell r="CQ36" t="str">
            <v xml:space="preserve"> </v>
          </cell>
          <cell r="CR36" t="str">
            <v xml:space="preserve"> </v>
          </cell>
          <cell r="CS36" t="str">
            <v xml:space="preserve"> </v>
          </cell>
          <cell r="CT36" t="str">
            <v xml:space="preserve"> </v>
          </cell>
          <cell r="CU36" t="str">
            <v xml:space="preserve"> </v>
          </cell>
          <cell r="CV36" t="str">
            <v xml:space="preserve"> </v>
          </cell>
          <cell r="CW36" t="str">
            <v xml:space="preserve"> </v>
          </cell>
          <cell r="CX36" t="str">
            <v xml:space="preserve"> </v>
          </cell>
          <cell r="CY36" t="str">
            <v xml:space="preserve"> </v>
          </cell>
          <cell r="CZ36" t="str">
            <v xml:space="preserve"> </v>
          </cell>
          <cell r="DA36" t="str">
            <v xml:space="preserve"> </v>
          </cell>
          <cell r="DB36" t="str">
            <v xml:space="preserve"> </v>
          </cell>
          <cell r="DC36" t="str">
            <v xml:space="preserve"> </v>
          </cell>
          <cell r="DD36" t="str">
            <v xml:space="preserve"> </v>
          </cell>
          <cell r="DE36" t="str">
            <v xml:space="preserve"> </v>
          </cell>
          <cell r="DF36" t="str">
            <v xml:space="preserve"> </v>
          </cell>
          <cell r="DG36" t="str">
            <v xml:space="preserve"> </v>
          </cell>
          <cell r="DH36" t="str">
            <v>3. IAMIndependent Aftkt1009045</v>
          </cell>
          <cell r="DI36">
            <v>0</v>
          </cell>
          <cell r="DJ36">
            <v>0</v>
          </cell>
          <cell r="DL36">
            <v>0</v>
          </cell>
          <cell r="DM36">
            <v>0</v>
          </cell>
          <cell r="DN36">
            <v>0</v>
          </cell>
          <cell r="DP36">
            <v>0</v>
          </cell>
          <cell r="DQ36">
            <v>0</v>
          </cell>
          <cell r="DR36">
            <v>0</v>
          </cell>
          <cell r="DT36">
            <v>0</v>
          </cell>
          <cell r="DU36">
            <v>0</v>
          </cell>
          <cell r="DV36">
            <v>0</v>
          </cell>
          <cell r="DX36">
            <v>0</v>
          </cell>
          <cell r="DY36">
            <v>0</v>
          </cell>
          <cell r="DZ36">
            <v>0</v>
          </cell>
          <cell r="EB36">
            <v>0</v>
          </cell>
          <cell r="EC36">
            <v>0</v>
          </cell>
          <cell r="ED36">
            <v>0</v>
          </cell>
          <cell r="EF36">
            <v>0</v>
          </cell>
          <cell r="EG36">
            <v>0</v>
          </cell>
          <cell r="EH36">
            <v>0</v>
          </cell>
          <cell r="EJ36">
            <v>0</v>
          </cell>
          <cell r="EK36">
            <v>0</v>
          </cell>
          <cell r="EL36">
            <v>0</v>
          </cell>
          <cell r="EN36">
            <v>0</v>
          </cell>
          <cell r="EO36">
            <v>0</v>
          </cell>
          <cell r="EP36">
            <v>0</v>
          </cell>
          <cell r="ER36">
            <v>0</v>
          </cell>
          <cell r="ES36">
            <v>0</v>
          </cell>
          <cell r="ET36">
            <v>0</v>
          </cell>
          <cell r="EV36">
            <v>0</v>
          </cell>
          <cell r="EW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E36">
            <v>0</v>
          </cell>
          <cell r="FF36">
            <v>0</v>
          </cell>
          <cell r="FI36">
            <v>0</v>
          </cell>
          <cell r="FJ36">
            <v>0</v>
          </cell>
          <cell r="FK36">
            <v>0</v>
          </cell>
          <cell r="FM36">
            <v>0</v>
          </cell>
          <cell r="FN36">
            <v>0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U36">
            <v>0</v>
          </cell>
          <cell r="FV36">
            <v>0</v>
          </cell>
          <cell r="FW36">
            <v>0</v>
          </cell>
          <cell r="FY36">
            <v>0</v>
          </cell>
          <cell r="FZ36">
            <v>0</v>
          </cell>
          <cell r="GA36">
            <v>0</v>
          </cell>
          <cell r="GC36">
            <v>0</v>
          </cell>
          <cell r="GD36">
            <v>0</v>
          </cell>
          <cell r="GE36">
            <v>0</v>
          </cell>
          <cell r="GG36">
            <v>0</v>
          </cell>
          <cell r="GH36">
            <v>0</v>
          </cell>
          <cell r="GI36">
            <v>0</v>
          </cell>
          <cell r="GK36">
            <v>0</v>
          </cell>
          <cell r="GL36">
            <v>0</v>
          </cell>
          <cell r="GM36">
            <v>0</v>
          </cell>
          <cell r="GO36">
            <v>0</v>
          </cell>
          <cell r="GP36">
            <v>0</v>
          </cell>
          <cell r="GQ36">
            <v>0</v>
          </cell>
          <cell r="GS36">
            <v>0</v>
          </cell>
          <cell r="GT36">
            <v>0</v>
          </cell>
          <cell r="GU36">
            <v>0</v>
          </cell>
          <cell r="GW36">
            <v>0</v>
          </cell>
          <cell r="GX36">
            <v>0</v>
          </cell>
          <cell r="GY36">
            <v>0</v>
          </cell>
          <cell r="HA36">
            <v>0</v>
          </cell>
          <cell r="HB36">
            <v>0</v>
          </cell>
          <cell r="HC36">
            <v>0</v>
          </cell>
        </row>
        <row r="37">
          <cell r="H37" t="str">
            <v>1009047</v>
          </cell>
          <cell r="I37" t="str">
            <v>MXP</v>
          </cell>
          <cell r="J37" t="str">
            <v>RAD D-21 1005361 DIMEX</v>
          </cell>
          <cell r="K37" t="str">
            <v>T4</v>
          </cell>
          <cell r="L37">
            <v>66.462000000000003</v>
          </cell>
          <cell r="M37">
            <v>66462</v>
          </cell>
          <cell r="N37">
            <v>699.6</v>
          </cell>
          <cell r="R37">
            <v>699.6</v>
          </cell>
          <cell r="V37">
            <v>699.6</v>
          </cell>
          <cell r="Z37">
            <v>699.6</v>
          </cell>
          <cell r="AD37">
            <v>699.6</v>
          </cell>
          <cell r="AH37">
            <v>699.6</v>
          </cell>
          <cell r="AL37">
            <v>699.6</v>
          </cell>
          <cell r="AP37">
            <v>699.6</v>
          </cell>
          <cell r="AT37">
            <v>699.6</v>
          </cell>
          <cell r="AX37">
            <v>699.6</v>
          </cell>
          <cell r="BB37">
            <v>699.6</v>
          </cell>
          <cell r="BF37">
            <v>699.6</v>
          </cell>
          <cell r="BJ37">
            <v>699.6</v>
          </cell>
          <cell r="BK37">
            <v>0</v>
          </cell>
          <cell r="BL37" t="str">
            <v xml:space="preserve"> </v>
          </cell>
          <cell r="BM37" t="str">
            <v xml:space="preserve"> </v>
          </cell>
          <cell r="BN37" t="str">
            <v xml:space="preserve"> </v>
          </cell>
          <cell r="BO37" t="str">
            <v xml:space="preserve"> </v>
          </cell>
          <cell r="BP37" t="str">
            <v xml:space="preserve"> </v>
          </cell>
          <cell r="BQ37" t="str">
            <v xml:space="preserve"> </v>
          </cell>
          <cell r="BR37" t="str">
            <v xml:space="preserve"> </v>
          </cell>
          <cell r="BS37" t="str">
            <v xml:space="preserve"> </v>
          </cell>
          <cell r="BT37" t="str">
            <v xml:space="preserve"> </v>
          </cell>
          <cell r="BU37" t="str">
            <v xml:space="preserve"> </v>
          </cell>
          <cell r="BV37" t="str">
            <v xml:space="preserve"> </v>
          </cell>
          <cell r="BW37" t="str">
            <v xml:space="preserve"> </v>
          </cell>
          <cell r="BX37" t="str">
            <v xml:space="preserve"> </v>
          </cell>
          <cell r="BY37" t="str">
            <v xml:space="preserve"> </v>
          </cell>
          <cell r="BZ37" t="str">
            <v xml:space="preserve"> </v>
          </cell>
          <cell r="CA37" t="str">
            <v xml:space="preserve"> </v>
          </cell>
          <cell r="CB37" t="str">
            <v xml:space="preserve"> </v>
          </cell>
          <cell r="CC37" t="str">
            <v xml:space="preserve"> </v>
          </cell>
          <cell r="CD37" t="str">
            <v xml:space="preserve"> </v>
          </cell>
          <cell r="CE37" t="str">
            <v xml:space="preserve"> </v>
          </cell>
          <cell r="CF37" t="str">
            <v xml:space="preserve"> </v>
          </cell>
          <cell r="CG37" t="str">
            <v xml:space="preserve"> </v>
          </cell>
          <cell r="CH37" t="str">
            <v xml:space="preserve"> </v>
          </cell>
          <cell r="CI37" t="str">
            <v xml:space="preserve"> </v>
          </cell>
          <cell r="CJ37" t="str">
            <v xml:space="preserve"> </v>
          </cell>
          <cell r="CK37" t="str">
            <v xml:space="preserve"> </v>
          </cell>
          <cell r="CL37" t="str">
            <v xml:space="preserve"> </v>
          </cell>
          <cell r="CM37" t="str">
            <v xml:space="preserve"> </v>
          </cell>
          <cell r="CN37" t="str">
            <v xml:space="preserve"> </v>
          </cell>
          <cell r="CO37" t="str">
            <v xml:space="preserve"> </v>
          </cell>
          <cell r="CP37" t="str">
            <v xml:space="preserve"> </v>
          </cell>
          <cell r="CQ37" t="str">
            <v xml:space="preserve"> </v>
          </cell>
          <cell r="CR37" t="str">
            <v xml:space="preserve"> </v>
          </cell>
          <cell r="CS37" t="str">
            <v xml:space="preserve"> </v>
          </cell>
          <cell r="CT37" t="str">
            <v xml:space="preserve"> </v>
          </cell>
          <cell r="CU37" t="str">
            <v xml:space="preserve"> </v>
          </cell>
          <cell r="CV37" t="str">
            <v xml:space="preserve"> </v>
          </cell>
          <cell r="CW37" t="str">
            <v xml:space="preserve"> </v>
          </cell>
          <cell r="CX37" t="str">
            <v xml:space="preserve"> </v>
          </cell>
          <cell r="CY37" t="str">
            <v xml:space="preserve"> </v>
          </cell>
          <cell r="CZ37" t="str">
            <v xml:space="preserve"> </v>
          </cell>
          <cell r="DA37" t="str">
            <v xml:space="preserve"> </v>
          </cell>
          <cell r="DB37" t="str">
            <v xml:space="preserve"> </v>
          </cell>
          <cell r="DC37" t="str">
            <v xml:space="preserve"> </v>
          </cell>
          <cell r="DD37" t="str">
            <v xml:space="preserve"> </v>
          </cell>
          <cell r="DE37" t="str">
            <v xml:space="preserve"> </v>
          </cell>
          <cell r="DF37" t="str">
            <v xml:space="preserve"> </v>
          </cell>
          <cell r="DG37" t="str">
            <v xml:space="preserve"> </v>
          </cell>
          <cell r="DH37" t="str">
            <v>3. IAMIndependent Aftkt1009047</v>
          </cell>
          <cell r="DI37">
            <v>0</v>
          </cell>
          <cell r="DJ37">
            <v>0</v>
          </cell>
          <cell r="DL37">
            <v>0</v>
          </cell>
          <cell r="DM37">
            <v>0</v>
          </cell>
          <cell r="DN37">
            <v>0</v>
          </cell>
          <cell r="DP37">
            <v>0</v>
          </cell>
          <cell r="DQ37">
            <v>0</v>
          </cell>
          <cell r="DR37">
            <v>0</v>
          </cell>
          <cell r="DT37">
            <v>0</v>
          </cell>
          <cell r="DU37">
            <v>0</v>
          </cell>
          <cell r="DV37">
            <v>0</v>
          </cell>
          <cell r="DX37">
            <v>0</v>
          </cell>
          <cell r="DY37">
            <v>0</v>
          </cell>
          <cell r="DZ37">
            <v>0</v>
          </cell>
          <cell r="EB37">
            <v>0</v>
          </cell>
          <cell r="EC37">
            <v>0</v>
          </cell>
          <cell r="ED37">
            <v>0</v>
          </cell>
          <cell r="EF37">
            <v>0</v>
          </cell>
          <cell r="EG37">
            <v>0</v>
          </cell>
          <cell r="EH37">
            <v>0</v>
          </cell>
          <cell r="EJ37">
            <v>0</v>
          </cell>
          <cell r="EK37">
            <v>0</v>
          </cell>
          <cell r="EL37">
            <v>0</v>
          </cell>
          <cell r="EN37">
            <v>0</v>
          </cell>
          <cell r="EO37">
            <v>0</v>
          </cell>
          <cell r="EP37">
            <v>0</v>
          </cell>
          <cell r="ER37">
            <v>0</v>
          </cell>
          <cell r="ES37">
            <v>0</v>
          </cell>
          <cell r="ET37">
            <v>0</v>
          </cell>
          <cell r="EV37">
            <v>0</v>
          </cell>
          <cell r="EW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E37">
            <v>0</v>
          </cell>
          <cell r="FF37">
            <v>0</v>
          </cell>
          <cell r="FI37">
            <v>0</v>
          </cell>
          <cell r="FJ37">
            <v>0</v>
          </cell>
          <cell r="FK37">
            <v>0</v>
          </cell>
          <cell r="FM37">
            <v>0</v>
          </cell>
          <cell r="FN37">
            <v>0</v>
          </cell>
          <cell r="FO37">
            <v>0</v>
          </cell>
          <cell r="FQ37">
            <v>0</v>
          </cell>
          <cell r="FR37">
            <v>0</v>
          </cell>
          <cell r="FS37">
            <v>0</v>
          </cell>
          <cell r="FU37">
            <v>0</v>
          </cell>
          <cell r="FV37">
            <v>0</v>
          </cell>
          <cell r="FW37">
            <v>0</v>
          </cell>
          <cell r="FY37">
            <v>0</v>
          </cell>
          <cell r="FZ37">
            <v>0</v>
          </cell>
          <cell r="GA37">
            <v>0</v>
          </cell>
          <cell r="GC37">
            <v>0</v>
          </cell>
          <cell r="GD37">
            <v>0</v>
          </cell>
          <cell r="GE37">
            <v>0</v>
          </cell>
          <cell r="GG37">
            <v>0</v>
          </cell>
          <cell r="GH37">
            <v>0</v>
          </cell>
          <cell r="GI37">
            <v>0</v>
          </cell>
          <cell r="GK37">
            <v>0</v>
          </cell>
          <cell r="GL37">
            <v>0</v>
          </cell>
          <cell r="GM37">
            <v>0</v>
          </cell>
          <cell r="GO37">
            <v>0</v>
          </cell>
          <cell r="GP37">
            <v>0</v>
          </cell>
          <cell r="GQ37">
            <v>0</v>
          </cell>
          <cell r="GS37">
            <v>0</v>
          </cell>
          <cell r="GT37">
            <v>0</v>
          </cell>
          <cell r="GU37">
            <v>0</v>
          </cell>
          <cell r="GW37">
            <v>0</v>
          </cell>
          <cell r="GX37">
            <v>0</v>
          </cell>
          <cell r="GY37">
            <v>0</v>
          </cell>
          <cell r="HA37">
            <v>0</v>
          </cell>
          <cell r="HB37">
            <v>0</v>
          </cell>
          <cell r="HC37">
            <v>0</v>
          </cell>
        </row>
        <row r="38">
          <cell r="H38" t="str">
            <v>1009048</v>
          </cell>
          <cell r="I38" t="str">
            <v>MXP</v>
          </cell>
          <cell r="J38" t="str">
            <v>RAD D-21 1005362 DIMEX</v>
          </cell>
          <cell r="K38" t="str">
            <v>T4</v>
          </cell>
          <cell r="L38">
            <v>6.3059607843137258</v>
          </cell>
          <cell r="M38">
            <v>6305.9607843137255</v>
          </cell>
          <cell r="N38">
            <v>784.4</v>
          </cell>
          <cell r="R38">
            <v>784.4</v>
          </cell>
          <cell r="V38">
            <v>784.4</v>
          </cell>
          <cell r="Z38">
            <v>784.4</v>
          </cell>
          <cell r="AD38">
            <v>784.4</v>
          </cell>
          <cell r="AH38">
            <v>784.4</v>
          </cell>
          <cell r="AL38">
            <v>784.4</v>
          </cell>
          <cell r="AP38">
            <v>784.4</v>
          </cell>
          <cell r="AT38">
            <v>784.4</v>
          </cell>
          <cell r="AX38">
            <v>784.4</v>
          </cell>
          <cell r="BB38">
            <v>784.4</v>
          </cell>
          <cell r="BF38">
            <v>784.4</v>
          </cell>
          <cell r="BJ38">
            <v>784.4</v>
          </cell>
          <cell r="BK38">
            <v>0</v>
          </cell>
          <cell r="BL38" t="str">
            <v xml:space="preserve"> </v>
          </cell>
          <cell r="BM38" t="str">
            <v xml:space="preserve"> </v>
          </cell>
          <cell r="BN38" t="str">
            <v xml:space="preserve"> </v>
          </cell>
          <cell r="BO38" t="str">
            <v xml:space="preserve"> </v>
          </cell>
          <cell r="BP38" t="str">
            <v xml:space="preserve"> </v>
          </cell>
          <cell r="BQ38" t="str">
            <v xml:space="preserve"> </v>
          </cell>
          <cell r="BR38" t="str">
            <v xml:space="preserve"> </v>
          </cell>
          <cell r="BS38" t="str">
            <v xml:space="preserve"> </v>
          </cell>
          <cell r="BT38" t="str">
            <v xml:space="preserve"> </v>
          </cell>
          <cell r="BU38" t="str">
            <v xml:space="preserve"> </v>
          </cell>
          <cell r="BV38" t="str">
            <v xml:space="preserve"> </v>
          </cell>
          <cell r="BW38" t="str">
            <v xml:space="preserve"> </v>
          </cell>
          <cell r="BX38" t="str">
            <v xml:space="preserve"> </v>
          </cell>
          <cell r="BY38" t="str">
            <v xml:space="preserve"> </v>
          </cell>
          <cell r="BZ38" t="str">
            <v xml:space="preserve"> </v>
          </cell>
          <cell r="CA38" t="str">
            <v xml:space="preserve"> </v>
          </cell>
          <cell r="CB38" t="str">
            <v xml:space="preserve"> </v>
          </cell>
          <cell r="CC38" t="str">
            <v xml:space="preserve"> </v>
          </cell>
          <cell r="CD38" t="str">
            <v xml:space="preserve"> </v>
          </cell>
          <cell r="CE38" t="str">
            <v xml:space="preserve"> </v>
          </cell>
          <cell r="CF38" t="str">
            <v xml:space="preserve"> </v>
          </cell>
          <cell r="CG38" t="str">
            <v xml:space="preserve"> </v>
          </cell>
          <cell r="CH38" t="str">
            <v xml:space="preserve"> </v>
          </cell>
          <cell r="CI38" t="str">
            <v xml:space="preserve"> </v>
          </cell>
          <cell r="CJ38" t="str">
            <v xml:space="preserve"> </v>
          </cell>
          <cell r="CK38" t="str">
            <v xml:space="preserve"> </v>
          </cell>
          <cell r="CL38" t="str">
            <v xml:space="preserve"> </v>
          </cell>
          <cell r="CM38" t="str">
            <v xml:space="preserve"> </v>
          </cell>
          <cell r="CN38" t="str">
            <v xml:space="preserve"> </v>
          </cell>
          <cell r="CO38" t="str">
            <v xml:space="preserve"> </v>
          </cell>
          <cell r="CP38" t="str">
            <v xml:space="preserve"> </v>
          </cell>
          <cell r="CQ38" t="str">
            <v xml:space="preserve"> </v>
          </cell>
          <cell r="CR38" t="str">
            <v xml:space="preserve"> </v>
          </cell>
          <cell r="CS38" t="str">
            <v xml:space="preserve"> </v>
          </cell>
          <cell r="CT38" t="str">
            <v xml:space="preserve"> </v>
          </cell>
          <cell r="CU38" t="str">
            <v xml:space="preserve"> </v>
          </cell>
          <cell r="CV38" t="str">
            <v xml:space="preserve"> </v>
          </cell>
          <cell r="CW38" t="str">
            <v xml:space="preserve"> </v>
          </cell>
          <cell r="CX38" t="str">
            <v xml:space="preserve"> </v>
          </cell>
          <cell r="CY38" t="str">
            <v xml:space="preserve"> </v>
          </cell>
          <cell r="CZ38" t="str">
            <v xml:space="preserve"> </v>
          </cell>
          <cell r="DA38" t="str">
            <v xml:space="preserve"> </v>
          </cell>
          <cell r="DB38" t="str">
            <v xml:space="preserve"> </v>
          </cell>
          <cell r="DC38" t="str">
            <v xml:space="preserve"> </v>
          </cell>
          <cell r="DD38" t="str">
            <v xml:space="preserve"> </v>
          </cell>
          <cell r="DE38" t="str">
            <v xml:space="preserve"> </v>
          </cell>
          <cell r="DF38" t="str">
            <v xml:space="preserve"> </v>
          </cell>
          <cell r="DG38" t="str">
            <v xml:space="preserve"> </v>
          </cell>
          <cell r="DH38" t="str">
            <v>3. IAMIndependent Aftkt1009048</v>
          </cell>
          <cell r="DI38">
            <v>0</v>
          </cell>
          <cell r="DJ38">
            <v>0</v>
          </cell>
          <cell r="DL38">
            <v>0</v>
          </cell>
          <cell r="DM38">
            <v>0</v>
          </cell>
          <cell r="DN38">
            <v>0</v>
          </cell>
          <cell r="DP38">
            <v>0</v>
          </cell>
          <cell r="DQ38">
            <v>0</v>
          </cell>
          <cell r="DR38">
            <v>0</v>
          </cell>
          <cell r="DT38">
            <v>0</v>
          </cell>
          <cell r="DU38">
            <v>0</v>
          </cell>
          <cell r="DV38">
            <v>0</v>
          </cell>
          <cell r="DX38">
            <v>0</v>
          </cell>
          <cell r="DY38">
            <v>0</v>
          </cell>
          <cell r="DZ38">
            <v>0</v>
          </cell>
          <cell r="EB38">
            <v>0</v>
          </cell>
          <cell r="EC38">
            <v>0</v>
          </cell>
          <cell r="ED38">
            <v>0</v>
          </cell>
          <cell r="EF38">
            <v>0</v>
          </cell>
          <cell r="EG38">
            <v>0</v>
          </cell>
          <cell r="EH38">
            <v>0</v>
          </cell>
          <cell r="EJ38">
            <v>0</v>
          </cell>
          <cell r="EK38">
            <v>0</v>
          </cell>
          <cell r="EL38">
            <v>0</v>
          </cell>
          <cell r="EN38">
            <v>0</v>
          </cell>
          <cell r="EO38">
            <v>0</v>
          </cell>
          <cell r="EP38">
            <v>0</v>
          </cell>
          <cell r="ER38">
            <v>0</v>
          </cell>
          <cell r="ES38">
            <v>0</v>
          </cell>
          <cell r="ET38">
            <v>0</v>
          </cell>
          <cell r="EV38">
            <v>0</v>
          </cell>
          <cell r="EW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E38">
            <v>0</v>
          </cell>
          <cell r="FF38">
            <v>0</v>
          </cell>
          <cell r="FI38">
            <v>0</v>
          </cell>
          <cell r="FJ38">
            <v>0</v>
          </cell>
          <cell r="FK38">
            <v>0</v>
          </cell>
          <cell r="FM38">
            <v>0</v>
          </cell>
          <cell r="FN38">
            <v>0</v>
          </cell>
          <cell r="FO38">
            <v>0</v>
          </cell>
          <cell r="FQ38">
            <v>0</v>
          </cell>
          <cell r="FR38">
            <v>0</v>
          </cell>
          <cell r="FS38">
            <v>0</v>
          </cell>
          <cell r="FU38">
            <v>0</v>
          </cell>
          <cell r="FV38">
            <v>0</v>
          </cell>
          <cell r="FW38">
            <v>0</v>
          </cell>
          <cell r="FY38">
            <v>0</v>
          </cell>
          <cell r="FZ38">
            <v>0</v>
          </cell>
          <cell r="GA38">
            <v>0</v>
          </cell>
          <cell r="GC38">
            <v>0</v>
          </cell>
          <cell r="GD38">
            <v>0</v>
          </cell>
          <cell r="GE38">
            <v>0</v>
          </cell>
          <cell r="GG38">
            <v>0</v>
          </cell>
          <cell r="GH38">
            <v>0</v>
          </cell>
          <cell r="GI38">
            <v>0</v>
          </cell>
          <cell r="GK38">
            <v>0</v>
          </cell>
          <cell r="GL38">
            <v>0</v>
          </cell>
          <cell r="GM38">
            <v>0</v>
          </cell>
          <cell r="GO38">
            <v>0</v>
          </cell>
          <cell r="GP38">
            <v>0</v>
          </cell>
          <cell r="GQ38">
            <v>0</v>
          </cell>
          <cell r="GS38">
            <v>0</v>
          </cell>
          <cell r="GT38">
            <v>0</v>
          </cell>
          <cell r="GU38">
            <v>0</v>
          </cell>
          <cell r="GW38">
            <v>0</v>
          </cell>
          <cell r="GX38">
            <v>0</v>
          </cell>
          <cell r="GY38">
            <v>0</v>
          </cell>
          <cell r="HA38">
            <v>0</v>
          </cell>
          <cell r="HB38">
            <v>0</v>
          </cell>
          <cell r="HC38">
            <v>0</v>
          </cell>
        </row>
        <row r="39">
          <cell r="H39" t="str">
            <v>1009053</v>
          </cell>
          <cell r="I39" t="str">
            <v>MXP</v>
          </cell>
          <cell r="J39" t="str">
            <v>RR J2 2.4L  DIMEX</v>
          </cell>
          <cell r="K39" t="str">
            <v>T3</v>
          </cell>
          <cell r="L39">
            <v>43.528588235294116</v>
          </cell>
          <cell r="M39">
            <v>43528.588235294119</v>
          </cell>
          <cell r="N39">
            <v>413.4</v>
          </cell>
          <cell r="R39">
            <v>413.4</v>
          </cell>
          <cell r="V39">
            <v>413.4</v>
          </cell>
          <cell r="Z39">
            <v>413.4</v>
          </cell>
          <cell r="AD39">
            <v>413.4</v>
          </cell>
          <cell r="AH39">
            <v>413.4</v>
          </cell>
          <cell r="AL39">
            <v>413.4</v>
          </cell>
          <cell r="AP39">
            <v>413.4</v>
          </cell>
          <cell r="AT39">
            <v>413.4</v>
          </cell>
          <cell r="AX39">
            <v>413.4</v>
          </cell>
          <cell r="BB39">
            <v>413.4</v>
          </cell>
          <cell r="BF39">
            <v>413.4</v>
          </cell>
          <cell r="BJ39">
            <v>413.4</v>
          </cell>
          <cell r="BK39">
            <v>0</v>
          </cell>
          <cell r="BL39" t="str">
            <v xml:space="preserve"> </v>
          </cell>
          <cell r="BM39" t="str">
            <v xml:space="preserve"> </v>
          </cell>
          <cell r="BN39" t="str">
            <v xml:space="preserve"> </v>
          </cell>
          <cell r="BO39" t="str">
            <v xml:space="preserve"> </v>
          </cell>
          <cell r="BP39" t="str">
            <v xml:space="preserve"> </v>
          </cell>
          <cell r="BQ39" t="str">
            <v xml:space="preserve"> </v>
          </cell>
          <cell r="BR39" t="str">
            <v xml:space="preserve"> </v>
          </cell>
          <cell r="BS39" t="str">
            <v xml:space="preserve"> </v>
          </cell>
          <cell r="BT39" t="str">
            <v xml:space="preserve"> </v>
          </cell>
          <cell r="BU39" t="str">
            <v xml:space="preserve"> </v>
          </cell>
          <cell r="BV39" t="str">
            <v xml:space="preserve"> </v>
          </cell>
          <cell r="BW39" t="str">
            <v xml:space="preserve"> </v>
          </cell>
          <cell r="BX39" t="str">
            <v xml:space="preserve"> </v>
          </cell>
          <cell r="BY39" t="str">
            <v xml:space="preserve"> </v>
          </cell>
          <cell r="BZ39" t="str">
            <v xml:space="preserve"> </v>
          </cell>
          <cell r="CA39" t="str">
            <v xml:space="preserve"> </v>
          </cell>
          <cell r="CB39" t="str">
            <v xml:space="preserve"> </v>
          </cell>
          <cell r="CC39" t="str">
            <v xml:space="preserve"> </v>
          </cell>
          <cell r="CD39" t="str">
            <v xml:space="preserve"> </v>
          </cell>
          <cell r="CE39" t="str">
            <v xml:space="preserve"> </v>
          </cell>
          <cell r="CF39" t="str">
            <v xml:space="preserve"> </v>
          </cell>
          <cell r="CG39" t="str">
            <v xml:space="preserve"> </v>
          </cell>
          <cell r="CH39" t="str">
            <v xml:space="preserve"> </v>
          </cell>
          <cell r="CI39" t="str">
            <v xml:space="preserve"> </v>
          </cell>
          <cell r="CJ39" t="str">
            <v xml:space="preserve"> </v>
          </cell>
          <cell r="CK39" t="str">
            <v xml:space="preserve"> </v>
          </cell>
          <cell r="CL39" t="str">
            <v xml:space="preserve"> </v>
          </cell>
          <cell r="CM39" t="str">
            <v xml:space="preserve"> </v>
          </cell>
          <cell r="CN39" t="str">
            <v xml:space="preserve"> </v>
          </cell>
          <cell r="CO39" t="str">
            <v xml:space="preserve"> </v>
          </cell>
          <cell r="CP39" t="str">
            <v xml:space="preserve"> </v>
          </cell>
          <cell r="CQ39" t="str">
            <v xml:space="preserve"> </v>
          </cell>
          <cell r="CR39" t="str">
            <v xml:space="preserve"> </v>
          </cell>
          <cell r="CS39" t="str">
            <v xml:space="preserve"> </v>
          </cell>
          <cell r="CT39" t="str">
            <v xml:space="preserve"> </v>
          </cell>
          <cell r="CU39" t="str">
            <v xml:space="preserve"> </v>
          </cell>
          <cell r="CV39" t="str">
            <v xml:space="preserve"> </v>
          </cell>
          <cell r="CW39" t="str">
            <v xml:space="preserve"> </v>
          </cell>
          <cell r="CX39" t="str">
            <v xml:space="preserve"> </v>
          </cell>
          <cell r="CY39" t="str">
            <v xml:space="preserve"> </v>
          </cell>
          <cell r="CZ39" t="str">
            <v xml:space="preserve"> </v>
          </cell>
          <cell r="DA39" t="str">
            <v xml:space="preserve"> </v>
          </cell>
          <cell r="DB39" t="str">
            <v xml:space="preserve"> </v>
          </cell>
          <cell r="DC39" t="str">
            <v xml:space="preserve"> </v>
          </cell>
          <cell r="DD39" t="str">
            <v xml:space="preserve"> </v>
          </cell>
          <cell r="DE39" t="str">
            <v xml:space="preserve"> </v>
          </cell>
          <cell r="DF39" t="str">
            <v xml:space="preserve"> </v>
          </cell>
          <cell r="DG39" t="str">
            <v xml:space="preserve"> </v>
          </cell>
          <cell r="DH39" t="str">
            <v>3. IAMIndependent Aftkt1009053</v>
          </cell>
          <cell r="DI39">
            <v>0</v>
          </cell>
          <cell r="DJ39">
            <v>0</v>
          </cell>
          <cell r="DL39">
            <v>0</v>
          </cell>
          <cell r="DM39">
            <v>0</v>
          </cell>
          <cell r="DN39">
            <v>0</v>
          </cell>
          <cell r="DP39">
            <v>0</v>
          </cell>
          <cell r="DQ39">
            <v>0</v>
          </cell>
          <cell r="DR39">
            <v>0</v>
          </cell>
          <cell r="DT39">
            <v>0</v>
          </cell>
          <cell r="DU39">
            <v>0</v>
          </cell>
          <cell r="DV39">
            <v>0</v>
          </cell>
          <cell r="DX39">
            <v>0</v>
          </cell>
          <cell r="DY39">
            <v>0</v>
          </cell>
          <cell r="DZ39">
            <v>0</v>
          </cell>
          <cell r="EB39">
            <v>0</v>
          </cell>
          <cell r="EC39">
            <v>0</v>
          </cell>
          <cell r="ED39">
            <v>0</v>
          </cell>
          <cell r="EF39">
            <v>0</v>
          </cell>
          <cell r="EG39">
            <v>0</v>
          </cell>
          <cell r="EH39">
            <v>0</v>
          </cell>
          <cell r="EJ39">
            <v>0</v>
          </cell>
          <cell r="EK39">
            <v>0</v>
          </cell>
          <cell r="EL39">
            <v>0</v>
          </cell>
          <cell r="EN39">
            <v>0</v>
          </cell>
          <cell r="EO39">
            <v>0</v>
          </cell>
          <cell r="EP39">
            <v>0</v>
          </cell>
          <cell r="ER39">
            <v>0</v>
          </cell>
          <cell r="ES39">
            <v>0</v>
          </cell>
          <cell r="ET39">
            <v>0</v>
          </cell>
          <cell r="EV39">
            <v>0</v>
          </cell>
          <cell r="EW39">
            <v>0</v>
          </cell>
          <cell r="EX39">
            <v>0</v>
          </cell>
          <cell r="EZ39">
            <v>0</v>
          </cell>
          <cell r="FA39">
            <v>0</v>
          </cell>
          <cell r="FB39">
            <v>0</v>
          </cell>
          <cell r="FD39">
            <v>0</v>
          </cell>
          <cell r="FE39">
            <v>0</v>
          </cell>
          <cell r="FF39">
            <v>0</v>
          </cell>
          <cell r="FI39">
            <v>0</v>
          </cell>
          <cell r="FJ39">
            <v>0</v>
          </cell>
          <cell r="FK39">
            <v>0</v>
          </cell>
          <cell r="FM39">
            <v>0</v>
          </cell>
          <cell r="FN39">
            <v>0</v>
          </cell>
          <cell r="FO39">
            <v>0</v>
          </cell>
          <cell r="FQ39">
            <v>0</v>
          </cell>
          <cell r="FR39">
            <v>0</v>
          </cell>
          <cell r="FS39">
            <v>0</v>
          </cell>
          <cell r="FU39">
            <v>0</v>
          </cell>
          <cell r="FV39">
            <v>0</v>
          </cell>
          <cell r="FW39">
            <v>0</v>
          </cell>
          <cell r="FY39">
            <v>0</v>
          </cell>
          <cell r="FZ39">
            <v>0</v>
          </cell>
          <cell r="GA39">
            <v>0</v>
          </cell>
          <cell r="GC39">
            <v>0</v>
          </cell>
          <cell r="GD39">
            <v>0</v>
          </cell>
          <cell r="GE39">
            <v>0</v>
          </cell>
          <cell r="GG39">
            <v>0</v>
          </cell>
          <cell r="GH39">
            <v>0</v>
          </cell>
          <cell r="GI39">
            <v>0</v>
          </cell>
          <cell r="GK39">
            <v>0</v>
          </cell>
          <cell r="GL39">
            <v>0</v>
          </cell>
          <cell r="GM39">
            <v>0</v>
          </cell>
          <cell r="GO39">
            <v>0</v>
          </cell>
          <cell r="GP39">
            <v>0</v>
          </cell>
          <cell r="GQ39">
            <v>0</v>
          </cell>
          <cell r="GS39">
            <v>0</v>
          </cell>
          <cell r="GT39">
            <v>0</v>
          </cell>
          <cell r="GU39">
            <v>0</v>
          </cell>
          <cell r="GW39">
            <v>0</v>
          </cell>
          <cell r="GX39">
            <v>0</v>
          </cell>
          <cell r="GY39">
            <v>0</v>
          </cell>
          <cell r="HA39">
            <v>0</v>
          </cell>
          <cell r="HB39">
            <v>0</v>
          </cell>
          <cell r="HC39">
            <v>0</v>
          </cell>
        </row>
        <row r="40">
          <cell r="H40" t="str">
            <v>1009055</v>
          </cell>
          <cell r="I40" t="str">
            <v>MXP</v>
          </cell>
          <cell r="J40" t="str">
            <v>RR V14 735783Z DIMEX</v>
          </cell>
          <cell r="K40" t="str">
            <v>T3</v>
          </cell>
          <cell r="L40">
            <v>28.952549019607847</v>
          </cell>
          <cell r="M40">
            <v>28952.549019607846</v>
          </cell>
          <cell r="N40">
            <v>421.88</v>
          </cell>
          <cell r="R40">
            <v>421.88</v>
          </cell>
          <cell r="V40">
            <v>421.88</v>
          </cell>
          <cell r="Z40">
            <v>421.88</v>
          </cell>
          <cell r="AD40">
            <v>421.88</v>
          </cell>
          <cell r="AH40">
            <v>421.88</v>
          </cell>
          <cell r="AL40">
            <v>421.88</v>
          </cell>
          <cell r="AP40">
            <v>421.88</v>
          </cell>
          <cell r="AT40">
            <v>421.88</v>
          </cell>
          <cell r="AX40">
            <v>421.88</v>
          </cell>
          <cell r="BB40">
            <v>421.88</v>
          </cell>
          <cell r="BF40">
            <v>421.88</v>
          </cell>
          <cell r="BJ40">
            <v>421.88</v>
          </cell>
          <cell r="BK40">
            <v>0</v>
          </cell>
          <cell r="BL40" t="str">
            <v xml:space="preserve"> </v>
          </cell>
          <cell r="BM40" t="str">
            <v xml:space="preserve"> </v>
          </cell>
          <cell r="BN40" t="str">
            <v xml:space="preserve"> </v>
          </cell>
          <cell r="BO40" t="str">
            <v xml:space="preserve"> </v>
          </cell>
          <cell r="BP40" t="str">
            <v xml:space="preserve"> </v>
          </cell>
          <cell r="BQ40" t="str">
            <v xml:space="preserve"> </v>
          </cell>
          <cell r="BR40" t="str">
            <v xml:space="preserve"> </v>
          </cell>
          <cell r="BS40" t="str">
            <v xml:space="preserve"> </v>
          </cell>
          <cell r="BT40" t="str">
            <v xml:space="preserve"> </v>
          </cell>
          <cell r="BU40" t="str">
            <v xml:space="preserve"> </v>
          </cell>
          <cell r="BV40" t="str">
            <v xml:space="preserve"> </v>
          </cell>
          <cell r="BW40" t="str">
            <v xml:space="preserve"> </v>
          </cell>
          <cell r="BX40" t="str">
            <v xml:space="preserve"> </v>
          </cell>
          <cell r="BY40" t="str">
            <v xml:space="preserve"> </v>
          </cell>
          <cell r="BZ40" t="str">
            <v xml:space="preserve"> </v>
          </cell>
          <cell r="CA40" t="str">
            <v xml:space="preserve"> </v>
          </cell>
          <cell r="CB40" t="str">
            <v xml:space="preserve"> </v>
          </cell>
          <cell r="CC40" t="str">
            <v xml:space="preserve"> </v>
          </cell>
          <cell r="CD40" t="str">
            <v xml:space="preserve"> </v>
          </cell>
          <cell r="CE40" t="str">
            <v xml:space="preserve"> </v>
          </cell>
          <cell r="CF40" t="str">
            <v xml:space="preserve"> </v>
          </cell>
          <cell r="CG40" t="str">
            <v xml:space="preserve"> </v>
          </cell>
          <cell r="CH40" t="str">
            <v xml:space="preserve"> </v>
          </cell>
          <cell r="CI40" t="str">
            <v xml:space="preserve"> </v>
          </cell>
          <cell r="CJ40" t="str">
            <v xml:space="preserve"> </v>
          </cell>
          <cell r="CK40" t="str">
            <v xml:space="preserve"> </v>
          </cell>
          <cell r="CL40" t="str">
            <v xml:space="preserve"> </v>
          </cell>
          <cell r="CM40" t="str">
            <v xml:space="preserve"> </v>
          </cell>
          <cell r="CN40" t="str">
            <v xml:space="preserve"> </v>
          </cell>
          <cell r="CO40" t="str">
            <v xml:space="preserve"> </v>
          </cell>
          <cell r="CP40" t="str">
            <v xml:space="preserve"> </v>
          </cell>
          <cell r="CQ40" t="str">
            <v xml:space="preserve"> </v>
          </cell>
          <cell r="CR40" t="str">
            <v xml:space="preserve"> </v>
          </cell>
          <cell r="CS40" t="str">
            <v xml:space="preserve"> </v>
          </cell>
          <cell r="CT40" t="str">
            <v xml:space="preserve"> </v>
          </cell>
          <cell r="CU40" t="str">
            <v xml:space="preserve"> </v>
          </cell>
          <cell r="CV40" t="str">
            <v xml:space="preserve"> </v>
          </cell>
          <cell r="CW40" t="str">
            <v xml:space="preserve"> </v>
          </cell>
          <cell r="CX40" t="str">
            <v xml:space="preserve"> </v>
          </cell>
          <cell r="CY40" t="str">
            <v xml:space="preserve"> </v>
          </cell>
          <cell r="CZ40" t="str">
            <v xml:space="preserve"> </v>
          </cell>
          <cell r="DA40" t="str">
            <v xml:space="preserve"> </v>
          </cell>
          <cell r="DB40" t="str">
            <v xml:space="preserve"> </v>
          </cell>
          <cell r="DC40" t="str">
            <v xml:space="preserve"> </v>
          </cell>
          <cell r="DD40" t="str">
            <v xml:space="preserve"> </v>
          </cell>
          <cell r="DE40" t="str">
            <v xml:space="preserve"> </v>
          </cell>
          <cell r="DF40" t="str">
            <v xml:space="preserve"> </v>
          </cell>
          <cell r="DG40" t="str">
            <v xml:space="preserve"> </v>
          </cell>
          <cell r="DH40" t="str">
            <v>3. IAMIndependent Aftkt1009055</v>
          </cell>
          <cell r="DI40">
            <v>0</v>
          </cell>
          <cell r="DJ40">
            <v>0</v>
          </cell>
          <cell r="DL40">
            <v>0</v>
          </cell>
          <cell r="DM40">
            <v>0</v>
          </cell>
          <cell r="DN40">
            <v>0</v>
          </cell>
          <cell r="DP40">
            <v>0</v>
          </cell>
          <cell r="DQ40">
            <v>0</v>
          </cell>
          <cell r="DR40">
            <v>0</v>
          </cell>
          <cell r="DT40">
            <v>0</v>
          </cell>
          <cell r="DU40">
            <v>0</v>
          </cell>
          <cell r="DV40">
            <v>0</v>
          </cell>
          <cell r="DX40">
            <v>0</v>
          </cell>
          <cell r="DY40">
            <v>0</v>
          </cell>
          <cell r="DZ40">
            <v>0</v>
          </cell>
          <cell r="EB40">
            <v>0</v>
          </cell>
          <cell r="EC40">
            <v>0</v>
          </cell>
          <cell r="ED40">
            <v>0</v>
          </cell>
          <cell r="EF40">
            <v>0</v>
          </cell>
          <cell r="EG40">
            <v>0</v>
          </cell>
          <cell r="EH40">
            <v>0</v>
          </cell>
          <cell r="EJ40">
            <v>0</v>
          </cell>
          <cell r="EK40">
            <v>0</v>
          </cell>
          <cell r="EL40">
            <v>0</v>
          </cell>
          <cell r="EN40">
            <v>0</v>
          </cell>
          <cell r="EO40">
            <v>0</v>
          </cell>
          <cell r="EP40">
            <v>0</v>
          </cell>
          <cell r="ER40">
            <v>0</v>
          </cell>
          <cell r="ES40">
            <v>0</v>
          </cell>
          <cell r="ET40">
            <v>0</v>
          </cell>
          <cell r="EV40">
            <v>0</v>
          </cell>
          <cell r="EW40">
            <v>0</v>
          </cell>
          <cell r="EX40">
            <v>0</v>
          </cell>
          <cell r="EZ40">
            <v>0</v>
          </cell>
          <cell r="FA40">
            <v>0</v>
          </cell>
          <cell r="FB40">
            <v>0</v>
          </cell>
          <cell r="FD40">
            <v>0</v>
          </cell>
          <cell r="FE40">
            <v>0</v>
          </cell>
          <cell r="FF40">
            <v>0</v>
          </cell>
          <cell r="FI40">
            <v>0</v>
          </cell>
          <cell r="FJ40">
            <v>0</v>
          </cell>
          <cell r="FK40">
            <v>0</v>
          </cell>
          <cell r="FM40">
            <v>0</v>
          </cell>
          <cell r="FN40">
            <v>0</v>
          </cell>
          <cell r="FO40">
            <v>0</v>
          </cell>
          <cell r="FQ40">
            <v>0</v>
          </cell>
          <cell r="FR40">
            <v>0</v>
          </cell>
          <cell r="FS40">
            <v>0</v>
          </cell>
          <cell r="FU40">
            <v>0</v>
          </cell>
          <cell r="FV40">
            <v>0</v>
          </cell>
          <cell r="FW40">
            <v>0</v>
          </cell>
          <cell r="FY40">
            <v>0</v>
          </cell>
          <cell r="FZ40">
            <v>0</v>
          </cell>
          <cell r="GA40">
            <v>0</v>
          </cell>
          <cell r="GC40">
            <v>0</v>
          </cell>
          <cell r="GD40">
            <v>0</v>
          </cell>
          <cell r="GE40">
            <v>0</v>
          </cell>
          <cell r="GG40">
            <v>0</v>
          </cell>
          <cell r="GH40">
            <v>0</v>
          </cell>
          <cell r="GI40">
            <v>0</v>
          </cell>
          <cell r="GK40">
            <v>0</v>
          </cell>
          <cell r="GL40">
            <v>0</v>
          </cell>
          <cell r="GM40">
            <v>0</v>
          </cell>
          <cell r="GO40">
            <v>0</v>
          </cell>
          <cell r="GP40">
            <v>0</v>
          </cell>
          <cell r="GQ40">
            <v>0</v>
          </cell>
          <cell r="GS40">
            <v>0</v>
          </cell>
          <cell r="GT40">
            <v>0</v>
          </cell>
          <cell r="GU40">
            <v>0</v>
          </cell>
          <cell r="GW40">
            <v>0</v>
          </cell>
          <cell r="GX40">
            <v>0</v>
          </cell>
          <cell r="GY40">
            <v>0</v>
          </cell>
          <cell r="HA40">
            <v>0</v>
          </cell>
          <cell r="HB40">
            <v>0</v>
          </cell>
          <cell r="HC40">
            <v>0</v>
          </cell>
        </row>
        <row r="41">
          <cell r="H41" t="str">
            <v>1009058</v>
          </cell>
          <cell r="I41" t="str">
            <v>MXP</v>
          </cell>
          <cell r="J41" t="str">
            <v>RAD 27MA 919AL GM  731937</v>
          </cell>
          <cell r="K41" t="str">
            <v>T4</v>
          </cell>
          <cell r="L41">
            <v>0</v>
          </cell>
          <cell r="M41">
            <v>0</v>
          </cell>
          <cell r="N41">
            <v>822.15</v>
          </cell>
          <cell r="R41">
            <v>822.15</v>
          </cell>
          <cell r="V41">
            <v>822.15</v>
          </cell>
          <cell r="Z41">
            <v>822.15</v>
          </cell>
          <cell r="AD41">
            <v>822.15</v>
          </cell>
          <cell r="AH41">
            <v>822.15</v>
          </cell>
          <cell r="AL41">
            <v>822.15</v>
          </cell>
          <cell r="AP41">
            <v>822.15</v>
          </cell>
          <cell r="AT41">
            <v>822.15</v>
          </cell>
          <cell r="AX41">
            <v>822.15</v>
          </cell>
          <cell r="BB41">
            <v>822.15</v>
          </cell>
          <cell r="BF41">
            <v>822.15</v>
          </cell>
          <cell r="BJ41">
            <v>822.15</v>
          </cell>
          <cell r="BK41">
            <v>0</v>
          </cell>
          <cell r="BL41" t="str">
            <v xml:space="preserve"> </v>
          </cell>
          <cell r="BM41" t="str">
            <v xml:space="preserve"> </v>
          </cell>
          <cell r="BN41" t="str">
            <v xml:space="preserve"> </v>
          </cell>
          <cell r="BO41" t="str">
            <v xml:space="preserve"> </v>
          </cell>
          <cell r="BP41" t="str">
            <v xml:space="preserve"> </v>
          </cell>
          <cell r="BQ41" t="str">
            <v xml:space="preserve"> </v>
          </cell>
          <cell r="BR41" t="str">
            <v xml:space="preserve"> </v>
          </cell>
          <cell r="BS41" t="str">
            <v xml:space="preserve"> </v>
          </cell>
          <cell r="BT41" t="str">
            <v xml:space="preserve"> </v>
          </cell>
          <cell r="BU41" t="str">
            <v xml:space="preserve"> </v>
          </cell>
          <cell r="BV41" t="str">
            <v xml:space="preserve"> </v>
          </cell>
          <cell r="BW41" t="str">
            <v xml:space="preserve"> </v>
          </cell>
          <cell r="BX41" t="str">
            <v xml:space="preserve"> </v>
          </cell>
          <cell r="BY41" t="str">
            <v xml:space="preserve"> </v>
          </cell>
          <cell r="BZ41" t="str">
            <v xml:space="preserve"> </v>
          </cell>
          <cell r="CA41" t="str">
            <v xml:space="preserve"> </v>
          </cell>
          <cell r="CB41" t="str">
            <v xml:space="preserve"> </v>
          </cell>
          <cell r="CC41" t="str">
            <v xml:space="preserve"> </v>
          </cell>
          <cell r="CD41" t="str">
            <v xml:space="preserve"> </v>
          </cell>
          <cell r="CE41" t="str">
            <v xml:space="preserve"> </v>
          </cell>
          <cell r="CF41" t="str">
            <v xml:space="preserve"> </v>
          </cell>
          <cell r="CG41" t="str">
            <v xml:space="preserve"> </v>
          </cell>
          <cell r="CH41" t="str">
            <v xml:space="preserve"> </v>
          </cell>
          <cell r="CI41" t="str">
            <v xml:space="preserve"> </v>
          </cell>
          <cell r="CJ41" t="str">
            <v xml:space="preserve"> </v>
          </cell>
          <cell r="CK41" t="str">
            <v xml:space="preserve"> </v>
          </cell>
          <cell r="CL41" t="str">
            <v xml:space="preserve"> </v>
          </cell>
          <cell r="CM41" t="str">
            <v xml:space="preserve"> </v>
          </cell>
          <cell r="CN41" t="str">
            <v xml:space="preserve"> </v>
          </cell>
          <cell r="CO41" t="str">
            <v xml:space="preserve"> </v>
          </cell>
          <cell r="CP41" t="str">
            <v xml:space="preserve"> </v>
          </cell>
          <cell r="CQ41" t="str">
            <v xml:space="preserve"> </v>
          </cell>
          <cell r="CR41" t="str">
            <v xml:space="preserve"> </v>
          </cell>
          <cell r="CS41" t="str">
            <v xml:space="preserve"> </v>
          </cell>
          <cell r="CT41" t="str">
            <v xml:space="preserve"> </v>
          </cell>
          <cell r="CU41" t="str">
            <v xml:space="preserve"> </v>
          </cell>
          <cell r="CV41" t="str">
            <v xml:space="preserve"> </v>
          </cell>
          <cell r="CW41" t="str">
            <v xml:space="preserve"> </v>
          </cell>
          <cell r="CX41" t="str">
            <v xml:space="preserve"> </v>
          </cell>
          <cell r="CY41" t="str">
            <v xml:space="preserve"> </v>
          </cell>
          <cell r="CZ41" t="str">
            <v xml:space="preserve"> </v>
          </cell>
          <cell r="DA41" t="str">
            <v xml:space="preserve"> </v>
          </cell>
          <cell r="DB41" t="str">
            <v xml:space="preserve"> </v>
          </cell>
          <cell r="DC41" t="str">
            <v xml:space="preserve"> </v>
          </cell>
          <cell r="DD41" t="str">
            <v xml:space="preserve"> </v>
          </cell>
          <cell r="DE41" t="str">
            <v xml:space="preserve"> </v>
          </cell>
          <cell r="DF41" t="str">
            <v xml:space="preserve"> </v>
          </cell>
          <cell r="DG41" t="str">
            <v xml:space="preserve"> </v>
          </cell>
          <cell r="DH41" t="str">
            <v>3. IAMIndependent Aftkt1009058</v>
          </cell>
          <cell r="DI41">
            <v>0</v>
          </cell>
          <cell r="DJ41">
            <v>0</v>
          </cell>
          <cell r="DL41">
            <v>0</v>
          </cell>
          <cell r="DM41">
            <v>0</v>
          </cell>
          <cell r="DN41">
            <v>0</v>
          </cell>
          <cell r="DP41">
            <v>0</v>
          </cell>
          <cell r="DQ41">
            <v>0</v>
          </cell>
          <cell r="DR41">
            <v>0</v>
          </cell>
          <cell r="DT41">
            <v>0</v>
          </cell>
          <cell r="DU41">
            <v>0</v>
          </cell>
          <cell r="DV41">
            <v>0</v>
          </cell>
          <cell r="DX41">
            <v>0</v>
          </cell>
          <cell r="DY41">
            <v>0</v>
          </cell>
          <cell r="DZ41">
            <v>0</v>
          </cell>
          <cell r="EB41">
            <v>0</v>
          </cell>
          <cell r="EC41">
            <v>0</v>
          </cell>
          <cell r="ED41">
            <v>0</v>
          </cell>
          <cell r="EF41">
            <v>0</v>
          </cell>
          <cell r="EG41">
            <v>0</v>
          </cell>
          <cell r="EH41">
            <v>0</v>
          </cell>
          <cell r="EJ41">
            <v>0</v>
          </cell>
          <cell r="EK41">
            <v>0</v>
          </cell>
          <cell r="EL41">
            <v>0</v>
          </cell>
          <cell r="EN41">
            <v>0</v>
          </cell>
          <cell r="EO41">
            <v>0</v>
          </cell>
          <cell r="EP41">
            <v>0</v>
          </cell>
          <cell r="ER41">
            <v>0</v>
          </cell>
          <cell r="ES41">
            <v>0</v>
          </cell>
          <cell r="ET41">
            <v>0</v>
          </cell>
          <cell r="EV41">
            <v>0</v>
          </cell>
          <cell r="EW41">
            <v>0</v>
          </cell>
          <cell r="EX41">
            <v>0</v>
          </cell>
          <cell r="EZ41">
            <v>0</v>
          </cell>
          <cell r="FA41">
            <v>0</v>
          </cell>
          <cell r="FB41">
            <v>0</v>
          </cell>
          <cell r="FD41">
            <v>0</v>
          </cell>
          <cell r="FE41">
            <v>0</v>
          </cell>
          <cell r="FF41">
            <v>0</v>
          </cell>
          <cell r="FI41">
            <v>0</v>
          </cell>
          <cell r="FJ41">
            <v>0</v>
          </cell>
          <cell r="FK41">
            <v>0</v>
          </cell>
          <cell r="FM41">
            <v>0</v>
          </cell>
          <cell r="FN41">
            <v>0</v>
          </cell>
          <cell r="FO41">
            <v>0</v>
          </cell>
          <cell r="FQ41">
            <v>0</v>
          </cell>
          <cell r="FR41">
            <v>0</v>
          </cell>
          <cell r="FS41">
            <v>0</v>
          </cell>
          <cell r="FU41">
            <v>0</v>
          </cell>
          <cell r="FV41">
            <v>0</v>
          </cell>
          <cell r="FW41">
            <v>0</v>
          </cell>
          <cell r="FY41">
            <v>0</v>
          </cell>
          <cell r="FZ41">
            <v>0</v>
          </cell>
          <cell r="GA41">
            <v>0</v>
          </cell>
          <cell r="GC41">
            <v>0</v>
          </cell>
          <cell r="GD41">
            <v>0</v>
          </cell>
          <cell r="GE41">
            <v>0</v>
          </cell>
          <cell r="GG41">
            <v>0</v>
          </cell>
          <cell r="GH41">
            <v>0</v>
          </cell>
          <cell r="GI41">
            <v>0</v>
          </cell>
          <cell r="GK41">
            <v>0</v>
          </cell>
          <cell r="GL41">
            <v>0</v>
          </cell>
          <cell r="GM41">
            <v>0</v>
          </cell>
          <cell r="GO41">
            <v>0</v>
          </cell>
          <cell r="GP41">
            <v>0</v>
          </cell>
          <cell r="GQ41">
            <v>0</v>
          </cell>
          <cell r="GS41">
            <v>0</v>
          </cell>
          <cell r="GT41">
            <v>0</v>
          </cell>
          <cell r="GU41">
            <v>0</v>
          </cell>
          <cell r="GW41">
            <v>0</v>
          </cell>
          <cell r="GX41">
            <v>0</v>
          </cell>
          <cell r="GY41">
            <v>0</v>
          </cell>
          <cell r="HA41">
            <v>0</v>
          </cell>
          <cell r="HB41">
            <v>0</v>
          </cell>
          <cell r="HC41">
            <v>0</v>
          </cell>
        </row>
        <row r="42">
          <cell r="H42" t="str">
            <v>1009060</v>
          </cell>
          <cell r="I42" t="str">
            <v>MXP</v>
          </cell>
          <cell r="J42" t="str">
            <v>RAD T-300 1005103 AFTERM</v>
          </cell>
          <cell r="K42" t="str">
            <v>T1</v>
          </cell>
          <cell r="L42">
            <v>0</v>
          </cell>
          <cell r="M42">
            <v>0</v>
          </cell>
          <cell r="N42">
            <v>1696</v>
          </cell>
          <cell r="R42">
            <v>1696</v>
          </cell>
          <cell r="V42">
            <v>1696</v>
          </cell>
          <cell r="Z42">
            <v>1696</v>
          </cell>
          <cell r="AD42">
            <v>1696</v>
          </cell>
          <cell r="AH42">
            <v>1696</v>
          </cell>
          <cell r="AL42">
            <v>1696</v>
          </cell>
          <cell r="AP42">
            <v>1696</v>
          </cell>
          <cell r="AT42">
            <v>1696</v>
          </cell>
          <cell r="AX42">
            <v>1696</v>
          </cell>
          <cell r="BB42">
            <v>1696</v>
          </cell>
          <cell r="BF42">
            <v>1696</v>
          </cell>
          <cell r="BJ42">
            <v>1696</v>
          </cell>
          <cell r="BK42">
            <v>0</v>
          </cell>
          <cell r="BL42" t="str">
            <v xml:space="preserve"> </v>
          </cell>
          <cell r="BM42" t="str">
            <v xml:space="preserve"> </v>
          </cell>
          <cell r="BN42" t="str">
            <v xml:space="preserve"> </v>
          </cell>
          <cell r="BO42" t="str">
            <v xml:space="preserve"> </v>
          </cell>
          <cell r="BP42" t="str">
            <v xml:space="preserve"> </v>
          </cell>
          <cell r="BQ42" t="str">
            <v xml:space="preserve"> </v>
          </cell>
          <cell r="BR42" t="str">
            <v xml:space="preserve"> </v>
          </cell>
          <cell r="BS42" t="str">
            <v xml:space="preserve"> </v>
          </cell>
          <cell r="BT42" t="str">
            <v xml:space="preserve"> </v>
          </cell>
          <cell r="BU42" t="str">
            <v xml:space="preserve"> </v>
          </cell>
          <cell r="BV42" t="str">
            <v xml:space="preserve"> </v>
          </cell>
          <cell r="BW42" t="str">
            <v xml:space="preserve"> </v>
          </cell>
          <cell r="BX42" t="str">
            <v xml:space="preserve"> </v>
          </cell>
          <cell r="BY42" t="str">
            <v xml:space="preserve"> </v>
          </cell>
          <cell r="BZ42" t="str">
            <v xml:space="preserve"> </v>
          </cell>
          <cell r="CA42" t="str">
            <v xml:space="preserve"> </v>
          </cell>
          <cell r="CB42" t="str">
            <v xml:space="preserve"> </v>
          </cell>
          <cell r="CC42" t="str">
            <v xml:space="preserve"> </v>
          </cell>
          <cell r="CD42" t="str">
            <v xml:space="preserve"> </v>
          </cell>
          <cell r="CE42" t="str">
            <v xml:space="preserve"> </v>
          </cell>
          <cell r="CF42" t="str">
            <v xml:space="preserve"> </v>
          </cell>
          <cell r="CG42" t="str">
            <v xml:space="preserve"> </v>
          </cell>
          <cell r="CH42" t="str">
            <v xml:space="preserve"> </v>
          </cell>
          <cell r="CI42" t="str">
            <v xml:space="preserve"> </v>
          </cell>
          <cell r="CJ42" t="str">
            <v xml:space="preserve"> </v>
          </cell>
          <cell r="CK42" t="str">
            <v xml:space="preserve"> </v>
          </cell>
          <cell r="CL42" t="str">
            <v xml:space="preserve"> </v>
          </cell>
          <cell r="CM42" t="str">
            <v xml:space="preserve"> </v>
          </cell>
          <cell r="CN42" t="str">
            <v xml:space="preserve"> </v>
          </cell>
          <cell r="CO42" t="str">
            <v xml:space="preserve"> </v>
          </cell>
          <cell r="CP42" t="str">
            <v xml:space="preserve"> </v>
          </cell>
          <cell r="CQ42" t="str">
            <v xml:space="preserve"> </v>
          </cell>
          <cell r="CR42" t="str">
            <v xml:space="preserve"> </v>
          </cell>
          <cell r="CS42" t="str">
            <v xml:space="preserve"> </v>
          </cell>
          <cell r="CT42" t="str">
            <v xml:space="preserve"> </v>
          </cell>
          <cell r="CU42" t="str">
            <v xml:space="preserve"> </v>
          </cell>
          <cell r="CV42" t="str">
            <v xml:space="preserve"> </v>
          </cell>
          <cell r="CW42" t="str">
            <v xml:space="preserve"> </v>
          </cell>
          <cell r="CX42" t="str">
            <v xml:space="preserve"> </v>
          </cell>
          <cell r="CY42" t="str">
            <v xml:space="preserve"> </v>
          </cell>
          <cell r="CZ42" t="str">
            <v xml:space="preserve"> </v>
          </cell>
          <cell r="DA42" t="str">
            <v xml:space="preserve"> </v>
          </cell>
          <cell r="DB42" t="str">
            <v xml:space="preserve"> </v>
          </cell>
          <cell r="DC42" t="str">
            <v xml:space="preserve"> </v>
          </cell>
          <cell r="DD42" t="str">
            <v xml:space="preserve"> </v>
          </cell>
          <cell r="DE42" t="str">
            <v xml:space="preserve"> </v>
          </cell>
          <cell r="DF42" t="str">
            <v xml:space="preserve"> </v>
          </cell>
          <cell r="DG42" t="str">
            <v xml:space="preserve"> </v>
          </cell>
          <cell r="DH42" t="str">
            <v>3. IAMIndependent Aftkt1009060</v>
          </cell>
          <cell r="DI42">
            <v>0</v>
          </cell>
          <cell r="DJ42">
            <v>0</v>
          </cell>
          <cell r="DL42">
            <v>0</v>
          </cell>
          <cell r="DM42">
            <v>0</v>
          </cell>
          <cell r="DN42">
            <v>0</v>
          </cell>
          <cell r="DP42">
            <v>0</v>
          </cell>
          <cell r="DQ42">
            <v>0</v>
          </cell>
          <cell r="DR42">
            <v>0</v>
          </cell>
          <cell r="DT42">
            <v>0</v>
          </cell>
          <cell r="DU42">
            <v>0</v>
          </cell>
          <cell r="DV42">
            <v>0</v>
          </cell>
          <cell r="DX42">
            <v>0</v>
          </cell>
          <cell r="DY42">
            <v>0</v>
          </cell>
          <cell r="DZ42">
            <v>0</v>
          </cell>
          <cell r="EB42">
            <v>0</v>
          </cell>
          <cell r="EC42">
            <v>0</v>
          </cell>
          <cell r="ED42">
            <v>0</v>
          </cell>
          <cell r="EF42">
            <v>0</v>
          </cell>
          <cell r="EG42">
            <v>0</v>
          </cell>
          <cell r="EH42">
            <v>0</v>
          </cell>
          <cell r="EJ42">
            <v>0</v>
          </cell>
          <cell r="EK42">
            <v>0</v>
          </cell>
          <cell r="EL42">
            <v>0</v>
          </cell>
          <cell r="EN42">
            <v>0</v>
          </cell>
          <cell r="EO42">
            <v>0</v>
          </cell>
          <cell r="EP42">
            <v>0</v>
          </cell>
          <cell r="ER42">
            <v>0</v>
          </cell>
          <cell r="ES42">
            <v>0</v>
          </cell>
          <cell r="ET42">
            <v>0</v>
          </cell>
          <cell r="EV42">
            <v>0</v>
          </cell>
          <cell r="EW42">
            <v>0</v>
          </cell>
          <cell r="EX42">
            <v>0</v>
          </cell>
          <cell r="EZ42">
            <v>0</v>
          </cell>
          <cell r="FA42">
            <v>0</v>
          </cell>
          <cell r="FB42">
            <v>0</v>
          </cell>
          <cell r="FD42">
            <v>0</v>
          </cell>
          <cell r="FE42">
            <v>0</v>
          </cell>
          <cell r="FF42">
            <v>0</v>
          </cell>
          <cell r="FI42">
            <v>0</v>
          </cell>
          <cell r="FJ42">
            <v>0</v>
          </cell>
          <cell r="FK42">
            <v>0</v>
          </cell>
          <cell r="FM42">
            <v>0</v>
          </cell>
          <cell r="FN42">
            <v>0</v>
          </cell>
          <cell r="FO42">
            <v>0</v>
          </cell>
          <cell r="FQ42">
            <v>0</v>
          </cell>
          <cell r="FR42">
            <v>0</v>
          </cell>
          <cell r="FS42">
            <v>0</v>
          </cell>
          <cell r="FU42">
            <v>0</v>
          </cell>
          <cell r="FV42">
            <v>0</v>
          </cell>
          <cell r="FW42">
            <v>0</v>
          </cell>
          <cell r="FY42">
            <v>0</v>
          </cell>
          <cell r="FZ42">
            <v>0</v>
          </cell>
          <cell r="GA42">
            <v>0</v>
          </cell>
          <cell r="GC42">
            <v>0</v>
          </cell>
          <cell r="GD42">
            <v>0</v>
          </cell>
          <cell r="GE42">
            <v>0</v>
          </cell>
          <cell r="GG42">
            <v>0</v>
          </cell>
          <cell r="GH42">
            <v>0</v>
          </cell>
          <cell r="GI42">
            <v>0</v>
          </cell>
          <cell r="GK42">
            <v>0</v>
          </cell>
          <cell r="GL42">
            <v>0</v>
          </cell>
          <cell r="GM42">
            <v>0</v>
          </cell>
          <cell r="GO42">
            <v>0</v>
          </cell>
          <cell r="GP42">
            <v>0</v>
          </cell>
          <cell r="GQ42">
            <v>0</v>
          </cell>
          <cell r="GS42">
            <v>0</v>
          </cell>
          <cell r="GT42">
            <v>0</v>
          </cell>
          <cell r="GU42">
            <v>0</v>
          </cell>
          <cell r="GW42">
            <v>0</v>
          </cell>
          <cell r="GX42">
            <v>0</v>
          </cell>
          <cell r="GY42">
            <v>0</v>
          </cell>
          <cell r="HA42">
            <v>0</v>
          </cell>
          <cell r="HB42">
            <v>0</v>
          </cell>
          <cell r="HC42">
            <v>0</v>
          </cell>
        </row>
        <row r="43">
          <cell r="H43" t="str">
            <v>1009061</v>
          </cell>
          <cell r="I43" t="str">
            <v>MXP</v>
          </cell>
          <cell r="J43" t="str">
            <v>RAD T-300 1005106 AFTERM</v>
          </cell>
          <cell r="K43" t="str">
            <v>T1</v>
          </cell>
          <cell r="L43">
            <v>0</v>
          </cell>
          <cell r="M43">
            <v>0</v>
          </cell>
          <cell r="N43">
            <v>1886.02</v>
          </cell>
          <cell r="R43">
            <v>1886.02</v>
          </cell>
          <cell r="V43">
            <v>1886.02</v>
          </cell>
          <cell r="Z43">
            <v>1886.02</v>
          </cell>
          <cell r="AD43">
            <v>1886.02</v>
          </cell>
          <cell r="AH43">
            <v>1886.02</v>
          </cell>
          <cell r="AL43">
            <v>1886.02</v>
          </cell>
          <cell r="AP43">
            <v>1886.02</v>
          </cell>
          <cell r="AT43">
            <v>1886.02</v>
          </cell>
          <cell r="AX43">
            <v>1886.02</v>
          </cell>
          <cell r="BB43">
            <v>1886.02</v>
          </cell>
          <cell r="BF43">
            <v>1886.02</v>
          </cell>
          <cell r="BJ43">
            <v>1886.02</v>
          </cell>
          <cell r="BK43">
            <v>0</v>
          </cell>
          <cell r="BL43" t="str">
            <v xml:space="preserve"> </v>
          </cell>
          <cell r="BM43" t="str">
            <v xml:space="preserve"> </v>
          </cell>
          <cell r="BN43" t="str">
            <v xml:space="preserve"> </v>
          </cell>
          <cell r="BO43" t="str">
            <v xml:space="preserve"> </v>
          </cell>
          <cell r="BP43" t="str">
            <v xml:space="preserve"> </v>
          </cell>
          <cell r="BQ43" t="str">
            <v xml:space="preserve"> </v>
          </cell>
          <cell r="BR43" t="str">
            <v xml:space="preserve"> </v>
          </cell>
          <cell r="BS43" t="str">
            <v xml:space="preserve"> </v>
          </cell>
          <cell r="BT43" t="str">
            <v xml:space="preserve"> </v>
          </cell>
          <cell r="BU43" t="str">
            <v xml:space="preserve"> </v>
          </cell>
          <cell r="BV43" t="str">
            <v xml:space="preserve"> </v>
          </cell>
          <cell r="BW43" t="str">
            <v xml:space="preserve"> </v>
          </cell>
          <cell r="BX43" t="str">
            <v xml:space="preserve"> </v>
          </cell>
          <cell r="BY43" t="str">
            <v xml:space="preserve"> </v>
          </cell>
          <cell r="BZ43" t="str">
            <v xml:space="preserve"> </v>
          </cell>
          <cell r="CA43" t="str">
            <v xml:space="preserve"> </v>
          </cell>
          <cell r="CB43" t="str">
            <v xml:space="preserve"> </v>
          </cell>
          <cell r="CC43" t="str">
            <v xml:space="preserve"> </v>
          </cell>
          <cell r="CD43" t="str">
            <v xml:space="preserve"> </v>
          </cell>
          <cell r="CE43" t="str">
            <v xml:space="preserve"> </v>
          </cell>
          <cell r="CF43" t="str">
            <v xml:space="preserve"> </v>
          </cell>
          <cell r="CG43" t="str">
            <v xml:space="preserve"> </v>
          </cell>
          <cell r="CH43" t="str">
            <v xml:space="preserve"> </v>
          </cell>
          <cell r="CI43" t="str">
            <v xml:space="preserve"> </v>
          </cell>
          <cell r="CJ43" t="str">
            <v xml:space="preserve"> </v>
          </cell>
          <cell r="CK43" t="str">
            <v xml:space="preserve"> </v>
          </cell>
          <cell r="CL43" t="str">
            <v xml:space="preserve"> </v>
          </cell>
          <cell r="CM43" t="str">
            <v xml:space="preserve"> </v>
          </cell>
          <cell r="CN43" t="str">
            <v xml:space="preserve"> </v>
          </cell>
          <cell r="CO43" t="str">
            <v xml:space="preserve"> </v>
          </cell>
          <cell r="CP43" t="str">
            <v xml:space="preserve"> </v>
          </cell>
          <cell r="CQ43" t="str">
            <v xml:space="preserve"> </v>
          </cell>
          <cell r="CR43" t="str">
            <v xml:space="preserve"> </v>
          </cell>
          <cell r="CS43" t="str">
            <v xml:space="preserve"> </v>
          </cell>
          <cell r="CT43" t="str">
            <v xml:space="preserve"> </v>
          </cell>
          <cell r="CU43" t="str">
            <v xml:space="preserve"> </v>
          </cell>
          <cell r="CV43" t="str">
            <v xml:space="preserve"> </v>
          </cell>
          <cell r="CW43" t="str">
            <v xml:space="preserve"> </v>
          </cell>
          <cell r="CX43" t="str">
            <v xml:space="preserve"> </v>
          </cell>
          <cell r="CY43" t="str">
            <v xml:space="preserve"> </v>
          </cell>
          <cell r="CZ43" t="str">
            <v xml:space="preserve"> </v>
          </cell>
          <cell r="DA43" t="str">
            <v xml:space="preserve"> </v>
          </cell>
          <cell r="DB43" t="str">
            <v xml:space="preserve"> </v>
          </cell>
          <cell r="DC43" t="str">
            <v xml:space="preserve"> </v>
          </cell>
          <cell r="DD43" t="str">
            <v xml:space="preserve"> </v>
          </cell>
          <cell r="DE43" t="str">
            <v xml:space="preserve"> </v>
          </cell>
          <cell r="DF43" t="str">
            <v xml:space="preserve"> </v>
          </cell>
          <cell r="DG43" t="str">
            <v xml:space="preserve"> </v>
          </cell>
          <cell r="DH43" t="str">
            <v>3. IAMIndependent Aftkt1009061</v>
          </cell>
          <cell r="DI43">
            <v>0</v>
          </cell>
          <cell r="DJ43">
            <v>0</v>
          </cell>
          <cell r="DL43">
            <v>0</v>
          </cell>
          <cell r="DM43">
            <v>0</v>
          </cell>
          <cell r="DN43">
            <v>0</v>
          </cell>
          <cell r="DP43">
            <v>0</v>
          </cell>
          <cell r="DQ43">
            <v>0</v>
          </cell>
          <cell r="DR43">
            <v>0</v>
          </cell>
          <cell r="DT43">
            <v>0</v>
          </cell>
          <cell r="DU43">
            <v>0</v>
          </cell>
          <cell r="DV43">
            <v>0</v>
          </cell>
          <cell r="DX43">
            <v>0</v>
          </cell>
          <cell r="DY43">
            <v>0</v>
          </cell>
          <cell r="DZ43">
            <v>0</v>
          </cell>
          <cell r="EB43">
            <v>0</v>
          </cell>
          <cell r="EC43">
            <v>0</v>
          </cell>
          <cell r="ED43">
            <v>0</v>
          </cell>
          <cell r="EF43">
            <v>0</v>
          </cell>
          <cell r="EG43">
            <v>0</v>
          </cell>
          <cell r="EH43">
            <v>0</v>
          </cell>
          <cell r="EJ43">
            <v>0</v>
          </cell>
          <cell r="EK43">
            <v>0</v>
          </cell>
          <cell r="EL43">
            <v>0</v>
          </cell>
          <cell r="EN43">
            <v>0</v>
          </cell>
          <cell r="EO43">
            <v>0</v>
          </cell>
          <cell r="EP43">
            <v>0</v>
          </cell>
          <cell r="ER43">
            <v>0</v>
          </cell>
          <cell r="ES43">
            <v>0</v>
          </cell>
          <cell r="ET43">
            <v>0</v>
          </cell>
          <cell r="EV43">
            <v>0</v>
          </cell>
          <cell r="EW43">
            <v>0</v>
          </cell>
          <cell r="EX43">
            <v>0</v>
          </cell>
          <cell r="EZ43">
            <v>0</v>
          </cell>
          <cell r="FA43">
            <v>0</v>
          </cell>
          <cell r="FB43">
            <v>0</v>
          </cell>
          <cell r="FD43">
            <v>0</v>
          </cell>
          <cell r="FE43">
            <v>0</v>
          </cell>
          <cell r="FF43">
            <v>0</v>
          </cell>
          <cell r="FI43">
            <v>0</v>
          </cell>
          <cell r="FJ43">
            <v>0</v>
          </cell>
          <cell r="FK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U43">
            <v>0</v>
          </cell>
          <cell r="FV43">
            <v>0</v>
          </cell>
          <cell r="FW43">
            <v>0</v>
          </cell>
          <cell r="FY43">
            <v>0</v>
          </cell>
          <cell r="FZ43">
            <v>0</v>
          </cell>
          <cell r="GA43">
            <v>0</v>
          </cell>
          <cell r="GC43">
            <v>0</v>
          </cell>
          <cell r="GD43">
            <v>0</v>
          </cell>
          <cell r="GE43">
            <v>0</v>
          </cell>
          <cell r="GG43">
            <v>0</v>
          </cell>
          <cell r="GH43">
            <v>0</v>
          </cell>
          <cell r="GI43">
            <v>0</v>
          </cell>
          <cell r="GK43">
            <v>0</v>
          </cell>
          <cell r="GL43">
            <v>0</v>
          </cell>
          <cell r="GM43">
            <v>0</v>
          </cell>
          <cell r="GO43">
            <v>0</v>
          </cell>
          <cell r="GP43">
            <v>0</v>
          </cell>
          <cell r="GQ43">
            <v>0</v>
          </cell>
          <cell r="GS43">
            <v>0</v>
          </cell>
          <cell r="GT43">
            <v>0</v>
          </cell>
          <cell r="GU43">
            <v>0</v>
          </cell>
          <cell r="GW43">
            <v>0</v>
          </cell>
          <cell r="GX43">
            <v>0</v>
          </cell>
          <cell r="GY43">
            <v>0</v>
          </cell>
          <cell r="HA43">
            <v>0</v>
          </cell>
          <cell r="HB43">
            <v>0</v>
          </cell>
          <cell r="HC43">
            <v>0</v>
          </cell>
        </row>
        <row r="44">
          <cell r="H44" t="str">
            <v>1009074</v>
          </cell>
          <cell r="I44" t="str">
            <v>MXP</v>
          </cell>
          <cell r="J44" t="str">
            <v>RAD JX 22FPI 2.4L DIMEX</v>
          </cell>
          <cell r="K44" t="str">
            <v>T3</v>
          </cell>
          <cell r="L44">
            <v>11.189235294117648</v>
          </cell>
          <cell r="M44">
            <v>11189.235294117647</v>
          </cell>
          <cell r="N44">
            <v>514.1</v>
          </cell>
          <cell r="R44">
            <v>514.1</v>
          </cell>
          <cell r="V44">
            <v>514.1</v>
          </cell>
          <cell r="Z44">
            <v>514.1</v>
          </cell>
          <cell r="AD44">
            <v>514.1</v>
          </cell>
          <cell r="AH44">
            <v>514.1</v>
          </cell>
          <cell r="AL44">
            <v>514.1</v>
          </cell>
          <cell r="AP44">
            <v>514.1</v>
          </cell>
          <cell r="AT44">
            <v>514.1</v>
          </cell>
          <cell r="AX44">
            <v>514.1</v>
          </cell>
          <cell r="BB44">
            <v>514.1</v>
          </cell>
          <cell r="BF44">
            <v>514.1</v>
          </cell>
          <cell r="BJ44">
            <v>514.1</v>
          </cell>
          <cell r="BK44">
            <v>0</v>
          </cell>
          <cell r="BL44" t="str">
            <v xml:space="preserve"> </v>
          </cell>
          <cell r="BM44" t="str">
            <v xml:space="preserve"> </v>
          </cell>
          <cell r="BN44" t="str">
            <v xml:space="preserve"> </v>
          </cell>
          <cell r="BO44" t="str">
            <v xml:space="preserve"> </v>
          </cell>
          <cell r="BP44" t="str">
            <v xml:space="preserve"> </v>
          </cell>
          <cell r="BQ44" t="str">
            <v xml:space="preserve"> </v>
          </cell>
          <cell r="BR44" t="str">
            <v xml:space="preserve"> </v>
          </cell>
          <cell r="BS44" t="str">
            <v xml:space="preserve"> </v>
          </cell>
          <cell r="BT44" t="str">
            <v xml:space="preserve"> </v>
          </cell>
          <cell r="BU44" t="str">
            <v xml:space="preserve"> </v>
          </cell>
          <cell r="BV44" t="str">
            <v xml:space="preserve"> </v>
          </cell>
          <cell r="BW44" t="str">
            <v xml:space="preserve"> </v>
          </cell>
          <cell r="BX44" t="str">
            <v xml:space="preserve"> </v>
          </cell>
          <cell r="BY44" t="str">
            <v xml:space="preserve"> </v>
          </cell>
          <cell r="BZ44" t="str">
            <v xml:space="preserve"> </v>
          </cell>
          <cell r="CA44" t="str">
            <v xml:space="preserve"> </v>
          </cell>
          <cell r="CB44" t="str">
            <v xml:space="preserve"> </v>
          </cell>
          <cell r="CC44" t="str">
            <v xml:space="preserve"> </v>
          </cell>
          <cell r="CD44" t="str">
            <v xml:space="preserve"> </v>
          </cell>
          <cell r="CE44" t="str">
            <v xml:space="preserve"> </v>
          </cell>
          <cell r="CF44" t="str">
            <v xml:space="preserve"> </v>
          </cell>
          <cell r="CG44" t="str">
            <v xml:space="preserve"> </v>
          </cell>
          <cell r="CH44" t="str">
            <v xml:space="preserve"> </v>
          </cell>
          <cell r="CI44" t="str">
            <v xml:space="preserve"> </v>
          </cell>
          <cell r="CJ44" t="str">
            <v xml:space="preserve"> </v>
          </cell>
          <cell r="CK44" t="str">
            <v xml:space="preserve"> </v>
          </cell>
          <cell r="CL44" t="str">
            <v xml:space="preserve"> </v>
          </cell>
          <cell r="CM44" t="str">
            <v xml:space="preserve"> </v>
          </cell>
          <cell r="CN44" t="str">
            <v xml:space="preserve"> </v>
          </cell>
          <cell r="CO44" t="str">
            <v xml:space="preserve"> </v>
          </cell>
          <cell r="CP44" t="str">
            <v xml:space="preserve"> </v>
          </cell>
          <cell r="CQ44" t="str">
            <v xml:space="preserve"> </v>
          </cell>
          <cell r="CR44" t="str">
            <v xml:space="preserve"> </v>
          </cell>
          <cell r="CS44" t="str">
            <v xml:space="preserve"> </v>
          </cell>
          <cell r="CT44" t="str">
            <v xml:space="preserve"> </v>
          </cell>
          <cell r="CU44" t="str">
            <v xml:space="preserve"> </v>
          </cell>
          <cell r="CV44" t="str">
            <v xml:space="preserve"> </v>
          </cell>
          <cell r="CW44" t="str">
            <v xml:space="preserve"> </v>
          </cell>
          <cell r="CX44" t="str">
            <v xml:space="preserve"> </v>
          </cell>
          <cell r="CY44" t="str">
            <v xml:space="preserve"> </v>
          </cell>
          <cell r="CZ44" t="str">
            <v xml:space="preserve"> </v>
          </cell>
          <cell r="DA44" t="str">
            <v xml:space="preserve"> </v>
          </cell>
          <cell r="DB44" t="str">
            <v xml:space="preserve"> </v>
          </cell>
          <cell r="DC44" t="str">
            <v xml:space="preserve"> </v>
          </cell>
          <cell r="DD44" t="str">
            <v xml:space="preserve"> </v>
          </cell>
          <cell r="DE44" t="str">
            <v xml:space="preserve"> </v>
          </cell>
          <cell r="DF44" t="str">
            <v xml:space="preserve"> </v>
          </cell>
          <cell r="DG44" t="str">
            <v xml:space="preserve"> </v>
          </cell>
          <cell r="DH44" t="str">
            <v>3. IAMIndependent Aftkt1009074</v>
          </cell>
          <cell r="DI44">
            <v>0</v>
          </cell>
          <cell r="DJ44">
            <v>0</v>
          </cell>
          <cell r="DL44">
            <v>0</v>
          </cell>
          <cell r="DM44">
            <v>0</v>
          </cell>
          <cell r="DN44">
            <v>0</v>
          </cell>
          <cell r="DP44">
            <v>0</v>
          </cell>
          <cell r="DQ44">
            <v>0</v>
          </cell>
          <cell r="DR44">
            <v>0</v>
          </cell>
          <cell r="DT44">
            <v>0</v>
          </cell>
          <cell r="DU44">
            <v>0</v>
          </cell>
          <cell r="DV44">
            <v>0</v>
          </cell>
          <cell r="DX44">
            <v>0</v>
          </cell>
          <cell r="DY44">
            <v>0</v>
          </cell>
          <cell r="DZ44">
            <v>0</v>
          </cell>
          <cell r="EB44">
            <v>0</v>
          </cell>
          <cell r="EC44">
            <v>0</v>
          </cell>
          <cell r="ED44">
            <v>0</v>
          </cell>
          <cell r="EF44">
            <v>0</v>
          </cell>
          <cell r="EG44">
            <v>0</v>
          </cell>
          <cell r="EH44">
            <v>0</v>
          </cell>
          <cell r="EJ44">
            <v>0</v>
          </cell>
          <cell r="EK44">
            <v>0</v>
          </cell>
          <cell r="EL44">
            <v>0</v>
          </cell>
          <cell r="EN44">
            <v>0</v>
          </cell>
          <cell r="EO44">
            <v>0</v>
          </cell>
          <cell r="EP44">
            <v>0</v>
          </cell>
          <cell r="ER44">
            <v>0</v>
          </cell>
          <cell r="ES44">
            <v>0</v>
          </cell>
          <cell r="ET44">
            <v>0</v>
          </cell>
          <cell r="EV44">
            <v>0</v>
          </cell>
          <cell r="EW44">
            <v>0</v>
          </cell>
          <cell r="EX44">
            <v>0</v>
          </cell>
          <cell r="EZ44">
            <v>0</v>
          </cell>
          <cell r="FA44">
            <v>0</v>
          </cell>
          <cell r="FB44">
            <v>0</v>
          </cell>
          <cell r="FD44">
            <v>0</v>
          </cell>
          <cell r="FE44">
            <v>0</v>
          </cell>
          <cell r="FF44">
            <v>0</v>
          </cell>
          <cell r="FI44">
            <v>0</v>
          </cell>
          <cell r="FJ44">
            <v>0</v>
          </cell>
          <cell r="FK44">
            <v>0</v>
          </cell>
          <cell r="FM44">
            <v>0</v>
          </cell>
          <cell r="FN44">
            <v>0</v>
          </cell>
          <cell r="FO44">
            <v>0</v>
          </cell>
          <cell r="FQ44">
            <v>0</v>
          </cell>
          <cell r="FR44">
            <v>0</v>
          </cell>
          <cell r="FS44">
            <v>0</v>
          </cell>
          <cell r="FU44">
            <v>0</v>
          </cell>
          <cell r="FV44">
            <v>0</v>
          </cell>
          <cell r="FW44">
            <v>0</v>
          </cell>
          <cell r="FY44">
            <v>0</v>
          </cell>
          <cell r="FZ44">
            <v>0</v>
          </cell>
          <cell r="GA44">
            <v>0</v>
          </cell>
          <cell r="GC44">
            <v>0</v>
          </cell>
          <cell r="GD44">
            <v>0</v>
          </cell>
          <cell r="GE44">
            <v>0</v>
          </cell>
          <cell r="GG44">
            <v>0</v>
          </cell>
          <cell r="GH44">
            <v>0</v>
          </cell>
          <cell r="GI44">
            <v>0</v>
          </cell>
          <cell r="GK44">
            <v>0</v>
          </cell>
          <cell r="GL44">
            <v>0</v>
          </cell>
          <cell r="GM44">
            <v>0</v>
          </cell>
          <cell r="GO44">
            <v>0</v>
          </cell>
          <cell r="GP44">
            <v>0</v>
          </cell>
          <cell r="GQ44">
            <v>0</v>
          </cell>
          <cell r="GS44">
            <v>0</v>
          </cell>
          <cell r="GT44">
            <v>0</v>
          </cell>
          <cell r="GU44">
            <v>0</v>
          </cell>
          <cell r="GW44">
            <v>0</v>
          </cell>
          <cell r="GX44">
            <v>0</v>
          </cell>
          <cell r="GY44">
            <v>0</v>
          </cell>
          <cell r="HA44">
            <v>0</v>
          </cell>
          <cell r="HB44">
            <v>0</v>
          </cell>
          <cell r="HC44">
            <v>0</v>
          </cell>
        </row>
        <row r="45">
          <cell r="H45" t="str">
            <v>1009076</v>
          </cell>
          <cell r="I45" t="str">
            <v>MXP</v>
          </cell>
          <cell r="J45" t="str">
            <v>RAD J2T 2.4L 17FPI AFTR</v>
          </cell>
          <cell r="K45" t="str">
            <v>T1</v>
          </cell>
          <cell r="L45">
            <v>72.994509803921574</v>
          </cell>
          <cell r="M45">
            <v>72994.509803921566</v>
          </cell>
          <cell r="N45">
            <v>848</v>
          </cell>
          <cell r="R45">
            <v>848</v>
          </cell>
          <cell r="V45">
            <v>848</v>
          </cell>
          <cell r="Z45">
            <v>848</v>
          </cell>
          <cell r="AD45">
            <v>848</v>
          </cell>
          <cell r="AH45">
            <v>848</v>
          </cell>
          <cell r="AL45">
            <v>848</v>
          </cell>
          <cell r="AP45">
            <v>848</v>
          </cell>
          <cell r="AT45">
            <v>848</v>
          </cell>
          <cell r="AX45">
            <v>848</v>
          </cell>
          <cell r="BB45">
            <v>848</v>
          </cell>
          <cell r="BF45">
            <v>848</v>
          </cell>
          <cell r="BJ45">
            <v>848</v>
          </cell>
          <cell r="BK45">
            <v>0</v>
          </cell>
          <cell r="BL45" t="str">
            <v xml:space="preserve"> </v>
          </cell>
          <cell r="BM45" t="str">
            <v xml:space="preserve"> </v>
          </cell>
          <cell r="BN45" t="str">
            <v xml:space="preserve"> </v>
          </cell>
          <cell r="BO45" t="str">
            <v xml:space="preserve"> </v>
          </cell>
          <cell r="BP45" t="str">
            <v xml:space="preserve"> </v>
          </cell>
          <cell r="BQ45" t="str">
            <v xml:space="preserve"> </v>
          </cell>
          <cell r="BR45" t="str">
            <v xml:space="preserve"> </v>
          </cell>
          <cell r="BS45" t="str">
            <v xml:space="preserve"> </v>
          </cell>
          <cell r="BT45" t="str">
            <v xml:space="preserve"> </v>
          </cell>
          <cell r="BU45" t="str">
            <v xml:space="preserve"> </v>
          </cell>
          <cell r="BV45" t="str">
            <v xml:space="preserve"> </v>
          </cell>
          <cell r="BW45" t="str">
            <v xml:space="preserve"> </v>
          </cell>
          <cell r="BX45" t="str">
            <v xml:space="preserve"> </v>
          </cell>
          <cell r="BY45" t="str">
            <v xml:space="preserve"> </v>
          </cell>
          <cell r="BZ45" t="str">
            <v xml:space="preserve"> </v>
          </cell>
          <cell r="CA45" t="str">
            <v xml:space="preserve"> </v>
          </cell>
          <cell r="CB45" t="str">
            <v xml:space="preserve"> </v>
          </cell>
          <cell r="CC45" t="str">
            <v xml:space="preserve"> </v>
          </cell>
          <cell r="CD45" t="str">
            <v xml:space="preserve"> </v>
          </cell>
          <cell r="CE45" t="str">
            <v xml:space="preserve"> </v>
          </cell>
          <cell r="CF45" t="str">
            <v xml:space="preserve"> </v>
          </cell>
          <cell r="CG45" t="str">
            <v xml:space="preserve"> </v>
          </cell>
          <cell r="CH45" t="str">
            <v xml:space="preserve"> </v>
          </cell>
          <cell r="CI45" t="str">
            <v xml:space="preserve"> </v>
          </cell>
          <cell r="CJ45" t="str">
            <v xml:space="preserve"> </v>
          </cell>
          <cell r="CK45" t="str">
            <v xml:space="preserve"> </v>
          </cell>
          <cell r="CL45" t="str">
            <v xml:space="preserve"> </v>
          </cell>
          <cell r="CM45" t="str">
            <v xml:space="preserve"> </v>
          </cell>
          <cell r="CN45" t="str">
            <v xml:space="preserve"> </v>
          </cell>
          <cell r="CO45" t="str">
            <v xml:space="preserve"> </v>
          </cell>
          <cell r="CP45" t="str">
            <v xml:space="preserve"> </v>
          </cell>
          <cell r="CQ45" t="str">
            <v xml:space="preserve"> </v>
          </cell>
          <cell r="CR45" t="str">
            <v xml:space="preserve"> </v>
          </cell>
          <cell r="CS45" t="str">
            <v xml:space="preserve"> </v>
          </cell>
          <cell r="CT45" t="str">
            <v xml:space="preserve"> </v>
          </cell>
          <cell r="CU45" t="str">
            <v xml:space="preserve"> </v>
          </cell>
          <cell r="CV45" t="str">
            <v xml:space="preserve"> </v>
          </cell>
          <cell r="CW45" t="str">
            <v xml:space="preserve"> </v>
          </cell>
          <cell r="CX45" t="str">
            <v xml:space="preserve"> </v>
          </cell>
          <cell r="CY45" t="str">
            <v xml:space="preserve"> </v>
          </cell>
          <cell r="CZ45" t="str">
            <v xml:space="preserve"> </v>
          </cell>
          <cell r="DA45" t="str">
            <v xml:space="preserve"> </v>
          </cell>
          <cell r="DB45" t="str">
            <v xml:space="preserve"> </v>
          </cell>
          <cell r="DC45" t="str">
            <v xml:space="preserve"> </v>
          </cell>
          <cell r="DD45" t="str">
            <v xml:space="preserve"> </v>
          </cell>
          <cell r="DE45" t="str">
            <v xml:space="preserve"> </v>
          </cell>
          <cell r="DF45" t="str">
            <v xml:space="preserve"> </v>
          </cell>
          <cell r="DG45" t="str">
            <v xml:space="preserve"> </v>
          </cell>
          <cell r="DH45" t="str">
            <v>3. IAMIndependent Aftkt1009076</v>
          </cell>
          <cell r="DI45">
            <v>0</v>
          </cell>
          <cell r="DJ45">
            <v>0</v>
          </cell>
          <cell r="DL45">
            <v>0</v>
          </cell>
          <cell r="DM45">
            <v>0</v>
          </cell>
          <cell r="DN45">
            <v>0</v>
          </cell>
          <cell r="DP45">
            <v>0</v>
          </cell>
          <cell r="DQ45">
            <v>0</v>
          </cell>
          <cell r="DR45">
            <v>0</v>
          </cell>
          <cell r="DT45">
            <v>0</v>
          </cell>
          <cell r="DU45">
            <v>0</v>
          </cell>
          <cell r="DV45">
            <v>0</v>
          </cell>
          <cell r="DX45">
            <v>0</v>
          </cell>
          <cell r="DY45">
            <v>0</v>
          </cell>
          <cell r="DZ45">
            <v>0</v>
          </cell>
          <cell r="EB45">
            <v>0</v>
          </cell>
          <cell r="EC45">
            <v>0</v>
          </cell>
          <cell r="ED45">
            <v>0</v>
          </cell>
          <cell r="EF45">
            <v>0</v>
          </cell>
          <cell r="EG45">
            <v>0</v>
          </cell>
          <cell r="EH45">
            <v>0</v>
          </cell>
          <cell r="EJ45">
            <v>0</v>
          </cell>
          <cell r="EK45">
            <v>0</v>
          </cell>
          <cell r="EL45">
            <v>0</v>
          </cell>
          <cell r="EN45">
            <v>0</v>
          </cell>
          <cell r="EO45">
            <v>0</v>
          </cell>
          <cell r="EP45">
            <v>0</v>
          </cell>
          <cell r="ER45">
            <v>0</v>
          </cell>
          <cell r="ES45">
            <v>0</v>
          </cell>
          <cell r="ET45">
            <v>0</v>
          </cell>
          <cell r="EV45">
            <v>0</v>
          </cell>
          <cell r="EW45">
            <v>0</v>
          </cell>
          <cell r="EX45">
            <v>0</v>
          </cell>
          <cell r="EZ45">
            <v>0</v>
          </cell>
          <cell r="FA45">
            <v>0</v>
          </cell>
          <cell r="FB45">
            <v>0</v>
          </cell>
          <cell r="FD45">
            <v>0</v>
          </cell>
          <cell r="FE45">
            <v>0</v>
          </cell>
          <cell r="FF45">
            <v>0</v>
          </cell>
          <cell r="FI45">
            <v>0</v>
          </cell>
          <cell r="FJ45">
            <v>0</v>
          </cell>
          <cell r="FK45">
            <v>0</v>
          </cell>
          <cell r="FM45">
            <v>0</v>
          </cell>
          <cell r="FN45">
            <v>0</v>
          </cell>
          <cell r="FO45">
            <v>0</v>
          </cell>
          <cell r="FQ45">
            <v>0</v>
          </cell>
          <cell r="FR45">
            <v>0</v>
          </cell>
          <cell r="FS45">
            <v>0</v>
          </cell>
          <cell r="FU45">
            <v>0</v>
          </cell>
          <cell r="FV45">
            <v>0</v>
          </cell>
          <cell r="FW45">
            <v>0</v>
          </cell>
          <cell r="FY45">
            <v>0</v>
          </cell>
          <cell r="FZ45">
            <v>0</v>
          </cell>
          <cell r="GA45">
            <v>0</v>
          </cell>
          <cell r="GC45">
            <v>0</v>
          </cell>
          <cell r="GD45">
            <v>0</v>
          </cell>
          <cell r="GE45">
            <v>0</v>
          </cell>
          <cell r="GG45">
            <v>0</v>
          </cell>
          <cell r="GH45">
            <v>0</v>
          </cell>
          <cell r="GI45">
            <v>0</v>
          </cell>
          <cell r="GK45">
            <v>0</v>
          </cell>
          <cell r="GL45">
            <v>0</v>
          </cell>
          <cell r="GM45">
            <v>0</v>
          </cell>
          <cell r="GO45">
            <v>0</v>
          </cell>
          <cell r="GP45">
            <v>0</v>
          </cell>
          <cell r="GQ45">
            <v>0</v>
          </cell>
          <cell r="GS45">
            <v>0</v>
          </cell>
          <cell r="GT45">
            <v>0</v>
          </cell>
          <cell r="GU45">
            <v>0</v>
          </cell>
          <cell r="GW45">
            <v>0</v>
          </cell>
          <cell r="GX45">
            <v>0</v>
          </cell>
          <cell r="GY45">
            <v>0</v>
          </cell>
          <cell r="HA45">
            <v>0</v>
          </cell>
          <cell r="HB45">
            <v>0</v>
          </cell>
          <cell r="HC45">
            <v>0</v>
          </cell>
        </row>
        <row r="46">
          <cell r="H46" t="str">
            <v>1009078</v>
          </cell>
          <cell r="I46" t="str">
            <v>MXP</v>
          </cell>
          <cell r="J46" t="str">
            <v>RAD T300 13FPI AT 6P AFTR</v>
          </cell>
          <cell r="K46" t="str">
            <v>T4</v>
          </cell>
          <cell r="L46">
            <v>2.0238176470588236</v>
          </cell>
          <cell r="M46">
            <v>2023.8176470588237</v>
          </cell>
          <cell r="N46">
            <v>1146.83</v>
          </cell>
          <cell r="R46">
            <v>1146.83</v>
          </cell>
          <cell r="V46">
            <v>1146.83</v>
          </cell>
          <cell r="Z46">
            <v>1146.83</v>
          </cell>
          <cell r="AD46">
            <v>1146.83</v>
          </cell>
          <cell r="AH46">
            <v>1146.83</v>
          </cell>
          <cell r="AL46">
            <v>1146.83</v>
          </cell>
          <cell r="AP46">
            <v>1146.83</v>
          </cell>
          <cell r="AT46">
            <v>1146.83</v>
          </cell>
          <cell r="AX46">
            <v>1146.83</v>
          </cell>
          <cell r="BB46">
            <v>1146.83</v>
          </cell>
          <cell r="BF46">
            <v>1146.83</v>
          </cell>
          <cell r="BJ46">
            <v>1146.83</v>
          </cell>
          <cell r="BK46">
            <v>0</v>
          </cell>
          <cell r="BL46" t="str">
            <v xml:space="preserve"> </v>
          </cell>
          <cell r="BM46" t="str">
            <v xml:space="preserve"> </v>
          </cell>
          <cell r="BN46" t="str">
            <v xml:space="preserve"> </v>
          </cell>
          <cell r="BO46" t="str">
            <v xml:space="preserve"> </v>
          </cell>
          <cell r="BP46" t="str">
            <v xml:space="preserve"> </v>
          </cell>
          <cell r="BQ46" t="str">
            <v xml:space="preserve"> </v>
          </cell>
          <cell r="BR46" t="str">
            <v xml:space="preserve"> </v>
          </cell>
          <cell r="BS46" t="str">
            <v xml:space="preserve"> </v>
          </cell>
          <cell r="BT46" t="str">
            <v xml:space="preserve"> </v>
          </cell>
          <cell r="BU46" t="str">
            <v xml:space="preserve"> </v>
          </cell>
          <cell r="BV46" t="str">
            <v xml:space="preserve"> </v>
          </cell>
          <cell r="BW46" t="str">
            <v xml:space="preserve"> </v>
          </cell>
          <cell r="BX46" t="str">
            <v xml:space="preserve"> </v>
          </cell>
          <cell r="BY46" t="str">
            <v xml:space="preserve"> </v>
          </cell>
          <cell r="BZ46" t="str">
            <v xml:space="preserve"> </v>
          </cell>
          <cell r="CA46" t="str">
            <v xml:space="preserve"> </v>
          </cell>
          <cell r="CB46" t="str">
            <v xml:space="preserve"> </v>
          </cell>
          <cell r="CC46" t="str">
            <v xml:space="preserve"> </v>
          </cell>
          <cell r="CD46" t="str">
            <v xml:space="preserve"> </v>
          </cell>
          <cell r="CE46" t="str">
            <v xml:space="preserve"> </v>
          </cell>
          <cell r="CF46" t="str">
            <v xml:space="preserve"> </v>
          </cell>
          <cell r="CG46" t="str">
            <v xml:space="preserve"> </v>
          </cell>
          <cell r="CH46" t="str">
            <v xml:space="preserve"> </v>
          </cell>
          <cell r="CI46" t="str">
            <v xml:space="preserve"> </v>
          </cell>
          <cell r="CJ46" t="str">
            <v xml:space="preserve"> </v>
          </cell>
          <cell r="CK46" t="str">
            <v xml:space="preserve"> </v>
          </cell>
          <cell r="CL46" t="str">
            <v xml:space="preserve"> </v>
          </cell>
          <cell r="CM46" t="str">
            <v xml:space="preserve"> </v>
          </cell>
          <cell r="CN46" t="str">
            <v xml:space="preserve"> </v>
          </cell>
          <cell r="CO46" t="str">
            <v xml:space="preserve"> </v>
          </cell>
          <cell r="CP46" t="str">
            <v xml:space="preserve"> </v>
          </cell>
          <cell r="CQ46" t="str">
            <v xml:space="preserve"> </v>
          </cell>
          <cell r="CR46" t="str">
            <v xml:space="preserve"> </v>
          </cell>
          <cell r="CS46" t="str">
            <v xml:space="preserve"> </v>
          </cell>
          <cell r="CT46" t="str">
            <v xml:space="preserve"> </v>
          </cell>
          <cell r="CU46" t="str">
            <v xml:space="preserve"> </v>
          </cell>
          <cell r="CV46" t="str">
            <v xml:space="preserve"> </v>
          </cell>
          <cell r="CW46" t="str">
            <v xml:space="preserve"> </v>
          </cell>
          <cell r="CX46" t="str">
            <v xml:space="preserve"> </v>
          </cell>
          <cell r="CY46" t="str">
            <v xml:space="preserve"> </v>
          </cell>
          <cell r="CZ46" t="str">
            <v xml:space="preserve"> </v>
          </cell>
          <cell r="DA46" t="str">
            <v xml:space="preserve"> </v>
          </cell>
          <cell r="DB46" t="str">
            <v xml:space="preserve"> </v>
          </cell>
          <cell r="DC46" t="str">
            <v xml:space="preserve"> </v>
          </cell>
          <cell r="DD46" t="str">
            <v xml:space="preserve"> </v>
          </cell>
          <cell r="DE46" t="str">
            <v xml:space="preserve"> </v>
          </cell>
          <cell r="DF46" t="str">
            <v xml:space="preserve"> </v>
          </cell>
          <cell r="DG46" t="str">
            <v xml:space="preserve"> </v>
          </cell>
          <cell r="DH46" t="str">
            <v>3. IAMIndependent Aftkt1009078</v>
          </cell>
          <cell r="DI46">
            <v>0</v>
          </cell>
          <cell r="DJ46">
            <v>0</v>
          </cell>
          <cell r="DL46">
            <v>0</v>
          </cell>
          <cell r="DM46">
            <v>0</v>
          </cell>
          <cell r="DN46">
            <v>0</v>
          </cell>
          <cell r="DP46">
            <v>0</v>
          </cell>
          <cell r="DQ46">
            <v>0</v>
          </cell>
          <cell r="DR46">
            <v>0</v>
          </cell>
          <cell r="DT46">
            <v>0</v>
          </cell>
          <cell r="DU46">
            <v>0</v>
          </cell>
          <cell r="DV46">
            <v>0</v>
          </cell>
          <cell r="DX46">
            <v>0</v>
          </cell>
          <cell r="DY46">
            <v>0</v>
          </cell>
          <cell r="DZ46">
            <v>0</v>
          </cell>
          <cell r="EB46">
            <v>0</v>
          </cell>
          <cell r="EC46">
            <v>0</v>
          </cell>
          <cell r="ED46">
            <v>0</v>
          </cell>
          <cell r="EF46">
            <v>0</v>
          </cell>
          <cell r="EG46">
            <v>0</v>
          </cell>
          <cell r="EH46">
            <v>0</v>
          </cell>
          <cell r="EJ46">
            <v>0</v>
          </cell>
          <cell r="EK46">
            <v>0</v>
          </cell>
          <cell r="EL46">
            <v>0</v>
          </cell>
          <cell r="EN46">
            <v>0</v>
          </cell>
          <cell r="EO46">
            <v>0</v>
          </cell>
          <cell r="EP46">
            <v>0</v>
          </cell>
          <cell r="ER46">
            <v>0</v>
          </cell>
          <cell r="ES46">
            <v>0</v>
          </cell>
          <cell r="ET46">
            <v>0</v>
          </cell>
          <cell r="EV46">
            <v>0</v>
          </cell>
          <cell r="EW46">
            <v>0</v>
          </cell>
          <cell r="EX46">
            <v>0</v>
          </cell>
          <cell r="EZ46">
            <v>0</v>
          </cell>
          <cell r="FA46">
            <v>0</v>
          </cell>
          <cell r="FB46">
            <v>0</v>
          </cell>
          <cell r="FD46">
            <v>0</v>
          </cell>
          <cell r="FE46">
            <v>0</v>
          </cell>
          <cell r="FF46">
            <v>0</v>
          </cell>
          <cell r="FI46">
            <v>0</v>
          </cell>
          <cell r="FJ46">
            <v>0</v>
          </cell>
          <cell r="FK46">
            <v>0</v>
          </cell>
          <cell r="FM46">
            <v>0</v>
          </cell>
          <cell r="FN46">
            <v>0</v>
          </cell>
          <cell r="FO46">
            <v>0</v>
          </cell>
          <cell r="FQ46">
            <v>0</v>
          </cell>
          <cell r="FR46">
            <v>0</v>
          </cell>
          <cell r="FS46">
            <v>0</v>
          </cell>
          <cell r="FU46">
            <v>0</v>
          </cell>
          <cell r="FV46">
            <v>0</v>
          </cell>
          <cell r="FW46">
            <v>0</v>
          </cell>
          <cell r="FY46">
            <v>0</v>
          </cell>
          <cell r="FZ46">
            <v>0</v>
          </cell>
          <cell r="GA46">
            <v>0</v>
          </cell>
          <cell r="GC46">
            <v>0</v>
          </cell>
          <cell r="GD46">
            <v>0</v>
          </cell>
          <cell r="GE46">
            <v>0</v>
          </cell>
          <cell r="GG46">
            <v>0</v>
          </cell>
          <cell r="GH46">
            <v>0</v>
          </cell>
          <cell r="GI46">
            <v>0</v>
          </cell>
          <cell r="GK46">
            <v>0</v>
          </cell>
          <cell r="GL46">
            <v>0</v>
          </cell>
          <cell r="GM46">
            <v>0</v>
          </cell>
          <cell r="GO46">
            <v>0</v>
          </cell>
          <cell r="GP46">
            <v>0</v>
          </cell>
          <cell r="GQ46">
            <v>0</v>
          </cell>
          <cell r="GS46">
            <v>0</v>
          </cell>
          <cell r="GT46">
            <v>0</v>
          </cell>
          <cell r="GU46">
            <v>0</v>
          </cell>
          <cell r="GW46">
            <v>0</v>
          </cell>
          <cell r="GX46">
            <v>0</v>
          </cell>
          <cell r="GY46">
            <v>0</v>
          </cell>
          <cell r="HA46">
            <v>0</v>
          </cell>
          <cell r="HB46">
            <v>0</v>
          </cell>
          <cell r="HC46">
            <v>0</v>
          </cell>
        </row>
        <row r="47">
          <cell r="H47" t="str">
            <v>1009082</v>
          </cell>
          <cell r="I47" t="str">
            <v>MXP</v>
          </cell>
          <cell r="J47" t="str">
            <v>RAD 27MA 856AL GM  731875</v>
          </cell>
          <cell r="K47" t="str">
            <v>T4</v>
          </cell>
          <cell r="L47">
            <v>0</v>
          </cell>
          <cell r="M47">
            <v>0</v>
          </cell>
          <cell r="N47">
            <v>1125.24</v>
          </cell>
          <cell r="R47">
            <v>1125.24</v>
          </cell>
          <cell r="V47">
            <v>1125.24</v>
          </cell>
          <cell r="Z47">
            <v>1125.24</v>
          </cell>
          <cell r="AD47">
            <v>1125.24</v>
          </cell>
          <cell r="AH47">
            <v>1125.24</v>
          </cell>
          <cell r="AL47">
            <v>1125.24</v>
          </cell>
          <cell r="AP47">
            <v>1125.24</v>
          </cell>
          <cell r="AT47">
            <v>1125.24</v>
          </cell>
          <cell r="AX47">
            <v>1125.24</v>
          </cell>
          <cell r="BB47">
            <v>1125.24</v>
          </cell>
          <cell r="BF47">
            <v>1125.24</v>
          </cell>
          <cell r="BJ47">
            <v>1125.24</v>
          </cell>
          <cell r="BK47">
            <v>0</v>
          </cell>
          <cell r="BL47" t="str">
            <v xml:space="preserve"> </v>
          </cell>
          <cell r="BM47" t="str">
            <v xml:space="preserve"> </v>
          </cell>
          <cell r="BN47" t="str">
            <v xml:space="preserve"> </v>
          </cell>
          <cell r="BO47" t="str">
            <v xml:space="preserve"> </v>
          </cell>
          <cell r="BP47" t="str">
            <v xml:space="preserve"> </v>
          </cell>
          <cell r="BQ47" t="str">
            <v xml:space="preserve"> </v>
          </cell>
          <cell r="BR47" t="str">
            <v xml:space="preserve"> </v>
          </cell>
          <cell r="BS47" t="str">
            <v xml:space="preserve"> </v>
          </cell>
          <cell r="BT47" t="str">
            <v xml:space="preserve"> </v>
          </cell>
          <cell r="BU47" t="str">
            <v xml:space="preserve"> </v>
          </cell>
          <cell r="BV47" t="str">
            <v xml:space="preserve"> </v>
          </cell>
          <cell r="BW47" t="str">
            <v xml:space="preserve"> </v>
          </cell>
          <cell r="BX47" t="str">
            <v xml:space="preserve"> </v>
          </cell>
          <cell r="BY47" t="str">
            <v xml:space="preserve"> </v>
          </cell>
          <cell r="BZ47" t="str">
            <v xml:space="preserve"> </v>
          </cell>
          <cell r="CA47" t="str">
            <v xml:space="preserve"> </v>
          </cell>
          <cell r="CB47" t="str">
            <v xml:space="preserve"> </v>
          </cell>
          <cell r="CC47" t="str">
            <v xml:space="preserve"> </v>
          </cell>
          <cell r="CD47" t="str">
            <v xml:space="preserve"> </v>
          </cell>
          <cell r="CE47" t="str">
            <v xml:space="preserve"> </v>
          </cell>
          <cell r="CF47" t="str">
            <v xml:space="preserve"> </v>
          </cell>
          <cell r="CG47" t="str">
            <v xml:space="preserve"> </v>
          </cell>
          <cell r="CH47" t="str">
            <v xml:space="preserve"> </v>
          </cell>
          <cell r="CI47" t="str">
            <v xml:space="preserve"> </v>
          </cell>
          <cell r="CJ47" t="str">
            <v xml:space="preserve"> </v>
          </cell>
          <cell r="CK47" t="str">
            <v xml:space="preserve"> </v>
          </cell>
          <cell r="CL47" t="str">
            <v xml:space="preserve"> </v>
          </cell>
          <cell r="CM47" t="str">
            <v xml:space="preserve"> </v>
          </cell>
          <cell r="CN47" t="str">
            <v xml:space="preserve"> </v>
          </cell>
          <cell r="CO47" t="str">
            <v xml:space="preserve"> </v>
          </cell>
          <cell r="CP47" t="str">
            <v xml:space="preserve"> </v>
          </cell>
          <cell r="CQ47" t="str">
            <v xml:space="preserve"> </v>
          </cell>
          <cell r="CR47" t="str">
            <v xml:space="preserve"> </v>
          </cell>
          <cell r="CS47" t="str">
            <v xml:space="preserve"> </v>
          </cell>
          <cell r="CT47" t="str">
            <v xml:space="preserve"> </v>
          </cell>
          <cell r="CU47" t="str">
            <v xml:space="preserve"> </v>
          </cell>
          <cell r="CV47" t="str">
            <v xml:space="preserve"> </v>
          </cell>
          <cell r="CW47" t="str">
            <v xml:space="preserve"> </v>
          </cell>
          <cell r="CX47" t="str">
            <v xml:space="preserve"> </v>
          </cell>
          <cell r="CY47" t="str">
            <v xml:space="preserve"> </v>
          </cell>
          <cell r="CZ47" t="str">
            <v xml:space="preserve"> </v>
          </cell>
          <cell r="DA47" t="str">
            <v xml:space="preserve"> </v>
          </cell>
          <cell r="DB47" t="str">
            <v xml:space="preserve"> </v>
          </cell>
          <cell r="DC47" t="str">
            <v xml:space="preserve"> </v>
          </cell>
          <cell r="DD47" t="str">
            <v xml:space="preserve"> </v>
          </cell>
          <cell r="DE47" t="str">
            <v xml:space="preserve"> </v>
          </cell>
          <cell r="DF47" t="str">
            <v xml:space="preserve"> </v>
          </cell>
          <cell r="DG47" t="str">
            <v xml:space="preserve"> </v>
          </cell>
          <cell r="DH47" t="str">
            <v>3. IAMIndependent Aftkt1009082</v>
          </cell>
          <cell r="DI47">
            <v>0</v>
          </cell>
          <cell r="DJ47">
            <v>0</v>
          </cell>
          <cell r="DL47">
            <v>0</v>
          </cell>
          <cell r="DM47">
            <v>0</v>
          </cell>
          <cell r="DN47">
            <v>0</v>
          </cell>
          <cell r="DP47">
            <v>0</v>
          </cell>
          <cell r="DQ47">
            <v>0</v>
          </cell>
          <cell r="DR47">
            <v>0</v>
          </cell>
          <cell r="DT47">
            <v>0</v>
          </cell>
          <cell r="DU47">
            <v>0</v>
          </cell>
          <cell r="DV47">
            <v>0</v>
          </cell>
          <cell r="DX47">
            <v>0</v>
          </cell>
          <cell r="DY47">
            <v>0</v>
          </cell>
          <cell r="DZ47">
            <v>0</v>
          </cell>
          <cell r="EB47">
            <v>0</v>
          </cell>
          <cell r="EC47">
            <v>0</v>
          </cell>
          <cell r="ED47">
            <v>0</v>
          </cell>
          <cell r="EF47">
            <v>0</v>
          </cell>
          <cell r="EG47">
            <v>0</v>
          </cell>
          <cell r="EH47">
            <v>0</v>
          </cell>
          <cell r="EJ47">
            <v>0</v>
          </cell>
          <cell r="EK47">
            <v>0</v>
          </cell>
          <cell r="EL47">
            <v>0</v>
          </cell>
          <cell r="EN47">
            <v>0</v>
          </cell>
          <cell r="EO47">
            <v>0</v>
          </cell>
          <cell r="EP47">
            <v>0</v>
          </cell>
          <cell r="ER47">
            <v>0</v>
          </cell>
          <cell r="ES47">
            <v>0</v>
          </cell>
          <cell r="ET47">
            <v>0</v>
          </cell>
          <cell r="EV47">
            <v>0</v>
          </cell>
          <cell r="EW47">
            <v>0</v>
          </cell>
          <cell r="EX47">
            <v>0</v>
          </cell>
          <cell r="EZ47">
            <v>0</v>
          </cell>
          <cell r="FA47">
            <v>0</v>
          </cell>
          <cell r="FB47">
            <v>0</v>
          </cell>
          <cell r="FD47">
            <v>0</v>
          </cell>
          <cell r="FE47">
            <v>0</v>
          </cell>
          <cell r="FF47">
            <v>0</v>
          </cell>
          <cell r="FI47">
            <v>0</v>
          </cell>
          <cell r="FJ47">
            <v>0</v>
          </cell>
          <cell r="FK47">
            <v>0</v>
          </cell>
          <cell r="FM47">
            <v>0</v>
          </cell>
          <cell r="FN47">
            <v>0</v>
          </cell>
          <cell r="FO47">
            <v>0</v>
          </cell>
          <cell r="FQ47">
            <v>0</v>
          </cell>
          <cell r="FR47">
            <v>0</v>
          </cell>
          <cell r="FS47">
            <v>0</v>
          </cell>
          <cell r="FU47">
            <v>0</v>
          </cell>
          <cell r="FV47">
            <v>0</v>
          </cell>
          <cell r="FW47">
            <v>0</v>
          </cell>
          <cell r="FY47">
            <v>0</v>
          </cell>
          <cell r="FZ47">
            <v>0</v>
          </cell>
          <cell r="GA47">
            <v>0</v>
          </cell>
          <cell r="GC47">
            <v>0</v>
          </cell>
          <cell r="GD47">
            <v>0</v>
          </cell>
          <cell r="GE47">
            <v>0</v>
          </cell>
          <cell r="GG47">
            <v>0</v>
          </cell>
          <cell r="GH47">
            <v>0</v>
          </cell>
          <cell r="GI47">
            <v>0</v>
          </cell>
          <cell r="GK47">
            <v>0</v>
          </cell>
          <cell r="GL47">
            <v>0</v>
          </cell>
          <cell r="GM47">
            <v>0</v>
          </cell>
          <cell r="GO47">
            <v>0</v>
          </cell>
          <cell r="GP47">
            <v>0</v>
          </cell>
          <cell r="GQ47">
            <v>0</v>
          </cell>
          <cell r="GS47">
            <v>0</v>
          </cell>
          <cell r="GT47">
            <v>0</v>
          </cell>
          <cell r="GU47">
            <v>0</v>
          </cell>
          <cell r="GW47">
            <v>0</v>
          </cell>
          <cell r="GX47">
            <v>0</v>
          </cell>
          <cell r="GY47">
            <v>0</v>
          </cell>
          <cell r="HA47">
            <v>0</v>
          </cell>
          <cell r="HB47">
            <v>0</v>
          </cell>
          <cell r="HC47">
            <v>0</v>
          </cell>
        </row>
        <row r="48">
          <cell r="H48" t="str">
            <v>1009084</v>
          </cell>
          <cell r="I48" t="str">
            <v>MXP</v>
          </cell>
          <cell r="J48" t="str">
            <v>RAD 27MA 953AL GM  731881</v>
          </cell>
          <cell r="K48" t="str">
            <v>T4</v>
          </cell>
          <cell r="L48">
            <v>3.505929411764706</v>
          </cell>
          <cell r="M48">
            <v>3505.9294117647059</v>
          </cell>
          <cell r="N48">
            <v>851.44</v>
          </cell>
          <cell r="R48">
            <v>851.44</v>
          </cell>
          <cell r="V48">
            <v>851.44</v>
          </cell>
          <cell r="Z48">
            <v>851.44</v>
          </cell>
          <cell r="AD48">
            <v>851.44</v>
          </cell>
          <cell r="AH48">
            <v>851.44</v>
          </cell>
          <cell r="AL48">
            <v>851.44</v>
          </cell>
          <cell r="AP48">
            <v>851.44</v>
          </cell>
          <cell r="AT48">
            <v>851.44</v>
          </cell>
          <cell r="AX48">
            <v>851.44</v>
          </cell>
          <cell r="BB48">
            <v>851.44</v>
          </cell>
          <cell r="BF48">
            <v>851.44</v>
          </cell>
          <cell r="BJ48">
            <v>851.44</v>
          </cell>
          <cell r="BK48">
            <v>0</v>
          </cell>
          <cell r="BL48" t="str">
            <v xml:space="preserve"> </v>
          </cell>
          <cell r="BM48" t="str">
            <v xml:space="preserve"> </v>
          </cell>
          <cell r="BN48" t="str">
            <v xml:space="preserve"> </v>
          </cell>
          <cell r="BO48" t="str">
            <v xml:space="preserve"> </v>
          </cell>
          <cell r="BP48" t="str">
            <v xml:space="preserve"> </v>
          </cell>
          <cell r="BQ48" t="str">
            <v xml:space="preserve"> </v>
          </cell>
          <cell r="BR48" t="str">
            <v xml:space="preserve"> </v>
          </cell>
          <cell r="BS48" t="str">
            <v xml:space="preserve"> </v>
          </cell>
          <cell r="BT48" t="str">
            <v xml:space="preserve"> </v>
          </cell>
          <cell r="BU48" t="str">
            <v xml:space="preserve"> </v>
          </cell>
          <cell r="BV48" t="str">
            <v xml:space="preserve"> </v>
          </cell>
          <cell r="BW48" t="str">
            <v xml:space="preserve"> </v>
          </cell>
          <cell r="BX48" t="str">
            <v xml:space="preserve"> </v>
          </cell>
          <cell r="BY48" t="str">
            <v xml:space="preserve"> </v>
          </cell>
          <cell r="BZ48" t="str">
            <v xml:space="preserve"> </v>
          </cell>
          <cell r="CA48" t="str">
            <v xml:space="preserve"> </v>
          </cell>
          <cell r="CB48" t="str">
            <v xml:space="preserve"> </v>
          </cell>
          <cell r="CC48" t="str">
            <v xml:space="preserve"> </v>
          </cell>
          <cell r="CD48" t="str">
            <v xml:space="preserve"> </v>
          </cell>
          <cell r="CE48" t="str">
            <v xml:space="preserve"> </v>
          </cell>
          <cell r="CF48" t="str">
            <v xml:space="preserve"> </v>
          </cell>
          <cell r="CG48" t="str">
            <v xml:space="preserve"> </v>
          </cell>
          <cell r="CH48" t="str">
            <v xml:space="preserve"> </v>
          </cell>
          <cell r="CI48" t="str">
            <v xml:space="preserve"> </v>
          </cell>
          <cell r="CJ48" t="str">
            <v xml:space="preserve"> </v>
          </cell>
          <cell r="CK48" t="str">
            <v xml:space="preserve"> </v>
          </cell>
          <cell r="CL48" t="str">
            <v xml:space="preserve"> </v>
          </cell>
          <cell r="CM48" t="str">
            <v xml:space="preserve"> </v>
          </cell>
          <cell r="CN48" t="str">
            <v xml:space="preserve"> </v>
          </cell>
          <cell r="CO48" t="str">
            <v xml:space="preserve"> </v>
          </cell>
          <cell r="CP48" t="str">
            <v xml:space="preserve"> </v>
          </cell>
          <cell r="CQ48" t="str">
            <v xml:space="preserve"> </v>
          </cell>
          <cell r="CR48" t="str">
            <v xml:space="preserve"> </v>
          </cell>
          <cell r="CS48" t="str">
            <v xml:space="preserve"> </v>
          </cell>
          <cell r="CT48" t="str">
            <v xml:space="preserve"> </v>
          </cell>
          <cell r="CU48" t="str">
            <v xml:space="preserve"> </v>
          </cell>
          <cell r="CV48" t="str">
            <v xml:space="preserve"> </v>
          </cell>
          <cell r="CW48" t="str">
            <v xml:space="preserve"> </v>
          </cell>
          <cell r="CX48" t="str">
            <v xml:space="preserve"> </v>
          </cell>
          <cell r="CY48" t="str">
            <v xml:space="preserve"> </v>
          </cell>
          <cell r="CZ48" t="str">
            <v xml:space="preserve"> </v>
          </cell>
          <cell r="DA48" t="str">
            <v xml:space="preserve"> </v>
          </cell>
          <cell r="DB48" t="str">
            <v xml:space="preserve"> </v>
          </cell>
          <cell r="DC48" t="str">
            <v xml:space="preserve"> </v>
          </cell>
          <cell r="DD48" t="str">
            <v xml:space="preserve"> </v>
          </cell>
          <cell r="DE48" t="str">
            <v xml:space="preserve"> </v>
          </cell>
          <cell r="DF48" t="str">
            <v xml:space="preserve"> </v>
          </cell>
          <cell r="DG48" t="str">
            <v xml:space="preserve"> </v>
          </cell>
          <cell r="DH48" t="str">
            <v>3. IAMIndependent Aftkt1009084</v>
          </cell>
          <cell r="DI48">
            <v>0</v>
          </cell>
          <cell r="DJ48">
            <v>0</v>
          </cell>
          <cell r="DL48">
            <v>0</v>
          </cell>
          <cell r="DM48">
            <v>0</v>
          </cell>
          <cell r="DN48">
            <v>0</v>
          </cell>
          <cell r="DP48">
            <v>0</v>
          </cell>
          <cell r="DQ48">
            <v>0</v>
          </cell>
          <cell r="DR48">
            <v>0</v>
          </cell>
          <cell r="DT48">
            <v>0</v>
          </cell>
          <cell r="DU48">
            <v>0</v>
          </cell>
          <cell r="DV48">
            <v>0</v>
          </cell>
          <cell r="DX48">
            <v>0</v>
          </cell>
          <cell r="DY48">
            <v>0</v>
          </cell>
          <cell r="DZ48">
            <v>0</v>
          </cell>
          <cell r="EB48">
            <v>0</v>
          </cell>
          <cell r="EC48">
            <v>0</v>
          </cell>
          <cell r="ED48">
            <v>0</v>
          </cell>
          <cell r="EF48">
            <v>0</v>
          </cell>
          <cell r="EG48">
            <v>0</v>
          </cell>
          <cell r="EH48">
            <v>0</v>
          </cell>
          <cell r="EJ48">
            <v>0</v>
          </cell>
          <cell r="EK48">
            <v>0</v>
          </cell>
          <cell r="EL48">
            <v>0</v>
          </cell>
          <cell r="EN48">
            <v>0</v>
          </cell>
          <cell r="EO48">
            <v>0</v>
          </cell>
          <cell r="EP48">
            <v>0</v>
          </cell>
          <cell r="ER48">
            <v>0</v>
          </cell>
          <cell r="ES48">
            <v>0</v>
          </cell>
          <cell r="ET48">
            <v>0</v>
          </cell>
          <cell r="EV48">
            <v>0</v>
          </cell>
          <cell r="EW48">
            <v>0</v>
          </cell>
          <cell r="EX48">
            <v>0</v>
          </cell>
          <cell r="EZ48">
            <v>0</v>
          </cell>
          <cell r="FA48">
            <v>0</v>
          </cell>
          <cell r="FB48">
            <v>0</v>
          </cell>
          <cell r="FD48">
            <v>0</v>
          </cell>
          <cell r="FE48">
            <v>0</v>
          </cell>
          <cell r="FF48">
            <v>0</v>
          </cell>
          <cell r="FI48">
            <v>0</v>
          </cell>
          <cell r="FJ48">
            <v>0</v>
          </cell>
          <cell r="FK48">
            <v>0</v>
          </cell>
          <cell r="FM48">
            <v>0</v>
          </cell>
          <cell r="FN48">
            <v>0</v>
          </cell>
          <cell r="FO48">
            <v>0</v>
          </cell>
          <cell r="FQ48">
            <v>0</v>
          </cell>
          <cell r="FR48">
            <v>0</v>
          </cell>
          <cell r="FS48">
            <v>0</v>
          </cell>
          <cell r="FU48">
            <v>0</v>
          </cell>
          <cell r="FV48">
            <v>0</v>
          </cell>
          <cell r="FW48">
            <v>0</v>
          </cell>
          <cell r="FY48">
            <v>0</v>
          </cell>
          <cell r="FZ48">
            <v>0</v>
          </cell>
          <cell r="GA48">
            <v>0</v>
          </cell>
          <cell r="GC48">
            <v>0</v>
          </cell>
          <cell r="GD48">
            <v>0</v>
          </cell>
          <cell r="GE48">
            <v>0</v>
          </cell>
          <cell r="GG48">
            <v>0</v>
          </cell>
          <cell r="GH48">
            <v>0</v>
          </cell>
          <cell r="GI48">
            <v>0</v>
          </cell>
          <cell r="GK48">
            <v>0</v>
          </cell>
          <cell r="GL48">
            <v>0</v>
          </cell>
          <cell r="GM48">
            <v>0</v>
          </cell>
          <cell r="GO48">
            <v>0</v>
          </cell>
          <cell r="GP48">
            <v>0</v>
          </cell>
          <cell r="GQ48">
            <v>0</v>
          </cell>
          <cell r="GS48">
            <v>0</v>
          </cell>
          <cell r="GT48">
            <v>0</v>
          </cell>
          <cell r="GU48">
            <v>0</v>
          </cell>
          <cell r="GW48">
            <v>0</v>
          </cell>
          <cell r="GX48">
            <v>0</v>
          </cell>
          <cell r="GY48">
            <v>0</v>
          </cell>
          <cell r="HA48">
            <v>0</v>
          </cell>
          <cell r="HB48">
            <v>0</v>
          </cell>
          <cell r="HC48">
            <v>0</v>
          </cell>
        </row>
        <row r="49">
          <cell r="H49" t="str">
            <v>1009085</v>
          </cell>
          <cell r="I49" t="str">
            <v>MXP</v>
          </cell>
          <cell r="J49" t="str">
            <v>RAD 27MA 888AL GM  731876</v>
          </cell>
          <cell r="K49" t="str">
            <v>T4</v>
          </cell>
          <cell r="L49">
            <v>0</v>
          </cell>
          <cell r="M49">
            <v>0</v>
          </cell>
          <cell r="N49">
            <v>933.64</v>
          </cell>
          <cell r="R49">
            <v>933.64</v>
          </cell>
          <cell r="V49">
            <v>933.64</v>
          </cell>
          <cell r="Z49">
            <v>933.64</v>
          </cell>
          <cell r="AD49">
            <v>933.64</v>
          </cell>
          <cell r="AH49">
            <v>933.64</v>
          </cell>
          <cell r="AL49">
            <v>933.64</v>
          </cell>
          <cell r="AP49">
            <v>933.64</v>
          </cell>
          <cell r="AT49">
            <v>933.64</v>
          </cell>
          <cell r="AX49">
            <v>933.64</v>
          </cell>
          <cell r="BB49">
            <v>933.64</v>
          </cell>
          <cell r="BF49">
            <v>933.64</v>
          </cell>
          <cell r="BJ49">
            <v>933.64</v>
          </cell>
          <cell r="BK49">
            <v>0</v>
          </cell>
          <cell r="BL49" t="str">
            <v xml:space="preserve"> </v>
          </cell>
          <cell r="BM49" t="str">
            <v xml:space="preserve"> </v>
          </cell>
          <cell r="BN49" t="str">
            <v xml:space="preserve"> </v>
          </cell>
          <cell r="BO49" t="str">
            <v xml:space="preserve"> </v>
          </cell>
          <cell r="BP49" t="str">
            <v xml:space="preserve"> </v>
          </cell>
          <cell r="BQ49" t="str">
            <v xml:space="preserve"> </v>
          </cell>
          <cell r="BR49" t="str">
            <v xml:space="preserve"> </v>
          </cell>
          <cell r="BS49" t="str">
            <v xml:space="preserve"> </v>
          </cell>
          <cell r="BT49" t="str">
            <v xml:space="preserve"> </v>
          </cell>
          <cell r="BU49" t="str">
            <v xml:space="preserve"> </v>
          </cell>
          <cell r="BV49" t="str">
            <v xml:space="preserve"> </v>
          </cell>
          <cell r="BW49" t="str">
            <v xml:space="preserve"> </v>
          </cell>
          <cell r="BX49" t="str">
            <v xml:space="preserve"> </v>
          </cell>
          <cell r="BY49" t="str">
            <v xml:space="preserve"> </v>
          </cell>
          <cell r="BZ49" t="str">
            <v xml:space="preserve"> </v>
          </cell>
          <cell r="CA49" t="str">
            <v xml:space="preserve"> </v>
          </cell>
          <cell r="CB49" t="str">
            <v xml:space="preserve"> </v>
          </cell>
          <cell r="CC49" t="str">
            <v xml:space="preserve"> </v>
          </cell>
          <cell r="CD49" t="str">
            <v xml:space="preserve"> </v>
          </cell>
          <cell r="CE49" t="str">
            <v xml:space="preserve"> </v>
          </cell>
          <cell r="CF49" t="str">
            <v xml:space="preserve"> </v>
          </cell>
          <cell r="CG49" t="str">
            <v xml:space="preserve"> </v>
          </cell>
          <cell r="CH49" t="str">
            <v xml:space="preserve"> </v>
          </cell>
          <cell r="CI49" t="str">
            <v xml:space="preserve"> </v>
          </cell>
          <cell r="CJ49" t="str">
            <v xml:space="preserve"> </v>
          </cell>
          <cell r="CK49" t="str">
            <v xml:space="preserve"> </v>
          </cell>
          <cell r="CL49" t="str">
            <v xml:space="preserve"> </v>
          </cell>
          <cell r="CM49" t="str">
            <v xml:space="preserve"> </v>
          </cell>
          <cell r="CN49" t="str">
            <v xml:space="preserve"> </v>
          </cell>
          <cell r="CO49" t="str">
            <v xml:space="preserve"> </v>
          </cell>
          <cell r="CP49" t="str">
            <v xml:space="preserve"> </v>
          </cell>
          <cell r="CQ49" t="str">
            <v xml:space="preserve"> </v>
          </cell>
          <cell r="CR49" t="str">
            <v xml:space="preserve"> </v>
          </cell>
          <cell r="CS49" t="str">
            <v xml:space="preserve"> </v>
          </cell>
          <cell r="CT49" t="str">
            <v xml:space="preserve"> </v>
          </cell>
          <cell r="CU49" t="str">
            <v xml:space="preserve"> </v>
          </cell>
          <cell r="CV49" t="str">
            <v xml:space="preserve"> </v>
          </cell>
          <cell r="CW49" t="str">
            <v xml:space="preserve"> </v>
          </cell>
          <cell r="CX49" t="str">
            <v xml:space="preserve"> </v>
          </cell>
          <cell r="CY49" t="str">
            <v xml:space="preserve"> </v>
          </cell>
          <cell r="CZ49" t="str">
            <v xml:space="preserve"> </v>
          </cell>
          <cell r="DA49" t="str">
            <v xml:space="preserve"> </v>
          </cell>
          <cell r="DB49" t="str">
            <v xml:space="preserve"> </v>
          </cell>
          <cell r="DC49" t="str">
            <v xml:space="preserve"> </v>
          </cell>
          <cell r="DD49" t="str">
            <v xml:space="preserve"> </v>
          </cell>
          <cell r="DE49" t="str">
            <v xml:space="preserve"> </v>
          </cell>
          <cell r="DF49" t="str">
            <v xml:space="preserve"> </v>
          </cell>
          <cell r="DG49" t="str">
            <v xml:space="preserve"> </v>
          </cell>
          <cell r="DH49" t="str">
            <v>3. IAMIndependent Aftkt1009085</v>
          </cell>
          <cell r="DI49">
            <v>0</v>
          </cell>
          <cell r="DJ49">
            <v>0</v>
          </cell>
          <cell r="DL49">
            <v>0</v>
          </cell>
          <cell r="DM49">
            <v>0</v>
          </cell>
          <cell r="DN49">
            <v>0</v>
          </cell>
          <cell r="DP49">
            <v>0</v>
          </cell>
          <cell r="DQ49">
            <v>0</v>
          </cell>
          <cell r="DR49">
            <v>0</v>
          </cell>
          <cell r="DT49">
            <v>0</v>
          </cell>
          <cell r="DU49">
            <v>0</v>
          </cell>
          <cell r="DV49">
            <v>0</v>
          </cell>
          <cell r="DX49">
            <v>0</v>
          </cell>
          <cell r="DY49">
            <v>0</v>
          </cell>
          <cell r="DZ49">
            <v>0</v>
          </cell>
          <cell r="EB49">
            <v>0</v>
          </cell>
          <cell r="EC49">
            <v>0</v>
          </cell>
          <cell r="ED49">
            <v>0</v>
          </cell>
          <cell r="EF49">
            <v>0</v>
          </cell>
          <cell r="EG49">
            <v>0</v>
          </cell>
          <cell r="EH49">
            <v>0</v>
          </cell>
          <cell r="EJ49">
            <v>0</v>
          </cell>
          <cell r="EK49">
            <v>0</v>
          </cell>
          <cell r="EL49">
            <v>0</v>
          </cell>
          <cell r="EN49">
            <v>0</v>
          </cell>
          <cell r="EO49">
            <v>0</v>
          </cell>
          <cell r="EP49">
            <v>0</v>
          </cell>
          <cell r="ER49">
            <v>0</v>
          </cell>
          <cell r="ES49">
            <v>0</v>
          </cell>
          <cell r="ET49">
            <v>0</v>
          </cell>
          <cell r="EV49">
            <v>0</v>
          </cell>
          <cell r="EW49">
            <v>0</v>
          </cell>
          <cell r="EX49">
            <v>0</v>
          </cell>
          <cell r="EZ49">
            <v>0</v>
          </cell>
          <cell r="FA49">
            <v>0</v>
          </cell>
          <cell r="FB49">
            <v>0</v>
          </cell>
          <cell r="FD49">
            <v>0</v>
          </cell>
          <cell r="FE49">
            <v>0</v>
          </cell>
          <cell r="FF49">
            <v>0</v>
          </cell>
          <cell r="FI49">
            <v>0</v>
          </cell>
          <cell r="FJ49">
            <v>0</v>
          </cell>
          <cell r="FK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U49">
            <v>0</v>
          </cell>
          <cell r="FV49">
            <v>0</v>
          </cell>
          <cell r="FW49">
            <v>0</v>
          </cell>
          <cell r="FY49">
            <v>0</v>
          </cell>
          <cell r="FZ49">
            <v>0</v>
          </cell>
          <cell r="GA49">
            <v>0</v>
          </cell>
          <cell r="GC49">
            <v>0</v>
          </cell>
          <cell r="GD49">
            <v>0</v>
          </cell>
          <cell r="GE49">
            <v>0</v>
          </cell>
          <cell r="GG49">
            <v>0</v>
          </cell>
          <cell r="GH49">
            <v>0</v>
          </cell>
          <cell r="GI49">
            <v>0</v>
          </cell>
          <cell r="GK49">
            <v>0</v>
          </cell>
          <cell r="GL49">
            <v>0</v>
          </cell>
          <cell r="GM49">
            <v>0</v>
          </cell>
          <cell r="GO49">
            <v>0</v>
          </cell>
          <cell r="GP49">
            <v>0</v>
          </cell>
          <cell r="GQ49">
            <v>0</v>
          </cell>
          <cell r="GS49">
            <v>0</v>
          </cell>
          <cell r="GT49">
            <v>0</v>
          </cell>
          <cell r="GU49">
            <v>0</v>
          </cell>
          <cell r="GW49">
            <v>0</v>
          </cell>
          <cell r="GX49">
            <v>0</v>
          </cell>
          <cell r="GY49">
            <v>0</v>
          </cell>
          <cell r="HA49">
            <v>0</v>
          </cell>
          <cell r="HB49">
            <v>0</v>
          </cell>
          <cell r="HC49">
            <v>0</v>
          </cell>
        </row>
        <row r="50">
          <cell r="H50" t="str">
            <v>1009086</v>
          </cell>
          <cell r="I50" t="str">
            <v>MXP</v>
          </cell>
          <cell r="J50" t="str">
            <v>RAD 27MA 951AL GM  731880</v>
          </cell>
          <cell r="K50" t="str">
            <v>T4</v>
          </cell>
          <cell r="L50">
            <v>1.1942823529411766</v>
          </cell>
          <cell r="M50">
            <v>1194.2823529411767</v>
          </cell>
          <cell r="N50">
            <v>870.12</v>
          </cell>
          <cell r="R50">
            <v>870.12</v>
          </cell>
          <cell r="V50">
            <v>870.12</v>
          </cell>
          <cell r="Z50">
            <v>870.12</v>
          </cell>
          <cell r="AD50">
            <v>870.12</v>
          </cell>
          <cell r="AH50">
            <v>870.12</v>
          </cell>
          <cell r="AL50">
            <v>870.12</v>
          </cell>
          <cell r="AP50">
            <v>870.12</v>
          </cell>
          <cell r="AT50">
            <v>870.12</v>
          </cell>
          <cell r="AX50">
            <v>870.12</v>
          </cell>
          <cell r="BB50">
            <v>870.12</v>
          </cell>
          <cell r="BF50">
            <v>870.12</v>
          </cell>
          <cell r="BJ50">
            <v>870.12</v>
          </cell>
          <cell r="BK50">
            <v>0</v>
          </cell>
          <cell r="BL50" t="str">
            <v xml:space="preserve"> </v>
          </cell>
          <cell r="BM50" t="str">
            <v xml:space="preserve"> </v>
          </cell>
          <cell r="BN50" t="str">
            <v xml:space="preserve"> </v>
          </cell>
          <cell r="BO50" t="str">
            <v xml:space="preserve"> </v>
          </cell>
          <cell r="BP50" t="str">
            <v xml:space="preserve"> </v>
          </cell>
          <cell r="BQ50" t="str">
            <v xml:space="preserve"> </v>
          </cell>
          <cell r="BR50" t="str">
            <v xml:space="preserve"> </v>
          </cell>
          <cell r="BS50" t="str">
            <v xml:space="preserve"> </v>
          </cell>
          <cell r="BT50" t="str">
            <v xml:space="preserve"> </v>
          </cell>
          <cell r="BU50" t="str">
            <v xml:space="preserve"> </v>
          </cell>
          <cell r="BV50" t="str">
            <v xml:space="preserve"> </v>
          </cell>
          <cell r="BW50" t="str">
            <v xml:space="preserve"> </v>
          </cell>
          <cell r="BX50" t="str">
            <v xml:space="preserve"> </v>
          </cell>
          <cell r="BY50" t="str">
            <v xml:space="preserve"> </v>
          </cell>
          <cell r="BZ50" t="str">
            <v xml:space="preserve"> </v>
          </cell>
          <cell r="CA50" t="str">
            <v xml:space="preserve"> </v>
          </cell>
          <cell r="CB50" t="str">
            <v xml:space="preserve"> </v>
          </cell>
          <cell r="CC50" t="str">
            <v xml:space="preserve"> </v>
          </cell>
          <cell r="CD50" t="str">
            <v xml:space="preserve"> </v>
          </cell>
          <cell r="CE50" t="str">
            <v xml:space="preserve"> </v>
          </cell>
          <cell r="CF50" t="str">
            <v xml:space="preserve"> </v>
          </cell>
          <cell r="CG50" t="str">
            <v xml:space="preserve"> </v>
          </cell>
          <cell r="CH50" t="str">
            <v xml:space="preserve"> </v>
          </cell>
          <cell r="CI50" t="str">
            <v xml:space="preserve"> </v>
          </cell>
          <cell r="CJ50" t="str">
            <v xml:space="preserve"> </v>
          </cell>
          <cell r="CK50" t="str">
            <v xml:space="preserve"> </v>
          </cell>
          <cell r="CL50" t="str">
            <v xml:space="preserve"> </v>
          </cell>
          <cell r="CM50" t="str">
            <v xml:space="preserve"> </v>
          </cell>
          <cell r="CN50" t="str">
            <v xml:space="preserve"> </v>
          </cell>
          <cell r="CO50" t="str">
            <v xml:space="preserve"> </v>
          </cell>
          <cell r="CP50" t="str">
            <v xml:space="preserve"> </v>
          </cell>
          <cell r="CQ50" t="str">
            <v xml:space="preserve"> </v>
          </cell>
          <cell r="CR50" t="str">
            <v xml:space="preserve"> </v>
          </cell>
          <cell r="CS50" t="str">
            <v xml:space="preserve"> </v>
          </cell>
          <cell r="CT50" t="str">
            <v xml:space="preserve"> </v>
          </cell>
          <cell r="CU50" t="str">
            <v xml:space="preserve"> </v>
          </cell>
          <cell r="CV50" t="str">
            <v xml:space="preserve"> </v>
          </cell>
          <cell r="CW50" t="str">
            <v xml:space="preserve"> </v>
          </cell>
          <cell r="CX50" t="str">
            <v xml:space="preserve"> </v>
          </cell>
          <cell r="CY50" t="str">
            <v xml:space="preserve"> </v>
          </cell>
          <cell r="CZ50" t="str">
            <v xml:space="preserve"> </v>
          </cell>
          <cell r="DA50" t="str">
            <v xml:space="preserve"> </v>
          </cell>
          <cell r="DB50" t="str">
            <v xml:space="preserve"> </v>
          </cell>
          <cell r="DC50" t="str">
            <v xml:space="preserve"> </v>
          </cell>
          <cell r="DD50" t="str">
            <v xml:space="preserve"> </v>
          </cell>
          <cell r="DE50" t="str">
            <v xml:space="preserve"> </v>
          </cell>
          <cell r="DF50" t="str">
            <v xml:space="preserve"> </v>
          </cell>
          <cell r="DG50" t="str">
            <v xml:space="preserve"> </v>
          </cell>
          <cell r="DH50" t="str">
            <v>3. IAMIndependent Aftkt1009086</v>
          </cell>
          <cell r="DI50">
            <v>0</v>
          </cell>
          <cell r="DJ50">
            <v>0</v>
          </cell>
          <cell r="DL50">
            <v>0</v>
          </cell>
          <cell r="DM50">
            <v>0</v>
          </cell>
          <cell r="DN50">
            <v>0</v>
          </cell>
          <cell r="DP50">
            <v>0</v>
          </cell>
          <cell r="DQ50">
            <v>0</v>
          </cell>
          <cell r="DR50">
            <v>0</v>
          </cell>
          <cell r="DT50">
            <v>0</v>
          </cell>
          <cell r="DU50">
            <v>0</v>
          </cell>
          <cell r="DV50">
            <v>0</v>
          </cell>
          <cell r="DX50">
            <v>0</v>
          </cell>
          <cell r="DY50">
            <v>0</v>
          </cell>
          <cell r="DZ50">
            <v>0</v>
          </cell>
          <cell r="EB50">
            <v>0</v>
          </cell>
          <cell r="EC50">
            <v>0</v>
          </cell>
          <cell r="ED50">
            <v>0</v>
          </cell>
          <cell r="EF50">
            <v>0</v>
          </cell>
          <cell r="EG50">
            <v>0</v>
          </cell>
          <cell r="EH50">
            <v>0</v>
          </cell>
          <cell r="EJ50">
            <v>0</v>
          </cell>
          <cell r="EK50">
            <v>0</v>
          </cell>
          <cell r="EL50">
            <v>0</v>
          </cell>
          <cell r="EN50">
            <v>0</v>
          </cell>
          <cell r="EO50">
            <v>0</v>
          </cell>
          <cell r="EP50">
            <v>0</v>
          </cell>
          <cell r="ER50">
            <v>0</v>
          </cell>
          <cell r="ES50">
            <v>0</v>
          </cell>
          <cell r="ET50">
            <v>0</v>
          </cell>
          <cell r="EV50">
            <v>0</v>
          </cell>
          <cell r="EW50">
            <v>0</v>
          </cell>
          <cell r="EX50">
            <v>0</v>
          </cell>
          <cell r="EZ50">
            <v>0</v>
          </cell>
          <cell r="FA50">
            <v>0</v>
          </cell>
          <cell r="FB50">
            <v>0</v>
          </cell>
          <cell r="FD50">
            <v>0</v>
          </cell>
          <cell r="FE50">
            <v>0</v>
          </cell>
          <cell r="FF50">
            <v>0</v>
          </cell>
          <cell r="FI50">
            <v>0</v>
          </cell>
          <cell r="FJ50">
            <v>0</v>
          </cell>
          <cell r="FK50">
            <v>0</v>
          </cell>
          <cell r="FM50">
            <v>0</v>
          </cell>
          <cell r="FN50">
            <v>0</v>
          </cell>
          <cell r="FO50">
            <v>0</v>
          </cell>
          <cell r="FQ50">
            <v>0</v>
          </cell>
          <cell r="FR50">
            <v>0</v>
          </cell>
          <cell r="FS50">
            <v>0</v>
          </cell>
          <cell r="FU50">
            <v>0</v>
          </cell>
          <cell r="FV50">
            <v>0</v>
          </cell>
          <cell r="FW50">
            <v>0</v>
          </cell>
          <cell r="FY50">
            <v>0</v>
          </cell>
          <cell r="FZ50">
            <v>0</v>
          </cell>
          <cell r="GA50">
            <v>0</v>
          </cell>
          <cell r="GC50">
            <v>0</v>
          </cell>
          <cell r="GD50">
            <v>0</v>
          </cell>
          <cell r="GE50">
            <v>0</v>
          </cell>
          <cell r="GG50">
            <v>0</v>
          </cell>
          <cell r="GH50">
            <v>0</v>
          </cell>
          <cell r="GI50">
            <v>0</v>
          </cell>
          <cell r="GK50">
            <v>0</v>
          </cell>
          <cell r="GL50">
            <v>0</v>
          </cell>
          <cell r="GM50">
            <v>0</v>
          </cell>
          <cell r="GO50">
            <v>0</v>
          </cell>
          <cell r="GP50">
            <v>0</v>
          </cell>
          <cell r="GQ50">
            <v>0</v>
          </cell>
          <cell r="GS50">
            <v>0</v>
          </cell>
          <cell r="GT50">
            <v>0</v>
          </cell>
          <cell r="GU50">
            <v>0</v>
          </cell>
          <cell r="GW50">
            <v>0</v>
          </cell>
          <cell r="GX50">
            <v>0</v>
          </cell>
          <cell r="GY50">
            <v>0</v>
          </cell>
          <cell r="HA50">
            <v>0</v>
          </cell>
          <cell r="HB50">
            <v>0</v>
          </cell>
          <cell r="HC50">
            <v>0</v>
          </cell>
        </row>
        <row r="51">
          <cell r="H51" t="str">
            <v>1009088</v>
          </cell>
          <cell r="I51" t="str">
            <v>MXP</v>
          </cell>
          <cell r="J51" t="str">
            <v>RAD 27MA 924AL GM  731879</v>
          </cell>
          <cell r="K51" t="str">
            <v>T4</v>
          </cell>
          <cell r="L51">
            <v>0</v>
          </cell>
          <cell r="M51">
            <v>0</v>
          </cell>
          <cell r="N51">
            <v>833.21</v>
          </cell>
          <cell r="R51">
            <v>833.21</v>
          </cell>
          <cell r="V51">
            <v>833.21</v>
          </cell>
          <cell r="Z51">
            <v>833.21</v>
          </cell>
          <cell r="AD51">
            <v>833.21</v>
          </cell>
          <cell r="AH51">
            <v>833.21</v>
          </cell>
          <cell r="AL51">
            <v>833.21</v>
          </cell>
          <cell r="AP51">
            <v>833.21</v>
          </cell>
          <cell r="AT51">
            <v>833.21</v>
          </cell>
          <cell r="AX51">
            <v>833.21</v>
          </cell>
          <cell r="BB51">
            <v>833.21</v>
          </cell>
          <cell r="BF51">
            <v>833.21</v>
          </cell>
          <cell r="BJ51">
            <v>833.21</v>
          </cell>
          <cell r="BK51">
            <v>0</v>
          </cell>
          <cell r="BL51" t="str">
            <v xml:space="preserve"> </v>
          </cell>
          <cell r="BM51" t="str">
            <v xml:space="preserve"> </v>
          </cell>
          <cell r="BN51" t="str">
            <v xml:space="preserve"> </v>
          </cell>
          <cell r="BO51" t="str">
            <v xml:space="preserve"> </v>
          </cell>
          <cell r="BP51" t="str">
            <v xml:space="preserve"> </v>
          </cell>
          <cell r="BQ51" t="str">
            <v xml:space="preserve"> </v>
          </cell>
          <cell r="BR51" t="str">
            <v xml:space="preserve"> </v>
          </cell>
          <cell r="BS51" t="str">
            <v xml:space="preserve"> </v>
          </cell>
          <cell r="BT51" t="str">
            <v xml:space="preserve"> </v>
          </cell>
          <cell r="BU51" t="str">
            <v xml:space="preserve"> </v>
          </cell>
          <cell r="BV51" t="str">
            <v xml:space="preserve"> </v>
          </cell>
          <cell r="BW51" t="str">
            <v xml:space="preserve"> </v>
          </cell>
          <cell r="BX51" t="str">
            <v xml:space="preserve"> </v>
          </cell>
          <cell r="BY51" t="str">
            <v xml:space="preserve"> </v>
          </cell>
          <cell r="BZ51" t="str">
            <v xml:space="preserve"> </v>
          </cell>
          <cell r="CA51" t="str">
            <v xml:space="preserve"> </v>
          </cell>
          <cell r="CB51" t="str">
            <v xml:space="preserve"> </v>
          </cell>
          <cell r="CC51" t="str">
            <v xml:space="preserve"> </v>
          </cell>
          <cell r="CD51" t="str">
            <v xml:space="preserve"> </v>
          </cell>
          <cell r="CE51" t="str">
            <v xml:space="preserve"> </v>
          </cell>
          <cell r="CF51" t="str">
            <v xml:space="preserve"> </v>
          </cell>
          <cell r="CG51" t="str">
            <v xml:space="preserve"> </v>
          </cell>
          <cell r="CH51" t="str">
            <v xml:space="preserve"> </v>
          </cell>
          <cell r="CI51" t="str">
            <v xml:space="preserve"> </v>
          </cell>
          <cell r="CJ51" t="str">
            <v xml:space="preserve"> </v>
          </cell>
          <cell r="CK51" t="str">
            <v xml:space="preserve"> </v>
          </cell>
          <cell r="CL51" t="str">
            <v xml:space="preserve"> </v>
          </cell>
          <cell r="CM51" t="str">
            <v xml:space="preserve"> </v>
          </cell>
          <cell r="CN51" t="str">
            <v xml:space="preserve"> </v>
          </cell>
          <cell r="CO51" t="str">
            <v xml:space="preserve"> </v>
          </cell>
          <cell r="CP51" t="str">
            <v xml:space="preserve"> </v>
          </cell>
          <cell r="CQ51" t="str">
            <v xml:space="preserve"> </v>
          </cell>
          <cell r="CR51" t="str">
            <v xml:space="preserve"> </v>
          </cell>
          <cell r="CS51" t="str">
            <v xml:space="preserve"> </v>
          </cell>
          <cell r="CT51" t="str">
            <v xml:space="preserve"> </v>
          </cell>
          <cell r="CU51" t="str">
            <v xml:space="preserve"> </v>
          </cell>
          <cell r="CV51" t="str">
            <v xml:space="preserve"> </v>
          </cell>
          <cell r="CW51" t="str">
            <v xml:space="preserve"> </v>
          </cell>
          <cell r="CX51" t="str">
            <v xml:space="preserve"> </v>
          </cell>
          <cell r="CY51" t="str">
            <v xml:space="preserve"> </v>
          </cell>
          <cell r="CZ51" t="str">
            <v xml:space="preserve"> </v>
          </cell>
          <cell r="DA51" t="str">
            <v xml:space="preserve"> </v>
          </cell>
          <cell r="DB51" t="str">
            <v xml:space="preserve"> </v>
          </cell>
          <cell r="DC51" t="str">
            <v xml:space="preserve"> </v>
          </cell>
          <cell r="DD51" t="str">
            <v xml:space="preserve"> </v>
          </cell>
          <cell r="DE51" t="str">
            <v xml:space="preserve"> </v>
          </cell>
          <cell r="DF51" t="str">
            <v xml:space="preserve"> </v>
          </cell>
          <cell r="DG51" t="str">
            <v xml:space="preserve"> </v>
          </cell>
          <cell r="DH51" t="str">
            <v>3. IAMIndependent Aftkt1009088</v>
          </cell>
          <cell r="DI51">
            <v>0</v>
          </cell>
          <cell r="DJ51">
            <v>0</v>
          </cell>
          <cell r="DL51">
            <v>0</v>
          </cell>
          <cell r="DM51">
            <v>0</v>
          </cell>
          <cell r="DN51">
            <v>0</v>
          </cell>
          <cell r="DP51">
            <v>0</v>
          </cell>
          <cell r="DQ51">
            <v>0</v>
          </cell>
          <cell r="DR51">
            <v>0</v>
          </cell>
          <cell r="DT51">
            <v>0</v>
          </cell>
          <cell r="DU51">
            <v>0</v>
          </cell>
          <cell r="DV51">
            <v>0</v>
          </cell>
          <cell r="DX51">
            <v>0</v>
          </cell>
          <cell r="DY51">
            <v>0</v>
          </cell>
          <cell r="DZ51">
            <v>0</v>
          </cell>
          <cell r="EB51">
            <v>0</v>
          </cell>
          <cell r="EC51">
            <v>0</v>
          </cell>
          <cell r="ED51">
            <v>0</v>
          </cell>
          <cell r="EF51">
            <v>0</v>
          </cell>
          <cell r="EG51">
            <v>0</v>
          </cell>
          <cell r="EH51">
            <v>0</v>
          </cell>
          <cell r="EJ51">
            <v>0</v>
          </cell>
          <cell r="EK51">
            <v>0</v>
          </cell>
          <cell r="EL51">
            <v>0</v>
          </cell>
          <cell r="EN51">
            <v>0</v>
          </cell>
          <cell r="EO51">
            <v>0</v>
          </cell>
          <cell r="EP51">
            <v>0</v>
          </cell>
          <cell r="ER51">
            <v>0</v>
          </cell>
          <cell r="ES51">
            <v>0</v>
          </cell>
          <cell r="ET51">
            <v>0</v>
          </cell>
          <cell r="EV51">
            <v>0</v>
          </cell>
          <cell r="EW51">
            <v>0</v>
          </cell>
          <cell r="EX51">
            <v>0</v>
          </cell>
          <cell r="EZ51">
            <v>0</v>
          </cell>
          <cell r="FA51">
            <v>0</v>
          </cell>
          <cell r="FB51">
            <v>0</v>
          </cell>
          <cell r="FD51">
            <v>0</v>
          </cell>
          <cell r="FE51">
            <v>0</v>
          </cell>
          <cell r="FF51">
            <v>0</v>
          </cell>
          <cell r="FI51">
            <v>0</v>
          </cell>
          <cell r="FJ51">
            <v>0</v>
          </cell>
          <cell r="FK51">
            <v>0</v>
          </cell>
          <cell r="FM51">
            <v>0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U51">
            <v>0</v>
          </cell>
          <cell r="FV51">
            <v>0</v>
          </cell>
          <cell r="FW51">
            <v>0</v>
          </cell>
          <cell r="FY51">
            <v>0</v>
          </cell>
          <cell r="FZ51">
            <v>0</v>
          </cell>
          <cell r="GA51">
            <v>0</v>
          </cell>
          <cell r="GC51">
            <v>0</v>
          </cell>
          <cell r="GD51">
            <v>0</v>
          </cell>
          <cell r="GE51">
            <v>0</v>
          </cell>
          <cell r="GG51">
            <v>0</v>
          </cell>
          <cell r="GH51">
            <v>0</v>
          </cell>
          <cell r="GI51">
            <v>0</v>
          </cell>
          <cell r="GK51">
            <v>0</v>
          </cell>
          <cell r="GL51">
            <v>0</v>
          </cell>
          <cell r="GM51">
            <v>0</v>
          </cell>
          <cell r="GO51">
            <v>0</v>
          </cell>
          <cell r="GP51">
            <v>0</v>
          </cell>
          <cell r="GQ51">
            <v>0</v>
          </cell>
          <cell r="GS51">
            <v>0</v>
          </cell>
          <cell r="GT51">
            <v>0</v>
          </cell>
          <cell r="GU51">
            <v>0</v>
          </cell>
          <cell r="GW51">
            <v>0</v>
          </cell>
          <cell r="GX51">
            <v>0</v>
          </cell>
          <cell r="GY51">
            <v>0</v>
          </cell>
          <cell r="HA51">
            <v>0</v>
          </cell>
          <cell r="HB51">
            <v>0</v>
          </cell>
          <cell r="HC51">
            <v>0</v>
          </cell>
        </row>
        <row r="52">
          <cell r="H52" t="str">
            <v>1009089</v>
          </cell>
          <cell r="I52" t="str">
            <v>MXP</v>
          </cell>
          <cell r="J52" t="str">
            <v>RAD 27MA 2009AL GM 731882</v>
          </cell>
          <cell r="K52" t="str">
            <v>T4</v>
          </cell>
          <cell r="L52">
            <v>0</v>
          </cell>
          <cell r="M52">
            <v>0</v>
          </cell>
          <cell r="N52">
            <v>806.6</v>
          </cell>
          <cell r="R52">
            <v>806.6</v>
          </cell>
          <cell r="V52">
            <v>806.6</v>
          </cell>
          <cell r="Z52">
            <v>806.6</v>
          </cell>
          <cell r="AD52">
            <v>806.6</v>
          </cell>
          <cell r="AH52">
            <v>806.6</v>
          </cell>
          <cell r="AL52">
            <v>806.6</v>
          </cell>
          <cell r="AP52">
            <v>806.6</v>
          </cell>
          <cell r="AT52">
            <v>806.6</v>
          </cell>
          <cell r="AX52">
            <v>806.6</v>
          </cell>
          <cell r="BB52">
            <v>806.6</v>
          </cell>
          <cell r="BF52">
            <v>806.6</v>
          </cell>
          <cell r="BJ52">
            <v>806.6</v>
          </cell>
          <cell r="BK52">
            <v>0</v>
          </cell>
          <cell r="BL52" t="str">
            <v xml:space="preserve"> </v>
          </cell>
          <cell r="BM52" t="str">
            <v xml:space="preserve"> </v>
          </cell>
          <cell r="BN52" t="str">
            <v xml:space="preserve"> </v>
          </cell>
          <cell r="BO52" t="str">
            <v xml:space="preserve"> </v>
          </cell>
          <cell r="BP52" t="str">
            <v xml:space="preserve"> </v>
          </cell>
          <cell r="BQ52" t="str">
            <v xml:space="preserve"> </v>
          </cell>
          <cell r="BR52" t="str">
            <v xml:space="preserve"> </v>
          </cell>
          <cell r="BS52" t="str">
            <v xml:space="preserve"> </v>
          </cell>
          <cell r="BT52" t="str">
            <v xml:space="preserve"> </v>
          </cell>
          <cell r="BU52" t="str">
            <v xml:space="preserve"> </v>
          </cell>
          <cell r="BV52" t="str">
            <v xml:space="preserve"> </v>
          </cell>
          <cell r="BW52" t="str">
            <v xml:space="preserve"> </v>
          </cell>
          <cell r="BX52" t="str">
            <v xml:space="preserve"> </v>
          </cell>
          <cell r="BY52" t="str">
            <v xml:space="preserve"> </v>
          </cell>
          <cell r="BZ52" t="str">
            <v xml:space="preserve"> </v>
          </cell>
          <cell r="CA52" t="str">
            <v xml:space="preserve"> </v>
          </cell>
          <cell r="CB52" t="str">
            <v xml:space="preserve"> </v>
          </cell>
          <cell r="CC52" t="str">
            <v xml:space="preserve"> </v>
          </cell>
          <cell r="CD52" t="str">
            <v xml:space="preserve"> </v>
          </cell>
          <cell r="CE52" t="str">
            <v xml:space="preserve"> </v>
          </cell>
          <cell r="CF52" t="str">
            <v xml:space="preserve"> </v>
          </cell>
          <cell r="CG52" t="str">
            <v xml:space="preserve"> </v>
          </cell>
          <cell r="CH52" t="str">
            <v xml:space="preserve"> </v>
          </cell>
          <cell r="CI52" t="str">
            <v xml:space="preserve"> </v>
          </cell>
          <cell r="CJ52" t="str">
            <v xml:space="preserve"> </v>
          </cell>
          <cell r="CK52" t="str">
            <v xml:space="preserve"> </v>
          </cell>
          <cell r="CL52" t="str">
            <v xml:space="preserve"> </v>
          </cell>
          <cell r="CM52" t="str">
            <v xml:space="preserve"> </v>
          </cell>
          <cell r="CN52" t="str">
            <v xml:space="preserve"> </v>
          </cell>
          <cell r="CO52" t="str">
            <v xml:space="preserve"> </v>
          </cell>
          <cell r="CP52" t="str">
            <v xml:space="preserve"> </v>
          </cell>
          <cell r="CQ52" t="str">
            <v xml:space="preserve"> </v>
          </cell>
          <cell r="CR52" t="str">
            <v xml:space="preserve"> </v>
          </cell>
          <cell r="CS52" t="str">
            <v xml:space="preserve"> </v>
          </cell>
          <cell r="CT52" t="str">
            <v xml:space="preserve"> </v>
          </cell>
          <cell r="CU52" t="str">
            <v xml:space="preserve"> </v>
          </cell>
          <cell r="CV52" t="str">
            <v xml:space="preserve"> </v>
          </cell>
          <cell r="CW52" t="str">
            <v xml:space="preserve"> </v>
          </cell>
          <cell r="CX52" t="str">
            <v xml:space="preserve"> </v>
          </cell>
          <cell r="CY52" t="str">
            <v xml:space="preserve"> </v>
          </cell>
          <cell r="CZ52" t="str">
            <v xml:space="preserve"> </v>
          </cell>
          <cell r="DA52" t="str">
            <v xml:space="preserve"> </v>
          </cell>
          <cell r="DB52" t="str">
            <v xml:space="preserve"> </v>
          </cell>
          <cell r="DC52" t="str">
            <v xml:space="preserve"> </v>
          </cell>
          <cell r="DD52" t="str">
            <v xml:space="preserve"> </v>
          </cell>
          <cell r="DE52" t="str">
            <v xml:space="preserve"> </v>
          </cell>
          <cell r="DF52" t="str">
            <v xml:space="preserve"> </v>
          </cell>
          <cell r="DG52" t="str">
            <v xml:space="preserve"> </v>
          </cell>
          <cell r="DH52" t="str">
            <v>3. IAMIndependent Aftkt1009089</v>
          </cell>
          <cell r="DI52">
            <v>0</v>
          </cell>
          <cell r="DJ52">
            <v>0</v>
          </cell>
          <cell r="DL52">
            <v>0</v>
          </cell>
          <cell r="DM52">
            <v>0</v>
          </cell>
          <cell r="DN52">
            <v>0</v>
          </cell>
          <cell r="DP52">
            <v>0</v>
          </cell>
          <cell r="DQ52">
            <v>0</v>
          </cell>
          <cell r="DR52">
            <v>0</v>
          </cell>
          <cell r="DT52">
            <v>0</v>
          </cell>
          <cell r="DU52">
            <v>0</v>
          </cell>
          <cell r="DV52">
            <v>0</v>
          </cell>
          <cell r="DX52">
            <v>0</v>
          </cell>
          <cell r="DY52">
            <v>0</v>
          </cell>
          <cell r="DZ52">
            <v>0</v>
          </cell>
          <cell r="EB52">
            <v>0</v>
          </cell>
          <cell r="EC52">
            <v>0</v>
          </cell>
          <cell r="ED52">
            <v>0</v>
          </cell>
          <cell r="EF52">
            <v>0</v>
          </cell>
          <cell r="EG52">
            <v>0</v>
          </cell>
          <cell r="EH52">
            <v>0</v>
          </cell>
          <cell r="EJ52">
            <v>0</v>
          </cell>
          <cell r="EK52">
            <v>0</v>
          </cell>
          <cell r="EL52">
            <v>0</v>
          </cell>
          <cell r="EN52">
            <v>0</v>
          </cell>
          <cell r="EO52">
            <v>0</v>
          </cell>
          <cell r="EP52">
            <v>0</v>
          </cell>
          <cell r="ER52">
            <v>0</v>
          </cell>
          <cell r="ES52">
            <v>0</v>
          </cell>
          <cell r="ET52">
            <v>0</v>
          </cell>
          <cell r="EV52">
            <v>0</v>
          </cell>
          <cell r="EW52">
            <v>0</v>
          </cell>
          <cell r="EX52">
            <v>0</v>
          </cell>
          <cell r="EZ52">
            <v>0</v>
          </cell>
          <cell r="FA52">
            <v>0</v>
          </cell>
          <cell r="FB52">
            <v>0</v>
          </cell>
          <cell r="FD52">
            <v>0</v>
          </cell>
          <cell r="FE52">
            <v>0</v>
          </cell>
          <cell r="FF52">
            <v>0</v>
          </cell>
          <cell r="FI52">
            <v>0</v>
          </cell>
          <cell r="FJ52">
            <v>0</v>
          </cell>
          <cell r="FK52">
            <v>0</v>
          </cell>
          <cell r="FM52">
            <v>0</v>
          </cell>
          <cell r="FN52">
            <v>0</v>
          </cell>
          <cell r="FO52">
            <v>0</v>
          </cell>
          <cell r="FQ52">
            <v>0</v>
          </cell>
          <cell r="FR52">
            <v>0</v>
          </cell>
          <cell r="FS52">
            <v>0</v>
          </cell>
          <cell r="FU52">
            <v>0</v>
          </cell>
          <cell r="FV52">
            <v>0</v>
          </cell>
          <cell r="FW52">
            <v>0</v>
          </cell>
          <cell r="FY52">
            <v>0</v>
          </cell>
          <cell r="FZ52">
            <v>0</v>
          </cell>
          <cell r="GA52">
            <v>0</v>
          </cell>
          <cell r="GC52">
            <v>0</v>
          </cell>
          <cell r="GD52">
            <v>0</v>
          </cell>
          <cell r="GE52">
            <v>0</v>
          </cell>
          <cell r="GG52">
            <v>0</v>
          </cell>
          <cell r="GH52">
            <v>0</v>
          </cell>
          <cell r="GI52">
            <v>0</v>
          </cell>
          <cell r="GK52">
            <v>0</v>
          </cell>
          <cell r="GL52">
            <v>0</v>
          </cell>
          <cell r="GM52">
            <v>0</v>
          </cell>
          <cell r="GO52">
            <v>0</v>
          </cell>
          <cell r="GP52">
            <v>0</v>
          </cell>
          <cell r="GQ52">
            <v>0</v>
          </cell>
          <cell r="GS52">
            <v>0</v>
          </cell>
          <cell r="GT52">
            <v>0</v>
          </cell>
          <cell r="GU52">
            <v>0</v>
          </cell>
          <cell r="GW52">
            <v>0</v>
          </cell>
          <cell r="GX52">
            <v>0</v>
          </cell>
          <cell r="GY52">
            <v>0</v>
          </cell>
          <cell r="HA52">
            <v>0</v>
          </cell>
          <cell r="HB52">
            <v>0</v>
          </cell>
          <cell r="HC52">
            <v>0</v>
          </cell>
        </row>
        <row r="53">
          <cell r="H53" t="str">
            <v>1009090</v>
          </cell>
          <cell r="I53" t="str">
            <v>MXP</v>
          </cell>
          <cell r="J53" t="str">
            <v>RAD 27MA 2049AL GM 731885</v>
          </cell>
          <cell r="K53" t="str">
            <v>T4</v>
          </cell>
          <cell r="L53">
            <v>0</v>
          </cell>
          <cell r="M53">
            <v>0</v>
          </cell>
          <cell r="N53">
            <v>1214.31</v>
          </cell>
          <cell r="R53">
            <v>1214.31</v>
          </cell>
          <cell r="V53">
            <v>1214.31</v>
          </cell>
          <cell r="Z53">
            <v>1214.31</v>
          </cell>
          <cell r="AD53">
            <v>1214.31</v>
          </cell>
          <cell r="AH53">
            <v>1214.31</v>
          </cell>
          <cell r="AL53">
            <v>1214.31</v>
          </cell>
          <cell r="AP53">
            <v>1214.31</v>
          </cell>
          <cell r="AT53">
            <v>1214.31</v>
          </cell>
          <cell r="AX53">
            <v>1214.31</v>
          </cell>
          <cell r="BB53">
            <v>1214.31</v>
          </cell>
          <cell r="BF53">
            <v>1214.31</v>
          </cell>
          <cell r="BJ53">
            <v>1214.31</v>
          </cell>
          <cell r="BK53">
            <v>0</v>
          </cell>
          <cell r="BL53" t="str">
            <v xml:space="preserve"> </v>
          </cell>
          <cell r="BM53" t="str">
            <v xml:space="preserve"> </v>
          </cell>
          <cell r="BN53" t="str">
            <v xml:space="preserve"> </v>
          </cell>
          <cell r="BO53" t="str">
            <v xml:space="preserve"> </v>
          </cell>
          <cell r="BP53" t="str">
            <v xml:space="preserve"> </v>
          </cell>
          <cell r="BQ53" t="str">
            <v xml:space="preserve"> </v>
          </cell>
          <cell r="BR53" t="str">
            <v xml:space="preserve"> </v>
          </cell>
          <cell r="BS53" t="str">
            <v xml:space="preserve"> </v>
          </cell>
          <cell r="BT53" t="str">
            <v xml:space="preserve"> </v>
          </cell>
          <cell r="BU53" t="str">
            <v xml:space="preserve"> </v>
          </cell>
          <cell r="BV53" t="str">
            <v xml:space="preserve"> </v>
          </cell>
          <cell r="BW53" t="str">
            <v xml:space="preserve"> </v>
          </cell>
          <cell r="BX53" t="str">
            <v xml:space="preserve"> </v>
          </cell>
          <cell r="BY53" t="str">
            <v xml:space="preserve"> </v>
          </cell>
          <cell r="BZ53" t="str">
            <v xml:space="preserve"> </v>
          </cell>
          <cell r="CA53" t="str">
            <v xml:space="preserve"> </v>
          </cell>
          <cell r="CB53" t="str">
            <v xml:space="preserve"> </v>
          </cell>
          <cell r="CC53" t="str">
            <v xml:space="preserve"> </v>
          </cell>
          <cell r="CD53" t="str">
            <v xml:space="preserve"> </v>
          </cell>
          <cell r="CE53" t="str">
            <v xml:space="preserve"> </v>
          </cell>
          <cell r="CF53" t="str">
            <v xml:space="preserve"> </v>
          </cell>
          <cell r="CG53" t="str">
            <v xml:space="preserve"> </v>
          </cell>
          <cell r="CH53" t="str">
            <v xml:space="preserve"> </v>
          </cell>
          <cell r="CI53" t="str">
            <v xml:space="preserve"> </v>
          </cell>
          <cell r="CJ53" t="str">
            <v xml:space="preserve"> </v>
          </cell>
          <cell r="CK53" t="str">
            <v xml:space="preserve"> </v>
          </cell>
          <cell r="CL53" t="str">
            <v xml:space="preserve"> </v>
          </cell>
          <cell r="CM53" t="str">
            <v xml:space="preserve"> </v>
          </cell>
          <cell r="CN53" t="str">
            <v xml:space="preserve"> </v>
          </cell>
          <cell r="CO53" t="str">
            <v xml:space="preserve"> </v>
          </cell>
          <cell r="CP53" t="str">
            <v xml:space="preserve"> </v>
          </cell>
          <cell r="CQ53" t="str">
            <v xml:space="preserve"> </v>
          </cell>
          <cell r="CR53" t="str">
            <v xml:space="preserve"> </v>
          </cell>
          <cell r="CS53" t="str">
            <v xml:space="preserve"> </v>
          </cell>
          <cell r="CT53" t="str">
            <v xml:space="preserve"> </v>
          </cell>
          <cell r="CU53" t="str">
            <v xml:space="preserve"> </v>
          </cell>
          <cell r="CV53" t="str">
            <v xml:space="preserve"> </v>
          </cell>
          <cell r="CW53" t="str">
            <v xml:space="preserve"> </v>
          </cell>
          <cell r="CX53" t="str">
            <v xml:space="preserve"> </v>
          </cell>
          <cell r="CY53" t="str">
            <v xml:space="preserve"> </v>
          </cell>
          <cell r="CZ53" t="str">
            <v xml:space="preserve"> </v>
          </cell>
          <cell r="DA53" t="str">
            <v xml:space="preserve"> </v>
          </cell>
          <cell r="DB53" t="str">
            <v xml:space="preserve"> </v>
          </cell>
          <cell r="DC53" t="str">
            <v xml:space="preserve"> </v>
          </cell>
          <cell r="DD53" t="str">
            <v xml:space="preserve"> </v>
          </cell>
          <cell r="DE53" t="str">
            <v xml:space="preserve"> </v>
          </cell>
          <cell r="DF53" t="str">
            <v xml:space="preserve"> </v>
          </cell>
          <cell r="DG53" t="str">
            <v xml:space="preserve"> </v>
          </cell>
          <cell r="DH53" t="str">
            <v>3. IAMIndependent Aftkt1009090</v>
          </cell>
          <cell r="DI53">
            <v>0</v>
          </cell>
          <cell r="DJ53">
            <v>0</v>
          </cell>
          <cell r="DL53">
            <v>0</v>
          </cell>
          <cell r="DM53">
            <v>0</v>
          </cell>
          <cell r="DN53">
            <v>0</v>
          </cell>
          <cell r="DP53">
            <v>0</v>
          </cell>
          <cell r="DQ53">
            <v>0</v>
          </cell>
          <cell r="DR53">
            <v>0</v>
          </cell>
          <cell r="DT53">
            <v>0</v>
          </cell>
          <cell r="DU53">
            <v>0</v>
          </cell>
          <cell r="DV53">
            <v>0</v>
          </cell>
          <cell r="DX53">
            <v>0</v>
          </cell>
          <cell r="DY53">
            <v>0</v>
          </cell>
          <cell r="DZ53">
            <v>0</v>
          </cell>
          <cell r="EB53">
            <v>0</v>
          </cell>
          <cell r="EC53">
            <v>0</v>
          </cell>
          <cell r="ED53">
            <v>0</v>
          </cell>
          <cell r="EF53">
            <v>0</v>
          </cell>
          <cell r="EG53">
            <v>0</v>
          </cell>
          <cell r="EH53">
            <v>0</v>
          </cell>
          <cell r="EJ53">
            <v>0</v>
          </cell>
          <cell r="EK53">
            <v>0</v>
          </cell>
          <cell r="EL53">
            <v>0</v>
          </cell>
          <cell r="EN53">
            <v>0</v>
          </cell>
          <cell r="EO53">
            <v>0</v>
          </cell>
          <cell r="EP53">
            <v>0</v>
          </cell>
          <cell r="ER53">
            <v>0</v>
          </cell>
          <cell r="ES53">
            <v>0</v>
          </cell>
          <cell r="ET53">
            <v>0</v>
          </cell>
          <cell r="EV53">
            <v>0</v>
          </cell>
          <cell r="EW53">
            <v>0</v>
          </cell>
          <cell r="EX53">
            <v>0</v>
          </cell>
          <cell r="EZ53">
            <v>0</v>
          </cell>
          <cell r="FA53">
            <v>0</v>
          </cell>
          <cell r="FB53">
            <v>0</v>
          </cell>
          <cell r="FD53">
            <v>0</v>
          </cell>
          <cell r="FE53">
            <v>0</v>
          </cell>
          <cell r="FF53">
            <v>0</v>
          </cell>
          <cell r="FI53">
            <v>0</v>
          </cell>
          <cell r="FJ53">
            <v>0</v>
          </cell>
          <cell r="FK53">
            <v>0</v>
          </cell>
          <cell r="FM53">
            <v>0</v>
          </cell>
          <cell r="FN53">
            <v>0</v>
          </cell>
          <cell r="FO53">
            <v>0</v>
          </cell>
          <cell r="FQ53">
            <v>0</v>
          </cell>
          <cell r="FR53">
            <v>0</v>
          </cell>
          <cell r="FS53">
            <v>0</v>
          </cell>
          <cell r="FU53">
            <v>0</v>
          </cell>
          <cell r="FV53">
            <v>0</v>
          </cell>
          <cell r="FW53">
            <v>0</v>
          </cell>
          <cell r="FY53">
            <v>0</v>
          </cell>
          <cell r="FZ53">
            <v>0</v>
          </cell>
          <cell r="GA53">
            <v>0</v>
          </cell>
          <cell r="GC53">
            <v>0</v>
          </cell>
          <cell r="GD53">
            <v>0</v>
          </cell>
          <cell r="GE53">
            <v>0</v>
          </cell>
          <cell r="GG53">
            <v>0</v>
          </cell>
          <cell r="GH53">
            <v>0</v>
          </cell>
          <cell r="GI53">
            <v>0</v>
          </cell>
          <cell r="GK53">
            <v>0</v>
          </cell>
          <cell r="GL53">
            <v>0</v>
          </cell>
          <cell r="GM53">
            <v>0</v>
          </cell>
          <cell r="GO53">
            <v>0</v>
          </cell>
          <cell r="GP53">
            <v>0</v>
          </cell>
          <cell r="GQ53">
            <v>0</v>
          </cell>
          <cell r="GS53">
            <v>0</v>
          </cell>
          <cell r="GT53">
            <v>0</v>
          </cell>
          <cell r="GU53">
            <v>0</v>
          </cell>
          <cell r="GW53">
            <v>0</v>
          </cell>
          <cell r="GX53">
            <v>0</v>
          </cell>
          <cell r="GY53">
            <v>0</v>
          </cell>
          <cell r="HA53">
            <v>0</v>
          </cell>
          <cell r="HB53">
            <v>0</v>
          </cell>
          <cell r="HC53">
            <v>0</v>
          </cell>
        </row>
        <row r="54">
          <cell r="H54" t="str">
            <v>1009091</v>
          </cell>
          <cell r="I54" t="str">
            <v>MXP</v>
          </cell>
          <cell r="J54" t="str">
            <v>RAD 27MA 2047AL GM 731883</v>
          </cell>
          <cell r="K54" t="str">
            <v>T4</v>
          </cell>
          <cell r="L54">
            <v>0</v>
          </cell>
          <cell r="M54">
            <v>0</v>
          </cell>
          <cell r="N54">
            <v>763.26</v>
          </cell>
          <cell r="R54">
            <v>763.26</v>
          </cell>
          <cell r="V54">
            <v>763.26</v>
          </cell>
          <cell r="Z54">
            <v>763.26</v>
          </cell>
          <cell r="AD54">
            <v>763.26</v>
          </cell>
          <cell r="AH54">
            <v>763.26</v>
          </cell>
          <cell r="AL54">
            <v>763.26</v>
          </cell>
          <cell r="AP54">
            <v>763.26</v>
          </cell>
          <cell r="AT54">
            <v>763.26</v>
          </cell>
          <cell r="AX54">
            <v>763.26</v>
          </cell>
          <cell r="BB54">
            <v>763.26</v>
          </cell>
          <cell r="BF54">
            <v>763.26</v>
          </cell>
          <cell r="BJ54">
            <v>763.26</v>
          </cell>
          <cell r="BK54">
            <v>0</v>
          </cell>
          <cell r="BL54" t="str">
            <v xml:space="preserve"> </v>
          </cell>
          <cell r="BM54" t="str">
            <v xml:space="preserve"> </v>
          </cell>
          <cell r="BN54" t="str">
            <v xml:space="preserve"> </v>
          </cell>
          <cell r="BO54" t="str">
            <v xml:space="preserve"> </v>
          </cell>
          <cell r="BP54" t="str">
            <v xml:space="preserve"> </v>
          </cell>
          <cell r="BQ54" t="str">
            <v xml:space="preserve"> </v>
          </cell>
          <cell r="BR54" t="str">
            <v xml:space="preserve"> </v>
          </cell>
          <cell r="BS54" t="str">
            <v xml:space="preserve"> </v>
          </cell>
          <cell r="BT54" t="str">
            <v xml:space="preserve"> </v>
          </cell>
          <cell r="BU54" t="str">
            <v xml:space="preserve"> </v>
          </cell>
          <cell r="BV54" t="str">
            <v xml:space="preserve"> </v>
          </cell>
          <cell r="BW54" t="str">
            <v xml:space="preserve"> </v>
          </cell>
          <cell r="BX54" t="str">
            <v xml:space="preserve"> </v>
          </cell>
          <cell r="BY54" t="str">
            <v xml:space="preserve"> </v>
          </cell>
          <cell r="BZ54" t="str">
            <v xml:space="preserve"> </v>
          </cell>
          <cell r="CA54" t="str">
            <v xml:space="preserve"> </v>
          </cell>
          <cell r="CB54" t="str">
            <v xml:space="preserve"> </v>
          </cell>
          <cell r="CC54" t="str">
            <v xml:space="preserve"> </v>
          </cell>
          <cell r="CD54" t="str">
            <v xml:space="preserve"> </v>
          </cell>
          <cell r="CE54" t="str">
            <v xml:space="preserve"> </v>
          </cell>
          <cell r="CF54" t="str">
            <v xml:space="preserve"> </v>
          </cell>
          <cell r="CG54" t="str">
            <v xml:space="preserve"> </v>
          </cell>
          <cell r="CH54" t="str">
            <v xml:space="preserve"> </v>
          </cell>
          <cell r="CI54" t="str">
            <v xml:space="preserve"> </v>
          </cell>
          <cell r="CJ54" t="str">
            <v xml:space="preserve"> </v>
          </cell>
          <cell r="CK54" t="str">
            <v xml:space="preserve"> </v>
          </cell>
          <cell r="CL54" t="str">
            <v xml:space="preserve"> </v>
          </cell>
          <cell r="CM54" t="str">
            <v xml:space="preserve"> </v>
          </cell>
          <cell r="CN54" t="str">
            <v xml:space="preserve"> </v>
          </cell>
          <cell r="CO54" t="str">
            <v xml:space="preserve"> </v>
          </cell>
          <cell r="CP54" t="str">
            <v xml:space="preserve"> </v>
          </cell>
          <cell r="CQ54" t="str">
            <v xml:space="preserve"> </v>
          </cell>
          <cell r="CR54" t="str">
            <v xml:space="preserve"> </v>
          </cell>
          <cell r="CS54" t="str">
            <v xml:space="preserve"> </v>
          </cell>
          <cell r="CT54" t="str">
            <v xml:space="preserve"> </v>
          </cell>
          <cell r="CU54" t="str">
            <v xml:space="preserve"> </v>
          </cell>
          <cell r="CV54" t="str">
            <v xml:space="preserve"> </v>
          </cell>
          <cell r="CW54" t="str">
            <v xml:space="preserve"> </v>
          </cell>
          <cell r="CX54" t="str">
            <v xml:space="preserve"> </v>
          </cell>
          <cell r="CY54" t="str">
            <v xml:space="preserve"> </v>
          </cell>
          <cell r="CZ54" t="str">
            <v xml:space="preserve"> </v>
          </cell>
          <cell r="DA54" t="str">
            <v xml:space="preserve"> </v>
          </cell>
          <cell r="DB54" t="str">
            <v xml:space="preserve"> </v>
          </cell>
          <cell r="DC54" t="str">
            <v xml:space="preserve"> </v>
          </cell>
          <cell r="DD54" t="str">
            <v xml:space="preserve"> </v>
          </cell>
          <cell r="DE54" t="str">
            <v xml:space="preserve"> </v>
          </cell>
          <cell r="DF54" t="str">
            <v xml:space="preserve"> </v>
          </cell>
          <cell r="DG54" t="str">
            <v xml:space="preserve"> </v>
          </cell>
          <cell r="DH54" t="str">
            <v>3. IAMIndependent Aftkt1009091</v>
          </cell>
          <cell r="DI54">
            <v>0</v>
          </cell>
          <cell r="DJ54">
            <v>0</v>
          </cell>
          <cell r="DL54">
            <v>0</v>
          </cell>
          <cell r="DM54">
            <v>0</v>
          </cell>
          <cell r="DN54">
            <v>0</v>
          </cell>
          <cell r="DP54">
            <v>0</v>
          </cell>
          <cell r="DQ54">
            <v>0</v>
          </cell>
          <cell r="DR54">
            <v>0</v>
          </cell>
          <cell r="DT54">
            <v>0</v>
          </cell>
          <cell r="DU54">
            <v>0</v>
          </cell>
          <cell r="DV54">
            <v>0</v>
          </cell>
          <cell r="DX54">
            <v>0</v>
          </cell>
          <cell r="DY54">
            <v>0</v>
          </cell>
          <cell r="DZ54">
            <v>0</v>
          </cell>
          <cell r="EB54">
            <v>0</v>
          </cell>
          <cell r="EC54">
            <v>0</v>
          </cell>
          <cell r="ED54">
            <v>0</v>
          </cell>
          <cell r="EF54">
            <v>0</v>
          </cell>
          <cell r="EG54">
            <v>0</v>
          </cell>
          <cell r="EH54">
            <v>0</v>
          </cell>
          <cell r="EJ54">
            <v>0</v>
          </cell>
          <cell r="EK54">
            <v>0</v>
          </cell>
          <cell r="EL54">
            <v>0</v>
          </cell>
          <cell r="EN54">
            <v>0</v>
          </cell>
          <cell r="EO54">
            <v>0</v>
          </cell>
          <cell r="EP54">
            <v>0</v>
          </cell>
          <cell r="ER54">
            <v>0</v>
          </cell>
          <cell r="ES54">
            <v>0</v>
          </cell>
          <cell r="ET54">
            <v>0</v>
          </cell>
          <cell r="EV54">
            <v>0</v>
          </cell>
          <cell r="EW54">
            <v>0</v>
          </cell>
          <cell r="EX54">
            <v>0</v>
          </cell>
          <cell r="EZ54">
            <v>0</v>
          </cell>
          <cell r="FA54">
            <v>0</v>
          </cell>
          <cell r="FB54">
            <v>0</v>
          </cell>
          <cell r="FD54">
            <v>0</v>
          </cell>
          <cell r="FE54">
            <v>0</v>
          </cell>
          <cell r="FF54">
            <v>0</v>
          </cell>
          <cell r="FI54">
            <v>0</v>
          </cell>
          <cell r="FJ54">
            <v>0</v>
          </cell>
          <cell r="FK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U54">
            <v>0</v>
          </cell>
          <cell r="FV54">
            <v>0</v>
          </cell>
          <cell r="FW54">
            <v>0</v>
          </cell>
          <cell r="FY54">
            <v>0</v>
          </cell>
          <cell r="FZ54">
            <v>0</v>
          </cell>
          <cell r="GA54">
            <v>0</v>
          </cell>
          <cell r="GC54">
            <v>0</v>
          </cell>
          <cell r="GD54">
            <v>0</v>
          </cell>
          <cell r="GE54">
            <v>0</v>
          </cell>
          <cell r="GG54">
            <v>0</v>
          </cell>
          <cell r="GH54">
            <v>0</v>
          </cell>
          <cell r="GI54">
            <v>0</v>
          </cell>
          <cell r="GK54">
            <v>0</v>
          </cell>
          <cell r="GL54">
            <v>0</v>
          </cell>
          <cell r="GM54">
            <v>0</v>
          </cell>
          <cell r="GO54">
            <v>0</v>
          </cell>
          <cell r="GP54">
            <v>0</v>
          </cell>
          <cell r="GQ54">
            <v>0</v>
          </cell>
          <cell r="GS54">
            <v>0</v>
          </cell>
          <cell r="GT54">
            <v>0</v>
          </cell>
          <cell r="GU54">
            <v>0</v>
          </cell>
          <cell r="GW54">
            <v>0</v>
          </cell>
          <cell r="GX54">
            <v>0</v>
          </cell>
          <cell r="GY54">
            <v>0</v>
          </cell>
          <cell r="HA54">
            <v>0</v>
          </cell>
          <cell r="HB54">
            <v>0</v>
          </cell>
          <cell r="HC54">
            <v>0</v>
          </cell>
        </row>
        <row r="55">
          <cell r="H55" t="str">
            <v>1009092</v>
          </cell>
          <cell r="I55" t="str">
            <v>MXP</v>
          </cell>
          <cell r="J55" t="str">
            <v>RAD 27MA 2058AL GM 731890</v>
          </cell>
          <cell r="K55" t="str">
            <v>T4</v>
          </cell>
          <cell r="L55">
            <v>0</v>
          </cell>
          <cell r="M55">
            <v>0</v>
          </cell>
          <cell r="N55">
            <v>1065.01</v>
          </cell>
          <cell r="R55">
            <v>1065.01</v>
          </cell>
          <cell r="V55">
            <v>1065.01</v>
          </cell>
          <cell r="Z55">
            <v>1065.01</v>
          </cell>
          <cell r="AD55">
            <v>1065.01</v>
          </cell>
          <cell r="AH55">
            <v>1065.01</v>
          </cell>
          <cell r="AL55">
            <v>1065.01</v>
          </cell>
          <cell r="AP55">
            <v>1065.01</v>
          </cell>
          <cell r="AT55">
            <v>1065.01</v>
          </cell>
          <cell r="AX55">
            <v>1065.01</v>
          </cell>
          <cell r="BB55">
            <v>1065.01</v>
          </cell>
          <cell r="BF55">
            <v>1065.01</v>
          </cell>
          <cell r="BJ55">
            <v>1065.01</v>
          </cell>
          <cell r="BK55">
            <v>0</v>
          </cell>
          <cell r="BL55" t="str">
            <v xml:space="preserve"> </v>
          </cell>
          <cell r="BM55" t="str">
            <v xml:space="preserve"> </v>
          </cell>
          <cell r="BN55" t="str">
            <v xml:space="preserve"> </v>
          </cell>
          <cell r="BO55" t="str">
            <v xml:space="preserve"> </v>
          </cell>
          <cell r="BP55" t="str">
            <v xml:space="preserve"> </v>
          </cell>
          <cell r="BQ55" t="str">
            <v xml:space="preserve"> </v>
          </cell>
          <cell r="BR55" t="str">
            <v xml:space="preserve"> </v>
          </cell>
          <cell r="BS55" t="str">
            <v xml:space="preserve"> </v>
          </cell>
          <cell r="BT55" t="str">
            <v xml:space="preserve"> </v>
          </cell>
          <cell r="BU55" t="str">
            <v xml:space="preserve"> </v>
          </cell>
          <cell r="BV55" t="str">
            <v xml:space="preserve"> </v>
          </cell>
          <cell r="BW55" t="str">
            <v xml:space="preserve"> </v>
          </cell>
          <cell r="BX55" t="str">
            <v xml:space="preserve"> </v>
          </cell>
          <cell r="BY55" t="str">
            <v xml:space="preserve"> </v>
          </cell>
          <cell r="BZ55" t="str">
            <v xml:space="preserve"> </v>
          </cell>
          <cell r="CA55" t="str">
            <v xml:space="preserve"> </v>
          </cell>
          <cell r="CB55" t="str">
            <v xml:space="preserve"> </v>
          </cell>
          <cell r="CC55" t="str">
            <v xml:space="preserve"> </v>
          </cell>
          <cell r="CD55" t="str">
            <v xml:space="preserve"> </v>
          </cell>
          <cell r="CE55" t="str">
            <v xml:space="preserve"> </v>
          </cell>
          <cell r="CF55" t="str">
            <v xml:space="preserve"> </v>
          </cell>
          <cell r="CG55" t="str">
            <v xml:space="preserve"> </v>
          </cell>
          <cell r="CH55" t="str">
            <v xml:space="preserve"> </v>
          </cell>
          <cell r="CI55" t="str">
            <v xml:space="preserve"> </v>
          </cell>
          <cell r="CJ55" t="str">
            <v xml:space="preserve"> </v>
          </cell>
          <cell r="CK55" t="str">
            <v xml:space="preserve"> </v>
          </cell>
          <cell r="CL55" t="str">
            <v xml:space="preserve"> </v>
          </cell>
          <cell r="CM55" t="str">
            <v xml:space="preserve"> </v>
          </cell>
          <cell r="CN55" t="str">
            <v xml:space="preserve"> </v>
          </cell>
          <cell r="CO55" t="str">
            <v xml:space="preserve"> </v>
          </cell>
          <cell r="CP55" t="str">
            <v xml:space="preserve"> </v>
          </cell>
          <cell r="CQ55" t="str">
            <v xml:space="preserve"> </v>
          </cell>
          <cell r="CR55" t="str">
            <v xml:space="preserve"> </v>
          </cell>
          <cell r="CS55" t="str">
            <v xml:space="preserve"> </v>
          </cell>
          <cell r="CT55" t="str">
            <v xml:space="preserve"> </v>
          </cell>
          <cell r="CU55" t="str">
            <v xml:space="preserve"> </v>
          </cell>
          <cell r="CV55" t="str">
            <v xml:space="preserve"> </v>
          </cell>
          <cell r="CW55" t="str">
            <v xml:space="preserve"> </v>
          </cell>
          <cell r="CX55" t="str">
            <v xml:space="preserve"> </v>
          </cell>
          <cell r="CY55" t="str">
            <v xml:space="preserve"> </v>
          </cell>
          <cell r="CZ55" t="str">
            <v xml:space="preserve"> </v>
          </cell>
          <cell r="DA55" t="str">
            <v xml:space="preserve"> </v>
          </cell>
          <cell r="DB55" t="str">
            <v xml:space="preserve"> </v>
          </cell>
          <cell r="DC55" t="str">
            <v xml:space="preserve"> </v>
          </cell>
          <cell r="DD55" t="str">
            <v xml:space="preserve"> </v>
          </cell>
          <cell r="DE55" t="str">
            <v xml:space="preserve"> </v>
          </cell>
          <cell r="DF55" t="str">
            <v xml:space="preserve"> </v>
          </cell>
          <cell r="DG55" t="str">
            <v xml:space="preserve"> </v>
          </cell>
          <cell r="DH55" t="str">
            <v>3. IAMIndependent Aftkt1009092</v>
          </cell>
          <cell r="DI55">
            <v>0</v>
          </cell>
          <cell r="DJ55">
            <v>0</v>
          </cell>
          <cell r="DL55">
            <v>0</v>
          </cell>
          <cell r="DM55">
            <v>0</v>
          </cell>
          <cell r="DN55">
            <v>0</v>
          </cell>
          <cell r="DP55">
            <v>0</v>
          </cell>
          <cell r="DQ55">
            <v>0</v>
          </cell>
          <cell r="DR55">
            <v>0</v>
          </cell>
          <cell r="DT55">
            <v>0</v>
          </cell>
          <cell r="DU55">
            <v>0</v>
          </cell>
          <cell r="DV55">
            <v>0</v>
          </cell>
          <cell r="DX55">
            <v>0</v>
          </cell>
          <cell r="DY55">
            <v>0</v>
          </cell>
          <cell r="DZ55">
            <v>0</v>
          </cell>
          <cell r="EB55">
            <v>0</v>
          </cell>
          <cell r="EC55">
            <v>0</v>
          </cell>
          <cell r="ED55">
            <v>0</v>
          </cell>
          <cell r="EF55">
            <v>0</v>
          </cell>
          <cell r="EG55">
            <v>0</v>
          </cell>
          <cell r="EH55">
            <v>0</v>
          </cell>
          <cell r="EJ55">
            <v>0</v>
          </cell>
          <cell r="EK55">
            <v>0</v>
          </cell>
          <cell r="EL55">
            <v>0</v>
          </cell>
          <cell r="EN55">
            <v>0</v>
          </cell>
          <cell r="EO55">
            <v>0</v>
          </cell>
          <cell r="EP55">
            <v>0</v>
          </cell>
          <cell r="ER55">
            <v>0</v>
          </cell>
          <cell r="ES55">
            <v>0</v>
          </cell>
          <cell r="ET55">
            <v>0</v>
          </cell>
          <cell r="EV55">
            <v>0</v>
          </cell>
          <cell r="EW55">
            <v>0</v>
          </cell>
          <cell r="EX55">
            <v>0</v>
          </cell>
          <cell r="EZ55">
            <v>0</v>
          </cell>
          <cell r="FA55">
            <v>0</v>
          </cell>
          <cell r="FB55">
            <v>0</v>
          </cell>
          <cell r="FD55">
            <v>0</v>
          </cell>
          <cell r="FE55">
            <v>0</v>
          </cell>
          <cell r="FF55">
            <v>0</v>
          </cell>
          <cell r="FI55">
            <v>0</v>
          </cell>
          <cell r="FJ55">
            <v>0</v>
          </cell>
          <cell r="FK55">
            <v>0</v>
          </cell>
          <cell r="FM55">
            <v>0</v>
          </cell>
          <cell r="FN55">
            <v>0</v>
          </cell>
          <cell r="FO55">
            <v>0</v>
          </cell>
          <cell r="FQ55">
            <v>0</v>
          </cell>
          <cell r="FR55">
            <v>0</v>
          </cell>
          <cell r="FS55">
            <v>0</v>
          </cell>
          <cell r="FU55">
            <v>0</v>
          </cell>
          <cell r="FV55">
            <v>0</v>
          </cell>
          <cell r="FW55">
            <v>0</v>
          </cell>
          <cell r="FY55">
            <v>0</v>
          </cell>
          <cell r="FZ55">
            <v>0</v>
          </cell>
          <cell r="GA55">
            <v>0</v>
          </cell>
          <cell r="GC55">
            <v>0</v>
          </cell>
          <cell r="GD55">
            <v>0</v>
          </cell>
          <cell r="GE55">
            <v>0</v>
          </cell>
          <cell r="GG55">
            <v>0</v>
          </cell>
          <cell r="GH55">
            <v>0</v>
          </cell>
          <cell r="GI55">
            <v>0</v>
          </cell>
          <cell r="GK55">
            <v>0</v>
          </cell>
          <cell r="GL55">
            <v>0</v>
          </cell>
          <cell r="GM55">
            <v>0</v>
          </cell>
          <cell r="GO55">
            <v>0</v>
          </cell>
          <cell r="GP55">
            <v>0</v>
          </cell>
          <cell r="GQ55">
            <v>0</v>
          </cell>
          <cell r="GS55">
            <v>0</v>
          </cell>
          <cell r="GT55">
            <v>0</v>
          </cell>
          <cell r="GU55">
            <v>0</v>
          </cell>
          <cell r="GW55">
            <v>0</v>
          </cell>
          <cell r="GX55">
            <v>0</v>
          </cell>
          <cell r="GY55">
            <v>0</v>
          </cell>
          <cell r="HA55">
            <v>0</v>
          </cell>
          <cell r="HB55">
            <v>0</v>
          </cell>
          <cell r="HC55">
            <v>0</v>
          </cell>
        </row>
        <row r="56">
          <cell r="H56" t="str">
            <v>1009093</v>
          </cell>
          <cell r="I56" t="str">
            <v>MXP</v>
          </cell>
          <cell r="J56" t="str">
            <v>RAD 27MA 2048AL GM 731884</v>
          </cell>
          <cell r="K56" t="str">
            <v>T4</v>
          </cell>
          <cell r="L56">
            <v>0</v>
          </cell>
          <cell r="M56">
            <v>0</v>
          </cell>
          <cell r="N56">
            <v>989.24</v>
          </cell>
          <cell r="R56">
            <v>989.24</v>
          </cell>
          <cell r="V56">
            <v>989.24</v>
          </cell>
          <cell r="Z56">
            <v>989.24</v>
          </cell>
          <cell r="AD56">
            <v>989.24</v>
          </cell>
          <cell r="AH56">
            <v>989.24</v>
          </cell>
          <cell r="AL56">
            <v>989.24</v>
          </cell>
          <cell r="AP56">
            <v>989.24</v>
          </cell>
          <cell r="AT56">
            <v>989.24</v>
          </cell>
          <cell r="AX56">
            <v>989.24</v>
          </cell>
          <cell r="BB56">
            <v>989.24</v>
          </cell>
          <cell r="BF56">
            <v>989.24</v>
          </cell>
          <cell r="BJ56">
            <v>989.24</v>
          </cell>
          <cell r="BK56">
            <v>0</v>
          </cell>
          <cell r="BL56" t="str">
            <v xml:space="preserve"> </v>
          </cell>
          <cell r="BM56" t="str">
            <v xml:space="preserve"> </v>
          </cell>
          <cell r="BN56" t="str">
            <v xml:space="preserve"> </v>
          </cell>
          <cell r="BO56" t="str">
            <v xml:space="preserve"> </v>
          </cell>
          <cell r="BP56" t="str">
            <v xml:space="preserve"> </v>
          </cell>
          <cell r="BQ56" t="str">
            <v xml:space="preserve"> </v>
          </cell>
          <cell r="BR56" t="str">
            <v xml:space="preserve"> </v>
          </cell>
          <cell r="BS56" t="str">
            <v xml:space="preserve"> </v>
          </cell>
          <cell r="BT56" t="str">
            <v xml:space="preserve"> </v>
          </cell>
          <cell r="BU56" t="str">
            <v xml:space="preserve"> </v>
          </cell>
          <cell r="BV56" t="str">
            <v xml:space="preserve"> </v>
          </cell>
          <cell r="BW56" t="str">
            <v xml:space="preserve"> </v>
          </cell>
          <cell r="BX56" t="str">
            <v xml:space="preserve"> </v>
          </cell>
          <cell r="BY56" t="str">
            <v xml:space="preserve"> </v>
          </cell>
          <cell r="BZ56" t="str">
            <v xml:space="preserve"> </v>
          </cell>
          <cell r="CA56" t="str">
            <v xml:space="preserve"> </v>
          </cell>
          <cell r="CB56" t="str">
            <v xml:space="preserve"> </v>
          </cell>
          <cell r="CC56" t="str">
            <v xml:space="preserve"> </v>
          </cell>
          <cell r="CD56" t="str">
            <v xml:space="preserve"> </v>
          </cell>
          <cell r="CE56" t="str">
            <v xml:space="preserve"> </v>
          </cell>
          <cell r="CF56" t="str">
            <v xml:space="preserve"> </v>
          </cell>
          <cell r="CG56" t="str">
            <v xml:space="preserve"> </v>
          </cell>
          <cell r="CH56" t="str">
            <v xml:space="preserve"> </v>
          </cell>
          <cell r="CI56" t="str">
            <v xml:space="preserve"> </v>
          </cell>
          <cell r="CJ56" t="str">
            <v xml:space="preserve"> </v>
          </cell>
          <cell r="CK56" t="str">
            <v xml:space="preserve"> </v>
          </cell>
          <cell r="CL56" t="str">
            <v xml:space="preserve"> </v>
          </cell>
          <cell r="CM56" t="str">
            <v xml:space="preserve"> </v>
          </cell>
          <cell r="CN56" t="str">
            <v xml:space="preserve"> </v>
          </cell>
          <cell r="CO56" t="str">
            <v xml:space="preserve"> </v>
          </cell>
          <cell r="CP56" t="str">
            <v xml:space="preserve"> </v>
          </cell>
          <cell r="CQ56" t="str">
            <v xml:space="preserve"> </v>
          </cell>
          <cell r="CR56" t="str">
            <v xml:space="preserve"> </v>
          </cell>
          <cell r="CS56" t="str">
            <v xml:space="preserve"> </v>
          </cell>
          <cell r="CT56" t="str">
            <v xml:space="preserve"> </v>
          </cell>
          <cell r="CU56" t="str">
            <v xml:space="preserve"> </v>
          </cell>
          <cell r="CV56" t="str">
            <v xml:space="preserve"> </v>
          </cell>
          <cell r="CW56" t="str">
            <v xml:space="preserve"> </v>
          </cell>
          <cell r="CX56" t="str">
            <v xml:space="preserve"> </v>
          </cell>
          <cell r="CY56" t="str">
            <v xml:space="preserve"> </v>
          </cell>
          <cell r="CZ56" t="str">
            <v xml:space="preserve"> </v>
          </cell>
          <cell r="DA56" t="str">
            <v xml:space="preserve"> </v>
          </cell>
          <cell r="DB56" t="str">
            <v xml:space="preserve"> </v>
          </cell>
          <cell r="DC56" t="str">
            <v xml:space="preserve"> </v>
          </cell>
          <cell r="DD56" t="str">
            <v xml:space="preserve"> </v>
          </cell>
          <cell r="DE56" t="str">
            <v xml:space="preserve"> </v>
          </cell>
          <cell r="DF56" t="str">
            <v xml:space="preserve"> </v>
          </cell>
          <cell r="DG56" t="str">
            <v xml:space="preserve"> </v>
          </cell>
          <cell r="DH56" t="str">
            <v>3. IAMIndependent Aftkt1009093</v>
          </cell>
          <cell r="DI56">
            <v>0</v>
          </cell>
          <cell r="DJ56">
            <v>0</v>
          </cell>
          <cell r="DL56">
            <v>0</v>
          </cell>
          <cell r="DM56">
            <v>0</v>
          </cell>
          <cell r="DN56">
            <v>0</v>
          </cell>
          <cell r="DP56">
            <v>0</v>
          </cell>
          <cell r="DQ56">
            <v>0</v>
          </cell>
          <cell r="DR56">
            <v>0</v>
          </cell>
          <cell r="DT56">
            <v>0</v>
          </cell>
          <cell r="DU56">
            <v>0</v>
          </cell>
          <cell r="DV56">
            <v>0</v>
          </cell>
          <cell r="DX56">
            <v>0</v>
          </cell>
          <cell r="DY56">
            <v>0</v>
          </cell>
          <cell r="DZ56">
            <v>0</v>
          </cell>
          <cell r="EB56">
            <v>0</v>
          </cell>
          <cell r="EC56">
            <v>0</v>
          </cell>
          <cell r="ED56">
            <v>0</v>
          </cell>
          <cell r="EF56">
            <v>0</v>
          </cell>
          <cell r="EG56">
            <v>0</v>
          </cell>
          <cell r="EH56">
            <v>0</v>
          </cell>
          <cell r="EJ56">
            <v>0</v>
          </cell>
          <cell r="EK56">
            <v>0</v>
          </cell>
          <cell r="EL56">
            <v>0</v>
          </cell>
          <cell r="EN56">
            <v>0</v>
          </cell>
          <cell r="EO56">
            <v>0</v>
          </cell>
          <cell r="EP56">
            <v>0</v>
          </cell>
          <cell r="ER56">
            <v>0</v>
          </cell>
          <cell r="ES56">
            <v>0</v>
          </cell>
          <cell r="ET56">
            <v>0</v>
          </cell>
          <cell r="EV56">
            <v>0</v>
          </cell>
          <cell r="EW56">
            <v>0</v>
          </cell>
          <cell r="EX56">
            <v>0</v>
          </cell>
          <cell r="EZ56">
            <v>0</v>
          </cell>
          <cell r="FA56">
            <v>0</v>
          </cell>
          <cell r="FB56">
            <v>0</v>
          </cell>
          <cell r="FD56">
            <v>0</v>
          </cell>
          <cell r="FE56">
            <v>0</v>
          </cell>
          <cell r="FF56">
            <v>0</v>
          </cell>
          <cell r="FI56">
            <v>0</v>
          </cell>
          <cell r="FJ56">
            <v>0</v>
          </cell>
          <cell r="FK56">
            <v>0</v>
          </cell>
          <cell r="FM56">
            <v>0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U56">
            <v>0</v>
          </cell>
          <cell r="FV56">
            <v>0</v>
          </cell>
          <cell r="FW56">
            <v>0</v>
          </cell>
          <cell r="FY56">
            <v>0</v>
          </cell>
          <cell r="FZ56">
            <v>0</v>
          </cell>
          <cell r="GA56">
            <v>0</v>
          </cell>
          <cell r="GC56">
            <v>0</v>
          </cell>
          <cell r="GD56">
            <v>0</v>
          </cell>
          <cell r="GE56">
            <v>0</v>
          </cell>
          <cell r="GG56">
            <v>0</v>
          </cell>
          <cell r="GH56">
            <v>0</v>
          </cell>
          <cell r="GI56">
            <v>0</v>
          </cell>
          <cell r="GK56">
            <v>0</v>
          </cell>
          <cell r="GL56">
            <v>0</v>
          </cell>
          <cell r="GM56">
            <v>0</v>
          </cell>
          <cell r="GO56">
            <v>0</v>
          </cell>
          <cell r="GP56">
            <v>0</v>
          </cell>
          <cell r="GQ56">
            <v>0</v>
          </cell>
          <cell r="GS56">
            <v>0</v>
          </cell>
          <cell r="GT56">
            <v>0</v>
          </cell>
          <cell r="GU56">
            <v>0</v>
          </cell>
          <cell r="GW56">
            <v>0</v>
          </cell>
          <cell r="GX56">
            <v>0</v>
          </cell>
          <cell r="GY56">
            <v>0</v>
          </cell>
          <cell r="HA56">
            <v>0</v>
          </cell>
          <cell r="HB56">
            <v>0</v>
          </cell>
          <cell r="HC56">
            <v>0</v>
          </cell>
        </row>
        <row r="57">
          <cell r="H57" t="str">
            <v>1009094</v>
          </cell>
          <cell r="I57" t="str">
            <v>MXP</v>
          </cell>
          <cell r="J57" t="str">
            <v>RAD 27MA 2054AL GM 731886</v>
          </cell>
          <cell r="K57" t="str">
            <v>T4</v>
          </cell>
          <cell r="L57">
            <v>0</v>
          </cell>
          <cell r="M57">
            <v>0</v>
          </cell>
          <cell r="N57">
            <v>882.23</v>
          </cell>
          <cell r="R57">
            <v>882.23</v>
          </cell>
          <cell r="V57">
            <v>882.23</v>
          </cell>
          <cell r="Z57">
            <v>882.23</v>
          </cell>
          <cell r="AD57">
            <v>882.23</v>
          </cell>
          <cell r="AH57">
            <v>882.23</v>
          </cell>
          <cell r="AL57">
            <v>882.23</v>
          </cell>
          <cell r="AP57">
            <v>882.23</v>
          </cell>
          <cell r="AT57">
            <v>882.23</v>
          </cell>
          <cell r="AX57">
            <v>882.23</v>
          </cell>
          <cell r="BB57">
            <v>882.23</v>
          </cell>
          <cell r="BF57">
            <v>882.23</v>
          </cell>
          <cell r="BJ57">
            <v>882.23</v>
          </cell>
          <cell r="BK57">
            <v>0</v>
          </cell>
          <cell r="BL57" t="str">
            <v xml:space="preserve"> </v>
          </cell>
          <cell r="BM57" t="str">
            <v xml:space="preserve"> </v>
          </cell>
          <cell r="BN57" t="str">
            <v xml:space="preserve"> </v>
          </cell>
          <cell r="BO57" t="str">
            <v xml:space="preserve"> </v>
          </cell>
          <cell r="BP57" t="str">
            <v xml:space="preserve"> </v>
          </cell>
          <cell r="BQ57" t="str">
            <v xml:space="preserve"> </v>
          </cell>
          <cell r="BR57" t="str">
            <v xml:space="preserve"> </v>
          </cell>
          <cell r="BS57" t="str">
            <v xml:space="preserve"> </v>
          </cell>
          <cell r="BT57" t="str">
            <v xml:space="preserve"> </v>
          </cell>
          <cell r="BU57" t="str">
            <v xml:space="preserve"> </v>
          </cell>
          <cell r="BV57" t="str">
            <v xml:space="preserve"> </v>
          </cell>
          <cell r="BW57" t="str">
            <v xml:space="preserve"> </v>
          </cell>
          <cell r="BX57" t="str">
            <v xml:space="preserve"> </v>
          </cell>
          <cell r="BY57" t="str">
            <v xml:space="preserve"> </v>
          </cell>
          <cell r="BZ57" t="str">
            <v xml:space="preserve"> </v>
          </cell>
          <cell r="CA57" t="str">
            <v xml:space="preserve"> </v>
          </cell>
          <cell r="CB57" t="str">
            <v xml:space="preserve"> </v>
          </cell>
          <cell r="CC57" t="str">
            <v xml:space="preserve"> </v>
          </cell>
          <cell r="CD57" t="str">
            <v xml:space="preserve"> </v>
          </cell>
          <cell r="CE57" t="str">
            <v xml:space="preserve"> </v>
          </cell>
          <cell r="CF57" t="str">
            <v xml:space="preserve"> </v>
          </cell>
          <cell r="CG57" t="str">
            <v xml:space="preserve"> </v>
          </cell>
          <cell r="CH57" t="str">
            <v xml:space="preserve"> </v>
          </cell>
          <cell r="CI57" t="str">
            <v xml:space="preserve"> </v>
          </cell>
          <cell r="CJ57" t="str">
            <v xml:space="preserve"> </v>
          </cell>
          <cell r="CK57" t="str">
            <v xml:space="preserve"> </v>
          </cell>
          <cell r="CL57" t="str">
            <v xml:space="preserve"> </v>
          </cell>
          <cell r="CM57" t="str">
            <v xml:space="preserve"> </v>
          </cell>
          <cell r="CN57" t="str">
            <v xml:space="preserve"> </v>
          </cell>
          <cell r="CO57" t="str">
            <v xml:space="preserve"> </v>
          </cell>
          <cell r="CP57" t="str">
            <v xml:space="preserve"> </v>
          </cell>
          <cell r="CQ57" t="str">
            <v xml:space="preserve"> </v>
          </cell>
          <cell r="CR57" t="str">
            <v xml:space="preserve"> </v>
          </cell>
          <cell r="CS57" t="str">
            <v xml:space="preserve"> </v>
          </cell>
          <cell r="CT57" t="str">
            <v xml:space="preserve"> </v>
          </cell>
          <cell r="CU57" t="str">
            <v xml:space="preserve"> </v>
          </cell>
          <cell r="CV57" t="str">
            <v xml:space="preserve"> </v>
          </cell>
          <cell r="CW57" t="str">
            <v xml:space="preserve"> </v>
          </cell>
          <cell r="CX57" t="str">
            <v xml:space="preserve"> </v>
          </cell>
          <cell r="CY57" t="str">
            <v xml:space="preserve"> </v>
          </cell>
          <cell r="CZ57" t="str">
            <v xml:space="preserve"> </v>
          </cell>
          <cell r="DA57" t="str">
            <v xml:space="preserve"> </v>
          </cell>
          <cell r="DB57" t="str">
            <v xml:space="preserve"> </v>
          </cell>
          <cell r="DC57" t="str">
            <v xml:space="preserve"> </v>
          </cell>
          <cell r="DD57" t="str">
            <v xml:space="preserve"> </v>
          </cell>
          <cell r="DE57" t="str">
            <v xml:space="preserve"> </v>
          </cell>
          <cell r="DF57" t="str">
            <v xml:space="preserve"> </v>
          </cell>
          <cell r="DG57" t="str">
            <v xml:space="preserve"> </v>
          </cell>
          <cell r="DH57" t="str">
            <v>3. IAMIndependent Aftkt1009094</v>
          </cell>
          <cell r="DI57">
            <v>0</v>
          </cell>
          <cell r="DJ57">
            <v>0</v>
          </cell>
          <cell r="DL57">
            <v>0</v>
          </cell>
          <cell r="DM57">
            <v>0</v>
          </cell>
          <cell r="DN57">
            <v>0</v>
          </cell>
          <cell r="DP57">
            <v>0</v>
          </cell>
          <cell r="DQ57">
            <v>0</v>
          </cell>
          <cell r="DR57">
            <v>0</v>
          </cell>
          <cell r="DT57">
            <v>0</v>
          </cell>
          <cell r="DU57">
            <v>0</v>
          </cell>
          <cell r="DV57">
            <v>0</v>
          </cell>
          <cell r="DX57">
            <v>0</v>
          </cell>
          <cell r="DY57">
            <v>0</v>
          </cell>
          <cell r="DZ57">
            <v>0</v>
          </cell>
          <cell r="EB57">
            <v>0</v>
          </cell>
          <cell r="EC57">
            <v>0</v>
          </cell>
          <cell r="ED57">
            <v>0</v>
          </cell>
          <cell r="EF57">
            <v>0</v>
          </cell>
          <cell r="EG57">
            <v>0</v>
          </cell>
          <cell r="EH57">
            <v>0</v>
          </cell>
          <cell r="EJ57">
            <v>0</v>
          </cell>
          <cell r="EK57">
            <v>0</v>
          </cell>
          <cell r="EL57">
            <v>0</v>
          </cell>
          <cell r="EN57">
            <v>0</v>
          </cell>
          <cell r="EO57">
            <v>0</v>
          </cell>
          <cell r="EP57">
            <v>0</v>
          </cell>
          <cell r="ER57">
            <v>0</v>
          </cell>
          <cell r="ES57">
            <v>0</v>
          </cell>
          <cell r="ET57">
            <v>0</v>
          </cell>
          <cell r="EV57">
            <v>0</v>
          </cell>
          <cell r="EW57">
            <v>0</v>
          </cell>
          <cell r="EX57">
            <v>0</v>
          </cell>
          <cell r="EZ57">
            <v>0</v>
          </cell>
          <cell r="FA57">
            <v>0</v>
          </cell>
          <cell r="FB57">
            <v>0</v>
          </cell>
          <cell r="FD57">
            <v>0</v>
          </cell>
          <cell r="FE57">
            <v>0</v>
          </cell>
          <cell r="FF57">
            <v>0</v>
          </cell>
          <cell r="FI57">
            <v>0</v>
          </cell>
          <cell r="FJ57">
            <v>0</v>
          </cell>
          <cell r="FK57">
            <v>0</v>
          </cell>
          <cell r="FM57">
            <v>0</v>
          </cell>
          <cell r="FN57">
            <v>0</v>
          </cell>
          <cell r="FO57">
            <v>0</v>
          </cell>
          <cell r="FQ57">
            <v>0</v>
          </cell>
          <cell r="FR57">
            <v>0</v>
          </cell>
          <cell r="FS57">
            <v>0</v>
          </cell>
          <cell r="FU57">
            <v>0</v>
          </cell>
          <cell r="FV57">
            <v>0</v>
          </cell>
          <cell r="FW57">
            <v>0</v>
          </cell>
          <cell r="FY57">
            <v>0</v>
          </cell>
          <cell r="FZ57">
            <v>0</v>
          </cell>
          <cell r="GA57">
            <v>0</v>
          </cell>
          <cell r="GC57">
            <v>0</v>
          </cell>
          <cell r="GD57">
            <v>0</v>
          </cell>
          <cell r="GE57">
            <v>0</v>
          </cell>
          <cell r="GG57">
            <v>0</v>
          </cell>
          <cell r="GH57">
            <v>0</v>
          </cell>
          <cell r="GI57">
            <v>0</v>
          </cell>
          <cell r="GK57">
            <v>0</v>
          </cell>
          <cell r="GL57">
            <v>0</v>
          </cell>
          <cell r="GM57">
            <v>0</v>
          </cell>
          <cell r="GO57">
            <v>0</v>
          </cell>
          <cell r="GP57">
            <v>0</v>
          </cell>
          <cell r="GQ57">
            <v>0</v>
          </cell>
          <cell r="GS57">
            <v>0</v>
          </cell>
          <cell r="GT57">
            <v>0</v>
          </cell>
          <cell r="GU57">
            <v>0</v>
          </cell>
          <cell r="GW57">
            <v>0</v>
          </cell>
          <cell r="GX57">
            <v>0</v>
          </cell>
          <cell r="GY57">
            <v>0</v>
          </cell>
          <cell r="HA57">
            <v>0</v>
          </cell>
          <cell r="HB57">
            <v>0</v>
          </cell>
          <cell r="HC57">
            <v>0</v>
          </cell>
        </row>
        <row r="58">
          <cell r="H58" t="str">
            <v>1009095</v>
          </cell>
          <cell r="I58" t="str">
            <v>MXP</v>
          </cell>
          <cell r="J58" t="str">
            <v>RAD 27MA 2055AL GM 731887</v>
          </cell>
          <cell r="K58" t="str">
            <v>T4</v>
          </cell>
          <cell r="L58">
            <v>0</v>
          </cell>
          <cell r="M58">
            <v>0</v>
          </cell>
          <cell r="N58">
            <v>1040.5</v>
          </cell>
          <cell r="R58">
            <v>1040.5</v>
          </cell>
          <cell r="V58">
            <v>1040.5</v>
          </cell>
          <cell r="Z58">
            <v>1040.5</v>
          </cell>
          <cell r="AD58">
            <v>1040.5</v>
          </cell>
          <cell r="AH58">
            <v>1040.5</v>
          </cell>
          <cell r="AL58">
            <v>1040.5</v>
          </cell>
          <cell r="AP58">
            <v>1040.5</v>
          </cell>
          <cell r="AT58">
            <v>1040.5</v>
          </cell>
          <cell r="AX58">
            <v>1040.5</v>
          </cell>
          <cell r="BB58">
            <v>1040.5</v>
          </cell>
          <cell r="BF58">
            <v>1040.5</v>
          </cell>
          <cell r="BJ58">
            <v>1040.5</v>
          </cell>
          <cell r="BK58">
            <v>0</v>
          </cell>
          <cell r="BL58" t="str">
            <v xml:space="preserve"> </v>
          </cell>
          <cell r="BM58" t="str">
            <v xml:space="preserve"> </v>
          </cell>
          <cell r="BN58" t="str">
            <v xml:space="preserve"> </v>
          </cell>
          <cell r="BO58" t="str">
            <v xml:space="preserve"> </v>
          </cell>
          <cell r="BP58" t="str">
            <v xml:space="preserve"> </v>
          </cell>
          <cell r="BQ58" t="str">
            <v xml:space="preserve"> </v>
          </cell>
          <cell r="BR58" t="str">
            <v xml:space="preserve"> </v>
          </cell>
          <cell r="BS58" t="str">
            <v xml:space="preserve"> </v>
          </cell>
          <cell r="BT58" t="str">
            <v xml:space="preserve"> </v>
          </cell>
          <cell r="BU58" t="str">
            <v xml:space="preserve"> </v>
          </cell>
          <cell r="BV58" t="str">
            <v xml:space="preserve"> </v>
          </cell>
          <cell r="BW58" t="str">
            <v xml:space="preserve"> </v>
          </cell>
          <cell r="BX58" t="str">
            <v xml:space="preserve"> </v>
          </cell>
          <cell r="BY58" t="str">
            <v xml:space="preserve"> </v>
          </cell>
          <cell r="BZ58" t="str">
            <v xml:space="preserve"> </v>
          </cell>
          <cell r="CA58" t="str">
            <v xml:space="preserve"> </v>
          </cell>
          <cell r="CB58" t="str">
            <v xml:space="preserve"> </v>
          </cell>
          <cell r="CC58" t="str">
            <v xml:space="preserve"> </v>
          </cell>
          <cell r="CD58" t="str">
            <v xml:space="preserve"> </v>
          </cell>
          <cell r="CE58" t="str">
            <v xml:space="preserve"> </v>
          </cell>
          <cell r="CF58" t="str">
            <v xml:space="preserve"> </v>
          </cell>
          <cell r="CG58" t="str">
            <v xml:space="preserve"> </v>
          </cell>
          <cell r="CH58" t="str">
            <v xml:space="preserve"> </v>
          </cell>
          <cell r="CI58" t="str">
            <v xml:space="preserve"> </v>
          </cell>
          <cell r="CJ58" t="str">
            <v xml:space="preserve"> </v>
          </cell>
          <cell r="CK58" t="str">
            <v xml:space="preserve"> </v>
          </cell>
          <cell r="CL58" t="str">
            <v xml:space="preserve"> </v>
          </cell>
          <cell r="CM58" t="str">
            <v xml:space="preserve"> </v>
          </cell>
          <cell r="CN58" t="str">
            <v xml:space="preserve"> </v>
          </cell>
          <cell r="CO58" t="str">
            <v xml:space="preserve"> </v>
          </cell>
          <cell r="CP58" t="str">
            <v xml:space="preserve"> </v>
          </cell>
          <cell r="CQ58" t="str">
            <v xml:space="preserve"> </v>
          </cell>
          <cell r="CR58" t="str">
            <v xml:space="preserve"> </v>
          </cell>
          <cell r="CS58" t="str">
            <v xml:space="preserve"> </v>
          </cell>
          <cell r="CT58" t="str">
            <v xml:space="preserve"> </v>
          </cell>
          <cell r="CU58" t="str">
            <v xml:space="preserve"> </v>
          </cell>
          <cell r="CV58" t="str">
            <v xml:space="preserve"> </v>
          </cell>
          <cell r="CW58" t="str">
            <v xml:space="preserve"> </v>
          </cell>
          <cell r="CX58" t="str">
            <v xml:space="preserve"> </v>
          </cell>
          <cell r="CY58" t="str">
            <v xml:space="preserve"> </v>
          </cell>
          <cell r="CZ58" t="str">
            <v xml:space="preserve"> </v>
          </cell>
          <cell r="DA58" t="str">
            <v xml:space="preserve"> </v>
          </cell>
          <cell r="DB58" t="str">
            <v xml:space="preserve"> </v>
          </cell>
          <cell r="DC58" t="str">
            <v xml:space="preserve"> </v>
          </cell>
          <cell r="DD58" t="str">
            <v xml:space="preserve"> </v>
          </cell>
          <cell r="DE58" t="str">
            <v xml:space="preserve"> </v>
          </cell>
          <cell r="DF58" t="str">
            <v xml:space="preserve"> </v>
          </cell>
          <cell r="DG58" t="str">
            <v xml:space="preserve"> </v>
          </cell>
          <cell r="DH58" t="str">
            <v>3. IAMIndependent Aftkt1009095</v>
          </cell>
          <cell r="DI58">
            <v>0</v>
          </cell>
          <cell r="DJ58">
            <v>0</v>
          </cell>
          <cell r="DL58">
            <v>0</v>
          </cell>
          <cell r="DM58">
            <v>0</v>
          </cell>
          <cell r="DN58">
            <v>0</v>
          </cell>
          <cell r="DP58">
            <v>0</v>
          </cell>
          <cell r="DQ58">
            <v>0</v>
          </cell>
          <cell r="DR58">
            <v>0</v>
          </cell>
          <cell r="DT58">
            <v>0</v>
          </cell>
          <cell r="DU58">
            <v>0</v>
          </cell>
          <cell r="DV58">
            <v>0</v>
          </cell>
          <cell r="DX58">
            <v>0</v>
          </cell>
          <cell r="DY58">
            <v>0</v>
          </cell>
          <cell r="DZ58">
            <v>0</v>
          </cell>
          <cell r="EB58">
            <v>0</v>
          </cell>
          <cell r="EC58">
            <v>0</v>
          </cell>
          <cell r="ED58">
            <v>0</v>
          </cell>
          <cell r="EF58">
            <v>0</v>
          </cell>
          <cell r="EG58">
            <v>0</v>
          </cell>
          <cell r="EH58">
            <v>0</v>
          </cell>
          <cell r="EJ58">
            <v>0</v>
          </cell>
          <cell r="EK58">
            <v>0</v>
          </cell>
          <cell r="EL58">
            <v>0</v>
          </cell>
          <cell r="EN58">
            <v>0</v>
          </cell>
          <cell r="EO58">
            <v>0</v>
          </cell>
          <cell r="EP58">
            <v>0</v>
          </cell>
          <cell r="ER58">
            <v>0</v>
          </cell>
          <cell r="ES58">
            <v>0</v>
          </cell>
          <cell r="ET58">
            <v>0</v>
          </cell>
          <cell r="EV58">
            <v>0</v>
          </cell>
          <cell r="EW58">
            <v>0</v>
          </cell>
          <cell r="EX58">
            <v>0</v>
          </cell>
          <cell r="EZ58">
            <v>0</v>
          </cell>
          <cell r="FA58">
            <v>0</v>
          </cell>
          <cell r="FB58">
            <v>0</v>
          </cell>
          <cell r="FD58">
            <v>0</v>
          </cell>
          <cell r="FE58">
            <v>0</v>
          </cell>
          <cell r="FF58">
            <v>0</v>
          </cell>
          <cell r="FI58">
            <v>0</v>
          </cell>
          <cell r="FJ58">
            <v>0</v>
          </cell>
          <cell r="FK58">
            <v>0</v>
          </cell>
          <cell r="FM58">
            <v>0</v>
          </cell>
          <cell r="FN58">
            <v>0</v>
          </cell>
          <cell r="FO58">
            <v>0</v>
          </cell>
          <cell r="FQ58">
            <v>0</v>
          </cell>
          <cell r="FR58">
            <v>0</v>
          </cell>
          <cell r="FS58">
            <v>0</v>
          </cell>
          <cell r="FU58">
            <v>0</v>
          </cell>
          <cell r="FV58">
            <v>0</v>
          </cell>
          <cell r="FW58">
            <v>0</v>
          </cell>
          <cell r="FY58">
            <v>0</v>
          </cell>
          <cell r="FZ58">
            <v>0</v>
          </cell>
          <cell r="GA58">
            <v>0</v>
          </cell>
          <cell r="GC58">
            <v>0</v>
          </cell>
          <cell r="GD58">
            <v>0</v>
          </cell>
          <cell r="GE58">
            <v>0</v>
          </cell>
          <cell r="GG58">
            <v>0</v>
          </cell>
          <cell r="GH58">
            <v>0</v>
          </cell>
          <cell r="GI58">
            <v>0</v>
          </cell>
          <cell r="GK58">
            <v>0</v>
          </cell>
          <cell r="GL58">
            <v>0</v>
          </cell>
          <cell r="GM58">
            <v>0</v>
          </cell>
          <cell r="GO58">
            <v>0</v>
          </cell>
          <cell r="GP58">
            <v>0</v>
          </cell>
          <cell r="GQ58">
            <v>0</v>
          </cell>
          <cell r="GS58">
            <v>0</v>
          </cell>
          <cell r="GT58">
            <v>0</v>
          </cell>
          <cell r="GU58">
            <v>0</v>
          </cell>
          <cell r="GW58">
            <v>0</v>
          </cell>
          <cell r="GX58">
            <v>0</v>
          </cell>
          <cell r="GY58">
            <v>0</v>
          </cell>
          <cell r="HA58">
            <v>0</v>
          </cell>
          <cell r="HB58">
            <v>0</v>
          </cell>
          <cell r="HC58">
            <v>0</v>
          </cell>
        </row>
        <row r="59">
          <cell r="H59" t="str">
            <v>1009096</v>
          </cell>
          <cell r="I59" t="str">
            <v>MXP</v>
          </cell>
          <cell r="J59" t="str">
            <v>RAD 27MA 2056AL GM 731888</v>
          </cell>
          <cell r="K59" t="str">
            <v>T4</v>
          </cell>
          <cell r="L59">
            <v>0</v>
          </cell>
          <cell r="M59">
            <v>0</v>
          </cell>
          <cell r="N59">
            <v>927.66</v>
          </cell>
          <cell r="R59">
            <v>927.66</v>
          </cell>
          <cell r="V59">
            <v>927.66</v>
          </cell>
          <cell r="Z59">
            <v>927.66</v>
          </cell>
          <cell r="AD59">
            <v>927.66</v>
          </cell>
          <cell r="AH59">
            <v>927.66</v>
          </cell>
          <cell r="AL59">
            <v>927.66</v>
          </cell>
          <cell r="AP59">
            <v>927.66</v>
          </cell>
          <cell r="AT59">
            <v>927.66</v>
          </cell>
          <cell r="AX59">
            <v>927.66</v>
          </cell>
          <cell r="BB59">
            <v>927.66</v>
          </cell>
          <cell r="BF59">
            <v>927.66</v>
          </cell>
          <cell r="BJ59">
            <v>927.66</v>
          </cell>
          <cell r="BK59">
            <v>0</v>
          </cell>
          <cell r="BL59" t="str">
            <v xml:space="preserve"> </v>
          </cell>
          <cell r="BM59" t="str">
            <v xml:space="preserve"> </v>
          </cell>
          <cell r="BN59" t="str">
            <v xml:space="preserve"> </v>
          </cell>
          <cell r="BO59" t="str">
            <v xml:space="preserve"> </v>
          </cell>
          <cell r="BP59" t="str">
            <v xml:space="preserve"> </v>
          </cell>
          <cell r="BQ59" t="str">
            <v xml:space="preserve"> </v>
          </cell>
          <cell r="BR59" t="str">
            <v xml:space="preserve"> </v>
          </cell>
          <cell r="BS59" t="str">
            <v xml:space="preserve"> </v>
          </cell>
          <cell r="BT59" t="str">
            <v xml:space="preserve"> </v>
          </cell>
          <cell r="BU59" t="str">
            <v xml:space="preserve"> </v>
          </cell>
          <cell r="BV59" t="str">
            <v xml:space="preserve"> </v>
          </cell>
          <cell r="BW59" t="str">
            <v xml:space="preserve"> </v>
          </cell>
          <cell r="BX59" t="str">
            <v xml:space="preserve"> </v>
          </cell>
          <cell r="BY59" t="str">
            <v xml:space="preserve"> </v>
          </cell>
          <cell r="BZ59" t="str">
            <v xml:space="preserve"> </v>
          </cell>
          <cell r="CA59" t="str">
            <v xml:space="preserve"> </v>
          </cell>
          <cell r="CB59" t="str">
            <v xml:space="preserve"> </v>
          </cell>
          <cell r="CC59" t="str">
            <v xml:space="preserve"> </v>
          </cell>
          <cell r="CD59" t="str">
            <v xml:space="preserve"> </v>
          </cell>
          <cell r="CE59" t="str">
            <v xml:space="preserve"> </v>
          </cell>
          <cell r="CF59" t="str">
            <v xml:space="preserve"> </v>
          </cell>
          <cell r="CG59" t="str">
            <v xml:space="preserve"> </v>
          </cell>
          <cell r="CH59" t="str">
            <v xml:space="preserve"> </v>
          </cell>
          <cell r="CI59" t="str">
            <v xml:space="preserve"> </v>
          </cell>
          <cell r="CJ59" t="str">
            <v xml:space="preserve"> </v>
          </cell>
          <cell r="CK59" t="str">
            <v xml:space="preserve"> </v>
          </cell>
          <cell r="CL59" t="str">
            <v xml:space="preserve"> </v>
          </cell>
          <cell r="CM59" t="str">
            <v xml:space="preserve"> </v>
          </cell>
          <cell r="CN59" t="str">
            <v xml:space="preserve"> </v>
          </cell>
          <cell r="CO59" t="str">
            <v xml:space="preserve"> </v>
          </cell>
          <cell r="CP59" t="str">
            <v xml:space="preserve"> </v>
          </cell>
          <cell r="CQ59" t="str">
            <v xml:space="preserve"> </v>
          </cell>
          <cell r="CR59" t="str">
            <v xml:space="preserve"> </v>
          </cell>
          <cell r="CS59" t="str">
            <v xml:space="preserve"> </v>
          </cell>
          <cell r="CT59" t="str">
            <v xml:space="preserve"> </v>
          </cell>
          <cell r="CU59" t="str">
            <v xml:space="preserve"> </v>
          </cell>
          <cell r="CV59" t="str">
            <v xml:space="preserve"> </v>
          </cell>
          <cell r="CW59" t="str">
            <v xml:space="preserve"> </v>
          </cell>
          <cell r="CX59" t="str">
            <v xml:space="preserve"> </v>
          </cell>
          <cell r="CY59" t="str">
            <v xml:space="preserve"> </v>
          </cell>
          <cell r="CZ59" t="str">
            <v xml:space="preserve"> </v>
          </cell>
          <cell r="DA59" t="str">
            <v xml:space="preserve"> </v>
          </cell>
          <cell r="DB59" t="str">
            <v xml:space="preserve"> </v>
          </cell>
          <cell r="DC59" t="str">
            <v xml:space="preserve"> </v>
          </cell>
          <cell r="DD59" t="str">
            <v xml:space="preserve"> </v>
          </cell>
          <cell r="DE59" t="str">
            <v xml:space="preserve"> </v>
          </cell>
          <cell r="DF59" t="str">
            <v xml:space="preserve"> </v>
          </cell>
          <cell r="DG59" t="str">
            <v xml:space="preserve"> </v>
          </cell>
          <cell r="DH59" t="str">
            <v>3. IAMIndependent Aftkt1009096</v>
          </cell>
          <cell r="DI59">
            <v>0</v>
          </cell>
          <cell r="DJ59">
            <v>0</v>
          </cell>
          <cell r="DL59">
            <v>0</v>
          </cell>
          <cell r="DM59">
            <v>0</v>
          </cell>
          <cell r="DN59">
            <v>0</v>
          </cell>
          <cell r="DP59">
            <v>0</v>
          </cell>
          <cell r="DQ59">
            <v>0</v>
          </cell>
          <cell r="DR59">
            <v>0</v>
          </cell>
          <cell r="DT59">
            <v>0</v>
          </cell>
          <cell r="DU59">
            <v>0</v>
          </cell>
          <cell r="DV59">
            <v>0</v>
          </cell>
          <cell r="DX59">
            <v>0</v>
          </cell>
          <cell r="DY59">
            <v>0</v>
          </cell>
          <cell r="DZ59">
            <v>0</v>
          </cell>
          <cell r="EB59">
            <v>0</v>
          </cell>
          <cell r="EC59">
            <v>0</v>
          </cell>
          <cell r="ED59">
            <v>0</v>
          </cell>
          <cell r="EF59">
            <v>0</v>
          </cell>
          <cell r="EG59">
            <v>0</v>
          </cell>
          <cell r="EH59">
            <v>0</v>
          </cell>
          <cell r="EJ59">
            <v>0</v>
          </cell>
          <cell r="EK59">
            <v>0</v>
          </cell>
          <cell r="EL59">
            <v>0</v>
          </cell>
          <cell r="EN59">
            <v>0</v>
          </cell>
          <cell r="EO59">
            <v>0</v>
          </cell>
          <cell r="EP59">
            <v>0</v>
          </cell>
          <cell r="ER59">
            <v>0</v>
          </cell>
          <cell r="ES59">
            <v>0</v>
          </cell>
          <cell r="ET59">
            <v>0</v>
          </cell>
          <cell r="EV59">
            <v>0</v>
          </cell>
          <cell r="EW59">
            <v>0</v>
          </cell>
          <cell r="EX59">
            <v>0</v>
          </cell>
          <cell r="EZ59">
            <v>0</v>
          </cell>
          <cell r="FA59">
            <v>0</v>
          </cell>
          <cell r="FB59">
            <v>0</v>
          </cell>
          <cell r="FD59">
            <v>0</v>
          </cell>
          <cell r="FE59">
            <v>0</v>
          </cell>
          <cell r="FF59">
            <v>0</v>
          </cell>
          <cell r="FI59">
            <v>0</v>
          </cell>
          <cell r="FJ59">
            <v>0</v>
          </cell>
          <cell r="FK59">
            <v>0</v>
          </cell>
          <cell r="FM59">
            <v>0</v>
          </cell>
          <cell r="FN59">
            <v>0</v>
          </cell>
          <cell r="FO59">
            <v>0</v>
          </cell>
          <cell r="FQ59">
            <v>0</v>
          </cell>
          <cell r="FR59">
            <v>0</v>
          </cell>
          <cell r="FS59">
            <v>0</v>
          </cell>
          <cell r="FU59">
            <v>0</v>
          </cell>
          <cell r="FV59">
            <v>0</v>
          </cell>
          <cell r="FW59">
            <v>0</v>
          </cell>
          <cell r="FY59">
            <v>0</v>
          </cell>
          <cell r="FZ59">
            <v>0</v>
          </cell>
          <cell r="GA59">
            <v>0</v>
          </cell>
          <cell r="GC59">
            <v>0</v>
          </cell>
          <cell r="GD59">
            <v>0</v>
          </cell>
          <cell r="GE59">
            <v>0</v>
          </cell>
          <cell r="GG59">
            <v>0</v>
          </cell>
          <cell r="GH59">
            <v>0</v>
          </cell>
          <cell r="GI59">
            <v>0</v>
          </cell>
          <cell r="GK59">
            <v>0</v>
          </cell>
          <cell r="GL59">
            <v>0</v>
          </cell>
          <cell r="GM59">
            <v>0</v>
          </cell>
          <cell r="GO59">
            <v>0</v>
          </cell>
          <cell r="GP59">
            <v>0</v>
          </cell>
          <cell r="GQ59">
            <v>0</v>
          </cell>
          <cell r="GS59">
            <v>0</v>
          </cell>
          <cell r="GT59">
            <v>0</v>
          </cell>
          <cell r="GU59">
            <v>0</v>
          </cell>
          <cell r="GW59">
            <v>0</v>
          </cell>
          <cell r="GX59">
            <v>0</v>
          </cell>
          <cell r="GY59">
            <v>0</v>
          </cell>
          <cell r="HA59">
            <v>0</v>
          </cell>
          <cell r="HB59">
            <v>0</v>
          </cell>
          <cell r="HC59">
            <v>0</v>
          </cell>
        </row>
        <row r="60">
          <cell r="H60" t="str">
            <v>1009097</v>
          </cell>
          <cell r="I60" t="str">
            <v>MXP</v>
          </cell>
          <cell r="J60" t="str">
            <v>RAD 27MA 2050AL GM 731891</v>
          </cell>
          <cell r="K60" t="str">
            <v>T4</v>
          </cell>
          <cell r="L60">
            <v>0</v>
          </cell>
          <cell r="M60">
            <v>0</v>
          </cell>
          <cell r="N60">
            <v>974.89</v>
          </cell>
          <cell r="R60">
            <v>974.89</v>
          </cell>
          <cell r="V60">
            <v>974.89</v>
          </cell>
          <cell r="Z60">
            <v>974.89</v>
          </cell>
          <cell r="AD60">
            <v>974.89</v>
          </cell>
          <cell r="AH60">
            <v>974.89</v>
          </cell>
          <cell r="AL60">
            <v>974.89</v>
          </cell>
          <cell r="AP60">
            <v>974.89</v>
          </cell>
          <cell r="AT60">
            <v>974.89</v>
          </cell>
          <cell r="AX60">
            <v>974.89</v>
          </cell>
          <cell r="BB60">
            <v>974.89</v>
          </cell>
          <cell r="BF60">
            <v>974.89</v>
          </cell>
          <cell r="BJ60">
            <v>974.89</v>
          </cell>
          <cell r="BK60">
            <v>0</v>
          </cell>
          <cell r="BL60" t="str">
            <v xml:space="preserve"> </v>
          </cell>
          <cell r="BM60" t="str">
            <v xml:space="preserve"> </v>
          </cell>
          <cell r="BN60" t="str">
            <v xml:space="preserve"> </v>
          </cell>
          <cell r="BO60" t="str">
            <v xml:space="preserve"> </v>
          </cell>
          <cell r="BP60" t="str">
            <v xml:space="preserve"> </v>
          </cell>
          <cell r="BQ60" t="str">
            <v xml:space="preserve"> </v>
          </cell>
          <cell r="BR60" t="str">
            <v xml:space="preserve"> </v>
          </cell>
          <cell r="BS60" t="str">
            <v xml:space="preserve"> </v>
          </cell>
          <cell r="BT60" t="str">
            <v xml:space="preserve"> </v>
          </cell>
          <cell r="BU60" t="str">
            <v xml:space="preserve"> </v>
          </cell>
          <cell r="BV60" t="str">
            <v xml:space="preserve"> </v>
          </cell>
          <cell r="BW60" t="str">
            <v xml:space="preserve"> </v>
          </cell>
          <cell r="BX60" t="str">
            <v xml:space="preserve"> </v>
          </cell>
          <cell r="BY60" t="str">
            <v xml:space="preserve"> </v>
          </cell>
          <cell r="BZ60" t="str">
            <v xml:space="preserve"> </v>
          </cell>
          <cell r="CA60" t="str">
            <v xml:space="preserve"> </v>
          </cell>
          <cell r="CB60" t="str">
            <v xml:space="preserve"> </v>
          </cell>
          <cell r="CC60" t="str">
            <v xml:space="preserve"> </v>
          </cell>
          <cell r="CD60" t="str">
            <v xml:space="preserve"> </v>
          </cell>
          <cell r="CE60" t="str">
            <v xml:space="preserve"> </v>
          </cell>
          <cell r="CF60" t="str">
            <v xml:space="preserve"> </v>
          </cell>
          <cell r="CG60" t="str">
            <v xml:space="preserve"> </v>
          </cell>
          <cell r="CH60" t="str">
            <v xml:space="preserve"> </v>
          </cell>
          <cell r="CI60" t="str">
            <v xml:space="preserve"> </v>
          </cell>
          <cell r="CJ60" t="str">
            <v xml:space="preserve"> </v>
          </cell>
          <cell r="CK60" t="str">
            <v xml:space="preserve"> </v>
          </cell>
          <cell r="CL60" t="str">
            <v xml:space="preserve"> </v>
          </cell>
          <cell r="CM60" t="str">
            <v xml:space="preserve"> </v>
          </cell>
          <cell r="CN60" t="str">
            <v xml:space="preserve"> </v>
          </cell>
          <cell r="CO60" t="str">
            <v xml:space="preserve"> </v>
          </cell>
          <cell r="CP60" t="str">
            <v xml:space="preserve"> </v>
          </cell>
          <cell r="CQ60" t="str">
            <v xml:space="preserve"> </v>
          </cell>
          <cell r="CR60" t="str">
            <v xml:space="preserve"> </v>
          </cell>
          <cell r="CS60" t="str">
            <v xml:space="preserve"> </v>
          </cell>
          <cell r="CT60" t="str">
            <v xml:space="preserve"> </v>
          </cell>
          <cell r="CU60" t="str">
            <v xml:space="preserve"> </v>
          </cell>
          <cell r="CV60" t="str">
            <v xml:space="preserve"> </v>
          </cell>
          <cell r="CW60" t="str">
            <v xml:space="preserve"> </v>
          </cell>
          <cell r="CX60" t="str">
            <v xml:space="preserve"> </v>
          </cell>
          <cell r="CY60" t="str">
            <v xml:space="preserve"> </v>
          </cell>
          <cell r="CZ60" t="str">
            <v xml:space="preserve"> </v>
          </cell>
          <cell r="DA60" t="str">
            <v xml:space="preserve"> </v>
          </cell>
          <cell r="DB60" t="str">
            <v xml:space="preserve"> </v>
          </cell>
          <cell r="DC60" t="str">
            <v xml:space="preserve"> </v>
          </cell>
          <cell r="DD60" t="str">
            <v xml:space="preserve"> </v>
          </cell>
          <cell r="DE60" t="str">
            <v xml:space="preserve"> </v>
          </cell>
          <cell r="DF60" t="str">
            <v xml:space="preserve"> </v>
          </cell>
          <cell r="DG60" t="str">
            <v xml:space="preserve"> </v>
          </cell>
          <cell r="DH60" t="str">
            <v>3. IAMIndependent Aftkt1009097</v>
          </cell>
          <cell r="DI60">
            <v>0</v>
          </cell>
          <cell r="DJ60">
            <v>0</v>
          </cell>
          <cell r="DL60">
            <v>0</v>
          </cell>
          <cell r="DM60">
            <v>0</v>
          </cell>
          <cell r="DN60">
            <v>0</v>
          </cell>
          <cell r="DP60">
            <v>0</v>
          </cell>
          <cell r="DQ60">
            <v>0</v>
          </cell>
          <cell r="DR60">
            <v>0</v>
          </cell>
          <cell r="DT60">
            <v>0</v>
          </cell>
          <cell r="DU60">
            <v>0</v>
          </cell>
          <cell r="DV60">
            <v>0</v>
          </cell>
          <cell r="DX60">
            <v>0</v>
          </cell>
          <cell r="DY60">
            <v>0</v>
          </cell>
          <cell r="DZ60">
            <v>0</v>
          </cell>
          <cell r="EB60">
            <v>0</v>
          </cell>
          <cell r="EC60">
            <v>0</v>
          </cell>
          <cell r="ED60">
            <v>0</v>
          </cell>
          <cell r="EF60">
            <v>0</v>
          </cell>
          <cell r="EG60">
            <v>0</v>
          </cell>
          <cell r="EH60">
            <v>0</v>
          </cell>
          <cell r="EJ60">
            <v>0</v>
          </cell>
          <cell r="EK60">
            <v>0</v>
          </cell>
          <cell r="EL60">
            <v>0</v>
          </cell>
          <cell r="EN60">
            <v>0</v>
          </cell>
          <cell r="EO60">
            <v>0</v>
          </cell>
          <cell r="EP60">
            <v>0</v>
          </cell>
          <cell r="ER60">
            <v>0</v>
          </cell>
          <cell r="ES60">
            <v>0</v>
          </cell>
          <cell r="ET60">
            <v>0</v>
          </cell>
          <cell r="EV60">
            <v>0</v>
          </cell>
          <cell r="EW60">
            <v>0</v>
          </cell>
          <cell r="EX60">
            <v>0</v>
          </cell>
          <cell r="EZ60">
            <v>0</v>
          </cell>
          <cell r="FA60">
            <v>0</v>
          </cell>
          <cell r="FB60">
            <v>0</v>
          </cell>
          <cell r="FD60">
            <v>0</v>
          </cell>
          <cell r="FE60">
            <v>0</v>
          </cell>
          <cell r="FF60">
            <v>0</v>
          </cell>
          <cell r="FI60">
            <v>0</v>
          </cell>
          <cell r="FJ60">
            <v>0</v>
          </cell>
          <cell r="FK60">
            <v>0</v>
          </cell>
          <cell r="FM60">
            <v>0</v>
          </cell>
          <cell r="FN60">
            <v>0</v>
          </cell>
          <cell r="FO60">
            <v>0</v>
          </cell>
          <cell r="FQ60">
            <v>0</v>
          </cell>
          <cell r="FR60">
            <v>0</v>
          </cell>
          <cell r="FS60">
            <v>0</v>
          </cell>
          <cell r="FU60">
            <v>0</v>
          </cell>
          <cell r="FV60">
            <v>0</v>
          </cell>
          <cell r="FW60">
            <v>0</v>
          </cell>
          <cell r="FY60">
            <v>0</v>
          </cell>
          <cell r="FZ60">
            <v>0</v>
          </cell>
          <cell r="GA60">
            <v>0</v>
          </cell>
          <cell r="GC60">
            <v>0</v>
          </cell>
          <cell r="GD60">
            <v>0</v>
          </cell>
          <cell r="GE60">
            <v>0</v>
          </cell>
          <cell r="GG60">
            <v>0</v>
          </cell>
          <cell r="GH60">
            <v>0</v>
          </cell>
          <cell r="GI60">
            <v>0</v>
          </cell>
          <cell r="GK60">
            <v>0</v>
          </cell>
          <cell r="GL60">
            <v>0</v>
          </cell>
          <cell r="GM60">
            <v>0</v>
          </cell>
          <cell r="GO60">
            <v>0</v>
          </cell>
          <cell r="GP60">
            <v>0</v>
          </cell>
          <cell r="GQ60">
            <v>0</v>
          </cell>
          <cell r="GS60">
            <v>0</v>
          </cell>
          <cell r="GT60">
            <v>0</v>
          </cell>
          <cell r="GU60">
            <v>0</v>
          </cell>
          <cell r="GW60">
            <v>0</v>
          </cell>
          <cell r="GX60">
            <v>0</v>
          </cell>
          <cell r="GY60">
            <v>0</v>
          </cell>
          <cell r="HA60">
            <v>0</v>
          </cell>
          <cell r="HB60">
            <v>0</v>
          </cell>
          <cell r="HC60">
            <v>0</v>
          </cell>
        </row>
        <row r="61">
          <cell r="H61" t="str">
            <v>1009098</v>
          </cell>
          <cell r="I61" t="str">
            <v>MXP</v>
          </cell>
          <cell r="J61" t="str">
            <v>RAD 27MA 2057AL GM 731889</v>
          </cell>
          <cell r="K61" t="str">
            <v>T4</v>
          </cell>
          <cell r="L61">
            <v>0</v>
          </cell>
          <cell r="M61">
            <v>0</v>
          </cell>
          <cell r="N61">
            <v>1040.5</v>
          </cell>
          <cell r="R61">
            <v>1040.5</v>
          </cell>
          <cell r="V61">
            <v>1040.5</v>
          </cell>
          <cell r="Z61">
            <v>1040.5</v>
          </cell>
          <cell r="AD61">
            <v>1040.5</v>
          </cell>
          <cell r="AH61">
            <v>1040.5</v>
          </cell>
          <cell r="AL61">
            <v>1040.5</v>
          </cell>
          <cell r="AP61">
            <v>1040.5</v>
          </cell>
          <cell r="AT61">
            <v>1040.5</v>
          </cell>
          <cell r="AX61">
            <v>1040.5</v>
          </cell>
          <cell r="BB61">
            <v>1040.5</v>
          </cell>
          <cell r="BF61">
            <v>1040.5</v>
          </cell>
          <cell r="BJ61">
            <v>1040.5</v>
          </cell>
          <cell r="BK61">
            <v>0</v>
          </cell>
          <cell r="BL61" t="str">
            <v xml:space="preserve"> </v>
          </cell>
          <cell r="BM61" t="str">
            <v xml:space="preserve"> </v>
          </cell>
          <cell r="BN61" t="str">
            <v xml:space="preserve"> </v>
          </cell>
          <cell r="BO61" t="str">
            <v xml:space="preserve"> </v>
          </cell>
          <cell r="BP61" t="str">
            <v xml:space="preserve"> </v>
          </cell>
          <cell r="BQ61" t="str">
            <v xml:space="preserve"> </v>
          </cell>
          <cell r="BR61" t="str">
            <v xml:space="preserve"> </v>
          </cell>
          <cell r="BS61" t="str">
            <v xml:space="preserve"> </v>
          </cell>
          <cell r="BT61" t="str">
            <v xml:space="preserve"> </v>
          </cell>
          <cell r="BU61" t="str">
            <v xml:space="preserve"> </v>
          </cell>
          <cell r="BV61" t="str">
            <v xml:space="preserve"> </v>
          </cell>
          <cell r="BW61" t="str">
            <v xml:space="preserve"> </v>
          </cell>
          <cell r="BX61" t="str">
            <v xml:space="preserve"> </v>
          </cell>
          <cell r="BY61" t="str">
            <v xml:space="preserve"> </v>
          </cell>
          <cell r="BZ61" t="str">
            <v xml:space="preserve"> </v>
          </cell>
          <cell r="CA61" t="str">
            <v xml:space="preserve"> </v>
          </cell>
          <cell r="CB61" t="str">
            <v xml:space="preserve"> </v>
          </cell>
          <cell r="CC61" t="str">
            <v xml:space="preserve"> </v>
          </cell>
          <cell r="CD61" t="str">
            <v xml:space="preserve"> </v>
          </cell>
          <cell r="CE61" t="str">
            <v xml:space="preserve"> </v>
          </cell>
          <cell r="CF61" t="str">
            <v xml:space="preserve"> </v>
          </cell>
          <cell r="CG61" t="str">
            <v xml:space="preserve"> </v>
          </cell>
          <cell r="CH61" t="str">
            <v xml:space="preserve"> </v>
          </cell>
          <cell r="CI61" t="str">
            <v xml:space="preserve"> </v>
          </cell>
          <cell r="CJ61" t="str">
            <v xml:space="preserve"> </v>
          </cell>
          <cell r="CK61" t="str">
            <v xml:space="preserve"> </v>
          </cell>
          <cell r="CL61" t="str">
            <v xml:space="preserve"> </v>
          </cell>
          <cell r="CM61" t="str">
            <v xml:space="preserve"> </v>
          </cell>
          <cell r="CN61" t="str">
            <v xml:space="preserve"> </v>
          </cell>
          <cell r="CO61" t="str">
            <v xml:space="preserve"> </v>
          </cell>
          <cell r="CP61" t="str">
            <v xml:space="preserve"> </v>
          </cell>
          <cell r="CQ61" t="str">
            <v xml:space="preserve"> </v>
          </cell>
          <cell r="CR61" t="str">
            <v xml:space="preserve"> </v>
          </cell>
          <cell r="CS61" t="str">
            <v xml:space="preserve"> </v>
          </cell>
          <cell r="CT61" t="str">
            <v xml:space="preserve"> </v>
          </cell>
          <cell r="CU61" t="str">
            <v xml:space="preserve"> </v>
          </cell>
          <cell r="CV61" t="str">
            <v xml:space="preserve"> </v>
          </cell>
          <cell r="CW61" t="str">
            <v xml:space="preserve"> </v>
          </cell>
          <cell r="CX61" t="str">
            <v xml:space="preserve"> </v>
          </cell>
          <cell r="CY61" t="str">
            <v xml:space="preserve"> </v>
          </cell>
          <cell r="CZ61" t="str">
            <v xml:space="preserve"> </v>
          </cell>
          <cell r="DA61" t="str">
            <v xml:space="preserve"> </v>
          </cell>
          <cell r="DB61" t="str">
            <v xml:space="preserve"> </v>
          </cell>
          <cell r="DC61" t="str">
            <v xml:space="preserve"> </v>
          </cell>
          <cell r="DD61" t="str">
            <v xml:space="preserve"> </v>
          </cell>
          <cell r="DE61" t="str">
            <v xml:space="preserve"> </v>
          </cell>
          <cell r="DF61" t="str">
            <v xml:space="preserve"> </v>
          </cell>
          <cell r="DG61" t="str">
            <v xml:space="preserve"> </v>
          </cell>
          <cell r="DH61" t="str">
            <v>3. IAMIndependent Aftkt1009098</v>
          </cell>
          <cell r="DI61">
            <v>0</v>
          </cell>
          <cell r="DJ61">
            <v>0</v>
          </cell>
          <cell r="DL61">
            <v>0</v>
          </cell>
          <cell r="DM61">
            <v>0</v>
          </cell>
          <cell r="DN61">
            <v>0</v>
          </cell>
          <cell r="DP61">
            <v>0</v>
          </cell>
          <cell r="DQ61">
            <v>0</v>
          </cell>
          <cell r="DR61">
            <v>0</v>
          </cell>
          <cell r="DT61">
            <v>0</v>
          </cell>
          <cell r="DU61">
            <v>0</v>
          </cell>
          <cell r="DV61">
            <v>0</v>
          </cell>
          <cell r="DX61">
            <v>0</v>
          </cell>
          <cell r="DY61">
            <v>0</v>
          </cell>
          <cell r="DZ61">
            <v>0</v>
          </cell>
          <cell r="EB61">
            <v>0</v>
          </cell>
          <cell r="EC61">
            <v>0</v>
          </cell>
          <cell r="ED61">
            <v>0</v>
          </cell>
          <cell r="EF61">
            <v>0</v>
          </cell>
          <cell r="EG61">
            <v>0</v>
          </cell>
          <cell r="EH61">
            <v>0</v>
          </cell>
          <cell r="EJ61">
            <v>0</v>
          </cell>
          <cell r="EK61">
            <v>0</v>
          </cell>
          <cell r="EL61">
            <v>0</v>
          </cell>
          <cell r="EN61">
            <v>0</v>
          </cell>
          <cell r="EO61">
            <v>0</v>
          </cell>
          <cell r="EP61">
            <v>0</v>
          </cell>
          <cell r="ER61">
            <v>0</v>
          </cell>
          <cell r="ES61">
            <v>0</v>
          </cell>
          <cell r="ET61">
            <v>0</v>
          </cell>
          <cell r="EV61">
            <v>0</v>
          </cell>
          <cell r="EW61">
            <v>0</v>
          </cell>
          <cell r="EX61">
            <v>0</v>
          </cell>
          <cell r="EZ61">
            <v>0</v>
          </cell>
          <cell r="FA61">
            <v>0</v>
          </cell>
          <cell r="FB61">
            <v>0</v>
          </cell>
          <cell r="FD61">
            <v>0</v>
          </cell>
          <cell r="FE61">
            <v>0</v>
          </cell>
          <cell r="FF61">
            <v>0</v>
          </cell>
          <cell r="FI61">
            <v>0</v>
          </cell>
          <cell r="FJ61">
            <v>0</v>
          </cell>
          <cell r="FK61">
            <v>0</v>
          </cell>
          <cell r="FM61">
            <v>0</v>
          </cell>
          <cell r="FN61">
            <v>0</v>
          </cell>
          <cell r="FO61">
            <v>0</v>
          </cell>
          <cell r="FQ61">
            <v>0</v>
          </cell>
          <cell r="FR61">
            <v>0</v>
          </cell>
          <cell r="FS61">
            <v>0</v>
          </cell>
          <cell r="FU61">
            <v>0</v>
          </cell>
          <cell r="FV61">
            <v>0</v>
          </cell>
          <cell r="FW61">
            <v>0</v>
          </cell>
          <cell r="FY61">
            <v>0</v>
          </cell>
          <cell r="FZ61">
            <v>0</v>
          </cell>
          <cell r="GA61">
            <v>0</v>
          </cell>
          <cell r="GC61">
            <v>0</v>
          </cell>
          <cell r="GD61">
            <v>0</v>
          </cell>
          <cell r="GE61">
            <v>0</v>
          </cell>
          <cell r="GG61">
            <v>0</v>
          </cell>
          <cell r="GH61">
            <v>0</v>
          </cell>
          <cell r="GI61">
            <v>0</v>
          </cell>
          <cell r="GK61">
            <v>0</v>
          </cell>
          <cell r="GL61">
            <v>0</v>
          </cell>
          <cell r="GM61">
            <v>0</v>
          </cell>
          <cell r="GO61">
            <v>0</v>
          </cell>
          <cell r="GP61">
            <v>0</v>
          </cell>
          <cell r="GQ61">
            <v>0</v>
          </cell>
          <cell r="GS61">
            <v>0</v>
          </cell>
          <cell r="GT61">
            <v>0</v>
          </cell>
          <cell r="GU61">
            <v>0</v>
          </cell>
          <cell r="GW61">
            <v>0</v>
          </cell>
          <cell r="GX61">
            <v>0</v>
          </cell>
          <cell r="GY61">
            <v>0</v>
          </cell>
          <cell r="HA61">
            <v>0</v>
          </cell>
          <cell r="HB61">
            <v>0</v>
          </cell>
          <cell r="HC61">
            <v>0</v>
          </cell>
        </row>
        <row r="62">
          <cell r="H62" t="str">
            <v>1009101</v>
          </cell>
          <cell r="I62" t="str">
            <v>MXP</v>
          </cell>
          <cell r="J62" t="str">
            <v>RAD 27MA 921AL GM  731894</v>
          </cell>
          <cell r="K62" t="str">
            <v>T4</v>
          </cell>
          <cell r="L62">
            <v>0</v>
          </cell>
          <cell r="M62">
            <v>0</v>
          </cell>
          <cell r="N62">
            <v>1055</v>
          </cell>
          <cell r="R62">
            <v>1055</v>
          </cell>
          <cell r="V62">
            <v>1055</v>
          </cell>
          <cell r="Z62">
            <v>1055</v>
          </cell>
          <cell r="AD62">
            <v>1055</v>
          </cell>
          <cell r="AH62">
            <v>1055</v>
          </cell>
          <cell r="AL62">
            <v>1055</v>
          </cell>
          <cell r="AP62">
            <v>1055</v>
          </cell>
          <cell r="AT62">
            <v>1055</v>
          </cell>
          <cell r="AX62">
            <v>1055</v>
          </cell>
          <cell r="BB62">
            <v>1055</v>
          </cell>
          <cell r="BF62">
            <v>1055</v>
          </cell>
          <cell r="BJ62">
            <v>1055</v>
          </cell>
          <cell r="BK62">
            <v>0</v>
          </cell>
          <cell r="BL62" t="str">
            <v xml:space="preserve"> </v>
          </cell>
          <cell r="BM62" t="str">
            <v xml:space="preserve"> </v>
          </cell>
          <cell r="BN62" t="str">
            <v xml:space="preserve"> </v>
          </cell>
          <cell r="BO62" t="str">
            <v xml:space="preserve"> </v>
          </cell>
          <cell r="BP62" t="str">
            <v xml:space="preserve"> </v>
          </cell>
          <cell r="BQ62" t="str">
            <v xml:space="preserve"> </v>
          </cell>
          <cell r="BR62" t="str">
            <v xml:space="preserve"> </v>
          </cell>
          <cell r="BS62" t="str">
            <v xml:space="preserve"> </v>
          </cell>
          <cell r="BT62" t="str">
            <v xml:space="preserve"> </v>
          </cell>
          <cell r="BU62" t="str">
            <v xml:space="preserve"> </v>
          </cell>
          <cell r="BV62" t="str">
            <v xml:space="preserve"> </v>
          </cell>
          <cell r="BW62" t="str">
            <v xml:space="preserve"> </v>
          </cell>
          <cell r="BX62" t="str">
            <v xml:space="preserve"> </v>
          </cell>
          <cell r="BY62" t="str">
            <v xml:space="preserve"> </v>
          </cell>
          <cell r="BZ62" t="str">
            <v xml:space="preserve"> </v>
          </cell>
          <cell r="CA62" t="str">
            <v xml:space="preserve"> </v>
          </cell>
          <cell r="CB62" t="str">
            <v xml:space="preserve"> </v>
          </cell>
          <cell r="CC62" t="str">
            <v xml:space="preserve"> </v>
          </cell>
          <cell r="CD62" t="str">
            <v xml:space="preserve"> </v>
          </cell>
          <cell r="CE62" t="str">
            <v xml:space="preserve"> </v>
          </cell>
          <cell r="CF62" t="str">
            <v xml:space="preserve"> </v>
          </cell>
          <cell r="CG62" t="str">
            <v xml:space="preserve"> </v>
          </cell>
          <cell r="CH62" t="str">
            <v xml:space="preserve"> </v>
          </cell>
          <cell r="CI62" t="str">
            <v xml:space="preserve"> </v>
          </cell>
          <cell r="CJ62" t="str">
            <v xml:space="preserve"> </v>
          </cell>
          <cell r="CK62" t="str">
            <v xml:space="preserve"> </v>
          </cell>
          <cell r="CL62" t="str">
            <v xml:space="preserve"> </v>
          </cell>
          <cell r="CM62" t="str">
            <v xml:space="preserve"> </v>
          </cell>
          <cell r="CN62" t="str">
            <v xml:space="preserve"> </v>
          </cell>
          <cell r="CO62" t="str">
            <v xml:space="preserve"> </v>
          </cell>
          <cell r="CP62" t="str">
            <v xml:space="preserve"> </v>
          </cell>
          <cell r="CQ62" t="str">
            <v xml:space="preserve"> </v>
          </cell>
          <cell r="CR62" t="str">
            <v xml:space="preserve"> </v>
          </cell>
          <cell r="CS62" t="str">
            <v xml:space="preserve"> </v>
          </cell>
          <cell r="CT62" t="str">
            <v xml:space="preserve"> </v>
          </cell>
          <cell r="CU62" t="str">
            <v xml:space="preserve"> </v>
          </cell>
          <cell r="CV62" t="str">
            <v xml:space="preserve"> </v>
          </cell>
          <cell r="CW62" t="str">
            <v xml:space="preserve"> </v>
          </cell>
          <cell r="CX62" t="str">
            <v xml:space="preserve"> </v>
          </cell>
          <cell r="CY62" t="str">
            <v xml:space="preserve"> </v>
          </cell>
          <cell r="CZ62" t="str">
            <v xml:space="preserve"> </v>
          </cell>
          <cell r="DA62" t="str">
            <v xml:space="preserve"> </v>
          </cell>
          <cell r="DB62" t="str">
            <v xml:space="preserve"> </v>
          </cell>
          <cell r="DC62" t="str">
            <v xml:space="preserve"> </v>
          </cell>
          <cell r="DD62" t="str">
            <v xml:space="preserve"> </v>
          </cell>
          <cell r="DE62" t="str">
            <v xml:space="preserve"> </v>
          </cell>
          <cell r="DF62" t="str">
            <v xml:space="preserve"> </v>
          </cell>
          <cell r="DG62" t="str">
            <v xml:space="preserve"> </v>
          </cell>
          <cell r="DH62" t="str">
            <v>3. IAMIndependent Aftkt1009101</v>
          </cell>
          <cell r="DI62">
            <v>0</v>
          </cell>
          <cell r="DJ62">
            <v>0</v>
          </cell>
          <cell r="DL62">
            <v>0</v>
          </cell>
          <cell r="DM62">
            <v>0</v>
          </cell>
          <cell r="DN62">
            <v>0</v>
          </cell>
          <cell r="DP62">
            <v>0</v>
          </cell>
          <cell r="DQ62">
            <v>0</v>
          </cell>
          <cell r="DR62">
            <v>0</v>
          </cell>
          <cell r="DT62">
            <v>0</v>
          </cell>
          <cell r="DU62">
            <v>0</v>
          </cell>
          <cell r="DV62">
            <v>0</v>
          </cell>
          <cell r="DX62">
            <v>0</v>
          </cell>
          <cell r="DY62">
            <v>0</v>
          </cell>
          <cell r="DZ62">
            <v>0</v>
          </cell>
          <cell r="EB62">
            <v>0</v>
          </cell>
          <cell r="EC62">
            <v>0</v>
          </cell>
          <cell r="ED62">
            <v>0</v>
          </cell>
          <cell r="EF62">
            <v>0</v>
          </cell>
          <cell r="EG62">
            <v>0</v>
          </cell>
          <cell r="EH62">
            <v>0</v>
          </cell>
          <cell r="EJ62">
            <v>0</v>
          </cell>
          <cell r="EK62">
            <v>0</v>
          </cell>
          <cell r="EL62">
            <v>0</v>
          </cell>
          <cell r="EN62">
            <v>0</v>
          </cell>
          <cell r="EO62">
            <v>0</v>
          </cell>
          <cell r="EP62">
            <v>0</v>
          </cell>
          <cell r="ER62">
            <v>0</v>
          </cell>
          <cell r="ES62">
            <v>0</v>
          </cell>
          <cell r="ET62">
            <v>0</v>
          </cell>
          <cell r="EV62">
            <v>0</v>
          </cell>
          <cell r="EW62">
            <v>0</v>
          </cell>
          <cell r="EX62">
            <v>0</v>
          </cell>
          <cell r="EZ62">
            <v>0</v>
          </cell>
          <cell r="FA62">
            <v>0</v>
          </cell>
          <cell r="FB62">
            <v>0</v>
          </cell>
          <cell r="FD62">
            <v>0</v>
          </cell>
          <cell r="FE62">
            <v>0</v>
          </cell>
          <cell r="FF62">
            <v>0</v>
          </cell>
          <cell r="FI62">
            <v>0</v>
          </cell>
          <cell r="FJ62">
            <v>0</v>
          </cell>
          <cell r="FK62">
            <v>0</v>
          </cell>
          <cell r="FM62">
            <v>0</v>
          </cell>
          <cell r="FN62">
            <v>0</v>
          </cell>
          <cell r="FO62">
            <v>0</v>
          </cell>
          <cell r="FQ62">
            <v>0</v>
          </cell>
          <cell r="FR62">
            <v>0</v>
          </cell>
          <cell r="FS62">
            <v>0</v>
          </cell>
          <cell r="FU62">
            <v>0</v>
          </cell>
          <cell r="FV62">
            <v>0</v>
          </cell>
          <cell r="FW62">
            <v>0</v>
          </cell>
          <cell r="FY62">
            <v>0</v>
          </cell>
          <cell r="FZ62">
            <v>0</v>
          </cell>
          <cell r="GA62">
            <v>0</v>
          </cell>
          <cell r="GC62">
            <v>0</v>
          </cell>
          <cell r="GD62">
            <v>0</v>
          </cell>
          <cell r="GE62">
            <v>0</v>
          </cell>
          <cell r="GG62">
            <v>0</v>
          </cell>
          <cell r="GH62">
            <v>0</v>
          </cell>
          <cell r="GI62">
            <v>0</v>
          </cell>
          <cell r="GK62">
            <v>0</v>
          </cell>
          <cell r="GL62">
            <v>0</v>
          </cell>
          <cell r="GM62">
            <v>0</v>
          </cell>
          <cell r="GO62">
            <v>0</v>
          </cell>
          <cell r="GP62">
            <v>0</v>
          </cell>
          <cell r="GQ62">
            <v>0</v>
          </cell>
          <cell r="GS62">
            <v>0</v>
          </cell>
          <cell r="GT62">
            <v>0</v>
          </cell>
          <cell r="GU62">
            <v>0</v>
          </cell>
          <cell r="GW62">
            <v>0</v>
          </cell>
          <cell r="GX62">
            <v>0</v>
          </cell>
          <cell r="GY62">
            <v>0</v>
          </cell>
          <cell r="HA62">
            <v>0</v>
          </cell>
          <cell r="HB62">
            <v>0</v>
          </cell>
          <cell r="HC62">
            <v>0</v>
          </cell>
        </row>
        <row r="63">
          <cell r="H63" t="str">
            <v>1009112</v>
          </cell>
          <cell r="I63" t="str">
            <v>MXP</v>
          </cell>
          <cell r="J63" t="str">
            <v>RAD 27MA 2243AL GM 731895</v>
          </cell>
          <cell r="K63" t="str">
            <v>T4</v>
          </cell>
          <cell r="L63">
            <v>0</v>
          </cell>
          <cell r="M63">
            <v>0</v>
          </cell>
          <cell r="N63">
            <v>1001.14</v>
          </cell>
          <cell r="R63">
            <v>1001.14</v>
          </cell>
          <cell r="V63">
            <v>1001.14</v>
          </cell>
          <cell r="Z63">
            <v>1001.14</v>
          </cell>
          <cell r="AD63">
            <v>1001.14</v>
          </cell>
          <cell r="AH63">
            <v>1001.14</v>
          </cell>
          <cell r="AL63">
            <v>1001.14</v>
          </cell>
          <cell r="AP63">
            <v>1001.14</v>
          </cell>
          <cell r="AT63">
            <v>1001.14</v>
          </cell>
          <cell r="AX63">
            <v>1001.14</v>
          </cell>
          <cell r="BB63">
            <v>1001.14</v>
          </cell>
          <cell r="BF63">
            <v>1001.14</v>
          </cell>
          <cell r="BJ63">
            <v>1001.14</v>
          </cell>
          <cell r="BK63">
            <v>0</v>
          </cell>
          <cell r="BL63" t="str">
            <v xml:space="preserve"> </v>
          </cell>
          <cell r="BM63" t="str">
            <v xml:space="preserve"> </v>
          </cell>
          <cell r="BN63" t="str">
            <v xml:space="preserve"> </v>
          </cell>
          <cell r="BO63" t="str">
            <v xml:space="preserve"> </v>
          </cell>
          <cell r="BP63" t="str">
            <v xml:space="preserve"> </v>
          </cell>
          <cell r="BQ63" t="str">
            <v xml:space="preserve"> </v>
          </cell>
          <cell r="BR63" t="str">
            <v xml:space="preserve"> </v>
          </cell>
          <cell r="BS63" t="str">
            <v xml:space="preserve"> </v>
          </cell>
          <cell r="BT63" t="str">
            <v xml:space="preserve"> </v>
          </cell>
          <cell r="BU63" t="str">
            <v xml:space="preserve"> </v>
          </cell>
          <cell r="BV63" t="str">
            <v xml:space="preserve"> </v>
          </cell>
          <cell r="BW63" t="str">
            <v xml:space="preserve"> </v>
          </cell>
          <cell r="BX63" t="str">
            <v xml:space="preserve"> </v>
          </cell>
          <cell r="BY63" t="str">
            <v xml:space="preserve"> </v>
          </cell>
          <cell r="BZ63" t="str">
            <v xml:space="preserve"> </v>
          </cell>
          <cell r="CA63" t="str">
            <v xml:space="preserve"> </v>
          </cell>
          <cell r="CB63" t="str">
            <v xml:space="preserve"> </v>
          </cell>
          <cell r="CC63" t="str">
            <v xml:space="preserve"> </v>
          </cell>
          <cell r="CD63" t="str">
            <v xml:space="preserve"> </v>
          </cell>
          <cell r="CE63" t="str">
            <v xml:space="preserve"> </v>
          </cell>
          <cell r="CF63" t="str">
            <v xml:space="preserve"> </v>
          </cell>
          <cell r="CG63" t="str">
            <v xml:space="preserve"> </v>
          </cell>
          <cell r="CH63" t="str">
            <v xml:space="preserve"> </v>
          </cell>
          <cell r="CI63" t="str">
            <v xml:space="preserve"> </v>
          </cell>
          <cell r="CJ63" t="str">
            <v xml:space="preserve"> </v>
          </cell>
          <cell r="CK63" t="str">
            <v xml:space="preserve"> </v>
          </cell>
          <cell r="CL63" t="str">
            <v xml:space="preserve"> </v>
          </cell>
          <cell r="CM63" t="str">
            <v xml:space="preserve"> </v>
          </cell>
          <cell r="CN63" t="str">
            <v xml:space="preserve"> </v>
          </cell>
          <cell r="CO63" t="str">
            <v xml:space="preserve"> </v>
          </cell>
          <cell r="CP63" t="str">
            <v xml:space="preserve"> </v>
          </cell>
          <cell r="CQ63" t="str">
            <v xml:space="preserve"> </v>
          </cell>
          <cell r="CR63" t="str">
            <v xml:space="preserve"> </v>
          </cell>
          <cell r="CS63" t="str">
            <v xml:space="preserve"> </v>
          </cell>
          <cell r="CT63" t="str">
            <v xml:space="preserve"> </v>
          </cell>
          <cell r="CU63" t="str">
            <v xml:space="preserve"> </v>
          </cell>
          <cell r="CV63" t="str">
            <v xml:space="preserve"> </v>
          </cell>
          <cell r="CW63" t="str">
            <v xml:space="preserve"> </v>
          </cell>
          <cell r="CX63" t="str">
            <v xml:space="preserve"> </v>
          </cell>
          <cell r="CY63" t="str">
            <v xml:space="preserve"> </v>
          </cell>
          <cell r="CZ63" t="str">
            <v xml:space="preserve"> </v>
          </cell>
          <cell r="DA63" t="str">
            <v xml:space="preserve"> </v>
          </cell>
          <cell r="DB63" t="str">
            <v xml:space="preserve"> </v>
          </cell>
          <cell r="DC63" t="str">
            <v xml:space="preserve"> </v>
          </cell>
          <cell r="DD63" t="str">
            <v xml:space="preserve"> </v>
          </cell>
          <cell r="DE63" t="str">
            <v xml:space="preserve"> </v>
          </cell>
          <cell r="DF63" t="str">
            <v xml:space="preserve"> </v>
          </cell>
          <cell r="DG63" t="str">
            <v xml:space="preserve"> </v>
          </cell>
          <cell r="DH63" t="str">
            <v>3. IAMIndependent Aftkt1009112</v>
          </cell>
          <cell r="DI63">
            <v>0</v>
          </cell>
          <cell r="DJ63">
            <v>0</v>
          </cell>
          <cell r="DL63">
            <v>0</v>
          </cell>
          <cell r="DM63">
            <v>0</v>
          </cell>
          <cell r="DN63">
            <v>0</v>
          </cell>
          <cell r="DP63">
            <v>0</v>
          </cell>
          <cell r="DQ63">
            <v>0</v>
          </cell>
          <cell r="DR63">
            <v>0</v>
          </cell>
          <cell r="DT63">
            <v>0</v>
          </cell>
          <cell r="DU63">
            <v>0</v>
          </cell>
          <cell r="DV63">
            <v>0</v>
          </cell>
          <cell r="DX63">
            <v>0</v>
          </cell>
          <cell r="DY63">
            <v>0</v>
          </cell>
          <cell r="DZ63">
            <v>0</v>
          </cell>
          <cell r="EB63">
            <v>0</v>
          </cell>
          <cell r="EC63">
            <v>0</v>
          </cell>
          <cell r="ED63">
            <v>0</v>
          </cell>
          <cell r="EF63">
            <v>0</v>
          </cell>
          <cell r="EG63">
            <v>0</v>
          </cell>
          <cell r="EH63">
            <v>0</v>
          </cell>
          <cell r="EJ63">
            <v>0</v>
          </cell>
          <cell r="EK63">
            <v>0</v>
          </cell>
          <cell r="EL63">
            <v>0</v>
          </cell>
          <cell r="EN63">
            <v>0</v>
          </cell>
          <cell r="EO63">
            <v>0</v>
          </cell>
          <cell r="EP63">
            <v>0</v>
          </cell>
          <cell r="ER63">
            <v>0</v>
          </cell>
          <cell r="ES63">
            <v>0</v>
          </cell>
          <cell r="ET63">
            <v>0</v>
          </cell>
          <cell r="EV63">
            <v>0</v>
          </cell>
          <cell r="EW63">
            <v>0</v>
          </cell>
          <cell r="EX63">
            <v>0</v>
          </cell>
          <cell r="EZ63">
            <v>0</v>
          </cell>
          <cell r="FA63">
            <v>0</v>
          </cell>
          <cell r="FB63">
            <v>0</v>
          </cell>
          <cell r="FD63">
            <v>0</v>
          </cell>
          <cell r="FE63">
            <v>0</v>
          </cell>
          <cell r="FF63">
            <v>0</v>
          </cell>
          <cell r="FI63">
            <v>0</v>
          </cell>
          <cell r="FJ63">
            <v>0</v>
          </cell>
          <cell r="FK63">
            <v>0</v>
          </cell>
          <cell r="FM63">
            <v>0</v>
          </cell>
          <cell r="FN63">
            <v>0</v>
          </cell>
          <cell r="FO63">
            <v>0</v>
          </cell>
          <cell r="FQ63">
            <v>0</v>
          </cell>
          <cell r="FR63">
            <v>0</v>
          </cell>
          <cell r="FS63">
            <v>0</v>
          </cell>
          <cell r="FU63">
            <v>0</v>
          </cell>
          <cell r="FV63">
            <v>0</v>
          </cell>
          <cell r="FW63">
            <v>0</v>
          </cell>
          <cell r="FY63">
            <v>0</v>
          </cell>
          <cell r="FZ63">
            <v>0</v>
          </cell>
          <cell r="GA63">
            <v>0</v>
          </cell>
          <cell r="GC63">
            <v>0</v>
          </cell>
          <cell r="GD63">
            <v>0</v>
          </cell>
          <cell r="GE63">
            <v>0</v>
          </cell>
          <cell r="GG63">
            <v>0</v>
          </cell>
          <cell r="GH63">
            <v>0</v>
          </cell>
          <cell r="GI63">
            <v>0</v>
          </cell>
          <cell r="GK63">
            <v>0</v>
          </cell>
          <cell r="GL63">
            <v>0</v>
          </cell>
          <cell r="GM63">
            <v>0</v>
          </cell>
          <cell r="GO63">
            <v>0</v>
          </cell>
          <cell r="GP63">
            <v>0</v>
          </cell>
          <cell r="GQ63">
            <v>0</v>
          </cell>
          <cell r="GS63">
            <v>0</v>
          </cell>
          <cell r="GT63">
            <v>0</v>
          </cell>
          <cell r="GU63">
            <v>0</v>
          </cell>
          <cell r="GW63">
            <v>0</v>
          </cell>
          <cell r="GX63">
            <v>0</v>
          </cell>
          <cell r="GY63">
            <v>0</v>
          </cell>
          <cell r="HA63">
            <v>0</v>
          </cell>
          <cell r="HB63">
            <v>0</v>
          </cell>
          <cell r="HC63">
            <v>0</v>
          </cell>
        </row>
        <row r="64">
          <cell r="H64" t="str">
            <v>1009114</v>
          </cell>
          <cell r="I64" t="str">
            <v>MXP</v>
          </cell>
          <cell r="J64" t="str">
            <v>RAD 27MA 2222AL GM 731892</v>
          </cell>
          <cell r="K64" t="str">
            <v>T4</v>
          </cell>
          <cell r="L64">
            <v>0</v>
          </cell>
          <cell r="M64">
            <v>0</v>
          </cell>
          <cell r="N64">
            <v>1064</v>
          </cell>
          <cell r="R64">
            <v>1064</v>
          </cell>
          <cell r="V64">
            <v>1064</v>
          </cell>
          <cell r="Z64">
            <v>1064</v>
          </cell>
          <cell r="AD64">
            <v>1064</v>
          </cell>
          <cell r="AH64">
            <v>1064</v>
          </cell>
          <cell r="AL64">
            <v>1064</v>
          </cell>
          <cell r="AP64">
            <v>1064</v>
          </cell>
          <cell r="AT64">
            <v>1064</v>
          </cell>
          <cell r="AX64">
            <v>1064</v>
          </cell>
          <cell r="BB64">
            <v>1064</v>
          </cell>
          <cell r="BF64">
            <v>1064</v>
          </cell>
          <cell r="BJ64">
            <v>1064</v>
          </cell>
          <cell r="BK64">
            <v>0</v>
          </cell>
          <cell r="BL64" t="str">
            <v xml:space="preserve"> </v>
          </cell>
          <cell r="BM64" t="str">
            <v xml:space="preserve"> </v>
          </cell>
          <cell r="BN64" t="str">
            <v xml:space="preserve"> </v>
          </cell>
          <cell r="BO64" t="str">
            <v xml:space="preserve"> </v>
          </cell>
          <cell r="BP64" t="str">
            <v xml:space="preserve"> </v>
          </cell>
          <cell r="BQ64" t="str">
            <v xml:space="preserve"> </v>
          </cell>
          <cell r="BR64" t="str">
            <v xml:space="preserve"> </v>
          </cell>
          <cell r="BS64" t="str">
            <v xml:space="preserve"> </v>
          </cell>
          <cell r="BT64" t="str">
            <v xml:space="preserve"> </v>
          </cell>
          <cell r="BU64" t="str">
            <v xml:space="preserve"> </v>
          </cell>
          <cell r="BV64" t="str">
            <v xml:space="preserve"> </v>
          </cell>
          <cell r="BW64" t="str">
            <v xml:space="preserve"> </v>
          </cell>
          <cell r="BX64" t="str">
            <v xml:space="preserve"> </v>
          </cell>
          <cell r="BY64" t="str">
            <v xml:space="preserve"> </v>
          </cell>
          <cell r="BZ64" t="str">
            <v xml:space="preserve"> </v>
          </cell>
          <cell r="CA64" t="str">
            <v xml:space="preserve"> </v>
          </cell>
          <cell r="CB64" t="str">
            <v xml:space="preserve"> </v>
          </cell>
          <cell r="CC64" t="str">
            <v xml:space="preserve"> </v>
          </cell>
          <cell r="CD64" t="str">
            <v xml:space="preserve"> </v>
          </cell>
          <cell r="CE64" t="str">
            <v xml:space="preserve"> </v>
          </cell>
          <cell r="CF64" t="str">
            <v xml:space="preserve"> </v>
          </cell>
          <cell r="CG64" t="str">
            <v xml:space="preserve"> </v>
          </cell>
          <cell r="CH64" t="str">
            <v xml:space="preserve"> </v>
          </cell>
          <cell r="CI64" t="str">
            <v xml:space="preserve"> </v>
          </cell>
          <cell r="CJ64" t="str">
            <v xml:space="preserve"> </v>
          </cell>
          <cell r="CK64" t="str">
            <v xml:space="preserve"> </v>
          </cell>
          <cell r="CL64" t="str">
            <v xml:space="preserve"> </v>
          </cell>
          <cell r="CM64" t="str">
            <v xml:space="preserve"> </v>
          </cell>
          <cell r="CN64" t="str">
            <v xml:space="preserve"> </v>
          </cell>
          <cell r="CO64" t="str">
            <v xml:space="preserve"> </v>
          </cell>
          <cell r="CP64" t="str">
            <v xml:space="preserve"> </v>
          </cell>
          <cell r="CQ64" t="str">
            <v xml:space="preserve"> </v>
          </cell>
          <cell r="CR64" t="str">
            <v xml:space="preserve"> </v>
          </cell>
          <cell r="CS64" t="str">
            <v xml:space="preserve"> </v>
          </cell>
          <cell r="CT64" t="str">
            <v xml:space="preserve"> </v>
          </cell>
          <cell r="CU64" t="str">
            <v xml:space="preserve"> </v>
          </cell>
          <cell r="CV64" t="str">
            <v xml:space="preserve"> </v>
          </cell>
          <cell r="CW64" t="str">
            <v xml:space="preserve"> </v>
          </cell>
          <cell r="CX64" t="str">
            <v xml:space="preserve"> </v>
          </cell>
          <cell r="CY64" t="str">
            <v xml:space="preserve"> </v>
          </cell>
          <cell r="CZ64" t="str">
            <v xml:space="preserve"> </v>
          </cell>
          <cell r="DA64" t="str">
            <v xml:space="preserve"> </v>
          </cell>
          <cell r="DB64" t="str">
            <v xml:space="preserve"> </v>
          </cell>
          <cell r="DC64" t="str">
            <v xml:space="preserve"> </v>
          </cell>
          <cell r="DD64" t="str">
            <v xml:space="preserve"> </v>
          </cell>
          <cell r="DE64" t="str">
            <v xml:space="preserve"> </v>
          </cell>
          <cell r="DF64" t="str">
            <v xml:space="preserve"> </v>
          </cell>
          <cell r="DG64" t="str">
            <v xml:space="preserve"> </v>
          </cell>
          <cell r="DH64" t="str">
            <v>3. IAMIndependent Aftkt1009114</v>
          </cell>
          <cell r="DI64">
            <v>0</v>
          </cell>
          <cell r="DJ64">
            <v>0</v>
          </cell>
          <cell r="DL64">
            <v>0</v>
          </cell>
          <cell r="DM64">
            <v>0</v>
          </cell>
          <cell r="DN64">
            <v>0</v>
          </cell>
          <cell r="DP64">
            <v>0</v>
          </cell>
          <cell r="DQ64">
            <v>0</v>
          </cell>
          <cell r="DR64">
            <v>0</v>
          </cell>
          <cell r="DT64">
            <v>0</v>
          </cell>
          <cell r="DU64">
            <v>0</v>
          </cell>
          <cell r="DV64">
            <v>0</v>
          </cell>
          <cell r="DX64">
            <v>0</v>
          </cell>
          <cell r="DY64">
            <v>0</v>
          </cell>
          <cell r="DZ64">
            <v>0</v>
          </cell>
          <cell r="EB64">
            <v>0</v>
          </cell>
          <cell r="EC64">
            <v>0</v>
          </cell>
          <cell r="ED64">
            <v>0</v>
          </cell>
          <cell r="EF64">
            <v>0</v>
          </cell>
          <cell r="EG64">
            <v>0</v>
          </cell>
          <cell r="EH64">
            <v>0</v>
          </cell>
          <cell r="EJ64">
            <v>0</v>
          </cell>
          <cell r="EK64">
            <v>0</v>
          </cell>
          <cell r="EL64">
            <v>0</v>
          </cell>
          <cell r="EN64">
            <v>0</v>
          </cell>
          <cell r="EO64">
            <v>0</v>
          </cell>
          <cell r="EP64">
            <v>0</v>
          </cell>
          <cell r="ER64">
            <v>0</v>
          </cell>
          <cell r="ES64">
            <v>0</v>
          </cell>
          <cell r="ET64">
            <v>0</v>
          </cell>
          <cell r="EV64">
            <v>0</v>
          </cell>
          <cell r="EW64">
            <v>0</v>
          </cell>
          <cell r="EX64">
            <v>0</v>
          </cell>
          <cell r="EZ64">
            <v>0</v>
          </cell>
          <cell r="FA64">
            <v>0</v>
          </cell>
          <cell r="FB64">
            <v>0</v>
          </cell>
          <cell r="FD64">
            <v>0</v>
          </cell>
          <cell r="FE64">
            <v>0</v>
          </cell>
          <cell r="FF64">
            <v>0</v>
          </cell>
          <cell r="FI64">
            <v>0</v>
          </cell>
          <cell r="FJ64">
            <v>0</v>
          </cell>
          <cell r="FK64">
            <v>0</v>
          </cell>
          <cell r="FM64">
            <v>0</v>
          </cell>
          <cell r="FN64">
            <v>0</v>
          </cell>
          <cell r="FO64">
            <v>0</v>
          </cell>
          <cell r="FQ64">
            <v>0</v>
          </cell>
          <cell r="FR64">
            <v>0</v>
          </cell>
          <cell r="FS64">
            <v>0</v>
          </cell>
          <cell r="FU64">
            <v>0</v>
          </cell>
          <cell r="FV64">
            <v>0</v>
          </cell>
          <cell r="FW64">
            <v>0</v>
          </cell>
          <cell r="FY64">
            <v>0</v>
          </cell>
          <cell r="FZ64">
            <v>0</v>
          </cell>
          <cell r="GA64">
            <v>0</v>
          </cell>
          <cell r="GC64">
            <v>0</v>
          </cell>
          <cell r="GD64">
            <v>0</v>
          </cell>
          <cell r="GE64">
            <v>0</v>
          </cell>
          <cell r="GG64">
            <v>0</v>
          </cell>
          <cell r="GH64">
            <v>0</v>
          </cell>
          <cell r="GI64">
            <v>0</v>
          </cell>
          <cell r="GK64">
            <v>0</v>
          </cell>
          <cell r="GL64">
            <v>0</v>
          </cell>
          <cell r="GM64">
            <v>0</v>
          </cell>
          <cell r="GO64">
            <v>0</v>
          </cell>
          <cell r="GP64">
            <v>0</v>
          </cell>
          <cell r="GQ64">
            <v>0</v>
          </cell>
          <cell r="GS64">
            <v>0</v>
          </cell>
          <cell r="GT64">
            <v>0</v>
          </cell>
          <cell r="GU64">
            <v>0</v>
          </cell>
          <cell r="GW64">
            <v>0</v>
          </cell>
          <cell r="GX64">
            <v>0</v>
          </cell>
          <cell r="GY64">
            <v>0</v>
          </cell>
          <cell r="HA64">
            <v>0</v>
          </cell>
          <cell r="HB64">
            <v>0</v>
          </cell>
          <cell r="HC64">
            <v>0</v>
          </cell>
        </row>
        <row r="65">
          <cell r="H65" t="str">
            <v>1009119</v>
          </cell>
          <cell r="I65" t="str">
            <v>MXP</v>
          </cell>
          <cell r="J65" t="str">
            <v>RAD 27MA 2224AL GM 731893</v>
          </cell>
          <cell r="K65" t="str">
            <v>T4</v>
          </cell>
          <cell r="L65">
            <v>0</v>
          </cell>
          <cell r="M65">
            <v>0</v>
          </cell>
          <cell r="N65">
            <v>744.88</v>
          </cell>
          <cell r="R65">
            <v>744.88</v>
          </cell>
          <cell r="V65">
            <v>744.88</v>
          </cell>
          <cell r="Z65">
            <v>744.88</v>
          </cell>
          <cell r="AD65">
            <v>744.88</v>
          </cell>
          <cell r="AH65">
            <v>744.88</v>
          </cell>
          <cell r="AL65">
            <v>744.88</v>
          </cell>
          <cell r="AP65">
            <v>744.88</v>
          </cell>
          <cell r="AT65">
            <v>744.88</v>
          </cell>
          <cell r="AX65">
            <v>744.88</v>
          </cell>
          <cell r="BB65">
            <v>744.88</v>
          </cell>
          <cell r="BF65">
            <v>744.88</v>
          </cell>
          <cell r="BJ65">
            <v>744.88</v>
          </cell>
          <cell r="BK65">
            <v>0</v>
          </cell>
          <cell r="BL65" t="str">
            <v xml:space="preserve"> </v>
          </cell>
          <cell r="BM65" t="str">
            <v xml:space="preserve"> </v>
          </cell>
          <cell r="BN65" t="str">
            <v xml:space="preserve"> </v>
          </cell>
          <cell r="BO65" t="str">
            <v xml:space="preserve"> </v>
          </cell>
          <cell r="BP65" t="str">
            <v xml:space="preserve"> </v>
          </cell>
          <cell r="BQ65" t="str">
            <v xml:space="preserve"> </v>
          </cell>
          <cell r="BR65" t="str">
            <v xml:space="preserve"> </v>
          </cell>
          <cell r="BS65" t="str">
            <v xml:space="preserve"> </v>
          </cell>
          <cell r="BT65" t="str">
            <v xml:space="preserve"> </v>
          </cell>
          <cell r="BU65" t="str">
            <v xml:space="preserve"> </v>
          </cell>
          <cell r="BV65" t="str">
            <v xml:space="preserve"> </v>
          </cell>
          <cell r="BW65" t="str">
            <v xml:space="preserve"> </v>
          </cell>
          <cell r="BX65" t="str">
            <v xml:space="preserve"> </v>
          </cell>
          <cell r="BY65" t="str">
            <v xml:space="preserve"> </v>
          </cell>
          <cell r="BZ65" t="str">
            <v xml:space="preserve"> </v>
          </cell>
          <cell r="CA65" t="str">
            <v xml:space="preserve"> </v>
          </cell>
          <cell r="CB65" t="str">
            <v xml:space="preserve"> </v>
          </cell>
          <cell r="CC65" t="str">
            <v xml:space="preserve"> </v>
          </cell>
          <cell r="CD65" t="str">
            <v xml:space="preserve"> </v>
          </cell>
          <cell r="CE65" t="str">
            <v xml:space="preserve"> </v>
          </cell>
          <cell r="CF65" t="str">
            <v xml:space="preserve"> </v>
          </cell>
          <cell r="CG65" t="str">
            <v xml:space="preserve"> </v>
          </cell>
          <cell r="CH65" t="str">
            <v xml:space="preserve"> </v>
          </cell>
          <cell r="CI65" t="str">
            <v xml:space="preserve"> </v>
          </cell>
          <cell r="CJ65" t="str">
            <v xml:space="preserve"> </v>
          </cell>
          <cell r="CK65" t="str">
            <v xml:space="preserve"> </v>
          </cell>
          <cell r="CL65" t="str">
            <v xml:space="preserve"> </v>
          </cell>
          <cell r="CM65" t="str">
            <v xml:space="preserve"> </v>
          </cell>
          <cell r="CN65" t="str">
            <v xml:space="preserve"> </v>
          </cell>
          <cell r="CO65" t="str">
            <v xml:space="preserve"> </v>
          </cell>
          <cell r="CP65" t="str">
            <v xml:space="preserve"> </v>
          </cell>
          <cell r="CQ65" t="str">
            <v xml:space="preserve"> </v>
          </cell>
          <cell r="CR65" t="str">
            <v xml:space="preserve"> </v>
          </cell>
          <cell r="CS65" t="str">
            <v xml:space="preserve"> </v>
          </cell>
          <cell r="CT65" t="str">
            <v xml:space="preserve"> </v>
          </cell>
          <cell r="CU65" t="str">
            <v xml:space="preserve"> </v>
          </cell>
          <cell r="CV65" t="str">
            <v xml:space="preserve"> </v>
          </cell>
          <cell r="CW65" t="str">
            <v xml:space="preserve"> </v>
          </cell>
          <cell r="CX65" t="str">
            <v xml:space="preserve"> </v>
          </cell>
          <cell r="CY65" t="str">
            <v xml:space="preserve"> </v>
          </cell>
          <cell r="CZ65" t="str">
            <v xml:space="preserve"> </v>
          </cell>
          <cell r="DA65" t="str">
            <v xml:space="preserve"> </v>
          </cell>
          <cell r="DB65" t="str">
            <v xml:space="preserve"> </v>
          </cell>
          <cell r="DC65" t="str">
            <v xml:space="preserve"> </v>
          </cell>
          <cell r="DD65" t="str">
            <v xml:space="preserve"> </v>
          </cell>
          <cell r="DE65" t="str">
            <v xml:space="preserve"> </v>
          </cell>
          <cell r="DF65" t="str">
            <v xml:space="preserve"> </v>
          </cell>
          <cell r="DG65" t="str">
            <v xml:space="preserve"> </v>
          </cell>
          <cell r="DH65" t="str">
            <v>3. IAMIndependent Aftkt1009119</v>
          </cell>
          <cell r="DI65">
            <v>0</v>
          </cell>
          <cell r="DJ65">
            <v>0</v>
          </cell>
          <cell r="DL65">
            <v>0</v>
          </cell>
          <cell r="DM65">
            <v>0</v>
          </cell>
          <cell r="DN65">
            <v>0</v>
          </cell>
          <cell r="DP65">
            <v>0</v>
          </cell>
          <cell r="DQ65">
            <v>0</v>
          </cell>
          <cell r="DR65">
            <v>0</v>
          </cell>
          <cell r="DT65">
            <v>0</v>
          </cell>
          <cell r="DU65">
            <v>0</v>
          </cell>
          <cell r="DV65">
            <v>0</v>
          </cell>
          <cell r="DX65">
            <v>0</v>
          </cell>
          <cell r="DY65">
            <v>0</v>
          </cell>
          <cell r="DZ65">
            <v>0</v>
          </cell>
          <cell r="EB65">
            <v>0</v>
          </cell>
          <cell r="EC65">
            <v>0</v>
          </cell>
          <cell r="ED65">
            <v>0</v>
          </cell>
          <cell r="EF65">
            <v>0</v>
          </cell>
          <cell r="EG65">
            <v>0</v>
          </cell>
          <cell r="EH65">
            <v>0</v>
          </cell>
          <cell r="EJ65">
            <v>0</v>
          </cell>
          <cell r="EK65">
            <v>0</v>
          </cell>
          <cell r="EL65">
            <v>0</v>
          </cell>
          <cell r="EN65">
            <v>0</v>
          </cell>
          <cell r="EO65">
            <v>0</v>
          </cell>
          <cell r="EP65">
            <v>0</v>
          </cell>
          <cell r="ER65">
            <v>0</v>
          </cell>
          <cell r="ES65">
            <v>0</v>
          </cell>
          <cell r="ET65">
            <v>0</v>
          </cell>
          <cell r="EV65">
            <v>0</v>
          </cell>
          <cell r="EW65">
            <v>0</v>
          </cell>
          <cell r="EX65">
            <v>0</v>
          </cell>
          <cell r="EZ65">
            <v>0</v>
          </cell>
          <cell r="FA65">
            <v>0</v>
          </cell>
          <cell r="FB65">
            <v>0</v>
          </cell>
          <cell r="FD65">
            <v>0</v>
          </cell>
          <cell r="FE65">
            <v>0</v>
          </cell>
          <cell r="FF65">
            <v>0</v>
          </cell>
          <cell r="FI65">
            <v>0</v>
          </cell>
          <cell r="FJ65">
            <v>0</v>
          </cell>
          <cell r="FK65">
            <v>0</v>
          </cell>
          <cell r="FM65">
            <v>0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U65">
            <v>0</v>
          </cell>
          <cell r="FV65">
            <v>0</v>
          </cell>
          <cell r="FW65">
            <v>0</v>
          </cell>
          <cell r="FY65">
            <v>0</v>
          </cell>
          <cell r="FZ65">
            <v>0</v>
          </cell>
          <cell r="GA65">
            <v>0</v>
          </cell>
          <cell r="GC65">
            <v>0</v>
          </cell>
          <cell r="GD65">
            <v>0</v>
          </cell>
          <cell r="GE65">
            <v>0</v>
          </cell>
          <cell r="GG65">
            <v>0</v>
          </cell>
          <cell r="GH65">
            <v>0</v>
          </cell>
          <cell r="GI65">
            <v>0</v>
          </cell>
          <cell r="GK65">
            <v>0</v>
          </cell>
          <cell r="GL65">
            <v>0</v>
          </cell>
          <cell r="GM65">
            <v>0</v>
          </cell>
          <cell r="GO65">
            <v>0</v>
          </cell>
          <cell r="GP65">
            <v>0</v>
          </cell>
          <cell r="GQ65">
            <v>0</v>
          </cell>
          <cell r="GS65">
            <v>0</v>
          </cell>
          <cell r="GT65">
            <v>0</v>
          </cell>
          <cell r="GU65">
            <v>0</v>
          </cell>
          <cell r="GW65">
            <v>0</v>
          </cell>
          <cell r="GX65">
            <v>0</v>
          </cell>
          <cell r="GY65">
            <v>0</v>
          </cell>
          <cell r="HA65">
            <v>0</v>
          </cell>
          <cell r="HB65">
            <v>0</v>
          </cell>
          <cell r="HC65">
            <v>0</v>
          </cell>
        </row>
        <row r="66">
          <cell r="H66" t="str">
            <v>1009128</v>
          </cell>
          <cell r="I66" t="str">
            <v>MXP</v>
          </cell>
          <cell r="J66" t="str">
            <v>RADIADOR 1.50 AH-BQV   DF</v>
          </cell>
          <cell r="K66" t="str">
            <v>T1</v>
          </cell>
          <cell r="L66">
            <v>0</v>
          </cell>
          <cell r="M66">
            <v>0</v>
          </cell>
          <cell r="N66">
            <v>1150.24</v>
          </cell>
          <cell r="R66">
            <v>1150.24</v>
          </cell>
          <cell r="V66">
            <v>1150.24</v>
          </cell>
          <cell r="Z66">
            <v>1150.24</v>
          </cell>
          <cell r="AD66">
            <v>1150.24</v>
          </cell>
          <cell r="AH66">
            <v>1150.24</v>
          </cell>
          <cell r="AL66">
            <v>1150.24</v>
          </cell>
          <cell r="AP66">
            <v>1150.24</v>
          </cell>
          <cell r="AT66">
            <v>1150.24</v>
          </cell>
          <cell r="AX66">
            <v>1150.24</v>
          </cell>
          <cell r="BB66">
            <v>1150.24</v>
          </cell>
          <cell r="BF66">
            <v>1150.24</v>
          </cell>
          <cell r="BJ66">
            <v>1150.24</v>
          </cell>
          <cell r="BK66">
            <v>0</v>
          </cell>
          <cell r="BL66" t="str">
            <v xml:space="preserve"> </v>
          </cell>
          <cell r="BM66" t="str">
            <v xml:space="preserve"> </v>
          </cell>
          <cell r="BN66" t="str">
            <v xml:space="preserve"> </v>
          </cell>
          <cell r="BO66" t="str">
            <v xml:space="preserve"> </v>
          </cell>
          <cell r="BP66" t="str">
            <v xml:space="preserve"> </v>
          </cell>
          <cell r="BQ66" t="str">
            <v xml:space="preserve"> </v>
          </cell>
          <cell r="BR66" t="str">
            <v xml:space="preserve"> </v>
          </cell>
          <cell r="BS66" t="str">
            <v xml:space="preserve"> </v>
          </cell>
          <cell r="BT66" t="str">
            <v xml:space="preserve"> </v>
          </cell>
          <cell r="BU66" t="str">
            <v xml:space="preserve"> </v>
          </cell>
          <cell r="BV66" t="str">
            <v xml:space="preserve"> </v>
          </cell>
          <cell r="BW66" t="str">
            <v xml:space="preserve"> </v>
          </cell>
          <cell r="BX66" t="str">
            <v xml:space="preserve"> </v>
          </cell>
          <cell r="BY66" t="str">
            <v xml:space="preserve"> </v>
          </cell>
          <cell r="BZ66" t="str">
            <v xml:space="preserve"> </v>
          </cell>
          <cell r="CA66" t="str">
            <v xml:space="preserve"> </v>
          </cell>
          <cell r="CB66" t="str">
            <v xml:space="preserve"> </v>
          </cell>
          <cell r="CC66" t="str">
            <v xml:space="preserve"> </v>
          </cell>
          <cell r="CD66" t="str">
            <v xml:space="preserve"> </v>
          </cell>
          <cell r="CE66" t="str">
            <v xml:space="preserve"> </v>
          </cell>
          <cell r="CF66" t="str">
            <v xml:space="preserve"> </v>
          </cell>
          <cell r="CG66" t="str">
            <v xml:space="preserve"> </v>
          </cell>
          <cell r="CH66" t="str">
            <v xml:space="preserve"> </v>
          </cell>
          <cell r="CI66" t="str">
            <v xml:space="preserve"> </v>
          </cell>
          <cell r="CJ66" t="str">
            <v xml:space="preserve"> </v>
          </cell>
          <cell r="CK66" t="str">
            <v xml:space="preserve"> </v>
          </cell>
          <cell r="CL66" t="str">
            <v xml:space="preserve"> </v>
          </cell>
          <cell r="CM66" t="str">
            <v xml:space="preserve"> </v>
          </cell>
          <cell r="CN66" t="str">
            <v xml:space="preserve"> </v>
          </cell>
          <cell r="CO66" t="str">
            <v xml:space="preserve"> </v>
          </cell>
          <cell r="CP66" t="str">
            <v xml:space="preserve"> </v>
          </cell>
          <cell r="CQ66" t="str">
            <v xml:space="preserve"> </v>
          </cell>
          <cell r="CR66" t="str">
            <v xml:space="preserve"> </v>
          </cell>
          <cell r="CS66" t="str">
            <v xml:space="preserve"> </v>
          </cell>
          <cell r="CT66" t="str">
            <v xml:space="preserve"> </v>
          </cell>
          <cell r="CU66" t="str">
            <v xml:space="preserve"> </v>
          </cell>
          <cell r="CV66" t="str">
            <v xml:space="preserve"> </v>
          </cell>
          <cell r="CW66" t="str">
            <v xml:space="preserve"> </v>
          </cell>
          <cell r="CX66" t="str">
            <v xml:space="preserve"> </v>
          </cell>
          <cell r="CY66" t="str">
            <v xml:space="preserve"> </v>
          </cell>
          <cell r="CZ66" t="str">
            <v xml:space="preserve"> </v>
          </cell>
          <cell r="DA66" t="str">
            <v xml:space="preserve"> </v>
          </cell>
          <cell r="DB66" t="str">
            <v xml:space="preserve"> </v>
          </cell>
          <cell r="DC66" t="str">
            <v xml:space="preserve"> </v>
          </cell>
          <cell r="DD66" t="str">
            <v xml:space="preserve"> </v>
          </cell>
          <cell r="DE66" t="str">
            <v xml:space="preserve"> </v>
          </cell>
          <cell r="DF66" t="str">
            <v xml:space="preserve"> </v>
          </cell>
          <cell r="DG66" t="str">
            <v xml:space="preserve"> </v>
          </cell>
          <cell r="DH66" t="str">
            <v>3. IAMIndependent Aftkt1009128</v>
          </cell>
          <cell r="DI66">
            <v>0</v>
          </cell>
          <cell r="DJ66">
            <v>0</v>
          </cell>
          <cell r="DL66">
            <v>0</v>
          </cell>
          <cell r="DM66">
            <v>0</v>
          </cell>
          <cell r="DN66">
            <v>0</v>
          </cell>
          <cell r="DP66">
            <v>0</v>
          </cell>
          <cell r="DQ66">
            <v>0</v>
          </cell>
          <cell r="DR66">
            <v>0</v>
          </cell>
          <cell r="DT66">
            <v>0</v>
          </cell>
          <cell r="DU66">
            <v>0</v>
          </cell>
          <cell r="DV66">
            <v>0</v>
          </cell>
          <cell r="DX66">
            <v>0</v>
          </cell>
          <cell r="DY66">
            <v>0</v>
          </cell>
          <cell r="DZ66">
            <v>0</v>
          </cell>
          <cell r="EB66">
            <v>0</v>
          </cell>
          <cell r="EC66">
            <v>0</v>
          </cell>
          <cell r="ED66">
            <v>0</v>
          </cell>
          <cell r="EF66">
            <v>0</v>
          </cell>
          <cell r="EG66">
            <v>0</v>
          </cell>
          <cell r="EH66">
            <v>0</v>
          </cell>
          <cell r="EJ66">
            <v>0</v>
          </cell>
          <cell r="EK66">
            <v>0</v>
          </cell>
          <cell r="EL66">
            <v>0</v>
          </cell>
          <cell r="EN66">
            <v>0</v>
          </cell>
          <cell r="EO66">
            <v>0</v>
          </cell>
          <cell r="EP66">
            <v>0</v>
          </cell>
          <cell r="ER66">
            <v>0</v>
          </cell>
          <cell r="ES66">
            <v>0</v>
          </cell>
          <cell r="ET66">
            <v>0</v>
          </cell>
          <cell r="EV66">
            <v>0</v>
          </cell>
          <cell r="EW66">
            <v>0</v>
          </cell>
          <cell r="EX66">
            <v>0</v>
          </cell>
          <cell r="EZ66">
            <v>0</v>
          </cell>
          <cell r="FA66">
            <v>0</v>
          </cell>
          <cell r="FB66">
            <v>0</v>
          </cell>
          <cell r="FD66">
            <v>0</v>
          </cell>
          <cell r="FE66">
            <v>0</v>
          </cell>
          <cell r="FF66">
            <v>0</v>
          </cell>
          <cell r="FI66">
            <v>0</v>
          </cell>
          <cell r="FJ66">
            <v>0</v>
          </cell>
          <cell r="FK66">
            <v>0</v>
          </cell>
          <cell r="FM66">
            <v>0</v>
          </cell>
          <cell r="FN66">
            <v>0</v>
          </cell>
          <cell r="FO66">
            <v>0</v>
          </cell>
          <cell r="FQ66">
            <v>0</v>
          </cell>
          <cell r="FR66">
            <v>0</v>
          </cell>
          <cell r="FS66">
            <v>0</v>
          </cell>
          <cell r="FU66">
            <v>0</v>
          </cell>
          <cell r="FV66">
            <v>0</v>
          </cell>
          <cell r="FW66">
            <v>0</v>
          </cell>
          <cell r="FY66">
            <v>0</v>
          </cell>
          <cell r="FZ66">
            <v>0</v>
          </cell>
          <cell r="GA66">
            <v>0</v>
          </cell>
          <cell r="GC66">
            <v>0</v>
          </cell>
          <cell r="GD66">
            <v>0</v>
          </cell>
          <cell r="GE66">
            <v>0</v>
          </cell>
          <cell r="GG66">
            <v>0</v>
          </cell>
          <cell r="GH66">
            <v>0</v>
          </cell>
          <cell r="GI66">
            <v>0</v>
          </cell>
          <cell r="GK66">
            <v>0</v>
          </cell>
          <cell r="GL66">
            <v>0</v>
          </cell>
          <cell r="GM66">
            <v>0</v>
          </cell>
          <cell r="GO66">
            <v>0</v>
          </cell>
          <cell r="GP66">
            <v>0</v>
          </cell>
          <cell r="GQ66">
            <v>0</v>
          </cell>
          <cell r="GS66">
            <v>0</v>
          </cell>
          <cell r="GT66">
            <v>0</v>
          </cell>
          <cell r="GU66">
            <v>0</v>
          </cell>
          <cell r="GW66">
            <v>0</v>
          </cell>
          <cell r="GX66">
            <v>0</v>
          </cell>
          <cell r="GY66">
            <v>0</v>
          </cell>
          <cell r="HA66">
            <v>0</v>
          </cell>
          <cell r="HB66">
            <v>0</v>
          </cell>
          <cell r="HC66">
            <v>0</v>
          </cell>
        </row>
        <row r="67">
          <cell r="H67" t="str">
            <v>1009155</v>
          </cell>
          <cell r="I67" t="str">
            <v>MXP</v>
          </cell>
          <cell r="J67" t="str">
            <v>RAD B-VAN 1.50 AFTERMARK</v>
          </cell>
          <cell r="K67" t="str">
            <v>T1</v>
          </cell>
          <cell r="L67">
            <v>15.431074509803922</v>
          </cell>
          <cell r="M67">
            <v>15431.074509803922</v>
          </cell>
          <cell r="N67">
            <v>1405.33</v>
          </cell>
          <cell r="R67">
            <v>1405.33</v>
          </cell>
          <cell r="V67">
            <v>1405.33</v>
          </cell>
          <cell r="Z67">
            <v>1405.33</v>
          </cell>
          <cell r="AD67">
            <v>1405.33</v>
          </cell>
          <cell r="AH67">
            <v>1405.33</v>
          </cell>
          <cell r="AL67">
            <v>1405.33</v>
          </cell>
          <cell r="AP67">
            <v>1405.33</v>
          </cell>
          <cell r="AT67">
            <v>1405.33</v>
          </cell>
          <cell r="AX67">
            <v>1405.33</v>
          </cell>
          <cell r="BB67">
            <v>1405.33</v>
          </cell>
          <cell r="BF67">
            <v>1405.33</v>
          </cell>
          <cell r="BJ67">
            <v>1405.33</v>
          </cell>
          <cell r="BK67">
            <v>0</v>
          </cell>
          <cell r="BL67" t="str">
            <v xml:space="preserve"> </v>
          </cell>
          <cell r="BM67" t="str">
            <v xml:space="preserve"> </v>
          </cell>
          <cell r="BN67" t="str">
            <v xml:space="preserve"> </v>
          </cell>
          <cell r="BO67" t="str">
            <v xml:space="preserve"> </v>
          </cell>
          <cell r="BP67" t="str">
            <v xml:space="preserve"> </v>
          </cell>
          <cell r="BQ67" t="str">
            <v xml:space="preserve"> </v>
          </cell>
          <cell r="BR67" t="str">
            <v xml:space="preserve"> </v>
          </cell>
          <cell r="BS67" t="str">
            <v xml:space="preserve"> </v>
          </cell>
          <cell r="BT67" t="str">
            <v xml:space="preserve"> </v>
          </cell>
          <cell r="BU67" t="str">
            <v xml:space="preserve"> </v>
          </cell>
          <cell r="BV67" t="str">
            <v xml:space="preserve"> </v>
          </cell>
          <cell r="BW67" t="str">
            <v xml:space="preserve"> </v>
          </cell>
          <cell r="BX67" t="str">
            <v xml:space="preserve"> </v>
          </cell>
          <cell r="BY67" t="str">
            <v xml:space="preserve"> </v>
          </cell>
          <cell r="BZ67" t="str">
            <v xml:space="preserve"> </v>
          </cell>
          <cell r="CA67" t="str">
            <v xml:space="preserve"> </v>
          </cell>
          <cell r="CB67" t="str">
            <v xml:space="preserve"> </v>
          </cell>
          <cell r="CC67" t="str">
            <v xml:space="preserve"> </v>
          </cell>
          <cell r="CD67" t="str">
            <v xml:space="preserve"> </v>
          </cell>
          <cell r="CE67" t="str">
            <v xml:space="preserve"> </v>
          </cell>
          <cell r="CF67" t="str">
            <v xml:space="preserve"> </v>
          </cell>
          <cell r="CG67" t="str">
            <v xml:space="preserve"> </v>
          </cell>
          <cell r="CH67" t="str">
            <v xml:space="preserve"> </v>
          </cell>
          <cell r="CI67" t="str">
            <v xml:space="preserve"> </v>
          </cell>
          <cell r="CJ67" t="str">
            <v xml:space="preserve"> </v>
          </cell>
          <cell r="CK67" t="str">
            <v xml:space="preserve"> </v>
          </cell>
          <cell r="CL67" t="str">
            <v xml:space="preserve"> </v>
          </cell>
          <cell r="CM67" t="str">
            <v xml:space="preserve"> </v>
          </cell>
          <cell r="CN67" t="str">
            <v xml:space="preserve"> </v>
          </cell>
          <cell r="CO67" t="str">
            <v xml:space="preserve"> </v>
          </cell>
          <cell r="CP67" t="str">
            <v xml:space="preserve"> </v>
          </cell>
          <cell r="CQ67" t="str">
            <v xml:space="preserve"> </v>
          </cell>
          <cell r="CR67" t="str">
            <v xml:space="preserve"> </v>
          </cell>
          <cell r="CS67" t="str">
            <v xml:space="preserve"> </v>
          </cell>
          <cell r="CT67" t="str">
            <v xml:space="preserve"> </v>
          </cell>
          <cell r="CU67" t="str">
            <v xml:space="preserve"> </v>
          </cell>
          <cell r="CV67" t="str">
            <v xml:space="preserve"> </v>
          </cell>
          <cell r="CW67" t="str">
            <v xml:space="preserve"> </v>
          </cell>
          <cell r="CX67" t="str">
            <v xml:space="preserve"> </v>
          </cell>
          <cell r="CY67" t="str">
            <v xml:space="preserve"> </v>
          </cell>
          <cell r="CZ67" t="str">
            <v xml:space="preserve"> </v>
          </cell>
          <cell r="DA67" t="str">
            <v xml:space="preserve"> </v>
          </cell>
          <cell r="DB67" t="str">
            <v xml:space="preserve"> </v>
          </cell>
          <cell r="DC67" t="str">
            <v xml:space="preserve"> </v>
          </cell>
          <cell r="DD67" t="str">
            <v xml:space="preserve"> </v>
          </cell>
          <cell r="DE67" t="str">
            <v xml:space="preserve"> </v>
          </cell>
          <cell r="DF67" t="str">
            <v xml:space="preserve"> </v>
          </cell>
          <cell r="DG67" t="str">
            <v xml:space="preserve"> </v>
          </cell>
          <cell r="DH67" t="str">
            <v>3. IAMIndependent Aftkt1009155</v>
          </cell>
          <cell r="DI67">
            <v>0</v>
          </cell>
          <cell r="DJ67">
            <v>0</v>
          </cell>
          <cell r="DL67">
            <v>0</v>
          </cell>
          <cell r="DM67">
            <v>0</v>
          </cell>
          <cell r="DN67">
            <v>0</v>
          </cell>
          <cell r="DP67">
            <v>0</v>
          </cell>
          <cell r="DQ67">
            <v>0</v>
          </cell>
          <cell r="DR67">
            <v>0</v>
          </cell>
          <cell r="DT67">
            <v>0</v>
          </cell>
          <cell r="DU67">
            <v>0</v>
          </cell>
          <cell r="DV67">
            <v>0</v>
          </cell>
          <cell r="DX67">
            <v>0</v>
          </cell>
          <cell r="DY67">
            <v>0</v>
          </cell>
          <cell r="DZ67">
            <v>0</v>
          </cell>
          <cell r="EB67">
            <v>0</v>
          </cell>
          <cell r="EC67">
            <v>0</v>
          </cell>
          <cell r="ED67">
            <v>0</v>
          </cell>
          <cell r="EF67">
            <v>0</v>
          </cell>
          <cell r="EG67">
            <v>0</v>
          </cell>
          <cell r="EH67">
            <v>0</v>
          </cell>
          <cell r="EJ67">
            <v>0</v>
          </cell>
          <cell r="EK67">
            <v>0</v>
          </cell>
          <cell r="EL67">
            <v>0</v>
          </cell>
          <cell r="EN67">
            <v>0</v>
          </cell>
          <cell r="EO67">
            <v>0</v>
          </cell>
          <cell r="EP67">
            <v>0</v>
          </cell>
          <cell r="ER67">
            <v>0</v>
          </cell>
          <cell r="ES67">
            <v>0</v>
          </cell>
          <cell r="ET67">
            <v>0</v>
          </cell>
          <cell r="EV67">
            <v>0</v>
          </cell>
          <cell r="EW67">
            <v>0</v>
          </cell>
          <cell r="EX67">
            <v>0</v>
          </cell>
          <cell r="EZ67">
            <v>0</v>
          </cell>
          <cell r="FA67">
            <v>0</v>
          </cell>
          <cell r="FB67">
            <v>0</v>
          </cell>
          <cell r="FD67">
            <v>0</v>
          </cell>
          <cell r="FE67">
            <v>0</v>
          </cell>
          <cell r="FF67">
            <v>0</v>
          </cell>
          <cell r="FI67">
            <v>0</v>
          </cell>
          <cell r="FJ67">
            <v>0</v>
          </cell>
          <cell r="FK67">
            <v>0</v>
          </cell>
          <cell r="FM67">
            <v>0</v>
          </cell>
          <cell r="FN67">
            <v>0</v>
          </cell>
          <cell r="FO67">
            <v>0</v>
          </cell>
          <cell r="FQ67">
            <v>0</v>
          </cell>
          <cell r="FR67">
            <v>0</v>
          </cell>
          <cell r="FS67">
            <v>0</v>
          </cell>
          <cell r="FU67">
            <v>0</v>
          </cell>
          <cell r="FV67">
            <v>0</v>
          </cell>
          <cell r="FW67">
            <v>0</v>
          </cell>
          <cell r="FY67">
            <v>0</v>
          </cell>
          <cell r="FZ67">
            <v>0</v>
          </cell>
          <cell r="GA67">
            <v>0</v>
          </cell>
          <cell r="GC67">
            <v>0</v>
          </cell>
          <cell r="GD67">
            <v>0</v>
          </cell>
          <cell r="GE67">
            <v>0</v>
          </cell>
          <cell r="GG67">
            <v>0</v>
          </cell>
          <cell r="GH67">
            <v>0</v>
          </cell>
          <cell r="GI67">
            <v>0</v>
          </cell>
          <cell r="GK67">
            <v>0</v>
          </cell>
          <cell r="GL67">
            <v>0</v>
          </cell>
          <cell r="GM67">
            <v>0</v>
          </cell>
          <cell r="GO67">
            <v>0</v>
          </cell>
          <cell r="GP67">
            <v>0</v>
          </cell>
          <cell r="GQ67">
            <v>0</v>
          </cell>
          <cell r="GS67">
            <v>0</v>
          </cell>
          <cell r="GT67">
            <v>0</v>
          </cell>
          <cell r="GU67">
            <v>0</v>
          </cell>
          <cell r="GW67">
            <v>0</v>
          </cell>
          <cell r="GX67">
            <v>0</v>
          </cell>
          <cell r="GY67">
            <v>0</v>
          </cell>
          <cell r="HA67">
            <v>0</v>
          </cell>
          <cell r="HB67">
            <v>0</v>
          </cell>
          <cell r="HC67">
            <v>0</v>
          </cell>
        </row>
        <row r="68">
          <cell r="H68" t="str">
            <v>1009163</v>
          </cell>
          <cell r="I68" t="str">
            <v>MXP</v>
          </cell>
          <cell r="J68" t="str">
            <v>RADIADOR 0.81 AH-AHG   DF</v>
          </cell>
          <cell r="K68" t="str">
            <v>T1</v>
          </cell>
          <cell r="L68">
            <v>7.0006039215686267</v>
          </cell>
          <cell r="M68">
            <v>7000.6039215686269</v>
          </cell>
          <cell r="N68">
            <v>1275.1099999999999</v>
          </cell>
          <cell r="R68">
            <v>1275.1099999999999</v>
          </cell>
          <cell r="V68">
            <v>1275.1099999999999</v>
          </cell>
          <cell r="Z68">
            <v>1275.1099999999999</v>
          </cell>
          <cell r="AD68">
            <v>1275.1099999999999</v>
          </cell>
          <cell r="AH68">
            <v>1275.1099999999999</v>
          </cell>
          <cell r="AL68">
            <v>1275.1099999999999</v>
          </cell>
          <cell r="AP68">
            <v>1275.1099999999999</v>
          </cell>
          <cell r="AT68">
            <v>1275.1099999999999</v>
          </cell>
          <cell r="AX68">
            <v>1275.1099999999999</v>
          </cell>
          <cell r="BB68">
            <v>1275.1099999999999</v>
          </cell>
          <cell r="BF68">
            <v>1275.1099999999999</v>
          </cell>
          <cell r="BJ68">
            <v>1275.1099999999999</v>
          </cell>
          <cell r="BK68">
            <v>0</v>
          </cell>
          <cell r="BL68" t="str">
            <v xml:space="preserve"> </v>
          </cell>
          <cell r="BM68" t="str">
            <v xml:space="preserve"> </v>
          </cell>
          <cell r="BN68" t="str">
            <v xml:space="preserve"> </v>
          </cell>
          <cell r="BO68" t="str">
            <v xml:space="preserve"> </v>
          </cell>
          <cell r="BP68" t="str">
            <v xml:space="preserve"> </v>
          </cell>
          <cell r="BQ68" t="str">
            <v xml:space="preserve"> </v>
          </cell>
          <cell r="BR68" t="str">
            <v xml:space="preserve"> </v>
          </cell>
          <cell r="BS68" t="str">
            <v xml:space="preserve"> </v>
          </cell>
          <cell r="BT68" t="str">
            <v xml:space="preserve"> </v>
          </cell>
          <cell r="BU68" t="str">
            <v xml:space="preserve"> </v>
          </cell>
          <cell r="BV68" t="str">
            <v xml:space="preserve"> </v>
          </cell>
          <cell r="BW68" t="str">
            <v xml:space="preserve"> </v>
          </cell>
          <cell r="BX68" t="str">
            <v xml:space="preserve"> </v>
          </cell>
          <cell r="BY68" t="str">
            <v xml:space="preserve"> </v>
          </cell>
          <cell r="BZ68" t="str">
            <v xml:space="preserve"> </v>
          </cell>
          <cell r="CA68" t="str">
            <v xml:space="preserve"> </v>
          </cell>
          <cell r="CB68" t="str">
            <v xml:space="preserve"> </v>
          </cell>
          <cell r="CC68" t="str">
            <v xml:space="preserve"> </v>
          </cell>
          <cell r="CD68" t="str">
            <v xml:space="preserve"> </v>
          </cell>
          <cell r="CE68" t="str">
            <v xml:space="preserve"> </v>
          </cell>
          <cell r="CF68" t="str">
            <v xml:space="preserve"> </v>
          </cell>
          <cell r="CG68" t="str">
            <v xml:space="preserve"> </v>
          </cell>
          <cell r="CH68" t="str">
            <v xml:space="preserve"> </v>
          </cell>
          <cell r="CI68" t="str">
            <v xml:space="preserve"> </v>
          </cell>
          <cell r="CJ68" t="str">
            <v xml:space="preserve"> </v>
          </cell>
          <cell r="CK68" t="str">
            <v xml:space="preserve"> </v>
          </cell>
          <cell r="CL68" t="str">
            <v xml:space="preserve"> </v>
          </cell>
          <cell r="CM68" t="str">
            <v xml:space="preserve"> </v>
          </cell>
          <cell r="CN68" t="str">
            <v xml:space="preserve"> </v>
          </cell>
          <cell r="CO68" t="str">
            <v xml:space="preserve"> </v>
          </cell>
          <cell r="CP68" t="str">
            <v xml:space="preserve"> </v>
          </cell>
          <cell r="CQ68" t="str">
            <v xml:space="preserve"> </v>
          </cell>
          <cell r="CR68" t="str">
            <v xml:space="preserve"> </v>
          </cell>
          <cell r="CS68" t="str">
            <v xml:space="preserve"> </v>
          </cell>
          <cell r="CT68" t="str">
            <v xml:space="preserve"> </v>
          </cell>
          <cell r="CU68" t="str">
            <v xml:space="preserve"> </v>
          </cell>
          <cell r="CV68" t="str">
            <v xml:space="preserve"> </v>
          </cell>
          <cell r="CW68" t="str">
            <v xml:space="preserve"> </v>
          </cell>
          <cell r="CX68" t="str">
            <v xml:space="preserve"> </v>
          </cell>
          <cell r="CY68" t="str">
            <v xml:space="preserve"> </v>
          </cell>
          <cell r="CZ68" t="str">
            <v xml:space="preserve"> </v>
          </cell>
          <cell r="DA68" t="str">
            <v xml:space="preserve"> </v>
          </cell>
          <cell r="DB68" t="str">
            <v xml:space="preserve"> </v>
          </cell>
          <cell r="DC68" t="str">
            <v xml:space="preserve"> </v>
          </cell>
          <cell r="DD68" t="str">
            <v xml:space="preserve"> </v>
          </cell>
          <cell r="DE68" t="str">
            <v xml:space="preserve"> </v>
          </cell>
          <cell r="DF68" t="str">
            <v xml:space="preserve"> </v>
          </cell>
          <cell r="DG68" t="str">
            <v xml:space="preserve"> </v>
          </cell>
          <cell r="DH68" t="str">
            <v>3. IAMIndependent Aftkt1009163</v>
          </cell>
          <cell r="DI68">
            <v>0</v>
          </cell>
          <cell r="DJ68">
            <v>0</v>
          </cell>
          <cell r="DL68">
            <v>0</v>
          </cell>
          <cell r="DM68">
            <v>0</v>
          </cell>
          <cell r="DN68">
            <v>0</v>
          </cell>
          <cell r="DP68">
            <v>0</v>
          </cell>
          <cell r="DQ68">
            <v>0</v>
          </cell>
          <cell r="DR68">
            <v>0</v>
          </cell>
          <cell r="DT68">
            <v>0</v>
          </cell>
          <cell r="DU68">
            <v>0</v>
          </cell>
          <cell r="DV68">
            <v>0</v>
          </cell>
          <cell r="DX68">
            <v>0</v>
          </cell>
          <cell r="DY68">
            <v>0</v>
          </cell>
          <cell r="DZ68">
            <v>0</v>
          </cell>
          <cell r="EB68">
            <v>0</v>
          </cell>
          <cell r="EC68">
            <v>0</v>
          </cell>
          <cell r="ED68">
            <v>0</v>
          </cell>
          <cell r="EF68">
            <v>0</v>
          </cell>
          <cell r="EG68">
            <v>0</v>
          </cell>
          <cell r="EH68">
            <v>0</v>
          </cell>
          <cell r="EJ68">
            <v>0</v>
          </cell>
          <cell r="EK68">
            <v>0</v>
          </cell>
          <cell r="EL68">
            <v>0</v>
          </cell>
          <cell r="EN68">
            <v>0</v>
          </cell>
          <cell r="EO68">
            <v>0</v>
          </cell>
          <cell r="EP68">
            <v>0</v>
          </cell>
          <cell r="ER68">
            <v>0</v>
          </cell>
          <cell r="ES68">
            <v>0</v>
          </cell>
          <cell r="ET68">
            <v>0</v>
          </cell>
          <cell r="EV68">
            <v>0</v>
          </cell>
          <cell r="EW68">
            <v>0</v>
          </cell>
          <cell r="EX68">
            <v>0</v>
          </cell>
          <cell r="EZ68">
            <v>0</v>
          </cell>
          <cell r="FA68">
            <v>0</v>
          </cell>
          <cell r="FB68">
            <v>0</v>
          </cell>
          <cell r="FD68">
            <v>0</v>
          </cell>
          <cell r="FE68">
            <v>0</v>
          </cell>
          <cell r="FF68">
            <v>0</v>
          </cell>
          <cell r="FI68">
            <v>0</v>
          </cell>
          <cell r="FJ68">
            <v>0</v>
          </cell>
          <cell r="FK68">
            <v>0</v>
          </cell>
          <cell r="FM68">
            <v>0</v>
          </cell>
          <cell r="FN68">
            <v>0</v>
          </cell>
          <cell r="FO68">
            <v>0</v>
          </cell>
          <cell r="FQ68">
            <v>0</v>
          </cell>
          <cell r="FR68">
            <v>0</v>
          </cell>
          <cell r="FS68">
            <v>0</v>
          </cell>
          <cell r="FU68">
            <v>0</v>
          </cell>
          <cell r="FV68">
            <v>0</v>
          </cell>
          <cell r="FW68">
            <v>0</v>
          </cell>
          <cell r="FY68">
            <v>0</v>
          </cell>
          <cell r="FZ68">
            <v>0</v>
          </cell>
          <cell r="GA68">
            <v>0</v>
          </cell>
          <cell r="GC68">
            <v>0</v>
          </cell>
          <cell r="GD68">
            <v>0</v>
          </cell>
          <cell r="GE68">
            <v>0</v>
          </cell>
          <cell r="GG68">
            <v>0</v>
          </cell>
          <cell r="GH68">
            <v>0</v>
          </cell>
          <cell r="GI68">
            <v>0</v>
          </cell>
          <cell r="GK68">
            <v>0</v>
          </cell>
          <cell r="GL68">
            <v>0</v>
          </cell>
          <cell r="GM68">
            <v>0</v>
          </cell>
          <cell r="GO68">
            <v>0</v>
          </cell>
          <cell r="GP68">
            <v>0</v>
          </cell>
          <cell r="GQ68">
            <v>0</v>
          </cell>
          <cell r="GS68">
            <v>0</v>
          </cell>
          <cell r="GT68">
            <v>0</v>
          </cell>
          <cell r="GU68">
            <v>0</v>
          </cell>
          <cell r="GW68">
            <v>0</v>
          </cell>
          <cell r="GX68">
            <v>0</v>
          </cell>
          <cell r="GY68">
            <v>0</v>
          </cell>
          <cell r="HA68">
            <v>0</v>
          </cell>
          <cell r="HB68">
            <v>0</v>
          </cell>
          <cell r="HC68">
            <v>0</v>
          </cell>
        </row>
        <row r="69">
          <cell r="H69" t="str">
            <v>1009179</v>
          </cell>
          <cell r="I69" t="str">
            <v>MXP</v>
          </cell>
          <cell r="J69" t="str">
            <v>RADIADOR V14 SERVICE VW</v>
          </cell>
          <cell r="K69" t="str">
            <v>T3</v>
          </cell>
          <cell r="L69">
            <v>11.091764705882353</v>
          </cell>
          <cell r="M69">
            <v>11091.764705882353</v>
          </cell>
          <cell r="N69">
            <v>471.4</v>
          </cell>
          <cell r="R69">
            <v>471.4</v>
          </cell>
          <cell r="V69">
            <v>471.4</v>
          </cell>
          <cell r="Z69">
            <v>471.4</v>
          </cell>
          <cell r="AD69">
            <v>471.4</v>
          </cell>
          <cell r="AH69">
            <v>471.4</v>
          </cell>
          <cell r="AL69">
            <v>471.4</v>
          </cell>
          <cell r="AP69">
            <v>471.4</v>
          </cell>
          <cell r="AT69">
            <v>471.4</v>
          </cell>
          <cell r="AX69">
            <v>471.4</v>
          </cell>
          <cell r="BB69">
            <v>471.4</v>
          </cell>
          <cell r="BF69">
            <v>471.4</v>
          </cell>
          <cell r="BJ69">
            <v>471.4</v>
          </cell>
          <cell r="BK69">
            <v>0</v>
          </cell>
          <cell r="BL69" t="str">
            <v xml:space="preserve"> </v>
          </cell>
          <cell r="BM69" t="str">
            <v xml:space="preserve"> </v>
          </cell>
          <cell r="BN69" t="str">
            <v xml:space="preserve"> </v>
          </cell>
          <cell r="BO69" t="str">
            <v xml:space="preserve"> </v>
          </cell>
          <cell r="BP69" t="str">
            <v xml:space="preserve"> </v>
          </cell>
          <cell r="BQ69" t="str">
            <v xml:space="preserve"> </v>
          </cell>
          <cell r="BR69" t="str">
            <v xml:space="preserve"> </v>
          </cell>
          <cell r="BS69" t="str">
            <v xml:space="preserve"> </v>
          </cell>
          <cell r="BT69" t="str">
            <v xml:space="preserve"> </v>
          </cell>
          <cell r="BU69" t="str">
            <v xml:space="preserve"> </v>
          </cell>
          <cell r="BV69" t="str">
            <v xml:space="preserve"> </v>
          </cell>
          <cell r="BW69" t="str">
            <v xml:space="preserve"> </v>
          </cell>
          <cell r="BX69" t="str">
            <v xml:space="preserve"> </v>
          </cell>
          <cell r="BY69" t="str">
            <v xml:space="preserve"> </v>
          </cell>
          <cell r="BZ69" t="str">
            <v xml:space="preserve"> </v>
          </cell>
          <cell r="CA69" t="str">
            <v xml:space="preserve"> </v>
          </cell>
          <cell r="CB69" t="str">
            <v xml:space="preserve"> </v>
          </cell>
          <cell r="CC69" t="str">
            <v xml:space="preserve"> </v>
          </cell>
          <cell r="CD69" t="str">
            <v xml:space="preserve"> </v>
          </cell>
          <cell r="CE69" t="str">
            <v xml:space="preserve"> </v>
          </cell>
          <cell r="CF69" t="str">
            <v xml:space="preserve"> </v>
          </cell>
          <cell r="CG69" t="str">
            <v xml:space="preserve"> </v>
          </cell>
          <cell r="CH69" t="str">
            <v xml:space="preserve"> </v>
          </cell>
          <cell r="CI69" t="str">
            <v xml:space="preserve"> </v>
          </cell>
          <cell r="CJ69" t="str">
            <v xml:space="preserve"> </v>
          </cell>
          <cell r="CK69" t="str">
            <v xml:space="preserve"> </v>
          </cell>
          <cell r="CL69" t="str">
            <v xml:space="preserve"> </v>
          </cell>
          <cell r="CM69" t="str">
            <v xml:space="preserve"> </v>
          </cell>
          <cell r="CN69" t="str">
            <v xml:space="preserve"> </v>
          </cell>
          <cell r="CO69" t="str">
            <v xml:space="preserve"> </v>
          </cell>
          <cell r="CP69" t="str">
            <v xml:space="preserve"> </v>
          </cell>
          <cell r="CQ69" t="str">
            <v xml:space="preserve"> </v>
          </cell>
          <cell r="CR69" t="str">
            <v xml:space="preserve"> </v>
          </cell>
          <cell r="CS69" t="str">
            <v xml:space="preserve"> </v>
          </cell>
          <cell r="CT69" t="str">
            <v xml:space="preserve"> </v>
          </cell>
          <cell r="CU69" t="str">
            <v xml:space="preserve"> </v>
          </cell>
          <cell r="CV69" t="str">
            <v xml:space="preserve"> </v>
          </cell>
          <cell r="CW69" t="str">
            <v xml:space="preserve"> </v>
          </cell>
          <cell r="CX69" t="str">
            <v xml:space="preserve"> </v>
          </cell>
          <cell r="CY69" t="str">
            <v xml:space="preserve"> </v>
          </cell>
          <cell r="CZ69" t="str">
            <v xml:space="preserve"> </v>
          </cell>
          <cell r="DA69" t="str">
            <v xml:space="preserve"> </v>
          </cell>
          <cell r="DB69" t="str">
            <v xml:space="preserve"> </v>
          </cell>
          <cell r="DC69" t="str">
            <v xml:space="preserve"> </v>
          </cell>
          <cell r="DD69" t="str">
            <v xml:space="preserve"> </v>
          </cell>
          <cell r="DE69" t="str">
            <v xml:space="preserve"> </v>
          </cell>
          <cell r="DF69" t="str">
            <v xml:space="preserve"> </v>
          </cell>
          <cell r="DG69" t="str">
            <v xml:space="preserve"> </v>
          </cell>
          <cell r="DH69" t="str">
            <v>3. IAMIndependent Aftkt1009179</v>
          </cell>
          <cell r="DI69">
            <v>0</v>
          </cell>
          <cell r="DJ69">
            <v>0</v>
          </cell>
          <cell r="DL69">
            <v>0</v>
          </cell>
          <cell r="DM69">
            <v>0</v>
          </cell>
          <cell r="DN69">
            <v>0</v>
          </cell>
          <cell r="DP69">
            <v>0</v>
          </cell>
          <cell r="DQ69">
            <v>0</v>
          </cell>
          <cell r="DR69">
            <v>0</v>
          </cell>
          <cell r="DT69">
            <v>0</v>
          </cell>
          <cell r="DU69">
            <v>0</v>
          </cell>
          <cell r="DV69">
            <v>0</v>
          </cell>
          <cell r="DX69">
            <v>0</v>
          </cell>
          <cell r="DY69">
            <v>0</v>
          </cell>
          <cell r="DZ69">
            <v>0</v>
          </cell>
          <cell r="EB69">
            <v>0</v>
          </cell>
          <cell r="EC69">
            <v>0</v>
          </cell>
          <cell r="ED69">
            <v>0</v>
          </cell>
          <cell r="EF69">
            <v>0</v>
          </cell>
          <cell r="EG69">
            <v>0</v>
          </cell>
          <cell r="EH69">
            <v>0</v>
          </cell>
          <cell r="EJ69">
            <v>0</v>
          </cell>
          <cell r="EK69">
            <v>0</v>
          </cell>
          <cell r="EL69">
            <v>0</v>
          </cell>
          <cell r="EN69">
            <v>0</v>
          </cell>
          <cell r="EO69">
            <v>0</v>
          </cell>
          <cell r="EP69">
            <v>0</v>
          </cell>
          <cell r="ER69">
            <v>0</v>
          </cell>
          <cell r="ES69">
            <v>0</v>
          </cell>
          <cell r="ET69">
            <v>0</v>
          </cell>
          <cell r="EV69">
            <v>0</v>
          </cell>
          <cell r="EW69">
            <v>0</v>
          </cell>
          <cell r="EX69">
            <v>0</v>
          </cell>
          <cell r="EZ69">
            <v>0</v>
          </cell>
          <cell r="FA69">
            <v>0</v>
          </cell>
          <cell r="FB69">
            <v>0</v>
          </cell>
          <cell r="FD69">
            <v>0</v>
          </cell>
          <cell r="FE69">
            <v>0</v>
          </cell>
          <cell r="FF69">
            <v>0</v>
          </cell>
          <cell r="FI69">
            <v>0</v>
          </cell>
          <cell r="FJ69">
            <v>0</v>
          </cell>
          <cell r="FK69">
            <v>0</v>
          </cell>
          <cell r="FM69">
            <v>0</v>
          </cell>
          <cell r="FN69">
            <v>0</v>
          </cell>
          <cell r="FO69">
            <v>0</v>
          </cell>
          <cell r="FQ69">
            <v>0</v>
          </cell>
          <cell r="FR69">
            <v>0</v>
          </cell>
          <cell r="FS69">
            <v>0</v>
          </cell>
          <cell r="FU69">
            <v>0</v>
          </cell>
          <cell r="FV69">
            <v>0</v>
          </cell>
          <cell r="FW69">
            <v>0</v>
          </cell>
          <cell r="FY69">
            <v>0</v>
          </cell>
          <cell r="FZ69">
            <v>0</v>
          </cell>
          <cell r="GA69">
            <v>0</v>
          </cell>
          <cell r="GC69">
            <v>0</v>
          </cell>
          <cell r="GD69">
            <v>0</v>
          </cell>
          <cell r="GE69">
            <v>0</v>
          </cell>
          <cell r="GG69">
            <v>0</v>
          </cell>
          <cell r="GH69">
            <v>0</v>
          </cell>
          <cell r="GI69">
            <v>0</v>
          </cell>
          <cell r="GK69">
            <v>0</v>
          </cell>
          <cell r="GL69">
            <v>0</v>
          </cell>
          <cell r="GM69">
            <v>0</v>
          </cell>
          <cell r="GO69">
            <v>0</v>
          </cell>
          <cell r="GP69">
            <v>0</v>
          </cell>
          <cell r="GQ69">
            <v>0</v>
          </cell>
          <cell r="GS69">
            <v>0</v>
          </cell>
          <cell r="GT69">
            <v>0</v>
          </cell>
          <cell r="GU69">
            <v>0</v>
          </cell>
          <cell r="GW69">
            <v>0</v>
          </cell>
          <cell r="GX69">
            <v>0</v>
          </cell>
          <cell r="GY69">
            <v>0</v>
          </cell>
          <cell r="HA69">
            <v>0</v>
          </cell>
          <cell r="HB69">
            <v>0</v>
          </cell>
          <cell r="HC69">
            <v>0</v>
          </cell>
        </row>
        <row r="70">
          <cell r="H70" t="str">
            <v>1035046S</v>
          </cell>
          <cell r="I70" t="str">
            <v>MXP</v>
          </cell>
          <cell r="J70" t="str">
            <v>ENS. ENF. ACEITE AUX.</v>
          </cell>
          <cell r="K70" t="str">
            <v>T4</v>
          </cell>
          <cell r="L70">
            <v>0</v>
          </cell>
          <cell r="M70">
            <v>0</v>
          </cell>
          <cell r="N70">
            <v>416.83</v>
          </cell>
          <cell r="R70">
            <v>416.83</v>
          </cell>
          <cell r="V70">
            <v>416.83</v>
          </cell>
          <cell r="Z70">
            <v>416.83</v>
          </cell>
          <cell r="AD70">
            <v>416.83</v>
          </cell>
          <cell r="AH70">
            <v>416.83</v>
          </cell>
          <cell r="AL70">
            <v>416.83</v>
          </cell>
          <cell r="AP70">
            <v>416.83</v>
          </cell>
          <cell r="AT70">
            <v>416.83</v>
          </cell>
          <cell r="AX70">
            <v>416.83</v>
          </cell>
          <cell r="BB70">
            <v>416.83</v>
          </cell>
          <cell r="BF70">
            <v>416.83</v>
          </cell>
          <cell r="BJ70">
            <v>416.83</v>
          </cell>
          <cell r="BK70">
            <v>0</v>
          </cell>
          <cell r="BL70" t="str">
            <v xml:space="preserve"> </v>
          </cell>
          <cell r="BM70" t="str">
            <v xml:space="preserve"> </v>
          </cell>
          <cell r="BN70" t="str">
            <v xml:space="preserve"> </v>
          </cell>
          <cell r="BO70" t="str">
            <v xml:space="preserve"> </v>
          </cell>
          <cell r="BP70" t="str">
            <v xml:space="preserve"> </v>
          </cell>
          <cell r="BQ70" t="str">
            <v xml:space="preserve"> </v>
          </cell>
          <cell r="BR70" t="str">
            <v xml:space="preserve"> </v>
          </cell>
          <cell r="BS70" t="str">
            <v xml:space="preserve"> </v>
          </cell>
          <cell r="BT70" t="str">
            <v xml:space="preserve"> </v>
          </cell>
          <cell r="BU70" t="str">
            <v xml:space="preserve"> </v>
          </cell>
          <cell r="BV70" t="str">
            <v xml:space="preserve"> </v>
          </cell>
          <cell r="BW70" t="str">
            <v xml:space="preserve"> </v>
          </cell>
          <cell r="BX70" t="str">
            <v xml:space="preserve"> </v>
          </cell>
          <cell r="BY70" t="str">
            <v xml:space="preserve"> </v>
          </cell>
          <cell r="BZ70" t="str">
            <v xml:space="preserve"> </v>
          </cell>
          <cell r="CA70" t="str">
            <v xml:space="preserve"> </v>
          </cell>
          <cell r="CB70" t="str">
            <v xml:space="preserve"> </v>
          </cell>
          <cell r="CC70" t="str">
            <v xml:space="preserve"> </v>
          </cell>
          <cell r="CD70" t="str">
            <v xml:space="preserve"> </v>
          </cell>
          <cell r="CE70" t="str">
            <v xml:space="preserve"> </v>
          </cell>
          <cell r="CF70" t="str">
            <v xml:space="preserve"> </v>
          </cell>
          <cell r="CG70" t="str">
            <v xml:space="preserve"> </v>
          </cell>
          <cell r="CH70" t="str">
            <v xml:space="preserve"> </v>
          </cell>
          <cell r="CI70" t="str">
            <v xml:space="preserve"> </v>
          </cell>
          <cell r="CJ70" t="str">
            <v xml:space="preserve"> </v>
          </cell>
          <cell r="CK70" t="str">
            <v xml:space="preserve"> </v>
          </cell>
          <cell r="CL70" t="str">
            <v xml:space="preserve"> </v>
          </cell>
          <cell r="CM70" t="str">
            <v xml:space="preserve"> </v>
          </cell>
          <cell r="CN70" t="str">
            <v xml:space="preserve"> </v>
          </cell>
          <cell r="CO70" t="str">
            <v xml:space="preserve"> </v>
          </cell>
          <cell r="CP70" t="str">
            <v xml:space="preserve"> </v>
          </cell>
          <cell r="CQ70" t="str">
            <v xml:space="preserve"> </v>
          </cell>
          <cell r="CR70" t="str">
            <v xml:space="preserve"> </v>
          </cell>
          <cell r="CS70" t="str">
            <v xml:space="preserve"> </v>
          </cell>
          <cell r="CT70" t="str">
            <v xml:space="preserve"> </v>
          </cell>
          <cell r="CU70" t="str">
            <v xml:space="preserve"> </v>
          </cell>
          <cell r="CV70" t="str">
            <v xml:space="preserve"> </v>
          </cell>
          <cell r="CW70" t="str">
            <v xml:space="preserve"> </v>
          </cell>
          <cell r="CX70" t="str">
            <v xml:space="preserve"> </v>
          </cell>
          <cell r="CY70" t="str">
            <v xml:space="preserve"> </v>
          </cell>
          <cell r="CZ70" t="str">
            <v xml:space="preserve"> </v>
          </cell>
          <cell r="DA70" t="str">
            <v xml:space="preserve"> </v>
          </cell>
          <cell r="DB70" t="str">
            <v xml:space="preserve"> </v>
          </cell>
          <cell r="DC70" t="str">
            <v xml:space="preserve"> </v>
          </cell>
          <cell r="DD70" t="str">
            <v xml:space="preserve"> </v>
          </cell>
          <cell r="DE70" t="str">
            <v xml:space="preserve"> </v>
          </cell>
          <cell r="DF70" t="str">
            <v xml:space="preserve"> </v>
          </cell>
          <cell r="DG70" t="str">
            <v xml:space="preserve"> </v>
          </cell>
          <cell r="DH70" t="str">
            <v>3. IAMIndependent Aftkt1035046S</v>
          </cell>
          <cell r="DI70">
            <v>0</v>
          </cell>
          <cell r="DJ70">
            <v>0</v>
          </cell>
          <cell r="DL70">
            <v>0</v>
          </cell>
          <cell r="DM70">
            <v>0</v>
          </cell>
          <cell r="DN70">
            <v>0</v>
          </cell>
          <cell r="DP70">
            <v>0</v>
          </cell>
          <cell r="DQ70">
            <v>0</v>
          </cell>
          <cell r="DR70">
            <v>0</v>
          </cell>
          <cell r="DT70">
            <v>0</v>
          </cell>
          <cell r="DU70">
            <v>0</v>
          </cell>
          <cell r="DV70">
            <v>0</v>
          </cell>
          <cell r="DX70">
            <v>0</v>
          </cell>
          <cell r="DY70">
            <v>0</v>
          </cell>
          <cell r="DZ70">
            <v>0</v>
          </cell>
          <cell r="EB70">
            <v>0</v>
          </cell>
          <cell r="EC70">
            <v>0</v>
          </cell>
          <cell r="ED70">
            <v>0</v>
          </cell>
          <cell r="EF70">
            <v>0</v>
          </cell>
          <cell r="EG70">
            <v>0</v>
          </cell>
          <cell r="EH70">
            <v>0</v>
          </cell>
          <cell r="EJ70">
            <v>0</v>
          </cell>
          <cell r="EK70">
            <v>0</v>
          </cell>
          <cell r="EL70">
            <v>0</v>
          </cell>
          <cell r="EN70">
            <v>0</v>
          </cell>
          <cell r="EO70">
            <v>0</v>
          </cell>
          <cell r="EP70">
            <v>0</v>
          </cell>
          <cell r="ER70">
            <v>0</v>
          </cell>
          <cell r="ES70">
            <v>0</v>
          </cell>
          <cell r="ET70">
            <v>0</v>
          </cell>
          <cell r="EV70">
            <v>0</v>
          </cell>
          <cell r="EW70">
            <v>0</v>
          </cell>
          <cell r="EX70">
            <v>0</v>
          </cell>
          <cell r="EZ70">
            <v>0</v>
          </cell>
          <cell r="FA70">
            <v>0</v>
          </cell>
          <cell r="FB70">
            <v>0</v>
          </cell>
          <cell r="FD70">
            <v>0</v>
          </cell>
          <cell r="FE70">
            <v>0</v>
          </cell>
          <cell r="FF70">
            <v>0</v>
          </cell>
          <cell r="FI70">
            <v>0</v>
          </cell>
          <cell r="FJ70">
            <v>0</v>
          </cell>
          <cell r="FK70">
            <v>0</v>
          </cell>
          <cell r="FM70">
            <v>0</v>
          </cell>
          <cell r="FN70">
            <v>0</v>
          </cell>
          <cell r="FO70">
            <v>0</v>
          </cell>
          <cell r="FQ70">
            <v>0</v>
          </cell>
          <cell r="FR70">
            <v>0</v>
          </cell>
          <cell r="FS70">
            <v>0</v>
          </cell>
          <cell r="FU70">
            <v>0</v>
          </cell>
          <cell r="FV70">
            <v>0</v>
          </cell>
          <cell r="FW70">
            <v>0</v>
          </cell>
          <cell r="FY70">
            <v>0</v>
          </cell>
          <cell r="FZ70">
            <v>0</v>
          </cell>
          <cell r="GA70">
            <v>0</v>
          </cell>
          <cell r="GC70">
            <v>0</v>
          </cell>
          <cell r="GD70">
            <v>0</v>
          </cell>
          <cell r="GE70">
            <v>0</v>
          </cell>
          <cell r="GG70">
            <v>0</v>
          </cell>
          <cell r="GH70">
            <v>0</v>
          </cell>
          <cell r="GI70">
            <v>0</v>
          </cell>
          <cell r="GK70">
            <v>0</v>
          </cell>
          <cell r="GL70">
            <v>0</v>
          </cell>
          <cell r="GM70">
            <v>0</v>
          </cell>
          <cell r="GO70">
            <v>0</v>
          </cell>
          <cell r="GP70">
            <v>0</v>
          </cell>
          <cell r="GQ70">
            <v>0</v>
          </cell>
          <cell r="GS70">
            <v>0</v>
          </cell>
          <cell r="GT70">
            <v>0</v>
          </cell>
          <cell r="GU70">
            <v>0</v>
          </cell>
          <cell r="GW70">
            <v>0</v>
          </cell>
          <cell r="GX70">
            <v>0</v>
          </cell>
          <cell r="GY70">
            <v>0</v>
          </cell>
          <cell r="HA70">
            <v>0</v>
          </cell>
          <cell r="HB70">
            <v>0</v>
          </cell>
          <cell r="HC70">
            <v>0</v>
          </cell>
        </row>
        <row r="71">
          <cell r="H71" t="str">
            <v>1116007</v>
          </cell>
          <cell r="I71" t="str">
            <v>MXP</v>
          </cell>
          <cell r="J71" t="str">
            <v>ENS VENTILADOR</v>
          </cell>
          <cell r="K71" t="str">
            <v>M7</v>
          </cell>
          <cell r="L71">
            <v>0</v>
          </cell>
          <cell r="M71">
            <v>0</v>
          </cell>
          <cell r="N71">
            <v>769.44</v>
          </cell>
          <cell r="R71">
            <v>769.44</v>
          </cell>
          <cell r="V71">
            <v>769.44</v>
          </cell>
          <cell r="Z71">
            <v>769.44</v>
          </cell>
          <cell r="AD71">
            <v>769.44</v>
          </cell>
          <cell r="AH71">
            <v>769.44</v>
          </cell>
          <cell r="AL71">
            <v>769.44</v>
          </cell>
          <cell r="AP71">
            <v>769.44</v>
          </cell>
          <cell r="AT71">
            <v>769.44</v>
          </cell>
          <cell r="AX71">
            <v>769.44</v>
          </cell>
          <cell r="BB71">
            <v>769.44</v>
          </cell>
          <cell r="BF71">
            <v>769.44</v>
          </cell>
          <cell r="BJ71">
            <v>769.44</v>
          </cell>
          <cell r="BK71">
            <v>0</v>
          </cell>
          <cell r="BL71" t="str">
            <v xml:space="preserve"> </v>
          </cell>
          <cell r="BM71" t="str">
            <v xml:space="preserve"> </v>
          </cell>
          <cell r="BN71" t="str">
            <v xml:space="preserve"> </v>
          </cell>
          <cell r="BO71" t="str">
            <v xml:space="preserve"> </v>
          </cell>
          <cell r="BP71" t="str">
            <v xml:space="preserve"> </v>
          </cell>
          <cell r="BQ71" t="str">
            <v xml:space="preserve"> </v>
          </cell>
          <cell r="BR71" t="str">
            <v xml:space="preserve"> </v>
          </cell>
          <cell r="BS71" t="str">
            <v xml:space="preserve"> </v>
          </cell>
          <cell r="BT71" t="str">
            <v xml:space="preserve"> </v>
          </cell>
          <cell r="BU71" t="str">
            <v xml:space="preserve"> </v>
          </cell>
          <cell r="BV71" t="str">
            <v xml:space="preserve"> </v>
          </cell>
          <cell r="BW71" t="str">
            <v xml:space="preserve"> </v>
          </cell>
          <cell r="BX71" t="str">
            <v xml:space="preserve"> </v>
          </cell>
          <cell r="BY71" t="str">
            <v xml:space="preserve"> </v>
          </cell>
          <cell r="BZ71" t="str">
            <v xml:space="preserve"> </v>
          </cell>
          <cell r="CA71" t="str">
            <v xml:space="preserve"> </v>
          </cell>
          <cell r="CB71" t="str">
            <v xml:space="preserve"> </v>
          </cell>
          <cell r="CC71" t="str">
            <v xml:space="preserve"> </v>
          </cell>
          <cell r="CD71" t="str">
            <v xml:space="preserve"> </v>
          </cell>
          <cell r="CE71" t="str">
            <v xml:space="preserve"> </v>
          </cell>
          <cell r="CF71" t="str">
            <v xml:space="preserve"> </v>
          </cell>
          <cell r="CG71" t="str">
            <v xml:space="preserve"> </v>
          </cell>
          <cell r="CH71" t="str">
            <v xml:space="preserve"> </v>
          </cell>
          <cell r="CI71" t="str">
            <v xml:space="preserve"> </v>
          </cell>
          <cell r="CJ71" t="str">
            <v xml:space="preserve"> </v>
          </cell>
          <cell r="CK71" t="str">
            <v xml:space="preserve"> </v>
          </cell>
          <cell r="CL71" t="str">
            <v xml:space="preserve"> </v>
          </cell>
          <cell r="CM71" t="str">
            <v xml:space="preserve"> </v>
          </cell>
          <cell r="CN71" t="str">
            <v xml:space="preserve"> </v>
          </cell>
          <cell r="CO71" t="str">
            <v xml:space="preserve"> </v>
          </cell>
          <cell r="CP71" t="str">
            <v xml:space="preserve"> </v>
          </cell>
          <cell r="CQ71" t="str">
            <v xml:space="preserve"> </v>
          </cell>
          <cell r="CR71" t="str">
            <v xml:space="preserve"> </v>
          </cell>
          <cell r="CS71" t="str">
            <v xml:space="preserve"> </v>
          </cell>
          <cell r="CT71" t="str">
            <v xml:space="preserve"> </v>
          </cell>
          <cell r="CU71" t="str">
            <v xml:space="preserve"> </v>
          </cell>
          <cell r="CV71" t="str">
            <v xml:space="preserve"> </v>
          </cell>
          <cell r="CW71" t="str">
            <v xml:space="preserve"> </v>
          </cell>
          <cell r="CX71" t="str">
            <v xml:space="preserve"> </v>
          </cell>
          <cell r="CY71" t="str">
            <v xml:space="preserve"> </v>
          </cell>
          <cell r="CZ71" t="str">
            <v xml:space="preserve"> </v>
          </cell>
          <cell r="DA71" t="str">
            <v xml:space="preserve"> </v>
          </cell>
          <cell r="DB71" t="str">
            <v xml:space="preserve"> </v>
          </cell>
          <cell r="DC71" t="str">
            <v xml:space="preserve"> </v>
          </cell>
          <cell r="DD71" t="str">
            <v xml:space="preserve"> </v>
          </cell>
          <cell r="DE71" t="str">
            <v xml:space="preserve"> </v>
          </cell>
          <cell r="DF71" t="str">
            <v xml:space="preserve"> </v>
          </cell>
          <cell r="DG71" t="str">
            <v xml:space="preserve"> </v>
          </cell>
          <cell r="DH71" t="str">
            <v>3. IAMIndependent Aftkt1116007</v>
          </cell>
          <cell r="DI71">
            <v>0</v>
          </cell>
          <cell r="DJ71">
            <v>0</v>
          </cell>
          <cell r="DL71">
            <v>0</v>
          </cell>
          <cell r="DM71">
            <v>0</v>
          </cell>
          <cell r="DN71">
            <v>0</v>
          </cell>
          <cell r="DP71">
            <v>0</v>
          </cell>
          <cell r="DQ71">
            <v>0</v>
          </cell>
          <cell r="DR71">
            <v>0</v>
          </cell>
          <cell r="DT71">
            <v>0</v>
          </cell>
          <cell r="DU71">
            <v>0</v>
          </cell>
          <cell r="DV71">
            <v>0</v>
          </cell>
          <cell r="DX71">
            <v>0</v>
          </cell>
          <cell r="DY71">
            <v>0</v>
          </cell>
          <cell r="DZ71">
            <v>0</v>
          </cell>
          <cell r="EB71">
            <v>0</v>
          </cell>
          <cell r="EC71">
            <v>0</v>
          </cell>
          <cell r="ED71">
            <v>0</v>
          </cell>
          <cell r="EF71">
            <v>0</v>
          </cell>
          <cell r="EG71">
            <v>0</v>
          </cell>
          <cell r="EH71">
            <v>0</v>
          </cell>
          <cell r="EJ71">
            <v>0</v>
          </cell>
          <cell r="EK71">
            <v>0</v>
          </cell>
          <cell r="EL71">
            <v>0</v>
          </cell>
          <cell r="EN71">
            <v>0</v>
          </cell>
          <cell r="EO71">
            <v>0</v>
          </cell>
          <cell r="EP71">
            <v>0</v>
          </cell>
          <cell r="ER71">
            <v>0</v>
          </cell>
          <cell r="ES71">
            <v>0</v>
          </cell>
          <cell r="ET71">
            <v>0</v>
          </cell>
          <cell r="EV71">
            <v>0</v>
          </cell>
          <cell r="EW71">
            <v>0</v>
          </cell>
          <cell r="EX71">
            <v>0</v>
          </cell>
          <cell r="EZ71">
            <v>0</v>
          </cell>
          <cell r="FA71">
            <v>0</v>
          </cell>
          <cell r="FB71">
            <v>0</v>
          </cell>
          <cell r="FD71">
            <v>0</v>
          </cell>
          <cell r="FE71">
            <v>0</v>
          </cell>
          <cell r="FF71">
            <v>0</v>
          </cell>
          <cell r="FI71">
            <v>0</v>
          </cell>
          <cell r="FJ71">
            <v>0</v>
          </cell>
          <cell r="FK71">
            <v>0</v>
          </cell>
          <cell r="FM71">
            <v>0</v>
          </cell>
          <cell r="FN71">
            <v>0</v>
          </cell>
          <cell r="FO71">
            <v>0</v>
          </cell>
          <cell r="FQ71">
            <v>0</v>
          </cell>
          <cell r="FR71">
            <v>0</v>
          </cell>
          <cell r="FS71">
            <v>0</v>
          </cell>
          <cell r="FU71">
            <v>0</v>
          </cell>
          <cell r="FV71">
            <v>0</v>
          </cell>
          <cell r="FW71">
            <v>0</v>
          </cell>
          <cell r="FY71">
            <v>0</v>
          </cell>
          <cell r="FZ71">
            <v>0</v>
          </cell>
          <cell r="GA71">
            <v>0</v>
          </cell>
          <cell r="GC71">
            <v>0</v>
          </cell>
          <cell r="GD71">
            <v>0</v>
          </cell>
          <cell r="GE71">
            <v>0</v>
          </cell>
          <cell r="GG71">
            <v>0</v>
          </cell>
          <cell r="GH71">
            <v>0</v>
          </cell>
          <cell r="GI71">
            <v>0</v>
          </cell>
          <cell r="GK71">
            <v>0</v>
          </cell>
          <cell r="GL71">
            <v>0</v>
          </cell>
          <cell r="GM71">
            <v>0</v>
          </cell>
          <cell r="GO71">
            <v>0</v>
          </cell>
          <cell r="GP71">
            <v>0</v>
          </cell>
          <cell r="GQ71">
            <v>0</v>
          </cell>
          <cell r="GS71">
            <v>0</v>
          </cell>
          <cell r="GT71">
            <v>0</v>
          </cell>
          <cell r="GU71">
            <v>0</v>
          </cell>
          <cell r="GW71">
            <v>0</v>
          </cell>
          <cell r="GX71">
            <v>0</v>
          </cell>
          <cell r="GY71">
            <v>0</v>
          </cell>
          <cell r="HA71">
            <v>0</v>
          </cell>
          <cell r="HB71">
            <v>0</v>
          </cell>
          <cell r="HC71">
            <v>0</v>
          </cell>
        </row>
        <row r="72">
          <cell r="H72" t="str">
            <v>1215067A</v>
          </cell>
          <cell r="I72" t="str">
            <v>MXP</v>
          </cell>
          <cell r="J72" t="str">
            <v>CONDENSADOR NS</v>
          </cell>
          <cell r="K72" t="str">
            <v>T4</v>
          </cell>
          <cell r="L72">
            <v>0</v>
          </cell>
          <cell r="M72">
            <v>0</v>
          </cell>
          <cell r="N72">
            <v>819.79</v>
          </cell>
          <cell r="R72">
            <v>819.79</v>
          </cell>
          <cell r="V72">
            <v>819.79</v>
          </cell>
          <cell r="Z72">
            <v>819.79</v>
          </cell>
          <cell r="AD72">
            <v>819.79</v>
          </cell>
          <cell r="AH72">
            <v>819.79</v>
          </cell>
          <cell r="AL72">
            <v>819.79</v>
          </cell>
          <cell r="AP72">
            <v>819.79</v>
          </cell>
          <cell r="AT72">
            <v>819.79</v>
          </cell>
          <cell r="AX72">
            <v>819.79</v>
          </cell>
          <cell r="BB72">
            <v>819.79</v>
          </cell>
          <cell r="BF72">
            <v>819.79</v>
          </cell>
          <cell r="BJ72">
            <v>819.79</v>
          </cell>
          <cell r="BK72">
            <v>0</v>
          </cell>
          <cell r="BL72" t="str">
            <v xml:space="preserve"> </v>
          </cell>
          <cell r="BM72" t="str">
            <v xml:space="preserve"> </v>
          </cell>
          <cell r="BN72" t="str">
            <v xml:space="preserve"> </v>
          </cell>
          <cell r="BO72" t="str">
            <v xml:space="preserve"> </v>
          </cell>
          <cell r="BP72" t="str">
            <v xml:space="preserve"> </v>
          </cell>
          <cell r="BQ72" t="str">
            <v xml:space="preserve"> </v>
          </cell>
          <cell r="BR72" t="str">
            <v xml:space="preserve"> </v>
          </cell>
          <cell r="BS72" t="str">
            <v xml:space="preserve"> </v>
          </cell>
          <cell r="BT72" t="str">
            <v xml:space="preserve"> </v>
          </cell>
          <cell r="BU72" t="str">
            <v xml:space="preserve"> </v>
          </cell>
          <cell r="BV72" t="str">
            <v xml:space="preserve"> </v>
          </cell>
          <cell r="BW72" t="str">
            <v xml:space="preserve"> </v>
          </cell>
          <cell r="BX72" t="str">
            <v xml:space="preserve"> </v>
          </cell>
          <cell r="BY72" t="str">
            <v xml:space="preserve"> </v>
          </cell>
          <cell r="BZ72" t="str">
            <v xml:space="preserve"> </v>
          </cell>
          <cell r="CA72" t="str">
            <v xml:space="preserve"> </v>
          </cell>
          <cell r="CB72" t="str">
            <v xml:space="preserve"> </v>
          </cell>
          <cell r="CC72" t="str">
            <v xml:space="preserve"> </v>
          </cell>
          <cell r="CD72" t="str">
            <v xml:space="preserve"> </v>
          </cell>
          <cell r="CE72" t="str">
            <v xml:space="preserve"> </v>
          </cell>
          <cell r="CF72" t="str">
            <v xml:space="preserve"> </v>
          </cell>
          <cell r="CG72" t="str">
            <v xml:space="preserve"> </v>
          </cell>
          <cell r="CH72" t="str">
            <v xml:space="preserve"> </v>
          </cell>
          <cell r="CI72" t="str">
            <v xml:space="preserve"> </v>
          </cell>
          <cell r="CJ72" t="str">
            <v xml:space="preserve"> </v>
          </cell>
          <cell r="CK72" t="str">
            <v xml:space="preserve"> </v>
          </cell>
          <cell r="CL72" t="str">
            <v xml:space="preserve"> </v>
          </cell>
          <cell r="CM72" t="str">
            <v xml:space="preserve"> </v>
          </cell>
          <cell r="CN72" t="str">
            <v xml:space="preserve"> </v>
          </cell>
          <cell r="CO72" t="str">
            <v xml:space="preserve"> </v>
          </cell>
          <cell r="CP72" t="str">
            <v xml:space="preserve"> </v>
          </cell>
          <cell r="CQ72" t="str">
            <v xml:space="preserve"> </v>
          </cell>
          <cell r="CR72" t="str">
            <v xml:space="preserve"> </v>
          </cell>
          <cell r="CS72" t="str">
            <v xml:space="preserve"> </v>
          </cell>
          <cell r="CT72" t="str">
            <v xml:space="preserve"> </v>
          </cell>
          <cell r="CU72" t="str">
            <v xml:space="preserve"> </v>
          </cell>
          <cell r="CV72" t="str">
            <v xml:space="preserve"> </v>
          </cell>
          <cell r="CW72" t="str">
            <v xml:space="preserve"> </v>
          </cell>
          <cell r="CX72" t="str">
            <v xml:space="preserve"> </v>
          </cell>
          <cell r="CY72" t="str">
            <v xml:space="preserve"> </v>
          </cell>
          <cell r="CZ72" t="str">
            <v xml:space="preserve"> </v>
          </cell>
          <cell r="DA72" t="str">
            <v xml:space="preserve"> </v>
          </cell>
          <cell r="DB72" t="str">
            <v xml:space="preserve"> </v>
          </cell>
          <cell r="DC72" t="str">
            <v xml:space="preserve"> </v>
          </cell>
          <cell r="DD72" t="str">
            <v xml:space="preserve"> </v>
          </cell>
          <cell r="DE72" t="str">
            <v xml:space="preserve"> </v>
          </cell>
          <cell r="DF72" t="str">
            <v xml:space="preserve"> </v>
          </cell>
          <cell r="DG72" t="str">
            <v xml:space="preserve"> </v>
          </cell>
          <cell r="DH72" t="str">
            <v>3. IAMIndependent Aftkt1215067A</v>
          </cell>
          <cell r="DI72">
            <v>0</v>
          </cell>
          <cell r="DJ72">
            <v>0</v>
          </cell>
          <cell r="DL72">
            <v>0</v>
          </cell>
          <cell r="DM72">
            <v>0</v>
          </cell>
          <cell r="DN72">
            <v>0</v>
          </cell>
          <cell r="DP72">
            <v>0</v>
          </cell>
          <cell r="DQ72">
            <v>0</v>
          </cell>
          <cell r="DR72">
            <v>0</v>
          </cell>
          <cell r="DT72">
            <v>0</v>
          </cell>
          <cell r="DU72">
            <v>0</v>
          </cell>
          <cell r="DV72">
            <v>0</v>
          </cell>
          <cell r="DX72">
            <v>0</v>
          </cell>
          <cell r="DY72">
            <v>0</v>
          </cell>
          <cell r="DZ72">
            <v>0</v>
          </cell>
          <cell r="EB72">
            <v>0</v>
          </cell>
          <cell r="EC72">
            <v>0</v>
          </cell>
          <cell r="ED72">
            <v>0</v>
          </cell>
          <cell r="EF72">
            <v>0</v>
          </cell>
          <cell r="EG72">
            <v>0</v>
          </cell>
          <cell r="EH72">
            <v>0</v>
          </cell>
          <cell r="EJ72">
            <v>0</v>
          </cell>
          <cell r="EK72">
            <v>0</v>
          </cell>
          <cell r="EL72">
            <v>0</v>
          </cell>
          <cell r="EN72">
            <v>0</v>
          </cell>
          <cell r="EO72">
            <v>0</v>
          </cell>
          <cell r="EP72">
            <v>0</v>
          </cell>
          <cell r="ER72">
            <v>0</v>
          </cell>
          <cell r="ES72">
            <v>0</v>
          </cell>
          <cell r="ET72">
            <v>0</v>
          </cell>
          <cell r="EV72">
            <v>0</v>
          </cell>
          <cell r="EW72">
            <v>0</v>
          </cell>
          <cell r="EX72">
            <v>0</v>
          </cell>
          <cell r="EZ72">
            <v>0</v>
          </cell>
          <cell r="FA72">
            <v>0</v>
          </cell>
          <cell r="FB72">
            <v>0</v>
          </cell>
          <cell r="FD72">
            <v>0</v>
          </cell>
          <cell r="FE72">
            <v>0</v>
          </cell>
          <cell r="FF72">
            <v>0</v>
          </cell>
          <cell r="FI72">
            <v>0</v>
          </cell>
          <cell r="FJ72">
            <v>0</v>
          </cell>
          <cell r="FK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U72">
            <v>0</v>
          </cell>
          <cell r="FV72">
            <v>0</v>
          </cell>
          <cell r="FW72">
            <v>0</v>
          </cell>
          <cell r="FY72">
            <v>0</v>
          </cell>
          <cell r="FZ72">
            <v>0</v>
          </cell>
          <cell r="GA72">
            <v>0</v>
          </cell>
          <cell r="GC72">
            <v>0</v>
          </cell>
          <cell r="GD72">
            <v>0</v>
          </cell>
          <cell r="GE72">
            <v>0</v>
          </cell>
          <cell r="GG72">
            <v>0</v>
          </cell>
          <cell r="GH72">
            <v>0</v>
          </cell>
          <cell r="GI72">
            <v>0</v>
          </cell>
          <cell r="GK72">
            <v>0</v>
          </cell>
          <cell r="GL72">
            <v>0</v>
          </cell>
          <cell r="GM72">
            <v>0</v>
          </cell>
          <cell r="GO72">
            <v>0</v>
          </cell>
          <cell r="GP72">
            <v>0</v>
          </cell>
          <cell r="GQ72">
            <v>0</v>
          </cell>
          <cell r="GS72">
            <v>0</v>
          </cell>
          <cell r="GT72">
            <v>0</v>
          </cell>
          <cell r="GU72">
            <v>0</v>
          </cell>
          <cell r="GW72">
            <v>0</v>
          </cell>
          <cell r="GX72">
            <v>0</v>
          </cell>
          <cell r="GY72">
            <v>0</v>
          </cell>
          <cell r="HA72">
            <v>0</v>
          </cell>
          <cell r="HB72">
            <v>0</v>
          </cell>
          <cell r="HC72">
            <v>0</v>
          </cell>
        </row>
        <row r="73">
          <cell r="H73" t="str">
            <v>1215068A</v>
          </cell>
          <cell r="I73" t="str">
            <v>MXP</v>
          </cell>
          <cell r="J73" t="str">
            <v>CONDENSADOR AUX. NS AFTMK</v>
          </cell>
          <cell r="K73" t="str">
            <v>T4</v>
          </cell>
          <cell r="L73">
            <v>0</v>
          </cell>
          <cell r="M73">
            <v>0</v>
          </cell>
          <cell r="N73">
            <v>470.52</v>
          </cell>
          <cell r="R73">
            <v>470.52</v>
          </cell>
          <cell r="V73">
            <v>470.52</v>
          </cell>
          <cell r="Z73">
            <v>470.52</v>
          </cell>
          <cell r="AD73">
            <v>470.52</v>
          </cell>
          <cell r="AH73">
            <v>470.52</v>
          </cell>
          <cell r="AL73">
            <v>470.52</v>
          </cell>
          <cell r="AP73">
            <v>470.52</v>
          </cell>
          <cell r="AT73">
            <v>470.52</v>
          </cell>
          <cell r="AX73">
            <v>470.52</v>
          </cell>
          <cell r="BB73">
            <v>470.52</v>
          </cell>
          <cell r="BF73">
            <v>470.52</v>
          </cell>
          <cell r="BJ73">
            <v>470.52</v>
          </cell>
          <cell r="BK73">
            <v>0</v>
          </cell>
          <cell r="BL73" t="str">
            <v xml:space="preserve"> </v>
          </cell>
          <cell r="BM73" t="str">
            <v xml:space="preserve"> </v>
          </cell>
          <cell r="BN73" t="str">
            <v xml:space="preserve"> </v>
          </cell>
          <cell r="BO73" t="str">
            <v xml:space="preserve"> </v>
          </cell>
          <cell r="BP73" t="str">
            <v xml:space="preserve"> </v>
          </cell>
          <cell r="BQ73" t="str">
            <v xml:space="preserve"> </v>
          </cell>
          <cell r="BR73" t="str">
            <v xml:space="preserve"> </v>
          </cell>
          <cell r="BS73" t="str">
            <v xml:space="preserve"> </v>
          </cell>
          <cell r="BT73" t="str">
            <v xml:space="preserve"> </v>
          </cell>
          <cell r="BU73" t="str">
            <v xml:space="preserve"> </v>
          </cell>
          <cell r="BV73" t="str">
            <v xml:space="preserve"> </v>
          </cell>
          <cell r="BW73" t="str">
            <v xml:space="preserve"> </v>
          </cell>
          <cell r="BX73" t="str">
            <v xml:space="preserve"> </v>
          </cell>
          <cell r="BY73" t="str">
            <v xml:space="preserve"> </v>
          </cell>
          <cell r="BZ73" t="str">
            <v xml:space="preserve"> </v>
          </cell>
          <cell r="CA73" t="str">
            <v xml:space="preserve"> </v>
          </cell>
          <cell r="CB73" t="str">
            <v xml:space="preserve"> </v>
          </cell>
          <cell r="CC73" t="str">
            <v xml:space="preserve"> </v>
          </cell>
          <cell r="CD73" t="str">
            <v xml:space="preserve"> </v>
          </cell>
          <cell r="CE73" t="str">
            <v xml:space="preserve"> </v>
          </cell>
          <cell r="CF73" t="str">
            <v xml:space="preserve"> </v>
          </cell>
          <cell r="CG73" t="str">
            <v xml:space="preserve"> </v>
          </cell>
          <cell r="CH73" t="str">
            <v xml:space="preserve"> </v>
          </cell>
          <cell r="CI73" t="str">
            <v xml:space="preserve"> </v>
          </cell>
          <cell r="CJ73" t="str">
            <v xml:space="preserve"> </v>
          </cell>
          <cell r="CK73" t="str">
            <v xml:space="preserve"> </v>
          </cell>
          <cell r="CL73" t="str">
            <v xml:space="preserve"> </v>
          </cell>
          <cell r="CM73" t="str">
            <v xml:space="preserve"> </v>
          </cell>
          <cell r="CN73" t="str">
            <v xml:space="preserve"> </v>
          </cell>
          <cell r="CO73" t="str">
            <v xml:space="preserve"> </v>
          </cell>
          <cell r="CP73" t="str">
            <v xml:space="preserve"> </v>
          </cell>
          <cell r="CQ73" t="str">
            <v xml:space="preserve"> </v>
          </cell>
          <cell r="CR73" t="str">
            <v xml:space="preserve"> </v>
          </cell>
          <cell r="CS73" t="str">
            <v xml:space="preserve"> </v>
          </cell>
          <cell r="CT73" t="str">
            <v xml:space="preserve"> </v>
          </cell>
          <cell r="CU73" t="str">
            <v xml:space="preserve"> </v>
          </cell>
          <cell r="CV73" t="str">
            <v xml:space="preserve"> </v>
          </cell>
          <cell r="CW73" t="str">
            <v xml:space="preserve"> </v>
          </cell>
          <cell r="CX73" t="str">
            <v xml:space="preserve"> </v>
          </cell>
          <cell r="CY73" t="str">
            <v xml:space="preserve"> </v>
          </cell>
          <cell r="CZ73" t="str">
            <v xml:space="preserve"> </v>
          </cell>
          <cell r="DA73" t="str">
            <v xml:space="preserve"> </v>
          </cell>
          <cell r="DB73" t="str">
            <v xml:space="preserve"> </v>
          </cell>
          <cell r="DC73" t="str">
            <v xml:space="preserve"> </v>
          </cell>
          <cell r="DD73" t="str">
            <v xml:space="preserve"> </v>
          </cell>
          <cell r="DE73" t="str">
            <v xml:space="preserve"> </v>
          </cell>
          <cell r="DF73" t="str">
            <v xml:space="preserve"> </v>
          </cell>
          <cell r="DG73" t="str">
            <v xml:space="preserve"> </v>
          </cell>
          <cell r="DH73" t="str">
            <v>3. IAMIndependent Aftkt1215068A</v>
          </cell>
          <cell r="DI73">
            <v>0</v>
          </cell>
          <cell r="DJ73">
            <v>0</v>
          </cell>
          <cell r="DL73">
            <v>0</v>
          </cell>
          <cell r="DM73">
            <v>0</v>
          </cell>
          <cell r="DN73">
            <v>0</v>
          </cell>
          <cell r="DP73">
            <v>0</v>
          </cell>
          <cell r="DQ73">
            <v>0</v>
          </cell>
          <cell r="DR73">
            <v>0</v>
          </cell>
          <cell r="DT73">
            <v>0</v>
          </cell>
          <cell r="DU73">
            <v>0</v>
          </cell>
          <cell r="DV73">
            <v>0</v>
          </cell>
          <cell r="DX73">
            <v>0</v>
          </cell>
          <cell r="DY73">
            <v>0</v>
          </cell>
          <cell r="DZ73">
            <v>0</v>
          </cell>
          <cell r="EB73">
            <v>0</v>
          </cell>
          <cell r="EC73">
            <v>0</v>
          </cell>
          <cell r="ED73">
            <v>0</v>
          </cell>
          <cell r="EF73">
            <v>0</v>
          </cell>
          <cell r="EG73">
            <v>0</v>
          </cell>
          <cell r="EH73">
            <v>0</v>
          </cell>
          <cell r="EJ73">
            <v>0</v>
          </cell>
          <cell r="EK73">
            <v>0</v>
          </cell>
          <cell r="EL73">
            <v>0</v>
          </cell>
          <cell r="EN73">
            <v>0</v>
          </cell>
          <cell r="EO73">
            <v>0</v>
          </cell>
          <cell r="EP73">
            <v>0</v>
          </cell>
          <cell r="ER73">
            <v>0</v>
          </cell>
          <cell r="ES73">
            <v>0</v>
          </cell>
          <cell r="ET73">
            <v>0</v>
          </cell>
          <cell r="EV73">
            <v>0</v>
          </cell>
          <cell r="EW73">
            <v>0</v>
          </cell>
          <cell r="EX73">
            <v>0</v>
          </cell>
          <cell r="EZ73">
            <v>0</v>
          </cell>
          <cell r="FA73">
            <v>0</v>
          </cell>
          <cell r="FB73">
            <v>0</v>
          </cell>
          <cell r="FD73">
            <v>0</v>
          </cell>
          <cell r="FE73">
            <v>0</v>
          </cell>
          <cell r="FF73">
            <v>0</v>
          </cell>
          <cell r="FI73">
            <v>0</v>
          </cell>
          <cell r="FJ73">
            <v>0</v>
          </cell>
          <cell r="FK73">
            <v>0</v>
          </cell>
          <cell r="FM73">
            <v>0</v>
          </cell>
          <cell r="FN73">
            <v>0</v>
          </cell>
          <cell r="FO73">
            <v>0</v>
          </cell>
          <cell r="FQ73">
            <v>0</v>
          </cell>
          <cell r="FR73">
            <v>0</v>
          </cell>
          <cell r="FS73">
            <v>0</v>
          </cell>
          <cell r="FU73">
            <v>0</v>
          </cell>
          <cell r="FV73">
            <v>0</v>
          </cell>
          <cell r="FW73">
            <v>0</v>
          </cell>
          <cell r="FY73">
            <v>0</v>
          </cell>
          <cell r="FZ73">
            <v>0</v>
          </cell>
          <cell r="GA73">
            <v>0</v>
          </cell>
          <cell r="GC73">
            <v>0</v>
          </cell>
          <cell r="GD73">
            <v>0</v>
          </cell>
          <cell r="GE73">
            <v>0</v>
          </cell>
          <cell r="GG73">
            <v>0</v>
          </cell>
          <cell r="GH73">
            <v>0</v>
          </cell>
          <cell r="GI73">
            <v>0</v>
          </cell>
          <cell r="GK73">
            <v>0</v>
          </cell>
          <cell r="GL73">
            <v>0</v>
          </cell>
          <cell r="GM73">
            <v>0</v>
          </cell>
          <cell r="GO73">
            <v>0</v>
          </cell>
          <cell r="GP73">
            <v>0</v>
          </cell>
          <cell r="GQ73">
            <v>0</v>
          </cell>
          <cell r="GS73">
            <v>0</v>
          </cell>
          <cell r="GT73">
            <v>0</v>
          </cell>
          <cell r="GU73">
            <v>0</v>
          </cell>
          <cell r="GW73">
            <v>0</v>
          </cell>
          <cell r="GX73">
            <v>0</v>
          </cell>
          <cell r="GY73">
            <v>0</v>
          </cell>
          <cell r="HA73">
            <v>0</v>
          </cell>
          <cell r="HB73">
            <v>0</v>
          </cell>
          <cell r="HC73">
            <v>0</v>
          </cell>
        </row>
        <row r="74">
          <cell r="H74" t="str">
            <v>1215069S</v>
          </cell>
          <cell r="I74" t="str">
            <v>MXP</v>
          </cell>
          <cell r="J74" t="str">
            <v>CONDENSADOR        VOLVO</v>
          </cell>
          <cell r="K74" t="str">
            <v>T4</v>
          </cell>
          <cell r="L74">
            <v>0</v>
          </cell>
          <cell r="M74">
            <v>0</v>
          </cell>
          <cell r="N74">
            <v>931.73</v>
          </cell>
          <cell r="R74">
            <v>931.73</v>
          </cell>
          <cell r="V74">
            <v>931.73</v>
          </cell>
          <cell r="Z74">
            <v>931.73</v>
          </cell>
          <cell r="AD74">
            <v>931.73</v>
          </cell>
          <cell r="AH74">
            <v>931.73</v>
          </cell>
          <cell r="AL74">
            <v>931.73</v>
          </cell>
          <cell r="AP74">
            <v>931.73</v>
          </cell>
          <cell r="AT74">
            <v>931.73</v>
          </cell>
          <cell r="AX74">
            <v>931.73</v>
          </cell>
          <cell r="BB74">
            <v>931.73</v>
          </cell>
          <cell r="BF74">
            <v>931.73</v>
          </cell>
          <cell r="BJ74">
            <v>931.73</v>
          </cell>
          <cell r="BK74">
            <v>0</v>
          </cell>
          <cell r="BL74" t="str">
            <v xml:space="preserve"> </v>
          </cell>
          <cell r="BM74" t="str">
            <v xml:space="preserve"> </v>
          </cell>
          <cell r="BN74" t="str">
            <v xml:space="preserve"> </v>
          </cell>
          <cell r="BO74" t="str">
            <v xml:space="preserve"> </v>
          </cell>
          <cell r="BP74" t="str">
            <v xml:space="preserve"> </v>
          </cell>
          <cell r="BQ74" t="str">
            <v xml:space="preserve"> </v>
          </cell>
          <cell r="BR74" t="str">
            <v xml:space="preserve"> </v>
          </cell>
          <cell r="BS74" t="str">
            <v xml:space="preserve"> </v>
          </cell>
          <cell r="BT74" t="str">
            <v xml:space="preserve"> </v>
          </cell>
          <cell r="BU74" t="str">
            <v xml:space="preserve"> </v>
          </cell>
          <cell r="BV74" t="str">
            <v xml:space="preserve"> </v>
          </cell>
          <cell r="BW74" t="str">
            <v xml:space="preserve"> </v>
          </cell>
          <cell r="BX74" t="str">
            <v xml:space="preserve"> </v>
          </cell>
          <cell r="BY74" t="str">
            <v xml:space="preserve"> </v>
          </cell>
          <cell r="BZ74" t="str">
            <v xml:space="preserve"> </v>
          </cell>
          <cell r="CA74" t="str">
            <v xml:space="preserve"> </v>
          </cell>
          <cell r="CB74" t="str">
            <v xml:space="preserve"> </v>
          </cell>
          <cell r="CC74" t="str">
            <v xml:space="preserve"> </v>
          </cell>
          <cell r="CD74" t="str">
            <v xml:space="preserve"> </v>
          </cell>
          <cell r="CE74" t="str">
            <v xml:space="preserve"> </v>
          </cell>
          <cell r="CF74" t="str">
            <v xml:space="preserve"> </v>
          </cell>
          <cell r="CG74" t="str">
            <v xml:space="preserve"> </v>
          </cell>
          <cell r="CH74" t="str">
            <v xml:space="preserve"> </v>
          </cell>
          <cell r="CI74" t="str">
            <v xml:space="preserve"> </v>
          </cell>
          <cell r="CJ74" t="str">
            <v xml:space="preserve"> </v>
          </cell>
          <cell r="CK74" t="str">
            <v xml:space="preserve"> </v>
          </cell>
          <cell r="CL74" t="str">
            <v xml:space="preserve"> </v>
          </cell>
          <cell r="CM74" t="str">
            <v xml:space="preserve"> </v>
          </cell>
          <cell r="CN74" t="str">
            <v xml:space="preserve"> </v>
          </cell>
          <cell r="CO74" t="str">
            <v xml:space="preserve"> </v>
          </cell>
          <cell r="CP74" t="str">
            <v xml:space="preserve"> </v>
          </cell>
          <cell r="CQ74" t="str">
            <v xml:space="preserve"> </v>
          </cell>
          <cell r="CR74" t="str">
            <v xml:space="preserve"> </v>
          </cell>
          <cell r="CS74" t="str">
            <v xml:space="preserve"> </v>
          </cell>
          <cell r="CT74" t="str">
            <v xml:space="preserve"> </v>
          </cell>
          <cell r="CU74" t="str">
            <v xml:space="preserve"> </v>
          </cell>
          <cell r="CV74" t="str">
            <v xml:space="preserve"> </v>
          </cell>
          <cell r="CW74" t="str">
            <v xml:space="preserve"> </v>
          </cell>
          <cell r="CX74" t="str">
            <v xml:space="preserve"> </v>
          </cell>
          <cell r="CY74" t="str">
            <v xml:space="preserve"> </v>
          </cell>
          <cell r="CZ74" t="str">
            <v xml:space="preserve"> </v>
          </cell>
          <cell r="DA74" t="str">
            <v xml:space="preserve"> </v>
          </cell>
          <cell r="DB74" t="str">
            <v xml:space="preserve"> </v>
          </cell>
          <cell r="DC74" t="str">
            <v xml:space="preserve"> </v>
          </cell>
          <cell r="DD74" t="str">
            <v xml:space="preserve"> </v>
          </cell>
          <cell r="DE74" t="str">
            <v xml:space="preserve"> </v>
          </cell>
          <cell r="DF74" t="str">
            <v xml:space="preserve"> </v>
          </cell>
          <cell r="DG74" t="str">
            <v xml:space="preserve"> </v>
          </cell>
          <cell r="DH74" t="str">
            <v>3. IAMIndependent Aftkt1215069S</v>
          </cell>
          <cell r="DI74">
            <v>0</v>
          </cell>
          <cell r="DJ74">
            <v>0</v>
          </cell>
          <cell r="DL74">
            <v>0</v>
          </cell>
          <cell r="DM74">
            <v>0</v>
          </cell>
          <cell r="DN74">
            <v>0</v>
          </cell>
          <cell r="DP74">
            <v>0</v>
          </cell>
          <cell r="DQ74">
            <v>0</v>
          </cell>
          <cell r="DR74">
            <v>0</v>
          </cell>
          <cell r="DT74">
            <v>0</v>
          </cell>
          <cell r="DU74">
            <v>0</v>
          </cell>
          <cell r="DV74">
            <v>0</v>
          </cell>
          <cell r="DX74">
            <v>0</v>
          </cell>
          <cell r="DY74">
            <v>0</v>
          </cell>
          <cell r="DZ74">
            <v>0</v>
          </cell>
          <cell r="EB74">
            <v>0</v>
          </cell>
          <cell r="EC74">
            <v>0</v>
          </cell>
          <cell r="ED74">
            <v>0</v>
          </cell>
          <cell r="EF74">
            <v>0</v>
          </cell>
          <cell r="EG74">
            <v>0</v>
          </cell>
          <cell r="EH74">
            <v>0</v>
          </cell>
          <cell r="EJ74">
            <v>0</v>
          </cell>
          <cell r="EK74">
            <v>0</v>
          </cell>
          <cell r="EL74">
            <v>0</v>
          </cell>
          <cell r="EN74">
            <v>0</v>
          </cell>
          <cell r="EO74">
            <v>0</v>
          </cell>
          <cell r="EP74">
            <v>0</v>
          </cell>
          <cell r="ER74">
            <v>0</v>
          </cell>
          <cell r="ES74">
            <v>0</v>
          </cell>
          <cell r="ET74">
            <v>0</v>
          </cell>
          <cell r="EV74">
            <v>0</v>
          </cell>
          <cell r="EW74">
            <v>0</v>
          </cell>
          <cell r="EX74">
            <v>0</v>
          </cell>
          <cell r="EZ74">
            <v>0</v>
          </cell>
          <cell r="FA74">
            <v>0</v>
          </cell>
          <cell r="FB74">
            <v>0</v>
          </cell>
          <cell r="FD74">
            <v>0</v>
          </cell>
          <cell r="FE74">
            <v>0</v>
          </cell>
          <cell r="FF74">
            <v>0</v>
          </cell>
          <cell r="FI74">
            <v>0</v>
          </cell>
          <cell r="FJ74">
            <v>0</v>
          </cell>
          <cell r="FK74">
            <v>0</v>
          </cell>
          <cell r="FM74">
            <v>0</v>
          </cell>
          <cell r="FN74">
            <v>0</v>
          </cell>
          <cell r="FO74">
            <v>0</v>
          </cell>
          <cell r="FQ74">
            <v>0</v>
          </cell>
          <cell r="FR74">
            <v>0</v>
          </cell>
          <cell r="FS74">
            <v>0</v>
          </cell>
          <cell r="FU74">
            <v>0</v>
          </cell>
          <cell r="FV74">
            <v>0</v>
          </cell>
          <cell r="FW74">
            <v>0</v>
          </cell>
          <cell r="FY74">
            <v>0</v>
          </cell>
          <cell r="FZ74">
            <v>0</v>
          </cell>
          <cell r="GA74">
            <v>0</v>
          </cell>
          <cell r="GC74">
            <v>0</v>
          </cell>
          <cell r="GD74">
            <v>0</v>
          </cell>
          <cell r="GE74">
            <v>0</v>
          </cell>
          <cell r="GG74">
            <v>0</v>
          </cell>
          <cell r="GH74">
            <v>0</v>
          </cell>
          <cell r="GI74">
            <v>0</v>
          </cell>
          <cell r="GK74">
            <v>0</v>
          </cell>
          <cell r="GL74">
            <v>0</v>
          </cell>
          <cell r="GM74">
            <v>0</v>
          </cell>
          <cell r="GO74">
            <v>0</v>
          </cell>
          <cell r="GP74">
            <v>0</v>
          </cell>
          <cell r="GQ74">
            <v>0</v>
          </cell>
          <cell r="GS74">
            <v>0</v>
          </cell>
          <cell r="GT74">
            <v>0</v>
          </cell>
          <cell r="GU74">
            <v>0</v>
          </cell>
          <cell r="GW74">
            <v>0</v>
          </cell>
          <cell r="GX74">
            <v>0</v>
          </cell>
          <cell r="GY74">
            <v>0</v>
          </cell>
          <cell r="HA74">
            <v>0</v>
          </cell>
          <cell r="HB74">
            <v>0</v>
          </cell>
          <cell r="HC74">
            <v>0</v>
          </cell>
        </row>
        <row r="75">
          <cell r="H75" t="str">
            <v>1215070S</v>
          </cell>
          <cell r="I75" t="str">
            <v>MXP</v>
          </cell>
          <cell r="J75" t="str">
            <v>ENS. CONDENSADOR    VOLVO</v>
          </cell>
          <cell r="K75" t="str">
            <v>T4</v>
          </cell>
          <cell r="L75">
            <v>0</v>
          </cell>
          <cell r="M75">
            <v>0</v>
          </cell>
          <cell r="N75">
            <v>964.47</v>
          </cell>
          <cell r="R75">
            <v>964.47</v>
          </cell>
          <cell r="V75">
            <v>964.47</v>
          </cell>
          <cell r="Z75">
            <v>964.47</v>
          </cell>
          <cell r="AD75">
            <v>964.47</v>
          </cell>
          <cell r="AH75">
            <v>964.47</v>
          </cell>
          <cell r="AL75">
            <v>964.47</v>
          </cell>
          <cell r="AP75">
            <v>964.47</v>
          </cell>
          <cell r="AT75">
            <v>964.47</v>
          </cell>
          <cell r="AX75">
            <v>964.47</v>
          </cell>
          <cell r="BB75">
            <v>964.47</v>
          </cell>
          <cell r="BF75">
            <v>964.47</v>
          </cell>
          <cell r="BJ75">
            <v>964.47</v>
          </cell>
          <cell r="BK75">
            <v>0</v>
          </cell>
          <cell r="BL75" t="str">
            <v xml:space="preserve"> </v>
          </cell>
          <cell r="BM75" t="str">
            <v xml:space="preserve"> </v>
          </cell>
          <cell r="BN75" t="str">
            <v xml:space="preserve"> </v>
          </cell>
          <cell r="BO75" t="str">
            <v xml:space="preserve"> </v>
          </cell>
          <cell r="BP75" t="str">
            <v xml:space="preserve"> </v>
          </cell>
          <cell r="BQ75" t="str">
            <v xml:space="preserve"> </v>
          </cell>
          <cell r="BR75" t="str">
            <v xml:space="preserve"> </v>
          </cell>
          <cell r="BS75" t="str">
            <v xml:space="preserve"> </v>
          </cell>
          <cell r="BT75" t="str">
            <v xml:space="preserve"> </v>
          </cell>
          <cell r="BU75" t="str">
            <v xml:space="preserve"> </v>
          </cell>
          <cell r="BV75" t="str">
            <v xml:space="preserve"> </v>
          </cell>
          <cell r="BW75" t="str">
            <v xml:space="preserve"> </v>
          </cell>
          <cell r="BX75" t="str">
            <v xml:space="preserve"> </v>
          </cell>
          <cell r="BY75" t="str">
            <v xml:space="preserve"> </v>
          </cell>
          <cell r="BZ75" t="str">
            <v xml:space="preserve"> </v>
          </cell>
          <cell r="CA75" t="str">
            <v xml:space="preserve"> </v>
          </cell>
          <cell r="CB75" t="str">
            <v xml:space="preserve"> </v>
          </cell>
          <cell r="CC75" t="str">
            <v xml:space="preserve"> </v>
          </cell>
          <cell r="CD75" t="str">
            <v xml:space="preserve"> </v>
          </cell>
          <cell r="CE75" t="str">
            <v xml:space="preserve"> </v>
          </cell>
          <cell r="CF75" t="str">
            <v xml:space="preserve"> </v>
          </cell>
          <cell r="CG75" t="str">
            <v xml:space="preserve"> </v>
          </cell>
          <cell r="CH75" t="str">
            <v xml:space="preserve"> </v>
          </cell>
          <cell r="CI75" t="str">
            <v xml:space="preserve"> </v>
          </cell>
          <cell r="CJ75" t="str">
            <v xml:space="preserve"> </v>
          </cell>
          <cell r="CK75" t="str">
            <v xml:space="preserve"> </v>
          </cell>
          <cell r="CL75" t="str">
            <v xml:space="preserve"> </v>
          </cell>
          <cell r="CM75" t="str">
            <v xml:space="preserve"> </v>
          </cell>
          <cell r="CN75" t="str">
            <v xml:space="preserve"> </v>
          </cell>
          <cell r="CO75" t="str">
            <v xml:space="preserve"> </v>
          </cell>
          <cell r="CP75" t="str">
            <v xml:space="preserve"> </v>
          </cell>
          <cell r="CQ75" t="str">
            <v xml:space="preserve"> </v>
          </cell>
          <cell r="CR75" t="str">
            <v xml:space="preserve"> </v>
          </cell>
          <cell r="CS75" t="str">
            <v xml:space="preserve"> </v>
          </cell>
          <cell r="CT75" t="str">
            <v xml:space="preserve"> </v>
          </cell>
          <cell r="CU75" t="str">
            <v xml:space="preserve"> </v>
          </cell>
          <cell r="CV75" t="str">
            <v xml:space="preserve"> </v>
          </cell>
          <cell r="CW75" t="str">
            <v xml:space="preserve"> </v>
          </cell>
          <cell r="CX75" t="str">
            <v xml:space="preserve"> </v>
          </cell>
          <cell r="CY75" t="str">
            <v xml:space="preserve"> </v>
          </cell>
          <cell r="CZ75" t="str">
            <v xml:space="preserve"> </v>
          </cell>
          <cell r="DA75" t="str">
            <v xml:space="preserve"> </v>
          </cell>
          <cell r="DB75" t="str">
            <v xml:space="preserve"> </v>
          </cell>
          <cell r="DC75" t="str">
            <v xml:space="preserve"> </v>
          </cell>
          <cell r="DD75" t="str">
            <v xml:space="preserve"> </v>
          </cell>
          <cell r="DE75" t="str">
            <v xml:space="preserve"> </v>
          </cell>
          <cell r="DF75" t="str">
            <v xml:space="preserve"> </v>
          </cell>
          <cell r="DG75" t="str">
            <v xml:space="preserve"> </v>
          </cell>
          <cell r="DH75" t="str">
            <v>3. IAMIndependent Aftkt1215070S</v>
          </cell>
          <cell r="DI75">
            <v>0</v>
          </cell>
          <cell r="DJ75">
            <v>0</v>
          </cell>
          <cell r="DL75">
            <v>0</v>
          </cell>
          <cell r="DM75">
            <v>0</v>
          </cell>
          <cell r="DN75">
            <v>0</v>
          </cell>
          <cell r="DP75">
            <v>0</v>
          </cell>
          <cell r="DQ75">
            <v>0</v>
          </cell>
          <cell r="DR75">
            <v>0</v>
          </cell>
          <cell r="DT75">
            <v>0</v>
          </cell>
          <cell r="DU75">
            <v>0</v>
          </cell>
          <cell r="DV75">
            <v>0</v>
          </cell>
          <cell r="DX75">
            <v>0</v>
          </cell>
          <cell r="DY75">
            <v>0</v>
          </cell>
          <cell r="DZ75">
            <v>0</v>
          </cell>
          <cell r="EB75">
            <v>0</v>
          </cell>
          <cell r="EC75">
            <v>0</v>
          </cell>
          <cell r="ED75">
            <v>0</v>
          </cell>
          <cell r="EF75">
            <v>0</v>
          </cell>
          <cell r="EG75">
            <v>0</v>
          </cell>
          <cell r="EH75">
            <v>0</v>
          </cell>
          <cell r="EJ75">
            <v>0</v>
          </cell>
          <cell r="EK75">
            <v>0</v>
          </cell>
          <cell r="EL75">
            <v>0</v>
          </cell>
          <cell r="EN75">
            <v>0</v>
          </cell>
          <cell r="EO75">
            <v>0</v>
          </cell>
          <cell r="EP75">
            <v>0</v>
          </cell>
          <cell r="ER75">
            <v>0</v>
          </cell>
          <cell r="ES75">
            <v>0</v>
          </cell>
          <cell r="ET75">
            <v>0</v>
          </cell>
          <cell r="EV75">
            <v>0</v>
          </cell>
          <cell r="EW75">
            <v>0</v>
          </cell>
          <cell r="EX75">
            <v>0</v>
          </cell>
          <cell r="EZ75">
            <v>0</v>
          </cell>
          <cell r="FA75">
            <v>0</v>
          </cell>
          <cell r="FB75">
            <v>0</v>
          </cell>
          <cell r="FD75">
            <v>0</v>
          </cell>
          <cell r="FE75">
            <v>0</v>
          </cell>
          <cell r="FF75">
            <v>0</v>
          </cell>
          <cell r="FI75">
            <v>0</v>
          </cell>
          <cell r="FJ75">
            <v>0</v>
          </cell>
          <cell r="FK75">
            <v>0</v>
          </cell>
          <cell r="FM75">
            <v>0</v>
          </cell>
          <cell r="FN75">
            <v>0</v>
          </cell>
          <cell r="FO75">
            <v>0</v>
          </cell>
          <cell r="FQ75">
            <v>0</v>
          </cell>
          <cell r="FR75">
            <v>0</v>
          </cell>
          <cell r="FS75">
            <v>0</v>
          </cell>
          <cell r="FU75">
            <v>0</v>
          </cell>
          <cell r="FV75">
            <v>0</v>
          </cell>
          <cell r="FW75">
            <v>0</v>
          </cell>
          <cell r="FY75">
            <v>0</v>
          </cell>
          <cell r="FZ75">
            <v>0</v>
          </cell>
          <cell r="GA75">
            <v>0</v>
          </cell>
          <cell r="GC75">
            <v>0</v>
          </cell>
          <cell r="GD75">
            <v>0</v>
          </cell>
          <cell r="GE75">
            <v>0</v>
          </cell>
          <cell r="GG75">
            <v>0</v>
          </cell>
          <cell r="GH75">
            <v>0</v>
          </cell>
          <cell r="GI75">
            <v>0</v>
          </cell>
          <cell r="GK75">
            <v>0</v>
          </cell>
          <cell r="GL75">
            <v>0</v>
          </cell>
          <cell r="GM75">
            <v>0</v>
          </cell>
          <cell r="GO75">
            <v>0</v>
          </cell>
          <cell r="GP75">
            <v>0</v>
          </cell>
          <cell r="GQ75">
            <v>0</v>
          </cell>
          <cell r="GS75">
            <v>0</v>
          </cell>
          <cell r="GT75">
            <v>0</v>
          </cell>
          <cell r="GU75">
            <v>0</v>
          </cell>
          <cell r="GW75">
            <v>0</v>
          </cell>
          <cell r="GX75">
            <v>0</v>
          </cell>
          <cell r="GY75">
            <v>0</v>
          </cell>
          <cell r="HA75">
            <v>0</v>
          </cell>
          <cell r="HB75">
            <v>0</v>
          </cell>
          <cell r="HC75">
            <v>0</v>
          </cell>
        </row>
        <row r="76">
          <cell r="H76" t="str">
            <v>1215080</v>
          </cell>
          <cell r="I76" t="str">
            <v>MXP</v>
          </cell>
          <cell r="J76" t="str">
            <v>ENS COND J2/JX</v>
          </cell>
          <cell r="K76" t="str">
            <v>T5</v>
          </cell>
          <cell r="L76">
            <v>9.4548039215686295</v>
          </cell>
          <cell r="M76">
            <v>9454.8039215686294</v>
          </cell>
          <cell r="N76">
            <v>599</v>
          </cell>
          <cell r="R76">
            <v>599</v>
          </cell>
          <cell r="V76">
            <v>599</v>
          </cell>
          <cell r="Z76">
            <v>599</v>
          </cell>
          <cell r="AD76">
            <v>599</v>
          </cell>
          <cell r="AH76">
            <v>599</v>
          </cell>
          <cell r="AL76">
            <v>599</v>
          </cell>
          <cell r="AP76">
            <v>599</v>
          </cell>
          <cell r="AT76">
            <v>599</v>
          </cell>
          <cell r="AX76">
            <v>599</v>
          </cell>
          <cell r="BB76">
            <v>599</v>
          </cell>
          <cell r="BF76">
            <v>599</v>
          </cell>
          <cell r="BJ76">
            <v>599</v>
          </cell>
          <cell r="BK76">
            <v>0</v>
          </cell>
          <cell r="BL76" t="str">
            <v xml:space="preserve"> </v>
          </cell>
          <cell r="BM76" t="str">
            <v xml:space="preserve"> </v>
          </cell>
          <cell r="BN76" t="str">
            <v xml:space="preserve"> </v>
          </cell>
          <cell r="BO76" t="str">
            <v xml:space="preserve"> </v>
          </cell>
          <cell r="BP76" t="str">
            <v xml:space="preserve"> </v>
          </cell>
          <cell r="BQ76" t="str">
            <v xml:space="preserve"> </v>
          </cell>
          <cell r="BR76" t="str">
            <v xml:space="preserve"> </v>
          </cell>
          <cell r="BS76" t="str">
            <v xml:space="preserve"> </v>
          </cell>
          <cell r="BT76" t="str">
            <v xml:space="preserve"> </v>
          </cell>
          <cell r="BU76" t="str">
            <v xml:space="preserve"> </v>
          </cell>
          <cell r="BV76" t="str">
            <v xml:space="preserve"> </v>
          </cell>
          <cell r="BW76" t="str">
            <v xml:space="preserve"> </v>
          </cell>
          <cell r="BX76" t="str">
            <v xml:space="preserve"> </v>
          </cell>
          <cell r="BY76" t="str">
            <v xml:space="preserve"> </v>
          </cell>
          <cell r="BZ76" t="str">
            <v xml:space="preserve"> </v>
          </cell>
          <cell r="CA76" t="str">
            <v xml:space="preserve"> </v>
          </cell>
          <cell r="CB76" t="str">
            <v xml:space="preserve"> </v>
          </cell>
          <cell r="CC76" t="str">
            <v xml:space="preserve"> </v>
          </cell>
          <cell r="CD76" t="str">
            <v xml:space="preserve"> </v>
          </cell>
          <cell r="CE76" t="str">
            <v xml:space="preserve"> </v>
          </cell>
          <cell r="CF76" t="str">
            <v xml:space="preserve"> </v>
          </cell>
          <cell r="CG76" t="str">
            <v xml:space="preserve"> </v>
          </cell>
          <cell r="CH76" t="str">
            <v xml:space="preserve"> </v>
          </cell>
          <cell r="CI76" t="str">
            <v xml:space="preserve"> </v>
          </cell>
          <cell r="CJ76" t="str">
            <v xml:space="preserve"> </v>
          </cell>
          <cell r="CK76" t="str">
            <v xml:space="preserve"> </v>
          </cell>
          <cell r="CL76" t="str">
            <v xml:space="preserve"> </v>
          </cell>
          <cell r="CM76" t="str">
            <v xml:space="preserve"> </v>
          </cell>
          <cell r="CN76" t="str">
            <v xml:space="preserve"> </v>
          </cell>
          <cell r="CO76" t="str">
            <v xml:space="preserve"> </v>
          </cell>
          <cell r="CP76" t="str">
            <v xml:space="preserve"> </v>
          </cell>
          <cell r="CQ76" t="str">
            <v xml:space="preserve"> </v>
          </cell>
          <cell r="CR76" t="str">
            <v xml:space="preserve"> </v>
          </cell>
          <cell r="CS76" t="str">
            <v xml:space="preserve"> </v>
          </cell>
          <cell r="CT76" t="str">
            <v xml:space="preserve"> </v>
          </cell>
          <cell r="CU76" t="str">
            <v xml:space="preserve"> </v>
          </cell>
          <cell r="CV76" t="str">
            <v xml:space="preserve"> </v>
          </cell>
          <cell r="CW76" t="str">
            <v xml:space="preserve"> </v>
          </cell>
          <cell r="CX76" t="str">
            <v xml:space="preserve"> </v>
          </cell>
          <cell r="CY76" t="str">
            <v xml:space="preserve"> </v>
          </cell>
          <cell r="CZ76" t="str">
            <v xml:space="preserve"> </v>
          </cell>
          <cell r="DA76" t="str">
            <v xml:space="preserve"> </v>
          </cell>
          <cell r="DB76" t="str">
            <v xml:space="preserve"> </v>
          </cell>
          <cell r="DC76" t="str">
            <v xml:space="preserve"> </v>
          </cell>
          <cell r="DD76" t="str">
            <v xml:space="preserve"> </v>
          </cell>
          <cell r="DE76" t="str">
            <v xml:space="preserve"> </v>
          </cell>
          <cell r="DF76" t="str">
            <v xml:space="preserve"> </v>
          </cell>
          <cell r="DG76" t="str">
            <v xml:space="preserve"> </v>
          </cell>
          <cell r="DH76" t="str">
            <v>3. IAMIndependent Aftkt1215080</v>
          </cell>
          <cell r="DI76">
            <v>0</v>
          </cell>
          <cell r="DJ76">
            <v>0</v>
          </cell>
          <cell r="DL76">
            <v>0</v>
          </cell>
          <cell r="DM76">
            <v>0</v>
          </cell>
          <cell r="DN76">
            <v>0</v>
          </cell>
          <cell r="DP76">
            <v>0</v>
          </cell>
          <cell r="DQ76">
            <v>0</v>
          </cell>
          <cell r="DR76">
            <v>0</v>
          </cell>
          <cell r="DT76">
            <v>0</v>
          </cell>
          <cell r="DU76">
            <v>0</v>
          </cell>
          <cell r="DV76">
            <v>0</v>
          </cell>
          <cell r="DX76">
            <v>0</v>
          </cell>
          <cell r="DY76">
            <v>0</v>
          </cell>
          <cell r="DZ76">
            <v>0</v>
          </cell>
          <cell r="EB76">
            <v>0</v>
          </cell>
          <cell r="EC76">
            <v>0</v>
          </cell>
          <cell r="ED76">
            <v>0</v>
          </cell>
          <cell r="EF76">
            <v>0</v>
          </cell>
          <cell r="EG76">
            <v>0</v>
          </cell>
          <cell r="EH76">
            <v>0</v>
          </cell>
          <cell r="EJ76">
            <v>0</v>
          </cell>
          <cell r="EK76">
            <v>0</v>
          </cell>
          <cell r="EL76">
            <v>0</v>
          </cell>
          <cell r="EN76">
            <v>0</v>
          </cell>
          <cell r="EO76">
            <v>0</v>
          </cell>
          <cell r="EP76">
            <v>0</v>
          </cell>
          <cell r="ER76">
            <v>0</v>
          </cell>
          <cell r="ES76">
            <v>0</v>
          </cell>
          <cell r="ET76">
            <v>0</v>
          </cell>
          <cell r="EV76">
            <v>0</v>
          </cell>
          <cell r="EW76">
            <v>0</v>
          </cell>
          <cell r="EX76">
            <v>0</v>
          </cell>
          <cell r="EZ76">
            <v>0</v>
          </cell>
          <cell r="FA76">
            <v>0</v>
          </cell>
          <cell r="FB76">
            <v>0</v>
          </cell>
          <cell r="FD76">
            <v>0</v>
          </cell>
          <cell r="FE76">
            <v>0</v>
          </cell>
          <cell r="FF76">
            <v>0</v>
          </cell>
          <cell r="FI76">
            <v>0</v>
          </cell>
          <cell r="FJ76">
            <v>0</v>
          </cell>
          <cell r="FK76">
            <v>0</v>
          </cell>
          <cell r="FM76">
            <v>0</v>
          </cell>
          <cell r="FN76">
            <v>0</v>
          </cell>
          <cell r="FO76">
            <v>0</v>
          </cell>
          <cell r="FQ76">
            <v>0</v>
          </cell>
          <cell r="FR76">
            <v>0</v>
          </cell>
          <cell r="FS76">
            <v>0</v>
          </cell>
          <cell r="FU76">
            <v>0</v>
          </cell>
          <cell r="FV76">
            <v>0</v>
          </cell>
          <cell r="FW76">
            <v>0</v>
          </cell>
          <cell r="FY76">
            <v>0</v>
          </cell>
          <cell r="FZ76">
            <v>0</v>
          </cell>
          <cell r="GA76">
            <v>0</v>
          </cell>
          <cell r="GC76">
            <v>0</v>
          </cell>
          <cell r="GD76">
            <v>0</v>
          </cell>
          <cell r="GE76">
            <v>0</v>
          </cell>
          <cell r="GG76">
            <v>0</v>
          </cell>
          <cell r="GH76">
            <v>0</v>
          </cell>
          <cell r="GI76">
            <v>0</v>
          </cell>
          <cell r="GK76">
            <v>0</v>
          </cell>
          <cell r="GL76">
            <v>0</v>
          </cell>
          <cell r="GM76">
            <v>0</v>
          </cell>
          <cell r="GO76">
            <v>0</v>
          </cell>
          <cell r="GP76">
            <v>0</v>
          </cell>
          <cell r="GQ76">
            <v>0</v>
          </cell>
          <cell r="GS76">
            <v>0</v>
          </cell>
          <cell r="GT76">
            <v>0</v>
          </cell>
          <cell r="GU76">
            <v>0</v>
          </cell>
          <cell r="GW76">
            <v>0</v>
          </cell>
          <cell r="GX76">
            <v>0</v>
          </cell>
          <cell r="GY76">
            <v>0</v>
          </cell>
          <cell r="HA76">
            <v>0</v>
          </cell>
          <cell r="HB76">
            <v>0</v>
          </cell>
          <cell r="HC76">
            <v>0</v>
          </cell>
        </row>
        <row r="77">
          <cell r="H77" t="str">
            <v>1215083</v>
          </cell>
          <cell r="I77" t="str">
            <v>MXP</v>
          </cell>
          <cell r="J77" t="str">
            <v>CONDENSADOR PL</v>
          </cell>
          <cell r="K77" t="str">
            <v>T5</v>
          </cell>
          <cell r="L77">
            <v>6.15</v>
          </cell>
          <cell r="M77">
            <v>6150</v>
          </cell>
          <cell r="N77">
            <v>615</v>
          </cell>
          <cell r="R77">
            <v>615</v>
          </cell>
          <cell r="V77">
            <v>615</v>
          </cell>
          <cell r="Z77">
            <v>615</v>
          </cell>
          <cell r="AD77">
            <v>615</v>
          </cell>
          <cell r="AH77">
            <v>615</v>
          </cell>
          <cell r="AL77">
            <v>615</v>
          </cell>
          <cell r="AP77">
            <v>615</v>
          </cell>
          <cell r="AT77">
            <v>615</v>
          </cell>
          <cell r="AX77">
            <v>615</v>
          </cell>
          <cell r="BB77">
            <v>615</v>
          </cell>
          <cell r="BF77">
            <v>615</v>
          </cell>
          <cell r="BJ77">
            <v>615</v>
          </cell>
          <cell r="BK77">
            <v>0</v>
          </cell>
          <cell r="BL77" t="str">
            <v xml:space="preserve"> </v>
          </cell>
          <cell r="BM77" t="str">
            <v xml:space="preserve"> </v>
          </cell>
          <cell r="BN77" t="str">
            <v xml:space="preserve"> </v>
          </cell>
          <cell r="BO77" t="str">
            <v xml:space="preserve"> </v>
          </cell>
          <cell r="BP77" t="str">
            <v xml:space="preserve"> </v>
          </cell>
          <cell r="BQ77" t="str">
            <v xml:space="preserve"> </v>
          </cell>
          <cell r="BR77" t="str">
            <v xml:space="preserve"> </v>
          </cell>
          <cell r="BS77" t="str">
            <v xml:space="preserve"> </v>
          </cell>
          <cell r="BT77" t="str">
            <v xml:space="preserve"> </v>
          </cell>
          <cell r="BU77" t="str">
            <v xml:space="preserve"> </v>
          </cell>
          <cell r="BV77" t="str">
            <v xml:space="preserve"> </v>
          </cell>
          <cell r="BW77" t="str">
            <v xml:space="preserve"> </v>
          </cell>
          <cell r="BX77" t="str">
            <v xml:space="preserve"> </v>
          </cell>
          <cell r="BY77" t="str">
            <v xml:space="preserve"> </v>
          </cell>
          <cell r="BZ77" t="str">
            <v xml:space="preserve"> </v>
          </cell>
          <cell r="CA77" t="str">
            <v xml:space="preserve"> </v>
          </cell>
          <cell r="CB77" t="str">
            <v xml:space="preserve"> </v>
          </cell>
          <cell r="CC77" t="str">
            <v xml:space="preserve"> </v>
          </cell>
          <cell r="CD77" t="str">
            <v xml:space="preserve"> </v>
          </cell>
          <cell r="CE77" t="str">
            <v xml:space="preserve"> </v>
          </cell>
          <cell r="CF77" t="str">
            <v xml:space="preserve"> </v>
          </cell>
          <cell r="CG77" t="str">
            <v xml:space="preserve"> </v>
          </cell>
          <cell r="CH77" t="str">
            <v xml:space="preserve"> </v>
          </cell>
          <cell r="CI77" t="str">
            <v xml:space="preserve"> </v>
          </cell>
          <cell r="CJ77" t="str">
            <v xml:space="preserve"> </v>
          </cell>
          <cell r="CK77" t="str">
            <v xml:space="preserve"> </v>
          </cell>
          <cell r="CL77" t="str">
            <v xml:space="preserve"> </v>
          </cell>
          <cell r="CM77" t="str">
            <v xml:space="preserve"> </v>
          </cell>
          <cell r="CN77" t="str">
            <v xml:space="preserve"> </v>
          </cell>
          <cell r="CO77" t="str">
            <v xml:space="preserve"> </v>
          </cell>
          <cell r="CP77" t="str">
            <v xml:space="preserve"> </v>
          </cell>
          <cell r="CQ77" t="str">
            <v xml:space="preserve"> </v>
          </cell>
          <cell r="CR77" t="str">
            <v xml:space="preserve"> </v>
          </cell>
          <cell r="CS77" t="str">
            <v xml:space="preserve"> </v>
          </cell>
          <cell r="CT77" t="str">
            <v xml:space="preserve"> </v>
          </cell>
          <cell r="CU77" t="str">
            <v xml:space="preserve"> </v>
          </cell>
          <cell r="CV77" t="str">
            <v xml:space="preserve"> </v>
          </cell>
          <cell r="CW77" t="str">
            <v xml:space="preserve"> </v>
          </cell>
          <cell r="CX77" t="str">
            <v xml:space="preserve"> </v>
          </cell>
          <cell r="CY77" t="str">
            <v xml:space="preserve"> </v>
          </cell>
          <cell r="CZ77" t="str">
            <v xml:space="preserve"> </v>
          </cell>
          <cell r="DA77" t="str">
            <v xml:space="preserve"> </v>
          </cell>
          <cell r="DB77" t="str">
            <v xml:space="preserve"> </v>
          </cell>
          <cell r="DC77" t="str">
            <v xml:space="preserve"> </v>
          </cell>
          <cell r="DD77" t="str">
            <v xml:space="preserve"> </v>
          </cell>
          <cell r="DE77" t="str">
            <v xml:space="preserve"> </v>
          </cell>
          <cell r="DF77" t="str">
            <v xml:space="preserve"> </v>
          </cell>
          <cell r="DG77" t="str">
            <v xml:space="preserve"> </v>
          </cell>
          <cell r="DH77" t="str">
            <v>3. IAMIndependent Aftkt1215083</v>
          </cell>
          <cell r="DI77">
            <v>0</v>
          </cell>
          <cell r="DJ77">
            <v>0</v>
          </cell>
          <cell r="DL77">
            <v>0</v>
          </cell>
          <cell r="DM77">
            <v>0</v>
          </cell>
          <cell r="DN77">
            <v>0</v>
          </cell>
          <cell r="DP77">
            <v>0</v>
          </cell>
          <cell r="DQ77">
            <v>0</v>
          </cell>
          <cell r="DR77">
            <v>0</v>
          </cell>
          <cell r="DT77">
            <v>0</v>
          </cell>
          <cell r="DU77">
            <v>0</v>
          </cell>
          <cell r="DV77">
            <v>0</v>
          </cell>
          <cell r="DX77">
            <v>0</v>
          </cell>
          <cell r="DY77">
            <v>0</v>
          </cell>
          <cell r="DZ77">
            <v>0</v>
          </cell>
          <cell r="EB77">
            <v>0</v>
          </cell>
          <cell r="EC77">
            <v>0</v>
          </cell>
          <cell r="ED77">
            <v>0</v>
          </cell>
          <cell r="EF77">
            <v>0</v>
          </cell>
          <cell r="EG77">
            <v>0</v>
          </cell>
          <cell r="EH77">
            <v>0</v>
          </cell>
          <cell r="EJ77">
            <v>0</v>
          </cell>
          <cell r="EK77">
            <v>0</v>
          </cell>
          <cell r="EL77">
            <v>0</v>
          </cell>
          <cell r="EN77">
            <v>0</v>
          </cell>
          <cell r="EO77">
            <v>0</v>
          </cell>
          <cell r="EP77">
            <v>0</v>
          </cell>
          <cell r="ER77">
            <v>0</v>
          </cell>
          <cell r="ES77">
            <v>0</v>
          </cell>
          <cell r="ET77">
            <v>0</v>
          </cell>
          <cell r="EV77">
            <v>0</v>
          </cell>
          <cell r="EW77">
            <v>0</v>
          </cell>
          <cell r="EX77">
            <v>0</v>
          </cell>
          <cell r="EZ77">
            <v>0</v>
          </cell>
          <cell r="FA77">
            <v>0</v>
          </cell>
          <cell r="FB77">
            <v>0</v>
          </cell>
          <cell r="FD77">
            <v>0</v>
          </cell>
          <cell r="FE77">
            <v>0</v>
          </cell>
          <cell r="FF77">
            <v>0</v>
          </cell>
          <cell r="FI77">
            <v>0</v>
          </cell>
          <cell r="FJ77">
            <v>0</v>
          </cell>
          <cell r="FK77">
            <v>0</v>
          </cell>
          <cell r="FM77">
            <v>0</v>
          </cell>
          <cell r="FN77">
            <v>0</v>
          </cell>
          <cell r="FO77">
            <v>0</v>
          </cell>
          <cell r="FQ77">
            <v>0</v>
          </cell>
          <cell r="FR77">
            <v>0</v>
          </cell>
          <cell r="FS77">
            <v>0</v>
          </cell>
          <cell r="FU77">
            <v>0</v>
          </cell>
          <cell r="FV77">
            <v>0</v>
          </cell>
          <cell r="FW77">
            <v>0</v>
          </cell>
          <cell r="FY77">
            <v>0</v>
          </cell>
          <cell r="FZ77">
            <v>0</v>
          </cell>
          <cell r="GA77">
            <v>0</v>
          </cell>
          <cell r="GC77">
            <v>0</v>
          </cell>
          <cell r="GD77">
            <v>0</v>
          </cell>
          <cell r="GE77">
            <v>0</v>
          </cell>
          <cell r="GG77">
            <v>0</v>
          </cell>
          <cell r="GH77">
            <v>0</v>
          </cell>
          <cell r="GI77">
            <v>0</v>
          </cell>
          <cell r="GK77">
            <v>0</v>
          </cell>
          <cell r="GL77">
            <v>0</v>
          </cell>
          <cell r="GM77">
            <v>0</v>
          </cell>
          <cell r="GO77">
            <v>0</v>
          </cell>
          <cell r="GP77">
            <v>0</v>
          </cell>
          <cell r="GQ77">
            <v>0</v>
          </cell>
          <cell r="GS77">
            <v>0</v>
          </cell>
          <cell r="GT77">
            <v>0</v>
          </cell>
          <cell r="GU77">
            <v>0</v>
          </cell>
          <cell r="GW77">
            <v>0</v>
          </cell>
          <cell r="GX77">
            <v>0</v>
          </cell>
          <cell r="GY77">
            <v>0</v>
          </cell>
          <cell r="HA77">
            <v>0</v>
          </cell>
          <cell r="HB77">
            <v>0</v>
          </cell>
          <cell r="HC77">
            <v>0</v>
          </cell>
        </row>
        <row r="78">
          <cell r="H78" t="str">
            <v>1215115A</v>
          </cell>
          <cell r="I78" t="str">
            <v>MXP</v>
          </cell>
          <cell r="J78" t="str">
            <v>CONDENSADOR LH AFTERMKT</v>
          </cell>
          <cell r="K78" t="str">
            <v>T4</v>
          </cell>
          <cell r="L78">
            <v>12.803137254901962</v>
          </cell>
          <cell r="M78">
            <v>12803.137254901962</v>
          </cell>
          <cell r="N78">
            <v>1166</v>
          </cell>
          <cell r="R78">
            <v>1166</v>
          </cell>
          <cell r="V78">
            <v>1166</v>
          </cell>
          <cell r="Z78">
            <v>1166</v>
          </cell>
          <cell r="AD78">
            <v>1166</v>
          </cell>
          <cell r="AH78">
            <v>1166</v>
          </cell>
          <cell r="AL78">
            <v>1166</v>
          </cell>
          <cell r="AP78">
            <v>1166</v>
          </cell>
          <cell r="AT78">
            <v>1166</v>
          </cell>
          <cell r="AX78">
            <v>1166</v>
          </cell>
          <cell r="BB78">
            <v>1166</v>
          </cell>
          <cell r="BF78">
            <v>1166</v>
          </cell>
          <cell r="BJ78">
            <v>1166</v>
          </cell>
          <cell r="BK78">
            <v>0</v>
          </cell>
          <cell r="BL78" t="str">
            <v xml:space="preserve"> </v>
          </cell>
          <cell r="BM78" t="str">
            <v xml:space="preserve"> </v>
          </cell>
          <cell r="BN78" t="str">
            <v xml:space="preserve"> </v>
          </cell>
          <cell r="BO78" t="str">
            <v xml:space="preserve"> </v>
          </cell>
          <cell r="BP78" t="str">
            <v xml:space="preserve"> </v>
          </cell>
          <cell r="BQ78" t="str">
            <v xml:space="preserve"> </v>
          </cell>
          <cell r="BR78" t="str">
            <v xml:space="preserve"> </v>
          </cell>
          <cell r="BS78" t="str">
            <v xml:space="preserve"> </v>
          </cell>
          <cell r="BT78" t="str">
            <v xml:space="preserve"> </v>
          </cell>
          <cell r="BU78" t="str">
            <v xml:space="preserve"> </v>
          </cell>
          <cell r="BV78" t="str">
            <v xml:space="preserve"> </v>
          </cell>
          <cell r="BW78" t="str">
            <v xml:space="preserve"> </v>
          </cell>
          <cell r="BX78" t="str">
            <v xml:space="preserve"> </v>
          </cell>
          <cell r="BY78" t="str">
            <v xml:space="preserve"> </v>
          </cell>
          <cell r="BZ78" t="str">
            <v xml:space="preserve"> </v>
          </cell>
          <cell r="CA78" t="str">
            <v xml:space="preserve"> </v>
          </cell>
          <cell r="CB78" t="str">
            <v xml:space="preserve"> </v>
          </cell>
          <cell r="CC78" t="str">
            <v xml:space="preserve"> </v>
          </cell>
          <cell r="CD78" t="str">
            <v xml:space="preserve"> </v>
          </cell>
          <cell r="CE78" t="str">
            <v xml:space="preserve"> </v>
          </cell>
          <cell r="CF78" t="str">
            <v xml:space="preserve"> </v>
          </cell>
          <cell r="CG78" t="str">
            <v xml:space="preserve"> </v>
          </cell>
          <cell r="CH78" t="str">
            <v xml:space="preserve"> </v>
          </cell>
          <cell r="CI78" t="str">
            <v xml:space="preserve"> </v>
          </cell>
          <cell r="CJ78" t="str">
            <v xml:space="preserve"> </v>
          </cell>
          <cell r="CK78" t="str">
            <v xml:space="preserve"> </v>
          </cell>
          <cell r="CL78" t="str">
            <v xml:space="preserve"> </v>
          </cell>
          <cell r="CM78" t="str">
            <v xml:space="preserve"> </v>
          </cell>
          <cell r="CN78" t="str">
            <v xml:space="preserve"> </v>
          </cell>
          <cell r="CO78" t="str">
            <v xml:space="preserve"> </v>
          </cell>
          <cell r="CP78" t="str">
            <v xml:space="preserve"> </v>
          </cell>
          <cell r="CQ78" t="str">
            <v xml:space="preserve"> </v>
          </cell>
          <cell r="CR78" t="str">
            <v xml:space="preserve"> </v>
          </cell>
          <cell r="CS78" t="str">
            <v xml:space="preserve"> </v>
          </cell>
          <cell r="CT78" t="str">
            <v xml:space="preserve"> </v>
          </cell>
          <cell r="CU78" t="str">
            <v xml:space="preserve"> </v>
          </cell>
          <cell r="CV78" t="str">
            <v xml:space="preserve"> </v>
          </cell>
          <cell r="CW78" t="str">
            <v xml:space="preserve"> </v>
          </cell>
          <cell r="CX78" t="str">
            <v xml:space="preserve"> </v>
          </cell>
          <cell r="CY78" t="str">
            <v xml:space="preserve"> </v>
          </cell>
          <cell r="CZ78" t="str">
            <v xml:space="preserve"> </v>
          </cell>
          <cell r="DA78" t="str">
            <v xml:space="preserve"> </v>
          </cell>
          <cell r="DB78" t="str">
            <v xml:space="preserve"> </v>
          </cell>
          <cell r="DC78" t="str">
            <v xml:space="preserve"> </v>
          </cell>
          <cell r="DD78" t="str">
            <v xml:space="preserve"> </v>
          </cell>
          <cell r="DE78" t="str">
            <v xml:space="preserve"> </v>
          </cell>
          <cell r="DF78" t="str">
            <v xml:space="preserve"> </v>
          </cell>
          <cell r="DG78" t="str">
            <v xml:space="preserve"> </v>
          </cell>
          <cell r="DH78" t="str">
            <v>3. IAMIndependent Aftkt1215115A</v>
          </cell>
          <cell r="DI78">
            <v>0</v>
          </cell>
          <cell r="DJ78">
            <v>0</v>
          </cell>
          <cell r="DL78">
            <v>0</v>
          </cell>
          <cell r="DM78">
            <v>0</v>
          </cell>
          <cell r="DN78">
            <v>0</v>
          </cell>
          <cell r="DP78">
            <v>0</v>
          </cell>
          <cell r="DQ78">
            <v>0</v>
          </cell>
          <cell r="DR78">
            <v>0</v>
          </cell>
          <cell r="DT78">
            <v>0</v>
          </cell>
          <cell r="DU78">
            <v>0</v>
          </cell>
          <cell r="DV78">
            <v>0</v>
          </cell>
          <cell r="DX78">
            <v>0</v>
          </cell>
          <cell r="DY78">
            <v>0</v>
          </cell>
          <cell r="DZ78">
            <v>0</v>
          </cell>
          <cell r="EB78">
            <v>0</v>
          </cell>
          <cell r="EC78">
            <v>0</v>
          </cell>
          <cell r="ED78">
            <v>0</v>
          </cell>
          <cell r="EF78">
            <v>0</v>
          </cell>
          <cell r="EG78">
            <v>0</v>
          </cell>
          <cell r="EH78">
            <v>0</v>
          </cell>
          <cell r="EJ78">
            <v>0</v>
          </cell>
          <cell r="EK78">
            <v>0</v>
          </cell>
          <cell r="EL78">
            <v>0</v>
          </cell>
          <cell r="EN78">
            <v>0</v>
          </cell>
          <cell r="EO78">
            <v>0</v>
          </cell>
          <cell r="EP78">
            <v>0</v>
          </cell>
          <cell r="ER78">
            <v>0</v>
          </cell>
          <cell r="ES78">
            <v>0</v>
          </cell>
          <cell r="ET78">
            <v>0</v>
          </cell>
          <cell r="EV78">
            <v>0</v>
          </cell>
          <cell r="EW78">
            <v>0</v>
          </cell>
          <cell r="EX78">
            <v>0</v>
          </cell>
          <cell r="EZ78">
            <v>0</v>
          </cell>
          <cell r="FA78">
            <v>0</v>
          </cell>
          <cell r="FB78">
            <v>0</v>
          </cell>
          <cell r="FD78">
            <v>0</v>
          </cell>
          <cell r="FE78">
            <v>0</v>
          </cell>
          <cell r="FF78">
            <v>0</v>
          </cell>
          <cell r="FI78">
            <v>0</v>
          </cell>
          <cell r="FJ78">
            <v>0</v>
          </cell>
          <cell r="FK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U78">
            <v>0</v>
          </cell>
          <cell r="FV78">
            <v>0</v>
          </cell>
          <cell r="FW78">
            <v>0</v>
          </cell>
          <cell r="FY78">
            <v>0</v>
          </cell>
          <cell r="FZ78">
            <v>0</v>
          </cell>
          <cell r="GA78">
            <v>0</v>
          </cell>
          <cell r="GC78">
            <v>0</v>
          </cell>
          <cell r="GD78">
            <v>0</v>
          </cell>
          <cell r="GE78">
            <v>0</v>
          </cell>
          <cell r="GG78">
            <v>0</v>
          </cell>
          <cell r="GH78">
            <v>0</v>
          </cell>
          <cell r="GI78">
            <v>0</v>
          </cell>
          <cell r="GK78">
            <v>0</v>
          </cell>
          <cell r="GL78">
            <v>0</v>
          </cell>
          <cell r="GM78">
            <v>0</v>
          </cell>
          <cell r="GO78">
            <v>0</v>
          </cell>
          <cell r="GP78">
            <v>0</v>
          </cell>
          <cell r="GQ78">
            <v>0</v>
          </cell>
          <cell r="GS78">
            <v>0</v>
          </cell>
          <cell r="GT78">
            <v>0</v>
          </cell>
          <cell r="GU78">
            <v>0</v>
          </cell>
          <cell r="GW78">
            <v>0</v>
          </cell>
          <cell r="GX78">
            <v>0</v>
          </cell>
          <cell r="GY78">
            <v>0</v>
          </cell>
          <cell r="HA78">
            <v>0</v>
          </cell>
          <cell r="HB78">
            <v>0</v>
          </cell>
          <cell r="HC78">
            <v>0</v>
          </cell>
        </row>
        <row r="79">
          <cell r="H79" t="str">
            <v>1215126</v>
          </cell>
          <cell r="I79" t="str">
            <v>MXP</v>
          </cell>
          <cell r="J79" t="str">
            <v>ENF ACEITE AUX J2 4790900</v>
          </cell>
          <cell r="K79" t="str">
            <v>M3</v>
          </cell>
          <cell r="L79">
            <v>0</v>
          </cell>
          <cell r="M79">
            <v>0</v>
          </cell>
          <cell r="N79">
            <v>421.28</v>
          </cell>
          <cell r="R79">
            <v>421.28</v>
          </cell>
          <cell r="V79">
            <v>421.28</v>
          </cell>
          <cell r="Z79">
            <v>421.28</v>
          </cell>
          <cell r="AD79">
            <v>421.28</v>
          </cell>
          <cell r="AH79">
            <v>421.28</v>
          </cell>
          <cell r="AL79">
            <v>421.28</v>
          </cell>
          <cell r="AP79">
            <v>421.28</v>
          </cell>
          <cell r="AT79">
            <v>421.28</v>
          </cell>
          <cell r="AX79">
            <v>421.28</v>
          </cell>
          <cell r="BB79">
            <v>421.28</v>
          </cell>
          <cell r="BF79">
            <v>421.28</v>
          </cell>
          <cell r="BJ79">
            <v>421.28</v>
          </cell>
          <cell r="BK79">
            <v>0</v>
          </cell>
          <cell r="BL79" t="str">
            <v xml:space="preserve"> </v>
          </cell>
          <cell r="BM79" t="str">
            <v xml:space="preserve"> </v>
          </cell>
          <cell r="BN79" t="str">
            <v xml:space="preserve"> </v>
          </cell>
          <cell r="BO79" t="str">
            <v xml:space="preserve"> </v>
          </cell>
          <cell r="BP79" t="str">
            <v xml:space="preserve"> </v>
          </cell>
          <cell r="BQ79" t="str">
            <v xml:space="preserve"> </v>
          </cell>
          <cell r="BR79" t="str">
            <v xml:space="preserve"> </v>
          </cell>
          <cell r="BS79" t="str">
            <v xml:space="preserve"> </v>
          </cell>
          <cell r="BT79" t="str">
            <v xml:space="preserve"> </v>
          </cell>
          <cell r="BU79" t="str">
            <v xml:space="preserve"> </v>
          </cell>
          <cell r="BV79" t="str">
            <v xml:space="preserve"> </v>
          </cell>
          <cell r="BW79" t="str">
            <v xml:space="preserve"> </v>
          </cell>
          <cell r="BX79" t="str">
            <v xml:space="preserve"> </v>
          </cell>
          <cell r="BY79" t="str">
            <v xml:space="preserve"> </v>
          </cell>
          <cell r="BZ79" t="str">
            <v xml:space="preserve"> </v>
          </cell>
          <cell r="CA79" t="str">
            <v xml:space="preserve"> </v>
          </cell>
          <cell r="CB79" t="str">
            <v xml:space="preserve"> </v>
          </cell>
          <cell r="CC79" t="str">
            <v xml:space="preserve"> </v>
          </cell>
          <cell r="CD79" t="str">
            <v xml:space="preserve"> </v>
          </cell>
          <cell r="CE79" t="str">
            <v xml:space="preserve"> </v>
          </cell>
          <cell r="CF79" t="str">
            <v xml:space="preserve"> </v>
          </cell>
          <cell r="CG79" t="str">
            <v xml:space="preserve"> </v>
          </cell>
          <cell r="CH79" t="str">
            <v xml:space="preserve"> </v>
          </cell>
          <cell r="CI79" t="str">
            <v xml:space="preserve"> </v>
          </cell>
          <cell r="CJ79" t="str">
            <v xml:space="preserve"> </v>
          </cell>
          <cell r="CK79" t="str">
            <v xml:space="preserve"> </v>
          </cell>
          <cell r="CL79" t="str">
            <v xml:space="preserve"> </v>
          </cell>
          <cell r="CM79" t="str">
            <v xml:space="preserve"> </v>
          </cell>
          <cell r="CN79" t="str">
            <v xml:space="preserve"> </v>
          </cell>
          <cell r="CO79" t="str">
            <v xml:space="preserve"> </v>
          </cell>
          <cell r="CP79" t="str">
            <v xml:space="preserve"> </v>
          </cell>
          <cell r="CQ79" t="str">
            <v xml:space="preserve"> </v>
          </cell>
          <cell r="CR79" t="str">
            <v xml:space="preserve"> </v>
          </cell>
          <cell r="CS79" t="str">
            <v xml:space="preserve"> </v>
          </cell>
          <cell r="CT79" t="str">
            <v xml:space="preserve"> </v>
          </cell>
          <cell r="CU79" t="str">
            <v xml:space="preserve"> </v>
          </cell>
          <cell r="CV79" t="str">
            <v xml:space="preserve"> </v>
          </cell>
          <cell r="CW79" t="str">
            <v xml:space="preserve"> </v>
          </cell>
          <cell r="CX79" t="str">
            <v xml:space="preserve"> </v>
          </cell>
          <cell r="CY79" t="str">
            <v xml:space="preserve"> </v>
          </cell>
          <cell r="CZ79" t="str">
            <v xml:space="preserve"> </v>
          </cell>
          <cell r="DA79" t="str">
            <v xml:space="preserve"> </v>
          </cell>
          <cell r="DB79" t="str">
            <v xml:space="preserve"> </v>
          </cell>
          <cell r="DC79" t="str">
            <v xml:space="preserve"> </v>
          </cell>
          <cell r="DD79" t="str">
            <v xml:space="preserve"> </v>
          </cell>
          <cell r="DE79" t="str">
            <v xml:space="preserve"> </v>
          </cell>
          <cell r="DF79" t="str">
            <v xml:space="preserve"> </v>
          </cell>
          <cell r="DG79" t="str">
            <v xml:space="preserve"> </v>
          </cell>
          <cell r="DH79" t="str">
            <v>3. IAMIndependent Aftkt1215126</v>
          </cell>
          <cell r="DI79">
            <v>0</v>
          </cell>
          <cell r="DJ79">
            <v>0</v>
          </cell>
          <cell r="DL79">
            <v>0</v>
          </cell>
          <cell r="DM79">
            <v>0</v>
          </cell>
          <cell r="DN79">
            <v>0</v>
          </cell>
          <cell r="DP79">
            <v>0</v>
          </cell>
          <cell r="DQ79">
            <v>0</v>
          </cell>
          <cell r="DR79">
            <v>0</v>
          </cell>
          <cell r="DT79">
            <v>0</v>
          </cell>
          <cell r="DU79">
            <v>0</v>
          </cell>
          <cell r="DV79">
            <v>0</v>
          </cell>
          <cell r="DX79">
            <v>0</v>
          </cell>
          <cell r="DY79">
            <v>0</v>
          </cell>
          <cell r="DZ79">
            <v>0</v>
          </cell>
          <cell r="EB79">
            <v>0</v>
          </cell>
          <cell r="EC79">
            <v>0</v>
          </cell>
          <cell r="ED79">
            <v>0</v>
          </cell>
          <cell r="EF79">
            <v>0</v>
          </cell>
          <cell r="EG79">
            <v>0</v>
          </cell>
          <cell r="EH79">
            <v>0</v>
          </cell>
          <cell r="EJ79">
            <v>0</v>
          </cell>
          <cell r="EK79">
            <v>0</v>
          </cell>
          <cell r="EL79">
            <v>0</v>
          </cell>
          <cell r="EN79">
            <v>0</v>
          </cell>
          <cell r="EO79">
            <v>0</v>
          </cell>
          <cell r="EP79">
            <v>0</v>
          </cell>
          <cell r="ER79">
            <v>0</v>
          </cell>
          <cell r="ES79">
            <v>0</v>
          </cell>
          <cell r="ET79">
            <v>0</v>
          </cell>
          <cell r="EV79">
            <v>0</v>
          </cell>
          <cell r="EW79">
            <v>0</v>
          </cell>
          <cell r="EX79">
            <v>0</v>
          </cell>
          <cell r="EZ79">
            <v>0</v>
          </cell>
          <cell r="FA79">
            <v>0</v>
          </cell>
          <cell r="FB79">
            <v>0</v>
          </cell>
          <cell r="FD79">
            <v>0</v>
          </cell>
          <cell r="FE79">
            <v>0</v>
          </cell>
          <cell r="FF79">
            <v>0</v>
          </cell>
          <cell r="FI79">
            <v>0</v>
          </cell>
          <cell r="FJ79">
            <v>0</v>
          </cell>
          <cell r="FK79">
            <v>0</v>
          </cell>
          <cell r="FM79">
            <v>0</v>
          </cell>
          <cell r="FN79">
            <v>0</v>
          </cell>
          <cell r="FO79">
            <v>0</v>
          </cell>
          <cell r="FQ79">
            <v>0</v>
          </cell>
          <cell r="FR79">
            <v>0</v>
          </cell>
          <cell r="FS79">
            <v>0</v>
          </cell>
          <cell r="FU79">
            <v>0</v>
          </cell>
          <cell r="FV79">
            <v>0</v>
          </cell>
          <cell r="FW79">
            <v>0</v>
          </cell>
          <cell r="FY79">
            <v>0</v>
          </cell>
          <cell r="FZ79">
            <v>0</v>
          </cell>
          <cell r="GA79">
            <v>0</v>
          </cell>
          <cell r="GC79">
            <v>0</v>
          </cell>
          <cell r="GD79">
            <v>0</v>
          </cell>
          <cell r="GE79">
            <v>0</v>
          </cell>
          <cell r="GG79">
            <v>0</v>
          </cell>
          <cell r="GH79">
            <v>0</v>
          </cell>
          <cell r="GI79">
            <v>0</v>
          </cell>
          <cell r="GK79">
            <v>0</v>
          </cell>
          <cell r="GL79">
            <v>0</v>
          </cell>
          <cell r="GM79">
            <v>0</v>
          </cell>
          <cell r="GO79">
            <v>0</v>
          </cell>
          <cell r="GP79">
            <v>0</v>
          </cell>
          <cell r="GQ79">
            <v>0</v>
          </cell>
          <cell r="GS79">
            <v>0</v>
          </cell>
          <cell r="GT79">
            <v>0</v>
          </cell>
          <cell r="GU79">
            <v>0</v>
          </cell>
          <cell r="GW79">
            <v>0</v>
          </cell>
          <cell r="GX79">
            <v>0</v>
          </cell>
          <cell r="GY79">
            <v>0</v>
          </cell>
          <cell r="HA79">
            <v>0</v>
          </cell>
          <cell r="HB79">
            <v>0</v>
          </cell>
          <cell r="HC79">
            <v>0</v>
          </cell>
        </row>
        <row r="80">
          <cell r="H80" t="str">
            <v>1215152</v>
          </cell>
          <cell r="I80" t="str">
            <v>MXP</v>
          </cell>
          <cell r="J80" t="str">
            <v>CONDENSADOR AN-TRUCK</v>
          </cell>
          <cell r="K80" t="str">
            <v>T5</v>
          </cell>
          <cell r="L80">
            <v>0</v>
          </cell>
          <cell r="M80">
            <v>0</v>
          </cell>
          <cell r="N80">
            <v>847.59</v>
          </cell>
          <cell r="R80">
            <v>847.59</v>
          </cell>
          <cell r="V80">
            <v>847.59</v>
          </cell>
          <cell r="Z80">
            <v>847.59</v>
          </cell>
          <cell r="AD80">
            <v>847.59</v>
          </cell>
          <cell r="AH80">
            <v>847.59</v>
          </cell>
          <cell r="AL80">
            <v>847.59</v>
          </cell>
          <cell r="AP80">
            <v>847.59</v>
          </cell>
          <cell r="AT80">
            <v>847.59</v>
          </cell>
          <cell r="AX80">
            <v>847.59</v>
          </cell>
          <cell r="BB80">
            <v>847.59</v>
          </cell>
          <cell r="BF80">
            <v>847.59</v>
          </cell>
          <cell r="BJ80">
            <v>847.59</v>
          </cell>
          <cell r="BK80">
            <v>0</v>
          </cell>
          <cell r="BL80" t="str">
            <v xml:space="preserve"> </v>
          </cell>
          <cell r="BM80" t="str">
            <v xml:space="preserve"> </v>
          </cell>
          <cell r="BN80" t="str">
            <v xml:space="preserve"> </v>
          </cell>
          <cell r="BO80" t="str">
            <v xml:space="preserve"> </v>
          </cell>
          <cell r="BP80" t="str">
            <v xml:space="preserve"> </v>
          </cell>
          <cell r="BQ80" t="str">
            <v xml:space="preserve"> </v>
          </cell>
          <cell r="BR80" t="str">
            <v xml:space="preserve"> </v>
          </cell>
          <cell r="BS80" t="str">
            <v xml:space="preserve"> </v>
          </cell>
          <cell r="BT80" t="str">
            <v xml:space="preserve"> </v>
          </cell>
          <cell r="BU80" t="str">
            <v xml:space="preserve"> </v>
          </cell>
          <cell r="BV80" t="str">
            <v xml:space="preserve"> </v>
          </cell>
          <cell r="BW80" t="str">
            <v xml:space="preserve"> </v>
          </cell>
          <cell r="BX80" t="str">
            <v xml:space="preserve"> </v>
          </cell>
          <cell r="BY80" t="str">
            <v xml:space="preserve"> </v>
          </cell>
          <cell r="BZ80" t="str">
            <v xml:space="preserve"> </v>
          </cell>
          <cell r="CA80" t="str">
            <v xml:space="preserve"> </v>
          </cell>
          <cell r="CB80" t="str">
            <v xml:space="preserve"> </v>
          </cell>
          <cell r="CC80" t="str">
            <v xml:space="preserve"> </v>
          </cell>
          <cell r="CD80" t="str">
            <v xml:space="preserve"> </v>
          </cell>
          <cell r="CE80" t="str">
            <v xml:space="preserve"> </v>
          </cell>
          <cell r="CF80" t="str">
            <v xml:space="preserve"> </v>
          </cell>
          <cell r="CG80" t="str">
            <v xml:space="preserve"> </v>
          </cell>
          <cell r="CH80" t="str">
            <v xml:space="preserve"> </v>
          </cell>
          <cell r="CI80" t="str">
            <v xml:space="preserve"> </v>
          </cell>
          <cell r="CJ80" t="str">
            <v xml:space="preserve"> </v>
          </cell>
          <cell r="CK80" t="str">
            <v xml:space="preserve"> </v>
          </cell>
          <cell r="CL80" t="str">
            <v xml:space="preserve"> </v>
          </cell>
          <cell r="CM80" t="str">
            <v xml:space="preserve"> </v>
          </cell>
          <cell r="CN80" t="str">
            <v xml:space="preserve"> </v>
          </cell>
          <cell r="CO80" t="str">
            <v xml:space="preserve"> </v>
          </cell>
          <cell r="CP80" t="str">
            <v xml:space="preserve"> </v>
          </cell>
          <cell r="CQ80" t="str">
            <v xml:space="preserve"> </v>
          </cell>
          <cell r="CR80" t="str">
            <v xml:space="preserve"> </v>
          </cell>
          <cell r="CS80" t="str">
            <v xml:space="preserve"> </v>
          </cell>
          <cell r="CT80" t="str">
            <v xml:space="preserve"> </v>
          </cell>
          <cell r="CU80" t="str">
            <v xml:space="preserve"> </v>
          </cell>
          <cell r="CV80" t="str">
            <v xml:space="preserve"> </v>
          </cell>
          <cell r="CW80" t="str">
            <v xml:space="preserve"> </v>
          </cell>
          <cell r="CX80" t="str">
            <v xml:space="preserve"> </v>
          </cell>
          <cell r="CY80" t="str">
            <v xml:space="preserve"> </v>
          </cell>
          <cell r="CZ80" t="str">
            <v xml:space="preserve"> </v>
          </cell>
          <cell r="DA80" t="str">
            <v xml:space="preserve"> </v>
          </cell>
          <cell r="DB80" t="str">
            <v xml:space="preserve"> </v>
          </cell>
          <cell r="DC80" t="str">
            <v xml:space="preserve"> </v>
          </cell>
          <cell r="DD80" t="str">
            <v xml:space="preserve"> </v>
          </cell>
          <cell r="DE80" t="str">
            <v xml:space="preserve"> </v>
          </cell>
          <cell r="DF80" t="str">
            <v xml:space="preserve"> </v>
          </cell>
          <cell r="DG80" t="str">
            <v xml:space="preserve"> </v>
          </cell>
          <cell r="DH80" t="str">
            <v>3. IAMIndependent Aftkt1215152</v>
          </cell>
          <cell r="DI80">
            <v>0</v>
          </cell>
          <cell r="DJ80">
            <v>0</v>
          </cell>
          <cell r="DL80">
            <v>0</v>
          </cell>
          <cell r="DM80">
            <v>0</v>
          </cell>
          <cell r="DN80">
            <v>0</v>
          </cell>
          <cell r="DP80">
            <v>0</v>
          </cell>
          <cell r="DQ80">
            <v>0</v>
          </cell>
          <cell r="DR80">
            <v>0</v>
          </cell>
          <cell r="DT80">
            <v>0</v>
          </cell>
          <cell r="DU80">
            <v>0</v>
          </cell>
          <cell r="DV80">
            <v>0</v>
          </cell>
          <cell r="DX80">
            <v>0</v>
          </cell>
          <cell r="DY80">
            <v>0</v>
          </cell>
          <cell r="DZ80">
            <v>0</v>
          </cell>
          <cell r="EB80">
            <v>0</v>
          </cell>
          <cell r="EC80">
            <v>0</v>
          </cell>
          <cell r="ED80">
            <v>0</v>
          </cell>
          <cell r="EF80">
            <v>0</v>
          </cell>
          <cell r="EG80">
            <v>0</v>
          </cell>
          <cell r="EH80">
            <v>0</v>
          </cell>
          <cell r="EJ80">
            <v>0</v>
          </cell>
          <cell r="EK80">
            <v>0</v>
          </cell>
          <cell r="EL80">
            <v>0</v>
          </cell>
          <cell r="EN80">
            <v>0</v>
          </cell>
          <cell r="EO80">
            <v>0</v>
          </cell>
          <cell r="EP80">
            <v>0</v>
          </cell>
          <cell r="ER80">
            <v>0</v>
          </cell>
          <cell r="ES80">
            <v>0</v>
          </cell>
          <cell r="ET80">
            <v>0</v>
          </cell>
          <cell r="EV80">
            <v>0</v>
          </cell>
          <cell r="EW80">
            <v>0</v>
          </cell>
          <cell r="EX80">
            <v>0</v>
          </cell>
          <cell r="EZ80">
            <v>0</v>
          </cell>
          <cell r="FA80">
            <v>0</v>
          </cell>
          <cell r="FB80">
            <v>0</v>
          </cell>
          <cell r="FD80">
            <v>0</v>
          </cell>
          <cell r="FE80">
            <v>0</v>
          </cell>
          <cell r="FF80">
            <v>0</v>
          </cell>
          <cell r="FI80">
            <v>0</v>
          </cell>
          <cell r="FJ80">
            <v>0</v>
          </cell>
          <cell r="FK80">
            <v>0</v>
          </cell>
          <cell r="FM80">
            <v>0</v>
          </cell>
          <cell r="FN80">
            <v>0</v>
          </cell>
          <cell r="FO80">
            <v>0</v>
          </cell>
          <cell r="FQ80">
            <v>0</v>
          </cell>
          <cell r="FR80">
            <v>0</v>
          </cell>
          <cell r="FS80">
            <v>0</v>
          </cell>
          <cell r="FU80">
            <v>0</v>
          </cell>
          <cell r="FV80">
            <v>0</v>
          </cell>
          <cell r="FW80">
            <v>0</v>
          </cell>
          <cell r="FY80">
            <v>0</v>
          </cell>
          <cell r="FZ80">
            <v>0</v>
          </cell>
          <cell r="GA80">
            <v>0</v>
          </cell>
          <cell r="GC80">
            <v>0</v>
          </cell>
          <cell r="GD80">
            <v>0</v>
          </cell>
          <cell r="GE80">
            <v>0</v>
          </cell>
          <cell r="GG80">
            <v>0</v>
          </cell>
          <cell r="GH80">
            <v>0</v>
          </cell>
          <cell r="GI80">
            <v>0</v>
          </cell>
          <cell r="GK80">
            <v>0</v>
          </cell>
          <cell r="GL80">
            <v>0</v>
          </cell>
          <cell r="GM80">
            <v>0</v>
          </cell>
          <cell r="GO80">
            <v>0</v>
          </cell>
          <cell r="GP80">
            <v>0</v>
          </cell>
          <cell r="GQ80">
            <v>0</v>
          </cell>
          <cell r="GS80">
            <v>0</v>
          </cell>
          <cell r="GT80">
            <v>0</v>
          </cell>
          <cell r="GU80">
            <v>0</v>
          </cell>
          <cell r="GW80">
            <v>0</v>
          </cell>
          <cell r="GX80">
            <v>0</v>
          </cell>
          <cell r="GY80">
            <v>0</v>
          </cell>
          <cell r="HA80">
            <v>0</v>
          </cell>
          <cell r="HB80">
            <v>0</v>
          </cell>
          <cell r="HC80">
            <v>0</v>
          </cell>
        </row>
        <row r="81">
          <cell r="H81" t="str">
            <v>1215153B</v>
          </cell>
          <cell r="I81" t="str">
            <v>MXP</v>
          </cell>
          <cell r="J81" t="str">
            <v>CONDENSADOR 2200  VOLVO</v>
          </cell>
          <cell r="K81" t="str">
            <v>T4</v>
          </cell>
          <cell r="L81">
            <v>0</v>
          </cell>
          <cell r="M81">
            <v>0</v>
          </cell>
          <cell r="N81">
            <v>956.92</v>
          </cell>
          <cell r="R81">
            <v>956.92</v>
          </cell>
          <cell r="V81">
            <v>956.92</v>
          </cell>
          <cell r="Z81">
            <v>956.92</v>
          </cell>
          <cell r="AD81">
            <v>956.92</v>
          </cell>
          <cell r="AH81">
            <v>956.92</v>
          </cell>
          <cell r="AL81">
            <v>956.92</v>
          </cell>
          <cell r="AP81">
            <v>956.92</v>
          </cell>
          <cell r="AT81">
            <v>956.92</v>
          </cell>
          <cell r="AX81">
            <v>956.92</v>
          </cell>
          <cell r="BB81">
            <v>956.92</v>
          </cell>
          <cell r="BF81">
            <v>956.92</v>
          </cell>
          <cell r="BJ81">
            <v>956.92</v>
          </cell>
          <cell r="BK81">
            <v>0</v>
          </cell>
          <cell r="BL81" t="str">
            <v xml:space="preserve"> </v>
          </cell>
          <cell r="BM81" t="str">
            <v xml:space="preserve"> </v>
          </cell>
          <cell r="BN81" t="str">
            <v xml:space="preserve"> </v>
          </cell>
          <cell r="BO81" t="str">
            <v xml:space="preserve"> </v>
          </cell>
          <cell r="BP81" t="str">
            <v xml:space="preserve"> </v>
          </cell>
          <cell r="BQ81" t="str">
            <v xml:space="preserve"> </v>
          </cell>
          <cell r="BR81" t="str">
            <v xml:space="preserve"> </v>
          </cell>
          <cell r="BS81" t="str">
            <v xml:space="preserve"> </v>
          </cell>
          <cell r="BT81" t="str">
            <v xml:space="preserve"> </v>
          </cell>
          <cell r="BU81" t="str">
            <v xml:space="preserve"> </v>
          </cell>
          <cell r="BV81" t="str">
            <v xml:space="preserve"> </v>
          </cell>
          <cell r="BW81" t="str">
            <v xml:space="preserve"> </v>
          </cell>
          <cell r="BX81" t="str">
            <v xml:space="preserve"> </v>
          </cell>
          <cell r="BY81" t="str">
            <v xml:space="preserve"> </v>
          </cell>
          <cell r="BZ81" t="str">
            <v xml:space="preserve"> </v>
          </cell>
          <cell r="CA81" t="str">
            <v xml:space="preserve"> </v>
          </cell>
          <cell r="CB81" t="str">
            <v xml:space="preserve"> </v>
          </cell>
          <cell r="CC81" t="str">
            <v xml:space="preserve"> </v>
          </cell>
          <cell r="CD81" t="str">
            <v xml:space="preserve"> </v>
          </cell>
          <cell r="CE81" t="str">
            <v xml:space="preserve"> </v>
          </cell>
          <cell r="CF81" t="str">
            <v xml:space="preserve"> </v>
          </cell>
          <cell r="CG81" t="str">
            <v xml:space="preserve"> </v>
          </cell>
          <cell r="CH81" t="str">
            <v xml:space="preserve"> </v>
          </cell>
          <cell r="CI81" t="str">
            <v xml:space="preserve"> </v>
          </cell>
          <cell r="CJ81" t="str">
            <v xml:space="preserve"> </v>
          </cell>
          <cell r="CK81" t="str">
            <v xml:space="preserve"> </v>
          </cell>
          <cell r="CL81" t="str">
            <v xml:space="preserve"> </v>
          </cell>
          <cell r="CM81" t="str">
            <v xml:space="preserve"> </v>
          </cell>
          <cell r="CN81" t="str">
            <v xml:space="preserve"> </v>
          </cell>
          <cell r="CO81" t="str">
            <v xml:space="preserve"> </v>
          </cell>
          <cell r="CP81" t="str">
            <v xml:space="preserve"> </v>
          </cell>
          <cell r="CQ81" t="str">
            <v xml:space="preserve"> </v>
          </cell>
          <cell r="CR81" t="str">
            <v xml:space="preserve"> </v>
          </cell>
          <cell r="CS81" t="str">
            <v xml:space="preserve"> </v>
          </cell>
          <cell r="CT81" t="str">
            <v xml:space="preserve"> </v>
          </cell>
          <cell r="CU81" t="str">
            <v xml:space="preserve"> </v>
          </cell>
          <cell r="CV81" t="str">
            <v xml:space="preserve"> </v>
          </cell>
          <cell r="CW81" t="str">
            <v xml:space="preserve"> </v>
          </cell>
          <cell r="CX81" t="str">
            <v xml:space="preserve"> </v>
          </cell>
          <cell r="CY81" t="str">
            <v xml:space="preserve"> </v>
          </cell>
          <cell r="CZ81" t="str">
            <v xml:space="preserve"> </v>
          </cell>
          <cell r="DA81" t="str">
            <v xml:space="preserve"> </v>
          </cell>
          <cell r="DB81" t="str">
            <v xml:space="preserve"> </v>
          </cell>
          <cell r="DC81" t="str">
            <v xml:space="preserve"> </v>
          </cell>
          <cell r="DD81" t="str">
            <v xml:space="preserve"> </v>
          </cell>
          <cell r="DE81" t="str">
            <v xml:space="preserve"> </v>
          </cell>
          <cell r="DF81" t="str">
            <v xml:space="preserve"> </v>
          </cell>
          <cell r="DG81" t="str">
            <v xml:space="preserve"> </v>
          </cell>
          <cell r="DH81" t="str">
            <v>3. IAMIndependent Aftkt1215153B</v>
          </cell>
          <cell r="DI81">
            <v>0</v>
          </cell>
          <cell r="DJ81">
            <v>0</v>
          </cell>
          <cell r="DL81">
            <v>0</v>
          </cell>
          <cell r="DM81">
            <v>0</v>
          </cell>
          <cell r="DN81">
            <v>0</v>
          </cell>
          <cell r="DP81">
            <v>0</v>
          </cell>
          <cell r="DQ81">
            <v>0</v>
          </cell>
          <cell r="DR81">
            <v>0</v>
          </cell>
          <cell r="DT81">
            <v>0</v>
          </cell>
          <cell r="DU81">
            <v>0</v>
          </cell>
          <cell r="DV81">
            <v>0</v>
          </cell>
          <cell r="DX81">
            <v>0</v>
          </cell>
          <cell r="DY81">
            <v>0</v>
          </cell>
          <cell r="DZ81">
            <v>0</v>
          </cell>
          <cell r="EB81">
            <v>0</v>
          </cell>
          <cell r="EC81">
            <v>0</v>
          </cell>
          <cell r="ED81">
            <v>0</v>
          </cell>
          <cell r="EF81">
            <v>0</v>
          </cell>
          <cell r="EG81">
            <v>0</v>
          </cell>
          <cell r="EH81">
            <v>0</v>
          </cell>
          <cell r="EJ81">
            <v>0</v>
          </cell>
          <cell r="EK81">
            <v>0</v>
          </cell>
          <cell r="EL81">
            <v>0</v>
          </cell>
          <cell r="EN81">
            <v>0</v>
          </cell>
          <cell r="EO81">
            <v>0</v>
          </cell>
          <cell r="EP81">
            <v>0</v>
          </cell>
          <cell r="ER81">
            <v>0</v>
          </cell>
          <cell r="ES81">
            <v>0</v>
          </cell>
          <cell r="ET81">
            <v>0</v>
          </cell>
          <cell r="EV81">
            <v>0</v>
          </cell>
          <cell r="EW81">
            <v>0</v>
          </cell>
          <cell r="EX81">
            <v>0</v>
          </cell>
          <cell r="EZ81">
            <v>0</v>
          </cell>
          <cell r="FA81">
            <v>0</v>
          </cell>
          <cell r="FB81">
            <v>0</v>
          </cell>
          <cell r="FD81">
            <v>0</v>
          </cell>
          <cell r="FE81">
            <v>0</v>
          </cell>
          <cell r="FF81">
            <v>0</v>
          </cell>
          <cell r="FI81">
            <v>0</v>
          </cell>
          <cell r="FJ81">
            <v>0</v>
          </cell>
          <cell r="FK81">
            <v>0</v>
          </cell>
          <cell r="FM81">
            <v>0</v>
          </cell>
          <cell r="FN81">
            <v>0</v>
          </cell>
          <cell r="FO81">
            <v>0</v>
          </cell>
          <cell r="FQ81">
            <v>0</v>
          </cell>
          <cell r="FR81">
            <v>0</v>
          </cell>
          <cell r="FS81">
            <v>0</v>
          </cell>
          <cell r="FU81">
            <v>0</v>
          </cell>
          <cell r="FV81">
            <v>0</v>
          </cell>
          <cell r="FW81">
            <v>0</v>
          </cell>
          <cell r="FY81">
            <v>0</v>
          </cell>
          <cell r="FZ81">
            <v>0</v>
          </cell>
          <cell r="GA81">
            <v>0</v>
          </cell>
          <cell r="GC81">
            <v>0</v>
          </cell>
          <cell r="GD81">
            <v>0</v>
          </cell>
          <cell r="GE81">
            <v>0</v>
          </cell>
          <cell r="GG81">
            <v>0</v>
          </cell>
          <cell r="GH81">
            <v>0</v>
          </cell>
          <cell r="GI81">
            <v>0</v>
          </cell>
          <cell r="GK81">
            <v>0</v>
          </cell>
          <cell r="GL81">
            <v>0</v>
          </cell>
          <cell r="GM81">
            <v>0</v>
          </cell>
          <cell r="GO81">
            <v>0</v>
          </cell>
          <cell r="GP81">
            <v>0</v>
          </cell>
          <cell r="GQ81">
            <v>0</v>
          </cell>
          <cell r="GS81">
            <v>0</v>
          </cell>
          <cell r="GT81">
            <v>0</v>
          </cell>
          <cell r="GU81">
            <v>0</v>
          </cell>
          <cell r="GW81">
            <v>0</v>
          </cell>
          <cell r="GX81">
            <v>0</v>
          </cell>
          <cell r="GY81">
            <v>0</v>
          </cell>
          <cell r="HA81">
            <v>0</v>
          </cell>
          <cell r="HB81">
            <v>0</v>
          </cell>
          <cell r="HC81">
            <v>0</v>
          </cell>
        </row>
        <row r="82">
          <cell r="H82" t="str">
            <v>1215220A</v>
          </cell>
          <cell r="I82" t="str">
            <v>MXP</v>
          </cell>
          <cell r="J82" t="str">
            <v>COND. TOC AUX. TRASERO NS</v>
          </cell>
          <cell r="K82" t="str">
            <v>T4</v>
          </cell>
          <cell r="L82">
            <v>0</v>
          </cell>
          <cell r="M82">
            <v>0</v>
          </cell>
          <cell r="N82">
            <v>1709.13</v>
          </cell>
          <cell r="R82">
            <v>1709.13</v>
          </cell>
          <cell r="V82">
            <v>1709.13</v>
          </cell>
          <cell r="Z82">
            <v>1709.13</v>
          </cell>
          <cell r="AD82">
            <v>1709.13</v>
          </cell>
          <cell r="AH82">
            <v>1709.13</v>
          </cell>
          <cell r="AL82">
            <v>1709.13</v>
          </cell>
          <cell r="AP82">
            <v>1709.13</v>
          </cell>
          <cell r="AT82">
            <v>1709.13</v>
          </cell>
          <cell r="AX82">
            <v>1709.13</v>
          </cell>
          <cell r="BB82">
            <v>1709.13</v>
          </cell>
          <cell r="BF82">
            <v>1709.13</v>
          </cell>
          <cell r="BJ82">
            <v>1709.13</v>
          </cell>
          <cell r="BK82">
            <v>0</v>
          </cell>
          <cell r="BL82" t="str">
            <v xml:space="preserve"> </v>
          </cell>
          <cell r="BM82" t="str">
            <v xml:space="preserve"> </v>
          </cell>
          <cell r="BN82" t="str">
            <v xml:space="preserve"> </v>
          </cell>
          <cell r="BO82" t="str">
            <v xml:space="preserve"> </v>
          </cell>
          <cell r="BP82" t="str">
            <v xml:space="preserve"> </v>
          </cell>
          <cell r="BQ82" t="str">
            <v xml:space="preserve"> </v>
          </cell>
          <cell r="BR82" t="str">
            <v xml:space="preserve"> </v>
          </cell>
          <cell r="BS82" t="str">
            <v xml:space="preserve"> </v>
          </cell>
          <cell r="BT82" t="str">
            <v xml:space="preserve"> </v>
          </cell>
          <cell r="BU82" t="str">
            <v xml:space="preserve"> </v>
          </cell>
          <cell r="BV82" t="str">
            <v xml:space="preserve"> </v>
          </cell>
          <cell r="BW82" t="str">
            <v xml:space="preserve"> </v>
          </cell>
          <cell r="BX82" t="str">
            <v xml:space="preserve"> </v>
          </cell>
          <cell r="BY82" t="str">
            <v xml:space="preserve"> </v>
          </cell>
          <cell r="BZ82" t="str">
            <v xml:space="preserve"> </v>
          </cell>
          <cell r="CA82" t="str">
            <v xml:space="preserve"> </v>
          </cell>
          <cell r="CB82" t="str">
            <v xml:space="preserve"> </v>
          </cell>
          <cell r="CC82" t="str">
            <v xml:space="preserve"> </v>
          </cell>
          <cell r="CD82" t="str">
            <v xml:space="preserve"> </v>
          </cell>
          <cell r="CE82" t="str">
            <v xml:space="preserve"> </v>
          </cell>
          <cell r="CF82" t="str">
            <v xml:space="preserve"> </v>
          </cell>
          <cell r="CG82" t="str">
            <v xml:space="preserve"> </v>
          </cell>
          <cell r="CH82" t="str">
            <v xml:space="preserve"> </v>
          </cell>
          <cell r="CI82" t="str">
            <v xml:space="preserve"> </v>
          </cell>
          <cell r="CJ82" t="str">
            <v xml:space="preserve"> </v>
          </cell>
          <cell r="CK82" t="str">
            <v xml:space="preserve"> </v>
          </cell>
          <cell r="CL82" t="str">
            <v xml:space="preserve"> </v>
          </cell>
          <cell r="CM82" t="str">
            <v xml:space="preserve"> </v>
          </cell>
          <cell r="CN82" t="str">
            <v xml:space="preserve"> </v>
          </cell>
          <cell r="CO82" t="str">
            <v xml:space="preserve"> </v>
          </cell>
          <cell r="CP82" t="str">
            <v xml:space="preserve"> </v>
          </cell>
          <cell r="CQ82" t="str">
            <v xml:space="preserve"> </v>
          </cell>
          <cell r="CR82" t="str">
            <v xml:space="preserve"> </v>
          </cell>
          <cell r="CS82" t="str">
            <v xml:space="preserve"> </v>
          </cell>
          <cell r="CT82" t="str">
            <v xml:space="preserve"> </v>
          </cell>
          <cell r="CU82" t="str">
            <v xml:space="preserve"> </v>
          </cell>
          <cell r="CV82" t="str">
            <v xml:space="preserve"> </v>
          </cell>
          <cell r="CW82" t="str">
            <v xml:space="preserve"> </v>
          </cell>
          <cell r="CX82" t="str">
            <v xml:space="preserve"> </v>
          </cell>
          <cell r="CY82" t="str">
            <v xml:space="preserve"> </v>
          </cell>
          <cell r="CZ82" t="str">
            <v xml:space="preserve"> </v>
          </cell>
          <cell r="DA82" t="str">
            <v xml:space="preserve"> </v>
          </cell>
          <cell r="DB82" t="str">
            <v xml:space="preserve"> </v>
          </cell>
          <cell r="DC82" t="str">
            <v xml:space="preserve"> </v>
          </cell>
          <cell r="DD82" t="str">
            <v xml:space="preserve"> </v>
          </cell>
          <cell r="DE82" t="str">
            <v xml:space="preserve"> </v>
          </cell>
          <cell r="DF82" t="str">
            <v xml:space="preserve"> </v>
          </cell>
          <cell r="DG82" t="str">
            <v xml:space="preserve"> </v>
          </cell>
          <cell r="DH82" t="str">
            <v>3. IAMIndependent Aftkt1215220A</v>
          </cell>
          <cell r="DI82">
            <v>0</v>
          </cell>
          <cell r="DJ82">
            <v>0</v>
          </cell>
          <cell r="DL82">
            <v>0</v>
          </cell>
          <cell r="DM82">
            <v>0</v>
          </cell>
          <cell r="DN82">
            <v>0</v>
          </cell>
          <cell r="DP82">
            <v>0</v>
          </cell>
          <cell r="DQ82">
            <v>0</v>
          </cell>
          <cell r="DR82">
            <v>0</v>
          </cell>
          <cell r="DT82">
            <v>0</v>
          </cell>
          <cell r="DU82">
            <v>0</v>
          </cell>
          <cell r="DV82">
            <v>0</v>
          </cell>
          <cell r="DX82">
            <v>0</v>
          </cell>
          <cell r="DY82">
            <v>0</v>
          </cell>
          <cell r="DZ82">
            <v>0</v>
          </cell>
          <cell r="EB82">
            <v>0</v>
          </cell>
          <cell r="EC82">
            <v>0</v>
          </cell>
          <cell r="ED82">
            <v>0</v>
          </cell>
          <cell r="EF82">
            <v>0</v>
          </cell>
          <cell r="EG82">
            <v>0</v>
          </cell>
          <cell r="EH82">
            <v>0</v>
          </cell>
          <cell r="EJ82">
            <v>0</v>
          </cell>
          <cell r="EK82">
            <v>0</v>
          </cell>
          <cell r="EL82">
            <v>0</v>
          </cell>
          <cell r="EN82">
            <v>0</v>
          </cell>
          <cell r="EO82">
            <v>0</v>
          </cell>
          <cell r="EP82">
            <v>0</v>
          </cell>
          <cell r="ER82">
            <v>0</v>
          </cell>
          <cell r="ES82">
            <v>0</v>
          </cell>
          <cell r="ET82">
            <v>0</v>
          </cell>
          <cell r="EV82">
            <v>0</v>
          </cell>
          <cell r="EW82">
            <v>0</v>
          </cell>
          <cell r="EX82">
            <v>0</v>
          </cell>
          <cell r="EZ82">
            <v>0</v>
          </cell>
          <cell r="FA82">
            <v>0</v>
          </cell>
          <cell r="FB82">
            <v>0</v>
          </cell>
          <cell r="FD82">
            <v>0</v>
          </cell>
          <cell r="FE82">
            <v>0</v>
          </cell>
          <cell r="FF82">
            <v>0</v>
          </cell>
          <cell r="FI82">
            <v>0</v>
          </cell>
          <cell r="FJ82">
            <v>0</v>
          </cell>
          <cell r="FK82">
            <v>0</v>
          </cell>
          <cell r="FM82">
            <v>0</v>
          </cell>
          <cell r="FN82">
            <v>0</v>
          </cell>
          <cell r="FO82">
            <v>0</v>
          </cell>
          <cell r="FQ82">
            <v>0</v>
          </cell>
          <cell r="FR82">
            <v>0</v>
          </cell>
          <cell r="FS82">
            <v>0</v>
          </cell>
          <cell r="FU82">
            <v>0</v>
          </cell>
          <cell r="FV82">
            <v>0</v>
          </cell>
          <cell r="FW82">
            <v>0</v>
          </cell>
          <cell r="FY82">
            <v>0</v>
          </cell>
          <cell r="FZ82">
            <v>0</v>
          </cell>
          <cell r="GA82">
            <v>0</v>
          </cell>
          <cell r="GC82">
            <v>0</v>
          </cell>
          <cell r="GD82">
            <v>0</v>
          </cell>
          <cell r="GE82">
            <v>0</v>
          </cell>
          <cell r="GG82">
            <v>0</v>
          </cell>
          <cell r="GH82">
            <v>0</v>
          </cell>
          <cell r="GI82">
            <v>0</v>
          </cell>
          <cell r="GK82">
            <v>0</v>
          </cell>
          <cell r="GL82">
            <v>0</v>
          </cell>
          <cell r="GM82">
            <v>0</v>
          </cell>
          <cell r="GO82">
            <v>0</v>
          </cell>
          <cell r="GP82">
            <v>0</v>
          </cell>
          <cell r="GQ82">
            <v>0</v>
          </cell>
          <cell r="GS82">
            <v>0</v>
          </cell>
          <cell r="GT82">
            <v>0</v>
          </cell>
          <cell r="GU82">
            <v>0</v>
          </cell>
          <cell r="GW82">
            <v>0</v>
          </cell>
          <cell r="GX82">
            <v>0</v>
          </cell>
          <cell r="GY82">
            <v>0</v>
          </cell>
          <cell r="HA82">
            <v>0</v>
          </cell>
          <cell r="HB82">
            <v>0</v>
          </cell>
          <cell r="HC82">
            <v>0</v>
          </cell>
        </row>
        <row r="83">
          <cell r="H83" t="str">
            <v>1215357S</v>
          </cell>
          <cell r="I83" t="str">
            <v>MXP</v>
          </cell>
          <cell r="J83" t="str">
            <v>CONDENSADOR NS SERVICE</v>
          </cell>
          <cell r="K83" t="str">
            <v>T4</v>
          </cell>
          <cell r="L83">
            <v>0</v>
          </cell>
          <cell r="M83">
            <v>0</v>
          </cell>
          <cell r="N83">
            <v>1151.68</v>
          </cell>
          <cell r="R83">
            <v>1151.68</v>
          </cell>
          <cell r="V83">
            <v>1151.68</v>
          </cell>
          <cell r="Z83">
            <v>1151.68</v>
          </cell>
          <cell r="AD83">
            <v>1151.68</v>
          </cell>
          <cell r="AH83">
            <v>1151.68</v>
          </cell>
          <cell r="AL83">
            <v>1151.68</v>
          </cell>
          <cell r="AP83">
            <v>1151.68</v>
          </cell>
          <cell r="AT83">
            <v>1151.68</v>
          </cell>
          <cell r="AX83">
            <v>1151.68</v>
          </cell>
          <cell r="BB83">
            <v>1151.68</v>
          </cell>
          <cell r="BF83">
            <v>1151.68</v>
          </cell>
          <cell r="BJ83">
            <v>1151.68</v>
          </cell>
          <cell r="BK83">
            <v>0</v>
          </cell>
          <cell r="BL83" t="str">
            <v xml:space="preserve"> </v>
          </cell>
          <cell r="BM83" t="str">
            <v xml:space="preserve"> </v>
          </cell>
          <cell r="BN83" t="str">
            <v xml:space="preserve"> </v>
          </cell>
          <cell r="BO83" t="str">
            <v xml:space="preserve"> </v>
          </cell>
          <cell r="BP83" t="str">
            <v xml:space="preserve"> </v>
          </cell>
          <cell r="BQ83" t="str">
            <v xml:space="preserve"> </v>
          </cell>
          <cell r="BR83" t="str">
            <v xml:space="preserve"> </v>
          </cell>
          <cell r="BS83" t="str">
            <v xml:space="preserve"> </v>
          </cell>
          <cell r="BT83" t="str">
            <v xml:space="preserve"> </v>
          </cell>
          <cell r="BU83" t="str">
            <v xml:space="preserve"> </v>
          </cell>
          <cell r="BV83" t="str">
            <v xml:space="preserve"> </v>
          </cell>
          <cell r="BW83" t="str">
            <v xml:space="preserve"> </v>
          </cell>
          <cell r="BX83" t="str">
            <v xml:space="preserve"> </v>
          </cell>
          <cell r="BY83" t="str">
            <v xml:space="preserve"> </v>
          </cell>
          <cell r="BZ83" t="str">
            <v xml:space="preserve"> </v>
          </cell>
          <cell r="CA83" t="str">
            <v xml:space="preserve"> </v>
          </cell>
          <cell r="CB83" t="str">
            <v xml:space="preserve"> </v>
          </cell>
          <cell r="CC83" t="str">
            <v xml:space="preserve"> </v>
          </cell>
          <cell r="CD83" t="str">
            <v xml:space="preserve"> </v>
          </cell>
          <cell r="CE83" t="str">
            <v xml:space="preserve"> </v>
          </cell>
          <cell r="CF83" t="str">
            <v xml:space="preserve"> </v>
          </cell>
          <cell r="CG83" t="str">
            <v xml:space="preserve"> </v>
          </cell>
          <cell r="CH83" t="str">
            <v xml:space="preserve"> </v>
          </cell>
          <cell r="CI83" t="str">
            <v xml:space="preserve"> </v>
          </cell>
          <cell r="CJ83" t="str">
            <v xml:space="preserve"> </v>
          </cell>
          <cell r="CK83" t="str">
            <v xml:space="preserve"> </v>
          </cell>
          <cell r="CL83" t="str">
            <v xml:space="preserve"> </v>
          </cell>
          <cell r="CM83" t="str">
            <v xml:space="preserve"> </v>
          </cell>
          <cell r="CN83" t="str">
            <v xml:space="preserve"> </v>
          </cell>
          <cell r="CO83" t="str">
            <v xml:space="preserve"> </v>
          </cell>
          <cell r="CP83" t="str">
            <v xml:space="preserve"> </v>
          </cell>
          <cell r="CQ83" t="str">
            <v xml:space="preserve"> </v>
          </cell>
          <cell r="CR83" t="str">
            <v xml:space="preserve"> </v>
          </cell>
          <cell r="CS83" t="str">
            <v xml:space="preserve"> </v>
          </cell>
          <cell r="CT83" t="str">
            <v xml:space="preserve"> </v>
          </cell>
          <cell r="CU83" t="str">
            <v xml:space="preserve"> </v>
          </cell>
          <cell r="CV83" t="str">
            <v xml:space="preserve"> </v>
          </cell>
          <cell r="CW83" t="str">
            <v xml:space="preserve"> </v>
          </cell>
          <cell r="CX83" t="str">
            <v xml:space="preserve"> </v>
          </cell>
          <cell r="CY83" t="str">
            <v xml:space="preserve"> </v>
          </cell>
          <cell r="CZ83" t="str">
            <v xml:space="preserve"> </v>
          </cell>
          <cell r="DA83" t="str">
            <v xml:space="preserve"> </v>
          </cell>
          <cell r="DB83" t="str">
            <v xml:space="preserve"> </v>
          </cell>
          <cell r="DC83" t="str">
            <v xml:space="preserve"> </v>
          </cell>
          <cell r="DD83" t="str">
            <v xml:space="preserve"> </v>
          </cell>
          <cell r="DE83" t="str">
            <v xml:space="preserve"> </v>
          </cell>
          <cell r="DF83" t="str">
            <v xml:space="preserve"> </v>
          </cell>
          <cell r="DG83" t="str">
            <v xml:space="preserve"> </v>
          </cell>
          <cell r="DH83" t="str">
            <v>3. IAMIndependent Aftkt1215357S</v>
          </cell>
          <cell r="DI83">
            <v>0</v>
          </cell>
          <cell r="DJ83">
            <v>0</v>
          </cell>
          <cell r="DL83">
            <v>0</v>
          </cell>
          <cell r="DM83">
            <v>0</v>
          </cell>
          <cell r="DN83">
            <v>0</v>
          </cell>
          <cell r="DP83">
            <v>0</v>
          </cell>
          <cell r="DQ83">
            <v>0</v>
          </cell>
          <cell r="DR83">
            <v>0</v>
          </cell>
          <cell r="DT83">
            <v>0</v>
          </cell>
          <cell r="DU83">
            <v>0</v>
          </cell>
          <cell r="DV83">
            <v>0</v>
          </cell>
          <cell r="DX83">
            <v>0</v>
          </cell>
          <cell r="DY83">
            <v>0</v>
          </cell>
          <cell r="DZ83">
            <v>0</v>
          </cell>
          <cell r="EB83">
            <v>0</v>
          </cell>
          <cell r="EC83">
            <v>0</v>
          </cell>
          <cell r="ED83">
            <v>0</v>
          </cell>
          <cell r="EF83">
            <v>0</v>
          </cell>
          <cell r="EG83">
            <v>0</v>
          </cell>
          <cell r="EH83">
            <v>0</v>
          </cell>
          <cell r="EJ83">
            <v>0</v>
          </cell>
          <cell r="EK83">
            <v>0</v>
          </cell>
          <cell r="EL83">
            <v>0</v>
          </cell>
          <cell r="EN83">
            <v>0</v>
          </cell>
          <cell r="EO83">
            <v>0</v>
          </cell>
          <cell r="EP83">
            <v>0</v>
          </cell>
          <cell r="ER83">
            <v>0</v>
          </cell>
          <cell r="ES83">
            <v>0</v>
          </cell>
          <cell r="ET83">
            <v>0</v>
          </cell>
          <cell r="EV83">
            <v>0</v>
          </cell>
          <cell r="EW83">
            <v>0</v>
          </cell>
          <cell r="EX83">
            <v>0</v>
          </cell>
          <cell r="EZ83">
            <v>0</v>
          </cell>
          <cell r="FA83">
            <v>0</v>
          </cell>
          <cell r="FB83">
            <v>0</v>
          </cell>
          <cell r="FD83">
            <v>0</v>
          </cell>
          <cell r="FE83">
            <v>0</v>
          </cell>
          <cell r="FF83">
            <v>0</v>
          </cell>
          <cell r="FI83">
            <v>0</v>
          </cell>
          <cell r="FJ83">
            <v>0</v>
          </cell>
          <cell r="FK83">
            <v>0</v>
          </cell>
          <cell r="FM83">
            <v>0</v>
          </cell>
          <cell r="FN83">
            <v>0</v>
          </cell>
          <cell r="FO83">
            <v>0</v>
          </cell>
          <cell r="FQ83">
            <v>0</v>
          </cell>
          <cell r="FR83">
            <v>0</v>
          </cell>
          <cell r="FS83">
            <v>0</v>
          </cell>
          <cell r="FU83">
            <v>0</v>
          </cell>
          <cell r="FV83">
            <v>0</v>
          </cell>
          <cell r="FW83">
            <v>0</v>
          </cell>
          <cell r="FY83">
            <v>0</v>
          </cell>
          <cell r="FZ83">
            <v>0</v>
          </cell>
          <cell r="GA83">
            <v>0</v>
          </cell>
          <cell r="GC83">
            <v>0</v>
          </cell>
          <cell r="GD83">
            <v>0</v>
          </cell>
          <cell r="GE83">
            <v>0</v>
          </cell>
          <cell r="GG83">
            <v>0</v>
          </cell>
          <cell r="GH83">
            <v>0</v>
          </cell>
          <cell r="GI83">
            <v>0</v>
          </cell>
          <cell r="GK83">
            <v>0</v>
          </cell>
          <cell r="GL83">
            <v>0</v>
          </cell>
          <cell r="GM83">
            <v>0</v>
          </cell>
          <cell r="GO83">
            <v>0</v>
          </cell>
          <cell r="GP83">
            <v>0</v>
          </cell>
          <cell r="GQ83">
            <v>0</v>
          </cell>
          <cell r="GS83">
            <v>0</v>
          </cell>
          <cell r="GT83">
            <v>0</v>
          </cell>
          <cell r="GU83">
            <v>0</v>
          </cell>
          <cell r="GW83">
            <v>0</v>
          </cell>
          <cell r="GX83">
            <v>0</v>
          </cell>
          <cell r="GY83">
            <v>0</v>
          </cell>
          <cell r="HA83">
            <v>0</v>
          </cell>
          <cell r="HB83">
            <v>0</v>
          </cell>
          <cell r="HC83">
            <v>0</v>
          </cell>
        </row>
        <row r="84">
          <cell r="H84" t="str">
            <v>1335067</v>
          </cell>
          <cell r="I84" t="str">
            <v>MXP</v>
          </cell>
          <cell r="J84" t="str">
            <v>TAPON CUELLO DE LLENADO</v>
          </cell>
          <cell r="K84" t="str">
            <v>M1</v>
          </cell>
          <cell r="L84">
            <v>6.8392156862745104</v>
          </cell>
          <cell r="M84">
            <v>6839.2156862745105</v>
          </cell>
          <cell r="N84">
            <v>17.440000000000001</v>
          </cell>
          <cell r="R84">
            <v>17.440000000000001</v>
          </cell>
          <cell r="V84">
            <v>17.440000000000001</v>
          </cell>
          <cell r="Z84">
            <v>17.440000000000001</v>
          </cell>
          <cell r="AD84">
            <v>17.440000000000001</v>
          </cell>
          <cell r="AH84">
            <v>17.440000000000001</v>
          </cell>
          <cell r="AL84">
            <v>17.440000000000001</v>
          </cell>
          <cell r="AP84">
            <v>17.440000000000001</v>
          </cell>
          <cell r="AT84">
            <v>17.440000000000001</v>
          </cell>
          <cell r="AX84">
            <v>17.440000000000001</v>
          </cell>
          <cell r="BB84">
            <v>17.440000000000001</v>
          </cell>
          <cell r="BF84">
            <v>17.440000000000001</v>
          </cell>
          <cell r="BJ84">
            <v>17.440000000000001</v>
          </cell>
          <cell r="BK84">
            <v>0</v>
          </cell>
          <cell r="BL84" t="str">
            <v xml:space="preserve"> </v>
          </cell>
          <cell r="BM84" t="str">
            <v xml:space="preserve"> </v>
          </cell>
          <cell r="BN84" t="str">
            <v xml:space="preserve"> </v>
          </cell>
          <cell r="BO84" t="str">
            <v xml:space="preserve"> </v>
          </cell>
          <cell r="BP84" t="str">
            <v xml:space="preserve"> </v>
          </cell>
          <cell r="BQ84" t="str">
            <v xml:space="preserve"> </v>
          </cell>
          <cell r="BR84" t="str">
            <v xml:space="preserve"> </v>
          </cell>
          <cell r="BS84" t="str">
            <v xml:space="preserve"> </v>
          </cell>
          <cell r="BT84" t="str">
            <v xml:space="preserve"> </v>
          </cell>
          <cell r="BU84" t="str">
            <v xml:space="preserve"> </v>
          </cell>
          <cell r="BV84" t="str">
            <v xml:space="preserve"> </v>
          </cell>
          <cell r="BW84" t="str">
            <v xml:space="preserve"> </v>
          </cell>
          <cell r="BX84" t="str">
            <v xml:space="preserve"> </v>
          </cell>
          <cell r="BY84" t="str">
            <v xml:space="preserve"> </v>
          </cell>
          <cell r="BZ84" t="str">
            <v xml:space="preserve"> </v>
          </cell>
          <cell r="CA84" t="str">
            <v xml:space="preserve"> </v>
          </cell>
          <cell r="CB84" t="str">
            <v xml:space="preserve"> </v>
          </cell>
          <cell r="CC84" t="str">
            <v xml:space="preserve"> </v>
          </cell>
          <cell r="CD84" t="str">
            <v xml:space="preserve"> </v>
          </cell>
          <cell r="CE84" t="str">
            <v xml:space="preserve"> </v>
          </cell>
          <cell r="CF84" t="str">
            <v xml:space="preserve"> </v>
          </cell>
          <cell r="CG84" t="str">
            <v xml:space="preserve"> </v>
          </cell>
          <cell r="CH84" t="str">
            <v xml:space="preserve"> </v>
          </cell>
          <cell r="CI84" t="str">
            <v xml:space="preserve"> </v>
          </cell>
          <cell r="CJ84" t="str">
            <v xml:space="preserve"> </v>
          </cell>
          <cell r="CK84" t="str">
            <v xml:space="preserve"> </v>
          </cell>
          <cell r="CL84" t="str">
            <v xml:space="preserve"> </v>
          </cell>
          <cell r="CM84" t="str">
            <v xml:space="preserve"> </v>
          </cell>
          <cell r="CN84" t="str">
            <v xml:space="preserve"> </v>
          </cell>
          <cell r="CO84" t="str">
            <v xml:space="preserve"> </v>
          </cell>
          <cell r="CP84" t="str">
            <v xml:space="preserve"> </v>
          </cell>
          <cell r="CQ84" t="str">
            <v xml:space="preserve"> </v>
          </cell>
          <cell r="CR84" t="str">
            <v xml:space="preserve"> </v>
          </cell>
          <cell r="CS84" t="str">
            <v xml:space="preserve"> </v>
          </cell>
          <cell r="CT84" t="str">
            <v xml:space="preserve"> </v>
          </cell>
          <cell r="CU84" t="str">
            <v xml:space="preserve"> </v>
          </cell>
          <cell r="CV84" t="str">
            <v xml:space="preserve"> </v>
          </cell>
          <cell r="CW84" t="str">
            <v xml:space="preserve"> </v>
          </cell>
          <cell r="CX84" t="str">
            <v xml:space="preserve"> </v>
          </cell>
          <cell r="CY84" t="str">
            <v xml:space="preserve"> </v>
          </cell>
          <cell r="CZ84" t="str">
            <v xml:space="preserve"> </v>
          </cell>
          <cell r="DA84" t="str">
            <v xml:space="preserve"> </v>
          </cell>
          <cell r="DB84" t="str">
            <v xml:space="preserve"> </v>
          </cell>
          <cell r="DC84" t="str">
            <v xml:space="preserve"> </v>
          </cell>
          <cell r="DD84" t="str">
            <v xml:space="preserve"> </v>
          </cell>
          <cell r="DE84" t="str">
            <v xml:space="preserve"> </v>
          </cell>
          <cell r="DF84" t="str">
            <v xml:space="preserve"> </v>
          </cell>
          <cell r="DG84" t="str">
            <v xml:space="preserve"> </v>
          </cell>
          <cell r="DH84" t="str">
            <v>3. IAMIndependent Aftkt1335067</v>
          </cell>
          <cell r="DI84">
            <v>0</v>
          </cell>
          <cell r="DJ84">
            <v>0</v>
          </cell>
          <cell r="DL84">
            <v>0</v>
          </cell>
          <cell r="DM84">
            <v>0</v>
          </cell>
          <cell r="DN84">
            <v>0</v>
          </cell>
          <cell r="DP84">
            <v>0</v>
          </cell>
          <cell r="DQ84">
            <v>0</v>
          </cell>
          <cell r="DR84">
            <v>0</v>
          </cell>
          <cell r="DT84">
            <v>0</v>
          </cell>
          <cell r="DU84">
            <v>0</v>
          </cell>
          <cell r="DV84">
            <v>0</v>
          </cell>
          <cell r="DX84">
            <v>0</v>
          </cell>
          <cell r="DY84">
            <v>0</v>
          </cell>
          <cell r="DZ84">
            <v>0</v>
          </cell>
          <cell r="EB84">
            <v>0</v>
          </cell>
          <cell r="EC84">
            <v>0</v>
          </cell>
          <cell r="ED84">
            <v>0</v>
          </cell>
          <cell r="EF84">
            <v>0</v>
          </cell>
          <cell r="EG84">
            <v>0</v>
          </cell>
          <cell r="EH84">
            <v>0</v>
          </cell>
          <cell r="EJ84">
            <v>0</v>
          </cell>
          <cell r="EK84">
            <v>0</v>
          </cell>
          <cell r="EL84">
            <v>0</v>
          </cell>
          <cell r="EN84">
            <v>0</v>
          </cell>
          <cell r="EO84">
            <v>0</v>
          </cell>
          <cell r="EP84">
            <v>0</v>
          </cell>
          <cell r="ER84">
            <v>0</v>
          </cell>
          <cell r="ES84">
            <v>0</v>
          </cell>
          <cell r="ET84">
            <v>0</v>
          </cell>
          <cell r="EV84">
            <v>0</v>
          </cell>
          <cell r="EW84">
            <v>0</v>
          </cell>
          <cell r="EX84">
            <v>0</v>
          </cell>
          <cell r="EZ84">
            <v>0</v>
          </cell>
          <cell r="FA84">
            <v>0</v>
          </cell>
          <cell r="FB84">
            <v>0</v>
          </cell>
          <cell r="FD84">
            <v>0</v>
          </cell>
          <cell r="FE84">
            <v>0</v>
          </cell>
          <cell r="FF84">
            <v>0</v>
          </cell>
          <cell r="FI84">
            <v>0</v>
          </cell>
          <cell r="FJ84">
            <v>0</v>
          </cell>
          <cell r="FK84">
            <v>0</v>
          </cell>
          <cell r="FM84">
            <v>0</v>
          </cell>
          <cell r="FN84">
            <v>0</v>
          </cell>
          <cell r="FO84">
            <v>0</v>
          </cell>
          <cell r="FQ84">
            <v>0</v>
          </cell>
          <cell r="FR84">
            <v>0</v>
          </cell>
          <cell r="FS84">
            <v>0</v>
          </cell>
          <cell r="FU84">
            <v>0</v>
          </cell>
          <cell r="FV84">
            <v>0</v>
          </cell>
          <cell r="FW84">
            <v>0</v>
          </cell>
          <cell r="FY84">
            <v>0</v>
          </cell>
          <cell r="FZ84">
            <v>0</v>
          </cell>
          <cell r="GA84">
            <v>0</v>
          </cell>
          <cell r="GC84">
            <v>0</v>
          </cell>
          <cell r="GD84">
            <v>0</v>
          </cell>
          <cell r="GE84">
            <v>0</v>
          </cell>
          <cell r="GG84">
            <v>0</v>
          </cell>
          <cell r="GH84">
            <v>0</v>
          </cell>
          <cell r="GI84">
            <v>0</v>
          </cell>
          <cell r="GK84">
            <v>0</v>
          </cell>
          <cell r="GL84">
            <v>0</v>
          </cell>
          <cell r="GM84">
            <v>0</v>
          </cell>
          <cell r="GO84">
            <v>0</v>
          </cell>
          <cell r="GP84">
            <v>0</v>
          </cell>
          <cell r="GQ84">
            <v>0</v>
          </cell>
          <cell r="GS84">
            <v>0</v>
          </cell>
          <cell r="GT84">
            <v>0</v>
          </cell>
          <cell r="GU84">
            <v>0</v>
          </cell>
          <cell r="GW84">
            <v>0</v>
          </cell>
          <cell r="GX84">
            <v>0</v>
          </cell>
          <cell r="GY84">
            <v>0</v>
          </cell>
          <cell r="HA84">
            <v>0</v>
          </cell>
          <cell r="HB84">
            <v>0</v>
          </cell>
          <cell r="HC84">
            <v>0</v>
          </cell>
        </row>
        <row r="85">
          <cell r="H85" t="str">
            <v>1335068</v>
          </cell>
          <cell r="I85" t="str">
            <v>MXP</v>
          </cell>
          <cell r="J85" t="str">
            <v>TAPON CUELLO DE LLENADO</v>
          </cell>
          <cell r="K85" t="str">
            <v>M4</v>
          </cell>
          <cell r="L85">
            <v>0</v>
          </cell>
          <cell r="M85">
            <v>0</v>
          </cell>
          <cell r="N85">
            <v>31.8</v>
          </cell>
          <cell r="R85">
            <v>31.8</v>
          </cell>
          <cell r="V85">
            <v>31.8</v>
          </cell>
          <cell r="Z85">
            <v>31.8</v>
          </cell>
          <cell r="AD85">
            <v>31.8</v>
          </cell>
          <cell r="AH85">
            <v>31.8</v>
          </cell>
          <cell r="AL85">
            <v>31.8</v>
          </cell>
          <cell r="AP85">
            <v>31.8</v>
          </cell>
          <cell r="AT85">
            <v>31.8</v>
          </cell>
          <cell r="AX85">
            <v>31.8</v>
          </cell>
          <cell r="BB85">
            <v>31.8</v>
          </cell>
          <cell r="BF85">
            <v>31.8</v>
          </cell>
          <cell r="BJ85">
            <v>31.8</v>
          </cell>
          <cell r="BK85">
            <v>0</v>
          </cell>
          <cell r="BL85" t="str">
            <v xml:space="preserve"> </v>
          </cell>
          <cell r="BM85" t="str">
            <v xml:space="preserve"> </v>
          </cell>
          <cell r="BN85" t="str">
            <v xml:space="preserve"> </v>
          </cell>
          <cell r="BO85" t="str">
            <v xml:space="preserve"> </v>
          </cell>
          <cell r="BP85" t="str">
            <v xml:space="preserve"> </v>
          </cell>
          <cell r="BQ85" t="str">
            <v xml:space="preserve"> </v>
          </cell>
          <cell r="BR85" t="str">
            <v xml:space="preserve"> </v>
          </cell>
          <cell r="BS85" t="str">
            <v xml:space="preserve"> </v>
          </cell>
          <cell r="BT85" t="str">
            <v xml:space="preserve"> </v>
          </cell>
          <cell r="BU85" t="str">
            <v xml:space="preserve"> </v>
          </cell>
          <cell r="BV85" t="str">
            <v xml:space="preserve"> </v>
          </cell>
          <cell r="BW85" t="str">
            <v xml:space="preserve"> </v>
          </cell>
          <cell r="BX85" t="str">
            <v xml:space="preserve"> </v>
          </cell>
          <cell r="BY85" t="str">
            <v xml:space="preserve"> </v>
          </cell>
          <cell r="BZ85" t="str">
            <v xml:space="preserve"> </v>
          </cell>
          <cell r="CA85" t="str">
            <v xml:space="preserve"> </v>
          </cell>
          <cell r="CB85" t="str">
            <v xml:space="preserve"> </v>
          </cell>
          <cell r="CC85" t="str">
            <v xml:space="preserve"> </v>
          </cell>
          <cell r="CD85" t="str">
            <v xml:space="preserve"> </v>
          </cell>
          <cell r="CE85" t="str">
            <v xml:space="preserve"> </v>
          </cell>
          <cell r="CF85" t="str">
            <v xml:space="preserve"> </v>
          </cell>
          <cell r="CG85" t="str">
            <v xml:space="preserve"> </v>
          </cell>
          <cell r="CH85" t="str">
            <v xml:space="preserve"> </v>
          </cell>
          <cell r="CI85" t="str">
            <v xml:space="preserve"> </v>
          </cell>
          <cell r="CJ85" t="str">
            <v xml:space="preserve"> </v>
          </cell>
          <cell r="CK85" t="str">
            <v xml:space="preserve"> </v>
          </cell>
          <cell r="CL85" t="str">
            <v xml:space="preserve"> </v>
          </cell>
          <cell r="CM85" t="str">
            <v xml:space="preserve"> </v>
          </cell>
          <cell r="CN85" t="str">
            <v xml:space="preserve"> </v>
          </cell>
          <cell r="CO85" t="str">
            <v xml:space="preserve"> </v>
          </cell>
          <cell r="CP85" t="str">
            <v xml:space="preserve"> </v>
          </cell>
          <cell r="CQ85" t="str">
            <v xml:space="preserve"> </v>
          </cell>
          <cell r="CR85" t="str">
            <v xml:space="preserve"> </v>
          </cell>
          <cell r="CS85" t="str">
            <v xml:space="preserve"> </v>
          </cell>
          <cell r="CT85" t="str">
            <v xml:space="preserve"> </v>
          </cell>
          <cell r="CU85" t="str">
            <v xml:space="preserve"> </v>
          </cell>
          <cell r="CV85" t="str">
            <v xml:space="preserve"> </v>
          </cell>
          <cell r="CW85" t="str">
            <v xml:space="preserve"> </v>
          </cell>
          <cell r="CX85" t="str">
            <v xml:space="preserve"> </v>
          </cell>
          <cell r="CY85" t="str">
            <v xml:space="preserve"> </v>
          </cell>
          <cell r="CZ85" t="str">
            <v xml:space="preserve"> </v>
          </cell>
          <cell r="DA85" t="str">
            <v xml:space="preserve"> </v>
          </cell>
          <cell r="DB85" t="str">
            <v xml:space="preserve"> </v>
          </cell>
          <cell r="DC85" t="str">
            <v xml:space="preserve"> </v>
          </cell>
          <cell r="DD85" t="str">
            <v xml:space="preserve"> </v>
          </cell>
          <cell r="DE85" t="str">
            <v xml:space="preserve"> </v>
          </cell>
          <cell r="DF85" t="str">
            <v xml:space="preserve"> </v>
          </cell>
          <cell r="DG85" t="str">
            <v xml:space="preserve"> </v>
          </cell>
          <cell r="DH85" t="str">
            <v>3. IAMIndependent Aftkt1335068</v>
          </cell>
          <cell r="DI85">
            <v>0</v>
          </cell>
          <cell r="DJ85">
            <v>0</v>
          </cell>
          <cell r="DL85">
            <v>0</v>
          </cell>
          <cell r="DM85">
            <v>0</v>
          </cell>
          <cell r="DN85">
            <v>0</v>
          </cell>
          <cell r="DP85">
            <v>0</v>
          </cell>
          <cell r="DQ85">
            <v>0</v>
          </cell>
          <cell r="DR85">
            <v>0</v>
          </cell>
          <cell r="DT85">
            <v>0</v>
          </cell>
          <cell r="DU85">
            <v>0</v>
          </cell>
          <cell r="DV85">
            <v>0</v>
          </cell>
          <cell r="DX85">
            <v>0</v>
          </cell>
          <cell r="DY85">
            <v>0</v>
          </cell>
          <cell r="DZ85">
            <v>0</v>
          </cell>
          <cell r="EB85">
            <v>0</v>
          </cell>
          <cell r="EC85">
            <v>0</v>
          </cell>
          <cell r="ED85">
            <v>0</v>
          </cell>
          <cell r="EF85">
            <v>0</v>
          </cell>
          <cell r="EG85">
            <v>0</v>
          </cell>
          <cell r="EH85">
            <v>0</v>
          </cell>
          <cell r="EJ85">
            <v>0</v>
          </cell>
          <cell r="EK85">
            <v>0</v>
          </cell>
          <cell r="EL85">
            <v>0</v>
          </cell>
          <cell r="EN85">
            <v>0</v>
          </cell>
          <cell r="EO85">
            <v>0</v>
          </cell>
          <cell r="EP85">
            <v>0</v>
          </cell>
          <cell r="ER85">
            <v>0</v>
          </cell>
          <cell r="ES85">
            <v>0</v>
          </cell>
          <cell r="ET85">
            <v>0</v>
          </cell>
          <cell r="EV85">
            <v>0</v>
          </cell>
          <cell r="EW85">
            <v>0</v>
          </cell>
          <cell r="EX85">
            <v>0</v>
          </cell>
          <cell r="EZ85">
            <v>0</v>
          </cell>
          <cell r="FA85">
            <v>0</v>
          </cell>
          <cell r="FB85">
            <v>0</v>
          </cell>
          <cell r="FD85">
            <v>0</v>
          </cell>
          <cell r="FE85">
            <v>0</v>
          </cell>
          <cell r="FF85">
            <v>0</v>
          </cell>
          <cell r="FI85">
            <v>0</v>
          </cell>
          <cell r="FJ85">
            <v>0</v>
          </cell>
          <cell r="FK85">
            <v>0</v>
          </cell>
          <cell r="FM85">
            <v>0</v>
          </cell>
          <cell r="FN85">
            <v>0</v>
          </cell>
          <cell r="FO85">
            <v>0</v>
          </cell>
          <cell r="FQ85">
            <v>0</v>
          </cell>
          <cell r="FR85">
            <v>0</v>
          </cell>
          <cell r="FS85">
            <v>0</v>
          </cell>
          <cell r="FU85">
            <v>0</v>
          </cell>
          <cell r="FV85">
            <v>0</v>
          </cell>
          <cell r="FW85">
            <v>0</v>
          </cell>
          <cell r="FY85">
            <v>0</v>
          </cell>
          <cell r="FZ85">
            <v>0</v>
          </cell>
          <cell r="GA85">
            <v>0</v>
          </cell>
          <cell r="GC85">
            <v>0</v>
          </cell>
          <cell r="GD85">
            <v>0</v>
          </cell>
          <cell r="GE85">
            <v>0</v>
          </cell>
          <cell r="GG85">
            <v>0</v>
          </cell>
          <cell r="GH85">
            <v>0</v>
          </cell>
          <cell r="GI85">
            <v>0</v>
          </cell>
          <cell r="GK85">
            <v>0</v>
          </cell>
          <cell r="GL85">
            <v>0</v>
          </cell>
          <cell r="GM85">
            <v>0</v>
          </cell>
          <cell r="GO85">
            <v>0</v>
          </cell>
          <cell r="GP85">
            <v>0</v>
          </cell>
          <cell r="GQ85">
            <v>0</v>
          </cell>
          <cell r="GS85">
            <v>0</v>
          </cell>
          <cell r="GT85">
            <v>0</v>
          </cell>
          <cell r="GU85">
            <v>0</v>
          </cell>
          <cell r="GW85">
            <v>0</v>
          </cell>
          <cell r="GX85">
            <v>0</v>
          </cell>
          <cell r="GY85">
            <v>0</v>
          </cell>
          <cell r="HA85">
            <v>0</v>
          </cell>
          <cell r="HB85">
            <v>0</v>
          </cell>
          <cell r="HC85">
            <v>0</v>
          </cell>
        </row>
        <row r="86">
          <cell r="H86" t="str">
            <v>1335068</v>
          </cell>
          <cell r="I86" t="str">
            <v>MXP</v>
          </cell>
          <cell r="J86" t="str">
            <v>TAPON CUELLO DE LLENADO</v>
          </cell>
          <cell r="K86" t="str">
            <v>M4</v>
          </cell>
          <cell r="L86">
            <v>0</v>
          </cell>
          <cell r="M86">
            <v>0</v>
          </cell>
          <cell r="N86">
            <v>31.8</v>
          </cell>
          <cell r="R86">
            <v>31.8</v>
          </cell>
          <cell r="V86">
            <v>31.8</v>
          </cell>
          <cell r="Z86">
            <v>31.8</v>
          </cell>
          <cell r="AD86">
            <v>31.8</v>
          </cell>
          <cell r="AH86">
            <v>31.8</v>
          </cell>
          <cell r="AL86">
            <v>31.8</v>
          </cell>
          <cell r="AP86">
            <v>31.8</v>
          </cell>
          <cell r="AT86">
            <v>31.8</v>
          </cell>
          <cell r="AX86">
            <v>31.8</v>
          </cell>
          <cell r="BB86">
            <v>31.8</v>
          </cell>
          <cell r="BF86">
            <v>31.8</v>
          </cell>
          <cell r="BJ86">
            <v>31.8</v>
          </cell>
          <cell r="BK86">
            <v>0</v>
          </cell>
          <cell r="BL86" t="str">
            <v xml:space="preserve"> </v>
          </cell>
          <cell r="BM86" t="str">
            <v xml:space="preserve"> </v>
          </cell>
          <cell r="BN86" t="str">
            <v xml:space="preserve"> </v>
          </cell>
          <cell r="BO86" t="str">
            <v xml:space="preserve"> </v>
          </cell>
          <cell r="BP86" t="str">
            <v xml:space="preserve"> </v>
          </cell>
          <cell r="BQ86" t="str">
            <v xml:space="preserve"> </v>
          </cell>
          <cell r="BR86" t="str">
            <v xml:space="preserve"> </v>
          </cell>
          <cell r="BS86" t="str">
            <v xml:space="preserve"> </v>
          </cell>
          <cell r="BT86" t="str">
            <v xml:space="preserve"> </v>
          </cell>
          <cell r="BU86" t="str">
            <v xml:space="preserve"> </v>
          </cell>
          <cell r="BV86" t="str">
            <v xml:space="preserve"> </v>
          </cell>
          <cell r="BW86" t="str">
            <v xml:space="preserve"> </v>
          </cell>
          <cell r="BX86" t="str">
            <v xml:space="preserve"> </v>
          </cell>
          <cell r="BY86" t="str">
            <v xml:space="preserve"> </v>
          </cell>
          <cell r="BZ86" t="str">
            <v xml:space="preserve"> </v>
          </cell>
          <cell r="CA86" t="str">
            <v xml:space="preserve"> </v>
          </cell>
          <cell r="CB86" t="str">
            <v xml:space="preserve"> </v>
          </cell>
          <cell r="CC86" t="str">
            <v xml:space="preserve"> </v>
          </cell>
          <cell r="CD86" t="str">
            <v xml:space="preserve"> </v>
          </cell>
          <cell r="CE86" t="str">
            <v xml:space="preserve"> </v>
          </cell>
          <cell r="CF86" t="str">
            <v xml:space="preserve"> </v>
          </cell>
          <cell r="CG86" t="str">
            <v xml:space="preserve"> </v>
          </cell>
          <cell r="CH86" t="str">
            <v xml:space="preserve"> </v>
          </cell>
          <cell r="CI86" t="str">
            <v xml:space="preserve"> </v>
          </cell>
          <cell r="CJ86" t="str">
            <v xml:space="preserve"> </v>
          </cell>
          <cell r="CK86" t="str">
            <v xml:space="preserve"> </v>
          </cell>
          <cell r="CL86" t="str">
            <v xml:space="preserve"> </v>
          </cell>
          <cell r="CM86" t="str">
            <v xml:space="preserve"> </v>
          </cell>
          <cell r="CN86" t="str">
            <v xml:space="preserve"> </v>
          </cell>
          <cell r="CO86" t="str">
            <v xml:space="preserve"> </v>
          </cell>
          <cell r="CP86" t="str">
            <v xml:space="preserve"> </v>
          </cell>
          <cell r="CQ86" t="str">
            <v xml:space="preserve"> </v>
          </cell>
          <cell r="CR86" t="str">
            <v xml:space="preserve"> </v>
          </cell>
          <cell r="CS86" t="str">
            <v xml:space="preserve"> </v>
          </cell>
          <cell r="CT86" t="str">
            <v xml:space="preserve"> </v>
          </cell>
          <cell r="CU86" t="str">
            <v xml:space="preserve"> </v>
          </cell>
          <cell r="CV86" t="str">
            <v xml:space="preserve"> </v>
          </cell>
          <cell r="CW86" t="str">
            <v xml:space="preserve"> </v>
          </cell>
          <cell r="CX86" t="str">
            <v xml:space="preserve"> </v>
          </cell>
          <cell r="CY86" t="str">
            <v xml:space="preserve"> </v>
          </cell>
          <cell r="CZ86" t="str">
            <v xml:space="preserve"> </v>
          </cell>
          <cell r="DA86" t="str">
            <v xml:space="preserve"> </v>
          </cell>
          <cell r="DB86" t="str">
            <v xml:space="preserve"> </v>
          </cell>
          <cell r="DC86" t="str">
            <v xml:space="preserve"> </v>
          </cell>
          <cell r="DD86" t="str">
            <v xml:space="preserve"> </v>
          </cell>
          <cell r="DE86" t="str">
            <v xml:space="preserve"> </v>
          </cell>
          <cell r="DF86" t="str">
            <v xml:space="preserve"> </v>
          </cell>
          <cell r="DG86" t="str">
            <v xml:space="preserve"> </v>
          </cell>
          <cell r="DH86" t="str">
            <v>3. IAMIndependent Aftkt1335068</v>
          </cell>
          <cell r="DI86">
            <v>0</v>
          </cell>
          <cell r="DJ86">
            <v>0</v>
          </cell>
          <cell r="DL86">
            <v>0</v>
          </cell>
          <cell r="DM86">
            <v>0</v>
          </cell>
          <cell r="DN86">
            <v>0</v>
          </cell>
          <cell r="DP86">
            <v>0</v>
          </cell>
          <cell r="DQ86">
            <v>0</v>
          </cell>
          <cell r="DR86">
            <v>0</v>
          </cell>
          <cell r="DT86">
            <v>0</v>
          </cell>
          <cell r="DU86">
            <v>0</v>
          </cell>
          <cell r="DV86">
            <v>0</v>
          </cell>
          <cell r="DX86">
            <v>0</v>
          </cell>
          <cell r="DY86">
            <v>0</v>
          </cell>
          <cell r="DZ86">
            <v>0</v>
          </cell>
          <cell r="EB86">
            <v>0</v>
          </cell>
          <cell r="EC86">
            <v>0</v>
          </cell>
          <cell r="ED86">
            <v>0</v>
          </cell>
          <cell r="EF86">
            <v>0</v>
          </cell>
          <cell r="EG86">
            <v>0</v>
          </cell>
          <cell r="EH86">
            <v>0</v>
          </cell>
          <cell r="EJ86">
            <v>0</v>
          </cell>
          <cell r="EK86">
            <v>0</v>
          </cell>
          <cell r="EL86">
            <v>0</v>
          </cell>
          <cell r="EN86">
            <v>0</v>
          </cell>
          <cell r="EO86">
            <v>0</v>
          </cell>
          <cell r="EP86">
            <v>0</v>
          </cell>
          <cell r="ER86">
            <v>0</v>
          </cell>
          <cell r="ES86">
            <v>0</v>
          </cell>
          <cell r="ET86">
            <v>0</v>
          </cell>
          <cell r="EV86">
            <v>0</v>
          </cell>
          <cell r="EW86">
            <v>0</v>
          </cell>
          <cell r="EX86">
            <v>0</v>
          </cell>
          <cell r="EZ86">
            <v>0</v>
          </cell>
          <cell r="FA86">
            <v>0</v>
          </cell>
          <cell r="FB86">
            <v>0</v>
          </cell>
          <cell r="FD86">
            <v>0</v>
          </cell>
          <cell r="FE86">
            <v>0</v>
          </cell>
          <cell r="FF86">
            <v>0</v>
          </cell>
          <cell r="FI86">
            <v>0</v>
          </cell>
          <cell r="FJ86">
            <v>0</v>
          </cell>
          <cell r="FK86">
            <v>0</v>
          </cell>
          <cell r="FM86">
            <v>0</v>
          </cell>
          <cell r="FN86">
            <v>0</v>
          </cell>
          <cell r="FO86">
            <v>0</v>
          </cell>
          <cell r="FQ86">
            <v>0</v>
          </cell>
          <cell r="FR86">
            <v>0</v>
          </cell>
          <cell r="FS86">
            <v>0</v>
          </cell>
          <cell r="FU86">
            <v>0</v>
          </cell>
          <cell r="FV86">
            <v>0</v>
          </cell>
          <cell r="FW86">
            <v>0</v>
          </cell>
          <cell r="FY86">
            <v>0</v>
          </cell>
          <cell r="FZ86">
            <v>0</v>
          </cell>
          <cell r="GA86">
            <v>0</v>
          </cell>
          <cell r="GC86">
            <v>0</v>
          </cell>
          <cell r="GD86">
            <v>0</v>
          </cell>
          <cell r="GE86">
            <v>0</v>
          </cell>
          <cell r="GG86">
            <v>0</v>
          </cell>
          <cell r="GH86">
            <v>0</v>
          </cell>
          <cell r="GI86">
            <v>0</v>
          </cell>
          <cell r="GK86">
            <v>0</v>
          </cell>
          <cell r="GL86">
            <v>0</v>
          </cell>
          <cell r="GM86">
            <v>0</v>
          </cell>
          <cell r="GO86">
            <v>0</v>
          </cell>
          <cell r="GP86">
            <v>0</v>
          </cell>
          <cell r="GQ86">
            <v>0</v>
          </cell>
          <cell r="GS86">
            <v>0</v>
          </cell>
          <cell r="GT86">
            <v>0</v>
          </cell>
          <cell r="GU86">
            <v>0</v>
          </cell>
          <cell r="GW86">
            <v>0</v>
          </cell>
          <cell r="GX86">
            <v>0</v>
          </cell>
          <cell r="GY86">
            <v>0</v>
          </cell>
          <cell r="HA86">
            <v>0</v>
          </cell>
          <cell r="HB86">
            <v>0</v>
          </cell>
          <cell r="HC86">
            <v>0</v>
          </cell>
        </row>
        <row r="87">
          <cell r="H87" t="str">
            <v>1465001</v>
          </cell>
          <cell r="I87" t="str">
            <v>MXP</v>
          </cell>
          <cell r="J87" t="str">
            <v>TOLVA</v>
          </cell>
          <cell r="K87" t="str">
            <v>M3</v>
          </cell>
          <cell r="L87">
            <v>1.8705882352941179</v>
          </cell>
          <cell r="M87">
            <v>1870.5882352941178</v>
          </cell>
          <cell r="N87">
            <v>190.8</v>
          </cell>
          <cell r="R87">
            <v>190.8</v>
          </cell>
          <cell r="V87">
            <v>190.8</v>
          </cell>
          <cell r="Z87">
            <v>190.8</v>
          </cell>
          <cell r="AD87">
            <v>190.8</v>
          </cell>
          <cell r="AH87">
            <v>190.8</v>
          </cell>
          <cell r="AL87">
            <v>190.8</v>
          </cell>
          <cell r="AP87">
            <v>190.8</v>
          </cell>
          <cell r="AT87">
            <v>190.8</v>
          </cell>
          <cell r="AX87">
            <v>190.8</v>
          </cell>
          <cell r="BB87">
            <v>190.8</v>
          </cell>
          <cell r="BF87">
            <v>190.8</v>
          </cell>
          <cell r="BJ87">
            <v>190.8</v>
          </cell>
          <cell r="BK87">
            <v>0</v>
          </cell>
          <cell r="BL87" t="str">
            <v xml:space="preserve"> </v>
          </cell>
          <cell r="BM87" t="str">
            <v xml:space="preserve"> </v>
          </cell>
          <cell r="BN87" t="str">
            <v xml:space="preserve"> </v>
          </cell>
          <cell r="BO87" t="str">
            <v xml:space="preserve"> </v>
          </cell>
          <cell r="BP87" t="str">
            <v xml:space="preserve"> </v>
          </cell>
          <cell r="BQ87" t="str">
            <v xml:space="preserve"> </v>
          </cell>
          <cell r="BR87" t="str">
            <v xml:space="preserve"> </v>
          </cell>
          <cell r="BS87" t="str">
            <v xml:space="preserve"> </v>
          </cell>
          <cell r="BT87" t="str">
            <v xml:space="preserve"> </v>
          </cell>
          <cell r="BU87" t="str">
            <v xml:space="preserve"> </v>
          </cell>
          <cell r="BV87" t="str">
            <v xml:space="preserve"> </v>
          </cell>
          <cell r="BW87" t="str">
            <v xml:space="preserve"> </v>
          </cell>
          <cell r="BX87" t="str">
            <v xml:space="preserve"> </v>
          </cell>
          <cell r="BY87" t="str">
            <v xml:space="preserve"> </v>
          </cell>
          <cell r="BZ87" t="str">
            <v xml:space="preserve"> </v>
          </cell>
          <cell r="CA87" t="str">
            <v xml:space="preserve"> </v>
          </cell>
          <cell r="CB87" t="str">
            <v xml:space="preserve"> </v>
          </cell>
          <cell r="CC87" t="str">
            <v xml:space="preserve"> </v>
          </cell>
          <cell r="CD87" t="str">
            <v xml:space="preserve"> </v>
          </cell>
          <cell r="CE87" t="str">
            <v xml:space="preserve"> </v>
          </cell>
          <cell r="CF87" t="str">
            <v xml:space="preserve"> </v>
          </cell>
          <cell r="CG87" t="str">
            <v xml:space="preserve"> </v>
          </cell>
          <cell r="CH87" t="str">
            <v xml:space="preserve"> </v>
          </cell>
          <cell r="CI87" t="str">
            <v xml:space="preserve"> </v>
          </cell>
          <cell r="CJ87" t="str">
            <v xml:space="preserve"> </v>
          </cell>
          <cell r="CK87" t="str">
            <v xml:space="preserve"> </v>
          </cell>
          <cell r="CL87" t="str">
            <v xml:space="preserve"> </v>
          </cell>
          <cell r="CM87" t="str">
            <v xml:space="preserve"> </v>
          </cell>
          <cell r="CN87" t="str">
            <v xml:space="preserve"> </v>
          </cell>
          <cell r="CO87" t="str">
            <v xml:space="preserve"> </v>
          </cell>
          <cell r="CP87" t="str">
            <v xml:space="preserve"> </v>
          </cell>
          <cell r="CQ87" t="str">
            <v xml:space="preserve"> </v>
          </cell>
          <cell r="CR87" t="str">
            <v xml:space="preserve"> </v>
          </cell>
          <cell r="CS87" t="str">
            <v xml:space="preserve"> </v>
          </cell>
          <cell r="CT87" t="str">
            <v xml:space="preserve"> </v>
          </cell>
          <cell r="CU87" t="str">
            <v xml:space="preserve"> </v>
          </cell>
          <cell r="CV87" t="str">
            <v xml:space="preserve"> </v>
          </cell>
          <cell r="CW87" t="str">
            <v xml:space="preserve"> </v>
          </cell>
          <cell r="CX87" t="str">
            <v xml:space="preserve"> </v>
          </cell>
          <cell r="CY87" t="str">
            <v xml:space="preserve"> </v>
          </cell>
          <cell r="CZ87" t="str">
            <v xml:space="preserve"> </v>
          </cell>
          <cell r="DA87" t="str">
            <v xml:space="preserve"> </v>
          </cell>
          <cell r="DB87" t="str">
            <v xml:space="preserve"> </v>
          </cell>
          <cell r="DC87" t="str">
            <v xml:space="preserve"> </v>
          </cell>
          <cell r="DD87" t="str">
            <v xml:space="preserve"> </v>
          </cell>
          <cell r="DE87" t="str">
            <v xml:space="preserve"> </v>
          </cell>
          <cell r="DF87" t="str">
            <v xml:space="preserve"> </v>
          </cell>
          <cell r="DG87" t="str">
            <v xml:space="preserve"> </v>
          </cell>
          <cell r="DH87" t="str">
            <v>3. IAMIndependent Aftkt1465001</v>
          </cell>
          <cell r="DI87">
            <v>0</v>
          </cell>
          <cell r="DJ87">
            <v>0</v>
          </cell>
          <cell r="DL87">
            <v>0</v>
          </cell>
          <cell r="DM87">
            <v>0</v>
          </cell>
          <cell r="DN87">
            <v>0</v>
          </cell>
          <cell r="DP87">
            <v>0</v>
          </cell>
          <cell r="DQ87">
            <v>0</v>
          </cell>
          <cell r="DR87">
            <v>0</v>
          </cell>
          <cell r="DT87">
            <v>0</v>
          </cell>
          <cell r="DU87">
            <v>0</v>
          </cell>
          <cell r="DV87">
            <v>0</v>
          </cell>
          <cell r="DX87">
            <v>0</v>
          </cell>
          <cell r="DY87">
            <v>0</v>
          </cell>
          <cell r="DZ87">
            <v>0</v>
          </cell>
          <cell r="EB87">
            <v>0</v>
          </cell>
          <cell r="EC87">
            <v>0</v>
          </cell>
          <cell r="ED87">
            <v>0</v>
          </cell>
          <cell r="EF87">
            <v>0</v>
          </cell>
          <cell r="EG87">
            <v>0</v>
          </cell>
          <cell r="EH87">
            <v>0</v>
          </cell>
          <cell r="EJ87">
            <v>0</v>
          </cell>
          <cell r="EK87">
            <v>0</v>
          </cell>
          <cell r="EL87">
            <v>0</v>
          </cell>
          <cell r="EN87">
            <v>0</v>
          </cell>
          <cell r="EO87">
            <v>0</v>
          </cell>
          <cell r="EP87">
            <v>0</v>
          </cell>
          <cell r="ER87">
            <v>0</v>
          </cell>
          <cell r="ES87">
            <v>0</v>
          </cell>
          <cell r="ET87">
            <v>0</v>
          </cell>
          <cell r="EV87">
            <v>0</v>
          </cell>
          <cell r="EW87">
            <v>0</v>
          </cell>
          <cell r="EX87">
            <v>0</v>
          </cell>
          <cell r="EZ87">
            <v>0</v>
          </cell>
          <cell r="FA87">
            <v>0</v>
          </cell>
          <cell r="FB87">
            <v>0</v>
          </cell>
          <cell r="FD87">
            <v>0</v>
          </cell>
          <cell r="FE87">
            <v>0</v>
          </cell>
          <cell r="FF87">
            <v>0</v>
          </cell>
          <cell r="FI87">
            <v>0</v>
          </cell>
          <cell r="FJ87">
            <v>0</v>
          </cell>
          <cell r="FK87">
            <v>0</v>
          </cell>
          <cell r="FM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U87">
            <v>0</v>
          </cell>
          <cell r="FV87">
            <v>0</v>
          </cell>
          <cell r="FW87">
            <v>0</v>
          </cell>
          <cell r="FY87">
            <v>0</v>
          </cell>
          <cell r="FZ87">
            <v>0</v>
          </cell>
          <cell r="GA87">
            <v>0</v>
          </cell>
          <cell r="GC87">
            <v>0</v>
          </cell>
          <cell r="GD87">
            <v>0</v>
          </cell>
          <cell r="GE87">
            <v>0</v>
          </cell>
          <cell r="GG87">
            <v>0</v>
          </cell>
          <cell r="GH87">
            <v>0</v>
          </cell>
          <cell r="GI87">
            <v>0</v>
          </cell>
          <cell r="GK87">
            <v>0</v>
          </cell>
          <cell r="GL87">
            <v>0</v>
          </cell>
          <cell r="GM87">
            <v>0</v>
          </cell>
          <cell r="GO87">
            <v>0</v>
          </cell>
          <cell r="GP87">
            <v>0</v>
          </cell>
          <cell r="GQ87">
            <v>0</v>
          </cell>
          <cell r="GS87">
            <v>0</v>
          </cell>
          <cell r="GT87">
            <v>0</v>
          </cell>
          <cell r="GU87">
            <v>0</v>
          </cell>
          <cell r="GW87">
            <v>0</v>
          </cell>
          <cell r="GX87">
            <v>0</v>
          </cell>
          <cell r="GY87">
            <v>0</v>
          </cell>
          <cell r="HA87">
            <v>0</v>
          </cell>
          <cell r="HB87">
            <v>0</v>
          </cell>
          <cell r="HC87">
            <v>0</v>
          </cell>
        </row>
        <row r="88">
          <cell r="H88" t="str">
            <v>1465012</v>
          </cell>
          <cell r="I88" t="str">
            <v>MXP</v>
          </cell>
          <cell r="J88" t="str">
            <v>TOLVA PARA VENTILADOR B5</v>
          </cell>
          <cell r="K88" t="str">
            <v>T8</v>
          </cell>
          <cell r="L88">
            <v>0</v>
          </cell>
          <cell r="M88">
            <v>0</v>
          </cell>
          <cell r="N88">
            <v>56.18</v>
          </cell>
          <cell r="R88">
            <v>56.18</v>
          </cell>
          <cell r="V88">
            <v>56.18</v>
          </cell>
          <cell r="Z88">
            <v>56.18</v>
          </cell>
          <cell r="AD88">
            <v>56.18</v>
          </cell>
          <cell r="AH88">
            <v>56.18</v>
          </cell>
          <cell r="AL88">
            <v>56.18</v>
          </cell>
          <cell r="AP88">
            <v>56.18</v>
          </cell>
          <cell r="AT88">
            <v>56.18</v>
          </cell>
          <cell r="AX88">
            <v>56.18</v>
          </cell>
          <cell r="BB88">
            <v>56.18</v>
          </cell>
          <cell r="BF88">
            <v>56.18</v>
          </cell>
          <cell r="BJ88">
            <v>56.18</v>
          </cell>
          <cell r="BK88">
            <v>0</v>
          </cell>
          <cell r="BL88" t="str">
            <v xml:space="preserve"> </v>
          </cell>
          <cell r="BM88" t="str">
            <v xml:space="preserve"> </v>
          </cell>
          <cell r="BN88" t="str">
            <v xml:space="preserve"> </v>
          </cell>
          <cell r="BO88" t="str">
            <v xml:space="preserve"> </v>
          </cell>
          <cell r="BP88" t="str">
            <v xml:space="preserve"> </v>
          </cell>
          <cell r="BQ88" t="str">
            <v xml:space="preserve"> </v>
          </cell>
          <cell r="BR88" t="str">
            <v xml:space="preserve"> </v>
          </cell>
          <cell r="BS88" t="str">
            <v xml:space="preserve"> </v>
          </cell>
          <cell r="BT88" t="str">
            <v xml:space="preserve"> </v>
          </cell>
          <cell r="BU88" t="str">
            <v xml:space="preserve"> </v>
          </cell>
          <cell r="BV88" t="str">
            <v xml:space="preserve"> </v>
          </cell>
          <cell r="BW88" t="str">
            <v xml:space="preserve"> </v>
          </cell>
          <cell r="BX88" t="str">
            <v xml:space="preserve"> </v>
          </cell>
          <cell r="BY88" t="str">
            <v xml:space="preserve"> </v>
          </cell>
          <cell r="BZ88" t="str">
            <v xml:space="preserve"> </v>
          </cell>
          <cell r="CA88" t="str">
            <v xml:space="preserve"> </v>
          </cell>
          <cell r="CB88" t="str">
            <v xml:space="preserve"> </v>
          </cell>
          <cell r="CC88" t="str">
            <v xml:space="preserve"> </v>
          </cell>
          <cell r="CD88" t="str">
            <v xml:space="preserve"> </v>
          </cell>
          <cell r="CE88" t="str">
            <v xml:space="preserve"> </v>
          </cell>
          <cell r="CF88" t="str">
            <v xml:space="preserve"> </v>
          </cell>
          <cell r="CG88" t="str">
            <v xml:space="preserve"> </v>
          </cell>
          <cell r="CH88" t="str">
            <v xml:space="preserve"> </v>
          </cell>
          <cell r="CI88" t="str">
            <v xml:space="preserve"> </v>
          </cell>
          <cell r="CJ88" t="str">
            <v xml:space="preserve"> </v>
          </cell>
          <cell r="CK88" t="str">
            <v xml:space="preserve"> </v>
          </cell>
          <cell r="CL88" t="str">
            <v xml:space="preserve"> </v>
          </cell>
          <cell r="CM88" t="str">
            <v xml:space="preserve"> </v>
          </cell>
          <cell r="CN88" t="str">
            <v xml:space="preserve"> </v>
          </cell>
          <cell r="CO88" t="str">
            <v xml:space="preserve"> </v>
          </cell>
          <cell r="CP88" t="str">
            <v xml:space="preserve"> </v>
          </cell>
          <cell r="CQ88" t="str">
            <v xml:space="preserve"> </v>
          </cell>
          <cell r="CR88" t="str">
            <v xml:space="preserve"> </v>
          </cell>
          <cell r="CS88" t="str">
            <v xml:space="preserve"> </v>
          </cell>
          <cell r="CT88" t="str">
            <v xml:space="preserve"> </v>
          </cell>
          <cell r="CU88" t="str">
            <v xml:space="preserve"> </v>
          </cell>
          <cell r="CV88" t="str">
            <v xml:space="preserve"> </v>
          </cell>
          <cell r="CW88" t="str">
            <v xml:space="preserve"> </v>
          </cell>
          <cell r="CX88" t="str">
            <v xml:space="preserve"> </v>
          </cell>
          <cell r="CY88" t="str">
            <v xml:space="preserve"> </v>
          </cell>
          <cell r="CZ88" t="str">
            <v xml:space="preserve"> </v>
          </cell>
          <cell r="DA88" t="str">
            <v xml:space="preserve"> </v>
          </cell>
          <cell r="DB88" t="str">
            <v xml:space="preserve"> </v>
          </cell>
          <cell r="DC88" t="str">
            <v xml:space="preserve"> </v>
          </cell>
          <cell r="DD88" t="str">
            <v xml:space="preserve"> </v>
          </cell>
          <cell r="DE88" t="str">
            <v xml:space="preserve"> </v>
          </cell>
          <cell r="DF88" t="str">
            <v xml:space="preserve"> </v>
          </cell>
          <cell r="DG88" t="str">
            <v xml:space="preserve"> </v>
          </cell>
          <cell r="DH88" t="str">
            <v>3. IAMIndependent Aftkt1465012</v>
          </cell>
          <cell r="DI88">
            <v>0</v>
          </cell>
          <cell r="DJ88">
            <v>0</v>
          </cell>
          <cell r="DL88">
            <v>0</v>
          </cell>
          <cell r="DM88">
            <v>0</v>
          </cell>
          <cell r="DN88">
            <v>0</v>
          </cell>
          <cell r="DP88">
            <v>0</v>
          </cell>
          <cell r="DQ88">
            <v>0</v>
          </cell>
          <cell r="DR88">
            <v>0</v>
          </cell>
          <cell r="DT88">
            <v>0</v>
          </cell>
          <cell r="DU88">
            <v>0</v>
          </cell>
          <cell r="DV88">
            <v>0</v>
          </cell>
          <cell r="DX88">
            <v>0</v>
          </cell>
          <cell r="DY88">
            <v>0</v>
          </cell>
          <cell r="DZ88">
            <v>0</v>
          </cell>
          <cell r="EB88">
            <v>0</v>
          </cell>
          <cell r="EC88">
            <v>0</v>
          </cell>
          <cell r="ED88">
            <v>0</v>
          </cell>
          <cell r="EF88">
            <v>0</v>
          </cell>
          <cell r="EG88">
            <v>0</v>
          </cell>
          <cell r="EH88">
            <v>0</v>
          </cell>
          <cell r="EJ88">
            <v>0</v>
          </cell>
          <cell r="EK88">
            <v>0</v>
          </cell>
          <cell r="EL88">
            <v>0</v>
          </cell>
          <cell r="EN88">
            <v>0</v>
          </cell>
          <cell r="EO88">
            <v>0</v>
          </cell>
          <cell r="EP88">
            <v>0</v>
          </cell>
          <cell r="ER88">
            <v>0</v>
          </cell>
          <cell r="ES88">
            <v>0</v>
          </cell>
          <cell r="ET88">
            <v>0</v>
          </cell>
          <cell r="EV88">
            <v>0</v>
          </cell>
          <cell r="EW88">
            <v>0</v>
          </cell>
          <cell r="EX88">
            <v>0</v>
          </cell>
          <cell r="EZ88">
            <v>0</v>
          </cell>
          <cell r="FA88">
            <v>0</v>
          </cell>
          <cell r="FB88">
            <v>0</v>
          </cell>
          <cell r="FD88">
            <v>0</v>
          </cell>
          <cell r="FE88">
            <v>0</v>
          </cell>
          <cell r="FF88">
            <v>0</v>
          </cell>
          <cell r="FI88">
            <v>0</v>
          </cell>
          <cell r="FJ88">
            <v>0</v>
          </cell>
          <cell r="FK88">
            <v>0</v>
          </cell>
          <cell r="FM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U88">
            <v>0</v>
          </cell>
          <cell r="FV88">
            <v>0</v>
          </cell>
          <cell r="FW88">
            <v>0</v>
          </cell>
          <cell r="FY88">
            <v>0</v>
          </cell>
          <cell r="FZ88">
            <v>0</v>
          </cell>
          <cell r="GA88">
            <v>0</v>
          </cell>
          <cell r="GC88">
            <v>0</v>
          </cell>
          <cell r="GD88">
            <v>0</v>
          </cell>
          <cell r="GE88">
            <v>0</v>
          </cell>
          <cell r="GG88">
            <v>0</v>
          </cell>
          <cell r="GH88">
            <v>0</v>
          </cell>
          <cell r="GI88">
            <v>0</v>
          </cell>
          <cell r="GK88">
            <v>0</v>
          </cell>
          <cell r="GL88">
            <v>0</v>
          </cell>
          <cell r="GM88">
            <v>0</v>
          </cell>
          <cell r="GO88">
            <v>0</v>
          </cell>
          <cell r="GP88">
            <v>0</v>
          </cell>
          <cell r="GQ88">
            <v>0</v>
          </cell>
          <cell r="GS88">
            <v>0</v>
          </cell>
          <cell r="GT88">
            <v>0</v>
          </cell>
          <cell r="GU88">
            <v>0</v>
          </cell>
          <cell r="GW88">
            <v>0</v>
          </cell>
          <cell r="GX88">
            <v>0</v>
          </cell>
          <cell r="GY88">
            <v>0</v>
          </cell>
          <cell r="HA88">
            <v>0</v>
          </cell>
          <cell r="HB88">
            <v>0</v>
          </cell>
          <cell r="HC88">
            <v>0</v>
          </cell>
        </row>
        <row r="89">
          <cell r="H89" t="str">
            <v>1465045</v>
          </cell>
          <cell r="I89" t="str">
            <v>MXP</v>
          </cell>
          <cell r="J89" t="str">
            <v>TOLVA</v>
          </cell>
          <cell r="K89" t="str">
            <v>T8</v>
          </cell>
          <cell r="L89">
            <v>0</v>
          </cell>
          <cell r="M89">
            <v>0</v>
          </cell>
          <cell r="N89">
            <v>95.29</v>
          </cell>
          <cell r="R89">
            <v>95.29</v>
          </cell>
          <cell r="V89">
            <v>95.29</v>
          </cell>
          <cell r="Z89">
            <v>95.29</v>
          </cell>
          <cell r="AD89">
            <v>95.29</v>
          </cell>
          <cell r="AH89">
            <v>95.29</v>
          </cell>
          <cell r="AL89">
            <v>95.29</v>
          </cell>
          <cell r="AP89">
            <v>95.29</v>
          </cell>
          <cell r="AT89">
            <v>95.29</v>
          </cell>
          <cell r="AX89">
            <v>95.29</v>
          </cell>
          <cell r="BB89">
            <v>95.29</v>
          </cell>
          <cell r="BF89">
            <v>95.29</v>
          </cell>
          <cell r="BJ89">
            <v>95.29</v>
          </cell>
          <cell r="BK89">
            <v>0</v>
          </cell>
          <cell r="BL89" t="str">
            <v xml:space="preserve"> </v>
          </cell>
          <cell r="BM89" t="str">
            <v xml:space="preserve"> </v>
          </cell>
          <cell r="BN89" t="str">
            <v xml:space="preserve"> </v>
          </cell>
          <cell r="BO89" t="str">
            <v xml:space="preserve"> </v>
          </cell>
          <cell r="BP89" t="str">
            <v xml:space="preserve"> </v>
          </cell>
          <cell r="BQ89" t="str">
            <v xml:space="preserve"> </v>
          </cell>
          <cell r="BR89" t="str">
            <v xml:space="preserve"> </v>
          </cell>
          <cell r="BS89" t="str">
            <v xml:space="preserve"> </v>
          </cell>
          <cell r="BT89" t="str">
            <v xml:space="preserve"> </v>
          </cell>
          <cell r="BU89" t="str">
            <v xml:space="preserve"> </v>
          </cell>
          <cell r="BV89" t="str">
            <v xml:space="preserve"> </v>
          </cell>
          <cell r="BW89" t="str">
            <v xml:space="preserve"> </v>
          </cell>
          <cell r="BX89" t="str">
            <v xml:space="preserve"> </v>
          </cell>
          <cell r="BY89" t="str">
            <v xml:space="preserve"> </v>
          </cell>
          <cell r="BZ89" t="str">
            <v xml:space="preserve"> </v>
          </cell>
          <cell r="CA89" t="str">
            <v xml:space="preserve"> </v>
          </cell>
          <cell r="CB89" t="str">
            <v xml:space="preserve"> </v>
          </cell>
          <cell r="CC89" t="str">
            <v xml:space="preserve"> </v>
          </cell>
          <cell r="CD89" t="str">
            <v xml:space="preserve"> </v>
          </cell>
          <cell r="CE89" t="str">
            <v xml:space="preserve"> </v>
          </cell>
          <cell r="CF89" t="str">
            <v xml:space="preserve"> </v>
          </cell>
          <cell r="CG89" t="str">
            <v xml:space="preserve"> </v>
          </cell>
          <cell r="CH89" t="str">
            <v xml:space="preserve"> </v>
          </cell>
          <cell r="CI89" t="str">
            <v xml:space="preserve"> </v>
          </cell>
          <cell r="CJ89" t="str">
            <v xml:space="preserve"> </v>
          </cell>
          <cell r="CK89" t="str">
            <v xml:space="preserve"> </v>
          </cell>
          <cell r="CL89" t="str">
            <v xml:space="preserve"> </v>
          </cell>
          <cell r="CM89" t="str">
            <v xml:space="preserve"> </v>
          </cell>
          <cell r="CN89" t="str">
            <v xml:space="preserve"> </v>
          </cell>
          <cell r="CO89" t="str">
            <v xml:space="preserve"> </v>
          </cell>
          <cell r="CP89" t="str">
            <v xml:space="preserve"> </v>
          </cell>
          <cell r="CQ89" t="str">
            <v xml:space="preserve"> </v>
          </cell>
          <cell r="CR89" t="str">
            <v xml:space="preserve"> </v>
          </cell>
          <cell r="CS89" t="str">
            <v xml:space="preserve"> </v>
          </cell>
          <cell r="CT89" t="str">
            <v xml:space="preserve"> </v>
          </cell>
          <cell r="CU89" t="str">
            <v xml:space="preserve"> </v>
          </cell>
          <cell r="CV89" t="str">
            <v xml:space="preserve"> </v>
          </cell>
          <cell r="CW89" t="str">
            <v xml:space="preserve"> </v>
          </cell>
          <cell r="CX89" t="str">
            <v xml:space="preserve"> </v>
          </cell>
          <cell r="CY89" t="str">
            <v xml:space="preserve"> </v>
          </cell>
          <cell r="CZ89" t="str">
            <v xml:space="preserve"> </v>
          </cell>
          <cell r="DA89" t="str">
            <v xml:space="preserve"> </v>
          </cell>
          <cell r="DB89" t="str">
            <v xml:space="preserve"> </v>
          </cell>
          <cell r="DC89" t="str">
            <v xml:space="preserve"> </v>
          </cell>
          <cell r="DD89" t="str">
            <v xml:space="preserve"> </v>
          </cell>
          <cell r="DE89" t="str">
            <v xml:space="preserve"> </v>
          </cell>
          <cell r="DF89" t="str">
            <v xml:space="preserve"> </v>
          </cell>
          <cell r="DG89" t="str">
            <v xml:space="preserve"> </v>
          </cell>
          <cell r="DH89" t="str">
            <v>3. IAMIndependent Aftkt1465045</v>
          </cell>
          <cell r="DI89">
            <v>0</v>
          </cell>
          <cell r="DJ89">
            <v>0</v>
          </cell>
          <cell r="DL89">
            <v>0</v>
          </cell>
          <cell r="DM89">
            <v>0</v>
          </cell>
          <cell r="DN89">
            <v>0</v>
          </cell>
          <cell r="DP89">
            <v>0</v>
          </cell>
          <cell r="DQ89">
            <v>0</v>
          </cell>
          <cell r="DR89">
            <v>0</v>
          </cell>
          <cell r="DT89">
            <v>0</v>
          </cell>
          <cell r="DU89">
            <v>0</v>
          </cell>
          <cell r="DV89">
            <v>0</v>
          </cell>
          <cell r="DX89">
            <v>0</v>
          </cell>
          <cell r="DY89">
            <v>0</v>
          </cell>
          <cell r="DZ89">
            <v>0</v>
          </cell>
          <cell r="EB89">
            <v>0</v>
          </cell>
          <cell r="EC89">
            <v>0</v>
          </cell>
          <cell r="ED89">
            <v>0</v>
          </cell>
          <cell r="EF89">
            <v>0</v>
          </cell>
          <cell r="EG89">
            <v>0</v>
          </cell>
          <cell r="EH89">
            <v>0</v>
          </cell>
          <cell r="EJ89">
            <v>0</v>
          </cell>
          <cell r="EK89">
            <v>0</v>
          </cell>
          <cell r="EL89">
            <v>0</v>
          </cell>
          <cell r="EN89">
            <v>0</v>
          </cell>
          <cell r="EO89">
            <v>0</v>
          </cell>
          <cell r="EP89">
            <v>0</v>
          </cell>
          <cell r="ER89">
            <v>0</v>
          </cell>
          <cell r="ES89">
            <v>0</v>
          </cell>
          <cell r="ET89">
            <v>0</v>
          </cell>
          <cell r="EV89">
            <v>0</v>
          </cell>
          <cell r="EW89">
            <v>0</v>
          </cell>
          <cell r="EX89">
            <v>0</v>
          </cell>
          <cell r="EZ89">
            <v>0</v>
          </cell>
          <cell r="FA89">
            <v>0</v>
          </cell>
          <cell r="FB89">
            <v>0</v>
          </cell>
          <cell r="FD89">
            <v>0</v>
          </cell>
          <cell r="FE89">
            <v>0</v>
          </cell>
          <cell r="FF89">
            <v>0</v>
          </cell>
          <cell r="FI89">
            <v>0</v>
          </cell>
          <cell r="FJ89">
            <v>0</v>
          </cell>
          <cell r="FK89">
            <v>0</v>
          </cell>
          <cell r="FM89">
            <v>0</v>
          </cell>
          <cell r="FN89">
            <v>0</v>
          </cell>
          <cell r="FO89">
            <v>0</v>
          </cell>
          <cell r="FQ89">
            <v>0</v>
          </cell>
          <cell r="FR89">
            <v>0</v>
          </cell>
          <cell r="FS89">
            <v>0</v>
          </cell>
          <cell r="FU89">
            <v>0</v>
          </cell>
          <cell r="FV89">
            <v>0</v>
          </cell>
          <cell r="FW89">
            <v>0</v>
          </cell>
          <cell r="FY89">
            <v>0</v>
          </cell>
          <cell r="FZ89">
            <v>0</v>
          </cell>
          <cell r="GA89">
            <v>0</v>
          </cell>
          <cell r="GC89">
            <v>0</v>
          </cell>
          <cell r="GD89">
            <v>0</v>
          </cell>
          <cell r="GE89">
            <v>0</v>
          </cell>
          <cell r="GG89">
            <v>0</v>
          </cell>
          <cell r="GH89">
            <v>0</v>
          </cell>
          <cell r="GI89">
            <v>0</v>
          </cell>
          <cell r="GK89">
            <v>0</v>
          </cell>
          <cell r="GL89">
            <v>0</v>
          </cell>
          <cell r="GM89">
            <v>0</v>
          </cell>
          <cell r="GO89">
            <v>0</v>
          </cell>
          <cell r="GP89">
            <v>0</v>
          </cell>
          <cell r="GQ89">
            <v>0</v>
          </cell>
          <cell r="GS89">
            <v>0</v>
          </cell>
          <cell r="GT89">
            <v>0</v>
          </cell>
          <cell r="GU89">
            <v>0</v>
          </cell>
          <cell r="GW89">
            <v>0</v>
          </cell>
          <cell r="GX89">
            <v>0</v>
          </cell>
          <cell r="GY89">
            <v>0</v>
          </cell>
          <cell r="HA89">
            <v>0</v>
          </cell>
          <cell r="HB89">
            <v>0</v>
          </cell>
          <cell r="HC89">
            <v>0</v>
          </cell>
        </row>
        <row r="90">
          <cell r="H90" t="str">
            <v>838256G</v>
          </cell>
          <cell r="I90" t="str">
            <v>MXP</v>
          </cell>
          <cell r="J90" t="str">
            <v>ENS SOPORTES DE MONTAJE</v>
          </cell>
          <cell r="K90" t="str">
            <v>M3</v>
          </cell>
          <cell r="L90">
            <v>8.2193647058823522</v>
          </cell>
          <cell r="M90">
            <v>8219.3647058823517</v>
          </cell>
          <cell r="N90">
            <v>38.159999999999997</v>
          </cell>
          <cell r="R90">
            <v>38.159999999999997</v>
          </cell>
          <cell r="V90">
            <v>38.159999999999997</v>
          </cell>
          <cell r="Z90">
            <v>38.159999999999997</v>
          </cell>
          <cell r="AD90">
            <v>38.159999999999997</v>
          </cell>
          <cell r="AH90">
            <v>38.159999999999997</v>
          </cell>
          <cell r="AL90">
            <v>38.159999999999997</v>
          </cell>
          <cell r="AP90">
            <v>38.159999999999997</v>
          </cell>
          <cell r="AT90">
            <v>38.159999999999997</v>
          </cell>
          <cell r="AX90">
            <v>38.159999999999997</v>
          </cell>
          <cell r="BB90">
            <v>38.159999999999997</v>
          </cell>
          <cell r="BF90">
            <v>38.159999999999997</v>
          </cell>
          <cell r="BJ90">
            <v>38.159999999999997</v>
          </cell>
          <cell r="BK90">
            <v>0</v>
          </cell>
          <cell r="BL90" t="str">
            <v xml:space="preserve"> </v>
          </cell>
          <cell r="BM90" t="str">
            <v xml:space="preserve"> </v>
          </cell>
          <cell r="BN90" t="str">
            <v xml:space="preserve"> </v>
          </cell>
          <cell r="BO90" t="str">
            <v xml:space="preserve"> </v>
          </cell>
          <cell r="BP90" t="str">
            <v xml:space="preserve"> </v>
          </cell>
          <cell r="BQ90" t="str">
            <v xml:space="preserve"> </v>
          </cell>
          <cell r="BR90" t="str">
            <v xml:space="preserve"> </v>
          </cell>
          <cell r="BS90" t="str">
            <v xml:space="preserve"> </v>
          </cell>
          <cell r="BT90" t="str">
            <v xml:space="preserve"> </v>
          </cell>
          <cell r="BU90" t="str">
            <v xml:space="preserve"> </v>
          </cell>
          <cell r="BV90" t="str">
            <v xml:space="preserve"> </v>
          </cell>
          <cell r="BW90" t="str">
            <v xml:space="preserve"> </v>
          </cell>
          <cell r="BX90" t="str">
            <v xml:space="preserve"> </v>
          </cell>
          <cell r="BY90" t="str">
            <v xml:space="preserve"> </v>
          </cell>
          <cell r="BZ90" t="str">
            <v xml:space="preserve"> </v>
          </cell>
          <cell r="CA90" t="str">
            <v xml:space="preserve"> </v>
          </cell>
          <cell r="CB90" t="str">
            <v xml:space="preserve"> </v>
          </cell>
          <cell r="CC90" t="str">
            <v xml:space="preserve"> </v>
          </cell>
          <cell r="CD90" t="str">
            <v xml:space="preserve"> </v>
          </cell>
          <cell r="CE90" t="str">
            <v xml:space="preserve"> </v>
          </cell>
          <cell r="CF90" t="str">
            <v xml:space="preserve"> </v>
          </cell>
          <cell r="CG90" t="str">
            <v xml:space="preserve"> </v>
          </cell>
          <cell r="CH90" t="str">
            <v xml:space="preserve"> </v>
          </cell>
          <cell r="CI90" t="str">
            <v xml:space="preserve"> </v>
          </cell>
          <cell r="CJ90" t="str">
            <v xml:space="preserve"> </v>
          </cell>
          <cell r="CK90" t="str">
            <v xml:space="preserve"> </v>
          </cell>
          <cell r="CL90" t="str">
            <v xml:space="preserve"> </v>
          </cell>
          <cell r="CM90" t="str">
            <v xml:space="preserve"> </v>
          </cell>
          <cell r="CN90" t="str">
            <v xml:space="preserve"> </v>
          </cell>
          <cell r="CO90" t="str">
            <v xml:space="preserve"> </v>
          </cell>
          <cell r="CP90" t="str">
            <v xml:space="preserve"> </v>
          </cell>
          <cell r="CQ90" t="str">
            <v xml:space="preserve"> </v>
          </cell>
          <cell r="CR90" t="str">
            <v xml:space="preserve"> </v>
          </cell>
          <cell r="CS90" t="str">
            <v xml:space="preserve"> </v>
          </cell>
          <cell r="CT90" t="str">
            <v xml:space="preserve"> </v>
          </cell>
          <cell r="CU90" t="str">
            <v xml:space="preserve"> </v>
          </cell>
          <cell r="CV90" t="str">
            <v xml:space="preserve"> </v>
          </cell>
          <cell r="CW90" t="str">
            <v xml:space="preserve"> </v>
          </cell>
          <cell r="CX90" t="str">
            <v xml:space="preserve"> </v>
          </cell>
          <cell r="CY90" t="str">
            <v xml:space="preserve"> </v>
          </cell>
          <cell r="CZ90" t="str">
            <v xml:space="preserve"> </v>
          </cell>
          <cell r="DA90" t="str">
            <v xml:space="preserve"> </v>
          </cell>
          <cell r="DB90" t="str">
            <v xml:space="preserve"> </v>
          </cell>
          <cell r="DC90" t="str">
            <v xml:space="preserve"> </v>
          </cell>
          <cell r="DD90" t="str">
            <v xml:space="preserve"> </v>
          </cell>
          <cell r="DE90" t="str">
            <v xml:space="preserve"> </v>
          </cell>
          <cell r="DF90" t="str">
            <v xml:space="preserve"> </v>
          </cell>
          <cell r="DG90" t="str">
            <v xml:space="preserve"> </v>
          </cell>
          <cell r="DH90" t="str">
            <v>3. IAMIndependent Aftkt838256G</v>
          </cell>
          <cell r="DI90">
            <v>0</v>
          </cell>
          <cell r="DJ90">
            <v>0</v>
          </cell>
          <cell r="DL90">
            <v>0</v>
          </cell>
          <cell r="DM90">
            <v>0</v>
          </cell>
          <cell r="DN90">
            <v>0</v>
          </cell>
          <cell r="DP90">
            <v>0</v>
          </cell>
          <cell r="DQ90">
            <v>0</v>
          </cell>
          <cell r="DR90">
            <v>0</v>
          </cell>
          <cell r="DT90">
            <v>0</v>
          </cell>
          <cell r="DU90">
            <v>0</v>
          </cell>
          <cell r="DV90">
            <v>0</v>
          </cell>
          <cell r="DX90">
            <v>0</v>
          </cell>
          <cell r="DY90">
            <v>0</v>
          </cell>
          <cell r="DZ90">
            <v>0</v>
          </cell>
          <cell r="EB90">
            <v>0</v>
          </cell>
          <cell r="EC90">
            <v>0</v>
          </cell>
          <cell r="ED90">
            <v>0</v>
          </cell>
          <cell r="EF90">
            <v>0</v>
          </cell>
          <cell r="EG90">
            <v>0</v>
          </cell>
          <cell r="EH90">
            <v>0</v>
          </cell>
          <cell r="EJ90">
            <v>0</v>
          </cell>
          <cell r="EK90">
            <v>0</v>
          </cell>
          <cell r="EL90">
            <v>0</v>
          </cell>
          <cell r="EN90">
            <v>0</v>
          </cell>
          <cell r="EO90">
            <v>0</v>
          </cell>
          <cell r="EP90">
            <v>0</v>
          </cell>
          <cell r="ER90">
            <v>0</v>
          </cell>
          <cell r="ES90">
            <v>0</v>
          </cell>
          <cell r="ET90">
            <v>0</v>
          </cell>
          <cell r="EV90">
            <v>0</v>
          </cell>
          <cell r="EW90">
            <v>0</v>
          </cell>
          <cell r="EX90">
            <v>0</v>
          </cell>
          <cell r="EZ90">
            <v>0</v>
          </cell>
          <cell r="FA90">
            <v>0</v>
          </cell>
          <cell r="FB90">
            <v>0</v>
          </cell>
          <cell r="FD90">
            <v>0</v>
          </cell>
          <cell r="FE90">
            <v>0</v>
          </cell>
          <cell r="FF90">
            <v>0</v>
          </cell>
          <cell r="FI90">
            <v>0</v>
          </cell>
          <cell r="FJ90">
            <v>0</v>
          </cell>
          <cell r="FK90">
            <v>0</v>
          </cell>
          <cell r="FM90">
            <v>0</v>
          </cell>
          <cell r="FN90">
            <v>0</v>
          </cell>
          <cell r="FO90">
            <v>0</v>
          </cell>
          <cell r="FQ90">
            <v>0</v>
          </cell>
          <cell r="FR90">
            <v>0</v>
          </cell>
          <cell r="FS90">
            <v>0</v>
          </cell>
          <cell r="FU90">
            <v>0</v>
          </cell>
          <cell r="FV90">
            <v>0</v>
          </cell>
          <cell r="FW90">
            <v>0</v>
          </cell>
          <cell r="FY90">
            <v>0</v>
          </cell>
          <cell r="FZ90">
            <v>0</v>
          </cell>
          <cell r="GA90">
            <v>0</v>
          </cell>
          <cell r="GC90">
            <v>0</v>
          </cell>
          <cell r="GD90">
            <v>0</v>
          </cell>
          <cell r="GE90">
            <v>0</v>
          </cell>
          <cell r="GG90">
            <v>0</v>
          </cell>
          <cell r="GH90">
            <v>0</v>
          </cell>
          <cell r="GI90">
            <v>0</v>
          </cell>
          <cell r="GK90">
            <v>0</v>
          </cell>
          <cell r="GL90">
            <v>0</v>
          </cell>
          <cell r="GM90">
            <v>0</v>
          </cell>
          <cell r="GO90">
            <v>0</v>
          </cell>
          <cell r="GP90">
            <v>0</v>
          </cell>
          <cell r="GQ90">
            <v>0</v>
          </cell>
          <cell r="GS90">
            <v>0</v>
          </cell>
          <cell r="GT90">
            <v>0</v>
          </cell>
          <cell r="GU90">
            <v>0</v>
          </cell>
          <cell r="GW90">
            <v>0</v>
          </cell>
          <cell r="GX90">
            <v>0</v>
          </cell>
          <cell r="GY90">
            <v>0</v>
          </cell>
          <cell r="HA90">
            <v>0</v>
          </cell>
          <cell r="HB90">
            <v>0</v>
          </cell>
          <cell r="HC90">
            <v>0</v>
          </cell>
        </row>
        <row r="91">
          <cell r="H91" t="str">
            <v>869410V</v>
          </cell>
          <cell r="I91" t="str">
            <v>MXP</v>
          </cell>
          <cell r="J91" t="str">
            <v>RAD XJ (1005080) AFTERMAR</v>
          </cell>
          <cell r="K91" t="str">
            <v>T1</v>
          </cell>
          <cell r="L91">
            <v>0</v>
          </cell>
          <cell r="M91">
            <v>0</v>
          </cell>
          <cell r="N91">
            <v>751.85</v>
          </cell>
          <cell r="R91">
            <v>751.85</v>
          </cell>
          <cell r="V91">
            <v>751.85</v>
          </cell>
          <cell r="Z91">
            <v>751.85</v>
          </cell>
          <cell r="AD91">
            <v>751.85</v>
          </cell>
          <cell r="AH91">
            <v>751.85</v>
          </cell>
          <cell r="AL91">
            <v>751.85</v>
          </cell>
          <cell r="AP91">
            <v>751.85</v>
          </cell>
          <cell r="AT91">
            <v>751.85</v>
          </cell>
          <cell r="AX91">
            <v>751.85</v>
          </cell>
          <cell r="BB91">
            <v>751.85</v>
          </cell>
          <cell r="BF91">
            <v>751.85</v>
          </cell>
          <cell r="BJ91">
            <v>751.85</v>
          </cell>
          <cell r="BK91">
            <v>0</v>
          </cell>
          <cell r="BL91" t="str">
            <v xml:space="preserve"> </v>
          </cell>
          <cell r="BM91" t="str">
            <v xml:space="preserve"> </v>
          </cell>
          <cell r="BN91" t="str">
            <v xml:space="preserve"> </v>
          </cell>
          <cell r="BO91" t="str">
            <v xml:space="preserve"> </v>
          </cell>
          <cell r="BP91" t="str">
            <v xml:space="preserve"> </v>
          </cell>
          <cell r="BQ91" t="str">
            <v xml:space="preserve"> </v>
          </cell>
          <cell r="BR91" t="str">
            <v xml:space="preserve"> </v>
          </cell>
          <cell r="BS91" t="str">
            <v xml:space="preserve"> </v>
          </cell>
          <cell r="BT91" t="str">
            <v xml:space="preserve"> </v>
          </cell>
          <cell r="BU91" t="str">
            <v xml:space="preserve"> </v>
          </cell>
          <cell r="BV91" t="str">
            <v xml:space="preserve"> </v>
          </cell>
          <cell r="BW91" t="str">
            <v xml:space="preserve"> </v>
          </cell>
          <cell r="BX91" t="str">
            <v xml:space="preserve"> </v>
          </cell>
          <cell r="BY91" t="str">
            <v xml:space="preserve"> </v>
          </cell>
          <cell r="BZ91" t="str">
            <v xml:space="preserve"> </v>
          </cell>
          <cell r="CA91" t="str">
            <v xml:space="preserve"> </v>
          </cell>
          <cell r="CB91" t="str">
            <v xml:space="preserve"> </v>
          </cell>
          <cell r="CC91" t="str">
            <v xml:space="preserve"> </v>
          </cell>
          <cell r="CD91" t="str">
            <v xml:space="preserve"> </v>
          </cell>
          <cell r="CE91" t="str">
            <v xml:space="preserve"> </v>
          </cell>
          <cell r="CF91" t="str">
            <v xml:space="preserve"> </v>
          </cell>
          <cell r="CG91" t="str">
            <v xml:space="preserve"> </v>
          </cell>
          <cell r="CH91" t="str">
            <v xml:space="preserve"> </v>
          </cell>
          <cell r="CI91" t="str">
            <v xml:space="preserve"> </v>
          </cell>
          <cell r="CJ91" t="str">
            <v xml:space="preserve"> </v>
          </cell>
          <cell r="CK91" t="str">
            <v xml:space="preserve"> </v>
          </cell>
          <cell r="CL91" t="str">
            <v xml:space="preserve"> </v>
          </cell>
          <cell r="CM91" t="str">
            <v xml:space="preserve"> </v>
          </cell>
          <cell r="CN91" t="str">
            <v xml:space="preserve"> </v>
          </cell>
          <cell r="CO91" t="str">
            <v xml:space="preserve"> </v>
          </cell>
          <cell r="CP91" t="str">
            <v xml:space="preserve"> </v>
          </cell>
          <cell r="CQ91" t="str">
            <v xml:space="preserve"> </v>
          </cell>
          <cell r="CR91" t="str">
            <v xml:space="preserve"> </v>
          </cell>
          <cell r="CS91" t="str">
            <v xml:space="preserve"> </v>
          </cell>
          <cell r="CT91" t="str">
            <v xml:space="preserve"> </v>
          </cell>
          <cell r="CU91" t="str">
            <v xml:space="preserve"> </v>
          </cell>
          <cell r="CV91" t="str">
            <v xml:space="preserve"> </v>
          </cell>
          <cell r="CW91" t="str">
            <v xml:space="preserve"> </v>
          </cell>
          <cell r="CX91" t="str">
            <v xml:space="preserve"> </v>
          </cell>
          <cell r="CY91" t="str">
            <v xml:space="preserve"> </v>
          </cell>
          <cell r="CZ91" t="str">
            <v xml:space="preserve"> </v>
          </cell>
          <cell r="DA91" t="str">
            <v xml:space="preserve"> </v>
          </cell>
          <cell r="DB91" t="str">
            <v xml:space="preserve"> </v>
          </cell>
          <cell r="DC91" t="str">
            <v xml:space="preserve"> </v>
          </cell>
          <cell r="DD91" t="str">
            <v xml:space="preserve"> </v>
          </cell>
          <cell r="DE91" t="str">
            <v xml:space="preserve"> </v>
          </cell>
          <cell r="DF91" t="str">
            <v xml:space="preserve"> </v>
          </cell>
          <cell r="DG91" t="str">
            <v xml:space="preserve"> </v>
          </cell>
          <cell r="DH91" t="str">
            <v>3. IAMIndependent Aftkt869410V</v>
          </cell>
          <cell r="DI91">
            <v>0</v>
          </cell>
          <cell r="DJ91">
            <v>0</v>
          </cell>
          <cell r="DL91">
            <v>0</v>
          </cell>
          <cell r="DM91">
            <v>0</v>
          </cell>
          <cell r="DN91">
            <v>0</v>
          </cell>
          <cell r="DP91">
            <v>0</v>
          </cell>
          <cell r="DQ91">
            <v>0</v>
          </cell>
          <cell r="DR91">
            <v>0</v>
          </cell>
          <cell r="DT91">
            <v>0</v>
          </cell>
          <cell r="DU91">
            <v>0</v>
          </cell>
          <cell r="DV91">
            <v>0</v>
          </cell>
          <cell r="DX91">
            <v>0</v>
          </cell>
          <cell r="DY91">
            <v>0</v>
          </cell>
          <cell r="DZ91">
            <v>0</v>
          </cell>
          <cell r="EB91">
            <v>0</v>
          </cell>
          <cell r="EC91">
            <v>0</v>
          </cell>
          <cell r="ED91">
            <v>0</v>
          </cell>
          <cell r="EF91">
            <v>0</v>
          </cell>
          <cell r="EG91">
            <v>0</v>
          </cell>
          <cell r="EH91">
            <v>0</v>
          </cell>
          <cell r="EJ91">
            <v>0</v>
          </cell>
          <cell r="EK91">
            <v>0</v>
          </cell>
          <cell r="EL91">
            <v>0</v>
          </cell>
          <cell r="EN91">
            <v>0</v>
          </cell>
          <cell r="EO91">
            <v>0</v>
          </cell>
          <cell r="EP91">
            <v>0</v>
          </cell>
          <cell r="ER91">
            <v>0</v>
          </cell>
          <cell r="ES91">
            <v>0</v>
          </cell>
          <cell r="ET91">
            <v>0</v>
          </cell>
          <cell r="EV91">
            <v>0</v>
          </cell>
          <cell r="EW91">
            <v>0</v>
          </cell>
          <cell r="EX91">
            <v>0</v>
          </cell>
          <cell r="EZ91">
            <v>0</v>
          </cell>
          <cell r="FA91">
            <v>0</v>
          </cell>
          <cell r="FB91">
            <v>0</v>
          </cell>
          <cell r="FD91">
            <v>0</v>
          </cell>
          <cell r="FE91">
            <v>0</v>
          </cell>
          <cell r="FF91">
            <v>0</v>
          </cell>
          <cell r="FI91">
            <v>0</v>
          </cell>
          <cell r="FJ91">
            <v>0</v>
          </cell>
          <cell r="FK91">
            <v>0</v>
          </cell>
          <cell r="FM91">
            <v>0</v>
          </cell>
          <cell r="FN91">
            <v>0</v>
          </cell>
          <cell r="FO91">
            <v>0</v>
          </cell>
          <cell r="FQ91">
            <v>0</v>
          </cell>
          <cell r="FR91">
            <v>0</v>
          </cell>
          <cell r="FS91">
            <v>0</v>
          </cell>
          <cell r="FU91">
            <v>0</v>
          </cell>
          <cell r="FV91">
            <v>0</v>
          </cell>
          <cell r="FW91">
            <v>0</v>
          </cell>
          <cell r="FY91">
            <v>0</v>
          </cell>
          <cell r="FZ91">
            <v>0</v>
          </cell>
          <cell r="GA91">
            <v>0</v>
          </cell>
          <cell r="GC91">
            <v>0</v>
          </cell>
          <cell r="GD91">
            <v>0</v>
          </cell>
          <cell r="GE91">
            <v>0</v>
          </cell>
          <cell r="GG91">
            <v>0</v>
          </cell>
          <cell r="GH91">
            <v>0</v>
          </cell>
          <cell r="GI91">
            <v>0</v>
          </cell>
          <cell r="GK91">
            <v>0</v>
          </cell>
          <cell r="GL91">
            <v>0</v>
          </cell>
          <cell r="GM91">
            <v>0</v>
          </cell>
          <cell r="GO91">
            <v>0</v>
          </cell>
          <cell r="GP91">
            <v>0</v>
          </cell>
          <cell r="GQ91">
            <v>0</v>
          </cell>
          <cell r="GS91">
            <v>0</v>
          </cell>
          <cell r="GT91">
            <v>0</v>
          </cell>
          <cell r="GU91">
            <v>0</v>
          </cell>
          <cell r="GW91">
            <v>0</v>
          </cell>
          <cell r="GX91">
            <v>0</v>
          </cell>
          <cell r="GY91">
            <v>0</v>
          </cell>
          <cell r="HA91">
            <v>0</v>
          </cell>
          <cell r="HB91">
            <v>0</v>
          </cell>
          <cell r="HC91">
            <v>0</v>
          </cell>
        </row>
        <row r="92">
          <cell r="H92" t="str">
            <v>869419Q</v>
          </cell>
          <cell r="I92" t="str">
            <v>MXP</v>
          </cell>
          <cell r="J92" t="str">
            <v>RADIADOR PT44 W TOC AFTRM</v>
          </cell>
          <cell r="K92" t="str">
            <v>T7</v>
          </cell>
          <cell r="L92">
            <v>6.8140392156862744</v>
          </cell>
          <cell r="M92">
            <v>6814.0392156862745</v>
          </cell>
          <cell r="N92">
            <v>868.79</v>
          </cell>
          <cell r="R92">
            <v>868.79</v>
          </cell>
          <cell r="V92">
            <v>868.79</v>
          </cell>
          <cell r="Z92">
            <v>868.79</v>
          </cell>
          <cell r="AD92">
            <v>868.79</v>
          </cell>
          <cell r="AH92">
            <v>868.79</v>
          </cell>
          <cell r="AL92">
            <v>868.79</v>
          </cell>
          <cell r="AP92">
            <v>868.79</v>
          </cell>
          <cell r="AT92">
            <v>868.79</v>
          </cell>
          <cell r="AX92">
            <v>868.79</v>
          </cell>
          <cell r="BB92">
            <v>868.79</v>
          </cell>
          <cell r="BF92">
            <v>868.79</v>
          </cell>
          <cell r="BJ92">
            <v>868.79</v>
          </cell>
          <cell r="BK92">
            <v>0</v>
          </cell>
          <cell r="BL92" t="str">
            <v xml:space="preserve"> </v>
          </cell>
          <cell r="BM92" t="str">
            <v xml:space="preserve"> </v>
          </cell>
          <cell r="BN92" t="str">
            <v xml:space="preserve"> </v>
          </cell>
          <cell r="BO92" t="str">
            <v xml:space="preserve"> </v>
          </cell>
          <cell r="BP92" t="str">
            <v xml:space="preserve"> </v>
          </cell>
          <cell r="BQ92" t="str">
            <v xml:space="preserve"> </v>
          </cell>
          <cell r="BR92" t="str">
            <v xml:space="preserve"> </v>
          </cell>
          <cell r="BS92" t="str">
            <v xml:space="preserve"> </v>
          </cell>
          <cell r="BT92" t="str">
            <v xml:space="preserve"> </v>
          </cell>
          <cell r="BU92" t="str">
            <v xml:space="preserve"> </v>
          </cell>
          <cell r="BV92" t="str">
            <v xml:space="preserve"> </v>
          </cell>
          <cell r="BW92" t="str">
            <v xml:space="preserve"> </v>
          </cell>
          <cell r="BX92" t="str">
            <v xml:space="preserve"> </v>
          </cell>
          <cell r="BY92" t="str">
            <v xml:space="preserve"> </v>
          </cell>
          <cell r="BZ92" t="str">
            <v xml:space="preserve"> </v>
          </cell>
          <cell r="CA92" t="str">
            <v xml:space="preserve"> </v>
          </cell>
          <cell r="CB92" t="str">
            <v xml:space="preserve"> </v>
          </cell>
          <cell r="CC92" t="str">
            <v xml:space="preserve"> </v>
          </cell>
          <cell r="CD92" t="str">
            <v xml:space="preserve"> </v>
          </cell>
          <cell r="CE92" t="str">
            <v xml:space="preserve"> </v>
          </cell>
          <cell r="CF92" t="str">
            <v xml:space="preserve"> </v>
          </cell>
          <cell r="CG92" t="str">
            <v xml:space="preserve"> </v>
          </cell>
          <cell r="CH92" t="str">
            <v xml:space="preserve"> </v>
          </cell>
          <cell r="CI92" t="str">
            <v xml:space="preserve"> </v>
          </cell>
          <cell r="CJ92" t="str">
            <v xml:space="preserve"> </v>
          </cell>
          <cell r="CK92" t="str">
            <v xml:space="preserve"> </v>
          </cell>
          <cell r="CL92" t="str">
            <v xml:space="preserve"> </v>
          </cell>
          <cell r="CM92" t="str">
            <v xml:space="preserve"> </v>
          </cell>
          <cell r="CN92" t="str">
            <v xml:space="preserve"> </v>
          </cell>
          <cell r="CO92" t="str">
            <v xml:space="preserve"> </v>
          </cell>
          <cell r="CP92" t="str">
            <v xml:space="preserve"> </v>
          </cell>
          <cell r="CQ92" t="str">
            <v xml:space="preserve"> </v>
          </cell>
          <cell r="CR92" t="str">
            <v xml:space="preserve"> </v>
          </cell>
          <cell r="CS92" t="str">
            <v xml:space="preserve"> </v>
          </cell>
          <cell r="CT92" t="str">
            <v xml:space="preserve"> </v>
          </cell>
          <cell r="CU92" t="str">
            <v xml:space="preserve"> </v>
          </cell>
          <cell r="CV92" t="str">
            <v xml:space="preserve"> </v>
          </cell>
          <cell r="CW92" t="str">
            <v xml:space="preserve"> </v>
          </cell>
          <cell r="CX92" t="str">
            <v xml:space="preserve"> </v>
          </cell>
          <cell r="CY92" t="str">
            <v xml:space="preserve"> </v>
          </cell>
          <cell r="CZ92" t="str">
            <v xml:space="preserve"> </v>
          </cell>
          <cell r="DA92" t="str">
            <v xml:space="preserve"> </v>
          </cell>
          <cell r="DB92" t="str">
            <v xml:space="preserve"> </v>
          </cell>
          <cell r="DC92" t="str">
            <v xml:space="preserve"> </v>
          </cell>
          <cell r="DD92" t="str">
            <v xml:space="preserve"> </v>
          </cell>
          <cell r="DE92" t="str">
            <v xml:space="preserve"> </v>
          </cell>
          <cell r="DF92" t="str">
            <v xml:space="preserve"> </v>
          </cell>
          <cell r="DG92" t="str">
            <v xml:space="preserve"> </v>
          </cell>
          <cell r="DH92" t="str">
            <v>3. IAMIndependent Aftkt869419Q</v>
          </cell>
          <cell r="DI92">
            <v>0</v>
          </cell>
          <cell r="DJ92">
            <v>0</v>
          </cell>
          <cell r="DL92">
            <v>0</v>
          </cell>
          <cell r="DM92">
            <v>0</v>
          </cell>
          <cell r="DN92">
            <v>0</v>
          </cell>
          <cell r="DP92">
            <v>0</v>
          </cell>
          <cell r="DQ92">
            <v>0</v>
          </cell>
          <cell r="DR92">
            <v>0</v>
          </cell>
          <cell r="DT92">
            <v>0</v>
          </cell>
          <cell r="DU92">
            <v>0</v>
          </cell>
          <cell r="DV92">
            <v>0</v>
          </cell>
          <cell r="DX92">
            <v>0</v>
          </cell>
          <cell r="DY92">
            <v>0</v>
          </cell>
          <cell r="DZ92">
            <v>0</v>
          </cell>
          <cell r="EB92">
            <v>0</v>
          </cell>
          <cell r="EC92">
            <v>0</v>
          </cell>
          <cell r="ED92">
            <v>0</v>
          </cell>
          <cell r="EF92">
            <v>0</v>
          </cell>
          <cell r="EG92">
            <v>0</v>
          </cell>
          <cell r="EH92">
            <v>0</v>
          </cell>
          <cell r="EJ92">
            <v>0</v>
          </cell>
          <cell r="EK92">
            <v>0</v>
          </cell>
          <cell r="EL92">
            <v>0</v>
          </cell>
          <cell r="EN92">
            <v>0</v>
          </cell>
          <cell r="EO92">
            <v>0</v>
          </cell>
          <cell r="EP92">
            <v>0</v>
          </cell>
          <cell r="ER92">
            <v>0</v>
          </cell>
          <cell r="ES92">
            <v>0</v>
          </cell>
          <cell r="ET92">
            <v>0</v>
          </cell>
          <cell r="EV92">
            <v>0</v>
          </cell>
          <cell r="EW92">
            <v>0</v>
          </cell>
          <cell r="EX92">
            <v>0</v>
          </cell>
          <cell r="EZ92">
            <v>0</v>
          </cell>
          <cell r="FA92">
            <v>0</v>
          </cell>
          <cell r="FB92">
            <v>0</v>
          </cell>
          <cell r="FD92">
            <v>0</v>
          </cell>
          <cell r="FE92">
            <v>0</v>
          </cell>
          <cell r="FF92">
            <v>0</v>
          </cell>
          <cell r="FI92">
            <v>0</v>
          </cell>
          <cell r="FJ92">
            <v>0</v>
          </cell>
          <cell r="FK92">
            <v>0</v>
          </cell>
          <cell r="FM92">
            <v>0</v>
          </cell>
          <cell r="FN92">
            <v>0</v>
          </cell>
          <cell r="FO92">
            <v>0</v>
          </cell>
          <cell r="FQ92">
            <v>0</v>
          </cell>
          <cell r="FR92">
            <v>0</v>
          </cell>
          <cell r="FS92">
            <v>0</v>
          </cell>
          <cell r="FU92">
            <v>0</v>
          </cell>
          <cell r="FV92">
            <v>0</v>
          </cell>
          <cell r="FW92">
            <v>0</v>
          </cell>
          <cell r="FY92">
            <v>0</v>
          </cell>
          <cell r="FZ92">
            <v>0</v>
          </cell>
          <cell r="GA92">
            <v>0</v>
          </cell>
          <cell r="GC92">
            <v>0</v>
          </cell>
          <cell r="GD92">
            <v>0</v>
          </cell>
          <cell r="GE92">
            <v>0</v>
          </cell>
          <cell r="GG92">
            <v>0</v>
          </cell>
          <cell r="GH92">
            <v>0</v>
          </cell>
          <cell r="GI92">
            <v>0</v>
          </cell>
          <cell r="GK92">
            <v>0</v>
          </cell>
          <cell r="GL92">
            <v>0</v>
          </cell>
          <cell r="GM92">
            <v>0</v>
          </cell>
          <cell r="GO92">
            <v>0</v>
          </cell>
          <cell r="GP92">
            <v>0</v>
          </cell>
          <cell r="GQ92">
            <v>0</v>
          </cell>
          <cell r="GS92">
            <v>0</v>
          </cell>
          <cell r="GT92">
            <v>0</v>
          </cell>
          <cell r="GU92">
            <v>0</v>
          </cell>
          <cell r="GW92">
            <v>0</v>
          </cell>
          <cell r="GX92">
            <v>0</v>
          </cell>
          <cell r="GY92">
            <v>0</v>
          </cell>
          <cell r="HA92">
            <v>0</v>
          </cell>
          <cell r="HB92">
            <v>0</v>
          </cell>
          <cell r="HC92">
            <v>0</v>
          </cell>
        </row>
        <row r="93">
          <cell r="H93" t="str">
            <v>869420S</v>
          </cell>
          <cell r="I93" t="str">
            <v>MXP</v>
          </cell>
          <cell r="J93" t="str">
            <v>CONDENSADOR PT44  AFTRMKT</v>
          </cell>
          <cell r="K93" t="str">
            <v>T7</v>
          </cell>
          <cell r="L93">
            <v>0</v>
          </cell>
          <cell r="M93">
            <v>0</v>
          </cell>
          <cell r="N93">
            <v>792.16</v>
          </cell>
          <cell r="R93">
            <v>792.16</v>
          </cell>
          <cell r="V93">
            <v>792.16</v>
          </cell>
          <cell r="Z93">
            <v>792.16</v>
          </cell>
          <cell r="AD93">
            <v>792.16</v>
          </cell>
          <cell r="AH93">
            <v>792.16</v>
          </cell>
          <cell r="AL93">
            <v>792.16</v>
          </cell>
          <cell r="AP93">
            <v>792.16</v>
          </cell>
          <cell r="AT93">
            <v>792.16</v>
          </cell>
          <cell r="AX93">
            <v>792.16</v>
          </cell>
          <cell r="BB93">
            <v>792.16</v>
          </cell>
          <cell r="BF93">
            <v>792.16</v>
          </cell>
          <cell r="BJ93">
            <v>792.16</v>
          </cell>
          <cell r="BK93">
            <v>0</v>
          </cell>
          <cell r="BL93" t="str">
            <v xml:space="preserve"> </v>
          </cell>
          <cell r="BM93" t="str">
            <v xml:space="preserve"> </v>
          </cell>
          <cell r="BN93" t="str">
            <v xml:space="preserve"> </v>
          </cell>
          <cell r="BO93" t="str">
            <v xml:space="preserve"> </v>
          </cell>
          <cell r="BP93" t="str">
            <v xml:space="preserve"> </v>
          </cell>
          <cell r="BQ93" t="str">
            <v xml:space="preserve"> </v>
          </cell>
          <cell r="BR93" t="str">
            <v xml:space="preserve"> </v>
          </cell>
          <cell r="BS93" t="str">
            <v xml:space="preserve"> </v>
          </cell>
          <cell r="BT93" t="str">
            <v xml:space="preserve"> </v>
          </cell>
          <cell r="BU93" t="str">
            <v xml:space="preserve"> </v>
          </cell>
          <cell r="BV93" t="str">
            <v xml:space="preserve"> </v>
          </cell>
          <cell r="BW93" t="str">
            <v xml:space="preserve"> </v>
          </cell>
          <cell r="BX93" t="str">
            <v xml:space="preserve"> </v>
          </cell>
          <cell r="BY93" t="str">
            <v xml:space="preserve"> </v>
          </cell>
          <cell r="BZ93" t="str">
            <v xml:space="preserve"> </v>
          </cell>
          <cell r="CA93" t="str">
            <v xml:space="preserve"> </v>
          </cell>
          <cell r="CB93" t="str">
            <v xml:space="preserve"> </v>
          </cell>
          <cell r="CC93" t="str">
            <v xml:space="preserve"> </v>
          </cell>
          <cell r="CD93" t="str">
            <v xml:space="preserve"> </v>
          </cell>
          <cell r="CE93" t="str">
            <v xml:space="preserve"> </v>
          </cell>
          <cell r="CF93" t="str">
            <v xml:space="preserve"> </v>
          </cell>
          <cell r="CG93" t="str">
            <v xml:space="preserve"> </v>
          </cell>
          <cell r="CH93" t="str">
            <v xml:space="preserve"> </v>
          </cell>
          <cell r="CI93" t="str">
            <v xml:space="preserve"> </v>
          </cell>
          <cell r="CJ93" t="str">
            <v xml:space="preserve"> </v>
          </cell>
          <cell r="CK93" t="str">
            <v xml:space="preserve"> </v>
          </cell>
          <cell r="CL93" t="str">
            <v xml:space="preserve"> </v>
          </cell>
          <cell r="CM93" t="str">
            <v xml:space="preserve"> </v>
          </cell>
          <cell r="CN93" t="str">
            <v xml:space="preserve"> </v>
          </cell>
          <cell r="CO93" t="str">
            <v xml:space="preserve"> </v>
          </cell>
          <cell r="CP93" t="str">
            <v xml:space="preserve"> </v>
          </cell>
          <cell r="CQ93" t="str">
            <v xml:space="preserve"> </v>
          </cell>
          <cell r="CR93" t="str">
            <v xml:space="preserve"> </v>
          </cell>
          <cell r="CS93" t="str">
            <v xml:space="preserve"> </v>
          </cell>
          <cell r="CT93" t="str">
            <v xml:space="preserve"> </v>
          </cell>
          <cell r="CU93" t="str">
            <v xml:space="preserve"> </v>
          </cell>
          <cell r="CV93" t="str">
            <v xml:space="preserve"> </v>
          </cell>
          <cell r="CW93" t="str">
            <v xml:space="preserve"> </v>
          </cell>
          <cell r="CX93" t="str">
            <v xml:space="preserve"> </v>
          </cell>
          <cell r="CY93" t="str">
            <v xml:space="preserve"> </v>
          </cell>
          <cell r="CZ93" t="str">
            <v xml:space="preserve"> </v>
          </cell>
          <cell r="DA93" t="str">
            <v xml:space="preserve"> </v>
          </cell>
          <cell r="DB93" t="str">
            <v xml:space="preserve"> </v>
          </cell>
          <cell r="DC93" t="str">
            <v xml:space="preserve"> </v>
          </cell>
          <cell r="DD93" t="str">
            <v xml:space="preserve"> </v>
          </cell>
          <cell r="DE93" t="str">
            <v xml:space="preserve"> </v>
          </cell>
          <cell r="DF93" t="str">
            <v xml:space="preserve"> </v>
          </cell>
          <cell r="DG93" t="str">
            <v xml:space="preserve"> </v>
          </cell>
          <cell r="DH93" t="str">
            <v>3. IAMIndependent Aftkt869420S</v>
          </cell>
          <cell r="DI93">
            <v>0</v>
          </cell>
          <cell r="DJ93">
            <v>0</v>
          </cell>
          <cell r="DL93">
            <v>0</v>
          </cell>
          <cell r="DM93">
            <v>0</v>
          </cell>
          <cell r="DN93">
            <v>0</v>
          </cell>
          <cell r="DP93">
            <v>0</v>
          </cell>
          <cell r="DQ93">
            <v>0</v>
          </cell>
          <cell r="DR93">
            <v>0</v>
          </cell>
          <cell r="DT93">
            <v>0</v>
          </cell>
          <cell r="DU93">
            <v>0</v>
          </cell>
          <cell r="DV93">
            <v>0</v>
          </cell>
          <cell r="DX93">
            <v>0</v>
          </cell>
          <cell r="DY93">
            <v>0</v>
          </cell>
          <cell r="DZ93">
            <v>0</v>
          </cell>
          <cell r="EB93">
            <v>0</v>
          </cell>
          <cell r="EC93">
            <v>0</v>
          </cell>
          <cell r="ED93">
            <v>0</v>
          </cell>
          <cell r="EF93">
            <v>0</v>
          </cell>
          <cell r="EG93">
            <v>0</v>
          </cell>
          <cell r="EH93">
            <v>0</v>
          </cell>
          <cell r="EJ93">
            <v>0</v>
          </cell>
          <cell r="EK93">
            <v>0</v>
          </cell>
          <cell r="EL93">
            <v>0</v>
          </cell>
          <cell r="EN93">
            <v>0</v>
          </cell>
          <cell r="EO93">
            <v>0</v>
          </cell>
          <cell r="EP93">
            <v>0</v>
          </cell>
          <cell r="ER93">
            <v>0</v>
          </cell>
          <cell r="ES93">
            <v>0</v>
          </cell>
          <cell r="ET93">
            <v>0</v>
          </cell>
          <cell r="EV93">
            <v>0</v>
          </cell>
          <cell r="EW93">
            <v>0</v>
          </cell>
          <cell r="EX93">
            <v>0</v>
          </cell>
          <cell r="EZ93">
            <v>0</v>
          </cell>
          <cell r="FA93">
            <v>0</v>
          </cell>
          <cell r="FB93">
            <v>0</v>
          </cell>
          <cell r="FD93">
            <v>0</v>
          </cell>
          <cell r="FE93">
            <v>0</v>
          </cell>
          <cell r="FF93">
            <v>0</v>
          </cell>
          <cell r="FI93">
            <v>0</v>
          </cell>
          <cell r="FJ93">
            <v>0</v>
          </cell>
          <cell r="FK93">
            <v>0</v>
          </cell>
          <cell r="FM93">
            <v>0</v>
          </cell>
          <cell r="FN93">
            <v>0</v>
          </cell>
          <cell r="FO93">
            <v>0</v>
          </cell>
          <cell r="FQ93">
            <v>0</v>
          </cell>
          <cell r="FR93">
            <v>0</v>
          </cell>
          <cell r="FS93">
            <v>0</v>
          </cell>
          <cell r="FU93">
            <v>0</v>
          </cell>
          <cell r="FV93">
            <v>0</v>
          </cell>
          <cell r="FW93">
            <v>0</v>
          </cell>
          <cell r="FY93">
            <v>0</v>
          </cell>
          <cell r="FZ93">
            <v>0</v>
          </cell>
          <cell r="GA93">
            <v>0</v>
          </cell>
          <cell r="GC93">
            <v>0</v>
          </cell>
          <cell r="GD93">
            <v>0</v>
          </cell>
          <cell r="GE93">
            <v>0</v>
          </cell>
          <cell r="GG93">
            <v>0</v>
          </cell>
          <cell r="GH93">
            <v>0</v>
          </cell>
          <cell r="GI93">
            <v>0</v>
          </cell>
          <cell r="GK93">
            <v>0</v>
          </cell>
          <cell r="GL93">
            <v>0</v>
          </cell>
          <cell r="GM93">
            <v>0</v>
          </cell>
          <cell r="GO93">
            <v>0</v>
          </cell>
          <cell r="GP93">
            <v>0</v>
          </cell>
          <cell r="GQ93">
            <v>0</v>
          </cell>
          <cell r="GS93">
            <v>0</v>
          </cell>
          <cell r="GT93">
            <v>0</v>
          </cell>
          <cell r="GU93">
            <v>0</v>
          </cell>
          <cell r="GW93">
            <v>0</v>
          </cell>
          <cell r="GX93">
            <v>0</v>
          </cell>
          <cell r="GY93">
            <v>0</v>
          </cell>
          <cell r="HA93">
            <v>0</v>
          </cell>
          <cell r="HB93">
            <v>0</v>
          </cell>
          <cell r="HC93">
            <v>0</v>
          </cell>
        </row>
        <row r="94">
          <cell r="H94" t="str">
            <v>873097P</v>
          </cell>
          <cell r="I94" t="str">
            <v>MXP</v>
          </cell>
          <cell r="J94" t="str">
            <v>RADIADOR 732779</v>
          </cell>
          <cell r="K94" t="str">
            <v>T1</v>
          </cell>
          <cell r="L94">
            <v>0</v>
          </cell>
          <cell r="M94">
            <v>0</v>
          </cell>
          <cell r="N94">
            <v>856.27</v>
          </cell>
          <cell r="R94">
            <v>856.27</v>
          </cell>
          <cell r="V94">
            <v>856.27</v>
          </cell>
          <cell r="Z94">
            <v>856.27</v>
          </cell>
          <cell r="AD94">
            <v>856.27</v>
          </cell>
          <cell r="AH94">
            <v>856.27</v>
          </cell>
          <cell r="AL94">
            <v>856.27</v>
          </cell>
          <cell r="AP94">
            <v>856.27</v>
          </cell>
          <cell r="AT94">
            <v>856.27</v>
          </cell>
          <cell r="AX94">
            <v>856.27</v>
          </cell>
          <cell r="BB94">
            <v>856.27</v>
          </cell>
          <cell r="BF94">
            <v>856.27</v>
          </cell>
          <cell r="BJ94">
            <v>856.27</v>
          </cell>
          <cell r="BK94">
            <v>0</v>
          </cell>
          <cell r="BL94" t="str">
            <v xml:space="preserve"> </v>
          </cell>
          <cell r="BM94" t="str">
            <v xml:space="preserve"> </v>
          </cell>
          <cell r="BN94" t="str">
            <v xml:space="preserve"> </v>
          </cell>
          <cell r="BO94" t="str">
            <v xml:space="preserve"> </v>
          </cell>
          <cell r="BP94" t="str">
            <v xml:space="preserve"> </v>
          </cell>
          <cell r="BQ94" t="str">
            <v xml:space="preserve"> </v>
          </cell>
          <cell r="BR94" t="str">
            <v xml:space="preserve"> </v>
          </cell>
          <cell r="BS94" t="str">
            <v xml:space="preserve"> </v>
          </cell>
          <cell r="BT94" t="str">
            <v xml:space="preserve"> </v>
          </cell>
          <cell r="BU94" t="str">
            <v xml:space="preserve"> </v>
          </cell>
          <cell r="BV94" t="str">
            <v xml:space="preserve"> </v>
          </cell>
          <cell r="BW94" t="str">
            <v xml:space="preserve"> </v>
          </cell>
          <cell r="BX94" t="str">
            <v xml:space="preserve"> </v>
          </cell>
          <cell r="BY94" t="str">
            <v xml:space="preserve"> </v>
          </cell>
          <cell r="BZ94" t="str">
            <v xml:space="preserve"> </v>
          </cell>
          <cell r="CA94" t="str">
            <v xml:space="preserve"> </v>
          </cell>
          <cell r="CB94" t="str">
            <v xml:space="preserve"> </v>
          </cell>
          <cell r="CC94" t="str">
            <v xml:space="preserve"> </v>
          </cell>
          <cell r="CD94" t="str">
            <v xml:space="preserve"> </v>
          </cell>
          <cell r="CE94" t="str">
            <v xml:space="preserve"> </v>
          </cell>
          <cell r="CF94" t="str">
            <v xml:space="preserve"> </v>
          </cell>
          <cell r="CG94" t="str">
            <v xml:space="preserve"> </v>
          </cell>
          <cell r="CH94" t="str">
            <v xml:space="preserve"> </v>
          </cell>
          <cell r="CI94" t="str">
            <v xml:space="preserve"> </v>
          </cell>
          <cell r="CJ94" t="str">
            <v xml:space="preserve"> </v>
          </cell>
          <cell r="CK94" t="str">
            <v xml:space="preserve"> </v>
          </cell>
          <cell r="CL94" t="str">
            <v xml:space="preserve"> </v>
          </cell>
          <cell r="CM94" t="str">
            <v xml:space="preserve"> </v>
          </cell>
          <cell r="CN94" t="str">
            <v xml:space="preserve"> </v>
          </cell>
          <cell r="CO94" t="str">
            <v xml:space="preserve"> </v>
          </cell>
          <cell r="CP94" t="str">
            <v xml:space="preserve"> </v>
          </cell>
          <cell r="CQ94" t="str">
            <v xml:space="preserve"> </v>
          </cell>
          <cell r="CR94" t="str">
            <v xml:space="preserve"> </v>
          </cell>
          <cell r="CS94" t="str">
            <v xml:space="preserve"> </v>
          </cell>
          <cell r="CT94" t="str">
            <v xml:space="preserve"> </v>
          </cell>
          <cell r="CU94" t="str">
            <v xml:space="preserve"> </v>
          </cell>
          <cell r="CV94" t="str">
            <v xml:space="preserve"> </v>
          </cell>
          <cell r="CW94" t="str">
            <v xml:space="preserve"> </v>
          </cell>
          <cell r="CX94" t="str">
            <v xml:space="preserve"> </v>
          </cell>
          <cell r="CY94" t="str">
            <v xml:space="preserve"> </v>
          </cell>
          <cell r="CZ94" t="str">
            <v xml:space="preserve"> </v>
          </cell>
          <cell r="DA94" t="str">
            <v xml:space="preserve"> </v>
          </cell>
          <cell r="DB94" t="str">
            <v xml:space="preserve"> </v>
          </cell>
          <cell r="DC94" t="str">
            <v xml:space="preserve"> </v>
          </cell>
          <cell r="DD94" t="str">
            <v xml:space="preserve"> </v>
          </cell>
          <cell r="DE94" t="str">
            <v xml:space="preserve"> </v>
          </cell>
          <cell r="DF94" t="str">
            <v xml:space="preserve"> </v>
          </cell>
          <cell r="DG94" t="str">
            <v xml:space="preserve"> </v>
          </cell>
          <cell r="DH94" t="str">
            <v>3. IAMIndependent Aftkt873097P</v>
          </cell>
          <cell r="DI94">
            <v>0</v>
          </cell>
          <cell r="DJ94">
            <v>0</v>
          </cell>
          <cell r="DL94">
            <v>0</v>
          </cell>
          <cell r="DM94">
            <v>0</v>
          </cell>
          <cell r="DN94">
            <v>0</v>
          </cell>
          <cell r="DP94">
            <v>0</v>
          </cell>
          <cell r="DQ94">
            <v>0</v>
          </cell>
          <cell r="DR94">
            <v>0</v>
          </cell>
          <cell r="DT94">
            <v>0</v>
          </cell>
          <cell r="DU94">
            <v>0</v>
          </cell>
          <cell r="DV94">
            <v>0</v>
          </cell>
          <cell r="DX94">
            <v>0</v>
          </cell>
          <cell r="DY94">
            <v>0</v>
          </cell>
          <cell r="DZ94">
            <v>0</v>
          </cell>
          <cell r="EB94">
            <v>0</v>
          </cell>
          <cell r="EC94">
            <v>0</v>
          </cell>
          <cell r="ED94">
            <v>0</v>
          </cell>
          <cell r="EF94">
            <v>0</v>
          </cell>
          <cell r="EG94">
            <v>0</v>
          </cell>
          <cell r="EH94">
            <v>0</v>
          </cell>
          <cell r="EJ94">
            <v>0</v>
          </cell>
          <cell r="EK94">
            <v>0</v>
          </cell>
          <cell r="EL94">
            <v>0</v>
          </cell>
          <cell r="EN94">
            <v>0</v>
          </cell>
          <cell r="EO94">
            <v>0</v>
          </cell>
          <cell r="EP94">
            <v>0</v>
          </cell>
          <cell r="ER94">
            <v>0</v>
          </cell>
          <cell r="ES94">
            <v>0</v>
          </cell>
          <cell r="ET94">
            <v>0</v>
          </cell>
          <cell r="EV94">
            <v>0</v>
          </cell>
          <cell r="EW94">
            <v>0</v>
          </cell>
          <cell r="EX94">
            <v>0</v>
          </cell>
          <cell r="EZ94">
            <v>0</v>
          </cell>
          <cell r="FA94">
            <v>0</v>
          </cell>
          <cell r="FB94">
            <v>0</v>
          </cell>
          <cell r="FD94">
            <v>0</v>
          </cell>
          <cell r="FE94">
            <v>0</v>
          </cell>
          <cell r="FF94">
            <v>0</v>
          </cell>
          <cell r="FI94">
            <v>0</v>
          </cell>
          <cell r="FJ94">
            <v>0</v>
          </cell>
          <cell r="FK94">
            <v>0</v>
          </cell>
          <cell r="FM94">
            <v>0</v>
          </cell>
          <cell r="FN94">
            <v>0</v>
          </cell>
          <cell r="FO94">
            <v>0</v>
          </cell>
          <cell r="FQ94">
            <v>0</v>
          </cell>
          <cell r="FR94">
            <v>0</v>
          </cell>
          <cell r="FS94">
            <v>0</v>
          </cell>
          <cell r="FU94">
            <v>0</v>
          </cell>
          <cell r="FV94">
            <v>0</v>
          </cell>
          <cell r="FW94">
            <v>0</v>
          </cell>
          <cell r="FY94">
            <v>0</v>
          </cell>
          <cell r="FZ94">
            <v>0</v>
          </cell>
          <cell r="GA94">
            <v>0</v>
          </cell>
          <cell r="GC94">
            <v>0</v>
          </cell>
          <cell r="GD94">
            <v>0</v>
          </cell>
          <cell r="GE94">
            <v>0</v>
          </cell>
          <cell r="GG94">
            <v>0</v>
          </cell>
          <cell r="GH94">
            <v>0</v>
          </cell>
          <cell r="GI94">
            <v>0</v>
          </cell>
          <cell r="GK94">
            <v>0</v>
          </cell>
          <cell r="GL94">
            <v>0</v>
          </cell>
          <cell r="GM94">
            <v>0</v>
          </cell>
          <cell r="GO94">
            <v>0</v>
          </cell>
          <cell r="GP94">
            <v>0</v>
          </cell>
          <cell r="GQ94">
            <v>0</v>
          </cell>
          <cell r="GS94">
            <v>0</v>
          </cell>
          <cell r="GT94">
            <v>0</v>
          </cell>
          <cell r="GU94">
            <v>0</v>
          </cell>
          <cell r="GW94">
            <v>0</v>
          </cell>
          <cell r="GX94">
            <v>0</v>
          </cell>
          <cell r="GY94">
            <v>0</v>
          </cell>
          <cell r="HA94">
            <v>0</v>
          </cell>
          <cell r="HB94">
            <v>0</v>
          </cell>
          <cell r="HC94">
            <v>0</v>
          </cell>
        </row>
        <row r="95">
          <cell r="H95" t="str">
            <v>873099Q</v>
          </cell>
          <cell r="I95" t="str">
            <v>MXP</v>
          </cell>
          <cell r="J95" t="str">
            <v>RADIADOR 732780</v>
          </cell>
          <cell r="K95" t="str">
            <v>T1</v>
          </cell>
          <cell r="L95">
            <v>49.334431372549012</v>
          </cell>
          <cell r="M95">
            <v>49334.431372549014</v>
          </cell>
          <cell r="N95">
            <v>1324.24</v>
          </cell>
          <cell r="R95">
            <v>1324.24</v>
          </cell>
          <cell r="V95">
            <v>1324.24</v>
          </cell>
          <cell r="Z95">
            <v>1324.24</v>
          </cell>
          <cell r="AD95">
            <v>1324.24</v>
          </cell>
          <cell r="AH95">
            <v>1324.24</v>
          </cell>
          <cell r="AL95">
            <v>1324.24</v>
          </cell>
          <cell r="AP95">
            <v>1324.24</v>
          </cell>
          <cell r="AT95">
            <v>1324.24</v>
          </cell>
          <cell r="AX95">
            <v>1324.24</v>
          </cell>
          <cell r="BB95">
            <v>1324.24</v>
          </cell>
          <cell r="BF95">
            <v>1324.24</v>
          </cell>
          <cell r="BJ95">
            <v>1324.24</v>
          </cell>
          <cell r="BK95">
            <v>0</v>
          </cell>
          <cell r="BL95" t="str">
            <v xml:space="preserve"> </v>
          </cell>
          <cell r="BM95" t="str">
            <v xml:space="preserve"> </v>
          </cell>
          <cell r="BN95" t="str">
            <v xml:space="preserve"> </v>
          </cell>
          <cell r="BO95" t="str">
            <v xml:space="preserve"> </v>
          </cell>
          <cell r="BP95" t="str">
            <v xml:space="preserve"> </v>
          </cell>
          <cell r="BQ95" t="str">
            <v xml:space="preserve"> </v>
          </cell>
          <cell r="BR95" t="str">
            <v xml:space="preserve"> </v>
          </cell>
          <cell r="BS95" t="str">
            <v xml:space="preserve"> </v>
          </cell>
          <cell r="BT95" t="str">
            <v xml:space="preserve"> </v>
          </cell>
          <cell r="BU95" t="str">
            <v xml:space="preserve"> </v>
          </cell>
          <cell r="BV95" t="str">
            <v xml:space="preserve"> </v>
          </cell>
          <cell r="BW95" t="str">
            <v xml:space="preserve"> </v>
          </cell>
          <cell r="BX95" t="str">
            <v xml:space="preserve"> </v>
          </cell>
          <cell r="BY95" t="str">
            <v xml:space="preserve"> </v>
          </cell>
          <cell r="BZ95" t="str">
            <v xml:space="preserve"> </v>
          </cell>
          <cell r="CA95" t="str">
            <v xml:space="preserve"> </v>
          </cell>
          <cell r="CB95" t="str">
            <v xml:space="preserve"> </v>
          </cell>
          <cell r="CC95" t="str">
            <v xml:space="preserve"> </v>
          </cell>
          <cell r="CD95" t="str">
            <v xml:space="preserve"> </v>
          </cell>
          <cell r="CE95" t="str">
            <v xml:space="preserve"> </v>
          </cell>
          <cell r="CF95" t="str">
            <v xml:space="preserve"> </v>
          </cell>
          <cell r="CG95" t="str">
            <v xml:space="preserve"> </v>
          </cell>
          <cell r="CH95" t="str">
            <v xml:space="preserve"> </v>
          </cell>
          <cell r="CI95" t="str">
            <v xml:space="preserve"> </v>
          </cell>
          <cell r="CJ95" t="str">
            <v xml:space="preserve"> </v>
          </cell>
          <cell r="CK95" t="str">
            <v xml:space="preserve"> </v>
          </cell>
          <cell r="CL95" t="str">
            <v xml:space="preserve"> </v>
          </cell>
          <cell r="CM95" t="str">
            <v xml:space="preserve"> </v>
          </cell>
          <cell r="CN95" t="str">
            <v xml:space="preserve"> </v>
          </cell>
          <cell r="CO95" t="str">
            <v xml:space="preserve"> </v>
          </cell>
          <cell r="CP95" t="str">
            <v xml:space="preserve"> </v>
          </cell>
          <cell r="CQ95" t="str">
            <v xml:space="preserve"> </v>
          </cell>
          <cell r="CR95" t="str">
            <v xml:space="preserve"> </v>
          </cell>
          <cell r="CS95" t="str">
            <v xml:space="preserve"> </v>
          </cell>
          <cell r="CT95" t="str">
            <v xml:space="preserve"> </v>
          </cell>
          <cell r="CU95" t="str">
            <v xml:space="preserve"> </v>
          </cell>
          <cell r="CV95" t="str">
            <v xml:space="preserve"> </v>
          </cell>
          <cell r="CW95" t="str">
            <v xml:space="preserve"> </v>
          </cell>
          <cell r="CX95" t="str">
            <v xml:space="preserve"> </v>
          </cell>
          <cell r="CY95" t="str">
            <v xml:space="preserve"> </v>
          </cell>
          <cell r="CZ95" t="str">
            <v xml:space="preserve"> </v>
          </cell>
          <cell r="DA95" t="str">
            <v xml:space="preserve"> </v>
          </cell>
          <cell r="DB95" t="str">
            <v xml:space="preserve"> </v>
          </cell>
          <cell r="DC95" t="str">
            <v xml:space="preserve"> </v>
          </cell>
          <cell r="DD95" t="str">
            <v xml:space="preserve"> </v>
          </cell>
          <cell r="DE95" t="str">
            <v xml:space="preserve"> </v>
          </cell>
          <cell r="DF95" t="str">
            <v xml:space="preserve"> </v>
          </cell>
          <cell r="DG95" t="str">
            <v xml:space="preserve"> </v>
          </cell>
          <cell r="DH95" t="str">
            <v>3. IAMIndependent Aftkt873099Q</v>
          </cell>
          <cell r="DI95">
            <v>0</v>
          </cell>
          <cell r="DJ95">
            <v>0</v>
          </cell>
          <cell r="DL95">
            <v>0</v>
          </cell>
          <cell r="DM95">
            <v>0</v>
          </cell>
          <cell r="DN95">
            <v>0</v>
          </cell>
          <cell r="DP95">
            <v>0</v>
          </cell>
          <cell r="DQ95">
            <v>0</v>
          </cell>
          <cell r="DR95">
            <v>0</v>
          </cell>
          <cell r="DT95">
            <v>0</v>
          </cell>
          <cell r="DU95">
            <v>0</v>
          </cell>
          <cell r="DV95">
            <v>0</v>
          </cell>
          <cell r="DX95">
            <v>0</v>
          </cell>
          <cell r="DY95">
            <v>0</v>
          </cell>
          <cell r="DZ95">
            <v>0</v>
          </cell>
          <cell r="EB95">
            <v>0</v>
          </cell>
          <cell r="EC95">
            <v>0</v>
          </cell>
          <cell r="ED95">
            <v>0</v>
          </cell>
          <cell r="EF95">
            <v>0</v>
          </cell>
          <cell r="EG95">
            <v>0</v>
          </cell>
          <cell r="EH95">
            <v>0</v>
          </cell>
          <cell r="EJ95">
            <v>0</v>
          </cell>
          <cell r="EK95">
            <v>0</v>
          </cell>
          <cell r="EL95">
            <v>0</v>
          </cell>
          <cell r="EN95">
            <v>0</v>
          </cell>
          <cell r="EO95">
            <v>0</v>
          </cell>
          <cell r="EP95">
            <v>0</v>
          </cell>
          <cell r="ER95">
            <v>0</v>
          </cell>
          <cell r="ES95">
            <v>0</v>
          </cell>
          <cell r="ET95">
            <v>0</v>
          </cell>
          <cell r="EV95">
            <v>0</v>
          </cell>
          <cell r="EW95">
            <v>0</v>
          </cell>
          <cell r="EX95">
            <v>0</v>
          </cell>
          <cell r="EZ95">
            <v>0</v>
          </cell>
          <cell r="FA95">
            <v>0</v>
          </cell>
          <cell r="FB95">
            <v>0</v>
          </cell>
          <cell r="FD95">
            <v>0</v>
          </cell>
          <cell r="FE95">
            <v>0</v>
          </cell>
          <cell r="FF95">
            <v>0</v>
          </cell>
          <cell r="FI95">
            <v>0</v>
          </cell>
          <cell r="FJ95">
            <v>0</v>
          </cell>
          <cell r="FK95">
            <v>0</v>
          </cell>
          <cell r="FM95">
            <v>0</v>
          </cell>
          <cell r="FN95">
            <v>0</v>
          </cell>
          <cell r="FO95">
            <v>0</v>
          </cell>
          <cell r="FQ95">
            <v>0</v>
          </cell>
          <cell r="FR95">
            <v>0</v>
          </cell>
          <cell r="FS95">
            <v>0</v>
          </cell>
          <cell r="FU95">
            <v>0</v>
          </cell>
          <cell r="FV95">
            <v>0</v>
          </cell>
          <cell r="FW95">
            <v>0</v>
          </cell>
          <cell r="FY95">
            <v>0</v>
          </cell>
          <cell r="FZ95">
            <v>0</v>
          </cell>
          <cell r="GA95">
            <v>0</v>
          </cell>
          <cell r="GC95">
            <v>0</v>
          </cell>
          <cell r="GD95">
            <v>0</v>
          </cell>
          <cell r="GE95">
            <v>0</v>
          </cell>
          <cell r="GG95">
            <v>0</v>
          </cell>
          <cell r="GH95">
            <v>0</v>
          </cell>
          <cell r="GI95">
            <v>0</v>
          </cell>
          <cell r="GK95">
            <v>0</v>
          </cell>
          <cell r="GL95">
            <v>0</v>
          </cell>
          <cell r="GM95">
            <v>0</v>
          </cell>
          <cell r="GO95">
            <v>0</v>
          </cell>
          <cell r="GP95">
            <v>0</v>
          </cell>
          <cell r="GQ95">
            <v>0</v>
          </cell>
          <cell r="GS95">
            <v>0</v>
          </cell>
          <cell r="GT95">
            <v>0</v>
          </cell>
          <cell r="GU95">
            <v>0</v>
          </cell>
          <cell r="GW95">
            <v>0</v>
          </cell>
          <cell r="GX95">
            <v>0</v>
          </cell>
          <cell r="GY95">
            <v>0</v>
          </cell>
          <cell r="HA95">
            <v>0</v>
          </cell>
          <cell r="HB95">
            <v>0</v>
          </cell>
          <cell r="HC95">
            <v>0</v>
          </cell>
        </row>
        <row r="96">
          <cell r="H96" t="str">
            <v>873100S</v>
          </cell>
          <cell r="I96" t="str">
            <v>MXP</v>
          </cell>
          <cell r="J96" t="str">
            <v>RADIADOR 732781</v>
          </cell>
          <cell r="K96" t="str">
            <v>T1</v>
          </cell>
          <cell r="L96">
            <v>0</v>
          </cell>
          <cell r="M96">
            <v>0</v>
          </cell>
          <cell r="N96">
            <v>1379.41</v>
          </cell>
          <cell r="R96">
            <v>1379.41</v>
          </cell>
          <cell r="V96">
            <v>1379.41</v>
          </cell>
          <cell r="Z96">
            <v>1379.41</v>
          </cell>
          <cell r="AD96">
            <v>1379.41</v>
          </cell>
          <cell r="AH96">
            <v>1379.41</v>
          </cell>
          <cell r="AL96">
            <v>1379.41</v>
          </cell>
          <cell r="AP96">
            <v>1379.41</v>
          </cell>
          <cell r="AT96">
            <v>1379.41</v>
          </cell>
          <cell r="AX96">
            <v>1379.41</v>
          </cell>
          <cell r="BB96">
            <v>1379.41</v>
          </cell>
          <cell r="BF96">
            <v>1379.41</v>
          </cell>
          <cell r="BJ96">
            <v>1379.41</v>
          </cell>
          <cell r="BK96">
            <v>0</v>
          </cell>
          <cell r="BL96" t="str">
            <v xml:space="preserve"> </v>
          </cell>
          <cell r="BM96" t="str">
            <v xml:space="preserve"> </v>
          </cell>
          <cell r="BN96" t="str">
            <v xml:space="preserve"> </v>
          </cell>
          <cell r="BO96" t="str">
            <v xml:space="preserve"> </v>
          </cell>
          <cell r="BP96" t="str">
            <v xml:space="preserve"> </v>
          </cell>
          <cell r="BQ96" t="str">
            <v xml:space="preserve"> </v>
          </cell>
          <cell r="BR96" t="str">
            <v xml:space="preserve"> </v>
          </cell>
          <cell r="BS96" t="str">
            <v xml:space="preserve"> </v>
          </cell>
          <cell r="BT96" t="str">
            <v xml:space="preserve"> </v>
          </cell>
          <cell r="BU96" t="str">
            <v xml:space="preserve"> </v>
          </cell>
          <cell r="BV96" t="str">
            <v xml:space="preserve"> </v>
          </cell>
          <cell r="BW96" t="str">
            <v xml:space="preserve"> </v>
          </cell>
          <cell r="BX96" t="str">
            <v xml:space="preserve"> </v>
          </cell>
          <cell r="BY96" t="str">
            <v xml:space="preserve"> </v>
          </cell>
          <cell r="BZ96" t="str">
            <v xml:space="preserve"> </v>
          </cell>
          <cell r="CA96" t="str">
            <v xml:space="preserve"> </v>
          </cell>
          <cell r="CB96" t="str">
            <v xml:space="preserve"> </v>
          </cell>
          <cell r="CC96" t="str">
            <v xml:space="preserve"> </v>
          </cell>
          <cell r="CD96" t="str">
            <v xml:space="preserve"> </v>
          </cell>
          <cell r="CE96" t="str">
            <v xml:space="preserve"> </v>
          </cell>
          <cell r="CF96" t="str">
            <v xml:space="preserve"> </v>
          </cell>
          <cell r="CG96" t="str">
            <v xml:space="preserve"> </v>
          </cell>
          <cell r="CH96" t="str">
            <v xml:space="preserve"> </v>
          </cell>
          <cell r="CI96" t="str">
            <v xml:space="preserve"> </v>
          </cell>
          <cell r="CJ96" t="str">
            <v xml:space="preserve"> </v>
          </cell>
          <cell r="CK96" t="str">
            <v xml:space="preserve"> </v>
          </cell>
          <cell r="CL96" t="str">
            <v xml:space="preserve"> </v>
          </cell>
          <cell r="CM96" t="str">
            <v xml:space="preserve"> </v>
          </cell>
          <cell r="CN96" t="str">
            <v xml:space="preserve"> </v>
          </cell>
          <cell r="CO96" t="str">
            <v xml:space="preserve"> </v>
          </cell>
          <cell r="CP96" t="str">
            <v xml:space="preserve"> </v>
          </cell>
          <cell r="CQ96" t="str">
            <v xml:space="preserve"> </v>
          </cell>
          <cell r="CR96" t="str">
            <v xml:space="preserve"> </v>
          </cell>
          <cell r="CS96" t="str">
            <v xml:space="preserve"> </v>
          </cell>
          <cell r="CT96" t="str">
            <v xml:space="preserve"> </v>
          </cell>
          <cell r="CU96" t="str">
            <v xml:space="preserve"> </v>
          </cell>
          <cell r="CV96" t="str">
            <v xml:space="preserve"> </v>
          </cell>
          <cell r="CW96" t="str">
            <v xml:space="preserve"> </v>
          </cell>
          <cell r="CX96" t="str">
            <v xml:space="preserve"> </v>
          </cell>
          <cell r="CY96" t="str">
            <v xml:space="preserve"> </v>
          </cell>
          <cell r="CZ96" t="str">
            <v xml:space="preserve"> </v>
          </cell>
          <cell r="DA96" t="str">
            <v xml:space="preserve"> </v>
          </cell>
          <cell r="DB96" t="str">
            <v xml:space="preserve"> </v>
          </cell>
          <cell r="DC96" t="str">
            <v xml:space="preserve"> </v>
          </cell>
          <cell r="DD96" t="str">
            <v xml:space="preserve"> </v>
          </cell>
          <cell r="DE96" t="str">
            <v xml:space="preserve"> </v>
          </cell>
          <cell r="DF96" t="str">
            <v xml:space="preserve"> </v>
          </cell>
          <cell r="DG96" t="str">
            <v xml:space="preserve"> </v>
          </cell>
          <cell r="DH96" t="str">
            <v>3. IAMIndependent Aftkt873100S</v>
          </cell>
          <cell r="DI96">
            <v>0</v>
          </cell>
          <cell r="DJ96">
            <v>0</v>
          </cell>
          <cell r="DL96">
            <v>0</v>
          </cell>
          <cell r="DM96">
            <v>0</v>
          </cell>
          <cell r="DN96">
            <v>0</v>
          </cell>
          <cell r="DP96">
            <v>0</v>
          </cell>
          <cell r="DQ96">
            <v>0</v>
          </cell>
          <cell r="DR96">
            <v>0</v>
          </cell>
          <cell r="DT96">
            <v>0</v>
          </cell>
          <cell r="DU96">
            <v>0</v>
          </cell>
          <cell r="DV96">
            <v>0</v>
          </cell>
          <cell r="DX96">
            <v>0</v>
          </cell>
          <cell r="DY96">
            <v>0</v>
          </cell>
          <cell r="DZ96">
            <v>0</v>
          </cell>
          <cell r="EB96">
            <v>0</v>
          </cell>
          <cell r="EC96">
            <v>0</v>
          </cell>
          <cell r="ED96">
            <v>0</v>
          </cell>
          <cell r="EF96">
            <v>0</v>
          </cell>
          <cell r="EG96">
            <v>0</v>
          </cell>
          <cell r="EH96">
            <v>0</v>
          </cell>
          <cell r="EJ96">
            <v>0</v>
          </cell>
          <cell r="EK96">
            <v>0</v>
          </cell>
          <cell r="EL96">
            <v>0</v>
          </cell>
          <cell r="EN96">
            <v>0</v>
          </cell>
          <cell r="EO96">
            <v>0</v>
          </cell>
          <cell r="EP96">
            <v>0</v>
          </cell>
          <cell r="ER96">
            <v>0</v>
          </cell>
          <cell r="ES96">
            <v>0</v>
          </cell>
          <cell r="ET96">
            <v>0</v>
          </cell>
          <cell r="EV96">
            <v>0</v>
          </cell>
          <cell r="EW96">
            <v>0</v>
          </cell>
          <cell r="EX96">
            <v>0</v>
          </cell>
          <cell r="EZ96">
            <v>0</v>
          </cell>
          <cell r="FA96">
            <v>0</v>
          </cell>
          <cell r="FB96">
            <v>0</v>
          </cell>
          <cell r="FD96">
            <v>0</v>
          </cell>
          <cell r="FE96">
            <v>0</v>
          </cell>
          <cell r="FF96">
            <v>0</v>
          </cell>
          <cell r="FI96">
            <v>0</v>
          </cell>
          <cell r="FJ96">
            <v>0</v>
          </cell>
          <cell r="FK96">
            <v>0</v>
          </cell>
          <cell r="FM96">
            <v>0</v>
          </cell>
          <cell r="FN96">
            <v>0</v>
          </cell>
          <cell r="FO96">
            <v>0</v>
          </cell>
          <cell r="FQ96">
            <v>0</v>
          </cell>
          <cell r="FR96">
            <v>0</v>
          </cell>
          <cell r="FS96">
            <v>0</v>
          </cell>
          <cell r="FU96">
            <v>0</v>
          </cell>
          <cell r="FV96">
            <v>0</v>
          </cell>
          <cell r="FW96">
            <v>0</v>
          </cell>
          <cell r="FY96">
            <v>0</v>
          </cell>
          <cell r="FZ96">
            <v>0</v>
          </cell>
          <cell r="GA96">
            <v>0</v>
          </cell>
          <cell r="GC96">
            <v>0</v>
          </cell>
          <cell r="GD96">
            <v>0</v>
          </cell>
          <cell r="GE96">
            <v>0</v>
          </cell>
          <cell r="GG96">
            <v>0</v>
          </cell>
          <cell r="GH96">
            <v>0</v>
          </cell>
          <cell r="GI96">
            <v>0</v>
          </cell>
          <cell r="GK96">
            <v>0</v>
          </cell>
          <cell r="GL96">
            <v>0</v>
          </cell>
          <cell r="GM96">
            <v>0</v>
          </cell>
          <cell r="GO96">
            <v>0</v>
          </cell>
          <cell r="GP96">
            <v>0</v>
          </cell>
          <cell r="GQ96">
            <v>0</v>
          </cell>
          <cell r="GS96">
            <v>0</v>
          </cell>
          <cell r="GT96">
            <v>0</v>
          </cell>
          <cell r="GU96">
            <v>0</v>
          </cell>
          <cell r="GW96">
            <v>0</v>
          </cell>
          <cell r="GX96">
            <v>0</v>
          </cell>
          <cell r="GY96">
            <v>0</v>
          </cell>
          <cell r="HA96">
            <v>0</v>
          </cell>
          <cell r="HB96">
            <v>0</v>
          </cell>
          <cell r="HC96">
            <v>0</v>
          </cell>
        </row>
        <row r="97">
          <cell r="H97" t="str">
            <v>873101E</v>
          </cell>
          <cell r="I97" t="str">
            <v>MXP</v>
          </cell>
          <cell r="J97" t="str">
            <v>RADIADOR ZJ 732782</v>
          </cell>
          <cell r="K97" t="str">
            <v>T1</v>
          </cell>
          <cell r="L97">
            <v>36.099137254901969</v>
          </cell>
          <cell r="M97">
            <v>36099.137254901965</v>
          </cell>
          <cell r="N97">
            <v>1150.6600000000001</v>
          </cell>
          <cell r="R97">
            <v>1150.6600000000001</v>
          </cell>
          <cell r="V97">
            <v>1150.6600000000001</v>
          </cell>
          <cell r="Z97">
            <v>1150.6600000000001</v>
          </cell>
          <cell r="AD97">
            <v>1150.6600000000001</v>
          </cell>
          <cell r="AH97">
            <v>1150.6600000000001</v>
          </cell>
          <cell r="AL97">
            <v>1150.6600000000001</v>
          </cell>
          <cell r="AP97">
            <v>1150.6600000000001</v>
          </cell>
          <cell r="AT97">
            <v>1150.6600000000001</v>
          </cell>
          <cell r="AX97">
            <v>1150.6600000000001</v>
          </cell>
          <cell r="BB97">
            <v>1150.6600000000001</v>
          </cell>
          <cell r="BF97">
            <v>1150.6600000000001</v>
          </cell>
          <cell r="BJ97">
            <v>1150.6600000000001</v>
          </cell>
          <cell r="BK97">
            <v>0</v>
          </cell>
          <cell r="BL97" t="str">
            <v xml:space="preserve"> </v>
          </cell>
          <cell r="BM97" t="str">
            <v xml:space="preserve"> </v>
          </cell>
          <cell r="BN97" t="str">
            <v xml:space="preserve"> </v>
          </cell>
          <cell r="BO97" t="str">
            <v xml:space="preserve"> </v>
          </cell>
          <cell r="BP97" t="str">
            <v xml:space="preserve"> </v>
          </cell>
          <cell r="BQ97" t="str">
            <v xml:space="preserve"> </v>
          </cell>
          <cell r="BR97" t="str">
            <v xml:space="preserve"> </v>
          </cell>
          <cell r="BS97" t="str">
            <v xml:space="preserve"> </v>
          </cell>
          <cell r="BT97" t="str">
            <v xml:space="preserve"> </v>
          </cell>
          <cell r="BU97" t="str">
            <v xml:space="preserve"> </v>
          </cell>
          <cell r="BV97" t="str">
            <v xml:space="preserve"> </v>
          </cell>
          <cell r="BW97" t="str">
            <v xml:space="preserve"> </v>
          </cell>
          <cell r="BX97" t="str">
            <v xml:space="preserve"> </v>
          </cell>
          <cell r="BY97" t="str">
            <v xml:space="preserve"> </v>
          </cell>
          <cell r="BZ97" t="str">
            <v xml:space="preserve"> </v>
          </cell>
          <cell r="CA97" t="str">
            <v xml:space="preserve"> </v>
          </cell>
          <cell r="CB97" t="str">
            <v xml:space="preserve"> </v>
          </cell>
          <cell r="CC97" t="str">
            <v xml:space="preserve"> </v>
          </cell>
          <cell r="CD97" t="str">
            <v xml:space="preserve"> </v>
          </cell>
          <cell r="CE97" t="str">
            <v xml:space="preserve"> </v>
          </cell>
          <cell r="CF97" t="str">
            <v xml:space="preserve"> </v>
          </cell>
          <cell r="CG97" t="str">
            <v xml:space="preserve"> </v>
          </cell>
          <cell r="CH97" t="str">
            <v xml:space="preserve"> </v>
          </cell>
          <cell r="CI97" t="str">
            <v xml:space="preserve"> </v>
          </cell>
          <cell r="CJ97" t="str">
            <v xml:space="preserve"> </v>
          </cell>
          <cell r="CK97" t="str">
            <v xml:space="preserve"> </v>
          </cell>
          <cell r="CL97" t="str">
            <v xml:space="preserve"> </v>
          </cell>
          <cell r="CM97" t="str">
            <v xml:space="preserve"> </v>
          </cell>
          <cell r="CN97" t="str">
            <v xml:space="preserve"> </v>
          </cell>
          <cell r="CO97" t="str">
            <v xml:space="preserve"> </v>
          </cell>
          <cell r="CP97" t="str">
            <v xml:space="preserve"> </v>
          </cell>
          <cell r="CQ97" t="str">
            <v xml:space="preserve"> </v>
          </cell>
          <cell r="CR97" t="str">
            <v xml:space="preserve"> </v>
          </cell>
          <cell r="CS97" t="str">
            <v xml:space="preserve"> </v>
          </cell>
          <cell r="CT97" t="str">
            <v xml:space="preserve"> </v>
          </cell>
          <cell r="CU97" t="str">
            <v xml:space="preserve"> </v>
          </cell>
          <cell r="CV97" t="str">
            <v xml:space="preserve"> </v>
          </cell>
          <cell r="CW97" t="str">
            <v xml:space="preserve"> </v>
          </cell>
          <cell r="CX97" t="str">
            <v xml:space="preserve"> </v>
          </cell>
          <cell r="CY97" t="str">
            <v xml:space="preserve"> </v>
          </cell>
          <cell r="CZ97" t="str">
            <v xml:space="preserve"> </v>
          </cell>
          <cell r="DA97" t="str">
            <v xml:space="preserve"> </v>
          </cell>
          <cell r="DB97" t="str">
            <v xml:space="preserve"> </v>
          </cell>
          <cell r="DC97" t="str">
            <v xml:space="preserve"> </v>
          </cell>
          <cell r="DD97" t="str">
            <v xml:space="preserve"> </v>
          </cell>
          <cell r="DE97" t="str">
            <v xml:space="preserve"> </v>
          </cell>
          <cell r="DF97" t="str">
            <v xml:space="preserve"> </v>
          </cell>
          <cell r="DG97" t="str">
            <v xml:space="preserve"> </v>
          </cell>
          <cell r="DH97" t="str">
            <v>3. IAMIndependent Aftkt873101E</v>
          </cell>
          <cell r="DI97">
            <v>0</v>
          </cell>
          <cell r="DJ97">
            <v>0</v>
          </cell>
          <cell r="DL97">
            <v>0</v>
          </cell>
          <cell r="DM97">
            <v>0</v>
          </cell>
          <cell r="DN97">
            <v>0</v>
          </cell>
          <cell r="DP97">
            <v>0</v>
          </cell>
          <cell r="DQ97">
            <v>0</v>
          </cell>
          <cell r="DR97">
            <v>0</v>
          </cell>
          <cell r="DT97">
            <v>0</v>
          </cell>
          <cell r="DU97">
            <v>0</v>
          </cell>
          <cell r="DV97">
            <v>0</v>
          </cell>
          <cell r="DX97">
            <v>0</v>
          </cell>
          <cell r="DY97">
            <v>0</v>
          </cell>
          <cell r="DZ97">
            <v>0</v>
          </cell>
          <cell r="EB97">
            <v>0</v>
          </cell>
          <cell r="EC97">
            <v>0</v>
          </cell>
          <cell r="ED97">
            <v>0</v>
          </cell>
          <cell r="EF97">
            <v>0</v>
          </cell>
          <cell r="EG97">
            <v>0</v>
          </cell>
          <cell r="EH97">
            <v>0</v>
          </cell>
          <cell r="EJ97">
            <v>0</v>
          </cell>
          <cell r="EK97">
            <v>0</v>
          </cell>
          <cell r="EL97">
            <v>0</v>
          </cell>
          <cell r="EN97">
            <v>0</v>
          </cell>
          <cell r="EO97">
            <v>0</v>
          </cell>
          <cell r="EP97">
            <v>0</v>
          </cell>
          <cell r="ER97">
            <v>0</v>
          </cell>
          <cell r="ES97">
            <v>0</v>
          </cell>
          <cell r="ET97">
            <v>0</v>
          </cell>
          <cell r="EV97">
            <v>0</v>
          </cell>
          <cell r="EW97">
            <v>0</v>
          </cell>
          <cell r="EX97">
            <v>0</v>
          </cell>
          <cell r="EZ97">
            <v>0</v>
          </cell>
          <cell r="FA97">
            <v>0</v>
          </cell>
          <cell r="FB97">
            <v>0</v>
          </cell>
          <cell r="FD97">
            <v>0</v>
          </cell>
          <cell r="FE97">
            <v>0</v>
          </cell>
          <cell r="FF97">
            <v>0</v>
          </cell>
          <cell r="FI97">
            <v>0</v>
          </cell>
          <cell r="FJ97">
            <v>0</v>
          </cell>
          <cell r="FK97">
            <v>0</v>
          </cell>
          <cell r="FM97">
            <v>0</v>
          </cell>
          <cell r="FN97">
            <v>0</v>
          </cell>
          <cell r="FO97">
            <v>0</v>
          </cell>
          <cell r="FQ97">
            <v>0</v>
          </cell>
          <cell r="FR97">
            <v>0</v>
          </cell>
          <cell r="FS97">
            <v>0</v>
          </cell>
          <cell r="FU97">
            <v>0</v>
          </cell>
          <cell r="FV97">
            <v>0</v>
          </cell>
          <cell r="FW97">
            <v>0</v>
          </cell>
          <cell r="FY97">
            <v>0</v>
          </cell>
          <cell r="FZ97">
            <v>0</v>
          </cell>
          <cell r="GA97">
            <v>0</v>
          </cell>
          <cell r="GC97">
            <v>0</v>
          </cell>
          <cell r="GD97">
            <v>0</v>
          </cell>
          <cell r="GE97">
            <v>0</v>
          </cell>
          <cell r="GG97">
            <v>0</v>
          </cell>
          <cell r="GH97">
            <v>0</v>
          </cell>
          <cell r="GI97">
            <v>0</v>
          </cell>
          <cell r="GK97">
            <v>0</v>
          </cell>
          <cell r="GL97">
            <v>0</v>
          </cell>
          <cell r="GM97">
            <v>0</v>
          </cell>
          <cell r="GO97">
            <v>0</v>
          </cell>
          <cell r="GP97">
            <v>0</v>
          </cell>
          <cell r="GQ97">
            <v>0</v>
          </cell>
          <cell r="GS97">
            <v>0</v>
          </cell>
          <cell r="GT97">
            <v>0</v>
          </cell>
          <cell r="GU97">
            <v>0</v>
          </cell>
          <cell r="GW97">
            <v>0</v>
          </cell>
          <cell r="GX97">
            <v>0</v>
          </cell>
          <cell r="GY97">
            <v>0</v>
          </cell>
          <cell r="HA97">
            <v>0</v>
          </cell>
          <cell r="HB97">
            <v>0</v>
          </cell>
          <cell r="HC97">
            <v>0</v>
          </cell>
        </row>
        <row r="98">
          <cell r="H98" t="str">
            <v>873102W</v>
          </cell>
          <cell r="I98" t="str">
            <v>MXP</v>
          </cell>
          <cell r="J98" t="str">
            <v>RADIADOR ZJ 732783</v>
          </cell>
          <cell r="K98" t="str">
            <v>T1</v>
          </cell>
          <cell r="L98">
            <v>32.74949019607844</v>
          </cell>
          <cell r="M98">
            <v>32749.490196078441</v>
          </cell>
          <cell r="N98">
            <v>1043.8900000000001</v>
          </cell>
          <cell r="R98">
            <v>1043.8900000000001</v>
          </cell>
          <cell r="V98">
            <v>1043.8900000000001</v>
          </cell>
          <cell r="Z98">
            <v>1043.8900000000001</v>
          </cell>
          <cell r="AD98">
            <v>1043.8900000000001</v>
          </cell>
          <cell r="AH98">
            <v>1043.8900000000001</v>
          </cell>
          <cell r="AL98">
            <v>1043.8900000000001</v>
          </cell>
          <cell r="AP98">
            <v>1043.8900000000001</v>
          </cell>
          <cell r="AT98">
            <v>1043.8900000000001</v>
          </cell>
          <cell r="AX98">
            <v>1043.8900000000001</v>
          </cell>
          <cell r="BB98">
            <v>1043.8900000000001</v>
          </cell>
          <cell r="BF98">
            <v>1043.8900000000001</v>
          </cell>
          <cell r="BJ98">
            <v>1043.8900000000001</v>
          </cell>
          <cell r="BK98">
            <v>0</v>
          </cell>
          <cell r="BL98" t="str">
            <v xml:space="preserve"> </v>
          </cell>
          <cell r="BM98" t="str">
            <v xml:space="preserve"> </v>
          </cell>
          <cell r="BN98" t="str">
            <v xml:space="preserve"> </v>
          </cell>
          <cell r="BO98" t="str">
            <v xml:space="preserve"> </v>
          </cell>
          <cell r="BP98" t="str">
            <v xml:space="preserve"> </v>
          </cell>
          <cell r="BQ98" t="str">
            <v xml:space="preserve"> </v>
          </cell>
          <cell r="BR98" t="str">
            <v xml:space="preserve"> </v>
          </cell>
          <cell r="BS98" t="str">
            <v xml:space="preserve"> </v>
          </cell>
          <cell r="BT98" t="str">
            <v xml:space="preserve"> </v>
          </cell>
          <cell r="BU98" t="str">
            <v xml:space="preserve"> </v>
          </cell>
          <cell r="BV98" t="str">
            <v xml:space="preserve"> </v>
          </cell>
          <cell r="BW98" t="str">
            <v xml:space="preserve"> </v>
          </cell>
          <cell r="BX98" t="str">
            <v xml:space="preserve"> </v>
          </cell>
          <cell r="BY98" t="str">
            <v xml:space="preserve"> </v>
          </cell>
          <cell r="BZ98" t="str">
            <v xml:space="preserve"> </v>
          </cell>
          <cell r="CA98" t="str">
            <v xml:space="preserve"> </v>
          </cell>
          <cell r="CB98" t="str">
            <v xml:space="preserve"> </v>
          </cell>
          <cell r="CC98" t="str">
            <v xml:space="preserve"> </v>
          </cell>
          <cell r="CD98" t="str">
            <v xml:space="preserve"> </v>
          </cell>
          <cell r="CE98" t="str">
            <v xml:space="preserve"> </v>
          </cell>
          <cell r="CF98" t="str">
            <v xml:space="preserve"> </v>
          </cell>
          <cell r="CG98" t="str">
            <v xml:space="preserve"> </v>
          </cell>
          <cell r="CH98" t="str">
            <v xml:space="preserve"> </v>
          </cell>
          <cell r="CI98" t="str">
            <v xml:space="preserve"> </v>
          </cell>
          <cell r="CJ98" t="str">
            <v xml:space="preserve"> </v>
          </cell>
          <cell r="CK98" t="str">
            <v xml:space="preserve"> </v>
          </cell>
          <cell r="CL98" t="str">
            <v xml:space="preserve"> </v>
          </cell>
          <cell r="CM98" t="str">
            <v xml:space="preserve"> </v>
          </cell>
          <cell r="CN98" t="str">
            <v xml:space="preserve"> </v>
          </cell>
          <cell r="CO98" t="str">
            <v xml:space="preserve"> </v>
          </cell>
          <cell r="CP98" t="str">
            <v xml:space="preserve"> </v>
          </cell>
          <cell r="CQ98" t="str">
            <v xml:space="preserve"> </v>
          </cell>
          <cell r="CR98" t="str">
            <v xml:space="preserve"> </v>
          </cell>
          <cell r="CS98" t="str">
            <v xml:space="preserve"> </v>
          </cell>
          <cell r="CT98" t="str">
            <v xml:space="preserve"> </v>
          </cell>
          <cell r="CU98" t="str">
            <v xml:space="preserve"> </v>
          </cell>
          <cell r="CV98" t="str">
            <v xml:space="preserve"> </v>
          </cell>
          <cell r="CW98" t="str">
            <v xml:space="preserve"> </v>
          </cell>
          <cell r="CX98" t="str">
            <v xml:space="preserve"> </v>
          </cell>
          <cell r="CY98" t="str">
            <v xml:space="preserve"> </v>
          </cell>
          <cell r="CZ98" t="str">
            <v xml:space="preserve"> </v>
          </cell>
          <cell r="DA98" t="str">
            <v xml:space="preserve"> </v>
          </cell>
          <cell r="DB98" t="str">
            <v xml:space="preserve"> </v>
          </cell>
          <cell r="DC98" t="str">
            <v xml:space="preserve"> </v>
          </cell>
          <cell r="DD98" t="str">
            <v xml:space="preserve"> </v>
          </cell>
          <cell r="DE98" t="str">
            <v xml:space="preserve"> </v>
          </cell>
          <cell r="DF98" t="str">
            <v xml:space="preserve"> </v>
          </cell>
          <cell r="DG98" t="str">
            <v xml:space="preserve"> </v>
          </cell>
          <cell r="DH98" t="str">
            <v>3. IAMIndependent Aftkt873102W</v>
          </cell>
          <cell r="DI98">
            <v>0</v>
          </cell>
          <cell r="DJ98">
            <v>0</v>
          </cell>
          <cell r="DL98">
            <v>0</v>
          </cell>
          <cell r="DM98">
            <v>0</v>
          </cell>
          <cell r="DN98">
            <v>0</v>
          </cell>
          <cell r="DP98">
            <v>0</v>
          </cell>
          <cell r="DQ98">
            <v>0</v>
          </cell>
          <cell r="DR98">
            <v>0</v>
          </cell>
          <cell r="DT98">
            <v>0</v>
          </cell>
          <cell r="DU98">
            <v>0</v>
          </cell>
          <cell r="DV98">
            <v>0</v>
          </cell>
          <cell r="DX98">
            <v>0</v>
          </cell>
          <cell r="DY98">
            <v>0</v>
          </cell>
          <cell r="DZ98">
            <v>0</v>
          </cell>
          <cell r="EB98">
            <v>0</v>
          </cell>
          <cell r="EC98">
            <v>0</v>
          </cell>
          <cell r="ED98">
            <v>0</v>
          </cell>
          <cell r="EF98">
            <v>0</v>
          </cell>
          <cell r="EG98">
            <v>0</v>
          </cell>
          <cell r="EH98">
            <v>0</v>
          </cell>
          <cell r="EJ98">
            <v>0</v>
          </cell>
          <cell r="EK98">
            <v>0</v>
          </cell>
          <cell r="EL98">
            <v>0</v>
          </cell>
          <cell r="EN98">
            <v>0</v>
          </cell>
          <cell r="EO98">
            <v>0</v>
          </cell>
          <cell r="EP98">
            <v>0</v>
          </cell>
          <cell r="ER98">
            <v>0</v>
          </cell>
          <cell r="ES98">
            <v>0</v>
          </cell>
          <cell r="ET98">
            <v>0</v>
          </cell>
          <cell r="EV98">
            <v>0</v>
          </cell>
          <cell r="EW98">
            <v>0</v>
          </cell>
          <cell r="EX98">
            <v>0</v>
          </cell>
          <cell r="EZ98">
            <v>0</v>
          </cell>
          <cell r="FA98">
            <v>0</v>
          </cell>
          <cell r="FB98">
            <v>0</v>
          </cell>
          <cell r="FD98">
            <v>0</v>
          </cell>
          <cell r="FE98">
            <v>0</v>
          </cell>
          <cell r="FF98">
            <v>0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U98">
            <v>0</v>
          </cell>
          <cell r="FV98">
            <v>0</v>
          </cell>
          <cell r="FW98">
            <v>0</v>
          </cell>
          <cell r="FY98">
            <v>0</v>
          </cell>
          <cell r="FZ98">
            <v>0</v>
          </cell>
          <cell r="GA98">
            <v>0</v>
          </cell>
          <cell r="GC98">
            <v>0</v>
          </cell>
          <cell r="GD98">
            <v>0</v>
          </cell>
          <cell r="GE98">
            <v>0</v>
          </cell>
          <cell r="GG98">
            <v>0</v>
          </cell>
          <cell r="GH98">
            <v>0</v>
          </cell>
          <cell r="GI98">
            <v>0</v>
          </cell>
          <cell r="GK98">
            <v>0</v>
          </cell>
          <cell r="GL98">
            <v>0</v>
          </cell>
          <cell r="GM98">
            <v>0</v>
          </cell>
          <cell r="GO98">
            <v>0</v>
          </cell>
          <cell r="GP98">
            <v>0</v>
          </cell>
          <cell r="GQ98">
            <v>0</v>
          </cell>
          <cell r="GS98">
            <v>0</v>
          </cell>
          <cell r="GT98">
            <v>0</v>
          </cell>
          <cell r="GU98">
            <v>0</v>
          </cell>
          <cell r="GW98">
            <v>0</v>
          </cell>
          <cell r="GX98">
            <v>0</v>
          </cell>
          <cell r="GY98">
            <v>0</v>
          </cell>
          <cell r="HA98">
            <v>0</v>
          </cell>
          <cell r="HB98">
            <v>0</v>
          </cell>
          <cell r="HC98">
            <v>0</v>
          </cell>
        </row>
        <row r="99">
          <cell r="H99" t="str">
            <v>873104M</v>
          </cell>
          <cell r="I99" t="str">
            <v>MXP</v>
          </cell>
          <cell r="J99" t="str">
            <v>RADIADOR NS DIMEX</v>
          </cell>
          <cell r="K99" t="str">
            <v>T1</v>
          </cell>
          <cell r="L99">
            <v>41.788235294117641</v>
          </cell>
          <cell r="M99">
            <v>41788.235294117643</v>
          </cell>
          <cell r="N99">
            <v>1184</v>
          </cell>
          <cell r="R99">
            <v>1184</v>
          </cell>
          <cell r="V99">
            <v>1184</v>
          </cell>
          <cell r="Z99">
            <v>1184</v>
          </cell>
          <cell r="AD99">
            <v>1184</v>
          </cell>
          <cell r="AH99">
            <v>1184</v>
          </cell>
          <cell r="AL99">
            <v>1184</v>
          </cell>
          <cell r="AP99">
            <v>1184</v>
          </cell>
          <cell r="AT99">
            <v>1184</v>
          </cell>
          <cell r="AX99">
            <v>1184</v>
          </cell>
          <cell r="BB99">
            <v>1184</v>
          </cell>
          <cell r="BF99">
            <v>1184</v>
          </cell>
          <cell r="BJ99">
            <v>1184</v>
          </cell>
          <cell r="BK99">
            <v>0</v>
          </cell>
          <cell r="BL99" t="str">
            <v xml:space="preserve"> </v>
          </cell>
          <cell r="BM99" t="str">
            <v xml:space="preserve"> </v>
          </cell>
          <cell r="BN99" t="str">
            <v xml:space="preserve"> </v>
          </cell>
          <cell r="BO99" t="str">
            <v xml:space="preserve"> </v>
          </cell>
          <cell r="BP99" t="str">
            <v xml:space="preserve"> </v>
          </cell>
          <cell r="BQ99" t="str">
            <v xml:space="preserve"> </v>
          </cell>
          <cell r="BR99" t="str">
            <v xml:space="preserve"> </v>
          </cell>
          <cell r="BS99" t="str">
            <v xml:space="preserve"> </v>
          </cell>
          <cell r="BT99" t="str">
            <v xml:space="preserve"> </v>
          </cell>
          <cell r="BU99" t="str">
            <v xml:space="preserve"> </v>
          </cell>
          <cell r="BV99" t="str">
            <v xml:space="preserve"> </v>
          </cell>
          <cell r="BW99" t="str">
            <v xml:space="preserve"> </v>
          </cell>
          <cell r="BX99" t="str">
            <v xml:space="preserve"> </v>
          </cell>
          <cell r="BY99" t="str">
            <v xml:space="preserve"> </v>
          </cell>
          <cell r="BZ99" t="str">
            <v xml:space="preserve"> </v>
          </cell>
          <cell r="CA99" t="str">
            <v xml:space="preserve"> </v>
          </cell>
          <cell r="CB99" t="str">
            <v xml:space="preserve"> </v>
          </cell>
          <cell r="CC99" t="str">
            <v xml:space="preserve"> </v>
          </cell>
          <cell r="CD99" t="str">
            <v xml:space="preserve"> </v>
          </cell>
          <cell r="CE99" t="str">
            <v xml:space="preserve"> </v>
          </cell>
          <cell r="CF99" t="str">
            <v xml:space="preserve"> </v>
          </cell>
          <cell r="CG99" t="str">
            <v xml:space="preserve"> </v>
          </cell>
          <cell r="CH99" t="str">
            <v xml:space="preserve"> </v>
          </cell>
          <cell r="CI99" t="str">
            <v xml:space="preserve"> </v>
          </cell>
          <cell r="CJ99" t="str">
            <v xml:space="preserve"> </v>
          </cell>
          <cell r="CK99" t="str">
            <v xml:space="preserve"> </v>
          </cell>
          <cell r="CL99" t="str">
            <v xml:space="preserve"> </v>
          </cell>
          <cell r="CM99" t="str">
            <v xml:space="preserve"> </v>
          </cell>
          <cell r="CN99" t="str">
            <v xml:space="preserve"> </v>
          </cell>
          <cell r="CO99" t="str">
            <v xml:space="preserve"> </v>
          </cell>
          <cell r="CP99" t="str">
            <v xml:space="preserve"> </v>
          </cell>
          <cell r="CQ99" t="str">
            <v xml:space="preserve"> </v>
          </cell>
          <cell r="CR99" t="str">
            <v xml:space="preserve"> </v>
          </cell>
          <cell r="CS99" t="str">
            <v xml:space="preserve"> </v>
          </cell>
          <cell r="CT99" t="str">
            <v xml:space="preserve"> </v>
          </cell>
          <cell r="CU99" t="str">
            <v xml:space="preserve"> </v>
          </cell>
          <cell r="CV99" t="str">
            <v xml:space="preserve"> </v>
          </cell>
          <cell r="CW99" t="str">
            <v xml:space="preserve"> </v>
          </cell>
          <cell r="CX99" t="str">
            <v xml:space="preserve"> </v>
          </cell>
          <cell r="CY99" t="str">
            <v xml:space="preserve"> </v>
          </cell>
          <cell r="CZ99" t="str">
            <v xml:space="preserve"> </v>
          </cell>
          <cell r="DA99" t="str">
            <v xml:space="preserve"> </v>
          </cell>
          <cell r="DB99" t="str">
            <v xml:space="preserve"> </v>
          </cell>
          <cell r="DC99" t="str">
            <v xml:space="preserve"> </v>
          </cell>
          <cell r="DD99" t="str">
            <v xml:space="preserve"> </v>
          </cell>
          <cell r="DE99" t="str">
            <v xml:space="preserve"> </v>
          </cell>
          <cell r="DF99" t="str">
            <v xml:space="preserve"> </v>
          </cell>
          <cell r="DG99" t="str">
            <v xml:space="preserve"> </v>
          </cell>
          <cell r="DH99" t="str">
            <v>3. IAMIndependent Aftkt873104M</v>
          </cell>
          <cell r="DI99">
            <v>0</v>
          </cell>
          <cell r="DJ99">
            <v>0</v>
          </cell>
          <cell r="DL99">
            <v>0</v>
          </cell>
          <cell r="DM99">
            <v>0</v>
          </cell>
          <cell r="DN99">
            <v>0</v>
          </cell>
          <cell r="DP99">
            <v>0</v>
          </cell>
          <cell r="DQ99">
            <v>0</v>
          </cell>
          <cell r="DR99">
            <v>0</v>
          </cell>
          <cell r="DT99">
            <v>0</v>
          </cell>
          <cell r="DU99">
            <v>0</v>
          </cell>
          <cell r="DV99">
            <v>0</v>
          </cell>
          <cell r="DX99">
            <v>0</v>
          </cell>
          <cell r="DY99">
            <v>0</v>
          </cell>
          <cell r="DZ99">
            <v>0</v>
          </cell>
          <cell r="EB99">
            <v>0</v>
          </cell>
          <cell r="EC99">
            <v>0</v>
          </cell>
          <cell r="ED99">
            <v>0</v>
          </cell>
          <cell r="EF99">
            <v>0</v>
          </cell>
          <cell r="EG99">
            <v>0</v>
          </cell>
          <cell r="EH99">
            <v>0</v>
          </cell>
          <cell r="EJ99">
            <v>0</v>
          </cell>
          <cell r="EK99">
            <v>0</v>
          </cell>
          <cell r="EL99">
            <v>0</v>
          </cell>
          <cell r="EN99">
            <v>0</v>
          </cell>
          <cell r="EO99">
            <v>0</v>
          </cell>
          <cell r="EP99">
            <v>0</v>
          </cell>
          <cell r="ER99">
            <v>0</v>
          </cell>
          <cell r="ES99">
            <v>0</v>
          </cell>
          <cell r="ET99">
            <v>0</v>
          </cell>
          <cell r="EV99">
            <v>0</v>
          </cell>
          <cell r="EW99">
            <v>0</v>
          </cell>
          <cell r="EX99">
            <v>0</v>
          </cell>
          <cell r="EZ99">
            <v>0</v>
          </cell>
          <cell r="FA99">
            <v>0</v>
          </cell>
          <cell r="FB99">
            <v>0</v>
          </cell>
          <cell r="FD99">
            <v>0</v>
          </cell>
          <cell r="FE99">
            <v>0</v>
          </cell>
          <cell r="FF99">
            <v>0</v>
          </cell>
          <cell r="FI99">
            <v>0</v>
          </cell>
          <cell r="FJ99">
            <v>0</v>
          </cell>
          <cell r="FK99">
            <v>0</v>
          </cell>
          <cell r="FM99">
            <v>0</v>
          </cell>
          <cell r="FN99">
            <v>0</v>
          </cell>
          <cell r="FO99">
            <v>0</v>
          </cell>
          <cell r="FQ99">
            <v>0</v>
          </cell>
          <cell r="FR99">
            <v>0</v>
          </cell>
          <cell r="FS99">
            <v>0</v>
          </cell>
          <cell r="FU99">
            <v>0</v>
          </cell>
          <cell r="FV99">
            <v>0</v>
          </cell>
          <cell r="FW99">
            <v>0</v>
          </cell>
          <cell r="FY99">
            <v>0</v>
          </cell>
          <cell r="FZ99">
            <v>0</v>
          </cell>
          <cell r="GA99">
            <v>0</v>
          </cell>
          <cell r="GC99">
            <v>0</v>
          </cell>
          <cell r="GD99">
            <v>0</v>
          </cell>
          <cell r="GE99">
            <v>0</v>
          </cell>
          <cell r="GG99">
            <v>0</v>
          </cell>
          <cell r="GH99">
            <v>0</v>
          </cell>
          <cell r="GI99">
            <v>0</v>
          </cell>
          <cell r="GK99">
            <v>0</v>
          </cell>
          <cell r="GL99">
            <v>0</v>
          </cell>
          <cell r="GM99">
            <v>0</v>
          </cell>
          <cell r="GO99">
            <v>0</v>
          </cell>
          <cell r="GP99">
            <v>0</v>
          </cell>
          <cell r="GQ99">
            <v>0</v>
          </cell>
          <cell r="GS99">
            <v>0</v>
          </cell>
          <cell r="GT99">
            <v>0</v>
          </cell>
          <cell r="GU99">
            <v>0</v>
          </cell>
          <cell r="GW99">
            <v>0</v>
          </cell>
          <cell r="GX99">
            <v>0</v>
          </cell>
          <cell r="GY99">
            <v>0</v>
          </cell>
          <cell r="HA99">
            <v>0</v>
          </cell>
          <cell r="HB99">
            <v>0</v>
          </cell>
          <cell r="HC99">
            <v>0</v>
          </cell>
        </row>
        <row r="100">
          <cell r="H100" t="str">
            <v>874980H</v>
          </cell>
          <cell r="I100" t="str">
            <v>MXP</v>
          </cell>
          <cell r="J100" t="str">
            <v>MOTOR-VENTILADOR NB DER.</v>
          </cell>
          <cell r="K100" t="str">
            <v>T3</v>
          </cell>
          <cell r="L100">
            <v>3.3946352941176472</v>
          </cell>
          <cell r="M100">
            <v>3394.6352941176474</v>
          </cell>
          <cell r="N100">
            <v>721.36</v>
          </cell>
          <cell r="R100">
            <v>721.36</v>
          </cell>
          <cell r="V100">
            <v>721.36</v>
          </cell>
          <cell r="Z100">
            <v>721.36</v>
          </cell>
          <cell r="AD100">
            <v>721.36</v>
          </cell>
          <cell r="AH100">
            <v>721.36</v>
          </cell>
          <cell r="AL100">
            <v>721.36</v>
          </cell>
          <cell r="AP100">
            <v>721.36</v>
          </cell>
          <cell r="AT100">
            <v>721.36</v>
          </cell>
          <cell r="AX100">
            <v>721.36</v>
          </cell>
          <cell r="BB100">
            <v>721.36</v>
          </cell>
          <cell r="BF100">
            <v>721.36</v>
          </cell>
          <cell r="BJ100">
            <v>721.36</v>
          </cell>
          <cell r="BK100">
            <v>0</v>
          </cell>
          <cell r="BL100" t="str">
            <v xml:space="preserve"> </v>
          </cell>
          <cell r="BM100" t="str">
            <v xml:space="preserve"> </v>
          </cell>
          <cell r="BN100" t="str">
            <v xml:space="preserve"> </v>
          </cell>
          <cell r="BO100" t="str">
            <v xml:space="preserve"> </v>
          </cell>
          <cell r="BP100" t="str">
            <v xml:space="preserve"> </v>
          </cell>
          <cell r="BQ100" t="str">
            <v xml:space="preserve"> </v>
          </cell>
          <cell r="BR100" t="str">
            <v xml:space="preserve"> </v>
          </cell>
          <cell r="BS100" t="str">
            <v xml:space="preserve"> </v>
          </cell>
          <cell r="BT100" t="str">
            <v xml:space="preserve"> </v>
          </cell>
          <cell r="BU100" t="str">
            <v xml:space="preserve"> </v>
          </cell>
          <cell r="BV100" t="str">
            <v xml:space="preserve"> </v>
          </cell>
          <cell r="BW100" t="str">
            <v xml:space="preserve"> </v>
          </cell>
          <cell r="BX100" t="str">
            <v xml:space="preserve"> </v>
          </cell>
          <cell r="BY100" t="str">
            <v xml:space="preserve"> </v>
          </cell>
          <cell r="BZ100" t="str">
            <v xml:space="preserve"> </v>
          </cell>
          <cell r="CA100" t="str">
            <v xml:space="preserve"> </v>
          </cell>
          <cell r="CB100" t="str">
            <v xml:space="preserve"> </v>
          </cell>
          <cell r="CC100" t="str">
            <v xml:space="preserve"> </v>
          </cell>
          <cell r="CD100" t="str">
            <v xml:space="preserve"> </v>
          </cell>
          <cell r="CE100" t="str">
            <v xml:space="preserve"> </v>
          </cell>
          <cell r="CF100" t="str">
            <v xml:space="preserve"> </v>
          </cell>
          <cell r="CG100" t="str">
            <v xml:space="preserve"> </v>
          </cell>
          <cell r="CH100" t="str">
            <v xml:space="preserve"> </v>
          </cell>
          <cell r="CI100" t="str">
            <v xml:space="preserve"> </v>
          </cell>
          <cell r="CJ100" t="str">
            <v xml:space="preserve"> </v>
          </cell>
          <cell r="CK100" t="str">
            <v xml:space="preserve"> </v>
          </cell>
          <cell r="CL100" t="str">
            <v xml:space="preserve"> </v>
          </cell>
          <cell r="CM100" t="str">
            <v xml:space="preserve"> </v>
          </cell>
          <cell r="CN100" t="str">
            <v xml:space="preserve"> </v>
          </cell>
          <cell r="CO100" t="str">
            <v xml:space="preserve"> </v>
          </cell>
          <cell r="CP100" t="str">
            <v xml:space="preserve"> </v>
          </cell>
          <cell r="CQ100" t="str">
            <v xml:space="preserve"> </v>
          </cell>
          <cell r="CR100" t="str">
            <v xml:space="preserve"> </v>
          </cell>
          <cell r="CS100" t="str">
            <v xml:space="preserve"> </v>
          </cell>
          <cell r="CT100" t="str">
            <v xml:space="preserve"> </v>
          </cell>
          <cell r="CU100" t="str">
            <v xml:space="preserve"> </v>
          </cell>
          <cell r="CV100" t="str">
            <v xml:space="preserve"> </v>
          </cell>
          <cell r="CW100" t="str">
            <v xml:space="preserve"> </v>
          </cell>
          <cell r="CX100" t="str">
            <v xml:space="preserve"> </v>
          </cell>
          <cell r="CY100" t="str">
            <v xml:space="preserve"> </v>
          </cell>
          <cell r="CZ100" t="str">
            <v xml:space="preserve"> </v>
          </cell>
          <cell r="DA100" t="str">
            <v xml:space="preserve"> </v>
          </cell>
          <cell r="DB100" t="str">
            <v xml:space="preserve"> </v>
          </cell>
          <cell r="DC100" t="str">
            <v xml:space="preserve"> </v>
          </cell>
          <cell r="DD100" t="str">
            <v xml:space="preserve"> </v>
          </cell>
          <cell r="DE100" t="str">
            <v xml:space="preserve"> </v>
          </cell>
          <cell r="DF100" t="str">
            <v xml:space="preserve"> </v>
          </cell>
          <cell r="DG100" t="str">
            <v xml:space="preserve"> </v>
          </cell>
          <cell r="DH100" t="str">
            <v>3. IAMIndependent Aftkt874980H</v>
          </cell>
          <cell r="DI100">
            <v>0</v>
          </cell>
          <cell r="DJ100">
            <v>0</v>
          </cell>
          <cell r="DL100">
            <v>0</v>
          </cell>
          <cell r="DM100">
            <v>0</v>
          </cell>
          <cell r="DN100">
            <v>0</v>
          </cell>
          <cell r="DP100">
            <v>0</v>
          </cell>
          <cell r="DQ100">
            <v>0</v>
          </cell>
          <cell r="DR100">
            <v>0</v>
          </cell>
          <cell r="DT100">
            <v>0</v>
          </cell>
          <cell r="DU100">
            <v>0</v>
          </cell>
          <cell r="DV100">
            <v>0</v>
          </cell>
          <cell r="DX100">
            <v>0</v>
          </cell>
          <cell r="DY100">
            <v>0</v>
          </cell>
          <cell r="DZ100">
            <v>0</v>
          </cell>
          <cell r="EB100">
            <v>0</v>
          </cell>
          <cell r="EC100">
            <v>0</v>
          </cell>
          <cell r="ED100">
            <v>0</v>
          </cell>
          <cell r="EF100">
            <v>0</v>
          </cell>
          <cell r="EG100">
            <v>0</v>
          </cell>
          <cell r="EH100">
            <v>0</v>
          </cell>
          <cell r="EJ100">
            <v>0</v>
          </cell>
          <cell r="EK100">
            <v>0</v>
          </cell>
          <cell r="EL100">
            <v>0</v>
          </cell>
          <cell r="EN100">
            <v>0</v>
          </cell>
          <cell r="EO100">
            <v>0</v>
          </cell>
          <cell r="EP100">
            <v>0</v>
          </cell>
          <cell r="ER100">
            <v>0</v>
          </cell>
          <cell r="ES100">
            <v>0</v>
          </cell>
          <cell r="ET100">
            <v>0</v>
          </cell>
          <cell r="EV100">
            <v>0</v>
          </cell>
          <cell r="EW100">
            <v>0</v>
          </cell>
          <cell r="EX100">
            <v>0</v>
          </cell>
          <cell r="EZ100">
            <v>0</v>
          </cell>
          <cell r="FA100">
            <v>0</v>
          </cell>
          <cell r="FB100">
            <v>0</v>
          </cell>
          <cell r="FD100">
            <v>0</v>
          </cell>
          <cell r="FE100">
            <v>0</v>
          </cell>
          <cell r="FF100">
            <v>0</v>
          </cell>
          <cell r="FI100">
            <v>0</v>
          </cell>
          <cell r="FJ100">
            <v>0</v>
          </cell>
          <cell r="FK100">
            <v>0</v>
          </cell>
          <cell r="FM100">
            <v>0</v>
          </cell>
          <cell r="FN100">
            <v>0</v>
          </cell>
          <cell r="FO100">
            <v>0</v>
          </cell>
          <cell r="FQ100">
            <v>0</v>
          </cell>
          <cell r="FR100">
            <v>0</v>
          </cell>
          <cell r="FS100">
            <v>0</v>
          </cell>
          <cell r="FU100">
            <v>0</v>
          </cell>
          <cell r="FV100">
            <v>0</v>
          </cell>
          <cell r="FW100">
            <v>0</v>
          </cell>
          <cell r="FY100">
            <v>0</v>
          </cell>
          <cell r="FZ100">
            <v>0</v>
          </cell>
          <cell r="GA100">
            <v>0</v>
          </cell>
          <cell r="GC100">
            <v>0</v>
          </cell>
          <cell r="GD100">
            <v>0</v>
          </cell>
          <cell r="GE100">
            <v>0</v>
          </cell>
          <cell r="GG100">
            <v>0</v>
          </cell>
          <cell r="GH100">
            <v>0</v>
          </cell>
          <cell r="GI100">
            <v>0</v>
          </cell>
          <cell r="GK100">
            <v>0</v>
          </cell>
          <cell r="GL100">
            <v>0</v>
          </cell>
          <cell r="GM100">
            <v>0</v>
          </cell>
          <cell r="GO100">
            <v>0</v>
          </cell>
          <cell r="GP100">
            <v>0</v>
          </cell>
          <cell r="GQ100">
            <v>0</v>
          </cell>
          <cell r="GS100">
            <v>0</v>
          </cell>
          <cell r="GT100">
            <v>0</v>
          </cell>
          <cell r="GU100">
            <v>0</v>
          </cell>
          <cell r="GW100">
            <v>0</v>
          </cell>
          <cell r="GX100">
            <v>0</v>
          </cell>
          <cell r="GY100">
            <v>0</v>
          </cell>
          <cell r="HA100">
            <v>0</v>
          </cell>
          <cell r="HB100">
            <v>0</v>
          </cell>
          <cell r="HC100">
            <v>0</v>
          </cell>
        </row>
        <row r="101">
          <cell r="H101" t="str">
            <v>874981C</v>
          </cell>
          <cell r="I101" t="str">
            <v>MXP</v>
          </cell>
          <cell r="J101" t="str">
            <v>MOTOR VENTILADOR NB DIMEX</v>
          </cell>
          <cell r="K101" t="str">
            <v>T3</v>
          </cell>
          <cell r="L101">
            <v>1.0560941176470591</v>
          </cell>
          <cell r="M101">
            <v>1056.094117647059</v>
          </cell>
          <cell r="N101">
            <v>448.84</v>
          </cell>
          <cell r="R101">
            <v>448.84</v>
          </cell>
          <cell r="V101">
            <v>448.84</v>
          </cell>
          <cell r="Z101">
            <v>448.84</v>
          </cell>
          <cell r="AD101">
            <v>448.84</v>
          </cell>
          <cell r="AH101">
            <v>448.84</v>
          </cell>
          <cell r="AL101">
            <v>448.84</v>
          </cell>
          <cell r="AP101">
            <v>448.84</v>
          </cell>
          <cell r="AT101">
            <v>448.84</v>
          </cell>
          <cell r="AX101">
            <v>448.84</v>
          </cell>
          <cell r="BB101">
            <v>448.84</v>
          </cell>
          <cell r="BF101">
            <v>448.84</v>
          </cell>
          <cell r="BJ101">
            <v>448.84</v>
          </cell>
          <cell r="BK101">
            <v>0</v>
          </cell>
          <cell r="BL101" t="str">
            <v xml:space="preserve"> </v>
          </cell>
          <cell r="BM101" t="str">
            <v xml:space="preserve"> </v>
          </cell>
          <cell r="BN101" t="str">
            <v xml:space="preserve"> </v>
          </cell>
          <cell r="BO101" t="str">
            <v xml:space="preserve"> </v>
          </cell>
          <cell r="BP101" t="str">
            <v xml:space="preserve"> </v>
          </cell>
          <cell r="BQ101" t="str">
            <v xml:space="preserve"> </v>
          </cell>
          <cell r="BR101" t="str">
            <v xml:space="preserve"> </v>
          </cell>
          <cell r="BS101" t="str">
            <v xml:space="preserve"> </v>
          </cell>
          <cell r="BT101" t="str">
            <v xml:space="preserve"> </v>
          </cell>
          <cell r="BU101" t="str">
            <v xml:space="preserve"> </v>
          </cell>
          <cell r="BV101" t="str">
            <v xml:space="preserve"> </v>
          </cell>
          <cell r="BW101" t="str">
            <v xml:space="preserve"> </v>
          </cell>
          <cell r="BX101" t="str">
            <v xml:space="preserve"> </v>
          </cell>
          <cell r="BY101" t="str">
            <v xml:space="preserve"> </v>
          </cell>
          <cell r="BZ101" t="str">
            <v xml:space="preserve"> </v>
          </cell>
          <cell r="CA101" t="str">
            <v xml:space="preserve"> </v>
          </cell>
          <cell r="CB101" t="str">
            <v xml:space="preserve"> </v>
          </cell>
          <cell r="CC101" t="str">
            <v xml:space="preserve"> </v>
          </cell>
          <cell r="CD101" t="str">
            <v xml:space="preserve"> </v>
          </cell>
          <cell r="CE101" t="str">
            <v xml:space="preserve"> </v>
          </cell>
          <cell r="CF101" t="str">
            <v xml:space="preserve"> </v>
          </cell>
          <cell r="CG101" t="str">
            <v xml:space="preserve"> </v>
          </cell>
          <cell r="CH101" t="str">
            <v xml:space="preserve"> </v>
          </cell>
          <cell r="CI101" t="str">
            <v xml:space="preserve"> </v>
          </cell>
          <cell r="CJ101" t="str">
            <v xml:space="preserve"> </v>
          </cell>
          <cell r="CK101" t="str">
            <v xml:space="preserve"> </v>
          </cell>
          <cell r="CL101" t="str">
            <v xml:space="preserve"> </v>
          </cell>
          <cell r="CM101" t="str">
            <v xml:space="preserve"> </v>
          </cell>
          <cell r="CN101" t="str">
            <v xml:space="preserve"> </v>
          </cell>
          <cell r="CO101" t="str">
            <v xml:space="preserve"> </v>
          </cell>
          <cell r="CP101" t="str">
            <v xml:space="preserve"> </v>
          </cell>
          <cell r="CQ101" t="str">
            <v xml:space="preserve"> </v>
          </cell>
          <cell r="CR101" t="str">
            <v xml:space="preserve"> </v>
          </cell>
          <cell r="CS101" t="str">
            <v xml:space="preserve"> </v>
          </cell>
          <cell r="CT101" t="str">
            <v xml:space="preserve"> </v>
          </cell>
          <cell r="CU101" t="str">
            <v xml:space="preserve"> </v>
          </cell>
          <cell r="CV101" t="str">
            <v xml:space="preserve"> </v>
          </cell>
          <cell r="CW101" t="str">
            <v xml:space="preserve"> </v>
          </cell>
          <cell r="CX101" t="str">
            <v xml:space="preserve"> </v>
          </cell>
          <cell r="CY101" t="str">
            <v xml:space="preserve"> </v>
          </cell>
          <cell r="CZ101" t="str">
            <v xml:space="preserve"> </v>
          </cell>
          <cell r="DA101" t="str">
            <v xml:space="preserve"> </v>
          </cell>
          <cell r="DB101" t="str">
            <v xml:space="preserve"> </v>
          </cell>
          <cell r="DC101" t="str">
            <v xml:space="preserve"> </v>
          </cell>
          <cell r="DD101" t="str">
            <v xml:space="preserve"> </v>
          </cell>
          <cell r="DE101" t="str">
            <v xml:space="preserve"> </v>
          </cell>
          <cell r="DF101" t="str">
            <v xml:space="preserve"> </v>
          </cell>
          <cell r="DG101" t="str">
            <v xml:space="preserve"> </v>
          </cell>
          <cell r="DH101" t="str">
            <v>3. IAMIndependent Aftkt874981C</v>
          </cell>
          <cell r="DI101">
            <v>0</v>
          </cell>
          <cell r="DJ101">
            <v>0</v>
          </cell>
          <cell r="DL101">
            <v>0</v>
          </cell>
          <cell r="DM101">
            <v>0</v>
          </cell>
          <cell r="DN101">
            <v>0</v>
          </cell>
          <cell r="DP101">
            <v>0</v>
          </cell>
          <cell r="DQ101">
            <v>0</v>
          </cell>
          <cell r="DR101">
            <v>0</v>
          </cell>
          <cell r="DT101">
            <v>0</v>
          </cell>
          <cell r="DU101">
            <v>0</v>
          </cell>
          <cell r="DV101">
            <v>0</v>
          </cell>
          <cell r="DX101">
            <v>0</v>
          </cell>
          <cell r="DY101">
            <v>0</v>
          </cell>
          <cell r="DZ101">
            <v>0</v>
          </cell>
          <cell r="EB101">
            <v>0</v>
          </cell>
          <cell r="EC101">
            <v>0</v>
          </cell>
          <cell r="ED101">
            <v>0</v>
          </cell>
          <cell r="EF101">
            <v>0</v>
          </cell>
          <cell r="EG101">
            <v>0</v>
          </cell>
          <cell r="EH101">
            <v>0</v>
          </cell>
          <cell r="EJ101">
            <v>0</v>
          </cell>
          <cell r="EK101">
            <v>0</v>
          </cell>
          <cell r="EL101">
            <v>0</v>
          </cell>
          <cell r="EN101">
            <v>0</v>
          </cell>
          <cell r="EO101">
            <v>0</v>
          </cell>
          <cell r="EP101">
            <v>0</v>
          </cell>
          <cell r="ER101">
            <v>0</v>
          </cell>
          <cell r="ES101">
            <v>0</v>
          </cell>
          <cell r="ET101">
            <v>0</v>
          </cell>
          <cell r="EV101">
            <v>0</v>
          </cell>
          <cell r="EW101">
            <v>0</v>
          </cell>
          <cell r="EX101">
            <v>0</v>
          </cell>
          <cell r="EZ101">
            <v>0</v>
          </cell>
          <cell r="FA101">
            <v>0</v>
          </cell>
          <cell r="FB101">
            <v>0</v>
          </cell>
          <cell r="FD101">
            <v>0</v>
          </cell>
          <cell r="FE101">
            <v>0</v>
          </cell>
          <cell r="FF101">
            <v>0</v>
          </cell>
          <cell r="FI101">
            <v>0</v>
          </cell>
          <cell r="FJ101">
            <v>0</v>
          </cell>
          <cell r="FK101">
            <v>0</v>
          </cell>
          <cell r="FM101">
            <v>0</v>
          </cell>
          <cell r="FN101">
            <v>0</v>
          </cell>
          <cell r="FO101">
            <v>0</v>
          </cell>
          <cell r="FQ101">
            <v>0</v>
          </cell>
          <cell r="FR101">
            <v>0</v>
          </cell>
          <cell r="FS101">
            <v>0</v>
          </cell>
          <cell r="FU101">
            <v>0</v>
          </cell>
          <cell r="FV101">
            <v>0</v>
          </cell>
          <cell r="FW101">
            <v>0</v>
          </cell>
          <cell r="FY101">
            <v>0</v>
          </cell>
          <cell r="FZ101">
            <v>0</v>
          </cell>
          <cell r="GA101">
            <v>0</v>
          </cell>
          <cell r="GC101">
            <v>0</v>
          </cell>
          <cell r="GD101">
            <v>0</v>
          </cell>
          <cell r="GE101">
            <v>0</v>
          </cell>
          <cell r="GG101">
            <v>0</v>
          </cell>
          <cell r="GH101">
            <v>0</v>
          </cell>
          <cell r="GI101">
            <v>0</v>
          </cell>
          <cell r="GK101">
            <v>0</v>
          </cell>
          <cell r="GL101">
            <v>0</v>
          </cell>
          <cell r="GM101">
            <v>0</v>
          </cell>
          <cell r="GO101">
            <v>0</v>
          </cell>
          <cell r="GP101">
            <v>0</v>
          </cell>
          <cell r="GQ101">
            <v>0</v>
          </cell>
          <cell r="GS101">
            <v>0</v>
          </cell>
          <cell r="GT101">
            <v>0</v>
          </cell>
          <cell r="GU101">
            <v>0</v>
          </cell>
          <cell r="GW101">
            <v>0</v>
          </cell>
          <cell r="GX101">
            <v>0</v>
          </cell>
          <cell r="GY101">
            <v>0</v>
          </cell>
          <cell r="HA101">
            <v>0</v>
          </cell>
          <cell r="HB101">
            <v>0</v>
          </cell>
          <cell r="HC101">
            <v>0</v>
          </cell>
        </row>
        <row r="102">
          <cell r="H102" t="str">
            <v>874982R</v>
          </cell>
          <cell r="I102" t="str">
            <v>MXP</v>
          </cell>
          <cell r="J102" t="str">
            <v>TOLVA NB DIMEX</v>
          </cell>
          <cell r="K102" t="str">
            <v>T3</v>
          </cell>
          <cell r="L102">
            <v>0.25058823529411767</v>
          </cell>
          <cell r="M102">
            <v>250.58823529411768</v>
          </cell>
          <cell r="N102">
            <v>71</v>
          </cell>
          <cell r="R102">
            <v>71</v>
          </cell>
          <cell r="V102">
            <v>71</v>
          </cell>
          <cell r="Z102">
            <v>71</v>
          </cell>
          <cell r="AD102">
            <v>71</v>
          </cell>
          <cell r="AH102">
            <v>71</v>
          </cell>
          <cell r="AL102">
            <v>71</v>
          </cell>
          <cell r="AP102">
            <v>71</v>
          </cell>
          <cell r="AT102">
            <v>71</v>
          </cell>
          <cell r="AX102">
            <v>71</v>
          </cell>
          <cell r="BB102">
            <v>71</v>
          </cell>
          <cell r="BF102">
            <v>71</v>
          </cell>
          <cell r="BJ102">
            <v>71</v>
          </cell>
          <cell r="BK102">
            <v>0</v>
          </cell>
          <cell r="BL102" t="str">
            <v xml:space="preserve"> </v>
          </cell>
          <cell r="BM102" t="str">
            <v xml:space="preserve"> </v>
          </cell>
          <cell r="BN102" t="str">
            <v xml:space="preserve"> </v>
          </cell>
          <cell r="BO102" t="str">
            <v xml:space="preserve"> </v>
          </cell>
          <cell r="BP102" t="str">
            <v xml:space="preserve"> </v>
          </cell>
          <cell r="BQ102" t="str">
            <v xml:space="preserve"> </v>
          </cell>
          <cell r="BR102" t="str">
            <v xml:space="preserve"> </v>
          </cell>
          <cell r="BS102" t="str">
            <v xml:space="preserve"> </v>
          </cell>
          <cell r="BT102" t="str">
            <v xml:space="preserve"> </v>
          </cell>
          <cell r="BU102" t="str">
            <v xml:space="preserve"> </v>
          </cell>
          <cell r="BV102" t="str">
            <v xml:space="preserve"> </v>
          </cell>
          <cell r="BW102" t="str">
            <v xml:space="preserve"> </v>
          </cell>
          <cell r="BX102" t="str">
            <v xml:space="preserve"> </v>
          </cell>
          <cell r="BY102" t="str">
            <v xml:space="preserve"> </v>
          </cell>
          <cell r="BZ102" t="str">
            <v xml:space="preserve"> </v>
          </cell>
          <cell r="CA102" t="str">
            <v xml:space="preserve"> </v>
          </cell>
          <cell r="CB102" t="str">
            <v xml:space="preserve"> </v>
          </cell>
          <cell r="CC102" t="str">
            <v xml:space="preserve"> </v>
          </cell>
          <cell r="CD102" t="str">
            <v xml:space="preserve"> </v>
          </cell>
          <cell r="CE102" t="str">
            <v xml:space="preserve"> </v>
          </cell>
          <cell r="CF102" t="str">
            <v xml:space="preserve"> </v>
          </cell>
          <cell r="CG102" t="str">
            <v xml:space="preserve"> </v>
          </cell>
          <cell r="CH102" t="str">
            <v xml:space="preserve"> </v>
          </cell>
          <cell r="CI102" t="str">
            <v xml:space="preserve"> </v>
          </cell>
          <cell r="CJ102" t="str">
            <v xml:space="preserve"> </v>
          </cell>
          <cell r="CK102" t="str">
            <v xml:space="preserve"> </v>
          </cell>
          <cell r="CL102" t="str">
            <v xml:space="preserve"> </v>
          </cell>
          <cell r="CM102" t="str">
            <v xml:space="preserve"> </v>
          </cell>
          <cell r="CN102" t="str">
            <v xml:space="preserve"> </v>
          </cell>
          <cell r="CO102" t="str">
            <v xml:space="preserve"> </v>
          </cell>
          <cell r="CP102" t="str">
            <v xml:space="preserve"> </v>
          </cell>
          <cell r="CQ102" t="str">
            <v xml:space="preserve"> </v>
          </cell>
          <cell r="CR102" t="str">
            <v xml:space="preserve"> </v>
          </cell>
          <cell r="CS102" t="str">
            <v xml:space="preserve"> </v>
          </cell>
          <cell r="CT102" t="str">
            <v xml:space="preserve"> </v>
          </cell>
          <cell r="CU102" t="str">
            <v xml:space="preserve"> </v>
          </cell>
          <cell r="CV102" t="str">
            <v xml:space="preserve"> </v>
          </cell>
          <cell r="CW102" t="str">
            <v xml:space="preserve"> </v>
          </cell>
          <cell r="CX102" t="str">
            <v xml:space="preserve"> </v>
          </cell>
          <cell r="CY102" t="str">
            <v xml:space="preserve"> </v>
          </cell>
          <cell r="CZ102" t="str">
            <v xml:space="preserve"> </v>
          </cell>
          <cell r="DA102" t="str">
            <v xml:space="preserve"> </v>
          </cell>
          <cell r="DB102" t="str">
            <v xml:space="preserve"> </v>
          </cell>
          <cell r="DC102" t="str">
            <v xml:space="preserve"> </v>
          </cell>
          <cell r="DD102" t="str">
            <v xml:space="preserve"> </v>
          </cell>
          <cell r="DE102" t="str">
            <v xml:space="preserve"> </v>
          </cell>
          <cell r="DF102" t="str">
            <v xml:space="preserve"> </v>
          </cell>
          <cell r="DG102" t="str">
            <v xml:space="preserve"> </v>
          </cell>
          <cell r="DH102" t="str">
            <v>3. IAMIndependent Aftkt874982R</v>
          </cell>
          <cell r="DI102">
            <v>0</v>
          </cell>
          <cell r="DJ102">
            <v>0</v>
          </cell>
          <cell r="DL102">
            <v>0</v>
          </cell>
          <cell r="DM102">
            <v>0</v>
          </cell>
          <cell r="DN102">
            <v>0</v>
          </cell>
          <cell r="DP102">
            <v>0</v>
          </cell>
          <cell r="DQ102">
            <v>0</v>
          </cell>
          <cell r="DR102">
            <v>0</v>
          </cell>
          <cell r="DT102">
            <v>0</v>
          </cell>
          <cell r="DU102">
            <v>0</v>
          </cell>
          <cell r="DV102">
            <v>0</v>
          </cell>
          <cell r="DX102">
            <v>0</v>
          </cell>
          <cell r="DY102">
            <v>0</v>
          </cell>
          <cell r="DZ102">
            <v>0</v>
          </cell>
          <cell r="EB102">
            <v>0</v>
          </cell>
          <cell r="EC102">
            <v>0</v>
          </cell>
          <cell r="ED102">
            <v>0</v>
          </cell>
          <cell r="EF102">
            <v>0</v>
          </cell>
          <cell r="EG102">
            <v>0</v>
          </cell>
          <cell r="EH102">
            <v>0</v>
          </cell>
          <cell r="EJ102">
            <v>0</v>
          </cell>
          <cell r="EK102">
            <v>0</v>
          </cell>
          <cell r="EL102">
            <v>0</v>
          </cell>
          <cell r="EN102">
            <v>0</v>
          </cell>
          <cell r="EO102">
            <v>0</v>
          </cell>
          <cell r="EP102">
            <v>0</v>
          </cell>
          <cell r="ER102">
            <v>0</v>
          </cell>
          <cell r="ES102">
            <v>0</v>
          </cell>
          <cell r="ET102">
            <v>0</v>
          </cell>
          <cell r="EV102">
            <v>0</v>
          </cell>
          <cell r="EW102">
            <v>0</v>
          </cell>
          <cell r="EX102">
            <v>0</v>
          </cell>
          <cell r="EZ102">
            <v>0</v>
          </cell>
          <cell r="FA102">
            <v>0</v>
          </cell>
          <cell r="FB102">
            <v>0</v>
          </cell>
          <cell r="FD102">
            <v>0</v>
          </cell>
          <cell r="FE102">
            <v>0</v>
          </cell>
          <cell r="FF102">
            <v>0</v>
          </cell>
          <cell r="FI102">
            <v>0</v>
          </cell>
          <cell r="FJ102">
            <v>0</v>
          </cell>
          <cell r="FK102">
            <v>0</v>
          </cell>
          <cell r="FM102">
            <v>0</v>
          </cell>
          <cell r="FN102">
            <v>0</v>
          </cell>
          <cell r="FO102">
            <v>0</v>
          </cell>
          <cell r="FQ102">
            <v>0</v>
          </cell>
          <cell r="FR102">
            <v>0</v>
          </cell>
          <cell r="FS102">
            <v>0</v>
          </cell>
          <cell r="FU102">
            <v>0</v>
          </cell>
          <cell r="FV102">
            <v>0</v>
          </cell>
          <cell r="FW102">
            <v>0</v>
          </cell>
          <cell r="FY102">
            <v>0</v>
          </cell>
          <cell r="FZ102">
            <v>0</v>
          </cell>
          <cell r="GA102">
            <v>0</v>
          </cell>
          <cell r="GC102">
            <v>0</v>
          </cell>
          <cell r="GD102">
            <v>0</v>
          </cell>
          <cell r="GE102">
            <v>0</v>
          </cell>
          <cell r="GG102">
            <v>0</v>
          </cell>
          <cell r="GH102">
            <v>0</v>
          </cell>
          <cell r="GI102">
            <v>0</v>
          </cell>
          <cell r="GK102">
            <v>0</v>
          </cell>
          <cell r="GL102">
            <v>0</v>
          </cell>
          <cell r="GM102">
            <v>0</v>
          </cell>
          <cell r="GO102">
            <v>0</v>
          </cell>
          <cell r="GP102">
            <v>0</v>
          </cell>
          <cell r="GQ102">
            <v>0</v>
          </cell>
          <cell r="GS102">
            <v>0</v>
          </cell>
          <cell r="GT102">
            <v>0</v>
          </cell>
          <cell r="GU102">
            <v>0</v>
          </cell>
          <cell r="GW102">
            <v>0</v>
          </cell>
          <cell r="GX102">
            <v>0</v>
          </cell>
          <cell r="GY102">
            <v>0</v>
          </cell>
          <cell r="HA102">
            <v>0</v>
          </cell>
          <cell r="HB102">
            <v>0</v>
          </cell>
          <cell r="HC102">
            <v>0</v>
          </cell>
        </row>
        <row r="103">
          <cell r="H103" t="str">
            <v>874983P</v>
          </cell>
          <cell r="I103" t="str">
            <v>MXP</v>
          </cell>
          <cell r="J103" t="str">
            <v>RAD CLIO/PLATINA 1.6DIMEX</v>
          </cell>
          <cell r="K103" t="str">
            <v>T3</v>
          </cell>
          <cell r="L103">
            <v>4.8961411764705884</v>
          </cell>
          <cell r="M103">
            <v>4896.1411764705881</v>
          </cell>
          <cell r="N103">
            <v>346.81</v>
          </cell>
          <cell r="R103">
            <v>346.81</v>
          </cell>
          <cell r="V103">
            <v>346.81</v>
          </cell>
          <cell r="Z103">
            <v>346.81</v>
          </cell>
          <cell r="AD103">
            <v>346.81</v>
          </cell>
          <cell r="AH103">
            <v>346.81</v>
          </cell>
          <cell r="AL103">
            <v>346.81</v>
          </cell>
          <cell r="AP103">
            <v>346.81</v>
          </cell>
          <cell r="AT103">
            <v>346.81</v>
          </cell>
          <cell r="AX103">
            <v>346.81</v>
          </cell>
          <cell r="BB103">
            <v>346.81</v>
          </cell>
          <cell r="BF103">
            <v>346.81</v>
          </cell>
          <cell r="BJ103">
            <v>346.81</v>
          </cell>
          <cell r="BK103">
            <v>0</v>
          </cell>
          <cell r="BL103" t="str">
            <v xml:space="preserve"> </v>
          </cell>
          <cell r="BM103" t="str">
            <v xml:space="preserve"> </v>
          </cell>
          <cell r="BN103" t="str">
            <v xml:space="preserve"> </v>
          </cell>
          <cell r="BO103" t="str">
            <v xml:space="preserve"> </v>
          </cell>
          <cell r="BP103" t="str">
            <v xml:space="preserve"> </v>
          </cell>
          <cell r="BQ103" t="str">
            <v xml:space="preserve"> </v>
          </cell>
          <cell r="BR103" t="str">
            <v xml:space="preserve"> </v>
          </cell>
          <cell r="BS103" t="str">
            <v xml:space="preserve"> </v>
          </cell>
          <cell r="BT103" t="str">
            <v xml:space="preserve"> </v>
          </cell>
          <cell r="BU103" t="str">
            <v xml:space="preserve"> </v>
          </cell>
          <cell r="BV103" t="str">
            <v xml:space="preserve"> </v>
          </cell>
          <cell r="BW103" t="str">
            <v xml:space="preserve"> </v>
          </cell>
          <cell r="BX103" t="str">
            <v xml:space="preserve"> </v>
          </cell>
          <cell r="BY103" t="str">
            <v xml:space="preserve"> </v>
          </cell>
          <cell r="BZ103" t="str">
            <v xml:space="preserve"> </v>
          </cell>
          <cell r="CA103" t="str">
            <v xml:space="preserve"> </v>
          </cell>
          <cell r="CB103" t="str">
            <v xml:space="preserve"> </v>
          </cell>
          <cell r="CC103" t="str">
            <v xml:space="preserve"> </v>
          </cell>
          <cell r="CD103" t="str">
            <v xml:space="preserve"> </v>
          </cell>
          <cell r="CE103" t="str">
            <v xml:space="preserve"> </v>
          </cell>
          <cell r="CF103" t="str">
            <v xml:space="preserve"> </v>
          </cell>
          <cell r="CG103" t="str">
            <v xml:space="preserve"> </v>
          </cell>
          <cell r="CH103" t="str">
            <v xml:space="preserve"> </v>
          </cell>
          <cell r="CI103" t="str">
            <v xml:space="preserve"> </v>
          </cell>
          <cell r="CJ103" t="str">
            <v xml:space="preserve"> </v>
          </cell>
          <cell r="CK103" t="str">
            <v xml:space="preserve"> </v>
          </cell>
          <cell r="CL103" t="str">
            <v xml:space="preserve"> </v>
          </cell>
          <cell r="CM103" t="str">
            <v xml:space="preserve"> </v>
          </cell>
          <cell r="CN103" t="str">
            <v xml:space="preserve"> </v>
          </cell>
          <cell r="CO103" t="str">
            <v xml:space="preserve"> </v>
          </cell>
          <cell r="CP103" t="str">
            <v xml:space="preserve"> </v>
          </cell>
          <cell r="CQ103" t="str">
            <v xml:space="preserve"> </v>
          </cell>
          <cell r="CR103" t="str">
            <v xml:space="preserve"> </v>
          </cell>
          <cell r="CS103" t="str">
            <v xml:space="preserve"> </v>
          </cell>
          <cell r="CT103" t="str">
            <v xml:space="preserve"> </v>
          </cell>
          <cell r="CU103" t="str">
            <v xml:space="preserve"> </v>
          </cell>
          <cell r="CV103" t="str">
            <v xml:space="preserve"> </v>
          </cell>
          <cell r="CW103" t="str">
            <v xml:space="preserve"> </v>
          </cell>
          <cell r="CX103" t="str">
            <v xml:space="preserve"> </v>
          </cell>
          <cell r="CY103" t="str">
            <v xml:space="preserve"> </v>
          </cell>
          <cell r="CZ103" t="str">
            <v xml:space="preserve"> </v>
          </cell>
          <cell r="DA103" t="str">
            <v xml:space="preserve"> </v>
          </cell>
          <cell r="DB103" t="str">
            <v xml:space="preserve"> </v>
          </cell>
          <cell r="DC103" t="str">
            <v xml:space="preserve"> </v>
          </cell>
          <cell r="DD103" t="str">
            <v xml:space="preserve"> </v>
          </cell>
          <cell r="DE103" t="str">
            <v xml:space="preserve"> </v>
          </cell>
          <cell r="DF103" t="str">
            <v xml:space="preserve"> </v>
          </cell>
          <cell r="DG103" t="str">
            <v xml:space="preserve"> </v>
          </cell>
          <cell r="DH103" t="str">
            <v>3. IAMIndependent Aftkt874983P</v>
          </cell>
          <cell r="DI103">
            <v>0</v>
          </cell>
          <cell r="DJ103">
            <v>0</v>
          </cell>
          <cell r="DL103">
            <v>0</v>
          </cell>
          <cell r="DM103">
            <v>0</v>
          </cell>
          <cell r="DN103">
            <v>0</v>
          </cell>
          <cell r="DP103">
            <v>0</v>
          </cell>
          <cell r="DQ103">
            <v>0</v>
          </cell>
          <cell r="DR103">
            <v>0</v>
          </cell>
          <cell r="DT103">
            <v>0</v>
          </cell>
          <cell r="DU103">
            <v>0</v>
          </cell>
          <cell r="DV103">
            <v>0</v>
          </cell>
          <cell r="DX103">
            <v>0</v>
          </cell>
          <cell r="DY103">
            <v>0</v>
          </cell>
          <cell r="DZ103">
            <v>0</v>
          </cell>
          <cell r="EB103">
            <v>0</v>
          </cell>
          <cell r="EC103">
            <v>0</v>
          </cell>
          <cell r="ED103">
            <v>0</v>
          </cell>
          <cell r="EF103">
            <v>0</v>
          </cell>
          <cell r="EG103">
            <v>0</v>
          </cell>
          <cell r="EH103">
            <v>0</v>
          </cell>
          <cell r="EJ103">
            <v>0</v>
          </cell>
          <cell r="EK103">
            <v>0</v>
          </cell>
          <cell r="EL103">
            <v>0</v>
          </cell>
          <cell r="EN103">
            <v>0</v>
          </cell>
          <cell r="EO103">
            <v>0</v>
          </cell>
          <cell r="EP103">
            <v>0</v>
          </cell>
          <cell r="ER103">
            <v>0</v>
          </cell>
          <cell r="ES103">
            <v>0</v>
          </cell>
          <cell r="ET103">
            <v>0</v>
          </cell>
          <cell r="EV103">
            <v>0</v>
          </cell>
          <cell r="EW103">
            <v>0</v>
          </cell>
          <cell r="EX103">
            <v>0</v>
          </cell>
          <cell r="EZ103">
            <v>0</v>
          </cell>
          <cell r="FA103">
            <v>0</v>
          </cell>
          <cell r="FB103">
            <v>0</v>
          </cell>
          <cell r="FD103">
            <v>0</v>
          </cell>
          <cell r="FE103">
            <v>0</v>
          </cell>
          <cell r="FF103">
            <v>0</v>
          </cell>
          <cell r="FI103">
            <v>0</v>
          </cell>
          <cell r="FJ103">
            <v>0</v>
          </cell>
          <cell r="FK103">
            <v>0</v>
          </cell>
          <cell r="FM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U103">
            <v>0</v>
          </cell>
          <cell r="FV103">
            <v>0</v>
          </cell>
          <cell r="FW103">
            <v>0</v>
          </cell>
          <cell r="FY103">
            <v>0</v>
          </cell>
          <cell r="FZ103">
            <v>0</v>
          </cell>
          <cell r="GA103">
            <v>0</v>
          </cell>
          <cell r="GC103">
            <v>0</v>
          </cell>
          <cell r="GD103">
            <v>0</v>
          </cell>
          <cell r="GE103">
            <v>0</v>
          </cell>
          <cell r="GG103">
            <v>0</v>
          </cell>
          <cell r="GH103">
            <v>0</v>
          </cell>
          <cell r="GI103">
            <v>0</v>
          </cell>
          <cell r="GK103">
            <v>0</v>
          </cell>
          <cell r="GL103">
            <v>0</v>
          </cell>
          <cell r="GM103">
            <v>0</v>
          </cell>
          <cell r="GO103">
            <v>0</v>
          </cell>
          <cell r="GP103">
            <v>0</v>
          </cell>
          <cell r="GQ103">
            <v>0</v>
          </cell>
          <cell r="GS103">
            <v>0</v>
          </cell>
          <cell r="GT103">
            <v>0</v>
          </cell>
          <cell r="GU103">
            <v>0</v>
          </cell>
          <cell r="GW103">
            <v>0</v>
          </cell>
          <cell r="GX103">
            <v>0</v>
          </cell>
          <cell r="GY103">
            <v>0</v>
          </cell>
          <cell r="HA103">
            <v>0</v>
          </cell>
          <cell r="HB103">
            <v>0</v>
          </cell>
          <cell r="HC103">
            <v>0</v>
          </cell>
        </row>
        <row r="104">
          <cell r="H104" t="str">
            <v>874987E</v>
          </cell>
          <cell r="I104" t="str">
            <v>MXP</v>
          </cell>
          <cell r="J104" t="str">
            <v>RADIATOR PLATINA1.4LDIMEX</v>
          </cell>
          <cell r="K104" t="str">
            <v>T3</v>
          </cell>
          <cell r="L104">
            <v>3.691905882352942</v>
          </cell>
          <cell r="M104">
            <v>3691.9058823529422</v>
          </cell>
          <cell r="N104">
            <v>348.68</v>
          </cell>
          <cell r="R104">
            <v>348.68</v>
          </cell>
          <cell r="V104">
            <v>348.68</v>
          </cell>
          <cell r="Z104">
            <v>348.68</v>
          </cell>
          <cell r="AD104">
            <v>348.68</v>
          </cell>
          <cell r="AH104">
            <v>348.68</v>
          </cell>
          <cell r="AL104">
            <v>348.68</v>
          </cell>
          <cell r="AP104">
            <v>348.68</v>
          </cell>
          <cell r="AT104">
            <v>348.68</v>
          </cell>
          <cell r="AX104">
            <v>348.68</v>
          </cell>
          <cell r="BB104">
            <v>348.68</v>
          </cell>
          <cell r="BF104">
            <v>348.68</v>
          </cell>
          <cell r="BJ104">
            <v>348.68</v>
          </cell>
          <cell r="BK104">
            <v>0</v>
          </cell>
          <cell r="BL104" t="str">
            <v xml:space="preserve"> </v>
          </cell>
          <cell r="BM104" t="str">
            <v xml:space="preserve"> </v>
          </cell>
          <cell r="BN104" t="str">
            <v xml:space="preserve"> </v>
          </cell>
          <cell r="BO104" t="str">
            <v xml:space="preserve"> </v>
          </cell>
          <cell r="BP104" t="str">
            <v xml:space="preserve"> </v>
          </cell>
          <cell r="BQ104" t="str">
            <v xml:space="preserve"> </v>
          </cell>
          <cell r="BR104" t="str">
            <v xml:space="preserve"> </v>
          </cell>
          <cell r="BS104" t="str">
            <v xml:space="preserve"> </v>
          </cell>
          <cell r="BT104" t="str">
            <v xml:space="preserve"> </v>
          </cell>
          <cell r="BU104" t="str">
            <v xml:space="preserve"> </v>
          </cell>
          <cell r="BV104" t="str">
            <v xml:space="preserve"> </v>
          </cell>
          <cell r="BW104" t="str">
            <v xml:space="preserve"> </v>
          </cell>
          <cell r="BX104" t="str">
            <v xml:space="preserve"> </v>
          </cell>
          <cell r="BY104" t="str">
            <v xml:space="preserve"> </v>
          </cell>
          <cell r="BZ104" t="str">
            <v xml:space="preserve"> </v>
          </cell>
          <cell r="CA104" t="str">
            <v xml:space="preserve"> </v>
          </cell>
          <cell r="CB104" t="str">
            <v xml:space="preserve"> </v>
          </cell>
          <cell r="CC104" t="str">
            <v xml:space="preserve"> </v>
          </cell>
          <cell r="CD104" t="str">
            <v xml:space="preserve"> </v>
          </cell>
          <cell r="CE104" t="str">
            <v xml:space="preserve"> </v>
          </cell>
          <cell r="CF104" t="str">
            <v xml:space="preserve"> </v>
          </cell>
          <cell r="CG104" t="str">
            <v xml:space="preserve"> </v>
          </cell>
          <cell r="CH104" t="str">
            <v xml:space="preserve"> </v>
          </cell>
          <cell r="CI104" t="str">
            <v xml:space="preserve"> </v>
          </cell>
          <cell r="CJ104" t="str">
            <v xml:space="preserve"> </v>
          </cell>
          <cell r="CK104" t="str">
            <v xml:space="preserve"> </v>
          </cell>
          <cell r="CL104" t="str">
            <v xml:space="preserve"> </v>
          </cell>
          <cell r="CM104" t="str">
            <v xml:space="preserve"> </v>
          </cell>
          <cell r="CN104" t="str">
            <v xml:space="preserve"> </v>
          </cell>
          <cell r="CO104" t="str">
            <v xml:space="preserve"> </v>
          </cell>
          <cell r="CP104" t="str">
            <v xml:space="preserve"> </v>
          </cell>
          <cell r="CQ104" t="str">
            <v xml:space="preserve"> </v>
          </cell>
          <cell r="CR104" t="str">
            <v xml:space="preserve"> </v>
          </cell>
          <cell r="CS104" t="str">
            <v xml:space="preserve"> </v>
          </cell>
          <cell r="CT104" t="str">
            <v xml:space="preserve"> </v>
          </cell>
          <cell r="CU104" t="str">
            <v xml:space="preserve"> </v>
          </cell>
          <cell r="CV104" t="str">
            <v xml:space="preserve"> </v>
          </cell>
          <cell r="CW104" t="str">
            <v xml:space="preserve"> </v>
          </cell>
          <cell r="CX104" t="str">
            <v xml:space="preserve"> </v>
          </cell>
          <cell r="CY104" t="str">
            <v xml:space="preserve"> </v>
          </cell>
          <cell r="CZ104" t="str">
            <v xml:space="preserve"> </v>
          </cell>
          <cell r="DA104" t="str">
            <v xml:space="preserve"> </v>
          </cell>
          <cell r="DB104" t="str">
            <v xml:space="preserve"> </v>
          </cell>
          <cell r="DC104" t="str">
            <v xml:space="preserve"> </v>
          </cell>
          <cell r="DD104" t="str">
            <v xml:space="preserve"> </v>
          </cell>
          <cell r="DE104" t="str">
            <v xml:space="preserve"> </v>
          </cell>
          <cell r="DF104" t="str">
            <v xml:space="preserve"> </v>
          </cell>
          <cell r="DG104" t="str">
            <v xml:space="preserve"> </v>
          </cell>
          <cell r="DH104" t="str">
            <v>3. IAMIndependent Aftkt874987E</v>
          </cell>
          <cell r="DI104">
            <v>0</v>
          </cell>
          <cell r="DJ104">
            <v>0</v>
          </cell>
          <cell r="DL104">
            <v>0</v>
          </cell>
          <cell r="DM104">
            <v>0</v>
          </cell>
          <cell r="DN104">
            <v>0</v>
          </cell>
          <cell r="DP104">
            <v>0</v>
          </cell>
          <cell r="DQ104">
            <v>0</v>
          </cell>
          <cell r="DR104">
            <v>0</v>
          </cell>
          <cell r="DT104">
            <v>0</v>
          </cell>
          <cell r="DU104">
            <v>0</v>
          </cell>
          <cell r="DV104">
            <v>0</v>
          </cell>
          <cell r="DX104">
            <v>0</v>
          </cell>
          <cell r="DY104">
            <v>0</v>
          </cell>
          <cell r="DZ104">
            <v>0</v>
          </cell>
          <cell r="EB104">
            <v>0</v>
          </cell>
          <cell r="EC104">
            <v>0</v>
          </cell>
          <cell r="ED104">
            <v>0</v>
          </cell>
          <cell r="EF104">
            <v>0</v>
          </cell>
          <cell r="EG104">
            <v>0</v>
          </cell>
          <cell r="EH104">
            <v>0</v>
          </cell>
          <cell r="EJ104">
            <v>0</v>
          </cell>
          <cell r="EK104">
            <v>0</v>
          </cell>
          <cell r="EL104">
            <v>0</v>
          </cell>
          <cell r="EN104">
            <v>0</v>
          </cell>
          <cell r="EO104">
            <v>0</v>
          </cell>
          <cell r="EP104">
            <v>0</v>
          </cell>
          <cell r="ER104">
            <v>0</v>
          </cell>
          <cell r="ES104">
            <v>0</v>
          </cell>
          <cell r="ET104">
            <v>0</v>
          </cell>
          <cell r="EV104">
            <v>0</v>
          </cell>
          <cell r="EW104">
            <v>0</v>
          </cell>
          <cell r="EX104">
            <v>0</v>
          </cell>
          <cell r="EZ104">
            <v>0</v>
          </cell>
          <cell r="FA104">
            <v>0</v>
          </cell>
          <cell r="FB104">
            <v>0</v>
          </cell>
          <cell r="FD104">
            <v>0</v>
          </cell>
          <cell r="FE104">
            <v>0</v>
          </cell>
          <cell r="FF104">
            <v>0</v>
          </cell>
          <cell r="FI104">
            <v>0</v>
          </cell>
          <cell r="FJ104">
            <v>0</v>
          </cell>
          <cell r="FK104">
            <v>0</v>
          </cell>
          <cell r="FM104">
            <v>0</v>
          </cell>
          <cell r="FN104">
            <v>0</v>
          </cell>
          <cell r="FO104">
            <v>0</v>
          </cell>
          <cell r="FQ104">
            <v>0</v>
          </cell>
          <cell r="FR104">
            <v>0</v>
          </cell>
          <cell r="FS104">
            <v>0</v>
          </cell>
          <cell r="FU104">
            <v>0</v>
          </cell>
          <cell r="FV104">
            <v>0</v>
          </cell>
          <cell r="FW104">
            <v>0</v>
          </cell>
          <cell r="FY104">
            <v>0</v>
          </cell>
          <cell r="FZ104">
            <v>0</v>
          </cell>
          <cell r="GA104">
            <v>0</v>
          </cell>
          <cell r="GC104">
            <v>0</v>
          </cell>
          <cell r="GD104">
            <v>0</v>
          </cell>
          <cell r="GE104">
            <v>0</v>
          </cell>
          <cell r="GG104">
            <v>0</v>
          </cell>
          <cell r="GH104">
            <v>0</v>
          </cell>
          <cell r="GI104">
            <v>0</v>
          </cell>
          <cell r="GK104">
            <v>0</v>
          </cell>
          <cell r="GL104">
            <v>0</v>
          </cell>
          <cell r="GM104">
            <v>0</v>
          </cell>
          <cell r="GO104">
            <v>0</v>
          </cell>
          <cell r="GP104">
            <v>0</v>
          </cell>
          <cell r="GQ104">
            <v>0</v>
          </cell>
          <cell r="GS104">
            <v>0</v>
          </cell>
          <cell r="GT104">
            <v>0</v>
          </cell>
          <cell r="GU104">
            <v>0</v>
          </cell>
          <cell r="GW104">
            <v>0</v>
          </cell>
          <cell r="GX104">
            <v>0</v>
          </cell>
          <cell r="GY104">
            <v>0</v>
          </cell>
          <cell r="HA104">
            <v>0</v>
          </cell>
          <cell r="HB104">
            <v>0</v>
          </cell>
          <cell r="HC104">
            <v>0</v>
          </cell>
        </row>
        <row r="105">
          <cell r="H105" t="str">
            <v>874988W</v>
          </cell>
          <cell r="I105" t="str">
            <v>MXP</v>
          </cell>
          <cell r="J105" t="str">
            <v>COND,PLATINA 1.6 DIMEX</v>
          </cell>
          <cell r="K105" t="str">
            <v>T7</v>
          </cell>
          <cell r="L105">
            <v>3.3287058823529421</v>
          </cell>
          <cell r="M105">
            <v>3328.7058823529419</v>
          </cell>
          <cell r="N105">
            <v>808.4</v>
          </cell>
          <cell r="R105">
            <v>808.4</v>
          </cell>
          <cell r="V105">
            <v>808.4</v>
          </cell>
          <cell r="Z105">
            <v>808.4</v>
          </cell>
          <cell r="AD105">
            <v>808.4</v>
          </cell>
          <cell r="AH105">
            <v>808.4</v>
          </cell>
          <cell r="AL105">
            <v>808.4</v>
          </cell>
          <cell r="AP105">
            <v>808.4</v>
          </cell>
          <cell r="AT105">
            <v>808.4</v>
          </cell>
          <cell r="AX105">
            <v>808.4</v>
          </cell>
          <cell r="BB105">
            <v>808.4</v>
          </cell>
          <cell r="BF105">
            <v>808.4</v>
          </cell>
          <cell r="BJ105">
            <v>808.4</v>
          </cell>
          <cell r="BK105">
            <v>0</v>
          </cell>
          <cell r="BL105" t="str">
            <v xml:space="preserve"> </v>
          </cell>
          <cell r="BM105" t="str">
            <v xml:space="preserve"> </v>
          </cell>
          <cell r="BN105" t="str">
            <v xml:space="preserve"> </v>
          </cell>
          <cell r="BO105" t="str">
            <v xml:space="preserve"> </v>
          </cell>
          <cell r="BP105" t="str">
            <v xml:space="preserve"> </v>
          </cell>
          <cell r="BQ105" t="str">
            <v xml:space="preserve"> </v>
          </cell>
          <cell r="BR105" t="str">
            <v xml:space="preserve"> </v>
          </cell>
          <cell r="BS105" t="str">
            <v xml:space="preserve"> </v>
          </cell>
          <cell r="BT105" t="str">
            <v xml:space="preserve"> </v>
          </cell>
          <cell r="BU105" t="str">
            <v xml:space="preserve"> </v>
          </cell>
          <cell r="BV105" t="str">
            <v xml:space="preserve"> </v>
          </cell>
          <cell r="BW105" t="str">
            <v xml:space="preserve"> </v>
          </cell>
          <cell r="BX105" t="str">
            <v xml:space="preserve"> </v>
          </cell>
          <cell r="BY105" t="str">
            <v xml:space="preserve"> </v>
          </cell>
          <cell r="BZ105" t="str">
            <v xml:space="preserve"> </v>
          </cell>
          <cell r="CA105" t="str">
            <v xml:space="preserve"> </v>
          </cell>
          <cell r="CB105" t="str">
            <v xml:space="preserve"> </v>
          </cell>
          <cell r="CC105" t="str">
            <v xml:space="preserve"> </v>
          </cell>
          <cell r="CD105" t="str">
            <v xml:space="preserve"> </v>
          </cell>
          <cell r="CE105" t="str">
            <v xml:space="preserve"> </v>
          </cell>
          <cell r="CF105" t="str">
            <v xml:space="preserve"> </v>
          </cell>
          <cell r="CG105" t="str">
            <v xml:space="preserve"> </v>
          </cell>
          <cell r="CH105" t="str">
            <v xml:space="preserve"> </v>
          </cell>
          <cell r="CI105" t="str">
            <v xml:space="preserve"> </v>
          </cell>
          <cell r="CJ105" t="str">
            <v xml:space="preserve"> </v>
          </cell>
          <cell r="CK105" t="str">
            <v xml:space="preserve"> </v>
          </cell>
          <cell r="CL105" t="str">
            <v xml:space="preserve"> </v>
          </cell>
          <cell r="CM105" t="str">
            <v xml:space="preserve"> </v>
          </cell>
          <cell r="CN105" t="str">
            <v xml:space="preserve"> </v>
          </cell>
          <cell r="CO105" t="str">
            <v xml:space="preserve"> </v>
          </cell>
          <cell r="CP105" t="str">
            <v xml:space="preserve"> </v>
          </cell>
          <cell r="CQ105" t="str">
            <v xml:space="preserve"> </v>
          </cell>
          <cell r="CR105" t="str">
            <v xml:space="preserve"> </v>
          </cell>
          <cell r="CS105" t="str">
            <v xml:space="preserve"> </v>
          </cell>
          <cell r="CT105" t="str">
            <v xml:space="preserve"> </v>
          </cell>
          <cell r="CU105" t="str">
            <v xml:space="preserve"> </v>
          </cell>
          <cell r="CV105" t="str">
            <v xml:space="preserve"> </v>
          </cell>
          <cell r="CW105" t="str">
            <v xml:space="preserve"> </v>
          </cell>
          <cell r="CX105" t="str">
            <v xml:space="preserve"> </v>
          </cell>
          <cell r="CY105" t="str">
            <v xml:space="preserve"> </v>
          </cell>
          <cell r="CZ105" t="str">
            <v xml:space="preserve"> </v>
          </cell>
          <cell r="DA105" t="str">
            <v xml:space="preserve"> </v>
          </cell>
          <cell r="DB105" t="str">
            <v xml:space="preserve"> </v>
          </cell>
          <cell r="DC105" t="str">
            <v xml:space="preserve"> </v>
          </cell>
          <cell r="DD105" t="str">
            <v xml:space="preserve"> </v>
          </cell>
          <cell r="DE105" t="str">
            <v xml:space="preserve"> </v>
          </cell>
          <cell r="DF105" t="str">
            <v xml:space="preserve"> </v>
          </cell>
          <cell r="DG105" t="str">
            <v xml:space="preserve"> </v>
          </cell>
          <cell r="DH105" t="str">
            <v>3. IAMIndependent Aftkt874988W</v>
          </cell>
          <cell r="DI105">
            <v>0</v>
          </cell>
          <cell r="DJ105">
            <v>0</v>
          </cell>
          <cell r="DL105">
            <v>0</v>
          </cell>
          <cell r="DM105">
            <v>0</v>
          </cell>
          <cell r="DN105">
            <v>0</v>
          </cell>
          <cell r="DP105">
            <v>0</v>
          </cell>
          <cell r="DQ105">
            <v>0</v>
          </cell>
          <cell r="DR105">
            <v>0</v>
          </cell>
          <cell r="DT105">
            <v>0</v>
          </cell>
          <cell r="DU105">
            <v>0</v>
          </cell>
          <cell r="DV105">
            <v>0</v>
          </cell>
          <cell r="DX105">
            <v>0</v>
          </cell>
          <cell r="DY105">
            <v>0</v>
          </cell>
          <cell r="DZ105">
            <v>0</v>
          </cell>
          <cell r="EB105">
            <v>0</v>
          </cell>
          <cell r="EC105">
            <v>0</v>
          </cell>
          <cell r="ED105">
            <v>0</v>
          </cell>
          <cell r="EF105">
            <v>0</v>
          </cell>
          <cell r="EG105">
            <v>0</v>
          </cell>
          <cell r="EH105">
            <v>0</v>
          </cell>
          <cell r="EJ105">
            <v>0</v>
          </cell>
          <cell r="EK105">
            <v>0</v>
          </cell>
          <cell r="EL105">
            <v>0</v>
          </cell>
          <cell r="EN105">
            <v>0</v>
          </cell>
          <cell r="EO105">
            <v>0</v>
          </cell>
          <cell r="EP105">
            <v>0</v>
          </cell>
          <cell r="ER105">
            <v>0</v>
          </cell>
          <cell r="ES105">
            <v>0</v>
          </cell>
          <cell r="ET105">
            <v>0</v>
          </cell>
          <cell r="EV105">
            <v>0</v>
          </cell>
          <cell r="EW105">
            <v>0</v>
          </cell>
          <cell r="EX105">
            <v>0</v>
          </cell>
          <cell r="EZ105">
            <v>0</v>
          </cell>
          <cell r="FA105">
            <v>0</v>
          </cell>
          <cell r="FB105">
            <v>0</v>
          </cell>
          <cell r="FD105">
            <v>0</v>
          </cell>
          <cell r="FE105">
            <v>0</v>
          </cell>
          <cell r="FF105">
            <v>0</v>
          </cell>
          <cell r="FI105">
            <v>0</v>
          </cell>
          <cell r="FJ105">
            <v>0</v>
          </cell>
          <cell r="FK105">
            <v>0</v>
          </cell>
          <cell r="FM105">
            <v>0</v>
          </cell>
          <cell r="FN105">
            <v>0</v>
          </cell>
          <cell r="FO105">
            <v>0</v>
          </cell>
          <cell r="FQ105">
            <v>0</v>
          </cell>
          <cell r="FR105">
            <v>0</v>
          </cell>
          <cell r="FS105">
            <v>0</v>
          </cell>
          <cell r="FU105">
            <v>0</v>
          </cell>
          <cell r="FV105">
            <v>0</v>
          </cell>
          <cell r="FW105">
            <v>0</v>
          </cell>
          <cell r="FY105">
            <v>0</v>
          </cell>
          <cell r="FZ105">
            <v>0</v>
          </cell>
          <cell r="GA105">
            <v>0</v>
          </cell>
          <cell r="GC105">
            <v>0</v>
          </cell>
          <cell r="GD105">
            <v>0</v>
          </cell>
          <cell r="GE105">
            <v>0</v>
          </cell>
          <cell r="GG105">
            <v>0</v>
          </cell>
          <cell r="GH105">
            <v>0</v>
          </cell>
          <cell r="GI105">
            <v>0</v>
          </cell>
          <cell r="GK105">
            <v>0</v>
          </cell>
          <cell r="GL105">
            <v>0</v>
          </cell>
          <cell r="GM105">
            <v>0</v>
          </cell>
          <cell r="GO105">
            <v>0</v>
          </cell>
          <cell r="GP105">
            <v>0</v>
          </cell>
          <cell r="GQ105">
            <v>0</v>
          </cell>
          <cell r="GS105">
            <v>0</v>
          </cell>
          <cell r="GT105">
            <v>0</v>
          </cell>
          <cell r="GU105">
            <v>0</v>
          </cell>
          <cell r="GW105">
            <v>0</v>
          </cell>
          <cell r="GX105">
            <v>0</v>
          </cell>
          <cell r="GY105">
            <v>0</v>
          </cell>
          <cell r="HA105">
            <v>0</v>
          </cell>
          <cell r="HB105">
            <v>0</v>
          </cell>
          <cell r="HC105">
            <v>0</v>
          </cell>
        </row>
        <row r="106">
          <cell r="H106" t="str">
            <v>874989A</v>
          </cell>
          <cell r="I106" t="str">
            <v>MXP</v>
          </cell>
          <cell r="J106" t="str">
            <v>CONDENSER ASSY</v>
          </cell>
          <cell r="K106" t="str">
            <v>T3</v>
          </cell>
          <cell r="L106">
            <v>0</v>
          </cell>
          <cell r="M106">
            <v>0</v>
          </cell>
          <cell r="N106">
            <v>448.61</v>
          </cell>
          <cell r="R106">
            <v>448.61</v>
          </cell>
          <cell r="V106">
            <v>448.61</v>
          </cell>
          <cell r="Z106">
            <v>448.61</v>
          </cell>
          <cell r="AD106">
            <v>448.61</v>
          </cell>
          <cell r="AH106">
            <v>448.61</v>
          </cell>
          <cell r="AL106">
            <v>448.61</v>
          </cell>
          <cell r="AP106">
            <v>448.61</v>
          </cell>
          <cell r="AT106">
            <v>448.61</v>
          </cell>
          <cell r="AX106">
            <v>448.61</v>
          </cell>
          <cell r="BB106">
            <v>448.61</v>
          </cell>
          <cell r="BF106">
            <v>448.61</v>
          </cell>
          <cell r="BJ106">
            <v>448.61</v>
          </cell>
          <cell r="BK106">
            <v>0</v>
          </cell>
          <cell r="BL106" t="str">
            <v xml:space="preserve"> </v>
          </cell>
          <cell r="BM106" t="str">
            <v xml:space="preserve"> </v>
          </cell>
          <cell r="BN106" t="str">
            <v xml:space="preserve"> </v>
          </cell>
          <cell r="BO106" t="str">
            <v xml:space="preserve"> </v>
          </cell>
          <cell r="BP106" t="str">
            <v xml:space="preserve"> </v>
          </cell>
          <cell r="BQ106" t="str">
            <v xml:space="preserve"> </v>
          </cell>
          <cell r="BR106" t="str">
            <v xml:space="preserve"> </v>
          </cell>
          <cell r="BS106" t="str">
            <v xml:space="preserve"> </v>
          </cell>
          <cell r="BT106" t="str">
            <v xml:space="preserve"> </v>
          </cell>
          <cell r="BU106" t="str">
            <v xml:space="preserve"> </v>
          </cell>
          <cell r="BV106" t="str">
            <v xml:space="preserve"> </v>
          </cell>
          <cell r="BW106" t="str">
            <v xml:space="preserve"> </v>
          </cell>
          <cell r="BX106" t="str">
            <v xml:space="preserve"> </v>
          </cell>
          <cell r="BY106" t="str">
            <v xml:space="preserve"> </v>
          </cell>
          <cell r="BZ106" t="str">
            <v xml:space="preserve"> </v>
          </cell>
          <cell r="CA106" t="str">
            <v xml:space="preserve"> </v>
          </cell>
          <cell r="CB106" t="str">
            <v xml:space="preserve"> </v>
          </cell>
          <cell r="CC106" t="str">
            <v xml:space="preserve"> </v>
          </cell>
          <cell r="CD106" t="str">
            <v xml:space="preserve"> </v>
          </cell>
          <cell r="CE106" t="str">
            <v xml:space="preserve"> </v>
          </cell>
          <cell r="CF106" t="str">
            <v xml:space="preserve"> </v>
          </cell>
          <cell r="CG106" t="str">
            <v xml:space="preserve"> </v>
          </cell>
          <cell r="CH106" t="str">
            <v xml:space="preserve"> </v>
          </cell>
          <cell r="CI106" t="str">
            <v xml:space="preserve"> </v>
          </cell>
          <cell r="CJ106" t="str">
            <v xml:space="preserve"> </v>
          </cell>
          <cell r="CK106" t="str">
            <v xml:space="preserve"> </v>
          </cell>
          <cell r="CL106" t="str">
            <v xml:space="preserve"> </v>
          </cell>
          <cell r="CM106" t="str">
            <v xml:space="preserve"> </v>
          </cell>
          <cell r="CN106" t="str">
            <v xml:space="preserve"> </v>
          </cell>
          <cell r="CO106" t="str">
            <v xml:space="preserve"> </v>
          </cell>
          <cell r="CP106" t="str">
            <v xml:space="preserve"> </v>
          </cell>
          <cell r="CQ106" t="str">
            <v xml:space="preserve"> </v>
          </cell>
          <cell r="CR106" t="str">
            <v xml:space="preserve"> </v>
          </cell>
          <cell r="CS106" t="str">
            <v xml:space="preserve"> </v>
          </cell>
          <cell r="CT106" t="str">
            <v xml:space="preserve"> </v>
          </cell>
          <cell r="CU106" t="str">
            <v xml:space="preserve"> </v>
          </cell>
          <cell r="CV106" t="str">
            <v xml:space="preserve"> </v>
          </cell>
          <cell r="CW106" t="str">
            <v xml:space="preserve"> </v>
          </cell>
          <cell r="CX106" t="str">
            <v xml:space="preserve"> </v>
          </cell>
          <cell r="CY106" t="str">
            <v xml:space="preserve"> </v>
          </cell>
          <cell r="CZ106" t="str">
            <v xml:space="preserve"> </v>
          </cell>
          <cell r="DA106" t="str">
            <v xml:space="preserve"> </v>
          </cell>
          <cell r="DB106" t="str">
            <v xml:space="preserve"> </v>
          </cell>
          <cell r="DC106" t="str">
            <v xml:space="preserve"> </v>
          </cell>
          <cell r="DD106" t="str">
            <v xml:space="preserve"> </v>
          </cell>
          <cell r="DE106" t="str">
            <v xml:space="preserve"> </v>
          </cell>
          <cell r="DF106" t="str">
            <v xml:space="preserve"> </v>
          </cell>
          <cell r="DG106" t="str">
            <v xml:space="preserve"> </v>
          </cell>
          <cell r="DH106" t="str">
            <v>3. IAMIndependent Aftkt874989A</v>
          </cell>
          <cell r="DI106">
            <v>0</v>
          </cell>
          <cell r="DJ106">
            <v>0</v>
          </cell>
          <cell r="DL106">
            <v>0</v>
          </cell>
          <cell r="DM106">
            <v>0</v>
          </cell>
          <cell r="DN106">
            <v>0</v>
          </cell>
          <cell r="DP106">
            <v>0</v>
          </cell>
          <cell r="DQ106">
            <v>0</v>
          </cell>
          <cell r="DR106">
            <v>0</v>
          </cell>
          <cell r="DT106">
            <v>0</v>
          </cell>
          <cell r="DU106">
            <v>0</v>
          </cell>
          <cell r="DV106">
            <v>0</v>
          </cell>
          <cell r="DX106">
            <v>0</v>
          </cell>
          <cell r="DY106">
            <v>0</v>
          </cell>
          <cell r="DZ106">
            <v>0</v>
          </cell>
          <cell r="EB106">
            <v>0</v>
          </cell>
          <cell r="EC106">
            <v>0</v>
          </cell>
          <cell r="ED106">
            <v>0</v>
          </cell>
          <cell r="EF106">
            <v>0</v>
          </cell>
          <cell r="EG106">
            <v>0</v>
          </cell>
          <cell r="EH106">
            <v>0</v>
          </cell>
          <cell r="EJ106">
            <v>0</v>
          </cell>
          <cell r="EK106">
            <v>0</v>
          </cell>
          <cell r="EL106">
            <v>0</v>
          </cell>
          <cell r="EN106">
            <v>0</v>
          </cell>
          <cell r="EO106">
            <v>0</v>
          </cell>
          <cell r="EP106">
            <v>0</v>
          </cell>
          <cell r="ER106">
            <v>0</v>
          </cell>
          <cell r="ES106">
            <v>0</v>
          </cell>
          <cell r="ET106">
            <v>0</v>
          </cell>
          <cell r="EV106">
            <v>0</v>
          </cell>
          <cell r="EW106">
            <v>0</v>
          </cell>
          <cell r="EX106">
            <v>0</v>
          </cell>
          <cell r="EZ106">
            <v>0</v>
          </cell>
          <cell r="FA106">
            <v>0</v>
          </cell>
          <cell r="FB106">
            <v>0</v>
          </cell>
          <cell r="FD106">
            <v>0</v>
          </cell>
          <cell r="FE106">
            <v>0</v>
          </cell>
          <cell r="FF106">
            <v>0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U106">
            <v>0</v>
          </cell>
          <cell r="FV106">
            <v>0</v>
          </cell>
          <cell r="FW106">
            <v>0</v>
          </cell>
          <cell r="FY106">
            <v>0</v>
          </cell>
          <cell r="FZ106">
            <v>0</v>
          </cell>
          <cell r="GA106">
            <v>0</v>
          </cell>
          <cell r="GC106">
            <v>0</v>
          </cell>
          <cell r="GD106">
            <v>0</v>
          </cell>
          <cell r="GE106">
            <v>0</v>
          </cell>
          <cell r="GG106">
            <v>0</v>
          </cell>
          <cell r="GH106">
            <v>0</v>
          </cell>
          <cell r="GI106">
            <v>0</v>
          </cell>
          <cell r="GK106">
            <v>0</v>
          </cell>
          <cell r="GL106">
            <v>0</v>
          </cell>
          <cell r="GM106">
            <v>0</v>
          </cell>
          <cell r="GO106">
            <v>0</v>
          </cell>
          <cell r="GP106">
            <v>0</v>
          </cell>
          <cell r="GQ106">
            <v>0</v>
          </cell>
          <cell r="GS106">
            <v>0</v>
          </cell>
          <cell r="GT106">
            <v>0</v>
          </cell>
          <cell r="GU106">
            <v>0</v>
          </cell>
          <cell r="GW106">
            <v>0</v>
          </cell>
          <cell r="GX106">
            <v>0</v>
          </cell>
          <cell r="GY106">
            <v>0</v>
          </cell>
          <cell r="HA106">
            <v>0</v>
          </cell>
          <cell r="HB106">
            <v>0</v>
          </cell>
          <cell r="HC106">
            <v>0</v>
          </cell>
        </row>
        <row r="107">
          <cell r="H107" t="str">
            <v>874989A</v>
          </cell>
          <cell r="I107" t="str">
            <v>MXP</v>
          </cell>
          <cell r="J107" t="str">
            <v>CONDENSER ASSY</v>
          </cell>
          <cell r="K107" t="str">
            <v>T3</v>
          </cell>
          <cell r="L107">
            <v>26.117647058823529</v>
          </cell>
          <cell r="M107">
            <v>26117.647058823528</v>
          </cell>
          <cell r="N107">
            <v>444</v>
          </cell>
          <cell r="R107">
            <v>444</v>
          </cell>
          <cell r="V107">
            <v>444</v>
          </cell>
          <cell r="Z107">
            <v>444</v>
          </cell>
          <cell r="AD107">
            <v>444</v>
          </cell>
          <cell r="AH107">
            <v>444</v>
          </cell>
          <cell r="AL107">
            <v>444</v>
          </cell>
          <cell r="AP107">
            <v>444</v>
          </cell>
          <cell r="AT107">
            <v>444</v>
          </cell>
          <cell r="AX107">
            <v>444</v>
          </cell>
          <cell r="BB107">
            <v>444</v>
          </cell>
          <cell r="BF107">
            <v>444</v>
          </cell>
          <cell r="BJ107">
            <v>444</v>
          </cell>
          <cell r="BK107">
            <v>0</v>
          </cell>
          <cell r="BL107" t="str">
            <v xml:space="preserve"> </v>
          </cell>
          <cell r="BM107" t="str">
            <v xml:space="preserve"> </v>
          </cell>
          <cell r="BN107" t="str">
            <v xml:space="preserve"> </v>
          </cell>
          <cell r="BO107" t="str">
            <v xml:space="preserve"> </v>
          </cell>
          <cell r="BP107" t="str">
            <v xml:space="preserve"> </v>
          </cell>
          <cell r="BQ107" t="str">
            <v xml:space="preserve"> </v>
          </cell>
          <cell r="BR107" t="str">
            <v xml:space="preserve"> </v>
          </cell>
          <cell r="BS107" t="str">
            <v xml:space="preserve"> </v>
          </cell>
          <cell r="BT107" t="str">
            <v xml:space="preserve"> </v>
          </cell>
          <cell r="BU107" t="str">
            <v xml:space="preserve"> </v>
          </cell>
          <cell r="BV107" t="str">
            <v xml:space="preserve"> </v>
          </cell>
          <cell r="BW107" t="str">
            <v xml:space="preserve"> </v>
          </cell>
          <cell r="BX107" t="str">
            <v xml:space="preserve"> </v>
          </cell>
          <cell r="BY107" t="str">
            <v xml:space="preserve"> </v>
          </cell>
          <cell r="BZ107" t="str">
            <v xml:space="preserve"> </v>
          </cell>
          <cell r="CA107" t="str">
            <v xml:space="preserve"> </v>
          </cell>
          <cell r="CB107" t="str">
            <v xml:space="preserve"> </v>
          </cell>
          <cell r="CC107" t="str">
            <v xml:space="preserve"> </v>
          </cell>
          <cell r="CD107" t="str">
            <v xml:space="preserve"> </v>
          </cell>
          <cell r="CE107" t="str">
            <v xml:space="preserve"> </v>
          </cell>
          <cell r="CF107" t="str">
            <v xml:space="preserve"> </v>
          </cell>
          <cell r="CG107" t="str">
            <v xml:space="preserve"> </v>
          </cell>
          <cell r="CH107" t="str">
            <v xml:space="preserve"> </v>
          </cell>
          <cell r="CI107" t="str">
            <v xml:space="preserve"> </v>
          </cell>
          <cell r="CJ107" t="str">
            <v xml:space="preserve"> </v>
          </cell>
          <cell r="CK107" t="str">
            <v xml:space="preserve"> </v>
          </cell>
          <cell r="CL107" t="str">
            <v xml:space="preserve"> </v>
          </cell>
          <cell r="CM107" t="str">
            <v xml:space="preserve"> </v>
          </cell>
          <cell r="CN107" t="str">
            <v xml:space="preserve"> </v>
          </cell>
          <cell r="CO107" t="str">
            <v xml:space="preserve"> </v>
          </cell>
          <cell r="CP107" t="str">
            <v xml:space="preserve"> </v>
          </cell>
          <cell r="CQ107" t="str">
            <v xml:space="preserve"> </v>
          </cell>
          <cell r="CR107" t="str">
            <v xml:space="preserve"> </v>
          </cell>
          <cell r="CS107" t="str">
            <v xml:space="preserve"> </v>
          </cell>
          <cell r="CT107" t="str">
            <v xml:space="preserve"> </v>
          </cell>
          <cell r="CU107" t="str">
            <v xml:space="preserve"> </v>
          </cell>
          <cell r="CV107" t="str">
            <v xml:space="preserve"> </v>
          </cell>
          <cell r="CW107" t="str">
            <v xml:space="preserve"> </v>
          </cell>
          <cell r="CX107" t="str">
            <v xml:space="preserve"> </v>
          </cell>
          <cell r="CY107" t="str">
            <v xml:space="preserve"> </v>
          </cell>
          <cell r="CZ107" t="str">
            <v xml:space="preserve"> </v>
          </cell>
          <cell r="DA107" t="str">
            <v xml:space="preserve"> </v>
          </cell>
          <cell r="DB107" t="str">
            <v xml:space="preserve"> </v>
          </cell>
          <cell r="DC107" t="str">
            <v xml:space="preserve"> </v>
          </cell>
          <cell r="DD107" t="str">
            <v xml:space="preserve"> </v>
          </cell>
          <cell r="DE107" t="str">
            <v xml:space="preserve"> </v>
          </cell>
          <cell r="DF107" t="str">
            <v xml:space="preserve"> </v>
          </cell>
          <cell r="DG107" t="str">
            <v xml:space="preserve"> </v>
          </cell>
          <cell r="DH107" t="str">
            <v>3. IAMIndependent Aftkt874989A</v>
          </cell>
          <cell r="DI107">
            <v>0</v>
          </cell>
          <cell r="DJ107">
            <v>0</v>
          </cell>
          <cell r="DL107">
            <v>0</v>
          </cell>
          <cell r="DM107">
            <v>0</v>
          </cell>
          <cell r="DN107">
            <v>0</v>
          </cell>
          <cell r="DP107">
            <v>0</v>
          </cell>
          <cell r="DQ107">
            <v>0</v>
          </cell>
          <cell r="DR107">
            <v>0</v>
          </cell>
          <cell r="DT107">
            <v>0</v>
          </cell>
          <cell r="DU107">
            <v>0</v>
          </cell>
          <cell r="DV107">
            <v>0</v>
          </cell>
          <cell r="DX107">
            <v>0</v>
          </cell>
          <cell r="DY107">
            <v>0</v>
          </cell>
          <cell r="DZ107">
            <v>0</v>
          </cell>
          <cell r="EB107">
            <v>0</v>
          </cell>
          <cell r="EC107">
            <v>0</v>
          </cell>
          <cell r="ED107">
            <v>0</v>
          </cell>
          <cell r="EF107">
            <v>0</v>
          </cell>
          <cell r="EG107">
            <v>0</v>
          </cell>
          <cell r="EH107">
            <v>0</v>
          </cell>
          <cell r="EJ107">
            <v>0</v>
          </cell>
          <cell r="EK107">
            <v>0</v>
          </cell>
          <cell r="EL107">
            <v>0</v>
          </cell>
          <cell r="EN107">
            <v>0</v>
          </cell>
          <cell r="EO107">
            <v>0</v>
          </cell>
          <cell r="EP107">
            <v>0</v>
          </cell>
          <cell r="ER107">
            <v>0</v>
          </cell>
          <cell r="ES107">
            <v>0</v>
          </cell>
          <cell r="ET107">
            <v>0</v>
          </cell>
          <cell r="EV107">
            <v>0</v>
          </cell>
          <cell r="EW107">
            <v>0</v>
          </cell>
          <cell r="EX107">
            <v>0</v>
          </cell>
          <cell r="EZ107">
            <v>0</v>
          </cell>
          <cell r="FA107">
            <v>0</v>
          </cell>
          <cell r="FB107">
            <v>0</v>
          </cell>
          <cell r="FD107">
            <v>0</v>
          </cell>
          <cell r="FE107">
            <v>0</v>
          </cell>
          <cell r="FF107">
            <v>0</v>
          </cell>
          <cell r="FI107">
            <v>0</v>
          </cell>
          <cell r="FJ107">
            <v>0</v>
          </cell>
          <cell r="FK107">
            <v>0</v>
          </cell>
          <cell r="FM107">
            <v>0</v>
          </cell>
          <cell r="FN107">
            <v>0</v>
          </cell>
          <cell r="FO107">
            <v>0</v>
          </cell>
          <cell r="FQ107">
            <v>0</v>
          </cell>
          <cell r="FR107">
            <v>0</v>
          </cell>
          <cell r="FS107">
            <v>0</v>
          </cell>
          <cell r="FU107">
            <v>0</v>
          </cell>
          <cell r="FV107">
            <v>0</v>
          </cell>
          <cell r="FW107">
            <v>0</v>
          </cell>
          <cell r="FY107">
            <v>0</v>
          </cell>
          <cell r="FZ107">
            <v>0</v>
          </cell>
          <cell r="GA107">
            <v>0</v>
          </cell>
          <cell r="GC107">
            <v>0</v>
          </cell>
          <cell r="GD107">
            <v>0</v>
          </cell>
          <cell r="GE107">
            <v>0</v>
          </cell>
          <cell r="GG107">
            <v>0</v>
          </cell>
          <cell r="GH107">
            <v>0</v>
          </cell>
          <cell r="GI107">
            <v>0</v>
          </cell>
          <cell r="GK107">
            <v>0</v>
          </cell>
          <cell r="GL107">
            <v>0</v>
          </cell>
          <cell r="GM107">
            <v>0</v>
          </cell>
          <cell r="GO107">
            <v>0</v>
          </cell>
          <cell r="GP107">
            <v>0</v>
          </cell>
          <cell r="GQ107">
            <v>0</v>
          </cell>
          <cell r="GS107">
            <v>0</v>
          </cell>
          <cell r="GT107">
            <v>0</v>
          </cell>
          <cell r="GU107">
            <v>0</v>
          </cell>
          <cell r="GW107">
            <v>0</v>
          </cell>
          <cell r="GX107">
            <v>0</v>
          </cell>
          <cell r="GY107">
            <v>0</v>
          </cell>
          <cell r="HA107">
            <v>0</v>
          </cell>
          <cell r="HB107">
            <v>0</v>
          </cell>
          <cell r="HC107">
            <v>0</v>
          </cell>
        </row>
        <row r="108">
          <cell r="H108" t="str">
            <v>875016L</v>
          </cell>
          <cell r="I108" t="str">
            <v>MXP</v>
          </cell>
          <cell r="J108" t="str">
            <v>CONDENSER ASSY TAURUS AFK</v>
          </cell>
          <cell r="K108" t="str">
            <v>T3</v>
          </cell>
          <cell r="L108">
            <v>0</v>
          </cell>
          <cell r="M108">
            <v>0</v>
          </cell>
          <cell r="N108">
            <v>450</v>
          </cell>
          <cell r="R108">
            <v>450</v>
          </cell>
          <cell r="V108">
            <v>450</v>
          </cell>
          <cell r="Z108">
            <v>450</v>
          </cell>
          <cell r="AD108">
            <v>450</v>
          </cell>
          <cell r="AH108">
            <v>450</v>
          </cell>
          <cell r="AL108">
            <v>450</v>
          </cell>
          <cell r="AP108">
            <v>450</v>
          </cell>
          <cell r="AT108">
            <v>450</v>
          </cell>
          <cell r="AX108">
            <v>450</v>
          </cell>
          <cell r="BB108">
            <v>450</v>
          </cell>
          <cell r="BF108">
            <v>450</v>
          </cell>
          <cell r="BJ108">
            <v>450</v>
          </cell>
          <cell r="BK108">
            <v>0</v>
          </cell>
          <cell r="BL108" t="str">
            <v xml:space="preserve"> </v>
          </cell>
          <cell r="BM108" t="str">
            <v xml:space="preserve"> </v>
          </cell>
          <cell r="BN108" t="str">
            <v xml:space="preserve"> </v>
          </cell>
          <cell r="BO108" t="str">
            <v xml:space="preserve"> </v>
          </cell>
          <cell r="BP108" t="str">
            <v xml:space="preserve"> </v>
          </cell>
          <cell r="BQ108" t="str">
            <v xml:space="preserve"> </v>
          </cell>
          <cell r="BR108" t="str">
            <v xml:space="preserve"> </v>
          </cell>
          <cell r="BS108" t="str">
            <v xml:space="preserve"> </v>
          </cell>
          <cell r="BT108" t="str">
            <v xml:space="preserve"> </v>
          </cell>
          <cell r="BU108" t="str">
            <v xml:space="preserve"> </v>
          </cell>
          <cell r="BV108" t="str">
            <v xml:space="preserve"> </v>
          </cell>
          <cell r="BW108" t="str">
            <v xml:space="preserve"> </v>
          </cell>
          <cell r="BX108" t="str">
            <v xml:space="preserve"> </v>
          </cell>
          <cell r="BY108" t="str">
            <v xml:space="preserve"> </v>
          </cell>
          <cell r="BZ108" t="str">
            <v xml:space="preserve"> </v>
          </cell>
          <cell r="CA108" t="str">
            <v xml:space="preserve"> </v>
          </cell>
          <cell r="CB108" t="str">
            <v xml:space="preserve"> </v>
          </cell>
          <cell r="CC108" t="str">
            <v xml:space="preserve"> </v>
          </cell>
          <cell r="CD108" t="str">
            <v xml:space="preserve"> </v>
          </cell>
          <cell r="CE108" t="str">
            <v xml:space="preserve"> </v>
          </cell>
          <cell r="CF108" t="str">
            <v xml:space="preserve"> </v>
          </cell>
          <cell r="CG108" t="str">
            <v xml:space="preserve"> </v>
          </cell>
          <cell r="CH108" t="str">
            <v xml:space="preserve"> </v>
          </cell>
          <cell r="CI108" t="str">
            <v xml:space="preserve"> </v>
          </cell>
          <cell r="CJ108" t="str">
            <v xml:space="preserve"> </v>
          </cell>
          <cell r="CK108" t="str">
            <v xml:space="preserve"> </v>
          </cell>
          <cell r="CL108" t="str">
            <v xml:space="preserve"> </v>
          </cell>
          <cell r="CM108" t="str">
            <v xml:space="preserve"> </v>
          </cell>
          <cell r="CN108" t="str">
            <v xml:space="preserve"> </v>
          </cell>
          <cell r="CO108" t="str">
            <v xml:space="preserve"> </v>
          </cell>
          <cell r="CP108" t="str">
            <v xml:space="preserve"> </v>
          </cell>
          <cell r="CQ108" t="str">
            <v xml:space="preserve"> </v>
          </cell>
          <cell r="CR108" t="str">
            <v xml:space="preserve"> </v>
          </cell>
          <cell r="CS108" t="str">
            <v xml:space="preserve"> </v>
          </cell>
          <cell r="CT108" t="str">
            <v xml:space="preserve"> </v>
          </cell>
          <cell r="CU108" t="str">
            <v xml:space="preserve"> </v>
          </cell>
          <cell r="CV108" t="str">
            <v xml:space="preserve"> </v>
          </cell>
          <cell r="CW108" t="str">
            <v xml:space="preserve"> </v>
          </cell>
          <cell r="CX108" t="str">
            <v xml:space="preserve"> </v>
          </cell>
          <cell r="CY108" t="str">
            <v xml:space="preserve"> </v>
          </cell>
          <cell r="CZ108" t="str">
            <v xml:space="preserve"> </v>
          </cell>
          <cell r="DA108" t="str">
            <v xml:space="preserve"> </v>
          </cell>
          <cell r="DB108" t="str">
            <v xml:space="preserve"> </v>
          </cell>
          <cell r="DC108" t="str">
            <v xml:space="preserve"> </v>
          </cell>
          <cell r="DD108" t="str">
            <v xml:space="preserve"> </v>
          </cell>
          <cell r="DE108" t="str">
            <v xml:space="preserve"> </v>
          </cell>
          <cell r="DF108" t="str">
            <v xml:space="preserve"> </v>
          </cell>
          <cell r="DG108" t="str">
            <v xml:space="preserve"> </v>
          </cell>
          <cell r="DH108" t="str">
            <v>3. IAMIndependent Aftkt875016L</v>
          </cell>
          <cell r="DI108">
            <v>0</v>
          </cell>
          <cell r="DJ108">
            <v>0</v>
          </cell>
          <cell r="DL108">
            <v>0</v>
          </cell>
          <cell r="DM108">
            <v>0</v>
          </cell>
          <cell r="DN108">
            <v>0</v>
          </cell>
          <cell r="DP108">
            <v>0</v>
          </cell>
          <cell r="DQ108">
            <v>0</v>
          </cell>
          <cell r="DR108">
            <v>0</v>
          </cell>
          <cell r="DT108">
            <v>0</v>
          </cell>
          <cell r="DU108">
            <v>0</v>
          </cell>
          <cell r="DV108">
            <v>0</v>
          </cell>
          <cell r="DX108">
            <v>0</v>
          </cell>
          <cell r="DY108">
            <v>0</v>
          </cell>
          <cell r="DZ108">
            <v>0</v>
          </cell>
          <cell r="EB108">
            <v>0</v>
          </cell>
          <cell r="EC108">
            <v>0</v>
          </cell>
          <cell r="ED108">
            <v>0</v>
          </cell>
          <cell r="EF108">
            <v>0</v>
          </cell>
          <cell r="EG108">
            <v>0</v>
          </cell>
          <cell r="EH108">
            <v>0</v>
          </cell>
          <cell r="EJ108">
            <v>0</v>
          </cell>
          <cell r="EK108">
            <v>0</v>
          </cell>
          <cell r="EL108">
            <v>0</v>
          </cell>
          <cell r="EN108">
            <v>0</v>
          </cell>
          <cell r="EO108">
            <v>0</v>
          </cell>
          <cell r="EP108">
            <v>0</v>
          </cell>
          <cell r="ER108">
            <v>0</v>
          </cell>
          <cell r="ES108">
            <v>0</v>
          </cell>
          <cell r="ET108">
            <v>0</v>
          </cell>
          <cell r="EV108">
            <v>0</v>
          </cell>
          <cell r="EW108">
            <v>0</v>
          </cell>
          <cell r="EX108">
            <v>0</v>
          </cell>
          <cell r="EZ108">
            <v>0</v>
          </cell>
          <cell r="FA108">
            <v>0</v>
          </cell>
          <cell r="FB108">
            <v>0</v>
          </cell>
          <cell r="FD108">
            <v>0</v>
          </cell>
          <cell r="FE108">
            <v>0</v>
          </cell>
          <cell r="FF108">
            <v>0</v>
          </cell>
          <cell r="FI108">
            <v>0</v>
          </cell>
          <cell r="FJ108">
            <v>0</v>
          </cell>
          <cell r="FK108">
            <v>0</v>
          </cell>
          <cell r="FM108">
            <v>0</v>
          </cell>
          <cell r="FN108">
            <v>0</v>
          </cell>
          <cell r="FO108">
            <v>0</v>
          </cell>
          <cell r="FQ108">
            <v>0</v>
          </cell>
          <cell r="FR108">
            <v>0</v>
          </cell>
          <cell r="FS108">
            <v>0</v>
          </cell>
          <cell r="FU108">
            <v>0</v>
          </cell>
          <cell r="FV108">
            <v>0</v>
          </cell>
          <cell r="FW108">
            <v>0</v>
          </cell>
          <cell r="FY108">
            <v>0</v>
          </cell>
          <cell r="FZ108">
            <v>0</v>
          </cell>
          <cell r="GA108">
            <v>0</v>
          </cell>
          <cell r="GC108">
            <v>0</v>
          </cell>
          <cell r="GD108">
            <v>0</v>
          </cell>
          <cell r="GE108">
            <v>0</v>
          </cell>
          <cell r="GG108">
            <v>0</v>
          </cell>
          <cell r="GH108">
            <v>0</v>
          </cell>
          <cell r="GI108">
            <v>0</v>
          </cell>
          <cell r="GK108">
            <v>0</v>
          </cell>
          <cell r="GL108">
            <v>0</v>
          </cell>
          <cell r="GM108">
            <v>0</v>
          </cell>
          <cell r="GO108">
            <v>0</v>
          </cell>
          <cell r="GP108">
            <v>0</v>
          </cell>
          <cell r="GQ108">
            <v>0</v>
          </cell>
          <cell r="GS108">
            <v>0</v>
          </cell>
          <cell r="GT108">
            <v>0</v>
          </cell>
          <cell r="GU108">
            <v>0</v>
          </cell>
          <cell r="GW108">
            <v>0</v>
          </cell>
          <cell r="GX108">
            <v>0</v>
          </cell>
          <cell r="GY108">
            <v>0</v>
          </cell>
          <cell r="HA108">
            <v>0</v>
          </cell>
          <cell r="HB108">
            <v>0</v>
          </cell>
          <cell r="HC108">
            <v>0</v>
          </cell>
        </row>
        <row r="109">
          <cell r="H109" t="str">
            <v>875016L</v>
          </cell>
          <cell r="I109" t="str">
            <v>MXP</v>
          </cell>
          <cell r="J109" t="str">
            <v>CONDENSER ASSY TAURUS AFK</v>
          </cell>
          <cell r="K109" t="str">
            <v>T3</v>
          </cell>
          <cell r="L109">
            <v>24.941176470588239</v>
          </cell>
          <cell r="M109">
            <v>24941.176470588238</v>
          </cell>
          <cell r="N109">
            <v>424</v>
          </cell>
          <cell r="R109">
            <v>424</v>
          </cell>
          <cell r="V109">
            <v>424</v>
          </cell>
          <cell r="Z109">
            <v>424</v>
          </cell>
          <cell r="AD109">
            <v>424</v>
          </cell>
          <cell r="AH109">
            <v>424</v>
          </cell>
          <cell r="AL109">
            <v>424</v>
          </cell>
          <cell r="AP109">
            <v>424</v>
          </cell>
          <cell r="AT109">
            <v>424</v>
          </cell>
          <cell r="AX109">
            <v>424</v>
          </cell>
          <cell r="BB109">
            <v>424</v>
          </cell>
          <cell r="BF109">
            <v>424</v>
          </cell>
          <cell r="BJ109">
            <v>424</v>
          </cell>
          <cell r="BK109">
            <v>0</v>
          </cell>
          <cell r="BL109" t="str">
            <v xml:space="preserve"> </v>
          </cell>
          <cell r="BM109" t="str">
            <v xml:space="preserve"> </v>
          </cell>
          <cell r="BN109" t="str">
            <v xml:space="preserve"> </v>
          </cell>
          <cell r="BO109" t="str">
            <v xml:space="preserve"> </v>
          </cell>
          <cell r="BP109" t="str">
            <v xml:space="preserve"> </v>
          </cell>
          <cell r="BQ109" t="str">
            <v xml:space="preserve"> </v>
          </cell>
          <cell r="BR109" t="str">
            <v xml:space="preserve"> </v>
          </cell>
          <cell r="BS109" t="str">
            <v xml:space="preserve"> </v>
          </cell>
          <cell r="BT109" t="str">
            <v xml:space="preserve"> </v>
          </cell>
          <cell r="BU109" t="str">
            <v xml:space="preserve"> </v>
          </cell>
          <cell r="BV109" t="str">
            <v xml:space="preserve"> </v>
          </cell>
          <cell r="BW109" t="str">
            <v xml:space="preserve"> </v>
          </cell>
          <cell r="BX109" t="str">
            <v xml:space="preserve"> </v>
          </cell>
          <cell r="BY109" t="str">
            <v xml:space="preserve"> </v>
          </cell>
          <cell r="BZ109" t="str">
            <v xml:space="preserve"> </v>
          </cell>
          <cell r="CA109" t="str">
            <v xml:space="preserve"> </v>
          </cell>
          <cell r="CB109" t="str">
            <v xml:space="preserve"> </v>
          </cell>
          <cell r="CC109" t="str">
            <v xml:space="preserve"> </v>
          </cell>
          <cell r="CD109" t="str">
            <v xml:space="preserve"> </v>
          </cell>
          <cell r="CE109" t="str">
            <v xml:space="preserve"> </v>
          </cell>
          <cell r="CF109" t="str">
            <v xml:space="preserve"> </v>
          </cell>
          <cell r="CG109" t="str">
            <v xml:space="preserve"> </v>
          </cell>
          <cell r="CH109" t="str">
            <v xml:space="preserve"> </v>
          </cell>
          <cell r="CI109" t="str">
            <v xml:space="preserve"> </v>
          </cell>
          <cell r="CJ109" t="str">
            <v xml:space="preserve"> </v>
          </cell>
          <cell r="CK109" t="str">
            <v xml:space="preserve"> </v>
          </cell>
          <cell r="CL109" t="str">
            <v xml:space="preserve"> </v>
          </cell>
          <cell r="CM109" t="str">
            <v xml:space="preserve"> </v>
          </cell>
          <cell r="CN109" t="str">
            <v xml:space="preserve"> </v>
          </cell>
          <cell r="CO109" t="str">
            <v xml:space="preserve"> </v>
          </cell>
          <cell r="CP109" t="str">
            <v xml:space="preserve"> </v>
          </cell>
          <cell r="CQ109" t="str">
            <v xml:space="preserve"> </v>
          </cell>
          <cell r="CR109" t="str">
            <v xml:space="preserve"> </v>
          </cell>
          <cell r="CS109" t="str">
            <v xml:space="preserve"> </v>
          </cell>
          <cell r="CT109" t="str">
            <v xml:space="preserve"> </v>
          </cell>
          <cell r="CU109" t="str">
            <v xml:space="preserve"> </v>
          </cell>
          <cell r="CV109" t="str">
            <v xml:space="preserve"> </v>
          </cell>
          <cell r="CW109" t="str">
            <v xml:space="preserve"> </v>
          </cell>
          <cell r="CX109" t="str">
            <v xml:space="preserve"> </v>
          </cell>
          <cell r="CY109" t="str">
            <v xml:space="preserve"> </v>
          </cell>
          <cell r="CZ109" t="str">
            <v xml:space="preserve"> </v>
          </cell>
          <cell r="DA109" t="str">
            <v xml:space="preserve"> </v>
          </cell>
          <cell r="DB109" t="str">
            <v xml:space="preserve"> </v>
          </cell>
          <cell r="DC109" t="str">
            <v xml:space="preserve"> </v>
          </cell>
          <cell r="DD109" t="str">
            <v xml:space="preserve"> </v>
          </cell>
          <cell r="DE109" t="str">
            <v xml:space="preserve"> </v>
          </cell>
          <cell r="DF109" t="str">
            <v xml:space="preserve"> </v>
          </cell>
          <cell r="DG109" t="str">
            <v xml:space="preserve"> </v>
          </cell>
          <cell r="DH109" t="str">
            <v>3. IAMIndependent Aftkt875016L</v>
          </cell>
          <cell r="DI109">
            <v>0</v>
          </cell>
          <cell r="DJ109">
            <v>0</v>
          </cell>
          <cell r="DL109">
            <v>0</v>
          </cell>
          <cell r="DM109">
            <v>0</v>
          </cell>
          <cell r="DN109">
            <v>0</v>
          </cell>
          <cell r="DP109">
            <v>0</v>
          </cell>
          <cell r="DQ109">
            <v>0</v>
          </cell>
          <cell r="DR109">
            <v>0</v>
          </cell>
          <cell r="DT109">
            <v>0</v>
          </cell>
          <cell r="DU109">
            <v>0</v>
          </cell>
          <cell r="DV109">
            <v>0</v>
          </cell>
          <cell r="DX109">
            <v>0</v>
          </cell>
          <cell r="DY109">
            <v>0</v>
          </cell>
          <cell r="DZ109">
            <v>0</v>
          </cell>
          <cell r="EB109">
            <v>0</v>
          </cell>
          <cell r="EC109">
            <v>0</v>
          </cell>
          <cell r="ED109">
            <v>0</v>
          </cell>
          <cell r="EF109">
            <v>0</v>
          </cell>
          <cell r="EG109">
            <v>0</v>
          </cell>
          <cell r="EH109">
            <v>0</v>
          </cell>
          <cell r="EJ109">
            <v>0</v>
          </cell>
          <cell r="EK109">
            <v>0</v>
          </cell>
          <cell r="EL109">
            <v>0</v>
          </cell>
          <cell r="EN109">
            <v>0</v>
          </cell>
          <cell r="EO109">
            <v>0</v>
          </cell>
          <cell r="EP109">
            <v>0</v>
          </cell>
          <cell r="ER109">
            <v>0</v>
          </cell>
          <cell r="ES109">
            <v>0</v>
          </cell>
          <cell r="ET109">
            <v>0</v>
          </cell>
          <cell r="EV109">
            <v>0</v>
          </cell>
          <cell r="EW109">
            <v>0</v>
          </cell>
          <cell r="EX109">
            <v>0</v>
          </cell>
          <cell r="EZ109">
            <v>0</v>
          </cell>
          <cell r="FA109">
            <v>0</v>
          </cell>
          <cell r="FB109">
            <v>0</v>
          </cell>
          <cell r="FD109">
            <v>0</v>
          </cell>
          <cell r="FE109">
            <v>0</v>
          </cell>
          <cell r="FF109">
            <v>0</v>
          </cell>
          <cell r="FI109">
            <v>0</v>
          </cell>
          <cell r="FJ109">
            <v>0</v>
          </cell>
          <cell r="FK109">
            <v>0</v>
          </cell>
          <cell r="FM109">
            <v>0</v>
          </cell>
          <cell r="FN109">
            <v>0</v>
          </cell>
          <cell r="FO109">
            <v>0</v>
          </cell>
          <cell r="FQ109">
            <v>0</v>
          </cell>
          <cell r="FR109">
            <v>0</v>
          </cell>
          <cell r="FS109">
            <v>0</v>
          </cell>
          <cell r="FU109">
            <v>0</v>
          </cell>
          <cell r="FV109">
            <v>0</v>
          </cell>
          <cell r="FW109">
            <v>0</v>
          </cell>
          <cell r="FY109">
            <v>0</v>
          </cell>
          <cell r="FZ109">
            <v>0</v>
          </cell>
          <cell r="GA109">
            <v>0</v>
          </cell>
          <cell r="GC109">
            <v>0</v>
          </cell>
          <cell r="GD109">
            <v>0</v>
          </cell>
          <cell r="GE109">
            <v>0</v>
          </cell>
          <cell r="GG109">
            <v>0</v>
          </cell>
          <cell r="GH109">
            <v>0</v>
          </cell>
          <cell r="GI109">
            <v>0</v>
          </cell>
          <cell r="GK109">
            <v>0</v>
          </cell>
          <cell r="GL109">
            <v>0</v>
          </cell>
          <cell r="GM109">
            <v>0</v>
          </cell>
          <cell r="GO109">
            <v>0</v>
          </cell>
          <cell r="GP109">
            <v>0</v>
          </cell>
          <cell r="GQ109">
            <v>0</v>
          </cell>
          <cell r="GS109">
            <v>0</v>
          </cell>
          <cell r="GT109">
            <v>0</v>
          </cell>
          <cell r="GU109">
            <v>0</v>
          </cell>
          <cell r="GW109">
            <v>0</v>
          </cell>
          <cell r="GX109">
            <v>0</v>
          </cell>
          <cell r="GY109">
            <v>0</v>
          </cell>
          <cell r="HA109">
            <v>0</v>
          </cell>
          <cell r="HB109">
            <v>0</v>
          </cell>
          <cell r="HC109">
            <v>0</v>
          </cell>
        </row>
        <row r="110">
          <cell r="H110" t="str">
            <v>DR Light</v>
          </cell>
          <cell r="I110" t="str">
            <v>MXP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R110">
            <v>0</v>
          </cell>
          <cell r="V110">
            <v>0</v>
          </cell>
          <cell r="Z110">
            <v>0</v>
          </cell>
          <cell r="AD110">
            <v>0</v>
          </cell>
          <cell r="AH110">
            <v>0</v>
          </cell>
          <cell r="AL110">
            <v>0</v>
          </cell>
          <cell r="AP110">
            <v>0</v>
          </cell>
          <cell r="AT110">
            <v>0</v>
          </cell>
          <cell r="AX110">
            <v>0</v>
          </cell>
          <cell r="BB110">
            <v>0</v>
          </cell>
          <cell r="BF110">
            <v>0</v>
          </cell>
          <cell r="BJ110">
            <v>0</v>
          </cell>
          <cell r="BK110">
            <v>0</v>
          </cell>
          <cell r="BL110" t="str">
            <v xml:space="preserve"> </v>
          </cell>
          <cell r="BM110" t="str">
            <v xml:space="preserve"> </v>
          </cell>
          <cell r="BN110" t="str">
            <v xml:space="preserve"> </v>
          </cell>
          <cell r="BO110" t="str">
            <v xml:space="preserve"> </v>
          </cell>
          <cell r="BP110" t="str">
            <v xml:space="preserve"> </v>
          </cell>
          <cell r="BQ110" t="str">
            <v xml:space="preserve"> </v>
          </cell>
          <cell r="BR110" t="str">
            <v xml:space="preserve"> </v>
          </cell>
          <cell r="BS110" t="str">
            <v xml:space="preserve"> </v>
          </cell>
          <cell r="BT110" t="str">
            <v xml:space="preserve"> </v>
          </cell>
          <cell r="BU110" t="str">
            <v xml:space="preserve"> </v>
          </cell>
          <cell r="BV110" t="str">
            <v xml:space="preserve"> </v>
          </cell>
          <cell r="BW110" t="str">
            <v xml:space="preserve"> </v>
          </cell>
          <cell r="BX110" t="str">
            <v xml:space="preserve"> </v>
          </cell>
          <cell r="BY110" t="str">
            <v xml:space="preserve"> </v>
          </cell>
          <cell r="BZ110" t="str">
            <v xml:space="preserve"> </v>
          </cell>
          <cell r="CA110" t="str">
            <v xml:space="preserve"> </v>
          </cell>
          <cell r="CB110" t="str">
            <v xml:space="preserve"> </v>
          </cell>
          <cell r="CC110" t="str">
            <v xml:space="preserve"> </v>
          </cell>
          <cell r="CD110" t="str">
            <v xml:space="preserve"> </v>
          </cell>
          <cell r="CE110" t="str">
            <v xml:space="preserve"> </v>
          </cell>
          <cell r="CF110" t="str">
            <v xml:space="preserve"> </v>
          </cell>
          <cell r="CG110" t="str">
            <v xml:space="preserve"> </v>
          </cell>
          <cell r="CH110" t="str">
            <v xml:space="preserve"> </v>
          </cell>
          <cell r="CI110" t="str">
            <v xml:space="preserve"> </v>
          </cell>
          <cell r="CJ110" t="str">
            <v xml:space="preserve"> </v>
          </cell>
          <cell r="CK110" t="str">
            <v xml:space="preserve"> </v>
          </cell>
          <cell r="CL110" t="str">
            <v xml:space="preserve"> </v>
          </cell>
          <cell r="CM110" t="str">
            <v xml:space="preserve"> </v>
          </cell>
          <cell r="CN110" t="str">
            <v xml:space="preserve"> </v>
          </cell>
          <cell r="CO110" t="str">
            <v xml:space="preserve"> </v>
          </cell>
          <cell r="CP110" t="str">
            <v xml:space="preserve"> </v>
          </cell>
          <cell r="CQ110" t="str">
            <v xml:space="preserve"> </v>
          </cell>
          <cell r="CR110" t="str">
            <v xml:space="preserve"> </v>
          </cell>
          <cell r="CS110" t="str">
            <v xml:space="preserve"> </v>
          </cell>
          <cell r="CT110" t="str">
            <v xml:space="preserve"> </v>
          </cell>
          <cell r="CU110" t="str">
            <v xml:space="preserve"> </v>
          </cell>
          <cell r="CV110" t="str">
            <v xml:space="preserve"> </v>
          </cell>
          <cell r="CW110" t="str">
            <v xml:space="preserve"> </v>
          </cell>
          <cell r="CX110" t="str">
            <v xml:space="preserve"> </v>
          </cell>
          <cell r="CY110" t="str">
            <v xml:space="preserve"> </v>
          </cell>
          <cell r="CZ110" t="str">
            <v xml:space="preserve"> </v>
          </cell>
          <cell r="DA110" t="str">
            <v xml:space="preserve"> </v>
          </cell>
          <cell r="DB110" t="str">
            <v xml:space="preserve"> </v>
          </cell>
          <cell r="DC110" t="str">
            <v xml:space="preserve"> </v>
          </cell>
          <cell r="DD110" t="str">
            <v xml:space="preserve"> </v>
          </cell>
          <cell r="DE110" t="str">
            <v xml:space="preserve"> </v>
          </cell>
          <cell r="DF110" t="str">
            <v xml:space="preserve"> </v>
          </cell>
          <cell r="DG110" t="str">
            <v xml:space="preserve"> </v>
          </cell>
          <cell r="DH110" t="str">
            <v>3. IAMIndependent AftktDR Light</v>
          </cell>
          <cell r="DI110">
            <v>0</v>
          </cell>
          <cell r="DJ110">
            <v>0</v>
          </cell>
          <cell r="DL110">
            <v>0</v>
          </cell>
          <cell r="DM110">
            <v>0</v>
          </cell>
          <cell r="DN110">
            <v>0</v>
          </cell>
          <cell r="DP110">
            <v>0</v>
          </cell>
          <cell r="DQ110">
            <v>0</v>
          </cell>
          <cell r="DR110">
            <v>0</v>
          </cell>
          <cell r="DT110">
            <v>0</v>
          </cell>
          <cell r="DU110">
            <v>0</v>
          </cell>
          <cell r="DV110">
            <v>0</v>
          </cell>
          <cell r="DX110">
            <v>0</v>
          </cell>
          <cell r="DY110">
            <v>0</v>
          </cell>
          <cell r="DZ110">
            <v>0</v>
          </cell>
          <cell r="EB110">
            <v>0</v>
          </cell>
          <cell r="EC110">
            <v>0</v>
          </cell>
          <cell r="ED110">
            <v>0</v>
          </cell>
          <cell r="EF110">
            <v>0</v>
          </cell>
          <cell r="EG110">
            <v>0</v>
          </cell>
          <cell r="EH110">
            <v>0</v>
          </cell>
          <cell r="EJ110">
            <v>0</v>
          </cell>
          <cell r="EK110">
            <v>0</v>
          </cell>
          <cell r="EL110">
            <v>0</v>
          </cell>
          <cell r="EN110">
            <v>0</v>
          </cell>
          <cell r="EO110">
            <v>0</v>
          </cell>
          <cell r="EP110">
            <v>0</v>
          </cell>
          <cell r="ER110">
            <v>0</v>
          </cell>
          <cell r="ES110">
            <v>0</v>
          </cell>
          <cell r="ET110">
            <v>0</v>
          </cell>
          <cell r="EV110">
            <v>0</v>
          </cell>
          <cell r="EW110">
            <v>0</v>
          </cell>
          <cell r="EX110">
            <v>0</v>
          </cell>
          <cell r="EZ110">
            <v>0</v>
          </cell>
          <cell r="FA110">
            <v>0</v>
          </cell>
          <cell r="FB110">
            <v>0</v>
          </cell>
          <cell r="FD110">
            <v>0</v>
          </cell>
          <cell r="FE110">
            <v>0</v>
          </cell>
          <cell r="FF110">
            <v>0</v>
          </cell>
          <cell r="FI110">
            <v>0</v>
          </cell>
          <cell r="FJ110">
            <v>0</v>
          </cell>
          <cell r="FK110">
            <v>0</v>
          </cell>
          <cell r="FM110">
            <v>0</v>
          </cell>
          <cell r="FN110">
            <v>0</v>
          </cell>
          <cell r="FO110">
            <v>0</v>
          </cell>
          <cell r="FQ110">
            <v>0</v>
          </cell>
          <cell r="FR110">
            <v>0</v>
          </cell>
          <cell r="FS110">
            <v>0</v>
          </cell>
          <cell r="FU110">
            <v>0</v>
          </cell>
          <cell r="FV110">
            <v>0</v>
          </cell>
          <cell r="FW110">
            <v>0</v>
          </cell>
          <cell r="FY110">
            <v>0</v>
          </cell>
          <cell r="FZ110">
            <v>0</v>
          </cell>
          <cell r="GA110">
            <v>0</v>
          </cell>
          <cell r="GC110">
            <v>0</v>
          </cell>
          <cell r="GD110">
            <v>0</v>
          </cell>
          <cell r="GE110">
            <v>0</v>
          </cell>
          <cell r="GG110">
            <v>0</v>
          </cell>
          <cell r="GH110">
            <v>0</v>
          </cell>
          <cell r="GI110">
            <v>0</v>
          </cell>
          <cell r="GK110">
            <v>0</v>
          </cell>
          <cell r="GL110">
            <v>0</v>
          </cell>
          <cell r="GM110">
            <v>0</v>
          </cell>
          <cell r="GO110">
            <v>0</v>
          </cell>
          <cell r="GP110">
            <v>0</v>
          </cell>
          <cell r="GQ110">
            <v>0</v>
          </cell>
          <cell r="GS110">
            <v>0</v>
          </cell>
          <cell r="GT110">
            <v>0</v>
          </cell>
          <cell r="GU110">
            <v>0</v>
          </cell>
          <cell r="GW110">
            <v>0</v>
          </cell>
          <cell r="GX110">
            <v>0</v>
          </cell>
          <cell r="GY110">
            <v>0</v>
          </cell>
          <cell r="HA110">
            <v>0</v>
          </cell>
          <cell r="HB110">
            <v>0</v>
          </cell>
          <cell r="HC110">
            <v>0</v>
          </cell>
        </row>
        <row r="111">
          <cell r="H111" t="str">
            <v>Neon</v>
          </cell>
          <cell r="I111" t="str">
            <v>MXP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601.6</v>
          </cell>
          <cell r="R111">
            <v>601.6</v>
          </cell>
          <cell r="V111">
            <v>601.6</v>
          </cell>
          <cell r="Z111">
            <v>601.6</v>
          </cell>
          <cell r="AD111">
            <v>601.6</v>
          </cell>
          <cell r="AH111">
            <v>601.6</v>
          </cell>
          <cell r="AL111">
            <v>601.6</v>
          </cell>
          <cell r="AP111">
            <v>601.6</v>
          </cell>
          <cell r="AT111">
            <v>601.6</v>
          </cell>
          <cell r="AX111">
            <v>601.6</v>
          </cell>
          <cell r="BB111">
            <v>601.6</v>
          </cell>
          <cell r="BF111">
            <v>601.6</v>
          </cell>
          <cell r="BJ111">
            <v>601.6</v>
          </cell>
          <cell r="BK111">
            <v>0</v>
          </cell>
          <cell r="BL111" t="str">
            <v xml:space="preserve"> </v>
          </cell>
          <cell r="BM111" t="str">
            <v xml:space="preserve"> </v>
          </cell>
          <cell r="BN111" t="str">
            <v xml:space="preserve"> </v>
          </cell>
          <cell r="BO111" t="str">
            <v xml:space="preserve"> </v>
          </cell>
          <cell r="BP111" t="str">
            <v xml:space="preserve"> </v>
          </cell>
          <cell r="BQ111" t="str">
            <v xml:space="preserve"> </v>
          </cell>
          <cell r="BR111" t="str">
            <v xml:space="preserve"> </v>
          </cell>
          <cell r="BS111" t="str">
            <v xml:space="preserve"> </v>
          </cell>
          <cell r="BT111" t="str">
            <v xml:space="preserve"> </v>
          </cell>
          <cell r="BU111" t="str">
            <v xml:space="preserve"> </v>
          </cell>
          <cell r="BV111" t="str">
            <v xml:space="preserve"> </v>
          </cell>
          <cell r="BW111" t="str">
            <v xml:space="preserve"> </v>
          </cell>
          <cell r="BX111" t="str">
            <v xml:space="preserve"> </v>
          </cell>
          <cell r="BY111" t="str">
            <v xml:space="preserve"> </v>
          </cell>
          <cell r="BZ111" t="str">
            <v xml:space="preserve"> </v>
          </cell>
          <cell r="CA111" t="str">
            <v xml:space="preserve"> </v>
          </cell>
          <cell r="CB111" t="str">
            <v xml:space="preserve"> </v>
          </cell>
          <cell r="CC111" t="str">
            <v xml:space="preserve"> </v>
          </cell>
          <cell r="CD111" t="str">
            <v xml:space="preserve"> </v>
          </cell>
          <cell r="CE111" t="str">
            <v xml:space="preserve"> </v>
          </cell>
          <cell r="CF111" t="str">
            <v xml:space="preserve"> </v>
          </cell>
          <cell r="CG111" t="str">
            <v xml:space="preserve"> </v>
          </cell>
          <cell r="CH111" t="str">
            <v xml:space="preserve"> </v>
          </cell>
          <cell r="CI111" t="str">
            <v xml:space="preserve"> </v>
          </cell>
          <cell r="CJ111" t="str">
            <v xml:space="preserve"> </v>
          </cell>
          <cell r="CK111" t="str">
            <v xml:space="preserve"> </v>
          </cell>
          <cell r="CL111" t="str">
            <v xml:space="preserve"> </v>
          </cell>
          <cell r="CM111" t="str">
            <v xml:space="preserve"> </v>
          </cell>
          <cell r="CN111" t="str">
            <v xml:space="preserve"> </v>
          </cell>
          <cell r="CO111" t="str">
            <v xml:space="preserve"> </v>
          </cell>
          <cell r="CP111" t="str">
            <v xml:space="preserve"> </v>
          </cell>
          <cell r="CQ111" t="str">
            <v xml:space="preserve"> </v>
          </cell>
          <cell r="CR111" t="str">
            <v xml:space="preserve"> </v>
          </cell>
          <cell r="CS111" t="str">
            <v xml:space="preserve"> </v>
          </cell>
          <cell r="CT111" t="str">
            <v xml:space="preserve"> </v>
          </cell>
          <cell r="CU111" t="str">
            <v xml:space="preserve"> </v>
          </cell>
          <cell r="CV111" t="str">
            <v xml:space="preserve"> </v>
          </cell>
          <cell r="CW111" t="str">
            <v xml:space="preserve"> </v>
          </cell>
          <cell r="CX111" t="str">
            <v xml:space="preserve"> </v>
          </cell>
          <cell r="CY111" t="str">
            <v xml:space="preserve"> </v>
          </cell>
          <cell r="CZ111" t="str">
            <v xml:space="preserve"> </v>
          </cell>
          <cell r="DA111" t="str">
            <v xml:space="preserve"> </v>
          </cell>
          <cell r="DB111" t="str">
            <v xml:space="preserve"> </v>
          </cell>
          <cell r="DC111" t="str">
            <v xml:space="preserve"> </v>
          </cell>
          <cell r="DD111" t="str">
            <v xml:space="preserve"> </v>
          </cell>
          <cell r="DE111" t="str">
            <v xml:space="preserve"> </v>
          </cell>
          <cell r="DF111" t="str">
            <v xml:space="preserve"> </v>
          </cell>
          <cell r="DG111" t="str">
            <v xml:space="preserve"> </v>
          </cell>
          <cell r="DH111" t="str">
            <v>3. IAMIndependent AftktNeon</v>
          </cell>
          <cell r="DI111">
            <v>0</v>
          </cell>
          <cell r="DJ111">
            <v>0</v>
          </cell>
          <cell r="DL111">
            <v>0</v>
          </cell>
          <cell r="DM111">
            <v>0</v>
          </cell>
          <cell r="DN111">
            <v>0</v>
          </cell>
          <cell r="DP111">
            <v>0</v>
          </cell>
          <cell r="DQ111">
            <v>0</v>
          </cell>
          <cell r="DR111">
            <v>0</v>
          </cell>
          <cell r="DT111">
            <v>0</v>
          </cell>
          <cell r="DU111">
            <v>0</v>
          </cell>
          <cell r="DV111">
            <v>0</v>
          </cell>
          <cell r="DX111">
            <v>0</v>
          </cell>
          <cell r="DY111">
            <v>0</v>
          </cell>
          <cell r="DZ111">
            <v>0</v>
          </cell>
          <cell r="EB111">
            <v>0</v>
          </cell>
          <cell r="EC111">
            <v>0</v>
          </cell>
          <cell r="ED111">
            <v>0</v>
          </cell>
          <cell r="EF111">
            <v>0</v>
          </cell>
          <cell r="EG111">
            <v>0</v>
          </cell>
          <cell r="EH111">
            <v>0</v>
          </cell>
          <cell r="EJ111">
            <v>0</v>
          </cell>
          <cell r="EK111">
            <v>0</v>
          </cell>
          <cell r="EL111">
            <v>0</v>
          </cell>
          <cell r="EN111">
            <v>0</v>
          </cell>
          <cell r="EO111">
            <v>0</v>
          </cell>
          <cell r="EP111">
            <v>0</v>
          </cell>
          <cell r="ER111">
            <v>0</v>
          </cell>
          <cell r="ES111">
            <v>0</v>
          </cell>
          <cell r="ET111">
            <v>0</v>
          </cell>
          <cell r="EV111">
            <v>0</v>
          </cell>
          <cell r="EW111">
            <v>0</v>
          </cell>
          <cell r="EX111">
            <v>0</v>
          </cell>
          <cell r="EZ111">
            <v>0</v>
          </cell>
          <cell r="FA111">
            <v>0</v>
          </cell>
          <cell r="FB111">
            <v>0</v>
          </cell>
          <cell r="FD111">
            <v>0</v>
          </cell>
          <cell r="FE111">
            <v>0</v>
          </cell>
          <cell r="FF111">
            <v>0</v>
          </cell>
          <cell r="FI111">
            <v>0</v>
          </cell>
          <cell r="FJ111">
            <v>0</v>
          </cell>
          <cell r="FK111">
            <v>0</v>
          </cell>
          <cell r="FM111">
            <v>0</v>
          </cell>
          <cell r="FN111">
            <v>0</v>
          </cell>
          <cell r="FO111">
            <v>0</v>
          </cell>
          <cell r="FQ111">
            <v>0</v>
          </cell>
          <cell r="FR111">
            <v>0</v>
          </cell>
          <cell r="FS111">
            <v>0</v>
          </cell>
          <cell r="FU111">
            <v>0</v>
          </cell>
          <cell r="FV111">
            <v>0</v>
          </cell>
          <cell r="FW111">
            <v>0</v>
          </cell>
          <cell r="FY111">
            <v>0</v>
          </cell>
          <cell r="FZ111">
            <v>0</v>
          </cell>
          <cell r="GA111">
            <v>0</v>
          </cell>
          <cell r="GC111">
            <v>0</v>
          </cell>
          <cell r="GD111">
            <v>0</v>
          </cell>
          <cell r="GE111">
            <v>0</v>
          </cell>
          <cell r="GG111">
            <v>0</v>
          </cell>
          <cell r="GH111">
            <v>0</v>
          </cell>
          <cell r="GI111">
            <v>0</v>
          </cell>
          <cell r="GK111">
            <v>0</v>
          </cell>
          <cell r="GL111">
            <v>0</v>
          </cell>
          <cell r="GM111">
            <v>0</v>
          </cell>
          <cell r="GO111">
            <v>0</v>
          </cell>
          <cell r="GP111">
            <v>0</v>
          </cell>
          <cell r="GQ111">
            <v>0</v>
          </cell>
          <cell r="GS111">
            <v>0</v>
          </cell>
          <cell r="GT111">
            <v>0</v>
          </cell>
          <cell r="GU111">
            <v>0</v>
          </cell>
          <cell r="GW111">
            <v>0</v>
          </cell>
          <cell r="GX111">
            <v>0</v>
          </cell>
          <cell r="GY111">
            <v>0</v>
          </cell>
          <cell r="HA111">
            <v>0</v>
          </cell>
          <cell r="HB111">
            <v>0</v>
          </cell>
          <cell r="HC111">
            <v>0</v>
          </cell>
        </row>
        <row r="112">
          <cell r="H112" t="str">
            <v>TA-021-5</v>
          </cell>
          <cell r="I112" t="str">
            <v>MXP</v>
          </cell>
          <cell r="J112" t="str">
            <v>RAD ATLANTIC R8 VW</v>
          </cell>
          <cell r="K112" t="str">
            <v>T3</v>
          </cell>
          <cell r="L112">
            <v>280.18666666666667</v>
          </cell>
          <cell r="M112">
            <v>280186.66666666669</v>
          </cell>
          <cell r="N112">
            <v>316</v>
          </cell>
          <cell r="R112">
            <v>316</v>
          </cell>
          <cell r="V112">
            <v>316</v>
          </cell>
          <cell r="Z112">
            <v>316</v>
          </cell>
          <cell r="AD112">
            <v>316</v>
          </cell>
          <cell r="AH112">
            <v>316</v>
          </cell>
          <cell r="AL112">
            <v>316</v>
          </cell>
          <cell r="AP112">
            <v>316</v>
          </cell>
          <cell r="AT112">
            <v>316</v>
          </cell>
          <cell r="AX112">
            <v>316</v>
          </cell>
          <cell r="BB112">
            <v>316</v>
          </cell>
          <cell r="BF112">
            <v>316</v>
          </cell>
          <cell r="BJ112">
            <v>316</v>
          </cell>
          <cell r="BK112">
            <v>0</v>
          </cell>
          <cell r="BL112" t="str">
            <v xml:space="preserve"> </v>
          </cell>
          <cell r="BM112" t="str">
            <v xml:space="preserve"> </v>
          </cell>
          <cell r="BN112" t="str">
            <v xml:space="preserve"> </v>
          </cell>
          <cell r="BO112" t="str">
            <v xml:space="preserve"> </v>
          </cell>
          <cell r="BP112" t="str">
            <v xml:space="preserve"> </v>
          </cell>
          <cell r="BQ112" t="str">
            <v xml:space="preserve"> </v>
          </cell>
          <cell r="BR112" t="str">
            <v xml:space="preserve"> </v>
          </cell>
          <cell r="BS112" t="str">
            <v xml:space="preserve"> </v>
          </cell>
          <cell r="BT112" t="str">
            <v xml:space="preserve"> </v>
          </cell>
          <cell r="BU112" t="str">
            <v xml:space="preserve"> </v>
          </cell>
          <cell r="BV112" t="str">
            <v xml:space="preserve"> </v>
          </cell>
          <cell r="BW112" t="str">
            <v xml:space="preserve"> </v>
          </cell>
          <cell r="BX112" t="str">
            <v xml:space="preserve"> </v>
          </cell>
          <cell r="BY112" t="str">
            <v xml:space="preserve"> </v>
          </cell>
          <cell r="BZ112" t="str">
            <v xml:space="preserve"> </v>
          </cell>
          <cell r="CA112" t="str">
            <v xml:space="preserve"> </v>
          </cell>
          <cell r="CB112" t="str">
            <v xml:space="preserve"> </v>
          </cell>
          <cell r="CC112" t="str">
            <v xml:space="preserve"> </v>
          </cell>
          <cell r="CD112" t="str">
            <v xml:space="preserve"> </v>
          </cell>
          <cell r="CE112" t="str">
            <v xml:space="preserve"> </v>
          </cell>
          <cell r="CF112" t="str">
            <v xml:space="preserve"> </v>
          </cell>
          <cell r="CG112" t="str">
            <v xml:space="preserve"> </v>
          </cell>
          <cell r="CH112" t="str">
            <v xml:space="preserve"> </v>
          </cell>
          <cell r="CI112" t="str">
            <v xml:space="preserve"> </v>
          </cell>
          <cell r="CJ112" t="str">
            <v xml:space="preserve"> </v>
          </cell>
          <cell r="CK112" t="str">
            <v xml:space="preserve"> </v>
          </cell>
          <cell r="CL112" t="str">
            <v xml:space="preserve"> </v>
          </cell>
          <cell r="CM112" t="str">
            <v xml:space="preserve"> </v>
          </cell>
          <cell r="CN112" t="str">
            <v xml:space="preserve"> </v>
          </cell>
          <cell r="CO112" t="str">
            <v xml:space="preserve"> </v>
          </cell>
          <cell r="CP112" t="str">
            <v xml:space="preserve"> </v>
          </cell>
          <cell r="CQ112" t="str">
            <v xml:space="preserve"> </v>
          </cell>
          <cell r="CR112" t="str">
            <v xml:space="preserve"> </v>
          </cell>
          <cell r="CS112" t="str">
            <v xml:space="preserve"> </v>
          </cell>
          <cell r="CT112" t="str">
            <v xml:space="preserve"> </v>
          </cell>
          <cell r="CU112" t="str">
            <v xml:space="preserve"> </v>
          </cell>
          <cell r="CV112" t="str">
            <v xml:space="preserve"> </v>
          </cell>
          <cell r="CW112" t="str">
            <v xml:space="preserve"> </v>
          </cell>
          <cell r="CX112" t="str">
            <v xml:space="preserve"> </v>
          </cell>
          <cell r="CY112" t="str">
            <v xml:space="preserve"> </v>
          </cell>
          <cell r="CZ112" t="str">
            <v xml:space="preserve"> </v>
          </cell>
          <cell r="DA112" t="str">
            <v xml:space="preserve"> </v>
          </cell>
          <cell r="DB112" t="str">
            <v xml:space="preserve"> </v>
          </cell>
          <cell r="DC112" t="str">
            <v xml:space="preserve"> </v>
          </cell>
          <cell r="DD112" t="str">
            <v xml:space="preserve"> </v>
          </cell>
          <cell r="DE112" t="str">
            <v xml:space="preserve"> </v>
          </cell>
          <cell r="DF112" t="str">
            <v xml:space="preserve"> </v>
          </cell>
          <cell r="DG112" t="str">
            <v xml:space="preserve"> </v>
          </cell>
          <cell r="DH112" t="str">
            <v>3. IAMIndependent AftktTA-021-5</v>
          </cell>
          <cell r="DI112">
            <v>0</v>
          </cell>
          <cell r="DJ112">
            <v>0</v>
          </cell>
          <cell r="DL112">
            <v>0</v>
          </cell>
          <cell r="DM112">
            <v>0</v>
          </cell>
          <cell r="DN112">
            <v>0</v>
          </cell>
          <cell r="DP112">
            <v>0</v>
          </cell>
          <cell r="DQ112">
            <v>0</v>
          </cell>
          <cell r="DR112">
            <v>0</v>
          </cell>
          <cell r="DT112">
            <v>0</v>
          </cell>
          <cell r="DU112">
            <v>0</v>
          </cell>
          <cell r="DV112">
            <v>0</v>
          </cell>
          <cell r="DX112">
            <v>0</v>
          </cell>
          <cell r="DY112">
            <v>0</v>
          </cell>
          <cell r="DZ112">
            <v>0</v>
          </cell>
          <cell r="EB112">
            <v>0</v>
          </cell>
          <cell r="EC112">
            <v>0</v>
          </cell>
          <cell r="ED112">
            <v>0</v>
          </cell>
          <cell r="EF112">
            <v>0</v>
          </cell>
          <cell r="EG112">
            <v>0</v>
          </cell>
          <cell r="EH112">
            <v>0</v>
          </cell>
          <cell r="EJ112">
            <v>0</v>
          </cell>
          <cell r="EK112">
            <v>0</v>
          </cell>
          <cell r="EL112">
            <v>0</v>
          </cell>
          <cell r="EN112">
            <v>0</v>
          </cell>
          <cell r="EO112">
            <v>0</v>
          </cell>
          <cell r="EP112">
            <v>0</v>
          </cell>
          <cell r="ER112">
            <v>0</v>
          </cell>
          <cell r="ES112">
            <v>0</v>
          </cell>
          <cell r="ET112">
            <v>0</v>
          </cell>
          <cell r="EV112">
            <v>0</v>
          </cell>
          <cell r="EW112">
            <v>0</v>
          </cell>
          <cell r="EX112">
            <v>0</v>
          </cell>
          <cell r="EZ112">
            <v>0</v>
          </cell>
          <cell r="FA112">
            <v>0</v>
          </cell>
          <cell r="FB112">
            <v>0</v>
          </cell>
          <cell r="FD112">
            <v>0</v>
          </cell>
          <cell r="FE112">
            <v>0</v>
          </cell>
          <cell r="FF112">
            <v>0</v>
          </cell>
          <cell r="FI112">
            <v>0</v>
          </cell>
          <cell r="FJ112">
            <v>0</v>
          </cell>
          <cell r="FK112">
            <v>0</v>
          </cell>
          <cell r="FM112">
            <v>0</v>
          </cell>
          <cell r="FN112">
            <v>0</v>
          </cell>
          <cell r="FO112">
            <v>0</v>
          </cell>
          <cell r="FQ112">
            <v>0</v>
          </cell>
          <cell r="FR112">
            <v>0</v>
          </cell>
          <cell r="FS112">
            <v>0</v>
          </cell>
          <cell r="FU112">
            <v>0</v>
          </cell>
          <cell r="FV112">
            <v>0</v>
          </cell>
          <cell r="FW112">
            <v>0</v>
          </cell>
          <cell r="FY112">
            <v>0</v>
          </cell>
          <cell r="FZ112">
            <v>0</v>
          </cell>
          <cell r="GA112">
            <v>0</v>
          </cell>
          <cell r="GC112">
            <v>0</v>
          </cell>
          <cell r="GD112">
            <v>0</v>
          </cell>
          <cell r="GE112">
            <v>0</v>
          </cell>
          <cell r="GG112">
            <v>0</v>
          </cell>
          <cell r="GH112">
            <v>0</v>
          </cell>
          <cell r="GI112">
            <v>0</v>
          </cell>
          <cell r="GK112">
            <v>0</v>
          </cell>
          <cell r="GL112">
            <v>0</v>
          </cell>
          <cell r="GM112">
            <v>0</v>
          </cell>
          <cell r="GO112">
            <v>0</v>
          </cell>
          <cell r="GP112">
            <v>0</v>
          </cell>
          <cell r="GQ112">
            <v>0</v>
          </cell>
          <cell r="GS112">
            <v>0</v>
          </cell>
          <cell r="GT112">
            <v>0</v>
          </cell>
          <cell r="GU112">
            <v>0</v>
          </cell>
          <cell r="GW112">
            <v>0</v>
          </cell>
          <cell r="GX112">
            <v>0</v>
          </cell>
          <cell r="GY112">
            <v>0</v>
          </cell>
          <cell r="HA112">
            <v>0</v>
          </cell>
          <cell r="HB112">
            <v>0</v>
          </cell>
          <cell r="HC112">
            <v>0</v>
          </cell>
        </row>
        <row r="113">
          <cell r="H113" t="str">
            <v>TA-343-5</v>
          </cell>
          <cell r="I113" t="str">
            <v>MXP</v>
          </cell>
          <cell r="J113" t="str">
            <v>RR 883727E VW</v>
          </cell>
          <cell r="K113" t="str">
            <v>T3</v>
          </cell>
          <cell r="L113">
            <v>275.5529411764706</v>
          </cell>
          <cell r="M113">
            <v>275552.9411764706</v>
          </cell>
          <cell r="N113">
            <v>239</v>
          </cell>
          <cell r="R113">
            <v>239</v>
          </cell>
          <cell r="V113">
            <v>239</v>
          </cell>
          <cell r="Z113">
            <v>239</v>
          </cell>
          <cell r="AD113">
            <v>239</v>
          </cell>
          <cell r="AH113">
            <v>239</v>
          </cell>
          <cell r="AL113">
            <v>239</v>
          </cell>
          <cell r="AP113">
            <v>239</v>
          </cell>
          <cell r="AT113">
            <v>239</v>
          </cell>
          <cell r="AX113">
            <v>239</v>
          </cell>
          <cell r="BB113">
            <v>239</v>
          </cell>
          <cell r="BF113">
            <v>239</v>
          </cell>
          <cell r="BJ113">
            <v>239</v>
          </cell>
          <cell r="BK113">
            <v>0</v>
          </cell>
          <cell r="BL113" t="str">
            <v xml:space="preserve"> </v>
          </cell>
          <cell r="BM113" t="str">
            <v xml:space="preserve"> </v>
          </cell>
          <cell r="BN113" t="str">
            <v xml:space="preserve"> </v>
          </cell>
          <cell r="BO113" t="str">
            <v xml:space="preserve"> </v>
          </cell>
          <cell r="BP113" t="str">
            <v xml:space="preserve"> </v>
          </cell>
          <cell r="BQ113" t="str">
            <v xml:space="preserve"> </v>
          </cell>
          <cell r="BR113" t="str">
            <v xml:space="preserve"> </v>
          </cell>
          <cell r="BS113" t="str">
            <v xml:space="preserve"> </v>
          </cell>
          <cell r="BT113" t="str">
            <v xml:space="preserve"> </v>
          </cell>
          <cell r="BU113" t="str">
            <v xml:space="preserve"> </v>
          </cell>
          <cell r="BV113" t="str">
            <v xml:space="preserve"> </v>
          </cell>
          <cell r="BW113" t="str">
            <v xml:space="preserve"> </v>
          </cell>
          <cell r="BX113" t="str">
            <v xml:space="preserve"> </v>
          </cell>
          <cell r="BY113" t="str">
            <v xml:space="preserve"> </v>
          </cell>
          <cell r="BZ113" t="str">
            <v xml:space="preserve"> </v>
          </cell>
          <cell r="CA113" t="str">
            <v xml:space="preserve"> </v>
          </cell>
          <cell r="CB113" t="str">
            <v xml:space="preserve"> </v>
          </cell>
          <cell r="CC113" t="str">
            <v xml:space="preserve"> </v>
          </cell>
          <cell r="CD113" t="str">
            <v xml:space="preserve"> </v>
          </cell>
          <cell r="CE113" t="str">
            <v xml:space="preserve"> </v>
          </cell>
          <cell r="CF113" t="str">
            <v xml:space="preserve"> </v>
          </cell>
          <cell r="CG113" t="str">
            <v xml:space="preserve"> </v>
          </cell>
          <cell r="CH113" t="str">
            <v xml:space="preserve"> </v>
          </cell>
          <cell r="CI113" t="str">
            <v xml:space="preserve"> </v>
          </cell>
          <cell r="CJ113" t="str">
            <v xml:space="preserve"> </v>
          </cell>
          <cell r="CK113" t="str">
            <v xml:space="preserve"> </v>
          </cell>
          <cell r="CL113" t="str">
            <v xml:space="preserve"> </v>
          </cell>
          <cell r="CM113" t="str">
            <v xml:space="preserve"> </v>
          </cell>
          <cell r="CN113" t="str">
            <v xml:space="preserve"> </v>
          </cell>
          <cell r="CO113" t="str">
            <v xml:space="preserve"> </v>
          </cell>
          <cell r="CP113" t="str">
            <v xml:space="preserve"> </v>
          </cell>
          <cell r="CQ113" t="str">
            <v xml:space="preserve"> </v>
          </cell>
          <cell r="CR113" t="str">
            <v xml:space="preserve"> </v>
          </cell>
          <cell r="CS113" t="str">
            <v xml:space="preserve"> </v>
          </cell>
          <cell r="CT113" t="str">
            <v xml:space="preserve"> </v>
          </cell>
          <cell r="CU113" t="str">
            <v xml:space="preserve"> </v>
          </cell>
          <cell r="CV113" t="str">
            <v xml:space="preserve"> </v>
          </cell>
          <cell r="CW113" t="str">
            <v xml:space="preserve"> </v>
          </cell>
          <cell r="CX113" t="str">
            <v xml:space="preserve"> </v>
          </cell>
          <cell r="CY113" t="str">
            <v xml:space="preserve"> </v>
          </cell>
          <cell r="CZ113" t="str">
            <v xml:space="preserve"> </v>
          </cell>
          <cell r="DA113" t="str">
            <v xml:space="preserve"> </v>
          </cell>
          <cell r="DB113" t="str">
            <v xml:space="preserve"> </v>
          </cell>
          <cell r="DC113" t="str">
            <v xml:space="preserve"> </v>
          </cell>
          <cell r="DD113" t="str">
            <v xml:space="preserve"> </v>
          </cell>
          <cell r="DE113" t="str">
            <v xml:space="preserve"> </v>
          </cell>
          <cell r="DF113" t="str">
            <v xml:space="preserve"> </v>
          </cell>
          <cell r="DG113" t="str">
            <v xml:space="preserve"> </v>
          </cell>
          <cell r="DH113" t="str">
            <v>3. IAMIndependent AftktTA-343-5</v>
          </cell>
          <cell r="DI113">
            <v>0</v>
          </cell>
          <cell r="DJ113">
            <v>0</v>
          </cell>
          <cell r="DL113">
            <v>0</v>
          </cell>
          <cell r="DM113">
            <v>0</v>
          </cell>
          <cell r="DN113">
            <v>0</v>
          </cell>
          <cell r="DP113">
            <v>0</v>
          </cell>
          <cell r="DQ113">
            <v>0</v>
          </cell>
          <cell r="DR113">
            <v>0</v>
          </cell>
          <cell r="DT113">
            <v>0</v>
          </cell>
          <cell r="DU113">
            <v>0</v>
          </cell>
          <cell r="DV113">
            <v>0</v>
          </cell>
          <cell r="DX113">
            <v>0</v>
          </cell>
          <cell r="DY113">
            <v>0</v>
          </cell>
          <cell r="DZ113">
            <v>0</v>
          </cell>
          <cell r="EB113">
            <v>0</v>
          </cell>
          <cell r="EC113">
            <v>0</v>
          </cell>
          <cell r="ED113">
            <v>0</v>
          </cell>
          <cell r="EF113">
            <v>0</v>
          </cell>
          <cell r="EG113">
            <v>0</v>
          </cell>
          <cell r="EH113">
            <v>0</v>
          </cell>
          <cell r="EJ113">
            <v>0</v>
          </cell>
          <cell r="EK113">
            <v>0</v>
          </cell>
          <cell r="EL113">
            <v>0</v>
          </cell>
          <cell r="EN113">
            <v>0</v>
          </cell>
          <cell r="EO113">
            <v>0</v>
          </cell>
          <cell r="EP113">
            <v>0</v>
          </cell>
          <cell r="ER113">
            <v>0</v>
          </cell>
          <cell r="ES113">
            <v>0</v>
          </cell>
          <cell r="ET113">
            <v>0</v>
          </cell>
          <cell r="EV113">
            <v>0</v>
          </cell>
          <cell r="EW113">
            <v>0</v>
          </cell>
          <cell r="EX113">
            <v>0</v>
          </cell>
          <cell r="EZ113">
            <v>0</v>
          </cell>
          <cell r="FA113">
            <v>0</v>
          </cell>
          <cell r="FB113">
            <v>0</v>
          </cell>
          <cell r="FD113">
            <v>0</v>
          </cell>
          <cell r="FE113">
            <v>0</v>
          </cell>
          <cell r="FF113">
            <v>0</v>
          </cell>
          <cell r="FI113">
            <v>0</v>
          </cell>
          <cell r="FJ113">
            <v>0</v>
          </cell>
          <cell r="FK113">
            <v>0</v>
          </cell>
          <cell r="FM113">
            <v>0</v>
          </cell>
          <cell r="FN113">
            <v>0</v>
          </cell>
          <cell r="FO113">
            <v>0</v>
          </cell>
          <cell r="FQ113">
            <v>0</v>
          </cell>
          <cell r="FR113">
            <v>0</v>
          </cell>
          <cell r="FS113">
            <v>0</v>
          </cell>
          <cell r="FU113">
            <v>0</v>
          </cell>
          <cell r="FV113">
            <v>0</v>
          </cell>
          <cell r="FW113">
            <v>0</v>
          </cell>
          <cell r="FY113">
            <v>0</v>
          </cell>
          <cell r="FZ113">
            <v>0</v>
          </cell>
          <cell r="GA113">
            <v>0</v>
          </cell>
          <cell r="GC113">
            <v>0</v>
          </cell>
          <cell r="GD113">
            <v>0</v>
          </cell>
          <cell r="GE113">
            <v>0</v>
          </cell>
          <cell r="GG113">
            <v>0</v>
          </cell>
          <cell r="GH113">
            <v>0</v>
          </cell>
          <cell r="GI113">
            <v>0</v>
          </cell>
          <cell r="GK113">
            <v>0</v>
          </cell>
          <cell r="GL113">
            <v>0</v>
          </cell>
          <cell r="GM113">
            <v>0</v>
          </cell>
          <cell r="GO113">
            <v>0</v>
          </cell>
          <cell r="GP113">
            <v>0</v>
          </cell>
          <cell r="GQ113">
            <v>0</v>
          </cell>
          <cell r="GS113">
            <v>0</v>
          </cell>
          <cell r="GT113">
            <v>0</v>
          </cell>
          <cell r="GU113">
            <v>0</v>
          </cell>
          <cell r="GW113">
            <v>0</v>
          </cell>
          <cell r="GX113">
            <v>0</v>
          </cell>
          <cell r="GY113">
            <v>0</v>
          </cell>
          <cell r="HA113">
            <v>0</v>
          </cell>
          <cell r="HB113">
            <v>0</v>
          </cell>
          <cell r="HC113">
            <v>0</v>
          </cell>
        </row>
        <row r="114">
          <cell r="H114" t="str">
            <v>TA-344-5</v>
          </cell>
          <cell r="I114" t="str">
            <v>MXP</v>
          </cell>
          <cell r="J114" t="str">
            <v>RR 883720H VW</v>
          </cell>
          <cell r="K114" t="str">
            <v>T3</v>
          </cell>
          <cell r="L114">
            <v>37.654941176470587</v>
          </cell>
          <cell r="M114">
            <v>37654.941176470587</v>
          </cell>
          <cell r="N114">
            <v>314.82</v>
          </cell>
          <cell r="R114">
            <v>314.82</v>
          </cell>
          <cell r="V114">
            <v>314.82</v>
          </cell>
          <cell r="Z114">
            <v>314.82</v>
          </cell>
          <cell r="AD114">
            <v>314.82</v>
          </cell>
          <cell r="AH114">
            <v>314.82</v>
          </cell>
          <cell r="AL114">
            <v>314.82</v>
          </cell>
          <cell r="AP114">
            <v>314.82</v>
          </cell>
          <cell r="AT114">
            <v>314.82</v>
          </cell>
          <cell r="AX114">
            <v>314.82</v>
          </cell>
          <cell r="BB114">
            <v>314.82</v>
          </cell>
          <cell r="BF114">
            <v>314.82</v>
          </cell>
          <cell r="BJ114">
            <v>314.82</v>
          </cell>
          <cell r="BK114">
            <v>0</v>
          </cell>
          <cell r="BL114" t="str">
            <v xml:space="preserve"> </v>
          </cell>
          <cell r="BM114" t="str">
            <v xml:space="preserve"> </v>
          </cell>
          <cell r="BN114" t="str">
            <v xml:space="preserve"> </v>
          </cell>
          <cell r="BO114" t="str">
            <v xml:space="preserve"> </v>
          </cell>
          <cell r="BP114" t="str">
            <v xml:space="preserve"> </v>
          </cell>
          <cell r="BQ114" t="str">
            <v xml:space="preserve"> </v>
          </cell>
          <cell r="BR114" t="str">
            <v xml:space="preserve"> </v>
          </cell>
          <cell r="BS114" t="str">
            <v xml:space="preserve"> </v>
          </cell>
          <cell r="BT114" t="str">
            <v xml:space="preserve"> </v>
          </cell>
          <cell r="BU114" t="str">
            <v xml:space="preserve"> </v>
          </cell>
          <cell r="BV114" t="str">
            <v xml:space="preserve"> </v>
          </cell>
          <cell r="BW114" t="str">
            <v xml:space="preserve"> </v>
          </cell>
          <cell r="BX114" t="str">
            <v xml:space="preserve"> </v>
          </cell>
          <cell r="BY114" t="str">
            <v xml:space="preserve"> </v>
          </cell>
          <cell r="BZ114" t="str">
            <v xml:space="preserve"> </v>
          </cell>
          <cell r="CA114" t="str">
            <v xml:space="preserve"> </v>
          </cell>
          <cell r="CB114" t="str">
            <v xml:space="preserve"> </v>
          </cell>
          <cell r="CC114" t="str">
            <v xml:space="preserve"> </v>
          </cell>
          <cell r="CD114" t="str">
            <v xml:space="preserve"> </v>
          </cell>
          <cell r="CE114" t="str">
            <v xml:space="preserve"> </v>
          </cell>
          <cell r="CF114" t="str">
            <v xml:space="preserve"> </v>
          </cell>
          <cell r="CG114" t="str">
            <v xml:space="preserve"> </v>
          </cell>
          <cell r="CH114" t="str">
            <v xml:space="preserve"> </v>
          </cell>
          <cell r="CI114" t="str">
            <v xml:space="preserve"> </v>
          </cell>
          <cell r="CJ114" t="str">
            <v xml:space="preserve"> </v>
          </cell>
          <cell r="CK114" t="str">
            <v xml:space="preserve"> </v>
          </cell>
          <cell r="CL114" t="str">
            <v xml:space="preserve"> </v>
          </cell>
          <cell r="CM114" t="str">
            <v xml:space="preserve"> </v>
          </cell>
          <cell r="CN114" t="str">
            <v xml:space="preserve"> </v>
          </cell>
          <cell r="CO114" t="str">
            <v xml:space="preserve"> </v>
          </cell>
          <cell r="CP114" t="str">
            <v xml:space="preserve"> </v>
          </cell>
          <cell r="CQ114" t="str">
            <v xml:space="preserve"> </v>
          </cell>
          <cell r="CR114" t="str">
            <v xml:space="preserve"> </v>
          </cell>
          <cell r="CS114" t="str">
            <v xml:space="preserve"> </v>
          </cell>
          <cell r="CT114" t="str">
            <v xml:space="preserve"> </v>
          </cell>
          <cell r="CU114" t="str">
            <v xml:space="preserve"> </v>
          </cell>
          <cell r="CV114" t="str">
            <v xml:space="preserve"> </v>
          </cell>
          <cell r="CW114" t="str">
            <v xml:space="preserve"> </v>
          </cell>
          <cell r="CX114" t="str">
            <v xml:space="preserve"> </v>
          </cell>
          <cell r="CY114" t="str">
            <v xml:space="preserve"> </v>
          </cell>
          <cell r="CZ114" t="str">
            <v xml:space="preserve"> </v>
          </cell>
          <cell r="DA114" t="str">
            <v xml:space="preserve"> </v>
          </cell>
          <cell r="DB114" t="str">
            <v xml:space="preserve"> </v>
          </cell>
          <cell r="DC114" t="str">
            <v xml:space="preserve"> </v>
          </cell>
          <cell r="DD114" t="str">
            <v xml:space="preserve"> </v>
          </cell>
          <cell r="DE114" t="str">
            <v xml:space="preserve"> </v>
          </cell>
          <cell r="DF114" t="str">
            <v xml:space="preserve"> </v>
          </cell>
          <cell r="DG114" t="str">
            <v xml:space="preserve"> </v>
          </cell>
          <cell r="DH114" t="str">
            <v>3. IAMIndependent AftktTA-344-5</v>
          </cell>
          <cell r="DI114">
            <v>0</v>
          </cell>
          <cell r="DJ114">
            <v>0</v>
          </cell>
          <cell r="DL114">
            <v>0</v>
          </cell>
          <cell r="DM114">
            <v>0</v>
          </cell>
          <cell r="DN114">
            <v>0</v>
          </cell>
          <cell r="DP114">
            <v>0</v>
          </cell>
          <cell r="DQ114">
            <v>0</v>
          </cell>
          <cell r="DR114">
            <v>0</v>
          </cell>
          <cell r="DT114">
            <v>0</v>
          </cell>
          <cell r="DU114">
            <v>0</v>
          </cell>
          <cell r="DV114">
            <v>0</v>
          </cell>
          <cell r="DX114">
            <v>0</v>
          </cell>
          <cell r="DY114">
            <v>0</v>
          </cell>
          <cell r="DZ114">
            <v>0</v>
          </cell>
          <cell r="EB114">
            <v>0</v>
          </cell>
          <cell r="EC114">
            <v>0</v>
          </cell>
          <cell r="ED114">
            <v>0</v>
          </cell>
          <cell r="EF114">
            <v>0</v>
          </cell>
          <cell r="EG114">
            <v>0</v>
          </cell>
          <cell r="EH114">
            <v>0</v>
          </cell>
          <cell r="EJ114">
            <v>0</v>
          </cell>
          <cell r="EK114">
            <v>0</v>
          </cell>
          <cell r="EL114">
            <v>0</v>
          </cell>
          <cell r="EN114">
            <v>0</v>
          </cell>
          <cell r="EO114">
            <v>0</v>
          </cell>
          <cell r="EP114">
            <v>0</v>
          </cell>
          <cell r="ER114">
            <v>0</v>
          </cell>
          <cell r="ES114">
            <v>0</v>
          </cell>
          <cell r="ET114">
            <v>0</v>
          </cell>
          <cell r="EV114">
            <v>0</v>
          </cell>
          <cell r="EW114">
            <v>0</v>
          </cell>
          <cell r="EX114">
            <v>0</v>
          </cell>
          <cell r="EZ114">
            <v>0</v>
          </cell>
          <cell r="FA114">
            <v>0</v>
          </cell>
          <cell r="FB114">
            <v>0</v>
          </cell>
          <cell r="FD114">
            <v>0</v>
          </cell>
          <cell r="FE114">
            <v>0</v>
          </cell>
          <cell r="FF114">
            <v>0</v>
          </cell>
          <cell r="FI114">
            <v>0</v>
          </cell>
          <cell r="FJ114">
            <v>0</v>
          </cell>
          <cell r="FK114">
            <v>0</v>
          </cell>
          <cell r="FM114">
            <v>0</v>
          </cell>
          <cell r="FN114">
            <v>0</v>
          </cell>
          <cell r="FO114">
            <v>0</v>
          </cell>
          <cell r="FQ114">
            <v>0</v>
          </cell>
          <cell r="FR114">
            <v>0</v>
          </cell>
          <cell r="FS114">
            <v>0</v>
          </cell>
          <cell r="FU114">
            <v>0</v>
          </cell>
          <cell r="FV114">
            <v>0</v>
          </cell>
          <cell r="FW114">
            <v>0</v>
          </cell>
          <cell r="FY114">
            <v>0</v>
          </cell>
          <cell r="FZ114">
            <v>0</v>
          </cell>
          <cell r="GA114">
            <v>0</v>
          </cell>
          <cell r="GC114">
            <v>0</v>
          </cell>
          <cell r="GD114">
            <v>0</v>
          </cell>
          <cell r="GE114">
            <v>0</v>
          </cell>
          <cell r="GG114">
            <v>0</v>
          </cell>
          <cell r="GH114">
            <v>0</v>
          </cell>
          <cell r="GI114">
            <v>0</v>
          </cell>
          <cell r="GK114">
            <v>0</v>
          </cell>
          <cell r="GL114">
            <v>0</v>
          </cell>
          <cell r="GM114">
            <v>0</v>
          </cell>
          <cell r="GO114">
            <v>0</v>
          </cell>
          <cell r="GP114">
            <v>0</v>
          </cell>
          <cell r="GQ114">
            <v>0</v>
          </cell>
          <cell r="GS114">
            <v>0</v>
          </cell>
          <cell r="GT114">
            <v>0</v>
          </cell>
          <cell r="GU114">
            <v>0</v>
          </cell>
          <cell r="GW114">
            <v>0</v>
          </cell>
          <cell r="GX114">
            <v>0</v>
          </cell>
          <cell r="GY114">
            <v>0</v>
          </cell>
          <cell r="HA114">
            <v>0</v>
          </cell>
          <cell r="HB114">
            <v>0</v>
          </cell>
          <cell r="HC114">
            <v>0</v>
          </cell>
        </row>
        <row r="115">
          <cell r="H115" t="str">
            <v>TA-346-5</v>
          </cell>
          <cell r="I115" t="str">
            <v>MXP</v>
          </cell>
          <cell r="J115" t="str">
            <v>RR 883821A VW</v>
          </cell>
          <cell r="K115" t="str">
            <v>T3</v>
          </cell>
          <cell r="L115">
            <v>30.116470588235298</v>
          </cell>
          <cell r="M115">
            <v>30116.470588235297</v>
          </cell>
          <cell r="N115">
            <v>365.7</v>
          </cell>
          <cell r="R115">
            <v>365.7</v>
          </cell>
          <cell r="V115">
            <v>365.7</v>
          </cell>
          <cell r="Z115">
            <v>365.7</v>
          </cell>
          <cell r="AD115">
            <v>365.7</v>
          </cell>
          <cell r="AH115">
            <v>365.7</v>
          </cell>
          <cell r="AL115">
            <v>365.7</v>
          </cell>
          <cell r="AP115">
            <v>365.7</v>
          </cell>
          <cell r="AT115">
            <v>365.7</v>
          </cell>
          <cell r="AX115">
            <v>365.7</v>
          </cell>
          <cell r="BB115">
            <v>365.7</v>
          </cell>
          <cell r="BF115">
            <v>365.7</v>
          </cell>
          <cell r="BJ115">
            <v>365.7</v>
          </cell>
          <cell r="BK115">
            <v>0</v>
          </cell>
          <cell r="BL115" t="str">
            <v xml:space="preserve"> </v>
          </cell>
          <cell r="BM115" t="str">
            <v xml:space="preserve"> </v>
          </cell>
          <cell r="BN115" t="str">
            <v xml:space="preserve"> </v>
          </cell>
          <cell r="BO115" t="str">
            <v xml:space="preserve"> </v>
          </cell>
          <cell r="BP115" t="str">
            <v xml:space="preserve"> </v>
          </cell>
          <cell r="BQ115" t="str">
            <v xml:space="preserve"> </v>
          </cell>
          <cell r="BR115" t="str">
            <v xml:space="preserve"> </v>
          </cell>
          <cell r="BS115" t="str">
            <v xml:space="preserve"> </v>
          </cell>
          <cell r="BT115" t="str">
            <v xml:space="preserve"> </v>
          </cell>
          <cell r="BU115" t="str">
            <v xml:space="preserve"> </v>
          </cell>
          <cell r="BV115" t="str">
            <v xml:space="preserve"> </v>
          </cell>
          <cell r="BW115" t="str">
            <v xml:space="preserve"> </v>
          </cell>
          <cell r="BX115" t="str">
            <v xml:space="preserve"> </v>
          </cell>
          <cell r="BY115" t="str">
            <v xml:space="preserve"> </v>
          </cell>
          <cell r="BZ115" t="str">
            <v xml:space="preserve"> </v>
          </cell>
          <cell r="CA115" t="str">
            <v xml:space="preserve"> </v>
          </cell>
          <cell r="CB115" t="str">
            <v xml:space="preserve"> </v>
          </cell>
          <cell r="CC115" t="str">
            <v xml:space="preserve"> </v>
          </cell>
          <cell r="CD115" t="str">
            <v xml:space="preserve"> </v>
          </cell>
          <cell r="CE115" t="str">
            <v xml:space="preserve"> </v>
          </cell>
          <cell r="CF115" t="str">
            <v xml:space="preserve"> </v>
          </cell>
          <cell r="CG115" t="str">
            <v xml:space="preserve"> </v>
          </cell>
          <cell r="CH115" t="str">
            <v xml:space="preserve"> </v>
          </cell>
          <cell r="CI115" t="str">
            <v xml:space="preserve"> </v>
          </cell>
          <cell r="CJ115" t="str">
            <v xml:space="preserve"> </v>
          </cell>
          <cell r="CK115" t="str">
            <v xml:space="preserve"> </v>
          </cell>
          <cell r="CL115" t="str">
            <v xml:space="preserve"> </v>
          </cell>
          <cell r="CM115" t="str">
            <v xml:space="preserve"> </v>
          </cell>
          <cell r="CN115" t="str">
            <v xml:space="preserve"> </v>
          </cell>
          <cell r="CO115" t="str">
            <v xml:space="preserve"> </v>
          </cell>
          <cell r="CP115" t="str">
            <v xml:space="preserve"> </v>
          </cell>
          <cell r="CQ115" t="str">
            <v xml:space="preserve"> </v>
          </cell>
          <cell r="CR115" t="str">
            <v xml:space="preserve"> </v>
          </cell>
          <cell r="CS115" t="str">
            <v xml:space="preserve"> </v>
          </cell>
          <cell r="CT115" t="str">
            <v xml:space="preserve"> </v>
          </cell>
          <cell r="CU115" t="str">
            <v xml:space="preserve"> </v>
          </cell>
          <cell r="CV115" t="str">
            <v xml:space="preserve"> </v>
          </cell>
          <cell r="CW115" t="str">
            <v xml:space="preserve"> </v>
          </cell>
          <cell r="CX115" t="str">
            <v xml:space="preserve"> </v>
          </cell>
          <cell r="CY115" t="str">
            <v xml:space="preserve"> </v>
          </cell>
          <cell r="CZ115" t="str">
            <v xml:space="preserve"> </v>
          </cell>
          <cell r="DA115" t="str">
            <v xml:space="preserve"> </v>
          </cell>
          <cell r="DB115" t="str">
            <v xml:space="preserve"> </v>
          </cell>
          <cell r="DC115" t="str">
            <v xml:space="preserve"> </v>
          </cell>
          <cell r="DD115" t="str">
            <v xml:space="preserve"> </v>
          </cell>
          <cell r="DE115" t="str">
            <v xml:space="preserve"> </v>
          </cell>
          <cell r="DF115" t="str">
            <v xml:space="preserve"> </v>
          </cell>
          <cell r="DG115" t="str">
            <v xml:space="preserve"> </v>
          </cell>
          <cell r="DH115" t="str">
            <v>3. IAMIndependent AftktTA-346-5</v>
          </cell>
          <cell r="DI115">
            <v>0</v>
          </cell>
          <cell r="DJ115">
            <v>0</v>
          </cell>
          <cell r="DL115">
            <v>0</v>
          </cell>
          <cell r="DM115">
            <v>0</v>
          </cell>
          <cell r="DN115">
            <v>0</v>
          </cell>
          <cell r="DP115">
            <v>0</v>
          </cell>
          <cell r="DQ115">
            <v>0</v>
          </cell>
          <cell r="DR115">
            <v>0</v>
          </cell>
          <cell r="DT115">
            <v>0</v>
          </cell>
          <cell r="DU115">
            <v>0</v>
          </cell>
          <cell r="DV115">
            <v>0</v>
          </cell>
          <cell r="DX115">
            <v>0</v>
          </cell>
          <cell r="DY115">
            <v>0</v>
          </cell>
          <cell r="DZ115">
            <v>0</v>
          </cell>
          <cell r="EB115">
            <v>0</v>
          </cell>
          <cell r="EC115">
            <v>0</v>
          </cell>
          <cell r="ED115">
            <v>0</v>
          </cell>
          <cell r="EF115">
            <v>0</v>
          </cell>
          <cell r="EG115">
            <v>0</v>
          </cell>
          <cell r="EH115">
            <v>0</v>
          </cell>
          <cell r="EJ115">
            <v>0</v>
          </cell>
          <cell r="EK115">
            <v>0</v>
          </cell>
          <cell r="EL115">
            <v>0</v>
          </cell>
          <cell r="EN115">
            <v>0</v>
          </cell>
          <cell r="EO115">
            <v>0</v>
          </cell>
          <cell r="EP115">
            <v>0</v>
          </cell>
          <cell r="ER115">
            <v>0</v>
          </cell>
          <cell r="ES115">
            <v>0</v>
          </cell>
          <cell r="ET115">
            <v>0</v>
          </cell>
          <cell r="EV115">
            <v>0</v>
          </cell>
          <cell r="EW115">
            <v>0</v>
          </cell>
          <cell r="EX115">
            <v>0</v>
          </cell>
          <cell r="EZ115">
            <v>0</v>
          </cell>
          <cell r="FA115">
            <v>0</v>
          </cell>
          <cell r="FB115">
            <v>0</v>
          </cell>
          <cell r="FD115">
            <v>0</v>
          </cell>
          <cell r="FE115">
            <v>0</v>
          </cell>
          <cell r="FF115">
            <v>0</v>
          </cell>
          <cell r="FI115">
            <v>0</v>
          </cell>
          <cell r="FJ115">
            <v>0</v>
          </cell>
          <cell r="FK115">
            <v>0</v>
          </cell>
          <cell r="FM115">
            <v>0</v>
          </cell>
          <cell r="FN115">
            <v>0</v>
          </cell>
          <cell r="FO115">
            <v>0</v>
          </cell>
          <cell r="FQ115">
            <v>0</v>
          </cell>
          <cell r="FR115">
            <v>0</v>
          </cell>
          <cell r="FS115">
            <v>0</v>
          </cell>
          <cell r="FU115">
            <v>0</v>
          </cell>
          <cell r="FV115">
            <v>0</v>
          </cell>
          <cell r="FW115">
            <v>0</v>
          </cell>
          <cell r="FY115">
            <v>0</v>
          </cell>
          <cell r="FZ115">
            <v>0</v>
          </cell>
          <cell r="GA115">
            <v>0</v>
          </cell>
          <cell r="GC115">
            <v>0</v>
          </cell>
          <cell r="GD115">
            <v>0</v>
          </cell>
          <cell r="GE115">
            <v>0</v>
          </cell>
          <cell r="GG115">
            <v>0</v>
          </cell>
          <cell r="GH115">
            <v>0</v>
          </cell>
          <cell r="GI115">
            <v>0</v>
          </cell>
          <cell r="GK115">
            <v>0</v>
          </cell>
          <cell r="GL115">
            <v>0</v>
          </cell>
          <cell r="GM115">
            <v>0</v>
          </cell>
          <cell r="GO115">
            <v>0</v>
          </cell>
          <cell r="GP115">
            <v>0</v>
          </cell>
          <cell r="GQ115">
            <v>0</v>
          </cell>
          <cell r="GS115">
            <v>0</v>
          </cell>
          <cell r="GT115">
            <v>0</v>
          </cell>
          <cell r="GU115">
            <v>0</v>
          </cell>
          <cell r="GW115">
            <v>0</v>
          </cell>
          <cell r="GX115">
            <v>0</v>
          </cell>
          <cell r="GY115">
            <v>0</v>
          </cell>
          <cell r="HA115">
            <v>0</v>
          </cell>
          <cell r="HB115">
            <v>0</v>
          </cell>
          <cell r="HC115">
            <v>0</v>
          </cell>
        </row>
        <row r="116">
          <cell r="H116" t="str">
            <v>TA-461-5</v>
          </cell>
          <cell r="I116" t="str">
            <v>MXP</v>
          </cell>
          <cell r="J116" t="str">
            <v>RAD GOLF R8 VW</v>
          </cell>
          <cell r="K116" t="str">
            <v>T3</v>
          </cell>
          <cell r="L116">
            <v>172.37647058823529</v>
          </cell>
          <cell r="M116">
            <v>172376.4705882353</v>
          </cell>
          <cell r="N116">
            <v>333</v>
          </cell>
          <cell r="R116">
            <v>333</v>
          </cell>
          <cell r="V116">
            <v>333</v>
          </cell>
          <cell r="Z116">
            <v>333</v>
          </cell>
          <cell r="AD116">
            <v>333</v>
          </cell>
          <cell r="AH116">
            <v>333</v>
          </cell>
          <cell r="AL116">
            <v>333</v>
          </cell>
          <cell r="AP116">
            <v>333</v>
          </cell>
          <cell r="AT116">
            <v>333</v>
          </cell>
          <cell r="AX116">
            <v>333</v>
          </cell>
          <cell r="BB116">
            <v>333</v>
          </cell>
          <cell r="BF116">
            <v>333</v>
          </cell>
          <cell r="BJ116">
            <v>333</v>
          </cell>
          <cell r="BK116">
            <v>0</v>
          </cell>
          <cell r="BL116" t="str">
            <v xml:space="preserve"> </v>
          </cell>
          <cell r="BM116" t="str">
            <v xml:space="preserve"> </v>
          </cell>
          <cell r="BN116" t="str">
            <v xml:space="preserve"> </v>
          </cell>
          <cell r="BO116" t="str">
            <v xml:space="preserve"> </v>
          </cell>
          <cell r="BP116" t="str">
            <v xml:space="preserve"> </v>
          </cell>
          <cell r="BQ116" t="str">
            <v xml:space="preserve"> </v>
          </cell>
          <cell r="BR116" t="str">
            <v xml:space="preserve"> </v>
          </cell>
          <cell r="BS116" t="str">
            <v xml:space="preserve"> </v>
          </cell>
          <cell r="BT116" t="str">
            <v xml:space="preserve"> </v>
          </cell>
          <cell r="BU116" t="str">
            <v xml:space="preserve"> </v>
          </cell>
          <cell r="BV116" t="str">
            <v xml:space="preserve"> </v>
          </cell>
          <cell r="BW116" t="str">
            <v xml:space="preserve"> </v>
          </cell>
          <cell r="BX116" t="str">
            <v xml:space="preserve"> </v>
          </cell>
          <cell r="BY116" t="str">
            <v xml:space="preserve"> </v>
          </cell>
          <cell r="BZ116" t="str">
            <v xml:space="preserve"> </v>
          </cell>
          <cell r="CA116" t="str">
            <v xml:space="preserve"> </v>
          </cell>
          <cell r="CB116" t="str">
            <v xml:space="preserve"> </v>
          </cell>
          <cell r="CC116" t="str">
            <v xml:space="preserve"> </v>
          </cell>
          <cell r="CD116" t="str">
            <v xml:space="preserve"> </v>
          </cell>
          <cell r="CE116" t="str">
            <v xml:space="preserve"> </v>
          </cell>
          <cell r="CF116" t="str">
            <v xml:space="preserve"> </v>
          </cell>
          <cell r="CG116" t="str">
            <v xml:space="preserve"> </v>
          </cell>
          <cell r="CH116" t="str">
            <v xml:space="preserve"> </v>
          </cell>
          <cell r="CI116" t="str">
            <v xml:space="preserve"> </v>
          </cell>
          <cell r="CJ116" t="str">
            <v xml:space="preserve"> </v>
          </cell>
          <cell r="CK116" t="str">
            <v xml:space="preserve"> </v>
          </cell>
          <cell r="CL116" t="str">
            <v xml:space="preserve"> </v>
          </cell>
          <cell r="CM116" t="str">
            <v xml:space="preserve"> </v>
          </cell>
          <cell r="CN116" t="str">
            <v xml:space="preserve"> </v>
          </cell>
          <cell r="CO116" t="str">
            <v xml:space="preserve"> </v>
          </cell>
          <cell r="CP116" t="str">
            <v xml:space="preserve"> </v>
          </cell>
          <cell r="CQ116" t="str">
            <v xml:space="preserve"> </v>
          </cell>
          <cell r="CR116" t="str">
            <v xml:space="preserve"> </v>
          </cell>
          <cell r="CS116" t="str">
            <v xml:space="preserve"> </v>
          </cell>
          <cell r="CT116" t="str">
            <v xml:space="preserve"> </v>
          </cell>
          <cell r="CU116" t="str">
            <v xml:space="preserve"> </v>
          </cell>
          <cell r="CV116" t="str">
            <v xml:space="preserve"> </v>
          </cell>
          <cell r="CW116" t="str">
            <v xml:space="preserve"> </v>
          </cell>
          <cell r="CX116" t="str">
            <v xml:space="preserve"> </v>
          </cell>
          <cell r="CY116" t="str">
            <v xml:space="preserve"> </v>
          </cell>
          <cell r="CZ116" t="str">
            <v xml:space="preserve"> </v>
          </cell>
          <cell r="DA116" t="str">
            <v xml:space="preserve"> </v>
          </cell>
          <cell r="DB116" t="str">
            <v xml:space="preserve"> </v>
          </cell>
          <cell r="DC116" t="str">
            <v xml:space="preserve"> </v>
          </cell>
          <cell r="DD116" t="str">
            <v xml:space="preserve"> </v>
          </cell>
          <cell r="DE116" t="str">
            <v xml:space="preserve"> </v>
          </cell>
          <cell r="DF116" t="str">
            <v xml:space="preserve"> </v>
          </cell>
          <cell r="DG116" t="str">
            <v xml:space="preserve"> </v>
          </cell>
          <cell r="DH116" t="str">
            <v>3. IAMIndependent AftktTA-461-5</v>
          </cell>
          <cell r="DI116">
            <v>0</v>
          </cell>
          <cell r="DJ116">
            <v>0</v>
          </cell>
          <cell r="DL116">
            <v>0</v>
          </cell>
          <cell r="DM116">
            <v>0</v>
          </cell>
          <cell r="DN116">
            <v>0</v>
          </cell>
          <cell r="DP116">
            <v>0</v>
          </cell>
          <cell r="DQ116">
            <v>0</v>
          </cell>
          <cell r="DR116">
            <v>0</v>
          </cell>
          <cell r="DT116">
            <v>0</v>
          </cell>
          <cell r="DU116">
            <v>0</v>
          </cell>
          <cell r="DV116">
            <v>0</v>
          </cell>
          <cell r="DX116">
            <v>0</v>
          </cell>
          <cell r="DY116">
            <v>0</v>
          </cell>
          <cell r="DZ116">
            <v>0</v>
          </cell>
          <cell r="EB116">
            <v>0</v>
          </cell>
          <cell r="EC116">
            <v>0</v>
          </cell>
          <cell r="ED116">
            <v>0</v>
          </cell>
          <cell r="EF116">
            <v>0</v>
          </cell>
          <cell r="EG116">
            <v>0</v>
          </cell>
          <cell r="EH116">
            <v>0</v>
          </cell>
          <cell r="EJ116">
            <v>0</v>
          </cell>
          <cell r="EK116">
            <v>0</v>
          </cell>
          <cell r="EL116">
            <v>0</v>
          </cell>
          <cell r="EN116">
            <v>0</v>
          </cell>
          <cell r="EO116">
            <v>0</v>
          </cell>
          <cell r="EP116">
            <v>0</v>
          </cell>
          <cell r="ER116">
            <v>0</v>
          </cell>
          <cell r="ES116">
            <v>0</v>
          </cell>
          <cell r="ET116">
            <v>0</v>
          </cell>
          <cell r="EV116">
            <v>0</v>
          </cell>
          <cell r="EW116">
            <v>0</v>
          </cell>
          <cell r="EX116">
            <v>0</v>
          </cell>
          <cell r="EZ116">
            <v>0</v>
          </cell>
          <cell r="FA116">
            <v>0</v>
          </cell>
          <cell r="FB116">
            <v>0</v>
          </cell>
          <cell r="FD116">
            <v>0</v>
          </cell>
          <cell r="FE116">
            <v>0</v>
          </cell>
          <cell r="FF116">
            <v>0</v>
          </cell>
          <cell r="FI116">
            <v>0</v>
          </cell>
          <cell r="FJ116">
            <v>0</v>
          </cell>
          <cell r="FK116">
            <v>0</v>
          </cell>
          <cell r="FM116">
            <v>0</v>
          </cell>
          <cell r="FN116">
            <v>0</v>
          </cell>
          <cell r="FO116">
            <v>0</v>
          </cell>
          <cell r="FQ116">
            <v>0</v>
          </cell>
          <cell r="FR116">
            <v>0</v>
          </cell>
          <cell r="FS116">
            <v>0</v>
          </cell>
          <cell r="FU116">
            <v>0</v>
          </cell>
          <cell r="FV116">
            <v>0</v>
          </cell>
          <cell r="FW116">
            <v>0</v>
          </cell>
          <cell r="FY116">
            <v>0</v>
          </cell>
          <cell r="FZ116">
            <v>0</v>
          </cell>
          <cell r="GA116">
            <v>0</v>
          </cell>
          <cell r="GC116">
            <v>0</v>
          </cell>
          <cell r="GD116">
            <v>0</v>
          </cell>
          <cell r="GE116">
            <v>0</v>
          </cell>
          <cell r="GG116">
            <v>0</v>
          </cell>
          <cell r="GH116">
            <v>0</v>
          </cell>
          <cell r="GI116">
            <v>0</v>
          </cell>
          <cell r="GK116">
            <v>0</v>
          </cell>
          <cell r="GL116">
            <v>0</v>
          </cell>
          <cell r="GM116">
            <v>0</v>
          </cell>
          <cell r="GO116">
            <v>0</v>
          </cell>
          <cell r="GP116">
            <v>0</v>
          </cell>
          <cell r="GQ116">
            <v>0</v>
          </cell>
          <cell r="GS116">
            <v>0</v>
          </cell>
          <cell r="GT116">
            <v>0</v>
          </cell>
          <cell r="GU116">
            <v>0</v>
          </cell>
          <cell r="GW116">
            <v>0</v>
          </cell>
          <cell r="GX116">
            <v>0</v>
          </cell>
          <cell r="GY116">
            <v>0</v>
          </cell>
          <cell r="HA116">
            <v>0</v>
          </cell>
          <cell r="HB116">
            <v>0</v>
          </cell>
          <cell r="HC116">
            <v>0</v>
          </cell>
        </row>
        <row r="117">
          <cell r="H117" t="str">
            <v>TA-472-5</v>
          </cell>
          <cell r="I117" t="str">
            <v>MXP</v>
          </cell>
          <cell r="J117" t="str">
            <v>RR 883905C VW</v>
          </cell>
          <cell r="K117" t="str">
            <v>T3</v>
          </cell>
          <cell r="L117">
            <v>67.13333333333334</v>
          </cell>
          <cell r="M117">
            <v>67133.333333333343</v>
          </cell>
          <cell r="N117">
            <v>323</v>
          </cell>
          <cell r="R117">
            <v>323</v>
          </cell>
          <cell r="V117">
            <v>323</v>
          </cell>
          <cell r="Z117">
            <v>323</v>
          </cell>
          <cell r="AD117">
            <v>323</v>
          </cell>
          <cell r="AH117">
            <v>323</v>
          </cell>
          <cell r="AL117">
            <v>323</v>
          </cell>
          <cell r="AP117">
            <v>323</v>
          </cell>
          <cell r="AT117">
            <v>323</v>
          </cell>
          <cell r="AX117">
            <v>323</v>
          </cell>
          <cell r="BB117">
            <v>323</v>
          </cell>
          <cell r="BF117">
            <v>323</v>
          </cell>
          <cell r="BJ117">
            <v>323</v>
          </cell>
          <cell r="BK117">
            <v>0</v>
          </cell>
          <cell r="BL117" t="str">
            <v xml:space="preserve"> </v>
          </cell>
          <cell r="BM117" t="str">
            <v xml:space="preserve"> </v>
          </cell>
          <cell r="BN117" t="str">
            <v xml:space="preserve"> </v>
          </cell>
          <cell r="BO117" t="str">
            <v xml:space="preserve"> </v>
          </cell>
          <cell r="BP117" t="str">
            <v xml:space="preserve"> </v>
          </cell>
          <cell r="BQ117" t="str">
            <v xml:space="preserve"> </v>
          </cell>
          <cell r="BR117" t="str">
            <v xml:space="preserve"> </v>
          </cell>
          <cell r="BS117" t="str">
            <v xml:space="preserve"> </v>
          </cell>
          <cell r="BT117" t="str">
            <v xml:space="preserve"> </v>
          </cell>
          <cell r="BU117" t="str">
            <v xml:space="preserve"> </v>
          </cell>
          <cell r="BV117" t="str">
            <v xml:space="preserve"> </v>
          </cell>
          <cell r="BW117" t="str">
            <v xml:space="preserve"> </v>
          </cell>
          <cell r="BX117" t="str">
            <v xml:space="preserve"> </v>
          </cell>
          <cell r="BY117" t="str">
            <v xml:space="preserve"> </v>
          </cell>
          <cell r="BZ117" t="str">
            <v xml:space="preserve"> </v>
          </cell>
          <cell r="CA117" t="str">
            <v xml:space="preserve"> </v>
          </cell>
          <cell r="CB117" t="str">
            <v xml:space="preserve"> </v>
          </cell>
          <cell r="CC117" t="str">
            <v xml:space="preserve"> </v>
          </cell>
          <cell r="CD117" t="str">
            <v xml:space="preserve"> </v>
          </cell>
          <cell r="CE117" t="str">
            <v xml:space="preserve"> </v>
          </cell>
          <cell r="CF117" t="str">
            <v xml:space="preserve"> </v>
          </cell>
          <cell r="CG117" t="str">
            <v xml:space="preserve"> </v>
          </cell>
          <cell r="CH117" t="str">
            <v xml:space="preserve"> </v>
          </cell>
          <cell r="CI117" t="str">
            <v xml:space="preserve"> </v>
          </cell>
          <cell r="CJ117" t="str">
            <v xml:space="preserve"> </v>
          </cell>
          <cell r="CK117" t="str">
            <v xml:space="preserve"> </v>
          </cell>
          <cell r="CL117" t="str">
            <v xml:space="preserve"> </v>
          </cell>
          <cell r="CM117" t="str">
            <v xml:space="preserve"> </v>
          </cell>
          <cell r="CN117" t="str">
            <v xml:space="preserve"> </v>
          </cell>
          <cell r="CO117" t="str">
            <v xml:space="preserve"> </v>
          </cell>
          <cell r="CP117" t="str">
            <v xml:space="preserve"> </v>
          </cell>
          <cell r="CQ117" t="str">
            <v xml:space="preserve"> </v>
          </cell>
          <cell r="CR117" t="str">
            <v xml:space="preserve"> </v>
          </cell>
          <cell r="CS117" t="str">
            <v xml:space="preserve"> </v>
          </cell>
          <cell r="CT117" t="str">
            <v xml:space="preserve"> </v>
          </cell>
          <cell r="CU117" t="str">
            <v xml:space="preserve"> </v>
          </cell>
          <cell r="CV117" t="str">
            <v xml:space="preserve"> </v>
          </cell>
          <cell r="CW117" t="str">
            <v xml:space="preserve"> </v>
          </cell>
          <cell r="CX117" t="str">
            <v xml:space="preserve"> </v>
          </cell>
          <cell r="CY117" t="str">
            <v xml:space="preserve"> </v>
          </cell>
          <cell r="CZ117" t="str">
            <v xml:space="preserve"> </v>
          </cell>
          <cell r="DA117" t="str">
            <v xml:space="preserve"> </v>
          </cell>
          <cell r="DB117" t="str">
            <v xml:space="preserve"> </v>
          </cell>
          <cell r="DC117" t="str">
            <v xml:space="preserve"> </v>
          </cell>
          <cell r="DD117" t="str">
            <v xml:space="preserve"> </v>
          </cell>
          <cell r="DE117" t="str">
            <v xml:space="preserve"> </v>
          </cell>
          <cell r="DF117" t="str">
            <v xml:space="preserve"> </v>
          </cell>
          <cell r="DG117" t="str">
            <v xml:space="preserve"> </v>
          </cell>
          <cell r="DH117" t="str">
            <v>3. IAMIndependent AftktTA-472-5</v>
          </cell>
          <cell r="DI117">
            <v>0</v>
          </cell>
          <cell r="DJ117">
            <v>0</v>
          </cell>
          <cell r="DL117">
            <v>0</v>
          </cell>
          <cell r="DM117">
            <v>0</v>
          </cell>
          <cell r="DN117">
            <v>0</v>
          </cell>
          <cell r="DP117">
            <v>0</v>
          </cell>
          <cell r="DQ117">
            <v>0</v>
          </cell>
          <cell r="DR117">
            <v>0</v>
          </cell>
          <cell r="DT117">
            <v>0</v>
          </cell>
          <cell r="DU117">
            <v>0</v>
          </cell>
          <cell r="DV117">
            <v>0</v>
          </cell>
          <cell r="DX117">
            <v>0</v>
          </cell>
          <cell r="DY117">
            <v>0</v>
          </cell>
          <cell r="DZ117">
            <v>0</v>
          </cell>
          <cell r="EB117">
            <v>0</v>
          </cell>
          <cell r="EC117">
            <v>0</v>
          </cell>
          <cell r="ED117">
            <v>0</v>
          </cell>
          <cell r="EF117">
            <v>0</v>
          </cell>
          <cell r="EG117">
            <v>0</v>
          </cell>
          <cell r="EH117">
            <v>0</v>
          </cell>
          <cell r="EJ117">
            <v>0</v>
          </cell>
          <cell r="EK117">
            <v>0</v>
          </cell>
          <cell r="EL117">
            <v>0</v>
          </cell>
          <cell r="EN117">
            <v>0</v>
          </cell>
          <cell r="EO117">
            <v>0</v>
          </cell>
          <cell r="EP117">
            <v>0</v>
          </cell>
          <cell r="ER117">
            <v>0</v>
          </cell>
          <cell r="ES117">
            <v>0</v>
          </cell>
          <cell r="ET117">
            <v>0</v>
          </cell>
          <cell r="EV117">
            <v>0</v>
          </cell>
          <cell r="EW117">
            <v>0</v>
          </cell>
          <cell r="EX117">
            <v>0</v>
          </cell>
          <cell r="EZ117">
            <v>0</v>
          </cell>
          <cell r="FA117">
            <v>0</v>
          </cell>
          <cell r="FB117">
            <v>0</v>
          </cell>
          <cell r="FD117">
            <v>0</v>
          </cell>
          <cell r="FE117">
            <v>0</v>
          </cell>
          <cell r="FF117">
            <v>0</v>
          </cell>
          <cell r="FI117">
            <v>0</v>
          </cell>
          <cell r="FJ117">
            <v>0</v>
          </cell>
          <cell r="FK117">
            <v>0</v>
          </cell>
          <cell r="FM117">
            <v>0</v>
          </cell>
          <cell r="FN117">
            <v>0</v>
          </cell>
          <cell r="FO117">
            <v>0</v>
          </cell>
          <cell r="FQ117">
            <v>0</v>
          </cell>
          <cell r="FR117">
            <v>0</v>
          </cell>
          <cell r="FS117">
            <v>0</v>
          </cell>
          <cell r="FU117">
            <v>0</v>
          </cell>
          <cell r="FV117">
            <v>0</v>
          </cell>
          <cell r="FW117">
            <v>0</v>
          </cell>
          <cell r="FY117">
            <v>0</v>
          </cell>
          <cell r="FZ117">
            <v>0</v>
          </cell>
          <cell r="GA117">
            <v>0</v>
          </cell>
          <cell r="GC117">
            <v>0</v>
          </cell>
          <cell r="GD117">
            <v>0</v>
          </cell>
          <cell r="GE117">
            <v>0</v>
          </cell>
          <cell r="GG117">
            <v>0</v>
          </cell>
          <cell r="GH117">
            <v>0</v>
          </cell>
          <cell r="GI117">
            <v>0</v>
          </cell>
          <cell r="GK117">
            <v>0</v>
          </cell>
          <cell r="GL117">
            <v>0</v>
          </cell>
          <cell r="GM117">
            <v>0</v>
          </cell>
          <cell r="GO117">
            <v>0</v>
          </cell>
          <cell r="GP117">
            <v>0</v>
          </cell>
          <cell r="GQ117">
            <v>0</v>
          </cell>
          <cell r="GS117">
            <v>0</v>
          </cell>
          <cell r="GT117">
            <v>0</v>
          </cell>
          <cell r="GU117">
            <v>0</v>
          </cell>
          <cell r="GW117">
            <v>0</v>
          </cell>
          <cell r="GX117">
            <v>0</v>
          </cell>
          <cell r="GY117">
            <v>0</v>
          </cell>
          <cell r="HA117">
            <v>0</v>
          </cell>
          <cell r="HB117">
            <v>0</v>
          </cell>
          <cell r="HC117">
            <v>0</v>
          </cell>
        </row>
        <row r="118">
          <cell r="H118" t="str">
            <v>TA-483-5</v>
          </cell>
          <cell r="I118" t="str">
            <v>MXP</v>
          </cell>
          <cell r="J118" t="str">
            <v>RR 883904T</v>
          </cell>
          <cell r="K118" t="str">
            <v>T3</v>
          </cell>
          <cell r="L118">
            <v>46.9</v>
          </cell>
          <cell r="M118">
            <v>46900</v>
          </cell>
          <cell r="N118">
            <v>357</v>
          </cell>
          <cell r="R118">
            <v>357</v>
          </cell>
          <cell r="V118">
            <v>357</v>
          </cell>
          <cell r="Z118">
            <v>357</v>
          </cell>
          <cell r="AD118">
            <v>357</v>
          </cell>
          <cell r="AH118">
            <v>357</v>
          </cell>
          <cell r="AL118">
            <v>357</v>
          </cell>
          <cell r="AP118">
            <v>357</v>
          </cell>
          <cell r="AT118">
            <v>357</v>
          </cell>
          <cell r="AX118">
            <v>357</v>
          </cell>
          <cell r="BB118">
            <v>357</v>
          </cell>
          <cell r="BF118">
            <v>357</v>
          </cell>
          <cell r="BJ118">
            <v>357</v>
          </cell>
          <cell r="BK118">
            <v>0</v>
          </cell>
          <cell r="BL118" t="str">
            <v xml:space="preserve"> </v>
          </cell>
          <cell r="BM118" t="str">
            <v xml:space="preserve"> </v>
          </cell>
          <cell r="BN118" t="str">
            <v xml:space="preserve"> </v>
          </cell>
          <cell r="BO118" t="str">
            <v xml:space="preserve"> </v>
          </cell>
          <cell r="BP118" t="str">
            <v xml:space="preserve"> </v>
          </cell>
          <cell r="BQ118" t="str">
            <v xml:space="preserve"> </v>
          </cell>
          <cell r="BR118" t="str">
            <v xml:space="preserve"> </v>
          </cell>
          <cell r="BS118" t="str">
            <v xml:space="preserve"> </v>
          </cell>
          <cell r="BT118" t="str">
            <v xml:space="preserve"> </v>
          </cell>
          <cell r="BU118" t="str">
            <v xml:space="preserve"> </v>
          </cell>
          <cell r="BV118" t="str">
            <v xml:space="preserve"> </v>
          </cell>
          <cell r="BW118" t="str">
            <v xml:space="preserve"> </v>
          </cell>
          <cell r="BX118" t="str">
            <v xml:space="preserve"> </v>
          </cell>
          <cell r="BY118" t="str">
            <v xml:space="preserve"> </v>
          </cell>
          <cell r="BZ118" t="str">
            <v xml:space="preserve"> </v>
          </cell>
          <cell r="CA118" t="str">
            <v xml:space="preserve"> </v>
          </cell>
          <cell r="CB118" t="str">
            <v xml:space="preserve"> </v>
          </cell>
          <cell r="CC118" t="str">
            <v xml:space="preserve"> </v>
          </cell>
          <cell r="CD118" t="str">
            <v xml:space="preserve"> </v>
          </cell>
          <cell r="CE118" t="str">
            <v xml:space="preserve"> </v>
          </cell>
          <cell r="CF118" t="str">
            <v xml:space="preserve"> </v>
          </cell>
          <cell r="CG118" t="str">
            <v xml:space="preserve"> </v>
          </cell>
          <cell r="CH118" t="str">
            <v xml:space="preserve"> </v>
          </cell>
          <cell r="CI118" t="str">
            <v xml:space="preserve"> </v>
          </cell>
          <cell r="CJ118" t="str">
            <v xml:space="preserve"> </v>
          </cell>
          <cell r="CK118" t="str">
            <v xml:space="preserve"> </v>
          </cell>
          <cell r="CL118" t="str">
            <v xml:space="preserve"> </v>
          </cell>
          <cell r="CM118" t="str">
            <v xml:space="preserve"> </v>
          </cell>
          <cell r="CN118" t="str">
            <v xml:space="preserve"> </v>
          </cell>
          <cell r="CO118" t="str">
            <v xml:space="preserve"> </v>
          </cell>
          <cell r="CP118" t="str">
            <v xml:space="preserve"> </v>
          </cell>
          <cell r="CQ118" t="str">
            <v xml:space="preserve"> </v>
          </cell>
          <cell r="CR118" t="str">
            <v xml:space="preserve"> </v>
          </cell>
          <cell r="CS118" t="str">
            <v xml:space="preserve"> </v>
          </cell>
          <cell r="CT118" t="str">
            <v xml:space="preserve"> </v>
          </cell>
          <cell r="CU118" t="str">
            <v xml:space="preserve"> </v>
          </cell>
          <cell r="CV118" t="str">
            <v xml:space="preserve"> </v>
          </cell>
          <cell r="CW118" t="str">
            <v xml:space="preserve"> </v>
          </cell>
          <cell r="CX118" t="str">
            <v xml:space="preserve"> </v>
          </cell>
          <cell r="CY118" t="str">
            <v xml:space="preserve"> </v>
          </cell>
          <cell r="CZ118" t="str">
            <v xml:space="preserve"> </v>
          </cell>
          <cell r="DA118" t="str">
            <v xml:space="preserve"> </v>
          </cell>
          <cell r="DB118" t="str">
            <v xml:space="preserve"> </v>
          </cell>
          <cell r="DC118" t="str">
            <v xml:space="preserve"> </v>
          </cell>
          <cell r="DD118" t="str">
            <v xml:space="preserve"> </v>
          </cell>
          <cell r="DE118" t="str">
            <v xml:space="preserve"> </v>
          </cell>
          <cell r="DF118" t="str">
            <v xml:space="preserve"> </v>
          </cell>
          <cell r="DG118" t="str">
            <v xml:space="preserve"> </v>
          </cell>
          <cell r="DH118" t="str">
            <v>3. IAMIndependent AftktTA-483-5</v>
          </cell>
          <cell r="DI118">
            <v>0</v>
          </cell>
          <cell r="DJ118">
            <v>0</v>
          </cell>
          <cell r="DL118">
            <v>0</v>
          </cell>
          <cell r="DM118">
            <v>0</v>
          </cell>
          <cell r="DN118">
            <v>0</v>
          </cell>
          <cell r="DP118">
            <v>0</v>
          </cell>
          <cell r="DQ118">
            <v>0</v>
          </cell>
          <cell r="DR118">
            <v>0</v>
          </cell>
          <cell r="DT118">
            <v>0</v>
          </cell>
          <cell r="DU118">
            <v>0</v>
          </cell>
          <cell r="DV118">
            <v>0</v>
          </cell>
          <cell r="DX118">
            <v>0</v>
          </cell>
          <cell r="DY118">
            <v>0</v>
          </cell>
          <cell r="DZ118">
            <v>0</v>
          </cell>
          <cell r="EB118">
            <v>0</v>
          </cell>
          <cell r="EC118">
            <v>0</v>
          </cell>
          <cell r="ED118">
            <v>0</v>
          </cell>
          <cell r="EF118">
            <v>0</v>
          </cell>
          <cell r="EG118">
            <v>0</v>
          </cell>
          <cell r="EH118">
            <v>0</v>
          </cell>
          <cell r="EJ118">
            <v>0</v>
          </cell>
          <cell r="EK118">
            <v>0</v>
          </cell>
          <cell r="EL118">
            <v>0</v>
          </cell>
          <cell r="EN118">
            <v>0</v>
          </cell>
          <cell r="EO118">
            <v>0</v>
          </cell>
          <cell r="EP118">
            <v>0</v>
          </cell>
          <cell r="ER118">
            <v>0</v>
          </cell>
          <cell r="ES118">
            <v>0</v>
          </cell>
          <cell r="ET118">
            <v>0</v>
          </cell>
          <cell r="EV118">
            <v>0</v>
          </cell>
          <cell r="EW118">
            <v>0</v>
          </cell>
          <cell r="EX118">
            <v>0</v>
          </cell>
          <cell r="EZ118">
            <v>0</v>
          </cell>
          <cell r="FA118">
            <v>0</v>
          </cell>
          <cell r="FB118">
            <v>0</v>
          </cell>
          <cell r="FD118">
            <v>0</v>
          </cell>
          <cell r="FE118">
            <v>0</v>
          </cell>
          <cell r="FF118">
            <v>0</v>
          </cell>
          <cell r="FI118">
            <v>0</v>
          </cell>
          <cell r="FJ118">
            <v>0</v>
          </cell>
          <cell r="FK118">
            <v>0</v>
          </cell>
          <cell r="FM118">
            <v>0</v>
          </cell>
          <cell r="FN118">
            <v>0</v>
          </cell>
          <cell r="FO118">
            <v>0</v>
          </cell>
          <cell r="FQ118">
            <v>0</v>
          </cell>
          <cell r="FR118">
            <v>0</v>
          </cell>
          <cell r="FS118">
            <v>0</v>
          </cell>
          <cell r="FU118">
            <v>0</v>
          </cell>
          <cell r="FV118">
            <v>0</v>
          </cell>
          <cell r="FW118">
            <v>0</v>
          </cell>
          <cell r="FY118">
            <v>0</v>
          </cell>
          <cell r="FZ118">
            <v>0</v>
          </cell>
          <cell r="GA118">
            <v>0</v>
          </cell>
          <cell r="GC118">
            <v>0</v>
          </cell>
          <cell r="GD118">
            <v>0</v>
          </cell>
          <cell r="GE118">
            <v>0</v>
          </cell>
          <cell r="GG118">
            <v>0</v>
          </cell>
          <cell r="GH118">
            <v>0</v>
          </cell>
          <cell r="GI118">
            <v>0</v>
          </cell>
          <cell r="GK118">
            <v>0</v>
          </cell>
          <cell r="GL118">
            <v>0</v>
          </cell>
          <cell r="GM118">
            <v>0</v>
          </cell>
          <cell r="GO118">
            <v>0</v>
          </cell>
          <cell r="GP118">
            <v>0</v>
          </cell>
          <cell r="GQ118">
            <v>0</v>
          </cell>
          <cell r="GS118">
            <v>0</v>
          </cell>
          <cell r="GT118">
            <v>0</v>
          </cell>
          <cell r="GU118">
            <v>0</v>
          </cell>
          <cell r="GW118">
            <v>0</v>
          </cell>
          <cell r="GX118">
            <v>0</v>
          </cell>
          <cell r="GY118">
            <v>0</v>
          </cell>
          <cell r="HA118">
            <v>0</v>
          </cell>
          <cell r="HB118">
            <v>0</v>
          </cell>
          <cell r="HC118">
            <v>0</v>
          </cell>
        </row>
        <row r="119">
          <cell r="H119" t="str">
            <v>TA-492-5</v>
          </cell>
          <cell r="I119" t="str">
            <v>MXP</v>
          </cell>
          <cell r="J119" t="str">
            <v>RAD SHADOW 2.2 LTS. A/T</v>
          </cell>
          <cell r="K119" t="str">
            <v>T3</v>
          </cell>
          <cell r="L119">
            <v>18.441921568627453</v>
          </cell>
          <cell r="M119">
            <v>18441.921568627455</v>
          </cell>
          <cell r="N119">
            <v>495.02</v>
          </cell>
          <cell r="R119">
            <v>495.02</v>
          </cell>
          <cell r="V119">
            <v>495.02</v>
          </cell>
          <cell r="Z119">
            <v>495.02</v>
          </cell>
          <cell r="AD119">
            <v>495.02</v>
          </cell>
          <cell r="AH119">
            <v>495.02</v>
          </cell>
          <cell r="AL119">
            <v>495.02</v>
          </cell>
          <cell r="AP119">
            <v>495.02</v>
          </cell>
          <cell r="AT119">
            <v>495.02</v>
          </cell>
          <cell r="AX119">
            <v>495.02</v>
          </cell>
          <cell r="BB119">
            <v>495.02</v>
          </cell>
          <cell r="BF119">
            <v>495.02</v>
          </cell>
          <cell r="BJ119">
            <v>495.02</v>
          </cell>
          <cell r="BK119">
            <v>0</v>
          </cell>
          <cell r="BL119" t="str">
            <v xml:space="preserve"> </v>
          </cell>
          <cell r="BM119" t="str">
            <v xml:space="preserve"> </v>
          </cell>
          <cell r="BN119" t="str">
            <v xml:space="preserve"> </v>
          </cell>
          <cell r="BO119" t="str">
            <v xml:space="preserve"> </v>
          </cell>
          <cell r="BP119" t="str">
            <v xml:space="preserve"> </v>
          </cell>
          <cell r="BQ119" t="str">
            <v xml:space="preserve"> </v>
          </cell>
          <cell r="BR119" t="str">
            <v xml:space="preserve"> </v>
          </cell>
          <cell r="BS119" t="str">
            <v xml:space="preserve"> </v>
          </cell>
          <cell r="BT119" t="str">
            <v xml:space="preserve"> </v>
          </cell>
          <cell r="BU119" t="str">
            <v xml:space="preserve"> </v>
          </cell>
          <cell r="BV119" t="str">
            <v xml:space="preserve"> </v>
          </cell>
          <cell r="BW119" t="str">
            <v xml:space="preserve"> </v>
          </cell>
          <cell r="BX119" t="str">
            <v xml:space="preserve"> </v>
          </cell>
          <cell r="BY119" t="str">
            <v xml:space="preserve"> </v>
          </cell>
          <cell r="BZ119" t="str">
            <v xml:space="preserve"> </v>
          </cell>
          <cell r="CA119" t="str">
            <v xml:space="preserve"> </v>
          </cell>
          <cell r="CB119" t="str">
            <v xml:space="preserve"> </v>
          </cell>
          <cell r="CC119" t="str">
            <v xml:space="preserve"> </v>
          </cell>
          <cell r="CD119" t="str">
            <v xml:space="preserve"> </v>
          </cell>
          <cell r="CE119" t="str">
            <v xml:space="preserve"> </v>
          </cell>
          <cell r="CF119" t="str">
            <v xml:space="preserve"> </v>
          </cell>
          <cell r="CG119" t="str">
            <v xml:space="preserve"> </v>
          </cell>
          <cell r="CH119" t="str">
            <v xml:space="preserve"> </v>
          </cell>
          <cell r="CI119" t="str">
            <v xml:space="preserve"> </v>
          </cell>
          <cell r="CJ119" t="str">
            <v xml:space="preserve"> </v>
          </cell>
          <cell r="CK119" t="str">
            <v xml:space="preserve"> </v>
          </cell>
          <cell r="CL119" t="str">
            <v xml:space="preserve"> </v>
          </cell>
          <cell r="CM119" t="str">
            <v xml:space="preserve"> </v>
          </cell>
          <cell r="CN119" t="str">
            <v xml:space="preserve"> </v>
          </cell>
          <cell r="CO119" t="str">
            <v xml:space="preserve"> </v>
          </cell>
          <cell r="CP119" t="str">
            <v xml:space="preserve"> </v>
          </cell>
          <cell r="CQ119" t="str">
            <v xml:space="preserve"> </v>
          </cell>
          <cell r="CR119" t="str">
            <v xml:space="preserve"> </v>
          </cell>
          <cell r="CS119" t="str">
            <v xml:space="preserve"> </v>
          </cell>
          <cell r="CT119" t="str">
            <v xml:space="preserve"> </v>
          </cell>
          <cell r="CU119" t="str">
            <v xml:space="preserve"> </v>
          </cell>
          <cell r="CV119" t="str">
            <v xml:space="preserve"> </v>
          </cell>
          <cell r="CW119" t="str">
            <v xml:space="preserve"> </v>
          </cell>
          <cell r="CX119" t="str">
            <v xml:space="preserve"> </v>
          </cell>
          <cell r="CY119" t="str">
            <v xml:space="preserve"> </v>
          </cell>
          <cell r="CZ119" t="str">
            <v xml:space="preserve"> </v>
          </cell>
          <cell r="DA119" t="str">
            <v xml:space="preserve"> </v>
          </cell>
          <cell r="DB119" t="str">
            <v xml:space="preserve"> </v>
          </cell>
          <cell r="DC119" t="str">
            <v xml:space="preserve"> </v>
          </cell>
          <cell r="DD119" t="str">
            <v xml:space="preserve"> </v>
          </cell>
          <cell r="DE119" t="str">
            <v xml:space="preserve"> </v>
          </cell>
          <cell r="DF119" t="str">
            <v xml:space="preserve"> </v>
          </cell>
          <cell r="DG119" t="str">
            <v xml:space="preserve"> </v>
          </cell>
          <cell r="DH119" t="str">
            <v>3. IAMIndependent AftktTA-492-5</v>
          </cell>
          <cell r="DI119">
            <v>0</v>
          </cell>
          <cell r="DJ119">
            <v>0</v>
          </cell>
          <cell r="DL119">
            <v>0</v>
          </cell>
          <cell r="DM119">
            <v>0</v>
          </cell>
          <cell r="DN119">
            <v>0</v>
          </cell>
          <cell r="DP119">
            <v>0</v>
          </cell>
          <cell r="DQ119">
            <v>0</v>
          </cell>
          <cell r="DR119">
            <v>0</v>
          </cell>
          <cell r="DT119">
            <v>0</v>
          </cell>
          <cell r="DU119">
            <v>0</v>
          </cell>
          <cell r="DV119">
            <v>0</v>
          </cell>
          <cell r="DX119">
            <v>0</v>
          </cell>
          <cell r="DY119">
            <v>0</v>
          </cell>
          <cell r="DZ119">
            <v>0</v>
          </cell>
          <cell r="EB119">
            <v>0</v>
          </cell>
          <cell r="EC119">
            <v>0</v>
          </cell>
          <cell r="ED119">
            <v>0</v>
          </cell>
          <cell r="EF119">
            <v>0</v>
          </cell>
          <cell r="EG119">
            <v>0</v>
          </cell>
          <cell r="EH119">
            <v>0</v>
          </cell>
          <cell r="EJ119">
            <v>0</v>
          </cell>
          <cell r="EK119">
            <v>0</v>
          </cell>
          <cell r="EL119">
            <v>0</v>
          </cell>
          <cell r="EN119">
            <v>0</v>
          </cell>
          <cell r="EO119">
            <v>0</v>
          </cell>
          <cell r="EP119">
            <v>0</v>
          </cell>
          <cell r="ER119">
            <v>0</v>
          </cell>
          <cell r="ES119">
            <v>0</v>
          </cell>
          <cell r="ET119">
            <v>0</v>
          </cell>
          <cell r="EV119">
            <v>0</v>
          </cell>
          <cell r="EW119">
            <v>0</v>
          </cell>
          <cell r="EX119">
            <v>0</v>
          </cell>
          <cell r="EZ119">
            <v>0</v>
          </cell>
          <cell r="FA119">
            <v>0</v>
          </cell>
          <cell r="FB119">
            <v>0</v>
          </cell>
          <cell r="FD119">
            <v>0</v>
          </cell>
          <cell r="FE119">
            <v>0</v>
          </cell>
          <cell r="FF119">
            <v>0</v>
          </cell>
          <cell r="FI119">
            <v>0</v>
          </cell>
          <cell r="FJ119">
            <v>0</v>
          </cell>
          <cell r="FK119">
            <v>0</v>
          </cell>
          <cell r="FM119">
            <v>0</v>
          </cell>
          <cell r="FN119">
            <v>0</v>
          </cell>
          <cell r="FO119">
            <v>0</v>
          </cell>
          <cell r="FQ119">
            <v>0</v>
          </cell>
          <cell r="FR119">
            <v>0</v>
          </cell>
          <cell r="FS119">
            <v>0</v>
          </cell>
          <cell r="FU119">
            <v>0</v>
          </cell>
          <cell r="FV119">
            <v>0</v>
          </cell>
          <cell r="FW119">
            <v>0</v>
          </cell>
          <cell r="FY119">
            <v>0</v>
          </cell>
          <cell r="FZ119">
            <v>0</v>
          </cell>
          <cell r="GA119">
            <v>0</v>
          </cell>
          <cell r="GC119">
            <v>0</v>
          </cell>
          <cell r="GD119">
            <v>0</v>
          </cell>
          <cell r="GE119">
            <v>0</v>
          </cell>
          <cell r="GG119">
            <v>0</v>
          </cell>
          <cell r="GH119">
            <v>0</v>
          </cell>
          <cell r="GI119">
            <v>0</v>
          </cell>
          <cell r="GK119">
            <v>0</v>
          </cell>
          <cell r="GL119">
            <v>0</v>
          </cell>
          <cell r="GM119">
            <v>0</v>
          </cell>
          <cell r="GO119">
            <v>0</v>
          </cell>
          <cell r="GP119">
            <v>0</v>
          </cell>
          <cell r="GQ119">
            <v>0</v>
          </cell>
          <cell r="GS119">
            <v>0</v>
          </cell>
          <cell r="GT119">
            <v>0</v>
          </cell>
          <cell r="GU119">
            <v>0</v>
          </cell>
          <cell r="GW119">
            <v>0</v>
          </cell>
          <cell r="GX119">
            <v>0</v>
          </cell>
          <cell r="GY119">
            <v>0</v>
          </cell>
          <cell r="HA119">
            <v>0</v>
          </cell>
          <cell r="HB119">
            <v>0</v>
          </cell>
          <cell r="HC119">
            <v>0</v>
          </cell>
        </row>
        <row r="120">
          <cell r="H120" t="str">
            <v>TA-509-5</v>
          </cell>
          <cell r="I120" t="str">
            <v>MXP</v>
          </cell>
          <cell r="J120" t="str">
            <v>RAD SHADOW 2.6 LTS A/T CA</v>
          </cell>
          <cell r="K120" t="str">
            <v>T3</v>
          </cell>
          <cell r="L120">
            <v>11.13</v>
          </cell>
          <cell r="M120">
            <v>11130</v>
          </cell>
          <cell r="N120">
            <v>540.6</v>
          </cell>
          <cell r="R120">
            <v>540.6</v>
          </cell>
          <cell r="V120">
            <v>540.6</v>
          </cell>
          <cell r="Z120">
            <v>540.6</v>
          </cell>
          <cell r="AD120">
            <v>540.6</v>
          </cell>
          <cell r="AH120">
            <v>540.6</v>
          </cell>
          <cell r="AL120">
            <v>540.6</v>
          </cell>
          <cell r="AP120">
            <v>540.6</v>
          </cell>
          <cell r="AT120">
            <v>540.6</v>
          </cell>
          <cell r="AX120">
            <v>540.6</v>
          </cell>
          <cell r="BB120">
            <v>540.6</v>
          </cell>
          <cell r="BF120">
            <v>540.6</v>
          </cell>
          <cell r="BJ120">
            <v>540.6</v>
          </cell>
          <cell r="BK120">
            <v>0</v>
          </cell>
          <cell r="BL120" t="str">
            <v xml:space="preserve"> </v>
          </cell>
          <cell r="BM120" t="str">
            <v xml:space="preserve"> </v>
          </cell>
          <cell r="BN120" t="str">
            <v xml:space="preserve"> </v>
          </cell>
          <cell r="BO120" t="str">
            <v xml:space="preserve"> </v>
          </cell>
          <cell r="BP120" t="str">
            <v xml:space="preserve"> </v>
          </cell>
          <cell r="BQ120" t="str">
            <v xml:space="preserve"> </v>
          </cell>
          <cell r="BR120" t="str">
            <v xml:space="preserve"> </v>
          </cell>
          <cell r="BS120" t="str">
            <v xml:space="preserve"> </v>
          </cell>
          <cell r="BT120" t="str">
            <v xml:space="preserve"> </v>
          </cell>
          <cell r="BU120" t="str">
            <v xml:space="preserve"> </v>
          </cell>
          <cell r="BV120" t="str">
            <v xml:space="preserve"> </v>
          </cell>
          <cell r="BW120" t="str">
            <v xml:space="preserve"> </v>
          </cell>
          <cell r="BX120" t="str">
            <v xml:space="preserve"> </v>
          </cell>
          <cell r="BY120" t="str">
            <v xml:space="preserve"> </v>
          </cell>
          <cell r="BZ120" t="str">
            <v xml:space="preserve"> </v>
          </cell>
          <cell r="CA120" t="str">
            <v xml:space="preserve"> </v>
          </cell>
          <cell r="CB120" t="str">
            <v xml:space="preserve"> </v>
          </cell>
          <cell r="CC120" t="str">
            <v xml:space="preserve"> </v>
          </cell>
          <cell r="CD120" t="str">
            <v xml:space="preserve"> </v>
          </cell>
          <cell r="CE120" t="str">
            <v xml:space="preserve"> </v>
          </cell>
          <cell r="CF120" t="str">
            <v xml:space="preserve"> </v>
          </cell>
          <cell r="CG120" t="str">
            <v xml:space="preserve"> </v>
          </cell>
          <cell r="CH120" t="str">
            <v xml:space="preserve"> </v>
          </cell>
          <cell r="CI120" t="str">
            <v xml:space="preserve"> </v>
          </cell>
          <cell r="CJ120" t="str">
            <v xml:space="preserve"> </v>
          </cell>
          <cell r="CK120" t="str">
            <v xml:space="preserve"> </v>
          </cell>
          <cell r="CL120" t="str">
            <v xml:space="preserve"> </v>
          </cell>
          <cell r="CM120" t="str">
            <v xml:space="preserve"> </v>
          </cell>
          <cell r="CN120" t="str">
            <v xml:space="preserve"> </v>
          </cell>
          <cell r="CO120" t="str">
            <v xml:space="preserve"> </v>
          </cell>
          <cell r="CP120" t="str">
            <v xml:space="preserve"> </v>
          </cell>
          <cell r="CQ120" t="str">
            <v xml:space="preserve"> </v>
          </cell>
          <cell r="CR120" t="str">
            <v xml:space="preserve"> </v>
          </cell>
          <cell r="CS120" t="str">
            <v xml:space="preserve"> </v>
          </cell>
          <cell r="CT120" t="str">
            <v xml:space="preserve"> </v>
          </cell>
          <cell r="CU120" t="str">
            <v xml:space="preserve"> </v>
          </cell>
          <cell r="CV120" t="str">
            <v xml:space="preserve"> </v>
          </cell>
          <cell r="CW120" t="str">
            <v xml:space="preserve"> </v>
          </cell>
          <cell r="CX120" t="str">
            <v xml:space="preserve"> </v>
          </cell>
          <cell r="CY120" t="str">
            <v xml:space="preserve"> </v>
          </cell>
          <cell r="CZ120" t="str">
            <v xml:space="preserve"> </v>
          </cell>
          <cell r="DA120" t="str">
            <v xml:space="preserve"> </v>
          </cell>
          <cell r="DB120" t="str">
            <v xml:space="preserve"> </v>
          </cell>
          <cell r="DC120" t="str">
            <v xml:space="preserve"> </v>
          </cell>
          <cell r="DD120" t="str">
            <v xml:space="preserve"> </v>
          </cell>
          <cell r="DE120" t="str">
            <v xml:space="preserve"> </v>
          </cell>
          <cell r="DF120" t="str">
            <v xml:space="preserve"> </v>
          </cell>
          <cell r="DG120" t="str">
            <v xml:space="preserve"> </v>
          </cell>
          <cell r="DH120" t="str">
            <v>3. IAMIndependent AftktTA-509-5</v>
          </cell>
          <cell r="DI120">
            <v>0</v>
          </cell>
          <cell r="DJ120">
            <v>0</v>
          </cell>
          <cell r="DL120">
            <v>0</v>
          </cell>
          <cell r="DM120">
            <v>0</v>
          </cell>
          <cell r="DN120">
            <v>0</v>
          </cell>
          <cell r="DP120">
            <v>0</v>
          </cell>
          <cell r="DQ120">
            <v>0</v>
          </cell>
          <cell r="DR120">
            <v>0</v>
          </cell>
          <cell r="DT120">
            <v>0</v>
          </cell>
          <cell r="DU120">
            <v>0</v>
          </cell>
          <cell r="DV120">
            <v>0</v>
          </cell>
          <cell r="DX120">
            <v>0</v>
          </cell>
          <cell r="DY120">
            <v>0</v>
          </cell>
          <cell r="DZ120">
            <v>0</v>
          </cell>
          <cell r="EB120">
            <v>0</v>
          </cell>
          <cell r="EC120">
            <v>0</v>
          </cell>
          <cell r="ED120">
            <v>0</v>
          </cell>
          <cell r="EF120">
            <v>0</v>
          </cell>
          <cell r="EG120">
            <v>0</v>
          </cell>
          <cell r="EH120">
            <v>0</v>
          </cell>
          <cell r="EJ120">
            <v>0</v>
          </cell>
          <cell r="EK120">
            <v>0</v>
          </cell>
          <cell r="EL120">
            <v>0</v>
          </cell>
          <cell r="EN120">
            <v>0</v>
          </cell>
          <cell r="EO120">
            <v>0</v>
          </cell>
          <cell r="EP120">
            <v>0</v>
          </cell>
          <cell r="ER120">
            <v>0</v>
          </cell>
          <cell r="ES120">
            <v>0</v>
          </cell>
          <cell r="ET120">
            <v>0</v>
          </cell>
          <cell r="EV120">
            <v>0</v>
          </cell>
          <cell r="EW120">
            <v>0</v>
          </cell>
          <cell r="EX120">
            <v>0</v>
          </cell>
          <cell r="EZ120">
            <v>0</v>
          </cell>
          <cell r="FA120">
            <v>0</v>
          </cell>
          <cell r="FB120">
            <v>0</v>
          </cell>
          <cell r="FD120">
            <v>0</v>
          </cell>
          <cell r="FE120">
            <v>0</v>
          </cell>
          <cell r="FF120">
            <v>0</v>
          </cell>
          <cell r="FI120">
            <v>0</v>
          </cell>
          <cell r="FJ120">
            <v>0</v>
          </cell>
          <cell r="FK120">
            <v>0</v>
          </cell>
          <cell r="FM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U120">
            <v>0</v>
          </cell>
          <cell r="FV120">
            <v>0</v>
          </cell>
          <cell r="FW120">
            <v>0</v>
          </cell>
          <cell r="FY120">
            <v>0</v>
          </cell>
          <cell r="FZ120">
            <v>0</v>
          </cell>
          <cell r="GA120">
            <v>0</v>
          </cell>
          <cell r="GC120">
            <v>0</v>
          </cell>
          <cell r="GD120">
            <v>0</v>
          </cell>
          <cell r="GE120">
            <v>0</v>
          </cell>
          <cell r="GG120">
            <v>0</v>
          </cell>
          <cell r="GH120">
            <v>0</v>
          </cell>
          <cell r="GI120">
            <v>0</v>
          </cell>
          <cell r="GK120">
            <v>0</v>
          </cell>
          <cell r="GL120">
            <v>0</v>
          </cell>
          <cell r="GM120">
            <v>0</v>
          </cell>
          <cell r="GO120">
            <v>0</v>
          </cell>
          <cell r="GP120">
            <v>0</v>
          </cell>
          <cell r="GQ120">
            <v>0</v>
          </cell>
          <cell r="GS120">
            <v>0</v>
          </cell>
          <cell r="GT120">
            <v>0</v>
          </cell>
          <cell r="GU120">
            <v>0</v>
          </cell>
          <cell r="GW120">
            <v>0</v>
          </cell>
          <cell r="GX120">
            <v>0</v>
          </cell>
          <cell r="GY120">
            <v>0</v>
          </cell>
          <cell r="HA120">
            <v>0</v>
          </cell>
          <cell r="HB120">
            <v>0</v>
          </cell>
          <cell r="HC120">
            <v>0</v>
          </cell>
        </row>
        <row r="121">
          <cell r="H121" t="str">
            <v>TA-623-5</v>
          </cell>
          <cell r="I121" t="str">
            <v>MXP</v>
          </cell>
          <cell r="J121" t="str">
            <v>RAD BLAZER 2.8 LTS. STD</v>
          </cell>
          <cell r="K121" t="str">
            <v>T3</v>
          </cell>
          <cell r="L121">
            <v>0</v>
          </cell>
          <cell r="M121">
            <v>0</v>
          </cell>
          <cell r="N121">
            <v>434.6</v>
          </cell>
          <cell r="R121">
            <v>434.6</v>
          </cell>
          <cell r="V121">
            <v>434.6</v>
          </cell>
          <cell r="Z121">
            <v>434.6</v>
          </cell>
          <cell r="AD121">
            <v>434.6</v>
          </cell>
          <cell r="AH121">
            <v>434.6</v>
          </cell>
          <cell r="AL121">
            <v>434.6</v>
          </cell>
          <cell r="AP121">
            <v>434.6</v>
          </cell>
          <cell r="AT121">
            <v>434.6</v>
          </cell>
          <cell r="AX121">
            <v>434.6</v>
          </cell>
          <cell r="BB121">
            <v>434.6</v>
          </cell>
          <cell r="BF121">
            <v>434.6</v>
          </cell>
          <cell r="BJ121">
            <v>434.6</v>
          </cell>
          <cell r="BK121">
            <v>0</v>
          </cell>
          <cell r="BL121" t="str">
            <v xml:space="preserve"> </v>
          </cell>
          <cell r="BM121" t="str">
            <v xml:space="preserve"> </v>
          </cell>
          <cell r="BN121" t="str">
            <v xml:space="preserve"> </v>
          </cell>
          <cell r="BO121" t="str">
            <v xml:space="preserve"> </v>
          </cell>
          <cell r="BP121" t="str">
            <v xml:space="preserve"> </v>
          </cell>
          <cell r="BQ121" t="str">
            <v xml:space="preserve"> </v>
          </cell>
          <cell r="BR121" t="str">
            <v xml:space="preserve"> </v>
          </cell>
          <cell r="BS121" t="str">
            <v xml:space="preserve"> </v>
          </cell>
          <cell r="BT121" t="str">
            <v xml:space="preserve"> </v>
          </cell>
          <cell r="BU121" t="str">
            <v xml:space="preserve"> </v>
          </cell>
          <cell r="BV121" t="str">
            <v xml:space="preserve"> </v>
          </cell>
          <cell r="BW121" t="str">
            <v xml:space="preserve"> </v>
          </cell>
          <cell r="BX121" t="str">
            <v xml:space="preserve"> </v>
          </cell>
          <cell r="BY121" t="str">
            <v xml:space="preserve"> </v>
          </cell>
          <cell r="BZ121" t="str">
            <v xml:space="preserve"> </v>
          </cell>
          <cell r="CA121" t="str">
            <v xml:space="preserve"> </v>
          </cell>
          <cell r="CB121" t="str">
            <v xml:space="preserve"> </v>
          </cell>
          <cell r="CC121" t="str">
            <v xml:space="preserve"> </v>
          </cell>
          <cell r="CD121" t="str">
            <v xml:space="preserve"> </v>
          </cell>
          <cell r="CE121" t="str">
            <v xml:space="preserve"> </v>
          </cell>
          <cell r="CF121" t="str">
            <v xml:space="preserve"> </v>
          </cell>
          <cell r="CG121" t="str">
            <v xml:space="preserve"> </v>
          </cell>
          <cell r="CH121" t="str">
            <v xml:space="preserve"> </v>
          </cell>
          <cell r="CI121" t="str">
            <v xml:space="preserve"> </v>
          </cell>
          <cell r="CJ121" t="str">
            <v xml:space="preserve"> </v>
          </cell>
          <cell r="CK121" t="str">
            <v xml:space="preserve"> </v>
          </cell>
          <cell r="CL121" t="str">
            <v xml:space="preserve"> </v>
          </cell>
          <cell r="CM121" t="str">
            <v xml:space="preserve"> </v>
          </cell>
          <cell r="CN121" t="str">
            <v xml:space="preserve"> </v>
          </cell>
          <cell r="CO121" t="str">
            <v xml:space="preserve"> </v>
          </cell>
          <cell r="CP121" t="str">
            <v xml:space="preserve"> </v>
          </cell>
          <cell r="CQ121" t="str">
            <v xml:space="preserve"> </v>
          </cell>
          <cell r="CR121" t="str">
            <v xml:space="preserve"> </v>
          </cell>
          <cell r="CS121" t="str">
            <v xml:space="preserve"> </v>
          </cell>
          <cell r="CT121" t="str">
            <v xml:space="preserve"> </v>
          </cell>
          <cell r="CU121" t="str">
            <v xml:space="preserve"> </v>
          </cell>
          <cell r="CV121" t="str">
            <v xml:space="preserve"> </v>
          </cell>
          <cell r="CW121" t="str">
            <v xml:space="preserve"> </v>
          </cell>
          <cell r="CX121" t="str">
            <v xml:space="preserve"> </v>
          </cell>
          <cell r="CY121" t="str">
            <v xml:space="preserve"> </v>
          </cell>
          <cell r="CZ121" t="str">
            <v xml:space="preserve"> </v>
          </cell>
          <cell r="DA121" t="str">
            <v xml:space="preserve"> </v>
          </cell>
          <cell r="DB121" t="str">
            <v xml:space="preserve"> </v>
          </cell>
          <cell r="DC121" t="str">
            <v xml:space="preserve"> </v>
          </cell>
          <cell r="DD121" t="str">
            <v xml:space="preserve"> </v>
          </cell>
          <cell r="DE121" t="str">
            <v xml:space="preserve"> </v>
          </cell>
          <cell r="DF121" t="str">
            <v xml:space="preserve"> </v>
          </cell>
          <cell r="DG121" t="str">
            <v xml:space="preserve"> </v>
          </cell>
          <cell r="DH121" t="str">
            <v>3. IAMIndependent AftktTA-623-5</v>
          </cell>
          <cell r="DI121">
            <v>0</v>
          </cell>
          <cell r="DJ121">
            <v>0</v>
          </cell>
          <cell r="DL121">
            <v>0</v>
          </cell>
          <cell r="DM121">
            <v>0</v>
          </cell>
          <cell r="DN121">
            <v>0</v>
          </cell>
          <cell r="DP121">
            <v>0</v>
          </cell>
          <cell r="DQ121">
            <v>0</v>
          </cell>
          <cell r="DR121">
            <v>0</v>
          </cell>
          <cell r="DT121">
            <v>0</v>
          </cell>
          <cell r="DU121">
            <v>0</v>
          </cell>
          <cell r="DV121">
            <v>0</v>
          </cell>
          <cell r="DX121">
            <v>0</v>
          </cell>
          <cell r="DY121">
            <v>0</v>
          </cell>
          <cell r="DZ121">
            <v>0</v>
          </cell>
          <cell r="EB121">
            <v>0</v>
          </cell>
          <cell r="EC121">
            <v>0</v>
          </cell>
          <cell r="ED121">
            <v>0</v>
          </cell>
          <cell r="EF121">
            <v>0</v>
          </cell>
          <cell r="EG121">
            <v>0</v>
          </cell>
          <cell r="EH121">
            <v>0</v>
          </cell>
          <cell r="EJ121">
            <v>0</v>
          </cell>
          <cell r="EK121">
            <v>0</v>
          </cell>
          <cell r="EL121">
            <v>0</v>
          </cell>
          <cell r="EN121">
            <v>0</v>
          </cell>
          <cell r="EO121">
            <v>0</v>
          </cell>
          <cell r="EP121">
            <v>0</v>
          </cell>
          <cell r="ER121">
            <v>0</v>
          </cell>
          <cell r="ES121">
            <v>0</v>
          </cell>
          <cell r="ET121">
            <v>0</v>
          </cell>
          <cell r="EV121">
            <v>0</v>
          </cell>
          <cell r="EW121">
            <v>0</v>
          </cell>
          <cell r="EX121">
            <v>0</v>
          </cell>
          <cell r="EZ121">
            <v>0</v>
          </cell>
          <cell r="FA121">
            <v>0</v>
          </cell>
          <cell r="FB121">
            <v>0</v>
          </cell>
          <cell r="FD121">
            <v>0</v>
          </cell>
          <cell r="FE121">
            <v>0</v>
          </cell>
          <cell r="FF121">
            <v>0</v>
          </cell>
          <cell r="FI121">
            <v>0</v>
          </cell>
          <cell r="FJ121">
            <v>0</v>
          </cell>
          <cell r="FK121">
            <v>0</v>
          </cell>
          <cell r="FM121">
            <v>0</v>
          </cell>
          <cell r="FN121">
            <v>0</v>
          </cell>
          <cell r="FO121">
            <v>0</v>
          </cell>
          <cell r="FQ121">
            <v>0</v>
          </cell>
          <cell r="FR121">
            <v>0</v>
          </cell>
          <cell r="FS121">
            <v>0</v>
          </cell>
          <cell r="FU121">
            <v>0</v>
          </cell>
          <cell r="FV121">
            <v>0</v>
          </cell>
          <cell r="FW121">
            <v>0</v>
          </cell>
          <cell r="FY121">
            <v>0</v>
          </cell>
          <cell r="FZ121">
            <v>0</v>
          </cell>
          <cell r="GA121">
            <v>0</v>
          </cell>
          <cell r="GC121">
            <v>0</v>
          </cell>
          <cell r="GD121">
            <v>0</v>
          </cell>
          <cell r="GE121">
            <v>0</v>
          </cell>
          <cell r="GG121">
            <v>0</v>
          </cell>
          <cell r="GH121">
            <v>0</v>
          </cell>
          <cell r="GI121">
            <v>0</v>
          </cell>
          <cell r="GK121">
            <v>0</v>
          </cell>
          <cell r="GL121">
            <v>0</v>
          </cell>
          <cell r="GM121">
            <v>0</v>
          </cell>
          <cell r="GO121">
            <v>0</v>
          </cell>
          <cell r="GP121">
            <v>0</v>
          </cell>
          <cell r="GQ121">
            <v>0</v>
          </cell>
          <cell r="GS121">
            <v>0</v>
          </cell>
          <cell r="GT121">
            <v>0</v>
          </cell>
          <cell r="GU121">
            <v>0</v>
          </cell>
          <cell r="GW121">
            <v>0</v>
          </cell>
          <cell r="GX121">
            <v>0</v>
          </cell>
          <cell r="GY121">
            <v>0</v>
          </cell>
          <cell r="HA121">
            <v>0</v>
          </cell>
          <cell r="HB121">
            <v>0</v>
          </cell>
          <cell r="HC121">
            <v>0</v>
          </cell>
        </row>
        <row r="122">
          <cell r="H122" t="str">
            <v>TA-624-5</v>
          </cell>
          <cell r="I122" t="str">
            <v>MXP</v>
          </cell>
          <cell r="J122" t="str">
            <v>RAD BLAZER 2.8 LTS. A/T</v>
          </cell>
          <cell r="K122" t="str">
            <v>T3</v>
          </cell>
          <cell r="L122">
            <v>0</v>
          </cell>
          <cell r="M122">
            <v>0</v>
          </cell>
          <cell r="N122">
            <v>740.94</v>
          </cell>
          <cell r="R122">
            <v>740.94</v>
          </cell>
          <cell r="V122">
            <v>740.94</v>
          </cell>
          <cell r="Z122">
            <v>740.94</v>
          </cell>
          <cell r="AD122">
            <v>740.94</v>
          </cell>
          <cell r="AH122">
            <v>740.94</v>
          </cell>
          <cell r="AL122">
            <v>740.94</v>
          </cell>
          <cell r="AP122">
            <v>740.94</v>
          </cell>
          <cell r="AT122">
            <v>740.94</v>
          </cell>
          <cell r="AX122">
            <v>740.94</v>
          </cell>
          <cell r="BB122">
            <v>740.94</v>
          </cell>
          <cell r="BF122">
            <v>740.94</v>
          </cell>
          <cell r="BJ122">
            <v>740.94</v>
          </cell>
          <cell r="BK122">
            <v>0</v>
          </cell>
          <cell r="BL122" t="str">
            <v xml:space="preserve"> </v>
          </cell>
          <cell r="BM122" t="str">
            <v xml:space="preserve"> </v>
          </cell>
          <cell r="BN122" t="str">
            <v xml:space="preserve"> </v>
          </cell>
          <cell r="BO122" t="str">
            <v xml:space="preserve"> </v>
          </cell>
          <cell r="BP122" t="str">
            <v xml:space="preserve"> </v>
          </cell>
          <cell r="BQ122" t="str">
            <v xml:space="preserve"> </v>
          </cell>
          <cell r="BR122" t="str">
            <v xml:space="preserve"> </v>
          </cell>
          <cell r="BS122" t="str">
            <v xml:space="preserve"> </v>
          </cell>
          <cell r="BT122" t="str">
            <v xml:space="preserve"> </v>
          </cell>
          <cell r="BU122" t="str">
            <v xml:space="preserve"> </v>
          </cell>
          <cell r="BV122" t="str">
            <v xml:space="preserve"> </v>
          </cell>
          <cell r="BW122" t="str">
            <v xml:space="preserve"> </v>
          </cell>
          <cell r="BX122" t="str">
            <v xml:space="preserve"> </v>
          </cell>
          <cell r="BY122" t="str">
            <v xml:space="preserve"> </v>
          </cell>
          <cell r="BZ122" t="str">
            <v xml:space="preserve"> </v>
          </cell>
          <cell r="CA122" t="str">
            <v xml:space="preserve"> </v>
          </cell>
          <cell r="CB122" t="str">
            <v xml:space="preserve"> </v>
          </cell>
          <cell r="CC122" t="str">
            <v xml:space="preserve"> </v>
          </cell>
          <cell r="CD122" t="str">
            <v xml:space="preserve"> </v>
          </cell>
          <cell r="CE122" t="str">
            <v xml:space="preserve"> </v>
          </cell>
          <cell r="CF122" t="str">
            <v xml:space="preserve"> </v>
          </cell>
          <cell r="CG122" t="str">
            <v xml:space="preserve"> </v>
          </cell>
          <cell r="CH122" t="str">
            <v xml:space="preserve"> </v>
          </cell>
          <cell r="CI122" t="str">
            <v xml:space="preserve"> </v>
          </cell>
          <cell r="CJ122" t="str">
            <v xml:space="preserve"> </v>
          </cell>
          <cell r="CK122" t="str">
            <v xml:space="preserve"> </v>
          </cell>
          <cell r="CL122" t="str">
            <v xml:space="preserve"> </v>
          </cell>
          <cell r="CM122" t="str">
            <v xml:space="preserve"> </v>
          </cell>
          <cell r="CN122" t="str">
            <v xml:space="preserve"> </v>
          </cell>
          <cell r="CO122" t="str">
            <v xml:space="preserve"> </v>
          </cell>
          <cell r="CP122" t="str">
            <v xml:space="preserve"> </v>
          </cell>
          <cell r="CQ122" t="str">
            <v xml:space="preserve"> </v>
          </cell>
          <cell r="CR122" t="str">
            <v xml:space="preserve"> </v>
          </cell>
          <cell r="CS122" t="str">
            <v xml:space="preserve"> </v>
          </cell>
          <cell r="CT122" t="str">
            <v xml:space="preserve"> </v>
          </cell>
          <cell r="CU122" t="str">
            <v xml:space="preserve"> </v>
          </cell>
          <cell r="CV122" t="str">
            <v xml:space="preserve"> </v>
          </cell>
          <cell r="CW122" t="str">
            <v xml:space="preserve"> </v>
          </cell>
          <cell r="CX122" t="str">
            <v xml:space="preserve"> </v>
          </cell>
          <cell r="CY122" t="str">
            <v xml:space="preserve"> </v>
          </cell>
          <cell r="CZ122" t="str">
            <v xml:space="preserve"> </v>
          </cell>
          <cell r="DA122" t="str">
            <v xml:space="preserve"> </v>
          </cell>
          <cell r="DB122" t="str">
            <v xml:space="preserve"> </v>
          </cell>
          <cell r="DC122" t="str">
            <v xml:space="preserve"> </v>
          </cell>
          <cell r="DD122" t="str">
            <v xml:space="preserve"> </v>
          </cell>
          <cell r="DE122" t="str">
            <v xml:space="preserve"> </v>
          </cell>
          <cell r="DF122" t="str">
            <v xml:space="preserve"> </v>
          </cell>
          <cell r="DG122" t="str">
            <v xml:space="preserve"> </v>
          </cell>
          <cell r="DH122" t="str">
            <v>3. IAMIndependent AftktTA-624-5</v>
          </cell>
          <cell r="DI122">
            <v>0</v>
          </cell>
          <cell r="DJ122">
            <v>0</v>
          </cell>
          <cell r="DL122">
            <v>0</v>
          </cell>
          <cell r="DM122">
            <v>0</v>
          </cell>
          <cell r="DN122">
            <v>0</v>
          </cell>
          <cell r="DP122">
            <v>0</v>
          </cell>
          <cell r="DQ122">
            <v>0</v>
          </cell>
          <cell r="DR122">
            <v>0</v>
          </cell>
          <cell r="DT122">
            <v>0</v>
          </cell>
          <cell r="DU122">
            <v>0</v>
          </cell>
          <cell r="DV122">
            <v>0</v>
          </cell>
          <cell r="DX122">
            <v>0</v>
          </cell>
          <cell r="DY122">
            <v>0</v>
          </cell>
          <cell r="DZ122">
            <v>0</v>
          </cell>
          <cell r="EB122">
            <v>0</v>
          </cell>
          <cell r="EC122">
            <v>0</v>
          </cell>
          <cell r="ED122">
            <v>0</v>
          </cell>
          <cell r="EF122">
            <v>0</v>
          </cell>
          <cell r="EG122">
            <v>0</v>
          </cell>
          <cell r="EH122">
            <v>0</v>
          </cell>
          <cell r="EJ122">
            <v>0</v>
          </cell>
          <cell r="EK122">
            <v>0</v>
          </cell>
          <cell r="EL122">
            <v>0</v>
          </cell>
          <cell r="EN122">
            <v>0</v>
          </cell>
          <cell r="EO122">
            <v>0</v>
          </cell>
          <cell r="EP122">
            <v>0</v>
          </cell>
          <cell r="ER122">
            <v>0</v>
          </cell>
          <cell r="ES122">
            <v>0</v>
          </cell>
          <cell r="ET122">
            <v>0</v>
          </cell>
          <cell r="EV122">
            <v>0</v>
          </cell>
          <cell r="EW122">
            <v>0</v>
          </cell>
          <cell r="EX122">
            <v>0</v>
          </cell>
          <cell r="EZ122">
            <v>0</v>
          </cell>
          <cell r="FA122">
            <v>0</v>
          </cell>
          <cell r="FB122">
            <v>0</v>
          </cell>
          <cell r="FD122">
            <v>0</v>
          </cell>
          <cell r="FE122">
            <v>0</v>
          </cell>
          <cell r="FF122">
            <v>0</v>
          </cell>
          <cell r="FI122">
            <v>0</v>
          </cell>
          <cell r="FJ122">
            <v>0</v>
          </cell>
          <cell r="FK122">
            <v>0</v>
          </cell>
          <cell r="FM122">
            <v>0</v>
          </cell>
          <cell r="FN122">
            <v>0</v>
          </cell>
          <cell r="FO122">
            <v>0</v>
          </cell>
          <cell r="FQ122">
            <v>0</v>
          </cell>
          <cell r="FR122">
            <v>0</v>
          </cell>
          <cell r="FS122">
            <v>0</v>
          </cell>
          <cell r="FU122">
            <v>0</v>
          </cell>
          <cell r="FV122">
            <v>0</v>
          </cell>
          <cell r="FW122">
            <v>0</v>
          </cell>
          <cell r="FY122">
            <v>0</v>
          </cell>
          <cell r="FZ122">
            <v>0</v>
          </cell>
          <cell r="GA122">
            <v>0</v>
          </cell>
          <cell r="GC122">
            <v>0</v>
          </cell>
          <cell r="GD122">
            <v>0</v>
          </cell>
          <cell r="GE122">
            <v>0</v>
          </cell>
          <cell r="GG122">
            <v>0</v>
          </cell>
          <cell r="GH122">
            <v>0</v>
          </cell>
          <cell r="GI122">
            <v>0</v>
          </cell>
          <cell r="GK122">
            <v>0</v>
          </cell>
          <cell r="GL122">
            <v>0</v>
          </cell>
          <cell r="GM122">
            <v>0</v>
          </cell>
          <cell r="GO122">
            <v>0</v>
          </cell>
          <cell r="GP122">
            <v>0</v>
          </cell>
          <cell r="GQ122">
            <v>0</v>
          </cell>
          <cell r="GS122">
            <v>0</v>
          </cell>
          <cell r="GT122">
            <v>0</v>
          </cell>
          <cell r="GU122">
            <v>0</v>
          </cell>
          <cell r="GW122">
            <v>0</v>
          </cell>
          <cell r="GX122">
            <v>0</v>
          </cell>
          <cell r="GY122">
            <v>0</v>
          </cell>
          <cell r="HA122">
            <v>0</v>
          </cell>
          <cell r="HB122">
            <v>0</v>
          </cell>
          <cell r="HC122">
            <v>0</v>
          </cell>
        </row>
        <row r="123">
          <cell r="H123" t="str">
            <v>TA-649-5</v>
          </cell>
          <cell r="I123" t="str">
            <v>MXP</v>
          </cell>
          <cell r="J123" t="str">
            <v>RAD GOLF GL 1.8 LTS.</v>
          </cell>
          <cell r="K123" t="str">
            <v>T3</v>
          </cell>
          <cell r="L123">
            <v>23.517450980392162</v>
          </cell>
          <cell r="M123">
            <v>23517.450980392161</v>
          </cell>
          <cell r="N123">
            <v>328.6</v>
          </cell>
          <cell r="R123">
            <v>328.6</v>
          </cell>
          <cell r="V123">
            <v>328.6</v>
          </cell>
          <cell r="Z123">
            <v>328.6</v>
          </cell>
          <cell r="AD123">
            <v>328.6</v>
          </cell>
          <cell r="AH123">
            <v>328.6</v>
          </cell>
          <cell r="AL123">
            <v>328.6</v>
          </cell>
          <cell r="AP123">
            <v>328.6</v>
          </cell>
          <cell r="AT123">
            <v>328.6</v>
          </cell>
          <cell r="AX123">
            <v>328.6</v>
          </cell>
          <cell r="BB123">
            <v>328.6</v>
          </cell>
          <cell r="BF123">
            <v>328.6</v>
          </cell>
          <cell r="BJ123">
            <v>328.6</v>
          </cell>
          <cell r="BK123">
            <v>0</v>
          </cell>
          <cell r="BL123" t="str">
            <v xml:space="preserve"> </v>
          </cell>
          <cell r="BM123" t="str">
            <v xml:space="preserve"> </v>
          </cell>
          <cell r="BN123" t="str">
            <v xml:space="preserve"> </v>
          </cell>
          <cell r="BO123" t="str">
            <v xml:space="preserve"> </v>
          </cell>
          <cell r="BP123" t="str">
            <v xml:space="preserve"> </v>
          </cell>
          <cell r="BQ123" t="str">
            <v xml:space="preserve"> </v>
          </cell>
          <cell r="BR123" t="str">
            <v xml:space="preserve"> </v>
          </cell>
          <cell r="BS123" t="str">
            <v xml:space="preserve"> </v>
          </cell>
          <cell r="BT123" t="str">
            <v xml:space="preserve"> </v>
          </cell>
          <cell r="BU123" t="str">
            <v xml:space="preserve"> </v>
          </cell>
          <cell r="BV123" t="str">
            <v xml:space="preserve"> </v>
          </cell>
          <cell r="BW123" t="str">
            <v xml:space="preserve"> </v>
          </cell>
          <cell r="BX123" t="str">
            <v xml:space="preserve"> </v>
          </cell>
          <cell r="BY123" t="str">
            <v xml:space="preserve"> </v>
          </cell>
          <cell r="BZ123" t="str">
            <v xml:space="preserve"> </v>
          </cell>
          <cell r="CA123" t="str">
            <v xml:space="preserve"> </v>
          </cell>
          <cell r="CB123" t="str">
            <v xml:space="preserve"> </v>
          </cell>
          <cell r="CC123" t="str">
            <v xml:space="preserve"> </v>
          </cell>
          <cell r="CD123" t="str">
            <v xml:space="preserve"> </v>
          </cell>
          <cell r="CE123" t="str">
            <v xml:space="preserve"> </v>
          </cell>
          <cell r="CF123" t="str">
            <v xml:space="preserve"> </v>
          </cell>
          <cell r="CG123" t="str">
            <v xml:space="preserve"> </v>
          </cell>
          <cell r="CH123" t="str">
            <v xml:space="preserve"> </v>
          </cell>
          <cell r="CI123" t="str">
            <v xml:space="preserve"> </v>
          </cell>
          <cell r="CJ123" t="str">
            <v xml:space="preserve"> </v>
          </cell>
          <cell r="CK123" t="str">
            <v xml:space="preserve"> </v>
          </cell>
          <cell r="CL123" t="str">
            <v xml:space="preserve"> </v>
          </cell>
          <cell r="CM123" t="str">
            <v xml:space="preserve"> </v>
          </cell>
          <cell r="CN123" t="str">
            <v xml:space="preserve"> </v>
          </cell>
          <cell r="CO123" t="str">
            <v xml:space="preserve"> </v>
          </cell>
          <cell r="CP123" t="str">
            <v xml:space="preserve"> </v>
          </cell>
          <cell r="CQ123" t="str">
            <v xml:space="preserve"> </v>
          </cell>
          <cell r="CR123" t="str">
            <v xml:space="preserve"> </v>
          </cell>
          <cell r="CS123" t="str">
            <v xml:space="preserve"> </v>
          </cell>
          <cell r="CT123" t="str">
            <v xml:space="preserve"> </v>
          </cell>
          <cell r="CU123" t="str">
            <v xml:space="preserve"> </v>
          </cell>
          <cell r="CV123" t="str">
            <v xml:space="preserve"> </v>
          </cell>
          <cell r="CW123" t="str">
            <v xml:space="preserve"> </v>
          </cell>
          <cell r="CX123" t="str">
            <v xml:space="preserve"> </v>
          </cell>
          <cell r="CY123" t="str">
            <v xml:space="preserve"> </v>
          </cell>
          <cell r="CZ123" t="str">
            <v xml:space="preserve"> </v>
          </cell>
          <cell r="DA123" t="str">
            <v xml:space="preserve"> </v>
          </cell>
          <cell r="DB123" t="str">
            <v xml:space="preserve"> </v>
          </cell>
          <cell r="DC123" t="str">
            <v xml:space="preserve"> </v>
          </cell>
          <cell r="DD123" t="str">
            <v xml:space="preserve"> </v>
          </cell>
          <cell r="DE123" t="str">
            <v xml:space="preserve"> </v>
          </cell>
          <cell r="DF123" t="str">
            <v xml:space="preserve"> </v>
          </cell>
          <cell r="DG123" t="str">
            <v xml:space="preserve"> </v>
          </cell>
          <cell r="DH123" t="str">
            <v>3. IAMIndependent AftktTA-649-5</v>
          </cell>
          <cell r="DI123">
            <v>0</v>
          </cell>
          <cell r="DJ123">
            <v>0</v>
          </cell>
          <cell r="DL123">
            <v>0</v>
          </cell>
          <cell r="DM123">
            <v>0</v>
          </cell>
          <cell r="DN123">
            <v>0</v>
          </cell>
          <cell r="DP123">
            <v>0</v>
          </cell>
          <cell r="DQ123">
            <v>0</v>
          </cell>
          <cell r="DR123">
            <v>0</v>
          </cell>
          <cell r="DT123">
            <v>0</v>
          </cell>
          <cell r="DU123">
            <v>0</v>
          </cell>
          <cell r="DV123">
            <v>0</v>
          </cell>
          <cell r="DX123">
            <v>0</v>
          </cell>
          <cell r="DY123">
            <v>0</v>
          </cell>
          <cell r="DZ123">
            <v>0</v>
          </cell>
          <cell r="EB123">
            <v>0</v>
          </cell>
          <cell r="EC123">
            <v>0</v>
          </cell>
          <cell r="ED123">
            <v>0</v>
          </cell>
          <cell r="EF123">
            <v>0</v>
          </cell>
          <cell r="EG123">
            <v>0</v>
          </cell>
          <cell r="EH123">
            <v>0</v>
          </cell>
          <cell r="EJ123">
            <v>0</v>
          </cell>
          <cell r="EK123">
            <v>0</v>
          </cell>
          <cell r="EL123">
            <v>0</v>
          </cell>
          <cell r="EN123">
            <v>0</v>
          </cell>
          <cell r="EO123">
            <v>0</v>
          </cell>
          <cell r="EP123">
            <v>0</v>
          </cell>
          <cell r="ER123">
            <v>0</v>
          </cell>
          <cell r="ES123">
            <v>0</v>
          </cell>
          <cell r="ET123">
            <v>0</v>
          </cell>
          <cell r="EV123">
            <v>0</v>
          </cell>
          <cell r="EW123">
            <v>0</v>
          </cell>
          <cell r="EX123">
            <v>0</v>
          </cell>
          <cell r="EZ123">
            <v>0</v>
          </cell>
          <cell r="FA123">
            <v>0</v>
          </cell>
          <cell r="FB123">
            <v>0</v>
          </cell>
          <cell r="FD123">
            <v>0</v>
          </cell>
          <cell r="FE123">
            <v>0</v>
          </cell>
          <cell r="FF123">
            <v>0</v>
          </cell>
          <cell r="FI123">
            <v>0</v>
          </cell>
          <cell r="FJ123">
            <v>0</v>
          </cell>
          <cell r="FK123">
            <v>0</v>
          </cell>
          <cell r="FM123">
            <v>0</v>
          </cell>
          <cell r="FN123">
            <v>0</v>
          </cell>
          <cell r="FO123">
            <v>0</v>
          </cell>
          <cell r="FQ123">
            <v>0</v>
          </cell>
          <cell r="FR123">
            <v>0</v>
          </cell>
          <cell r="FS123">
            <v>0</v>
          </cell>
          <cell r="FU123">
            <v>0</v>
          </cell>
          <cell r="FV123">
            <v>0</v>
          </cell>
          <cell r="FW123">
            <v>0</v>
          </cell>
          <cell r="FY123">
            <v>0</v>
          </cell>
          <cell r="FZ123">
            <v>0</v>
          </cell>
          <cell r="GA123">
            <v>0</v>
          </cell>
          <cell r="GC123">
            <v>0</v>
          </cell>
          <cell r="GD123">
            <v>0</v>
          </cell>
          <cell r="GE123">
            <v>0</v>
          </cell>
          <cell r="GG123">
            <v>0</v>
          </cell>
          <cell r="GH123">
            <v>0</v>
          </cell>
          <cell r="GI123">
            <v>0</v>
          </cell>
          <cell r="GK123">
            <v>0</v>
          </cell>
          <cell r="GL123">
            <v>0</v>
          </cell>
          <cell r="GM123">
            <v>0</v>
          </cell>
          <cell r="GO123">
            <v>0</v>
          </cell>
          <cell r="GP123">
            <v>0</v>
          </cell>
          <cell r="GQ123">
            <v>0</v>
          </cell>
          <cell r="GS123">
            <v>0</v>
          </cell>
          <cell r="GT123">
            <v>0</v>
          </cell>
          <cell r="GU123">
            <v>0</v>
          </cell>
          <cell r="GW123">
            <v>0</v>
          </cell>
          <cell r="GX123">
            <v>0</v>
          </cell>
          <cell r="GY123">
            <v>0</v>
          </cell>
          <cell r="HA123">
            <v>0</v>
          </cell>
          <cell r="HB123">
            <v>0</v>
          </cell>
          <cell r="HC123">
            <v>0</v>
          </cell>
        </row>
        <row r="124">
          <cell r="H124" t="str">
            <v>TA-666-5</v>
          </cell>
          <cell r="I124" t="str">
            <v>MXP</v>
          </cell>
          <cell r="J124" t="str">
            <v>RAD JETTA 1.8 LTS.</v>
          </cell>
          <cell r="K124" t="str">
            <v>T3</v>
          </cell>
          <cell r="L124">
            <v>137.01470588235296</v>
          </cell>
          <cell r="M124">
            <v>137014.70588235295</v>
          </cell>
          <cell r="N124">
            <v>385</v>
          </cell>
          <cell r="R124">
            <v>385</v>
          </cell>
          <cell r="V124">
            <v>385</v>
          </cell>
          <cell r="Z124">
            <v>385</v>
          </cell>
          <cell r="AD124">
            <v>385</v>
          </cell>
          <cell r="AH124">
            <v>385</v>
          </cell>
          <cell r="AL124">
            <v>385</v>
          </cell>
          <cell r="AP124">
            <v>385</v>
          </cell>
          <cell r="AT124">
            <v>385</v>
          </cell>
          <cell r="AX124">
            <v>385</v>
          </cell>
          <cell r="BB124">
            <v>385</v>
          </cell>
          <cell r="BF124">
            <v>385</v>
          </cell>
          <cell r="BJ124">
            <v>385</v>
          </cell>
          <cell r="BK124">
            <v>0</v>
          </cell>
          <cell r="BL124" t="str">
            <v xml:space="preserve"> </v>
          </cell>
          <cell r="BM124" t="str">
            <v xml:space="preserve"> </v>
          </cell>
          <cell r="BN124" t="str">
            <v xml:space="preserve"> </v>
          </cell>
          <cell r="BO124" t="str">
            <v xml:space="preserve"> </v>
          </cell>
          <cell r="BP124" t="str">
            <v xml:space="preserve"> </v>
          </cell>
          <cell r="BQ124" t="str">
            <v xml:space="preserve"> </v>
          </cell>
          <cell r="BR124" t="str">
            <v xml:space="preserve"> </v>
          </cell>
          <cell r="BS124" t="str">
            <v xml:space="preserve"> </v>
          </cell>
          <cell r="BT124" t="str">
            <v xml:space="preserve"> </v>
          </cell>
          <cell r="BU124" t="str">
            <v xml:space="preserve"> </v>
          </cell>
          <cell r="BV124" t="str">
            <v xml:space="preserve"> </v>
          </cell>
          <cell r="BW124" t="str">
            <v xml:space="preserve"> </v>
          </cell>
          <cell r="BX124" t="str">
            <v xml:space="preserve"> </v>
          </cell>
          <cell r="BY124" t="str">
            <v xml:space="preserve"> </v>
          </cell>
          <cell r="BZ124" t="str">
            <v xml:space="preserve"> </v>
          </cell>
          <cell r="CA124" t="str">
            <v xml:space="preserve"> </v>
          </cell>
          <cell r="CB124" t="str">
            <v xml:space="preserve"> </v>
          </cell>
          <cell r="CC124" t="str">
            <v xml:space="preserve"> </v>
          </cell>
          <cell r="CD124" t="str">
            <v xml:space="preserve"> </v>
          </cell>
          <cell r="CE124" t="str">
            <v xml:space="preserve"> </v>
          </cell>
          <cell r="CF124" t="str">
            <v xml:space="preserve"> </v>
          </cell>
          <cell r="CG124" t="str">
            <v xml:space="preserve"> </v>
          </cell>
          <cell r="CH124" t="str">
            <v xml:space="preserve"> </v>
          </cell>
          <cell r="CI124" t="str">
            <v xml:space="preserve"> </v>
          </cell>
          <cell r="CJ124" t="str">
            <v xml:space="preserve"> </v>
          </cell>
          <cell r="CK124" t="str">
            <v xml:space="preserve"> </v>
          </cell>
          <cell r="CL124" t="str">
            <v xml:space="preserve"> </v>
          </cell>
          <cell r="CM124" t="str">
            <v xml:space="preserve"> </v>
          </cell>
          <cell r="CN124" t="str">
            <v xml:space="preserve"> </v>
          </cell>
          <cell r="CO124" t="str">
            <v xml:space="preserve"> </v>
          </cell>
          <cell r="CP124" t="str">
            <v xml:space="preserve"> </v>
          </cell>
          <cell r="CQ124" t="str">
            <v xml:space="preserve"> </v>
          </cell>
          <cell r="CR124" t="str">
            <v xml:space="preserve"> </v>
          </cell>
          <cell r="CS124" t="str">
            <v xml:space="preserve"> </v>
          </cell>
          <cell r="CT124" t="str">
            <v xml:space="preserve"> </v>
          </cell>
          <cell r="CU124" t="str">
            <v xml:space="preserve"> </v>
          </cell>
          <cell r="CV124" t="str">
            <v xml:space="preserve"> </v>
          </cell>
          <cell r="CW124" t="str">
            <v xml:space="preserve"> </v>
          </cell>
          <cell r="CX124" t="str">
            <v xml:space="preserve"> </v>
          </cell>
          <cell r="CY124" t="str">
            <v xml:space="preserve"> </v>
          </cell>
          <cell r="CZ124" t="str">
            <v xml:space="preserve"> </v>
          </cell>
          <cell r="DA124" t="str">
            <v xml:space="preserve"> </v>
          </cell>
          <cell r="DB124" t="str">
            <v xml:space="preserve"> </v>
          </cell>
          <cell r="DC124" t="str">
            <v xml:space="preserve"> </v>
          </cell>
          <cell r="DD124" t="str">
            <v xml:space="preserve"> </v>
          </cell>
          <cell r="DE124" t="str">
            <v xml:space="preserve"> </v>
          </cell>
          <cell r="DF124" t="str">
            <v xml:space="preserve"> </v>
          </cell>
          <cell r="DG124" t="str">
            <v xml:space="preserve"> </v>
          </cell>
          <cell r="DH124" t="str">
            <v>3. IAMIndependent AftktTA-666-5</v>
          </cell>
          <cell r="DI124">
            <v>0</v>
          </cell>
          <cell r="DJ124">
            <v>0</v>
          </cell>
          <cell r="DL124">
            <v>0</v>
          </cell>
          <cell r="DM124">
            <v>0</v>
          </cell>
          <cell r="DN124">
            <v>0</v>
          </cell>
          <cell r="DP124">
            <v>0</v>
          </cell>
          <cell r="DQ124">
            <v>0</v>
          </cell>
          <cell r="DR124">
            <v>0</v>
          </cell>
          <cell r="DT124">
            <v>0</v>
          </cell>
          <cell r="DU124">
            <v>0</v>
          </cell>
          <cell r="DV124">
            <v>0</v>
          </cell>
          <cell r="DX124">
            <v>0</v>
          </cell>
          <cell r="DY124">
            <v>0</v>
          </cell>
          <cell r="DZ124">
            <v>0</v>
          </cell>
          <cell r="EB124">
            <v>0</v>
          </cell>
          <cell r="EC124">
            <v>0</v>
          </cell>
          <cell r="ED124">
            <v>0</v>
          </cell>
          <cell r="EF124">
            <v>0</v>
          </cell>
          <cell r="EG124">
            <v>0</v>
          </cell>
          <cell r="EH124">
            <v>0</v>
          </cell>
          <cell r="EJ124">
            <v>0</v>
          </cell>
          <cell r="EK124">
            <v>0</v>
          </cell>
          <cell r="EL124">
            <v>0</v>
          </cell>
          <cell r="EN124">
            <v>0</v>
          </cell>
          <cell r="EO124">
            <v>0</v>
          </cell>
          <cell r="EP124">
            <v>0</v>
          </cell>
          <cell r="ER124">
            <v>0</v>
          </cell>
          <cell r="ES124">
            <v>0</v>
          </cell>
          <cell r="ET124">
            <v>0</v>
          </cell>
          <cell r="EV124">
            <v>0</v>
          </cell>
          <cell r="EW124">
            <v>0</v>
          </cell>
          <cell r="EX124">
            <v>0</v>
          </cell>
          <cell r="EZ124">
            <v>0</v>
          </cell>
          <cell r="FA124">
            <v>0</v>
          </cell>
          <cell r="FB124">
            <v>0</v>
          </cell>
          <cell r="FD124">
            <v>0</v>
          </cell>
          <cell r="FE124">
            <v>0</v>
          </cell>
          <cell r="FF124">
            <v>0</v>
          </cell>
          <cell r="FI124">
            <v>0</v>
          </cell>
          <cell r="FJ124">
            <v>0</v>
          </cell>
          <cell r="FK124">
            <v>0</v>
          </cell>
          <cell r="FM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U124">
            <v>0</v>
          </cell>
          <cell r="FV124">
            <v>0</v>
          </cell>
          <cell r="FW124">
            <v>0</v>
          </cell>
          <cell r="FY124">
            <v>0</v>
          </cell>
          <cell r="FZ124">
            <v>0</v>
          </cell>
          <cell r="GA124">
            <v>0</v>
          </cell>
          <cell r="GC124">
            <v>0</v>
          </cell>
          <cell r="GD124">
            <v>0</v>
          </cell>
          <cell r="GE124">
            <v>0</v>
          </cell>
          <cell r="GG124">
            <v>0</v>
          </cell>
          <cell r="GH124">
            <v>0</v>
          </cell>
          <cell r="GI124">
            <v>0</v>
          </cell>
          <cell r="GK124">
            <v>0</v>
          </cell>
          <cell r="GL124">
            <v>0</v>
          </cell>
          <cell r="GM124">
            <v>0</v>
          </cell>
          <cell r="GO124">
            <v>0</v>
          </cell>
          <cell r="GP124">
            <v>0</v>
          </cell>
          <cell r="GQ124">
            <v>0</v>
          </cell>
          <cell r="GS124">
            <v>0</v>
          </cell>
          <cell r="GT124">
            <v>0</v>
          </cell>
          <cell r="GU124">
            <v>0</v>
          </cell>
          <cell r="GW124">
            <v>0</v>
          </cell>
          <cell r="GX124">
            <v>0</v>
          </cell>
          <cell r="GY124">
            <v>0</v>
          </cell>
          <cell r="HA124">
            <v>0</v>
          </cell>
          <cell r="HB124">
            <v>0</v>
          </cell>
          <cell r="HC124">
            <v>0</v>
          </cell>
        </row>
        <row r="125">
          <cell r="H125" t="str">
            <v>TA-700-5</v>
          </cell>
          <cell r="I125" t="str">
            <v>MXP</v>
          </cell>
          <cell r="J125" t="str">
            <v>RR DIMEX GM</v>
          </cell>
          <cell r="K125" t="str">
            <v>T3</v>
          </cell>
          <cell r="L125">
            <v>0</v>
          </cell>
          <cell r="M125">
            <v>0</v>
          </cell>
          <cell r="N125">
            <v>418.7</v>
          </cell>
          <cell r="R125">
            <v>418.7</v>
          </cell>
          <cell r="V125">
            <v>418.7</v>
          </cell>
          <cell r="Z125">
            <v>418.7</v>
          </cell>
          <cell r="AD125">
            <v>418.7</v>
          </cell>
          <cell r="AH125">
            <v>418.7</v>
          </cell>
          <cell r="AL125">
            <v>418.7</v>
          </cell>
          <cell r="AP125">
            <v>418.7</v>
          </cell>
          <cell r="AT125">
            <v>418.7</v>
          </cell>
          <cell r="AX125">
            <v>418.7</v>
          </cell>
          <cell r="BB125">
            <v>418.7</v>
          </cell>
          <cell r="BF125">
            <v>418.7</v>
          </cell>
          <cell r="BJ125">
            <v>418.7</v>
          </cell>
          <cell r="BK125">
            <v>0</v>
          </cell>
          <cell r="BL125" t="str">
            <v xml:space="preserve"> </v>
          </cell>
          <cell r="BM125" t="str">
            <v xml:space="preserve"> </v>
          </cell>
          <cell r="BN125" t="str">
            <v xml:space="preserve"> </v>
          </cell>
          <cell r="BO125" t="str">
            <v xml:space="preserve"> </v>
          </cell>
          <cell r="BP125" t="str">
            <v xml:space="preserve"> </v>
          </cell>
          <cell r="BQ125" t="str">
            <v xml:space="preserve"> </v>
          </cell>
          <cell r="BR125" t="str">
            <v xml:space="preserve"> </v>
          </cell>
          <cell r="BS125" t="str">
            <v xml:space="preserve"> </v>
          </cell>
          <cell r="BT125" t="str">
            <v xml:space="preserve"> </v>
          </cell>
          <cell r="BU125" t="str">
            <v xml:space="preserve"> </v>
          </cell>
          <cell r="BV125" t="str">
            <v xml:space="preserve"> </v>
          </cell>
          <cell r="BW125" t="str">
            <v xml:space="preserve"> </v>
          </cell>
          <cell r="BX125" t="str">
            <v xml:space="preserve"> </v>
          </cell>
          <cell r="BY125" t="str">
            <v xml:space="preserve"> </v>
          </cell>
          <cell r="BZ125" t="str">
            <v xml:space="preserve"> </v>
          </cell>
          <cell r="CA125" t="str">
            <v xml:space="preserve"> </v>
          </cell>
          <cell r="CB125" t="str">
            <v xml:space="preserve"> </v>
          </cell>
          <cell r="CC125" t="str">
            <v xml:space="preserve"> </v>
          </cell>
          <cell r="CD125" t="str">
            <v xml:space="preserve"> </v>
          </cell>
          <cell r="CE125" t="str">
            <v xml:space="preserve"> </v>
          </cell>
          <cell r="CF125" t="str">
            <v xml:space="preserve"> </v>
          </cell>
          <cell r="CG125" t="str">
            <v xml:space="preserve"> </v>
          </cell>
          <cell r="CH125" t="str">
            <v xml:space="preserve"> </v>
          </cell>
          <cell r="CI125" t="str">
            <v xml:space="preserve"> </v>
          </cell>
          <cell r="CJ125" t="str">
            <v xml:space="preserve"> </v>
          </cell>
          <cell r="CK125" t="str">
            <v xml:space="preserve"> </v>
          </cell>
          <cell r="CL125" t="str">
            <v xml:space="preserve"> </v>
          </cell>
          <cell r="CM125" t="str">
            <v xml:space="preserve"> </v>
          </cell>
          <cell r="CN125" t="str">
            <v xml:space="preserve"> </v>
          </cell>
          <cell r="CO125" t="str">
            <v xml:space="preserve"> </v>
          </cell>
          <cell r="CP125" t="str">
            <v xml:space="preserve"> </v>
          </cell>
          <cell r="CQ125" t="str">
            <v xml:space="preserve"> </v>
          </cell>
          <cell r="CR125" t="str">
            <v xml:space="preserve"> </v>
          </cell>
          <cell r="CS125" t="str">
            <v xml:space="preserve"> </v>
          </cell>
          <cell r="CT125" t="str">
            <v xml:space="preserve"> </v>
          </cell>
          <cell r="CU125" t="str">
            <v xml:space="preserve"> </v>
          </cell>
          <cell r="CV125" t="str">
            <v xml:space="preserve"> </v>
          </cell>
          <cell r="CW125" t="str">
            <v xml:space="preserve"> </v>
          </cell>
          <cell r="CX125" t="str">
            <v xml:space="preserve"> </v>
          </cell>
          <cell r="CY125" t="str">
            <v xml:space="preserve"> </v>
          </cell>
          <cell r="CZ125" t="str">
            <v xml:space="preserve"> </v>
          </cell>
          <cell r="DA125" t="str">
            <v xml:space="preserve"> </v>
          </cell>
          <cell r="DB125" t="str">
            <v xml:space="preserve"> </v>
          </cell>
          <cell r="DC125" t="str">
            <v xml:space="preserve"> </v>
          </cell>
          <cell r="DD125" t="str">
            <v xml:space="preserve"> </v>
          </cell>
          <cell r="DE125" t="str">
            <v xml:space="preserve"> </v>
          </cell>
          <cell r="DF125" t="str">
            <v xml:space="preserve"> </v>
          </cell>
          <cell r="DG125" t="str">
            <v xml:space="preserve"> </v>
          </cell>
          <cell r="DH125" t="str">
            <v>3. IAMIndependent AftktTA-700-5</v>
          </cell>
          <cell r="DI125">
            <v>0</v>
          </cell>
          <cell r="DJ125">
            <v>0</v>
          </cell>
          <cell r="DL125">
            <v>0</v>
          </cell>
          <cell r="DM125">
            <v>0</v>
          </cell>
          <cell r="DN125">
            <v>0</v>
          </cell>
          <cell r="DP125">
            <v>0</v>
          </cell>
          <cell r="DQ125">
            <v>0</v>
          </cell>
          <cell r="DR125">
            <v>0</v>
          </cell>
          <cell r="DT125">
            <v>0</v>
          </cell>
          <cell r="DU125">
            <v>0</v>
          </cell>
          <cell r="DV125">
            <v>0</v>
          </cell>
          <cell r="DX125">
            <v>0</v>
          </cell>
          <cell r="DY125">
            <v>0</v>
          </cell>
          <cell r="DZ125">
            <v>0</v>
          </cell>
          <cell r="EB125">
            <v>0</v>
          </cell>
          <cell r="EC125">
            <v>0</v>
          </cell>
          <cell r="ED125">
            <v>0</v>
          </cell>
          <cell r="EF125">
            <v>0</v>
          </cell>
          <cell r="EG125">
            <v>0</v>
          </cell>
          <cell r="EH125">
            <v>0</v>
          </cell>
          <cell r="EJ125">
            <v>0</v>
          </cell>
          <cell r="EK125">
            <v>0</v>
          </cell>
          <cell r="EL125">
            <v>0</v>
          </cell>
          <cell r="EN125">
            <v>0</v>
          </cell>
          <cell r="EO125">
            <v>0</v>
          </cell>
          <cell r="EP125">
            <v>0</v>
          </cell>
          <cell r="ER125">
            <v>0</v>
          </cell>
          <cell r="ES125">
            <v>0</v>
          </cell>
          <cell r="ET125">
            <v>0</v>
          </cell>
          <cell r="EV125">
            <v>0</v>
          </cell>
          <cell r="EW125">
            <v>0</v>
          </cell>
          <cell r="EX125">
            <v>0</v>
          </cell>
          <cell r="EZ125">
            <v>0</v>
          </cell>
          <cell r="FA125">
            <v>0</v>
          </cell>
          <cell r="FB125">
            <v>0</v>
          </cell>
          <cell r="FD125">
            <v>0</v>
          </cell>
          <cell r="FE125">
            <v>0</v>
          </cell>
          <cell r="FF125">
            <v>0</v>
          </cell>
          <cell r="FI125">
            <v>0</v>
          </cell>
          <cell r="FJ125">
            <v>0</v>
          </cell>
          <cell r="FK125">
            <v>0</v>
          </cell>
          <cell r="FM125">
            <v>0</v>
          </cell>
          <cell r="FN125">
            <v>0</v>
          </cell>
          <cell r="FO125">
            <v>0</v>
          </cell>
          <cell r="FQ125">
            <v>0</v>
          </cell>
          <cell r="FR125">
            <v>0</v>
          </cell>
          <cell r="FS125">
            <v>0</v>
          </cell>
          <cell r="FU125">
            <v>0</v>
          </cell>
          <cell r="FV125">
            <v>0</v>
          </cell>
          <cell r="FW125">
            <v>0</v>
          </cell>
          <cell r="FY125">
            <v>0</v>
          </cell>
          <cell r="FZ125">
            <v>0</v>
          </cell>
          <cell r="GA125">
            <v>0</v>
          </cell>
          <cell r="GC125">
            <v>0</v>
          </cell>
          <cell r="GD125">
            <v>0</v>
          </cell>
          <cell r="GE125">
            <v>0</v>
          </cell>
          <cell r="GG125">
            <v>0</v>
          </cell>
          <cell r="GH125">
            <v>0</v>
          </cell>
          <cell r="GI125">
            <v>0</v>
          </cell>
          <cell r="GK125">
            <v>0</v>
          </cell>
          <cell r="GL125">
            <v>0</v>
          </cell>
          <cell r="GM125">
            <v>0</v>
          </cell>
          <cell r="GO125">
            <v>0</v>
          </cell>
          <cell r="GP125">
            <v>0</v>
          </cell>
          <cell r="GQ125">
            <v>0</v>
          </cell>
          <cell r="GS125">
            <v>0</v>
          </cell>
          <cell r="GT125">
            <v>0</v>
          </cell>
          <cell r="GU125">
            <v>0</v>
          </cell>
          <cell r="GW125">
            <v>0</v>
          </cell>
          <cell r="GX125">
            <v>0</v>
          </cell>
          <cell r="GY125">
            <v>0</v>
          </cell>
          <cell r="HA125">
            <v>0</v>
          </cell>
          <cell r="HB125">
            <v>0</v>
          </cell>
          <cell r="HC125">
            <v>0</v>
          </cell>
        </row>
        <row r="126">
          <cell r="H126" t="str">
            <v>TA-702-5</v>
          </cell>
          <cell r="I126" t="str">
            <v>MXP</v>
          </cell>
          <cell r="J126" t="str">
            <v>RR DIMEX GM</v>
          </cell>
          <cell r="K126" t="str">
            <v>T3</v>
          </cell>
          <cell r="L126">
            <v>43.886078431372553</v>
          </cell>
          <cell r="M126">
            <v>43886.078431372553</v>
          </cell>
          <cell r="N126">
            <v>545.9</v>
          </cell>
          <cell r="R126">
            <v>545.9</v>
          </cell>
          <cell r="V126">
            <v>545.9</v>
          </cell>
          <cell r="Z126">
            <v>545.9</v>
          </cell>
          <cell r="AD126">
            <v>545.9</v>
          </cell>
          <cell r="AH126">
            <v>545.9</v>
          </cell>
          <cell r="AL126">
            <v>545.9</v>
          </cell>
          <cell r="AP126">
            <v>545.9</v>
          </cell>
          <cell r="AT126">
            <v>545.9</v>
          </cell>
          <cell r="AX126">
            <v>545.9</v>
          </cell>
          <cell r="BB126">
            <v>545.9</v>
          </cell>
          <cell r="BF126">
            <v>545.9</v>
          </cell>
          <cell r="BJ126">
            <v>545.9</v>
          </cell>
          <cell r="BK126">
            <v>0</v>
          </cell>
          <cell r="BL126" t="str">
            <v xml:space="preserve"> </v>
          </cell>
          <cell r="BM126" t="str">
            <v xml:space="preserve"> </v>
          </cell>
          <cell r="BN126" t="str">
            <v xml:space="preserve"> </v>
          </cell>
          <cell r="BO126" t="str">
            <v xml:space="preserve"> </v>
          </cell>
          <cell r="BP126" t="str">
            <v xml:space="preserve"> </v>
          </cell>
          <cell r="BQ126" t="str">
            <v xml:space="preserve"> </v>
          </cell>
          <cell r="BR126" t="str">
            <v xml:space="preserve"> </v>
          </cell>
          <cell r="BS126" t="str">
            <v xml:space="preserve"> </v>
          </cell>
          <cell r="BT126" t="str">
            <v xml:space="preserve"> </v>
          </cell>
          <cell r="BU126" t="str">
            <v xml:space="preserve"> </v>
          </cell>
          <cell r="BV126" t="str">
            <v xml:space="preserve"> </v>
          </cell>
          <cell r="BW126" t="str">
            <v xml:space="preserve"> </v>
          </cell>
          <cell r="BX126" t="str">
            <v xml:space="preserve"> </v>
          </cell>
          <cell r="BY126" t="str">
            <v xml:space="preserve"> </v>
          </cell>
          <cell r="BZ126" t="str">
            <v xml:space="preserve"> </v>
          </cell>
          <cell r="CA126" t="str">
            <v xml:space="preserve"> </v>
          </cell>
          <cell r="CB126" t="str">
            <v xml:space="preserve"> </v>
          </cell>
          <cell r="CC126" t="str">
            <v xml:space="preserve"> </v>
          </cell>
          <cell r="CD126" t="str">
            <v xml:space="preserve"> </v>
          </cell>
          <cell r="CE126" t="str">
            <v xml:space="preserve"> </v>
          </cell>
          <cell r="CF126" t="str">
            <v xml:space="preserve"> </v>
          </cell>
          <cell r="CG126" t="str">
            <v xml:space="preserve"> </v>
          </cell>
          <cell r="CH126" t="str">
            <v xml:space="preserve"> </v>
          </cell>
          <cell r="CI126" t="str">
            <v xml:space="preserve"> </v>
          </cell>
          <cell r="CJ126" t="str">
            <v xml:space="preserve"> </v>
          </cell>
          <cell r="CK126" t="str">
            <v xml:space="preserve"> </v>
          </cell>
          <cell r="CL126" t="str">
            <v xml:space="preserve"> </v>
          </cell>
          <cell r="CM126" t="str">
            <v xml:space="preserve"> </v>
          </cell>
          <cell r="CN126" t="str">
            <v xml:space="preserve"> </v>
          </cell>
          <cell r="CO126" t="str">
            <v xml:space="preserve"> </v>
          </cell>
          <cell r="CP126" t="str">
            <v xml:space="preserve"> </v>
          </cell>
          <cell r="CQ126" t="str">
            <v xml:space="preserve"> </v>
          </cell>
          <cell r="CR126" t="str">
            <v xml:space="preserve"> </v>
          </cell>
          <cell r="CS126" t="str">
            <v xml:space="preserve"> </v>
          </cell>
          <cell r="CT126" t="str">
            <v xml:space="preserve"> </v>
          </cell>
          <cell r="CU126" t="str">
            <v xml:space="preserve"> </v>
          </cell>
          <cell r="CV126" t="str">
            <v xml:space="preserve"> </v>
          </cell>
          <cell r="CW126" t="str">
            <v xml:space="preserve"> </v>
          </cell>
          <cell r="CX126" t="str">
            <v xml:space="preserve"> </v>
          </cell>
          <cell r="CY126" t="str">
            <v xml:space="preserve"> </v>
          </cell>
          <cell r="CZ126" t="str">
            <v xml:space="preserve"> </v>
          </cell>
          <cell r="DA126" t="str">
            <v xml:space="preserve"> </v>
          </cell>
          <cell r="DB126" t="str">
            <v xml:space="preserve"> </v>
          </cell>
          <cell r="DC126" t="str">
            <v xml:space="preserve"> </v>
          </cell>
          <cell r="DD126" t="str">
            <v xml:space="preserve"> </v>
          </cell>
          <cell r="DE126" t="str">
            <v xml:space="preserve"> </v>
          </cell>
          <cell r="DF126" t="str">
            <v xml:space="preserve"> </v>
          </cell>
          <cell r="DG126" t="str">
            <v xml:space="preserve"> </v>
          </cell>
          <cell r="DH126" t="str">
            <v>3. IAMIndependent AftktTA-702-5</v>
          </cell>
          <cell r="DI126">
            <v>0</v>
          </cell>
          <cell r="DJ126">
            <v>0</v>
          </cell>
          <cell r="DL126">
            <v>0</v>
          </cell>
          <cell r="DM126">
            <v>0</v>
          </cell>
          <cell r="DN126">
            <v>0</v>
          </cell>
          <cell r="DP126">
            <v>0</v>
          </cell>
          <cell r="DQ126">
            <v>0</v>
          </cell>
          <cell r="DR126">
            <v>0</v>
          </cell>
          <cell r="DT126">
            <v>0</v>
          </cell>
          <cell r="DU126">
            <v>0</v>
          </cell>
          <cell r="DV126">
            <v>0</v>
          </cell>
          <cell r="DX126">
            <v>0</v>
          </cell>
          <cell r="DY126">
            <v>0</v>
          </cell>
          <cell r="DZ126">
            <v>0</v>
          </cell>
          <cell r="EB126">
            <v>0</v>
          </cell>
          <cell r="EC126">
            <v>0</v>
          </cell>
          <cell r="ED126">
            <v>0</v>
          </cell>
          <cell r="EF126">
            <v>0</v>
          </cell>
          <cell r="EG126">
            <v>0</v>
          </cell>
          <cell r="EH126">
            <v>0</v>
          </cell>
          <cell r="EJ126">
            <v>0</v>
          </cell>
          <cell r="EK126">
            <v>0</v>
          </cell>
          <cell r="EL126">
            <v>0</v>
          </cell>
          <cell r="EN126">
            <v>0</v>
          </cell>
          <cell r="EO126">
            <v>0</v>
          </cell>
          <cell r="EP126">
            <v>0</v>
          </cell>
          <cell r="ER126">
            <v>0</v>
          </cell>
          <cell r="ES126">
            <v>0</v>
          </cell>
          <cell r="ET126">
            <v>0</v>
          </cell>
          <cell r="EV126">
            <v>0</v>
          </cell>
          <cell r="EW126">
            <v>0</v>
          </cell>
          <cell r="EX126">
            <v>0</v>
          </cell>
          <cell r="EZ126">
            <v>0</v>
          </cell>
          <cell r="FA126">
            <v>0</v>
          </cell>
          <cell r="FB126">
            <v>0</v>
          </cell>
          <cell r="FD126">
            <v>0</v>
          </cell>
          <cell r="FE126">
            <v>0</v>
          </cell>
          <cell r="FF126">
            <v>0</v>
          </cell>
          <cell r="FI126">
            <v>0</v>
          </cell>
          <cell r="FJ126">
            <v>0</v>
          </cell>
          <cell r="FK126">
            <v>0</v>
          </cell>
          <cell r="FM126">
            <v>0</v>
          </cell>
          <cell r="FN126">
            <v>0</v>
          </cell>
          <cell r="FO126">
            <v>0</v>
          </cell>
          <cell r="FQ126">
            <v>0</v>
          </cell>
          <cell r="FR126">
            <v>0</v>
          </cell>
          <cell r="FS126">
            <v>0</v>
          </cell>
          <cell r="FU126">
            <v>0</v>
          </cell>
          <cell r="FV126">
            <v>0</v>
          </cell>
          <cell r="FW126">
            <v>0</v>
          </cell>
          <cell r="FY126">
            <v>0</v>
          </cell>
          <cell r="FZ126">
            <v>0</v>
          </cell>
          <cell r="GA126">
            <v>0</v>
          </cell>
          <cell r="GC126">
            <v>0</v>
          </cell>
          <cell r="GD126">
            <v>0</v>
          </cell>
          <cell r="GE126">
            <v>0</v>
          </cell>
          <cell r="GG126">
            <v>0</v>
          </cell>
          <cell r="GH126">
            <v>0</v>
          </cell>
          <cell r="GI126">
            <v>0</v>
          </cell>
          <cell r="GK126">
            <v>0</v>
          </cell>
          <cell r="GL126">
            <v>0</v>
          </cell>
          <cell r="GM126">
            <v>0</v>
          </cell>
          <cell r="GO126">
            <v>0</v>
          </cell>
          <cell r="GP126">
            <v>0</v>
          </cell>
          <cell r="GQ126">
            <v>0</v>
          </cell>
          <cell r="GS126">
            <v>0</v>
          </cell>
          <cell r="GT126">
            <v>0</v>
          </cell>
          <cell r="GU126">
            <v>0</v>
          </cell>
          <cell r="GW126">
            <v>0</v>
          </cell>
          <cell r="GX126">
            <v>0</v>
          </cell>
          <cell r="GY126">
            <v>0</v>
          </cell>
          <cell r="HA126">
            <v>0</v>
          </cell>
          <cell r="HB126">
            <v>0</v>
          </cell>
          <cell r="HC126">
            <v>0</v>
          </cell>
        </row>
        <row r="127">
          <cell r="H127" t="str">
            <v>TA-706-5</v>
          </cell>
          <cell r="I127" t="str">
            <v>MXP</v>
          </cell>
          <cell r="J127" t="str">
            <v>RAD S-CAR MANUAL DIMEX</v>
          </cell>
          <cell r="K127" t="str">
            <v>T3</v>
          </cell>
          <cell r="L127">
            <v>119.42666666666668</v>
          </cell>
          <cell r="M127">
            <v>119426.66666666667</v>
          </cell>
          <cell r="N127">
            <v>275.60000000000002</v>
          </cell>
          <cell r="R127">
            <v>275.60000000000002</v>
          </cell>
          <cell r="V127">
            <v>275.60000000000002</v>
          </cell>
          <cell r="Z127">
            <v>275.60000000000002</v>
          </cell>
          <cell r="AD127">
            <v>275.60000000000002</v>
          </cell>
          <cell r="AH127">
            <v>275.60000000000002</v>
          </cell>
          <cell r="AL127">
            <v>275.60000000000002</v>
          </cell>
          <cell r="AP127">
            <v>275.60000000000002</v>
          </cell>
          <cell r="AT127">
            <v>275.60000000000002</v>
          </cell>
          <cell r="AX127">
            <v>275.60000000000002</v>
          </cell>
          <cell r="BB127">
            <v>275.60000000000002</v>
          </cell>
          <cell r="BF127">
            <v>275.60000000000002</v>
          </cell>
          <cell r="BJ127">
            <v>275.60000000000002</v>
          </cell>
          <cell r="BK127">
            <v>0</v>
          </cell>
          <cell r="BL127" t="str">
            <v xml:space="preserve"> </v>
          </cell>
          <cell r="BM127" t="str">
            <v xml:space="preserve"> </v>
          </cell>
          <cell r="BN127" t="str">
            <v xml:space="preserve"> </v>
          </cell>
          <cell r="BO127" t="str">
            <v xml:space="preserve"> </v>
          </cell>
          <cell r="BP127" t="str">
            <v xml:space="preserve"> </v>
          </cell>
          <cell r="BQ127" t="str">
            <v xml:space="preserve"> </v>
          </cell>
          <cell r="BR127" t="str">
            <v xml:space="preserve"> </v>
          </cell>
          <cell r="BS127" t="str">
            <v xml:space="preserve"> </v>
          </cell>
          <cell r="BT127" t="str">
            <v xml:space="preserve"> </v>
          </cell>
          <cell r="BU127" t="str">
            <v xml:space="preserve"> </v>
          </cell>
          <cell r="BV127" t="str">
            <v xml:space="preserve"> </v>
          </cell>
          <cell r="BW127" t="str">
            <v xml:space="preserve"> </v>
          </cell>
          <cell r="BX127" t="str">
            <v xml:space="preserve"> </v>
          </cell>
          <cell r="BY127" t="str">
            <v xml:space="preserve"> </v>
          </cell>
          <cell r="BZ127" t="str">
            <v xml:space="preserve"> </v>
          </cell>
          <cell r="CA127" t="str">
            <v xml:space="preserve"> </v>
          </cell>
          <cell r="CB127" t="str">
            <v xml:space="preserve"> </v>
          </cell>
          <cell r="CC127" t="str">
            <v xml:space="preserve"> </v>
          </cell>
          <cell r="CD127" t="str">
            <v xml:space="preserve"> </v>
          </cell>
          <cell r="CE127" t="str">
            <v xml:space="preserve"> </v>
          </cell>
          <cell r="CF127" t="str">
            <v xml:space="preserve"> </v>
          </cell>
          <cell r="CG127" t="str">
            <v xml:space="preserve"> </v>
          </cell>
          <cell r="CH127" t="str">
            <v xml:space="preserve"> </v>
          </cell>
          <cell r="CI127" t="str">
            <v xml:space="preserve"> </v>
          </cell>
          <cell r="CJ127" t="str">
            <v xml:space="preserve"> </v>
          </cell>
          <cell r="CK127" t="str">
            <v xml:space="preserve"> </v>
          </cell>
          <cell r="CL127" t="str">
            <v xml:space="preserve"> </v>
          </cell>
          <cell r="CM127" t="str">
            <v xml:space="preserve"> </v>
          </cell>
          <cell r="CN127" t="str">
            <v xml:space="preserve"> </v>
          </cell>
          <cell r="CO127" t="str">
            <v xml:space="preserve"> </v>
          </cell>
          <cell r="CP127" t="str">
            <v xml:space="preserve"> </v>
          </cell>
          <cell r="CQ127" t="str">
            <v xml:space="preserve"> </v>
          </cell>
          <cell r="CR127" t="str">
            <v xml:space="preserve"> </v>
          </cell>
          <cell r="CS127" t="str">
            <v xml:space="preserve"> </v>
          </cell>
          <cell r="CT127" t="str">
            <v xml:space="preserve"> </v>
          </cell>
          <cell r="CU127" t="str">
            <v xml:space="preserve"> </v>
          </cell>
          <cell r="CV127" t="str">
            <v xml:space="preserve"> </v>
          </cell>
          <cell r="CW127" t="str">
            <v xml:space="preserve"> </v>
          </cell>
          <cell r="CX127" t="str">
            <v xml:space="preserve"> </v>
          </cell>
          <cell r="CY127" t="str">
            <v xml:space="preserve"> </v>
          </cell>
          <cell r="CZ127" t="str">
            <v xml:space="preserve"> </v>
          </cell>
          <cell r="DA127" t="str">
            <v xml:space="preserve"> </v>
          </cell>
          <cell r="DB127" t="str">
            <v xml:space="preserve"> </v>
          </cell>
          <cell r="DC127" t="str">
            <v xml:space="preserve"> </v>
          </cell>
          <cell r="DD127" t="str">
            <v xml:space="preserve"> </v>
          </cell>
          <cell r="DE127" t="str">
            <v xml:space="preserve"> </v>
          </cell>
          <cell r="DF127" t="str">
            <v xml:space="preserve"> </v>
          </cell>
          <cell r="DG127" t="str">
            <v xml:space="preserve"> </v>
          </cell>
          <cell r="DH127" t="str">
            <v>3. IAMIndependent AftktTA-706-5</v>
          </cell>
          <cell r="DI127">
            <v>0</v>
          </cell>
          <cell r="DJ127">
            <v>0</v>
          </cell>
          <cell r="DL127">
            <v>0</v>
          </cell>
          <cell r="DM127">
            <v>0</v>
          </cell>
          <cell r="DN127">
            <v>0</v>
          </cell>
          <cell r="DP127">
            <v>0</v>
          </cell>
          <cell r="DQ127">
            <v>0</v>
          </cell>
          <cell r="DR127">
            <v>0</v>
          </cell>
          <cell r="DT127">
            <v>0</v>
          </cell>
          <cell r="DU127">
            <v>0</v>
          </cell>
          <cell r="DV127">
            <v>0</v>
          </cell>
          <cell r="DX127">
            <v>0</v>
          </cell>
          <cell r="DY127">
            <v>0</v>
          </cell>
          <cell r="DZ127">
            <v>0</v>
          </cell>
          <cell r="EB127">
            <v>0</v>
          </cell>
          <cell r="EC127">
            <v>0</v>
          </cell>
          <cell r="ED127">
            <v>0</v>
          </cell>
          <cell r="EF127">
            <v>0</v>
          </cell>
          <cell r="EG127">
            <v>0</v>
          </cell>
          <cell r="EH127">
            <v>0</v>
          </cell>
          <cell r="EJ127">
            <v>0</v>
          </cell>
          <cell r="EK127">
            <v>0</v>
          </cell>
          <cell r="EL127">
            <v>0</v>
          </cell>
          <cell r="EN127">
            <v>0</v>
          </cell>
          <cell r="EO127">
            <v>0</v>
          </cell>
          <cell r="EP127">
            <v>0</v>
          </cell>
          <cell r="ER127">
            <v>0</v>
          </cell>
          <cell r="ES127">
            <v>0</v>
          </cell>
          <cell r="ET127">
            <v>0</v>
          </cell>
          <cell r="EV127">
            <v>0</v>
          </cell>
          <cell r="EW127">
            <v>0</v>
          </cell>
          <cell r="EX127">
            <v>0</v>
          </cell>
          <cell r="EZ127">
            <v>0</v>
          </cell>
          <cell r="FA127">
            <v>0</v>
          </cell>
          <cell r="FB127">
            <v>0</v>
          </cell>
          <cell r="FD127">
            <v>0</v>
          </cell>
          <cell r="FE127">
            <v>0</v>
          </cell>
          <cell r="FF127">
            <v>0</v>
          </cell>
          <cell r="FI127">
            <v>0</v>
          </cell>
          <cell r="FJ127">
            <v>0</v>
          </cell>
          <cell r="FK127">
            <v>0</v>
          </cell>
          <cell r="FM127">
            <v>0</v>
          </cell>
          <cell r="FN127">
            <v>0</v>
          </cell>
          <cell r="FO127">
            <v>0</v>
          </cell>
          <cell r="FQ127">
            <v>0</v>
          </cell>
          <cell r="FR127">
            <v>0</v>
          </cell>
          <cell r="FS127">
            <v>0</v>
          </cell>
          <cell r="FU127">
            <v>0</v>
          </cell>
          <cell r="FV127">
            <v>0</v>
          </cell>
          <cell r="FW127">
            <v>0</v>
          </cell>
          <cell r="FY127">
            <v>0</v>
          </cell>
          <cell r="FZ127">
            <v>0</v>
          </cell>
          <cell r="GA127">
            <v>0</v>
          </cell>
          <cell r="GC127">
            <v>0</v>
          </cell>
          <cell r="GD127">
            <v>0</v>
          </cell>
          <cell r="GE127">
            <v>0</v>
          </cell>
          <cell r="GG127">
            <v>0</v>
          </cell>
          <cell r="GH127">
            <v>0</v>
          </cell>
          <cell r="GI127">
            <v>0</v>
          </cell>
          <cell r="GK127">
            <v>0</v>
          </cell>
          <cell r="GL127">
            <v>0</v>
          </cell>
          <cell r="GM127">
            <v>0</v>
          </cell>
          <cell r="GO127">
            <v>0</v>
          </cell>
          <cell r="GP127">
            <v>0</v>
          </cell>
          <cell r="GQ127">
            <v>0</v>
          </cell>
          <cell r="GS127">
            <v>0</v>
          </cell>
          <cell r="GT127">
            <v>0</v>
          </cell>
          <cell r="GU127">
            <v>0</v>
          </cell>
          <cell r="GW127">
            <v>0</v>
          </cell>
          <cell r="GX127">
            <v>0</v>
          </cell>
          <cell r="GY127">
            <v>0</v>
          </cell>
          <cell r="HA127">
            <v>0</v>
          </cell>
          <cell r="HB127">
            <v>0</v>
          </cell>
          <cell r="HC127">
            <v>0</v>
          </cell>
        </row>
        <row r="128">
          <cell r="H128" t="str">
            <v>TA-707-5</v>
          </cell>
          <cell r="I128" t="str">
            <v>MXP</v>
          </cell>
          <cell r="J128" t="str">
            <v>RAD S-CAR AC DIMEX</v>
          </cell>
          <cell r="K128" t="str">
            <v>T3</v>
          </cell>
          <cell r="L128">
            <v>36.767450980392155</v>
          </cell>
          <cell r="M128">
            <v>36767.450980392154</v>
          </cell>
          <cell r="N128">
            <v>307.39999999999998</v>
          </cell>
          <cell r="R128">
            <v>307.39999999999998</v>
          </cell>
          <cell r="V128">
            <v>307.39999999999998</v>
          </cell>
          <cell r="Z128">
            <v>307.39999999999998</v>
          </cell>
          <cell r="AD128">
            <v>307.39999999999998</v>
          </cell>
          <cell r="AH128">
            <v>307.39999999999998</v>
          </cell>
          <cell r="AL128">
            <v>307.39999999999998</v>
          </cell>
          <cell r="AP128">
            <v>307.39999999999998</v>
          </cell>
          <cell r="AT128">
            <v>307.39999999999998</v>
          </cell>
          <cell r="AX128">
            <v>307.39999999999998</v>
          </cell>
          <cell r="BB128">
            <v>307.39999999999998</v>
          </cell>
          <cell r="BF128">
            <v>307.39999999999998</v>
          </cell>
          <cell r="BJ128">
            <v>307.39999999999998</v>
          </cell>
          <cell r="BK128">
            <v>0</v>
          </cell>
          <cell r="BL128" t="str">
            <v xml:space="preserve"> </v>
          </cell>
          <cell r="BM128" t="str">
            <v xml:space="preserve"> </v>
          </cell>
          <cell r="BN128" t="str">
            <v xml:space="preserve"> </v>
          </cell>
          <cell r="BO128" t="str">
            <v xml:space="preserve"> </v>
          </cell>
          <cell r="BP128" t="str">
            <v xml:space="preserve"> </v>
          </cell>
          <cell r="BQ128" t="str">
            <v xml:space="preserve"> </v>
          </cell>
          <cell r="BR128" t="str">
            <v xml:space="preserve"> </v>
          </cell>
          <cell r="BS128" t="str">
            <v xml:space="preserve"> </v>
          </cell>
          <cell r="BT128" t="str">
            <v xml:space="preserve"> </v>
          </cell>
          <cell r="BU128" t="str">
            <v xml:space="preserve"> </v>
          </cell>
          <cell r="BV128" t="str">
            <v xml:space="preserve"> </v>
          </cell>
          <cell r="BW128" t="str">
            <v xml:space="preserve"> </v>
          </cell>
          <cell r="BX128" t="str">
            <v xml:space="preserve"> </v>
          </cell>
          <cell r="BY128" t="str">
            <v xml:space="preserve"> </v>
          </cell>
          <cell r="BZ128" t="str">
            <v xml:space="preserve"> </v>
          </cell>
          <cell r="CA128" t="str">
            <v xml:space="preserve"> </v>
          </cell>
          <cell r="CB128" t="str">
            <v xml:space="preserve"> </v>
          </cell>
          <cell r="CC128" t="str">
            <v xml:space="preserve"> </v>
          </cell>
          <cell r="CD128" t="str">
            <v xml:space="preserve"> </v>
          </cell>
          <cell r="CE128" t="str">
            <v xml:space="preserve"> </v>
          </cell>
          <cell r="CF128" t="str">
            <v xml:space="preserve"> </v>
          </cell>
          <cell r="CG128" t="str">
            <v xml:space="preserve"> </v>
          </cell>
          <cell r="CH128" t="str">
            <v xml:space="preserve"> </v>
          </cell>
          <cell r="CI128" t="str">
            <v xml:space="preserve"> </v>
          </cell>
          <cell r="CJ128" t="str">
            <v xml:space="preserve"> </v>
          </cell>
          <cell r="CK128" t="str">
            <v xml:space="preserve"> </v>
          </cell>
          <cell r="CL128" t="str">
            <v xml:space="preserve"> </v>
          </cell>
          <cell r="CM128" t="str">
            <v xml:space="preserve"> </v>
          </cell>
          <cell r="CN128" t="str">
            <v xml:space="preserve"> </v>
          </cell>
          <cell r="CO128" t="str">
            <v xml:space="preserve"> </v>
          </cell>
          <cell r="CP128" t="str">
            <v xml:space="preserve"> </v>
          </cell>
          <cell r="CQ128" t="str">
            <v xml:space="preserve"> </v>
          </cell>
          <cell r="CR128" t="str">
            <v xml:space="preserve"> </v>
          </cell>
          <cell r="CS128" t="str">
            <v xml:space="preserve"> </v>
          </cell>
          <cell r="CT128" t="str">
            <v xml:space="preserve"> </v>
          </cell>
          <cell r="CU128" t="str">
            <v xml:space="preserve"> </v>
          </cell>
          <cell r="CV128" t="str">
            <v xml:space="preserve"> </v>
          </cell>
          <cell r="CW128" t="str">
            <v xml:space="preserve"> </v>
          </cell>
          <cell r="CX128" t="str">
            <v xml:space="preserve"> </v>
          </cell>
          <cell r="CY128" t="str">
            <v xml:space="preserve"> </v>
          </cell>
          <cell r="CZ128" t="str">
            <v xml:space="preserve"> </v>
          </cell>
          <cell r="DA128" t="str">
            <v xml:space="preserve"> </v>
          </cell>
          <cell r="DB128" t="str">
            <v xml:space="preserve"> </v>
          </cell>
          <cell r="DC128" t="str">
            <v xml:space="preserve"> </v>
          </cell>
          <cell r="DD128" t="str">
            <v xml:space="preserve"> </v>
          </cell>
          <cell r="DE128" t="str">
            <v xml:space="preserve"> </v>
          </cell>
          <cell r="DF128" t="str">
            <v xml:space="preserve"> </v>
          </cell>
          <cell r="DG128" t="str">
            <v xml:space="preserve"> </v>
          </cell>
          <cell r="DH128" t="str">
            <v>3. IAMIndependent AftktTA-707-5</v>
          </cell>
          <cell r="DI128">
            <v>0</v>
          </cell>
          <cell r="DJ128">
            <v>0</v>
          </cell>
          <cell r="DL128">
            <v>0</v>
          </cell>
          <cell r="DM128">
            <v>0</v>
          </cell>
          <cell r="DN128">
            <v>0</v>
          </cell>
          <cell r="DP128">
            <v>0</v>
          </cell>
          <cell r="DQ128">
            <v>0</v>
          </cell>
          <cell r="DR128">
            <v>0</v>
          </cell>
          <cell r="DT128">
            <v>0</v>
          </cell>
          <cell r="DU128">
            <v>0</v>
          </cell>
          <cell r="DV128">
            <v>0</v>
          </cell>
          <cell r="DX128">
            <v>0</v>
          </cell>
          <cell r="DY128">
            <v>0</v>
          </cell>
          <cell r="DZ128">
            <v>0</v>
          </cell>
          <cell r="EB128">
            <v>0</v>
          </cell>
          <cell r="EC128">
            <v>0</v>
          </cell>
          <cell r="ED128">
            <v>0</v>
          </cell>
          <cell r="EF128">
            <v>0</v>
          </cell>
          <cell r="EG128">
            <v>0</v>
          </cell>
          <cell r="EH128">
            <v>0</v>
          </cell>
          <cell r="EJ128">
            <v>0</v>
          </cell>
          <cell r="EK128">
            <v>0</v>
          </cell>
          <cell r="EL128">
            <v>0</v>
          </cell>
          <cell r="EN128">
            <v>0</v>
          </cell>
          <cell r="EO128">
            <v>0</v>
          </cell>
          <cell r="EP128">
            <v>0</v>
          </cell>
          <cell r="ER128">
            <v>0</v>
          </cell>
          <cell r="ES128">
            <v>0</v>
          </cell>
          <cell r="ET128">
            <v>0</v>
          </cell>
          <cell r="EV128">
            <v>0</v>
          </cell>
          <cell r="EW128">
            <v>0</v>
          </cell>
          <cell r="EX128">
            <v>0</v>
          </cell>
          <cell r="EZ128">
            <v>0</v>
          </cell>
          <cell r="FA128">
            <v>0</v>
          </cell>
          <cell r="FB128">
            <v>0</v>
          </cell>
          <cell r="FD128">
            <v>0</v>
          </cell>
          <cell r="FE128">
            <v>0</v>
          </cell>
          <cell r="FF128">
            <v>0</v>
          </cell>
          <cell r="FI128">
            <v>0</v>
          </cell>
          <cell r="FJ128">
            <v>0</v>
          </cell>
          <cell r="FK128">
            <v>0</v>
          </cell>
          <cell r="FM128">
            <v>0</v>
          </cell>
          <cell r="FN128">
            <v>0</v>
          </cell>
          <cell r="FO128">
            <v>0</v>
          </cell>
          <cell r="FQ128">
            <v>0</v>
          </cell>
          <cell r="FR128">
            <v>0</v>
          </cell>
          <cell r="FS128">
            <v>0</v>
          </cell>
          <cell r="FU128">
            <v>0</v>
          </cell>
          <cell r="FV128">
            <v>0</v>
          </cell>
          <cell r="FW128">
            <v>0</v>
          </cell>
          <cell r="FY128">
            <v>0</v>
          </cell>
          <cell r="FZ128">
            <v>0</v>
          </cell>
          <cell r="GA128">
            <v>0</v>
          </cell>
          <cell r="GC128">
            <v>0</v>
          </cell>
          <cell r="GD128">
            <v>0</v>
          </cell>
          <cell r="GE128">
            <v>0</v>
          </cell>
          <cell r="GG128">
            <v>0</v>
          </cell>
          <cell r="GH128">
            <v>0</v>
          </cell>
          <cell r="GI128">
            <v>0</v>
          </cell>
          <cell r="GK128">
            <v>0</v>
          </cell>
          <cell r="GL128">
            <v>0</v>
          </cell>
          <cell r="GM128">
            <v>0</v>
          </cell>
          <cell r="GO128">
            <v>0</v>
          </cell>
          <cell r="GP128">
            <v>0</v>
          </cell>
          <cell r="GQ128">
            <v>0</v>
          </cell>
          <cell r="GS128">
            <v>0</v>
          </cell>
          <cell r="GT128">
            <v>0</v>
          </cell>
          <cell r="GU128">
            <v>0</v>
          </cell>
          <cell r="GW128">
            <v>0</v>
          </cell>
          <cell r="GX128">
            <v>0</v>
          </cell>
          <cell r="GY128">
            <v>0</v>
          </cell>
          <cell r="HA128">
            <v>0</v>
          </cell>
          <cell r="HB128">
            <v>0</v>
          </cell>
          <cell r="HC128">
            <v>0</v>
          </cell>
        </row>
        <row r="129">
          <cell r="H129" t="str">
            <v>TA-712-5</v>
          </cell>
          <cell r="I129" t="str">
            <v>MXP</v>
          </cell>
          <cell r="J129" t="str">
            <v>RAD NB 34V14      AFTRMKT</v>
          </cell>
          <cell r="K129" t="str">
            <v>T3</v>
          </cell>
          <cell r="L129">
            <v>14.465882352941177</v>
          </cell>
          <cell r="M129">
            <v>14465.882352941177</v>
          </cell>
          <cell r="N129">
            <v>461.1</v>
          </cell>
          <cell r="R129">
            <v>461.1</v>
          </cell>
          <cell r="V129">
            <v>461.1</v>
          </cell>
          <cell r="Z129">
            <v>461.1</v>
          </cell>
          <cell r="AD129">
            <v>461.1</v>
          </cell>
          <cell r="AH129">
            <v>461.1</v>
          </cell>
          <cell r="AL129">
            <v>461.1</v>
          </cell>
          <cell r="AP129">
            <v>461.1</v>
          </cell>
          <cell r="AT129">
            <v>461.1</v>
          </cell>
          <cell r="AX129">
            <v>461.1</v>
          </cell>
          <cell r="BB129">
            <v>461.1</v>
          </cell>
          <cell r="BF129">
            <v>461.1</v>
          </cell>
          <cell r="BJ129">
            <v>461.1</v>
          </cell>
          <cell r="BK129">
            <v>0</v>
          </cell>
          <cell r="BL129" t="str">
            <v xml:space="preserve"> </v>
          </cell>
          <cell r="BM129" t="str">
            <v xml:space="preserve"> </v>
          </cell>
          <cell r="BN129" t="str">
            <v xml:space="preserve"> </v>
          </cell>
          <cell r="BO129" t="str">
            <v xml:space="preserve"> </v>
          </cell>
          <cell r="BP129" t="str">
            <v xml:space="preserve"> </v>
          </cell>
          <cell r="BQ129" t="str">
            <v xml:space="preserve"> </v>
          </cell>
          <cell r="BR129" t="str">
            <v xml:space="preserve"> </v>
          </cell>
          <cell r="BS129" t="str">
            <v xml:space="preserve"> </v>
          </cell>
          <cell r="BT129" t="str">
            <v xml:space="preserve"> </v>
          </cell>
          <cell r="BU129" t="str">
            <v xml:space="preserve"> </v>
          </cell>
          <cell r="BV129" t="str">
            <v xml:space="preserve"> </v>
          </cell>
          <cell r="BW129" t="str">
            <v xml:space="preserve"> </v>
          </cell>
          <cell r="BX129" t="str">
            <v xml:space="preserve"> </v>
          </cell>
          <cell r="BY129" t="str">
            <v xml:space="preserve"> </v>
          </cell>
          <cell r="BZ129" t="str">
            <v xml:space="preserve"> </v>
          </cell>
          <cell r="CA129" t="str">
            <v xml:space="preserve"> </v>
          </cell>
          <cell r="CB129" t="str">
            <v xml:space="preserve"> </v>
          </cell>
          <cell r="CC129" t="str">
            <v xml:space="preserve"> </v>
          </cell>
          <cell r="CD129" t="str">
            <v xml:space="preserve"> </v>
          </cell>
          <cell r="CE129" t="str">
            <v xml:space="preserve"> </v>
          </cell>
          <cell r="CF129" t="str">
            <v xml:space="preserve"> </v>
          </cell>
          <cell r="CG129" t="str">
            <v xml:space="preserve"> </v>
          </cell>
          <cell r="CH129" t="str">
            <v xml:space="preserve"> </v>
          </cell>
          <cell r="CI129" t="str">
            <v xml:space="preserve"> </v>
          </cell>
          <cell r="CJ129" t="str">
            <v xml:space="preserve"> </v>
          </cell>
          <cell r="CK129" t="str">
            <v xml:space="preserve"> </v>
          </cell>
          <cell r="CL129" t="str">
            <v xml:space="preserve"> </v>
          </cell>
          <cell r="CM129" t="str">
            <v xml:space="preserve"> </v>
          </cell>
          <cell r="CN129" t="str">
            <v xml:space="preserve"> </v>
          </cell>
          <cell r="CO129" t="str">
            <v xml:space="preserve"> </v>
          </cell>
          <cell r="CP129" t="str">
            <v xml:space="preserve"> </v>
          </cell>
          <cell r="CQ129" t="str">
            <v xml:space="preserve"> </v>
          </cell>
          <cell r="CR129" t="str">
            <v xml:space="preserve"> </v>
          </cell>
          <cell r="CS129" t="str">
            <v xml:space="preserve"> </v>
          </cell>
          <cell r="CT129" t="str">
            <v xml:space="preserve"> </v>
          </cell>
          <cell r="CU129" t="str">
            <v xml:space="preserve"> </v>
          </cell>
          <cell r="CV129" t="str">
            <v xml:space="preserve"> </v>
          </cell>
          <cell r="CW129" t="str">
            <v xml:space="preserve"> </v>
          </cell>
          <cell r="CX129" t="str">
            <v xml:space="preserve"> </v>
          </cell>
          <cell r="CY129" t="str">
            <v xml:space="preserve"> </v>
          </cell>
          <cell r="CZ129" t="str">
            <v xml:space="preserve"> </v>
          </cell>
          <cell r="DA129" t="str">
            <v xml:space="preserve"> </v>
          </cell>
          <cell r="DB129" t="str">
            <v xml:space="preserve"> </v>
          </cell>
          <cell r="DC129" t="str">
            <v xml:space="preserve"> </v>
          </cell>
          <cell r="DD129" t="str">
            <v xml:space="preserve"> </v>
          </cell>
          <cell r="DE129" t="str">
            <v xml:space="preserve"> </v>
          </cell>
          <cell r="DF129" t="str">
            <v xml:space="preserve"> </v>
          </cell>
          <cell r="DG129" t="str">
            <v xml:space="preserve"> </v>
          </cell>
          <cell r="DH129" t="str">
            <v>3. IAMIndependent AftktTA-712-5</v>
          </cell>
          <cell r="DI129">
            <v>0</v>
          </cell>
          <cell r="DJ129">
            <v>0</v>
          </cell>
          <cell r="DL129">
            <v>0</v>
          </cell>
          <cell r="DM129">
            <v>0</v>
          </cell>
          <cell r="DN129">
            <v>0</v>
          </cell>
          <cell r="DP129">
            <v>0</v>
          </cell>
          <cell r="DQ129">
            <v>0</v>
          </cell>
          <cell r="DR129">
            <v>0</v>
          </cell>
          <cell r="DT129">
            <v>0</v>
          </cell>
          <cell r="DU129">
            <v>0</v>
          </cell>
          <cell r="DV129">
            <v>0</v>
          </cell>
          <cell r="DX129">
            <v>0</v>
          </cell>
          <cell r="DY129">
            <v>0</v>
          </cell>
          <cell r="DZ129">
            <v>0</v>
          </cell>
          <cell r="EB129">
            <v>0</v>
          </cell>
          <cell r="EC129">
            <v>0</v>
          </cell>
          <cell r="ED129">
            <v>0</v>
          </cell>
          <cell r="EF129">
            <v>0</v>
          </cell>
          <cell r="EG129">
            <v>0</v>
          </cell>
          <cell r="EH129">
            <v>0</v>
          </cell>
          <cell r="EJ129">
            <v>0</v>
          </cell>
          <cell r="EK129">
            <v>0</v>
          </cell>
          <cell r="EL129">
            <v>0</v>
          </cell>
          <cell r="EN129">
            <v>0</v>
          </cell>
          <cell r="EO129">
            <v>0</v>
          </cell>
          <cell r="EP129">
            <v>0</v>
          </cell>
          <cell r="ER129">
            <v>0</v>
          </cell>
          <cell r="ES129">
            <v>0</v>
          </cell>
          <cell r="ET129">
            <v>0</v>
          </cell>
          <cell r="EV129">
            <v>0</v>
          </cell>
          <cell r="EW129">
            <v>0</v>
          </cell>
          <cell r="EX129">
            <v>0</v>
          </cell>
          <cell r="EZ129">
            <v>0</v>
          </cell>
          <cell r="FA129">
            <v>0</v>
          </cell>
          <cell r="FB129">
            <v>0</v>
          </cell>
          <cell r="FD129">
            <v>0</v>
          </cell>
          <cell r="FE129">
            <v>0</v>
          </cell>
          <cell r="FF129">
            <v>0</v>
          </cell>
          <cell r="FI129">
            <v>0</v>
          </cell>
          <cell r="FJ129">
            <v>0</v>
          </cell>
          <cell r="FK129">
            <v>0</v>
          </cell>
          <cell r="FM129">
            <v>0</v>
          </cell>
          <cell r="FN129">
            <v>0</v>
          </cell>
          <cell r="FO129">
            <v>0</v>
          </cell>
          <cell r="FQ129">
            <v>0</v>
          </cell>
          <cell r="FR129">
            <v>0</v>
          </cell>
          <cell r="FS129">
            <v>0</v>
          </cell>
          <cell r="FU129">
            <v>0</v>
          </cell>
          <cell r="FV129">
            <v>0</v>
          </cell>
          <cell r="FW129">
            <v>0</v>
          </cell>
          <cell r="FY129">
            <v>0</v>
          </cell>
          <cell r="FZ129">
            <v>0</v>
          </cell>
          <cell r="GA129">
            <v>0</v>
          </cell>
          <cell r="GC129">
            <v>0</v>
          </cell>
          <cell r="GD129">
            <v>0</v>
          </cell>
          <cell r="GE129">
            <v>0</v>
          </cell>
          <cell r="GG129">
            <v>0</v>
          </cell>
          <cell r="GH129">
            <v>0</v>
          </cell>
          <cell r="GI129">
            <v>0</v>
          </cell>
          <cell r="GK129">
            <v>0</v>
          </cell>
          <cell r="GL129">
            <v>0</v>
          </cell>
          <cell r="GM129">
            <v>0</v>
          </cell>
          <cell r="GO129">
            <v>0</v>
          </cell>
          <cell r="GP129">
            <v>0</v>
          </cell>
          <cell r="GQ129">
            <v>0</v>
          </cell>
          <cell r="GS129">
            <v>0</v>
          </cell>
          <cell r="GT129">
            <v>0</v>
          </cell>
          <cell r="GU129">
            <v>0</v>
          </cell>
          <cell r="GW129">
            <v>0</v>
          </cell>
          <cell r="GX129">
            <v>0</v>
          </cell>
          <cell r="GY129">
            <v>0</v>
          </cell>
          <cell r="HA129">
            <v>0</v>
          </cell>
          <cell r="HB129">
            <v>0</v>
          </cell>
          <cell r="HC129">
            <v>0</v>
          </cell>
        </row>
        <row r="130">
          <cell r="H130" t="str">
            <v>TA-713-5</v>
          </cell>
          <cell r="I130" t="str">
            <v>MXP</v>
          </cell>
          <cell r="J130" t="str">
            <v>RADIADOR</v>
          </cell>
          <cell r="K130" t="str">
            <v>T3</v>
          </cell>
          <cell r="L130">
            <v>10.480705882352941</v>
          </cell>
          <cell r="M130">
            <v>10480.705882352941</v>
          </cell>
          <cell r="N130">
            <v>445.43</v>
          </cell>
          <cell r="R130">
            <v>445.43</v>
          </cell>
          <cell r="V130">
            <v>445.43</v>
          </cell>
          <cell r="Z130">
            <v>445.43</v>
          </cell>
          <cell r="AD130">
            <v>445.43</v>
          </cell>
          <cell r="AH130">
            <v>445.43</v>
          </cell>
          <cell r="AL130">
            <v>445.43</v>
          </cell>
          <cell r="AP130">
            <v>445.43</v>
          </cell>
          <cell r="AT130">
            <v>445.43</v>
          </cell>
          <cell r="AX130">
            <v>445.43</v>
          </cell>
          <cell r="BB130">
            <v>445.43</v>
          </cell>
          <cell r="BF130">
            <v>445.43</v>
          </cell>
          <cell r="BJ130">
            <v>445.43</v>
          </cell>
          <cell r="BK130">
            <v>0</v>
          </cell>
          <cell r="BL130" t="str">
            <v xml:space="preserve"> </v>
          </cell>
          <cell r="BM130" t="str">
            <v xml:space="preserve"> </v>
          </cell>
          <cell r="BN130" t="str">
            <v xml:space="preserve"> </v>
          </cell>
          <cell r="BO130" t="str">
            <v xml:space="preserve"> </v>
          </cell>
          <cell r="BP130" t="str">
            <v xml:space="preserve"> </v>
          </cell>
          <cell r="BQ130" t="str">
            <v xml:space="preserve"> </v>
          </cell>
          <cell r="BR130" t="str">
            <v xml:space="preserve"> </v>
          </cell>
          <cell r="BS130" t="str">
            <v xml:space="preserve"> </v>
          </cell>
          <cell r="BT130" t="str">
            <v xml:space="preserve"> </v>
          </cell>
          <cell r="BU130" t="str">
            <v xml:space="preserve"> </v>
          </cell>
          <cell r="BV130" t="str">
            <v xml:space="preserve"> </v>
          </cell>
          <cell r="BW130" t="str">
            <v xml:space="preserve"> </v>
          </cell>
          <cell r="BX130" t="str">
            <v xml:space="preserve"> </v>
          </cell>
          <cell r="BY130" t="str">
            <v xml:space="preserve"> </v>
          </cell>
          <cell r="BZ130" t="str">
            <v xml:space="preserve"> </v>
          </cell>
          <cell r="CA130" t="str">
            <v xml:space="preserve"> </v>
          </cell>
          <cell r="CB130" t="str">
            <v xml:space="preserve"> </v>
          </cell>
          <cell r="CC130" t="str">
            <v xml:space="preserve"> </v>
          </cell>
          <cell r="CD130" t="str">
            <v xml:space="preserve"> </v>
          </cell>
          <cell r="CE130" t="str">
            <v xml:space="preserve"> </v>
          </cell>
          <cell r="CF130" t="str">
            <v xml:space="preserve"> </v>
          </cell>
          <cell r="CG130" t="str">
            <v xml:space="preserve"> </v>
          </cell>
          <cell r="CH130" t="str">
            <v xml:space="preserve"> </v>
          </cell>
          <cell r="CI130" t="str">
            <v xml:space="preserve"> </v>
          </cell>
          <cell r="CJ130" t="str">
            <v xml:space="preserve"> </v>
          </cell>
          <cell r="CK130" t="str">
            <v xml:space="preserve"> </v>
          </cell>
          <cell r="CL130" t="str">
            <v xml:space="preserve"> </v>
          </cell>
          <cell r="CM130" t="str">
            <v xml:space="preserve"> </v>
          </cell>
          <cell r="CN130" t="str">
            <v xml:space="preserve"> </v>
          </cell>
          <cell r="CO130" t="str">
            <v xml:space="preserve"> </v>
          </cell>
          <cell r="CP130" t="str">
            <v xml:space="preserve"> </v>
          </cell>
          <cell r="CQ130" t="str">
            <v xml:space="preserve"> </v>
          </cell>
          <cell r="CR130" t="str">
            <v xml:space="preserve"> </v>
          </cell>
          <cell r="CS130" t="str">
            <v xml:space="preserve"> </v>
          </cell>
          <cell r="CT130" t="str">
            <v xml:space="preserve"> </v>
          </cell>
          <cell r="CU130" t="str">
            <v xml:space="preserve"> </v>
          </cell>
          <cell r="CV130" t="str">
            <v xml:space="preserve"> </v>
          </cell>
          <cell r="CW130" t="str">
            <v xml:space="preserve"> </v>
          </cell>
          <cell r="CX130" t="str">
            <v xml:space="preserve"> </v>
          </cell>
          <cell r="CY130" t="str">
            <v xml:space="preserve"> </v>
          </cell>
          <cell r="CZ130" t="str">
            <v xml:space="preserve"> </v>
          </cell>
          <cell r="DA130" t="str">
            <v xml:space="preserve"> </v>
          </cell>
          <cell r="DB130" t="str">
            <v xml:space="preserve"> </v>
          </cell>
          <cell r="DC130" t="str">
            <v xml:space="preserve"> </v>
          </cell>
          <cell r="DD130" t="str">
            <v xml:space="preserve"> </v>
          </cell>
          <cell r="DE130" t="str">
            <v xml:space="preserve"> </v>
          </cell>
          <cell r="DF130" t="str">
            <v xml:space="preserve"> </v>
          </cell>
          <cell r="DG130" t="str">
            <v xml:space="preserve"> </v>
          </cell>
          <cell r="DH130" t="str">
            <v>3. IAMIndependent AftktTA-713-5</v>
          </cell>
          <cell r="DI130">
            <v>0</v>
          </cell>
          <cell r="DJ130">
            <v>0</v>
          </cell>
          <cell r="DL130">
            <v>0</v>
          </cell>
          <cell r="DM130">
            <v>0</v>
          </cell>
          <cell r="DN130">
            <v>0</v>
          </cell>
          <cell r="DP130">
            <v>0</v>
          </cell>
          <cell r="DQ130">
            <v>0</v>
          </cell>
          <cell r="DR130">
            <v>0</v>
          </cell>
          <cell r="DT130">
            <v>0</v>
          </cell>
          <cell r="DU130">
            <v>0</v>
          </cell>
          <cell r="DV130">
            <v>0</v>
          </cell>
          <cell r="DX130">
            <v>0</v>
          </cell>
          <cell r="DY130">
            <v>0</v>
          </cell>
          <cell r="DZ130">
            <v>0</v>
          </cell>
          <cell r="EB130">
            <v>0</v>
          </cell>
          <cell r="EC130">
            <v>0</v>
          </cell>
          <cell r="ED130">
            <v>0</v>
          </cell>
          <cell r="EF130">
            <v>0</v>
          </cell>
          <cell r="EG130">
            <v>0</v>
          </cell>
          <cell r="EH130">
            <v>0</v>
          </cell>
          <cell r="EJ130">
            <v>0</v>
          </cell>
          <cell r="EK130">
            <v>0</v>
          </cell>
          <cell r="EL130">
            <v>0</v>
          </cell>
          <cell r="EN130">
            <v>0</v>
          </cell>
          <cell r="EO130">
            <v>0</v>
          </cell>
          <cell r="EP130">
            <v>0</v>
          </cell>
          <cell r="ER130">
            <v>0</v>
          </cell>
          <cell r="ES130">
            <v>0</v>
          </cell>
          <cell r="ET130">
            <v>0</v>
          </cell>
          <cell r="EV130">
            <v>0</v>
          </cell>
          <cell r="EW130">
            <v>0</v>
          </cell>
          <cell r="EX130">
            <v>0</v>
          </cell>
          <cell r="EZ130">
            <v>0</v>
          </cell>
          <cell r="FA130">
            <v>0</v>
          </cell>
          <cell r="FB130">
            <v>0</v>
          </cell>
          <cell r="FD130">
            <v>0</v>
          </cell>
          <cell r="FE130">
            <v>0</v>
          </cell>
          <cell r="FF130">
            <v>0</v>
          </cell>
          <cell r="FI130">
            <v>0</v>
          </cell>
          <cell r="FJ130">
            <v>0</v>
          </cell>
          <cell r="FK130">
            <v>0</v>
          </cell>
          <cell r="FM130">
            <v>0</v>
          </cell>
          <cell r="FN130">
            <v>0</v>
          </cell>
          <cell r="FO130">
            <v>0</v>
          </cell>
          <cell r="FQ130">
            <v>0</v>
          </cell>
          <cell r="FR130">
            <v>0</v>
          </cell>
          <cell r="FS130">
            <v>0</v>
          </cell>
          <cell r="FU130">
            <v>0</v>
          </cell>
          <cell r="FV130">
            <v>0</v>
          </cell>
          <cell r="FW130">
            <v>0</v>
          </cell>
          <cell r="FY130">
            <v>0</v>
          </cell>
          <cell r="FZ130">
            <v>0</v>
          </cell>
          <cell r="GA130">
            <v>0</v>
          </cell>
          <cell r="GC130">
            <v>0</v>
          </cell>
          <cell r="GD130">
            <v>0</v>
          </cell>
          <cell r="GE130">
            <v>0</v>
          </cell>
          <cell r="GG130">
            <v>0</v>
          </cell>
          <cell r="GH130">
            <v>0</v>
          </cell>
          <cell r="GI130">
            <v>0</v>
          </cell>
          <cell r="GK130">
            <v>0</v>
          </cell>
          <cell r="GL130">
            <v>0</v>
          </cell>
          <cell r="GM130">
            <v>0</v>
          </cell>
          <cell r="GO130">
            <v>0</v>
          </cell>
          <cell r="GP130">
            <v>0</v>
          </cell>
          <cell r="GQ130">
            <v>0</v>
          </cell>
          <cell r="GS130">
            <v>0</v>
          </cell>
          <cell r="GT130">
            <v>0</v>
          </cell>
          <cell r="GU130">
            <v>0</v>
          </cell>
          <cell r="GW130">
            <v>0</v>
          </cell>
          <cell r="GX130">
            <v>0</v>
          </cell>
          <cell r="GY130">
            <v>0</v>
          </cell>
          <cell r="HA130">
            <v>0</v>
          </cell>
          <cell r="HB130">
            <v>0</v>
          </cell>
          <cell r="HC130">
            <v>0</v>
          </cell>
        </row>
        <row r="131">
          <cell r="H131" t="str">
            <v>TA-714-5</v>
          </cell>
          <cell r="I131" t="str">
            <v>MXP</v>
          </cell>
          <cell r="J131" t="str">
            <v>RADIADOR</v>
          </cell>
          <cell r="K131" t="str">
            <v>T3</v>
          </cell>
          <cell r="L131">
            <v>97.710294117647067</v>
          </cell>
          <cell r="M131">
            <v>97710.294117647063</v>
          </cell>
          <cell r="N131">
            <v>511.1</v>
          </cell>
          <cell r="R131">
            <v>511.1</v>
          </cell>
          <cell r="V131">
            <v>511.1</v>
          </cell>
          <cell r="Z131">
            <v>511.1</v>
          </cell>
          <cell r="AD131">
            <v>511.1</v>
          </cell>
          <cell r="AH131">
            <v>511.1</v>
          </cell>
          <cell r="AL131">
            <v>511.1</v>
          </cell>
          <cell r="AP131">
            <v>511.1</v>
          </cell>
          <cell r="AT131">
            <v>511.1</v>
          </cell>
          <cell r="AX131">
            <v>511.1</v>
          </cell>
          <cell r="BB131">
            <v>511.1</v>
          </cell>
          <cell r="BF131">
            <v>511.1</v>
          </cell>
          <cell r="BJ131">
            <v>511.1</v>
          </cell>
          <cell r="BK131">
            <v>0</v>
          </cell>
          <cell r="BL131" t="str">
            <v xml:space="preserve"> </v>
          </cell>
          <cell r="BM131" t="str">
            <v xml:space="preserve"> </v>
          </cell>
          <cell r="BN131" t="str">
            <v xml:space="preserve"> </v>
          </cell>
          <cell r="BO131" t="str">
            <v xml:space="preserve"> </v>
          </cell>
          <cell r="BP131" t="str">
            <v xml:space="preserve"> </v>
          </cell>
          <cell r="BQ131" t="str">
            <v xml:space="preserve"> </v>
          </cell>
          <cell r="BR131" t="str">
            <v xml:space="preserve"> </v>
          </cell>
          <cell r="BS131" t="str">
            <v xml:space="preserve"> </v>
          </cell>
          <cell r="BT131" t="str">
            <v xml:space="preserve"> </v>
          </cell>
          <cell r="BU131" t="str">
            <v xml:space="preserve"> </v>
          </cell>
          <cell r="BV131" t="str">
            <v xml:space="preserve"> </v>
          </cell>
          <cell r="BW131" t="str">
            <v xml:space="preserve"> </v>
          </cell>
          <cell r="BX131" t="str">
            <v xml:space="preserve"> </v>
          </cell>
          <cell r="BY131" t="str">
            <v xml:space="preserve"> </v>
          </cell>
          <cell r="BZ131" t="str">
            <v xml:space="preserve"> </v>
          </cell>
          <cell r="CA131" t="str">
            <v xml:space="preserve"> </v>
          </cell>
          <cell r="CB131" t="str">
            <v xml:space="preserve"> </v>
          </cell>
          <cell r="CC131" t="str">
            <v xml:space="preserve"> </v>
          </cell>
          <cell r="CD131" t="str">
            <v xml:space="preserve"> </v>
          </cell>
          <cell r="CE131" t="str">
            <v xml:space="preserve"> </v>
          </cell>
          <cell r="CF131" t="str">
            <v xml:space="preserve"> </v>
          </cell>
          <cell r="CG131" t="str">
            <v xml:space="preserve"> </v>
          </cell>
          <cell r="CH131" t="str">
            <v xml:space="preserve"> </v>
          </cell>
          <cell r="CI131" t="str">
            <v xml:space="preserve"> </v>
          </cell>
          <cell r="CJ131" t="str">
            <v xml:space="preserve"> </v>
          </cell>
          <cell r="CK131" t="str">
            <v xml:space="preserve"> </v>
          </cell>
          <cell r="CL131" t="str">
            <v xml:space="preserve"> </v>
          </cell>
          <cell r="CM131" t="str">
            <v xml:space="preserve"> </v>
          </cell>
          <cell r="CN131" t="str">
            <v xml:space="preserve"> </v>
          </cell>
          <cell r="CO131" t="str">
            <v xml:space="preserve"> </v>
          </cell>
          <cell r="CP131" t="str">
            <v xml:space="preserve"> </v>
          </cell>
          <cell r="CQ131" t="str">
            <v xml:space="preserve"> </v>
          </cell>
          <cell r="CR131" t="str">
            <v xml:space="preserve"> </v>
          </cell>
          <cell r="CS131" t="str">
            <v xml:space="preserve"> </v>
          </cell>
          <cell r="CT131" t="str">
            <v xml:space="preserve"> </v>
          </cell>
          <cell r="CU131" t="str">
            <v xml:space="preserve"> </v>
          </cell>
          <cell r="CV131" t="str">
            <v xml:space="preserve"> </v>
          </cell>
          <cell r="CW131" t="str">
            <v xml:space="preserve"> </v>
          </cell>
          <cell r="CX131" t="str">
            <v xml:space="preserve"> </v>
          </cell>
          <cell r="CY131" t="str">
            <v xml:space="preserve"> </v>
          </cell>
          <cell r="CZ131" t="str">
            <v xml:space="preserve"> </v>
          </cell>
          <cell r="DA131" t="str">
            <v xml:space="preserve"> </v>
          </cell>
          <cell r="DB131" t="str">
            <v xml:space="preserve"> </v>
          </cell>
          <cell r="DC131" t="str">
            <v xml:space="preserve"> </v>
          </cell>
          <cell r="DD131" t="str">
            <v xml:space="preserve"> </v>
          </cell>
          <cell r="DE131" t="str">
            <v xml:space="preserve"> </v>
          </cell>
          <cell r="DF131" t="str">
            <v xml:space="preserve"> </v>
          </cell>
          <cell r="DG131" t="str">
            <v xml:space="preserve"> </v>
          </cell>
          <cell r="DH131" t="str">
            <v>3. IAMIndependent AftktTA-714-5</v>
          </cell>
          <cell r="DI131">
            <v>0</v>
          </cell>
          <cell r="DJ131">
            <v>0</v>
          </cell>
          <cell r="DL131">
            <v>0</v>
          </cell>
          <cell r="DM131">
            <v>0</v>
          </cell>
          <cell r="DN131">
            <v>0</v>
          </cell>
          <cell r="DP131">
            <v>0</v>
          </cell>
          <cell r="DQ131">
            <v>0</v>
          </cell>
          <cell r="DR131">
            <v>0</v>
          </cell>
          <cell r="DT131">
            <v>0</v>
          </cell>
          <cell r="DU131">
            <v>0</v>
          </cell>
          <cell r="DV131">
            <v>0</v>
          </cell>
          <cell r="DX131">
            <v>0</v>
          </cell>
          <cell r="DY131">
            <v>0</v>
          </cell>
          <cell r="DZ131">
            <v>0</v>
          </cell>
          <cell r="EB131">
            <v>0</v>
          </cell>
          <cell r="EC131">
            <v>0</v>
          </cell>
          <cell r="ED131">
            <v>0</v>
          </cell>
          <cell r="EF131">
            <v>0</v>
          </cell>
          <cell r="EG131">
            <v>0</v>
          </cell>
          <cell r="EH131">
            <v>0</v>
          </cell>
          <cell r="EJ131">
            <v>0</v>
          </cell>
          <cell r="EK131">
            <v>0</v>
          </cell>
          <cell r="EL131">
            <v>0</v>
          </cell>
          <cell r="EN131">
            <v>0</v>
          </cell>
          <cell r="EO131">
            <v>0</v>
          </cell>
          <cell r="EP131">
            <v>0</v>
          </cell>
          <cell r="ER131">
            <v>0</v>
          </cell>
          <cell r="ES131">
            <v>0</v>
          </cell>
          <cell r="ET131">
            <v>0</v>
          </cell>
          <cell r="EV131">
            <v>0</v>
          </cell>
          <cell r="EW131">
            <v>0</v>
          </cell>
          <cell r="EX131">
            <v>0</v>
          </cell>
          <cell r="EZ131">
            <v>0</v>
          </cell>
          <cell r="FA131">
            <v>0</v>
          </cell>
          <cell r="FB131">
            <v>0</v>
          </cell>
          <cell r="FD131">
            <v>0</v>
          </cell>
          <cell r="FE131">
            <v>0</v>
          </cell>
          <cell r="FF131">
            <v>0</v>
          </cell>
          <cell r="FI131">
            <v>0</v>
          </cell>
          <cell r="FJ131">
            <v>0</v>
          </cell>
          <cell r="FK131">
            <v>0</v>
          </cell>
          <cell r="FM131">
            <v>0</v>
          </cell>
          <cell r="FN131">
            <v>0</v>
          </cell>
          <cell r="FO131">
            <v>0</v>
          </cell>
          <cell r="FQ131">
            <v>0</v>
          </cell>
          <cell r="FR131">
            <v>0</v>
          </cell>
          <cell r="FS131">
            <v>0</v>
          </cell>
          <cell r="FU131">
            <v>0</v>
          </cell>
          <cell r="FV131">
            <v>0</v>
          </cell>
          <cell r="FW131">
            <v>0</v>
          </cell>
          <cell r="FY131">
            <v>0</v>
          </cell>
          <cell r="FZ131">
            <v>0</v>
          </cell>
          <cell r="GA131">
            <v>0</v>
          </cell>
          <cell r="GC131">
            <v>0</v>
          </cell>
          <cell r="GD131">
            <v>0</v>
          </cell>
          <cell r="GE131">
            <v>0</v>
          </cell>
          <cell r="GG131">
            <v>0</v>
          </cell>
          <cell r="GH131">
            <v>0</v>
          </cell>
          <cell r="GI131">
            <v>0</v>
          </cell>
          <cell r="GK131">
            <v>0</v>
          </cell>
          <cell r="GL131">
            <v>0</v>
          </cell>
          <cell r="GM131">
            <v>0</v>
          </cell>
          <cell r="GO131">
            <v>0</v>
          </cell>
          <cell r="GP131">
            <v>0</v>
          </cell>
          <cell r="GQ131">
            <v>0</v>
          </cell>
          <cell r="GS131">
            <v>0</v>
          </cell>
          <cell r="GT131">
            <v>0</v>
          </cell>
          <cell r="GU131">
            <v>0</v>
          </cell>
          <cell r="GW131">
            <v>0</v>
          </cell>
          <cell r="GX131">
            <v>0</v>
          </cell>
          <cell r="GY131">
            <v>0</v>
          </cell>
          <cell r="HA131">
            <v>0</v>
          </cell>
          <cell r="HB131">
            <v>0</v>
          </cell>
          <cell r="HC131">
            <v>0</v>
          </cell>
        </row>
        <row r="132">
          <cell r="H132" t="str">
            <v>TA-880-5</v>
          </cell>
          <cell r="I132" t="str">
            <v>MXP</v>
          </cell>
          <cell r="J132" t="str">
            <v>RR 884060Q VW</v>
          </cell>
          <cell r="K132" t="str">
            <v>T3</v>
          </cell>
          <cell r="L132">
            <v>83.736470588235306</v>
          </cell>
          <cell r="M132">
            <v>83736.470588235301</v>
          </cell>
          <cell r="N132">
            <v>287</v>
          </cell>
          <cell r="R132">
            <v>287</v>
          </cell>
          <cell r="V132">
            <v>287</v>
          </cell>
          <cell r="Z132">
            <v>287</v>
          </cell>
          <cell r="AD132">
            <v>287</v>
          </cell>
          <cell r="AH132">
            <v>287</v>
          </cell>
          <cell r="AL132">
            <v>287</v>
          </cell>
          <cell r="AP132">
            <v>287</v>
          </cell>
          <cell r="AT132">
            <v>287</v>
          </cell>
          <cell r="AX132">
            <v>287</v>
          </cell>
          <cell r="BB132">
            <v>287</v>
          </cell>
          <cell r="BF132">
            <v>287</v>
          </cell>
          <cell r="BJ132">
            <v>287</v>
          </cell>
          <cell r="BK132">
            <v>0</v>
          </cell>
          <cell r="BL132" t="str">
            <v xml:space="preserve"> </v>
          </cell>
          <cell r="BM132" t="str">
            <v xml:space="preserve"> </v>
          </cell>
          <cell r="BN132" t="str">
            <v xml:space="preserve"> </v>
          </cell>
          <cell r="BO132" t="str">
            <v xml:space="preserve"> </v>
          </cell>
          <cell r="BP132" t="str">
            <v xml:space="preserve"> </v>
          </cell>
          <cell r="BQ132" t="str">
            <v xml:space="preserve"> </v>
          </cell>
          <cell r="BR132" t="str">
            <v xml:space="preserve"> </v>
          </cell>
          <cell r="BS132" t="str">
            <v xml:space="preserve"> </v>
          </cell>
          <cell r="BT132" t="str">
            <v xml:space="preserve"> </v>
          </cell>
          <cell r="BU132" t="str">
            <v xml:space="preserve"> </v>
          </cell>
          <cell r="BV132" t="str">
            <v xml:space="preserve"> </v>
          </cell>
          <cell r="BW132" t="str">
            <v xml:space="preserve"> </v>
          </cell>
          <cell r="BX132" t="str">
            <v xml:space="preserve"> </v>
          </cell>
          <cell r="BY132" t="str">
            <v xml:space="preserve"> </v>
          </cell>
          <cell r="BZ132" t="str">
            <v xml:space="preserve"> </v>
          </cell>
          <cell r="CA132" t="str">
            <v xml:space="preserve"> </v>
          </cell>
          <cell r="CB132" t="str">
            <v xml:space="preserve"> </v>
          </cell>
          <cell r="CC132" t="str">
            <v xml:space="preserve"> </v>
          </cell>
          <cell r="CD132" t="str">
            <v xml:space="preserve"> </v>
          </cell>
          <cell r="CE132" t="str">
            <v xml:space="preserve"> </v>
          </cell>
          <cell r="CF132" t="str">
            <v xml:space="preserve"> </v>
          </cell>
          <cell r="CG132" t="str">
            <v xml:space="preserve"> </v>
          </cell>
          <cell r="CH132" t="str">
            <v xml:space="preserve"> </v>
          </cell>
          <cell r="CI132" t="str">
            <v xml:space="preserve"> </v>
          </cell>
          <cell r="CJ132" t="str">
            <v xml:space="preserve"> </v>
          </cell>
          <cell r="CK132" t="str">
            <v xml:space="preserve"> </v>
          </cell>
          <cell r="CL132" t="str">
            <v xml:space="preserve"> </v>
          </cell>
          <cell r="CM132" t="str">
            <v xml:space="preserve"> </v>
          </cell>
          <cell r="CN132" t="str">
            <v xml:space="preserve"> </v>
          </cell>
          <cell r="CO132" t="str">
            <v xml:space="preserve"> </v>
          </cell>
          <cell r="CP132" t="str">
            <v xml:space="preserve"> </v>
          </cell>
          <cell r="CQ132" t="str">
            <v xml:space="preserve"> </v>
          </cell>
          <cell r="CR132" t="str">
            <v xml:space="preserve"> </v>
          </cell>
          <cell r="CS132" t="str">
            <v xml:space="preserve"> </v>
          </cell>
          <cell r="CT132" t="str">
            <v xml:space="preserve"> </v>
          </cell>
          <cell r="CU132" t="str">
            <v xml:space="preserve"> </v>
          </cell>
          <cell r="CV132" t="str">
            <v xml:space="preserve"> </v>
          </cell>
          <cell r="CW132" t="str">
            <v xml:space="preserve"> </v>
          </cell>
          <cell r="CX132" t="str">
            <v xml:space="preserve"> </v>
          </cell>
          <cell r="CY132" t="str">
            <v xml:space="preserve"> </v>
          </cell>
          <cell r="CZ132" t="str">
            <v xml:space="preserve"> </v>
          </cell>
          <cell r="DA132" t="str">
            <v xml:space="preserve"> </v>
          </cell>
          <cell r="DB132" t="str">
            <v xml:space="preserve"> </v>
          </cell>
          <cell r="DC132" t="str">
            <v xml:space="preserve"> </v>
          </cell>
          <cell r="DD132" t="str">
            <v xml:space="preserve"> </v>
          </cell>
          <cell r="DE132" t="str">
            <v xml:space="preserve"> </v>
          </cell>
          <cell r="DF132" t="str">
            <v xml:space="preserve"> </v>
          </cell>
          <cell r="DG132" t="str">
            <v xml:space="preserve"> </v>
          </cell>
          <cell r="DH132" t="str">
            <v>3. IAMIndependent AftktTA-880-5</v>
          </cell>
          <cell r="DI132">
            <v>0</v>
          </cell>
          <cell r="DJ132">
            <v>0</v>
          </cell>
          <cell r="DL132">
            <v>0</v>
          </cell>
          <cell r="DM132">
            <v>0</v>
          </cell>
          <cell r="DN132">
            <v>0</v>
          </cell>
          <cell r="DP132">
            <v>0</v>
          </cell>
          <cell r="DQ132">
            <v>0</v>
          </cell>
          <cell r="DR132">
            <v>0</v>
          </cell>
          <cell r="DT132">
            <v>0</v>
          </cell>
          <cell r="DU132">
            <v>0</v>
          </cell>
          <cell r="DV132">
            <v>0</v>
          </cell>
          <cell r="DX132">
            <v>0</v>
          </cell>
          <cell r="DY132">
            <v>0</v>
          </cell>
          <cell r="DZ132">
            <v>0</v>
          </cell>
          <cell r="EB132">
            <v>0</v>
          </cell>
          <cell r="EC132">
            <v>0</v>
          </cell>
          <cell r="ED132">
            <v>0</v>
          </cell>
          <cell r="EF132">
            <v>0</v>
          </cell>
          <cell r="EG132">
            <v>0</v>
          </cell>
          <cell r="EH132">
            <v>0</v>
          </cell>
          <cell r="EJ132">
            <v>0</v>
          </cell>
          <cell r="EK132">
            <v>0</v>
          </cell>
          <cell r="EL132">
            <v>0</v>
          </cell>
          <cell r="EN132">
            <v>0</v>
          </cell>
          <cell r="EO132">
            <v>0</v>
          </cell>
          <cell r="EP132">
            <v>0</v>
          </cell>
          <cell r="ER132">
            <v>0</v>
          </cell>
          <cell r="ES132">
            <v>0</v>
          </cell>
          <cell r="ET132">
            <v>0</v>
          </cell>
          <cell r="EV132">
            <v>0</v>
          </cell>
          <cell r="EW132">
            <v>0</v>
          </cell>
          <cell r="EX132">
            <v>0</v>
          </cell>
          <cell r="EZ132">
            <v>0</v>
          </cell>
          <cell r="FA132">
            <v>0</v>
          </cell>
          <cell r="FB132">
            <v>0</v>
          </cell>
          <cell r="FD132">
            <v>0</v>
          </cell>
          <cell r="FE132">
            <v>0</v>
          </cell>
          <cell r="FF132">
            <v>0</v>
          </cell>
          <cell r="FI132">
            <v>0</v>
          </cell>
          <cell r="FJ132">
            <v>0</v>
          </cell>
          <cell r="FK132">
            <v>0</v>
          </cell>
          <cell r="FM132">
            <v>0</v>
          </cell>
          <cell r="FN132">
            <v>0</v>
          </cell>
          <cell r="FO132">
            <v>0</v>
          </cell>
          <cell r="FQ132">
            <v>0</v>
          </cell>
          <cell r="FR132">
            <v>0</v>
          </cell>
          <cell r="FS132">
            <v>0</v>
          </cell>
          <cell r="FU132">
            <v>0</v>
          </cell>
          <cell r="FV132">
            <v>0</v>
          </cell>
          <cell r="FW132">
            <v>0</v>
          </cell>
          <cell r="FY132">
            <v>0</v>
          </cell>
          <cell r="FZ132">
            <v>0</v>
          </cell>
          <cell r="GA132">
            <v>0</v>
          </cell>
          <cell r="GC132">
            <v>0</v>
          </cell>
          <cell r="GD132">
            <v>0</v>
          </cell>
          <cell r="GE132">
            <v>0</v>
          </cell>
          <cell r="GG132">
            <v>0</v>
          </cell>
          <cell r="GH132">
            <v>0</v>
          </cell>
          <cell r="GI132">
            <v>0</v>
          </cell>
          <cell r="GK132">
            <v>0</v>
          </cell>
          <cell r="GL132">
            <v>0</v>
          </cell>
          <cell r="GM132">
            <v>0</v>
          </cell>
          <cell r="GO132">
            <v>0</v>
          </cell>
          <cell r="GP132">
            <v>0</v>
          </cell>
          <cell r="GQ132">
            <v>0</v>
          </cell>
          <cell r="GS132">
            <v>0</v>
          </cell>
          <cell r="GT132">
            <v>0</v>
          </cell>
          <cell r="GU132">
            <v>0</v>
          </cell>
          <cell r="GW132">
            <v>0</v>
          </cell>
          <cell r="GX132">
            <v>0</v>
          </cell>
          <cell r="GY132">
            <v>0</v>
          </cell>
          <cell r="HA132">
            <v>0</v>
          </cell>
          <cell r="HB132">
            <v>0</v>
          </cell>
          <cell r="HC132">
            <v>0</v>
          </cell>
        </row>
        <row r="133">
          <cell r="H133" t="str">
            <v>Tsuru</v>
          </cell>
          <cell r="I133" t="str">
            <v>MXP</v>
          </cell>
          <cell r="J133">
            <v>0</v>
          </cell>
          <cell r="K133">
            <v>0</v>
          </cell>
          <cell r="L133">
            <v>78.268235294117659</v>
          </cell>
          <cell r="M133">
            <v>78268.235294117665</v>
          </cell>
          <cell r="N133">
            <v>415.8</v>
          </cell>
          <cell r="R133">
            <v>415.8</v>
          </cell>
          <cell r="V133">
            <v>415.8</v>
          </cell>
          <cell r="Z133">
            <v>415.8</v>
          </cell>
          <cell r="AD133">
            <v>415.8</v>
          </cell>
          <cell r="AH133">
            <v>415.8</v>
          </cell>
          <cell r="AL133">
            <v>415.8</v>
          </cell>
          <cell r="AP133">
            <v>415.8</v>
          </cell>
          <cell r="AT133">
            <v>415.8</v>
          </cell>
          <cell r="AX133">
            <v>415.8</v>
          </cell>
          <cell r="BB133">
            <v>415.8</v>
          </cell>
          <cell r="BF133">
            <v>415.8</v>
          </cell>
          <cell r="BJ133">
            <v>415.8</v>
          </cell>
          <cell r="BK133">
            <v>0</v>
          </cell>
          <cell r="BL133" t="str">
            <v xml:space="preserve"> </v>
          </cell>
          <cell r="BM133" t="str">
            <v xml:space="preserve"> </v>
          </cell>
          <cell r="BN133" t="str">
            <v xml:space="preserve"> </v>
          </cell>
          <cell r="BO133" t="str">
            <v xml:space="preserve"> </v>
          </cell>
          <cell r="BP133" t="str">
            <v xml:space="preserve"> </v>
          </cell>
          <cell r="BQ133" t="str">
            <v xml:space="preserve"> </v>
          </cell>
          <cell r="BR133" t="str">
            <v xml:space="preserve"> </v>
          </cell>
          <cell r="BS133" t="str">
            <v xml:space="preserve"> </v>
          </cell>
          <cell r="BT133" t="str">
            <v xml:space="preserve"> </v>
          </cell>
          <cell r="BU133" t="str">
            <v xml:space="preserve"> </v>
          </cell>
          <cell r="BV133" t="str">
            <v xml:space="preserve"> </v>
          </cell>
          <cell r="BW133" t="str">
            <v xml:space="preserve"> </v>
          </cell>
          <cell r="BX133" t="str">
            <v xml:space="preserve"> </v>
          </cell>
          <cell r="BY133" t="str">
            <v xml:space="preserve"> </v>
          </cell>
          <cell r="BZ133" t="str">
            <v xml:space="preserve"> </v>
          </cell>
          <cell r="CA133" t="str">
            <v xml:space="preserve"> </v>
          </cell>
          <cell r="CB133" t="str">
            <v xml:space="preserve"> </v>
          </cell>
          <cell r="CC133" t="str">
            <v xml:space="preserve"> </v>
          </cell>
          <cell r="CD133" t="str">
            <v xml:space="preserve"> </v>
          </cell>
          <cell r="CE133" t="str">
            <v xml:space="preserve"> </v>
          </cell>
          <cell r="CF133" t="str">
            <v xml:space="preserve"> </v>
          </cell>
          <cell r="CG133" t="str">
            <v xml:space="preserve"> </v>
          </cell>
          <cell r="CH133" t="str">
            <v xml:space="preserve"> </v>
          </cell>
          <cell r="CI133" t="str">
            <v xml:space="preserve"> </v>
          </cell>
          <cell r="CJ133" t="str">
            <v xml:space="preserve"> </v>
          </cell>
          <cell r="CK133" t="str">
            <v xml:space="preserve"> </v>
          </cell>
          <cell r="CL133" t="str">
            <v xml:space="preserve"> </v>
          </cell>
          <cell r="CM133" t="str">
            <v xml:space="preserve"> </v>
          </cell>
          <cell r="CN133" t="str">
            <v xml:space="preserve"> </v>
          </cell>
          <cell r="CO133" t="str">
            <v xml:space="preserve"> </v>
          </cell>
          <cell r="CP133" t="str">
            <v xml:space="preserve"> </v>
          </cell>
          <cell r="CQ133" t="str">
            <v xml:space="preserve"> </v>
          </cell>
          <cell r="CR133" t="str">
            <v xml:space="preserve"> </v>
          </cell>
          <cell r="CS133" t="str">
            <v xml:space="preserve"> </v>
          </cell>
          <cell r="CT133" t="str">
            <v xml:space="preserve"> </v>
          </cell>
          <cell r="CU133" t="str">
            <v xml:space="preserve"> </v>
          </cell>
          <cell r="CV133" t="str">
            <v xml:space="preserve"> </v>
          </cell>
          <cell r="CW133" t="str">
            <v xml:space="preserve"> </v>
          </cell>
          <cell r="CX133" t="str">
            <v xml:space="preserve"> </v>
          </cell>
          <cell r="CY133" t="str">
            <v xml:space="preserve"> </v>
          </cell>
          <cell r="CZ133" t="str">
            <v xml:space="preserve"> </v>
          </cell>
          <cell r="DA133" t="str">
            <v xml:space="preserve"> </v>
          </cell>
          <cell r="DB133" t="str">
            <v xml:space="preserve"> </v>
          </cell>
          <cell r="DC133" t="str">
            <v xml:space="preserve"> </v>
          </cell>
          <cell r="DD133" t="str">
            <v xml:space="preserve"> </v>
          </cell>
          <cell r="DE133" t="str">
            <v xml:space="preserve"> </v>
          </cell>
          <cell r="DF133" t="str">
            <v xml:space="preserve"> </v>
          </cell>
          <cell r="DG133" t="str">
            <v xml:space="preserve"> </v>
          </cell>
          <cell r="DH133" t="str">
            <v>3. IAMIndependent AftktTsuru</v>
          </cell>
          <cell r="DI133">
            <v>0</v>
          </cell>
          <cell r="DJ133">
            <v>0</v>
          </cell>
          <cell r="DL133">
            <v>0</v>
          </cell>
          <cell r="DM133">
            <v>0</v>
          </cell>
          <cell r="DN133">
            <v>0</v>
          </cell>
          <cell r="DP133">
            <v>0</v>
          </cell>
          <cell r="DQ133">
            <v>0</v>
          </cell>
          <cell r="DR133">
            <v>0</v>
          </cell>
          <cell r="DT133">
            <v>0</v>
          </cell>
          <cell r="DU133">
            <v>0</v>
          </cell>
          <cell r="DV133">
            <v>0</v>
          </cell>
          <cell r="DX133">
            <v>0</v>
          </cell>
          <cell r="DY133">
            <v>0</v>
          </cell>
          <cell r="DZ133">
            <v>0</v>
          </cell>
          <cell r="EB133">
            <v>0</v>
          </cell>
          <cell r="EC133">
            <v>0</v>
          </cell>
          <cell r="ED133">
            <v>0</v>
          </cell>
          <cell r="EF133">
            <v>0</v>
          </cell>
          <cell r="EG133">
            <v>0</v>
          </cell>
          <cell r="EH133">
            <v>0</v>
          </cell>
          <cell r="EJ133">
            <v>0</v>
          </cell>
          <cell r="EK133">
            <v>0</v>
          </cell>
          <cell r="EL133">
            <v>0</v>
          </cell>
          <cell r="EN133">
            <v>0</v>
          </cell>
          <cell r="EO133">
            <v>0</v>
          </cell>
          <cell r="EP133">
            <v>0</v>
          </cell>
          <cell r="ER133">
            <v>0</v>
          </cell>
          <cell r="ES133">
            <v>0</v>
          </cell>
          <cell r="ET133">
            <v>0</v>
          </cell>
          <cell r="EV133">
            <v>0</v>
          </cell>
          <cell r="EW133">
            <v>0</v>
          </cell>
          <cell r="EX133">
            <v>0</v>
          </cell>
          <cell r="EZ133">
            <v>0</v>
          </cell>
          <cell r="FA133">
            <v>0</v>
          </cell>
          <cell r="FB133">
            <v>0</v>
          </cell>
          <cell r="FD133">
            <v>0</v>
          </cell>
          <cell r="FE133">
            <v>0</v>
          </cell>
          <cell r="FF133">
            <v>0</v>
          </cell>
          <cell r="FI133">
            <v>0</v>
          </cell>
          <cell r="FJ133">
            <v>0</v>
          </cell>
          <cell r="FK133">
            <v>0</v>
          </cell>
          <cell r="FM133">
            <v>0</v>
          </cell>
          <cell r="FN133">
            <v>0</v>
          </cell>
          <cell r="FO133">
            <v>0</v>
          </cell>
          <cell r="FQ133">
            <v>0</v>
          </cell>
          <cell r="FR133">
            <v>0</v>
          </cell>
          <cell r="FS133">
            <v>0</v>
          </cell>
          <cell r="FU133">
            <v>0</v>
          </cell>
          <cell r="FV133">
            <v>0</v>
          </cell>
          <cell r="FW133">
            <v>0</v>
          </cell>
          <cell r="FY133">
            <v>0</v>
          </cell>
          <cell r="FZ133">
            <v>0</v>
          </cell>
          <cell r="GA133">
            <v>0</v>
          </cell>
          <cell r="GC133">
            <v>0</v>
          </cell>
          <cell r="GD133">
            <v>0</v>
          </cell>
          <cell r="GE133">
            <v>0</v>
          </cell>
          <cell r="GG133">
            <v>0</v>
          </cell>
          <cell r="GH133">
            <v>0</v>
          </cell>
          <cell r="GI133">
            <v>0</v>
          </cell>
          <cell r="GK133">
            <v>0</v>
          </cell>
          <cell r="GL133">
            <v>0</v>
          </cell>
          <cell r="GM133">
            <v>0</v>
          </cell>
          <cell r="GO133">
            <v>0</v>
          </cell>
          <cell r="GP133">
            <v>0</v>
          </cell>
          <cell r="GQ133">
            <v>0</v>
          </cell>
          <cell r="GS133">
            <v>0</v>
          </cell>
          <cell r="GT133">
            <v>0</v>
          </cell>
          <cell r="GU133">
            <v>0</v>
          </cell>
          <cell r="GW133">
            <v>0</v>
          </cell>
          <cell r="GX133">
            <v>0</v>
          </cell>
          <cell r="GY133">
            <v>0</v>
          </cell>
          <cell r="HA133">
            <v>0</v>
          </cell>
          <cell r="HB133">
            <v>0</v>
          </cell>
          <cell r="HC133">
            <v>0</v>
          </cell>
        </row>
        <row r="134">
          <cell r="H134" t="str">
            <v>1001889</v>
          </cell>
          <cell r="I134" t="str">
            <v>USD</v>
          </cell>
          <cell r="J134" t="str">
            <v>RADIADOR 1.5 AH-AEB A/T</v>
          </cell>
          <cell r="K134" t="str">
            <v>T1</v>
          </cell>
          <cell r="L134">
            <v>3.306</v>
          </cell>
          <cell r="M134">
            <v>3306</v>
          </cell>
          <cell r="N134">
            <v>66.12</v>
          </cell>
          <cell r="R134">
            <v>66.12</v>
          </cell>
          <cell r="V134">
            <v>66.12</v>
          </cell>
          <cell r="Z134">
            <v>66.12</v>
          </cell>
          <cell r="AD134">
            <v>66.12</v>
          </cell>
          <cell r="AH134">
            <v>66.12</v>
          </cell>
          <cell r="AL134">
            <v>66.12</v>
          </cell>
          <cell r="AP134">
            <v>66.12</v>
          </cell>
          <cell r="AT134">
            <v>66.12</v>
          </cell>
          <cell r="AX134">
            <v>66.12</v>
          </cell>
          <cell r="BB134">
            <v>66.12</v>
          </cell>
          <cell r="BF134">
            <v>66.12</v>
          </cell>
          <cell r="BJ134">
            <v>66.12</v>
          </cell>
          <cell r="BK134">
            <v>0</v>
          </cell>
          <cell r="BL134" t="str">
            <v xml:space="preserve"> </v>
          </cell>
          <cell r="BM134" t="str">
            <v xml:space="preserve"> </v>
          </cell>
          <cell r="BN134" t="str">
            <v xml:space="preserve"> </v>
          </cell>
          <cell r="BO134" t="str">
            <v xml:space="preserve"> </v>
          </cell>
          <cell r="BP134" t="str">
            <v xml:space="preserve"> </v>
          </cell>
          <cell r="BQ134" t="str">
            <v xml:space="preserve"> </v>
          </cell>
          <cell r="BR134" t="str">
            <v xml:space="preserve"> </v>
          </cell>
          <cell r="BS134" t="str">
            <v xml:space="preserve"> </v>
          </cell>
          <cell r="BT134" t="str">
            <v xml:space="preserve"> </v>
          </cell>
          <cell r="BU134" t="str">
            <v xml:space="preserve"> </v>
          </cell>
          <cell r="BV134" t="str">
            <v xml:space="preserve"> </v>
          </cell>
          <cell r="BW134" t="str">
            <v xml:space="preserve"> </v>
          </cell>
          <cell r="BX134" t="str">
            <v xml:space="preserve"> </v>
          </cell>
          <cell r="BY134" t="str">
            <v xml:space="preserve"> </v>
          </cell>
          <cell r="BZ134" t="str">
            <v xml:space="preserve"> </v>
          </cell>
          <cell r="CA134" t="str">
            <v xml:space="preserve"> </v>
          </cell>
          <cell r="CB134" t="str">
            <v xml:space="preserve"> </v>
          </cell>
          <cell r="CC134" t="str">
            <v xml:space="preserve"> </v>
          </cell>
          <cell r="CD134" t="str">
            <v xml:space="preserve"> </v>
          </cell>
          <cell r="CE134" t="str">
            <v xml:space="preserve"> </v>
          </cell>
          <cell r="CF134" t="str">
            <v xml:space="preserve"> </v>
          </cell>
          <cell r="CG134" t="str">
            <v xml:space="preserve"> </v>
          </cell>
          <cell r="CH134" t="str">
            <v xml:space="preserve"> </v>
          </cell>
          <cell r="CI134" t="str">
            <v xml:space="preserve"> </v>
          </cell>
          <cell r="CJ134" t="str">
            <v xml:space="preserve"> </v>
          </cell>
          <cell r="CK134" t="str">
            <v xml:space="preserve"> </v>
          </cell>
          <cell r="CL134" t="str">
            <v xml:space="preserve"> </v>
          </cell>
          <cell r="CM134" t="str">
            <v xml:space="preserve"> </v>
          </cell>
          <cell r="CN134" t="str">
            <v xml:space="preserve"> </v>
          </cell>
          <cell r="CO134" t="str">
            <v xml:space="preserve"> </v>
          </cell>
          <cell r="CP134" t="str">
            <v xml:space="preserve"> </v>
          </cell>
          <cell r="CQ134" t="str">
            <v xml:space="preserve"> </v>
          </cell>
          <cell r="CR134" t="str">
            <v xml:space="preserve"> </v>
          </cell>
          <cell r="CS134" t="str">
            <v xml:space="preserve"> </v>
          </cell>
          <cell r="CT134" t="str">
            <v xml:space="preserve"> </v>
          </cell>
          <cell r="CU134" t="str">
            <v xml:space="preserve"> </v>
          </cell>
          <cell r="CV134" t="str">
            <v xml:space="preserve"> </v>
          </cell>
          <cell r="CW134" t="str">
            <v xml:space="preserve"> </v>
          </cell>
          <cell r="CX134" t="str">
            <v xml:space="preserve"> </v>
          </cell>
          <cell r="CY134" t="str">
            <v xml:space="preserve"> </v>
          </cell>
          <cell r="CZ134" t="str">
            <v xml:space="preserve"> </v>
          </cell>
          <cell r="DA134" t="str">
            <v xml:space="preserve"> </v>
          </cell>
          <cell r="DB134" t="str">
            <v xml:space="preserve"> </v>
          </cell>
          <cell r="DC134" t="str">
            <v xml:space="preserve"> </v>
          </cell>
          <cell r="DD134" t="str">
            <v xml:space="preserve"> </v>
          </cell>
          <cell r="DE134" t="str">
            <v xml:space="preserve"> </v>
          </cell>
          <cell r="DF134" t="str">
            <v xml:space="preserve"> </v>
          </cell>
          <cell r="DG134" t="str">
            <v xml:space="preserve"> </v>
          </cell>
          <cell r="DH134" t="str">
            <v>4. IntraUS Auto1001889</v>
          </cell>
          <cell r="DI134">
            <v>0</v>
          </cell>
          <cell r="DJ134">
            <v>0</v>
          </cell>
          <cell r="DL134">
            <v>0</v>
          </cell>
          <cell r="DM134">
            <v>0</v>
          </cell>
          <cell r="DN134">
            <v>0</v>
          </cell>
          <cell r="DP134">
            <v>0</v>
          </cell>
          <cell r="DQ134">
            <v>0</v>
          </cell>
          <cell r="DR134">
            <v>0</v>
          </cell>
          <cell r="DT134">
            <v>0</v>
          </cell>
          <cell r="DU134">
            <v>0</v>
          </cell>
          <cell r="DV134">
            <v>0</v>
          </cell>
          <cell r="DX134">
            <v>0</v>
          </cell>
          <cell r="DY134">
            <v>0</v>
          </cell>
          <cell r="DZ134">
            <v>0</v>
          </cell>
          <cell r="EB134">
            <v>0</v>
          </cell>
          <cell r="EC134">
            <v>0</v>
          </cell>
          <cell r="ED134">
            <v>0</v>
          </cell>
          <cell r="EF134">
            <v>0</v>
          </cell>
          <cell r="EG134">
            <v>0</v>
          </cell>
          <cell r="EH134">
            <v>0</v>
          </cell>
          <cell r="EJ134">
            <v>0</v>
          </cell>
          <cell r="EK134">
            <v>0</v>
          </cell>
          <cell r="EL134">
            <v>0</v>
          </cell>
          <cell r="EN134">
            <v>0</v>
          </cell>
          <cell r="EO134">
            <v>0</v>
          </cell>
          <cell r="EP134">
            <v>0</v>
          </cell>
          <cell r="ER134">
            <v>0</v>
          </cell>
          <cell r="ES134">
            <v>0</v>
          </cell>
          <cell r="ET134">
            <v>0</v>
          </cell>
          <cell r="EV134">
            <v>0</v>
          </cell>
          <cell r="EW134">
            <v>0</v>
          </cell>
          <cell r="EX134">
            <v>0</v>
          </cell>
          <cell r="EZ134">
            <v>0</v>
          </cell>
          <cell r="FA134">
            <v>0</v>
          </cell>
          <cell r="FB134">
            <v>0</v>
          </cell>
          <cell r="FD134">
            <v>0</v>
          </cell>
          <cell r="FE134">
            <v>0</v>
          </cell>
          <cell r="FF134">
            <v>0</v>
          </cell>
          <cell r="FI134">
            <v>0</v>
          </cell>
          <cell r="FJ134">
            <v>0</v>
          </cell>
          <cell r="FK134">
            <v>0</v>
          </cell>
          <cell r="FM134">
            <v>0</v>
          </cell>
          <cell r="FN134">
            <v>0</v>
          </cell>
          <cell r="FO134">
            <v>0</v>
          </cell>
          <cell r="FQ134">
            <v>0</v>
          </cell>
          <cell r="FR134">
            <v>0</v>
          </cell>
          <cell r="FS134">
            <v>0</v>
          </cell>
          <cell r="FU134">
            <v>0</v>
          </cell>
          <cell r="FV134">
            <v>0</v>
          </cell>
          <cell r="FW134">
            <v>0</v>
          </cell>
          <cell r="FY134">
            <v>0</v>
          </cell>
          <cell r="FZ134">
            <v>0</v>
          </cell>
          <cell r="GA134">
            <v>0</v>
          </cell>
          <cell r="GC134">
            <v>0</v>
          </cell>
          <cell r="GD134">
            <v>0</v>
          </cell>
          <cell r="GE134">
            <v>0</v>
          </cell>
          <cell r="GG134">
            <v>0</v>
          </cell>
          <cell r="GH134">
            <v>0</v>
          </cell>
          <cell r="GI134">
            <v>0</v>
          </cell>
          <cell r="GK134">
            <v>0</v>
          </cell>
          <cell r="GL134">
            <v>0</v>
          </cell>
          <cell r="GM134">
            <v>0</v>
          </cell>
          <cell r="GO134">
            <v>0</v>
          </cell>
          <cell r="GP134">
            <v>0</v>
          </cell>
          <cell r="GQ134">
            <v>0</v>
          </cell>
          <cell r="GS134">
            <v>0</v>
          </cell>
          <cell r="GT134">
            <v>0</v>
          </cell>
          <cell r="GU134">
            <v>0</v>
          </cell>
          <cell r="GW134">
            <v>0</v>
          </cell>
          <cell r="GX134">
            <v>0</v>
          </cell>
          <cell r="GY134">
            <v>0</v>
          </cell>
          <cell r="HA134">
            <v>0</v>
          </cell>
          <cell r="HB134">
            <v>0</v>
          </cell>
          <cell r="HC134">
            <v>0</v>
          </cell>
        </row>
        <row r="135">
          <cell r="H135" t="str">
            <v>1002190</v>
          </cell>
          <cell r="I135" t="str">
            <v>USD</v>
          </cell>
          <cell r="J135" t="str">
            <v>RAD K-CAR 0.70 AFTERMARKE</v>
          </cell>
          <cell r="K135" t="str">
            <v>T1</v>
          </cell>
          <cell r="L135">
            <v>2.4678550000000001</v>
          </cell>
          <cell r="M135">
            <v>2467.855</v>
          </cell>
          <cell r="N135">
            <v>49.357100000000003</v>
          </cell>
          <cell r="R135">
            <v>49.357100000000003</v>
          </cell>
          <cell r="V135">
            <v>49.357100000000003</v>
          </cell>
          <cell r="Z135">
            <v>49.357100000000003</v>
          </cell>
          <cell r="AD135">
            <v>49.357100000000003</v>
          </cell>
          <cell r="AH135">
            <v>49.357100000000003</v>
          </cell>
          <cell r="AL135">
            <v>49.357100000000003</v>
          </cell>
          <cell r="AP135">
            <v>49.357100000000003</v>
          </cell>
          <cell r="AT135">
            <v>49.357100000000003</v>
          </cell>
          <cell r="AX135">
            <v>49.357100000000003</v>
          </cell>
          <cell r="BB135">
            <v>49.357100000000003</v>
          </cell>
          <cell r="BF135">
            <v>49.357100000000003</v>
          </cell>
          <cell r="BJ135">
            <v>49.357100000000003</v>
          </cell>
          <cell r="BK135">
            <v>0</v>
          </cell>
          <cell r="BL135" t="str">
            <v xml:space="preserve"> </v>
          </cell>
          <cell r="BM135" t="str">
            <v xml:space="preserve"> </v>
          </cell>
          <cell r="BN135" t="str">
            <v xml:space="preserve"> </v>
          </cell>
          <cell r="BO135" t="str">
            <v xml:space="preserve"> </v>
          </cell>
          <cell r="BP135" t="str">
            <v xml:space="preserve"> </v>
          </cell>
          <cell r="BQ135" t="str">
            <v xml:space="preserve"> </v>
          </cell>
          <cell r="BR135" t="str">
            <v xml:space="preserve"> </v>
          </cell>
          <cell r="BS135" t="str">
            <v xml:space="preserve"> </v>
          </cell>
          <cell r="BT135" t="str">
            <v xml:space="preserve"> </v>
          </cell>
          <cell r="BU135" t="str">
            <v xml:space="preserve"> </v>
          </cell>
          <cell r="BV135" t="str">
            <v xml:space="preserve"> </v>
          </cell>
          <cell r="BW135" t="str">
            <v xml:space="preserve"> </v>
          </cell>
          <cell r="BX135" t="str">
            <v xml:space="preserve"> </v>
          </cell>
          <cell r="BY135" t="str">
            <v xml:space="preserve"> </v>
          </cell>
          <cell r="BZ135" t="str">
            <v xml:space="preserve"> </v>
          </cell>
          <cell r="CA135" t="str">
            <v xml:space="preserve"> </v>
          </cell>
          <cell r="CB135" t="str">
            <v xml:space="preserve"> </v>
          </cell>
          <cell r="CC135" t="str">
            <v xml:space="preserve"> </v>
          </cell>
          <cell r="CD135" t="str">
            <v xml:space="preserve"> </v>
          </cell>
          <cell r="CE135" t="str">
            <v xml:space="preserve"> </v>
          </cell>
          <cell r="CF135" t="str">
            <v xml:space="preserve"> </v>
          </cell>
          <cell r="CG135" t="str">
            <v xml:space="preserve"> </v>
          </cell>
          <cell r="CH135" t="str">
            <v xml:space="preserve"> </v>
          </cell>
          <cell r="CI135" t="str">
            <v xml:space="preserve"> </v>
          </cell>
          <cell r="CJ135" t="str">
            <v xml:space="preserve"> </v>
          </cell>
          <cell r="CK135" t="str">
            <v xml:space="preserve"> </v>
          </cell>
          <cell r="CL135" t="str">
            <v xml:space="preserve"> </v>
          </cell>
          <cell r="CM135" t="str">
            <v xml:space="preserve"> </v>
          </cell>
          <cell r="CN135" t="str">
            <v xml:space="preserve"> </v>
          </cell>
          <cell r="CO135" t="str">
            <v xml:space="preserve"> </v>
          </cell>
          <cell r="CP135" t="str">
            <v xml:space="preserve"> </v>
          </cell>
          <cell r="CQ135" t="str">
            <v xml:space="preserve"> </v>
          </cell>
          <cell r="CR135" t="str">
            <v xml:space="preserve"> </v>
          </cell>
          <cell r="CS135" t="str">
            <v xml:space="preserve"> </v>
          </cell>
          <cell r="CT135" t="str">
            <v xml:space="preserve"> </v>
          </cell>
          <cell r="CU135" t="str">
            <v xml:space="preserve"> </v>
          </cell>
          <cell r="CV135" t="str">
            <v xml:space="preserve"> </v>
          </cell>
          <cell r="CW135" t="str">
            <v xml:space="preserve"> </v>
          </cell>
          <cell r="CX135" t="str">
            <v xml:space="preserve"> </v>
          </cell>
          <cell r="CY135" t="str">
            <v xml:space="preserve"> </v>
          </cell>
          <cell r="CZ135" t="str">
            <v xml:space="preserve"> </v>
          </cell>
          <cell r="DA135" t="str">
            <v xml:space="preserve"> </v>
          </cell>
          <cell r="DB135" t="str">
            <v xml:space="preserve"> </v>
          </cell>
          <cell r="DC135" t="str">
            <v xml:space="preserve"> </v>
          </cell>
          <cell r="DD135" t="str">
            <v xml:space="preserve"> </v>
          </cell>
          <cell r="DE135" t="str">
            <v xml:space="preserve"> </v>
          </cell>
          <cell r="DF135" t="str">
            <v xml:space="preserve"> </v>
          </cell>
          <cell r="DG135" t="str">
            <v xml:space="preserve"> </v>
          </cell>
          <cell r="DH135" t="str">
            <v>4. IntraUS Auto1002190</v>
          </cell>
          <cell r="DI135">
            <v>0</v>
          </cell>
          <cell r="DJ135">
            <v>0</v>
          </cell>
          <cell r="DL135">
            <v>0</v>
          </cell>
          <cell r="DM135">
            <v>0</v>
          </cell>
          <cell r="DN135">
            <v>0</v>
          </cell>
          <cell r="DP135">
            <v>0</v>
          </cell>
          <cell r="DQ135">
            <v>0</v>
          </cell>
          <cell r="DR135">
            <v>0</v>
          </cell>
          <cell r="DT135">
            <v>0</v>
          </cell>
          <cell r="DU135">
            <v>0</v>
          </cell>
          <cell r="DV135">
            <v>0</v>
          </cell>
          <cell r="DX135">
            <v>0</v>
          </cell>
          <cell r="DY135">
            <v>0</v>
          </cell>
          <cell r="DZ135">
            <v>0</v>
          </cell>
          <cell r="EB135">
            <v>0</v>
          </cell>
          <cell r="EC135">
            <v>0</v>
          </cell>
          <cell r="ED135">
            <v>0</v>
          </cell>
          <cell r="EF135">
            <v>0</v>
          </cell>
          <cell r="EG135">
            <v>0</v>
          </cell>
          <cell r="EH135">
            <v>0</v>
          </cell>
          <cell r="EJ135">
            <v>0</v>
          </cell>
          <cell r="EK135">
            <v>0</v>
          </cell>
          <cell r="EL135">
            <v>0</v>
          </cell>
          <cell r="EN135">
            <v>0</v>
          </cell>
          <cell r="EO135">
            <v>0</v>
          </cell>
          <cell r="EP135">
            <v>0</v>
          </cell>
          <cell r="ER135">
            <v>0</v>
          </cell>
          <cell r="ES135">
            <v>0</v>
          </cell>
          <cell r="ET135">
            <v>0</v>
          </cell>
          <cell r="EV135">
            <v>0</v>
          </cell>
          <cell r="EW135">
            <v>0</v>
          </cell>
          <cell r="EX135">
            <v>0</v>
          </cell>
          <cell r="EZ135">
            <v>0</v>
          </cell>
          <cell r="FA135">
            <v>0</v>
          </cell>
          <cell r="FB135">
            <v>0</v>
          </cell>
          <cell r="FD135">
            <v>0</v>
          </cell>
          <cell r="FE135">
            <v>0</v>
          </cell>
          <cell r="FF135">
            <v>0</v>
          </cell>
          <cell r="FI135">
            <v>0</v>
          </cell>
          <cell r="FJ135">
            <v>0</v>
          </cell>
          <cell r="FK135">
            <v>0</v>
          </cell>
          <cell r="FM135">
            <v>0</v>
          </cell>
          <cell r="FN135">
            <v>0</v>
          </cell>
          <cell r="FO135">
            <v>0</v>
          </cell>
          <cell r="FQ135">
            <v>0</v>
          </cell>
          <cell r="FR135">
            <v>0</v>
          </cell>
          <cell r="FS135">
            <v>0</v>
          </cell>
          <cell r="FU135">
            <v>0</v>
          </cell>
          <cell r="FV135">
            <v>0</v>
          </cell>
          <cell r="FW135">
            <v>0</v>
          </cell>
          <cell r="FY135">
            <v>0</v>
          </cell>
          <cell r="FZ135">
            <v>0</v>
          </cell>
          <cell r="GA135">
            <v>0</v>
          </cell>
          <cell r="GC135">
            <v>0</v>
          </cell>
          <cell r="GD135">
            <v>0</v>
          </cell>
          <cell r="GE135">
            <v>0</v>
          </cell>
          <cell r="GG135">
            <v>0</v>
          </cell>
          <cell r="GH135">
            <v>0</v>
          </cell>
          <cell r="GI135">
            <v>0</v>
          </cell>
          <cell r="GK135">
            <v>0</v>
          </cell>
          <cell r="GL135">
            <v>0</v>
          </cell>
          <cell r="GM135">
            <v>0</v>
          </cell>
          <cell r="GO135">
            <v>0</v>
          </cell>
          <cell r="GP135">
            <v>0</v>
          </cell>
          <cell r="GQ135">
            <v>0</v>
          </cell>
          <cell r="GS135">
            <v>0</v>
          </cell>
          <cell r="GT135">
            <v>0</v>
          </cell>
          <cell r="GU135">
            <v>0</v>
          </cell>
          <cell r="GW135">
            <v>0</v>
          </cell>
          <cell r="GX135">
            <v>0</v>
          </cell>
          <cell r="GY135">
            <v>0</v>
          </cell>
          <cell r="HA135">
            <v>0</v>
          </cell>
          <cell r="HB135">
            <v>0</v>
          </cell>
          <cell r="HC135">
            <v>0</v>
          </cell>
        </row>
        <row r="136">
          <cell r="H136" t="str">
            <v>1002342</v>
          </cell>
          <cell r="I136" t="str">
            <v>USD</v>
          </cell>
          <cell r="J136" t="str">
            <v>RAD APJ 4401966 CHR AFTER</v>
          </cell>
          <cell r="K136" t="str">
            <v>T1</v>
          </cell>
          <cell r="L136">
            <v>165.90483</v>
          </cell>
          <cell r="M136">
            <v>165904.83000000002</v>
          </cell>
          <cell r="N136">
            <v>54.99</v>
          </cell>
          <cell r="R136">
            <v>54.99</v>
          </cell>
          <cell r="V136">
            <v>54.99</v>
          </cell>
          <cell r="Z136">
            <v>54.99</v>
          </cell>
          <cell r="AD136">
            <v>54.99</v>
          </cell>
          <cell r="AH136">
            <v>54.99</v>
          </cell>
          <cell r="AL136">
            <v>54.99</v>
          </cell>
          <cell r="AP136">
            <v>54.99</v>
          </cell>
          <cell r="AT136">
            <v>54.99</v>
          </cell>
          <cell r="AX136">
            <v>54.99</v>
          </cell>
          <cell r="BB136">
            <v>54.99</v>
          </cell>
          <cell r="BF136">
            <v>54.99</v>
          </cell>
          <cell r="BJ136">
            <v>54.99</v>
          </cell>
          <cell r="BK136">
            <v>0</v>
          </cell>
          <cell r="BL136" t="str">
            <v xml:space="preserve"> </v>
          </cell>
          <cell r="BM136" t="str">
            <v xml:space="preserve"> </v>
          </cell>
          <cell r="BN136" t="str">
            <v xml:space="preserve"> </v>
          </cell>
          <cell r="BO136" t="str">
            <v xml:space="preserve"> </v>
          </cell>
          <cell r="BP136" t="str">
            <v xml:space="preserve"> </v>
          </cell>
          <cell r="BQ136" t="str">
            <v xml:space="preserve"> </v>
          </cell>
          <cell r="BR136" t="str">
            <v xml:space="preserve"> </v>
          </cell>
          <cell r="BS136" t="str">
            <v xml:space="preserve"> </v>
          </cell>
          <cell r="BT136" t="str">
            <v xml:space="preserve"> </v>
          </cell>
          <cell r="BU136" t="str">
            <v xml:space="preserve"> </v>
          </cell>
          <cell r="BV136" t="str">
            <v xml:space="preserve"> </v>
          </cell>
          <cell r="BW136" t="str">
            <v xml:space="preserve"> </v>
          </cell>
          <cell r="BX136" t="str">
            <v xml:space="preserve"> </v>
          </cell>
          <cell r="BY136" t="str">
            <v xml:space="preserve"> </v>
          </cell>
          <cell r="BZ136" t="str">
            <v xml:space="preserve"> </v>
          </cell>
          <cell r="CA136" t="str">
            <v xml:space="preserve"> </v>
          </cell>
          <cell r="CB136" t="str">
            <v xml:space="preserve"> </v>
          </cell>
          <cell r="CC136" t="str">
            <v xml:space="preserve"> </v>
          </cell>
          <cell r="CD136" t="str">
            <v xml:space="preserve"> </v>
          </cell>
          <cell r="CE136" t="str">
            <v xml:space="preserve"> </v>
          </cell>
          <cell r="CF136" t="str">
            <v xml:space="preserve"> </v>
          </cell>
          <cell r="CG136" t="str">
            <v xml:space="preserve"> </v>
          </cell>
          <cell r="CH136" t="str">
            <v xml:space="preserve"> </v>
          </cell>
          <cell r="CI136" t="str">
            <v xml:space="preserve"> </v>
          </cell>
          <cell r="CJ136" t="str">
            <v xml:space="preserve"> </v>
          </cell>
          <cell r="CK136" t="str">
            <v xml:space="preserve"> </v>
          </cell>
          <cell r="CL136" t="str">
            <v xml:space="preserve"> </v>
          </cell>
          <cell r="CM136" t="str">
            <v xml:space="preserve"> </v>
          </cell>
          <cell r="CN136" t="str">
            <v xml:space="preserve"> </v>
          </cell>
          <cell r="CO136" t="str">
            <v xml:space="preserve"> </v>
          </cell>
          <cell r="CP136" t="str">
            <v xml:space="preserve"> </v>
          </cell>
          <cell r="CQ136" t="str">
            <v xml:space="preserve"> </v>
          </cell>
          <cell r="CR136" t="str">
            <v xml:space="preserve"> </v>
          </cell>
          <cell r="CS136" t="str">
            <v xml:space="preserve"> </v>
          </cell>
          <cell r="CT136" t="str">
            <v xml:space="preserve"> </v>
          </cell>
          <cell r="CU136" t="str">
            <v xml:space="preserve"> </v>
          </cell>
          <cell r="CV136" t="str">
            <v xml:space="preserve"> </v>
          </cell>
          <cell r="CW136" t="str">
            <v xml:space="preserve"> </v>
          </cell>
          <cell r="CX136" t="str">
            <v xml:space="preserve"> </v>
          </cell>
          <cell r="CY136" t="str">
            <v xml:space="preserve"> </v>
          </cell>
          <cell r="CZ136" t="str">
            <v xml:space="preserve"> </v>
          </cell>
          <cell r="DA136" t="str">
            <v xml:space="preserve"> </v>
          </cell>
          <cell r="DB136" t="str">
            <v xml:space="preserve"> </v>
          </cell>
          <cell r="DC136" t="str">
            <v xml:space="preserve"> </v>
          </cell>
          <cell r="DD136" t="str">
            <v xml:space="preserve"> </v>
          </cell>
          <cell r="DE136" t="str">
            <v xml:space="preserve"> </v>
          </cell>
          <cell r="DF136" t="str">
            <v xml:space="preserve"> </v>
          </cell>
          <cell r="DG136" t="str">
            <v xml:space="preserve"> </v>
          </cell>
          <cell r="DH136" t="str">
            <v>4. IntraUS Auto1002342</v>
          </cell>
          <cell r="DI136">
            <v>0</v>
          </cell>
          <cell r="DJ136">
            <v>0</v>
          </cell>
          <cell r="DL136">
            <v>0</v>
          </cell>
          <cell r="DM136">
            <v>0</v>
          </cell>
          <cell r="DN136">
            <v>0</v>
          </cell>
          <cell r="DP136">
            <v>0</v>
          </cell>
          <cell r="DQ136">
            <v>0</v>
          </cell>
          <cell r="DR136">
            <v>0</v>
          </cell>
          <cell r="DT136">
            <v>0</v>
          </cell>
          <cell r="DU136">
            <v>0</v>
          </cell>
          <cell r="DV136">
            <v>0</v>
          </cell>
          <cell r="DX136">
            <v>0</v>
          </cell>
          <cell r="DY136">
            <v>0</v>
          </cell>
          <cell r="DZ136">
            <v>0</v>
          </cell>
          <cell r="EB136">
            <v>0</v>
          </cell>
          <cell r="EC136">
            <v>0</v>
          </cell>
          <cell r="ED136">
            <v>0</v>
          </cell>
          <cell r="EF136">
            <v>0</v>
          </cell>
          <cell r="EG136">
            <v>0</v>
          </cell>
          <cell r="EH136">
            <v>0</v>
          </cell>
          <cell r="EJ136">
            <v>0</v>
          </cell>
          <cell r="EK136">
            <v>0</v>
          </cell>
          <cell r="EL136">
            <v>0</v>
          </cell>
          <cell r="EN136">
            <v>0</v>
          </cell>
          <cell r="EO136">
            <v>0</v>
          </cell>
          <cell r="EP136">
            <v>0</v>
          </cell>
          <cell r="ER136">
            <v>0</v>
          </cell>
          <cell r="ES136">
            <v>0</v>
          </cell>
          <cell r="ET136">
            <v>0</v>
          </cell>
          <cell r="EV136">
            <v>0</v>
          </cell>
          <cell r="EW136">
            <v>0</v>
          </cell>
          <cell r="EX136">
            <v>0</v>
          </cell>
          <cell r="EZ136">
            <v>0</v>
          </cell>
          <cell r="FA136">
            <v>0</v>
          </cell>
          <cell r="FB136">
            <v>0</v>
          </cell>
          <cell r="FD136">
            <v>0</v>
          </cell>
          <cell r="FE136">
            <v>0</v>
          </cell>
          <cell r="FF136">
            <v>0</v>
          </cell>
          <cell r="FI136">
            <v>0</v>
          </cell>
          <cell r="FJ136">
            <v>0</v>
          </cell>
          <cell r="FK136">
            <v>0</v>
          </cell>
          <cell r="FM136">
            <v>0</v>
          </cell>
          <cell r="FN136">
            <v>0</v>
          </cell>
          <cell r="FO136">
            <v>0</v>
          </cell>
          <cell r="FQ136">
            <v>0</v>
          </cell>
          <cell r="FR136">
            <v>0</v>
          </cell>
          <cell r="FS136">
            <v>0</v>
          </cell>
          <cell r="FU136">
            <v>0</v>
          </cell>
          <cell r="FV136">
            <v>0</v>
          </cell>
          <cell r="FW136">
            <v>0</v>
          </cell>
          <cell r="FY136">
            <v>0</v>
          </cell>
          <cell r="FZ136">
            <v>0</v>
          </cell>
          <cell r="GA136">
            <v>0</v>
          </cell>
          <cell r="GC136">
            <v>0</v>
          </cell>
          <cell r="GD136">
            <v>0</v>
          </cell>
          <cell r="GE136">
            <v>0</v>
          </cell>
          <cell r="GG136">
            <v>0</v>
          </cell>
          <cell r="GH136">
            <v>0</v>
          </cell>
          <cell r="GI136">
            <v>0</v>
          </cell>
          <cell r="GK136">
            <v>0</v>
          </cell>
          <cell r="GL136">
            <v>0</v>
          </cell>
          <cell r="GM136">
            <v>0</v>
          </cell>
          <cell r="GO136">
            <v>0</v>
          </cell>
          <cell r="GP136">
            <v>0</v>
          </cell>
          <cell r="GQ136">
            <v>0</v>
          </cell>
          <cell r="GS136">
            <v>0</v>
          </cell>
          <cell r="GT136">
            <v>0</v>
          </cell>
          <cell r="GU136">
            <v>0</v>
          </cell>
          <cell r="GW136">
            <v>0</v>
          </cell>
          <cell r="GX136">
            <v>0</v>
          </cell>
          <cell r="GY136">
            <v>0</v>
          </cell>
          <cell r="HA136">
            <v>0</v>
          </cell>
          <cell r="HB136">
            <v>0</v>
          </cell>
          <cell r="HC136">
            <v>0</v>
          </cell>
        </row>
        <row r="137">
          <cell r="H137" t="str">
            <v>1002426</v>
          </cell>
          <cell r="I137" t="str">
            <v>USD</v>
          </cell>
          <cell r="J137" t="str">
            <v>RADIADOR 2.25 AH-AGF   DF</v>
          </cell>
          <cell r="K137" t="str">
            <v>T1</v>
          </cell>
          <cell r="L137">
            <v>33.173059999999992</v>
          </cell>
          <cell r="M137">
            <v>33173.05999999999</v>
          </cell>
          <cell r="N137">
            <v>152.16999999999999</v>
          </cell>
          <cell r="R137">
            <v>152.16999999999999</v>
          </cell>
          <cell r="V137">
            <v>152.16999999999999</v>
          </cell>
          <cell r="Z137">
            <v>152.16999999999999</v>
          </cell>
          <cell r="AD137">
            <v>152.16999999999999</v>
          </cell>
          <cell r="AH137">
            <v>152.16999999999999</v>
          </cell>
          <cell r="AL137">
            <v>152.16999999999999</v>
          </cell>
          <cell r="AP137">
            <v>152.16999999999999</v>
          </cell>
          <cell r="AT137">
            <v>152.16999999999999</v>
          </cell>
          <cell r="AX137">
            <v>152.16999999999999</v>
          </cell>
          <cell r="BB137">
            <v>152.16999999999999</v>
          </cell>
          <cell r="BF137">
            <v>152.16999999999999</v>
          </cell>
          <cell r="BJ137">
            <v>152.16999999999999</v>
          </cell>
          <cell r="BK137">
            <v>0</v>
          </cell>
          <cell r="BL137" t="str">
            <v xml:space="preserve"> </v>
          </cell>
          <cell r="BM137" t="str">
            <v xml:space="preserve"> </v>
          </cell>
          <cell r="BN137" t="str">
            <v xml:space="preserve"> </v>
          </cell>
          <cell r="BO137" t="str">
            <v xml:space="preserve"> </v>
          </cell>
          <cell r="BP137" t="str">
            <v xml:space="preserve"> </v>
          </cell>
          <cell r="BQ137" t="str">
            <v xml:space="preserve"> </v>
          </cell>
          <cell r="BR137" t="str">
            <v xml:space="preserve"> </v>
          </cell>
          <cell r="BS137" t="str">
            <v xml:space="preserve"> </v>
          </cell>
          <cell r="BT137" t="str">
            <v xml:space="preserve"> </v>
          </cell>
          <cell r="BU137" t="str">
            <v xml:space="preserve"> </v>
          </cell>
          <cell r="BV137" t="str">
            <v xml:space="preserve"> </v>
          </cell>
          <cell r="BW137" t="str">
            <v xml:space="preserve"> </v>
          </cell>
          <cell r="BX137" t="str">
            <v xml:space="preserve"> </v>
          </cell>
          <cell r="BY137" t="str">
            <v xml:space="preserve"> </v>
          </cell>
          <cell r="BZ137" t="str">
            <v xml:space="preserve"> </v>
          </cell>
          <cell r="CA137" t="str">
            <v xml:space="preserve"> </v>
          </cell>
          <cell r="CB137" t="str">
            <v xml:space="preserve"> </v>
          </cell>
          <cell r="CC137" t="str">
            <v xml:space="preserve"> </v>
          </cell>
          <cell r="CD137" t="str">
            <v xml:space="preserve"> </v>
          </cell>
          <cell r="CE137" t="str">
            <v xml:space="preserve"> </v>
          </cell>
          <cell r="CF137" t="str">
            <v xml:space="preserve"> </v>
          </cell>
          <cell r="CG137" t="str">
            <v xml:space="preserve"> </v>
          </cell>
          <cell r="CH137" t="str">
            <v xml:space="preserve"> </v>
          </cell>
          <cell r="CI137" t="str">
            <v xml:space="preserve"> </v>
          </cell>
          <cell r="CJ137" t="str">
            <v xml:space="preserve"> </v>
          </cell>
          <cell r="CK137" t="str">
            <v xml:space="preserve"> </v>
          </cell>
          <cell r="CL137" t="str">
            <v xml:space="preserve"> </v>
          </cell>
          <cell r="CM137" t="str">
            <v xml:space="preserve"> </v>
          </cell>
          <cell r="CN137" t="str">
            <v xml:space="preserve"> </v>
          </cell>
          <cell r="CO137" t="str">
            <v xml:space="preserve"> </v>
          </cell>
          <cell r="CP137" t="str">
            <v xml:space="preserve"> </v>
          </cell>
          <cell r="CQ137" t="str">
            <v xml:space="preserve"> </v>
          </cell>
          <cell r="CR137" t="str">
            <v xml:space="preserve"> </v>
          </cell>
          <cell r="CS137" t="str">
            <v xml:space="preserve"> </v>
          </cell>
          <cell r="CT137" t="str">
            <v xml:space="preserve"> </v>
          </cell>
          <cell r="CU137" t="str">
            <v xml:space="preserve"> </v>
          </cell>
          <cell r="CV137" t="str">
            <v xml:space="preserve"> </v>
          </cell>
          <cell r="CW137" t="str">
            <v xml:space="preserve"> </v>
          </cell>
          <cell r="CX137" t="str">
            <v xml:space="preserve"> </v>
          </cell>
          <cell r="CY137" t="str">
            <v xml:space="preserve"> </v>
          </cell>
          <cell r="CZ137" t="str">
            <v xml:space="preserve"> </v>
          </cell>
          <cell r="DA137" t="str">
            <v xml:space="preserve"> </v>
          </cell>
          <cell r="DB137" t="str">
            <v xml:space="preserve"> </v>
          </cell>
          <cell r="DC137" t="str">
            <v xml:space="preserve"> </v>
          </cell>
          <cell r="DD137" t="str">
            <v xml:space="preserve"> </v>
          </cell>
          <cell r="DE137" t="str">
            <v xml:space="preserve"> </v>
          </cell>
          <cell r="DF137" t="str">
            <v xml:space="preserve"> </v>
          </cell>
          <cell r="DG137" t="str">
            <v xml:space="preserve"> </v>
          </cell>
          <cell r="DH137" t="str">
            <v>4. IntraUS Auto1002426</v>
          </cell>
          <cell r="DI137">
            <v>0</v>
          </cell>
          <cell r="DJ137">
            <v>0</v>
          </cell>
          <cell r="DL137">
            <v>0</v>
          </cell>
          <cell r="DM137">
            <v>0</v>
          </cell>
          <cell r="DN137">
            <v>0</v>
          </cell>
          <cell r="DP137">
            <v>0</v>
          </cell>
          <cell r="DQ137">
            <v>0</v>
          </cell>
          <cell r="DR137">
            <v>0</v>
          </cell>
          <cell r="DT137">
            <v>0</v>
          </cell>
          <cell r="DU137">
            <v>0</v>
          </cell>
          <cell r="DV137">
            <v>0</v>
          </cell>
          <cell r="DX137">
            <v>0</v>
          </cell>
          <cell r="DY137">
            <v>0</v>
          </cell>
          <cell r="DZ137">
            <v>0</v>
          </cell>
          <cell r="EB137">
            <v>0</v>
          </cell>
          <cell r="EC137">
            <v>0</v>
          </cell>
          <cell r="ED137">
            <v>0</v>
          </cell>
          <cell r="EF137">
            <v>0</v>
          </cell>
          <cell r="EG137">
            <v>0</v>
          </cell>
          <cell r="EH137">
            <v>0</v>
          </cell>
          <cell r="EJ137">
            <v>0</v>
          </cell>
          <cell r="EK137">
            <v>0</v>
          </cell>
          <cell r="EL137">
            <v>0</v>
          </cell>
          <cell r="EN137">
            <v>0</v>
          </cell>
          <cell r="EO137">
            <v>0</v>
          </cell>
          <cell r="EP137">
            <v>0</v>
          </cell>
          <cell r="ER137">
            <v>0</v>
          </cell>
          <cell r="ES137">
            <v>0</v>
          </cell>
          <cell r="ET137">
            <v>0</v>
          </cell>
          <cell r="EV137">
            <v>0</v>
          </cell>
          <cell r="EW137">
            <v>0</v>
          </cell>
          <cell r="EX137">
            <v>0</v>
          </cell>
          <cell r="EZ137">
            <v>0</v>
          </cell>
          <cell r="FA137">
            <v>0</v>
          </cell>
          <cell r="FB137">
            <v>0</v>
          </cell>
          <cell r="FD137">
            <v>0</v>
          </cell>
          <cell r="FE137">
            <v>0</v>
          </cell>
          <cell r="FF137">
            <v>0</v>
          </cell>
          <cell r="FI137">
            <v>0</v>
          </cell>
          <cell r="FJ137">
            <v>0</v>
          </cell>
          <cell r="FK137">
            <v>0</v>
          </cell>
          <cell r="FM137">
            <v>0</v>
          </cell>
          <cell r="FN137">
            <v>0</v>
          </cell>
          <cell r="FO137">
            <v>0</v>
          </cell>
          <cell r="FQ137">
            <v>0</v>
          </cell>
          <cell r="FR137">
            <v>0</v>
          </cell>
          <cell r="FS137">
            <v>0</v>
          </cell>
          <cell r="FU137">
            <v>0</v>
          </cell>
          <cell r="FV137">
            <v>0</v>
          </cell>
          <cell r="FW137">
            <v>0</v>
          </cell>
          <cell r="FY137">
            <v>0</v>
          </cell>
          <cell r="FZ137">
            <v>0</v>
          </cell>
          <cell r="GA137">
            <v>0</v>
          </cell>
          <cell r="GC137">
            <v>0</v>
          </cell>
          <cell r="GD137">
            <v>0</v>
          </cell>
          <cell r="GE137">
            <v>0</v>
          </cell>
          <cell r="GG137">
            <v>0</v>
          </cell>
          <cell r="GH137">
            <v>0</v>
          </cell>
          <cell r="GI137">
            <v>0</v>
          </cell>
          <cell r="GK137">
            <v>0</v>
          </cell>
          <cell r="GL137">
            <v>0</v>
          </cell>
          <cell r="GM137">
            <v>0</v>
          </cell>
          <cell r="GO137">
            <v>0</v>
          </cell>
          <cell r="GP137">
            <v>0</v>
          </cell>
          <cell r="GQ137">
            <v>0</v>
          </cell>
          <cell r="GS137">
            <v>0</v>
          </cell>
          <cell r="GT137">
            <v>0</v>
          </cell>
          <cell r="GU137">
            <v>0</v>
          </cell>
          <cell r="GW137">
            <v>0</v>
          </cell>
          <cell r="GX137">
            <v>0</v>
          </cell>
          <cell r="GY137">
            <v>0</v>
          </cell>
          <cell r="HA137">
            <v>0</v>
          </cell>
          <cell r="HB137">
            <v>0</v>
          </cell>
          <cell r="HC137">
            <v>0</v>
          </cell>
        </row>
        <row r="138">
          <cell r="H138" t="str">
            <v>1002433</v>
          </cell>
          <cell r="I138" t="str">
            <v>USD</v>
          </cell>
          <cell r="J138" t="str">
            <v>RADIADOR 1.50 AH-BAV M/T</v>
          </cell>
          <cell r="K138" t="str">
            <v>T1</v>
          </cell>
          <cell r="L138">
            <v>26.548379999999998</v>
          </cell>
          <cell r="M138">
            <v>26548.379999999997</v>
          </cell>
          <cell r="N138">
            <v>106.62</v>
          </cell>
          <cell r="R138">
            <v>106.62</v>
          </cell>
          <cell r="V138">
            <v>106.62</v>
          </cell>
          <cell r="Z138">
            <v>106.62</v>
          </cell>
          <cell r="AD138">
            <v>106.62</v>
          </cell>
          <cell r="AH138">
            <v>106.62</v>
          </cell>
          <cell r="AL138">
            <v>106.62</v>
          </cell>
          <cell r="AP138">
            <v>106.62</v>
          </cell>
          <cell r="AT138">
            <v>106.62</v>
          </cell>
          <cell r="AX138">
            <v>106.62</v>
          </cell>
          <cell r="BB138">
            <v>106.62</v>
          </cell>
          <cell r="BF138">
            <v>106.62</v>
          </cell>
          <cell r="BJ138">
            <v>106.62</v>
          </cell>
          <cell r="BK138">
            <v>0</v>
          </cell>
          <cell r="BL138" t="str">
            <v xml:space="preserve"> </v>
          </cell>
          <cell r="BM138" t="str">
            <v xml:space="preserve"> </v>
          </cell>
          <cell r="BN138" t="str">
            <v xml:space="preserve"> </v>
          </cell>
          <cell r="BO138" t="str">
            <v xml:space="preserve"> </v>
          </cell>
          <cell r="BP138" t="str">
            <v xml:space="preserve"> </v>
          </cell>
          <cell r="BQ138" t="str">
            <v xml:space="preserve"> </v>
          </cell>
          <cell r="BR138" t="str">
            <v xml:space="preserve"> </v>
          </cell>
          <cell r="BS138" t="str">
            <v xml:space="preserve"> </v>
          </cell>
          <cell r="BT138" t="str">
            <v xml:space="preserve"> </v>
          </cell>
          <cell r="BU138" t="str">
            <v xml:space="preserve"> </v>
          </cell>
          <cell r="BV138" t="str">
            <v xml:space="preserve"> </v>
          </cell>
          <cell r="BW138" t="str">
            <v xml:space="preserve"> </v>
          </cell>
          <cell r="BX138" t="str">
            <v xml:space="preserve"> </v>
          </cell>
          <cell r="BY138" t="str">
            <v xml:space="preserve"> </v>
          </cell>
          <cell r="BZ138" t="str">
            <v xml:space="preserve"> </v>
          </cell>
          <cell r="CA138" t="str">
            <v xml:space="preserve"> </v>
          </cell>
          <cell r="CB138" t="str">
            <v xml:space="preserve"> </v>
          </cell>
          <cell r="CC138" t="str">
            <v xml:space="preserve"> </v>
          </cell>
          <cell r="CD138" t="str">
            <v xml:space="preserve"> </v>
          </cell>
          <cell r="CE138" t="str">
            <v xml:space="preserve"> </v>
          </cell>
          <cell r="CF138" t="str">
            <v xml:space="preserve"> </v>
          </cell>
          <cell r="CG138" t="str">
            <v xml:space="preserve"> </v>
          </cell>
          <cell r="CH138" t="str">
            <v xml:space="preserve"> </v>
          </cell>
          <cell r="CI138" t="str">
            <v xml:space="preserve"> </v>
          </cell>
          <cell r="CJ138" t="str">
            <v xml:space="preserve"> </v>
          </cell>
          <cell r="CK138" t="str">
            <v xml:space="preserve"> </v>
          </cell>
          <cell r="CL138" t="str">
            <v xml:space="preserve"> </v>
          </cell>
          <cell r="CM138" t="str">
            <v xml:space="preserve"> </v>
          </cell>
          <cell r="CN138" t="str">
            <v xml:space="preserve"> </v>
          </cell>
          <cell r="CO138" t="str">
            <v xml:space="preserve"> </v>
          </cell>
          <cell r="CP138" t="str">
            <v xml:space="preserve"> </v>
          </cell>
          <cell r="CQ138" t="str">
            <v xml:space="preserve"> </v>
          </cell>
          <cell r="CR138" t="str">
            <v xml:space="preserve"> </v>
          </cell>
          <cell r="CS138" t="str">
            <v xml:space="preserve"> </v>
          </cell>
          <cell r="CT138" t="str">
            <v xml:space="preserve"> </v>
          </cell>
          <cell r="CU138" t="str">
            <v xml:space="preserve"> </v>
          </cell>
          <cell r="CV138" t="str">
            <v xml:space="preserve"> </v>
          </cell>
          <cell r="CW138" t="str">
            <v xml:space="preserve"> </v>
          </cell>
          <cell r="CX138" t="str">
            <v xml:space="preserve"> </v>
          </cell>
          <cell r="CY138" t="str">
            <v xml:space="preserve"> </v>
          </cell>
          <cell r="CZ138" t="str">
            <v xml:space="preserve"> </v>
          </cell>
          <cell r="DA138" t="str">
            <v xml:space="preserve"> </v>
          </cell>
          <cell r="DB138" t="str">
            <v xml:space="preserve"> </v>
          </cell>
          <cell r="DC138" t="str">
            <v xml:space="preserve"> </v>
          </cell>
          <cell r="DD138" t="str">
            <v xml:space="preserve"> </v>
          </cell>
          <cell r="DE138" t="str">
            <v xml:space="preserve"> </v>
          </cell>
          <cell r="DF138" t="str">
            <v xml:space="preserve"> </v>
          </cell>
          <cell r="DG138" t="str">
            <v xml:space="preserve"> </v>
          </cell>
          <cell r="DH138" t="str">
            <v>4. IntraUS Auto1002433</v>
          </cell>
          <cell r="DI138">
            <v>0</v>
          </cell>
          <cell r="DJ138">
            <v>0</v>
          </cell>
          <cell r="DL138">
            <v>0</v>
          </cell>
          <cell r="DM138">
            <v>0</v>
          </cell>
          <cell r="DN138">
            <v>0</v>
          </cell>
          <cell r="DP138">
            <v>0</v>
          </cell>
          <cell r="DQ138">
            <v>0</v>
          </cell>
          <cell r="DR138">
            <v>0</v>
          </cell>
          <cell r="DT138">
            <v>0</v>
          </cell>
          <cell r="DU138">
            <v>0</v>
          </cell>
          <cell r="DV138">
            <v>0</v>
          </cell>
          <cell r="DX138">
            <v>0</v>
          </cell>
          <cell r="DY138">
            <v>0</v>
          </cell>
          <cell r="DZ138">
            <v>0</v>
          </cell>
          <cell r="EB138">
            <v>0</v>
          </cell>
          <cell r="EC138">
            <v>0</v>
          </cell>
          <cell r="ED138">
            <v>0</v>
          </cell>
          <cell r="EF138">
            <v>0</v>
          </cell>
          <cell r="EG138">
            <v>0</v>
          </cell>
          <cell r="EH138">
            <v>0</v>
          </cell>
          <cell r="EJ138">
            <v>0</v>
          </cell>
          <cell r="EK138">
            <v>0</v>
          </cell>
          <cell r="EL138">
            <v>0</v>
          </cell>
          <cell r="EN138">
            <v>0</v>
          </cell>
          <cell r="EO138">
            <v>0</v>
          </cell>
          <cell r="EP138">
            <v>0</v>
          </cell>
          <cell r="ER138">
            <v>0</v>
          </cell>
          <cell r="ES138">
            <v>0</v>
          </cell>
          <cell r="ET138">
            <v>0</v>
          </cell>
          <cell r="EV138">
            <v>0</v>
          </cell>
          <cell r="EW138">
            <v>0</v>
          </cell>
          <cell r="EX138">
            <v>0</v>
          </cell>
          <cell r="EZ138">
            <v>0</v>
          </cell>
          <cell r="FA138">
            <v>0</v>
          </cell>
          <cell r="FB138">
            <v>0</v>
          </cell>
          <cell r="FD138">
            <v>0</v>
          </cell>
          <cell r="FE138">
            <v>0</v>
          </cell>
          <cell r="FF138">
            <v>0</v>
          </cell>
          <cell r="FI138">
            <v>0</v>
          </cell>
          <cell r="FJ138">
            <v>0</v>
          </cell>
          <cell r="FK138">
            <v>0</v>
          </cell>
          <cell r="FM138">
            <v>0</v>
          </cell>
          <cell r="FN138">
            <v>0</v>
          </cell>
          <cell r="FO138">
            <v>0</v>
          </cell>
          <cell r="FQ138">
            <v>0</v>
          </cell>
          <cell r="FR138">
            <v>0</v>
          </cell>
          <cell r="FS138">
            <v>0</v>
          </cell>
          <cell r="FU138">
            <v>0</v>
          </cell>
          <cell r="FV138">
            <v>0</v>
          </cell>
          <cell r="FW138">
            <v>0</v>
          </cell>
          <cell r="FY138">
            <v>0</v>
          </cell>
          <cell r="FZ138">
            <v>0</v>
          </cell>
          <cell r="GA138">
            <v>0</v>
          </cell>
          <cell r="GC138">
            <v>0</v>
          </cell>
          <cell r="GD138">
            <v>0</v>
          </cell>
          <cell r="GE138">
            <v>0</v>
          </cell>
          <cell r="GG138">
            <v>0</v>
          </cell>
          <cell r="GH138">
            <v>0</v>
          </cell>
          <cell r="GI138">
            <v>0</v>
          </cell>
          <cell r="GK138">
            <v>0</v>
          </cell>
          <cell r="GL138">
            <v>0</v>
          </cell>
          <cell r="GM138">
            <v>0</v>
          </cell>
          <cell r="GO138">
            <v>0</v>
          </cell>
          <cell r="GP138">
            <v>0</v>
          </cell>
          <cell r="GQ138">
            <v>0</v>
          </cell>
          <cell r="GS138">
            <v>0</v>
          </cell>
          <cell r="GT138">
            <v>0</v>
          </cell>
          <cell r="GU138">
            <v>0</v>
          </cell>
          <cell r="GW138">
            <v>0</v>
          </cell>
          <cell r="GX138">
            <v>0</v>
          </cell>
          <cell r="GY138">
            <v>0</v>
          </cell>
          <cell r="HA138">
            <v>0</v>
          </cell>
          <cell r="HB138">
            <v>0</v>
          </cell>
          <cell r="HC138">
            <v>0</v>
          </cell>
        </row>
        <row r="139">
          <cell r="H139" t="str">
            <v>1002435</v>
          </cell>
          <cell r="I139" t="str">
            <v>USD</v>
          </cell>
          <cell r="J139" t="str">
            <v>RADIADOR 1.50 AH-BAV A/T</v>
          </cell>
          <cell r="K139" t="str">
            <v>T1</v>
          </cell>
          <cell r="L139">
            <v>0</v>
          </cell>
          <cell r="M139">
            <v>0</v>
          </cell>
          <cell r="N139">
            <v>0</v>
          </cell>
          <cell r="R139">
            <v>0</v>
          </cell>
          <cell r="V139">
            <v>0</v>
          </cell>
          <cell r="Z139">
            <v>0</v>
          </cell>
          <cell r="AD139">
            <v>0</v>
          </cell>
          <cell r="AH139">
            <v>0</v>
          </cell>
          <cell r="AL139">
            <v>0</v>
          </cell>
          <cell r="AP139">
            <v>0</v>
          </cell>
          <cell r="AT139">
            <v>0</v>
          </cell>
          <cell r="AX139">
            <v>0</v>
          </cell>
          <cell r="BB139">
            <v>0</v>
          </cell>
          <cell r="BF139">
            <v>0</v>
          </cell>
          <cell r="BJ139">
            <v>0</v>
          </cell>
          <cell r="BK139">
            <v>0</v>
          </cell>
          <cell r="BL139" t="str">
            <v xml:space="preserve"> </v>
          </cell>
          <cell r="BM139" t="str">
            <v xml:space="preserve"> </v>
          </cell>
          <cell r="BN139" t="str">
            <v xml:space="preserve"> </v>
          </cell>
          <cell r="BO139" t="str">
            <v xml:space="preserve"> </v>
          </cell>
          <cell r="BP139" t="str">
            <v xml:space="preserve"> </v>
          </cell>
          <cell r="BQ139" t="str">
            <v xml:space="preserve"> </v>
          </cell>
          <cell r="BR139" t="str">
            <v xml:space="preserve"> </v>
          </cell>
          <cell r="BS139" t="str">
            <v xml:space="preserve"> </v>
          </cell>
          <cell r="BT139" t="str">
            <v xml:space="preserve"> </v>
          </cell>
          <cell r="BU139" t="str">
            <v xml:space="preserve"> </v>
          </cell>
          <cell r="BV139" t="str">
            <v xml:space="preserve"> </v>
          </cell>
          <cell r="BW139" t="str">
            <v xml:space="preserve"> </v>
          </cell>
          <cell r="BX139" t="str">
            <v xml:space="preserve"> </v>
          </cell>
          <cell r="BY139" t="str">
            <v xml:space="preserve"> </v>
          </cell>
          <cell r="BZ139" t="str">
            <v xml:space="preserve"> </v>
          </cell>
          <cell r="CA139" t="str">
            <v xml:space="preserve"> </v>
          </cell>
          <cell r="CB139" t="str">
            <v xml:space="preserve"> </v>
          </cell>
          <cell r="CC139" t="str">
            <v xml:space="preserve"> </v>
          </cell>
          <cell r="CD139" t="str">
            <v xml:space="preserve"> </v>
          </cell>
          <cell r="CE139" t="str">
            <v xml:space="preserve"> </v>
          </cell>
          <cell r="CF139" t="str">
            <v xml:space="preserve"> </v>
          </cell>
          <cell r="CG139" t="str">
            <v xml:space="preserve"> </v>
          </cell>
          <cell r="CH139" t="str">
            <v xml:space="preserve"> </v>
          </cell>
          <cell r="CI139" t="str">
            <v xml:space="preserve"> </v>
          </cell>
          <cell r="CJ139" t="str">
            <v xml:space="preserve"> </v>
          </cell>
          <cell r="CK139" t="str">
            <v xml:space="preserve"> </v>
          </cell>
          <cell r="CL139" t="str">
            <v xml:space="preserve"> </v>
          </cell>
          <cell r="CM139" t="str">
            <v xml:space="preserve"> </v>
          </cell>
          <cell r="CN139" t="str">
            <v xml:space="preserve"> </v>
          </cell>
          <cell r="CO139" t="str">
            <v xml:space="preserve"> </v>
          </cell>
          <cell r="CP139" t="str">
            <v xml:space="preserve"> </v>
          </cell>
          <cell r="CQ139" t="str">
            <v xml:space="preserve"> </v>
          </cell>
          <cell r="CR139" t="str">
            <v xml:space="preserve"> </v>
          </cell>
          <cell r="CS139" t="str">
            <v xml:space="preserve"> </v>
          </cell>
          <cell r="CT139" t="str">
            <v xml:space="preserve"> </v>
          </cell>
          <cell r="CU139" t="str">
            <v xml:space="preserve"> </v>
          </cell>
          <cell r="CV139" t="str">
            <v xml:space="preserve"> </v>
          </cell>
          <cell r="CW139" t="str">
            <v xml:space="preserve"> </v>
          </cell>
          <cell r="CX139" t="str">
            <v xml:space="preserve"> </v>
          </cell>
          <cell r="CY139" t="str">
            <v xml:space="preserve"> </v>
          </cell>
          <cell r="CZ139" t="str">
            <v xml:space="preserve"> </v>
          </cell>
          <cell r="DA139" t="str">
            <v xml:space="preserve"> </v>
          </cell>
          <cell r="DB139" t="str">
            <v xml:space="preserve"> </v>
          </cell>
          <cell r="DC139" t="str">
            <v xml:space="preserve"> </v>
          </cell>
          <cell r="DD139" t="str">
            <v xml:space="preserve"> </v>
          </cell>
          <cell r="DE139" t="str">
            <v xml:space="preserve"> </v>
          </cell>
          <cell r="DF139" t="str">
            <v xml:space="preserve"> </v>
          </cell>
          <cell r="DG139" t="str">
            <v xml:space="preserve"> </v>
          </cell>
          <cell r="DH139" t="str">
            <v>4. IntraUS Auto1002435</v>
          </cell>
          <cell r="DI139">
            <v>0</v>
          </cell>
          <cell r="DJ139">
            <v>0</v>
          </cell>
          <cell r="DL139">
            <v>0</v>
          </cell>
          <cell r="DM139">
            <v>0</v>
          </cell>
          <cell r="DN139">
            <v>0</v>
          </cell>
          <cell r="DP139">
            <v>0</v>
          </cell>
          <cell r="DQ139">
            <v>0</v>
          </cell>
          <cell r="DR139">
            <v>0</v>
          </cell>
          <cell r="DT139">
            <v>0</v>
          </cell>
          <cell r="DU139">
            <v>0</v>
          </cell>
          <cell r="DV139">
            <v>0</v>
          </cell>
          <cell r="DX139">
            <v>0</v>
          </cell>
          <cell r="DY139">
            <v>0</v>
          </cell>
          <cell r="DZ139">
            <v>0</v>
          </cell>
          <cell r="EB139">
            <v>0</v>
          </cell>
          <cell r="EC139">
            <v>0</v>
          </cell>
          <cell r="ED139">
            <v>0</v>
          </cell>
          <cell r="EF139">
            <v>0</v>
          </cell>
          <cell r="EG139">
            <v>0</v>
          </cell>
          <cell r="EH139">
            <v>0</v>
          </cell>
          <cell r="EJ139">
            <v>0</v>
          </cell>
          <cell r="EK139">
            <v>0</v>
          </cell>
          <cell r="EL139">
            <v>0</v>
          </cell>
          <cell r="EN139">
            <v>0</v>
          </cell>
          <cell r="EO139">
            <v>0</v>
          </cell>
          <cell r="EP139">
            <v>0</v>
          </cell>
          <cell r="ER139">
            <v>0</v>
          </cell>
          <cell r="ES139">
            <v>0</v>
          </cell>
          <cell r="ET139">
            <v>0</v>
          </cell>
          <cell r="EV139">
            <v>0</v>
          </cell>
          <cell r="EW139">
            <v>0</v>
          </cell>
          <cell r="EX139">
            <v>0</v>
          </cell>
          <cell r="EZ139">
            <v>0</v>
          </cell>
          <cell r="FA139">
            <v>0</v>
          </cell>
          <cell r="FB139">
            <v>0</v>
          </cell>
          <cell r="FD139">
            <v>0</v>
          </cell>
          <cell r="FE139">
            <v>0</v>
          </cell>
          <cell r="FF139">
            <v>0</v>
          </cell>
          <cell r="FI139">
            <v>0</v>
          </cell>
          <cell r="FJ139">
            <v>0</v>
          </cell>
          <cell r="FK139">
            <v>0</v>
          </cell>
          <cell r="FM139">
            <v>0</v>
          </cell>
          <cell r="FN139">
            <v>0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U139">
            <v>0</v>
          </cell>
          <cell r="FV139">
            <v>0</v>
          </cell>
          <cell r="FW139">
            <v>0</v>
          </cell>
          <cell r="FY139">
            <v>0</v>
          </cell>
          <cell r="FZ139">
            <v>0</v>
          </cell>
          <cell r="GA139">
            <v>0</v>
          </cell>
          <cell r="GC139">
            <v>0</v>
          </cell>
          <cell r="GD139">
            <v>0</v>
          </cell>
          <cell r="GE139">
            <v>0</v>
          </cell>
          <cell r="GG139">
            <v>0</v>
          </cell>
          <cell r="GH139">
            <v>0</v>
          </cell>
          <cell r="GI139">
            <v>0</v>
          </cell>
          <cell r="GK139">
            <v>0</v>
          </cell>
          <cell r="GL139">
            <v>0</v>
          </cell>
          <cell r="GM139">
            <v>0</v>
          </cell>
          <cell r="GO139">
            <v>0</v>
          </cell>
          <cell r="GP139">
            <v>0</v>
          </cell>
          <cell r="GQ139">
            <v>0</v>
          </cell>
          <cell r="GS139">
            <v>0</v>
          </cell>
          <cell r="GT139">
            <v>0</v>
          </cell>
          <cell r="GU139">
            <v>0</v>
          </cell>
          <cell r="GW139">
            <v>0</v>
          </cell>
          <cell r="GX139">
            <v>0</v>
          </cell>
          <cell r="GY139">
            <v>0</v>
          </cell>
          <cell r="HA139">
            <v>0</v>
          </cell>
          <cell r="HB139">
            <v>0</v>
          </cell>
          <cell r="HC139">
            <v>0</v>
          </cell>
        </row>
        <row r="140">
          <cell r="H140" t="str">
            <v>1002443</v>
          </cell>
          <cell r="I140" t="str">
            <v>USD</v>
          </cell>
          <cell r="J140" t="str">
            <v>RADIADOR 1.50 AH-AEB A/T</v>
          </cell>
          <cell r="K140" t="str">
            <v>T1</v>
          </cell>
          <cell r="L140">
            <v>22.700899999999997</v>
          </cell>
          <cell r="M140">
            <v>22700.899999999998</v>
          </cell>
          <cell r="N140">
            <v>82.85</v>
          </cell>
          <cell r="R140">
            <v>82.85</v>
          </cell>
          <cell r="V140">
            <v>82.85</v>
          </cell>
          <cell r="Z140">
            <v>82.85</v>
          </cell>
          <cell r="AD140">
            <v>82.85</v>
          </cell>
          <cell r="AH140">
            <v>82.85</v>
          </cell>
          <cell r="AL140">
            <v>82.85</v>
          </cell>
          <cell r="AP140">
            <v>82.85</v>
          </cell>
          <cell r="AT140">
            <v>82.85</v>
          </cell>
          <cell r="AX140">
            <v>82.85</v>
          </cell>
          <cell r="BB140">
            <v>82.85</v>
          </cell>
          <cell r="BF140">
            <v>82.85</v>
          </cell>
          <cell r="BJ140">
            <v>82.85</v>
          </cell>
          <cell r="BK140">
            <v>0</v>
          </cell>
          <cell r="BL140" t="str">
            <v xml:space="preserve"> </v>
          </cell>
          <cell r="BM140" t="str">
            <v xml:space="preserve"> </v>
          </cell>
          <cell r="BN140" t="str">
            <v xml:space="preserve"> </v>
          </cell>
          <cell r="BO140" t="str">
            <v xml:space="preserve"> </v>
          </cell>
          <cell r="BP140" t="str">
            <v xml:space="preserve"> </v>
          </cell>
          <cell r="BQ140" t="str">
            <v xml:space="preserve"> </v>
          </cell>
          <cell r="BR140" t="str">
            <v xml:space="preserve"> </v>
          </cell>
          <cell r="BS140" t="str">
            <v xml:space="preserve"> </v>
          </cell>
          <cell r="BT140" t="str">
            <v xml:space="preserve"> </v>
          </cell>
          <cell r="BU140" t="str">
            <v xml:space="preserve"> </v>
          </cell>
          <cell r="BV140" t="str">
            <v xml:space="preserve"> </v>
          </cell>
          <cell r="BW140" t="str">
            <v xml:space="preserve"> </v>
          </cell>
          <cell r="BX140" t="str">
            <v xml:space="preserve"> </v>
          </cell>
          <cell r="BY140" t="str">
            <v xml:space="preserve"> </v>
          </cell>
          <cell r="BZ140" t="str">
            <v xml:space="preserve"> </v>
          </cell>
          <cell r="CA140" t="str">
            <v xml:space="preserve"> </v>
          </cell>
          <cell r="CB140" t="str">
            <v xml:space="preserve"> </v>
          </cell>
          <cell r="CC140" t="str">
            <v xml:space="preserve"> </v>
          </cell>
          <cell r="CD140" t="str">
            <v xml:space="preserve"> </v>
          </cell>
          <cell r="CE140" t="str">
            <v xml:space="preserve"> </v>
          </cell>
          <cell r="CF140" t="str">
            <v xml:space="preserve"> </v>
          </cell>
          <cell r="CG140" t="str">
            <v xml:space="preserve"> </v>
          </cell>
          <cell r="CH140" t="str">
            <v xml:space="preserve"> </v>
          </cell>
          <cell r="CI140" t="str">
            <v xml:space="preserve"> </v>
          </cell>
          <cell r="CJ140" t="str">
            <v xml:space="preserve"> </v>
          </cell>
          <cell r="CK140" t="str">
            <v xml:space="preserve"> </v>
          </cell>
          <cell r="CL140" t="str">
            <v xml:space="preserve"> </v>
          </cell>
          <cell r="CM140" t="str">
            <v xml:space="preserve"> </v>
          </cell>
          <cell r="CN140" t="str">
            <v xml:space="preserve"> </v>
          </cell>
          <cell r="CO140" t="str">
            <v xml:space="preserve"> </v>
          </cell>
          <cell r="CP140" t="str">
            <v xml:space="preserve"> </v>
          </cell>
          <cell r="CQ140" t="str">
            <v xml:space="preserve"> </v>
          </cell>
          <cell r="CR140" t="str">
            <v xml:space="preserve"> </v>
          </cell>
          <cell r="CS140" t="str">
            <v xml:space="preserve"> </v>
          </cell>
          <cell r="CT140" t="str">
            <v xml:space="preserve"> </v>
          </cell>
          <cell r="CU140" t="str">
            <v xml:space="preserve"> </v>
          </cell>
          <cell r="CV140" t="str">
            <v xml:space="preserve"> </v>
          </cell>
          <cell r="CW140" t="str">
            <v xml:space="preserve"> </v>
          </cell>
          <cell r="CX140" t="str">
            <v xml:space="preserve"> </v>
          </cell>
          <cell r="CY140" t="str">
            <v xml:space="preserve"> </v>
          </cell>
          <cell r="CZ140" t="str">
            <v xml:space="preserve"> </v>
          </cell>
          <cell r="DA140" t="str">
            <v xml:space="preserve"> </v>
          </cell>
          <cell r="DB140" t="str">
            <v xml:space="preserve"> </v>
          </cell>
          <cell r="DC140" t="str">
            <v xml:space="preserve"> </v>
          </cell>
          <cell r="DD140" t="str">
            <v xml:space="preserve"> </v>
          </cell>
          <cell r="DE140" t="str">
            <v xml:space="preserve"> </v>
          </cell>
          <cell r="DF140" t="str">
            <v xml:space="preserve"> </v>
          </cell>
          <cell r="DG140" t="str">
            <v xml:space="preserve"> </v>
          </cell>
          <cell r="DH140" t="str">
            <v>4. IntraUS Auto1002443</v>
          </cell>
          <cell r="DI140">
            <v>0</v>
          </cell>
          <cell r="DJ140">
            <v>0</v>
          </cell>
          <cell r="DL140">
            <v>0</v>
          </cell>
          <cell r="DM140">
            <v>0</v>
          </cell>
          <cell r="DN140">
            <v>0</v>
          </cell>
          <cell r="DP140">
            <v>0</v>
          </cell>
          <cell r="DQ140">
            <v>0</v>
          </cell>
          <cell r="DR140">
            <v>0</v>
          </cell>
          <cell r="DT140">
            <v>0</v>
          </cell>
          <cell r="DU140">
            <v>0</v>
          </cell>
          <cell r="DV140">
            <v>0</v>
          </cell>
          <cell r="DX140">
            <v>0</v>
          </cell>
          <cell r="DY140">
            <v>0</v>
          </cell>
          <cell r="DZ140">
            <v>0</v>
          </cell>
          <cell r="EB140">
            <v>0</v>
          </cell>
          <cell r="EC140">
            <v>0</v>
          </cell>
          <cell r="ED140">
            <v>0</v>
          </cell>
          <cell r="EF140">
            <v>0</v>
          </cell>
          <cell r="EG140">
            <v>0</v>
          </cell>
          <cell r="EH140">
            <v>0</v>
          </cell>
          <cell r="EJ140">
            <v>0</v>
          </cell>
          <cell r="EK140">
            <v>0</v>
          </cell>
          <cell r="EL140">
            <v>0</v>
          </cell>
          <cell r="EN140">
            <v>0</v>
          </cell>
          <cell r="EO140">
            <v>0</v>
          </cell>
          <cell r="EP140">
            <v>0</v>
          </cell>
          <cell r="ER140">
            <v>0</v>
          </cell>
          <cell r="ES140">
            <v>0</v>
          </cell>
          <cell r="ET140">
            <v>0</v>
          </cell>
          <cell r="EV140">
            <v>0</v>
          </cell>
          <cell r="EW140">
            <v>0</v>
          </cell>
          <cell r="EX140">
            <v>0</v>
          </cell>
          <cell r="EZ140">
            <v>0</v>
          </cell>
          <cell r="FA140">
            <v>0</v>
          </cell>
          <cell r="FB140">
            <v>0</v>
          </cell>
          <cell r="FD140">
            <v>0</v>
          </cell>
          <cell r="FE140">
            <v>0</v>
          </cell>
          <cell r="FF140">
            <v>0</v>
          </cell>
          <cell r="FI140">
            <v>0</v>
          </cell>
          <cell r="FJ140">
            <v>0</v>
          </cell>
          <cell r="FK140">
            <v>0</v>
          </cell>
          <cell r="FM140">
            <v>0</v>
          </cell>
          <cell r="FN140">
            <v>0</v>
          </cell>
          <cell r="FO140">
            <v>0</v>
          </cell>
          <cell r="FQ140">
            <v>0</v>
          </cell>
          <cell r="FR140">
            <v>0</v>
          </cell>
          <cell r="FS140">
            <v>0</v>
          </cell>
          <cell r="FU140">
            <v>0</v>
          </cell>
          <cell r="FV140">
            <v>0</v>
          </cell>
          <cell r="FW140">
            <v>0</v>
          </cell>
          <cell r="FY140">
            <v>0</v>
          </cell>
          <cell r="FZ140">
            <v>0</v>
          </cell>
          <cell r="GA140">
            <v>0</v>
          </cell>
          <cell r="GC140">
            <v>0</v>
          </cell>
          <cell r="GD140">
            <v>0</v>
          </cell>
          <cell r="GE140">
            <v>0</v>
          </cell>
          <cell r="GG140">
            <v>0</v>
          </cell>
          <cell r="GH140">
            <v>0</v>
          </cell>
          <cell r="GI140">
            <v>0</v>
          </cell>
          <cell r="GK140">
            <v>0</v>
          </cell>
          <cell r="GL140">
            <v>0</v>
          </cell>
          <cell r="GM140">
            <v>0</v>
          </cell>
          <cell r="GO140">
            <v>0</v>
          </cell>
          <cell r="GP140">
            <v>0</v>
          </cell>
          <cell r="GQ140">
            <v>0</v>
          </cell>
          <cell r="GS140">
            <v>0</v>
          </cell>
          <cell r="GT140">
            <v>0</v>
          </cell>
          <cell r="GU140">
            <v>0</v>
          </cell>
          <cell r="GW140">
            <v>0</v>
          </cell>
          <cell r="GX140">
            <v>0</v>
          </cell>
          <cell r="GY140">
            <v>0</v>
          </cell>
          <cell r="HA140">
            <v>0</v>
          </cell>
          <cell r="HB140">
            <v>0</v>
          </cell>
          <cell r="HC140">
            <v>0</v>
          </cell>
        </row>
        <row r="141">
          <cell r="H141" t="str">
            <v>1002462</v>
          </cell>
          <cell r="I141" t="str">
            <v>USD</v>
          </cell>
          <cell r="J141" t="str">
            <v>RAD AN-T 1.50 AH-BAV AFTE</v>
          </cell>
          <cell r="K141" t="str">
            <v>T1</v>
          </cell>
          <cell r="L141">
            <v>2.9540999999999999</v>
          </cell>
          <cell r="M141">
            <v>2954.1</v>
          </cell>
          <cell r="N141">
            <v>98.47</v>
          </cell>
          <cell r="R141">
            <v>98.47</v>
          </cell>
          <cell r="V141">
            <v>98.47</v>
          </cell>
          <cell r="Z141">
            <v>98.47</v>
          </cell>
          <cell r="AD141">
            <v>98.47</v>
          </cell>
          <cell r="AH141">
            <v>98.47</v>
          </cell>
          <cell r="AL141">
            <v>98.47</v>
          </cell>
          <cell r="AP141">
            <v>98.47</v>
          </cell>
          <cell r="AT141">
            <v>98.47</v>
          </cell>
          <cell r="AX141">
            <v>98.47</v>
          </cell>
          <cell r="BB141">
            <v>98.47</v>
          </cell>
          <cell r="BF141">
            <v>98.47</v>
          </cell>
          <cell r="BJ141">
            <v>98.47</v>
          </cell>
          <cell r="BK141">
            <v>0</v>
          </cell>
          <cell r="BL141" t="str">
            <v xml:space="preserve"> </v>
          </cell>
          <cell r="BM141" t="str">
            <v xml:space="preserve"> </v>
          </cell>
          <cell r="BN141" t="str">
            <v xml:space="preserve"> </v>
          </cell>
          <cell r="BO141" t="str">
            <v xml:space="preserve"> </v>
          </cell>
          <cell r="BP141" t="str">
            <v xml:space="preserve"> </v>
          </cell>
          <cell r="BQ141" t="str">
            <v xml:space="preserve"> </v>
          </cell>
          <cell r="BR141" t="str">
            <v xml:space="preserve"> </v>
          </cell>
          <cell r="BS141" t="str">
            <v xml:space="preserve"> </v>
          </cell>
          <cell r="BT141" t="str">
            <v xml:space="preserve"> </v>
          </cell>
          <cell r="BU141" t="str">
            <v xml:space="preserve"> </v>
          </cell>
          <cell r="BV141" t="str">
            <v xml:space="preserve"> </v>
          </cell>
          <cell r="BW141" t="str">
            <v xml:space="preserve"> </v>
          </cell>
          <cell r="BX141" t="str">
            <v xml:space="preserve"> </v>
          </cell>
          <cell r="BY141" t="str">
            <v xml:space="preserve"> </v>
          </cell>
          <cell r="BZ141" t="str">
            <v xml:space="preserve"> </v>
          </cell>
          <cell r="CA141" t="str">
            <v xml:space="preserve"> </v>
          </cell>
          <cell r="CB141" t="str">
            <v xml:space="preserve"> </v>
          </cell>
          <cell r="CC141" t="str">
            <v xml:space="preserve"> </v>
          </cell>
          <cell r="CD141" t="str">
            <v xml:space="preserve"> </v>
          </cell>
          <cell r="CE141" t="str">
            <v xml:space="preserve"> </v>
          </cell>
          <cell r="CF141" t="str">
            <v xml:space="preserve"> </v>
          </cell>
          <cell r="CG141" t="str">
            <v xml:space="preserve"> </v>
          </cell>
          <cell r="CH141" t="str">
            <v xml:space="preserve"> </v>
          </cell>
          <cell r="CI141" t="str">
            <v xml:space="preserve"> </v>
          </cell>
          <cell r="CJ141" t="str">
            <v xml:space="preserve"> </v>
          </cell>
          <cell r="CK141" t="str">
            <v xml:space="preserve"> </v>
          </cell>
          <cell r="CL141" t="str">
            <v xml:space="preserve"> </v>
          </cell>
          <cell r="CM141" t="str">
            <v xml:space="preserve"> </v>
          </cell>
          <cell r="CN141" t="str">
            <v xml:space="preserve"> </v>
          </cell>
          <cell r="CO141" t="str">
            <v xml:space="preserve"> </v>
          </cell>
          <cell r="CP141" t="str">
            <v xml:space="preserve"> </v>
          </cell>
          <cell r="CQ141" t="str">
            <v xml:space="preserve"> </v>
          </cell>
          <cell r="CR141" t="str">
            <v xml:space="preserve"> </v>
          </cell>
          <cell r="CS141" t="str">
            <v xml:space="preserve"> </v>
          </cell>
          <cell r="CT141" t="str">
            <v xml:space="preserve"> </v>
          </cell>
          <cell r="CU141" t="str">
            <v xml:space="preserve"> </v>
          </cell>
          <cell r="CV141" t="str">
            <v xml:space="preserve"> </v>
          </cell>
          <cell r="CW141" t="str">
            <v xml:space="preserve"> </v>
          </cell>
          <cell r="CX141" t="str">
            <v xml:space="preserve"> </v>
          </cell>
          <cell r="CY141" t="str">
            <v xml:space="preserve"> </v>
          </cell>
          <cell r="CZ141" t="str">
            <v xml:space="preserve"> </v>
          </cell>
          <cell r="DA141" t="str">
            <v xml:space="preserve"> </v>
          </cell>
          <cell r="DB141" t="str">
            <v xml:space="preserve"> </v>
          </cell>
          <cell r="DC141" t="str">
            <v xml:space="preserve"> </v>
          </cell>
          <cell r="DD141" t="str">
            <v xml:space="preserve"> </v>
          </cell>
          <cell r="DE141" t="str">
            <v xml:space="preserve"> </v>
          </cell>
          <cell r="DF141" t="str">
            <v xml:space="preserve"> </v>
          </cell>
          <cell r="DG141" t="str">
            <v xml:space="preserve"> </v>
          </cell>
          <cell r="DH141" t="str">
            <v>4. IntraUS Auto1002462</v>
          </cell>
          <cell r="DI141">
            <v>0</v>
          </cell>
          <cell r="DJ141">
            <v>0</v>
          </cell>
          <cell r="DL141">
            <v>0</v>
          </cell>
          <cell r="DM141">
            <v>0</v>
          </cell>
          <cell r="DN141">
            <v>0</v>
          </cell>
          <cell r="DP141">
            <v>0</v>
          </cell>
          <cell r="DQ141">
            <v>0</v>
          </cell>
          <cell r="DR141">
            <v>0</v>
          </cell>
          <cell r="DT141">
            <v>0</v>
          </cell>
          <cell r="DU141">
            <v>0</v>
          </cell>
          <cell r="DV141">
            <v>0</v>
          </cell>
          <cell r="DX141">
            <v>0</v>
          </cell>
          <cell r="DY141">
            <v>0</v>
          </cell>
          <cell r="DZ141">
            <v>0</v>
          </cell>
          <cell r="EB141">
            <v>0</v>
          </cell>
          <cell r="EC141">
            <v>0</v>
          </cell>
          <cell r="ED141">
            <v>0</v>
          </cell>
          <cell r="EF141">
            <v>0</v>
          </cell>
          <cell r="EG141">
            <v>0</v>
          </cell>
          <cell r="EH141">
            <v>0</v>
          </cell>
          <cell r="EJ141">
            <v>0</v>
          </cell>
          <cell r="EK141">
            <v>0</v>
          </cell>
          <cell r="EL141">
            <v>0</v>
          </cell>
          <cell r="EN141">
            <v>0</v>
          </cell>
          <cell r="EO141">
            <v>0</v>
          </cell>
          <cell r="EP141">
            <v>0</v>
          </cell>
          <cell r="ER141">
            <v>0</v>
          </cell>
          <cell r="ES141">
            <v>0</v>
          </cell>
          <cell r="ET141">
            <v>0</v>
          </cell>
          <cell r="EV141">
            <v>0</v>
          </cell>
          <cell r="EW141">
            <v>0</v>
          </cell>
          <cell r="EX141">
            <v>0</v>
          </cell>
          <cell r="EZ141">
            <v>0</v>
          </cell>
          <cell r="FA141">
            <v>0</v>
          </cell>
          <cell r="FB141">
            <v>0</v>
          </cell>
          <cell r="FD141">
            <v>0</v>
          </cell>
          <cell r="FE141">
            <v>0</v>
          </cell>
          <cell r="FF141">
            <v>0</v>
          </cell>
          <cell r="FI141">
            <v>0</v>
          </cell>
          <cell r="FJ141">
            <v>0</v>
          </cell>
          <cell r="FK141">
            <v>0</v>
          </cell>
          <cell r="FM141">
            <v>0</v>
          </cell>
          <cell r="FN141">
            <v>0</v>
          </cell>
          <cell r="FO141">
            <v>0</v>
          </cell>
          <cell r="FQ141">
            <v>0</v>
          </cell>
          <cell r="FR141">
            <v>0</v>
          </cell>
          <cell r="FS141">
            <v>0</v>
          </cell>
          <cell r="FU141">
            <v>0</v>
          </cell>
          <cell r="FV141">
            <v>0</v>
          </cell>
          <cell r="FW141">
            <v>0</v>
          </cell>
          <cell r="FY141">
            <v>0</v>
          </cell>
          <cell r="FZ141">
            <v>0</v>
          </cell>
          <cell r="GA141">
            <v>0</v>
          </cell>
          <cell r="GC141">
            <v>0</v>
          </cell>
          <cell r="GD141">
            <v>0</v>
          </cell>
          <cell r="GE141">
            <v>0</v>
          </cell>
          <cell r="GG141">
            <v>0</v>
          </cell>
          <cell r="GH141">
            <v>0</v>
          </cell>
          <cell r="GI141">
            <v>0</v>
          </cell>
          <cell r="GK141">
            <v>0</v>
          </cell>
          <cell r="GL141">
            <v>0</v>
          </cell>
          <cell r="GM141">
            <v>0</v>
          </cell>
          <cell r="GO141">
            <v>0</v>
          </cell>
          <cell r="GP141">
            <v>0</v>
          </cell>
          <cell r="GQ141">
            <v>0</v>
          </cell>
          <cell r="GS141">
            <v>0</v>
          </cell>
          <cell r="GT141">
            <v>0</v>
          </cell>
          <cell r="GU141">
            <v>0</v>
          </cell>
          <cell r="GW141">
            <v>0</v>
          </cell>
          <cell r="GX141">
            <v>0</v>
          </cell>
          <cell r="GY141">
            <v>0</v>
          </cell>
          <cell r="HA141">
            <v>0</v>
          </cell>
          <cell r="HB141">
            <v>0</v>
          </cell>
          <cell r="HC141">
            <v>0</v>
          </cell>
        </row>
        <row r="142">
          <cell r="H142" t="str">
            <v>1002463</v>
          </cell>
          <cell r="I142" t="str">
            <v>USD</v>
          </cell>
          <cell r="J142" t="str">
            <v>RADIADOR 1.5 AH-BAV A/T</v>
          </cell>
          <cell r="K142" t="str">
            <v>T1</v>
          </cell>
          <cell r="L142">
            <v>135.01661999999999</v>
          </cell>
          <cell r="M142">
            <v>135016.62</v>
          </cell>
          <cell r="N142">
            <v>88.71</v>
          </cell>
          <cell r="R142">
            <v>88.71</v>
          </cell>
          <cell r="V142">
            <v>88.71</v>
          </cell>
          <cell r="Z142">
            <v>88.71</v>
          </cell>
          <cell r="AD142">
            <v>88.71</v>
          </cell>
          <cell r="AH142">
            <v>88.71</v>
          </cell>
          <cell r="AL142">
            <v>88.71</v>
          </cell>
          <cell r="AP142">
            <v>88.71</v>
          </cell>
          <cell r="AT142">
            <v>88.71</v>
          </cell>
          <cell r="AX142">
            <v>88.71</v>
          </cell>
          <cell r="BB142">
            <v>88.71</v>
          </cell>
          <cell r="BF142">
            <v>88.71</v>
          </cell>
          <cell r="BJ142">
            <v>88.71</v>
          </cell>
          <cell r="BK142">
            <v>0</v>
          </cell>
          <cell r="BL142" t="str">
            <v xml:space="preserve"> </v>
          </cell>
          <cell r="BM142" t="str">
            <v xml:space="preserve"> </v>
          </cell>
          <cell r="BN142" t="str">
            <v xml:space="preserve"> </v>
          </cell>
          <cell r="BO142" t="str">
            <v xml:space="preserve"> </v>
          </cell>
          <cell r="BP142" t="str">
            <v xml:space="preserve"> </v>
          </cell>
          <cell r="BQ142" t="str">
            <v xml:space="preserve"> </v>
          </cell>
          <cell r="BR142" t="str">
            <v xml:space="preserve"> </v>
          </cell>
          <cell r="BS142" t="str">
            <v xml:space="preserve"> </v>
          </cell>
          <cell r="BT142" t="str">
            <v xml:space="preserve"> </v>
          </cell>
          <cell r="BU142" t="str">
            <v xml:space="preserve"> </v>
          </cell>
          <cell r="BV142" t="str">
            <v xml:space="preserve"> </v>
          </cell>
          <cell r="BW142" t="str">
            <v xml:space="preserve"> </v>
          </cell>
          <cell r="BX142" t="str">
            <v xml:space="preserve"> </v>
          </cell>
          <cell r="BY142" t="str">
            <v xml:space="preserve"> </v>
          </cell>
          <cell r="BZ142" t="str">
            <v xml:space="preserve"> </v>
          </cell>
          <cell r="CA142" t="str">
            <v xml:space="preserve"> </v>
          </cell>
          <cell r="CB142" t="str">
            <v xml:space="preserve"> </v>
          </cell>
          <cell r="CC142" t="str">
            <v xml:space="preserve"> </v>
          </cell>
          <cell r="CD142" t="str">
            <v xml:space="preserve"> </v>
          </cell>
          <cell r="CE142" t="str">
            <v xml:space="preserve"> </v>
          </cell>
          <cell r="CF142" t="str">
            <v xml:space="preserve"> </v>
          </cell>
          <cell r="CG142" t="str">
            <v xml:space="preserve"> </v>
          </cell>
          <cell r="CH142" t="str">
            <v xml:space="preserve"> </v>
          </cell>
          <cell r="CI142" t="str">
            <v xml:space="preserve"> </v>
          </cell>
          <cell r="CJ142" t="str">
            <v xml:space="preserve"> </v>
          </cell>
          <cell r="CK142" t="str">
            <v xml:space="preserve"> </v>
          </cell>
          <cell r="CL142" t="str">
            <v xml:space="preserve"> </v>
          </cell>
          <cell r="CM142" t="str">
            <v xml:space="preserve"> </v>
          </cell>
          <cell r="CN142" t="str">
            <v xml:space="preserve"> </v>
          </cell>
          <cell r="CO142" t="str">
            <v xml:space="preserve"> </v>
          </cell>
          <cell r="CP142" t="str">
            <v xml:space="preserve"> </v>
          </cell>
          <cell r="CQ142" t="str">
            <v xml:space="preserve"> </v>
          </cell>
          <cell r="CR142" t="str">
            <v xml:space="preserve"> </v>
          </cell>
          <cell r="CS142" t="str">
            <v xml:space="preserve"> </v>
          </cell>
          <cell r="CT142" t="str">
            <v xml:space="preserve"> </v>
          </cell>
          <cell r="CU142" t="str">
            <v xml:space="preserve"> </v>
          </cell>
          <cell r="CV142" t="str">
            <v xml:space="preserve"> </v>
          </cell>
          <cell r="CW142" t="str">
            <v xml:space="preserve"> </v>
          </cell>
          <cell r="CX142" t="str">
            <v xml:space="preserve"> </v>
          </cell>
          <cell r="CY142" t="str">
            <v xml:space="preserve"> </v>
          </cell>
          <cell r="CZ142" t="str">
            <v xml:space="preserve"> </v>
          </cell>
          <cell r="DA142" t="str">
            <v xml:space="preserve"> </v>
          </cell>
          <cell r="DB142" t="str">
            <v xml:space="preserve"> </v>
          </cell>
          <cell r="DC142" t="str">
            <v xml:space="preserve"> </v>
          </cell>
          <cell r="DD142" t="str">
            <v xml:space="preserve"> </v>
          </cell>
          <cell r="DE142" t="str">
            <v xml:space="preserve"> </v>
          </cell>
          <cell r="DF142" t="str">
            <v xml:space="preserve"> </v>
          </cell>
          <cell r="DG142" t="str">
            <v xml:space="preserve"> </v>
          </cell>
          <cell r="DH142" t="str">
            <v>4. IntraUS Auto1002463</v>
          </cell>
          <cell r="DI142">
            <v>0</v>
          </cell>
          <cell r="DJ142">
            <v>0</v>
          </cell>
          <cell r="DL142">
            <v>0</v>
          </cell>
          <cell r="DM142">
            <v>0</v>
          </cell>
          <cell r="DN142">
            <v>0</v>
          </cell>
          <cell r="DP142">
            <v>0</v>
          </cell>
          <cell r="DQ142">
            <v>0</v>
          </cell>
          <cell r="DR142">
            <v>0</v>
          </cell>
          <cell r="DT142">
            <v>0</v>
          </cell>
          <cell r="DU142">
            <v>0</v>
          </cell>
          <cell r="DV142">
            <v>0</v>
          </cell>
          <cell r="DX142">
            <v>0</v>
          </cell>
          <cell r="DY142">
            <v>0</v>
          </cell>
          <cell r="DZ142">
            <v>0</v>
          </cell>
          <cell r="EB142">
            <v>0</v>
          </cell>
          <cell r="EC142">
            <v>0</v>
          </cell>
          <cell r="ED142">
            <v>0</v>
          </cell>
          <cell r="EF142">
            <v>0</v>
          </cell>
          <cell r="EG142">
            <v>0</v>
          </cell>
          <cell r="EH142">
            <v>0</v>
          </cell>
          <cell r="EJ142">
            <v>0</v>
          </cell>
          <cell r="EK142">
            <v>0</v>
          </cell>
          <cell r="EL142">
            <v>0</v>
          </cell>
          <cell r="EN142">
            <v>0</v>
          </cell>
          <cell r="EO142">
            <v>0</v>
          </cell>
          <cell r="EP142">
            <v>0</v>
          </cell>
          <cell r="ER142">
            <v>0</v>
          </cell>
          <cell r="ES142">
            <v>0</v>
          </cell>
          <cell r="ET142">
            <v>0</v>
          </cell>
          <cell r="EV142">
            <v>0</v>
          </cell>
          <cell r="EW142">
            <v>0</v>
          </cell>
          <cell r="EX142">
            <v>0</v>
          </cell>
          <cell r="EZ142">
            <v>0</v>
          </cell>
          <cell r="FA142">
            <v>0</v>
          </cell>
          <cell r="FB142">
            <v>0</v>
          </cell>
          <cell r="FD142">
            <v>0</v>
          </cell>
          <cell r="FE142">
            <v>0</v>
          </cell>
          <cell r="FF142">
            <v>0</v>
          </cell>
          <cell r="FI142">
            <v>0</v>
          </cell>
          <cell r="FJ142">
            <v>0</v>
          </cell>
          <cell r="FK142">
            <v>0</v>
          </cell>
          <cell r="FM142">
            <v>0</v>
          </cell>
          <cell r="FN142">
            <v>0</v>
          </cell>
          <cell r="FO142">
            <v>0</v>
          </cell>
          <cell r="FQ142">
            <v>0</v>
          </cell>
          <cell r="FR142">
            <v>0</v>
          </cell>
          <cell r="FS142">
            <v>0</v>
          </cell>
          <cell r="FU142">
            <v>0</v>
          </cell>
          <cell r="FV142">
            <v>0</v>
          </cell>
          <cell r="FW142">
            <v>0</v>
          </cell>
          <cell r="FY142">
            <v>0</v>
          </cell>
          <cell r="FZ142">
            <v>0</v>
          </cell>
          <cell r="GA142">
            <v>0</v>
          </cell>
          <cell r="GC142">
            <v>0</v>
          </cell>
          <cell r="GD142">
            <v>0</v>
          </cell>
          <cell r="GE142">
            <v>0</v>
          </cell>
          <cell r="GG142">
            <v>0</v>
          </cell>
          <cell r="GH142">
            <v>0</v>
          </cell>
          <cell r="GI142">
            <v>0</v>
          </cell>
          <cell r="GK142">
            <v>0</v>
          </cell>
          <cell r="GL142">
            <v>0</v>
          </cell>
          <cell r="GM142">
            <v>0</v>
          </cell>
          <cell r="GO142">
            <v>0</v>
          </cell>
          <cell r="GP142">
            <v>0</v>
          </cell>
          <cell r="GQ142">
            <v>0</v>
          </cell>
          <cell r="GS142">
            <v>0</v>
          </cell>
          <cell r="GT142">
            <v>0</v>
          </cell>
          <cell r="GU142">
            <v>0</v>
          </cell>
          <cell r="GW142">
            <v>0</v>
          </cell>
          <cell r="GX142">
            <v>0</v>
          </cell>
          <cell r="GY142">
            <v>0</v>
          </cell>
          <cell r="HA142">
            <v>0</v>
          </cell>
          <cell r="HB142">
            <v>0</v>
          </cell>
          <cell r="HC142">
            <v>0</v>
          </cell>
        </row>
        <row r="143">
          <cell r="H143" t="str">
            <v>1002469</v>
          </cell>
          <cell r="I143" t="str">
            <v>USD</v>
          </cell>
          <cell r="J143" t="str">
            <v>RADIADOR 2.25 AH-AGF   DF</v>
          </cell>
          <cell r="K143" t="str">
            <v>T1</v>
          </cell>
          <cell r="L143">
            <v>69.084599999999995</v>
          </cell>
          <cell r="M143">
            <v>69084.599999999991</v>
          </cell>
          <cell r="N143">
            <v>156.30000000000001</v>
          </cell>
          <cell r="R143">
            <v>156.30000000000001</v>
          </cell>
          <cell r="V143">
            <v>156.30000000000001</v>
          </cell>
          <cell r="Z143">
            <v>156.30000000000001</v>
          </cell>
          <cell r="AD143">
            <v>156.30000000000001</v>
          </cell>
          <cell r="AH143">
            <v>156.30000000000001</v>
          </cell>
          <cell r="AL143">
            <v>156.30000000000001</v>
          </cell>
          <cell r="AP143">
            <v>156.30000000000001</v>
          </cell>
          <cell r="AT143">
            <v>156.30000000000001</v>
          </cell>
          <cell r="AX143">
            <v>156.30000000000001</v>
          </cell>
          <cell r="BB143">
            <v>156.30000000000001</v>
          </cell>
          <cell r="BF143">
            <v>156.30000000000001</v>
          </cell>
          <cell r="BJ143">
            <v>156.30000000000001</v>
          </cell>
          <cell r="BK143">
            <v>0</v>
          </cell>
          <cell r="BL143" t="str">
            <v xml:space="preserve"> </v>
          </cell>
          <cell r="BM143" t="str">
            <v xml:space="preserve"> </v>
          </cell>
          <cell r="BN143" t="str">
            <v xml:space="preserve"> </v>
          </cell>
          <cell r="BO143" t="str">
            <v xml:space="preserve"> </v>
          </cell>
          <cell r="BP143" t="str">
            <v xml:space="preserve"> </v>
          </cell>
          <cell r="BQ143" t="str">
            <v xml:space="preserve"> </v>
          </cell>
          <cell r="BR143" t="str">
            <v xml:space="preserve"> </v>
          </cell>
          <cell r="BS143" t="str">
            <v xml:space="preserve"> </v>
          </cell>
          <cell r="BT143" t="str">
            <v xml:space="preserve"> </v>
          </cell>
          <cell r="BU143" t="str">
            <v xml:space="preserve"> </v>
          </cell>
          <cell r="BV143" t="str">
            <v xml:space="preserve"> </v>
          </cell>
          <cell r="BW143" t="str">
            <v xml:space="preserve"> </v>
          </cell>
          <cell r="BX143" t="str">
            <v xml:space="preserve"> </v>
          </cell>
          <cell r="BY143" t="str">
            <v xml:space="preserve"> </v>
          </cell>
          <cell r="BZ143" t="str">
            <v xml:space="preserve"> </v>
          </cell>
          <cell r="CA143" t="str">
            <v xml:space="preserve"> </v>
          </cell>
          <cell r="CB143" t="str">
            <v xml:space="preserve"> </v>
          </cell>
          <cell r="CC143" t="str">
            <v xml:space="preserve"> </v>
          </cell>
          <cell r="CD143" t="str">
            <v xml:space="preserve"> </v>
          </cell>
          <cell r="CE143" t="str">
            <v xml:space="preserve"> </v>
          </cell>
          <cell r="CF143" t="str">
            <v xml:space="preserve"> </v>
          </cell>
          <cell r="CG143" t="str">
            <v xml:space="preserve"> </v>
          </cell>
          <cell r="CH143" t="str">
            <v xml:space="preserve"> </v>
          </cell>
          <cell r="CI143" t="str">
            <v xml:space="preserve"> </v>
          </cell>
          <cell r="CJ143" t="str">
            <v xml:space="preserve"> </v>
          </cell>
          <cell r="CK143" t="str">
            <v xml:space="preserve"> </v>
          </cell>
          <cell r="CL143" t="str">
            <v xml:space="preserve"> </v>
          </cell>
          <cell r="CM143" t="str">
            <v xml:space="preserve"> </v>
          </cell>
          <cell r="CN143" t="str">
            <v xml:space="preserve"> </v>
          </cell>
          <cell r="CO143" t="str">
            <v xml:space="preserve"> </v>
          </cell>
          <cell r="CP143" t="str">
            <v xml:space="preserve"> </v>
          </cell>
          <cell r="CQ143" t="str">
            <v xml:space="preserve"> </v>
          </cell>
          <cell r="CR143" t="str">
            <v xml:space="preserve"> </v>
          </cell>
          <cell r="CS143" t="str">
            <v xml:space="preserve"> </v>
          </cell>
          <cell r="CT143" t="str">
            <v xml:space="preserve"> </v>
          </cell>
          <cell r="CU143" t="str">
            <v xml:space="preserve"> </v>
          </cell>
          <cell r="CV143" t="str">
            <v xml:space="preserve"> </v>
          </cell>
          <cell r="CW143" t="str">
            <v xml:space="preserve"> </v>
          </cell>
          <cell r="CX143" t="str">
            <v xml:space="preserve"> </v>
          </cell>
          <cell r="CY143" t="str">
            <v xml:space="preserve"> </v>
          </cell>
          <cell r="CZ143" t="str">
            <v xml:space="preserve"> </v>
          </cell>
          <cell r="DA143" t="str">
            <v xml:space="preserve"> </v>
          </cell>
          <cell r="DB143" t="str">
            <v xml:space="preserve"> </v>
          </cell>
          <cell r="DC143" t="str">
            <v xml:space="preserve"> </v>
          </cell>
          <cell r="DD143" t="str">
            <v xml:space="preserve"> </v>
          </cell>
          <cell r="DE143" t="str">
            <v xml:space="preserve"> </v>
          </cell>
          <cell r="DF143" t="str">
            <v xml:space="preserve"> </v>
          </cell>
          <cell r="DG143" t="str">
            <v xml:space="preserve"> </v>
          </cell>
          <cell r="DH143" t="str">
            <v>4. IntraUS Auto1002469</v>
          </cell>
          <cell r="DI143">
            <v>0</v>
          </cell>
          <cell r="DJ143">
            <v>0</v>
          </cell>
          <cell r="DL143">
            <v>0</v>
          </cell>
          <cell r="DM143">
            <v>0</v>
          </cell>
          <cell r="DN143">
            <v>0</v>
          </cell>
          <cell r="DP143">
            <v>0</v>
          </cell>
          <cell r="DQ143">
            <v>0</v>
          </cell>
          <cell r="DR143">
            <v>0</v>
          </cell>
          <cell r="DT143">
            <v>0</v>
          </cell>
          <cell r="DU143">
            <v>0</v>
          </cell>
          <cell r="DV143">
            <v>0</v>
          </cell>
          <cell r="DX143">
            <v>0</v>
          </cell>
          <cell r="DY143">
            <v>0</v>
          </cell>
          <cell r="DZ143">
            <v>0</v>
          </cell>
          <cell r="EB143">
            <v>0</v>
          </cell>
          <cell r="EC143">
            <v>0</v>
          </cell>
          <cell r="ED143">
            <v>0</v>
          </cell>
          <cell r="EF143">
            <v>0</v>
          </cell>
          <cell r="EG143">
            <v>0</v>
          </cell>
          <cell r="EH143">
            <v>0</v>
          </cell>
          <cell r="EJ143">
            <v>0</v>
          </cell>
          <cell r="EK143">
            <v>0</v>
          </cell>
          <cell r="EL143">
            <v>0</v>
          </cell>
          <cell r="EN143">
            <v>0</v>
          </cell>
          <cell r="EO143">
            <v>0</v>
          </cell>
          <cell r="EP143">
            <v>0</v>
          </cell>
          <cell r="ER143">
            <v>0</v>
          </cell>
          <cell r="ES143">
            <v>0</v>
          </cell>
          <cell r="ET143">
            <v>0</v>
          </cell>
          <cell r="EV143">
            <v>0</v>
          </cell>
          <cell r="EW143">
            <v>0</v>
          </cell>
          <cell r="EX143">
            <v>0</v>
          </cell>
          <cell r="EZ143">
            <v>0</v>
          </cell>
          <cell r="FA143">
            <v>0</v>
          </cell>
          <cell r="FB143">
            <v>0</v>
          </cell>
          <cell r="FD143">
            <v>0</v>
          </cell>
          <cell r="FE143">
            <v>0</v>
          </cell>
          <cell r="FF143">
            <v>0</v>
          </cell>
          <cell r="FI143">
            <v>0</v>
          </cell>
          <cell r="FJ143">
            <v>0</v>
          </cell>
          <cell r="FK143">
            <v>0</v>
          </cell>
          <cell r="FM143">
            <v>0</v>
          </cell>
          <cell r="FN143">
            <v>0</v>
          </cell>
          <cell r="FO143">
            <v>0</v>
          </cell>
          <cell r="FQ143">
            <v>0</v>
          </cell>
          <cell r="FR143">
            <v>0</v>
          </cell>
          <cell r="FS143">
            <v>0</v>
          </cell>
          <cell r="FU143">
            <v>0</v>
          </cell>
          <cell r="FV143">
            <v>0</v>
          </cell>
          <cell r="FW143">
            <v>0</v>
          </cell>
          <cell r="FY143">
            <v>0</v>
          </cell>
          <cell r="FZ143">
            <v>0</v>
          </cell>
          <cell r="GA143">
            <v>0</v>
          </cell>
          <cell r="GC143">
            <v>0</v>
          </cell>
          <cell r="GD143">
            <v>0</v>
          </cell>
          <cell r="GE143">
            <v>0</v>
          </cell>
          <cell r="GG143">
            <v>0</v>
          </cell>
          <cell r="GH143">
            <v>0</v>
          </cell>
          <cell r="GI143">
            <v>0</v>
          </cell>
          <cell r="GK143">
            <v>0</v>
          </cell>
          <cell r="GL143">
            <v>0</v>
          </cell>
          <cell r="GM143">
            <v>0</v>
          </cell>
          <cell r="GO143">
            <v>0</v>
          </cell>
          <cell r="GP143">
            <v>0</v>
          </cell>
          <cell r="GQ143">
            <v>0</v>
          </cell>
          <cell r="GS143">
            <v>0</v>
          </cell>
          <cell r="GT143">
            <v>0</v>
          </cell>
          <cell r="GU143">
            <v>0</v>
          </cell>
          <cell r="GW143">
            <v>0</v>
          </cell>
          <cell r="GX143">
            <v>0</v>
          </cell>
          <cell r="GY143">
            <v>0</v>
          </cell>
          <cell r="HA143">
            <v>0</v>
          </cell>
          <cell r="HB143">
            <v>0</v>
          </cell>
          <cell r="HC143">
            <v>0</v>
          </cell>
        </row>
        <row r="144">
          <cell r="H144" t="str">
            <v>1002477</v>
          </cell>
          <cell r="I144" t="str">
            <v>USD</v>
          </cell>
          <cell r="J144" t="str">
            <v>RADIADOR 1.5 AH-BAV A/T</v>
          </cell>
          <cell r="K144" t="str">
            <v>T1</v>
          </cell>
          <cell r="L144">
            <v>39.605339999999998</v>
          </cell>
          <cell r="M144">
            <v>39605.339999999997</v>
          </cell>
          <cell r="N144">
            <v>84.99</v>
          </cell>
          <cell r="R144">
            <v>84.99</v>
          </cell>
          <cell r="V144">
            <v>84.99</v>
          </cell>
          <cell r="Z144">
            <v>84.99</v>
          </cell>
          <cell r="AD144">
            <v>84.99</v>
          </cell>
          <cell r="AH144">
            <v>84.99</v>
          </cell>
          <cell r="AL144">
            <v>84.99</v>
          </cell>
          <cell r="AP144">
            <v>84.99</v>
          </cell>
          <cell r="AT144">
            <v>84.99</v>
          </cell>
          <cell r="AX144">
            <v>84.99</v>
          </cell>
          <cell r="BB144">
            <v>84.99</v>
          </cell>
          <cell r="BF144">
            <v>84.99</v>
          </cell>
          <cell r="BJ144">
            <v>84.99</v>
          </cell>
          <cell r="BK144">
            <v>0</v>
          </cell>
          <cell r="BL144" t="str">
            <v xml:space="preserve"> </v>
          </cell>
          <cell r="BM144" t="str">
            <v xml:space="preserve"> </v>
          </cell>
          <cell r="BN144" t="str">
            <v xml:space="preserve"> </v>
          </cell>
          <cell r="BO144" t="str">
            <v xml:space="preserve"> </v>
          </cell>
          <cell r="BP144" t="str">
            <v xml:space="preserve"> </v>
          </cell>
          <cell r="BQ144" t="str">
            <v xml:space="preserve"> </v>
          </cell>
          <cell r="BR144" t="str">
            <v xml:space="preserve"> </v>
          </cell>
          <cell r="BS144" t="str">
            <v xml:space="preserve"> </v>
          </cell>
          <cell r="BT144" t="str">
            <v xml:space="preserve"> </v>
          </cell>
          <cell r="BU144" t="str">
            <v xml:space="preserve"> </v>
          </cell>
          <cell r="BV144" t="str">
            <v xml:space="preserve"> </v>
          </cell>
          <cell r="BW144" t="str">
            <v xml:space="preserve"> </v>
          </cell>
          <cell r="BX144" t="str">
            <v xml:space="preserve"> </v>
          </cell>
          <cell r="BY144" t="str">
            <v xml:space="preserve"> </v>
          </cell>
          <cell r="BZ144" t="str">
            <v xml:space="preserve"> </v>
          </cell>
          <cell r="CA144" t="str">
            <v xml:space="preserve"> </v>
          </cell>
          <cell r="CB144" t="str">
            <v xml:space="preserve"> </v>
          </cell>
          <cell r="CC144" t="str">
            <v xml:space="preserve"> </v>
          </cell>
          <cell r="CD144" t="str">
            <v xml:space="preserve"> </v>
          </cell>
          <cell r="CE144" t="str">
            <v xml:space="preserve"> </v>
          </cell>
          <cell r="CF144" t="str">
            <v xml:space="preserve"> </v>
          </cell>
          <cell r="CG144" t="str">
            <v xml:space="preserve"> </v>
          </cell>
          <cell r="CH144" t="str">
            <v xml:space="preserve"> </v>
          </cell>
          <cell r="CI144" t="str">
            <v xml:space="preserve"> </v>
          </cell>
          <cell r="CJ144" t="str">
            <v xml:space="preserve"> </v>
          </cell>
          <cell r="CK144" t="str">
            <v xml:space="preserve"> </v>
          </cell>
          <cell r="CL144" t="str">
            <v xml:space="preserve"> </v>
          </cell>
          <cell r="CM144" t="str">
            <v xml:space="preserve"> </v>
          </cell>
          <cell r="CN144" t="str">
            <v xml:space="preserve"> </v>
          </cell>
          <cell r="CO144" t="str">
            <v xml:space="preserve"> </v>
          </cell>
          <cell r="CP144" t="str">
            <v xml:space="preserve"> </v>
          </cell>
          <cell r="CQ144" t="str">
            <v xml:space="preserve"> </v>
          </cell>
          <cell r="CR144" t="str">
            <v xml:space="preserve"> </v>
          </cell>
          <cell r="CS144" t="str">
            <v xml:space="preserve"> </v>
          </cell>
          <cell r="CT144" t="str">
            <v xml:space="preserve"> </v>
          </cell>
          <cell r="CU144" t="str">
            <v xml:space="preserve"> </v>
          </cell>
          <cell r="CV144" t="str">
            <v xml:space="preserve"> </v>
          </cell>
          <cell r="CW144" t="str">
            <v xml:space="preserve"> </v>
          </cell>
          <cell r="CX144" t="str">
            <v xml:space="preserve"> </v>
          </cell>
          <cell r="CY144" t="str">
            <v xml:space="preserve"> </v>
          </cell>
          <cell r="CZ144" t="str">
            <v xml:space="preserve"> </v>
          </cell>
          <cell r="DA144" t="str">
            <v xml:space="preserve"> </v>
          </cell>
          <cell r="DB144" t="str">
            <v xml:space="preserve"> </v>
          </cell>
          <cell r="DC144" t="str">
            <v xml:space="preserve"> </v>
          </cell>
          <cell r="DD144" t="str">
            <v xml:space="preserve"> </v>
          </cell>
          <cell r="DE144" t="str">
            <v xml:space="preserve"> </v>
          </cell>
          <cell r="DF144" t="str">
            <v xml:space="preserve"> </v>
          </cell>
          <cell r="DG144" t="str">
            <v xml:space="preserve"> </v>
          </cell>
          <cell r="DH144" t="str">
            <v>4. IntraUS Auto1002477</v>
          </cell>
          <cell r="DI144">
            <v>0</v>
          </cell>
          <cell r="DJ144">
            <v>0</v>
          </cell>
          <cell r="DL144">
            <v>0</v>
          </cell>
          <cell r="DM144">
            <v>0</v>
          </cell>
          <cell r="DN144">
            <v>0</v>
          </cell>
          <cell r="DP144">
            <v>0</v>
          </cell>
          <cell r="DQ144">
            <v>0</v>
          </cell>
          <cell r="DR144">
            <v>0</v>
          </cell>
          <cell r="DT144">
            <v>0</v>
          </cell>
          <cell r="DU144">
            <v>0</v>
          </cell>
          <cell r="DV144">
            <v>0</v>
          </cell>
          <cell r="DX144">
            <v>0</v>
          </cell>
          <cell r="DY144">
            <v>0</v>
          </cell>
          <cell r="DZ144">
            <v>0</v>
          </cell>
          <cell r="EB144">
            <v>0</v>
          </cell>
          <cell r="EC144">
            <v>0</v>
          </cell>
          <cell r="ED144">
            <v>0</v>
          </cell>
          <cell r="EF144">
            <v>0</v>
          </cell>
          <cell r="EG144">
            <v>0</v>
          </cell>
          <cell r="EH144">
            <v>0</v>
          </cell>
          <cell r="EJ144">
            <v>0</v>
          </cell>
          <cell r="EK144">
            <v>0</v>
          </cell>
          <cell r="EL144">
            <v>0</v>
          </cell>
          <cell r="EN144">
            <v>0</v>
          </cell>
          <cell r="EO144">
            <v>0</v>
          </cell>
          <cell r="EP144">
            <v>0</v>
          </cell>
          <cell r="ER144">
            <v>0</v>
          </cell>
          <cell r="ES144">
            <v>0</v>
          </cell>
          <cell r="ET144">
            <v>0</v>
          </cell>
          <cell r="EV144">
            <v>0</v>
          </cell>
          <cell r="EW144">
            <v>0</v>
          </cell>
          <cell r="EX144">
            <v>0</v>
          </cell>
          <cell r="EZ144">
            <v>0</v>
          </cell>
          <cell r="FA144">
            <v>0</v>
          </cell>
          <cell r="FB144">
            <v>0</v>
          </cell>
          <cell r="FD144">
            <v>0</v>
          </cell>
          <cell r="FE144">
            <v>0</v>
          </cell>
          <cell r="FF144">
            <v>0</v>
          </cell>
          <cell r="FI144">
            <v>0</v>
          </cell>
          <cell r="FJ144">
            <v>0</v>
          </cell>
          <cell r="FK144">
            <v>0</v>
          </cell>
          <cell r="FM144">
            <v>0</v>
          </cell>
          <cell r="FN144">
            <v>0</v>
          </cell>
          <cell r="FO144">
            <v>0</v>
          </cell>
          <cell r="FQ144">
            <v>0</v>
          </cell>
          <cell r="FR144">
            <v>0</v>
          </cell>
          <cell r="FS144">
            <v>0</v>
          </cell>
          <cell r="FU144">
            <v>0</v>
          </cell>
          <cell r="FV144">
            <v>0</v>
          </cell>
          <cell r="FW144">
            <v>0</v>
          </cell>
          <cell r="FY144">
            <v>0</v>
          </cell>
          <cell r="FZ144">
            <v>0</v>
          </cell>
          <cell r="GA144">
            <v>0</v>
          </cell>
          <cell r="GC144">
            <v>0</v>
          </cell>
          <cell r="GD144">
            <v>0</v>
          </cell>
          <cell r="GE144">
            <v>0</v>
          </cell>
          <cell r="GG144">
            <v>0</v>
          </cell>
          <cell r="GH144">
            <v>0</v>
          </cell>
          <cell r="GI144">
            <v>0</v>
          </cell>
          <cell r="GK144">
            <v>0</v>
          </cell>
          <cell r="GL144">
            <v>0</v>
          </cell>
          <cell r="GM144">
            <v>0</v>
          </cell>
          <cell r="GO144">
            <v>0</v>
          </cell>
          <cell r="GP144">
            <v>0</v>
          </cell>
          <cell r="GQ144">
            <v>0</v>
          </cell>
          <cell r="GS144">
            <v>0</v>
          </cell>
          <cell r="GT144">
            <v>0</v>
          </cell>
          <cell r="GU144">
            <v>0</v>
          </cell>
          <cell r="GW144">
            <v>0</v>
          </cell>
          <cell r="GX144">
            <v>0</v>
          </cell>
          <cell r="GY144">
            <v>0</v>
          </cell>
          <cell r="HA144">
            <v>0</v>
          </cell>
          <cell r="HB144">
            <v>0</v>
          </cell>
          <cell r="HC144">
            <v>0</v>
          </cell>
        </row>
        <row r="145">
          <cell r="H145" t="str">
            <v>1002496</v>
          </cell>
          <cell r="I145" t="str">
            <v>USD</v>
          </cell>
          <cell r="J145" t="str">
            <v>RAD XJ 1.50 AFTERMARKET</v>
          </cell>
          <cell r="K145" t="str">
            <v>T1</v>
          </cell>
          <cell r="L145">
            <v>12.46392</v>
          </cell>
          <cell r="M145">
            <v>12463.92</v>
          </cell>
          <cell r="N145">
            <v>74.19</v>
          </cell>
          <cell r="R145">
            <v>74.19</v>
          </cell>
          <cell r="V145">
            <v>74.19</v>
          </cell>
          <cell r="Z145">
            <v>74.19</v>
          </cell>
          <cell r="AD145">
            <v>74.19</v>
          </cell>
          <cell r="AH145">
            <v>74.19</v>
          </cell>
          <cell r="AL145">
            <v>74.19</v>
          </cell>
          <cell r="AP145">
            <v>74.19</v>
          </cell>
          <cell r="AT145">
            <v>74.19</v>
          </cell>
          <cell r="AX145">
            <v>74.19</v>
          </cell>
          <cell r="BB145">
            <v>74.19</v>
          </cell>
          <cell r="BF145">
            <v>74.19</v>
          </cell>
          <cell r="BJ145">
            <v>74.19</v>
          </cell>
          <cell r="BK145">
            <v>0</v>
          </cell>
          <cell r="BL145" t="str">
            <v xml:space="preserve"> </v>
          </cell>
          <cell r="BM145" t="str">
            <v xml:space="preserve"> </v>
          </cell>
          <cell r="BN145" t="str">
            <v xml:space="preserve"> </v>
          </cell>
          <cell r="BO145" t="str">
            <v xml:space="preserve"> </v>
          </cell>
          <cell r="BP145" t="str">
            <v xml:space="preserve"> </v>
          </cell>
          <cell r="BQ145" t="str">
            <v xml:space="preserve"> </v>
          </cell>
          <cell r="BR145" t="str">
            <v xml:space="preserve"> </v>
          </cell>
          <cell r="BS145" t="str">
            <v xml:space="preserve"> </v>
          </cell>
          <cell r="BT145" t="str">
            <v xml:space="preserve"> </v>
          </cell>
          <cell r="BU145" t="str">
            <v xml:space="preserve"> </v>
          </cell>
          <cell r="BV145" t="str">
            <v xml:space="preserve"> </v>
          </cell>
          <cell r="BW145" t="str">
            <v xml:space="preserve"> </v>
          </cell>
          <cell r="BX145" t="str">
            <v xml:space="preserve"> </v>
          </cell>
          <cell r="BY145" t="str">
            <v xml:space="preserve"> </v>
          </cell>
          <cell r="BZ145" t="str">
            <v xml:space="preserve"> </v>
          </cell>
          <cell r="CA145" t="str">
            <v xml:space="preserve"> </v>
          </cell>
          <cell r="CB145" t="str">
            <v xml:space="preserve"> </v>
          </cell>
          <cell r="CC145" t="str">
            <v xml:space="preserve"> </v>
          </cell>
          <cell r="CD145" t="str">
            <v xml:space="preserve"> </v>
          </cell>
          <cell r="CE145" t="str">
            <v xml:space="preserve"> </v>
          </cell>
          <cell r="CF145" t="str">
            <v xml:space="preserve"> </v>
          </cell>
          <cell r="CG145" t="str">
            <v xml:space="preserve"> </v>
          </cell>
          <cell r="CH145" t="str">
            <v xml:space="preserve"> </v>
          </cell>
          <cell r="CI145" t="str">
            <v xml:space="preserve"> </v>
          </cell>
          <cell r="CJ145" t="str">
            <v xml:space="preserve"> </v>
          </cell>
          <cell r="CK145" t="str">
            <v xml:space="preserve"> </v>
          </cell>
          <cell r="CL145" t="str">
            <v xml:space="preserve"> </v>
          </cell>
          <cell r="CM145" t="str">
            <v xml:space="preserve"> </v>
          </cell>
          <cell r="CN145" t="str">
            <v xml:space="preserve"> </v>
          </cell>
          <cell r="CO145" t="str">
            <v xml:space="preserve"> </v>
          </cell>
          <cell r="CP145" t="str">
            <v xml:space="preserve"> </v>
          </cell>
          <cell r="CQ145" t="str">
            <v xml:space="preserve"> </v>
          </cell>
          <cell r="CR145" t="str">
            <v xml:space="preserve"> </v>
          </cell>
          <cell r="CS145" t="str">
            <v xml:space="preserve"> </v>
          </cell>
          <cell r="CT145" t="str">
            <v xml:space="preserve"> </v>
          </cell>
          <cell r="CU145" t="str">
            <v xml:space="preserve"> </v>
          </cell>
          <cell r="CV145" t="str">
            <v xml:space="preserve"> </v>
          </cell>
          <cell r="CW145" t="str">
            <v xml:space="preserve"> </v>
          </cell>
          <cell r="CX145" t="str">
            <v xml:space="preserve"> </v>
          </cell>
          <cell r="CY145" t="str">
            <v xml:space="preserve"> </v>
          </cell>
          <cell r="CZ145" t="str">
            <v xml:space="preserve"> </v>
          </cell>
          <cell r="DA145" t="str">
            <v xml:space="preserve"> </v>
          </cell>
          <cell r="DB145" t="str">
            <v xml:space="preserve"> </v>
          </cell>
          <cell r="DC145" t="str">
            <v xml:space="preserve"> </v>
          </cell>
          <cell r="DD145" t="str">
            <v xml:space="preserve"> </v>
          </cell>
          <cell r="DE145" t="str">
            <v xml:space="preserve"> </v>
          </cell>
          <cell r="DF145" t="str">
            <v xml:space="preserve"> </v>
          </cell>
          <cell r="DG145" t="str">
            <v xml:space="preserve"> </v>
          </cell>
          <cell r="DH145" t="str">
            <v>4. IntraUS Auto1002496</v>
          </cell>
          <cell r="DI145">
            <v>0</v>
          </cell>
          <cell r="DJ145">
            <v>0</v>
          </cell>
          <cell r="DL145">
            <v>0</v>
          </cell>
          <cell r="DM145">
            <v>0</v>
          </cell>
          <cell r="DN145">
            <v>0</v>
          </cell>
          <cell r="DP145">
            <v>0</v>
          </cell>
          <cell r="DQ145">
            <v>0</v>
          </cell>
          <cell r="DR145">
            <v>0</v>
          </cell>
          <cell r="DT145">
            <v>0</v>
          </cell>
          <cell r="DU145">
            <v>0</v>
          </cell>
          <cell r="DV145">
            <v>0</v>
          </cell>
          <cell r="DX145">
            <v>0</v>
          </cell>
          <cell r="DY145">
            <v>0</v>
          </cell>
          <cell r="DZ145">
            <v>0</v>
          </cell>
          <cell r="EB145">
            <v>0</v>
          </cell>
          <cell r="EC145">
            <v>0</v>
          </cell>
          <cell r="ED145">
            <v>0</v>
          </cell>
          <cell r="EF145">
            <v>0</v>
          </cell>
          <cell r="EG145">
            <v>0</v>
          </cell>
          <cell r="EH145">
            <v>0</v>
          </cell>
          <cell r="EJ145">
            <v>0</v>
          </cell>
          <cell r="EK145">
            <v>0</v>
          </cell>
          <cell r="EL145">
            <v>0</v>
          </cell>
          <cell r="EN145">
            <v>0</v>
          </cell>
          <cell r="EO145">
            <v>0</v>
          </cell>
          <cell r="EP145">
            <v>0</v>
          </cell>
          <cell r="ER145">
            <v>0</v>
          </cell>
          <cell r="ES145">
            <v>0</v>
          </cell>
          <cell r="ET145">
            <v>0</v>
          </cell>
          <cell r="EV145">
            <v>0</v>
          </cell>
          <cell r="EW145">
            <v>0</v>
          </cell>
          <cell r="EX145">
            <v>0</v>
          </cell>
          <cell r="EZ145">
            <v>0</v>
          </cell>
          <cell r="FA145">
            <v>0</v>
          </cell>
          <cell r="FB145">
            <v>0</v>
          </cell>
          <cell r="FD145">
            <v>0</v>
          </cell>
          <cell r="FE145">
            <v>0</v>
          </cell>
          <cell r="FF145">
            <v>0</v>
          </cell>
          <cell r="FI145">
            <v>0</v>
          </cell>
          <cell r="FJ145">
            <v>0</v>
          </cell>
          <cell r="FK145">
            <v>0</v>
          </cell>
          <cell r="FM145">
            <v>0</v>
          </cell>
          <cell r="FN145">
            <v>0</v>
          </cell>
          <cell r="FO145">
            <v>0</v>
          </cell>
          <cell r="FQ145">
            <v>0</v>
          </cell>
          <cell r="FR145">
            <v>0</v>
          </cell>
          <cell r="FS145">
            <v>0</v>
          </cell>
          <cell r="FU145">
            <v>0</v>
          </cell>
          <cell r="FV145">
            <v>0</v>
          </cell>
          <cell r="FW145">
            <v>0</v>
          </cell>
          <cell r="FY145">
            <v>0</v>
          </cell>
          <cell r="FZ145">
            <v>0</v>
          </cell>
          <cell r="GA145">
            <v>0</v>
          </cell>
          <cell r="GC145">
            <v>0</v>
          </cell>
          <cell r="GD145">
            <v>0</v>
          </cell>
          <cell r="GE145">
            <v>0</v>
          </cell>
          <cell r="GG145">
            <v>0</v>
          </cell>
          <cell r="GH145">
            <v>0</v>
          </cell>
          <cell r="GI145">
            <v>0</v>
          </cell>
          <cell r="GK145">
            <v>0</v>
          </cell>
          <cell r="GL145">
            <v>0</v>
          </cell>
          <cell r="GM145">
            <v>0</v>
          </cell>
          <cell r="GO145">
            <v>0</v>
          </cell>
          <cell r="GP145">
            <v>0</v>
          </cell>
          <cell r="GQ145">
            <v>0</v>
          </cell>
          <cell r="GS145">
            <v>0</v>
          </cell>
          <cell r="GT145">
            <v>0</v>
          </cell>
          <cell r="GU145">
            <v>0</v>
          </cell>
          <cell r="GW145">
            <v>0</v>
          </cell>
          <cell r="GX145">
            <v>0</v>
          </cell>
          <cell r="GY145">
            <v>0</v>
          </cell>
          <cell r="HA145">
            <v>0</v>
          </cell>
          <cell r="HB145">
            <v>0</v>
          </cell>
          <cell r="HC145">
            <v>0</v>
          </cell>
        </row>
        <row r="146">
          <cell r="H146" t="str">
            <v>1002497</v>
          </cell>
          <cell r="I146" t="str">
            <v>USD</v>
          </cell>
          <cell r="J146" t="str">
            <v>RAD T-115 0.70 AFTERMARKE</v>
          </cell>
          <cell r="K146" t="str">
            <v>T1</v>
          </cell>
          <cell r="L146">
            <v>4.8104604000000002</v>
          </cell>
          <cell r="M146">
            <v>4810.4603999999999</v>
          </cell>
          <cell r="N146">
            <v>44.5413</v>
          </cell>
          <cell r="R146">
            <v>44.5413</v>
          </cell>
          <cell r="V146">
            <v>44.5413</v>
          </cell>
          <cell r="Z146">
            <v>44.5413</v>
          </cell>
          <cell r="AD146">
            <v>44.5413</v>
          </cell>
          <cell r="AH146">
            <v>44.5413</v>
          </cell>
          <cell r="AL146">
            <v>44.5413</v>
          </cell>
          <cell r="AP146">
            <v>44.5413</v>
          </cell>
          <cell r="AT146">
            <v>44.5413</v>
          </cell>
          <cell r="AX146">
            <v>44.5413</v>
          </cell>
          <cell r="BB146">
            <v>44.5413</v>
          </cell>
          <cell r="BF146">
            <v>44.5413</v>
          </cell>
          <cell r="BJ146">
            <v>44.5413</v>
          </cell>
          <cell r="BK146">
            <v>0</v>
          </cell>
          <cell r="BL146" t="str">
            <v xml:space="preserve"> </v>
          </cell>
          <cell r="BM146" t="str">
            <v xml:space="preserve"> </v>
          </cell>
          <cell r="BN146" t="str">
            <v xml:space="preserve"> </v>
          </cell>
          <cell r="BO146" t="str">
            <v xml:space="preserve"> </v>
          </cell>
          <cell r="BP146" t="str">
            <v xml:space="preserve"> </v>
          </cell>
          <cell r="BQ146" t="str">
            <v xml:space="preserve"> </v>
          </cell>
          <cell r="BR146" t="str">
            <v xml:space="preserve"> </v>
          </cell>
          <cell r="BS146" t="str">
            <v xml:space="preserve"> </v>
          </cell>
          <cell r="BT146" t="str">
            <v xml:space="preserve"> </v>
          </cell>
          <cell r="BU146" t="str">
            <v xml:space="preserve"> </v>
          </cell>
          <cell r="BV146" t="str">
            <v xml:space="preserve"> </v>
          </cell>
          <cell r="BW146" t="str">
            <v xml:space="preserve"> </v>
          </cell>
          <cell r="BX146" t="str">
            <v xml:space="preserve"> </v>
          </cell>
          <cell r="BY146" t="str">
            <v xml:space="preserve"> </v>
          </cell>
          <cell r="BZ146" t="str">
            <v xml:space="preserve"> </v>
          </cell>
          <cell r="CA146" t="str">
            <v xml:space="preserve"> </v>
          </cell>
          <cell r="CB146" t="str">
            <v xml:space="preserve"> </v>
          </cell>
          <cell r="CC146" t="str">
            <v xml:space="preserve"> </v>
          </cell>
          <cell r="CD146" t="str">
            <v xml:space="preserve"> </v>
          </cell>
          <cell r="CE146" t="str">
            <v xml:space="preserve"> </v>
          </cell>
          <cell r="CF146" t="str">
            <v xml:space="preserve"> </v>
          </cell>
          <cell r="CG146" t="str">
            <v xml:space="preserve"> </v>
          </cell>
          <cell r="CH146" t="str">
            <v xml:space="preserve"> </v>
          </cell>
          <cell r="CI146" t="str">
            <v xml:space="preserve"> </v>
          </cell>
          <cell r="CJ146" t="str">
            <v xml:space="preserve"> </v>
          </cell>
          <cell r="CK146" t="str">
            <v xml:space="preserve"> </v>
          </cell>
          <cell r="CL146" t="str">
            <v xml:space="preserve"> </v>
          </cell>
          <cell r="CM146" t="str">
            <v xml:space="preserve"> </v>
          </cell>
          <cell r="CN146" t="str">
            <v xml:space="preserve"> </v>
          </cell>
          <cell r="CO146" t="str">
            <v xml:space="preserve"> </v>
          </cell>
          <cell r="CP146" t="str">
            <v xml:space="preserve"> </v>
          </cell>
          <cell r="CQ146" t="str">
            <v xml:space="preserve"> </v>
          </cell>
          <cell r="CR146" t="str">
            <v xml:space="preserve"> </v>
          </cell>
          <cell r="CS146" t="str">
            <v xml:space="preserve"> </v>
          </cell>
          <cell r="CT146" t="str">
            <v xml:space="preserve"> </v>
          </cell>
          <cell r="CU146" t="str">
            <v xml:space="preserve"> </v>
          </cell>
          <cell r="CV146" t="str">
            <v xml:space="preserve"> </v>
          </cell>
          <cell r="CW146" t="str">
            <v xml:space="preserve"> </v>
          </cell>
          <cell r="CX146" t="str">
            <v xml:space="preserve"> </v>
          </cell>
          <cell r="CY146" t="str">
            <v xml:space="preserve"> </v>
          </cell>
          <cell r="CZ146" t="str">
            <v xml:space="preserve"> </v>
          </cell>
          <cell r="DA146" t="str">
            <v xml:space="preserve"> </v>
          </cell>
          <cell r="DB146" t="str">
            <v xml:space="preserve"> </v>
          </cell>
          <cell r="DC146" t="str">
            <v xml:space="preserve"> </v>
          </cell>
          <cell r="DD146" t="str">
            <v xml:space="preserve"> </v>
          </cell>
          <cell r="DE146" t="str">
            <v xml:space="preserve"> </v>
          </cell>
          <cell r="DF146" t="str">
            <v xml:space="preserve"> </v>
          </cell>
          <cell r="DG146" t="str">
            <v xml:space="preserve"> </v>
          </cell>
          <cell r="DH146" t="str">
            <v>4. IntraUS Auto1002497</v>
          </cell>
          <cell r="DI146">
            <v>0</v>
          </cell>
          <cell r="DJ146">
            <v>0</v>
          </cell>
          <cell r="DL146">
            <v>0</v>
          </cell>
          <cell r="DM146">
            <v>0</v>
          </cell>
          <cell r="DN146">
            <v>0</v>
          </cell>
          <cell r="DP146">
            <v>0</v>
          </cell>
          <cell r="DQ146">
            <v>0</v>
          </cell>
          <cell r="DR146">
            <v>0</v>
          </cell>
          <cell r="DT146">
            <v>0</v>
          </cell>
          <cell r="DU146">
            <v>0</v>
          </cell>
          <cell r="DV146">
            <v>0</v>
          </cell>
          <cell r="DX146">
            <v>0</v>
          </cell>
          <cell r="DY146">
            <v>0</v>
          </cell>
          <cell r="DZ146">
            <v>0</v>
          </cell>
          <cell r="EB146">
            <v>0</v>
          </cell>
          <cell r="EC146">
            <v>0</v>
          </cell>
          <cell r="ED146">
            <v>0</v>
          </cell>
          <cell r="EF146">
            <v>0</v>
          </cell>
          <cell r="EG146">
            <v>0</v>
          </cell>
          <cell r="EH146">
            <v>0</v>
          </cell>
          <cell r="EJ146">
            <v>0</v>
          </cell>
          <cell r="EK146">
            <v>0</v>
          </cell>
          <cell r="EL146">
            <v>0</v>
          </cell>
          <cell r="EN146">
            <v>0</v>
          </cell>
          <cell r="EO146">
            <v>0</v>
          </cell>
          <cell r="EP146">
            <v>0</v>
          </cell>
          <cell r="ER146">
            <v>0</v>
          </cell>
          <cell r="ES146">
            <v>0</v>
          </cell>
          <cell r="ET146">
            <v>0</v>
          </cell>
          <cell r="EV146">
            <v>0</v>
          </cell>
          <cell r="EW146">
            <v>0</v>
          </cell>
          <cell r="EX146">
            <v>0</v>
          </cell>
          <cell r="EZ146">
            <v>0</v>
          </cell>
          <cell r="FA146">
            <v>0</v>
          </cell>
          <cell r="FB146">
            <v>0</v>
          </cell>
          <cell r="FD146">
            <v>0</v>
          </cell>
          <cell r="FE146">
            <v>0</v>
          </cell>
          <cell r="FF146">
            <v>0</v>
          </cell>
          <cell r="FI146">
            <v>0</v>
          </cell>
          <cell r="FJ146">
            <v>0</v>
          </cell>
          <cell r="FK146">
            <v>0</v>
          </cell>
          <cell r="FM146">
            <v>0</v>
          </cell>
          <cell r="FN146">
            <v>0</v>
          </cell>
          <cell r="FO146">
            <v>0</v>
          </cell>
          <cell r="FQ146">
            <v>0</v>
          </cell>
          <cell r="FR146">
            <v>0</v>
          </cell>
          <cell r="FS146">
            <v>0</v>
          </cell>
          <cell r="FU146">
            <v>0</v>
          </cell>
          <cell r="FV146">
            <v>0</v>
          </cell>
          <cell r="FW146">
            <v>0</v>
          </cell>
          <cell r="FY146">
            <v>0</v>
          </cell>
          <cell r="FZ146">
            <v>0</v>
          </cell>
          <cell r="GA146">
            <v>0</v>
          </cell>
          <cell r="GC146">
            <v>0</v>
          </cell>
          <cell r="GD146">
            <v>0</v>
          </cell>
          <cell r="GE146">
            <v>0</v>
          </cell>
          <cell r="GG146">
            <v>0</v>
          </cell>
          <cell r="GH146">
            <v>0</v>
          </cell>
          <cell r="GI146">
            <v>0</v>
          </cell>
          <cell r="GK146">
            <v>0</v>
          </cell>
          <cell r="GL146">
            <v>0</v>
          </cell>
          <cell r="GM146">
            <v>0</v>
          </cell>
          <cell r="GO146">
            <v>0</v>
          </cell>
          <cell r="GP146">
            <v>0</v>
          </cell>
          <cell r="GQ146">
            <v>0</v>
          </cell>
          <cell r="GS146">
            <v>0</v>
          </cell>
          <cell r="GT146">
            <v>0</v>
          </cell>
          <cell r="GU146">
            <v>0</v>
          </cell>
          <cell r="GW146">
            <v>0</v>
          </cell>
          <cell r="GX146">
            <v>0</v>
          </cell>
          <cell r="GY146">
            <v>0</v>
          </cell>
          <cell r="HA146">
            <v>0</v>
          </cell>
          <cell r="HB146">
            <v>0</v>
          </cell>
          <cell r="HC146">
            <v>0</v>
          </cell>
        </row>
        <row r="147">
          <cell r="H147" t="str">
            <v>1002516</v>
          </cell>
          <cell r="I147" t="str">
            <v>USD</v>
          </cell>
          <cell r="J147" t="str">
            <v>RADIADOR 1.50 AH-BAV A/T</v>
          </cell>
          <cell r="K147" t="str">
            <v>T1</v>
          </cell>
          <cell r="L147">
            <v>0</v>
          </cell>
          <cell r="M147">
            <v>0</v>
          </cell>
          <cell r="N147">
            <v>152.00640000000001</v>
          </cell>
          <cell r="R147">
            <v>152.00640000000001</v>
          </cell>
          <cell r="V147">
            <v>152.00640000000001</v>
          </cell>
          <cell r="Z147">
            <v>152.00640000000001</v>
          </cell>
          <cell r="AD147">
            <v>152.00640000000001</v>
          </cell>
          <cell r="AH147">
            <v>152.00640000000001</v>
          </cell>
          <cell r="AL147">
            <v>152.00640000000001</v>
          </cell>
          <cell r="AP147">
            <v>152.00640000000001</v>
          </cell>
          <cell r="AT147">
            <v>152.00640000000001</v>
          </cell>
          <cell r="AX147">
            <v>152.00640000000001</v>
          </cell>
          <cell r="BB147">
            <v>152.00640000000001</v>
          </cell>
          <cell r="BF147">
            <v>152.00640000000001</v>
          </cell>
          <cell r="BJ147">
            <v>152.00640000000001</v>
          </cell>
          <cell r="BK147">
            <v>0</v>
          </cell>
          <cell r="BL147" t="str">
            <v xml:space="preserve"> </v>
          </cell>
          <cell r="BM147" t="str">
            <v xml:space="preserve"> </v>
          </cell>
          <cell r="BN147" t="str">
            <v xml:space="preserve"> </v>
          </cell>
          <cell r="BO147" t="str">
            <v xml:space="preserve"> </v>
          </cell>
          <cell r="BP147" t="str">
            <v xml:space="preserve"> </v>
          </cell>
          <cell r="BQ147" t="str">
            <v xml:space="preserve"> </v>
          </cell>
          <cell r="BR147" t="str">
            <v xml:space="preserve"> </v>
          </cell>
          <cell r="BS147" t="str">
            <v xml:space="preserve"> </v>
          </cell>
          <cell r="BT147" t="str">
            <v xml:space="preserve"> </v>
          </cell>
          <cell r="BU147" t="str">
            <v xml:space="preserve"> </v>
          </cell>
          <cell r="BV147" t="str">
            <v xml:space="preserve"> </v>
          </cell>
          <cell r="BW147" t="str">
            <v xml:space="preserve"> </v>
          </cell>
          <cell r="BX147" t="str">
            <v xml:space="preserve"> </v>
          </cell>
          <cell r="BY147" t="str">
            <v xml:space="preserve"> </v>
          </cell>
          <cell r="BZ147" t="str">
            <v xml:space="preserve"> </v>
          </cell>
          <cell r="CA147" t="str">
            <v xml:space="preserve"> </v>
          </cell>
          <cell r="CB147" t="str">
            <v xml:space="preserve"> </v>
          </cell>
          <cell r="CC147" t="str">
            <v xml:space="preserve"> </v>
          </cell>
          <cell r="CD147" t="str">
            <v xml:space="preserve"> </v>
          </cell>
          <cell r="CE147" t="str">
            <v xml:space="preserve"> </v>
          </cell>
          <cell r="CF147" t="str">
            <v xml:space="preserve"> </v>
          </cell>
          <cell r="CG147" t="str">
            <v xml:space="preserve"> </v>
          </cell>
          <cell r="CH147" t="str">
            <v xml:space="preserve"> </v>
          </cell>
          <cell r="CI147" t="str">
            <v xml:space="preserve"> </v>
          </cell>
          <cell r="CJ147" t="str">
            <v xml:space="preserve"> </v>
          </cell>
          <cell r="CK147" t="str">
            <v xml:space="preserve"> </v>
          </cell>
          <cell r="CL147" t="str">
            <v xml:space="preserve"> </v>
          </cell>
          <cell r="CM147" t="str">
            <v xml:space="preserve"> </v>
          </cell>
          <cell r="CN147" t="str">
            <v xml:space="preserve"> </v>
          </cell>
          <cell r="CO147" t="str">
            <v xml:space="preserve"> </v>
          </cell>
          <cell r="CP147" t="str">
            <v xml:space="preserve"> </v>
          </cell>
          <cell r="CQ147" t="str">
            <v xml:space="preserve"> </v>
          </cell>
          <cell r="CR147" t="str">
            <v xml:space="preserve"> </v>
          </cell>
          <cell r="CS147" t="str">
            <v xml:space="preserve"> </v>
          </cell>
          <cell r="CT147" t="str">
            <v xml:space="preserve"> </v>
          </cell>
          <cell r="CU147" t="str">
            <v xml:space="preserve"> </v>
          </cell>
          <cell r="CV147" t="str">
            <v xml:space="preserve"> </v>
          </cell>
          <cell r="CW147" t="str">
            <v xml:space="preserve"> </v>
          </cell>
          <cell r="CX147" t="str">
            <v xml:space="preserve"> </v>
          </cell>
          <cell r="CY147" t="str">
            <v xml:space="preserve"> </v>
          </cell>
          <cell r="CZ147" t="str">
            <v xml:space="preserve"> </v>
          </cell>
          <cell r="DA147" t="str">
            <v xml:space="preserve"> </v>
          </cell>
          <cell r="DB147" t="str">
            <v xml:space="preserve"> </v>
          </cell>
          <cell r="DC147" t="str">
            <v xml:space="preserve"> </v>
          </cell>
          <cell r="DD147" t="str">
            <v xml:space="preserve"> </v>
          </cell>
          <cell r="DE147" t="str">
            <v xml:space="preserve"> </v>
          </cell>
          <cell r="DF147" t="str">
            <v xml:space="preserve"> </v>
          </cell>
          <cell r="DG147" t="str">
            <v xml:space="preserve"> </v>
          </cell>
          <cell r="DH147" t="str">
            <v>4. IntraUS Auto1002516</v>
          </cell>
          <cell r="DI147">
            <v>0</v>
          </cell>
          <cell r="DJ147">
            <v>0</v>
          </cell>
          <cell r="DL147">
            <v>0</v>
          </cell>
          <cell r="DM147">
            <v>0</v>
          </cell>
          <cell r="DN147">
            <v>0</v>
          </cell>
          <cell r="DP147">
            <v>0</v>
          </cell>
          <cell r="DQ147">
            <v>0</v>
          </cell>
          <cell r="DR147">
            <v>0</v>
          </cell>
          <cell r="DT147">
            <v>0</v>
          </cell>
          <cell r="DU147">
            <v>0</v>
          </cell>
          <cell r="DV147">
            <v>0</v>
          </cell>
          <cell r="DX147">
            <v>0</v>
          </cell>
          <cell r="DY147">
            <v>0</v>
          </cell>
          <cell r="DZ147">
            <v>0</v>
          </cell>
          <cell r="EB147">
            <v>0</v>
          </cell>
          <cell r="EC147">
            <v>0</v>
          </cell>
          <cell r="ED147">
            <v>0</v>
          </cell>
          <cell r="EF147">
            <v>0</v>
          </cell>
          <cell r="EG147">
            <v>0</v>
          </cell>
          <cell r="EH147">
            <v>0</v>
          </cell>
          <cell r="EJ147">
            <v>0</v>
          </cell>
          <cell r="EK147">
            <v>0</v>
          </cell>
          <cell r="EL147">
            <v>0</v>
          </cell>
          <cell r="EN147">
            <v>0</v>
          </cell>
          <cell r="EO147">
            <v>0</v>
          </cell>
          <cell r="EP147">
            <v>0</v>
          </cell>
          <cell r="ER147">
            <v>0</v>
          </cell>
          <cell r="ES147">
            <v>0</v>
          </cell>
          <cell r="ET147">
            <v>0</v>
          </cell>
          <cell r="EV147">
            <v>0</v>
          </cell>
          <cell r="EW147">
            <v>0</v>
          </cell>
          <cell r="EX147">
            <v>0</v>
          </cell>
          <cell r="EZ147">
            <v>0</v>
          </cell>
          <cell r="FA147">
            <v>0</v>
          </cell>
          <cell r="FB147">
            <v>0</v>
          </cell>
          <cell r="FD147">
            <v>0</v>
          </cell>
          <cell r="FE147">
            <v>0</v>
          </cell>
          <cell r="FF147">
            <v>0</v>
          </cell>
          <cell r="FI147">
            <v>0</v>
          </cell>
          <cell r="FJ147">
            <v>0</v>
          </cell>
          <cell r="FK147">
            <v>0</v>
          </cell>
          <cell r="FM147">
            <v>0</v>
          </cell>
          <cell r="FN147">
            <v>0</v>
          </cell>
          <cell r="FO147">
            <v>0</v>
          </cell>
          <cell r="FQ147">
            <v>0</v>
          </cell>
          <cell r="FR147">
            <v>0</v>
          </cell>
          <cell r="FS147">
            <v>0</v>
          </cell>
          <cell r="FU147">
            <v>0</v>
          </cell>
          <cell r="FV147">
            <v>0</v>
          </cell>
          <cell r="FW147">
            <v>0</v>
          </cell>
          <cell r="FY147">
            <v>0</v>
          </cell>
          <cell r="FZ147">
            <v>0</v>
          </cell>
          <cell r="GA147">
            <v>0</v>
          </cell>
          <cell r="GC147">
            <v>0</v>
          </cell>
          <cell r="GD147">
            <v>0</v>
          </cell>
          <cell r="GE147">
            <v>0</v>
          </cell>
          <cell r="GG147">
            <v>0</v>
          </cell>
          <cell r="GH147">
            <v>0</v>
          </cell>
          <cell r="GI147">
            <v>0</v>
          </cell>
          <cell r="GK147">
            <v>0</v>
          </cell>
          <cell r="GL147">
            <v>0</v>
          </cell>
          <cell r="GM147">
            <v>0</v>
          </cell>
          <cell r="GO147">
            <v>0</v>
          </cell>
          <cell r="GP147">
            <v>0</v>
          </cell>
          <cell r="GQ147">
            <v>0</v>
          </cell>
          <cell r="GS147">
            <v>0</v>
          </cell>
          <cell r="GT147">
            <v>0</v>
          </cell>
          <cell r="GU147">
            <v>0</v>
          </cell>
          <cell r="GW147">
            <v>0</v>
          </cell>
          <cell r="GX147">
            <v>0</v>
          </cell>
          <cell r="GY147">
            <v>0</v>
          </cell>
          <cell r="HA147">
            <v>0</v>
          </cell>
          <cell r="HB147">
            <v>0</v>
          </cell>
          <cell r="HC147">
            <v>0</v>
          </cell>
        </row>
        <row r="148">
          <cell r="H148" t="str">
            <v>1002522</v>
          </cell>
          <cell r="I148" t="str">
            <v>USD</v>
          </cell>
          <cell r="J148" t="str">
            <v>RADIADOR 1.25 A/T AFTER</v>
          </cell>
          <cell r="K148" t="str">
            <v>T1</v>
          </cell>
          <cell r="L148">
            <v>65.964929999999995</v>
          </cell>
          <cell r="M148">
            <v>65964.929999999993</v>
          </cell>
          <cell r="N148">
            <v>107.61</v>
          </cell>
          <cell r="R148">
            <v>107.61</v>
          </cell>
          <cell r="V148">
            <v>107.61</v>
          </cell>
          <cell r="Z148">
            <v>107.61</v>
          </cell>
          <cell r="AD148">
            <v>107.61</v>
          </cell>
          <cell r="AH148">
            <v>107.61</v>
          </cell>
          <cell r="AL148">
            <v>107.61</v>
          </cell>
          <cell r="AP148">
            <v>107.61</v>
          </cell>
          <cell r="AT148">
            <v>107.61</v>
          </cell>
          <cell r="AX148">
            <v>107.61</v>
          </cell>
          <cell r="BB148">
            <v>107.61</v>
          </cell>
          <cell r="BF148">
            <v>107.61</v>
          </cell>
          <cell r="BJ148">
            <v>107.61</v>
          </cell>
          <cell r="BK148">
            <v>0</v>
          </cell>
          <cell r="BL148" t="str">
            <v xml:space="preserve"> </v>
          </cell>
          <cell r="BM148" t="str">
            <v xml:space="preserve"> </v>
          </cell>
          <cell r="BN148" t="str">
            <v xml:space="preserve"> </v>
          </cell>
          <cell r="BO148" t="str">
            <v xml:space="preserve"> </v>
          </cell>
          <cell r="BP148" t="str">
            <v xml:space="preserve"> </v>
          </cell>
          <cell r="BQ148" t="str">
            <v xml:space="preserve"> </v>
          </cell>
          <cell r="BR148" t="str">
            <v xml:space="preserve"> </v>
          </cell>
          <cell r="BS148" t="str">
            <v xml:space="preserve"> </v>
          </cell>
          <cell r="BT148" t="str">
            <v xml:space="preserve"> </v>
          </cell>
          <cell r="BU148" t="str">
            <v xml:space="preserve"> </v>
          </cell>
          <cell r="BV148" t="str">
            <v xml:space="preserve"> </v>
          </cell>
          <cell r="BW148" t="str">
            <v xml:space="preserve"> </v>
          </cell>
          <cell r="BX148" t="str">
            <v xml:space="preserve"> </v>
          </cell>
          <cell r="BY148" t="str">
            <v xml:space="preserve"> </v>
          </cell>
          <cell r="BZ148" t="str">
            <v xml:space="preserve"> </v>
          </cell>
          <cell r="CA148" t="str">
            <v xml:space="preserve"> </v>
          </cell>
          <cell r="CB148" t="str">
            <v xml:space="preserve"> </v>
          </cell>
          <cell r="CC148" t="str">
            <v xml:space="preserve"> </v>
          </cell>
          <cell r="CD148" t="str">
            <v xml:space="preserve"> </v>
          </cell>
          <cell r="CE148" t="str">
            <v xml:space="preserve"> </v>
          </cell>
          <cell r="CF148" t="str">
            <v xml:space="preserve"> </v>
          </cell>
          <cell r="CG148" t="str">
            <v xml:space="preserve"> </v>
          </cell>
          <cell r="CH148" t="str">
            <v xml:space="preserve"> </v>
          </cell>
          <cell r="CI148" t="str">
            <v xml:space="preserve"> </v>
          </cell>
          <cell r="CJ148" t="str">
            <v xml:space="preserve"> </v>
          </cell>
          <cell r="CK148" t="str">
            <v xml:space="preserve"> </v>
          </cell>
          <cell r="CL148" t="str">
            <v xml:space="preserve"> </v>
          </cell>
          <cell r="CM148" t="str">
            <v xml:space="preserve"> </v>
          </cell>
          <cell r="CN148" t="str">
            <v xml:space="preserve"> </v>
          </cell>
          <cell r="CO148" t="str">
            <v xml:space="preserve"> </v>
          </cell>
          <cell r="CP148" t="str">
            <v xml:space="preserve"> </v>
          </cell>
          <cell r="CQ148" t="str">
            <v xml:space="preserve"> </v>
          </cell>
          <cell r="CR148" t="str">
            <v xml:space="preserve"> </v>
          </cell>
          <cell r="CS148" t="str">
            <v xml:space="preserve"> </v>
          </cell>
          <cell r="CT148" t="str">
            <v xml:space="preserve"> </v>
          </cell>
          <cell r="CU148" t="str">
            <v xml:space="preserve"> </v>
          </cell>
          <cell r="CV148" t="str">
            <v xml:space="preserve"> </v>
          </cell>
          <cell r="CW148" t="str">
            <v xml:space="preserve"> </v>
          </cell>
          <cell r="CX148" t="str">
            <v xml:space="preserve"> </v>
          </cell>
          <cell r="CY148" t="str">
            <v xml:space="preserve"> </v>
          </cell>
          <cell r="CZ148" t="str">
            <v xml:space="preserve"> </v>
          </cell>
          <cell r="DA148" t="str">
            <v xml:space="preserve"> </v>
          </cell>
          <cell r="DB148" t="str">
            <v xml:space="preserve"> </v>
          </cell>
          <cell r="DC148" t="str">
            <v xml:space="preserve"> </v>
          </cell>
          <cell r="DD148" t="str">
            <v xml:space="preserve"> </v>
          </cell>
          <cell r="DE148" t="str">
            <v xml:space="preserve"> </v>
          </cell>
          <cell r="DF148" t="str">
            <v xml:space="preserve"> </v>
          </cell>
          <cell r="DG148" t="str">
            <v xml:space="preserve"> </v>
          </cell>
          <cell r="DH148" t="str">
            <v>4. IntraUS Auto1002522</v>
          </cell>
          <cell r="DI148">
            <v>0</v>
          </cell>
          <cell r="DJ148">
            <v>0</v>
          </cell>
          <cell r="DL148">
            <v>0</v>
          </cell>
          <cell r="DM148">
            <v>0</v>
          </cell>
          <cell r="DN148">
            <v>0</v>
          </cell>
          <cell r="DP148">
            <v>0</v>
          </cell>
          <cell r="DQ148">
            <v>0</v>
          </cell>
          <cell r="DR148">
            <v>0</v>
          </cell>
          <cell r="DT148">
            <v>0</v>
          </cell>
          <cell r="DU148">
            <v>0</v>
          </cell>
          <cell r="DV148">
            <v>0</v>
          </cell>
          <cell r="DX148">
            <v>0</v>
          </cell>
          <cell r="DY148">
            <v>0</v>
          </cell>
          <cell r="DZ148">
            <v>0</v>
          </cell>
          <cell r="EB148">
            <v>0</v>
          </cell>
          <cell r="EC148">
            <v>0</v>
          </cell>
          <cell r="ED148">
            <v>0</v>
          </cell>
          <cell r="EF148">
            <v>0</v>
          </cell>
          <cell r="EG148">
            <v>0</v>
          </cell>
          <cell r="EH148">
            <v>0</v>
          </cell>
          <cell r="EJ148">
            <v>0</v>
          </cell>
          <cell r="EK148">
            <v>0</v>
          </cell>
          <cell r="EL148">
            <v>0</v>
          </cell>
          <cell r="EN148">
            <v>0</v>
          </cell>
          <cell r="EO148">
            <v>0</v>
          </cell>
          <cell r="EP148">
            <v>0</v>
          </cell>
          <cell r="ER148">
            <v>0</v>
          </cell>
          <cell r="ES148">
            <v>0</v>
          </cell>
          <cell r="ET148">
            <v>0</v>
          </cell>
          <cell r="EV148">
            <v>0</v>
          </cell>
          <cell r="EW148">
            <v>0</v>
          </cell>
          <cell r="EX148">
            <v>0</v>
          </cell>
          <cell r="EZ148">
            <v>0</v>
          </cell>
          <cell r="FA148">
            <v>0</v>
          </cell>
          <cell r="FB148">
            <v>0</v>
          </cell>
          <cell r="FD148">
            <v>0</v>
          </cell>
          <cell r="FE148">
            <v>0</v>
          </cell>
          <cell r="FF148">
            <v>0</v>
          </cell>
          <cell r="FI148">
            <v>0</v>
          </cell>
          <cell r="FJ148">
            <v>0</v>
          </cell>
          <cell r="FK148">
            <v>0</v>
          </cell>
          <cell r="FM148">
            <v>0</v>
          </cell>
          <cell r="FN148">
            <v>0</v>
          </cell>
          <cell r="FO148">
            <v>0</v>
          </cell>
          <cell r="FQ148">
            <v>0</v>
          </cell>
          <cell r="FR148">
            <v>0</v>
          </cell>
          <cell r="FS148">
            <v>0</v>
          </cell>
          <cell r="FU148">
            <v>0</v>
          </cell>
          <cell r="FV148">
            <v>0</v>
          </cell>
          <cell r="FW148">
            <v>0</v>
          </cell>
          <cell r="FY148">
            <v>0</v>
          </cell>
          <cell r="FZ148">
            <v>0</v>
          </cell>
          <cell r="GA148">
            <v>0</v>
          </cell>
          <cell r="GC148">
            <v>0</v>
          </cell>
          <cell r="GD148">
            <v>0</v>
          </cell>
          <cell r="GE148">
            <v>0</v>
          </cell>
          <cell r="GG148">
            <v>0</v>
          </cell>
          <cell r="GH148">
            <v>0</v>
          </cell>
          <cell r="GI148">
            <v>0</v>
          </cell>
          <cell r="GK148">
            <v>0</v>
          </cell>
          <cell r="GL148">
            <v>0</v>
          </cell>
          <cell r="GM148">
            <v>0</v>
          </cell>
          <cell r="GO148">
            <v>0</v>
          </cell>
          <cell r="GP148">
            <v>0</v>
          </cell>
          <cell r="GQ148">
            <v>0</v>
          </cell>
          <cell r="GS148">
            <v>0</v>
          </cell>
          <cell r="GT148">
            <v>0</v>
          </cell>
          <cell r="GU148">
            <v>0</v>
          </cell>
          <cell r="GW148">
            <v>0</v>
          </cell>
          <cell r="GX148">
            <v>0</v>
          </cell>
          <cell r="GY148">
            <v>0</v>
          </cell>
          <cell r="HA148">
            <v>0</v>
          </cell>
          <cell r="HB148">
            <v>0</v>
          </cell>
          <cell r="HC148">
            <v>0</v>
          </cell>
        </row>
        <row r="149">
          <cell r="H149" t="str">
            <v>1002538</v>
          </cell>
          <cell r="I149" t="str">
            <v>USD</v>
          </cell>
          <cell r="J149" t="str">
            <v>RADIADOR 1.25 AH-AHG A/T</v>
          </cell>
          <cell r="K149" t="str">
            <v>T1</v>
          </cell>
          <cell r="L149">
            <v>18.009599999999999</v>
          </cell>
          <cell r="M149">
            <v>18009.599999999999</v>
          </cell>
          <cell r="N149">
            <v>75.040000000000006</v>
          </cell>
          <cell r="R149">
            <v>75.040000000000006</v>
          </cell>
          <cell r="V149">
            <v>75.040000000000006</v>
          </cell>
          <cell r="Z149">
            <v>75.040000000000006</v>
          </cell>
          <cell r="AD149">
            <v>75.040000000000006</v>
          </cell>
          <cell r="AH149">
            <v>75.040000000000006</v>
          </cell>
          <cell r="AL149">
            <v>75.040000000000006</v>
          </cell>
          <cell r="AP149">
            <v>75.040000000000006</v>
          </cell>
          <cell r="AT149">
            <v>75.040000000000006</v>
          </cell>
          <cell r="AX149">
            <v>75.040000000000006</v>
          </cell>
          <cell r="BB149">
            <v>75.040000000000006</v>
          </cell>
          <cell r="BF149">
            <v>75.040000000000006</v>
          </cell>
          <cell r="BJ149">
            <v>75.040000000000006</v>
          </cell>
          <cell r="BK149">
            <v>0</v>
          </cell>
          <cell r="BL149" t="str">
            <v xml:space="preserve"> </v>
          </cell>
          <cell r="BM149" t="str">
            <v xml:space="preserve"> </v>
          </cell>
          <cell r="BN149" t="str">
            <v xml:space="preserve"> </v>
          </cell>
          <cell r="BO149" t="str">
            <v xml:space="preserve"> </v>
          </cell>
          <cell r="BP149" t="str">
            <v xml:space="preserve"> </v>
          </cell>
          <cell r="BQ149" t="str">
            <v xml:space="preserve"> </v>
          </cell>
          <cell r="BR149" t="str">
            <v xml:space="preserve"> </v>
          </cell>
          <cell r="BS149" t="str">
            <v xml:space="preserve"> </v>
          </cell>
          <cell r="BT149" t="str">
            <v xml:space="preserve"> </v>
          </cell>
          <cell r="BU149" t="str">
            <v xml:space="preserve"> </v>
          </cell>
          <cell r="BV149" t="str">
            <v xml:space="preserve"> </v>
          </cell>
          <cell r="BW149" t="str">
            <v xml:space="preserve"> </v>
          </cell>
          <cell r="BX149" t="str">
            <v xml:space="preserve"> </v>
          </cell>
          <cell r="BY149" t="str">
            <v xml:space="preserve"> </v>
          </cell>
          <cell r="BZ149" t="str">
            <v xml:space="preserve"> </v>
          </cell>
          <cell r="CA149" t="str">
            <v xml:space="preserve"> </v>
          </cell>
          <cell r="CB149" t="str">
            <v xml:space="preserve"> </v>
          </cell>
          <cell r="CC149" t="str">
            <v xml:space="preserve"> </v>
          </cell>
          <cell r="CD149" t="str">
            <v xml:space="preserve"> </v>
          </cell>
          <cell r="CE149" t="str">
            <v xml:space="preserve"> </v>
          </cell>
          <cell r="CF149" t="str">
            <v xml:space="preserve"> </v>
          </cell>
          <cell r="CG149" t="str">
            <v xml:space="preserve"> </v>
          </cell>
          <cell r="CH149" t="str">
            <v xml:space="preserve"> </v>
          </cell>
          <cell r="CI149" t="str">
            <v xml:space="preserve"> </v>
          </cell>
          <cell r="CJ149" t="str">
            <v xml:space="preserve"> </v>
          </cell>
          <cell r="CK149" t="str">
            <v xml:space="preserve"> </v>
          </cell>
          <cell r="CL149" t="str">
            <v xml:space="preserve"> </v>
          </cell>
          <cell r="CM149" t="str">
            <v xml:space="preserve"> </v>
          </cell>
          <cell r="CN149" t="str">
            <v xml:space="preserve"> </v>
          </cell>
          <cell r="CO149" t="str">
            <v xml:space="preserve"> </v>
          </cell>
          <cell r="CP149" t="str">
            <v xml:space="preserve"> </v>
          </cell>
          <cell r="CQ149" t="str">
            <v xml:space="preserve"> </v>
          </cell>
          <cell r="CR149" t="str">
            <v xml:space="preserve"> </v>
          </cell>
          <cell r="CS149" t="str">
            <v xml:space="preserve"> </v>
          </cell>
          <cell r="CT149" t="str">
            <v xml:space="preserve"> </v>
          </cell>
          <cell r="CU149" t="str">
            <v xml:space="preserve"> </v>
          </cell>
          <cell r="CV149" t="str">
            <v xml:space="preserve"> </v>
          </cell>
          <cell r="CW149" t="str">
            <v xml:space="preserve"> </v>
          </cell>
          <cell r="CX149" t="str">
            <v xml:space="preserve"> </v>
          </cell>
          <cell r="CY149" t="str">
            <v xml:space="preserve"> </v>
          </cell>
          <cell r="CZ149" t="str">
            <v xml:space="preserve"> </v>
          </cell>
          <cell r="DA149" t="str">
            <v xml:space="preserve"> </v>
          </cell>
          <cell r="DB149" t="str">
            <v xml:space="preserve"> </v>
          </cell>
          <cell r="DC149" t="str">
            <v xml:space="preserve"> </v>
          </cell>
          <cell r="DD149" t="str">
            <v xml:space="preserve"> </v>
          </cell>
          <cell r="DE149" t="str">
            <v xml:space="preserve"> </v>
          </cell>
          <cell r="DF149" t="str">
            <v xml:space="preserve"> </v>
          </cell>
          <cell r="DG149" t="str">
            <v xml:space="preserve"> </v>
          </cell>
          <cell r="DH149" t="str">
            <v>4. IntraUS Auto1002538</v>
          </cell>
          <cell r="DI149">
            <v>0</v>
          </cell>
          <cell r="DJ149">
            <v>0</v>
          </cell>
          <cell r="DL149">
            <v>0</v>
          </cell>
          <cell r="DM149">
            <v>0</v>
          </cell>
          <cell r="DN149">
            <v>0</v>
          </cell>
          <cell r="DP149">
            <v>0</v>
          </cell>
          <cell r="DQ149">
            <v>0</v>
          </cell>
          <cell r="DR149">
            <v>0</v>
          </cell>
          <cell r="DT149">
            <v>0</v>
          </cell>
          <cell r="DU149">
            <v>0</v>
          </cell>
          <cell r="DV149">
            <v>0</v>
          </cell>
          <cell r="DX149">
            <v>0</v>
          </cell>
          <cell r="DY149">
            <v>0</v>
          </cell>
          <cell r="DZ149">
            <v>0</v>
          </cell>
          <cell r="EB149">
            <v>0</v>
          </cell>
          <cell r="EC149">
            <v>0</v>
          </cell>
          <cell r="ED149">
            <v>0</v>
          </cell>
          <cell r="EF149">
            <v>0</v>
          </cell>
          <cell r="EG149">
            <v>0</v>
          </cell>
          <cell r="EH149">
            <v>0</v>
          </cell>
          <cell r="EJ149">
            <v>0</v>
          </cell>
          <cell r="EK149">
            <v>0</v>
          </cell>
          <cell r="EL149">
            <v>0</v>
          </cell>
          <cell r="EN149">
            <v>0</v>
          </cell>
          <cell r="EO149">
            <v>0</v>
          </cell>
          <cell r="EP149">
            <v>0</v>
          </cell>
          <cell r="ER149">
            <v>0</v>
          </cell>
          <cell r="ES149">
            <v>0</v>
          </cell>
          <cell r="ET149">
            <v>0</v>
          </cell>
          <cell r="EV149">
            <v>0</v>
          </cell>
          <cell r="EW149">
            <v>0</v>
          </cell>
          <cell r="EX149">
            <v>0</v>
          </cell>
          <cell r="EZ149">
            <v>0</v>
          </cell>
          <cell r="FA149">
            <v>0</v>
          </cell>
          <cell r="FB149">
            <v>0</v>
          </cell>
          <cell r="FD149">
            <v>0</v>
          </cell>
          <cell r="FE149">
            <v>0</v>
          </cell>
          <cell r="FF149">
            <v>0</v>
          </cell>
          <cell r="FI149">
            <v>0</v>
          </cell>
          <cell r="FJ149">
            <v>0</v>
          </cell>
          <cell r="FK149">
            <v>0</v>
          </cell>
          <cell r="FM149">
            <v>0</v>
          </cell>
          <cell r="FN149">
            <v>0</v>
          </cell>
          <cell r="FO149">
            <v>0</v>
          </cell>
          <cell r="FQ149">
            <v>0</v>
          </cell>
          <cell r="FR149">
            <v>0</v>
          </cell>
          <cell r="FS149">
            <v>0</v>
          </cell>
          <cell r="FU149">
            <v>0</v>
          </cell>
          <cell r="FV149">
            <v>0</v>
          </cell>
          <cell r="FW149">
            <v>0</v>
          </cell>
          <cell r="FY149">
            <v>0</v>
          </cell>
          <cell r="FZ149">
            <v>0</v>
          </cell>
          <cell r="GA149">
            <v>0</v>
          </cell>
          <cell r="GC149">
            <v>0</v>
          </cell>
          <cell r="GD149">
            <v>0</v>
          </cell>
          <cell r="GE149">
            <v>0</v>
          </cell>
          <cell r="GG149">
            <v>0</v>
          </cell>
          <cell r="GH149">
            <v>0</v>
          </cell>
          <cell r="GI149">
            <v>0</v>
          </cell>
          <cell r="GK149">
            <v>0</v>
          </cell>
          <cell r="GL149">
            <v>0</v>
          </cell>
          <cell r="GM149">
            <v>0</v>
          </cell>
          <cell r="GO149">
            <v>0</v>
          </cell>
          <cell r="GP149">
            <v>0</v>
          </cell>
          <cell r="GQ149">
            <v>0</v>
          </cell>
          <cell r="GS149">
            <v>0</v>
          </cell>
          <cell r="GT149">
            <v>0</v>
          </cell>
          <cell r="GU149">
            <v>0</v>
          </cell>
          <cell r="GW149">
            <v>0</v>
          </cell>
          <cell r="GX149">
            <v>0</v>
          </cell>
          <cell r="GY149">
            <v>0</v>
          </cell>
          <cell r="HA149">
            <v>0</v>
          </cell>
          <cell r="HB149">
            <v>0</v>
          </cell>
          <cell r="HC149">
            <v>0</v>
          </cell>
        </row>
        <row r="150">
          <cell r="H150" t="str">
            <v>1002544</v>
          </cell>
          <cell r="I150" t="str">
            <v>USD</v>
          </cell>
          <cell r="J150" t="str">
            <v>RADIADOR 1.50 AH-BAV   DF</v>
          </cell>
          <cell r="K150" t="str">
            <v>T1</v>
          </cell>
          <cell r="L150">
            <v>8.0566399999999998</v>
          </cell>
          <cell r="M150">
            <v>8056.6399999999994</v>
          </cell>
          <cell r="N150">
            <v>236.96</v>
          </cell>
          <cell r="R150">
            <v>236.96</v>
          </cell>
          <cell r="V150">
            <v>236.96</v>
          </cell>
          <cell r="Z150">
            <v>236.96</v>
          </cell>
          <cell r="AD150">
            <v>236.96</v>
          </cell>
          <cell r="AH150">
            <v>236.96</v>
          </cell>
          <cell r="AL150">
            <v>236.96</v>
          </cell>
          <cell r="AP150">
            <v>236.96</v>
          </cell>
          <cell r="AT150">
            <v>236.96</v>
          </cell>
          <cell r="AX150">
            <v>236.96</v>
          </cell>
          <cell r="BB150">
            <v>236.96</v>
          </cell>
          <cell r="BF150">
            <v>236.96</v>
          </cell>
          <cell r="BJ150">
            <v>236.96</v>
          </cell>
          <cell r="BK150">
            <v>0</v>
          </cell>
          <cell r="BL150" t="str">
            <v xml:space="preserve"> </v>
          </cell>
          <cell r="BM150" t="str">
            <v xml:space="preserve"> </v>
          </cell>
          <cell r="BN150" t="str">
            <v xml:space="preserve"> </v>
          </cell>
          <cell r="BO150" t="str">
            <v xml:space="preserve"> </v>
          </cell>
          <cell r="BP150" t="str">
            <v xml:space="preserve"> </v>
          </cell>
          <cell r="BQ150" t="str">
            <v xml:space="preserve"> </v>
          </cell>
          <cell r="BR150" t="str">
            <v xml:space="preserve"> </v>
          </cell>
          <cell r="BS150" t="str">
            <v xml:space="preserve"> </v>
          </cell>
          <cell r="BT150" t="str">
            <v xml:space="preserve"> </v>
          </cell>
          <cell r="BU150" t="str">
            <v xml:space="preserve"> </v>
          </cell>
          <cell r="BV150" t="str">
            <v xml:space="preserve"> </v>
          </cell>
          <cell r="BW150" t="str">
            <v xml:space="preserve"> </v>
          </cell>
          <cell r="BX150" t="str">
            <v xml:space="preserve"> </v>
          </cell>
          <cell r="BY150" t="str">
            <v xml:space="preserve"> </v>
          </cell>
          <cell r="BZ150" t="str">
            <v xml:space="preserve"> </v>
          </cell>
          <cell r="CA150" t="str">
            <v xml:space="preserve"> </v>
          </cell>
          <cell r="CB150" t="str">
            <v xml:space="preserve"> </v>
          </cell>
          <cell r="CC150" t="str">
            <v xml:space="preserve"> </v>
          </cell>
          <cell r="CD150" t="str">
            <v xml:space="preserve"> </v>
          </cell>
          <cell r="CE150" t="str">
            <v xml:space="preserve"> </v>
          </cell>
          <cell r="CF150" t="str">
            <v xml:space="preserve"> </v>
          </cell>
          <cell r="CG150" t="str">
            <v xml:space="preserve"> </v>
          </cell>
          <cell r="CH150" t="str">
            <v xml:space="preserve"> </v>
          </cell>
          <cell r="CI150" t="str">
            <v xml:space="preserve"> </v>
          </cell>
          <cell r="CJ150" t="str">
            <v xml:space="preserve"> </v>
          </cell>
          <cell r="CK150" t="str">
            <v xml:space="preserve"> </v>
          </cell>
          <cell r="CL150" t="str">
            <v xml:space="preserve"> </v>
          </cell>
          <cell r="CM150" t="str">
            <v xml:space="preserve"> </v>
          </cell>
          <cell r="CN150" t="str">
            <v xml:space="preserve"> </v>
          </cell>
          <cell r="CO150" t="str">
            <v xml:space="preserve"> </v>
          </cell>
          <cell r="CP150" t="str">
            <v xml:space="preserve"> </v>
          </cell>
          <cell r="CQ150" t="str">
            <v xml:space="preserve"> </v>
          </cell>
          <cell r="CR150" t="str">
            <v xml:space="preserve"> </v>
          </cell>
          <cell r="CS150" t="str">
            <v xml:space="preserve"> </v>
          </cell>
          <cell r="CT150" t="str">
            <v xml:space="preserve"> </v>
          </cell>
          <cell r="CU150" t="str">
            <v xml:space="preserve"> </v>
          </cell>
          <cell r="CV150" t="str">
            <v xml:space="preserve"> </v>
          </cell>
          <cell r="CW150" t="str">
            <v xml:space="preserve"> </v>
          </cell>
          <cell r="CX150" t="str">
            <v xml:space="preserve"> </v>
          </cell>
          <cell r="CY150" t="str">
            <v xml:space="preserve"> </v>
          </cell>
          <cell r="CZ150" t="str">
            <v xml:space="preserve"> </v>
          </cell>
          <cell r="DA150" t="str">
            <v xml:space="preserve"> </v>
          </cell>
          <cell r="DB150" t="str">
            <v xml:space="preserve"> </v>
          </cell>
          <cell r="DC150" t="str">
            <v xml:space="preserve"> </v>
          </cell>
          <cell r="DD150" t="str">
            <v xml:space="preserve"> </v>
          </cell>
          <cell r="DE150" t="str">
            <v xml:space="preserve"> </v>
          </cell>
          <cell r="DF150" t="str">
            <v xml:space="preserve"> </v>
          </cell>
          <cell r="DG150" t="str">
            <v xml:space="preserve"> </v>
          </cell>
          <cell r="DH150" t="str">
            <v>4. IntraUS Auto1002544</v>
          </cell>
          <cell r="DI150">
            <v>0</v>
          </cell>
          <cell r="DJ150">
            <v>0</v>
          </cell>
          <cell r="DL150">
            <v>0</v>
          </cell>
          <cell r="DM150">
            <v>0</v>
          </cell>
          <cell r="DN150">
            <v>0</v>
          </cell>
          <cell r="DP150">
            <v>0</v>
          </cell>
          <cell r="DQ150">
            <v>0</v>
          </cell>
          <cell r="DR150">
            <v>0</v>
          </cell>
          <cell r="DT150">
            <v>0</v>
          </cell>
          <cell r="DU150">
            <v>0</v>
          </cell>
          <cell r="DV150">
            <v>0</v>
          </cell>
          <cell r="DX150">
            <v>0</v>
          </cell>
          <cell r="DY150">
            <v>0</v>
          </cell>
          <cell r="DZ150">
            <v>0</v>
          </cell>
          <cell r="EB150">
            <v>0</v>
          </cell>
          <cell r="EC150">
            <v>0</v>
          </cell>
          <cell r="ED150">
            <v>0</v>
          </cell>
          <cell r="EF150">
            <v>0</v>
          </cell>
          <cell r="EG150">
            <v>0</v>
          </cell>
          <cell r="EH150">
            <v>0</v>
          </cell>
          <cell r="EJ150">
            <v>0</v>
          </cell>
          <cell r="EK150">
            <v>0</v>
          </cell>
          <cell r="EL150">
            <v>0</v>
          </cell>
          <cell r="EN150">
            <v>0</v>
          </cell>
          <cell r="EO150">
            <v>0</v>
          </cell>
          <cell r="EP150">
            <v>0</v>
          </cell>
          <cell r="ER150">
            <v>0</v>
          </cell>
          <cell r="ES150">
            <v>0</v>
          </cell>
          <cell r="ET150">
            <v>0</v>
          </cell>
          <cell r="EV150">
            <v>0</v>
          </cell>
          <cell r="EW150">
            <v>0</v>
          </cell>
          <cell r="EX150">
            <v>0</v>
          </cell>
          <cell r="EZ150">
            <v>0</v>
          </cell>
          <cell r="FA150">
            <v>0</v>
          </cell>
          <cell r="FB150">
            <v>0</v>
          </cell>
          <cell r="FD150">
            <v>0</v>
          </cell>
          <cell r="FE150">
            <v>0</v>
          </cell>
          <cell r="FF150">
            <v>0</v>
          </cell>
          <cell r="FI150">
            <v>0</v>
          </cell>
          <cell r="FJ150">
            <v>0</v>
          </cell>
          <cell r="FK150">
            <v>0</v>
          </cell>
          <cell r="FM150">
            <v>0</v>
          </cell>
          <cell r="FN150">
            <v>0</v>
          </cell>
          <cell r="FO150">
            <v>0</v>
          </cell>
          <cell r="FQ150">
            <v>0</v>
          </cell>
          <cell r="FR150">
            <v>0</v>
          </cell>
          <cell r="FS150">
            <v>0</v>
          </cell>
          <cell r="FU150">
            <v>0</v>
          </cell>
          <cell r="FV150">
            <v>0</v>
          </cell>
          <cell r="FW150">
            <v>0</v>
          </cell>
          <cell r="FY150">
            <v>0</v>
          </cell>
          <cell r="FZ150">
            <v>0</v>
          </cell>
          <cell r="GA150">
            <v>0</v>
          </cell>
          <cell r="GC150">
            <v>0</v>
          </cell>
          <cell r="GD150">
            <v>0</v>
          </cell>
          <cell r="GE150">
            <v>0</v>
          </cell>
          <cell r="GG150">
            <v>0</v>
          </cell>
          <cell r="GH150">
            <v>0</v>
          </cell>
          <cell r="GI150">
            <v>0</v>
          </cell>
          <cell r="GK150">
            <v>0</v>
          </cell>
          <cell r="GL150">
            <v>0</v>
          </cell>
          <cell r="GM150">
            <v>0</v>
          </cell>
          <cell r="GO150">
            <v>0</v>
          </cell>
          <cell r="GP150">
            <v>0</v>
          </cell>
          <cell r="GQ150">
            <v>0</v>
          </cell>
          <cell r="GS150">
            <v>0</v>
          </cell>
          <cell r="GT150">
            <v>0</v>
          </cell>
          <cell r="GU150">
            <v>0</v>
          </cell>
          <cell r="GW150">
            <v>0</v>
          </cell>
          <cell r="GX150">
            <v>0</v>
          </cell>
          <cell r="GY150">
            <v>0</v>
          </cell>
          <cell r="HA150">
            <v>0</v>
          </cell>
          <cell r="HB150">
            <v>0</v>
          </cell>
          <cell r="HC150">
            <v>0</v>
          </cell>
        </row>
        <row r="151">
          <cell r="H151" t="str">
            <v>1002548</v>
          </cell>
          <cell r="I151" t="str">
            <v>USD</v>
          </cell>
          <cell r="J151" t="str">
            <v>RADIADOR 1.5 AH-BAV M/T</v>
          </cell>
          <cell r="K151" t="str">
            <v>T1</v>
          </cell>
          <cell r="L151">
            <v>14.805630000000001</v>
          </cell>
          <cell r="M151">
            <v>14805.630000000001</v>
          </cell>
          <cell r="N151">
            <v>235.01</v>
          </cell>
          <cell r="R151">
            <v>235.01</v>
          </cell>
          <cell r="V151">
            <v>235.01</v>
          </cell>
          <cell r="Z151">
            <v>235.01</v>
          </cell>
          <cell r="AD151">
            <v>235.01</v>
          </cell>
          <cell r="AH151">
            <v>235.01</v>
          </cell>
          <cell r="AL151">
            <v>235.01</v>
          </cell>
          <cell r="AP151">
            <v>235.01</v>
          </cell>
          <cell r="AT151">
            <v>235.01</v>
          </cell>
          <cell r="AX151">
            <v>235.01</v>
          </cell>
          <cell r="BB151">
            <v>235.01</v>
          </cell>
          <cell r="BF151">
            <v>235.01</v>
          </cell>
          <cell r="BJ151">
            <v>235.01</v>
          </cell>
          <cell r="BK151">
            <v>0</v>
          </cell>
          <cell r="BL151" t="str">
            <v xml:space="preserve"> </v>
          </cell>
          <cell r="BM151" t="str">
            <v xml:space="preserve"> </v>
          </cell>
          <cell r="BN151" t="str">
            <v xml:space="preserve"> </v>
          </cell>
          <cell r="BO151" t="str">
            <v xml:space="preserve"> </v>
          </cell>
          <cell r="BP151" t="str">
            <v xml:space="preserve"> </v>
          </cell>
          <cell r="BQ151" t="str">
            <v xml:space="preserve"> </v>
          </cell>
          <cell r="BR151" t="str">
            <v xml:space="preserve"> </v>
          </cell>
          <cell r="BS151" t="str">
            <v xml:space="preserve"> </v>
          </cell>
          <cell r="BT151" t="str">
            <v xml:space="preserve"> </v>
          </cell>
          <cell r="BU151" t="str">
            <v xml:space="preserve"> </v>
          </cell>
          <cell r="BV151" t="str">
            <v xml:space="preserve"> </v>
          </cell>
          <cell r="BW151" t="str">
            <v xml:space="preserve"> </v>
          </cell>
          <cell r="BX151" t="str">
            <v xml:space="preserve"> </v>
          </cell>
          <cell r="BY151" t="str">
            <v xml:space="preserve"> </v>
          </cell>
          <cell r="BZ151" t="str">
            <v xml:space="preserve"> </v>
          </cell>
          <cell r="CA151" t="str">
            <v xml:space="preserve"> </v>
          </cell>
          <cell r="CB151" t="str">
            <v xml:space="preserve"> </v>
          </cell>
          <cell r="CC151" t="str">
            <v xml:space="preserve"> </v>
          </cell>
          <cell r="CD151" t="str">
            <v xml:space="preserve"> </v>
          </cell>
          <cell r="CE151" t="str">
            <v xml:space="preserve"> </v>
          </cell>
          <cell r="CF151" t="str">
            <v xml:space="preserve"> </v>
          </cell>
          <cell r="CG151" t="str">
            <v xml:space="preserve"> </v>
          </cell>
          <cell r="CH151" t="str">
            <v xml:space="preserve"> </v>
          </cell>
          <cell r="CI151" t="str">
            <v xml:space="preserve"> </v>
          </cell>
          <cell r="CJ151" t="str">
            <v xml:space="preserve"> </v>
          </cell>
          <cell r="CK151" t="str">
            <v xml:space="preserve"> </v>
          </cell>
          <cell r="CL151" t="str">
            <v xml:space="preserve"> </v>
          </cell>
          <cell r="CM151" t="str">
            <v xml:space="preserve"> </v>
          </cell>
          <cell r="CN151" t="str">
            <v xml:space="preserve"> </v>
          </cell>
          <cell r="CO151" t="str">
            <v xml:space="preserve"> </v>
          </cell>
          <cell r="CP151" t="str">
            <v xml:space="preserve"> </v>
          </cell>
          <cell r="CQ151" t="str">
            <v xml:space="preserve"> </v>
          </cell>
          <cell r="CR151" t="str">
            <v xml:space="preserve"> </v>
          </cell>
          <cell r="CS151" t="str">
            <v xml:space="preserve"> </v>
          </cell>
          <cell r="CT151" t="str">
            <v xml:space="preserve"> </v>
          </cell>
          <cell r="CU151" t="str">
            <v xml:space="preserve"> </v>
          </cell>
          <cell r="CV151" t="str">
            <v xml:space="preserve"> </v>
          </cell>
          <cell r="CW151" t="str">
            <v xml:space="preserve"> </v>
          </cell>
          <cell r="CX151" t="str">
            <v xml:space="preserve"> </v>
          </cell>
          <cell r="CY151" t="str">
            <v xml:space="preserve"> </v>
          </cell>
          <cell r="CZ151" t="str">
            <v xml:space="preserve"> </v>
          </cell>
          <cell r="DA151" t="str">
            <v xml:space="preserve"> </v>
          </cell>
          <cell r="DB151" t="str">
            <v xml:space="preserve"> </v>
          </cell>
          <cell r="DC151" t="str">
            <v xml:space="preserve"> </v>
          </cell>
          <cell r="DD151" t="str">
            <v xml:space="preserve"> </v>
          </cell>
          <cell r="DE151" t="str">
            <v xml:space="preserve"> </v>
          </cell>
          <cell r="DF151" t="str">
            <v xml:space="preserve"> </v>
          </cell>
          <cell r="DG151" t="str">
            <v xml:space="preserve"> </v>
          </cell>
          <cell r="DH151" t="str">
            <v>4. IntraUS Auto1002548</v>
          </cell>
          <cell r="DI151">
            <v>0</v>
          </cell>
          <cell r="DJ151">
            <v>0</v>
          </cell>
          <cell r="DL151">
            <v>0</v>
          </cell>
          <cell r="DM151">
            <v>0</v>
          </cell>
          <cell r="DN151">
            <v>0</v>
          </cell>
          <cell r="DP151">
            <v>0</v>
          </cell>
          <cell r="DQ151">
            <v>0</v>
          </cell>
          <cell r="DR151">
            <v>0</v>
          </cell>
          <cell r="DT151">
            <v>0</v>
          </cell>
          <cell r="DU151">
            <v>0</v>
          </cell>
          <cell r="DV151">
            <v>0</v>
          </cell>
          <cell r="DX151">
            <v>0</v>
          </cell>
          <cell r="DY151">
            <v>0</v>
          </cell>
          <cell r="DZ151">
            <v>0</v>
          </cell>
          <cell r="EB151">
            <v>0</v>
          </cell>
          <cell r="EC151">
            <v>0</v>
          </cell>
          <cell r="ED151">
            <v>0</v>
          </cell>
          <cell r="EF151">
            <v>0</v>
          </cell>
          <cell r="EG151">
            <v>0</v>
          </cell>
          <cell r="EH151">
            <v>0</v>
          </cell>
          <cell r="EJ151">
            <v>0</v>
          </cell>
          <cell r="EK151">
            <v>0</v>
          </cell>
          <cell r="EL151">
            <v>0</v>
          </cell>
          <cell r="EN151">
            <v>0</v>
          </cell>
          <cell r="EO151">
            <v>0</v>
          </cell>
          <cell r="EP151">
            <v>0</v>
          </cell>
          <cell r="ER151">
            <v>0</v>
          </cell>
          <cell r="ES151">
            <v>0</v>
          </cell>
          <cell r="ET151">
            <v>0</v>
          </cell>
          <cell r="EV151">
            <v>0</v>
          </cell>
          <cell r="EW151">
            <v>0</v>
          </cell>
          <cell r="EX151">
            <v>0</v>
          </cell>
          <cell r="EZ151">
            <v>0</v>
          </cell>
          <cell r="FA151">
            <v>0</v>
          </cell>
          <cell r="FB151">
            <v>0</v>
          </cell>
          <cell r="FD151">
            <v>0</v>
          </cell>
          <cell r="FE151">
            <v>0</v>
          </cell>
          <cell r="FF151">
            <v>0</v>
          </cell>
          <cell r="FI151">
            <v>0</v>
          </cell>
          <cell r="FJ151">
            <v>0</v>
          </cell>
          <cell r="FK151">
            <v>0</v>
          </cell>
          <cell r="FM151">
            <v>0</v>
          </cell>
          <cell r="FN151">
            <v>0</v>
          </cell>
          <cell r="FO151">
            <v>0</v>
          </cell>
          <cell r="FQ151">
            <v>0</v>
          </cell>
          <cell r="FR151">
            <v>0</v>
          </cell>
          <cell r="FS151">
            <v>0</v>
          </cell>
          <cell r="FU151">
            <v>0</v>
          </cell>
          <cell r="FV151">
            <v>0</v>
          </cell>
          <cell r="FW151">
            <v>0</v>
          </cell>
          <cell r="FY151">
            <v>0</v>
          </cell>
          <cell r="FZ151">
            <v>0</v>
          </cell>
          <cell r="GA151">
            <v>0</v>
          </cell>
          <cell r="GC151">
            <v>0</v>
          </cell>
          <cell r="GD151">
            <v>0</v>
          </cell>
          <cell r="GE151">
            <v>0</v>
          </cell>
          <cell r="GG151">
            <v>0</v>
          </cell>
          <cell r="GH151">
            <v>0</v>
          </cell>
          <cell r="GI151">
            <v>0</v>
          </cell>
          <cell r="GK151">
            <v>0</v>
          </cell>
          <cell r="GL151">
            <v>0</v>
          </cell>
          <cell r="GM151">
            <v>0</v>
          </cell>
          <cell r="GO151">
            <v>0</v>
          </cell>
          <cell r="GP151">
            <v>0</v>
          </cell>
          <cell r="GQ151">
            <v>0</v>
          </cell>
          <cell r="GS151">
            <v>0</v>
          </cell>
          <cell r="GT151">
            <v>0</v>
          </cell>
          <cell r="GU151">
            <v>0</v>
          </cell>
          <cell r="GW151">
            <v>0</v>
          </cell>
          <cell r="GX151">
            <v>0</v>
          </cell>
          <cell r="GY151">
            <v>0</v>
          </cell>
          <cell r="HA151">
            <v>0</v>
          </cell>
          <cell r="HB151">
            <v>0</v>
          </cell>
          <cell r="HC151">
            <v>0</v>
          </cell>
        </row>
        <row r="152">
          <cell r="H152" t="str">
            <v>1002638</v>
          </cell>
          <cell r="I152" t="str">
            <v>USD</v>
          </cell>
          <cell r="J152" t="str">
            <v>RAD A-BODY 0.7 AFTERMARKE</v>
          </cell>
          <cell r="K152" t="str">
            <v>T1</v>
          </cell>
          <cell r="L152">
            <v>2.9302000000000001</v>
          </cell>
          <cell r="M152">
            <v>2930.2000000000003</v>
          </cell>
          <cell r="N152">
            <v>63.7</v>
          </cell>
          <cell r="R152">
            <v>63.7</v>
          </cell>
          <cell r="V152">
            <v>63.7</v>
          </cell>
          <cell r="Z152">
            <v>63.7</v>
          </cell>
          <cell r="AD152">
            <v>63.7</v>
          </cell>
          <cell r="AH152">
            <v>63.7</v>
          </cell>
          <cell r="AL152">
            <v>63.7</v>
          </cell>
          <cell r="AP152">
            <v>63.7</v>
          </cell>
          <cell r="AT152">
            <v>63.7</v>
          </cell>
          <cell r="AX152">
            <v>63.7</v>
          </cell>
          <cell r="BB152">
            <v>63.7</v>
          </cell>
          <cell r="BF152">
            <v>63.7</v>
          </cell>
          <cell r="BJ152">
            <v>63.7</v>
          </cell>
          <cell r="BK152">
            <v>0</v>
          </cell>
          <cell r="BL152" t="str">
            <v xml:space="preserve"> </v>
          </cell>
          <cell r="BM152" t="str">
            <v xml:space="preserve"> </v>
          </cell>
          <cell r="BN152" t="str">
            <v xml:space="preserve"> </v>
          </cell>
          <cell r="BO152" t="str">
            <v xml:space="preserve"> </v>
          </cell>
          <cell r="BP152" t="str">
            <v xml:space="preserve"> </v>
          </cell>
          <cell r="BQ152" t="str">
            <v xml:space="preserve"> </v>
          </cell>
          <cell r="BR152" t="str">
            <v xml:space="preserve"> </v>
          </cell>
          <cell r="BS152" t="str">
            <v xml:space="preserve"> </v>
          </cell>
          <cell r="BT152" t="str">
            <v xml:space="preserve"> </v>
          </cell>
          <cell r="BU152" t="str">
            <v xml:space="preserve"> </v>
          </cell>
          <cell r="BV152" t="str">
            <v xml:space="preserve"> </v>
          </cell>
          <cell r="BW152" t="str">
            <v xml:space="preserve"> </v>
          </cell>
          <cell r="BX152" t="str">
            <v xml:space="preserve"> </v>
          </cell>
          <cell r="BY152" t="str">
            <v xml:space="preserve"> </v>
          </cell>
          <cell r="BZ152" t="str">
            <v xml:space="preserve"> </v>
          </cell>
          <cell r="CA152" t="str">
            <v xml:space="preserve"> </v>
          </cell>
          <cell r="CB152" t="str">
            <v xml:space="preserve"> </v>
          </cell>
          <cell r="CC152" t="str">
            <v xml:space="preserve"> </v>
          </cell>
          <cell r="CD152" t="str">
            <v xml:space="preserve"> </v>
          </cell>
          <cell r="CE152" t="str">
            <v xml:space="preserve"> </v>
          </cell>
          <cell r="CF152" t="str">
            <v xml:space="preserve"> </v>
          </cell>
          <cell r="CG152" t="str">
            <v xml:space="preserve"> </v>
          </cell>
          <cell r="CH152" t="str">
            <v xml:space="preserve"> </v>
          </cell>
          <cell r="CI152" t="str">
            <v xml:space="preserve"> </v>
          </cell>
          <cell r="CJ152" t="str">
            <v xml:space="preserve"> </v>
          </cell>
          <cell r="CK152" t="str">
            <v xml:space="preserve"> </v>
          </cell>
          <cell r="CL152" t="str">
            <v xml:space="preserve"> </v>
          </cell>
          <cell r="CM152" t="str">
            <v xml:space="preserve"> </v>
          </cell>
          <cell r="CN152" t="str">
            <v xml:space="preserve"> </v>
          </cell>
          <cell r="CO152" t="str">
            <v xml:space="preserve"> </v>
          </cell>
          <cell r="CP152" t="str">
            <v xml:space="preserve"> </v>
          </cell>
          <cell r="CQ152" t="str">
            <v xml:space="preserve"> </v>
          </cell>
          <cell r="CR152" t="str">
            <v xml:space="preserve"> </v>
          </cell>
          <cell r="CS152" t="str">
            <v xml:space="preserve"> </v>
          </cell>
          <cell r="CT152" t="str">
            <v xml:space="preserve"> </v>
          </cell>
          <cell r="CU152" t="str">
            <v xml:space="preserve"> </v>
          </cell>
          <cell r="CV152" t="str">
            <v xml:space="preserve"> </v>
          </cell>
          <cell r="CW152" t="str">
            <v xml:space="preserve"> </v>
          </cell>
          <cell r="CX152" t="str">
            <v xml:space="preserve"> </v>
          </cell>
          <cell r="CY152" t="str">
            <v xml:space="preserve"> </v>
          </cell>
          <cell r="CZ152" t="str">
            <v xml:space="preserve"> </v>
          </cell>
          <cell r="DA152" t="str">
            <v xml:space="preserve"> </v>
          </cell>
          <cell r="DB152" t="str">
            <v xml:space="preserve"> </v>
          </cell>
          <cell r="DC152" t="str">
            <v xml:space="preserve"> </v>
          </cell>
          <cell r="DD152" t="str">
            <v xml:space="preserve"> </v>
          </cell>
          <cell r="DE152" t="str">
            <v xml:space="preserve"> </v>
          </cell>
          <cell r="DF152" t="str">
            <v xml:space="preserve"> </v>
          </cell>
          <cell r="DG152" t="str">
            <v xml:space="preserve"> </v>
          </cell>
          <cell r="DH152" t="str">
            <v>4. IntraUS Auto1002638</v>
          </cell>
          <cell r="DI152">
            <v>0</v>
          </cell>
          <cell r="DJ152">
            <v>0</v>
          </cell>
          <cell r="DL152">
            <v>0</v>
          </cell>
          <cell r="DM152">
            <v>0</v>
          </cell>
          <cell r="DN152">
            <v>0</v>
          </cell>
          <cell r="DP152">
            <v>0</v>
          </cell>
          <cell r="DQ152">
            <v>0</v>
          </cell>
          <cell r="DR152">
            <v>0</v>
          </cell>
          <cell r="DT152">
            <v>0</v>
          </cell>
          <cell r="DU152">
            <v>0</v>
          </cell>
          <cell r="DV152">
            <v>0</v>
          </cell>
          <cell r="DX152">
            <v>0</v>
          </cell>
          <cell r="DY152">
            <v>0</v>
          </cell>
          <cell r="DZ152">
            <v>0</v>
          </cell>
          <cell r="EB152">
            <v>0</v>
          </cell>
          <cell r="EC152">
            <v>0</v>
          </cell>
          <cell r="ED152">
            <v>0</v>
          </cell>
          <cell r="EF152">
            <v>0</v>
          </cell>
          <cell r="EG152">
            <v>0</v>
          </cell>
          <cell r="EH152">
            <v>0</v>
          </cell>
          <cell r="EJ152">
            <v>0</v>
          </cell>
          <cell r="EK152">
            <v>0</v>
          </cell>
          <cell r="EL152">
            <v>0</v>
          </cell>
          <cell r="EN152">
            <v>0</v>
          </cell>
          <cell r="EO152">
            <v>0</v>
          </cell>
          <cell r="EP152">
            <v>0</v>
          </cell>
          <cell r="ER152">
            <v>0</v>
          </cell>
          <cell r="ES152">
            <v>0</v>
          </cell>
          <cell r="ET152">
            <v>0</v>
          </cell>
          <cell r="EV152">
            <v>0</v>
          </cell>
          <cell r="EW152">
            <v>0</v>
          </cell>
          <cell r="EX152">
            <v>0</v>
          </cell>
          <cell r="EZ152">
            <v>0</v>
          </cell>
          <cell r="FA152">
            <v>0</v>
          </cell>
          <cell r="FB152">
            <v>0</v>
          </cell>
          <cell r="FD152">
            <v>0</v>
          </cell>
          <cell r="FE152">
            <v>0</v>
          </cell>
          <cell r="FF152">
            <v>0</v>
          </cell>
          <cell r="FI152">
            <v>0</v>
          </cell>
          <cell r="FJ152">
            <v>0</v>
          </cell>
          <cell r="FK152">
            <v>0</v>
          </cell>
          <cell r="FM152">
            <v>0</v>
          </cell>
          <cell r="FN152">
            <v>0</v>
          </cell>
          <cell r="FO152">
            <v>0</v>
          </cell>
          <cell r="FQ152">
            <v>0</v>
          </cell>
          <cell r="FR152">
            <v>0</v>
          </cell>
          <cell r="FS152">
            <v>0</v>
          </cell>
          <cell r="FU152">
            <v>0</v>
          </cell>
          <cell r="FV152">
            <v>0</v>
          </cell>
          <cell r="FW152">
            <v>0</v>
          </cell>
          <cell r="FY152">
            <v>0</v>
          </cell>
          <cell r="FZ152">
            <v>0</v>
          </cell>
          <cell r="GA152">
            <v>0</v>
          </cell>
          <cell r="GC152">
            <v>0</v>
          </cell>
          <cell r="GD152">
            <v>0</v>
          </cell>
          <cell r="GE152">
            <v>0</v>
          </cell>
          <cell r="GG152">
            <v>0</v>
          </cell>
          <cell r="GH152">
            <v>0</v>
          </cell>
          <cell r="GI152">
            <v>0</v>
          </cell>
          <cell r="GK152">
            <v>0</v>
          </cell>
          <cell r="GL152">
            <v>0</v>
          </cell>
          <cell r="GM152">
            <v>0</v>
          </cell>
          <cell r="GO152">
            <v>0</v>
          </cell>
          <cell r="GP152">
            <v>0</v>
          </cell>
          <cell r="GQ152">
            <v>0</v>
          </cell>
          <cell r="GS152">
            <v>0</v>
          </cell>
          <cell r="GT152">
            <v>0</v>
          </cell>
          <cell r="GU152">
            <v>0</v>
          </cell>
          <cell r="GW152">
            <v>0</v>
          </cell>
          <cell r="GX152">
            <v>0</v>
          </cell>
          <cell r="GY152">
            <v>0</v>
          </cell>
          <cell r="HA152">
            <v>0</v>
          </cell>
          <cell r="HB152">
            <v>0</v>
          </cell>
          <cell r="HC152">
            <v>0</v>
          </cell>
        </row>
        <row r="153">
          <cell r="H153" t="str">
            <v>1002763</v>
          </cell>
          <cell r="I153" t="str">
            <v>USD</v>
          </cell>
          <cell r="J153" t="str">
            <v>RAD A-BODY 0.70 AFTERMARK</v>
          </cell>
          <cell r="K153" t="str">
            <v>T1</v>
          </cell>
          <cell r="L153">
            <v>1.13148</v>
          </cell>
          <cell r="M153">
            <v>1131.48</v>
          </cell>
          <cell r="N153">
            <v>62.86</v>
          </cell>
          <cell r="R153">
            <v>62.86</v>
          </cell>
          <cell r="V153">
            <v>62.86</v>
          </cell>
          <cell r="Z153">
            <v>62.86</v>
          </cell>
          <cell r="AD153">
            <v>62.86</v>
          </cell>
          <cell r="AH153">
            <v>62.86</v>
          </cell>
          <cell r="AL153">
            <v>62.86</v>
          </cell>
          <cell r="AP153">
            <v>62.86</v>
          </cell>
          <cell r="AT153">
            <v>62.86</v>
          </cell>
          <cell r="AX153">
            <v>62.86</v>
          </cell>
          <cell r="BB153">
            <v>62.86</v>
          </cell>
          <cell r="BF153">
            <v>62.86</v>
          </cell>
          <cell r="BJ153">
            <v>62.86</v>
          </cell>
          <cell r="BK153">
            <v>0</v>
          </cell>
          <cell r="BL153" t="str">
            <v xml:space="preserve"> </v>
          </cell>
          <cell r="BM153" t="str">
            <v xml:space="preserve"> </v>
          </cell>
          <cell r="BN153" t="str">
            <v xml:space="preserve"> </v>
          </cell>
          <cell r="BO153" t="str">
            <v xml:space="preserve"> </v>
          </cell>
          <cell r="BP153" t="str">
            <v xml:space="preserve"> </v>
          </cell>
          <cell r="BQ153" t="str">
            <v xml:space="preserve"> </v>
          </cell>
          <cell r="BR153" t="str">
            <v xml:space="preserve"> </v>
          </cell>
          <cell r="BS153" t="str">
            <v xml:space="preserve"> </v>
          </cell>
          <cell r="BT153" t="str">
            <v xml:space="preserve"> </v>
          </cell>
          <cell r="BU153" t="str">
            <v xml:space="preserve"> </v>
          </cell>
          <cell r="BV153" t="str">
            <v xml:space="preserve"> </v>
          </cell>
          <cell r="BW153" t="str">
            <v xml:space="preserve"> </v>
          </cell>
          <cell r="BX153" t="str">
            <v xml:space="preserve"> </v>
          </cell>
          <cell r="BY153" t="str">
            <v xml:space="preserve"> </v>
          </cell>
          <cell r="BZ153" t="str">
            <v xml:space="preserve"> </v>
          </cell>
          <cell r="CA153" t="str">
            <v xml:space="preserve"> </v>
          </cell>
          <cell r="CB153" t="str">
            <v xml:space="preserve"> </v>
          </cell>
          <cell r="CC153" t="str">
            <v xml:space="preserve"> </v>
          </cell>
          <cell r="CD153" t="str">
            <v xml:space="preserve"> </v>
          </cell>
          <cell r="CE153" t="str">
            <v xml:space="preserve"> </v>
          </cell>
          <cell r="CF153" t="str">
            <v xml:space="preserve"> </v>
          </cell>
          <cell r="CG153" t="str">
            <v xml:space="preserve"> </v>
          </cell>
          <cell r="CH153" t="str">
            <v xml:space="preserve"> </v>
          </cell>
          <cell r="CI153" t="str">
            <v xml:space="preserve"> </v>
          </cell>
          <cell r="CJ153" t="str">
            <v xml:space="preserve"> </v>
          </cell>
          <cell r="CK153" t="str">
            <v xml:space="preserve"> </v>
          </cell>
          <cell r="CL153" t="str">
            <v xml:space="preserve"> </v>
          </cell>
          <cell r="CM153" t="str">
            <v xml:space="preserve"> </v>
          </cell>
          <cell r="CN153" t="str">
            <v xml:space="preserve"> </v>
          </cell>
          <cell r="CO153" t="str">
            <v xml:space="preserve"> </v>
          </cell>
          <cell r="CP153" t="str">
            <v xml:space="preserve"> </v>
          </cell>
          <cell r="CQ153" t="str">
            <v xml:space="preserve"> </v>
          </cell>
          <cell r="CR153" t="str">
            <v xml:space="preserve"> </v>
          </cell>
          <cell r="CS153" t="str">
            <v xml:space="preserve"> </v>
          </cell>
          <cell r="CT153" t="str">
            <v xml:space="preserve"> </v>
          </cell>
          <cell r="CU153" t="str">
            <v xml:space="preserve"> </v>
          </cell>
          <cell r="CV153" t="str">
            <v xml:space="preserve"> </v>
          </cell>
          <cell r="CW153" t="str">
            <v xml:space="preserve"> </v>
          </cell>
          <cell r="CX153" t="str">
            <v xml:space="preserve"> </v>
          </cell>
          <cell r="CY153" t="str">
            <v xml:space="preserve"> </v>
          </cell>
          <cell r="CZ153" t="str">
            <v xml:space="preserve"> </v>
          </cell>
          <cell r="DA153" t="str">
            <v xml:space="preserve"> </v>
          </cell>
          <cell r="DB153" t="str">
            <v xml:space="preserve"> </v>
          </cell>
          <cell r="DC153" t="str">
            <v xml:space="preserve"> </v>
          </cell>
          <cell r="DD153" t="str">
            <v xml:space="preserve"> </v>
          </cell>
          <cell r="DE153" t="str">
            <v xml:space="preserve"> </v>
          </cell>
          <cell r="DF153" t="str">
            <v xml:space="preserve"> </v>
          </cell>
          <cell r="DG153" t="str">
            <v xml:space="preserve"> </v>
          </cell>
          <cell r="DH153" t="str">
            <v>4. IntraUS Auto1002763</v>
          </cell>
          <cell r="DI153">
            <v>0</v>
          </cell>
          <cell r="DJ153">
            <v>0</v>
          </cell>
          <cell r="DL153">
            <v>0</v>
          </cell>
          <cell r="DM153">
            <v>0</v>
          </cell>
          <cell r="DN153">
            <v>0</v>
          </cell>
          <cell r="DP153">
            <v>0</v>
          </cell>
          <cell r="DQ153">
            <v>0</v>
          </cell>
          <cell r="DR153">
            <v>0</v>
          </cell>
          <cell r="DT153">
            <v>0</v>
          </cell>
          <cell r="DU153">
            <v>0</v>
          </cell>
          <cell r="DV153">
            <v>0</v>
          </cell>
          <cell r="DX153">
            <v>0</v>
          </cell>
          <cell r="DY153">
            <v>0</v>
          </cell>
          <cell r="DZ153">
            <v>0</v>
          </cell>
          <cell r="EB153">
            <v>0</v>
          </cell>
          <cell r="EC153">
            <v>0</v>
          </cell>
          <cell r="ED153">
            <v>0</v>
          </cell>
          <cell r="EF153">
            <v>0</v>
          </cell>
          <cell r="EG153">
            <v>0</v>
          </cell>
          <cell r="EH153">
            <v>0</v>
          </cell>
          <cell r="EJ153">
            <v>0</v>
          </cell>
          <cell r="EK153">
            <v>0</v>
          </cell>
          <cell r="EL153">
            <v>0</v>
          </cell>
          <cell r="EN153">
            <v>0</v>
          </cell>
          <cell r="EO153">
            <v>0</v>
          </cell>
          <cell r="EP153">
            <v>0</v>
          </cell>
          <cell r="ER153">
            <v>0</v>
          </cell>
          <cell r="ES153">
            <v>0</v>
          </cell>
          <cell r="ET153">
            <v>0</v>
          </cell>
          <cell r="EV153">
            <v>0</v>
          </cell>
          <cell r="EW153">
            <v>0</v>
          </cell>
          <cell r="EX153">
            <v>0</v>
          </cell>
          <cell r="EZ153">
            <v>0</v>
          </cell>
          <cell r="FA153">
            <v>0</v>
          </cell>
          <cell r="FB153">
            <v>0</v>
          </cell>
          <cell r="FD153">
            <v>0</v>
          </cell>
          <cell r="FE153">
            <v>0</v>
          </cell>
          <cell r="FF153">
            <v>0</v>
          </cell>
          <cell r="FI153">
            <v>0</v>
          </cell>
          <cell r="FJ153">
            <v>0</v>
          </cell>
          <cell r="FK153">
            <v>0</v>
          </cell>
          <cell r="FM153">
            <v>0</v>
          </cell>
          <cell r="FN153">
            <v>0</v>
          </cell>
          <cell r="FO153">
            <v>0</v>
          </cell>
          <cell r="FQ153">
            <v>0</v>
          </cell>
          <cell r="FR153">
            <v>0</v>
          </cell>
          <cell r="FS153">
            <v>0</v>
          </cell>
          <cell r="FU153">
            <v>0</v>
          </cell>
          <cell r="FV153">
            <v>0</v>
          </cell>
          <cell r="FW153">
            <v>0</v>
          </cell>
          <cell r="FY153">
            <v>0</v>
          </cell>
          <cell r="FZ153">
            <v>0</v>
          </cell>
          <cell r="GA153">
            <v>0</v>
          </cell>
          <cell r="GC153">
            <v>0</v>
          </cell>
          <cell r="GD153">
            <v>0</v>
          </cell>
          <cell r="GE153">
            <v>0</v>
          </cell>
          <cell r="GG153">
            <v>0</v>
          </cell>
          <cell r="GH153">
            <v>0</v>
          </cell>
          <cell r="GI153">
            <v>0</v>
          </cell>
          <cell r="GK153">
            <v>0</v>
          </cell>
          <cell r="GL153">
            <v>0</v>
          </cell>
          <cell r="GM153">
            <v>0</v>
          </cell>
          <cell r="GO153">
            <v>0</v>
          </cell>
          <cell r="GP153">
            <v>0</v>
          </cell>
          <cell r="GQ153">
            <v>0</v>
          </cell>
          <cell r="GS153">
            <v>0</v>
          </cell>
          <cell r="GT153">
            <v>0</v>
          </cell>
          <cell r="GU153">
            <v>0</v>
          </cell>
          <cell r="GW153">
            <v>0</v>
          </cell>
          <cell r="GX153">
            <v>0</v>
          </cell>
          <cell r="GY153">
            <v>0</v>
          </cell>
          <cell r="HA153">
            <v>0</v>
          </cell>
          <cell r="HB153">
            <v>0</v>
          </cell>
          <cell r="HC153">
            <v>0</v>
          </cell>
        </row>
        <row r="154">
          <cell r="H154" t="str">
            <v>1002783</v>
          </cell>
          <cell r="I154" t="str">
            <v>USD</v>
          </cell>
          <cell r="J154" t="str">
            <v>RADIADOR 1.5 AH-BAV M/T</v>
          </cell>
          <cell r="K154" t="str">
            <v>T1</v>
          </cell>
          <cell r="L154">
            <v>308.97568000000001</v>
          </cell>
          <cell r="M154">
            <v>308975.68</v>
          </cell>
          <cell r="N154">
            <v>150.28</v>
          </cell>
          <cell r="R154">
            <v>150.28</v>
          </cell>
          <cell r="V154">
            <v>150.28</v>
          </cell>
          <cell r="Z154">
            <v>150.28</v>
          </cell>
          <cell r="AD154">
            <v>150.28</v>
          </cell>
          <cell r="AH154">
            <v>150.28</v>
          </cell>
          <cell r="AL154">
            <v>150.28</v>
          </cell>
          <cell r="AP154">
            <v>150.28</v>
          </cell>
          <cell r="AT154">
            <v>150.28</v>
          </cell>
          <cell r="AX154">
            <v>150.28</v>
          </cell>
          <cell r="BB154">
            <v>150.28</v>
          </cell>
          <cell r="BF154">
            <v>150.28</v>
          </cell>
          <cell r="BJ154">
            <v>150.28</v>
          </cell>
          <cell r="BK154">
            <v>0</v>
          </cell>
          <cell r="BL154" t="str">
            <v xml:space="preserve"> </v>
          </cell>
          <cell r="BM154" t="str">
            <v xml:space="preserve"> </v>
          </cell>
          <cell r="BN154" t="str">
            <v xml:space="preserve"> </v>
          </cell>
          <cell r="BO154" t="str">
            <v xml:space="preserve"> </v>
          </cell>
          <cell r="BP154" t="str">
            <v xml:space="preserve"> </v>
          </cell>
          <cell r="BQ154" t="str">
            <v xml:space="preserve"> </v>
          </cell>
          <cell r="BR154" t="str">
            <v xml:space="preserve"> </v>
          </cell>
          <cell r="BS154" t="str">
            <v xml:space="preserve"> </v>
          </cell>
          <cell r="BT154" t="str">
            <v xml:space="preserve"> </v>
          </cell>
          <cell r="BU154" t="str">
            <v xml:space="preserve"> </v>
          </cell>
          <cell r="BV154" t="str">
            <v xml:space="preserve"> </v>
          </cell>
          <cell r="BW154" t="str">
            <v xml:space="preserve"> </v>
          </cell>
          <cell r="BX154" t="str">
            <v xml:space="preserve"> </v>
          </cell>
          <cell r="BY154" t="str">
            <v xml:space="preserve"> </v>
          </cell>
          <cell r="BZ154" t="str">
            <v xml:space="preserve"> </v>
          </cell>
          <cell r="CA154" t="str">
            <v xml:space="preserve"> </v>
          </cell>
          <cell r="CB154" t="str">
            <v xml:space="preserve"> </v>
          </cell>
          <cell r="CC154" t="str">
            <v xml:space="preserve"> </v>
          </cell>
          <cell r="CD154" t="str">
            <v xml:space="preserve"> </v>
          </cell>
          <cell r="CE154" t="str">
            <v xml:space="preserve"> </v>
          </cell>
          <cell r="CF154" t="str">
            <v xml:space="preserve"> </v>
          </cell>
          <cell r="CG154" t="str">
            <v xml:space="preserve"> </v>
          </cell>
          <cell r="CH154" t="str">
            <v xml:space="preserve"> </v>
          </cell>
          <cell r="CI154" t="str">
            <v xml:space="preserve"> </v>
          </cell>
          <cell r="CJ154" t="str">
            <v xml:space="preserve"> </v>
          </cell>
          <cell r="CK154" t="str">
            <v xml:space="preserve"> </v>
          </cell>
          <cell r="CL154" t="str">
            <v xml:space="preserve"> </v>
          </cell>
          <cell r="CM154" t="str">
            <v xml:space="preserve"> </v>
          </cell>
          <cell r="CN154" t="str">
            <v xml:space="preserve"> </v>
          </cell>
          <cell r="CO154" t="str">
            <v xml:space="preserve"> </v>
          </cell>
          <cell r="CP154" t="str">
            <v xml:space="preserve"> </v>
          </cell>
          <cell r="CQ154" t="str">
            <v xml:space="preserve"> </v>
          </cell>
          <cell r="CR154" t="str">
            <v xml:space="preserve"> </v>
          </cell>
          <cell r="CS154" t="str">
            <v xml:space="preserve"> </v>
          </cell>
          <cell r="CT154" t="str">
            <v xml:space="preserve"> </v>
          </cell>
          <cell r="CU154" t="str">
            <v xml:space="preserve"> </v>
          </cell>
          <cell r="CV154" t="str">
            <v xml:space="preserve"> </v>
          </cell>
          <cell r="CW154" t="str">
            <v xml:space="preserve"> </v>
          </cell>
          <cell r="CX154" t="str">
            <v xml:space="preserve"> </v>
          </cell>
          <cell r="CY154" t="str">
            <v xml:space="preserve"> </v>
          </cell>
          <cell r="CZ154" t="str">
            <v xml:space="preserve"> </v>
          </cell>
          <cell r="DA154" t="str">
            <v xml:space="preserve"> </v>
          </cell>
          <cell r="DB154" t="str">
            <v xml:space="preserve"> </v>
          </cell>
          <cell r="DC154" t="str">
            <v xml:space="preserve"> </v>
          </cell>
          <cell r="DD154" t="str">
            <v xml:space="preserve"> </v>
          </cell>
          <cell r="DE154" t="str">
            <v xml:space="preserve"> </v>
          </cell>
          <cell r="DF154" t="str">
            <v xml:space="preserve"> </v>
          </cell>
          <cell r="DG154" t="str">
            <v xml:space="preserve"> </v>
          </cell>
          <cell r="DH154" t="str">
            <v>4. IntraUS Auto1002783</v>
          </cell>
          <cell r="DI154">
            <v>0</v>
          </cell>
          <cell r="DJ154">
            <v>0</v>
          </cell>
          <cell r="DL154">
            <v>0</v>
          </cell>
          <cell r="DM154">
            <v>0</v>
          </cell>
          <cell r="DN154">
            <v>0</v>
          </cell>
          <cell r="DP154">
            <v>0</v>
          </cell>
          <cell r="DQ154">
            <v>0</v>
          </cell>
          <cell r="DR154">
            <v>0</v>
          </cell>
          <cell r="DT154">
            <v>0</v>
          </cell>
          <cell r="DU154">
            <v>0</v>
          </cell>
          <cell r="DV154">
            <v>0</v>
          </cell>
          <cell r="DX154">
            <v>0</v>
          </cell>
          <cell r="DY154">
            <v>0</v>
          </cell>
          <cell r="DZ154">
            <v>0</v>
          </cell>
          <cell r="EB154">
            <v>0</v>
          </cell>
          <cell r="EC154">
            <v>0</v>
          </cell>
          <cell r="ED154">
            <v>0</v>
          </cell>
          <cell r="EF154">
            <v>0</v>
          </cell>
          <cell r="EG154">
            <v>0</v>
          </cell>
          <cell r="EH154">
            <v>0</v>
          </cell>
          <cell r="EJ154">
            <v>0</v>
          </cell>
          <cell r="EK154">
            <v>0</v>
          </cell>
          <cell r="EL154">
            <v>0</v>
          </cell>
          <cell r="EN154">
            <v>0</v>
          </cell>
          <cell r="EO154">
            <v>0</v>
          </cell>
          <cell r="EP154">
            <v>0</v>
          </cell>
          <cell r="ER154">
            <v>0</v>
          </cell>
          <cell r="ES154">
            <v>0</v>
          </cell>
          <cell r="ET154">
            <v>0</v>
          </cell>
          <cell r="EV154">
            <v>0</v>
          </cell>
          <cell r="EW154">
            <v>0</v>
          </cell>
          <cell r="EX154">
            <v>0</v>
          </cell>
          <cell r="EZ154">
            <v>0</v>
          </cell>
          <cell r="FA154">
            <v>0</v>
          </cell>
          <cell r="FB154">
            <v>0</v>
          </cell>
          <cell r="FD154">
            <v>0</v>
          </cell>
          <cell r="FE154">
            <v>0</v>
          </cell>
          <cell r="FF154">
            <v>0</v>
          </cell>
          <cell r="FI154">
            <v>0</v>
          </cell>
          <cell r="FJ154">
            <v>0</v>
          </cell>
          <cell r="FK154">
            <v>0</v>
          </cell>
          <cell r="FM154">
            <v>0</v>
          </cell>
          <cell r="FN154">
            <v>0</v>
          </cell>
          <cell r="FO154">
            <v>0</v>
          </cell>
          <cell r="FQ154">
            <v>0</v>
          </cell>
          <cell r="FR154">
            <v>0</v>
          </cell>
          <cell r="FS154">
            <v>0</v>
          </cell>
          <cell r="FU154">
            <v>0</v>
          </cell>
          <cell r="FV154">
            <v>0</v>
          </cell>
          <cell r="FW154">
            <v>0</v>
          </cell>
          <cell r="FY154">
            <v>0</v>
          </cell>
          <cell r="FZ154">
            <v>0</v>
          </cell>
          <cell r="GA154">
            <v>0</v>
          </cell>
          <cell r="GC154">
            <v>0</v>
          </cell>
          <cell r="GD154">
            <v>0</v>
          </cell>
          <cell r="GE154">
            <v>0</v>
          </cell>
          <cell r="GG154">
            <v>0</v>
          </cell>
          <cell r="GH154">
            <v>0</v>
          </cell>
          <cell r="GI154">
            <v>0</v>
          </cell>
          <cell r="GK154">
            <v>0</v>
          </cell>
          <cell r="GL154">
            <v>0</v>
          </cell>
          <cell r="GM154">
            <v>0</v>
          </cell>
          <cell r="GO154">
            <v>0</v>
          </cell>
          <cell r="GP154">
            <v>0</v>
          </cell>
          <cell r="GQ154">
            <v>0</v>
          </cell>
          <cell r="GS154">
            <v>0</v>
          </cell>
          <cell r="GT154">
            <v>0</v>
          </cell>
          <cell r="GU154">
            <v>0</v>
          </cell>
          <cell r="GW154">
            <v>0</v>
          </cell>
          <cell r="GX154">
            <v>0</v>
          </cell>
          <cell r="GY154">
            <v>0</v>
          </cell>
          <cell r="HA154">
            <v>0</v>
          </cell>
          <cell r="HB154">
            <v>0</v>
          </cell>
          <cell r="HC154">
            <v>0</v>
          </cell>
        </row>
        <row r="155">
          <cell r="H155" t="str">
            <v>1002785</v>
          </cell>
          <cell r="I155" t="str">
            <v>USD</v>
          </cell>
          <cell r="J155" t="str">
            <v>RAD K-CAR 0.70 AH-BAF AFT</v>
          </cell>
          <cell r="K155" t="str">
            <v>T1</v>
          </cell>
          <cell r="L155">
            <v>27.8369</v>
          </cell>
          <cell r="M155">
            <v>27836.9</v>
          </cell>
          <cell r="N155">
            <v>46.55</v>
          </cell>
          <cell r="R155">
            <v>46.55</v>
          </cell>
          <cell r="V155">
            <v>46.55</v>
          </cell>
          <cell r="Z155">
            <v>46.55</v>
          </cell>
          <cell r="AD155">
            <v>46.55</v>
          </cell>
          <cell r="AH155">
            <v>46.55</v>
          </cell>
          <cell r="AL155">
            <v>46.55</v>
          </cell>
          <cell r="AP155">
            <v>46.55</v>
          </cell>
          <cell r="AT155">
            <v>46.55</v>
          </cell>
          <cell r="AX155">
            <v>46.55</v>
          </cell>
          <cell r="BB155">
            <v>46.55</v>
          </cell>
          <cell r="BF155">
            <v>46.55</v>
          </cell>
          <cell r="BJ155">
            <v>46.55</v>
          </cell>
          <cell r="BK155">
            <v>0</v>
          </cell>
          <cell r="BL155" t="str">
            <v xml:space="preserve"> </v>
          </cell>
          <cell r="BM155" t="str">
            <v xml:space="preserve"> </v>
          </cell>
          <cell r="BN155" t="str">
            <v xml:space="preserve"> </v>
          </cell>
          <cell r="BO155" t="str">
            <v xml:space="preserve"> </v>
          </cell>
          <cell r="BP155" t="str">
            <v xml:space="preserve"> </v>
          </cell>
          <cell r="BQ155" t="str">
            <v xml:space="preserve"> </v>
          </cell>
          <cell r="BR155" t="str">
            <v xml:space="preserve"> </v>
          </cell>
          <cell r="BS155" t="str">
            <v xml:space="preserve"> </v>
          </cell>
          <cell r="BT155" t="str">
            <v xml:space="preserve"> </v>
          </cell>
          <cell r="BU155" t="str">
            <v xml:space="preserve"> </v>
          </cell>
          <cell r="BV155" t="str">
            <v xml:space="preserve"> </v>
          </cell>
          <cell r="BW155" t="str">
            <v xml:space="preserve"> </v>
          </cell>
          <cell r="BX155" t="str">
            <v xml:space="preserve"> </v>
          </cell>
          <cell r="BY155" t="str">
            <v xml:space="preserve"> </v>
          </cell>
          <cell r="BZ155" t="str">
            <v xml:space="preserve"> </v>
          </cell>
          <cell r="CA155" t="str">
            <v xml:space="preserve"> </v>
          </cell>
          <cell r="CB155" t="str">
            <v xml:space="preserve"> </v>
          </cell>
          <cell r="CC155" t="str">
            <v xml:space="preserve"> </v>
          </cell>
          <cell r="CD155" t="str">
            <v xml:space="preserve"> </v>
          </cell>
          <cell r="CE155" t="str">
            <v xml:space="preserve"> </v>
          </cell>
          <cell r="CF155" t="str">
            <v xml:space="preserve"> </v>
          </cell>
          <cell r="CG155" t="str">
            <v xml:space="preserve"> </v>
          </cell>
          <cell r="CH155" t="str">
            <v xml:space="preserve"> </v>
          </cell>
          <cell r="CI155" t="str">
            <v xml:space="preserve"> </v>
          </cell>
          <cell r="CJ155" t="str">
            <v xml:space="preserve"> </v>
          </cell>
          <cell r="CK155" t="str">
            <v xml:space="preserve"> </v>
          </cell>
          <cell r="CL155" t="str">
            <v xml:space="preserve"> </v>
          </cell>
          <cell r="CM155" t="str">
            <v xml:space="preserve"> </v>
          </cell>
          <cell r="CN155" t="str">
            <v xml:space="preserve"> </v>
          </cell>
          <cell r="CO155" t="str">
            <v xml:space="preserve"> </v>
          </cell>
          <cell r="CP155" t="str">
            <v xml:space="preserve"> </v>
          </cell>
          <cell r="CQ155" t="str">
            <v xml:space="preserve"> </v>
          </cell>
          <cell r="CR155" t="str">
            <v xml:space="preserve"> </v>
          </cell>
          <cell r="CS155" t="str">
            <v xml:space="preserve"> </v>
          </cell>
          <cell r="CT155" t="str">
            <v xml:space="preserve"> </v>
          </cell>
          <cell r="CU155" t="str">
            <v xml:space="preserve"> </v>
          </cell>
          <cell r="CV155" t="str">
            <v xml:space="preserve"> </v>
          </cell>
          <cell r="CW155" t="str">
            <v xml:space="preserve"> </v>
          </cell>
          <cell r="CX155" t="str">
            <v xml:space="preserve"> </v>
          </cell>
          <cell r="CY155" t="str">
            <v xml:space="preserve"> </v>
          </cell>
          <cell r="CZ155" t="str">
            <v xml:space="preserve"> </v>
          </cell>
          <cell r="DA155" t="str">
            <v xml:space="preserve"> </v>
          </cell>
          <cell r="DB155" t="str">
            <v xml:space="preserve"> </v>
          </cell>
          <cell r="DC155" t="str">
            <v xml:space="preserve"> </v>
          </cell>
          <cell r="DD155" t="str">
            <v xml:space="preserve"> </v>
          </cell>
          <cell r="DE155" t="str">
            <v xml:space="preserve"> </v>
          </cell>
          <cell r="DF155" t="str">
            <v xml:space="preserve"> </v>
          </cell>
          <cell r="DG155" t="str">
            <v xml:space="preserve"> </v>
          </cell>
          <cell r="DH155" t="str">
            <v>4. IntraUS Auto1002785</v>
          </cell>
          <cell r="DI155">
            <v>0</v>
          </cell>
          <cell r="DJ155">
            <v>0</v>
          </cell>
          <cell r="DL155">
            <v>0</v>
          </cell>
          <cell r="DM155">
            <v>0</v>
          </cell>
          <cell r="DN155">
            <v>0</v>
          </cell>
          <cell r="DP155">
            <v>0</v>
          </cell>
          <cell r="DQ155">
            <v>0</v>
          </cell>
          <cell r="DR155">
            <v>0</v>
          </cell>
          <cell r="DT155">
            <v>0</v>
          </cell>
          <cell r="DU155">
            <v>0</v>
          </cell>
          <cell r="DV155">
            <v>0</v>
          </cell>
          <cell r="DX155">
            <v>0</v>
          </cell>
          <cell r="DY155">
            <v>0</v>
          </cell>
          <cell r="DZ155">
            <v>0</v>
          </cell>
          <cell r="EB155">
            <v>0</v>
          </cell>
          <cell r="EC155">
            <v>0</v>
          </cell>
          <cell r="ED155">
            <v>0</v>
          </cell>
          <cell r="EF155">
            <v>0</v>
          </cell>
          <cell r="EG155">
            <v>0</v>
          </cell>
          <cell r="EH155">
            <v>0</v>
          </cell>
          <cell r="EJ155">
            <v>0</v>
          </cell>
          <cell r="EK155">
            <v>0</v>
          </cell>
          <cell r="EL155">
            <v>0</v>
          </cell>
          <cell r="EN155">
            <v>0</v>
          </cell>
          <cell r="EO155">
            <v>0</v>
          </cell>
          <cell r="EP155">
            <v>0</v>
          </cell>
          <cell r="ER155">
            <v>0</v>
          </cell>
          <cell r="ES155">
            <v>0</v>
          </cell>
          <cell r="ET155">
            <v>0</v>
          </cell>
          <cell r="EV155">
            <v>0</v>
          </cell>
          <cell r="EW155">
            <v>0</v>
          </cell>
          <cell r="EX155">
            <v>0</v>
          </cell>
          <cell r="EZ155">
            <v>0</v>
          </cell>
          <cell r="FA155">
            <v>0</v>
          </cell>
          <cell r="FB155">
            <v>0</v>
          </cell>
          <cell r="FD155">
            <v>0</v>
          </cell>
          <cell r="FE155">
            <v>0</v>
          </cell>
          <cell r="FF155">
            <v>0</v>
          </cell>
          <cell r="FI155">
            <v>0</v>
          </cell>
          <cell r="FJ155">
            <v>0</v>
          </cell>
          <cell r="FK155">
            <v>0</v>
          </cell>
          <cell r="FM155">
            <v>0</v>
          </cell>
          <cell r="FN155">
            <v>0</v>
          </cell>
          <cell r="FO155">
            <v>0</v>
          </cell>
          <cell r="FQ155">
            <v>0</v>
          </cell>
          <cell r="FR155">
            <v>0</v>
          </cell>
          <cell r="FS155">
            <v>0</v>
          </cell>
          <cell r="FU155">
            <v>0</v>
          </cell>
          <cell r="FV155">
            <v>0</v>
          </cell>
          <cell r="FW155">
            <v>0</v>
          </cell>
          <cell r="FY155">
            <v>0</v>
          </cell>
          <cell r="FZ155">
            <v>0</v>
          </cell>
          <cell r="GA155">
            <v>0</v>
          </cell>
          <cell r="GC155">
            <v>0</v>
          </cell>
          <cell r="GD155">
            <v>0</v>
          </cell>
          <cell r="GE155">
            <v>0</v>
          </cell>
          <cell r="GG155">
            <v>0</v>
          </cell>
          <cell r="GH155">
            <v>0</v>
          </cell>
          <cell r="GI155">
            <v>0</v>
          </cell>
          <cell r="GK155">
            <v>0</v>
          </cell>
          <cell r="GL155">
            <v>0</v>
          </cell>
          <cell r="GM155">
            <v>0</v>
          </cell>
          <cell r="GO155">
            <v>0</v>
          </cell>
          <cell r="GP155">
            <v>0</v>
          </cell>
          <cell r="GQ155">
            <v>0</v>
          </cell>
          <cell r="GS155">
            <v>0</v>
          </cell>
          <cell r="GT155">
            <v>0</v>
          </cell>
          <cell r="GU155">
            <v>0</v>
          </cell>
          <cell r="GW155">
            <v>0</v>
          </cell>
          <cell r="GX155">
            <v>0</v>
          </cell>
          <cell r="GY155">
            <v>0</v>
          </cell>
          <cell r="HA155">
            <v>0</v>
          </cell>
          <cell r="HB155">
            <v>0</v>
          </cell>
          <cell r="HC155">
            <v>0</v>
          </cell>
        </row>
        <row r="156">
          <cell r="H156" t="str">
            <v>1002865</v>
          </cell>
          <cell r="I156" t="str">
            <v>USD</v>
          </cell>
          <cell r="J156" t="str">
            <v>RAD X-58 0.70 AFTERMARKET</v>
          </cell>
          <cell r="K156" t="str">
            <v>T1</v>
          </cell>
          <cell r="L156">
            <v>124.18325999999999</v>
          </cell>
          <cell r="M156">
            <v>124183.26</v>
          </cell>
          <cell r="N156">
            <v>87.33</v>
          </cell>
          <cell r="R156">
            <v>87.33</v>
          </cell>
          <cell r="V156">
            <v>87.33</v>
          </cell>
          <cell r="Z156">
            <v>87.33</v>
          </cell>
          <cell r="AD156">
            <v>87.33</v>
          </cell>
          <cell r="AH156">
            <v>87.33</v>
          </cell>
          <cell r="AL156">
            <v>87.33</v>
          </cell>
          <cell r="AP156">
            <v>87.33</v>
          </cell>
          <cell r="AT156">
            <v>87.33</v>
          </cell>
          <cell r="AX156">
            <v>87.33</v>
          </cell>
          <cell r="BB156">
            <v>87.33</v>
          </cell>
          <cell r="BF156">
            <v>87.33</v>
          </cell>
          <cell r="BJ156">
            <v>87.33</v>
          </cell>
          <cell r="BK156">
            <v>0</v>
          </cell>
          <cell r="BL156" t="str">
            <v xml:space="preserve"> </v>
          </cell>
          <cell r="BM156" t="str">
            <v xml:space="preserve"> </v>
          </cell>
          <cell r="BN156" t="str">
            <v xml:space="preserve"> </v>
          </cell>
          <cell r="BO156" t="str">
            <v xml:space="preserve"> </v>
          </cell>
          <cell r="BP156" t="str">
            <v xml:space="preserve"> </v>
          </cell>
          <cell r="BQ156" t="str">
            <v xml:space="preserve"> </v>
          </cell>
          <cell r="BR156" t="str">
            <v xml:space="preserve"> </v>
          </cell>
          <cell r="BS156" t="str">
            <v xml:space="preserve"> </v>
          </cell>
          <cell r="BT156" t="str">
            <v xml:space="preserve"> </v>
          </cell>
          <cell r="BU156" t="str">
            <v xml:space="preserve"> </v>
          </cell>
          <cell r="BV156" t="str">
            <v xml:space="preserve"> </v>
          </cell>
          <cell r="BW156" t="str">
            <v xml:space="preserve"> </v>
          </cell>
          <cell r="BX156" t="str">
            <v xml:space="preserve"> </v>
          </cell>
          <cell r="BY156" t="str">
            <v xml:space="preserve"> </v>
          </cell>
          <cell r="BZ156" t="str">
            <v xml:space="preserve"> </v>
          </cell>
          <cell r="CA156" t="str">
            <v xml:space="preserve"> </v>
          </cell>
          <cell r="CB156" t="str">
            <v xml:space="preserve"> </v>
          </cell>
          <cell r="CC156" t="str">
            <v xml:space="preserve"> </v>
          </cell>
          <cell r="CD156" t="str">
            <v xml:space="preserve"> </v>
          </cell>
          <cell r="CE156" t="str">
            <v xml:space="preserve"> </v>
          </cell>
          <cell r="CF156" t="str">
            <v xml:space="preserve"> </v>
          </cell>
          <cell r="CG156" t="str">
            <v xml:space="preserve"> </v>
          </cell>
          <cell r="CH156" t="str">
            <v xml:space="preserve"> </v>
          </cell>
          <cell r="CI156" t="str">
            <v xml:space="preserve"> </v>
          </cell>
          <cell r="CJ156" t="str">
            <v xml:space="preserve"> </v>
          </cell>
          <cell r="CK156" t="str">
            <v xml:space="preserve"> </v>
          </cell>
          <cell r="CL156" t="str">
            <v xml:space="preserve"> </v>
          </cell>
          <cell r="CM156" t="str">
            <v xml:space="preserve"> </v>
          </cell>
          <cell r="CN156" t="str">
            <v xml:space="preserve"> </v>
          </cell>
          <cell r="CO156" t="str">
            <v xml:space="preserve"> </v>
          </cell>
          <cell r="CP156" t="str">
            <v xml:space="preserve"> </v>
          </cell>
          <cell r="CQ156" t="str">
            <v xml:space="preserve"> </v>
          </cell>
          <cell r="CR156" t="str">
            <v xml:space="preserve"> </v>
          </cell>
          <cell r="CS156" t="str">
            <v xml:space="preserve"> </v>
          </cell>
          <cell r="CT156" t="str">
            <v xml:space="preserve"> </v>
          </cell>
          <cell r="CU156" t="str">
            <v xml:space="preserve"> </v>
          </cell>
          <cell r="CV156" t="str">
            <v xml:space="preserve"> </v>
          </cell>
          <cell r="CW156" t="str">
            <v xml:space="preserve"> </v>
          </cell>
          <cell r="CX156" t="str">
            <v xml:space="preserve"> </v>
          </cell>
          <cell r="CY156" t="str">
            <v xml:space="preserve"> </v>
          </cell>
          <cell r="CZ156" t="str">
            <v xml:space="preserve"> </v>
          </cell>
          <cell r="DA156" t="str">
            <v xml:space="preserve"> </v>
          </cell>
          <cell r="DB156" t="str">
            <v xml:space="preserve"> </v>
          </cell>
          <cell r="DC156" t="str">
            <v xml:space="preserve"> </v>
          </cell>
          <cell r="DD156" t="str">
            <v xml:space="preserve"> </v>
          </cell>
          <cell r="DE156" t="str">
            <v xml:space="preserve"> </v>
          </cell>
          <cell r="DF156" t="str">
            <v xml:space="preserve"> </v>
          </cell>
          <cell r="DG156" t="str">
            <v xml:space="preserve"> </v>
          </cell>
          <cell r="DH156" t="str">
            <v>4. IntraUS Auto1002865</v>
          </cell>
          <cell r="DI156">
            <v>0</v>
          </cell>
          <cell r="DJ156">
            <v>0</v>
          </cell>
          <cell r="DL156">
            <v>0</v>
          </cell>
          <cell r="DM156">
            <v>0</v>
          </cell>
          <cell r="DN156">
            <v>0</v>
          </cell>
          <cell r="DP156">
            <v>0</v>
          </cell>
          <cell r="DQ156">
            <v>0</v>
          </cell>
          <cell r="DR156">
            <v>0</v>
          </cell>
          <cell r="DT156">
            <v>0</v>
          </cell>
          <cell r="DU156">
            <v>0</v>
          </cell>
          <cell r="DV156">
            <v>0</v>
          </cell>
          <cell r="DX156">
            <v>0</v>
          </cell>
          <cell r="DY156">
            <v>0</v>
          </cell>
          <cell r="DZ156">
            <v>0</v>
          </cell>
          <cell r="EB156">
            <v>0</v>
          </cell>
          <cell r="EC156">
            <v>0</v>
          </cell>
          <cell r="ED156">
            <v>0</v>
          </cell>
          <cell r="EF156">
            <v>0</v>
          </cell>
          <cell r="EG156">
            <v>0</v>
          </cell>
          <cell r="EH156">
            <v>0</v>
          </cell>
          <cell r="EJ156">
            <v>0</v>
          </cell>
          <cell r="EK156">
            <v>0</v>
          </cell>
          <cell r="EL156">
            <v>0</v>
          </cell>
          <cell r="EN156">
            <v>0</v>
          </cell>
          <cell r="EO156">
            <v>0</v>
          </cell>
          <cell r="EP156">
            <v>0</v>
          </cell>
          <cell r="ER156">
            <v>0</v>
          </cell>
          <cell r="ES156">
            <v>0</v>
          </cell>
          <cell r="ET156">
            <v>0</v>
          </cell>
          <cell r="EV156">
            <v>0</v>
          </cell>
          <cell r="EW156">
            <v>0</v>
          </cell>
          <cell r="EX156">
            <v>0</v>
          </cell>
          <cell r="EZ156">
            <v>0</v>
          </cell>
          <cell r="FA156">
            <v>0</v>
          </cell>
          <cell r="FB156">
            <v>0</v>
          </cell>
          <cell r="FD156">
            <v>0</v>
          </cell>
          <cell r="FE156">
            <v>0</v>
          </cell>
          <cell r="FF156">
            <v>0</v>
          </cell>
          <cell r="FI156">
            <v>0</v>
          </cell>
          <cell r="FJ156">
            <v>0</v>
          </cell>
          <cell r="FK156">
            <v>0</v>
          </cell>
          <cell r="FM156">
            <v>0</v>
          </cell>
          <cell r="FN156">
            <v>0</v>
          </cell>
          <cell r="FO156">
            <v>0</v>
          </cell>
          <cell r="FQ156">
            <v>0</v>
          </cell>
          <cell r="FR156">
            <v>0</v>
          </cell>
          <cell r="FS156">
            <v>0</v>
          </cell>
          <cell r="FU156">
            <v>0</v>
          </cell>
          <cell r="FV156">
            <v>0</v>
          </cell>
          <cell r="FW156">
            <v>0</v>
          </cell>
          <cell r="FY156">
            <v>0</v>
          </cell>
          <cell r="FZ156">
            <v>0</v>
          </cell>
          <cell r="GA156">
            <v>0</v>
          </cell>
          <cell r="GC156">
            <v>0</v>
          </cell>
          <cell r="GD156">
            <v>0</v>
          </cell>
          <cell r="GE156">
            <v>0</v>
          </cell>
          <cell r="GG156">
            <v>0</v>
          </cell>
          <cell r="GH156">
            <v>0</v>
          </cell>
          <cell r="GI156">
            <v>0</v>
          </cell>
          <cell r="GK156">
            <v>0</v>
          </cell>
          <cell r="GL156">
            <v>0</v>
          </cell>
          <cell r="GM156">
            <v>0</v>
          </cell>
          <cell r="GO156">
            <v>0</v>
          </cell>
          <cell r="GP156">
            <v>0</v>
          </cell>
          <cell r="GQ156">
            <v>0</v>
          </cell>
          <cell r="GS156">
            <v>0</v>
          </cell>
          <cell r="GT156">
            <v>0</v>
          </cell>
          <cell r="GU156">
            <v>0</v>
          </cell>
          <cell r="GW156">
            <v>0</v>
          </cell>
          <cell r="GX156">
            <v>0</v>
          </cell>
          <cell r="GY156">
            <v>0</v>
          </cell>
          <cell r="HA156">
            <v>0</v>
          </cell>
          <cell r="HB156">
            <v>0</v>
          </cell>
          <cell r="HC156">
            <v>0</v>
          </cell>
        </row>
        <row r="157">
          <cell r="H157" t="str">
            <v>1002897</v>
          </cell>
          <cell r="I157" t="str">
            <v>USD</v>
          </cell>
          <cell r="J157" t="str">
            <v>RAD L-BODY 0.70 AFTERMARK</v>
          </cell>
          <cell r="K157" t="str">
            <v>T1</v>
          </cell>
          <cell r="L157">
            <v>10.419</v>
          </cell>
          <cell r="M157">
            <v>10419</v>
          </cell>
          <cell r="N157">
            <v>104.19</v>
          </cell>
          <cell r="R157">
            <v>104.19</v>
          </cell>
          <cell r="V157">
            <v>104.19</v>
          </cell>
          <cell r="Z157">
            <v>104.19</v>
          </cell>
          <cell r="AD157">
            <v>104.19</v>
          </cell>
          <cell r="AH157">
            <v>104.19</v>
          </cell>
          <cell r="AL157">
            <v>104.19</v>
          </cell>
          <cell r="AP157">
            <v>104.19</v>
          </cell>
          <cell r="AT157">
            <v>104.19</v>
          </cell>
          <cell r="AX157">
            <v>104.19</v>
          </cell>
          <cell r="BB157">
            <v>104.19</v>
          </cell>
          <cell r="BF157">
            <v>104.19</v>
          </cell>
          <cell r="BJ157">
            <v>104.19</v>
          </cell>
          <cell r="BK157">
            <v>0</v>
          </cell>
          <cell r="BL157" t="str">
            <v xml:space="preserve"> </v>
          </cell>
          <cell r="BM157" t="str">
            <v xml:space="preserve"> </v>
          </cell>
          <cell r="BN157" t="str">
            <v xml:space="preserve"> </v>
          </cell>
          <cell r="BO157" t="str">
            <v xml:space="preserve"> </v>
          </cell>
          <cell r="BP157" t="str">
            <v xml:space="preserve"> </v>
          </cell>
          <cell r="BQ157" t="str">
            <v xml:space="preserve"> </v>
          </cell>
          <cell r="BR157" t="str">
            <v xml:space="preserve"> </v>
          </cell>
          <cell r="BS157" t="str">
            <v xml:space="preserve"> </v>
          </cell>
          <cell r="BT157" t="str">
            <v xml:space="preserve"> </v>
          </cell>
          <cell r="BU157" t="str">
            <v xml:space="preserve"> </v>
          </cell>
          <cell r="BV157" t="str">
            <v xml:space="preserve"> </v>
          </cell>
          <cell r="BW157" t="str">
            <v xml:space="preserve"> </v>
          </cell>
          <cell r="BX157" t="str">
            <v xml:space="preserve"> </v>
          </cell>
          <cell r="BY157" t="str">
            <v xml:space="preserve"> </v>
          </cell>
          <cell r="BZ157" t="str">
            <v xml:space="preserve"> </v>
          </cell>
          <cell r="CA157" t="str">
            <v xml:space="preserve"> </v>
          </cell>
          <cell r="CB157" t="str">
            <v xml:space="preserve"> </v>
          </cell>
          <cell r="CC157" t="str">
            <v xml:space="preserve"> </v>
          </cell>
          <cell r="CD157" t="str">
            <v xml:space="preserve"> </v>
          </cell>
          <cell r="CE157" t="str">
            <v xml:space="preserve"> </v>
          </cell>
          <cell r="CF157" t="str">
            <v xml:space="preserve"> </v>
          </cell>
          <cell r="CG157" t="str">
            <v xml:space="preserve"> </v>
          </cell>
          <cell r="CH157" t="str">
            <v xml:space="preserve"> </v>
          </cell>
          <cell r="CI157" t="str">
            <v xml:space="preserve"> </v>
          </cell>
          <cell r="CJ157" t="str">
            <v xml:space="preserve"> </v>
          </cell>
          <cell r="CK157" t="str">
            <v xml:space="preserve"> </v>
          </cell>
          <cell r="CL157" t="str">
            <v xml:space="preserve"> </v>
          </cell>
          <cell r="CM157" t="str">
            <v xml:space="preserve"> </v>
          </cell>
          <cell r="CN157" t="str">
            <v xml:space="preserve"> </v>
          </cell>
          <cell r="CO157" t="str">
            <v xml:space="preserve"> </v>
          </cell>
          <cell r="CP157" t="str">
            <v xml:space="preserve"> </v>
          </cell>
          <cell r="CQ157" t="str">
            <v xml:space="preserve"> </v>
          </cell>
          <cell r="CR157" t="str">
            <v xml:space="preserve"> </v>
          </cell>
          <cell r="CS157" t="str">
            <v xml:space="preserve"> </v>
          </cell>
          <cell r="CT157" t="str">
            <v xml:space="preserve"> </v>
          </cell>
          <cell r="CU157" t="str">
            <v xml:space="preserve"> </v>
          </cell>
          <cell r="CV157" t="str">
            <v xml:space="preserve"> </v>
          </cell>
          <cell r="CW157" t="str">
            <v xml:space="preserve"> </v>
          </cell>
          <cell r="CX157" t="str">
            <v xml:space="preserve"> </v>
          </cell>
          <cell r="CY157" t="str">
            <v xml:space="preserve"> </v>
          </cell>
          <cell r="CZ157" t="str">
            <v xml:space="preserve"> </v>
          </cell>
          <cell r="DA157" t="str">
            <v xml:space="preserve"> </v>
          </cell>
          <cell r="DB157" t="str">
            <v xml:space="preserve"> </v>
          </cell>
          <cell r="DC157" t="str">
            <v xml:space="preserve"> </v>
          </cell>
          <cell r="DD157" t="str">
            <v xml:space="preserve"> </v>
          </cell>
          <cell r="DE157" t="str">
            <v xml:space="preserve"> </v>
          </cell>
          <cell r="DF157" t="str">
            <v xml:space="preserve"> </v>
          </cell>
          <cell r="DG157" t="str">
            <v xml:space="preserve"> </v>
          </cell>
          <cell r="DH157" t="str">
            <v>4. IntraUS Auto1002897</v>
          </cell>
          <cell r="DI157">
            <v>0</v>
          </cell>
          <cell r="DJ157">
            <v>0</v>
          </cell>
          <cell r="DL157">
            <v>0</v>
          </cell>
          <cell r="DM157">
            <v>0</v>
          </cell>
          <cell r="DN157">
            <v>0</v>
          </cell>
          <cell r="DP157">
            <v>0</v>
          </cell>
          <cell r="DQ157">
            <v>0</v>
          </cell>
          <cell r="DR157">
            <v>0</v>
          </cell>
          <cell r="DT157">
            <v>0</v>
          </cell>
          <cell r="DU157">
            <v>0</v>
          </cell>
          <cell r="DV157">
            <v>0</v>
          </cell>
          <cell r="DX157">
            <v>0</v>
          </cell>
          <cell r="DY157">
            <v>0</v>
          </cell>
          <cell r="DZ157">
            <v>0</v>
          </cell>
          <cell r="EB157">
            <v>0</v>
          </cell>
          <cell r="EC157">
            <v>0</v>
          </cell>
          <cell r="ED157">
            <v>0</v>
          </cell>
          <cell r="EF157">
            <v>0</v>
          </cell>
          <cell r="EG157">
            <v>0</v>
          </cell>
          <cell r="EH157">
            <v>0</v>
          </cell>
          <cell r="EJ157">
            <v>0</v>
          </cell>
          <cell r="EK157">
            <v>0</v>
          </cell>
          <cell r="EL157">
            <v>0</v>
          </cell>
          <cell r="EN157">
            <v>0</v>
          </cell>
          <cell r="EO157">
            <v>0</v>
          </cell>
          <cell r="EP157">
            <v>0</v>
          </cell>
          <cell r="ER157">
            <v>0</v>
          </cell>
          <cell r="ES157">
            <v>0</v>
          </cell>
          <cell r="ET157">
            <v>0</v>
          </cell>
          <cell r="EV157">
            <v>0</v>
          </cell>
          <cell r="EW157">
            <v>0</v>
          </cell>
          <cell r="EX157">
            <v>0</v>
          </cell>
          <cell r="EZ157">
            <v>0</v>
          </cell>
          <cell r="FA157">
            <v>0</v>
          </cell>
          <cell r="FB157">
            <v>0</v>
          </cell>
          <cell r="FD157">
            <v>0</v>
          </cell>
          <cell r="FE157">
            <v>0</v>
          </cell>
          <cell r="FF157">
            <v>0</v>
          </cell>
          <cell r="FI157">
            <v>0</v>
          </cell>
          <cell r="FJ157">
            <v>0</v>
          </cell>
          <cell r="FK157">
            <v>0</v>
          </cell>
          <cell r="FM157">
            <v>0</v>
          </cell>
          <cell r="FN157">
            <v>0</v>
          </cell>
          <cell r="FO157">
            <v>0</v>
          </cell>
          <cell r="FQ157">
            <v>0</v>
          </cell>
          <cell r="FR157">
            <v>0</v>
          </cell>
          <cell r="FS157">
            <v>0</v>
          </cell>
          <cell r="FU157">
            <v>0</v>
          </cell>
          <cell r="FV157">
            <v>0</v>
          </cell>
          <cell r="FW157">
            <v>0</v>
          </cell>
          <cell r="FY157">
            <v>0</v>
          </cell>
          <cell r="FZ157">
            <v>0</v>
          </cell>
          <cell r="GA157">
            <v>0</v>
          </cell>
          <cell r="GC157">
            <v>0</v>
          </cell>
          <cell r="GD157">
            <v>0</v>
          </cell>
          <cell r="GE157">
            <v>0</v>
          </cell>
          <cell r="GG157">
            <v>0</v>
          </cell>
          <cell r="GH157">
            <v>0</v>
          </cell>
          <cell r="GI157">
            <v>0</v>
          </cell>
          <cell r="GK157">
            <v>0</v>
          </cell>
          <cell r="GL157">
            <v>0</v>
          </cell>
          <cell r="GM157">
            <v>0</v>
          </cell>
          <cell r="GO157">
            <v>0</v>
          </cell>
          <cell r="GP157">
            <v>0</v>
          </cell>
          <cell r="GQ157">
            <v>0</v>
          </cell>
          <cell r="GS157">
            <v>0</v>
          </cell>
          <cell r="GT157">
            <v>0</v>
          </cell>
          <cell r="GU157">
            <v>0</v>
          </cell>
          <cell r="GW157">
            <v>0</v>
          </cell>
          <cell r="GX157">
            <v>0</v>
          </cell>
          <cell r="GY157">
            <v>0</v>
          </cell>
          <cell r="HA157">
            <v>0</v>
          </cell>
          <cell r="HB157">
            <v>0</v>
          </cell>
          <cell r="HC157">
            <v>0</v>
          </cell>
        </row>
        <row r="158">
          <cell r="H158" t="str">
            <v>1002899</v>
          </cell>
          <cell r="I158" t="str">
            <v>USD</v>
          </cell>
          <cell r="J158" t="str">
            <v>RAD C-BODY 0.70 M/T AFTER</v>
          </cell>
          <cell r="K158" t="str">
            <v>T1</v>
          </cell>
          <cell r="L158">
            <v>17.622</v>
          </cell>
          <cell r="M158">
            <v>17622</v>
          </cell>
          <cell r="N158">
            <v>66</v>
          </cell>
          <cell r="R158">
            <v>66</v>
          </cell>
          <cell r="V158">
            <v>66</v>
          </cell>
          <cell r="Z158">
            <v>66</v>
          </cell>
          <cell r="AD158">
            <v>66</v>
          </cell>
          <cell r="AH158">
            <v>66</v>
          </cell>
          <cell r="AL158">
            <v>66</v>
          </cell>
          <cell r="AP158">
            <v>66</v>
          </cell>
          <cell r="AT158">
            <v>66</v>
          </cell>
          <cell r="AX158">
            <v>66</v>
          </cell>
          <cell r="BB158">
            <v>66</v>
          </cell>
          <cell r="BF158">
            <v>66</v>
          </cell>
          <cell r="BJ158">
            <v>66</v>
          </cell>
          <cell r="BK158">
            <v>0</v>
          </cell>
          <cell r="BL158" t="str">
            <v xml:space="preserve"> </v>
          </cell>
          <cell r="BM158" t="str">
            <v xml:space="preserve"> </v>
          </cell>
          <cell r="BN158" t="str">
            <v xml:space="preserve"> </v>
          </cell>
          <cell r="BO158" t="str">
            <v xml:space="preserve"> </v>
          </cell>
          <cell r="BP158" t="str">
            <v xml:space="preserve"> </v>
          </cell>
          <cell r="BQ158" t="str">
            <v xml:space="preserve"> </v>
          </cell>
          <cell r="BR158" t="str">
            <v xml:space="preserve"> </v>
          </cell>
          <cell r="BS158" t="str">
            <v xml:space="preserve"> </v>
          </cell>
          <cell r="BT158" t="str">
            <v xml:space="preserve"> </v>
          </cell>
          <cell r="BU158" t="str">
            <v xml:space="preserve"> </v>
          </cell>
          <cell r="BV158" t="str">
            <v xml:space="preserve"> </v>
          </cell>
          <cell r="BW158" t="str">
            <v xml:space="preserve"> </v>
          </cell>
          <cell r="BX158" t="str">
            <v xml:space="preserve"> </v>
          </cell>
          <cell r="BY158" t="str">
            <v xml:space="preserve"> </v>
          </cell>
          <cell r="BZ158" t="str">
            <v xml:space="preserve"> </v>
          </cell>
          <cell r="CA158" t="str">
            <v xml:space="preserve"> </v>
          </cell>
          <cell r="CB158" t="str">
            <v xml:space="preserve"> </v>
          </cell>
          <cell r="CC158" t="str">
            <v xml:space="preserve"> </v>
          </cell>
          <cell r="CD158" t="str">
            <v xml:space="preserve"> </v>
          </cell>
          <cell r="CE158" t="str">
            <v xml:space="preserve"> </v>
          </cell>
          <cell r="CF158" t="str">
            <v xml:space="preserve"> </v>
          </cell>
          <cell r="CG158" t="str">
            <v xml:space="preserve"> </v>
          </cell>
          <cell r="CH158" t="str">
            <v xml:space="preserve"> </v>
          </cell>
          <cell r="CI158" t="str">
            <v xml:space="preserve"> </v>
          </cell>
          <cell r="CJ158" t="str">
            <v xml:space="preserve"> </v>
          </cell>
          <cell r="CK158" t="str">
            <v xml:space="preserve"> </v>
          </cell>
          <cell r="CL158" t="str">
            <v xml:space="preserve"> </v>
          </cell>
          <cell r="CM158" t="str">
            <v xml:space="preserve"> </v>
          </cell>
          <cell r="CN158" t="str">
            <v xml:space="preserve"> </v>
          </cell>
          <cell r="CO158" t="str">
            <v xml:space="preserve"> </v>
          </cell>
          <cell r="CP158" t="str">
            <v xml:space="preserve"> </v>
          </cell>
          <cell r="CQ158" t="str">
            <v xml:space="preserve"> </v>
          </cell>
          <cell r="CR158" t="str">
            <v xml:space="preserve"> </v>
          </cell>
          <cell r="CS158" t="str">
            <v xml:space="preserve"> </v>
          </cell>
          <cell r="CT158" t="str">
            <v xml:space="preserve"> </v>
          </cell>
          <cell r="CU158" t="str">
            <v xml:space="preserve"> </v>
          </cell>
          <cell r="CV158" t="str">
            <v xml:space="preserve"> </v>
          </cell>
          <cell r="CW158" t="str">
            <v xml:space="preserve"> </v>
          </cell>
          <cell r="CX158" t="str">
            <v xml:space="preserve"> </v>
          </cell>
          <cell r="CY158" t="str">
            <v xml:space="preserve"> </v>
          </cell>
          <cell r="CZ158" t="str">
            <v xml:space="preserve"> </v>
          </cell>
          <cell r="DA158" t="str">
            <v xml:space="preserve"> </v>
          </cell>
          <cell r="DB158" t="str">
            <v xml:space="preserve"> </v>
          </cell>
          <cell r="DC158" t="str">
            <v xml:space="preserve"> </v>
          </cell>
          <cell r="DD158" t="str">
            <v xml:space="preserve"> </v>
          </cell>
          <cell r="DE158" t="str">
            <v xml:space="preserve"> </v>
          </cell>
          <cell r="DF158" t="str">
            <v xml:space="preserve"> </v>
          </cell>
          <cell r="DG158" t="str">
            <v xml:space="preserve"> </v>
          </cell>
          <cell r="DH158" t="str">
            <v>4. IntraUS Auto1002899</v>
          </cell>
          <cell r="DI158">
            <v>0</v>
          </cell>
          <cell r="DJ158">
            <v>0</v>
          </cell>
          <cell r="DL158">
            <v>0</v>
          </cell>
          <cell r="DM158">
            <v>0</v>
          </cell>
          <cell r="DN158">
            <v>0</v>
          </cell>
          <cell r="DP158">
            <v>0</v>
          </cell>
          <cell r="DQ158">
            <v>0</v>
          </cell>
          <cell r="DR158">
            <v>0</v>
          </cell>
          <cell r="DT158">
            <v>0</v>
          </cell>
          <cell r="DU158">
            <v>0</v>
          </cell>
          <cell r="DV158">
            <v>0</v>
          </cell>
          <cell r="DX158">
            <v>0</v>
          </cell>
          <cell r="DY158">
            <v>0</v>
          </cell>
          <cell r="DZ158">
            <v>0</v>
          </cell>
          <cell r="EB158">
            <v>0</v>
          </cell>
          <cell r="EC158">
            <v>0</v>
          </cell>
          <cell r="ED158">
            <v>0</v>
          </cell>
          <cell r="EF158">
            <v>0</v>
          </cell>
          <cell r="EG158">
            <v>0</v>
          </cell>
          <cell r="EH158">
            <v>0</v>
          </cell>
          <cell r="EJ158">
            <v>0</v>
          </cell>
          <cell r="EK158">
            <v>0</v>
          </cell>
          <cell r="EL158">
            <v>0</v>
          </cell>
          <cell r="EN158">
            <v>0</v>
          </cell>
          <cell r="EO158">
            <v>0</v>
          </cell>
          <cell r="EP158">
            <v>0</v>
          </cell>
          <cell r="ER158">
            <v>0</v>
          </cell>
          <cell r="ES158">
            <v>0</v>
          </cell>
          <cell r="ET158">
            <v>0</v>
          </cell>
          <cell r="EV158">
            <v>0</v>
          </cell>
          <cell r="EW158">
            <v>0</v>
          </cell>
          <cell r="EX158">
            <v>0</v>
          </cell>
          <cell r="EZ158">
            <v>0</v>
          </cell>
          <cell r="FA158">
            <v>0</v>
          </cell>
          <cell r="FB158">
            <v>0</v>
          </cell>
          <cell r="FD158">
            <v>0</v>
          </cell>
          <cell r="FE158">
            <v>0</v>
          </cell>
          <cell r="FF158">
            <v>0</v>
          </cell>
          <cell r="FI158">
            <v>0</v>
          </cell>
          <cell r="FJ158">
            <v>0</v>
          </cell>
          <cell r="FK158">
            <v>0</v>
          </cell>
          <cell r="FM158">
            <v>0</v>
          </cell>
          <cell r="FN158">
            <v>0</v>
          </cell>
          <cell r="FO158">
            <v>0</v>
          </cell>
          <cell r="FQ158">
            <v>0</v>
          </cell>
          <cell r="FR158">
            <v>0</v>
          </cell>
          <cell r="FS158">
            <v>0</v>
          </cell>
          <cell r="FU158">
            <v>0</v>
          </cell>
          <cell r="FV158">
            <v>0</v>
          </cell>
          <cell r="FW158">
            <v>0</v>
          </cell>
          <cell r="FY158">
            <v>0</v>
          </cell>
          <cell r="FZ158">
            <v>0</v>
          </cell>
          <cell r="GA158">
            <v>0</v>
          </cell>
          <cell r="GC158">
            <v>0</v>
          </cell>
          <cell r="GD158">
            <v>0</v>
          </cell>
          <cell r="GE158">
            <v>0</v>
          </cell>
          <cell r="GG158">
            <v>0</v>
          </cell>
          <cell r="GH158">
            <v>0</v>
          </cell>
          <cell r="GI158">
            <v>0</v>
          </cell>
          <cell r="GK158">
            <v>0</v>
          </cell>
          <cell r="GL158">
            <v>0</v>
          </cell>
          <cell r="GM158">
            <v>0</v>
          </cell>
          <cell r="GO158">
            <v>0</v>
          </cell>
          <cell r="GP158">
            <v>0</v>
          </cell>
          <cell r="GQ158">
            <v>0</v>
          </cell>
          <cell r="GS158">
            <v>0</v>
          </cell>
          <cell r="GT158">
            <v>0</v>
          </cell>
          <cell r="GU158">
            <v>0</v>
          </cell>
          <cell r="GW158">
            <v>0</v>
          </cell>
          <cell r="GX158">
            <v>0</v>
          </cell>
          <cell r="GY158">
            <v>0</v>
          </cell>
          <cell r="HA158">
            <v>0</v>
          </cell>
          <cell r="HB158">
            <v>0</v>
          </cell>
          <cell r="HC158">
            <v>0</v>
          </cell>
        </row>
        <row r="159">
          <cell r="H159" t="str">
            <v>1003141</v>
          </cell>
          <cell r="I159" t="str">
            <v>USD</v>
          </cell>
          <cell r="J159" t="str">
            <v>RADIADOR 1.25 AH-BAV A/T</v>
          </cell>
          <cell r="K159" t="str">
            <v>T1</v>
          </cell>
          <cell r="L159">
            <v>9.8287499999999994</v>
          </cell>
          <cell r="M159">
            <v>9828.75</v>
          </cell>
          <cell r="N159">
            <v>78.63</v>
          </cell>
          <cell r="R159">
            <v>78.63</v>
          </cell>
          <cell r="V159">
            <v>78.63</v>
          </cell>
          <cell r="Z159">
            <v>78.63</v>
          </cell>
          <cell r="AD159">
            <v>78.63</v>
          </cell>
          <cell r="AH159">
            <v>78.63</v>
          </cell>
          <cell r="AL159">
            <v>78.63</v>
          </cell>
          <cell r="AP159">
            <v>78.63</v>
          </cell>
          <cell r="AT159">
            <v>78.63</v>
          </cell>
          <cell r="AX159">
            <v>78.63</v>
          </cell>
          <cell r="BB159">
            <v>78.63</v>
          </cell>
          <cell r="BF159">
            <v>78.63</v>
          </cell>
          <cell r="BJ159">
            <v>78.63</v>
          </cell>
          <cell r="BK159">
            <v>0</v>
          </cell>
          <cell r="BL159" t="str">
            <v xml:space="preserve"> </v>
          </cell>
          <cell r="BM159" t="str">
            <v xml:space="preserve"> </v>
          </cell>
          <cell r="BN159" t="str">
            <v xml:space="preserve"> </v>
          </cell>
          <cell r="BO159" t="str">
            <v xml:space="preserve"> </v>
          </cell>
          <cell r="BP159" t="str">
            <v xml:space="preserve"> </v>
          </cell>
          <cell r="BQ159" t="str">
            <v xml:space="preserve"> </v>
          </cell>
          <cell r="BR159" t="str">
            <v xml:space="preserve"> </v>
          </cell>
          <cell r="BS159" t="str">
            <v xml:space="preserve"> </v>
          </cell>
          <cell r="BT159" t="str">
            <v xml:space="preserve"> </v>
          </cell>
          <cell r="BU159" t="str">
            <v xml:space="preserve"> </v>
          </cell>
          <cell r="BV159" t="str">
            <v xml:space="preserve"> </v>
          </cell>
          <cell r="BW159" t="str">
            <v xml:space="preserve"> </v>
          </cell>
          <cell r="BX159" t="str">
            <v xml:space="preserve"> </v>
          </cell>
          <cell r="BY159" t="str">
            <v xml:space="preserve"> </v>
          </cell>
          <cell r="BZ159" t="str">
            <v xml:space="preserve"> </v>
          </cell>
          <cell r="CA159" t="str">
            <v xml:space="preserve"> </v>
          </cell>
          <cell r="CB159" t="str">
            <v xml:space="preserve"> </v>
          </cell>
          <cell r="CC159" t="str">
            <v xml:space="preserve"> </v>
          </cell>
          <cell r="CD159" t="str">
            <v xml:space="preserve"> </v>
          </cell>
          <cell r="CE159" t="str">
            <v xml:space="preserve"> </v>
          </cell>
          <cell r="CF159" t="str">
            <v xml:space="preserve"> </v>
          </cell>
          <cell r="CG159" t="str">
            <v xml:space="preserve"> </v>
          </cell>
          <cell r="CH159" t="str">
            <v xml:space="preserve"> </v>
          </cell>
          <cell r="CI159" t="str">
            <v xml:space="preserve"> </v>
          </cell>
          <cell r="CJ159" t="str">
            <v xml:space="preserve"> </v>
          </cell>
          <cell r="CK159" t="str">
            <v xml:space="preserve"> </v>
          </cell>
          <cell r="CL159" t="str">
            <v xml:space="preserve"> </v>
          </cell>
          <cell r="CM159" t="str">
            <v xml:space="preserve"> </v>
          </cell>
          <cell r="CN159" t="str">
            <v xml:space="preserve"> </v>
          </cell>
          <cell r="CO159" t="str">
            <v xml:space="preserve"> </v>
          </cell>
          <cell r="CP159" t="str">
            <v xml:space="preserve"> </v>
          </cell>
          <cell r="CQ159" t="str">
            <v xml:space="preserve"> </v>
          </cell>
          <cell r="CR159" t="str">
            <v xml:space="preserve"> </v>
          </cell>
          <cell r="CS159" t="str">
            <v xml:space="preserve"> </v>
          </cell>
          <cell r="CT159" t="str">
            <v xml:space="preserve"> </v>
          </cell>
          <cell r="CU159" t="str">
            <v xml:space="preserve"> </v>
          </cell>
          <cell r="CV159" t="str">
            <v xml:space="preserve"> </v>
          </cell>
          <cell r="CW159" t="str">
            <v xml:space="preserve"> </v>
          </cell>
          <cell r="CX159" t="str">
            <v xml:space="preserve"> </v>
          </cell>
          <cell r="CY159" t="str">
            <v xml:space="preserve"> </v>
          </cell>
          <cell r="CZ159" t="str">
            <v xml:space="preserve"> </v>
          </cell>
          <cell r="DA159" t="str">
            <v xml:space="preserve"> </v>
          </cell>
          <cell r="DB159" t="str">
            <v xml:space="preserve"> </v>
          </cell>
          <cell r="DC159" t="str">
            <v xml:space="preserve"> </v>
          </cell>
          <cell r="DD159" t="str">
            <v xml:space="preserve"> </v>
          </cell>
          <cell r="DE159" t="str">
            <v xml:space="preserve"> </v>
          </cell>
          <cell r="DF159" t="str">
            <v xml:space="preserve"> </v>
          </cell>
          <cell r="DG159" t="str">
            <v xml:space="preserve"> </v>
          </cell>
          <cell r="DH159" t="str">
            <v>4. IntraUS Auto1003141</v>
          </cell>
          <cell r="DI159">
            <v>0</v>
          </cell>
          <cell r="DJ159">
            <v>0</v>
          </cell>
          <cell r="DL159">
            <v>0</v>
          </cell>
          <cell r="DM159">
            <v>0</v>
          </cell>
          <cell r="DN159">
            <v>0</v>
          </cell>
          <cell r="DP159">
            <v>0</v>
          </cell>
          <cell r="DQ159">
            <v>0</v>
          </cell>
          <cell r="DR159">
            <v>0</v>
          </cell>
          <cell r="DT159">
            <v>0</v>
          </cell>
          <cell r="DU159">
            <v>0</v>
          </cell>
          <cell r="DV159">
            <v>0</v>
          </cell>
          <cell r="DX159">
            <v>0</v>
          </cell>
          <cell r="DY159">
            <v>0</v>
          </cell>
          <cell r="DZ159">
            <v>0</v>
          </cell>
          <cell r="EB159">
            <v>0</v>
          </cell>
          <cell r="EC159">
            <v>0</v>
          </cell>
          <cell r="ED159">
            <v>0</v>
          </cell>
          <cell r="EF159">
            <v>0</v>
          </cell>
          <cell r="EG159">
            <v>0</v>
          </cell>
          <cell r="EH159">
            <v>0</v>
          </cell>
          <cell r="EJ159">
            <v>0</v>
          </cell>
          <cell r="EK159">
            <v>0</v>
          </cell>
          <cell r="EL159">
            <v>0</v>
          </cell>
          <cell r="EN159">
            <v>0</v>
          </cell>
          <cell r="EO159">
            <v>0</v>
          </cell>
          <cell r="EP159">
            <v>0</v>
          </cell>
          <cell r="ER159">
            <v>0</v>
          </cell>
          <cell r="ES159">
            <v>0</v>
          </cell>
          <cell r="ET159">
            <v>0</v>
          </cell>
          <cell r="EV159">
            <v>0</v>
          </cell>
          <cell r="EW159">
            <v>0</v>
          </cell>
          <cell r="EX159">
            <v>0</v>
          </cell>
          <cell r="EZ159">
            <v>0</v>
          </cell>
          <cell r="FA159">
            <v>0</v>
          </cell>
          <cell r="FB159">
            <v>0</v>
          </cell>
          <cell r="FD159">
            <v>0</v>
          </cell>
          <cell r="FE159">
            <v>0</v>
          </cell>
          <cell r="FF159">
            <v>0</v>
          </cell>
          <cell r="FI159">
            <v>0</v>
          </cell>
          <cell r="FJ159">
            <v>0</v>
          </cell>
          <cell r="FK159">
            <v>0</v>
          </cell>
          <cell r="FM159">
            <v>0</v>
          </cell>
          <cell r="FN159">
            <v>0</v>
          </cell>
          <cell r="FO159">
            <v>0</v>
          </cell>
          <cell r="FQ159">
            <v>0</v>
          </cell>
          <cell r="FR159">
            <v>0</v>
          </cell>
          <cell r="FS159">
            <v>0</v>
          </cell>
          <cell r="FU159">
            <v>0</v>
          </cell>
          <cell r="FV159">
            <v>0</v>
          </cell>
          <cell r="FW159">
            <v>0</v>
          </cell>
          <cell r="FY159">
            <v>0</v>
          </cell>
          <cell r="FZ159">
            <v>0</v>
          </cell>
          <cell r="GA159">
            <v>0</v>
          </cell>
          <cell r="GC159">
            <v>0</v>
          </cell>
          <cell r="GD159">
            <v>0</v>
          </cell>
          <cell r="GE159">
            <v>0</v>
          </cell>
          <cell r="GG159">
            <v>0</v>
          </cell>
          <cell r="GH159">
            <v>0</v>
          </cell>
          <cell r="GI159">
            <v>0</v>
          </cell>
          <cell r="GK159">
            <v>0</v>
          </cell>
          <cell r="GL159">
            <v>0</v>
          </cell>
          <cell r="GM159">
            <v>0</v>
          </cell>
          <cell r="GO159">
            <v>0</v>
          </cell>
          <cell r="GP159">
            <v>0</v>
          </cell>
          <cell r="GQ159">
            <v>0</v>
          </cell>
          <cell r="GS159">
            <v>0</v>
          </cell>
          <cell r="GT159">
            <v>0</v>
          </cell>
          <cell r="GU159">
            <v>0</v>
          </cell>
          <cell r="GW159">
            <v>0</v>
          </cell>
          <cell r="GX159">
            <v>0</v>
          </cell>
          <cell r="GY159">
            <v>0</v>
          </cell>
          <cell r="HA159">
            <v>0</v>
          </cell>
          <cell r="HB159">
            <v>0</v>
          </cell>
          <cell r="HC159">
            <v>0</v>
          </cell>
        </row>
        <row r="160">
          <cell r="H160" t="str">
            <v>1003142</v>
          </cell>
          <cell r="I160" t="str">
            <v>USD</v>
          </cell>
          <cell r="J160" t="str">
            <v>RADIADOR 1.25 AH-BAV   CF</v>
          </cell>
          <cell r="K160" t="str">
            <v>T1</v>
          </cell>
          <cell r="L160">
            <v>10.93826</v>
          </cell>
          <cell r="M160">
            <v>10938.26</v>
          </cell>
          <cell r="N160">
            <v>77.03</v>
          </cell>
          <cell r="R160">
            <v>77.03</v>
          </cell>
          <cell r="V160">
            <v>77.03</v>
          </cell>
          <cell r="Z160">
            <v>77.03</v>
          </cell>
          <cell r="AD160">
            <v>77.03</v>
          </cell>
          <cell r="AH160">
            <v>77.03</v>
          </cell>
          <cell r="AL160">
            <v>77.03</v>
          </cell>
          <cell r="AP160">
            <v>77.03</v>
          </cell>
          <cell r="AT160">
            <v>77.03</v>
          </cell>
          <cell r="AX160">
            <v>77.03</v>
          </cell>
          <cell r="BB160">
            <v>77.03</v>
          </cell>
          <cell r="BF160">
            <v>77.03</v>
          </cell>
          <cell r="BJ160">
            <v>77.03</v>
          </cell>
          <cell r="BK160">
            <v>0</v>
          </cell>
          <cell r="BL160" t="str">
            <v xml:space="preserve"> </v>
          </cell>
          <cell r="BM160" t="str">
            <v xml:space="preserve"> </v>
          </cell>
          <cell r="BN160" t="str">
            <v xml:space="preserve"> </v>
          </cell>
          <cell r="BO160" t="str">
            <v xml:space="preserve"> </v>
          </cell>
          <cell r="BP160" t="str">
            <v xml:space="preserve"> </v>
          </cell>
          <cell r="BQ160" t="str">
            <v xml:space="preserve"> </v>
          </cell>
          <cell r="BR160" t="str">
            <v xml:space="preserve"> </v>
          </cell>
          <cell r="BS160" t="str">
            <v xml:space="preserve"> </v>
          </cell>
          <cell r="BT160" t="str">
            <v xml:space="preserve"> </v>
          </cell>
          <cell r="BU160" t="str">
            <v xml:space="preserve"> </v>
          </cell>
          <cell r="BV160" t="str">
            <v xml:space="preserve"> </v>
          </cell>
          <cell r="BW160" t="str">
            <v xml:space="preserve"> </v>
          </cell>
          <cell r="BX160" t="str">
            <v xml:space="preserve"> </v>
          </cell>
          <cell r="BY160" t="str">
            <v xml:space="preserve"> </v>
          </cell>
          <cell r="BZ160" t="str">
            <v xml:space="preserve"> </v>
          </cell>
          <cell r="CA160" t="str">
            <v xml:space="preserve"> </v>
          </cell>
          <cell r="CB160" t="str">
            <v xml:space="preserve"> </v>
          </cell>
          <cell r="CC160" t="str">
            <v xml:space="preserve"> </v>
          </cell>
          <cell r="CD160" t="str">
            <v xml:space="preserve"> </v>
          </cell>
          <cell r="CE160" t="str">
            <v xml:space="preserve"> </v>
          </cell>
          <cell r="CF160" t="str">
            <v xml:space="preserve"> </v>
          </cell>
          <cell r="CG160" t="str">
            <v xml:space="preserve"> </v>
          </cell>
          <cell r="CH160" t="str">
            <v xml:space="preserve"> </v>
          </cell>
          <cell r="CI160" t="str">
            <v xml:space="preserve"> </v>
          </cell>
          <cell r="CJ160" t="str">
            <v xml:space="preserve"> </v>
          </cell>
          <cell r="CK160" t="str">
            <v xml:space="preserve"> </v>
          </cell>
          <cell r="CL160" t="str">
            <v xml:space="preserve"> </v>
          </cell>
          <cell r="CM160" t="str">
            <v xml:space="preserve"> </v>
          </cell>
          <cell r="CN160" t="str">
            <v xml:space="preserve"> </v>
          </cell>
          <cell r="CO160" t="str">
            <v xml:space="preserve"> </v>
          </cell>
          <cell r="CP160" t="str">
            <v xml:space="preserve"> </v>
          </cell>
          <cell r="CQ160" t="str">
            <v xml:space="preserve"> </v>
          </cell>
          <cell r="CR160" t="str">
            <v xml:space="preserve"> </v>
          </cell>
          <cell r="CS160" t="str">
            <v xml:space="preserve"> </v>
          </cell>
          <cell r="CT160" t="str">
            <v xml:space="preserve"> </v>
          </cell>
          <cell r="CU160" t="str">
            <v xml:space="preserve"> </v>
          </cell>
          <cell r="CV160" t="str">
            <v xml:space="preserve"> </v>
          </cell>
          <cell r="CW160" t="str">
            <v xml:space="preserve"> </v>
          </cell>
          <cell r="CX160" t="str">
            <v xml:space="preserve"> </v>
          </cell>
          <cell r="CY160" t="str">
            <v xml:space="preserve"> </v>
          </cell>
          <cell r="CZ160" t="str">
            <v xml:space="preserve"> </v>
          </cell>
          <cell r="DA160" t="str">
            <v xml:space="preserve"> </v>
          </cell>
          <cell r="DB160" t="str">
            <v xml:space="preserve"> </v>
          </cell>
          <cell r="DC160" t="str">
            <v xml:space="preserve"> </v>
          </cell>
          <cell r="DD160" t="str">
            <v xml:space="preserve"> </v>
          </cell>
          <cell r="DE160" t="str">
            <v xml:space="preserve"> </v>
          </cell>
          <cell r="DF160" t="str">
            <v xml:space="preserve"> </v>
          </cell>
          <cell r="DG160" t="str">
            <v xml:space="preserve"> </v>
          </cell>
          <cell r="DH160" t="str">
            <v>4. IntraUS Auto1003142</v>
          </cell>
          <cell r="DI160">
            <v>0</v>
          </cell>
          <cell r="DJ160">
            <v>0</v>
          </cell>
          <cell r="DL160">
            <v>0</v>
          </cell>
          <cell r="DM160">
            <v>0</v>
          </cell>
          <cell r="DN160">
            <v>0</v>
          </cell>
          <cell r="DP160">
            <v>0</v>
          </cell>
          <cell r="DQ160">
            <v>0</v>
          </cell>
          <cell r="DR160">
            <v>0</v>
          </cell>
          <cell r="DT160">
            <v>0</v>
          </cell>
          <cell r="DU160">
            <v>0</v>
          </cell>
          <cell r="DV160">
            <v>0</v>
          </cell>
          <cell r="DX160">
            <v>0</v>
          </cell>
          <cell r="DY160">
            <v>0</v>
          </cell>
          <cell r="DZ160">
            <v>0</v>
          </cell>
          <cell r="EB160">
            <v>0</v>
          </cell>
          <cell r="EC160">
            <v>0</v>
          </cell>
          <cell r="ED160">
            <v>0</v>
          </cell>
          <cell r="EF160">
            <v>0</v>
          </cell>
          <cell r="EG160">
            <v>0</v>
          </cell>
          <cell r="EH160">
            <v>0</v>
          </cell>
          <cell r="EJ160">
            <v>0</v>
          </cell>
          <cell r="EK160">
            <v>0</v>
          </cell>
          <cell r="EL160">
            <v>0</v>
          </cell>
          <cell r="EN160">
            <v>0</v>
          </cell>
          <cell r="EO160">
            <v>0</v>
          </cell>
          <cell r="EP160">
            <v>0</v>
          </cell>
          <cell r="ER160">
            <v>0</v>
          </cell>
          <cell r="ES160">
            <v>0</v>
          </cell>
          <cell r="ET160">
            <v>0</v>
          </cell>
          <cell r="EV160">
            <v>0</v>
          </cell>
          <cell r="EW160">
            <v>0</v>
          </cell>
          <cell r="EX160">
            <v>0</v>
          </cell>
          <cell r="EZ160">
            <v>0</v>
          </cell>
          <cell r="FA160">
            <v>0</v>
          </cell>
          <cell r="FB160">
            <v>0</v>
          </cell>
          <cell r="FD160">
            <v>0</v>
          </cell>
          <cell r="FE160">
            <v>0</v>
          </cell>
          <cell r="FF160">
            <v>0</v>
          </cell>
          <cell r="FI160">
            <v>0</v>
          </cell>
          <cell r="FJ160">
            <v>0</v>
          </cell>
          <cell r="FK160">
            <v>0</v>
          </cell>
          <cell r="FM160">
            <v>0</v>
          </cell>
          <cell r="FN160">
            <v>0</v>
          </cell>
          <cell r="FO160">
            <v>0</v>
          </cell>
          <cell r="FQ160">
            <v>0</v>
          </cell>
          <cell r="FR160">
            <v>0</v>
          </cell>
          <cell r="FS160">
            <v>0</v>
          </cell>
          <cell r="FU160">
            <v>0</v>
          </cell>
          <cell r="FV160">
            <v>0</v>
          </cell>
          <cell r="FW160">
            <v>0</v>
          </cell>
          <cell r="FY160">
            <v>0</v>
          </cell>
          <cell r="FZ160">
            <v>0</v>
          </cell>
          <cell r="GA160">
            <v>0</v>
          </cell>
          <cell r="GC160">
            <v>0</v>
          </cell>
          <cell r="GD160">
            <v>0</v>
          </cell>
          <cell r="GE160">
            <v>0</v>
          </cell>
          <cell r="GG160">
            <v>0</v>
          </cell>
          <cell r="GH160">
            <v>0</v>
          </cell>
          <cell r="GI160">
            <v>0</v>
          </cell>
          <cell r="GK160">
            <v>0</v>
          </cell>
          <cell r="GL160">
            <v>0</v>
          </cell>
          <cell r="GM160">
            <v>0</v>
          </cell>
          <cell r="GO160">
            <v>0</v>
          </cell>
          <cell r="GP160">
            <v>0</v>
          </cell>
          <cell r="GQ160">
            <v>0</v>
          </cell>
          <cell r="GS160">
            <v>0</v>
          </cell>
          <cell r="GT160">
            <v>0</v>
          </cell>
          <cell r="GU160">
            <v>0</v>
          </cell>
          <cell r="GW160">
            <v>0</v>
          </cell>
          <cell r="GX160">
            <v>0</v>
          </cell>
          <cell r="GY160">
            <v>0</v>
          </cell>
          <cell r="HA160">
            <v>0</v>
          </cell>
          <cell r="HB160">
            <v>0</v>
          </cell>
          <cell r="HC160">
            <v>0</v>
          </cell>
        </row>
        <row r="161">
          <cell r="H161" t="str">
            <v>1003170</v>
          </cell>
          <cell r="I161" t="str">
            <v>USD</v>
          </cell>
          <cell r="J161" t="str">
            <v>RAD AN-T 1.50 AH-BAV AFTE</v>
          </cell>
          <cell r="K161" t="str">
            <v>T1</v>
          </cell>
          <cell r="L161">
            <v>24.949840000000002</v>
          </cell>
          <cell r="M161">
            <v>24949.84</v>
          </cell>
          <cell r="N161">
            <v>84.29</v>
          </cell>
          <cell r="R161">
            <v>84.29</v>
          </cell>
          <cell r="V161">
            <v>84.29</v>
          </cell>
          <cell r="Z161">
            <v>84.29</v>
          </cell>
          <cell r="AD161">
            <v>84.29</v>
          </cell>
          <cell r="AH161">
            <v>84.29</v>
          </cell>
          <cell r="AL161">
            <v>84.29</v>
          </cell>
          <cell r="AP161">
            <v>84.29</v>
          </cell>
          <cell r="AT161">
            <v>84.29</v>
          </cell>
          <cell r="AX161">
            <v>84.29</v>
          </cell>
          <cell r="BB161">
            <v>84.29</v>
          </cell>
          <cell r="BF161">
            <v>84.29</v>
          </cell>
          <cell r="BJ161">
            <v>84.29</v>
          </cell>
          <cell r="BK161">
            <v>0</v>
          </cell>
          <cell r="BL161" t="str">
            <v xml:space="preserve"> </v>
          </cell>
          <cell r="BM161" t="str">
            <v xml:space="preserve"> </v>
          </cell>
          <cell r="BN161" t="str">
            <v xml:space="preserve"> </v>
          </cell>
          <cell r="BO161" t="str">
            <v xml:space="preserve"> </v>
          </cell>
          <cell r="BP161" t="str">
            <v xml:space="preserve"> </v>
          </cell>
          <cell r="BQ161" t="str">
            <v xml:space="preserve"> </v>
          </cell>
          <cell r="BR161" t="str">
            <v xml:space="preserve"> </v>
          </cell>
          <cell r="BS161" t="str">
            <v xml:space="preserve"> </v>
          </cell>
          <cell r="BT161" t="str">
            <v xml:space="preserve"> </v>
          </cell>
          <cell r="BU161" t="str">
            <v xml:space="preserve"> </v>
          </cell>
          <cell r="BV161" t="str">
            <v xml:space="preserve"> </v>
          </cell>
          <cell r="BW161" t="str">
            <v xml:space="preserve"> </v>
          </cell>
          <cell r="BX161" t="str">
            <v xml:space="preserve"> </v>
          </cell>
          <cell r="BY161" t="str">
            <v xml:space="preserve"> </v>
          </cell>
          <cell r="BZ161" t="str">
            <v xml:space="preserve"> </v>
          </cell>
          <cell r="CA161" t="str">
            <v xml:space="preserve"> </v>
          </cell>
          <cell r="CB161" t="str">
            <v xml:space="preserve"> </v>
          </cell>
          <cell r="CC161" t="str">
            <v xml:space="preserve"> </v>
          </cell>
          <cell r="CD161" t="str">
            <v xml:space="preserve"> </v>
          </cell>
          <cell r="CE161" t="str">
            <v xml:space="preserve"> </v>
          </cell>
          <cell r="CF161" t="str">
            <v xml:space="preserve"> </v>
          </cell>
          <cell r="CG161" t="str">
            <v xml:space="preserve"> </v>
          </cell>
          <cell r="CH161" t="str">
            <v xml:space="preserve"> </v>
          </cell>
          <cell r="CI161" t="str">
            <v xml:space="preserve"> </v>
          </cell>
          <cell r="CJ161" t="str">
            <v xml:space="preserve"> </v>
          </cell>
          <cell r="CK161" t="str">
            <v xml:space="preserve"> </v>
          </cell>
          <cell r="CL161" t="str">
            <v xml:space="preserve"> </v>
          </cell>
          <cell r="CM161" t="str">
            <v xml:space="preserve"> </v>
          </cell>
          <cell r="CN161" t="str">
            <v xml:space="preserve"> </v>
          </cell>
          <cell r="CO161" t="str">
            <v xml:space="preserve"> </v>
          </cell>
          <cell r="CP161" t="str">
            <v xml:space="preserve"> </v>
          </cell>
          <cell r="CQ161" t="str">
            <v xml:space="preserve"> </v>
          </cell>
          <cell r="CR161" t="str">
            <v xml:space="preserve"> </v>
          </cell>
          <cell r="CS161" t="str">
            <v xml:space="preserve"> </v>
          </cell>
          <cell r="CT161" t="str">
            <v xml:space="preserve"> </v>
          </cell>
          <cell r="CU161" t="str">
            <v xml:space="preserve"> </v>
          </cell>
          <cell r="CV161" t="str">
            <v xml:space="preserve"> </v>
          </cell>
          <cell r="CW161" t="str">
            <v xml:space="preserve"> </v>
          </cell>
          <cell r="CX161" t="str">
            <v xml:space="preserve"> </v>
          </cell>
          <cell r="CY161" t="str">
            <v xml:space="preserve"> </v>
          </cell>
          <cell r="CZ161" t="str">
            <v xml:space="preserve"> </v>
          </cell>
          <cell r="DA161" t="str">
            <v xml:space="preserve"> </v>
          </cell>
          <cell r="DB161" t="str">
            <v xml:space="preserve"> </v>
          </cell>
          <cell r="DC161" t="str">
            <v xml:space="preserve"> </v>
          </cell>
          <cell r="DD161" t="str">
            <v xml:space="preserve"> </v>
          </cell>
          <cell r="DE161" t="str">
            <v xml:space="preserve"> </v>
          </cell>
          <cell r="DF161" t="str">
            <v xml:space="preserve"> </v>
          </cell>
          <cell r="DG161" t="str">
            <v xml:space="preserve"> </v>
          </cell>
          <cell r="DH161" t="str">
            <v>4. IntraUS Auto1003170</v>
          </cell>
          <cell r="DI161">
            <v>0</v>
          </cell>
          <cell r="DJ161">
            <v>0</v>
          </cell>
          <cell r="DL161">
            <v>0</v>
          </cell>
          <cell r="DM161">
            <v>0</v>
          </cell>
          <cell r="DN161">
            <v>0</v>
          </cell>
          <cell r="DP161">
            <v>0</v>
          </cell>
          <cell r="DQ161">
            <v>0</v>
          </cell>
          <cell r="DR161">
            <v>0</v>
          </cell>
          <cell r="DT161">
            <v>0</v>
          </cell>
          <cell r="DU161">
            <v>0</v>
          </cell>
          <cell r="DV161">
            <v>0</v>
          </cell>
          <cell r="DX161">
            <v>0</v>
          </cell>
          <cell r="DY161">
            <v>0</v>
          </cell>
          <cell r="DZ161">
            <v>0</v>
          </cell>
          <cell r="EB161">
            <v>0</v>
          </cell>
          <cell r="EC161">
            <v>0</v>
          </cell>
          <cell r="ED161">
            <v>0</v>
          </cell>
          <cell r="EF161">
            <v>0</v>
          </cell>
          <cell r="EG161">
            <v>0</v>
          </cell>
          <cell r="EH161">
            <v>0</v>
          </cell>
          <cell r="EJ161">
            <v>0</v>
          </cell>
          <cell r="EK161">
            <v>0</v>
          </cell>
          <cell r="EL161">
            <v>0</v>
          </cell>
          <cell r="EN161">
            <v>0</v>
          </cell>
          <cell r="EO161">
            <v>0</v>
          </cell>
          <cell r="EP161">
            <v>0</v>
          </cell>
          <cell r="ER161">
            <v>0</v>
          </cell>
          <cell r="ES161">
            <v>0</v>
          </cell>
          <cell r="ET161">
            <v>0</v>
          </cell>
          <cell r="EV161">
            <v>0</v>
          </cell>
          <cell r="EW161">
            <v>0</v>
          </cell>
          <cell r="EX161">
            <v>0</v>
          </cell>
          <cell r="EZ161">
            <v>0</v>
          </cell>
          <cell r="FA161">
            <v>0</v>
          </cell>
          <cell r="FB161">
            <v>0</v>
          </cell>
          <cell r="FD161">
            <v>0</v>
          </cell>
          <cell r="FE161">
            <v>0</v>
          </cell>
          <cell r="FF161">
            <v>0</v>
          </cell>
          <cell r="FI161">
            <v>0</v>
          </cell>
          <cell r="FJ161">
            <v>0</v>
          </cell>
          <cell r="FK161">
            <v>0</v>
          </cell>
          <cell r="FM161">
            <v>0</v>
          </cell>
          <cell r="FN161">
            <v>0</v>
          </cell>
          <cell r="FO161">
            <v>0</v>
          </cell>
          <cell r="FQ161">
            <v>0</v>
          </cell>
          <cell r="FR161">
            <v>0</v>
          </cell>
          <cell r="FS161">
            <v>0</v>
          </cell>
          <cell r="FU161">
            <v>0</v>
          </cell>
          <cell r="FV161">
            <v>0</v>
          </cell>
          <cell r="FW161">
            <v>0</v>
          </cell>
          <cell r="FY161">
            <v>0</v>
          </cell>
          <cell r="FZ161">
            <v>0</v>
          </cell>
          <cell r="GA161">
            <v>0</v>
          </cell>
          <cell r="GC161">
            <v>0</v>
          </cell>
          <cell r="GD161">
            <v>0</v>
          </cell>
          <cell r="GE161">
            <v>0</v>
          </cell>
          <cell r="GG161">
            <v>0</v>
          </cell>
          <cell r="GH161">
            <v>0</v>
          </cell>
          <cell r="GI161">
            <v>0</v>
          </cell>
          <cell r="GK161">
            <v>0</v>
          </cell>
          <cell r="GL161">
            <v>0</v>
          </cell>
          <cell r="GM161">
            <v>0</v>
          </cell>
          <cell r="GO161">
            <v>0</v>
          </cell>
          <cell r="GP161">
            <v>0</v>
          </cell>
          <cell r="GQ161">
            <v>0</v>
          </cell>
          <cell r="GS161">
            <v>0</v>
          </cell>
          <cell r="GT161">
            <v>0</v>
          </cell>
          <cell r="GU161">
            <v>0</v>
          </cell>
          <cell r="GW161">
            <v>0</v>
          </cell>
          <cell r="GX161">
            <v>0</v>
          </cell>
          <cell r="GY161">
            <v>0</v>
          </cell>
          <cell r="HA161">
            <v>0</v>
          </cell>
          <cell r="HB161">
            <v>0</v>
          </cell>
          <cell r="HC161">
            <v>0</v>
          </cell>
        </row>
        <row r="162">
          <cell r="H162" t="str">
            <v>1003171</v>
          </cell>
          <cell r="I162" t="str">
            <v>USD</v>
          </cell>
          <cell r="J162" t="str">
            <v>RADIADOR 1.50 AH-BAV   DF</v>
          </cell>
          <cell r="K162" t="str">
            <v>T1</v>
          </cell>
          <cell r="L162">
            <v>4.7564000000000002</v>
          </cell>
          <cell r="M162">
            <v>4756.4000000000005</v>
          </cell>
          <cell r="N162">
            <v>103.4</v>
          </cell>
          <cell r="R162">
            <v>103.4</v>
          </cell>
          <cell r="V162">
            <v>103.4</v>
          </cell>
          <cell r="Z162">
            <v>103.4</v>
          </cell>
          <cell r="AD162">
            <v>103.4</v>
          </cell>
          <cell r="AH162">
            <v>103.4</v>
          </cell>
          <cell r="AL162">
            <v>103.4</v>
          </cell>
          <cell r="AP162">
            <v>103.4</v>
          </cell>
          <cell r="AT162">
            <v>103.4</v>
          </cell>
          <cell r="AX162">
            <v>103.4</v>
          </cell>
          <cell r="BB162">
            <v>103.4</v>
          </cell>
          <cell r="BF162">
            <v>103.4</v>
          </cell>
          <cell r="BJ162">
            <v>103.4</v>
          </cell>
          <cell r="BK162">
            <v>0</v>
          </cell>
          <cell r="BL162" t="str">
            <v xml:space="preserve"> </v>
          </cell>
          <cell r="BM162" t="str">
            <v xml:space="preserve"> </v>
          </cell>
          <cell r="BN162" t="str">
            <v xml:space="preserve"> </v>
          </cell>
          <cell r="BO162" t="str">
            <v xml:space="preserve"> </v>
          </cell>
          <cell r="BP162" t="str">
            <v xml:space="preserve"> </v>
          </cell>
          <cell r="BQ162" t="str">
            <v xml:space="preserve"> </v>
          </cell>
          <cell r="BR162" t="str">
            <v xml:space="preserve"> </v>
          </cell>
          <cell r="BS162" t="str">
            <v xml:space="preserve"> </v>
          </cell>
          <cell r="BT162" t="str">
            <v xml:space="preserve"> </v>
          </cell>
          <cell r="BU162" t="str">
            <v xml:space="preserve"> </v>
          </cell>
          <cell r="BV162" t="str">
            <v xml:space="preserve"> </v>
          </cell>
          <cell r="BW162" t="str">
            <v xml:space="preserve"> </v>
          </cell>
          <cell r="BX162" t="str">
            <v xml:space="preserve"> </v>
          </cell>
          <cell r="BY162" t="str">
            <v xml:space="preserve"> </v>
          </cell>
          <cell r="BZ162" t="str">
            <v xml:space="preserve"> </v>
          </cell>
          <cell r="CA162" t="str">
            <v xml:space="preserve"> </v>
          </cell>
          <cell r="CB162" t="str">
            <v xml:space="preserve"> </v>
          </cell>
          <cell r="CC162" t="str">
            <v xml:space="preserve"> </v>
          </cell>
          <cell r="CD162" t="str">
            <v xml:space="preserve"> </v>
          </cell>
          <cell r="CE162" t="str">
            <v xml:space="preserve"> </v>
          </cell>
          <cell r="CF162" t="str">
            <v xml:space="preserve"> </v>
          </cell>
          <cell r="CG162" t="str">
            <v xml:space="preserve"> </v>
          </cell>
          <cell r="CH162" t="str">
            <v xml:space="preserve"> </v>
          </cell>
          <cell r="CI162" t="str">
            <v xml:space="preserve"> </v>
          </cell>
          <cell r="CJ162" t="str">
            <v xml:space="preserve"> </v>
          </cell>
          <cell r="CK162" t="str">
            <v xml:space="preserve"> </v>
          </cell>
          <cell r="CL162" t="str">
            <v xml:space="preserve"> </v>
          </cell>
          <cell r="CM162" t="str">
            <v xml:space="preserve"> </v>
          </cell>
          <cell r="CN162" t="str">
            <v xml:space="preserve"> </v>
          </cell>
          <cell r="CO162" t="str">
            <v xml:space="preserve"> </v>
          </cell>
          <cell r="CP162" t="str">
            <v xml:space="preserve"> </v>
          </cell>
          <cell r="CQ162" t="str">
            <v xml:space="preserve"> </v>
          </cell>
          <cell r="CR162" t="str">
            <v xml:space="preserve"> </v>
          </cell>
          <cell r="CS162" t="str">
            <v xml:space="preserve"> </v>
          </cell>
          <cell r="CT162" t="str">
            <v xml:space="preserve"> </v>
          </cell>
          <cell r="CU162" t="str">
            <v xml:space="preserve"> </v>
          </cell>
          <cell r="CV162" t="str">
            <v xml:space="preserve"> </v>
          </cell>
          <cell r="CW162" t="str">
            <v xml:space="preserve"> </v>
          </cell>
          <cell r="CX162" t="str">
            <v xml:space="preserve"> </v>
          </cell>
          <cell r="CY162" t="str">
            <v xml:space="preserve"> </v>
          </cell>
          <cell r="CZ162" t="str">
            <v xml:space="preserve"> </v>
          </cell>
          <cell r="DA162" t="str">
            <v xml:space="preserve"> </v>
          </cell>
          <cell r="DB162" t="str">
            <v xml:space="preserve"> </v>
          </cell>
          <cell r="DC162" t="str">
            <v xml:space="preserve"> </v>
          </cell>
          <cell r="DD162" t="str">
            <v xml:space="preserve"> </v>
          </cell>
          <cell r="DE162" t="str">
            <v xml:space="preserve"> </v>
          </cell>
          <cell r="DF162" t="str">
            <v xml:space="preserve"> </v>
          </cell>
          <cell r="DG162" t="str">
            <v xml:space="preserve"> </v>
          </cell>
          <cell r="DH162" t="str">
            <v>4. IntraUS Auto1003171</v>
          </cell>
          <cell r="DI162">
            <v>0</v>
          </cell>
          <cell r="DJ162">
            <v>0</v>
          </cell>
          <cell r="DL162">
            <v>0</v>
          </cell>
          <cell r="DM162">
            <v>0</v>
          </cell>
          <cell r="DN162">
            <v>0</v>
          </cell>
          <cell r="DP162">
            <v>0</v>
          </cell>
          <cell r="DQ162">
            <v>0</v>
          </cell>
          <cell r="DR162">
            <v>0</v>
          </cell>
          <cell r="DT162">
            <v>0</v>
          </cell>
          <cell r="DU162">
            <v>0</v>
          </cell>
          <cell r="DV162">
            <v>0</v>
          </cell>
          <cell r="DX162">
            <v>0</v>
          </cell>
          <cell r="DY162">
            <v>0</v>
          </cell>
          <cell r="DZ162">
            <v>0</v>
          </cell>
          <cell r="EB162">
            <v>0</v>
          </cell>
          <cell r="EC162">
            <v>0</v>
          </cell>
          <cell r="ED162">
            <v>0</v>
          </cell>
          <cell r="EF162">
            <v>0</v>
          </cell>
          <cell r="EG162">
            <v>0</v>
          </cell>
          <cell r="EH162">
            <v>0</v>
          </cell>
          <cell r="EJ162">
            <v>0</v>
          </cell>
          <cell r="EK162">
            <v>0</v>
          </cell>
          <cell r="EL162">
            <v>0</v>
          </cell>
          <cell r="EN162">
            <v>0</v>
          </cell>
          <cell r="EO162">
            <v>0</v>
          </cell>
          <cell r="EP162">
            <v>0</v>
          </cell>
          <cell r="ER162">
            <v>0</v>
          </cell>
          <cell r="ES162">
            <v>0</v>
          </cell>
          <cell r="ET162">
            <v>0</v>
          </cell>
          <cell r="EV162">
            <v>0</v>
          </cell>
          <cell r="EW162">
            <v>0</v>
          </cell>
          <cell r="EX162">
            <v>0</v>
          </cell>
          <cell r="EZ162">
            <v>0</v>
          </cell>
          <cell r="FA162">
            <v>0</v>
          </cell>
          <cell r="FB162">
            <v>0</v>
          </cell>
          <cell r="FD162">
            <v>0</v>
          </cell>
          <cell r="FE162">
            <v>0</v>
          </cell>
          <cell r="FF162">
            <v>0</v>
          </cell>
          <cell r="FI162">
            <v>0</v>
          </cell>
          <cell r="FJ162">
            <v>0</v>
          </cell>
          <cell r="FK162">
            <v>0</v>
          </cell>
          <cell r="FM162">
            <v>0</v>
          </cell>
          <cell r="FN162">
            <v>0</v>
          </cell>
          <cell r="FO162">
            <v>0</v>
          </cell>
          <cell r="FQ162">
            <v>0</v>
          </cell>
          <cell r="FR162">
            <v>0</v>
          </cell>
          <cell r="FS162">
            <v>0</v>
          </cell>
          <cell r="FU162">
            <v>0</v>
          </cell>
          <cell r="FV162">
            <v>0</v>
          </cell>
          <cell r="FW162">
            <v>0</v>
          </cell>
          <cell r="FY162">
            <v>0</v>
          </cell>
          <cell r="FZ162">
            <v>0</v>
          </cell>
          <cell r="GA162">
            <v>0</v>
          </cell>
          <cell r="GC162">
            <v>0</v>
          </cell>
          <cell r="GD162">
            <v>0</v>
          </cell>
          <cell r="GE162">
            <v>0</v>
          </cell>
          <cell r="GG162">
            <v>0</v>
          </cell>
          <cell r="GH162">
            <v>0</v>
          </cell>
          <cell r="GI162">
            <v>0</v>
          </cell>
          <cell r="GK162">
            <v>0</v>
          </cell>
          <cell r="GL162">
            <v>0</v>
          </cell>
          <cell r="GM162">
            <v>0</v>
          </cell>
          <cell r="GO162">
            <v>0</v>
          </cell>
          <cell r="GP162">
            <v>0</v>
          </cell>
          <cell r="GQ162">
            <v>0</v>
          </cell>
          <cell r="GS162">
            <v>0</v>
          </cell>
          <cell r="GT162">
            <v>0</v>
          </cell>
          <cell r="GU162">
            <v>0</v>
          </cell>
          <cell r="GW162">
            <v>0</v>
          </cell>
          <cell r="GX162">
            <v>0</v>
          </cell>
          <cell r="GY162">
            <v>0</v>
          </cell>
          <cell r="HA162">
            <v>0</v>
          </cell>
          <cell r="HB162">
            <v>0</v>
          </cell>
          <cell r="HC162">
            <v>0</v>
          </cell>
        </row>
        <row r="163">
          <cell r="H163" t="str">
            <v>1003172</v>
          </cell>
          <cell r="I163" t="str">
            <v>USD</v>
          </cell>
          <cell r="J163" t="str">
            <v>RADIADOR 1.50 AH-BAV   DF</v>
          </cell>
          <cell r="K163" t="str">
            <v>T1</v>
          </cell>
          <cell r="L163">
            <v>53.537940000000006</v>
          </cell>
          <cell r="M163">
            <v>53537.94000000001</v>
          </cell>
          <cell r="N163">
            <v>94.59</v>
          </cell>
          <cell r="R163">
            <v>94.59</v>
          </cell>
          <cell r="V163">
            <v>94.59</v>
          </cell>
          <cell r="Z163">
            <v>94.59</v>
          </cell>
          <cell r="AD163">
            <v>94.59</v>
          </cell>
          <cell r="AH163">
            <v>94.59</v>
          </cell>
          <cell r="AL163">
            <v>94.59</v>
          </cell>
          <cell r="AP163">
            <v>94.59</v>
          </cell>
          <cell r="AT163">
            <v>94.59</v>
          </cell>
          <cell r="AX163">
            <v>94.59</v>
          </cell>
          <cell r="BB163">
            <v>94.59</v>
          </cell>
          <cell r="BF163">
            <v>94.59</v>
          </cell>
          <cell r="BJ163">
            <v>94.59</v>
          </cell>
          <cell r="BK163">
            <v>0</v>
          </cell>
          <cell r="BL163" t="str">
            <v xml:space="preserve"> </v>
          </cell>
          <cell r="BM163" t="str">
            <v xml:space="preserve"> </v>
          </cell>
          <cell r="BN163" t="str">
            <v xml:space="preserve"> </v>
          </cell>
          <cell r="BO163" t="str">
            <v xml:space="preserve"> </v>
          </cell>
          <cell r="BP163" t="str">
            <v xml:space="preserve"> </v>
          </cell>
          <cell r="BQ163" t="str">
            <v xml:space="preserve"> </v>
          </cell>
          <cell r="BR163" t="str">
            <v xml:space="preserve"> </v>
          </cell>
          <cell r="BS163" t="str">
            <v xml:space="preserve"> </v>
          </cell>
          <cell r="BT163" t="str">
            <v xml:space="preserve"> </v>
          </cell>
          <cell r="BU163" t="str">
            <v xml:space="preserve"> </v>
          </cell>
          <cell r="BV163" t="str">
            <v xml:space="preserve"> </v>
          </cell>
          <cell r="BW163" t="str">
            <v xml:space="preserve"> </v>
          </cell>
          <cell r="BX163" t="str">
            <v xml:space="preserve"> </v>
          </cell>
          <cell r="BY163" t="str">
            <v xml:space="preserve"> </v>
          </cell>
          <cell r="BZ163" t="str">
            <v xml:space="preserve"> </v>
          </cell>
          <cell r="CA163" t="str">
            <v xml:space="preserve"> </v>
          </cell>
          <cell r="CB163" t="str">
            <v xml:space="preserve"> </v>
          </cell>
          <cell r="CC163" t="str">
            <v xml:space="preserve"> </v>
          </cell>
          <cell r="CD163" t="str">
            <v xml:space="preserve"> </v>
          </cell>
          <cell r="CE163" t="str">
            <v xml:space="preserve"> </v>
          </cell>
          <cell r="CF163" t="str">
            <v xml:space="preserve"> </v>
          </cell>
          <cell r="CG163" t="str">
            <v xml:space="preserve"> </v>
          </cell>
          <cell r="CH163" t="str">
            <v xml:space="preserve"> </v>
          </cell>
          <cell r="CI163" t="str">
            <v xml:space="preserve"> </v>
          </cell>
          <cell r="CJ163" t="str">
            <v xml:space="preserve"> </v>
          </cell>
          <cell r="CK163" t="str">
            <v xml:space="preserve"> </v>
          </cell>
          <cell r="CL163" t="str">
            <v xml:space="preserve"> </v>
          </cell>
          <cell r="CM163" t="str">
            <v xml:space="preserve"> </v>
          </cell>
          <cell r="CN163" t="str">
            <v xml:space="preserve"> </v>
          </cell>
          <cell r="CO163" t="str">
            <v xml:space="preserve"> </v>
          </cell>
          <cell r="CP163" t="str">
            <v xml:space="preserve"> </v>
          </cell>
          <cell r="CQ163" t="str">
            <v xml:space="preserve"> </v>
          </cell>
          <cell r="CR163" t="str">
            <v xml:space="preserve"> </v>
          </cell>
          <cell r="CS163" t="str">
            <v xml:space="preserve"> </v>
          </cell>
          <cell r="CT163" t="str">
            <v xml:space="preserve"> </v>
          </cell>
          <cell r="CU163" t="str">
            <v xml:space="preserve"> </v>
          </cell>
          <cell r="CV163" t="str">
            <v xml:space="preserve"> </v>
          </cell>
          <cell r="CW163" t="str">
            <v xml:space="preserve"> </v>
          </cell>
          <cell r="CX163" t="str">
            <v xml:space="preserve"> </v>
          </cell>
          <cell r="CY163" t="str">
            <v xml:space="preserve"> </v>
          </cell>
          <cell r="CZ163" t="str">
            <v xml:space="preserve"> </v>
          </cell>
          <cell r="DA163" t="str">
            <v xml:space="preserve"> </v>
          </cell>
          <cell r="DB163" t="str">
            <v xml:space="preserve"> </v>
          </cell>
          <cell r="DC163" t="str">
            <v xml:space="preserve"> </v>
          </cell>
          <cell r="DD163" t="str">
            <v xml:space="preserve"> </v>
          </cell>
          <cell r="DE163" t="str">
            <v xml:space="preserve"> </v>
          </cell>
          <cell r="DF163" t="str">
            <v xml:space="preserve"> </v>
          </cell>
          <cell r="DG163" t="str">
            <v xml:space="preserve"> </v>
          </cell>
          <cell r="DH163" t="str">
            <v>4. IntraUS Auto1003172</v>
          </cell>
          <cell r="DI163">
            <v>0</v>
          </cell>
          <cell r="DJ163">
            <v>0</v>
          </cell>
          <cell r="DL163">
            <v>0</v>
          </cell>
          <cell r="DM163">
            <v>0</v>
          </cell>
          <cell r="DN163">
            <v>0</v>
          </cell>
          <cell r="DP163">
            <v>0</v>
          </cell>
          <cell r="DQ163">
            <v>0</v>
          </cell>
          <cell r="DR163">
            <v>0</v>
          </cell>
          <cell r="DT163">
            <v>0</v>
          </cell>
          <cell r="DU163">
            <v>0</v>
          </cell>
          <cell r="DV163">
            <v>0</v>
          </cell>
          <cell r="DX163">
            <v>0</v>
          </cell>
          <cell r="DY163">
            <v>0</v>
          </cell>
          <cell r="DZ163">
            <v>0</v>
          </cell>
          <cell r="EB163">
            <v>0</v>
          </cell>
          <cell r="EC163">
            <v>0</v>
          </cell>
          <cell r="ED163">
            <v>0</v>
          </cell>
          <cell r="EF163">
            <v>0</v>
          </cell>
          <cell r="EG163">
            <v>0</v>
          </cell>
          <cell r="EH163">
            <v>0</v>
          </cell>
          <cell r="EJ163">
            <v>0</v>
          </cell>
          <cell r="EK163">
            <v>0</v>
          </cell>
          <cell r="EL163">
            <v>0</v>
          </cell>
          <cell r="EN163">
            <v>0</v>
          </cell>
          <cell r="EO163">
            <v>0</v>
          </cell>
          <cell r="EP163">
            <v>0</v>
          </cell>
          <cell r="ER163">
            <v>0</v>
          </cell>
          <cell r="ES163">
            <v>0</v>
          </cell>
          <cell r="ET163">
            <v>0</v>
          </cell>
          <cell r="EV163">
            <v>0</v>
          </cell>
          <cell r="EW163">
            <v>0</v>
          </cell>
          <cell r="EX163">
            <v>0</v>
          </cell>
          <cell r="EZ163">
            <v>0</v>
          </cell>
          <cell r="FA163">
            <v>0</v>
          </cell>
          <cell r="FB163">
            <v>0</v>
          </cell>
          <cell r="FD163">
            <v>0</v>
          </cell>
          <cell r="FE163">
            <v>0</v>
          </cell>
          <cell r="FF163">
            <v>0</v>
          </cell>
          <cell r="FI163">
            <v>0</v>
          </cell>
          <cell r="FJ163">
            <v>0</v>
          </cell>
          <cell r="FK163">
            <v>0</v>
          </cell>
          <cell r="FM163">
            <v>0</v>
          </cell>
          <cell r="FN163">
            <v>0</v>
          </cell>
          <cell r="FO163">
            <v>0</v>
          </cell>
          <cell r="FQ163">
            <v>0</v>
          </cell>
          <cell r="FR163">
            <v>0</v>
          </cell>
          <cell r="FS163">
            <v>0</v>
          </cell>
          <cell r="FU163">
            <v>0</v>
          </cell>
          <cell r="FV163">
            <v>0</v>
          </cell>
          <cell r="FW163">
            <v>0</v>
          </cell>
          <cell r="FY163">
            <v>0</v>
          </cell>
          <cell r="FZ163">
            <v>0</v>
          </cell>
          <cell r="GA163">
            <v>0</v>
          </cell>
          <cell r="GC163">
            <v>0</v>
          </cell>
          <cell r="GD163">
            <v>0</v>
          </cell>
          <cell r="GE163">
            <v>0</v>
          </cell>
          <cell r="GG163">
            <v>0</v>
          </cell>
          <cell r="GH163">
            <v>0</v>
          </cell>
          <cell r="GI163">
            <v>0</v>
          </cell>
          <cell r="GK163">
            <v>0</v>
          </cell>
          <cell r="GL163">
            <v>0</v>
          </cell>
          <cell r="GM163">
            <v>0</v>
          </cell>
          <cell r="GO163">
            <v>0</v>
          </cell>
          <cell r="GP163">
            <v>0</v>
          </cell>
          <cell r="GQ163">
            <v>0</v>
          </cell>
          <cell r="GS163">
            <v>0</v>
          </cell>
          <cell r="GT163">
            <v>0</v>
          </cell>
          <cell r="GU163">
            <v>0</v>
          </cell>
          <cell r="GW163">
            <v>0</v>
          </cell>
          <cell r="GX163">
            <v>0</v>
          </cell>
          <cell r="GY163">
            <v>0</v>
          </cell>
          <cell r="HA163">
            <v>0</v>
          </cell>
          <cell r="HB163">
            <v>0</v>
          </cell>
          <cell r="HC163">
            <v>0</v>
          </cell>
        </row>
        <row r="164">
          <cell r="H164" t="str">
            <v>1003173</v>
          </cell>
          <cell r="I164" t="str">
            <v>USD</v>
          </cell>
          <cell r="J164" t="str">
            <v>RADIADOR 1.50 AH-BAV   DF</v>
          </cell>
          <cell r="K164" t="str">
            <v>T1</v>
          </cell>
          <cell r="L164">
            <v>56.346199999999996</v>
          </cell>
          <cell r="M164">
            <v>56346.2</v>
          </cell>
          <cell r="N164">
            <v>105.32</v>
          </cell>
          <cell r="R164">
            <v>105.32</v>
          </cell>
          <cell r="V164">
            <v>105.32</v>
          </cell>
          <cell r="Z164">
            <v>105.32</v>
          </cell>
          <cell r="AD164">
            <v>105.32</v>
          </cell>
          <cell r="AH164">
            <v>105.32</v>
          </cell>
          <cell r="AL164">
            <v>105.32</v>
          </cell>
          <cell r="AP164">
            <v>105.32</v>
          </cell>
          <cell r="AT164">
            <v>105.32</v>
          </cell>
          <cell r="AX164">
            <v>105.32</v>
          </cell>
          <cell r="BB164">
            <v>105.32</v>
          </cell>
          <cell r="BF164">
            <v>105.32</v>
          </cell>
          <cell r="BJ164">
            <v>105.32</v>
          </cell>
          <cell r="BK164">
            <v>0</v>
          </cell>
          <cell r="BL164" t="str">
            <v xml:space="preserve"> </v>
          </cell>
          <cell r="BM164" t="str">
            <v xml:space="preserve"> </v>
          </cell>
          <cell r="BN164" t="str">
            <v xml:space="preserve"> </v>
          </cell>
          <cell r="BO164" t="str">
            <v xml:space="preserve"> </v>
          </cell>
          <cell r="BP164" t="str">
            <v xml:space="preserve"> </v>
          </cell>
          <cell r="BQ164" t="str">
            <v xml:space="preserve"> </v>
          </cell>
          <cell r="BR164" t="str">
            <v xml:space="preserve"> </v>
          </cell>
          <cell r="BS164" t="str">
            <v xml:space="preserve"> </v>
          </cell>
          <cell r="BT164" t="str">
            <v xml:space="preserve"> </v>
          </cell>
          <cell r="BU164" t="str">
            <v xml:space="preserve"> </v>
          </cell>
          <cell r="BV164" t="str">
            <v xml:space="preserve"> </v>
          </cell>
          <cell r="BW164" t="str">
            <v xml:space="preserve"> </v>
          </cell>
          <cell r="BX164" t="str">
            <v xml:space="preserve"> </v>
          </cell>
          <cell r="BY164" t="str">
            <v xml:space="preserve"> </v>
          </cell>
          <cell r="BZ164" t="str">
            <v xml:space="preserve"> </v>
          </cell>
          <cell r="CA164" t="str">
            <v xml:space="preserve"> </v>
          </cell>
          <cell r="CB164" t="str">
            <v xml:space="preserve"> </v>
          </cell>
          <cell r="CC164" t="str">
            <v xml:space="preserve"> </v>
          </cell>
          <cell r="CD164" t="str">
            <v xml:space="preserve"> </v>
          </cell>
          <cell r="CE164" t="str">
            <v xml:space="preserve"> </v>
          </cell>
          <cell r="CF164" t="str">
            <v xml:space="preserve"> </v>
          </cell>
          <cell r="CG164" t="str">
            <v xml:space="preserve"> </v>
          </cell>
          <cell r="CH164" t="str">
            <v xml:space="preserve"> </v>
          </cell>
          <cell r="CI164" t="str">
            <v xml:space="preserve"> </v>
          </cell>
          <cell r="CJ164" t="str">
            <v xml:space="preserve"> </v>
          </cell>
          <cell r="CK164" t="str">
            <v xml:space="preserve"> </v>
          </cell>
          <cell r="CL164" t="str">
            <v xml:space="preserve"> </v>
          </cell>
          <cell r="CM164" t="str">
            <v xml:space="preserve"> </v>
          </cell>
          <cell r="CN164" t="str">
            <v xml:space="preserve"> </v>
          </cell>
          <cell r="CO164" t="str">
            <v xml:space="preserve"> </v>
          </cell>
          <cell r="CP164" t="str">
            <v xml:space="preserve"> </v>
          </cell>
          <cell r="CQ164" t="str">
            <v xml:space="preserve"> </v>
          </cell>
          <cell r="CR164" t="str">
            <v xml:space="preserve"> </v>
          </cell>
          <cell r="CS164" t="str">
            <v xml:space="preserve"> </v>
          </cell>
          <cell r="CT164" t="str">
            <v xml:space="preserve"> </v>
          </cell>
          <cell r="CU164" t="str">
            <v xml:space="preserve"> </v>
          </cell>
          <cell r="CV164" t="str">
            <v xml:space="preserve"> </v>
          </cell>
          <cell r="CW164" t="str">
            <v xml:space="preserve"> </v>
          </cell>
          <cell r="CX164" t="str">
            <v xml:space="preserve"> </v>
          </cell>
          <cell r="CY164" t="str">
            <v xml:space="preserve"> </v>
          </cell>
          <cell r="CZ164" t="str">
            <v xml:space="preserve"> </v>
          </cell>
          <cell r="DA164" t="str">
            <v xml:space="preserve"> </v>
          </cell>
          <cell r="DB164" t="str">
            <v xml:space="preserve"> </v>
          </cell>
          <cell r="DC164" t="str">
            <v xml:space="preserve"> </v>
          </cell>
          <cell r="DD164" t="str">
            <v xml:space="preserve"> </v>
          </cell>
          <cell r="DE164" t="str">
            <v xml:space="preserve"> </v>
          </cell>
          <cell r="DF164" t="str">
            <v xml:space="preserve"> </v>
          </cell>
          <cell r="DG164" t="str">
            <v xml:space="preserve"> </v>
          </cell>
          <cell r="DH164" t="str">
            <v>4. IntraUS Auto1003173</v>
          </cell>
          <cell r="DI164">
            <v>0</v>
          </cell>
          <cell r="DJ164">
            <v>0</v>
          </cell>
          <cell r="DL164">
            <v>0</v>
          </cell>
          <cell r="DM164">
            <v>0</v>
          </cell>
          <cell r="DN164">
            <v>0</v>
          </cell>
          <cell r="DP164">
            <v>0</v>
          </cell>
          <cell r="DQ164">
            <v>0</v>
          </cell>
          <cell r="DR164">
            <v>0</v>
          </cell>
          <cell r="DT164">
            <v>0</v>
          </cell>
          <cell r="DU164">
            <v>0</v>
          </cell>
          <cell r="DV164">
            <v>0</v>
          </cell>
          <cell r="DX164">
            <v>0</v>
          </cell>
          <cell r="DY164">
            <v>0</v>
          </cell>
          <cell r="DZ164">
            <v>0</v>
          </cell>
          <cell r="EB164">
            <v>0</v>
          </cell>
          <cell r="EC164">
            <v>0</v>
          </cell>
          <cell r="ED164">
            <v>0</v>
          </cell>
          <cell r="EF164">
            <v>0</v>
          </cell>
          <cell r="EG164">
            <v>0</v>
          </cell>
          <cell r="EH164">
            <v>0</v>
          </cell>
          <cell r="EJ164">
            <v>0</v>
          </cell>
          <cell r="EK164">
            <v>0</v>
          </cell>
          <cell r="EL164">
            <v>0</v>
          </cell>
          <cell r="EN164">
            <v>0</v>
          </cell>
          <cell r="EO164">
            <v>0</v>
          </cell>
          <cell r="EP164">
            <v>0</v>
          </cell>
          <cell r="ER164">
            <v>0</v>
          </cell>
          <cell r="ES164">
            <v>0</v>
          </cell>
          <cell r="ET164">
            <v>0</v>
          </cell>
          <cell r="EV164">
            <v>0</v>
          </cell>
          <cell r="EW164">
            <v>0</v>
          </cell>
          <cell r="EX164">
            <v>0</v>
          </cell>
          <cell r="EZ164">
            <v>0</v>
          </cell>
          <cell r="FA164">
            <v>0</v>
          </cell>
          <cell r="FB164">
            <v>0</v>
          </cell>
          <cell r="FD164">
            <v>0</v>
          </cell>
          <cell r="FE164">
            <v>0</v>
          </cell>
          <cell r="FF164">
            <v>0</v>
          </cell>
          <cell r="FI164">
            <v>0</v>
          </cell>
          <cell r="FJ164">
            <v>0</v>
          </cell>
          <cell r="FK164">
            <v>0</v>
          </cell>
          <cell r="FM164">
            <v>0</v>
          </cell>
          <cell r="FN164">
            <v>0</v>
          </cell>
          <cell r="FO164">
            <v>0</v>
          </cell>
          <cell r="FQ164">
            <v>0</v>
          </cell>
          <cell r="FR164">
            <v>0</v>
          </cell>
          <cell r="FS164">
            <v>0</v>
          </cell>
          <cell r="FU164">
            <v>0</v>
          </cell>
          <cell r="FV164">
            <v>0</v>
          </cell>
          <cell r="FW164">
            <v>0</v>
          </cell>
          <cell r="FY164">
            <v>0</v>
          </cell>
          <cell r="FZ164">
            <v>0</v>
          </cell>
          <cell r="GA164">
            <v>0</v>
          </cell>
          <cell r="GC164">
            <v>0</v>
          </cell>
          <cell r="GD164">
            <v>0</v>
          </cell>
          <cell r="GE164">
            <v>0</v>
          </cell>
          <cell r="GG164">
            <v>0</v>
          </cell>
          <cell r="GH164">
            <v>0</v>
          </cell>
          <cell r="GI164">
            <v>0</v>
          </cell>
          <cell r="GK164">
            <v>0</v>
          </cell>
          <cell r="GL164">
            <v>0</v>
          </cell>
          <cell r="GM164">
            <v>0</v>
          </cell>
          <cell r="GO164">
            <v>0</v>
          </cell>
          <cell r="GP164">
            <v>0</v>
          </cell>
          <cell r="GQ164">
            <v>0</v>
          </cell>
          <cell r="GS164">
            <v>0</v>
          </cell>
          <cell r="GT164">
            <v>0</v>
          </cell>
          <cell r="GU164">
            <v>0</v>
          </cell>
          <cell r="GW164">
            <v>0</v>
          </cell>
          <cell r="GX164">
            <v>0</v>
          </cell>
          <cell r="GY164">
            <v>0</v>
          </cell>
          <cell r="HA164">
            <v>0</v>
          </cell>
          <cell r="HB164">
            <v>0</v>
          </cell>
          <cell r="HC164">
            <v>0</v>
          </cell>
        </row>
        <row r="165">
          <cell r="H165" t="str">
            <v>1003175</v>
          </cell>
          <cell r="I165" t="str">
            <v>USD</v>
          </cell>
          <cell r="J165" t="str">
            <v>RAD 2.25 AH-BAV M/T AFTER</v>
          </cell>
          <cell r="K165" t="str">
            <v>T1</v>
          </cell>
          <cell r="L165">
            <v>138.964</v>
          </cell>
          <cell r="M165">
            <v>138964</v>
          </cell>
          <cell r="N165">
            <v>99.26</v>
          </cell>
          <cell r="R165">
            <v>99.26</v>
          </cell>
          <cell r="V165">
            <v>99.26</v>
          </cell>
          <cell r="Z165">
            <v>99.26</v>
          </cell>
          <cell r="AD165">
            <v>99.26</v>
          </cell>
          <cell r="AH165">
            <v>99.26</v>
          </cell>
          <cell r="AL165">
            <v>99.26</v>
          </cell>
          <cell r="AP165">
            <v>99.26</v>
          </cell>
          <cell r="AT165">
            <v>99.26</v>
          </cell>
          <cell r="AX165">
            <v>99.26</v>
          </cell>
          <cell r="BB165">
            <v>99.26</v>
          </cell>
          <cell r="BF165">
            <v>99.26</v>
          </cell>
          <cell r="BJ165">
            <v>99.26</v>
          </cell>
          <cell r="BK165">
            <v>0</v>
          </cell>
          <cell r="BL165" t="str">
            <v xml:space="preserve"> </v>
          </cell>
          <cell r="BM165" t="str">
            <v xml:space="preserve"> </v>
          </cell>
          <cell r="BN165" t="str">
            <v xml:space="preserve"> </v>
          </cell>
          <cell r="BO165" t="str">
            <v xml:space="preserve"> </v>
          </cell>
          <cell r="BP165" t="str">
            <v xml:space="preserve"> </v>
          </cell>
          <cell r="BQ165" t="str">
            <v xml:space="preserve"> </v>
          </cell>
          <cell r="BR165" t="str">
            <v xml:space="preserve"> </v>
          </cell>
          <cell r="BS165" t="str">
            <v xml:space="preserve"> </v>
          </cell>
          <cell r="BT165" t="str">
            <v xml:space="preserve"> </v>
          </cell>
          <cell r="BU165" t="str">
            <v xml:space="preserve"> </v>
          </cell>
          <cell r="BV165" t="str">
            <v xml:space="preserve"> </v>
          </cell>
          <cell r="BW165" t="str">
            <v xml:space="preserve"> </v>
          </cell>
          <cell r="BX165" t="str">
            <v xml:space="preserve"> </v>
          </cell>
          <cell r="BY165" t="str">
            <v xml:space="preserve"> </v>
          </cell>
          <cell r="BZ165" t="str">
            <v xml:space="preserve"> </v>
          </cell>
          <cell r="CA165" t="str">
            <v xml:space="preserve"> </v>
          </cell>
          <cell r="CB165" t="str">
            <v xml:space="preserve"> </v>
          </cell>
          <cell r="CC165" t="str">
            <v xml:space="preserve"> </v>
          </cell>
          <cell r="CD165" t="str">
            <v xml:space="preserve"> </v>
          </cell>
          <cell r="CE165" t="str">
            <v xml:space="preserve"> </v>
          </cell>
          <cell r="CF165" t="str">
            <v xml:space="preserve"> </v>
          </cell>
          <cell r="CG165" t="str">
            <v xml:space="preserve"> </v>
          </cell>
          <cell r="CH165" t="str">
            <v xml:space="preserve"> </v>
          </cell>
          <cell r="CI165" t="str">
            <v xml:space="preserve"> </v>
          </cell>
          <cell r="CJ165" t="str">
            <v xml:space="preserve"> </v>
          </cell>
          <cell r="CK165" t="str">
            <v xml:space="preserve"> </v>
          </cell>
          <cell r="CL165" t="str">
            <v xml:space="preserve"> </v>
          </cell>
          <cell r="CM165" t="str">
            <v xml:space="preserve"> </v>
          </cell>
          <cell r="CN165" t="str">
            <v xml:space="preserve"> </v>
          </cell>
          <cell r="CO165" t="str">
            <v xml:space="preserve"> </v>
          </cell>
          <cell r="CP165" t="str">
            <v xml:space="preserve"> </v>
          </cell>
          <cell r="CQ165" t="str">
            <v xml:space="preserve"> </v>
          </cell>
          <cell r="CR165" t="str">
            <v xml:space="preserve"> </v>
          </cell>
          <cell r="CS165" t="str">
            <v xml:space="preserve"> </v>
          </cell>
          <cell r="CT165" t="str">
            <v xml:space="preserve"> </v>
          </cell>
          <cell r="CU165" t="str">
            <v xml:space="preserve"> </v>
          </cell>
          <cell r="CV165" t="str">
            <v xml:space="preserve"> </v>
          </cell>
          <cell r="CW165" t="str">
            <v xml:space="preserve"> </v>
          </cell>
          <cell r="CX165" t="str">
            <v xml:space="preserve"> </v>
          </cell>
          <cell r="CY165" t="str">
            <v xml:space="preserve"> </v>
          </cell>
          <cell r="CZ165" t="str">
            <v xml:space="preserve"> </v>
          </cell>
          <cell r="DA165" t="str">
            <v xml:space="preserve"> </v>
          </cell>
          <cell r="DB165" t="str">
            <v xml:space="preserve"> </v>
          </cell>
          <cell r="DC165" t="str">
            <v xml:space="preserve"> </v>
          </cell>
          <cell r="DD165" t="str">
            <v xml:space="preserve"> </v>
          </cell>
          <cell r="DE165" t="str">
            <v xml:space="preserve"> </v>
          </cell>
          <cell r="DF165" t="str">
            <v xml:space="preserve"> </v>
          </cell>
          <cell r="DG165" t="str">
            <v xml:space="preserve"> </v>
          </cell>
          <cell r="DH165" t="str">
            <v>4. IntraUS Auto1003175</v>
          </cell>
          <cell r="DI165">
            <v>0</v>
          </cell>
          <cell r="DJ165">
            <v>0</v>
          </cell>
          <cell r="DL165">
            <v>0</v>
          </cell>
          <cell r="DM165">
            <v>0</v>
          </cell>
          <cell r="DN165">
            <v>0</v>
          </cell>
          <cell r="DP165">
            <v>0</v>
          </cell>
          <cell r="DQ165">
            <v>0</v>
          </cell>
          <cell r="DR165">
            <v>0</v>
          </cell>
          <cell r="DT165">
            <v>0</v>
          </cell>
          <cell r="DU165">
            <v>0</v>
          </cell>
          <cell r="DV165">
            <v>0</v>
          </cell>
          <cell r="DX165">
            <v>0</v>
          </cell>
          <cell r="DY165">
            <v>0</v>
          </cell>
          <cell r="DZ165">
            <v>0</v>
          </cell>
          <cell r="EB165">
            <v>0</v>
          </cell>
          <cell r="EC165">
            <v>0</v>
          </cell>
          <cell r="ED165">
            <v>0</v>
          </cell>
          <cell r="EF165">
            <v>0</v>
          </cell>
          <cell r="EG165">
            <v>0</v>
          </cell>
          <cell r="EH165">
            <v>0</v>
          </cell>
          <cell r="EJ165">
            <v>0</v>
          </cell>
          <cell r="EK165">
            <v>0</v>
          </cell>
          <cell r="EL165">
            <v>0</v>
          </cell>
          <cell r="EN165">
            <v>0</v>
          </cell>
          <cell r="EO165">
            <v>0</v>
          </cell>
          <cell r="EP165">
            <v>0</v>
          </cell>
          <cell r="ER165">
            <v>0</v>
          </cell>
          <cell r="ES165">
            <v>0</v>
          </cell>
          <cell r="ET165">
            <v>0</v>
          </cell>
          <cell r="EV165">
            <v>0</v>
          </cell>
          <cell r="EW165">
            <v>0</v>
          </cell>
          <cell r="EX165">
            <v>0</v>
          </cell>
          <cell r="EZ165">
            <v>0</v>
          </cell>
          <cell r="FA165">
            <v>0</v>
          </cell>
          <cell r="FB165">
            <v>0</v>
          </cell>
          <cell r="FD165">
            <v>0</v>
          </cell>
          <cell r="FE165">
            <v>0</v>
          </cell>
          <cell r="FF165">
            <v>0</v>
          </cell>
          <cell r="FI165">
            <v>0</v>
          </cell>
          <cell r="FJ165">
            <v>0</v>
          </cell>
          <cell r="FK165">
            <v>0</v>
          </cell>
          <cell r="FM165">
            <v>0</v>
          </cell>
          <cell r="FN165">
            <v>0</v>
          </cell>
          <cell r="FO165">
            <v>0</v>
          </cell>
          <cell r="FQ165">
            <v>0</v>
          </cell>
          <cell r="FR165">
            <v>0</v>
          </cell>
          <cell r="FS165">
            <v>0</v>
          </cell>
          <cell r="FU165">
            <v>0</v>
          </cell>
          <cell r="FV165">
            <v>0</v>
          </cell>
          <cell r="FW165">
            <v>0</v>
          </cell>
          <cell r="FY165">
            <v>0</v>
          </cell>
          <cell r="FZ165">
            <v>0</v>
          </cell>
          <cell r="GA165">
            <v>0</v>
          </cell>
          <cell r="GC165">
            <v>0</v>
          </cell>
          <cell r="GD165">
            <v>0</v>
          </cell>
          <cell r="GE165">
            <v>0</v>
          </cell>
          <cell r="GG165">
            <v>0</v>
          </cell>
          <cell r="GH165">
            <v>0</v>
          </cell>
          <cell r="GI165">
            <v>0</v>
          </cell>
          <cell r="GK165">
            <v>0</v>
          </cell>
          <cell r="GL165">
            <v>0</v>
          </cell>
          <cell r="GM165">
            <v>0</v>
          </cell>
          <cell r="GO165">
            <v>0</v>
          </cell>
          <cell r="GP165">
            <v>0</v>
          </cell>
          <cell r="GQ165">
            <v>0</v>
          </cell>
          <cell r="GS165">
            <v>0</v>
          </cell>
          <cell r="GT165">
            <v>0</v>
          </cell>
          <cell r="GU165">
            <v>0</v>
          </cell>
          <cell r="GW165">
            <v>0</v>
          </cell>
          <cell r="GX165">
            <v>0</v>
          </cell>
          <cell r="GY165">
            <v>0</v>
          </cell>
          <cell r="HA165">
            <v>0</v>
          </cell>
          <cell r="HB165">
            <v>0</v>
          </cell>
          <cell r="HC165">
            <v>0</v>
          </cell>
        </row>
        <row r="166">
          <cell r="H166" t="str">
            <v>1005012</v>
          </cell>
          <cell r="I166" t="str">
            <v>USD</v>
          </cell>
          <cell r="J166" t="str">
            <v>RAD 4592052 LH 17FPI AFT</v>
          </cell>
          <cell r="K166" t="str">
            <v>T4</v>
          </cell>
          <cell r="L166">
            <v>775.18214</v>
          </cell>
          <cell r="M166">
            <v>775182.14</v>
          </cell>
          <cell r="N166">
            <v>62.89</v>
          </cell>
          <cell r="R166">
            <v>62.89</v>
          </cell>
          <cell r="V166">
            <v>62.89</v>
          </cell>
          <cell r="Z166">
            <v>62.89</v>
          </cell>
          <cell r="AD166">
            <v>62.89</v>
          </cell>
          <cell r="AH166">
            <v>62.89</v>
          </cell>
          <cell r="AL166">
            <v>62.89</v>
          </cell>
          <cell r="AP166">
            <v>62.89</v>
          </cell>
          <cell r="AT166">
            <v>62.89</v>
          </cell>
          <cell r="AX166">
            <v>62.89</v>
          </cell>
          <cell r="BB166">
            <v>62.89</v>
          </cell>
          <cell r="BF166">
            <v>62.89</v>
          </cell>
          <cell r="BJ166">
            <v>62.89</v>
          </cell>
          <cell r="BK166">
            <v>0</v>
          </cell>
          <cell r="BL166" t="str">
            <v xml:space="preserve"> </v>
          </cell>
          <cell r="BM166" t="str">
            <v xml:space="preserve"> </v>
          </cell>
          <cell r="BN166" t="str">
            <v xml:space="preserve"> </v>
          </cell>
          <cell r="BO166" t="str">
            <v xml:space="preserve"> </v>
          </cell>
          <cell r="BP166" t="str">
            <v xml:space="preserve"> </v>
          </cell>
          <cell r="BQ166" t="str">
            <v xml:space="preserve"> </v>
          </cell>
          <cell r="BR166" t="str">
            <v xml:space="preserve"> </v>
          </cell>
          <cell r="BS166" t="str">
            <v xml:space="preserve"> </v>
          </cell>
          <cell r="BT166" t="str">
            <v xml:space="preserve"> </v>
          </cell>
          <cell r="BU166" t="str">
            <v xml:space="preserve"> </v>
          </cell>
          <cell r="BV166" t="str">
            <v xml:space="preserve"> </v>
          </cell>
          <cell r="BW166" t="str">
            <v xml:space="preserve"> </v>
          </cell>
          <cell r="BX166" t="str">
            <v xml:space="preserve"> </v>
          </cell>
          <cell r="BY166" t="str">
            <v xml:space="preserve"> </v>
          </cell>
          <cell r="BZ166" t="str">
            <v xml:space="preserve"> </v>
          </cell>
          <cell r="CA166" t="str">
            <v xml:space="preserve"> </v>
          </cell>
          <cell r="CB166" t="str">
            <v xml:space="preserve"> </v>
          </cell>
          <cell r="CC166" t="str">
            <v xml:space="preserve"> </v>
          </cell>
          <cell r="CD166" t="str">
            <v xml:space="preserve"> </v>
          </cell>
          <cell r="CE166" t="str">
            <v xml:space="preserve"> </v>
          </cell>
          <cell r="CF166" t="str">
            <v xml:space="preserve"> </v>
          </cell>
          <cell r="CG166" t="str">
            <v xml:space="preserve"> </v>
          </cell>
          <cell r="CH166" t="str">
            <v xml:space="preserve"> </v>
          </cell>
          <cell r="CI166" t="str">
            <v xml:space="preserve"> </v>
          </cell>
          <cell r="CJ166" t="str">
            <v xml:space="preserve"> </v>
          </cell>
          <cell r="CK166" t="str">
            <v xml:space="preserve"> </v>
          </cell>
          <cell r="CL166" t="str">
            <v xml:space="preserve"> </v>
          </cell>
          <cell r="CM166" t="str">
            <v xml:space="preserve"> </v>
          </cell>
          <cell r="CN166" t="str">
            <v xml:space="preserve"> </v>
          </cell>
          <cell r="CO166" t="str">
            <v xml:space="preserve"> </v>
          </cell>
          <cell r="CP166" t="str">
            <v xml:space="preserve"> </v>
          </cell>
          <cell r="CQ166" t="str">
            <v xml:space="preserve"> </v>
          </cell>
          <cell r="CR166" t="str">
            <v xml:space="preserve"> </v>
          </cell>
          <cell r="CS166" t="str">
            <v xml:space="preserve"> </v>
          </cell>
          <cell r="CT166" t="str">
            <v xml:space="preserve"> </v>
          </cell>
          <cell r="CU166" t="str">
            <v xml:space="preserve"> </v>
          </cell>
          <cell r="CV166" t="str">
            <v xml:space="preserve"> </v>
          </cell>
          <cell r="CW166" t="str">
            <v xml:space="preserve"> </v>
          </cell>
          <cell r="CX166" t="str">
            <v xml:space="preserve"> </v>
          </cell>
          <cell r="CY166" t="str">
            <v xml:space="preserve"> </v>
          </cell>
          <cell r="CZ166" t="str">
            <v xml:space="preserve"> </v>
          </cell>
          <cell r="DA166" t="str">
            <v xml:space="preserve"> </v>
          </cell>
          <cell r="DB166" t="str">
            <v xml:space="preserve"> </v>
          </cell>
          <cell r="DC166" t="str">
            <v xml:space="preserve"> </v>
          </cell>
          <cell r="DD166" t="str">
            <v xml:space="preserve"> </v>
          </cell>
          <cell r="DE166" t="str">
            <v xml:space="preserve"> </v>
          </cell>
          <cell r="DF166" t="str">
            <v xml:space="preserve"> </v>
          </cell>
          <cell r="DG166" t="str">
            <v xml:space="preserve"> </v>
          </cell>
          <cell r="DH166" t="str">
            <v>4. IntraUS Auto1005012</v>
          </cell>
          <cell r="DI166">
            <v>0</v>
          </cell>
          <cell r="DJ166">
            <v>0</v>
          </cell>
          <cell r="DL166">
            <v>0</v>
          </cell>
          <cell r="DM166">
            <v>0</v>
          </cell>
          <cell r="DN166">
            <v>0</v>
          </cell>
          <cell r="DP166">
            <v>0</v>
          </cell>
          <cell r="DQ166">
            <v>0</v>
          </cell>
          <cell r="DR166">
            <v>0</v>
          </cell>
          <cell r="DT166">
            <v>0</v>
          </cell>
          <cell r="DU166">
            <v>0</v>
          </cell>
          <cell r="DV166">
            <v>0</v>
          </cell>
          <cell r="DX166">
            <v>0</v>
          </cell>
          <cell r="DY166">
            <v>0</v>
          </cell>
          <cell r="DZ166">
            <v>0</v>
          </cell>
          <cell r="EB166">
            <v>0</v>
          </cell>
          <cell r="EC166">
            <v>0</v>
          </cell>
          <cell r="ED166">
            <v>0</v>
          </cell>
          <cell r="EF166">
            <v>0</v>
          </cell>
          <cell r="EG166">
            <v>0</v>
          </cell>
          <cell r="EH166">
            <v>0</v>
          </cell>
          <cell r="EJ166">
            <v>0</v>
          </cell>
          <cell r="EK166">
            <v>0</v>
          </cell>
          <cell r="EL166">
            <v>0</v>
          </cell>
          <cell r="EN166">
            <v>0</v>
          </cell>
          <cell r="EO166">
            <v>0</v>
          </cell>
          <cell r="EP166">
            <v>0</v>
          </cell>
          <cell r="ER166">
            <v>0</v>
          </cell>
          <cell r="ES166">
            <v>0</v>
          </cell>
          <cell r="ET166">
            <v>0</v>
          </cell>
          <cell r="EV166">
            <v>0</v>
          </cell>
          <cell r="EW166">
            <v>0</v>
          </cell>
          <cell r="EX166">
            <v>0</v>
          </cell>
          <cell r="EZ166">
            <v>0</v>
          </cell>
          <cell r="FA166">
            <v>0</v>
          </cell>
          <cell r="FB166">
            <v>0</v>
          </cell>
          <cell r="FD166">
            <v>0</v>
          </cell>
          <cell r="FE166">
            <v>0</v>
          </cell>
          <cell r="FF166">
            <v>0</v>
          </cell>
          <cell r="FI166">
            <v>0</v>
          </cell>
          <cell r="FJ166">
            <v>0</v>
          </cell>
          <cell r="FK166">
            <v>0</v>
          </cell>
          <cell r="FM166">
            <v>0</v>
          </cell>
          <cell r="FN166">
            <v>0</v>
          </cell>
          <cell r="FO166">
            <v>0</v>
          </cell>
          <cell r="FQ166">
            <v>0</v>
          </cell>
          <cell r="FR166">
            <v>0</v>
          </cell>
          <cell r="FS166">
            <v>0</v>
          </cell>
          <cell r="FU166">
            <v>0</v>
          </cell>
          <cell r="FV166">
            <v>0</v>
          </cell>
          <cell r="FW166">
            <v>0</v>
          </cell>
          <cell r="FY166">
            <v>0</v>
          </cell>
          <cell r="FZ166">
            <v>0</v>
          </cell>
          <cell r="GA166">
            <v>0</v>
          </cell>
          <cell r="GC166">
            <v>0</v>
          </cell>
          <cell r="GD166">
            <v>0</v>
          </cell>
          <cell r="GE166">
            <v>0</v>
          </cell>
          <cell r="GG166">
            <v>0</v>
          </cell>
          <cell r="GH166">
            <v>0</v>
          </cell>
          <cell r="GI166">
            <v>0</v>
          </cell>
          <cell r="GK166">
            <v>0</v>
          </cell>
          <cell r="GL166">
            <v>0</v>
          </cell>
          <cell r="GM166">
            <v>0</v>
          </cell>
          <cell r="GO166">
            <v>0</v>
          </cell>
          <cell r="GP166">
            <v>0</v>
          </cell>
          <cell r="GQ166">
            <v>0</v>
          </cell>
          <cell r="GS166">
            <v>0</v>
          </cell>
          <cell r="GT166">
            <v>0</v>
          </cell>
          <cell r="GU166">
            <v>0</v>
          </cell>
          <cell r="GW166">
            <v>0</v>
          </cell>
          <cell r="GX166">
            <v>0</v>
          </cell>
          <cell r="GY166">
            <v>0</v>
          </cell>
          <cell r="HA166">
            <v>0</v>
          </cell>
          <cell r="HB166">
            <v>0</v>
          </cell>
          <cell r="HC166">
            <v>0</v>
          </cell>
        </row>
        <row r="167">
          <cell r="H167" t="str">
            <v>1005064</v>
          </cell>
          <cell r="I167" t="str">
            <v>USD</v>
          </cell>
          <cell r="J167" t="str">
            <v>RAD N-BODY 1.50 AFTERMARK</v>
          </cell>
          <cell r="K167" t="str">
            <v>T1</v>
          </cell>
          <cell r="L167">
            <v>93.940049999999985</v>
          </cell>
          <cell r="M167">
            <v>93940.049999999988</v>
          </cell>
          <cell r="N167">
            <v>83.95</v>
          </cell>
          <cell r="R167">
            <v>83.95</v>
          </cell>
          <cell r="V167">
            <v>83.95</v>
          </cell>
          <cell r="Z167">
            <v>83.95</v>
          </cell>
          <cell r="AD167">
            <v>83.95</v>
          </cell>
          <cell r="AH167">
            <v>83.95</v>
          </cell>
          <cell r="AL167">
            <v>83.95</v>
          </cell>
          <cell r="AP167">
            <v>83.95</v>
          </cell>
          <cell r="AT167">
            <v>83.95</v>
          </cell>
          <cell r="AX167">
            <v>83.95</v>
          </cell>
          <cell r="BB167">
            <v>83.95</v>
          </cell>
          <cell r="BF167">
            <v>83.95</v>
          </cell>
          <cell r="BJ167">
            <v>83.95</v>
          </cell>
          <cell r="BK167">
            <v>0</v>
          </cell>
          <cell r="BL167" t="str">
            <v xml:space="preserve"> </v>
          </cell>
          <cell r="BM167" t="str">
            <v xml:space="preserve"> </v>
          </cell>
          <cell r="BN167" t="str">
            <v xml:space="preserve"> </v>
          </cell>
          <cell r="BO167" t="str">
            <v xml:space="preserve"> </v>
          </cell>
          <cell r="BP167" t="str">
            <v xml:space="preserve"> </v>
          </cell>
          <cell r="BQ167" t="str">
            <v xml:space="preserve"> </v>
          </cell>
          <cell r="BR167" t="str">
            <v xml:space="preserve"> </v>
          </cell>
          <cell r="BS167" t="str">
            <v xml:space="preserve"> </v>
          </cell>
          <cell r="BT167" t="str">
            <v xml:space="preserve"> </v>
          </cell>
          <cell r="BU167" t="str">
            <v xml:space="preserve"> </v>
          </cell>
          <cell r="BV167" t="str">
            <v xml:space="preserve"> </v>
          </cell>
          <cell r="BW167" t="str">
            <v xml:space="preserve"> </v>
          </cell>
          <cell r="BX167" t="str">
            <v xml:space="preserve"> </v>
          </cell>
          <cell r="BY167" t="str">
            <v xml:space="preserve"> </v>
          </cell>
          <cell r="BZ167" t="str">
            <v xml:space="preserve"> </v>
          </cell>
          <cell r="CA167" t="str">
            <v xml:space="preserve"> </v>
          </cell>
          <cell r="CB167" t="str">
            <v xml:space="preserve"> </v>
          </cell>
          <cell r="CC167" t="str">
            <v xml:space="preserve"> </v>
          </cell>
          <cell r="CD167" t="str">
            <v xml:space="preserve"> </v>
          </cell>
          <cell r="CE167" t="str">
            <v xml:space="preserve"> </v>
          </cell>
          <cell r="CF167" t="str">
            <v xml:space="preserve"> </v>
          </cell>
          <cell r="CG167" t="str">
            <v xml:space="preserve"> </v>
          </cell>
          <cell r="CH167" t="str">
            <v xml:space="preserve"> </v>
          </cell>
          <cell r="CI167" t="str">
            <v xml:space="preserve"> </v>
          </cell>
          <cell r="CJ167" t="str">
            <v xml:space="preserve"> </v>
          </cell>
          <cell r="CK167" t="str">
            <v xml:space="preserve"> </v>
          </cell>
          <cell r="CL167" t="str">
            <v xml:space="preserve"> </v>
          </cell>
          <cell r="CM167" t="str">
            <v xml:space="preserve"> </v>
          </cell>
          <cell r="CN167" t="str">
            <v xml:space="preserve"> </v>
          </cell>
          <cell r="CO167" t="str">
            <v xml:space="preserve"> </v>
          </cell>
          <cell r="CP167" t="str">
            <v xml:space="preserve"> </v>
          </cell>
          <cell r="CQ167" t="str">
            <v xml:space="preserve"> </v>
          </cell>
          <cell r="CR167" t="str">
            <v xml:space="preserve"> </v>
          </cell>
          <cell r="CS167" t="str">
            <v xml:space="preserve"> </v>
          </cell>
          <cell r="CT167" t="str">
            <v xml:space="preserve"> </v>
          </cell>
          <cell r="CU167" t="str">
            <v xml:space="preserve"> </v>
          </cell>
          <cell r="CV167" t="str">
            <v xml:space="preserve"> </v>
          </cell>
          <cell r="CW167" t="str">
            <v xml:space="preserve"> </v>
          </cell>
          <cell r="CX167" t="str">
            <v xml:space="preserve"> </v>
          </cell>
          <cell r="CY167" t="str">
            <v xml:space="preserve"> </v>
          </cell>
          <cell r="CZ167" t="str">
            <v xml:space="preserve"> </v>
          </cell>
          <cell r="DA167" t="str">
            <v xml:space="preserve"> </v>
          </cell>
          <cell r="DB167" t="str">
            <v xml:space="preserve"> </v>
          </cell>
          <cell r="DC167" t="str">
            <v xml:space="preserve"> </v>
          </cell>
          <cell r="DD167" t="str">
            <v xml:space="preserve"> </v>
          </cell>
          <cell r="DE167" t="str">
            <v xml:space="preserve"> </v>
          </cell>
          <cell r="DF167" t="str">
            <v xml:space="preserve"> </v>
          </cell>
          <cell r="DG167" t="str">
            <v xml:space="preserve"> </v>
          </cell>
          <cell r="DH167" t="str">
            <v>4. IntraUS Auto1005064</v>
          </cell>
          <cell r="DI167">
            <v>0</v>
          </cell>
          <cell r="DJ167">
            <v>0</v>
          </cell>
          <cell r="DL167">
            <v>0</v>
          </cell>
          <cell r="DM167">
            <v>0</v>
          </cell>
          <cell r="DN167">
            <v>0</v>
          </cell>
          <cell r="DP167">
            <v>0</v>
          </cell>
          <cell r="DQ167">
            <v>0</v>
          </cell>
          <cell r="DR167">
            <v>0</v>
          </cell>
          <cell r="DT167">
            <v>0</v>
          </cell>
          <cell r="DU167">
            <v>0</v>
          </cell>
          <cell r="DV167">
            <v>0</v>
          </cell>
          <cell r="DX167">
            <v>0</v>
          </cell>
          <cell r="DY167">
            <v>0</v>
          </cell>
          <cell r="DZ167">
            <v>0</v>
          </cell>
          <cell r="EB167">
            <v>0</v>
          </cell>
          <cell r="EC167">
            <v>0</v>
          </cell>
          <cell r="ED167">
            <v>0</v>
          </cell>
          <cell r="EF167">
            <v>0</v>
          </cell>
          <cell r="EG167">
            <v>0</v>
          </cell>
          <cell r="EH167">
            <v>0</v>
          </cell>
          <cell r="EJ167">
            <v>0</v>
          </cell>
          <cell r="EK167">
            <v>0</v>
          </cell>
          <cell r="EL167">
            <v>0</v>
          </cell>
          <cell r="EN167">
            <v>0</v>
          </cell>
          <cell r="EO167">
            <v>0</v>
          </cell>
          <cell r="EP167">
            <v>0</v>
          </cell>
          <cell r="ER167">
            <v>0</v>
          </cell>
          <cell r="ES167">
            <v>0</v>
          </cell>
          <cell r="ET167">
            <v>0</v>
          </cell>
          <cell r="EV167">
            <v>0</v>
          </cell>
          <cell r="EW167">
            <v>0</v>
          </cell>
          <cell r="EX167">
            <v>0</v>
          </cell>
          <cell r="EZ167">
            <v>0</v>
          </cell>
          <cell r="FA167">
            <v>0</v>
          </cell>
          <cell r="FB167">
            <v>0</v>
          </cell>
          <cell r="FD167">
            <v>0</v>
          </cell>
          <cell r="FE167">
            <v>0</v>
          </cell>
          <cell r="FF167">
            <v>0</v>
          </cell>
          <cell r="FI167">
            <v>0</v>
          </cell>
          <cell r="FJ167">
            <v>0</v>
          </cell>
          <cell r="FK167">
            <v>0</v>
          </cell>
          <cell r="FM167">
            <v>0</v>
          </cell>
          <cell r="FN167">
            <v>0</v>
          </cell>
          <cell r="FO167">
            <v>0</v>
          </cell>
          <cell r="FQ167">
            <v>0</v>
          </cell>
          <cell r="FR167">
            <v>0</v>
          </cell>
          <cell r="FS167">
            <v>0</v>
          </cell>
          <cell r="FU167">
            <v>0</v>
          </cell>
          <cell r="FV167">
            <v>0</v>
          </cell>
          <cell r="FW167">
            <v>0</v>
          </cell>
          <cell r="FY167">
            <v>0</v>
          </cell>
          <cell r="FZ167">
            <v>0</v>
          </cell>
          <cell r="GA167">
            <v>0</v>
          </cell>
          <cell r="GC167">
            <v>0</v>
          </cell>
          <cell r="GD167">
            <v>0</v>
          </cell>
          <cell r="GE167">
            <v>0</v>
          </cell>
          <cell r="GG167">
            <v>0</v>
          </cell>
          <cell r="GH167">
            <v>0</v>
          </cell>
          <cell r="GI167">
            <v>0</v>
          </cell>
          <cell r="GK167">
            <v>0</v>
          </cell>
          <cell r="GL167">
            <v>0</v>
          </cell>
          <cell r="GM167">
            <v>0</v>
          </cell>
          <cell r="GO167">
            <v>0</v>
          </cell>
          <cell r="GP167">
            <v>0</v>
          </cell>
          <cell r="GQ167">
            <v>0</v>
          </cell>
          <cell r="GS167">
            <v>0</v>
          </cell>
          <cell r="GT167">
            <v>0</v>
          </cell>
          <cell r="GU167">
            <v>0</v>
          </cell>
          <cell r="GW167">
            <v>0</v>
          </cell>
          <cell r="GX167">
            <v>0</v>
          </cell>
          <cell r="GY167">
            <v>0</v>
          </cell>
          <cell r="HA167">
            <v>0</v>
          </cell>
          <cell r="HB167">
            <v>0</v>
          </cell>
          <cell r="HC167">
            <v>0</v>
          </cell>
        </row>
        <row r="168">
          <cell r="H168" t="str">
            <v>1005066</v>
          </cell>
          <cell r="I168" t="str">
            <v>USD</v>
          </cell>
          <cell r="J168" t="str">
            <v>RADIADOR 1.50 AH-BAV   DF</v>
          </cell>
          <cell r="K168" t="str">
            <v>T1</v>
          </cell>
          <cell r="L168">
            <v>10.795800000000002</v>
          </cell>
          <cell r="M168">
            <v>10795.800000000001</v>
          </cell>
          <cell r="N168">
            <v>94.7</v>
          </cell>
          <cell r="R168">
            <v>94.7</v>
          </cell>
          <cell r="V168">
            <v>94.7</v>
          </cell>
          <cell r="Z168">
            <v>94.7</v>
          </cell>
          <cell r="AD168">
            <v>94.7</v>
          </cell>
          <cell r="AH168">
            <v>94.7</v>
          </cell>
          <cell r="AL168">
            <v>94.7</v>
          </cell>
          <cell r="AP168">
            <v>94.7</v>
          </cell>
          <cell r="AT168">
            <v>94.7</v>
          </cell>
          <cell r="AX168">
            <v>94.7</v>
          </cell>
          <cell r="BB168">
            <v>94.7</v>
          </cell>
          <cell r="BF168">
            <v>94.7</v>
          </cell>
          <cell r="BJ168">
            <v>94.7</v>
          </cell>
          <cell r="BK168">
            <v>0</v>
          </cell>
          <cell r="BL168" t="str">
            <v xml:space="preserve"> </v>
          </cell>
          <cell r="BM168" t="str">
            <v xml:space="preserve"> </v>
          </cell>
          <cell r="BN168" t="str">
            <v xml:space="preserve"> </v>
          </cell>
          <cell r="BO168" t="str">
            <v xml:space="preserve"> </v>
          </cell>
          <cell r="BP168" t="str">
            <v xml:space="preserve"> </v>
          </cell>
          <cell r="BQ168" t="str">
            <v xml:space="preserve"> </v>
          </cell>
          <cell r="BR168" t="str">
            <v xml:space="preserve"> </v>
          </cell>
          <cell r="BS168" t="str">
            <v xml:space="preserve"> </v>
          </cell>
          <cell r="BT168" t="str">
            <v xml:space="preserve"> </v>
          </cell>
          <cell r="BU168" t="str">
            <v xml:space="preserve"> </v>
          </cell>
          <cell r="BV168" t="str">
            <v xml:space="preserve"> </v>
          </cell>
          <cell r="BW168" t="str">
            <v xml:space="preserve"> </v>
          </cell>
          <cell r="BX168" t="str">
            <v xml:space="preserve"> </v>
          </cell>
          <cell r="BY168" t="str">
            <v xml:space="preserve"> </v>
          </cell>
          <cell r="BZ168" t="str">
            <v xml:space="preserve"> </v>
          </cell>
          <cell r="CA168" t="str">
            <v xml:space="preserve"> </v>
          </cell>
          <cell r="CB168" t="str">
            <v xml:space="preserve"> </v>
          </cell>
          <cell r="CC168" t="str">
            <v xml:space="preserve"> </v>
          </cell>
          <cell r="CD168" t="str">
            <v xml:space="preserve"> </v>
          </cell>
          <cell r="CE168" t="str">
            <v xml:space="preserve"> </v>
          </cell>
          <cell r="CF168" t="str">
            <v xml:space="preserve"> </v>
          </cell>
          <cell r="CG168" t="str">
            <v xml:space="preserve"> </v>
          </cell>
          <cell r="CH168" t="str">
            <v xml:space="preserve"> </v>
          </cell>
          <cell r="CI168" t="str">
            <v xml:space="preserve"> </v>
          </cell>
          <cell r="CJ168" t="str">
            <v xml:space="preserve"> </v>
          </cell>
          <cell r="CK168" t="str">
            <v xml:space="preserve"> </v>
          </cell>
          <cell r="CL168" t="str">
            <v xml:space="preserve"> </v>
          </cell>
          <cell r="CM168" t="str">
            <v xml:space="preserve"> </v>
          </cell>
          <cell r="CN168" t="str">
            <v xml:space="preserve"> </v>
          </cell>
          <cell r="CO168" t="str">
            <v xml:space="preserve"> </v>
          </cell>
          <cell r="CP168" t="str">
            <v xml:space="preserve"> </v>
          </cell>
          <cell r="CQ168" t="str">
            <v xml:space="preserve"> </v>
          </cell>
          <cell r="CR168" t="str">
            <v xml:space="preserve"> </v>
          </cell>
          <cell r="CS168" t="str">
            <v xml:space="preserve"> </v>
          </cell>
          <cell r="CT168" t="str">
            <v xml:space="preserve"> </v>
          </cell>
          <cell r="CU168" t="str">
            <v xml:space="preserve"> </v>
          </cell>
          <cell r="CV168" t="str">
            <v xml:space="preserve"> </v>
          </cell>
          <cell r="CW168" t="str">
            <v xml:space="preserve"> </v>
          </cell>
          <cell r="CX168" t="str">
            <v xml:space="preserve"> </v>
          </cell>
          <cell r="CY168" t="str">
            <v xml:space="preserve"> </v>
          </cell>
          <cell r="CZ168" t="str">
            <v xml:space="preserve"> </v>
          </cell>
          <cell r="DA168" t="str">
            <v xml:space="preserve"> </v>
          </cell>
          <cell r="DB168" t="str">
            <v xml:space="preserve"> </v>
          </cell>
          <cell r="DC168" t="str">
            <v xml:space="preserve"> </v>
          </cell>
          <cell r="DD168" t="str">
            <v xml:space="preserve"> </v>
          </cell>
          <cell r="DE168" t="str">
            <v xml:space="preserve"> </v>
          </cell>
          <cell r="DF168" t="str">
            <v xml:space="preserve"> </v>
          </cell>
          <cell r="DG168" t="str">
            <v xml:space="preserve"> </v>
          </cell>
          <cell r="DH168" t="str">
            <v>4. IntraUS Auto1005066</v>
          </cell>
          <cell r="DI168">
            <v>0</v>
          </cell>
          <cell r="DJ168">
            <v>0</v>
          </cell>
          <cell r="DL168">
            <v>0</v>
          </cell>
          <cell r="DM168">
            <v>0</v>
          </cell>
          <cell r="DN168">
            <v>0</v>
          </cell>
          <cell r="DP168">
            <v>0</v>
          </cell>
          <cell r="DQ168">
            <v>0</v>
          </cell>
          <cell r="DR168">
            <v>0</v>
          </cell>
          <cell r="DT168">
            <v>0</v>
          </cell>
          <cell r="DU168">
            <v>0</v>
          </cell>
          <cell r="DV168">
            <v>0</v>
          </cell>
          <cell r="DX168">
            <v>0</v>
          </cell>
          <cell r="DY168">
            <v>0</v>
          </cell>
          <cell r="DZ168">
            <v>0</v>
          </cell>
          <cell r="EB168">
            <v>0</v>
          </cell>
          <cell r="EC168">
            <v>0</v>
          </cell>
          <cell r="ED168">
            <v>0</v>
          </cell>
          <cell r="EF168">
            <v>0</v>
          </cell>
          <cell r="EG168">
            <v>0</v>
          </cell>
          <cell r="EH168">
            <v>0</v>
          </cell>
          <cell r="EJ168">
            <v>0</v>
          </cell>
          <cell r="EK168">
            <v>0</v>
          </cell>
          <cell r="EL168">
            <v>0</v>
          </cell>
          <cell r="EN168">
            <v>0</v>
          </cell>
          <cell r="EO168">
            <v>0</v>
          </cell>
          <cell r="EP168">
            <v>0</v>
          </cell>
          <cell r="ER168">
            <v>0</v>
          </cell>
          <cell r="ES168">
            <v>0</v>
          </cell>
          <cell r="ET168">
            <v>0</v>
          </cell>
          <cell r="EV168">
            <v>0</v>
          </cell>
          <cell r="EW168">
            <v>0</v>
          </cell>
          <cell r="EX168">
            <v>0</v>
          </cell>
          <cell r="EZ168">
            <v>0</v>
          </cell>
          <cell r="FA168">
            <v>0</v>
          </cell>
          <cell r="FB168">
            <v>0</v>
          </cell>
          <cell r="FD168">
            <v>0</v>
          </cell>
          <cell r="FE168">
            <v>0</v>
          </cell>
          <cell r="FF168">
            <v>0</v>
          </cell>
          <cell r="FI168">
            <v>0</v>
          </cell>
          <cell r="FJ168">
            <v>0</v>
          </cell>
          <cell r="FK168">
            <v>0</v>
          </cell>
          <cell r="FM168">
            <v>0</v>
          </cell>
          <cell r="FN168">
            <v>0</v>
          </cell>
          <cell r="FO168">
            <v>0</v>
          </cell>
          <cell r="FQ168">
            <v>0</v>
          </cell>
          <cell r="FR168">
            <v>0</v>
          </cell>
          <cell r="FS168">
            <v>0</v>
          </cell>
          <cell r="FU168">
            <v>0</v>
          </cell>
          <cell r="FV168">
            <v>0</v>
          </cell>
          <cell r="FW168">
            <v>0</v>
          </cell>
          <cell r="FY168">
            <v>0</v>
          </cell>
          <cell r="FZ168">
            <v>0</v>
          </cell>
          <cell r="GA168">
            <v>0</v>
          </cell>
          <cell r="GC168">
            <v>0</v>
          </cell>
          <cell r="GD168">
            <v>0</v>
          </cell>
          <cell r="GE168">
            <v>0</v>
          </cell>
          <cell r="GG168">
            <v>0</v>
          </cell>
          <cell r="GH168">
            <v>0</v>
          </cell>
          <cell r="GI168">
            <v>0</v>
          </cell>
          <cell r="GK168">
            <v>0</v>
          </cell>
          <cell r="GL168">
            <v>0</v>
          </cell>
          <cell r="GM168">
            <v>0</v>
          </cell>
          <cell r="GO168">
            <v>0</v>
          </cell>
          <cell r="GP168">
            <v>0</v>
          </cell>
          <cell r="GQ168">
            <v>0</v>
          </cell>
          <cell r="GS168">
            <v>0</v>
          </cell>
          <cell r="GT168">
            <v>0</v>
          </cell>
          <cell r="GU168">
            <v>0</v>
          </cell>
          <cell r="GW168">
            <v>0</v>
          </cell>
          <cell r="GX168">
            <v>0</v>
          </cell>
          <cell r="GY168">
            <v>0</v>
          </cell>
          <cell r="HA168">
            <v>0</v>
          </cell>
          <cell r="HB168">
            <v>0</v>
          </cell>
          <cell r="HC168">
            <v>0</v>
          </cell>
        </row>
        <row r="169">
          <cell r="H169" t="str">
            <v>1005084</v>
          </cell>
          <cell r="I169" t="str">
            <v>USD</v>
          </cell>
          <cell r="J169" t="str">
            <v>RADIADOR 1.25 AH-AHG   DF</v>
          </cell>
          <cell r="K169" t="str">
            <v>T1</v>
          </cell>
          <cell r="L169">
            <v>5.9507999999999992</v>
          </cell>
          <cell r="M169">
            <v>5950.7999999999993</v>
          </cell>
          <cell r="N169">
            <v>99.18</v>
          </cell>
          <cell r="R169">
            <v>99.18</v>
          </cell>
          <cell r="V169">
            <v>99.18</v>
          </cell>
          <cell r="Z169">
            <v>99.18</v>
          </cell>
          <cell r="AD169">
            <v>99.18</v>
          </cell>
          <cell r="AH169">
            <v>99.18</v>
          </cell>
          <cell r="AL169">
            <v>99.18</v>
          </cell>
          <cell r="AP169">
            <v>99.18</v>
          </cell>
          <cell r="AT169">
            <v>99.18</v>
          </cell>
          <cell r="AX169">
            <v>99.18</v>
          </cell>
          <cell r="BB169">
            <v>99.18</v>
          </cell>
          <cell r="BF169">
            <v>99.18</v>
          </cell>
          <cell r="BJ169">
            <v>99.18</v>
          </cell>
          <cell r="BK169">
            <v>0</v>
          </cell>
          <cell r="BL169" t="str">
            <v xml:space="preserve"> </v>
          </cell>
          <cell r="BM169" t="str">
            <v xml:space="preserve"> </v>
          </cell>
          <cell r="BN169" t="str">
            <v xml:space="preserve"> </v>
          </cell>
          <cell r="BO169" t="str">
            <v xml:space="preserve"> </v>
          </cell>
          <cell r="BP169" t="str">
            <v xml:space="preserve"> </v>
          </cell>
          <cell r="BQ169" t="str">
            <v xml:space="preserve"> </v>
          </cell>
          <cell r="BR169" t="str">
            <v xml:space="preserve"> </v>
          </cell>
          <cell r="BS169" t="str">
            <v xml:space="preserve"> </v>
          </cell>
          <cell r="BT169" t="str">
            <v xml:space="preserve"> </v>
          </cell>
          <cell r="BU169" t="str">
            <v xml:space="preserve"> </v>
          </cell>
          <cell r="BV169" t="str">
            <v xml:space="preserve"> </v>
          </cell>
          <cell r="BW169" t="str">
            <v xml:space="preserve"> </v>
          </cell>
          <cell r="BX169" t="str">
            <v xml:space="preserve"> </v>
          </cell>
          <cell r="BY169" t="str">
            <v xml:space="preserve"> </v>
          </cell>
          <cell r="BZ169" t="str">
            <v xml:space="preserve"> </v>
          </cell>
          <cell r="CA169" t="str">
            <v xml:space="preserve"> </v>
          </cell>
          <cell r="CB169" t="str">
            <v xml:space="preserve"> </v>
          </cell>
          <cell r="CC169" t="str">
            <v xml:space="preserve"> </v>
          </cell>
          <cell r="CD169" t="str">
            <v xml:space="preserve"> </v>
          </cell>
          <cell r="CE169" t="str">
            <v xml:space="preserve"> </v>
          </cell>
          <cell r="CF169" t="str">
            <v xml:space="preserve"> </v>
          </cell>
          <cell r="CG169" t="str">
            <v xml:space="preserve"> </v>
          </cell>
          <cell r="CH169" t="str">
            <v xml:space="preserve"> </v>
          </cell>
          <cell r="CI169" t="str">
            <v xml:space="preserve"> </v>
          </cell>
          <cell r="CJ169" t="str">
            <v xml:space="preserve"> </v>
          </cell>
          <cell r="CK169" t="str">
            <v xml:space="preserve"> </v>
          </cell>
          <cell r="CL169" t="str">
            <v xml:space="preserve"> </v>
          </cell>
          <cell r="CM169" t="str">
            <v xml:space="preserve"> </v>
          </cell>
          <cell r="CN169" t="str">
            <v xml:space="preserve"> </v>
          </cell>
          <cell r="CO169" t="str">
            <v xml:space="preserve"> </v>
          </cell>
          <cell r="CP169" t="str">
            <v xml:space="preserve"> </v>
          </cell>
          <cell r="CQ169" t="str">
            <v xml:space="preserve"> </v>
          </cell>
          <cell r="CR169" t="str">
            <v xml:space="preserve"> </v>
          </cell>
          <cell r="CS169" t="str">
            <v xml:space="preserve"> </v>
          </cell>
          <cell r="CT169" t="str">
            <v xml:space="preserve"> </v>
          </cell>
          <cell r="CU169" t="str">
            <v xml:space="preserve"> </v>
          </cell>
          <cell r="CV169" t="str">
            <v xml:space="preserve"> </v>
          </cell>
          <cell r="CW169" t="str">
            <v xml:space="preserve"> </v>
          </cell>
          <cell r="CX169" t="str">
            <v xml:space="preserve"> </v>
          </cell>
          <cell r="CY169" t="str">
            <v xml:space="preserve"> </v>
          </cell>
          <cell r="CZ169" t="str">
            <v xml:space="preserve"> </v>
          </cell>
          <cell r="DA169" t="str">
            <v xml:space="preserve"> </v>
          </cell>
          <cell r="DB169" t="str">
            <v xml:space="preserve"> </v>
          </cell>
          <cell r="DC169" t="str">
            <v xml:space="preserve"> </v>
          </cell>
          <cell r="DD169" t="str">
            <v xml:space="preserve"> </v>
          </cell>
          <cell r="DE169" t="str">
            <v xml:space="preserve"> </v>
          </cell>
          <cell r="DF169" t="str">
            <v xml:space="preserve"> </v>
          </cell>
          <cell r="DG169" t="str">
            <v xml:space="preserve"> </v>
          </cell>
          <cell r="DH169" t="str">
            <v>4. IntraUS Auto1005084</v>
          </cell>
          <cell r="DI169">
            <v>0</v>
          </cell>
          <cell r="DJ169">
            <v>0</v>
          </cell>
          <cell r="DL169">
            <v>0</v>
          </cell>
          <cell r="DM169">
            <v>0</v>
          </cell>
          <cell r="DN169">
            <v>0</v>
          </cell>
          <cell r="DP169">
            <v>0</v>
          </cell>
          <cell r="DQ169">
            <v>0</v>
          </cell>
          <cell r="DR169">
            <v>0</v>
          </cell>
          <cell r="DT169">
            <v>0</v>
          </cell>
          <cell r="DU169">
            <v>0</v>
          </cell>
          <cell r="DV169">
            <v>0</v>
          </cell>
          <cell r="DX169">
            <v>0</v>
          </cell>
          <cell r="DY169">
            <v>0</v>
          </cell>
          <cell r="DZ169">
            <v>0</v>
          </cell>
          <cell r="EB169">
            <v>0</v>
          </cell>
          <cell r="EC169">
            <v>0</v>
          </cell>
          <cell r="ED169">
            <v>0</v>
          </cell>
          <cell r="EF169">
            <v>0</v>
          </cell>
          <cell r="EG169">
            <v>0</v>
          </cell>
          <cell r="EH169">
            <v>0</v>
          </cell>
          <cell r="EJ169">
            <v>0</v>
          </cell>
          <cell r="EK169">
            <v>0</v>
          </cell>
          <cell r="EL169">
            <v>0</v>
          </cell>
          <cell r="EN169">
            <v>0</v>
          </cell>
          <cell r="EO169">
            <v>0</v>
          </cell>
          <cell r="EP169">
            <v>0</v>
          </cell>
          <cell r="ER169">
            <v>0</v>
          </cell>
          <cell r="ES169">
            <v>0</v>
          </cell>
          <cell r="ET169">
            <v>0</v>
          </cell>
          <cell r="EV169">
            <v>0</v>
          </cell>
          <cell r="EW169">
            <v>0</v>
          </cell>
          <cell r="EX169">
            <v>0</v>
          </cell>
          <cell r="EZ169">
            <v>0</v>
          </cell>
          <cell r="FA169">
            <v>0</v>
          </cell>
          <cell r="FB169">
            <v>0</v>
          </cell>
          <cell r="FD169">
            <v>0</v>
          </cell>
          <cell r="FE169">
            <v>0</v>
          </cell>
          <cell r="FF169">
            <v>0</v>
          </cell>
          <cell r="FI169">
            <v>0</v>
          </cell>
          <cell r="FJ169">
            <v>0</v>
          </cell>
          <cell r="FK169">
            <v>0</v>
          </cell>
          <cell r="FM169">
            <v>0</v>
          </cell>
          <cell r="FN169">
            <v>0</v>
          </cell>
          <cell r="FO169">
            <v>0</v>
          </cell>
          <cell r="FQ169">
            <v>0</v>
          </cell>
          <cell r="FR169">
            <v>0</v>
          </cell>
          <cell r="FS169">
            <v>0</v>
          </cell>
          <cell r="FU169">
            <v>0</v>
          </cell>
          <cell r="FV169">
            <v>0</v>
          </cell>
          <cell r="FW169">
            <v>0</v>
          </cell>
          <cell r="FY169">
            <v>0</v>
          </cell>
          <cell r="FZ169">
            <v>0</v>
          </cell>
          <cell r="GA169">
            <v>0</v>
          </cell>
          <cell r="GC169">
            <v>0</v>
          </cell>
          <cell r="GD169">
            <v>0</v>
          </cell>
          <cell r="GE169">
            <v>0</v>
          </cell>
          <cell r="GG169">
            <v>0</v>
          </cell>
          <cell r="GH169">
            <v>0</v>
          </cell>
          <cell r="GI169">
            <v>0</v>
          </cell>
          <cell r="GK169">
            <v>0</v>
          </cell>
          <cell r="GL169">
            <v>0</v>
          </cell>
          <cell r="GM169">
            <v>0</v>
          </cell>
          <cell r="GO169">
            <v>0</v>
          </cell>
          <cell r="GP169">
            <v>0</v>
          </cell>
          <cell r="GQ169">
            <v>0</v>
          </cell>
          <cell r="GS169">
            <v>0</v>
          </cell>
          <cell r="GT169">
            <v>0</v>
          </cell>
          <cell r="GU169">
            <v>0</v>
          </cell>
          <cell r="GW169">
            <v>0</v>
          </cell>
          <cell r="GX169">
            <v>0</v>
          </cell>
          <cell r="GY169">
            <v>0</v>
          </cell>
          <cell r="HA169">
            <v>0</v>
          </cell>
          <cell r="HB169">
            <v>0</v>
          </cell>
          <cell r="HC169">
            <v>0</v>
          </cell>
        </row>
        <row r="170">
          <cell r="H170" t="str">
            <v>1005241</v>
          </cell>
          <cell r="I170" t="str">
            <v>USD</v>
          </cell>
          <cell r="J170" t="str">
            <v>RADIADOR 1.5 AH-BQV A/T</v>
          </cell>
          <cell r="K170" t="str">
            <v>T1</v>
          </cell>
          <cell r="L170">
            <v>126.50389999999999</v>
          </cell>
          <cell r="M170">
            <v>126503.9</v>
          </cell>
          <cell r="N170">
            <v>132.05000000000001</v>
          </cell>
          <cell r="R170">
            <v>132.05000000000001</v>
          </cell>
          <cell r="V170">
            <v>132.05000000000001</v>
          </cell>
          <cell r="Z170">
            <v>132.05000000000001</v>
          </cell>
          <cell r="AD170">
            <v>132.05000000000001</v>
          </cell>
          <cell r="AH170">
            <v>132.05000000000001</v>
          </cell>
          <cell r="AL170">
            <v>132.05000000000001</v>
          </cell>
          <cell r="AP170">
            <v>132.05000000000001</v>
          </cell>
          <cell r="AT170">
            <v>132.05000000000001</v>
          </cell>
          <cell r="AX170">
            <v>132.05000000000001</v>
          </cell>
          <cell r="BB170">
            <v>132.05000000000001</v>
          </cell>
          <cell r="BF170">
            <v>132.05000000000001</v>
          </cell>
          <cell r="BJ170">
            <v>132.05000000000001</v>
          </cell>
          <cell r="BK170">
            <v>0</v>
          </cell>
          <cell r="BL170" t="str">
            <v xml:space="preserve"> </v>
          </cell>
          <cell r="BM170" t="str">
            <v xml:space="preserve"> </v>
          </cell>
          <cell r="BN170" t="str">
            <v xml:space="preserve"> </v>
          </cell>
          <cell r="BO170" t="str">
            <v xml:space="preserve"> </v>
          </cell>
          <cell r="BP170" t="str">
            <v xml:space="preserve"> </v>
          </cell>
          <cell r="BQ170" t="str">
            <v xml:space="preserve"> </v>
          </cell>
          <cell r="BR170" t="str">
            <v xml:space="preserve"> </v>
          </cell>
          <cell r="BS170" t="str">
            <v xml:space="preserve"> </v>
          </cell>
          <cell r="BT170" t="str">
            <v xml:space="preserve"> </v>
          </cell>
          <cell r="BU170" t="str">
            <v xml:space="preserve"> </v>
          </cell>
          <cell r="BV170" t="str">
            <v xml:space="preserve"> </v>
          </cell>
          <cell r="BW170" t="str">
            <v xml:space="preserve"> </v>
          </cell>
          <cell r="BX170" t="str">
            <v xml:space="preserve"> </v>
          </cell>
          <cell r="BY170" t="str">
            <v xml:space="preserve"> </v>
          </cell>
          <cell r="BZ170" t="str">
            <v xml:space="preserve"> </v>
          </cell>
          <cell r="CA170" t="str">
            <v xml:space="preserve"> </v>
          </cell>
          <cell r="CB170" t="str">
            <v xml:space="preserve"> </v>
          </cell>
          <cell r="CC170" t="str">
            <v xml:space="preserve"> </v>
          </cell>
          <cell r="CD170" t="str">
            <v xml:space="preserve"> </v>
          </cell>
          <cell r="CE170" t="str">
            <v xml:space="preserve"> </v>
          </cell>
          <cell r="CF170" t="str">
            <v xml:space="preserve"> </v>
          </cell>
          <cell r="CG170" t="str">
            <v xml:space="preserve"> </v>
          </cell>
          <cell r="CH170" t="str">
            <v xml:space="preserve"> </v>
          </cell>
          <cell r="CI170" t="str">
            <v xml:space="preserve"> </v>
          </cell>
          <cell r="CJ170" t="str">
            <v xml:space="preserve"> </v>
          </cell>
          <cell r="CK170" t="str">
            <v xml:space="preserve"> </v>
          </cell>
          <cell r="CL170" t="str">
            <v xml:space="preserve"> </v>
          </cell>
          <cell r="CM170" t="str">
            <v xml:space="preserve"> </v>
          </cell>
          <cell r="CN170" t="str">
            <v xml:space="preserve"> </v>
          </cell>
          <cell r="CO170" t="str">
            <v xml:space="preserve"> </v>
          </cell>
          <cell r="CP170" t="str">
            <v xml:space="preserve"> </v>
          </cell>
          <cell r="CQ170" t="str">
            <v xml:space="preserve"> </v>
          </cell>
          <cell r="CR170" t="str">
            <v xml:space="preserve"> </v>
          </cell>
          <cell r="CS170" t="str">
            <v xml:space="preserve"> </v>
          </cell>
          <cell r="CT170" t="str">
            <v xml:space="preserve"> </v>
          </cell>
          <cell r="CU170" t="str">
            <v xml:space="preserve"> </v>
          </cell>
          <cell r="CV170" t="str">
            <v xml:space="preserve"> </v>
          </cell>
          <cell r="CW170" t="str">
            <v xml:space="preserve"> </v>
          </cell>
          <cell r="CX170" t="str">
            <v xml:space="preserve"> </v>
          </cell>
          <cell r="CY170" t="str">
            <v xml:space="preserve"> </v>
          </cell>
          <cell r="CZ170" t="str">
            <v xml:space="preserve"> </v>
          </cell>
          <cell r="DA170" t="str">
            <v xml:space="preserve"> </v>
          </cell>
          <cell r="DB170" t="str">
            <v xml:space="preserve"> </v>
          </cell>
          <cell r="DC170" t="str">
            <v xml:space="preserve"> </v>
          </cell>
          <cell r="DD170" t="str">
            <v xml:space="preserve"> </v>
          </cell>
          <cell r="DE170" t="str">
            <v xml:space="preserve"> </v>
          </cell>
          <cell r="DF170" t="str">
            <v xml:space="preserve"> </v>
          </cell>
          <cell r="DG170" t="str">
            <v xml:space="preserve"> </v>
          </cell>
          <cell r="DH170" t="str">
            <v>4. IntraUS Auto1005241</v>
          </cell>
          <cell r="DI170">
            <v>0</v>
          </cell>
          <cell r="DJ170">
            <v>0</v>
          </cell>
          <cell r="DL170">
            <v>0</v>
          </cell>
          <cell r="DM170">
            <v>0</v>
          </cell>
          <cell r="DN170">
            <v>0</v>
          </cell>
          <cell r="DP170">
            <v>0</v>
          </cell>
          <cell r="DQ170">
            <v>0</v>
          </cell>
          <cell r="DR170">
            <v>0</v>
          </cell>
          <cell r="DT170">
            <v>0</v>
          </cell>
          <cell r="DU170">
            <v>0</v>
          </cell>
          <cell r="DV170">
            <v>0</v>
          </cell>
          <cell r="DX170">
            <v>0</v>
          </cell>
          <cell r="DY170">
            <v>0</v>
          </cell>
          <cell r="DZ170">
            <v>0</v>
          </cell>
          <cell r="EB170">
            <v>0</v>
          </cell>
          <cell r="EC170">
            <v>0</v>
          </cell>
          <cell r="ED170">
            <v>0</v>
          </cell>
          <cell r="EF170">
            <v>0</v>
          </cell>
          <cell r="EG170">
            <v>0</v>
          </cell>
          <cell r="EH170">
            <v>0</v>
          </cell>
          <cell r="EJ170">
            <v>0</v>
          </cell>
          <cell r="EK170">
            <v>0</v>
          </cell>
          <cell r="EL170">
            <v>0</v>
          </cell>
          <cell r="EN170">
            <v>0</v>
          </cell>
          <cell r="EO170">
            <v>0</v>
          </cell>
          <cell r="EP170">
            <v>0</v>
          </cell>
          <cell r="ER170">
            <v>0</v>
          </cell>
          <cell r="ES170">
            <v>0</v>
          </cell>
          <cell r="ET170">
            <v>0</v>
          </cell>
          <cell r="EV170">
            <v>0</v>
          </cell>
          <cell r="EW170">
            <v>0</v>
          </cell>
          <cell r="EX170">
            <v>0</v>
          </cell>
          <cell r="EZ170">
            <v>0</v>
          </cell>
          <cell r="FA170">
            <v>0</v>
          </cell>
          <cell r="FB170">
            <v>0</v>
          </cell>
          <cell r="FD170">
            <v>0</v>
          </cell>
          <cell r="FE170">
            <v>0</v>
          </cell>
          <cell r="FF170">
            <v>0</v>
          </cell>
          <cell r="FI170">
            <v>0</v>
          </cell>
          <cell r="FJ170">
            <v>0</v>
          </cell>
          <cell r="FK170">
            <v>0</v>
          </cell>
          <cell r="FM170">
            <v>0</v>
          </cell>
          <cell r="FN170">
            <v>0</v>
          </cell>
          <cell r="FO170">
            <v>0</v>
          </cell>
          <cell r="FQ170">
            <v>0</v>
          </cell>
          <cell r="FR170">
            <v>0</v>
          </cell>
          <cell r="FS170">
            <v>0</v>
          </cell>
          <cell r="FU170">
            <v>0</v>
          </cell>
          <cell r="FV170">
            <v>0</v>
          </cell>
          <cell r="FW170">
            <v>0</v>
          </cell>
          <cell r="FY170">
            <v>0</v>
          </cell>
          <cell r="FZ170">
            <v>0</v>
          </cell>
          <cell r="GA170">
            <v>0</v>
          </cell>
          <cell r="GC170">
            <v>0</v>
          </cell>
          <cell r="GD170">
            <v>0</v>
          </cell>
          <cell r="GE170">
            <v>0</v>
          </cell>
          <cell r="GG170">
            <v>0</v>
          </cell>
          <cell r="GH170">
            <v>0</v>
          </cell>
          <cell r="GI170">
            <v>0</v>
          </cell>
          <cell r="GK170">
            <v>0</v>
          </cell>
          <cell r="GL170">
            <v>0</v>
          </cell>
          <cell r="GM170">
            <v>0</v>
          </cell>
          <cell r="GO170">
            <v>0</v>
          </cell>
          <cell r="GP170">
            <v>0</v>
          </cell>
          <cell r="GQ170">
            <v>0</v>
          </cell>
          <cell r="GS170">
            <v>0</v>
          </cell>
          <cell r="GT170">
            <v>0</v>
          </cell>
          <cell r="GU170">
            <v>0</v>
          </cell>
          <cell r="GW170">
            <v>0</v>
          </cell>
          <cell r="GX170">
            <v>0</v>
          </cell>
          <cell r="GY170">
            <v>0</v>
          </cell>
          <cell r="HA170">
            <v>0</v>
          </cell>
          <cell r="HB170">
            <v>0</v>
          </cell>
          <cell r="HC170">
            <v>0</v>
          </cell>
        </row>
        <row r="171">
          <cell r="H171" t="str">
            <v>1005243</v>
          </cell>
          <cell r="I171" t="str">
            <v>USD</v>
          </cell>
          <cell r="J171" t="str">
            <v>RAD ZJ 1.50 AFTERM A/T</v>
          </cell>
          <cell r="K171" t="str">
            <v>T1</v>
          </cell>
          <cell r="L171">
            <v>631.25699999999995</v>
          </cell>
          <cell r="M171">
            <v>631257</v>
          </cell>
          <cell r="N171">
            <v>90.75</v>
          </cell>
          <cell r="R171">
            <v>90.75</v>
          </cell>
          <cell r="V171">
            <v>90.75</v>
          </cell>
          <cell r="Z171">
            <v>90.75</v>
          </cell>
          <cell r="AD171">
            <v>90.75</v>
          </cell>
          <cell r="AH171">
            <v>90.75</v>
          </cell>
          <cell r="AL171">
            <v>90.75</v>
          </cell>
          <cell r="AP171">
            <v>90.75</v>
          </cell>
          <cell r="AT171">
            <v>90.75</v>
          </cell>
          <cell r="AX171">
            <v>90.75</v>
          </cell>
          <cell r="BB171">
            <v>90.75</v>
          </cell>
          <cell r="BF171">
            <v>90.75</v>
          </cell>
          <cell r="BJ171">
            <v>90.75</v>
          </cell>
          <cell r="BK171">
            <v>0</v>
          </cell>
          <cell r="BL171" t="str">
            <v xml:space="preserve"> </v>
          </cell>
          <cell r="BM171" t="str">
            <v xml:space="preserve"> </v>
          </cell>
          <cell r="BN171" t="str">
            <v xml:space="preserve"> </v>
          </cell>
          <cell r="BO171" t="str">
            <v xml:space="preserve"> </v>
          </cell>
          <cell r="BP171" t="str">
            <v xml:space="preserve"> </v>
          </cell>
          <cell r="BQ171" t="str">
            <v xml:space="preserve"> </v>
          </cell>
          <cell r="BR171" t="str">
            <v xml:space="preserve"> </v>
          </cell>
          <cell r="BS171" t="str">
            <v xml:space="preserve"> </v>
          </cell>
          <cell r="BT171" t="str">
            <v xml:space="preserve"> </v>
          </cell>
          <cell r="BU171" t="str">
            <v xml:space="preserve"> </v>
          </cell>
          <cell r="BV171" t="str">
            <v xml:space="preserve"> </v>
          </cell>
          <cell r="BW171" t="str">
            <v xml:space="preserve"> </v>
          </cell>
          <cell r="BX171" t="str">
            <v xml:space="preserve"> </v>
          </cell>
          <cell r="BY171" t="str">
            <v xml:space="preserve"> </v>
          </cell>
          <cell r="BZ171" t="str">
            <v xml:space="preserve"> </v>
          </cell>
          <cell r="CA171" t="str">
            <v xml:space="preserve"> </v>
          </cell>
          <cell r="CB171" t="str">
            <v xml:space="preserve"> </v>
          </cell>
          <cell r="CC171" t="str">
            <v xml:space="preserve"> </v>
          </cell>
          <cell r="CD171" t="str">
            <v xml:space="preserve"> </v>
          </cell>
          <cell r="CE171" t="str">
            <v xml:space="preserve"> </v>
          </cell>
          <cell r="CF171" t="str">
            <v xml:space="preserve"> </v>
          </cell>
          <cell r="CG171" t="str">
            <v xml:space="preserve"> </v>
          </cell>
          <cell r="CH171" t="str">
            <v xml:space="preserve"> </v>
          </cell>
          <cell r="CI171" t="str">
            <v xml:space="preserve"> </v>
          </cell>
          <cell r="CJ171" t="str">
            <v xml:space="preserve"> </v>
          </cell>
          <cell r="CK171" t="str">
            <v xml:space="preserve"> </v>
          </cell>
          <cell r="CL171" t="str">
            <v xml:space="preserve"> </v>
          </cell>
          <cell r="CM171" t="str">
            <v xml:space="preserve"> </v>
          </cell>
          <cell r="CN171" t="str">
            <v xml:space="preserve"> </v>
          </cell>
          <cell r="CO171" t="str">
            <v xml:space="preserve"> </v>
          </cell>
          <cell r="CP171" t="str">
            <v xml:space="preserve"> </v>
          </cell>
          <cell r="CQ171" t="str">
            <v xml:space="preserve"> </v>
          </cell>
          <cell r="CR171" t="str">
            <v xml:space="preserve"> </v>
          </cell>
          <cell r="CS171" t="str">
            <v xml:space="preserve"> </v>
          </cell>
          <cell r="CT171" t="str">
            <v xml:space="preserve"> </v>
          </cell>
          <cell r="CU171" t="str">
            <v xml:space="preserve"> </v>
          </cell>
          <cell r="CV171" t="str">
            <v xml:space="preserve"> </v>
          </cell>
          <cell r="CW171" t="str">
            <v xml:space="preserve"> </v>
          </cell>
          <cell r="CX171" t="str">
            <v xml:space="preserve"> </v>
          </cell>
          <cell r="CY171" t="str">
            <v xml:space="preserve"> </v>
          </cell>
          <cell r="CZ171" t="str">
            <v xml:space="preserve"> </v>
          </cell>
          <cell r="DA171" t="str">
            <v xml:space="preserve"> </v>
          </cell>
          <cell r="DB171" t="str">
            <v xml:space="preserve"> </v>
          </cell>
          <cell r="DC171" t="str">
            <v xml:space="preserve"> </v>
          </cell>
          <cell r="DD171" t="str">
            <v xml:space="preserve"> </v>
          </cell>
          <cell r="DE171" t="str">
            <v xml:space="preserve"> </v>
          </cell>
          <cell r="DF171" t="str">
            <v xml:space="preserve"> </v>
          </cell>
          <cell r="DG171" t="str">
            <v xml:space="preserve"> </v>
          </cell>
          <cell r="DH171" t="str">
            <v>4. IntraUS Auto1005243</v>
          </cell>
          <cell r="DI171">
            <v>0</v>
          </cell>
          <cell r="DJ171">
            <v>0</v>
          </cell>
          <cell r="DL171">
            <v>0</v>
          </cell>
          <cell r="DM171">
            <v>0</v>
          </cell>
          <cell r="DN171">
            <v>0</v>
          </cell>
          <cell r="DP171">
            <v>0</v>
          </cell>
          <cell r="DQ171">
            <v>0</v>
          </cell>
          <cell r="DR171">
            <v>0</v>
          </cell>
          <cell r="DT171">
            <v>0</v>
          </cell>
          <cell r="DU171">
            <v>0</v>
          </cell>
          <cell r="DV171">
            <v>0</v>
          </cell>
          <cell r="DX171">
            <v>0</v>
          </cell>
          <cell r="DY171">
            <v>0</v>
          </cell>
          <cell r="DZ171">
            <v>0</v>
          </cell>
          <cell r="EB171">
            <v>0</v>
          </cell>
          <cell r="EC171">
            <v>0</v>
          </cell>
          <cell r="ED171">
            <v>0</v>
          </cell>
          <cell r="EF171">
            <v>0</v>
          </cell>
          <cell r="EG171">
            <v>0</v>
          </cell>
          <cell r="EH171">
            <v>0</v>
          </cell>
          <cell r="EJ171">
            <v>0</v>
          </cell>
          <cell r="EK171">
            <v>0</v>
          </cell>
          <cell r="EL171">
            <v>0</v>
          </cell>
          <cell r="EN171">
            <v>0</v>
          </cell>
          <cell r="EO171">
            <v>0</v>
          </cell>
          <cell r="EP171">
            <v>0</v>
          </cell>
          <cell r="ER171">
            <v>0</v>
          </cell>
          <cell r="ES171">
            <v>0</v>
          </cell>
          <cell r="ET171">
            <v>0</v>
          </cell>
          <cell r="EV171">
            <v>0</v>
          </cell>
          <cell r="EW171">
            <v>0</v>
          </cell>
          <cell r="EX171">
            <v>0</v>
          </cell>
          <cell r="EZ171">
            <v>0</v>
          </cell>
          <cell r="FA171">
            <v>0</v>
          </cell>
          <cell r="FB171">
            <v>0</v>
          </cell>
          <cell r="FD171">
            <v>0</v>
          </cell>
          <cell r="FE171">
            <v>0</v>
          </cell>
          <cell r="FF171">
            <v>0</v>
          </cell>
          <cell r="FI171">
            <v>0</v>
          </cell>
          <cell r="FJ171">
            <v>0</v>
          </cell>
          <cell r="FK171">
            <v>0</v>
          </cell>
          <cell r="FM171">
            <v>0</v>
          </cell>
          <cell r="FN171">
            <v>0</v>
          </cell>
          <cell r="FO171">
            <v>0</v>
          </cell>
          <cell r="FQ171">
            <v>0</v>
          </cell>
          <cell r="FR171">
            <v>0</v>
          </cell>
          <cell r="FS171">
            <v>0</v>
          </cell>
          <cell r="FU171">
            <v>0</v>
          </cell>
          <cell r="FV171">
            <v>0</v>
          </cell>
          <cell r="FW171">
            <v>0</v>
          </cell>
          <cell r="FY171">
            <v>0</v>
          </cell>
          <cell r="FZ171">
            <v>0</v>
          </cell>
          <cell r="GA171">
            <v>0</v>
          </cell>
          <cell r="GC171">
            <v>0</v>
          </cell>
          <cell r="GD171">
            <v>0</v>
          </cell>
          <cell r="GE171">
            <v>0</v>
          </cell>
          <cell r="GG171">
            <v>0</v>
          </cell>
          <cell r="GH171">
            <v>0</v>
          </cell>
          <cell r="GI171">
            <v>0</v>
          </cell>
          <cell r="GK171">
            <v>0</v>
          </cell>
          <cell r="GL171">
            <v>0</v>
          </cell>
          <cell r="GM171">
            <v>0</v>
          </cell>
          <cell r="GO171">
            <v>0</v>
          </cell>
          <cell r="GP171">
            <v>0</v>
          </cell>
          <cell r="GQ171">
            <v>0</v>
          </cell>
          <cell r="GS171">
            <v>0</v>
          </cell>
          <cell r="GT171">
            <v>0</v>
          </cell>
          <cell r="GU171">
            <v>0</v>
          </cell>
          <cell r="GW171">
            <v>0</v>
          </cell>
          <cell r="GX171">
            <v>0</v>
          </cell>
          <cell r="GY171">
            <v>0</v>
          </cell>
          <cell r="HA171">
            <v>0</v>
          </cell>
          <cell r="HB171">
            <v>0</v>
          </cell>
          <cell r="HC171">
            <v>0</v>
          </cell>
        </row>
        <row r="172">
          <cell r="H172" t="str">
            <v>1005244</v>
          </cell>
          <cell r="I172" t="str">
            <v>USD</v>
          </cell>
          <cell r="J172" t="str">
            <v>RAD ZJ 1.50 AFTERM A/T</v>
          </cell>
          <cell r="K172" t="str">
            <v>T1</v>
          </cell>
          <cell r="L172">
            <v>251.49527999999998</v>
          </cell>
          <cell r="M172">
            <v>251495.27999999997</v>
          </cell>
          <cell r="N172">
            <v>91.32</v>
          </cell>
          <cell r="R172">
            <v>91.32</v>
          </cell>
          <cell r="V172">
            <v>91.32</v>
          </cell>
          <cell r="Z172">
            <v>91.32</v>
          </cell>
          <cell r="AD172">
            <v>91.32</v>
          </cell>
          <cell r="AH172">
            <v>91.32</v>
          </cell>
          <cell r="AL172">
            <v>91.32</v>
          </cell>
          <cell r="AP172">
            <v>91.32</v>
          </cell>
          <cell r="AT172">
            <v>91.32</v>
          </cell>
          <cell r="AX172">
            <v>91.32</v>
          </cell>
          <cell r="BB172">
            <v>91.32</v>
          </cell>
          <cell r="BF172">
            <v>91.32</v>
          </cell>
          <cell r="BJ172">
            <v>91.32</v>
          </cell>
          <cell r="BK172">
            <v>0</v>
          </cell>
          <cell r="BL172" t="str">
            <v xml:space="preserve"> </v>
          </cell>
          <cell r="BM172" t="str">
            <v xml:space="preserve"> </v>
          </cell>
          <cell r="BN172" t="str">
            <v xml:space="preserve"> </v>
          </cell>
          <cell r="BO172" t="str">
            <v xml:space="preserve"> </v>
          </cell>
          <cell r="BP172" t="str">
            <v xml:space="preserve"> </v>
          </cell>
          <cell r="BQ172" t="str">
            <v xml:space="preserve"> </v>
          </cell>
          <cell r="BR172" t="str">
            <v xml:space="preserve"> </v>
          </cell>
          <cell r="BS172" t="str">
            <v xml:space="preserve"> </v>
          </cell>
          <cell r="BT172" t="str">
            <v xml:space="preserve"> </v>
          </cell>
          <cell r="BU172" t="str">
            <v xml:space="preserve"> </v>
          </cell>
          <cell r="BV172" t="str">
            <v xml:space="preserve"> </v>
          </cell>
          <cell r="BW172" t="str">
            <v xml:space="preserve"> </v>
          </cell>
          <cell r="BX172" t="str">
            <v xml:space="preserve"> </v>
          </cell>
          <cell r="BY172" t="str">
            <v xml:space="preserve"> </v>
          </cell>
          <cell r="BZ172" t="str">
            <v xml:space="preserve"> </v>
          </cell>
          <cell r="CA172" t="str">
            <v xml:space="preserve"> </v>
          </cell>
          <cell r="CB172" t="str">
            <v xml:space="preserve"> </v>
          </cell>
          <cell r="CC172" t="str">
            <v xml:space="preserve"> </v>
          </cell>
          <cell r="CD172" t="str">
            <v xml:space="preserve"> </v>
          </cell>
          <cell r="CE172" t="str">
            <v xml:space="preserve"> </v>
          </cell>
          <cell r="CF172" t="str">
            <v xml:space="preserve"> </v>
          </cell>
          <cell r="CG172" t="str">
            <v xml:space="preserve"> </v>
          </cell>
          <cell r="CH172" t="str">
            <v xml:space="preserve"> </v>
          </cell>
          <cell r="CI172" t="str">
            <v xml:space="preserve"> </v>
          </cell>
          <cell r="CJ172" t="str">
            <v xml:space="preserve"> </v>
          </cell>
          <cell r="CK172" t="str">
            <v xml:space="preserve"> </v>
          </cell>
          <cell r="CL172" t="str">
            <v xml:space="preserve"> </v>
          </cell>
          <cell r="CM172" t="str">
            <v xml:space="preserve"> </v>
          </cell>
          <cell r="CN172" t="str">
            <v xml:space="preserve"> </v>
          </cell>
          <cell r="CO172" t="str">
            <v xml:space="preserve"> </v>
          </cell>
          <cell r="CP172" t="str">
            <v xml:space="preserve"> </v>
          </cell>
          <cell r="CQ172" t="str">
            <v xml:space="preserve"> </v>
          </cell>
          <cell r="CR172" t="str">
            <v xml:space="preserve"> </v>
          </cell>
          <cell r="CS172" t="str">
            <v xml:space="preserve"> </v>
          </cell>
          <cell r="CT172" t="str">
            <v xml:space="preserve"> </v>
          </cell>
          <cell r="CU172" t="str">
            <v xml:space="preserve"> </v>
          </cell>
          <cell r="CV172" t="str">
            <v xml:space="preserve"> </v>
          </cell>
          <cell r="CW172" t="str">
            <v xml:space="preserve"> </v>
          </cell>
          <cell r="CX172" t="str">
            <v xml:space="preserve"> </v>
          </cell>
          <cell r="CY172" t="str">
            <v xml:space="preserve"> </v>
          </cell>
          <cell r="CZ172" t="str">
            <v xml:space="preserve"> </v>
          </cell>
          <cell r="DA172" t="str">
            <v xml:space="preserve"> </v>
          </cell>
          <cell r="DB172" t="str">
            <v xml:space="preserve"> </v>
          </cell>
          <cell r="DC172" t="str">
            <v xml:space="preserve"> </v>
          </cell>
          <cell r="DD172" t="str">
            <v xml:space="preserve"> </v>
          </cell>
          <cell r="DE172" t="str">
            <v xml:space="preserve"> </v>
          </cell>
          <cell r="DF172" t="str">
            <v xml:space="preserve"> </v>
          </cell>
          <cell r="DG172" t="str">
            <v xml:space="preserve"> </v>
          </cell>
          <cell r="DH172" t="str">
            <v>4. IntraUS Auto1005244</v>
          </cell>
          <cell r="DI172">
            <v>0</v>
          </cell>
          <cell r="DJ172">
            <v>0</v>
          </cell>
          <cell r="DL172">
            <v>0</v>
          </cell>
          <cell r="DM172">
            <v>0</v>
          </cell>
          <cell r="DN172">
            <v>0</v>
          </cell>
          <cell r="DP172">
            <v>0</v>
          </cell>
          <cell r="DQ172">
            <v>0</v>
          </cell>
          <cell r="DR172">
            <v>0</v>
          </cell>
          <cell r="DT172">
            <v>0</v>
          </cell>
          <cell r="DU172">
            <v>0</v>
          </cell>
          <cell r="DV172">
            <v>0</v>
          </cell>
          <cell r="DX172">
            <v>0</v>
          </cell>
          <cell r="DY172">
            <v>0</v>
          </cell>
          <cell r="DZ172">
            <v>0</v>
          </cell>
          <cell r="EB172">
            <v>0</v>
          </cell>
          <cell r="EC172">
            <v>0</v>
          </cell>
          <cell r="ED172">
            <v>0</v>
          </cell>
          <cell r="EF172">
            <v>0</v>
          </cell>
          <cell r="EG172">
            <v>0</v>
          </cell>
          <cell r="EH172">
            <v>0</v>
          </cell>
          <cell r="EJ172">
            <v>0</v>
          </cell>
          <cell r="EK172">
            <v>0</v>
          </cell>
          <cell r="EL172">
            <v>0</v>
          </cell>
          <cell r="EN172">
            <v>0</v>
          </cell>
          <cell r="EO172">
            <v>0</v>
          </cell>
          <cell r="EP172">
            <v>0</v>
          </cell>
          <cell r="ER172">
            <v>0</v>
          </cell>
          <cell r="ES172">
            <v>0</v>
          </cell>
          <cell r="ET172">
            <v>0</v>
          </cell>
          <cell r="EV172">
            <v>0</v>
          </cell>
          <cell r="EW172">
            <v>0</v>
          </cell>
          <cell r="EX172">
            <v>0</v>
          </cell>
          <cell r="EZ172">
            <v>0</v>
          </cell>
          <cell r="FA172">
            <v>0</v>
          </cell>
          <cell r="FB172">
            <v>0</v>
          </cell>
          <cell r="FD172">
            <v>0</v>
          </cell>
          <cell r="FE172">
            <v>0</v>
          </cell>
          <cell r="FF172">
            <v>0</v>
          </cell>
          <cell r="FI172">
            <v>0</v>
          </cell>
          <cell r="FJ172">
            <v>0</v>
          </cell>
          <cell r="FK172">
            <v>0</v>
          </cell>
          <cell r="FM172">
            <v>0</v>
          </cell>
          <cell r="FN172">
            <v>0</v>
          </cell>
          <cell r="FO172">
            <v>0</v>
          </cell>
          <cell r="FQ172">
            <v>0</v>
          </cell>
          <cell r="FR172">
            <v>0</v>
          </cell>
          <cell r="FS172">
            <v>0</v>
          </cell>
          <cell r="FU172">
            <v>0</v>
          </cell>
          <cell r="FV172">
            <v>0</v>
          </cell>
          <cell r="FW172">
            <v>0</v>
          </cell>
          <cell r="FY172">
            <v>0</v>
          </cell>
          <cell r="FZ172">
            <v>0</v>
          </cell>
          <cell r="GA172">
            <v>0</v>
          </cell>
          <cell r="GC172">
            <v>0</v>
          </cell>
          <cell r="GD172">
            <v>0</v>
          </cell>
          <cell r="GE172">
            <v>0</v>
          </cell>
          <cell r="GG172">
            <v>0</v>
          </cell>
          <cell r="GH172">
            <v>0</v>
          </cell>
          <cell r="GI172">
            <v>0</v>
          </cell>
          <cell r="GK172">
            <v>0</v>
          </cell>
          <cell r="GL172">
            <v>0</v>
          </cell>
          <cell r="GM172">
            <v>0</v>
          </cell>
          <cell r="GO172">
            <v>0</v>
          </cell>
          <cell r="GP172">
            <v>0</v>
          </cell>
          <cell r="GQ172">
            <v>0</v>
          </cell>
          <cell r="GS172">
            <v>0</v>
          </cell>
          <cell r="GT172">
            <v>0</v>
          </cell>
          <cell r="GU172">
            <v>0</v>
          </cell>
          <cell r="GW172">
            <v>0</v>
          </cell>
          <cell r="GX172">
            <v>0</v>
          </cell>
          <cell r="GY172">
            <v>0</v>
          </cell>
          <cell r="HA172">
            <v>0</v>
          </cell>
          <cell r="HB172">
            <v>0</v>
          </cell>
          <cell r="HC172">
            <v>0</v>
          </cell>
        </row>
        <row r="173">
          <cell r="H173" t="str">
            <v>1005340</v>
          </cell>
          <cell r="I173" t="str">
            <v>USD</v>
          </cell>
          <cell r="J173" t="str">
            <v>ENS RAD 22 FPI 2.4L AFT</v>
          </cell>
          <cell r="K173" t="str">
            <v>T3</v>
          </cell>
          <cell r="L173">
            <v>234.19199999999998</v>
          </cell>
          <cell r="M173">
            <v>234191.99999999997</v>
          </cell>
          <cell r="N173">
            <v>61.5</v>
          </cell>
          <cell r="R173">
            <v>61.5</v>
          </cell>
          <cell r="V173">
            <v>61.5</v>
          </cell>
          <cell r="Z173">
            <v>61.5</v>
          </cell>
          <cell r="AD173">
            <v>61.5</v>
          </cell>
          <cell r="AH173">
            <v>61.5</v>
          </cell>
          <cell r="AL173">
            <v>61.5</v>
          </cell>
          <cell r="AP173">
            <v>61.5</v>
          </cell>
          <cell r="AT173">
            <v>61.5</v>
          </cell>
          <cell r="AX173">
            <v>61.5</v>
          </cell>
          <cell r="BB173">
            <v>61.5</v>
          </cell>
          <cell r="BF173">
            <v>61.5</v>
          </cell>
          <cell r="BJ173">
            <v>61.5</v>
          </cell>
          <cell r="BK173">
            <v>0</v>
          </cell>
          <cell r="BL173" t="str">
            <v xml:space="preserve"> </v>
          </cell>
          <cell r="BM173" t="str">
            <v xml:space="preserve"> </v>
          </cell>
          <cell r="BN173" t="str">
            <v xml:space="preserve"> </v>
          </cell>
          <cell r="BO173" t="str">
            <v xml:space="preserve"> </v>
          </cell>
          <cell r="BP173" t="str">
            <v xml:space="preserve"> </v>
          </cell>
          <cell r="BQ173" t="str">
            <v xml:space="preserve"> </v>
          </cell>
          <cell r="BR173" t="str">
            <v xml:space="preserve"> </v>
          </cell>
          <cell r="BS173" t="str">
            <v xml:space="preserve"> </v>
          </cell>
          <cell r="BT173" t="str">
            <v xml:space="preserve"> </v>
          </cell>
          <cell r="BU173" t="str">
            <v xml:space="preserve"> </v>
          </cell>
          <cell r="BV173" t="str">
            <v xml:space="preserve"> </v>
          </cell>
          <cell r="BW173" t="str">
            <v xml:space="preserve"> </v>
          </cell>
          <cell r="BX173" t="str">
            <v xml:space="preserve"> </v>
          </cell>
          <cell r="BY173" t="str">
            <v xml:space="preserve"> </v>
          </cell>
          <cell r="BZ173" t="str">
            <v xml:space="preserve"> </v>
          </cell>
          <cell r="CA173" t="str">
            <v xml:space="preserve"> </v>
          </cell>
          <cell r="CB173" t="str">
            <v xml:space="preserve"> </v>
          </cell>
          <cell r="CC173" t="str">
            <v xml:space="preserve"> </v>
          </cell>
          <cell r="CD173" t="str">
            <v xml:space="preserve"> </v>
          </cell>
          <cell r="CE173" t="str">
            <v xml:space="preserve"> </v>
          </cell>
          <cell r="CF173" t="str">
            <v xml:space="preserve"> </v>
          </cell>
          <cell r="CG173" t="str">
            <v xml:space="preserve"> </v>
          </cell>
          <cell r="CH173" t="str">
            <v xml:space="preserve"> </v>
          </cell>
          <cell r="CI173" t="str">
            <v xml:space="preserve"> </v>
          </cell>
          <cell r="CJ173" t="str">
            <v xml:space="preserve"> </v>
          </cell>
          <cell r="CK173" t="str">
            <v xml:space="preserve"> </v>
          </cell>
          <cell r="CL173" t="str">
            <v xml:space="preserve"> </v>
          </cell>
          <cell r="CM173" t="str">
            <v xml:space="preserve"> </v>
          </cell>
          <cell r="CN173" t="str">
            <v xml:space="preserve"> </v>
          </cell>
          <cell r="CO173" t="str">
            <v xml:space="preserve"> </v>
          </cell>
          <cell r="CP173" t="str">
            <v xml:space="preserve"> </v>
          </cell>
          <cell r="CQ173" t="str">
            <v xml:space="preserve"> </v>
          </cell>
          <cell r="CR173" t="str">
            <v xml:space="preserve"> </v>
          </cell>
          <cell r="CS173" t="str">
            <v xml:space="preserve"> </v>
          </cell>
          <cell r="CT173" t="str">
            <v xml:space="preserve"> </v>
          </cell>
          <cell r="CU173" t="str">
            <v xml:space="preserve"> </v>
          </cell>
          <cell r="CV173" t="str">
            <v xml:space="preserve"> </v>
          </cell>
          <cell r="CW173" t="str">
            <v xml:space="preserve"> </v>
          </cell>
          <cell r="CX173" t="str">
            <v xml:space="preserve"> </v>
          </cell>
          <cell r="CY173" t="str">
            <v xml:space="preserve"> </v>
          </cell>
          <cell r="CZ173" t="str">
            <v xml:space="preserve"> </v>
          </cell>
          <cell r="DA173" t="str">
            <v xml:space="preserve"> </v>
          </cell>
          <cell r="DB173" t="str">
            <v xml:space="preserve"> </v>
          </cell>
          <cell r="DC173" t="str">
            <v xml:space="preserve"> </v>
          </cell>
          <cell r="DD173" t="str">
            <v xml:space="preserve"> </v>
          </cell>
          <cell r="DE173" t="str">
            <v xml:space="preserve"> </v>
          </cell>
          <cell r="DF173" t="str">
            <v xml:space="preserve"> </v>
          </cell>
          <cell r="DG173" t="str">
            <v xml:space="preserve"> </v>
          </cell>
          <cell r="DH173" t="str">
            <v>4. IntraUS Auto1005340</v>
          </cell>
          <cell r="DI173">
            <v>0</v>
          </cell>
          <cell r="DJ173">
            <v>0</v>
          </cell>
          <cell r="DL173">
            <v>0</v>
          </cell>
          <cell r="DM173">
            <v>0</v>
          </cell>
          <cell r="DN173">
            <v>0</v>
          </cell>
          <cell r="DP173">
            <v>0</v>
          </cell>
          <cell r="DQ173">
            <v>0</v>
          </cell>
          <cell r="DR173">
            <v>0</v>
          </cell>
          <cell r="DT173">
            <v>0</v>
          </cell>
          <cell r="DU173">
            <v>0</v>
          </cell>
          <cell r="DV173">
            <v>0</v>
          </cell>
          <cell r="DX173">
            <v>0</v>
          </cell>
          <cell r="DY173">
            <v>0</v>
          </cell>
          <cell r="DZ173">
            <v>0</v>
          </cell>
          <cell r="EB173">
            <v>0</v>
          </cell>
          <cell r="EC173">
            <v>0</v>
          </cell>
          <cell r="ED173">
            <v>0</v>
          </cell>
          <cell r="EF173">
            <v>0</v>
          </cell>
          <cell r="EG173">
            <v>0</v>
          </cell>
          <cell r="EH173">
            <v>0</v>
          </cell>
          <cell r="EJ173">
            <v>0</v>
          </cell>
          <cell r="EK173">
            <v>0</v>
          </cell>
          <cell r="EL173">
            <v>0</v>
          </cell>
          <cell r="EN173">
            <v>0</v>
          </cell>
          <cell r="EO173">
            <v>0</v>
          </cell>
          <cell r="EP173">
            <v>0</v>
          </cell>
          <cell r="ER173">
            <v>0</v>
          </cell>
          <cell r="ES173">
            <v>0</v>
          </cell>
          <cell r="ET173">
            <v>0</v>
          </cell>
          <cell r="EV173">
            <v>0</v>
          </cell>
          <cell r="EW173">
            <v>0</v>
          </cell>
          <cell r="EX173">
            <v>0</v>
          </cell>
          <cell r="EZ173">
            <v>0</v>
          </cell>
          <cell r="FA173">
            <v>0</v>
          </cell>
          <cell r="FB173">
            <v>0</v>
          </cell>
          <cell r="FD173">
            <v>0</v>
          </cell>
          <cell r="FE173">
            <v>0</v>
          </cell>
          <cell r="FF173">
            <v>0</v>
          </cell>
          <cell r="FI173">
            <v>0</v>
          </cell>
          <cell r="FJ173">
            <v>0</v>
          </cell>
          <cell r="FK173">
            <v>0</v>
          </cell>
          <cell r="FM173">
            <v>0</v>
          </cell>
          <cell r="FN173">
            <v>0</v>
          </cell>
          <cell r="FO173">
            <v>0</v>
          </cell>
          <cell r="FQ173">
            <v>0</v>
          </cell>
          <cell r="FR173">
            <v>0</v>
          </cell>
          <cell r="FS173">
            <v>0</v>
          </cell>
          <cell r="FU173">
            <v>0</v>
          </cell>
          <cell r="FV173">
            <v>0</v>
          </cell>
          <cell r="FW173">
            <v>0</v>
          </cell>
          <cell r="FY173">
            <v>0</v>
          </cell>
          <cell r="FZ173">
            <v>0</v>
          </cell>
          <cell r="GA173">
            <v>0</v>
          </cell>
          <cell r="GC173">
            <v>0</v>
          </cell>
          <cell r="GD173">
            <v>0</v>
          </cell>
          <cell r="GE173">
            <v>0</v>
          </cell>
          <cell r="GG173">
            <v>0</v>
          </cell>
          <cell r="GH173">
            <v>0</v>
          </cell>
          <cell r="GI173">
            <v>0</v>
          </cell>
          <cell r="GK173">
            <v>0</v>
          </cell>
          <cell r="GL173">
            <v>0</v>
          </cell>
          <cell r="GM173">
            <v>0</v>
          </cell>
          <cell r="GO173">
            <v>0</v>
          </cell>
          <cell r="GP173">
            <v>0</v>
          </cell>
          <cell r="GQ173">
            <v>0</v>
          </cell>
          <cell r="GS173">
            <v>0</v>
          </cell>
          <cell r="GT173">
            <v>0</v>
          </cell>
          <cell r="GU173">
            <v>0</v>
          </cell>
          <cell r="GW173">
            <v>0</v>
          </cell>
          <cell r="GX173">
            <v>0</v>
          </cell>
          <cell r="GY173">
            <v>0</v>
          </cell>
          <cell r="HA173">
            <v>0</v>
          </cell>
          <cell r="HB173">
            <v>0</v>
          </cell>
          <cell r="HC173">
            <v>0</v>
          </cell>
        </row>
        <row r="174">
          <cell r="H174" t="str">
            <v>1005343</v>
          </cell>
          <cell r="I174" t="str">
            <v>USD</v>
          </cell>
          <cell r="J174" t="str">
            <v>RAD PL A/TO 21FPI DIMEX</v>
          </cell>
          <cell r="K174" t="str">
            <v>T1</v>
          </cell>
          <cell r="L174">
            <v>223.60800000000003</v>
          </cell>
          <cell r="M174">
            <v>223608.00000000003</v>
          </cell>
          <cell r="N174">
            <v>77</v>
          </cell>
          <cell r="R174">
            <v>77</v>
          </cell>
          <cell r="V174">
            <v>77</v>
          </cell>
          <cell r="Z174">
            <v>77</v>
          </cell>
          <cell r="AD174">
            <v>77</v>
          </cell>
          <cell r="AH174">
            <v>77</v>
          </cell>
          <cell r="AL174">
            <v>77</v>
          </cell>
          <cell r="AP174">
            <v>77</v>
          </cell>
          <cell r="AT174">
            <v>77</v>
          </cell>
          <cell r="AX174">
            <v>77</v>
          </cell>
          <cell r="BB174">
            <v>77</v>
          </cell>
          <cell r="BF174">
            <v>77</v>
          </cell>
          <cell r="BJ174">
            <v>77</v>
          </cell>
          <cell r="BK174">
            <v>0</v>
          </cell>
          <cell r="BL174" t="str">
            <v xml:space="preserve"> </v>
          </cell>
          <cell r="BM174" t="str">
            <v xml:space="preserve"> </v>
          </cell>
          <cell r="BN174" t="str">
            <v xml:space="preserve"> </v>
          </cell>
          <cell r="BO174" t="str">
            <v xml:space="preserve"> </v>
          </cell>
          <cell r="BP174" t="str">
            <v xml:space="preserve"> </v>
          </cell>
          <cell r="BQ174" t="str">
            <v xml:space="preserve"> </v>
          </cell>
          <cell r="BR174" t="str">
            <v xml:space="preserve"> </v>
          </cell>
          <cell r="BS174" t="str">
            <v xml:space="preserve"> </v>
          </cell>
          <cell r="BT174" t="str">
            <v xml:space="preserve"> </v>
          </cell>
          <cell r="BU174" t="str">
            <v xml:space="preserve"> </v>
          </cell>
          <cell r="BV174" t="str">
            <v xml:space="preserve"> </v>
          </cell>
          <cell r="BW174" t="str">
            <v xml:space="preserve"> </v>
          </cell>
          <cell r="BX174" t="str">
            <v xml:space="preserve"> </v>
          </cell>
          <cell r="BY174" t="str">
            <v xml:space="preserve"> </v>
          </cell>
          <cell r="BZ174" t="str">
            <v xml:space="preserve"> </v>
          </cell>
          <cell r="CA174" t="str">
            <v xml:space="preserve"> </v>
          </cell>
          <cell r="CB174" t="str">
            <v xml:space="preserve"> </v>
          </cell>
          <cell r="CC174" t="str">
            <v xml:space="preserve"> </v>
          </cell>
          <cell r="CD174" t="str">
            <v xml:space="preserve"> </v>
          </cell>
          <cell r="CE174" t="str">
            <v xml:space="preserve"> </v>
          </cell>
          <cell r="CF174" t="str">
            <v xml:space="preserve"> </v>
          </cell>
          <cell r="CG174" t="str">
            <v xml:space="preserve"> </v>
          </cell>
          <cell r="CH174" t="str">
            <v xml:space="preserve"> </v>
          </cell>
          <cell r="CI174" t="str">
            <v xml:space="preserve"> </v>
          </cell>
          <cell r="CJ174" t="str">
            <v xml:space="preserve"> </v>
          </cell>
          <cell r="CK174" t="str">
            <v xml:space="preserve"> </v>
          </cell>
          <cell r="CL174" t="str">
            <v xml:space="preserve"> </v>
          </cell>
          <cell r="CM174" t="str">
            <v xml:space="preserve"> </v>
          </cell>
          <cell r="CN174" t="str">
            <v xml:space="preserve"> </v>
          </cell>
          <cell r="CO174" t="str">
            <v xml:space="preserve"> </v>
          </cell>
          <cell r="CP174" t="str">
            <v xml:space="preserve"> </v>
          </cell>
          <cell r="CQ174" t="str">
            <v xml:space="preserve"> </v>
          </cell>
          <cell r="CR174" t="str">
            <v xml:space="preserve"> </v>
          </cell>
          <cell r="CS174" t="str">
            <v xml:space="preserve"> </v>
          </cell>
          <cell r="CT174" t="str">
            <v xml:space="preserve"> </v>
          </cell>
          <cell r="CU174" t="str">
            <v xml:space="preserve"> </v>
          </cell>
          <cell r="CV174" t="str">
            <v xml:space="preserve"> </v>
          </cell>
          <cell r="CW174" t="str">
            <v xml:space="preserve"> </v>
          </cell>
          <cell r="CX174" t="str">
            <v xml:space="preserve"> </v>
          </cell>
          <cell r="CY174" t="str">
            <v xml:space="preserve"> </v>
          </cell>
          <cell r="CZ174" t="str">
            <v xml:space="preserve"> </v>
          </cell>
          <cell r="DA174" t="str">
            <v xml:space="preserve"> </v>
          </cell>
          <cell r="DB174" t="str">
            <v xml:space="preserve"> </v>
          </cell>
          <cell r="DC174" t="str">
            <v xml:space="preserve"> </v>
          </cell>
          <cell r="DD174" t="str">
            <v xml:space="preserve"> </v>
          </cell>
          <cell r="DE174" t="str">
            <v xml:space="preserve"> </v>
          </cell>
          <cell r="DF174" t="str">
            <v xml:space="preserve"> </v>
          </cell>
          <cell r="DG174" t="str">
            <v xml:space="preserve"> </v>
          </cell>
          <cell r="DH174" t="str">
            <v>4. IntraUS Auto1005343</v>
          </cell>
          <cell r="DI174">
            <v>0</v>
          </cell>
          <cell r="DJ174">
            <v>0</v>
          </cell>
          <cell r="DL174">
            <v>0</v>
          </cell>
          <cell r="DM174">
            <v>0</v>
          </cell>
          <cell r="DN174">
            <v>0</v>
          </cell>
          <cell r="DP174">
            <v>0</v>
          </cell>
          <cell r="DQ174">
            <v>0</v>
          </cell>
          <cell r="DR174">
            <v>0</v>
          </cell>
          <cell r="DT174">
            <v>0</v>
          </cell>
          <cell r="DU174">
            <v>0</v>
          </cell>
          <cell r="DV174">
            <v>0</v>
          </cell>
          <cell r="DX174">
            <v>0</v>
          </cell>
          <cell r="DY174">
            <v>0</v>
          </cell>
          <cell r="DZ174">
            <v>0</v>
          </cell>
          <cell r="EB174">
            <v>0</v>
          </cell>
          <cell r="EC174">
            <v>0</v>
          </cell>
          <cell r="ED174">
            <v>0</v>
          </cell>
          <cell r="EF174">
            <v>0</v>
          </cell>
          <cell r="EG174">
            <v>0</v>
          </cell>
          <cell r="EH174">
            <v>0</v>
          </cell>
          <cell r="EJ174">
            <v>0</v>
          </cell>
          <cell r="EK174">
            <v>0</v>
          </cell>
          <cell r="EL174">
            <v>0</v>
          </cell>
          <cell r="EN174">
            <v>0</v>
          </cell>
          <cell r="EO174">
            <v>0</v>
          </cell>
          <cell r="EP174">
            <v>0</v>
          </cell>
          <cell r="ER174">
            <v>0</v>
          </cell>
          <cell r="ES174">
            <v>0</v>
          </cell>
          <cell r="ET174">
            <v>0</v>
          </cell>
          <cell r="EV174">
            <v>0</v>
          </cell>
          <cell r="EW174">
            <v>0</v>
          </cell>
          <cell r="EX174">
            <v>0</v>
          </cell>
          <cell r="EZ174">
            <v>0</v>
          </cell>
          <cell r="FA174">
            <v>0</v>
          </cell>
          <cell r="FB174">
            <v>0</v>
          </cell>
          <cell r="FD174">
            <v>0</v>
          </cell>
          <cell r="FE174">
            <v>0</v>
          </cell>
          <cell r="FF174">
            <v>0</v>
          </cell>
          <cell r="FI174">
            <v>0</v>
          </cell>
          <cell r="FJ174">
            <v>0</v>
          </cell>
          <cell r="FK174">
            <v>0</v>
          </cell>
          <cell r="FM174">
            <v>0</v>
          </cell>
          <cell r="FN174">
            <v>0</v>
          </cell>
          <cell r="FO174">
            <v>0</v>
          </cell>
          <cell r="FQ174">
            <v>0</v>
          </cell>
          <cell r="FR174">
            <v>0</v>
          </cell>
          <cell r="FS174">
            <v>0</v>
          </cell>
          <cell r="FU174">
            <v>0</v>
          </cell>
          <cell r="FV174">
            <v>0</v>
          </cell>
          <cell r="FW174">
            <v>0</v>
          </cell>
          <cell r="FY174">
            <v>0</v>
          </cell>
          <cell r="FZ174">
            <v>0</v>
          </cell>
          <cell r="GA174">
            <v>0</v>
          </cell>
          <cell r="GC174">
            <v>0</v>
          </cell>
          <cell r="GD174">
            <v>0</v>
          </cell>
          <cell r="GE174">
            <v>0</v>
          </cell>
          <cell r="GG174">
            <v>0</v>
          </cell>
          <cell r="GH174">
            <v>0</v>
          </cell>
          <cell r="GI174">
            <v>0</v>
          </cell>
          <cell r="GK174">
            <v>0</v>
          </cell>
          <cell r="GL174">
            <v>0</v>
          </cell>
          <cell r="GM174">
            <v>0</v>
          </cell>
          <cell r="GO174">
            <v>0</v>
          </cell>
          <cell r="GP174">
            <v>0</v>
          </cell>
          <cell r="GQ174">
            <v>0</v>
          </cell>
          <cell r="GS174">
            <v>0</v>
          </cell>
          <cell r="GT174">
            <v>0</v>
          </cell>
          <cell r="GU174">
            <v>0</v>
          </cell>
          <cell r="GW174">
            <v>0</v>
          </cell>
          <cell r="GX174">
            <v>0</v>
          </cell>
          <cell r="GY174">
            <v>0</v>
          </cell>
          <cell r="HA174">
            <v>0</v>
          </cell>
          <cell r="HB174">
            <v>0</v>
          </cell>
          <cell r="HC174">
            <v>0</v>
          </cell>
        </row>
        <row r="175">
          <cell r="H175" t="str">
            <v>1005739a</v>
          </cell>
          <cell r="I175" t="str">
            <v>USD</v>
          </cell>
          <cell r="J175" t="str">
            <v>RADIADOR  DN       732043</v>
          </cell>
          <cell r="K175" t="str">
            <v>T4</v>
          </cell>
          <cell r="L175">
            <v>718.51721999999995</v>
          </cell>
          <cell r="M175">
            <v>718517.22</v>
          </cell>
          <cell r="N175">
            <v>109.38</v>
          </cell>
          <cell r="R175">
            <v>109.38</v>
          </cell>
          <cell r="V175">
            <v>109.38</v>
          </cell>
          <cell r="Z175">
            <v>109.38</v>
          </cell>
          <cell r="AD175">
            <v>109.38</v>
          </cell>
          <cell r="AH175">
            <v>109.38</v>
          </cell>
          <cell r="AL175">
            <v>109.38</v>
          </cell>
          <cell r="AP175">
            <v>109.38</v>
          </cell>
          <cell r="AT175">
            <v>109.38</v>
          </cell>
          <cell r="AX175">
            <v>109.38</v>
          </cell>
          <cell r="BB175">
            <v>109.38</v>
          </cell>
          <cell r="BF175">
            <v>109.38</v>
          </cell>
          <cell r="BJ175">
            <v>109.38</v>
          </cell>
          <cell r="BK175">
            <v>0</v>
          </cell>
          <cell r="BL175" t="str">
            <v xml:space="preserve"> </v>
          </cell>
          <cell r="BM175" t="str">
            <v xml:space="preserve"> </v>
          </cell>
          <cell r="BN175" t="str">
            <v xml:space="preserve"> </v>
          </cell>
          <cell r="BO175" t="str">
            <v xml:space="preserve"> </v>
          </cell>
          <cell r="BP175" t="str">
            <v xml:space="preserve"> </v>
          </cell>
          <cell r="BQ175" t="str">
            <v xml:space="preserve"> </v>
          </cell>
          <cell r="BR175" t="str">
            <v xml:space="preserve"> </v>
          </cell>
          <cell r="BS175" t="str">
            <v xml:space="preserve"> </v>
          </cell>
          <cell r="BT175" t="str">
            <v xml:space="preserve"> </v>
          </cell>
          <cell r="BU175" t="str">
            <v xml:space="preserve"> </v>
          </cell>
          <cell r="BV175" t="str">
            <v xml:space="preserve"> </v>
          </cell>
          <cell r="BW175" t="str">
            <v xml:space="preserve"> </v>
          </cell>
          <cell r="BX175" t="str">
            <v xml:space="preserve"> </v>
          </cell>
          <cell r="BY175" t="str">
            <v xml:space="preserve"> </v>
          </cell>
          <cell r="BZ175" t="str">
            <v xml:space="preserve"> </v>
          </cell>
          <cell r="CA175" t="str">
            <v xml:space="preserve"> </v>
          </cell>
          <cell r="CB175" t="str">
            <v xml:space="preserve"> </v>
          </cell>
          <cell r="CC175" t="str">
            <v xml:space="preserve"> </v>
          </cell>
          <cell r="CD175" t="str">
            <v xml:space="preserve"> </v>
          </cell>
          <cell r="CE175" t="str">
            <v xml:space="preserve"> </v>
          </cell>
          <cell r="CF175" t="str">
            <v xml:space="preserve"> </v>
          </cell>
          <cell r="CG175" t="str">
            <v xml:space="preserve"> </v>
          </cell>
          <cell r="CH175" t="str">
            <v xml:space="preserve"> </v>
          </cell>
          <cell r="CI175" t="str">
            <v xml:space="preserve"> </v>
          </cell>
          <cell r="CJ175" t="str">
            <v xml:space="preserve"> </v>
          </cell>
          <cell r="CK175" t="str">
            <v xml:space="preserve"> </v>
          </cell>
          <cell r="CL175" t="str">
            <v xml:space="preserve"> </v>
          </cell>
          <cell r="CM175" t="str">
            <v xml:space="preserve"> </v>
          </cell>
          <cell r="CN175" t="str">
            <v xml:space="preserve"> </v>
          </cell>
          <cell r="CO175" t="str">
            <v xml:space="preserve"> </v>
          </cell>
          <cell r="CP175" t="str">
            <v xml:space="preserve"> </v>
          </cell>
          <cell r="CQ175" t="str">
            <v xml:space="preserve"> </v>
          </cell>
          <cell r="CR175" t="str">
            <v xml:space="preserve"> </v>
          </cell>
          <cell r="CS175" t="str">
            <v xml:space="preserve"> </v>
          </cell>
          <cell r="CT175" t="str">
            <v xml:space="preserve"> </v>
          </cell>
          <cell r="CU175" t="str">
            <v xml:space="preserve"> </v>
          </cell>
          <cell r="CV175" t="str">
            <v xml:space="preserve"> </v>
          </cell>
          <cell r="CW175" t="str">
            <v xml:space="preserve"> </v>
          </cell>
          <cell r="CX175" t="str">
            <v xml:space="preserve"> </v>
          </cell>
          <cell r="CY175" t="str">
            <v xml:space="preserve"> </v>
          </cell>
          <cell r="CZ175" t="str">
            <v xml:space="preserve"> </v>
          </cell>
          <cell r="DA175" t="str">
            <v xml:space="preserve"> </v>
          </cell>
          <cell r="DB175" t="str">
            <v xml:space="preserve"> </v>
          </cell>
          <cell r="DC175" t="str">
            <v xml:space="preserve"> </v>
          </cell>
          <cell r="DD175" t="str">
            <v xml:space="preserve"> </v>
          </cell>
          <cell r="DE175" t="str">
            <v xml:space="preserve"> </v>
          </cell>
          <cell r="DF175" t="str">
            <v xml:space="preserve"> </v>
          </cell>
          <cell r="DG175" t="str">
            <v xml:space="preserve"> </v>
          </cell>
          <cell r="DH175" t="str">
            <v>4. IntraUS Auto1005739a</v>
          </cell>
          <cell r="DI175">
            <v>0</v>
          </cell>
          <cell r="DJ175">
            <v>0</v>
          </cell>
          <cell r="DL175">
            <v>0</v>
          </cell>
          <cell r="DM175">
            <v>0</v>
          </cell>
          <cell r="DN175">
            <v>0</v>
          </cell>
          <cell r="DP175">
            <v>0</v>
          </cell>
          <cell r="DQ175">
            <v>0</v>
          </cell>
          <cell r="DR175">
            <v>0</v>
          </cell>
          <cell r="DT175">
            <v>0</v>
          </cell>
          <cell r="DU175">
            <v>0</v>
          </cell>
          <cell r="DV175">
            <v>0</v>
          </cell>
          <cell r="DX175">
            <v>0</v>
          </cell>
          <cell r="DY175">
            <v>0</v>
          </cell>
          <cell r="DZ175">
            <v>0</v>
          </cell>
          <cell r="EB175">
            <v>0</v>
          </cell>
          <cell r="EC175">
            <v>0</v>
          </cell>
          <cell r="ED175">
            <v>0</v>
          </cell>
          <cell r="EF175">
            <v>0</v>
          </cell>
          <cell r="EG175">
            <v>0</v>
          </cell>
          <cell r="EH175">
            <v>0</v>
          </cell>
          <cell r="EJ175">
            <v>0</v>
          </cell>
          <cell r="EK175">
            <v>0</v>
          </cell>
          <cell r="EL175">
            <v>0</v>
          </cell>
          <cell r="EN175">
            <v>0</v>
          </cell>
          <cell r="EO175">
            <v>0</v>
          </cell>
          <cell r="EP175">
            <v>0</v>
          </cell>
          <cell r="ER175">
            <v>0</v>
          </cell>
          <cell r="ES175">
            <v>0</v>
          </cell>
          <cell r="ET175">
            <v>0</v>
          </cell>
          <cell r="EV175">
            <v>0</v>
          </cell>
          <cell r="EW175">
            <v>0</v>
          </cell>
          <cell r="EX175">
            <v>0</v>
          </cell>
          <cell r="EZ175">
            <v>0</v>
          </cell>
          <cell r="FA175">
            <v>0</v>
          </cell>
          <cell r="FB175">
            <v>0</v>
          </cell>
          <cell r="FD175">
            <v>0</v>
          </cell>
          <cell r="FE175">
            <v>0</v>
          </cell>
          <cell r="FF175">
            <v>0</v>
          </cell>
          <cell r="FI175">
            <v>0</v>
          </cell>
          <cell r="FJ175">
            <v>0</v>
          </cell>
          <cell r="FK175">
            <v>0</v>
          </cell>
          <cell r="FM175">
            <v>0</v>
          </cell>
          <cell r="FN175">
            <v>0</v>
          </cell>
          <cell r="FO175">
            <v>0</v>
          </cell>
          <cell r="FQ175">
            <v>0</v>
          </cell>
          <cell r="FR175">
            <v>0</v>
          </cell>
          <cell r="FS175">
            <v>0</v>
          </cell>
          <cell r="FU175">
            <v>0</v>
          </cell>
          <cell r="FV175">
            <v>0</v>
          </cell>
          <cell r="FW175">
            <v>0</v>
          </cell>
          <cell r="FY175">
            <v>0</v>
          </cell>
          <cell r="FZ175">
            <v>0</v>
          </cell>
          <cell r="GA175">
            <v>0</v>
          </cell>
          <cell r="GC175">
            <v>0</v>
          </cell>
          <cell r="GD175">
            <v>0</v>
          </cell>
          <cell r="GE175">
            <v>0</v>
          </cell>
          <cell r="GG175">
            <v>0</v>
          </cell>
          <cell r="GH175">
            <v>0</v>
          </cell>
          <cell r="GI175">
            <v>0</v>
          </cell>
          <cell r="GK175">
            <v>0</v>
          </cell>
          <cell r="GL175">
            <v>0</v>
          </cell>
          <cell r="GM175">
            <v>0</v>
          </cell>
          <cell r="GO175">
            <v>0</v>
          </cell>
          <cell r="GP175">
            <v>0</v>
          </cell>
          <cell r="GQ175">
            <v>0</v>
          </cell>
          <cell r="GS175">
            <v>0</v>
          </cell>
          <cell r="GT175">
            <v>0</v>
          </cell>
          <cell r="GU175">
            <v>0</v>
          </cell>
          <cell r="GW175">
            <v>0</v>
          </cell>
          <cell r="GX175">
            <v>0</v>
          </cell>
          <cell r="GY175">
            <v>0</v>
          </cell>
          <cell r="HA175">
            <v>0</v>
          </cell>
          <cell r="HB175">
            <v>0</v>
          </cell>
          <cell r="HC175">
            <v>0</v>
          </cell>
        </row>
        <row r="176">
          <cell r="H176" t="str">
            <v>1005740</v>
          </cell>
          <cell r="I176" t="str">
            <v>USD</v>
          </cell>
          <cell r="J176" t="str">
            <v>RADIADOR-AUX.AN    732042</v>
          </cell>
          <cell r="K176" t="str">
            <v>T4</v>
          </cell>
          <cell r="L176">
            <v>109.26148000000001</v>
          </cell>
          <cell r="M176">
            <v>109261.48000000001</v>
          </cell>
          <cell r="N176">
            <v>132.76</v>
          </cell>
          <cell r="R176">
            <v>132.76</v>
          </cell>
          <cell r="V176">
            <v>132.76</v>
          </cell>
          <cell r="Z176">
            <v>132.76</v>
          </cell>
          <cell r="AD176">
            <v>132.76</v>
          </cell>
          <cell r="AH176">
            <v>132.76</v>
          </cell>
          <cell r="AL176">
            <v>132.76</v>
          </cell>
          <cell r="AP176">
            <v>132.76</v>
          </cell>
          <cell r="AT176">
            <v>132.76</v>
          </cell>
          <cell r="AX176">
            <v>132.76</v>
          </cell>
          <cell r="BB176">
            <v>132.76</v>
          </cell>
          <cell r="BF176">
            <v>132.76</v>
          </cell>
          <cell r="BJ176">
            <v>132.76</v>
          </cell>
          <cell r="BK176">
            <v>0</v>
          </cell>
          <cell r="BL176" t="str">
            <v xml:space="preserve"> </v>
          </cell>
          <cell r="BM176" t="str">
            <v xml:space="preserve"> </v>
          </cell>
          <cell r="BN176" t="str">
            <v xml:space="preserve"> </v>
          </cell>
          <cell r="BO176" t="str">
            <v xml:space="preserve"> </v>
          </cell>
          <cell r="BP176" t="str">
            <v xml:space="preserve"> </v>
          </cell>
          <cell r="BQ176" t="str">
            <v xml:space="preserve"> </v>
          </cell>
          <cell r="BR176" t="str">
            <v xml:space="preserve"> </v>
          </cell>
          <cell r="BS176" t="str">
            <v xml:space="preserve"> </v>
          </cell>
          <cell r="BT176" t="str">
            <v xml:space="preserve"> </v>
          </cell>
          <cell r="BU176" t="str">
            <v xml:space="preserve"> </v>
          </cell>
          <cell r="BV176" t="str">
            <v xml:space="preserve"> </v>
          </cell>
          <cell r="BW176" t="str">
            <v xml:space="preserve"> </v>
          </cell>
          <cell r="BX176" t="str">
            <v xml:space="preserve"> </v>
          </cell>
          <cell r="BY176" t="str">
            <v xml:space="preserve"> </v>
          </cell>
          <cell r="BZ176" t="str">
            <v xml:space="preserve"> </v>
          </cell>
          <cell r="CA176" t="str">
            <v xml:space="preserve"> </v>
          </cell>
          <cell r="CB176" t="str">
            <v xml:space="preserve"> </v>
          </cell>
          <cell r="CC176" t="str">
            <v xml:space="preserve"> </v>
          </cell>
          <cell r="CD176" t="str">
            <v xml:space="preserve"> </v>
          </cell>
          <cell r="CE176" t="str">
            <v xml:space="preserve"> </v>
          </cell>
          <cell r="CF176" t="str">
            <v xml:space="preserve"> </v>
          </cell>
          <cell r="CG176" t="str">
            <v xml:space="preserve"> </v>
          </cell>
          <cell r="CH176" t="str">
            <v xml:space="preserve"> </v>
          </cell>
          <cell r="CI176" t="str">
            <v xml:space="preserve"> </v>
          </cell>
          <cell r="CJ176" t="str">
            <v xml:space="preserve"> </v>
          </cell>
          <cell r="CK176" t="str">
            <v xml:space="preserve"> </v>
          </cell>
          <cell r="CL176" t="str">
            <v xml:space="preserve"> </v>
          </cell>
          <cell r="CM176" t="str">
            <v xml:space="preserve"> </v>
          </cell>
          <cell r="CN176" t="str">
            <v xml:space="preserve"> </v>
          </cell>
          <cell r="CO176" t="str">
            <v xml:space="preserve"> </v>
          </cell>
          <cell r="CP176" t="str">
            <v xml:space="preserve"> </v>
          </cell>
          <cell r="CQ176" t="str">
            <v xml:space="preserve"> </v>
          </cell>
          <cell r="CR176" t="str">
            <v xml:space="preserve"> </v>
          </cell>
          <cell r="CS176" t="str">
            <v xml:space="preserve"> </v>
          </cell>
          <cell r="CT176" t="str">
            <v xml:space="preserve"> </v>
          </cell>
          <cell r="CU176" t="str">
            <v xml:space="preserve"> </v>
          </cell>
          <cell r="CV176" t="str">
            <v xml:space="preserve"> </v>
          </cell>
          <cell r="CW176" t="str">
            <v xml:space="preserve"> </v>
          </cell>
          <cell r="CX176" t="str">
            <v xml:space="preserve"> </v>
          </cell>
          <cell r="CY176" t="str">
            <v xml:space="preserve"> </v>
          </cell>
          <cell r="CZ176" t="str">
            <v xml:space="preserve"> </v>
          </cell>
          <cell r="DA176" t="str">
            <v xml:space="preserve"> </v>
          </cell>
          <cell r="DB176" t="str">
            <v xml:space="preserve"> </v>
          </cell>
          <cell r="DC176" t="str">
            <v xml:space="preserve"> </v>
          </cell>
          <cell r="DD176" t="str">
            <v xml:space="preserve"> </v>
          </cell>
          <cell r="DE176" t="str">
            <v xml:space="preserve"> </v>
          </cell>
          <cell r="DF176" t="str">
            <v xml:space="preserve"> </v>
          </cell>
          <cell r="DG176" t="str">
            <v xml:space="preserve"> </v>
          </cell>
          <cell r="DH176" t="str">
            <v>4. IntraUS Auto1005740</v>
          </cell>
          <cell r="DI176">
            <v>0</v>
          </cell>
          <cell r="DJ176">
            <v>0</v>
          </cell>
          <cell r="DL176">
            <v>0</v>
          </cell>
          <cell r="DM176">
            <v>0</v>
          </cell>
          <cell r="DN176">
            <v>0</v>
          </cell>
          <cell r="DP176">
            <v>0</v>
          </cell>
          <cell r="DQ176">
            <v>0</v>
          </cell>
          <cell r="DR176">
            <v>0</v>
          </cell>
          <cell r="DT176">
            <v>0</v>
          </cell>
          <cell r="DU176">
            <v>0</v>
          </cell>
          <cell r="DV176">
            <v>0</v>
          </cell>
          <cell r="DX176">
            <v>0</v>
          </cell>
          <cell r="DY176">
            <v>0</v>
          </cell>
          <cell r="DZ176">
            <v>0</v>
          </cell>
          <cell r="EB176">
            <v>0</v>
          </cell>
          <cell r="EC176">
            <v>0</v>
          </cell>
          <cell r="ED176">
            <v>0</v>
          </cell>
          <cell r="EF176">
            <v>0</v>
          </cell>
          <cell r="EG176">
            <v>0</v>
          </cell>
          <cell r="EH176">
            <v>0</v>
          </cell>
          <cell r="EJ176">
            <v>0</v>
          </cell>
          <cell r="EK176">
            <v>0</v>
          </cell>
          <cell r="EL176">
            <v>0</v>
          </cell>
          <cell r="EN176">
            <v>0</v>
          </cell>
          <cell r="EO176">
            <v>0</v>
          </cell>
          <cell r="EP176">
            <v>0</v>
          </cell>
          <cell r="ER176">
            <v>0</v>
          </cell>
          <cell r="ES176">
            <v>0</v>
          </cell>
          <cell r="ET176">
            <v>0</v>
          </cell>
          <cell r="EV176">
            <v>0</v>
          </cell>
          <cell r="EW176">
            <v>0</v>
          </cell>
          <cell r="EX176">
            <v>0</v>
          </cell>
          <cell r="EZ176">
            <v>0</v>
          </cell>
          <cell r="FA176">
            <v>0</v>
          </cell>
          <cell r="FB176">
            <v>0</v>
          </cell>
          <cell r="FD176">
            <v>0</v>
          </cell>
          <cell r="FE176">
            <v>0</v>
          </cell>
          <cell r="FF176">
            <v>0</v>
          </cell>
          <cell r="FI176">
            <v>0</v>
          </cell>
          <cell r="FJ176">
            <v>0</v>
          </cell>
          <cell r="FK176">
            <v>0</v>
          </cell>
          <cell r="FM176">
            <v>0</v>
          </cell>
          <cell r="FN176">
            <v>0</v>
          </cell>
          <cell r="FO176">
            <v>0</v>
          </cell>
          <cell r="FQ176">
            <v>0</v>
          </cell>
          <cell r="FR176">
            <v>0</v>
          </cell>
          <cell r="FS176">
            <v>0</v>
          </cell>
          <cell r="FU176">
            <v>0</v>
          </cell>
          <cell r="FV176">
            <v>0</v>
          </cell>
          <cell r="FW176">
            <v>0</v>
          </cell>
          <cell r="FY176">
            <v>0</v>
          </cell>
          <cell r="FZ176">
            <v>0</v>
          </cell>
          <cell r="GA176">
            <v>0</v>
          </cell>
          <cell r="GC176">
            <v>0</v>
          </cell>
          <cell r="GD176">
            <v>0</v>
          </cell>
          <cell r="GE176">
            <v>0</v>
          </cell>
          <cell r="GG176">
            <v>0</v>
          </cell>
          <cell r="GH176">
            <v>0</v>
          </cell>
          <cell r="GI176">
            <v>0</v>
          </cell>
          <cell r="GK176">
            <v>0</v>
          </cell>
          <cell r="GL176">
            <v>0</v>
          </cell>
          <cell r="GM176">
            <v>0</v>
          </cell>
          <cell r="GO176">
            <v>0</v>
          </cell>
          <cell r="GP176">
            <v>0</v>
          </cell>
          <cell r="GQ176">
            <v>0</v>
          </cell>
          <cell r="GS176">
            <v>0</v>
          </cell>
          <cell r="GT176">
            <v>0</v>
          </cell>
          <cell r="GU176">
            <v>0</v>
          </cell>
          <cell r="GW176">
            <v>0</v>
          </cell>
          <cell r="GX176">
            <v>0</v>
          </cell>
          <cell r="GY176">
            <v>0</v>
          </cell>
          <cell r="HA176">
            <v>0</v>
          </cell>
          <cell r="HB176">
            <v>0</v>
          </cell>
          <cell r="HC176">
            <v>0</v>
          </cell>
        </row>
        <row r="177">
          <cell r="H177" t="str">
            <v>1009027</v>
          </cell>
          <cell r="I177" t="str">
            <v>USD</v>
          </cell>
          <cell r="J177" t="str">
            <v>RAD T-300 13FPI AFTR</v>
          </cell>
          <cell r="K177" t="str">
            <v>T4</v>
          </cell>
          <cell r="L177">
            <v>2871.81304</v>
          </cell>
          <cell r="M177">
            <v>2871813.04</v>
          </cell>
          <cell r="N177">
            <v>99.91</v>
          </cell>
          <cell r="R177">
            <v>99.91</v>
          </cell>
          <cell r="V177">
            <v>99.91</v>
          </cell>
          <cell r="Z177">
            <v>99.91</v>
          </cell>
          <cell r="AD177">
            <v>99.91</v>
          </cell>
          <cell r="AH177">
            <v>99.91</v>
          </cell>
          <cell r="AL177">
            <v>99.91</v>
          </cell>
          <cell r="AP177">
            <v>99.91</v>
          </cell>
          <cell r="AT177">
            <v>99.91</v>
          </cell>
          <cell r="AX177">
            <v>99.91</v>
          </cell>
          <cell r="BB177">
            <v>99.91</v>
          </cell>
          <cell r="BF177">
            <v>99.91</v>
          </cell>
          <cell r="BJ177">
            <v>99.91</v>
          </cell>
          <cell r="BK177">
            <v>0</v>
          </cell>
          <cell r="BL177" t="str">
            <v xml:space="preserve"> </v>
          </cell>
          <cell r="BM177" t="str">
            <v xml:space="preserve"> </v>
          </cell>
          <cell r="BN177" t="str">
            <v xml:space="preserve"> </v>
          </cell>
          <cell r="BO177" t="str">
            <v xml:space="preserve"> </v>
          </cell>
          <cell r="BP177" t="str">
            <v xml:space="preserve"> </v>
          </cell>
          <cell r="BQ177" t="str">
            <v xml:space="preserve"> </v>
          </cell>
          <cell r="BR177" t="str">
            <v xml:space="preserve"> </v>
          </cell>
          <cell r="BS177" t="str">
            <v xml:space="preserve"> </v>
          </cell>
          <cell r="BT177" t="str">
            <v xml:space="preserve"> </v>
          </cell>
          <cell r="BU177" t="str">
            <v xml:space="preserve"> </v>
          </cell>
          <cell r="BV177" t="str">
            <v xml:space="preserve"> </v>
          </cell>
          <cell r="BW177" t="str">
            <v xml:space="preserve"> </v>
          </cell>
          <cell r="BX177" t="str">
            <v xml:space="preserve"> </v>
          </cell>
          <cell r="BY177" t="str">
            <v xml:space="preserve"> </v>
          </cell>
          <cell r="BZ177" t="str">
            <v xml:space="preserve"> </v>
          </cell>
          <cell r="CA177" t="str">
            <v xml:space="preserve"> </v>
          </cell>
          <cell r="CB177" t="str">
            <v xml:space="preserve"> </v>
          </cell>
          <cell r="CC177" t="str">
            <v xml:space="preserve"> </v>
          </cell>
          <cell r="CD177" t="str">
            <v xml:space="preserve"> </v>
          </cell>
          <cell r="CE177" t="str">
            <v xml:space="preserve"> </v>
          </cell>
          <cell r="CF177" t="str">
            <v xml:space="preserve"> </v>
          </cell>
          <cell r="CG177" t="str">
            <v xml:space="preserve"> </v>
          </cell>
          <cell r="CH177" t="str">
            <v xml:space="preserve"> </v>
          </cell>
          <cell r="CI177" t="str">
            <v xml:space="preserve"> </v>
          </cell>
          <cell r="CJ177" t="str">
            <v xml:space="preserve"> </v>
          </cell>
          <cell r="CK177" t="str">
            <v xml:space="preserve"> </v>
          </cell>
          <cell r="CL177" t="str">
            <v xml:space="preserve"> </v>
          </cell>
          <cell r="CM177" t="str">
            <v xml:space="preserve"> </v>
          </cell>
          <cell r="CN177" t="str">
            <v xml:space="preserve"> </v>
          </cell>
          <cell r="CO177" t="str">
            <v xml:space="preserve"> </v>
          </cell>
          <cell r="CP177" t="str">
            <v xml:space="preserve"> </v>
          </cell>
          <cell r="CQ177" t="str">
            <v xml:space="preserve"> </v>
          </cell>
          <cell r="CR177" t="str">
            <v xml:space="preserve"> </v>
          </cell>
          <cell r="CS177" t="str">
            <v xml:space="preserve"> </v>
          </cell>
          <cell r="CT177" t="str">
            <v xml:space="preserve"> </v>
          </cell>
          <cell r="CU177" t="str">
            <v xml:space="preserve"> </v>
          </cell>
          <cell r="CV177" t="str">
            <v xml:space="preserve"> </v>
          </cell>
          <cell r="CW177" t="str">
            <v xml:space="preserve"> </v>
          </cell>
          <cell r="CX177" t="str">
            <v xml:space="preserve"> </v>
          </cell>
          <cell r="CY177" t="str">
            <v xml:space="preserve"> </v>
          </cell>
          <cell r="CZ177" t="str">
            <v xml:space="preserve"> </v>
          </cell>
          <cell r="DA177" t="str">
            <v xml:space="preserve"> </v>
          </cell>
          <cell r="DB177" t="str">
            <v xml:space="preserve"> </v>
          </cell>
          <cell r="DC177" t="str">
            <v xml:space="preserve"> </v>
          </cell>
          <cell r="DD177" t="str">
            <v xml:space="preserve"> </v>
          </cell>
          <cell r="DE177" t="str">
            <v xml:space="preserve"> </v>
          </cell>
          <cell r="DF177" t="str">
            <v xml:space="preserve"> </v>
          </cell>
          <cell r="DG177" t="str">
            <v xml:space="preserve"> </v>
          </cell>
          <cell r="DH177" t="str">
            <v>4. IntraUS Auto1009027</v>
          </cell>
          <cell r="DI177">
            <v>0</v>
          </cell>
          <cell r="DJ177">
            <v>0</v>
          </cell>
          <cell r="DL177">
            <v>0</v>
          </cell>
          <cell r="DM177">
            <v>0</v>
          </cell>
          <cell r="DN177">
            <v>0</v>
          </cell>
          <cell r="DP177">
            <v>0</v>
          </cell>
          <cell r="DQ177">
            <v>0</v>
          </cell>
          <cell r="DR177">
            <v>0</v>
          </cell>
          <cell r="DT177">
            <v>0</v>
          </cell>
          <cell r="DU177">
            <v>0</v>
          </cell>
          <cell r="DV177">
            <v>0</v>
          </cell>
          <cell r="DX177">
            <v>0</v>
          </cell>
          <cell r="DY177">
            <v>0</v>
          </cell>
          <cell r="DZ177">
            <v>0</v>
          </cell>
          <cell r="EB177">
            <v>0</v>
          </cell>
          <cell r="EC177">
            <v>0</v>
          </cell>
          <cell r="ED177">
            <v>0</v>
          </cell>
          <cell r="EF177">
            <v>0</v>
          </cell>
          <cell r="EG177">
            <v>0</v>
          </cell>
          <cell r="EH177">
            <v>0</v>
          </cell>
          <cell r="EJ177">
            <v>0</v>
          </cell>
          <cell r="EK177">
            <v>0</v>
          </cell>
          <cell r="EL177">
            <v>0</v>
          </cell>
          <cell r="EN177">
            <v>0</v>
          </cell>
          <cell r="EO177">
            <v>0</v>
          </cell>
          <cell r="EP177">
            <v>0</v>
          </cell>
          <cell r="ER177">
            <v>0</v>
          </cell>
          <cell r="ES177">
            <v>0</v>
          </cell>
          <cell r="ET177">
            <v>0</v>
          </cell>
          <cell r="EV177">
            <v>0</v>
          </cell>
          <cell r="EW177">
            <v>0</v>
          </cell>
          <cell r="EX177">
            <v>0</v>
          </cell>
          <cell r="EZ177">
            <v>0</v>
          </cell>
          <cell r="FA177">
            <v>0</v>
          </cell>
          <cell r="FB177">
            <v>0</v>
          </cell>
          <cell r="FD177">
            <v>0</v>
          </cell>
          <cell r="FE177">
            <v>0</v>
          </cell>
          <cell r="FF177">
            <v>0</v>
          </cell>
          <cell r="FI177">
            <v>0</v>
          </cell>
          <cell r="FJ177">
            <v>0</v>
          </cell>
          <cell r="FK177">
            <v>0</v>
          </cell>
          <cell r="FM177">
            <v>0</v>
          </cell>
          <cell r="FN177">
            <v>0</v>
          </cell>
          <cell r="FO177">
            <v>0</v>
          </cell>
          <cell r="FQ177">
            <v>0</v>
          </cell>
          <cell r="FR177">
            <v>0</v>
          </cell>
          <cell r="FS177">
            <v>0</v>
          </cell>
          <cell r="FU177">
            <v>0</v>
          </cell>
          <cell r="FV177">
            <v>0</v>
          </cell>
          <cell r="FW177">
            <v>0</v>
          </cell>
          <cell r="FY177">
            <v>0</v>
          </cell>
          <cell r="FZ177">
            <v>0</v>
          </cell>
          <cell r="GA177">
            <v>0</v>
          </cell>
          <cell r="GC177">
            <v>0</v>
          </cell>
          <cell r="GD177">
            <v>0</v>
          </cell>
          <cell r="GE177">
            <v>0</v>
          </cell>
          <cell r="GG177">
            <v>0</v>
          </cell>
          <cell r="GH177">
            <v>0</v>
          </cell>
          <cell r="GI177">
            <v>0</v>
          </cell>
          <cell r="GK177">
            <v>0</v>
          </cell>
          <cell r="GL177">
            <v>0</v>
          </cell>
          <cell r="GM177">
            <v>0</v>
          </cell>
          <cell r="GO177">
            <v>0</v>
          </cell>
          <cell r="GP177">
            <v>0</v>
          </cell>
          <cell r="GQ177">
            <v>0</v>
          </cell>
          <cell r="GS177">
            <v>0</v>
          </cell>
          <cell r="GT177">
            <v>0</v>
          </cell>
          <cell r="GU177">
            <v>0</v>
          </cell>
          <cell r="GW177">
            <v>0</v>
          </cell>
          <cell r="GX177">
            <v>0</v>
          </cell>
          <cell r="GY177">
            <v>0</v>
          </cell>
          <cell r="HA177">
            <v>0</v>
          </cell>
          <cell r="HB177">
            <v>0</v>
          </cell>
          <cell r="HC177">
            <v>0</v>
          </cell>
        </row>
        <row r="178">
          <cell r="H178" t="str">
            <v>1009045</v>
          </cell>
          <cell r="I178" t="str">
            <v>USD</v>
          </cell>
          <cell r="J178" t="str">
            <v>RAD J-CAR 1005337 DIMEX</v>
          </cell>
          <cell r="K178" t="str">
            <v>T4</v>
          </cell>
          <cell r="L178">
            <v>176.17903999999999</v>
          </cell>
          <cell r="M178">
            <v>176179.03999999998</v>
          </cell>
          <cell r="N178">
            <v>69.28</v>
          </cell>
          <cell r="R178">
            <v>69.28</v>
          </cell>
          <cell r="V178">
            <v>69.28</v>
          </cell>
          <cell r="Z178">
            <v>69.28</v>
          </cell>
          <cell r="AD178">
            <v>69.28</v>
          </cell>
          <cell r="AH178">
            <v>69.28</v>
          </cell>
          <cell r="AL178">
            <v>69.28</v>
          </cell>
          <cell r="AP178">
            <v>69.28</v>
          </cell>
          <cell r="AT178">
            <v>69.28</v>
          </cell>
          <cell r="AX178">
            <v>69.28</v>
          </cell>
          <cell r="BB178">
            <v>69.28</v>
          </cell>
          <cell r="BF178">
            <v>69.28</v>
          </cell>
          <cell r="BJ178">
            <v>69.28</v>
          </cell>
          <cell r="BK178">
            <v>0</v>
          </cell>
          <cell r="BL178" t="str">
            <v xml:space="preserve"> </v>
          </cell>
          <cell r="BM178" t="str">
            <v xml:space="preserve"> </v>
          </cell>
          <cell r="BN178" t="str">
            <v xml:space="preserve"> </v>
          </cell>
          <cell r="BO178" t="str">
            <v xml:space="preserve"> </v>
          </cell>
          <cell r="BP178" t="str">
            <v xml:space="preserve"> </v>
          </cell>
          <cell r="BQ178" t="str">
            <v xml:space="preserve"> </v>
          </cell>
          <cell r="BR178" t="str">
            <v xml:space="preserve"> </v>
          </cell>
          <cell r="BS178" t="str">
            <v xml:space="preserve"> </v>
          </cell>
          <cell r="BT178" t="str">
            <v xml:space="preserve"> </v>
          </cell>
          <cell r="BU178" t="str">
            <v xml:space="preserve"> </v>
          </cell>
          <cell r="BV178" t="str">
            <v xml:space="preserve"> </v>
          </cell>
          <cell r="BW178" t="str">
            <v xml:space="preserve"> </v>
          </cell>
          <cell r="BX178" t="str">
            <v xml:space="preserve"> </v>
          </cell>
          <cell r="BY178" t="str">
            <v xml:space="preserve"> </v>
          </cell>
          <cell r="BZ178" t="str">
            <v xml:space="preserve"> </v>
          </cell>
          <cell r="CA178" t="str">
            <v xml:space="preserve"> </v>
          </cell>
          <cell r="CB178" t="str">
            <v xml:space="preserve"> </v>
          </cell>
          <cell r="CC178" t="str">
            <v xml:space="preserve"> </v>
          </cell>
          <cell r="CD178" t="str">
            <v xml:space="preserve"> </v>
          </cell>
          <cell r="CE178" t="str">
            <v xml:space="preserve"> </v>
          </cell>
          <cell r="CF178" t="str">
            <v xml:space="preserve"> </v>
          </cell>
          <cell r="CG178" t="str">
            <v xml:space="preserve"> </v>
          </cell>
          <cell r="CH178" t="str">
            <v xml:space="preserve"> </v>
          </cell>
          <cell r="CI178" t="str">
            <v xml:space="preserve"> </v>
          </cell>
          <cell r="CJ178" t="str">
            <v xml:space="preserve"> </v>
          </cell>
          <cell r="CK178" t="str">
            <v xml:space="preserve"> </v>
          </cell>
          <cell r="CL178" t="str">
            <v xml:space="preserve"> </v>
          </cell>
          <cell r="CM178" t="str">
            <v xml:space="preserve"> </v>
          </cell>
          <cell r="CN178" t="str">
            <v xml:space="preserve"> </v>
          </cell>
          <cell r="CO178" t="str">
            <v xml:space="preserve"> </v>
          </cell>
          <cell r="CP178" t="str">
            <v xml:space="preserve"> </v>
          </cell>
          <cell r="CQ178" t="str">
            <v xml:space="preserve"> </v>
          </cell>
          <cell r="CR178" t="str">
            <v xml:space="preserve"> </v>
          </cell>
          <cell r="CS178" t="str">
            <v xml:space="preserve"> </v>
          </cell>
          <cell r="CT178" t="str">
            <v xml:space="preserve"> </v>
          </cell>
          <cell r="CU178" t="str">
            <v xml:space="preserve"> </v>
          </cell>
          <cell r="CV178" t="str">
            <v xml:space="preserve"> </v>
          </cell>
          <cell r="CW178" t="str">
            <v xml:space="preserve"> </v>
          </cell>
          <cell r="CX178" t="str">
            <v xml:space="preserve"> </v>
          </cell>
          <cell r="CY178" t="str">
            <v xml:space="preserve"> </v>
          </cell>
          <cell r="CZ178" t="str">
            <v xml:space="preserve"> </v>
          </cell>
          <cell r="DA178" t="str">
            <v xml:space="preserve"> </v>
          </cell>
          <cell r="DB178" t="str">
            <v xml:space="preserve"> </v>
          </cell>
          <cell r="DC178" t="str">
            <v xml:space="preserve"> </v>
          </cell>
          <cell r="DD178" t="str">
            <v xml:space="preserve"> </v>
          </cell>
          <cell r="DE178" t="str">
            <v xml:space="preserve"> </v>
          </cell>
          <cell r="DF178" t="str">
            <v xml:space="preserve"> </v>
          </cell>
          <cell r="DG178" t="str">
            <v xml:space="preserve"> </v>
          </cell>
          <cell r="DH178" t="str">
            <v>4. IntraUS Auto1009045</v>
          </cell>
          <cell r="DI178">
            <v>0</v>
          </cell>
          <cell r="DJ178">
            <v>0</v>
          </cell>
          <cell r="DL178">
            <v>0</v>
          </cell>
          <cell r="DM178">
            <v>0</v>
          </cell>
          <cell r="DN178">
            <v>0</v>
          </cell>
          <cell r="DP178">
            <v>0</v>
          </cell>
          <cell r="DQ178">
            <v>0</v>
          </cell>
          <cell r="DR178">
            <v>0</v>
          </cell>
          <cell r="DT178">
            <v>0</v>
          </cell>
          <cell r="DU178">
            <v>0</v>
          </cell>
          <cell r="DV178">
            <v>0</v>
          </cell>
          <cell r="DX178">
            <v>0</v>
          </cell>
          <cell r="DY178">
            <v>0</v>
          </cell>
          <cell r="DZ178">
            <v>0</v>
          </cell>
          <cell r="EB178">
            <v>0</v>
          </cell>
          <cell r="EC178">
            <v>0</v>
          </cell>
          <cell r="ED178">
            <v>0</v>
          </cell>
          <cell r="EF178">
            <v>0</v>
          </cell>
          <cell r="EG178">
            <v>0</v>
          </cell>
          <cell r="EH178">
            <v>0</v>
          </cell>
          <cell r="EJ178">
            <v>0</v>
          </cell>
          <cell r="EK178">
            <v>0</v>
          </cell>
          <cell r="EL178">
            <v>0</v>
          </cell>
          <cell r="EN178">
            <v>0</v>
          </cell>
          <cell r="EO178">
            <v>0</v>
          </cell>
          <cell r="EP178">
            <v>0</v>
          </cell>
          <cell r="ER178">
            <v>0</v>
          </cell>
          <cell r="ES178">
            <v>0</v>
          </cell>
          <cell r="ET178">
            <v>0</v>
          </cell>
          <cell r="EV178">
            <v>0</v>
          </cell>
          <cell r="EW178">
            <v>0</v>
          </cell>
          <cell r="EX178">
            <v>0</v>
          </cell>
          <cell r="EZ178">
            <v>0</v>
          </cell>
          <cell r="FA178">
            <v>0</v>
          </cell>
          <cell r="FB178">
            <v>0</v>
          </cell>
          <cell r="FD178">
            <v>0</v>
          </cell>
          <cell r="FE178">
            <v>0</v>
          </cell>
          <cell r="FF178">
            <v>0</v>
          </cell>
          <cell r="FI178">
            <v>0</v>
          </cell>
          <cell r="FJ178">
            <v>0</v>
          </cell>
          <cell r="FK178">
            <v>0</v>
          </cell>
          <cell r="FM178">
            <v>0</v>
          </cell>
          <cell r="FN178">
            <v>0</v>
          </cell>
          <cell r="FO178">
            <v>0</v>
          </cell>
          <cell r="FQ178">
            <v>0</v>
          </cell>
          <cell r="FR178">
            <v>0</v>
          </cell>
          <cell r="FS178">
            <v>0</v>
          </cell>
          <cell r="FU178">
            <v>0</v>
          </cell>
          <cell r="FV178">
            <v>0</v>
          </cell>
          <cell r="FW178">
            <v>0</v>
          </cell>
          <cell r="FY178">
            <v>0</v>
          </cell>
          <cell r="FZ178">
            <v>0</v>
          </cell>
          <cell r="GA178">
            <v>0</v>
          </cell>
          <cell r="GC178">
            <v>0</v>
          </cell>
          <cell r="GD178">
            <v>0</v>
          </cell>
          <cell r="GE178">
            <v>0</v>
          </cell>
          <cell r="GG178">
            <v>0</v>
          </cell>
          <cell r="GH178">
            <v>0</v>
          </cell>
          <cell r="GI178">
            <v>0</v>
          </cell>
          <cell r="GK178">
            <v>0</v>
          </cell>
          <cell r="GL178">
            <v>0</v>
          </cell>
          <cell r="GM178">
            <v>0</v>
          </cell>
          <cell r="GO178">
            <v>0</v>
          </cell>
          <cell r="GP178">
            <v>0</v>
          </cell>
          <cell r="GQ178">
            <v>0</v>
          </cell>
          <cell r="GS178">
            <v>0</v>
          </cell>
          <cell r="GT178">
            <v>0</v>
          </cell>
          <cell r="GU178">
            <v>0</v>
          </cell>
          <cell r="GW178">
            <v>0</v>
          </cell>
          <cell r="GX178">
            <v>0</v>
          </cell>
          <cell r="GY178">
            <v>0</v>
          </cell>
          <cell r="HA178">
            <v>0</v>
          </cell>
          <cell r="HB178">
            <v>0</v>
          </cell>
          <cell r="HC178">
            <v>0</v>
          </cell>
        </row>
        <row r="179">
          <cell r="H179" t="str">
            <v>1009057</v>
          </cell>
          <cell r="I179" t="str">
            <v>USD</v>
          </cell>
          <cell r="J179" t="str">
            <v>RR V14 753783Z AFTR</v>
          </cell>
          <cell r="K179" t="str">
            <v>T3</v>
          </cell>
          <cell r="L179">
            <v>322.33219999999994</v>
          </cell>
          <cell r="M179">
            <v>322332.19999999995</v>
          </cell>
          <cell r="N179">
            <v>46.6</v>
          </cell>
          <cell r="R179">
            <v>46.6</v>
          </cell>
          <cell r="V179">
            <v>46.6</v>
          </cell>
          <cell r="Z179">
            <v>46.6</v>
          </cell>
          <cell r="AD179">
            <v>46.6</v>
          </cell>
          <cell r="AH179">
            <v>46.6</v>
          </cell>
          <cell r="AL179">
            <v>46.6</v>
          </cell>
          <cell r="AP179">
            <v>46.6</v>
          </cell>
          <cell r="AT179">
            <v>46.6</v>
          </cell>
          <cell r="AX179">
            <v>46.6</v>
          </cell>
          <cell r="BB179">
            <v>46.6</v>
          </cell>
          <cell r="BF179">
            <v>46.6</v>
          </cell>
          <cell r="BJ179">
            <v>46.6</v>
          </cell>
          <cell r="BK179">
            <v>0</v>
          </cell>
          <cell r="BL179" t="str">
            <v xml:space="preserve"> </v>
          </cell>
          <cell r="BM179" t="str">
            <v xml:space="preserve"> </v>
          </cell>
          <cell r="BN179" t="str">
            <v xml:space="preserve"> </v>
          </cell>
          <cell r="BO179" t="str">
            <v xml:space="preserve"> </v>
          </cell>
          <cell r="BP179" t="str">
            <v xml:space="preserve"> </v>
          </cell>
          <cell r="BQ179" t="str">
            <v xml:space="preserve"> </v>
          </cell>
          <cell r="BR179" t="str">
            <v xml:space="preserve"> </v>
          </cell>
          <cell r="BS179" t="str">
            <v xml:space="preserve"> </v>
          </cell>
          <cell r="BT179" t="str">
            <v xml:space="preserve"> </v>
          </cell>
          <cell r="BU179" t="str">
            <v xml:space="preserve"> </v>
          </cell>
          <cell r="BV179" t="str">
            <v xml:space="preserve"> </v>
          </cell>
          <cell r="BW179" t="str">
            <v xml:space="preserve"> </v>
          </cell>
          <cell r="BX179" t="str">
            <v xml:space="preserve"> </v>
          </cell>
          <cell r="BY179" t="str">
            <v xml:space="preserve"> </v>
          </cell>
          <cell r="BZ179" t="str">
            <v xml:space="preserve"> </v>
          </cell>
          <cell r="CA179" t="str">
            <v xml:space="preserve"> </v>
          </cell>
          <cell r="CB179" t="str">
            <v xml:space="preserve"> </v>
          </cell>
          <cell r="CC179" t="str">
            <v xml:space="preserve"> </v>
          </cell>
          <cell r="CD179" t="str">
            <v xml:space="preserve"> </v>
          </cell>
          <cell r="CE179" t="str">
            <v xml:space="preserve"> </v>
          </cell>
          <cell r="CF179" t="str">
            <v xml:space="preserve"> </v>
          </cell>
          <cell r="CG179" t="str">
            <v xml:space="preserve"> </v>
          </cell>
          <cell r="CH179" t="str">
            <v xml:space="preserve"> </v>
          </cell>
          <cell r="CI179" t="str">
            <v xml:space="preserve"> </v>
          </cell>
          <cell r="CJ179" t="str">
            <v xml:space="preserve"> </v>
          </cell>
          <cell r="CK179" t="str">
            <v xml:space="preserve"> </v>
          </cell>
          <cell r="CL179" t="str">
            <v xml:space="preserve"> </v>
          </cell>
          <cell r="CM179" t="str">
            <v xml:space="preserve"> </v>
          </cell>
          <cell r="CN179" t="str">
            <v xml:space="preserve"> </v>
          </cell>
          <cell r="CO179" t="str">
            <v xml:space="preserve"> </v>
          </cell>
          <cell r="CP179" t="str">
            <v xml:space="preserve"> </v>
          </cell>
          <cell r="CQ179" t="str">
            <v xml:space="preserve"> </v>
          </cell>
          <cell r="CR179" t="str">
            <v xml:space="preserve"> </v>
          </cell>
          <cell r="CS179" t="str">
            <v xml:space="preserve"> </v>
          </cell>
          <cell r="CT179" t="str">
            <v xml:space="preserve"> </v>
          </cell>
          <cell r="CU179" t="str">
            <v xml:space="preserve"> </v>
          </cell>
          <cell r="CV179" t="str">
            <v xml:space="preserve"> </v>
          </cell>
          <cell r="CW179" t="str">
            <v xml:space="preserve"> </v>
          </cell>
          <cell r="CX179" t="str">
            <v xml:space="preserve"> </v>
          </cell>
          <cell r="CY179" t="str">
            <v xml:space="preserve"> </v>
          </cell>
          <cell r="CZ179" t="str">
            <v xml:space="preserve"> </v>
          </cell>
          <cell r="DA179" t="str">
            <v xml:space="preserve"> </v>
          </cell>
          <cell r="DB179" t="str">
            <v xml:space="preserve"> </v>
          </cell>
          <cell r="DC179" t="str">
            <v xml:space="preserve"> </v>
          </cell>
          <cell r="DD179" t="str">
            <v xml:space="preserve"> </v>
          </cell>
          <cell r="DE179" t="str">
            <v xml:space="preserve"> </v>
          </cell>
          <cell r="DF179" t="str">
            <v xml:space="preserve"> </v>
          </cell>
          <cell r="DG179" t="str">
            <v xml:space="preserve"> </v>
          </cell>
          <cell r="DH179" t="str">
            <v>4. IntraUS Auto1009057</v>
          </cell>
          <cell r="DI179">
            <v>0</v>
          </cell>
          <cell r="DJ179">
            <v>0</v>
          </cell>
          <cell r="DL179">
            <v>0</v>
          </cell>
          <cell r="DM179">
            <v>0</v>
          </cell>
          <cell r="DN179">
            <v>0</v>
          </cell>
          <cell r="DP179">
            <v>0</v>
          </cell>
          <cell r="DQ179">
            <v>0</v>
          </cell>
          <cell r="DR179">
            <v>0</v>
          </cell>
          <cell r="DT179">
            <v>0</v>
          </cell>
          <cell r="DU179">
            <v>0</v>
          </cell>
          <cell r="DV179">
            <v>0</v>
          </cell>
          <cell r="DX179">
            <v>0</v>
          </cell>
          <cell r="DY179">
            <v>0</v>
          </cell>
          <cell r="DZ179">
            <v>0</v>
          </cell>
          <cell r="EB179">
            <v>0</v>
          </cell>
          <cell r="EC179">
            <v>0</v>
          </cell>
          <cell r="ED179">
            <v>0</v>
          </cell>
          <cell r="EF179">
            <v>0</v>
          </cell>
          <cell r="EG179">
            <v>0</v>
          </cell>
          <cell r="EH179">
            <v>0</v>
          </cell>
          <cell r="EJ179">
            <v>0</v>
          </cell>
          <cell r="EK179">
            <v>0</v>
          </cell>
          <cell r="EL179">
            <v>0</v>
          </cell>
          <cell r="EN179">
            <v>0</v>
          </cell>
          <cell r="EO179">
            <v>0</v>
          </cell>
          <cell r="EP179">
            <v>0</v>
          </cell>
          <cell r="ER179">
            <v>0</v>
          </cell>
          <cell r="ES179">
            <v>0</v>
          </cell>
          <cell r="ET179">
            <v>0</v>
          </cell>
          <cell r="EV179">
            <v>0</v>
          </cell>
          <cell r="EW179">
            <v>0</v>
          </cell>
          <cell r="EX179">
            <v>0</v>
          </cell>
          <cell r="EZ179">
            <v>0</v>
          </cell>
          <cell r="FA179">
            <v>0</v>
          </cell>
          <cell r="FB179">
            <v>0</v>
          </cell>
          <cell r="FD179">
            <v>0</v>
          </cell>
          <cell r="FE179">
            <v>0</v>
          </cell>
          <cell r="FF179">
            <v>0</v>
          </cell>
          <cell r="FI179">
            <v>0</v>
          </cell>
          <cell r="FJ179">
            <v>0</v>
          </cell>
          <cell r="FK179">
            <v>0</v>
          </cell>
          <cell r="FM179">
            <v>0</v>
          </cell>
          <cell r="FN179">
            <v>0</v>
          </cell>
          <cell r="FO179">
            <v>0</v>
          </cell>
          <cell r="FQ179">
            <v>0</v>
          </cell>
          <cell r="FR179">
            <v>0</v>
          </cell>
          <cell r="FS179">
            <v>0</v>
          </cell>
          <cell r="FU179">
            <v>0</v>
          </cell>
          <cell r="FV179">
            <v>0</v>
          </cell>
          <cell r="FW179">
            <v>0</v>
          </cell>
          <cell r="FY179">
            <v>0</v>
          </cell>
          <cell r="FZ179">
            <v>0</v>
          </cell>
          <cell r="GA179">
            <v>0</v>
          </cell>
          <cell r="GC179">
            <v>0</v>
          </cell>
          <cell r="GD179">
            <v>0</v>
          </cell>
          <cell r="GE179">
            <v>0</v>
          </cell>
          <cell r="GG179">
            <v>0</v>
          </cell>
          <cell r="GH179">
            <v>0</v>
          </cell>
          <cell r="GI179">
            <v>0</v>
          </cell>
          <cell r="GK179">
            <v>0</v>
          </cell>
          <cell r="GL179">
            <v>0</v>
          </cell>
          <cell r="GM179">
            <v>0</v>
          </cell>
          <cell r="GO179">
            <v>0</v>
          </cell>
          <cell r="GP179">
            <v>0</v>
          </cell>
          <cell r="GQ179">
            <v>0</v>
          </cell>
          <cell r="GS179">
            <v>0</v>
          </cell>
          <cell r="GT179">
            <v>0</v>
          </cell>
          <cell r="GU179">
            <v>0</v>
          </cell>
          <cell r="GW179">
            <v>0</v>
          </cell>
          <cell r="GX179">
            <v>0</v>
          </cell>
          <cell r="GY179">
            <v>0</v>
          </cell>
          <cell r="HA179">
            <v>0</v>
          </cell>
          <cell r="HB179">
            <v>0</v>
          </cell>
          <cell r="HC179">
            <v>0</v>
          </cell>
        </row>
        <row r="180">
          <cell r="H180" t="str">
            <v>1009058</v>
          </cell>
          <cell r="I180" t="str">
            <v>USD</v>
          </cell>
          <cell r="J180" t="str">
            <v>RAD 27MA 919AL GM  731937</v>
          </cell>
          <cell r="K180" t="str">
            <v>T4</v>
          </cell>
          <cell r="L180">
            <v>15.391599999999999</v>
          </cell>
          <cell r="M180">
            <v>15391.599999999999</v>
          </cell>
          <cell r="N180">
            <v>54.97</v>
          </cell>
          <cell r="R180">
            <v>54.97</v>
          </cell>
          <cell r="V180">
            <v>54.97</v>
          </cell>
          <cell r="Z180">
            <v>54.97</v>
          </cell>
          <cell r="AD180">
            <v>54.97</v>
          </cell>
          <cell r="AH180">
            <v>54.97</v>
          </cell>
          <cell r="AL180">
            <v>54.97</v>
          </cell>
          <cell r="AP180">
            <v>54.97</v>
          </cell>
          <cell r="AT180">
            <v>54.97</v>
          </cell>
          <cell r="AX180">
            <v>54.97</v>
          </cell>
          <cell r="BB180">
            <v>54.97</v>
          </cell>
          <cell r="BF180">
            <v>54.97</v>
          </cell>
          <cell r="BJ180">
            <v>54.97</v>
          </cell>
          <cell r="BK180">
            <v>0</v>
          </cell>
          <cell r="BL180" t="str">
            <v xml:space="preserve"> </v>
          </cell>
          <cell r="BM180" t="str">
            <v xml:space="preserve"> </v>
          </cell>
          <cell r="BN180" t="str">
            <v xml:space="preserve"> </v>
          </cell>
          <cell r="BO180" t="str">
            <v xml:space="preserve"> </v>
          </cell>
          <cell r="BP180" t="str">
            <v xml:space="preserve"> </v>
          </cell>
          <cell r="BQ180" t="str">
            <v xml:space="preserve"> </v>
          </cell>
          <cell r="BR180" t="str">
            <v xml:space="preserve"> </v>
          </cell>
          <cell r="BS180" t="str">
            <v xml:space="preserve"> </v>
          </cell>
          <cell r="BT180" t="str">
            <v xml:space="preserve"> </v>
          </cell>
          <cell r="BU180" t="str">
            <v xml:space="preserve"> </v>
          </cell>
          <cell r="BV180" t="str">
            <v xml:space="preserve"> </v>
          </cell>
          <cell r="BW180" t="str">
            <v xml:space="preserve"> </v>
          </cell>
          <cell r="BX180" t="str">
            <v xml:space="preserve"> </v>
          </cell>
          <cell r="BY180" t="str">
            <v xml:space="preserve"> </v>
          </cell>
          <cell r="BZ180" t="str">
            <v xml:space="preserve"> </v>
          </cell>
          <cell r="CA180" t="str">
            <v xml:space="preserve"> </v>
          </cell>
          <cell r="CB180" t="str">
            <v xml:space="preserve"> </v>
          </cell>
          <cell r="CC180" t="str">
            <v xml:space="preserve"> </v>
          </cell>
          <cell r="CD180" t="str">
            <v xml:space="preserve"> </v>
          </cell>
          <cell r="CE180" t="str">
            <v xml:space="preserve"> </v>
          </cell>
          <cell r="CF180" t="str">
            <v xml:space="preserve"> </v>
          </cell>
          <cell r="CG180" t="str">
            <v xml:space="preserve"> </v>
          </cell>
          <cell r="CH180" t="str">
            <v xml:space="preserve"> </v>
          </cell>
          <cell r="CI180" t="str">
            <v xml:space="preserve"> </v>
          </cell>
          <cell r="CJ180" t="str">
            <v xml:space="preserve"> </v>
          </cell>
          <cell r="CK180" t="str">
            <v xml:space="preserve"> </v>
          </cell>
          <cell r="CL180" t="str">
            <v xml:space="preserve"> </v>
          </cell>
          <cell r="CM180" t="str">
            <v xml:space="preserve"> </v>
          </cell>
          <cell r="CN180" t="str">
            <v xml:space="preserve"> </v>
          </cell>
          <cell r="CO180" t="str">
            <v xml:space="preserve"> </v>
          </cell>
          <cell r="CP180" t="str">
            <v xml:space="preserve"> </v>
          </cell>
          <cell r="CQ180" t="str">
            <v xml:space="preserve"> </v>
          </cell>
          <cell r="CR180" t="str">
            <v xml:space="preserve"> </v>
          </cell>
          <cell r="CS180" t="str">
            <v xml:space="preserve"> </v>
          </cell>
          <cell r="CT180" t="str">
            <v xml:space="preserve"> </v>
          </cell>
          <cell r="CU180" t="str">
            <v xml:space="preserve"> </v>
          </cell>
          <cell r="CV180" t="str">
            <v xml:space="preserve"> </v>
          </cell>
          <cell r="CW180" t="str">
            <v xml:space="preserve"> </v>
          </cell>
          <cell r="CX180" t="str">
            <v xml:space="preserve"> </v>
          </cell>
          <cell r="CY180" t="str">
            <v xml:space="preserve"> </v>
          </cell>
          <cell r="CZ180" t="str">
            <v xml:space="preserve"> </v>
          </cell>
          <cell r="DA180" t="str">
            <v xml:space="preserve"> </v>
          </cell>
          <cell r="DB180" t="str">
            <v xml:space="preserve"> </v>
          </cell>
          <cell r="DC180" t="str">
            <v xml:space="preserve"> </v>
          </cell>
          <cell r="DD180" t="str">
            <v xml:space="preserve"> </v>
          </cell>
          <cell r="DE180" t="str">
            <v xml:space="preserve"> </v>
          </cell>
          <cell r="DF180" t="str">
            <v xml:space="preserve"> </v>
          </cell>
          <cell r="DG180" t="str">
            <v xml:space="preserve"> </v>
          </cell>
          <cell r="DH180" t="str">
            <v>4. IntraUS Auto1009058</v>
          </cell>
          <cell r="DI180">
            <v>0</v>
          </cell>
          <cell r="DJ180">
            <v>0</v>
          </cell>
          <cell r="DL180">
            <v>0</v>
          </cell>
          <cell r="DM180">
            <v>0</v>
          </cell>
          <cell r="DN180">
            <v>0</v>
          </cell>
          <cell r="DP180">
            <v>0</v>
          </cell>
          <cell r="DQ180">
            <v>0</v>
          </cell>
          <cell r="DR180">
            <v>0</v>
          </cell>
          <cell r="DT180">
            <v>0</v>
          </cell>
          <cell r="DU180">
            <v>0</v>
          </cell>
          <cell r="DV180">
            <v>0</v>
          </cell>
          <cell r="DX180">
            <v>0</v>
          </cell>
          <cell r="DY180">
            <v>0</v>
          </cell>
          <cell r="DZ180">
            <v>0</v>
          </cell>
          <cell r="EB180">
            <v>0</v>
          </cell>
          <cell r="EC180">
            <v>0</v>
          </cell>
          <cell r="ED180">
            <v>0</v>
          </cell>
          <cell r="EF180">
            <v>0</v>
          </cell>
          <cell r="EG180">
            <v>0</v>
          </cell>
          <cell r="EH180">
            <v>0</v>
          </cell>
          <cell r="EJ180">
            <v>0</v>
          </cell>
          <cell r="EK180">
            <v>0</v>
          </cell>
          <cell r="EL180">
            <v>0</v>
          </cell>
          <cell r="EN180">
            <v>0</v>
          </cell>
          <cell r="EO180">
            <v>0</v>
          </cell>
          <cell r="EP180">
            <v>0</v>
          </cell>
          <cell r="ER180">
            <v>0</v>
          </cell>
          <cell r="ES180">
            <v>0</v>
          </cell>
          <cell r="ET180">
            <v>0</v>
          </cell>
          <cell r="EV180">
            <v>0</v>
          </cell>
          <cell r="EW180">
            <v>0</v>
          </cell>
          <cell r="EX180">
            <v>0</v>
          </cell>
          <cell r="EZ180">
            <v>0</v>
          </cell>
          <cell r="FA180">
            <v>0</v>
          </cell>
          <cell r="FB180">
            <v>0</v>
          </cell>
          <cell r="FD180">
            <v>0</v>
          </cell>
          <cell r="FE180">
            <v>0</v>
          </cell>
          <cell r="FF180">
            <v>0</v>
          </cell>
          <cell r="FI180">
            <v>0</v>
          </cell>
          <cell r="FJ180">
            <v>0</v>
          </cell>
          <cell r="FK180">
            <v>0</v>
          </cell>
          <cell r="FM180">
            <v>0</v>
          </cell>
          <cell r="FN180">
            <v>0</v>
          </cell>
          <cell r="FO180">
            <v>0</v>
          </cell>
          <cell r="FQ180">
            <v>0</v>
          </cell>
          <cell r="FR180">
            <v>0</v>
          </cell>
          <cell r="FS180">
            <v>0</v>
          </cell>
          <cell r="FU180">
            <v>0</v>
          </cell>
          <cell r="FV180">
            <v>0</v>
          </cell>
          <cell r="FW180">
            <v>0</v>
          </cell>
          <cell r="FY180">
            <v>0</v>
          </cell>
          <cell r="FZ180">
            <v>0</v>
          </cell>
          <cell r="GA180">
            <v>0</v>
          </cell>
          <cell r="GC180">
            <v>0</v>
          </cell>
          <cell r="GD180">
            <v>0</v>
          </cell>
          <cell r="GE180">
            <v>0</v>
          </cell>
          <cell r="GG180">
            <v>0</v>
          </cell>
          <cell r="GH180">
            <v>0</v>
          </cell>
          <cell r="GI180">
            <v>0</v>
          </cell>
          <cell r="GK180">
            <v>0</v>
          </cell>
          <cell r="GL180">
            <v>0</v>
          </cell>
          <cell r="GM180">
            <v>0</v>
          </cell>
          <cell r="GO180">
            <v>0</v>
          </cell>
          <cell r="GP180">
            <v>0</v>
          </cell>
          <cell r="GQ180">
            <v>0</v>
          </cell>
          <cell r="GS180">
            <v>0</v>
          </cell>
          <cell r="GT180">
            <v>0</v>
          </cell>
          <cell r="GU180">
            <v>0</v>
          </cell>
          <cell r="GW180">
            <v>0</v>
          </cell>
          <cell r="GX180">
            <v>0</v>
          </cell>
          <cell r="GY180">
            <v>0</v>
          </cell>
          <cell r="HA180">
            <v>0</v>
          </cell>
          <cell r="HB180">
            <v>0</v>
          </cell>
          <cell r="HC180">
            <v>0</v>
          </cell>
        </row>
        <row r="181">
          <cell r="H181" t="str">
            <v>1009060</v>
          </cell>
          <cell r="I181" t="str">
            <v>USD</v>
          </cell>
          <cell r="J181" t="str">
            <v>RAD T-300 1005103 AFTERM</v>
          </cell>
          <cell r="K181" t="str">
            <v>T1</v>
          </cell>
          <cell r="L181">
            <v>244.57760000000002</v>
          </cell>
          <cell r="M181">
            <v>244577.6</v>
          </cell>
          <cell r="N181">
            <v>197.24</v>
          </cell>
          <cell r="R181">
            <v>197.24</v>
          </cell>
          <cell r="V181">
            <v>197.24</v>
          </cell>
          <cell r="Z181">
            <v>197.24</v>
          </cell>
          <cell r="AD181">
            <v>197.24</v>
          </cell>
          <cell r="AH181">
            <v>197.24</v>
          </cell>
          <cell r="AL181">
            <v>197.24</v>
          </cell>
          <cell r="AP181">
            <v>197.24</v>
          </cell>
          <cell r="AT181">
            <v>197.24</v>
          </cell>
          <cell r="AX181">
            <v>197.24</v>
          </cell>
          <cell r="BB181">
            <v>197.24</v>
          </cell>
          <cell r="BF181">
            <v>197.24</v>
          </cell>
          <cell r="BJ181">
            <v>197.24</v>
          </cell>
          <cell r="BK181">
            <v>0</v>
          </cell>
          <cell r="BL181" t="str">
            <v xml:space="preserve"> </v>
          </cell>
          <cell r="BM181" t="str">
            <v xml:space="preserve"> </v>
          </cell>
          <cell r="BN181" t="str">
            <v xml:space="preserve"> </v>
          </cell>
          <cell r="BO181" t="str">
            <v xml:space="preserve"> </v>
          </cell>
          <cell r="BP181" t="str">
            <v xml:space="preserve"> </v>
          </cell>
          <cell r="BQ181" t="str">
            <v xml:space="preserve"> </v>
          </cell>
          <cell r="BR181" t="str">
            <v xml:space="preserve"> </v>
          </cell>
          <cell r="BS181" t="str">
            <v xml:space="preserve"> </v>
          </cell>
          <cell r="BT181" t="str">
            <v xml:space="preserve"> </v>
          </cell>
          <cell r="BU181" t="str">
            <v xml:space="preserve"> </v>
          </cell>
          <cell r="BV181" t="str">
            <v xml:space="preserve"> </v>
          </cell>
          <cell r="BW181" t="str">
            <v xml:space="preserve"> </v>
          </cell>
          <cell r="BX181" t="str">
            <v xml:space="preserve"> </v>
          </cell>
          <cell r="BY181" t="str">
            <v xml:space="preserve"> </v>
          </cell>
          <cell r="BZ181" t="str">
            <v xml:space="preserve"> </v>
          </cell>
          <cell r="CA181" t="str">
            <v xml:space="preserve"> </v>
          </cell>
          <cell r="CB181" t="str">
            <v xml:space="preserve"> </v>
          </cell>
          <cell r="CC181" t="str">
            <v xml:space="preserve"> </v>
          </cell>
          <cell r="CD181" t="str">
            <v xml:space="preserve"> </v>
          </cell>
          <cell r="CE181" t="str">
            <v xml:space="preserve"> </v>
          </cell>
          <cell r="CF181" t="str">
            <v xml:space="preserve"> </v>
          </cell>
          <cell r="CG181" t="str">
            <v xml:space="preserve"> </v>
          </cell>
          <cell r="CH181" t="str">
            <v xml:space="preserve"> </v>
          </cell>
          <cell r="CI181" t="str">
            <v xml:space="preserve"> </v>
          </cell>
          <cell r="CJ181" t="str">
            <v xml:space="preserve"> </v>
          </cell>
          <cell r="CK181" t="str">
            <v xml:space="preserve"> </v>
          </cell>
          <cell r="CL181" t="str">
            <v xml:space="preserve"> </v>
          </cell>
          <cell r="CM181" t="str">
            <v xml:space="preserve"> </v>
          </cell>
          <cell r="CN181" t="str">
            <v xml:space="preserve"> </v>
          </cell>
          <cell r="CO181" t="str">
            <v xml:space="preserve"> </v>
          </cell>
          <cell r="CP181" t="str">
            <v xml:space="preserve"> </v>
          </cell>
          <cell r="CQ181" t="str">
            <v xml:space="preserve"> </v>
          </cell>
          <cell r="CR181" t="str">
            <v xml:space="preserve"> </v>
          </cell>
          <cell r="CS181" t="str">
            <v xml:space="preserve"> </v>
          </cell>
          <cell r="CT181" t="str">
            <v xml:space="preserve"> </v>
          </cell>
          <cell r="CU181" t="str">
            <v xml:space="preserve"> </v>
          </cell>
          <cell r="CV181" t="str">
            <v xml:space="preserve"> </v>
          </cell>
          <cell r="CW181" t="str">
            <v xml:space="preserve"> </v>
          </cell>
          <cell r="CX181" t="str">
            <v xml:space="preserve"> </v>
          </cell>
          <cell r="CY181" t="str">
            <v xml:space="preserve"> </v>
          </cell>
          <cell r="CZ181" t="str">
            <v xml:space="preserve"> </v>
          </cell>
          <cell r="DA181" t="str">
            <v xml:space="preserve"> </v>
          </cell>
          <cell r="DB181" t="str">
            <v xml:space="preserve"> </v>
          </cell>
          <cell r="DC181" t="str">
            <v xml:space="preserve"> </v>
          </cell>
          <cell r="DD181" t="str">
            <v xml:space="preserve"> </v>
          </cell>
          <cell r="DE181" t="str">
            <v xml:space="preserve"> </v>
          </cell>
          <cell r="DF181" t="str">
            <v xml:space="preserve"> </v>
          </cell>
          <cell r="DG181" t="str">
            <v xml:space="preserve"> </v>
          </cell>
          <cell r="DH181" t="str">
            <v>4. IntraUS Auto1009060</v>
          </cell>
          <cell r="DI181">
            <v>0</v>
          </cell>
          <cell r="DJ181">
            <v>0</v>
          </cell>
          <cell r="DL181">
            <v>0</v>
          </cell>
          <cell r="DM181">
            <v>0</v>
          </cell>
          <cell r="DN181">
            <v>0</v>
          </cell>
          <cell r="DP181">
            <v>0</v>
          </cell>
          <cell r="DQ181">
            <v>0</v>
          </cell>
          <cell r="DR181">
            <v>0</v>
          </cell>
          <cell r="DT181">
            <v>0</v>
          </cell>
          <cell r="DU181">
            <v>0</v>
          </cell>
          <cell r="DV181">
            <v>0</v>
          </cell>
          <cell r="DX181">
            <v>0</v>
          </cell>
          <cell r="DY181">
            <v>0</v>
          </cell>
          <cell r="DZ181">
            <v>0</v>
          </cell>
          <cell r="EB181">
            <v>0</v>
          </cell>
          <cell r="EC181">
            <v>0</v>
          </cell>
          <cell r="ED181">
            <v>0</v>
          </cell>
          <cell r="EF181">
            <v>0</v>
          </cell>
          <cell r="EG181">
            <v>0</v>
          </cell>
          <cell r="EH181">
            <v>0</v>
          </cell>
          <cell r="EJ181">
            <v>0</v>
          </cell>
          <cell r="EK181">
            <v>0</v>
          </cell>
          <cell r="EL181">
            <v>0</v>
          </cell>
          <cell r="EN181">
            <v>0</v>
          </cell>
          <cell r="EO181">
            <v>0</v>
          </cell>
          <cell r="EP181">
            <v>0</v>
          </cell>
          <cell r="ER181">
            <v>0</v>
          </cell>
          <cell r="ES181">
            <v>0</v>
          </cell>
          <cell r="ET181">
            <v>0</v>
          </cell>
          <cell r="EV181">
            <v>0</v>
          </cell>
          <cell r="EW181">
            <v>0</v>
          </cell>
          <cell r="EX181">
            <v>0</v>
          </cell>
          <cell r="EZ181">
            <v>0</v>
          </cell>
          <cell r="FA181">
            <v>0</v>
          </cell>
          <cell r="FB181">
            <v>0</v>
          </cell>
          <cell r="FD181">
            <v>0</v>
          </cell>
          <cell r="FE181">
            <v>0</v>
          </cell>
          <cell r="FF181">
            <v>0</v>
          </cell>
          <cell r="FI181">
            <v>0</v>
          </cell>
          <cell r="FJ181">
            <v>0</v>
          </cell>
          <cell r="FK181">
            <v>0</v>
          </cell>
          <cell r="FM181">
            <v>0</v>
          </cell>
          <cell r="FN181">
            <v>0</v>
          </cell>
          <cell r="FO181">
            <v>0</v>
          </cell>
          <cell r="FQ181">
            <v>0</v>
          </cell>
          <cell r="FR181">
            <v>0</v>
          </cell>
          <cell r="FS181">
            <v>0</v>
          </cell>
          <cell r="FU181">
            <v>0</v>
          </cell>
          <cell r="FV181">
            <v>0</v>
          </cell>
          <cell r="FW181">
            <v>0</v>
          </cell>
          <cell r="FY181">
            <v>0</v>
          </cell>
          <cell r="FZ181">
            <v>0</v>
          </cell>
          <cell r="GA181">
            <v>0</v>
          </cell>
          <cell r="GC181">
            <v>0</v>
          </cell>
          <cell r="GD181">
            <v>0</v>
          </cell>
          <cell r="GE181">
            <v>0</v>
          </cell>
          <cell r="GG181">
            <v>0</v>
          </cell>
          <cell r="GH181">
            <v>0</v>
          </cell>
          <cell r="GI181">
            <v>0</v>
          </cell>
          <cell r="GK181">
            <v>0</v>
          </cell>
          <cell r="GL181">
            <v>0</v>
          </cell>
          <cell r="GM181">
            <v>0</v>
          </cell>
          <cell r="GO181">
            <v>0</v>
          </cell>
          <cell r="GP181">
            <v>0</v>
          </cell>
          <cell r="GQ181">
            <v>0</v>
          </cell>
          <cell r="GS181">
            <v>0</v>
          </cell>
          <cell r="GT181">
            <v>0</v>
          </cell>
          <cell r="GU181">
            <v>0</v>
          </cell>
          <cell r="GW181">
            <v>0</v>
          </cell>
          <cell r="GX181">
            <v>0</v>
          </cell>
          <cell r="GY181">
            <v>0</v>
          </cell>
          <cell r="HA181">
            <v>0</v>
          </cell>
          <cell r="HB181">
            <v>0</v>
          </cell>
          <cell r="HC181">
            <v>0</v>
          </cell>
        </row>
        <row r="182">
          <cell r="H182" t="str">
            <v>1009061</v>
          </cell>
          <cell r="I182" t="str">
            <v>USD</v>
          </cell>
          <cell r="J182" t="str">
            <v>RAD T-300 1005106 AFTERM</v>
          </cell>
          <cell r="K182" t="str">
            <v>T1</v>
          </cell>
          <cell r="L182">
            <v>392.44394</v>
          </cell>
          <cell r="M182">
            <v>392443.94</v>
          </cell>
          <cell r="N182">
            <v>174.11</v>
          </cell>
          <cell r="R182">
            <v>174.11</v>
          </cell>
          <cell r="V182">
            <v>174.11</v>
          </cell>
          <cell r="Z182">
            <v>174.11</v>
          </cell>
          <cell r="AD182">
            <v>174.11</v>
          </cell>
          <cell r="AH182">
            <v>174.11</v>
          </cell>
          <cell r="AL182">
            <v>174.11</v>
          </cell>
          <cell r="AP182">
            <v>174.11</v>
          </cell>
          <cell r="AT182">
            <v>174.11</v>
          </cell>
          <cell r="AX182">
            <v>174.11</v>
          </cell>
          <cell r="BB182">
            <v>174.11</v>
          </cell>
          <cell r="BF182">
            <v>174.11</v>
          </cell>
          <cell r="BJ182">
            <v>174.11</v>
          </cell>
          <cell r="BK182">
            <v>0</v>
          </cell>
          <cell r="BL182" t="str">
            <v xml:space="preserve"> </v>
          </cell>
          <cell r="BM182" t="str">
            <v xml:space="preserve"> </v>
          </cell>
          <cell r="BN182" t="str">
            <v xml:space="preserve"> </v>
          </cell>
          <cell r="BO182" t="str">
            <v xml:space="preserve"> </v>
          </cell>
          <cell r="BP182" t="str">
            <v xml:space="preserve"> </v>
          </cell>
          <cell r="BQ182" t="str">
            <v xml:space="preserve"> </v>
          </cell>
          <cell r="BR182" t="str">
            <v xml:space="preserve"> </v>
          </cell>
          <cell r="BS182" t="str">
            <v xml:space="preserve"> </v>
          </cell>
          <cell r="BT182" t="str">
            <v xml:space="preserve"> </v>
          </cell>
          <cell r="BU182" t="str">
            <v xml:space="preserve"> </v>
          </cell>
          <cell r="BV182" t="str">
            <v xml:space="preserve"> </v>
          </cell>
          <cell r="BW182" t="str">
            <v xml:space="preserve"> </v>
          </cell>
          <cell r="BX182" t="str">
            <v xml:space="preserve"> </v>
          </cell>
          <cell r="BY182" t="str">
            <v xml:space="preserve"> </v>
          </cell>
          <cell r="BZ182" t="str">
            <v xml:space="preserve"> </v>
          </cell>
          <cell r="CA182" t="str">
            <v xml:space="preserve"> </v>
          </cell>
          <cell r="CB182" t="str">
            <v xml:space="preserve"> </v>
          </cell>
          <cell r="CC182" t="str">
            <v xml:space="preserve"> </v>
          </cell>
          <cell r="CD182" t="str">
            <v xml:space="preserve"> </v>
          </cell>
          <cell r="CE182" t="str">
            <v xml:space="preserve"> </v>
          </cell>
          <cell r="CF182" t="str">
            <v xml:space="preserve"> </v>
          </cell>
          <cell r="CG182" t="str">
            <v xml:space="preserve"> </v>
          </cell>
          <cell r="CH182" t="str">
            <v xml:space="preserve"> </v>
          </cell>
          <cell r="CI182" t="str">
            <v xml:space="preserve"> </v>
          </cell>
          <cell r="CJ182" t="str">
            <v xml:space="preserve"> </v>
          </cell>
          <cell r="CK182" t="str">
            <v xml:space="preserve"> </v>
          </cell>
          <cell r="CL182" t="str">
            <v xml:space="preserve"> </v>
          </cell>
          <cell r="CM182" t="str">
            <v xml:space="preserve"> </v>
          </cell>
          <cell r="CN182" t="str">
            <v xml:space="preserve"> </v>
          </cell>
          <cell r="CO182" t="str">
            <v xml:space="preserve"> </v>
          </cell>
          <cell r="CP182" t="str">
            <v xml:space="preserve"> </v>
          </cell>
          <cell r="CQ182" t="str">
            <v xml:space="preserve"> </v>
          </cell>
          <cell r="CR182" t="str">
            <v xml:space="preserve"> </v>
          </cell>
          <cell r="CS182" t="str">
            <v xml:space="preserve"> </v>
          </cell>
          <cell r="CT182" t="str">
            <v xml:space="preserve"> </v>
          </cell>
          <cell r="CU182" t="str">
            <v xml:space="preserve"> </v>
          </cell>
          <cell r="CV182" t="str">
            <v xml:space="preserve"> </v>
          </cell>
          <cell r="CW182" t="str">
            <v xml:space="preserve"> </v>
          </cell>
          <cell r="CX182" t="str">
            <v xml:space="preserve"> </v>
          </cell>
          <cell r="CY182" t="str">
            <v xml:space="preserve"> </v>
          </cell>
          <cell r="CZ182" t="str">
            <v xml:space="preserve"> </v>
          </cell>
          <cell r="DA182" t="str">
            <v xml:space="preserve"> </v>
          </cell>
          <cell r="DB182" t="str">
            <v xml:space="preserve"> </v>
          </cell>
          <cell r="DC182" t="str">
            <v xml:space="preserve"> </v>
          </cell>
          <cell r="DD182" t="str">
            <v xml:space="preserve"> </v>
          </cell>
          <cell r="DE182" t="str">
            <v xml:space="preserve"> </v>
          </cell>
          <cell r="DF182" t="str">
            <v xml:space="preserve"> </v>
          </cell>
          <cell r="DG182" t="str">
            <v xml:space="preserve"> </v>
          </cell>
          <cell r="DH182" t="str">
            <v>4. IntraUS Auto1009061</v>
          </cell>
          <cell r="DI182">
            <v>0</v>
          </cell>
          <cell r="DJ182">
            <v>0</v>
          </cell>
          <cell r="DL182">
            <v>0</v>
          </cell>
          <cell r="DM182">
            <v>0</v>
          </cell>
          <cell r="DN182">
            <v>0</v>
          </cell>
          <cell r="DP182">
            <v>0</v>
          </cell>
          <cell r="DQ182">
            <v>0</v>
          </cell>
          <cell r="DR182">
            <v>0</v>
          </cell>
          <cell r="DT182">
            <v>0</v>
          </cell>
          <cell r="DU182">
            <v>0</v>
          </cell>
          <cell r="DV182">
            <v>0</v>
          </cell>
          <cell r="DX182">
            <v>0</v>
          </cell>
          <cell r="DY182">
            <v>0</v>
          </cell>
          <cell r="DZ182">
            <v>0</v>
          </cell>
          <cell r="EB182">
            <v>0</v>
          </cell>
          <cell r="EC182">
            <v>0</v>
          </cell>
          <cell r="ED182">
            <v>0</v>
          </cell>
          <cell r="EF182">
            <v>0</v>
          </cell>
          <cell r="EG182">
            <v>0</v>
          </cell>
          <cell r="EH182">
            <v>0</v>
          </cell>
          <cell r="EJ182">
            <v>0</v>
          </cell>
          <cell r="EK182">
            <v>0</v>
          </cell>
          <cell r="EL182">
            <v>0</v>
          </cell>
          <cell r="EN182">
            <v>0</v>
          </cell>
          <cell r="EO182">
            <v>0</v>
          </cell>
          <cell r="EP182">
            <v>0</v>
          </cell>
          <cell r="ER182">
            <v>0</v>
          </cell>
          <cell r="ES182">
            <v>0</v>
          </cell>
          <cell r="ET182">
            <v>0</v>
          </cell>
          <cell r="EV182">
            <v>0</v>
          </cell>
          <cell r="EW182">
            <v>0</v>
          </cell>
          <cell r="EX182">
            <v>0</v>
          </cell>
          <cell r="EZ182">
            <v>0</v>
          </cell>
          <cell r="FA182">
            <v>0</v>
          </cell>
          <cell r="FB182">
            <v>0</v>
          </cell>
          <cell r="FD182">
            <v>0</v>
          </cell>
          <cell r="FE182">
            <v>0</v>
          </cell>
          <cell r="FF182">
            <v>0</v>
          </cell>
          <cell r="FI182">
            <v>0</v>
          </cell>
          <cell r="FJ182">
            <v>0</v>
          </cell>
          <cell r="FK182">
            <v>0</v>
          </cell>
          <cell r="FM182">
            <v>0</v>
          </cell>
          <cell r="FN182">
            <v>0</v>
          </cell>
          <cell r="FO182">
            <v>0</v>
          </cell>
          <cell r="FQ182">
            <v>0</v>
          </cell>
          <cell r="FR182">
            <v>0</v>
          </cell>
          <cell r="FS182">
            <v>0</v>
          </cell>
          <cell r="FU182">
            <v>0</v>
          </cell>
          <cell r="FV182">
            <v>0</v>
          </cell>
          <cell r="FW182">
            <v>0</v>
          </cell>
          <cell r="FY182">
            <v>0</v>
          </cell>
          <cell r="FZ182">
            <v>0</v>
          </cell>
          <cell r="GA182">
            <v>0</v>
          </cell>
          <cell r="GC182">
            <v>0</v>
          </cell>
          <cell r="GD182">
            <v>0</v>
          </cell>
          <cell r="GE182">
            <v>0</v>
          </cell>
          <cell r="GG182">
            <v>0</v>
          </cell>
          <cell r="GH182">
            <v>0</v>
          </cell>
          <cell r="GI182">
            <v>0</v>
          </cell>
          <cell r="GK182">
            <v>0</v>
          </cell>
          <cell r="GL182">
            <v>0</v>
          </cell>
          <cell r="GM182">
            <v>0</v>
          </cell>
          <cell r="GO182">
            <v>0</v>
          </cell>
          <cell r="GP182">
            <v>0</v>
          </cell>
          <cell r="GQ182">
            <v>0</v>
          </cell>
          <cell r="GS182">
            <v>0</v>
          </cell>
          <cell r="GT182">
            <v>0</v>
          </cell>
          <cell r="GU182">
            <v>0</v>
          </cell>
          <cell r="GW182">
            <v>0</v>
          </cell>
          <cell r="GX182">
            <v>0</v>
          </cell>
          <cell r="GY182">
            <v>0</v>
          </cell>
          <cell r="HA182">
            <v>0</v>
          </cell>
          <cell r="HB182">
            <v>0</v>
          </cell>
          <cell r="HC182">
            <v>0</v>
          </cell>
        </row>
        <row r="183">
          <cell r="H183" t="str">
            <v>1009078</v>
          </cell>
          <cell r="I183" t="str">
            <v>USD</v>
          </cell>
          <cell r="J183" t="str">
            <v>RAD T300 13FPI AT 6P AFTR</v>
          </cell>
          <cell r="K183" t="str">
            <v>T4</v>
          </cell>
          <cell r="L183">
            <v>282.89159999999998</v>
          </cell>
          <cell r="M183">
            <v>282891.59999999998</v>
          </cell>
          <cell r="N183">
            <v>105.36</v>
          </cell>
          <cell r="R183">
            <v>105.36</v>
          </cell>
          <cell r="V183">
            <v>105.36</v>
          </cell>
          <cell r="Z183">
            <v>105.36</v>
          </cell>
          <cell r="AD183">
            <v>105.36</v>
          </cell>
          <cell r="AH183">
            <v>105.36</v>
          </cell>
          <cell r="AL183">
            <v>105.36</v>
          </cell>
          <cell r="AP183">
            <v>105.36</v>
          </cell>
          <cell r="AT183">
            <v>105.36</v>
          </cell>
          <cell r="AX183">
            <v>105.36</v>
          </cell>
          <cell r="BB183">
            <v>105.36</v>
          </cell>
          <cell r="BF183">
            <v>105.36</v>
          </cell>
          <cell r="BJ183">
            <v>105.36</v>
          </cell>
          <cell r="BK183">
            <v>0</v>
          </cell>
          <cell r="BL183" t="str">
            <v xml:space="preserve"> </v>
          </cell>
          <cell r="BM183" t="str">
            <v xml:space="preserve"> </v>
          </cell>
          <cell r="BN183" t="str">
            <v xml:space="preserve"> </v>
          </cell>
          <cell r="BO183" t="str">
            <v xml:space="preserve"> </v>
          </cell>
          <cell r="BP183" t="str">
            <v xml:space="preserve"> </v>
          </cell>
          <cell r="BQ183" t="str">
            <v xml:space="preserve"> </v>
          </cell>
          <cell r="BR183" t="str">
            <v xml:space="preserve"> </v>
          </cell>
          <cell r="BS183" t="str">
            <v xml:space="preserve"> </v>
          </cell>
          <cell r="BT183" t="str">
            <v xml:space="preserve"> </v>
          </cell>
          <cell r="BU183" t="str">
            <v xml:space="preserve"> </v>
          </cell>
          <cell r="BV183" t="str">
            <v xml:space="preserve"> </v>
          </cell>
          <cell r="BW183" t="str">
            <v xml:space="preserve"> </v>
          </cell>
          <cell r="BX183" t="str">
            <v xml:space="preserve"> </v>
          </cell>
          <cell r="BY183" t="str">
            <v xml:space="preserve"> </v>
          </cell>
          <cell r="BZ183" t="str">
            <v xml:space="preserve"> </v>
          </cell>
          <cell r="CA183" t="str">
            <v xml:space="preserve"> </v>
          </cell>
          <cell r="CB183" t="str">
            <v xml:space="preserve"> </v>
          </cell>
          <cell r="CC183" t="str">
            <v xml:space="preserve"> </v>
          </cell>
          <cell r="CD183" t="str">
            <v xml:space="preserve"> </v>
          </cell>
          <cell r="CE183" t="str">
            <v xml:space="preserve"> </v>
          </cell>
          <cell r="CF183" t="str">
            <v xml:space="preserve"> </v>
          </cell>
          <cell r="CG183" t="str">
            <v xml:space="preserve"> </v>
          </cell>
          <cell r="CH183" t="str">
            <v xml:space="preserve"> </v>
          </cell>
          <cell r="CI183" t="str">
            <v xml:space="preserve"> </v>
          </cell>
          <cell r="CJ183" t="str">
            <v xml:space="preserve"> </v>
          </cell>
          <cell r="CK183" t="str">
            <v xml:space="preserve"> </v>
          </cell>
          <cell r="CL183" t="str">
            <v xml:space="preserve"> </v>
          </cell>
          <cell r="CM183" t="str">
            <v xml:space="preserve"> </v>
          </cell>
          <cell r="CN183" t="str">
            <v xml:space="preserve"> </v>
          </cell>
          <cell r="CO183" t="str">
            <v xml:space="preserve"> </v>
          </cell>
          <cell r="CP183" t="str">
            <v xml:space="preserve"> </v>
          </cell>
          <cell r="CQ183" t="str">
            <v xml:space="preserve"> </v>
          </cell>
          <cell r="CR183" t="str">
            <v xml:space="preserve"> </v>
          </cell>
          <cell r="CS183" t="str">
            <v xml:space="preserve"> </v>
          </cell>
          <cell r="CT183" t="str">
            <v xml:space="preserve"> </v>
          </cell>
          <cell r="CU183" t="str">
            <v xml:space="preserve"> </v>
          </cell>
          <cell r="CV183" t="str">
            <v xml:space="preserve"> </v>
          </cell>
          <cell r="CW183" t="str">
            <v xml:space="preserve"> </v>
          </cell>
          <cell r="CX183" t="str">
            <v xml:space="preserve"> </v>
          </cell>
          <cell r="CY183" t="str">
            <v xml:space="preserve"> </v>
          </cell>
          <cell r="CZ183" t="str">
            <v xml:space="preserve"> </v>
          </cell>
          <cell r="DA183" t="str">
            <v xml:space="preserve"> </v>
          </cell>
          <cell r="DB183" t="str">
            <v xml:space="preserve"> </v>
          </cell>
          <cell r="DC183" t="str">
            <v xml:space="preserve"> </v>
          </cell>
          <cell r="DD183" t="str">
            <v xml:space="preserve"> </v>
          </cell>
          <cell r="DE183" t="str">
            <v xml:space="preserve"> </v>
          </cell>
          <cell r="DF183" t="str">
            <v xml:space="preserve"> </v>
          </cell>
          <cell r="DG183" t="str">
            <v xml:space="preserve"> </v>
          </cell>
          <cell r="DH183" t="str">
            <v>4. IntraUS Auto1009078</v>
          </cell>
          <cell r="DI183">
            <v>0</v>
          </cell>
          <cell r="DJ183">
            <v>0</v>
          </cell>
          <cell r="DL183">
            <v>0</v>
          </cell>
          <cell r="DM183">
            <v>0</v>
          </cell>
          <cell r="DN183">
            <v>0</v>
          </cell>
          <cell r="DP183">
            <v>0</v>
          </cell>
          <cell r="DQ183">
            <v>0</v>
          </cell>
          <cell r="DR183">
            <v>0</v>
          </cell>
          <cell r="DT183">
            <v>0</v>
          </cell>
          <cell r="DU183">
            <v>0</v>
          </cell>
          <cell r="DV183">
            <v>0</v>
          </cell>
          <cell r="DX183">
            <v>0</v>
          </cell>
          <cell r="DY183">
            <v>0</v>
          </cell>
          <cell r="DZ183">
            <v>0</v>
          </cell>
          <cell r="EB183">
            <v>0</v>
          </cell>
          <cell r="EC183">
            <v>0</v>
          </cell>
          <cell r="ED183">
            <v>0</v>
          </cell>
          <cell r="EF183">
            <v>0</v>
          </cell>
          <cell r="EG183">
            <v>0</v>
          </cell>
          <cell r="EH183">
            <v>0</v>
          </cell>
          <cell r="EJ183">
            <v>0</v>
          </cell>
          <cell r="EK183">
            <v>0</v>
          </cell>
          <cell r="EL183">
            <v>0</v>
          </cell>
          <cell r="EN183">
            <v>0</v>
          </cell>
          <cell r="EO183">
            <v>0</v>
          </cell>
          <cell r="EP183">
            <v>0</v>
          </cell>
          <cell r="ER183">
            <v>0</v>
          </cell>
          <cell r="ES183">
            <v>0</v>
          </cell>
          <cell r="ET183">
            <v>0</v>
          </cell>
          <cell r="EV183">
            <v>0</v>
          </cell>
          <cell r="EW183">
            <v>0</v>
          </cell>
          <cell r="EX183">
            <v>0</v>
          </cell>
          <cell r="EZ183">
            <v>0</v>
          </cell>
          <cell r="FA183">
            <v>0</v>
          </cell>
          <cell r="FB183">
            <v>0</v>
          </cell>
          <cell r="FD183">
            <v>0</v>
          </cell>
          <cell r="FE183">
            <v>0</v>
          </cell>
          <cell r="FF183">
            <v>0</v>
          </cell>
          <cell r="FI183">
            <v>0</v>
          </cell>
          <cell r="FJ183">
            <v>0</v>
          </cell>
          <cell r="FK183">
            <v>0</v>
          </cell>
          <cell r="FM183">
            <v>0</v>
          </cell>
          <cell r="FN183">
            <v>0</v>
          </cell>
          <cell r="FO183">
            <v>0</v>
          </cell>
          <cell r="FQ183">
            <v>0</v>
          </cell>
          <cell r="FR183">
            <v>0</v>
          </cell>
          <cell r="FS183">
            <v>0</v>
          </cell>
          <cell r="FU183">
            <v>0</v>
          </cell>
          <cell r="FV183">
            <v>0</v>
          </cell>
          <cell r="FW183">
            <v>0</v>
          </cell>
          <cell r="FY183">
            <v>0</v>
          </cell>
          <cell r="FZ183">
            <v>0</v>
          </cell>
          <cell r="GA183">
            <v>0</v>
          </cell>
          <cell r="GC183">
            <v>0</v>
          </cell>
          <cell r="GD183">
            <v>0</v>
          </cell>
          <cell r="GE183">
            <v>0</v>
          </cell>
          <cell r="GG183">
            <v>0</v>
          </cell>
          <cell r="GH183">
            <v>0</v>
          </cell>
          <cell r="GI183">
            <v>0</v>
          </cell>
          <cell r="GK183">
            <v>0</v>
          </cell>
          <cell r="GL183">
            <v>0</v>
          </cell>
          <cell r="GM183">
            <v>0</v>
          </cell>
          <cell r="GO183">
            <v>0</v>
          </cell>
          <cell r="GP183">
            <v>0</v>
          </cell>
          <cell r="GQ183">
            <v>0</v>
          </cell>
          <cell r="GS183">
            <v>0</v>
          </cell>
          <cell r="GT183">
            <v>0</v>
          </cell>
          <cell r="GU183">
            <v>0</v>
          </cell>
          <cell r="GW183">
            <v>0</v>
          </cell>
          <cell r="GX183">
            <v>0</v>
          </cell>
          <cell r="GY183">
            <v>0</v>
          </cell>
          <cell r="HA183">
            <v>0</v>
          </cell>
          <cell r="HB183">
            <v>0</v>
          </cell>
          <cell r="HC183">
            <v>0</v>
          </cell>
        </row>
        <row r="184">
          <cell r="H184" t="str">
            <v>1009082</v>
          </cell>
          <cell r="I184" t="str">
            <v>USD</v>
          </cell>
          <cell r="J184" t="str">
            <v>RAD 27MA 856AL GM  731875</v>
          </cell>
          <cell r="K184" t="str">
            <v>T4</v>
          </cell>
          <cell r="L184">
            <v>87.80525999999999</v>
          </cell>
          <cell r="M184">
            <v>87805.26</v>
          </cell>
          <cell r="N184">
            <v>76.819999999999993</v>
          </cell>
          <cell r="R184">
            <v>76.819999999999993</v>
          </cell>
          <cell r="V184">
            <v>76.819999999999993</v>
          </cell>
          <cell r="Z184">
            <v>76.819999999999993</v>
          </cell>
          <cell r="AD184">
            <v>76.819999999999993</v>
          </cell>
          <cell r="AH184">
            <v>76.819999999999993</v>
          </cell>
          <cell r="AL184">
            <v>76.819999999999993</v>
          </cell>
          <cell r="AP184">
            <v>76.819999999999993</v>
          </cell>
          <cell r="AT184">
            <v>76.819999999999993</v>
          </cell>
          <cell r="AX184">
            <v>76.819999999999993</v>
          </cell>
          <cell r="BB184">
            <v>76.819999999999993</v>
          </cell>
          <cell r="BF184">
            <v>76.819999999999993</v>
          </cell>
          <cell r="BJ184">
            <v>76.819999999999993</v>
          </cell>
          <cell r="BK184">
            <v>0</v>
          </cell>
          <cell r="BL184" t="str">
            <v xml:space="preserve"> </v>
          </cell>
          <cell r="BM184" t="str">
            <v xml:space="preserve"> </v>
          </cell>
          <cell r="BN184" t="str">
            <v xml:space="preserve"> </v>
          </cell>
          <cell r="BO184" t="str">
            <v xml:space="preserve"> </v>
          </cell>
          <cell r="BP184" t="str">
            <v xml:space="preserve"> </v>
          </cell>
          <cell r="BQ184" t="str">
            <v xml:space="preserve"> </v>
          </cell>
          <cell r="BR184" t="str">
            <v xml:space="preserve"> </v>
          </cell>
          <cell r="BS184" t="str">
            <v xml:space="preserve"> </v>
          </cell>
          <cell r="BT184" t="str">
            <v xml:space="preserve"> </v>
          </cell>
          <cell r="BU184" t="str">
            <v xml:space="preserve"> </v>
          </cell>
          <cell r="BV184" t="str">
            <v xml:space="preserve"> </v>
          </cell>
          <cell r="BW184" t="str">
            <v xml:space="preserve"> </v>
          </cell>
          <cell r="BX184" t="str">
            <v xml:space="preserve"> </v>
          </cell>
          <cell r="BY184" t="str">
            <v xml:space="preserve"> </v>
          </cell>
          <cell r="BZ184" t="str">
            <v xml:space="preserve"> </v>
          </cell>
          <cell r="CA184" t="str">
            <v xml:space="preserve"> </v>
          </cell>
          <cell r="CB184" t="str">
            <v xml:space="preserve"> </v>
          </cell>
          <cell r="CC184" t="str">
            <v xml:space="preserve"> </v>
          </cell>
          <cell r="CD184" t="str">
            <v xml:space="preserve"> </v>
          </cell>
          <cell r="CE184" t="str">
            <v xml:space="preserve"> </v>
          </cell>
          <cell r="CF184" t="str">
            <v xml:space="preserve"> </v>
          </cell>
          <cell r="CG184" t="str">
            <v xml:space="preserve"> </v>
          </cell>
          <cell r="CH184" t="str">
            <v xml:space="preserve"> </v>
          </cell>
          <cell r="CI184" t="str">
            <v xml:space="preserve"> </v>
          </cell>
          <cell r="CJ184" t="str">
            <v xml:space="preserve"> </v>
          </cell>
          <cell r="CK184" t="str">
            <v xml:space="preserve"> </v>
          </cell>
          <cell r="CL184" t="str">
            <v xml:space="preserve"> </v>
          </cell>
          <cell r="CM184" t="str">
            <v xml:space="preserve"> </v>
          </cell>
          <cell r="CN184" t="str">
            <v xml:space="preserve"> </v>
          </cell>
          <cell r="CO184" t="str">
            <v xml:space="preserve"> </v>
          </cell>
          <cell r="CP184" t="str">
            <v xml:space="preserve"> </v>
          </cell>
          <cell r="CQ184" t="str">
            <v xml:space="preserve"> </v>
          </cell>
          <cell r="CR184" t="str">
            <v xml:space="preserve"> </v>
          </cell>
          <cell r="CS184" t="str">
            <v xml:space="preserve"> </v>
          </cell>
          <cell r="CT184" t="str">
            <v xml:space="preserve"> </v>
          </cell>
          <cell r="CU184" t="str">
            <v xml:space="preserve"> </v>
          </cell>
          <cell r="CV184" t="str">
            <v xml:space="preserve"> </v>
          </cell>
          <cell r="CW184" t="str">
            <v xml:space="preserve"> </v>
          </cell>
          <cell r="CX184" t="str">
            <v xml:space="preserve"> </v>
          </cell>
          <cell r="CY184" t="str">
            <v xml:space="preserve"> </v>
          </cell>
          <cell r="CZ184" t="str">
            <v xml:space="preserve"> </v>
          </cell>
          <cell r="DA184" t="str">
            <v xml:space="preserve"> </v>
          </cell>
          <cell r="DB184" t="str">
            <v xml:space="preserve"> </v>
          </cell>
          <cell r="DC184" t="str">
            <v xml:space="preserve"> </v>
          </cell>
          <cell r="DD184" t="str">
            <v xml:space="preserve"> </v>
          </cell>
          <cell r="DE184" t="str">
            <v xml:space="preserve"> </v>
          </cell>
          <cell r="DF184" t="str">
            <v xml:space="preserve"> </v>
          </cell>
          <cell r="DG184" t="str">
            <v xml:space="preserve"> </v>
          </cell>
          <cell r="DH184" t="str">
            <v>4. IntraUS Auto1009082</v>
          </cell>
          <cell r="DI184">
            <v>0</v>
          </cell>
          <cell r="DJ184">
            <v>0</v>
          </cell>
          <cell r="DL184">
            <v>0</v>
          </cell>
          <cell r="DM184">
            <v>0</v>
          </cell>
          <cell r="DN184">
            <v>0</v>
          </cell>
          <cell r="DP184">
            <v>0</v>
          </cell>
          <cell r="DQ184">
            <v>0</v>
          </cell>
          <cell r="DR184">
            <v>0</v>
          </cell>
          <cell r="DT184">
            <v>0</v>
          </cell>
          <cell r="DU184">
            <v>0</v>
          </cell>
          <cell r="DV184">
            <v>0</v>
          </cell>
          <cell r="DX184">
            <v>0</v>
          </cell>
          <cell r="DY184">
            <v>0</v>
          </cell>
          <cell r="DZ184">
            <v>0</v>
          </cell>
          <cell r="EB184">
            <v>0</v>
          </cell>
          <cell r="EC184">
            <v>0</v>
          </cell>
          <cell r="ED184">
            <v>0</v>
          </cell>
          <cell r="EF184">
            <v>0</v>
          </cell>
          <cell r="EG184">
            <v>0</v>
          </cell>
          <cell r="EH184">
            <v>0</v>
          </cell>
          <cell r="EJ184">
            <v>0</v>
          </cell>
          <cell r="EK184">
            <v>0</v>
          </cell>
          <cell r="EL184">
            <v>0</v>
          </cell>
          <cell r="EN184">
            <v>0</v>
          </cell>
          <cell r="EO184">
            <v>0</v>
          </cell>
          <cell r="EP184">
            <v>0</v>
          </cell>
          <cell r="ER184">
            <v>0</v>
          </cell>
          <cell r="ES184">
            <v>0</v>
          </cell>
          <cell r="ET184">
            <v>0</v>
          </cell>
          <cell r="EV184">
            <v>0</v>
          </cell>
          <cell r="EW184">
            <v>0</v>
          </cell>
          <cell r="EX184">
            <v>0</v>
          </cell>
          <cell r="EZ184">
            <v>0</v>
          </cell>
          <cell r="FA184">
            <v>0</v>
          </cell>
          <cell r="FB184">
            <v>0</v>
          </cell>
          <cell r="FD184">
            <v>0</v>
          </cell>
          <cell r="FE184">
            <v>0</v>
          </cell>
          <cell r="FF184">
            <v>0</v>
          </cell>
          <cell r="FI184">
            <v>0</v>
          </cell>
          <cell r="FJ184">
            <v>0</v>
          </cell>
          <cell r="FK184">
            <v>0</v>
          </cell>
          <cell r="FM184">
            <v>0</v>
          </cell>
          <cell r="FN184">
            <v>0</v>
          </cell>
          <cell r="FO184">
            <v>0</v>
          </cell>
          <cell r="FQ184">
            <v>0</v>
          </cell>
          <cell r="FR184">
            <v>0</v>
          </cell>
          <cell r="FS184">
            <v>0</v>
          </cell>
          <cell r="FU184">
            <v>0</v>
          </cell>
          <cell r="FV184">
            <v>0</v>
          </cell>
          <cell r="FW184">
            <v>0</v>
          </cell>
          <cell r="FY184">
            <v>0</v>
          </cell>
          <cell r="FZ184">
            <v>0</v>
          </cell>
          <cell r="GA184">
            <v>0</v>
          </cell>
          <cell r="GC184">
            <v>0</v>
          </cell>
          <cell r="GD184">
            <v>0</v>
          </cell>
          <cell r="GE184">
            <v>0</v>
          </cell>
          <cell r="GG184">
            <v>0</v>
          </cell>
          <cell r="GH184">
            <v>0</v>
          </cell>
          <cell r="GI184">
            <v>0</v>
          </cell>
          <cell r="GK184">
            <v>0</v>
          </cell>
          <cell r="GL184">
            <v>0</v>
          </cell>
          <cell r="GM184">
            <v>0</v>
          </cell>
          <cell r="GO184">
            <v>0</v>
          </cell>
          <cell r="GP184">
            <v>0</v>
          </cell>
          <cell r="GQ184">
            <v>0</v>
          </cell>
          <cell r="GS184">
            <v>0</v>
          </cell>
          <cell r="GT184">
            <v>0</v>
          </cell>
          <cell r="GU184">
            <v>0</v>
          </cell>
          <cell r="GW184">
            <v>0</v>
          </cell>
          <cell r="GX184">
            <v>0</v>
          </cell>
          <cell r="GY184">
            <v>0</v>
          </cell>
          <cell r="HA184">
            <v>0</v>
          </cell>
          <cell r="HB184">
            <v>0</v>
          </cell>
          <cell r="HC184">
            <v>0</v>
          </cell>
        </row>
        <row r="185">
          <cell r="H185" t="str">
            <v>1009084</v>
          </cell>
          <cell r="I185" t="str">
            <v>USD</v>
          </cell>
          <cell r="J185" t="str">
            <v>RAD 27MA 953AL GM  731881</v>
          </cell>
          <cell r="K185" t="str">
            <v>T4</v>
          </cell>
          <cell r="L185">
            <v>15.954749999999999</v>
          </cell>
          <cell r="M185">
            <v>15954.749999999998</v>
          </cell>
          <cell r="N185">
            <v>70.91</v>
          </cell>
          <cell r="R185">
            <v>70.91</v>
          </cell>
          <cell r="V185">
            <v>70.91</v>
          </cell>
          <cell r="Z185">
            <v>70.91</v>
          </cell>
          <cell r="AD185">
            <v>70.91</v>
          </cell>
          <cell r="AH185">
            <v>70.91</v>
          </cell>
          <cell r="AL185">
            <v>70.91</v>
          </cell>
          <cell r="AP185">
            <v>70.91</v>
          </cell>
          <cell r="AT185">
            <v>70.91</v>
          </cell>
          <cell r="AX185">
            <v>70.91</v>
          </cell>
          <cell r="BB185">
            <v>70.91</v>
          </cell>
          <cell r="BF185">
            <v>70.91</v>
          </cell>
          <cell r="BJ185">
            <v>70.91</v>
          </cell>
          <cell r="BK185">
            <v>0</v>
          </cell>
          <cell r="BL185" t="str">
            <v xml:space="preserve"> </v>
          </cell>
          <cell r="BM185" t="str">
            <v xml:space="preserve"> </v>
          </cell>
          <cell r="BN185" t="str">
            <v xml:space="preserve"> </v>
          </cell>
          <cell r="BO185" t="str">
            <v xml:space="preserve"> </v>
          </cell>
          <cell r="BP185" t="str">
            <v xml:space="preserve"> </v>
          </cell>
          <cell r="BQ185" t="str">
            <v xml:space="preserve"> </v>
          </cell>
          <cell r="BR185" t="str">
            <v xml:space="preserve"> </v>
          </cell>
          <cell r="BS185" t="str">
            <v xml:space="preserve"> </v>
          </cell>
          <cell r="BT185" t="str">
            <v xml:space="preserve"> </v>
          </cell>
          <cell r="BU185" t="str">
            <v xml:space="preserve"> </v>
          </cell>
          <cell r="BV185" t="str">
            <v xml:space="preserve"> </v>
          </cell>
          <cell r="BW185" t="str">
            <v xml:space="preserve"> </v>
          </cell>
          <cell r="BX185" t="str">
            <v xml:space="preserve"> </v>
          </cell>
          <cell r="BY185" t="str">
            <v xml:space="preserve"> </v>
          </cell>
          <cell r="BZ185" t="str">
            <v xml:space="preserve"> </v>
          </cell>
          <cell r="CA185" t="str">
            <v xml:space="preserve"> </v>
          </cell>
          <cell r="CB185" t="str">
            <v xml:space="preserve"> </v>
          </cell>
          <cell r="CC185" t="str">
            <v xml:space="preserve"> </v>
          </cell>
          <cell r="CD185" t="str">
            <v xml:space="preserve"> </v>
          </cell>
          <cell r="CE185" t="str">
            <v xml:space="preserve"> </v>
          </cell>
          <cell r="CF185" t="str">
            <v xml:space="preserve"> </v>
          </cell>
          <cell r="CG185" t="str">
            <v xml:space="preserve"> </v>
          </cell>
          <cell r="CH185" t="str">
            <v xml:space="preserve"> </v>
          </cell>
          <cell r="CI185" t="str">
            <v xml:space="preserve"> </v>
          </cell>
          <cell r="CJ185" t="str">
            <v xml:space="preserve"> </v>
          </cell>
          <cell r="CK185" t="str">
            <v xml:space="preserve"> </v>
          </cell>
          <cell r="CL185" t="str">
            <v xml:space="preserve"> </v>
          </cell>
          <cell r="CM185" t="str">
            <v xml:space="preserve"> </v>
          </cell>
          <cell r="CN185" t="str">
            <v xml:space="preserve"> </v>
          </cell>
          <cell r="CO185" t="str">
            <v xml:space="preserve"> </v>
          </cell>
          <cell r="CP185" t="str">
            <v xml:space="preserve"> </v>
          </cell>
          <cell r="CQ185" t="str">
            <v xml:space="preserve"> </v>
          </cell>
          <cell r="CR185" t="str">
            <v xml:space="preserve"> </v>
          </cell>
          <cell r="CS185" t="str">
            <v xml:space="preserve"> </v>
          </cell>
          <cell r="CT185" t="str">
            <v xml:space="preserve"> </v>
          </cell>
          <cell r="CU185" t="str">
            <v xml:space="preserve"> </v>
          </cell>
          <cell r="CV185" t="str">
            <v xml:space="preserve"> </v>
          </cell>
          <cell r="CW185" t="str">
            <v xml:space="preserve"> </v>
          </cell>
          <cell r="CX185" t="str">
            <v xml:space="preserve"> </v>
          </cell>
          <cell r="CY185" t="str">
            <v xml:space="preserve"> </v>
          </cell>
          <cell r="CZ185" t="str">
            <v xml:space="preserve"> </v>
          </cell>
          <cell r="DA185" t="str">
            <v xml:space="preserve"> </v>
          </cell>
          <cell r="DB185" t="str">
            <v xml:space="preserve"> </v>
          </cell>
          <cell r="DC185" t="str">
            <v xml:space="preserve"> </v>
          </cell>
          <cell r="DD185" t="str">
            <v xml:space="preserve"> </v>
          </cell>
          <cell r="DE185" t="str">
            <v xml:space="preserve"> </v>
          </cell>
          <cell r="DF185" t="str">
            <v xml:space="preserve"> </v>
          </cell>
          <cell r="DG185" t="str">
            <v xml:space="preserve"> </v>
          </cell>
          <cell r="DH185" t="str">
            <v>4. IntraUS Auto1009084</v>
          </cell>
          <cell r="DI185">
            <v>0</v>
          </cell>
          <cell r="DJ185">
            <v>0</v>
          </cell>
          <cell r="DL185">
            <v>0</v>
          </cell>
          <cell r="DM185">
            <v>0</v>
          </cell>
          <cell r="DN185">
            <v>0</v>
          </cell>
          <cell r="DP185">
            <v>0</v>
          </cell>
          <cell r="DQ185">
            <v>0</v>
          </cell>
          <cell r="DR185">
            <v>0</v>
          </cell>
          <cell r="DT185">
            <v>0</v>
          </cell>
          <cell r="DU185">
            <v>0</v>
          </cell>
          <cell r="DV185">
            <v>0</v>
          </cell>
          <cell r="DX185">
            <v>0</v>
          </cell>
          <cell r="DY185">
            <v>0</v>
          </cell>
          <cell r="DZ185">
            <v>0</v>
          </cell>
          <cell r="EB185">
            <v>0</v>
          </cell>
          <cell r="EC185">
            <v>0</v>
          </cell>
          <cell r="ED185">
            <v>0</v>
          </cell>
          <cell r="EF185">
            <v>0</v>
          </cell>
          <cell r="EG185">
            <v>0</v>
          </cell>
          <cell r="EH185">
            <v>0</v>
          </cell>
          <cell r="EJ185">
            <v>0</v>
          </cell>
          <cell r="EK185">
            <v>0</v>
          </cell>
          <cell r="EL185">
            <v>0</v>
          </cell>
          <cell r="EN185">
            <v>0</v>
          </cell>
          <cell r="EO185">
            <v>0</v>
          </cell>
          <cell r="EP185">
            <v>0</v>
          </cell>
          <cell r="ER185">
            <v>0</v>
          </cell>
          <cell r="ES185">
            <v>0</v>
          </cell>
          <cell r="ET185">
            <v>0</v>
          </cell>
          <cell r="EV185">
            <v>0</v>
          </cell>
          <cell r="EW185">
            <v>0</v>
          </cell>
          <cell r="EX185">
            <v>0</v>
          </cell>
          <cell r="EZ185">
            <v>0</v>
          </cell>
          <cell r="FA185">
            <v>0</v>
          </cell>
          <cell r="FB185">
            <v>0</v>
          </cell>
          <cell r="FD185">
            <v>0</v>
          </cell>
          <cell r="FE185">
            <v>0</v>
          </cell>
          <cell r="FF185">
            <v>0</v>
          </cell>
          <cell r="FI185">
            <v>0</v>
          </cell>
          <cell r="FJ185">
            <v>0</v>
          </cell>
          <cell r="FK185">
            <v>0</v>
          </cell>
          <cell r="FM185">
            <v>0</v>
          </cell>
          <cell r="FN185">
            <v>0</v>
          </cell>
          <cell r="FO185">
            <v>0</v>
          </cell>
          <cell r="FQ185">
            <v>0</v>
          </cell>
          <cell r="FR185">
            <v>0</v>
          </cell>
          <cell r="FS185">
            <v>0</v>
          </cell>
          <cell r="FU185">
            <v>0</v>
          </cell>
          <cell r="FV185">
            <v>0</v>
          </cell>
          <cell r="FW185">
            <v>0</v>
          </cell>
          <cell r="FY185">
            <v>0</v>
          </cell>
          <cell r="FZ185">
            <v>0</v>
          </cell>
          <cell r="GA185">
            <v>0</v>
          </cell>
          <cell r="GC185">
            <v>0</v>
          </cell>
          <cell r="GD185">
            <v>0</v>
          </cell>
          <cell r="GE185">
            <v>0</v>
          </cell>
          <cell r="GG185">
            <v>0</v>
          </cell>
          <cell r="GH185">
            <v>0</v>
          </cell>
          <cell r="GI185">
            <v>0</v>
          </cell>
          <cell r="GK185">
            <v>0</v>
          </cell>
          <cell r="GL185">
            <v>0</v>
          </cell>
          <cell r="GM185">
            <v>0</v>
          </cell>
          <cell r="GO185">
            <v>0</v>
          </cell>
          <cell r="GP185">
            <v>0</v>
          </cell>
          <cell r="GQ185">
            <v>0</v>
          </cell>
          <cell r="GS185">
            <v>0</v>
          </cell>
          <cell r="GT185">
            <v>0</v>
          </cell>
          <cell r="GU185">
            <v>0</v>
          </cell>
          <cell r="GW185">
            <v>0</v>
          </cell>
          <cell r="GX185">
            <v>0</v>
          </cell>
          <cell r="GY185">
            <v>0</v>
          </cell>
          <cell r="HA185">
            <v>0</v>
          </cell>
          <cell r="HB185">
            <v>0</v>
          </cell>
          <cell r="HC185">
            <v>0</v>
          </cell>
        </row>
        <row r="186">
          <cell r="H186" t="str">
            <v>1009085</v>
          </cell>
          <cell r="I186" t="str">
            <v>USD</v>
          </cell>
          <cell r="J186" t="str">
            <v>RAD 27MA 888AL GM  731876</v>
          </cell>
          <cell r="K186" t="str">
            <v>T4</v>
          </cell>
          <cell r="L186">
            <v>23.15784</v>
          </cell>
          <cell r="M186">
            <v>23157.84</v>
          </cell>
          <cell r="N186">
            <v>61.59</v>
          </cell>
          <cell r="R186">
            <v>61.59</v>
          </cell>
          <cell r="V186">
            <v>61.59</v>
          </cell>
          <cell r="Z186">
            <v>61.59</v>
          </cell>
          <cell r="AD186">
            <v>61.59</v>
          </cell>
          <cell r="AH186">
            <v>61.59</v>
          </cell>
          <cell r="AL186">
            <v>61.59</v>
          </cell>
          <cell r="AP186">
            <v>61.59</v>
          </cell>
          <cell r="AT186">
            <v>61.59</v>
          </cell>
          <cell r="AX186">
            <v>61.59</v>
          </cell>
          <cell r="BB186">
            <v>61.59</v>
          </cell>
          <cell r="BF186">
            <v>61.59</v>
          </cell>
          <cell r="BJ186">
            <v>61.59</v>
          </cell>
          <cell r="BK186">
            <v>0</v>
          </cell>
          <cell r="BL186" t="str">
            <v xml:space="preserve"> </v>
          </cell>
          <cell r="BM186" t="str">
            <v xml:space="preserve"> </v>
          </cell>
          <cell r="BN186" t="str">
            <v xml:space="preserve"> </v>
          </cell>
          <cell r="BO186" t="str">
            <v xml:space="preserve"> </v>
          </cell>
          <cell r="BP186" t="str">
            <v xml:space="preserve"> </v>
          </cell>
          <cell r="BQ186" t="str">
            <v xml:space="preserve"> </v>
          </cell>
          <cell r="BR186" t="str">
            <v xml:space="preserve"> </v>
          </cell>
          <cell r="BS186" t="str">
            <v xml:space="preserve"> </v>
          </cell>
          <cell r="BT186" t="str">
            <v xml:space="preserve"> </v>
          </cell>
          <cell r="BU186" t="str">
            <v xml:space="preserve"> </v>
          </cell>
          <cell r="BV186" t="str">
            <v xml:space="preserve"> </v>
          </cell>
          <cell r="BW186" t="str">
            <v xml:space="preserve"> </v>
          </cell>
          <cell r="BX186" t="str">
            <v xml:space="preserve"> </v>
          </cell>
          <cell r="BY186" t="str">
            <v xml:space="preserve"> </v>
          </cell>
          <cell r="BZ186" t="str">
            <v xml:space="preserve"> </v>
          </cell>
          <cell r="CA186" t="str">
            <v xml:space="preserve"> </v>
          </cell>
          <cell r="CB186" t="str">
            <v xml:space="preserve"> </v>
          </cell>
          <cell r="CC186" t="str">
            <v xml:space="preserve"> </v>
          </cell>
          <cell r="CD186" t="str">
            <v xml:space="preserve"> </v>
          </cell>
          <cell r="CE186" t="str">
            <v xml:space="preserve"> </v>
          </cell>
          <cell r="CF186" t="str">
            <v xml:space="preserve"> </v>
          </cell>
          <cell r="CG186" t="str">
            <v xml:space="preserve"> </v>
          </cell>
          <cell r="CH186" t="str">
            <v xml:space="preserve"> </v>
          </cell>
          <cell r="CI186" t="str">
            <v xml:space="preserve"> </v>
          </cell>
          <cell r="CJ186" t="str">
            <v xml:space="preserve"> </v>
          </cell>
          <cell r="CK186" t="str">
            <v xml:space="preserve"> </v>
          </cell>
          <cell r="CL186" t="str">
            <v xml:space="preserve"> </v>
          </cell>
          <cell r="CM186" t="str">
            <v xml:space="preserve"> </v>
          </cell>
          <cell r="CN186" t="str">
            <v xml:space="preserve"> </v>
          </cell>
          <cell r="CO186" t="str">
            <v xml:space="preserve"> </v>
          </cell>
          <cell r="CP186" t="str">
            <v xml:space="preserve"> </v>
          </cell>
          <cell r="CQ186" t="str">
            <v xml:space="preserve"> </v>
          </cell>
          <cell r="CR186" t="str">
            <v xml:space="preserve"> </v>
          </cell>
          <cell r="CS186" t="str">
            <v xml:space="preserve"> </v>
          </cell>
          <cell r="CT186" t="str">
            <v xml:space="preserve"> </v>
          </cell>
          <cell r="CU186" t="str">
            <v xml:space="preserve"> </v>
          </cell>
          <cell r="CV186" t="str">
            <v xml:space="preserve"> </v>
          </cell>
          <cell r="CW186" t="str">
            <v xml:space="preserve"> </v>
          </cell>
          <cell r="CX186" t="str">
            <v xml:space="preserve"> </v>
          </cell>
          <cell r="CY186" t="str">
            <v xml:space="preserve"> </v>
          </cell>
          <cell r="CZ186" t="str">
            <v xml:space="preserve"> </v>
          </cell>
          <cell r="DA186" t="str">
            <v xml:space="preserve"> </v>
          </cell>
          <cell r="DB186" t="str">
            <v xml:space="preserve"> </v>
          </cell>
          <cell r="DC186" t="str">
            <v xml:space="preserve"> </v>
          </cell>
          <cell r="DD186" t="str">
            <v xml:space="preserve"> </v>
          </cell>
          <cell r="DE186" t="str">
            <v xml:space="preserve"> </v>
          </cell>
          <cell r="DF186" t="str">
            <v xml:space="preserve"> </v>
          </cell>
          <cell r="DG186" t="str">
            <v xml:space="preserve"> </v>
          </cell>
          <cell r="DH186" t="str">
            <v>4. IntraUS Auto1009085</v>
          </cell>
          <cell r="DI186">
            <v>0</v>
          </cell>
          <cell r="DJ186">
            <v>0</v>
          </cell>
          <cell r="DL186">
            <v>0</v>
          </cell>
          <cell r="DM186">
            <v>0</v>
          </cell>
          <cell r="DN186">
            <v>0</v>
          </cell>
          <cell r="DP186">
            <v>0</v>
          </cell>
          <cell r="DQ186">
            <v>0</v>
          </cell>
          <cell r="DR186">
            <v>0</v>
          </cell>
          <cell r="DT186">
            <v>0</v>
          </cell>
          <cell r="DU186">
            <v>0</v>
          </cell>
          <cell r="DV186">
            <v>0</v>
          </cell>
          <cell r="DX186">
            <v>0</v>
          </cell>
          <cell r="DY186">
            <v>0</v>
          </cell>
          <cell r="DZ186">
            <v>0</v>
          </cell>
          <cell r="EB186">
            <v>0</v>
          </cell>
          <cell r="EC186">
            <v>0</v>
          </cell>
          <cell r="ED186">
            <v>0</v>
          </cell>
          <cell r="EF186">
            <v>0</v>
          </cell>
          <cell r="EG186">
            <v>0</v>
          </cell>
          <cell r="EH186">
            <v>0</v>
          </cell>
          <cell r="EJ186">
            <v>0</v>
          </cell>
          <cell r="EK186">
            <v>0</v>
          </cell>
          <cell r="EL186">
            <v>0</v>
          </cell>
          <cell r="EN186">
            <v>0</v>
          </cell>
          <cell r="EO186">
            <v>0</v>
          </cell>
          <cell r="EP186">
            <v>0</v>
          </cell>
          <cell r="ER186">
            <v>0</v>
          </cell>
          <cell r="ES186">
            <v>0</v>
          </cell>
          <cell r="ET186">
            <v>0</v>
          </cell>
          <cell r="EV186">
            <v>0</v>
          </cell>
          <cell r="EW186">
            <v>0</v>
          </cell>
          <cell r="EX186">
            <v>0</v>
          </cell>
          <cell r="EZ186">
            <v>0</v>
          </cell>
          <cell r="FA186">
            <v>0</v>
          </cell>
          <cell r="FB186">
            <v>0</v>
          </cell>
          <cell r="FD186">
            <v>0</v>
          </cell>
          <cell r="FE186">
            <v>0</v>
          </cell>
          <cell r="FF186">
            <v>0</v>
          </cell>
          <cell r="FI186">
            <v>0</v>
          </cell>
          <cell r="FJ186">
            <v>0</v>
          </cell>
          <cell r="FK186">
            <v>0</v>
          </cell>
          <cell r="FM186">
            <v>0</v>
          </cell>
          <cell r="FN186">
            <v>0</v>
          </cell>
          <cell r="FO186">
            <v>0</v>
          </cell>
          <cell r="FQ186">
            <v>0</v>
          </cell>
          <cell r="FR186">
            <v>0</v>
          </cell>
          <cell r="FS186">
            <v>0</v>
          </cell>
          <cell r="FU186">
            <v>0</v>
          </cell>
          <cell r="FV186">
            <v>0</v>
          </cell>
          <cell r="FW186">
            <v>0</v>
          </cell>
          <cell r="FY186">
            <v>0</v>
          </cell>
          <cell r="FZ186">
            <v>0</v>
          </cell>
          <cell r="GA186">
            <v>0</v>
          </cell>
          <cell r="GC186">
            <v>0</v>
          </cell>
          <cell r="GD186">
            <v>0</v>
          </cell>
          <cell r="GE186">
            <v>0</v>
          </cell>
          <cell r="GG186">
            <v>0</v>
          </cell>
          <cell r="GH186">
            <v>0</v>
          </cell>
          <cell r="GI186">
            <v>0</v>
          </cell>
          <cell r="GK186">
            <v>0</v>
          </cell>
          <cell r="GL186">
            <v>0</v>
          </cell>
          <cell r="GM186">
            <v>0</v>
          </cell>
          <cell r="GO186">
            <v>0</v>
          </cell>
          <cell r="GP186">
            <v>0</v>
          </cell>
          <cell r="GQ186">
            <v>0</v>
          </cell>
          <cell r="GS186">
            <v>0</v>
          </cell>
          <cell r="GT186">
            <v>0</v>
          </cell>
          <cell r="GU186">
            <v>0</v>
          </cell>
          <cell r="GW186">
            <v>0</v>
          </cell>
          <cell r="GX186">
            <v>0</v>
          </cell>
          <cell r="GY186">
            <v>0</v>
          </cell>
          <cell r="HA186">
            <v>0</v>
          </cell>
          <cell r="HB186">
            <v>0</v>
          </cell>
          <cell r="HC186">
            <v>0</v>
          </cell>
        </row>
        <row r="187">
          <cell r="H187" t="str">
            <v>1009086</v>
          </cell>
          <cell r="I187" t="str">
            <v>USD</v>
          </cell>
          <cell r="J187" t="str">
            <v>RAD 27MA 951AL GM  731880</v>
          </cell>
          <cell r="K187" t="str">
            <v>T4</v>
          </cell>
          <cell r="L187">
            <v>28.861439999999998</v>
          </cell>
          <cell r="M187">
            <v>28861.439999999999</v>
          </cell>
          <cell r="N187">
            <v>56.37</v>
          </cell>
          <cell r="R187">
            <v>56.37</v>
          </cell>
          <cell r="V187">
            <v>56.37</v>
          </cell>
          <cell r="Z187">
            <v>56.37</v>
          </cell>
          <cell r="AD187">
            <v>56.37</v>
          </cell>
          <cell r="AH187">
            <v>56.37</v>
          </cell>
          <cell r="AL187">
            <v>56.37</v>
          </cell>
          <cell r="AP187">
            <v>56.37</v>
          </cell>
          <cell r="AT187">
            <v>56.37</v>
          </cell>
          <cell r="AX187">
            <v>56.37</v>
          </cell>
          <cell r="BB187">
            <v>56.37</v>
          </cell>
          <cell r="BF187">
            <v>56.37</v>
          </cell>
          <cell r="BJ187">
            <v>56.37</v>
          </cell>
          <cell r="BK187">
            <v>0</v>
          </cell>
          <cell r="BL187" t="str">
            <v xml:space="preserve"> </v>
          </cell>
          <cell r="BM187" t="str">
            <v xml:space="preserve"> </v>
          </cell>
          <cell r="BN187" t="str">
            <v xml:space="preserve"> </v>
          </cell>
          <cell r="BO187" t="str">
            <v xml:space="preserve"> </v>
          </cell>
          <cell r="BP187" t="str">
            <v xml:space="preserve"> </v>
          </cell>
          <cell r="BQ187" t="str">
            <v xml:space="preserve"> </v>
          </cell>
          <cell r="BR187" t="str">
            <v xml:space="preserve"> </v>
          </cell>
          <cell r="BS187" t="str">
            <v xml:space="preserve"> </v>
          </cell>
          <cell r="BT187" t="str">
            <v xml:space="preserve"> </v>
          </cell>
          <cell r="BU187" t="str">
            <v xml:space="preserve"> </v>
          </cell>
          <cell r="BV187" t="str">
            <v xml:space="preserve"> </v>
          </cell>
          <cell r="BW187" t="str">
            <v xml:space="preserve"> </v>
          </cell>
          <cell r="BX187" t="str">
            <v xml:space="preserve"> </v>
          </cell>
          <cell r="BY187" t="str">
            <v xml:space="preserve"> </v>
          </cell>
          <cell r="BZ187" t="str">
            <v xml:space="preserve"> </v>
          </cell>
          <cell r="CA187" t="str">
            <v xml:space="preserve"> </v>
          </cell>
          <cell r="CB187" t="str">
            <v xml:space="preserve"> </v>
          </cell>
          <cell r="CC187" t="str">
            <v xml:space="preserve"> </v>
          </cell>
          <cell r="CD187" t="str">
            <v xml:space="preserve"> </v>
          </cell>
          <cell r="CE187" t="str">
            <v xml:space="preserve"> </v>
          </cell>
          <cell r="CF187" t="str">
            <v xml:space="preserve"> </v>
          </cell>
          <cell r="CG187" t="str">
            <v xml:space="preserve"> </v>
          </cell>
          <cell r="CH187" t="str">
            <v xml:space="preserve"> </v>
          </cell>
          <cell r="CI187" t="str">
            <v xml:space="preserve"> </v>
          </cell>
          <cell r="CJ187" t="str">
            <v xml:space="preserve"> </v>
          </cell>
          <cell r="CK187" t="str">
            <v xml:space="preserve"> </v>
          </cell>
          <cell r="CL187" t="str">
            <v xml:space="preserve"> </v>
          </cell>
          <cell r="CM187" t="str">
            <v xml:space="preserve"> </v>
          </cell>
          <cell r="CN187" t="str">
            <v xml:space="preserve"> </v>
          </cell>
          <cell r="CO187" t="str">
            <v xml:space="preserve"> </v>
          </cell>
          <cell r="CP187" t="str">
            <v xml:space="preserve"> </v>
          </cell>
          <cell r="CQ187" t="str">
            <v xml:space="preserve"> </v>
          </cell>
          <cell r="CR187" t="str">
            <v xml:space="preserve"> </v>
          </cell>
          <cell r="CS187" t="str">
            <v xml:space="preserve"> </v>
          </cell>
          <cell r="CT187" t="str">
            <v xml:space="preserve"> </v>
          </cell>
          <cell r="CU187" t="str">
            <v xml:space="preserve"> </v>
          </cell>
          <cell r="CV187" t="str">
            <v xml:space="preserve"> </v>
          </cell>
          <cell r="CW187" t="str">
            <v xml:space="preserve"> </v>
          </cell>
          <cell r="CX187" t="str">
            <v xml:space="preserve"> </v>
          </cell>
          <cell r="CY187" t="str">
            <v xml:space="preserve"> </v>
          </cell>
          <cell r="CZ187" t="str">
            <v xml:space="preserve"> </v>
          </cell>
          <cell r="DA187" t="str">
            <v xml:space="preserve"> </v>
          </cell>
          <cell r="DB187" t="str">
            <v xml:space="preserve"> </v>
          </cell>
          <cell r="DC187" t="str">
            <v xml:space="preserve"> </v>
          </cell>
          <cell r="DD187" t="str">
            <v xml:space="preserve"> </v>
          </cell>
          <cell r="DE187" t="str">
            <v xml:space="preserve"> </v>
          </cell>
          <cell r="DF187" t="str">
            <v xml:space="preserve"> </v>
          </cell>
          <cell r="DG187" t="str">
            <v xml:space="preserve"> </v>
          </cell>
          <cell r="DH187" t="str">
            <v>4. IntraUS Auto1009086</v>
          </cell>
          <cell r="DI187">
            <v>0</v>
          </cell>
          <cell r="DJ187">
            <v>0</v>
          </cell>
          <cell r="DL187">
            <v>0</v>
          </cell>
          <cell r="DM187">
            <v>0</v>
          </cell>
          <cell r="DN187">
            <v>0</v>
          </cell>
          <cell r="DP187">
            <v>0</v>
          </cell>
          <cell r="DQ187">
            <v>0</v>
          </cell>
          <cell r="DR187">
            <v>0</v>
          </cell>
          <cell r="DT187">
            <v>0</v>
          </cell>
          <cell r="DU187">
            <v>0</v>
          </cell>
          <cell r="DV187">
            <v>0</v>
          </cell>
          <cell r="DX187">
            <v>0</v>
          </cell>
          <cell r="DY187">
            <v>0</v>
          </cell>
          <cell r="DZ187">
            <v>0</v>
          </cell>
          <cell r="EB187">
            <v>0</v>
          </cell>
          <cell r="EC187">
            <v>0</v>
          </cell>
          <cell r="ED187">
            <v>0</v>
          </cell>
          <cell r="EF187">
            <v>0</v>
          </cell>
          <cell r="EG187">
            <v>0</v>
          </cell>
          <cell r="EH187">
            <v>0</v>
          </cell>
          <cell r="EJ187">
            <v>0</v>
          </cell>
          <cell r="EK187">
            <v>0</v>
          </cell>
          <cell r="EL187">
            <v>0</v>
          </cell>
          <cell r="EN187">
            <v>0</v>
          </cell>
          <cell r="EO187">
            <v>0</v>
          </cell>
          <cell r="EP187">
            <v>0</v>
          </cell>
          <cell r="ER187">
            <v>0</v>
          </cell>
          <cell r="ES187">
            <v>0</v>
          </cell>
          <cell r="ET187">
            <v>0</v>
          </cell>
          <cell r="EV187">
            <v>0</v>
          </cell>
          <cell r="EW187">
            <v>0</v>
          </cell>
          <cell r="EX187">
            <v>0</v>
          </cell>
          <cell r="EZ187">
            <v>0</v>
          </cell>
          <cell r="FA187">
            <v>0</v>
          </cell>
          <cell r="FB187">
            <v>0</v>
          </cell>
          <cell r="FD187">
            <v>0</v>
          </cell>
          <cell r="FE187">
            <v>0</v>
          </cell>
          <cell r="FF187">
            <v>0</v>
          </cell>
          <cell r="FI187">
            <v>0</v>
          </cell>
          <cell r="FJ187">
            <v>0</v>
          </cell>
          <cell r="FK187">
            <v>0</v>
          </cell>
          <cell r="FM187">
            <v>0</v>
          </cell>
          <cell r="FN187">
            <v>0</v>
          </cell>
          <cell r="FO187">
            <v>0</v>
          </cell>
          <cell r="FQ187">
            <v>0</v>
          </cell>
          <cell r="FR187">
            <v>0</v>
          </cell>
          <cell r="FS187">
            <v>0</v>
          </cell>
          <cell r="FU187">
            <v>0</v>
          </cell>
          <cell r="FV187">
            <v>0</v>
          </cell>
          <cell r="FW187">
            <v>0</v>
          </cell>
          <cell r="FY187">
            <v>0</v>
          </cell>
          <cell r="FZ187">
            <v>0</v>
          </cell>
          <cell r="GA187">
            <v>0</v>
          </cell>
          <cell r="GC187">
            <v>0</v>
          </cell>
          <cell r="GD187">
            <v>0</v>
          </cell>
          <cell r="GE187">
            <v>0</v>
          </cell>
          <cell r="GG187">
            <v>0</v>
          </cell>
          <cell r="GH187">
            <v>0</v>
          </cell>
          <cell r="GI187">
            <v>0</v>
          </cell>
          <cell r="GK187">
            <v>0</v>
          </cell>
          <cell r="GL187">
            <v>0</v>
          </cell>
          <cell r="GM187">
            <v>0</v>
          </cell>
          <cell r="GO187">
            <v>0</v>
          </cell>
          <cell r="GP187">
            <v>0</v>
          </cell>
          <cell r="GQ187">
            <v>0</v>
          </cell>
          <cell r="GS187">
            <v>0</v>
          </cell>
          <cell r="GT187">
            <v>0</v>
          </cell>
          <cell r="GU187">
            <v>0</v>
          </cell>
          <cell r="GW187">
            <v>0</v>
          </cell>
          <cell r="GX187">
            <v>0</v>
          </cell>
          <cell r="GY187">
            <v>0</v>
          </cell>
          <cell r="HA187">
            <v>0</v>
          </cell>
          <cell r="HB187">
            <v>0</v>
          </cell>
          <cell r="HC187">
            <v>0</v>
          </cell>
        </row>
        <row r="188">
          <cell r="H188" t="str">
            <v>1009087</v>
          </cell>
          <cell r="I188" t="str">
            <v>USD</v>
          </cell>
          <cell r="J188" t="str">
            <v>RAD 27MA 917AL GM  731877</v>
          </cell>
          <cell r="K188" t="str">
            <v>T4</v>
          </cell>
          <cell r="L188">
            <v>18.483180000000001</v>
          </cell>
          <cell r="M188">
            <v>18483.18</v>
          </cell>
          <cell r="N188">
            <v>57.58</v>
          </cell>
          <cell r="R188">
            <v>57.58</v>
          </cell>
          <cell r="V188">
            <v>57.58</v>
          </cell>
          <cell r="Z188">
            <v>57.58</v>
          </cell>
          <cell r="AD188">
            <v>57.58</v>
          </cell>
          <cell r="AH188">
            <v>57.58</v>
          </cell>
          <cell r="AL188">
            <v>57.58</v>
          </cell>
          <cell r="AP188">
            <v>57.58</v>
          </cell>
          <cell r="AT188">
            <v>57.58</v>
          </cell>
          <cell r="AX188">
            <v>57.58</v>
          </cell>
          <cell r="BB188">
            <v>57.58</v>
          </cell>
          <cell r="BF188">
            <v>57.58</v>
          </cell>
          <cell r="BJ188">
            <v>57.58</v>
          </cell>
          <cell r="BK188">
            <v>0</v>
          </cell>
          <cell r="BL188" t="str">
            <v xml:space="preserve"> </v>
          </cell>
          <cell r="BM188" t="str">
            <v xml:space="preserve"> </v>
          </cell>
          <cell r="BN188" t="str">
            <v xml:space="preserve"> </v>
          </cell>
          <cell r="BO188" t="str">
            <v xml:space="preserve"> </v>
          </cell>
          <cell r="BP188" t="str">
            <v xml:space="preserve"> </v>
          </cell>
          <cell r="BQ188" t="str">
            <v xml:space="preserve"> </v>
          </cell>
          <cell r="BR188" t="str">
            <v xml:space="preserve"> </v>
          </cell>
          <cell r="BS188" t="str">
            <v xml:space="preserve"> </v>
          </cell>
          <cell r="BT188" t="str">
            <v xml:space="preserve"> </v>
          </cell>
          <cell r="BU188" t="str">
            <v xml:space="preserve"> </v>
          </cell>
          <cell r="BV188" t="str">
            <v xml:space="preserve"> </v>
          </cell>
          <cell r="BW188" t="str">
            <v xml:space="preserve"> </v>
          </cell>
          <cell r="BX188" t="str">
            <v xml:space="preserve"> </v>
          </cell>
          <cell r="BY188" t="str">
            <v xml:space="preserve"> </v>
          </cell>
          <cell r="BZ188" t="str">
            <v xml:space="preserve"> </v>
          </cell>
          <cell r="CA188" t="str">
            <v xml:space="preserve"> </v>
          </cell>
          <cell r="CB188" t="str">
            <v xml:space="preserve"> </v>
          </cell>
          <cell r="CC188" t="str">
            <v xml:space="preserve"> </v>
          </cell>
          <cell r="CD188" t="str">
            <v xml:space="preserve"> </v>
          </cell>
          <cell r="CE188" t="str">
            <v xml:space="preserve"> </v>
          </cell>
          <cell r="CF188" t="str">
            <v xml:space="preserve"> </v>
          </cell>
          <cell r="CG188" t="str">
            <v xml:space="preserve"> </v>
          </cell>
          <cell r="CH188" t="str">
            <v xml:space="preserve"> </v>
          </cell>
          <cell r="CI188" t="str">
            <v xml:space="preserve"> </v>
          </cell>
          <cell r="CJ188" t="str">
            <v xml:space="preserve"> </v>
          </cell>
          <cell r="CK188" t="str">
            <v xml:space="preserve"> </v>
          </cell>
          <cell r="CL188" t="str">
            <v xml:space="preserve"> </v>
          </cell>
          <cell r="CM188" t="str">
            <v xml:space="preserve"> </v>
          </cell>
          <cell r="CN188" t="str">
            <v xml:space="preserve"> </v>
          </cell>
          <cell r="CO188" t="str">
            <v xml:space="preserve"> </v>
          </cell>
          <cell r="CP188" t="str">
            <v xml:space="preserve"> </v>
          </cell>
          <cell r="CQ188" t="str">
            <v xml:space="preserve"> </v>
          </cell>
          <cell r="CR188" t="str">
            <v xml:space="preserve"> </v>
          </cell>
          <cell r="CS188" t="str">
            <v xml:space="preserve"> </v>
          </cell>
          <cell r="CT188" t="str">
            <v xml:space="preserve"> </v>
          </cell>
          <cell r="CU188" t="str">
            <v xml:space="preserve"> </v>
          </cell>
          <cell r="CV188" t="str">
            <v xml:space="preserve"> </v>
          </cell>
          <cell r="CW188" t="str">
            <v xml:space="preserve"> </v>
          </cell>
          <cell r="CX188" t="str">
            <v xml:space="preserve"> </v>
          </cell>
          <cell r="CY188" t="str">
            <v xml:space="preserve"> </v>
          </cell>
          <cell r="CZ188" t="str">
            <v xml:space="preserve"> </v>
          </cell>
          <cell r="DA188" t="str">
            <v xml:space="preserve"> </v>
          </cell>
          <cell r="DB188" t="str">
            <v xml:space="preserve"> </v>
          </cell>
          <cell r="DC188" t="str">
            <v xml:space="preserve"> </v>
          </cell>
          <cell r="DD188" t="str">
            <v xml:space="preserve"> </v>
          </cell>
          <cell r="DE188" t="str">
            <v xml:space="preserve"> </v>
          </cell>
          <cell r="DF188" t="str">
            <v xml:space="preserve"> </v>
          </cell>
          <cell r="DG188" t="str">
            <v xml:space="preserve"> </v>
          </cell>
          <cell r="DH188" t="str">
            <v>4. IntraUS Auto1009087</v>
          </cell>
          <cell r="DI188">
            <v>0</v>
          </cell>
          <cell r="DJ188">
            <v>0</v>
          </cell>
          <cell r="DL188">
            <v>0</v>
          </cell>
          <cell r="DM188">
            <v>0</v>
          </cell>
          <cell r="DN188">
            <v>0</v>
          </cell>
          <cell r="DP188">
            <v>0</v>
          </cell>
          <cell r="DQ188">
            <v>0</v>
          </cell>
          <cell r="DR188">
            <v>0</v>
          </cell>
          <cell r="DT188">
            <v>0</v>
          </cell>
          <cell r="DU188">
            <v>0</v>
          </cell>
          <cell r="DV188">
            <v>0</v>
          </cell>
          <cell r="DX188">
            <v>0</v>
          </cell>
          <cell r="DY188">
            <v>0</v>
          </cell>
          <cell r="DZ188">
            <v>0</v>
          </cell>
          <cell r="EB188">
            <v>0</v>
          </cell>
          <cell r="EC188">
            <v>0</v>
          </cell>
          <cell r="ED188">
            <v>0</v>
          </cell>
          <cell r="EF188">
            <v>0</v>
          </cell>
          <cell r="EG188">
            <v>0</v>
          </cell>
          <cell r="EH188">
            <v>0</v>
          </cell>
          <cell r="EJ188">
            <v>0</v>
          </cell>
          <cell r="EK188">
            <v>0</v>
          </cell>
          <cell r="EL188">
            <v>0</v>
          </cell>
          <cell r="EN188">
            <v>0</v>
          </cell>
          <cell r="EO188">
            <v>0</v>
          </cell>
          <cell r="EP188">
            <v>0</v>
          </cell>
          <cell r="ER188">
            <v>0</v>
          </cell>
          <cell r="ES188">
            <v>0</v>
          </cell>
          <cell r="ET188">
            <v>0</v>
          </cell>
          <cell r="EV188">
            <v>0</v>
          </cell>
          <cell r="EW188">
            <v>0</v>
          </cell>
          <cell r="EX188">
            <v>0</v>
          </cell>
          <cell r="EZ188">
            <v>0</v>
          </cell>
          <cell r="FA188">
            <v>0</v>
          </cell>
          <cell r="FB188">
            <v>0</v>
          </cell>
          <cell r="FD188">
            <v>0</v>
          </cell>
          <cell r="FE188">
            <v>0</v>
          </cell>
          <cell r="FF188">
            <v>0</v>
          </cell>
          <cell r="FI188">
            <v>0</v>
          </cell>
          <cell r="FJ188">
            <v>0</v>
          </cell>
          <cell r="FK188">
            <v>0</v>
          </cell>
          <cell r="FM188">
            <v>0</v>
          </cell>
          <cell r="FN188">
            <v>0</v>
          </cell>
          <cell r="FO188">
            <v>0</v>
          </cell>
          <cell r="FQ188">
            <v>0</v>
          </cell>
          <cell r="FR188">
            <v>0</v>
          </cell>
          <cell r="FS188">
            <v>0</v>
          </cell>
          <cell r="FU188">
            <v>0</v>
          </cell>
          <cell r="FV188">
            <v>0</v>
          </cell>
          <cell r="FW188">
            <v>0</v>
          </cell>
          <cell r="FY188">
            <v>0</v>
          </cell>
          <cell r="FZ188">
            <v>0</v>
          </cell>
          <cell r="GA188">
            <v>0</v>
          </cell>
          <cell r="GC188">
            <v>0</v>
          </cell>
          <cell r="GD188">
            <v>0</v>
          </cell>
          <cell r="GE188">
            <v>0</v>
          </cell>
          <cell r="GG188">
            <v>0</v>
          </cell>
          <cell r="GH188">
            <v>0</v>
          </cell>
          <cell r="GI188">
            <v>0</v>
          </cell>
          <cell r="GK188">
            <v>0</v>
          </cell>
          <cell r="GL188">
            <v>0</v>
          </cell>
          <cell r="GM188">
            <v>0</v>
          </cell>
          <cell r="GO188">
            <v>0</v>
          </cell>
          <cell r="GP188">
            <v>0</v>
          </cell>
          <cell r="GQ188">
            <v>0</v>
          </cell>
          <cell r="GS188">
            <v>0</v>
          </cell>
          <cell r="GT188">
            <v>0</v>
          </cell>
          <cell r="GU188">
            <v>0</v>
          </cell>
          <cell r="GW188">
            <v>0</v>
          </cell>
          <cell r="GX188">
            <v>0</v>
          </cell>
          <cell r="GY188">
            <v>0</v>
          </cell>
          <cell r="HA188">
            <v>0</v>
          </cell>
          <cell r="HB188">
            <v>0</v>
          </cell>
          <cell r="HC188">
            <v>0</v>
          </cell>
        </row>
        <row r="189">
          <cell r="H189" t="str">
            <v>1009088</v>
          </cell>
          <cell r="I189" t="str">
            <v>USD</v>
          </cell>
          <cell r="J189" t="str">
            <v>RAD 27MA 924AL GM  731879</v>
          </cell>
          <cell r="K189" t="str">
            <v>T4</v>
          </cell>
          <cell r="L189">
            <v>10.548</v>
          </cell>
          <cell r="M189">
            <v>10548</v>
          </cell>
          <cell r="N189">
            <v>58.6</v>
          </cell>
          <cell r="R189">
            <v>58.6</v>
          </cell>
          <cell r="V189">
            <v>58.6</v>
          </cell>
          <cell r="Z189">
            <v>58.6</v>
          </cell>
          <cell r="AD189">
            <v>58.6</v>
          </cell>
          <cell r="AH189">
            <v>58.6</v>
          </cell>
          <cell r="AL189">
            <v>58.6</v>
          </cell>
          <cell r="AP189">
            <v>58.6</v>
          </cell>
          <cell r="AT189">
            <v>58.6</v>
          </cell>
          <cell r="AX189">
            <v>58.6</v>
          </cell>
          <cell r="BB189">
            <v>58.6</v>
          </cell>
          <cell r="BF189">
            <v>58.6</v>
          </cell>
          <cell r="BJ189">
            <v>58.6</v>
          </cell>
          <cell r="BK189">
            <v>0</v>
          </cell>
          <cell r="BL189" t="str">
            <v xml:space="preserve"> </v>
          </cell>
          <cell r="BM189" t="str">
            <v xml:space="preserve"> </v>
          </cell>
          <cell r="BN189" t="str">
            <v xml:space="preserve"> </v>
          </cell>
          <cell r="BO189" t="str">
            <v xml:space="preserve"> </v>
          </cell>
          <cell r="BP189" t="str">
            <v xml:space="preserve"> </v>
          </cell>
          <cell r="BQ189" t="str">
            <v xml:space="preserve"> </v>
          </cell>
          <cell r="BR189" t="str">
            <v xml:space="preserve"> </v>
          </cell>
          <cell r="BS189" t="str">
            <v xml:space="preserve"> </v>
          </cell>
          <cell r="BT189" t="str">
            <v xml:space="preserve"> </v>
          </cell>
          <cell r="BU189" t="str">
            <v xml:space="preserve"> </v>
          </cell>
          <cell r="BV189" t="str">
            <v xml:space="preserve"> </v>
          </cell>
          <cell r="BW189" t="str">
            <v xml:space="preserve"> </v>
          </cell>
          <cell r="BX189" t="str">
            <v xml:space="preserve"> </v>
          </cell>
          <cell r="BY189" t="str">
            <v xml:space="preserve"> </v>
          </cell>
          <cell r="BZ189" t="str">
            <v xml:space="preserve"> </v>
          </cell>
          <cell r="CA189" t="str">
            <v xml:space="preserve"> </v>
          </cell>
          <cell r="CB189" t="str">
            <v xml:space="preserve"> </v>
          </cell>
          <cell r="CC189" t="str">
            <v xml:space="preserve"> </v>
          </cell>
          <cell r="CD189" t="str">
            <v xml:space="preserve"> </v>
          </cell>
          <cell r="CE189" t="str">
            <v xml:space="preserve"> </v>
          </cell>
          <cell r="CF189" t="str">
            <v xml:space="preserve"> </v>
          </cell>
          <cell r="CG189" t="str">
            <v xml:space="preserve"> </v>
          </cell>
          <cell r="CH189" t="str">
            <v xml:space="preserve"> </v>
          </cell>
          <cell r="CI189" t="str">
            <v xml:space="preserve"> </v>
          </cell>
          <cell r="CJ189" t="str">
            <v xml:space="preserve"> </v>
          </cell>
          <cell r="CK189" t="str">
            <v xml:space="preserve"> </v>
          </cell>
          <cell r="CL189" t="str">
            <v xml:space="preserve"> </v>
          </cell>
          <cell r="CM189" t="str">
            <v xml:space="preserve"> </v>
          </cell>
          <cell r="CN189" t="str">
            <v xml:space="preserve"> </v>
          </cell>
          <cell r="CO189" t="str">
            <v xml:space="preserve"> </v>
          </cell>
          <cell r="CP189" t="str">
            <v xml:space="preserve"> </v>
          </cell>
          <cell r="CQ189" t="str">
            <v xml:space="preserve"> </v>
          </cell>
          <cell r="CR189" t="str">
            <v xml:space="preserve"> </v>
          </cell>
          <cell r="CS189" t="str">
            <v xml:space="preserve"> </v>
          </cell>
          <cell r="CT189" t="str">
            <v xml:space="preserve"> </v>
          </cell>
          <cell r="CU189" t="str">
            <v xml:space="preserve"> </v>
          </cell>
          <cell r="CV189" t="str">
            <v xml:space="preserve"> </v>
          </cell>
          <cell r="CW189" t="str">
            <v xml:space="preserve"> </v>
          </cell>
          <cell r="CX189" t="str">
            <v xml:space="preserve"> </v>
          </cell>
          <cell r="CY189" t="str">
            <v xml:space="preserve"> </v>
          </cell>
          <cell r="CZ189" t="str">
            <v xml:space="preserve"> </v>
          </cell>
          <cell r="DA189" t="str">
            <v xml:space="preserve"> </v>
          </cell>
          <cell r="DB189" t="str">
            <v xml:space="preserve"> </v>
          </cell>
          <cell r="DC189" t="str">
            <v xml:space="preserve"> </v>
          </cell>
          <cell r="DD189" t="str">
            <v xml:space="preserve"> </v>
          </cell>
          <cell r="DE189" t="str">
            <v xml:space="preserve"> </v>
          </cell>
          <cell r="DF189" t="str">
            <v xml:space="preserve"> </v>
          </cell>
          <cell r="DG189" t="str">
            <v xml:space="preserve"> </v>
          </cell>
          <cell r="DH189" t="str">
            <v>4. IntraUS Auto1009088</v>
          </cell>
          <cell r="DI189">
            <v>0</v>
          </cell>
          <cell r="DJ189">
            <v>0</v>
          </cell>
          <cell r="DL189">
            <v>0</v>
          </cell>
          <cell r="DM189">
            <v>0</v>
          </cell>
          <cell r="DN189">
            <v>0</v>
          </cell>
          <cell r="DP189">
            <v>0</v>
          </cell>
          <cell r="DQ189">
            <v>0</v>
          </cell>
          <cell r="DR189">
            <v>0</v>
          </cell>
          <cell r="DT189">
            <v>0</v>
          </cell>
          <cell r="DU189">
            <v>0</v>
          </cell>
          <cell r="DV189">
            <v>0</v>
          </cell>
          <cell r="DX189">
            <v>0</v>
          </cell>
          <cell r="DY189">
            <v>0</v>
          </cell>
          <cell r="DZ189">
            <v>0</v>
          </cell>
          <cell r="EB189">
            <v>0</v>
          </cell>
          <cell r="EC189">
            <v>0</v>
          </cell>
          <cell r="ED189">
            <v>0</v>
          </cell>
          <cell r="EF189">
            <v>0</v>
          </cell>
          <cell r="EG189">
            <v>0</v>
          </cell>
          <cell r="EH189">
            <v>0</v>
          </cell>
          <cell r="EJ189">
            <v>0</v>
          </cell>
          <cell r="EK189">
            <v>0</v>
          </cell>
          <cell r="EL189">
            <v>0</v>
          </cell>
          <cell r="EN189">
            <v>0</v>
          </cell>
          <cell r="EO189">
            <v>0</v>
          </cell>
          <cell r="EP189">
            <v>0</v>
          </cell>
          <cell r="ER189">
            <v>0</v>
          </cell>
          <cell r="ES189">
            <v>0</v>
          </cell>
          <cell r="ET189">
            <v>0</v>
          </cell>
          <cell r="EV189">
            <v>0</v>
          </cell>
          <cell r="EW189">
            <v>0</v>
          </cell>
          <cell r="EX189">
            <v>0</v>
          </cell>
          <cell r="EZ189">
            <v>0</v>
          </cell>
          <cell r="FA189">
            <v>0</v>
          </cell>
          <cell r="FB189">
            <v>0</v>
          </cell>
          <cell r="FD189">
            <v>0</v>
          </cell>
          <cell r="FE189">
            <v>0</v>
          </cell>
          <cell r="FF189">
            <v>0</v>
          </cell>
          <cell r="FI189">
            <v>0</v>
          </cell>
          <cell r="FJ189">
            <v>0</v>
          </cell>
          <cell r="FK189">
            <v>0</v>
          </cell>
          <cell r="FM189">
            <v>0</v>
          </cell>
          <cell r="FN189">
            <v>0</v>
          </cell>
          <cell r="FO189">
            <v>0</v>
          </cell>
          <cell r="FQ189">
            <v>0</v>
          </cell>
          <cell r="FR189">
            <v>0</v>
          </cell>
          <cell r="FS189">
            <v>0</v>
          </cell>
          <cell r="FU189">
            <v>0</v>
          </cell>
          <cell r="FV189">
            <v>0</v>
          </cell>
          <cell r="FW189">
            <v>0</v>
          </cell>
          <cell r="FY189">
            <v>0</v>
          </cell>
          <cell r="FZ189">
            <v>0</v>
          </cell>
          <cell r="GA189">
            <v>0</v>
          </cell>
          <cell r="GC189">
            <v>0</v>
          </cell>
          <cell r="GD189">
            <v>0</v>
          </cell>
          <cell r="GE189">
            <v>0</v>
          </cell>
          <cell r="GG189">
            <v>0</v>
          </cell>
          <cell r="GH189">
            <v>0</v>
          </cell>
          <cell r="GI189">
            <v>0</v>
          </cell>
          <cell r="GK189">
            <v>0</v>
          </cell>
          <cell r="GL189">
            <v>0</v>
          </cell>
          <cell r="GM189">
            <v>0</v>
          </cell>
          <cell r="GO189">
            <v>0</v>
          </cell>
          <cell r="GP189">
            <v>0</v>
          </cell>
          <cell r="GQ189">
            <v>0</v>
          </cell>
          <cell r="GS189">
            <v>0</v>
          </cell>
          <cell r="GT189">
            <v>0</v>
          </cell>
          <cell r="GU189">
            <v>0</v>
          </cell>
          <cell r="GW189">
            <v>0</v>
          </cell>
          <cell r="GX189">
            <v>0</v>
          </cell>
          <cell r="GY189">
            <v>0</v>
          </cell>
          <cell r="HA189">
            <v>0</v>
          </cell>
          <cell r="HB189">
            <v>0</v>
          </cell>
          <cell r="HC189">
            <v>0</v>
          </cell>
        </row>
        <row r="190">
          <cell r="H190" t="str">
            <v>1009089</v>
          </cell>
          <cell r="I190" t="str">
            <v>USD</v>
          </cell>
          <cell r="J190" t="str">
            <v>RAD 27MA 2009AL GM 731882</v>
          </cell>
          <cell r="K190" t="str">
            <v>T4</v>
          </cell>
          <cell r="L190">
            <v>36.451799999999999</v>
          </cell>
          <cell r="M190">
            <v>36451.799999999996</v>
          </cell>
          <cell r="N190">
            <v>55.23</v>
          </cell>
          <cell r="R190">
            <v>55.23</v>
          </cell>
          <cell r="V190">
            <v>55.23</v>
          </cell>
          <cell r="Z190">
            <v>55.23</v>
          </cell>
          <cell r="AD190">
            <v>55.23</v>
          </cell>
          <cell r="AH190">
            <v>55.23</v>
          </cell>
          <cell r="AL190">
            <v>55.23</v>
          </cell>
          <cell r="AP190">
            <v>55.23</v>
          </cell>
          <cell r="AT190">
            <v>55.23</v>
          </cell>
          <cell r="AX190">
            <v>55.23</v>
          </cell>
          <cell r="BB190">
            <v>55.23</v>
          </cell>
          <cell r="BF190">
            <v>55.23</v>
          </cell>
          <cell r="BJ190">
            <v>55.23</v>
          </cell>
          <cell r="BK190">
            <v>0</v>
          </cell>
          <cell r="BL190" t="str">
            <v xml:space="preserve"> </v>
          </cell>
          <cell r="BM190" t="str">
            <v xml:space="preserve"> </v>
          </cell>
          <cell r="BN190" t="str">
            <v xml:space="preserve"> </v>
          </cell>
          <cell r="BO190" t="str">
            <v xml:space="preserve"> </v>
          </cell>
          <cell r="BP190" t="str">
            <v xml:space="preserve"> </v>
          </cell>
          <cell r="BQ190" t="str">
            <v xml:space="preserve"> </v>
          </cell>
          <cell r="BR190" t="str">
            <v xml:space="preserve"> </v>
          </cell>
          <cell r="BS190" t="str">
            <v xml:space="preserve"> </v>
          </cell>
          <cell r="BT190" t="str">
            <v xml:space="preserve"> </v>
          </cell>
          <cell r="BU190" t="str">
            <v xml:space="preserve"> </v>
          </cell>
          <cell r="BV190" t="str">
            <v xml:space="preserve"> </v>
          </cell>
          <cell r="BW190" t="str">
            <v xml:space="preserve"> </v>
          </cell>
          <cell r="BX190" t="str">
            <v xml:space="preserve"> </v>
          </cell>
          <cell r="BY190" t="str">
            <v xml:space="preserve"> </v>
          </cell>
          <cell r="BZ190" t="str">
            <v xml:space="preserve"> </v>
          </cell>
          <cell r="CA190" t="str">
            <v xml:space="preserve"> </v>
          </cell>
          <cell r="CB190" t="str">
            <v xml:space="preserve"> </v>
          </cell>
          <cell r="CC190" t="str">
            <v xml:space="preserve"> </v>
          </cell>
          <cell r="CD190" t="str">
            <v xml:space="preserve"> </v>
          </cell>
          <cell r="CE190" t="str">
            <v xml:space="preserve"> </v>
          </cell>
          <cell r="CF190" t="str">
            <v xml:space="preserve"> </v>
          </cell>
          <cell r="CG190" t="str">
            <v xml:space="preserve"> </v>
          </cell>
          <cell r="CH190" t="str">
            <v xml:space="preserve"> </v>
          </cell>
          <cell r="CI190" t="str">
            <v xml:space="preserve"> </v>
          </cell>
          <cell r="CJ190" t="str">
            <v xml:space="preserve"> </v>
          </cell>
          <cell r="CK190" t="str">
            <v xml:space="preserve"> </v>
          </cell>
          <cell r="CL190" t="str">
            <v xml:space="preserve"> </v>
          </cell>
          <cell r="CM190" t="str">
            <v xml:space="preserve"> </v>
          </cell>
          <cell r="CN190" t="str">
            <v xml:space="preserve"> </v>
          </cell>
          <cell r="CO190" t="str">
            <v xml:space="preserve"> </v>
          </cell>
          <cell r="CP190" t="str">
            <v xml:space="preserve"> </v>
          </cell>
          <cell r="CQ190" t="str">
            <v xml:space="preserve"> </v>
          </cell>
          <cell r="CR190" t="str">
            <v xml:space="preserve"> </v>
          </cell>
          <cell r="CS190" t="str">
            <v xml:space="preserve"> </v>
          </cell>
          <cell r="CT190" t="str">
            <v xml:space="preserve"> </v>
          </cell>
          <cell r="CU190" t="str">
            <v xml:space="preserve"> </v>
          </cell>
          <cell r="CV190" t="str">
            <v xml:space="preserve"> </v>
          </cell>
          <cell r="CW190" t="str">
            <v xml:space="preserve"> </v>
          </cell>
          <cell r="CX190" t="str">
            <v xml:space="preserve"> </v>
          </cell>
          <cell r="CY190" t="str">
            <v xml:space="preserve"> </v>
          </cell>
          <cell r="CZ190" t="str">
            <v xml:space="preserve"> </v>
          </cell>
          <cell r="DA190" t="str">
            <v xml:space="preserve"> </v>
          </cell>
          <cell r="DB190" t="str">
            <v xml:space="preserve"> </v>
          </cell>
          <cell r="DC190" t="str">
            <v xml:space="preserve"> </v>
          </cell>
          <cell r="DD190" t="str">
            <v xml:space="preserve"> </v>
          </cell>
          <cell r="DE190" t="str">
            <v xml:space="preserve"> </v>
          </cell>
          <cell r="DF190" t="str">
            <v xml:space="preserve"> </v>
          </cell>
          <cell r="DG190" t="str">
            <v xml:space="preserve"> </v>
          </cell>
          <cell r="DH190" t="str">
            <v>4. IntraUS Auto1009089</v>
          </cell>
          <cell r="DI190">
            <v>0</v>
          </cell>
          <cell r="DJ190">
            <v>0</v>
          </cell>
          <cell r="DL190">
            <v>0</v>
          </cell>
          <cell r="DM190">
            <v>0</v>
          </cell>
          <cell r="DN190">
            <v>0</v>
          </cell>
          <cell r="DP190">
            <v>0</v>
          </cell>
          <cell r="DQ190">
            <v>0</v>
          </cell>
          <cell r="DR190">
            <v>0</v>
          </cell>
          <cell r="DT190">
            <v>0</v>
          </cell>
          <cell r="DU190">
            <v>0</v>
          </cell>
          <cell r="DV190">
            <v>0</v>
          </cell>
          <cell r="DX190">
            <v>0</v>
          </cell>
          <cell r="DY190">
            <v>0</v>
          </cell>
          <cell r="DZ190">
            <v>0</v>
          </cell>
          <cell r="EB190">
            <v>0</v>
          </cell>
          <cell r="EC190">
            <v>0</v>
          </cell>
          <cell r="ED190">
            <v>0</v>
          </cell>
          <cell r="EF190">
            <v>0</v>
          </cell>
          <cell r="EG190">
            <v>0</v>
          </cell>
          <cell r="EH190">
            <v>0</v>
          </cell>
          <cell r="EJ190">
            <v>0</v>
          </cell>
          <cell r="EK190">
            <v>0</v>
          </cell>
          <cell r="EL190">
            <v>0</v>
          </cell>
          <cell r="EN190">
            <v>0</v>
          </cell>
          <cell r="EO190">
            <v>0</v>
          </cell>
          <cell r="EP190">
            <v>0</v>
          </cell>
          <cell r="ER190">
            <v>0</v>
          </cell>
          <cell r="ES190">
            <v>0</v>
          </cell>
          <cell r="ET190">
            <v>0</v>
          </cell>
          <cell r="EV190">
            <v>0</v>
          </cell>
          <cell r="EW190">
            <v>0</v>
          </cell>
          <cell r="EX190">
            <v>0</v>
          </cell>
          <cell r="EZ190">
            <v>0</v>
          </cell>
          <cell r="FA190">
            <v>0</v>
          </cell>
          <cell r="FB190">
            <v>0</v>
          </cell>
          <cell r="FD190">
            <v>0</v>
          </cell>
          <cell r="FE190">
            <v>0</v>
          </cell>
          <cell r="FF190">
            <v>0</v>
          </cell>
          <cell r="FI190">
            <v>0</v>
          </cell>
          <cell r="FJ190">
            <v>0</v>
          </cell>
          <cell r="FK190">
            <v>0</v>
          </cell>
          <cell r="FM190">
            <v>0</v>
          </cell>
          <cell r="FN190">
            <v>0</v>
          </cell>
          <cell r="FO190">
            <v>0</v>
          </cell>
          <cell r="FQ190">
            <v>0</v>
          </cell>
          <cell r="FR190">
            <v>0</v>
          </cell>
          <cell r="FS190">
            <v>0</v>
          </cell>
          <cell r="FU190">
            <v>0</v>
          </cell>
          <cell r="FV190">
            <v>0</v>
          </cell>
          <cell r="FW190">
            <v>0</v>
          </cell>
          <cell r="FY190">
            <v>0</v>
          </cell>
          <cell r="FZ190">
            <v>0</v>
          </cell>
          <cell r="GA190">
            <v>0</v>
          </cell>
          <cell r="GC190">
            <v>0</v>
          </cell>
          <cell r="GD190">
            <v>0</v>
          </cell>
          <cell r="GE190">
            <v>0</v>
          </cell>
          <cell r="GG190">
            <v>0</v>
          </cell>
          <cell r="GH190">
            <v>0</v>
          </cell>
          <cell r="GI190">
            <v>0</v>
          </cell>
          <cell r="GK190">
            <v>0</v>
          </cell>
          <cell r="GL190">
            <v>0</v>
          </cell>
          <cell r="GM190">
            <v>0</v>
          </cell>
          <cell r="GO190">
            <v>0</v>
          </cell>
          <cell r="GP190">
            <v>0</v>
          </cell>
          <cell r="GQ190">
            <v>0</v>
          </cell>
          <cell r="GS190">
            <v>0</v>
          </cell>
          <cell r="GT190">
            <v>0</v>
          </cell>
          <cell r="GU190">
            <v>0</v>
          </cell>
          <cell r="GW190">
            <v>0</v>
          </cell>
          <cell r="GX190">
            <v>0</v>
          </cell>
          <cell r="GY190">
            <v>0</v>
          </cell>
          <cell r="HA190">
            <v>0</v>
          </cell>
          <cell r="HB190">
            <v>0</v>
          </cell>
          <cell r="HC190">
            <v>0</v>
          </cell>
        </row>
        <row r="191">
          <cell r="H191" t="str">
            <v>1009090</v>
          </cell>
          <cell r="I191" t="str">
            <v>USD</v>
          </cell>
          <cell r="J191" t="str">
            <v>RAD 27MA 2049AL GM 731885</v>
          </cell>
          <cell r="K191" t="str">
            <v>T4</v>
          </cell>
          <cell r="L191">
            <v>6.2215999999999996</v>
          </cell>
          <cell r="M191">
            <v>6221.5999999999995</v>
          </cell>
          <cell r="N191">
            <v>77.77</v>
          </cell>
          <cell r="R191">
            <v>77.77</v>
          </cell>
          <cell r="V191">
            <v>77.77</v>
          </cell>
          <cell r="Z191">
            <v>77.77</v>
          </cell>
          <cell r="AD191">
            <v>77.77</v>
          </cell>
          <cell r="AH191">
            <v>77.77</v>
          </cell>
          <cell r="AL191">
            <v>77.77</v>
          </cell>
          <cell r="AP191">
            <v>77.77</v>
          </cell>
          <cell r="AT191">
            <v>77.77</v>
          </cell>
          <cell r="AX191">
            <v>77.77</v>
          </cell>
          <cell r="BB191">
            <v>77.77</v>
          </cell>
          <cell r="BF191">
            <v>77.77</v>
          </cell>
          <cell r="BJ191">
            <v>77.77</v>
          </cell>
          <cell r="BK191">
            <v>0</v>
          </cell>
          <cell r="BL191" t="str">
            <v xml:space="preserve"> </v>
          </cell>
          <cell r="BM191" t="str">
            <v xml:space="preserve"> </v>
          </cell>
          <cell r="BN191" t="str">
            <v xml:space="preserve"> </v>
          </cell>
          <cell r="BO191" t="str">
            <v xml:space="preserve"> </v>
          </cell>
          <cell r="BP191" t="str">
            <v xml:space="preserve"> </v>
          </cell>
          <cell r="BQ191" t="str">
            <v xml:space="preserve"> </v>
          </cell>
          <cell r="BR191" t="str">
            <v xml:space="preserve"> </v>
          </cell>
          <cell r="BS191" t="str">
            <v xml:space="preserve"> </v>
          </cell>
          <cell r="BT191" t="str">
            <v xml:space="preserve"> </v>
          </cell>
          <cell r="BU191" t="str">
            <v xml:space="preserve"> </v>
          </cell>
          <cell r="BV191" t="str">
            <v xml:space="preserve"> </v>
          </cell>
          <cell r="BW191" t="str">
            <v xml:space="preserve"> </v>
          </cell>
          <cell r="BX191" t="str">
            <v xml:space="preserve"> </v>
          </cell>
          <cell r="BY191" t="str">
            <v xml:space="preserve"> </v>
          </cell>
          <cell r="BZ191" t="str">
            <v xml:space="preserve"> </v>
          </cell>
          <cell r="CA191" t="str">
            <v xml:space="preserve"> </v>
          </cell>
          <cell r="CB191" t="str">
            <v xml:space="preserve"> </v>
          </cell>
          <cell r="CC191" t="str">
            <v xml:space="preserve"> </v>
          </cell>
          <cell r="CD191" t="str">
            <v xml:space="preserve"> </v>
          </cell>
          <cell r="CE191" t="str">
            <v xml:space="preserve"> </v>
          </cell>
          <cell r="CF191" t="str">
            <v xml:space="preserve"> </v>
          </cell>
          <cell r="CG191" t="str">
            <v xml:space="preserve"> </v>
          </cell>
          <cell r="CH191" t="str">
            <v xml:space="preserve"> </v>
          </cell>
          <cell r="CI191" t="str">
            <v xml:space="preserve"> </v>
          </cell>
          <cell r="CJ191" t="str">
            <v xml:space="preserve"> </v>
          </cell>
          <cell r="CK191" t="str">
            <v xml:space="preserve"> </v>
          </cell>
          <cell r="CL191" t="str">
            <v xml:space="preserve"> </v>
          </cell>
          <cell r="CM191" t="str">
            <v xml:space="preserve"> </v>
          </cell>
          <cell r="CN191" t="str">
            <v xml:space="preserve"> </v>
          </cell>
          <cell r="CO191" t="str">
            <v xml:space="preserve"> </v>
          </cell>
          <cell r="CP191" t="str">
            <v xml:space="preserve"> </v>
          </cell>
          <cell r="CQ191" t="str">
            <v xml:space="preserve"> </v>
          </cell>
          <cell r="CR191" t="str">
            <v xml:space="preserve"> </v>
          </cell>
          <cell r="CS191" t="str">
            <v xml:space="preserve"> </v>
          </cell>
          <cell r="CT191" t="str">
            <v xml:space="preserve"> </v>
          </cell>
          <cell r="CU191" t="str">
            <v xml:space="preserve"> </v>
          </cell>
          <cell r="CV191" t="str">
            <v xml:space="preserve"> </v>
          </cell>
          <cell r="CW191" t="str">
            <v xml:space="preserve"> </v>
          </cell>
          <cell r="CX191" t="str">
            <v xml:space="preserve"> </v>
          </cell>
          <cell r="CY191" t="str">
            <v xml:space="preserve"> </v>
          </cell>
          <cell r="CZ191" t="str">
            <v xml:space="preserve"> </v>
          </cell>
          <cell r="DA191" t="str">
            <v xml:space="preserve"> </v>
          </cell>
          <cell r="DB191" t="str">
            <v xml:space="preserve"> </v>
          </cell>
          <cell r="DC191" t="str">
            <v xml:space="preserve"> </v>
          </cell>
          <cell r="DD191" t="str">
            <v xml:space="preserve"> </v>
          </cell>
          <cell r="DE191" t="str">
            <v xml:space="preserve"> </v>
          </cell>
          <cell r="DF191" t="str">
            <v xml:space="preserve"> </v>
          </cell>
          <cell r="DG191" t="str">
            <v xml:space="preserve"> </v>
          </cell>
          <cell r="DH191" t="str">
            <v>4. IntraUS Auto1009090</v>
          </cell>
          <cell r="DI191">
            <v>0</v>
          </cell>
          <cell r="DJ191">
            <v>0</v>
          </cell>
          <cell r="DL191">
            <v>0</v>
          </cell>
          <cell r="DM191">
            <v>0</v>
          </cell>
          <cell r="DN191">
            <v>0</v>
          </cell>
          <cell r="DP191">
            <v>0</v>
          </cell>
          <cell r="DQ191">
            <v>0</v>
          </cell>
          <cell r="DR191">
            <v>0</v>
          </cell>
          <cell r="DT191">
            <v>0</v>
          </cell>
          <cell r="DU191">
            <v>0</v>
          </cell>
          <cell r="DV191">
            <v>0</v>
          </cell>
          <cell r="DX191">
            <v>0</v>
          </cell>
          <cell r="DY191">
            <v>0</v>
          </cell>
          <cell r="DZ191">
            <v>0</v>
          </cell>
          <cell r="EB191">
            <v>0</v>
          </cell>
          <cell r="EC191">
            <v>0</v>
          </cell>
          <cell r="ED191">
            <v>0</v>
          </cell>
          <cell r="EF191">
            <v>0</v>
          </cell>
          <cell r="EG191">
            <v>0</v>
          </cell>
          <cell r="EH191">
            <v>0</v>
          </cell>
          <cell r="EJ191">
            <v>0</v>
          </cell>
          <cell r="EK191">
            <v>0</v>
          </cell>
          <cell r="EL191">
            <v>0</v>
          </cell>
          <cell r="EN191">
            <v>0</v>
          </cell>
          <cell r="EO191">
            <v>0</v>
          </cell>
          <cell r="EP191">
            <v>0</v>
          </cell>
          <cell r="ER191">
            <v>0</v>
          </cell>
          <cell r="ES191">
            <v>0</v>
          </cell>
          <cell r="ET191">
            <v>0</v>
          </cell>
          <cell r="EV191">
            <v>0</v>
          </cell>
          <cell r="EW191">
            <v>0</v>
          </cell>
          <cell r="EX191">
            <v>0</v>
          </cell>
          <cell r="EZ191">
            <v>0</v>
          </cell>
          <cell r="FA191">
            <v>0</v>
          </cell>
          <cell r="FB191">
            <v>0</v>
          </cell>
          <cell r="FD191">
            <v>0</v>
          </cell>
          <cell r="FE191">
            <v>0</v>
          </cell>
          <cell r="FF191">
            <v>0</v>
          </cell>
          <cell r="FI191">
            <v>0</v>
          </cell>
          <cell r="FJ191">
            <v>0</v>
          </cell>
          <cell r="FK191">
            <v>0</v>
          </cell>
          <cell r="FM191">
            <v>0</v>
          </cell>
          <cell r="FN191">
            <v>0</v>
          </cell>
          <cell r="FO191">
            <v>0</v>
          </cell>
          <cell r="FQ191">
            <v>0</v>
          </cell>
          <cell r="FR191">
            <v>0</v>
          </cell>
          <cell r="FS191">
            <v>0</v>
          </cell>
          <cell r="FU191">
            <v>0</v>
          </cell>
          <cell r="FV191">
            <v>0</v>
          </cell>
          <cell r="FW191">
            <v>0</v>
          </cell>
          <cell r="FY191">
            <v>0</v>
          </cell>
          <cell r="FZ191">
            <v>0</v>
          </cell>
          <cell r="GA191">
            <v>0</v>
          </cell>
          <cell r="GC191">
            <v>0</v>
          </cell>
          <cell r="GD191">
            <v>0</v>
          </cell>
          <cell r="GE191">
            <v>0</v>
          </cell>
          <cell r="GG191">
            <v>0</v>
          </cell>
          <cell r="GH191">
            <v>0</v>
          </cell>
          <cell r="GI191">
            <v>0</v>
          </cell>
          <cell r="GK191">
            <v>0</v>
          </cell>
          <cell r="GL191">
            <v>0</v>
          </cell>
          <cell r="GM191">
            <v>0</v>
          </cell>
          <cell r="GO191">
            <v>0</v>
          </cell>
          <cell r="GP191">
            <v>0</v>
          </cell>
          <cell r="GQ191">
            <v>0</v>
          </cell>
          <cell r="GS191">
            <v>0</v>
          </cell>
          <cell r="GT191">
            <v>0</v>
          </cell>
          <cell r="GU191">
            <v>0</v>
          </cell>
          <cell r="GW191">
            <v>0</v>
          </cell>
          <cell r="GX191">
            <v>0</v>
          </cell>
          <cell r="GY191">
            <v>0</v>
          </cell>
          <cell r="HA191">
            <v>0</v>
          </cell>
          <cell r="HB191">
            <v>0</v>
          </cell>
          <cell r="HC191">
            <v>0</v>
          </cell>
        </row>
        <row r="192">
          <cell r="H192" t="str">
            <v>1009091</v>
          </cell>
          <cell r="I192" t="str">
            <v>USD</v>
          </cell>
          <cell r="J192" t="str">
            <v>RAD 27MA 2047AL GM 731883</v>
          </cell>
          <cell r="K192" t="str">
            <v>T4</v>
          </cell>
          <cell r="L192">
            <v>68.647950000000009</v>
          </cell>
          <cell r="M192">
            <v>68647.950000000012</v>
          </cell>
          <cell r="N192">
            <v>80.290000000000006</v>
          </cell>
          <cell r="R192">
            <v>80.290000000000006</v>
          </cell>
          <cell r="V192">
            <v>80.290000000000006</v>
          </cell>
          <cell r="Z192">
            <v>80.290000000000006</v>
          </cell>
          <cell r="AD192">
            <v>80.290000000000006</v>
          </cell>
          <cell r="AH192">
            <v>80.290000000000006</v>
          </cell>
          <cell r="AL192">
            <v>80.290000000000006</v>
          </cell>
          <cell r="AP192">
            <v>80.290000000000006</v>
          </cell>
          <cell r="AT192">
            <v>80.290000000000006</v>
          </cell>
          <cell r="AX192">
            <v>80.290000000000006</v>
          </cell>
          <cell r="BB192">
            <v>80.290000000000006</v>
          </cell>
          <cell r="BF192">
            <v>80.290000000000006</v>
          </cell>
          <cell r="BJ192">
            <v>80.290000000000006</v>
          </cell>
          <cell r="BK192">
            <v>0</v>
          </cell>
          <cell r="BL192" t="str">
            <v xml:space="preserve"> </v>
          </cell>
          <cell r="BM192" t="str">
            <v xml:space="preserve"> </v>
          </cell>
          <cell r="BN192" t="str">
            <v xml:space="preserve"> </v>
          </cell>
          <cell r="BO192" t="str">
            <v xml:space="preserve"> </v>
          </cell>
          <cell r="BP192" t="str">
            <v xml:space="preserve"> </v>
          </cell>
          <cell r="BQ192" t="str">
            <v xml:space="preserve"> </v>
          </cell>
          <cell r="BR192" t="str">
            <v xml:space="preserve"> </v>
          </cell>
          <cell r="BS192" t="str">
            <v xml:space="preserve"> </v>
          </cell>
          <cell r="BT192" t="str">
            <v xml:space="preserve"> </v>
          </cell>
          <cell r="BU192" t="str">
            <v xml:space="preserve"> </v>
          </cell>
          <cell r="BV192" t="str">
            <v xml:space="preserve"> </v>
          </cell>
          <cell r="BW192" t="str">
            <v xml:space="preserve"> </v>
          </cell>
          <cell r="BX192" t="str">
            <v xml:space="preserve"> </v>
          </cell>
          <cell r="BY192" t="str">
            <v xml:space="preserve"> </v>
          </cell>
          <cell r="BZ192" t="str">
            <v xml:space="preserve"> </v>
          </cell>
          <cell r="CA192" t="str">
            <v xml:space="preserve"> </v>
          </cell>
          <cell r="CB192" t="str">
            <v xml:space="preserve"> </v>
          </cell>
          <cell r="CC192" t="str">
            <v xml:space="preserve"> </v>
          </cell>
          <cell r="CD192" t="str">
            <v xml:space="preserve"> </v>
          </cell>
          <cell r="CE192" t="str">
            <v xml:space="preserve"> </v>
          </cell>
          <cell r="CF192" t="str">
            <v xml:space="preserve"> </v>
          </cell>
          <cell r="CG192" t="str">
            <v xml:space="preserve"> </v>
          </cell>
          <cell r="CH192" t="str">
            <v xml:space="preserve"> </v>
          </cell>
          <cell r="CI192" t="str">
            <v xml:space="preserve"> </v>
          </cell>
          <cell r="CJ192" t="str">
            <v xml:space="preserve"> </v>
          </cell>
          <cell r="CK192" t="str">
            <v xml:space="preserve"> </v>
          </cell>
          <cell r="CL192" t="str">
            <v xml:space="preserve"> </v>
          </cell>
          <cell r="CM192" t="str">
            <v xml:space="preserve"> </v>
          </cell>
          <cell r="CN192" t="str">
            <v xml:space="preserve"> </v>
          </cell>
          <cell r="CO192" t="str">
            <v xml:space="preserve"> </v>
          </cell>
          <cell r="CP192" t="str">
            <v xml:space="preserve"> </v>
          </cell>
          <cell r="CQ192" t="str">
            <v xml:space="preserve"> </v>
          </cell>
          <cell r="CR192" t="str">
            <v xml:space="preserve"> </v>
          </cell>
          <cell r="CS192" t="str">
            <v xml:space="preserve"> </v>
          </cell>
          <cell r="CT192" t="str">
            <v xml:space="preserve"> </v>
          </cell>
          <cell r="CU192" t="str">
            <v xml:space="preserve"> </v>
          </cell>
          <cell r="CV192" t="str">
            <v xml:space="preserve"> </v>
          </cell>
          <cell r="CW192" t="str">
            <v xml:space="preserve"> </v>
          </cell>
          <cell r="CX192" t="str">
            <v xml:space="preserve"> </v>
          </cell>
          <cell r="CY192" t="str">
            <v xml:space="preserve"> </v>
          </cell>
          <cell r="CZ192" t="str">
            <v xml:space="preserve"> </v>
          </cell>
          <cell r="DA192" t="str">
            <v xml:space="preserve"> </v>
          </cell>
          <cell r="DB192" t="str">
            <v xml:space="preserve"> </v>
          </cell>
          <cell r="DC192" t="str">
            <v xml:space="preserve"> </v>
          </cell>
          <cell r="DD192" t="str">
            <v xml:space="preserve"> </v>
          </cell>
          <cell r="DE192" t="str">
            <v xml:space="preserve"> </v>
          </cell>
          <cell r="DF192" t="str">
            <v xml:space="preserve"> </v>
          </cell>
          <cell r="DG192" t="str">
            <v xml:space="preserve"> </v>
          </cell>
          <cell r="DH192" t="str">
            <v>4. IntraUS Auto1009091</v>
          </cell>
          <cell r="DI192">
            <v>0</v>
          </cell>
          <cell r="DJ192">
            <v>0</v>
          </cell>
          <cell r="DL192">
            <v>0</v>
          </cell>
          <cell r="DM192">
            <v>0</v>
          </cell>
          <cell r="DN192">
            <v>0</v>
          </cell>
          <cell r="DP192">
            <v>0</v>
          </cell>
          <cell r="DQ192">
            <v>0</v>
          </cell>
          <cell r="DR192">
            <v>0</v>
          </cell>
          <cell r="DT192">
            <v>0</v>
          </cell>
          <cell r="DU192">
            <v>0</v>
          </cell>
          <cell r="DV192">
            <v>0</v>
          </cell>
          <cell r="DX192">
            <v>0</v>
          </cell>
          <cell r="DY192">
            <v>0</v>
          </cell>
          <cell r="DZ192">
            <v>0</v>
          </cell>
          <cell r="EB192">
            <v>0</v>
          </cell>
          <cell r="EC192">
            <v>0</v>
          </cell>
          <cell r="ED192">
            <v>0</v>
          </cell>
          <cell r="EF192">
            <v>0</v>
          </cell>
          <cell r="EG192">
            <v>0</v>
          </cell>
          <cell r="EH192">
            <v>0</v>
          </cell>
          <cell r="EJ192">
            <v>0</v>
          </cell>
          <cell r="EK192">
            <v>0</v>
          </cell>
          <cell r="EL192">
            <v>0</v>
          </cell>
          <cell r="EN192">
            <v>0</v>
          </cell>
          <cell r="EO192">
            <v>0</v>
          </cell>
          <cell r="EP192">
            <v>0</v>
          </cell>
          <cell r="ER192">
            <v>0</v>
          </cell>
          <cell r="ES192">
            <v>0</v>
          </cell>
          <cell r="ET192">
            <v>0</v>
          </cell>
          <cell r="EV192">
            <v>0</v>
          </cell>
          <cell r="EW192">
            <v>0</v>
          </cell>
          <cell r="EX192">
            <v>0</v>
          </cell>
          <cell r="EZ192">
            <v>0</v>
          </cell>
          <cell r="FA192">
            <v>0</v>
          </cell>
          <cell r="FB192">
            <v>0</v>
          </cell>
          <cell r="FD192">
            <v>0</v>
          </cell>
          <cell r="FE192">
            <v>0</v>
          </cell>
          <cell r="FF192">
            <v>0</v>
          </cell>
          <cell r="FI192">
            <v>0</v>
          </cell>
          <cell r="FJ192">
            <v>0</v>
          </cell>
          <cell r="FK192">
            <v>0</v>
          </cell>
          <cell r="FM192">
            <v>0</v>
          </cell>
          <cell r="FN192">
            <v>0</v>
          </cell>
          <cell r="FO192">
            <v>0</v>
          </cell>
          <cell r="FQ192">
            <v>0</v>
          </cell>
          <cell r="FR192">
            <v>0</v>
          </cell>
          <cell r="FS192">
            <v>0</v>
          </cell>
          <cell r="FU192">
            <v>0</v>
          </cell>
          <cell r="FV192">
            <v>0</v>
          </cell>
          <cell r="FW192">
            <v>0</v>
          </cell>
          <cell r="FY192">
            <v>0</v>
          </cell>
          <cell r="FZ192">
            <v>0</v>
          </cell>
          <cell r="GA192">
            <v>0</v>
          </cell>
          <cell r="GC192">
            <v>0</v>
          </cell>
          <cell r="GD192">
            <v>0</v>
          </cell>
          <cell r="GE192">
            <v>0</v>
          </cell>
          <cell r="GG192">
            <v>0</v>
          </cell>
          <cell r="GH192">
            <v>0</v>
          </cell>
          <cell r="GI192">
            <v>0</v>
          </cell>
          <cell r="GK192">
            <v>0</v>
          </cell>
          <cell r="GL192">
            <v>0</v>
          </cell>
          <cell r="GM192">
            <v>0</v>
          </cell>
          <cell r="GO192">
            <v>0</v>
          </cell>
          <cell r="GP192">
            <v>0</v>
          </cell>
          <cell r="GQ192">
            <v>0</v>
          </cell>
          <cell r="GS192">
            <v>0</v>
          </cell>
          <cell r="GT192">
            <v>0</v>
          </cell>
          <cell r="GU192">
            <v>0</v>
          </cell>
          <cell r="GW192">
            <v>0</v>
          </cell>
          <cell r="GX192">
            <v>0</v>
          </cell>
          <cell r="GY192">
            <v>0</v>
          </cell>
          <cell r="HA192">
            <v>0</v>
          </cell>
          <cell r="HB192">
            <v>0</v>
          </cell>
          <cell r="HC192">
            <v>0</v>
          </cell>
        </row>
        <row r="193">
          <cell r="H193" t="str">
            <v>1009091</v>
          </cell>
          <cell r="I193" t="str">
            <v>USD</v>
          </cell>
          <cell r="J193" t="str">
            <v>RAD 27MA 2047AL GM 731883</v>
          </cell>
          <cell r="K193" t="str">
            <v>T4</v>
          </cell>
          <cell r="L193">
            <v>0</v>
          </cell>
          <cell r="M193">
            <v>0</v>
          </cell>
          <cell r="N193">
            <v>0</v>
          </cell>
          <cell r="R193">
            <v>0</v>
          </cell>
          <cell r="V193">
            <v>0</v>
          </cell>
          <cell r="Z193">
            <v>0</v>
          </cell>
          <cell r="AD193">
            <v>0</v>
          </cell>
          <cell r="AH193">
            <v>0</v>
          </cell>
          <cell r="AL193">
            <v>0</v>
          </cell>
          <cell r="AP193">
            <v>0</v>
          </cell>
          <cell r="AT193">
            <v>0</v>
          </cell>
          <cell r="AX193">
            <v>0</v>
          </cell>
          <cell r="BB193">
            <v>0</v>
          </cell>
          <cell r="BF193">
            <v>0</v>
          </cell>
          <cell r="BJ193">
            <v>0</v>
          </cell>
          <cell r="BK193">
            <v>0</v>
          </cell>
          <cell r="BL193" t="str">
            <v xml:space="preserve"> </v>
          </cell>
          <cell r="BM193" t="str">
            <v xml:space="preserve"> </v>
          </cell>
          <cell r="BN193" t="str">
            <v xml:space="preserve"> </v>
          </cell>
          <cell r="BO193" t="str">
            <v xml:space="preserve"> </v>
          </cell>
          <cell r="BP193" t="str">
            <v xml:space="preserve"> </v>
          </cell>
          <cell r="BQ193" t="str">
            <v xml:space="preserve"> </v>
          </cell>
          <cell r="BR193" t="str">
            <v xml:space="preserve"> </v>
          </cell>
          <cell r="BS193" t="str">
            <v xml:space="preserve"> </v>
          </cell>
          <cell r="BT193" t="str">
            <v xml:space="preserve"> </v>
          </cell>
          <cell r="BU193" t="str">
            <v xml:space="preserve"> </v>
          </cell>
          <cell r="BV193" t="str">
            <v xml:space="preserve"> </v>
          </cell>
          <cell r="BW193" t="str">
            <v xml:space="preserve"> </v>
          </cell>
          <cell r="BX193" t="str">
            <v xml:space="preserve"> </v>
          </cell>
          <cell r="BY193" t="str">
            <v xml:space="preserve"> </v>
          </cell>
          <cell r="BZ193" t="str">
            <v xml:space="preserve"> </v>
          </cell>
          <cell r="CA193" t="str">
            <v xml:space="preserve"> </v>
          </cell>
          <cell r="CB193" t="str">
            <v xml:space="preserve"> </v>
          </cell>
          <cell r="CC193" t="str">
            <v xml:space="preserve"> </v>
          </cell>
          <cell r="CD193" t="str">
            <v xml:space="preserve"> </v>
          </cell>
          <cell r="CE193" t="str">
            <v xml:space="preserve"> </v>
          </cell>
          <cell r="CF193" t="str">
            <v xml:space="preserve"> </v>
          </cell>
          <cell r="CG193" t="str">
            <v xml:space="preserve"> </v>
          </cell>
          <cell r="CH193" t="str">
            <v xml:space="preserve"> </v>
          </cell>
          <cell r="CI193" t="str">
            <v xml:space="preserve"> </v>
          </cell>
          <cell r="CJ193" t="str">
            <v xml:space="preserve"> </v>
          </cell>
          <cell r="CK193" t="str">
            <v xml:space="preserve"> </v>
          </cell>
          <cell r="CL193" t="str">
            <v xml:space="preserve"> </v>
          </cell>
          <cell r="CM193" t="str">
            <v xml:space="preserve"> </v>
          </cell>
          <cell r="CN193" t="str">
            <v xml:space="preserve"> </v>
          </cell>
          <cell r="CO193" t="str">
            <v xml:space="preserve"> </v>
          </cell>
          <cell r="CP193" t="str">
            <v xml:space="preserve"> </v>
          </cell>
          <cell r="CQ193" t="str">
            <v xml:space="preserve"> </v>
          </cell>
          <cell r="CR193" t="str">
            <v xml:space="preserve"> </v>
          </cell>
          <cell r="CS193" t="str">
            <v xml:space="preserve"> </v>
          </cell>
          <cell r="CT193" t="str">
            <v xml:space="preserve"> </v>
          </cell>
          <cell r="CU193" t="str">
            <v xml:space="preserve"> </v>
          </cell>
          <cell r="CV193" t="str">
            <v xml:space="preserve"> </v>
          </cell>
          <cell r="CW193" t="str">
            <v xml:space="preserve"> </v>
          </cell>
          <cell r="CX193" t="str">
            <v xml:space="preserve"> </v>
          </cell>
          <cell r="CY193" t="str">
            <v xml:space="preserve"> </v>
          </cell>
          <cell r="CZ193" t="str">
            <v xml:space="preserve"> </v>
          </cell>
          <cell r="DA193" t="str">
            <v xml:space="preserve"> </v>
          </cell>
          <cell r="DB193" t="str">
            <v xml:space="preserve"> </v>
          </cell>
          <cell r="DC193" t="str">
            <v xml:space="preserve"> </v>
          </cell>
          <cell r="DD193" t="str">
            <v xml:space="preserve"> </v>
          </cell>
          <cell r="DE193" t="str">
            <v xml:space="preserve"> </v>
          </cell>
          <cell r="DF193" t="str">
            <v xml:space="preserve"> </v>
          </cell>
          <cell r="DG193" t="str">
            <v xml:space="preserve"> </v>
          </cell>
          <cell r="DH193" t="str">
            <v>4. IntraUS Auto1009091</v>
          </cell>
          <cell r="DI193">
            <v>0</v>
          </cell>
          <cell r="DJ193">
            <v>0</v>
          </cell>
          <cell r="DL193">
            <v>0</v>
          </cell>
          <cell r="DM193">
            <v>0</v>
          </cell>
          <cell r="DN193">
            <v>0</v>
          </cell>
          <cell r="DP193">
            <v>0</v>
          </cell>
          <cell r="DQ193">
            <v>0</v>
          </cell>
          <cell r="DR193">
            <v>0</v>
          </cell>
          <cell r="DT193">
            <v>0</v>
          </cell>
          <cell r="DU193">
            <v>0</v>
          </cell>
          <cell r="DV193">
            <v>0</v>
          </cell>
          <cell r="DX193">
            <v>0</v>
          </cell>
          <cell r="DY193">
            <v>0</v>
          </cell>
          <cell r="DZ193">
            <v>0</v>
          </cell>
          <cell r="EB193">
            <v>0</v>
          </cell>
          <cell r="EC193">
            <v>0</v>
          </cell>
          <cell r="ED193">
            <v>0</v>
          </cell>
          <cell r="EF193">
            <v>0</v>
          </cell>
          <cell r="EG193">
            <v>0</v>
          </cell>
          <cell r="EH193">
            <v>0</v>
          </cell>
          <cell r="EJ193">
            <v>0</v>
          </cell>
          <cell r="EK193">
            <v>0</v>
          </cell>
          <cell r="EL193">
            <v>0</v>
          </cell>
          <cell r="EN193">
            <v>0</v>
          </cell>
          <cell r="EO193">
            <v>0</v>
          </cell>
          <cell r="EP193">
            <v>0</v>
          </cell>
          <cell r="ER193">
            <v>0</v>
          </cell>
          <cell r="ES193">
            <v>0</v>
          </cell>
          <cell r="ET193">
            <v>0</v>
          </cell>
          <cell r="EV193">
            <v>0</v>
          </cell>
          <cell r="EW193">
            <v>0</v>
          </cell>
          <cell r="EX193">
            <v>0</v>
          </cell>
          <cell r="EZ193">
            <v>0</v>
          </cell>
          <cell r="FA193">
            <v>0</v>
          </cell>
          <cell r="FB193">
            <v>0</v>
          </cell>
          <cell r="FD193">
            <v>0</v>
          </cell>
          <cell r="FE193">
            <v>0</v>
          </cell>
          <cell r="FF193">
            <v>0</v>
          </cell>
          <cell r="FI193">
            <v>0</v>
          </cell>
          <cell r="FJ193">
            <v>0</v>
          </cell>
          <cell r="FK193">
            <v>0</v>
          </cell>
          <cell r="FM193">
            <v>0</v>
          </cell>
          <cell r="FN193">
            <v>0</v>
          </cell>
          <cell r="FO193">
            <v>0</v>
          </cell>
          <cell r="FQ193">
            <v>0</v>
          </cell>
          <cell r="FR193">
            <v>0</v>
          </cell>
          <cell r="FS193">
            <v>0</v>
          </cell>
          <cell r="FU193">
            <v>0</v>
          </cell>
          <cell r="FV193">
            <v>0</v>
          </cell>
          <cell r="FW193">
            <v>0</v>
          </cell>
          <cell r="FY193">
            <v>0</v>
          </cell>
          <cell r="FZ193">
            <v>0</v>
          </cell>
          <cell r="GA193">
            <v>0</v>
          </cell>
          <cell r="GC193">
            <v>0</v>
          </cell>
          <cell r="GD193">
            <v>0</v>
          </cell>
          <cell r="GE193">
            <v>0</v>
          </cell>
          <cell r="GG193">
            <v>0</v>
          </cell>
          <cell r="GH193">
            <v>0</v>
          </cell>
          <cell r="GI193">
            <v>0</v>
          </cell>
          <cell r="GK193">
            <v>0</v>
          </cell>
          <cell r="GL193">
            <v>0</v>
          </cell>
          <cell r="GM193">
            <v>0</v>
          </cell>
          <cell r="GO193">
            <v>0</v>
          </cell>
          <cell r="GP193">
            <v>0</v>
          </cell>
          <cell r="GQ193">
            <v>0</v>
          </cell>
          <cell r="GS193">
            <v>0</v>
          </cell>
          <cell r="GT193">
            <v>0</v>
          </cell>
          <cell r="GU193">
            <v>0</v>
          </cell>
          <cell r="GW193">
            <v>0</v>
          </cell>
          <cell r="GX193">
            <v>0</v>
          </cell>
          <cell r="GY193">
            <v>0</v>
          </cell>
          <cell r="HA193">
            <v>0</v>
          </cell>
          <cell r="HB193">
            <v>0</v>
          </cell>
          <cell r="HC193">
            <v>0</v>
          </cell>
        </row>
        <row r="194">
          <cell r="H194" t="str">
            <v>1009092</v>
          </cell>
          <cell r="I194" t="str">
            <v>USD</v>
          </cell>
          <cell r="J194" t="str">
            <v>RAD 27MA 2058AL GM 731890</v>
          </cell>
          <cell r="K194" t="str">
            <v>T4</v>
          </cell>
          <cell r="L194">
            <v>7.742</v>
          </cell>
          <cell r="M194">
            <v>7742</v>
          </cell>
          <cell r="N194">
            <v>77.42</v>
          </cell>
          <cell r="R194">
            <v>77.42</v>
          </cell>
          <cell r="V194">
            <v>77.42</v>
          </cell>
          <cell r="Z194">
            <v>77.42</v>
          </cell>
          <cell r="AD194">
            <v>77.42</v>
          </cell>
          <cell r="AH194">
            <v>77.42</v>
          </cell>
          <cell r="AL194">
            <v>77.42</v>
          </cell>
          <cell r="AP194">
            <v>77.42</v>
          </cell>
          <cell r="AT194">
            <v>77.42</v>
          </cell>
          <cell r="AX194">
            <v>77.42</v>
          </cell>
          <cell r="BB194">
            <v>77.42</v>
          </cell>
          <cell r="BF194">
            <v>77.42</v>
          </cell>
          <cell r="BJ194">
            <v>77.42</v>
          </cell>
          <cell r="BK194">
            <v>0</v>
          </cell>
          <cell r="BL194" t="str">
            <v xml:space="preserve"> </v>
          </cell>
          <cell r="BM194" t="str">
            <v xml:space="preserve"> </v>
          </cell>
          <cell r="BN194" t="str">
            <v xml:space="preserve"> </v>
          </cell>
          <cell r="BO194" t="str">
            <v xml:space="preserve"> </v>
          </cell>
          <cell r="BP194" t="str">
            <v xml:space="preserve"> </v>
          </cell>
          <cell r="BQ194" t="str">
            <v xml:space="preserve"> </v>
          </cell>
          <cell r="BR194" t="str">
            <v xml:space="preserve"> </v>
          </cell>
          <cell r="BS194" t="str">
            <v xml:space="preserve"> </v>
          </cell>
          <cell r="BT194" t="str">
            <v xml:space="preserve"> </v>
          </cell>
          <cell r="BU194" t="str">
            <v xml:space="preserve"> </v>
          </cell>
          <cell r="BV194" t="str">
            <v xml:space="preserve"> </v>
          </cell>
          <cell r="BW194" t="str">
            <v xml:space="preserve"> </v>
          </cell>
          <cell r="BX194" t="str">
            <v xml:space="preserve"> </v>
          </cell>
          <cell r="BY194" t="str">
            <v xml:space="preserve"> </v>
          </cell>
          <cell r="BZ194" t="str">
            <v xml:space="preserve"> </v>
          </cell>
          <cell r="CA194" t="str">
            <v xml:space="preserve"> </v>
          </cell>
          <cell r="CB194" t="str">
            <v xml:space="preserve"> </v>
          </cell>
          <cell r="CC194" t="str">
            <v xml:space="preserve"> </v>
          </cell>
          <cell r="CD194" t="str">
            <v xml:space="preserve"> </v>
          </cell>
          <cell r="CE194" t="str">
            <v xml:space="preserve"> </v>
          </cell>
          <cell r="CF194" t="str">
            <v xml:space="preserve"> </v>
          </cell>
          <cell r="CG194" t="str">
            <v xml:space="preserve"> </v>
          </cell>
          <cell r="CH194" t="str">
            <v xml:space="preserve"> </v>
          </cell>
          <cell r="CI194" t="str">
            <v xml:space="preserve"> </v>
          </cell>
          <cell r="CJ194" t="str">
            <v xml:space="preserve"> </v>
          </cell>
          <cell r="CK194" t="str">
            <v xml:space="preserve"> </v>
          </cell>
          <cell r="CL194" t="str">
            <v xml:space="preserve"> </v>
          </cell>
          <cell r="CM194" t="str">
            <v xml:space="preserve"> </v>
          </cell>
          <cell r="CN194" t="str">
            <v xml:space="preserve"> </v>
          </cell>
          <cell r="CO194" t="str">
            <v xml:space="preserve"> </v>
          </cell>
          <cell r="CP194" t="str">
            <v xml:space="preserve"> </v>
          </cell>
          <cell r="CQ194" t="str">
            <v xml:space="preserve"> </v>
          </cell>
          <cell r="CR194" t="str">
            <v xml:space="preserve"> </v>
          </cell>
          <cell r="CS194" t="str">
            <v xml:space="preserve"> </v>
          </cell>
          <cell r="CT194" t="str">
            <v xml:space="preserve"> </v>
          </cell>
          <cell r="CU194" t="str">
            <v xml:space="preserve"> </v>
          </cell>
          <cell r="CV194" t="str">
            <v xml:space="preserve"> </v>
          </cell>
          <cell r="CW194" t="str">
            <v xml:space="preserve"> </v>
          </cell>
          <cell r="CX194" t="str">
            <v xml:space="preserve"> </v>
          </cell>
          <cell r="CY194" t="str">
            <v xml:space="preserve"> </v>
          </cell>
          <cell r="CZ194" t="str">
            <v xml:space="preserve"> </v>
          </cell>
          <cell r="DA194" t="str">
            <v xml:space="preserve"> </v>
          </cell>
          <cell r="DB194" t="str">
            <v xml:space="preserve"> </v>
          </cell>
          <cell r="DC194" t="str">
            <v xml:space="preserve"> </v>
          </cell>
          <cell r="DD194" t="str">
            <v xml:space="preserve"> </v>
          </cell>
          <cell r="DE194" t="str">
            <v xml:space="preserve"> </v>
          </cell>
          <cell r="DF194" t="str">
            <v xml:space="preserve"> </v>
          </cell>
          <cell r="DG194" t="str">
            <v xml:space="preserve"> </v>
          </cell>
          <cell r="DH194" t="str">
            <v>4. IntraUS Auto1009092</v>
          </cell>
          <cell r="DI194">
            <v>0</v>
          </cell>
          <cell r="DJ194">
            <v>0</v>
          </cell>
          <cell r="DL194">
            <v>0</v>
          </cell>
          <cell r="DM194">
            <v>0</v>
          </cell>
          <cell r="DN194">
            <v>0</v>
          </cell>
          <cell r="DP194">
            <v>0</v>
          </cell>
          <cell r="DQ194">
            <v>0</v>
          </cell>
          <cell r="DR194">
            <v>0</v>
          </cell>
          <cell r="DT194">
            <v>0</v>
          </cell>
          <cell r="DU194">
            <v>0</v>
          </cell>
          <cell r="DV194">
            <v>0</v>
          </cell>
          <cell r="DX194">
            <v>0</v>
          </cell>
          <cell r="DY194">
            <v>0</v>
          </cell>
          <cell r="DZ194">
            <v>0</v>
          </cell>
          <cell r="EB194">
            <v>0</v>
          </cell>
          <cell r="EC194">
            <v>0</v>
          </cell>
          <cell r="ED194">
            <v>0</v>
          </cell>
          <cell r="EF194">
            <v>0</v>
          </cell>
          <cell r="EG194">
            <v>0</v>
          </cell>
          <cell r="EH194">
            <v>0</v>
          </cell>
          <cell r="EJ194">
            <v>0</v>
          </cell>
          <cell r="EK194">
            <v>0</v>
          </cell>
          <cell r="EL194">
            <v>0</v>
          </cell>
          <cell r="EN194">
            <v>0</v>
          </cell>
          <cell r="EO194">
            <v>0</v>
          </cell>
          <cell r="EP194">
            <v>0</v>
          </cell>
          <cell r="ER194">
            <v>0</v>
          </cell>
          <cell r="ES194">
            <v>0</v>
          </cell>
          <cell r="ET194">
            <v>0</v>
          </cell>
          <cell r="EV194">
            <v>0</v>
          </cell>
          <cell r="EW194">
            <v>0</v>
          </cell>
          <cell r="EX194">
            <v>0</v>
          </cell>
          <cell r="EZ194">
            <v>0</v>
          </cell>
          <cell r="FA194">
            <v>0</v>
          </cell>
          <cell r="FB194">
            <v>0</v>
          </cell>
          <cell r="FD194">
            <v>0</v>
          </cell>
          <cell r="FE194">
            <v>0</v>
          </cell>
          <cell r="FF194">
            <v>0</v>
          </cell>
          <cell r="FI194">
            <v>0</v>
          </cell>
          <cell r="FJ194">
            <v>0</v>
          </cell>
          <cell r="FK194">
            <v>0</v>
          </cell>
          <cell r="FM194">
            <v>0</v>
          </cell>
          <cell r="FN194">
            <v>0</v>
          </cell>
          <cell r="FO194">
            <v>0</v>
          </cell>
          <cell r="FQ194">
            <v>0</v>
          </cell>
          <cell r="FR194">
            <v>0</v>
          </cell>
          <cell r="FS194">
            <v>0</v>
          </cell>
          <cell r="FU194">
            <v>0</v>
          </cell>
          <cell r="FV194">
            <v>0</v>
          </cell>
          <cell r="FW194">
            <v>0</v>
          </cell>
          <cell r="FY194">
            <v>0</v>
          </cell>
          <cell r="FZ194">
            <v>0</v>
          </cell>
          <cell r="GA194">
            <v>0</v>
          </cell>
          <cell r="GC194">
            <v>0</v>
          </cell>
          <cell r="GD194">
            <v>0</v>
          </cell>
          <cell r="GE194">
            <v>0</v>
          </cell>
          <cell r="GG194">
            <v>0</v>
          </cell>
          <cell r="GH194">
            <v>0</v>
          </cell>
          <cell r="GI194">
            <v>0</v>
          </cell>
          <cell r="GK194">
            <v>0</v>
          </cell>
          <cell r="GL194">
            <v>0</v>
          </cell>
          <cell r="GM194">
            <v>0</v>
          </cell>
          <cell r="GO194">
            <v>0</v>
          </cell>
          <cell r="GP194">
            <v>0</v>
          </cell>
          <cell r="GQ194">
            <v>0</v>
          </cell>
          <cell r="GS194">
            <v>0</v>
          </cell>
          <cell r="GT194">
            <v>0</v>
          </cell>
          <cell r="GU194">
            <v>0</v>
          </cell>
          <cell r="GW194">
            <v>0</v>
          </cell>
          <cell r="GX194">
            <v>0</v>
          </cell>
          <cell r="GY194">
            <v>0</v>
          </cell>
          <cell r="HA194">
            <v>0</v>
          </cell>
          <cell r="HB194">
            <v>0</v>
          </cell>
          <cell r="HC194">
            <v>0</v>
          </cell>
        </row>
        <row r="195">
          <cell r="H195" t="str">
            <v>1009093</v>
          </cell>
          <cell r="I195" t="str">
            <v>USD</v>
          </cell>
          <cell r="J195" t="str">
            <v>RAD 27MA 2048AL GM 731884</v>
          </cell>
          <cell r="K195" t="str">
            <v>T4</v>
          </cell>
          <cell r="L195">
            <v>15.353760000000001</v>
          </cell>
          <cell r="M195">
            <v>15353.760000000002</v>
          </cell>
          <cell r="N195">
            <v>66.180000000000007</v>
          </cell>
          <cell r="R195">
            <v>66.180000000000007</v>
          </cell>
          <cell r="V195">
            <v>66.180000000000007</v>
          </cell>
          <cell r="Z195">
            <v>66.180000000000007</v>
          </cell>
          <cell r="AD195">
            <v>66.180000000000007</v>
          </cell>
          <cell r="AH195">
            <v>66.180000000000007</v>
          </cell>
          <cell r="AL195">
            <v>66.180000000000007</v>
          </cell>
          <cell r="AP195">
            <v>66.180000000000007</v>
          </cell>
          <cell r="AT195">
            <v>66.180000000000007</v>
          </cell>
          <cell r="AX195">
            <v>66.180000000000007</v>
          </cell>
          <cell r="BB195">
            <v>66.180000000000007</v>
          </cell>
          <cell r="BF195">
            <v>66.180000000000007</v>
          </cell>
          <cell r="BJ195">
            <v>66.180000000000007</v>
          </cell>
          <cell r="BK195">
            <v>0</v>
          </cell>
          <cell r="BL195" t="str">
            <v xml:space="preserve"> </v>
          </cell>
          <cell r="BM195" t="str">
            <v xml:space="preserve"> </v>
          </cell>
          <cell r="BN195" t="str">
            <v xml:space="preserve"> </v>
          </cell>
          <cell r="BO195" t="str">
            <v xml:space="preserve"> </v>
          </cell>
          <cell r="BP195" t="str">
            <v xml:space="preserve"> </v>
          </cell>
          <cell r="BQ195" t="str">
            <v xml:space="preserve"> </v>
          </cell>
          <cell r="BR195" t="str">
            <v xml:space="preserve"> </v>
          </cell>
          <cell r="BS195" t="str">
            <v xml:space="preserve"> </v>
          </cell>
          <cell r="BT195" t="str">
            <v xml:space="preserve"> </v>
          </cell>
          <cell r="BU195" t="str">
            <v xml:space="preserve"> </v>
          </cell>
          <cell r="BV195" t="str">
            <v xml:space="preserve"> </v>
          </cell>
          <cell r="BW195" t="str">
            <v xml:space="preserve"> </v>
          </cell>
          <cell r="BX195" t="str">
            <v xml:space="preserve"> </v>
          </cell>
          <cell r="BY195" t="str">
            <v xml:space="preserve"> </v>
          </cell>
          <cell r="BZ195" t="str">
            <v xml:space="preserve"> </v>
          </cell>
          <cell r="CA195" t="str">
            <v xml:space="preserve"> </v>
          </cell>
          <cell r="CB195" t="str">
            <v xml:space="preserve"> </v>
          </cell>
          <cell r="CC195" t="str">
            <v xml:space="preserve"> </v>
          </cell>
          <cell r="CD195" t="str">
            <v xml:space="preserve"> </v>
          </cell>
          <cell r="CE195" t="str">
            <v xml:space="preserve"> </v>
          </cell>
          <cell r="CF195" t="str">
            <v xml:space="preserve"> </v>
          </cell>
          <cell r="CG195" t="str">
            <v xml:space="preserve"> </v>
          </cell>
          <cell r="CH195" t="str">
            <v xml:space="preserve"> </v>
          </cell>
          <cell r="CI195" t="str">
            <v xml:space="preserve"> </v>
          </cell>
          <cell r="CJ195" t="str">
            <v xml:space="preserve"> </v>
          </cell>
          <cell r="CK195" t="str">
            <v xml:space="preserve"> </v>
          </cell>
          <cell r="CL195" t="str">
            <v xml:space="preserve"> </v>
          </cell>
          <cell r="CM195" t="str">
            <v xml:space="preserve"> </v>
          </cell>
          <cell r="CN195" t="str">
            <v xml:space="preserve"> </v>
          </cell>
          <cell r="CO195" t="str">
            <v xml:space="preserve"> </v>
          </cell>
          <cell r="CP195" t="str">
            <v xml:space="preserve"> </v>
          </cell>
          <cell r="CQ195" t="str">
            <v xml:space="preserve"> </v>
          </cell>
          <cell r="CR195" t="str">
            <v xml:space="preserve"> </v>
          </cell>
          <cell r="CS195" t="str">
            <v xml:space="preserve"> </v>
          </cell>
          <cell r="CT195" t="str">
            <v xml:space="preserve"> </v>
          </cell>
          <cell r="CU195" t="str">
            <v xml:space="preserve"> </v>
          </cell>
          <cell r="CV195" t="str">
            <v xml:space="preserve"> </v>
          </cell>
          <cell r="CW195" t="str">
            <v xml:space="preserve"> </v>
          </cell>
          <cell r="CX195" t="str">
            <v xml:space="preserve"> </v>
          </cell>
          <cell r="CY195" t="str">
            <v xml:space="preserve"> </v>
          </cell>
          <cell r="CZ195" t="str">
            <v xml:space="preserve"> </v>
          </cell>
          <cell r="DA195" t="str">
            <v xml:space="preserve"> </v>
          </cell>
          <cell r="DB195" t="str">
            <v xml:space="preserve"> </v>
          </cell>
          <cell r="DC195" t="str">
            <v xml:space="preserve"> </v>
          </cell>
          <cell r="DD195" t="str">
            <v xml:space="preserve"> </v>
          </cell>
          <cell r="DE195" t="str">
            <v xml:space="preserve"> </v>
          </cell>
          <cell r="DF195" t="str">
            <v xml:space="preserve"> </v>
          </cell>
          <cell r="DG195" t="str">
            <v xml:space="preserve"> </v>
          </cell>
          <cell r="DH195" t="str">
            <v>4. IntraUS Auto1009093</v>
          </cell>
          <cell r="DI195">
            <v>0</v>
          </cell>
          <cell r="DJ195">
            <v>0</v>
          </cell>
          <cell r="DL195">
            <v>0</v>
          </cell>
          <cell r="DM195">
            <v>0</v>
          </cell>
          <cell r="DN195">
            <v>0</v>
          </cell>
          <cell r="DP195">
            <v>0</v>
          </cell>
          <cell r="DQ195">
            <v>0</v>
          </cell>
          <cell r="DR195">
            <v>0</v>
          </cell>
          <cell r="DT195">
            <v>0</v>
          </cell>
          <cell r="DU195">
            <v>0</v>
          </cell>
          <cell r="DV195">
            <v>0</v>
          </cell>
          <cell r="DX195">
            <v>0</v>
          </cell>
          <cell r="DY195">
            <v>0</v>
          </cell>
          <cell r="DZ195">
            <v>0</v>
          </cell>
          <cell r="EB195">
            <v>0</v>
          </cell>
          <cell r="EC195">
            <v>0</v>
          </cell>
          <cell r="ED195">
            <v>0</v>
          </cell>
          <cell r="EF195">
            <v>0</v>
          </cell>
          <cell r="EG195">
            <v>0</v>
          </cell>
          <cell r="EH195">
            <v>0</v>
          </cell>
          <cell r="EJ195">
            <v>0</v>
          </cell>
          <cell r="EK195">
            <v>0</v>
          </cell>
          <cell r="EL195">
            <v>0</v>
          </cell>
          <cell r="EN195">
            <v>0</v>
          </cell>
          <cell r="EO195">
            <v>0</v>
          </cell>
          <cell r="EP195">
            <v>0</v>
          </cell>
          <cell r="ER195">
            <v>0</v>
          </cell>
          <cell r="ES195">
            <v>0</v>
          </cell>
          <cell r="ET195">
            <v>0</v>
          </cell>
          <cell r="EV195">
            <v>0</v>
          </cell>
          <cell r="EW195">
            <v>0</v>
          </cell>
          <cell r="EX195">
            <v>0</v>
          </cell>
          <cell r="EZ195">
            <v>0</v>
          </cell>
          <cell r="FA195">
            <v>0</v>
          </cell>
          <cell r="FB195">
            <v>0</v>
          </cell>
          <cell r="FD195">
            <v>0</v>
          </cell>
          <cell r="FE195">
            <v>0</v>
          </cell>
          <cell r="FF195">
            <v>0</v>
          </cell>
          <cell r="FI195">
            <v>0</v>
          </cell>
          <cell r="FJ195">
            <v>0</v>
          </cell>
          <cell r="FK195">
            <v>0</v>
          </cell>
          <cell r="FM195">
            <v>0</v>
          </cell>
          <cell r="FN195">
            <v>0</v>
          </cell>
          <cell r="FO195">
            <v>0</v>
          </cell>
          <cell r="FQ195">
            <v>0</v>
          </cell>
          <cell r="FR195">
            <v>0</v>
          </cell>
          <cell r="FS195">
            <v>0</v>
          </cell>
          <cell r="FU195">
            <v>0</v>
          </cell>
          <cell r="FV195">
            <v>0</v>
          </cell>
          <cell r="FW195">
            <v>0</v>
          </cell>
          <cell r="FY195">
            <v>0</v>
          </cell>
          <cell r="FZ195">
            <v>0</v>
          </cell>
          <cell r="GA195">
            <v>0</v>
          </cell>
          <cell r="GC195">
            <v>0</v>
          </cell>
          <cell r="GD195">
            <v>0</v>
          </cell>
          <cell r="GE195">
            <v>0</v>
          </cell>
          <cell r="GG195">
            <v>0</v>
          </cell>
          <cell r="GH195">
            <v>0</v>
          </cell>
          <cell r="GI195">
            <v>0</v>
          </cell>
          <cell r="GK195">
            <v>0</v>
          </cell>
          <cell r="GL195">
            <v>0</v>
          </cell>
          <cell r="GM195">
            <v>0</v>
          </cell>
          <cell r="GO195">
            <v>0</v>
          </cell>
          <cell r="GP195">
            <v>0</v>
          </cell>
          <cell r="GQ195">
            <v>0</v>
          </cell>
          <cell r="GS195">
            <v>0</v>
          </cell>
          <cell r="GT195">
            <v>0</v>
          </cell>
          <cell r="GU195">
            <v>0</v>
          </cell>
          <cell r="GW195">
            <v>0</v>
          </cell>
          <cell r="GX195">
            <v>0</v>
          </cell>
          <cell r="GY195">
            <v>0</v>
          </cell>
          <cell r="HA195">
            <v>0</v>
          </cell>
          <cell r="HB195">
            <v>0</v>
          </cell>
          <cell r="HC195">
            <v>0</v>
          </cell>
        </row>
        <row r="196">
          <cell r="H196" t="str">
            <v>1009094</v>
          </cell>
          <cell r="I196" t="str">
            <v>USD</v>
          </cell>
          <cell r="J196" t="str">
            <v>RAD 27MA 2054AL GM 731886</v>
          </cell>
          <cell r="K196" t="str">
            <v>T4</v>
          </cell>
          <cell r="L196">
            <v>8.2536000000000005</v>
          </cell>
          <cell r="M196">
            <v>8253.6</v>
          </cell>
          <cell r="N196">
            <v>68.78</v>
          </cell>
          <cell r="R196">
            <v>68.78</v>
          </cell>
          <cell r="V196">
            <v>68.78</v>
          </cell>
          <cell r="Z196">
            <v>68.78</v>
          </cell>
          <cell r="AD196">
            <v>68.78</v>
          </cell>
          <cell r="AH196">
            <v>68.78</v>
          </cell>
          <cell r="AL196">
            <v>68.78</v>
          </cell>
          <cell r="AP196">
            <v>68.78</v>
          </cell>
          <cell r="AT196">
            <v>68.78</v>
          </cell>
          <cell r="AX196">
            <v>68.78</v>
          </cell>
          <cell r="BB196">
            <v>68.78</v>
          </cell>
          <cell r="BF196">
            <v>68.78</v>
          </cell>
          <cell r="BJ196">
            <v>68.78</v>
          </cell>
          <cell r="BK196">
            <v>0</v>
          </cell>
          <cell r="BL196" t="str">
            <v xml:space="preserve"> </v>
          </cell>
          <cell r="BM196" t="str">
            <v xml:space="preserve"> </v>
          </cell>
          <cell r="BN196" t="str">
            <v xml:space="preserve"> </v>
          </cell>
          <cell r="BO196" t="str">
            <v xml:space="preserve"> </v>
          </cell>
          <cell r="BP196" t="str">
            <v xml:space="preserve"> </v>
          </cell>
          <cell r="BQ196" t="str">
            <v xml:space="preserve"> </v>
          </cell>
          <cell r="BR196" t="str">
            <v xml:space="preserve"> </v>
          </cell>
          <cell r="BS196" t="str">
            <v xml:space="preserve"> </v>
          </cell>
          <cell r="BT196" t="str">
            <v xml:space="preserve"> </v>
          </cell>
          <cell r="BU196" t="str">
            <v xml:space="preserve"> </v>
          </cell>
          <cell r="BV196" t="str">
            <v xml:space="preserve"> </v>
          </cell>
          <cell r="BW196" t="str">
            <v xml:space="preserve"> </v>
          </cell>
          <cell r="BX196" t="str">
            <v xml:space="preserve"> </v>
          </cell>
          <cell r="BY196" t="str">
            <v xml:space="preserve"> </v>
          </cell>
          <cell r="BZ196" t="str">
            <v xml:space="preserve"> </v>
          </cell>
          <cell r="CA196" t="str">
            <v xml:space="preserve"> </v>
          </cell>
          <cell r="CB196" t="str">
            <v xml:space="preserve"> </v>
          </cell>
          <cell r="CC196" t="str">
            <v xml:space="preserve"> </v>
          </cell>
          <cell r="CD196" t="str">
            <v xml:space="preserve"> </v>
          </cell>
          <cell r="CE196" t="str">
            <v xml:space="preserve"> </v>
          </cell>
          <cell r="CF196" t="str">
            <v xml:space="preserve"> </v>
          </cell>
          <cell r="CG196" t="str">
            <v xml:space="preserve"> </v>
          </cell>
          <cell r="CH196" t="str">
            <v xml:space="preserve"> </v>
          </cell>
          <cell r="CI196" t="str">
            <v xml:space="preserve"> </v>
          </cell>
          <cell r="CJ196" t="str">
            <v xml:space="preserve"> </v>
          </cell>
          <cell r="CK196" t="str">
            <v xml:space="preserve"> </v>
          </cell>
          <cell r="CL196" t="str">
            <v xml:space="preserve"> </v>
          </cell>
          <cell r="CM196" t="str">
            <v xml:space="preserve"> </v>
          </cell>
          <cell r="CN196" t="str">
            <v xml:space="preserve"> </v>
          </cell>
          <cell r="CO196" t="str">
            <v xml:space="preserve"> </v>
          </cell>
          <cell r="CP196" t="str">
            <v xml:space="preserve"> </v>
          </cell>
          <cell r="CQ196" t="str">
            <v xml:space="preserve"> </v>
          </cell>
          <cell r="CR196" t="str">
            <v xml:space="preserve"> </v>
          </cell>
          <cell r="CS196" t="str">
            <v xml:space="preserve"> </v>
          </cell>
          <cell r="CT196" t="str">
            <v xml:space="preserve"> </v>
          </cell>
          <cell r="CU196" t="str">
            <v xml:space="preserve"> </v>
          </cell>
          <cell r="CV196" t="str">
            <v xml:space="preserve"> </v>
          </cell>
          <cell r="CW196" t="str">
            <v xml:space="preserve"> </v>
          </cell>
          <cell r="CX196" t="str">
            <v xml:space="preserve"> </v>
          </cell>
          <cell r="CY196" t="str">
            <v xml:space="preserve"> </v>
          </cell>
          <cell r="CZ196" t="str">
            <v xml:space="preserve"> </v>
          </cell>
          <cell r="DA196" t="str">
            <v xml:space="preserve"> </v>
          </cell>
          <cell r="DB196" t="str">
            <v xml:space="preserve"> </v>
          </cell>
          <cell r="DC196" t="str">
            <v xml:space="preserve"> </v>
          </cell>
          <cell r="DD196" t="str">
            <v xml:space="preserve"> </v>
          </cell>
          <cell r="DE196" t="str">
            <v xml:space="preserve"> </v>
          </cell>
          <cell r="DF196" t="str">
            <v xml:space="preserve"> </v>
          </cell>
          <cell r="DG196" t="str">
            <v xml:space="preserve"> </v>
          </cell>
          <cell r="DH196" t="str">
            <v>4. IntraUS Auto1009094</v>
          </cell>
          <cell r="DI196">
            <v>0</v>
          </cell>
          <cell r="DJ196">
            <v>0</v>
          </cell>
          <cell r="DL196">
            <v>0</v>
          </cell>
          <cell r="DM196">
            <v>0</v>
          </cell>
          <cell r="DN196">
            <v>0</v>
          </cell>
          <cell r="DP196">
            <v>0</v>
          </cell>
          <cell r="DQ196">
            <v>0</v>
          </cell>
          <cell r="DR196">
            <v>0</v>
          </cell>
          <cell r="DT196">
            <v>0</v>
          </cell>
          <cell r="DU196">
            <v>0</v>
          </cell>
          <cell r="DV196">
            <v>0</v>
          </cell>
          <cell r="DX196">
            <v>0</v>
          </cell>
          <cell r="DY196">
            <v>0</v>
          </cell>
          <cell r="DZ196">
            <v>0</v>
          </cell>
          <cell r="EB196">
            <v>0</v>
          </cell>
          <cell r="EC196">
            <v>0</v>
          </cell>
          <cell r="ED196">
            <v>0</v>
          </cell>
          <cell r="EF196">
            <v>0</v>
          </cell>
          <cell r="EG196">
            <v>0</v>
          </cell>
          <cell r="EH196">
            <v>0</v>
          </cell>
          <cell r="EJ196">
            <v>0</v>
          </cell>
          <cell r="EK196">
            <v>0</v>
          </cell>
          <cell r="EL196">
            <v>0</v>
          </cell>
          <cell r="EN196">
            <v>0</v>
          </cell>
          <cell r="EO196">
            <v>0</v>
          </cell>
          <cell r="EP196">
            <v>0</v>
          </cell>
          <cell r="ER196">
            <v>0</v>
          </cell>
          <cell r="ES196">
            <v>0</v>
          </cell>
          <cell r="ET196">
            <v>0</v>
          </cell>
          <cell r="EV196">
            <v>0</v>
          </cell>
          <cell r="EW196">
            <v>0</v>
          </cell>
          <cell r="EX196">
            <v>0</v>
          </cell>
          <cell r="EZ196">
            <v>0</v>
          </cell>
          <cell r="FA196">
            <v>0</v>
          </cell>
          <cell r="FB196">
            <v>0</v>
          </cell>
          <cell r="FD196">
            <v>0</v>
          </cell>
          <cell r="FE196">
            <v>0</v>
          </cell>
          <cell r="FF196">
            <v>0</v>
          </cell>
          <cell r="FI196">
            <v>0</v>
          </cell>
          <cell r="FJ196">
            <v>0</v>
          </cell>
          <cell r="FK196">
            <v>0</v>
          </cell>
          <cell r="FM196">
            <v>0</v>
          </cell>
          <cell r="FN196">
            <v>0</v>
          </cell>
          <cell r="FO196">
            <v>0</v>
          </cell>
          <cell r="FQ196">
            <v>0</v>
          </cell>
          <cell r="FR196">
            <v>0</v>
          </cell>
          <cell r="FS196">
            <v>0</v>
          </cell>
          <cell r="FU196">
            <v>0</v>
          </cell>
          <cell r="FV196">
            <v>0</v>
          </cell>
          <cell r="FW196">
            <v>0</v>
          </cell>
          <cell r="FY196">
            <v>0</v>
          </cell>
          <cell r="FZ196">
            <v>0</v>
          </cell>
          <cell r="GA196">
            <v>0</v>
          </cell>
          <cell r="GC196">
            <v>0</v>
          </cell>
          <cell r="GD196">
            <v>0</v>
          </cell>
          <cell r="GE196">
            <v>0</v>
          </cell>
          <cell r="GG196">
            <v>0</v>
          </cell>
          <cell r="GH196">
            <v>0</v>
          </cell>
          <cell r="GI196">
            <v>0</v>
          </cell>
          <cell r="GK196">
            <v>0</v>
          </cell>
          <cell r="GL196">
            <v>0</v>
          </cell>
          <cell r="GM196">
            <v>0</v>
          </cell>
          <cell r="GO196">
            <v>0</v>
          </cell>
          <cell r="GP196">
            <v>0</v>
          </cell>
          <cell r="GQ196">
            <v>0</v>
          </cell>
          <cell r="GS196">
            <v>0</v>
          </cell>
          <cell r="GT196">
            <v>0</v>
          </cell>
          <cell r="GU196">
            <v>0</v>
          </cell>
          <cell r="GW196">
            <v>0</v>
          </cell>
          <cell r="GX196">
            <v>0</v>
          </cell>
          <cell r="GY196">
            <v>0</v>
          </cell>
          <cell r="HA196">
            <v>0</v>
          </cell>
          <cell r="HB196">
            <v>0</v>
          </cell>
          <cell r="HC196">
            <v>0</v>
          </cell>
        </row>
        <row r="197">
          <cell r="H197" t="str">
            <v>1009095</v>
          </cell>
          <cell r="I197" t="str">
            <v>USD</v>
          </cell>
          <cell r="J197" t="str">
            <v>RAD 27MA 2055AL GM 731887</v>
          </cell>
          <cell r="K197" t="str">
            <v>T4</v>
          </cell>
          <cell r="L197">
            <v>42.471099999999993</v>
          </cell>
          <cell r="M197">
            <v>42471.099999999991</v>
          </cell>
          <cell r="N197">
            <v>70.55</v>
          </cell>
          <cell r="R197">
            <v>70.55</v>
          </cell>
          <cell r="V197">
            <v>70.55</v>
          </cell>
          <cell r="Z197">
            <v>70.55</v>
          </cell>
          <cell r="AD197">
            <v>70.55</v>
          </cell>
          <cell r="AH197">
            <v>70.55</v>
          </cell>
          <cell r="AL197">
            <v>70.55</v>
          </cell>
          <cell r="AP197">
            <v>70.55</v>
          </cell>
          <cell r="AT197">
            <v>70.55</v>
          </cell>
          <cell r="AX197">
            <v>70.55</v>
          </cell>
          <cell r="BB197">
            <v>70.55</v>
          </cell>
          <cell r="BF197">
            <v>70.55</v>
          </cell>
          <cell r="BJ197">
            <v>70.55</v>
          </cell>
          <cell r="BK197">
            <v>0</v>
          </cell>
          <cell r="BL197" t="str">
            <v xml:space="preserve"> </v>
          </cell>
          <cell r="BM197" t="str">
            <v xml:space="preserve"> </v>
          </cell>
          <cell r="BN197" t="str">
            <v xml:space="preserve"> </v>
          </cell>
          <cell r="BO197" t="str">
            <v xml:space="preserve"> </v>
          </cell>
          <cell r="BP197" t="str">
            <v xml:space="preserve"> </v>
          </cell>
          <cell r="BQ197" t="str">
            <v xml:space="preserve"> </v>
          </cell>
          <cell r="BR197" t="str">
            <v xml:space="preserve"> </v>
          </cell>
          <cell r="BS197" t="str">
            <v xml:space="preserve"> </v>
          </cell>
          <cell r="BT197" t="str">
            <v xml:space="preserve"> </v>
          </cell>
          <cell r="BU197" t="str">
            <v xml:space="preserve"> </v>
          </cell>
          <cell r="BV197" t="str">
            <v xml:space="preserve"> </v>
          </cell>
          <cell r="BW197" t="str">
            <v xml:space="preserve"> </v>
          </cell>
          <cell r="BX197" t="str">
            <v xml:space="preserve"> </v>
          </cell>
          <cell r="BY197" t="str">
            <v xml:space="preserve"> </v>
          </cell>
          <cell r="BZ197" t="str">
            <v xml:space="preserve"> </v>
          </cell>
          <cell r="CA197" t="str">
            <v xml:space="preserve"> </v>
          </cell>
          <cell r="CB197" t="str">
            <v xml:space="preserve"> </v>
          </cell>
          <cell r="CC197" t="str">
            <v xml:space="preserve"> </v>
          </cell>
          <cell r="CD197" t="str">
            <v xml:space="preserve"> </v>
          </cell>
          <cell r="CE197" t="str">
            <v xml:space="preserve"> </v>
          </cell>
          <cell r="CF197" t="str">
            <v xml:space="preserve"> </v>
          </cell>
          <cell r="CG197" t="str">
            <v xml:space="preserve"> </v>
          </cell>
          <cell r="CH197" t="str">
            <v xml:space="preserve"> </v>
          </cell>
          <cell r="CI197" t="str">
            <v xml:space="preserve"> </v>
          </cell>
          <cell r="CJ197" t="str">
            <v xml:space="preserve"> </v>
          </cell>
          <cell r="CK197" t="str">
            <v xml:space="preserve"> </v>
          </cell>
          <cell r="CL197" t="str">
            <v xml:space="preserve"> </v>
          </cell>
          <cell r="CM197" t="str">
            <v xml:space="preserve"> </v>
          </cell>
          <cell r="CN197" t="str">
            <v xml:space="preserve"> </v>
          </cell>
          <cell r="CO197" t="str">
            <v xml:space="preserve"> </v>
          </cell>
          <cell r="CP197" t="str">
            <v xml:space="preserve"> </v>
          </cell>
          <cell r="CQ197" t="str">
            <v xml:space="preserve"> </v>
          </cell>
          <cell r="CR197" t="str">
            <v xml:space="preserve"> </v>
          </cell>
          <cell r="CS197" t="str">
            <v xml:space="preserve"> </v>
          </cell>
          <cell r="CT197" t="str">
            <v xml:space="preserve"> </v>
          </cell>
          <cell r="CU197" t="str">
            <v xml:space="preserve"> </v>
          </cell>
          <cell r="CV197" t="str">
            <v xml:space="preserve"> </v>
          </cell>
          <cell r="CW197" t="str">
            <v xml:space="preserve"> </v>
          </cell>
          <cell r="CX197" t="str">
            <v xml:space="preserve"> </v>
          </cell>
          <cell r="CY197" t="str">
            <v xml:space="preserve"> </v>
          </cell>
          <cell r="CZ197" t="str">
            <v xml:space="preserve"> </v>
          </cell>
          <cell r="DA197" t="str">
            <v xml:space="preserve"> </v>
          </cell>
          <cell r="DB197" t="str">
            <v xml:space="preserve"> </v>
          </cell>
          <cell r="DC197" t="str">
            <v xml:space="preserve"> </v>
          </cell>
          <cell r="DD197" t="str">
            <v xml:space="preserve"> </v>
          </cell>
          <cell r="DE197" t="str">
            <v xml:space="preserve"> </v>
          </cell>
          <cell r="DF197" t="str">
            <v xml:space="preserve"> </v>
          </cell>
          <cell r="DG197" t="str">
            <v xml:space="preserve"> </v>
          </cell>
          <cell r="DH197" t="str">
            <v>4. IntraUS Auto1009095</v>
          </cell>
          <cell r="DI197">
            <v>0</v>
          </cell>
          <cell r="DJ197">
            <v>0</v>
          </cell>
          <cell r="DL197">
            <v>0</v>
          </cell>
          <cell r="DM197">
            <v>0</v>
          </cell>
          <cell r="DN197">
            <v>0</v>
          </cell>
          <cell r="DP197">
            <v>0</v>
          </cell>
          <cell r="DQ197">
            <v>0</v>
          </cell>
          <cell r="DR197">
            <v>0</v>
          </cell>
          <cell r="DT197">
            <v>0</v>
          </cell>
          <cell r="DU197">
            <v>0</v>
          </cell>
          <cell r="DV197">
            <v>0</v>
          </cell>
          <cell r="DX197">
            <v>0</v>
          </cell>
          <cell r="DY197">
            <v>0</v>
          </cell>
          <cell r="DZ197">
            <v>0</v>
          </cell>
          <cell r="EB197">
            <v>0</v>
          </cell>
          <cell r="EC197">
            <v>0</v>
          </cell>
          <cell r="ED197">
            <v>0</v>
          </cell>
          <cell r="EF197">
            <v>0</v>
          </cell>
          <cell r="EG197">
            <v>0</v>
          </cell>
          <cell r="EH197">
            <v>0</v>
          </cell>
          <cell r="EJ197">
            <v>0</v>
          </cell>
          <cell r="EK197">
            <v>0</v>
          </cell>
          <cell r="EL197">
            <v>0</v>
          </cell>
          <cell r="EN197">
            <v>0</v>
          </cell>
          <cell r="EO197">
            <v>0</v>
          </cell>
          <cell r="EP197">
            <v>0</v>
          </cell>
          <cell r="ER197">
            <v>0</v>
          </cell>
          <cell r="ES197">
            <v>0</v>
          </cell>
          <cell r="ET197">
            <v>0</v>
          </cell>
          <cell r="EV197">
            <v>0</v>
          </cell>
          <cell r="EW197">
            <v>0</v>
          </cell>
          <cell r="EX197">
            <v>0</v>
          </cell>
          <cell r="EZ197">
            <v>0</v>
          </cell>
          <cell r="FA197">
            <v>0</v>
          </cell>
          <cell r="FB197">
            <v>0</v>
          </cell>
          <cell r="FD197">
            <v>0</v>
          </cell>
          <cell r="FE197">
            <v>0</v>
          </cell>
          <cell r="FF197">
            <v>0</v>
          </cell>
          <cell r="FI197">
            <v>0</v>
          </cell>
          <cell r="FJ197">
            <v>0</v>
          </cell>
          <cell r="FK197">
            <v>0</v>
          </cell>
          <cell r="FM197">
            <v>0</v>
          </cell>
          <cell r="FN197">
            <v>0</v>
          </cell>
          <cell r="FO197">
            <v>0</v>
          </cell>
          <cell r="FQ197">
            <v>0</v>
          </cell>
          <cell r="FR197">
            <v>0</v>
          </cell>
          <cell r="FS197">
            <v>0</v>
          </cell>
          <cell r="FU197">
            <v>0</v>
          </cell>
          <cell r="FV197">
            <v>0</v>
          </cell>
          <cell r="FW197">
            <v>0</v>
          </cell>
          <cell r="FY197">
            <v>0</v>
          </cell>
          <cell r="FZ197">
            <v>0</v>
          </cell>
          <cell r="GA197">
            <v>0</v>
          </cell>
          <cell r="GC197">
            <v>0</v>
          </cell>
          <cell r="GD197">
            <v>0</v>
          </cell>
          <cell r="GE197">
            <v>0</v>
          </cell>
          <cell r="GG197">
            <v>0</v>
          </cell>
          <cell r="GH197">
            <v>0</v>
          </cell>
          <cell r="GI197">
            <v>0</v>
          </cell>
          <cell r="GK197">
            <v>0</v>
          </cell>
          <cell r="GL197">
            <v>0</v>
          </cell>
          <cell r="GM197">
            <v>0</v>
          </cell>
          <cell r="GO197">
            <v>0</v>
          </cell>
          <cell r="GP197">
            <v>0</v>
          </cell>
          <cell r="GQ197">
            <v>0</v>
          </cell>
          <cell r="GS197">
            <v>0</v>
          </cell>
          <cell r="GT197">
            <v>0</v>
          </cell>
          <cell r="GU197">
            <v>0</v>
          </cell>
          <cell r="GW197">
            <v>0</v>
          </cell>
          <cell r="GX197">
            <v>0</v>
          </cell>
          <cell r="GY197">
            <v>0</v>
          </cell>
          <cell r="HA197">
            <v>0</v>
          </cell>
          <cell r="HB197">
            <v>0</v>
          </cell>
          <cell r="HC197">
            <v>0</v>
          </cell>
        </row>
        <row r="198">
          <cell r="H198" t="str">
            <v>1009096</v>
          </cell>
          <cell r="I198" t="str">
            <v>USD</v>
          </cell>
          <cell r="J198" t="str">
            <v>RAD 27MA 2056AL GM 731888</v>
          </cell>
          <cell r="K198" t="str">
            <v>T4</v>
          </cell>
          <cell r="L198">
            <v>29.66517</v>
          </cell>
          <cell r="M198">
            <v>29665.17</v>
          </cell>
          <cell r="N198">
            <v>64.63</v>
          </cell>
          <cell r="R198">
            <v>64.63</v>
          </cell>
          <cell r="V198">
            <v>64.63</v>
          </cell>
          <cell r="Z198">
            <v>64.63</v>
          </cell>
          <cell r="AD198">
            <v>64.63</v>
          </cell>
          <cell r="AH198">
            <v>64.63</v>
          </cell>
          <cell r="AL198">
            <v>64.63</v>
          </cell>
          <cell r="AP198">
            <v>64.63</v>
          </cell>
          <cell r="AT198">
            <v>64.63</v>
          </cell>
          <cell r="AX198">
            <v>64.63</v>
          </cell>
          <cell r="BB198">
            <v>64.63</v>
          </cell>
          <cell r="BF198">
            <v>64.63</v>
          </cell>
          <cell r="BJ198">
            <v>64.63</v>
          </cell>
          <cell r="BK198">
            <v>0</v>
          </cell>
          <cell r="BL198" t="str">
            <v xml:space="preserve"> </v>
          </cell>
          <cell r="BM198" t="str">
            <v xml:space="preserve"> </v>
          </cell>
          <cell r="BN198" t="str">
            <v xml:space="preserve"> </v>
          </cell>
          <cell r="BO198" t="str">
            <v xml:space="preserve"> </v>
          </cell>
          <cell r="BP198" t="str">
            <v xml:space="preserve"> </v>
          </cell>
          <cell r="BQ198" t="str">
            <v xml:space="preserve"> </v>
          </cell>
          <cell r="BR198" t="str">
            <v xml:space="preserve"> </v>
          </cell>
          <cell r="BS198" t="str">
            <v xml:space="preserve"> </v>
          </cell>
          <cell r="BT198" t="str">
            <v xml:space="preserve"> </v>
          </cell>
          <cell r="BU198" t="str">
            <v xml:space="preserve"> </v>
          </cell>
          <cell r="BV198" t="str">
            <v xml:space="preserve"> </v>
          </cell>
          <cell r="BW198" t="str">
            <v xml:space="preserve"> </v>
          </cell>
          <cell r="BX198" t="str">
            <v xml:space="preserve"> </v>
          </cell>
          <cell r="BY198" t="str">
            <v xml:space="preserve"> </v>
          </cell>
          <cell r="BZ198" t="str">
            <v xml:space="preserve"> </v>
          </cell>
          <cell r="CA198" t="str">
            <v xml:space="preserve"> </v>
          </cell>
          <cell r="CB198" t="str">
            <v xml:space="preserve"> </v>
          </cell>
          <cell r="CC198" t="str">
            <v xml:space="preserve"> </v>
          </cell>
          <cell r="CD198" t="str">
            <v xml:space="preserve"> </v>
          </cell>
          <cell r="CE198" t="str">
            <v xml:space="preserve"> </v>
          </cell>
          <cell r="CF198" t="str">
            <v xml:space="preserve"> </v>
          </cell>
          <cell r="CG198" t="str">
            <v xml:space="preserve"> </v>
          </cell>
          <cell r="CH198" t="str">
            <v xml:space="preserve"> </v>
          </cell>
          <cell r="CI198" t="str">
            <v xml:space="preserve"> </v>
          </cell>
          <cell r="CJ198" t="str">
            <v xml:space="preserve"> </v>
          </cell>
          <cell r="CK198" t="str">
            <v xml:space="preserve"> </v>
          </cell>
          <cell r="CL198" t="str">
            <v xml:space="preserve"> </v>
          </cell>
          <cell r="CM198" t="str">
            <v xml:space="preserve"> </v>
          </cell>
          <cell r="CN198" t="str">
            <v xml:space="preserve"> </v>
          </cell>
          <cell r="CO198" t="str">
            <v xml:space="preserve"> </v>
          </cell>
          <cell r="CP198" t="str">
            <v xml:space="preserve"> </v>
          </cell>
          <cell r="CQ198" t="str">
            <v xml:space="preserve"> </v>
          </cell>
          <cell r="CR198" t="str">
            <v xml:space="preserve"> </v>
          </cell>
          <cell r="CS198" t="str">
            <v xml:space="preserve"> </v>
          </cell>
          <cell r="CT198" t="str">
            <v xml:space="preserve"> </v>
          </cell>
          <cell r="CU198" t="str">
            <v xml:space="preserve"> </v>
          </cell>
          <cell r="CV198" t="str">
            <v xml:space="preserve"> </v>
          </cell>
          <cell r="CW198" t="str">
            <v xml:space="preserve"> </v>
          </cell>
          <cell r="CX198" t="str">
            <v xml:space="preserve"> </v>
          </cell>
          <cell r="CY198" t="str">
            <v xml:space="preserve"> </v>
          </cell>
          <cell r="CZ198" t="str">
            <v xml:space="preserve"> </v>
          </cell>
          <cell r="DA198" t="str">
            <v xml:space="preserve"> </v>
          </cell>
          <cell r="DB198" t="str">
            <v xml:space="preserve"> </v>
          </cell>
          <cell r="DC198" t="str">
            <v xml:space="preserve"> </v>
          </cell>
          <cell r="DD198" t="str">
            <v xml:space="preserve"> </v>
          </cell>
          <cell r="DE198" t="str">
            <v xml:space="preserve"> </v>
          </cell>
          <cell r="DF198" t="str">
            <v xml:space="preserve"> </v>
          </cell>
          <cell r="DG198" t="str">
            <v xml:space="preserve"> </v>
          </cell>
          <cell r="DH198" t="str">
            <v>4. IntraUS Auto1009096</v>
          </cell>
          <cell r="DI198">
            <v>0</v>
          </cell>
          <cell r="DJ198">
            <v>0</v>
          </cell>
          <cell r="DL198">
            <v>0</v>
          </cell>
          <cell r="DM198">
            <v>0</v>
          </cell>
          <cell r="DN198">
            <v>0</v>
          </cell>
          <cell r="DP198">
            <v>0</v>
          </cell>
          <cell r="DQ198">
            <v>0</v>
          </cell>
          <cell r="DR198">
            <v>0</v>
          </cell>
          <cell r="DT198">
            <v>0</v>
          </cell>
          <cell r="DU198">
            <v>0</v>
          </cell>
          <cell r="DV198">
            <v>0</v>
          </cell>
          <cell r="DX198">
            <v>0</v>
          </cell>
          <cell r="DY198">
            <v>0</v>
          </cell>
          <cell r="DZ198">
            <v>0</v>
          </cell>
          <cell r="EB198">
            <v>0</v>
          </cell>
          <cell r="EC198">
            <v>0</v>
          </cell>
          <cell r="ED198">
            <v>0</v>
          </cell>
          <cell r="EF198">
            <v>0</v>
          </cell>
          <cell r="EG198">
            <v>0</v>
          </cell>
          <cell r="EH198">
            <v>0</v>
          </cell>
          <cell r="EJ198">
            <v>0</v>
          </cell>
          <cell r="EK198">
            <v>0</v>
          </cell>
          <cell r="EL198">
            <v>0</v>
          </cell>
          <cell r="EN198">
            <v>0</v>
          </cell>
          <cell r="EO198">
            <v>0</v>
          </cell>
          <cell r="EP198">
            <v>0</v>
          </cell>
          <cell r="ER198">
            <v>0</v>
          </cell>
          <cell r="ES198">
            <v>0</v>
          </cell>
          <cell r="ET198">
            <v>0</v>
          </cell>
          <cell r="EV198">
            <v>0</v>
          </cell>
          <cell r="EW198">
            <v>0</v>
          </cell>
          <cell r="EX198">
            <v>0</v>
          </cell>
          <cell r="EZ198">
            <v>0</v>
          </cell>
          <cell r="FA198">
            <v>0</v>
          </cell>
          <cell r="FB198">
            <v>0</v>
          </cell>
          <cell r="FD198">
            <v>0</v>
          </cell>
          <cell r="FE198">
            <v>0</v>
          </cell>
          <cell r="FF198">
            <v>0</v>
          </cell>
          <cell r="FI198">
            <v>0</v>
          </cell>
          <cell r="FJ198">
            <v>0</v>
          </cell>
          <cell r="FK198">
            <v>0</v>
          </cell>
          <cell r="FM198">
            <v>0</v>
          </cell>
          <cell r="FN198">
            <v>0</v>
          </cell>
          <cell r="FO198">
            <v>0</v>
          </cell>
          <cell r="FQ198">
            <v>0</v>
          </cell>
          <cell r="FR198">
            <v>0</v>
          </cell>
          <cell r="FS198">
            <v>0</v>
          </cell>
          <cell r="FU198">
            <v>0</v>
          </cell>
          <cell r="FV198">
            <v>0</v>
          </cell>
          <cell r="FW198">
            <v>0</v>
          </cell>
          <cell r="FY198">
            <v>0</v>
          </cell>
          <cell r="FZ198">
            <v>0</v>
          </cell>
          <cell r="GA198">
            <v>0</v>
          </cell>
          <cell r="GC198">
            <v>0</v>
          </cell>
          <cell r="GD198">
            <v>0</v>
          </cell>
          <cell r="GE198">
            <v>0</v>
          </cell>
          <cell r="GG198">
            <v>0</v>
          </cell>
          <cell r="GH198">
            <v>0</v>
          </cell>
          <cell r="GI198">
            <v>0</v>
          </cell>
          <cell r="GK198">
            <v>0</v>
          </cell>
          <cell r="GL198">
            <v>0</v>
          </cell>
          <cell r="GM198">
            <v>0</v>
          </cell>
          <cell r="GO198">
            <v>0</v>
          </cell>
          <cell r="GP198">
            <v>0</v>
          </cell>
          <cell r="GQ198">
            <v>0</v>
          </cell>
          <cell r="GS198">
            <v>0</v>
          </cell>
          <cell r="GT198">
            <v>0</v>
          </cell>
          <cell r="GU198">
            <v>0</v>
          </cell>
          <cell r="GW198">
            <v>0</v>
          </cell>
          <cell r="GX198">
            <v>0</v>
          </cell>
          <cell r="GY198">
            <v>0</v>
          </cell>
          <cell r="HA198">
            <v>0</v>
          </cell>
          <cell r="HB198">
            <v>0</v>
          </cell>
          <cell r="HC198">
            <v>0</v>
          </cell>
        </row>
        <row r="199">
          <cell r="H199" t="str">
            <v>1009097</v>
          </cell>
          <cell r="I199" t="str">
            <v>USD</v>
          </cell>
          <cell r="J199" t="str">
            <v>RAD 27MA 2050AL GM 731891</v>
          </cell>
          <cell r="K199" t="str">
            <v>T4</v>
          </cell>
          <cell r="L199">
            <v>28.155599999999996</v>
          </cell>
          <cell r="M199">
            <v>28155.599999999995</v>
          </cell>
          <cell r="N199">
            <v>78.209999999999994</v>
          </cell>
          <cell r="R199">
            <v>78.209999999999994</v>
          </cell>
          <cell r="V199">
            <v>78.209999999999994</v>
          </cell>
          <cell r="Z199">
            <v>78.209999999999994</v>
          </cell>
          <cell r="AD199">
            <v>78.209999999999994</v>
          </cell>
          <cell r="AH199">
            <v>78.209999999999994</v>
          </cell>
          <cell r="AL199">
            <v>78.209999999999994</v>
          </cell>
          <cell r="AP199">
            <v>78.209999999999994</v>
          </cell>
          <cell r="AT199">
            <v>78.209999999999994</v>
          </cell>
          <cell r="AX199">
            <v>78.209999999999994</v>
          </cell>
          <cell r="BB199">
            <v>78.209999999999994</v>
          </cell>
          <cell r="BF199">
            <v>78.209999999999994</v>
          </cell>
          <cell r="BJ199">
            <v>78.209999999999994</v>
          </cell>
          <cell r="BK199">
            <v>0</v>
          </cell>
          <cell r="BL199" t="str">
            <v xml:space="preserve"> </v>
          </cell>
          <cell r="BM199" t="str">
            <v xml:space="preserve"> </v>
          </cell>
          <cell r="BN199" t="str">
            <v xml:space="preserve"> </v>
          </cell>
          <cell r="BO199" t="str">
            <v xml:space="preserve"> </v>
          </cell>
          <cell r="BP199" t="str">
            <v xml:space="preserve"> </v>
          </cell>
          <cell r="BQ199" t="str">
            <v xml:space="preserve"> </v>
          </cell>
          <cell r="BR199" t="str">
            <v xml:space="preserve"> </v>
          </cell>
          <cell r="BS199" t="str">
            <v xml:space="preserve"> </v>
          </cell>
          <cell r="BT199" t="str">
            <v xml:space="preserve"> </v>
          </cell>
          <cell r="BU199" t="str">
            <v xml:space="preserve"> </v>
          </cell>
          <cell r="BV199" t="str">
            <v xml:space="preserve"> </v>
          </cell>
          <cell r="BW199" t="str">
            <v xml:space="preserve"> </v>
          </cell>
          <cell r="BX199" t="str">
            <v xml:space="preserve"> </v>
          </cell>
          <cell r="BY199" t="str">
            <v xml:space="preserve"> </v>
          </cell>
          <cell r="BZ199" t="str">
            <v xml:space="preserve"> </v>
          </cell>
          <cell r="CA199" t="str">
            <v xml:space="preserve"> </v>
          </cell>
          <cell r="CB199" t="str">
            <v xml:space="preserve"> </v>
          </cell>
          <cell r="CC199" t="str">
            <v xml:space="preserve"> </v>
          </cell>
          <cell r="CD199" t="str">
            <v xml:space="preserve"> </v>
          </cell>
          <cell r="CE199" t="str">
            <v xml:space="preserve"> </v>
          </cell>
          <cell r="CF199" t="str">
            <v xml:space="preserve"> </v>
          </cell>
          <cell r="CG199" t="str">
            <v xml:space="preserve"> </v>
          </cell>
          <cell r="CH199" t="str">
            <v xml:space="preserve"> </v>
          </cell>
          <cell r="CI199" t="str">
            <v xml:space="preserve"> </v>
          </cell>
          <cell r="CJ199" t="str">
            <v xml:space="preserve"> </v>
          </cell>
          <cell r="CK199" t="str">
            <v xml:space="preserve"> </v>
          </cell>
          <cell r="CL199" t="str">
            <v xml:space="preserve"> </v>
          </cell>
          <cell r="CM199" t="str">
            <v xml:space="preserve"> </v>
          </cell>
          <cell r="CN199" t="str">
            <v xml:space="preserve"> </v>
          </cell>
          <cell r="CO199" t="str">
            <v xml:space="preserve"> </v>
          </cell>
          <cell r="CP199" t="str">
            <v xml:space="preserve"> </v>
          </cell>
          <cell r="CQ199" t="str">
            <v xml:space="preserve"> </v>
          </cell>
          <cell r="CR199" t="str">
            <v xml:space="preserve"> </v>
          </cell>
          <cell r="CS199" t="str">
            <v xml:space="preserve"> </v>
          </cell>
          <cell r="CT199" t="str">
            <v xml:space="preserve"> </v>
          </cell>
          <cell r="CU199" t="str">
            <v xml:space="preserve"> </v>
          </cell>
          <cell r="CV199" t="str">
            <v xml:space="preserve"> </v>
          </cell>
          <cell r="CW199" t="str">
            <v xml:space="preserve"> </v>
          </cell>
          <cell r="CX199" t="str">
            <v xml:space="preserve"> </v>
          </cell>
          <cell r="CY199" t="str">
            <v xml:space="preserve"> </v>
          </cell>
          <cell r="CZ199" t="str">
            <v xml:space="preserve"> </v>
          </cell>
          <cell r="DA199" t="str">
            <v xml:space="preserve"> </v>
          </cell>
          <cell r="DB199" t="str">
            <v xml:space="preserve"> </v>
          </cell>
          <cell r="DC199" t="str">
            <v xml:space="preserve"> </v>
          </cell>
          <cell r="DD199" t="str">
            <v xml:space="preserve"> </v>
          </cell>
          <cell r="DE199" t="str">
            <v xml:space="preserve"> </v>
          </cell>
          <cell r="DF199" t="str">
            <v xml:space="preserve"> </v>
          </cell>
          <cell r="DG199" t="str">
            <v xml:space="preserve"> </v>
          </cell>
          <cell r="DH199" t="str">
            <v>4. IntraUS Auto1009097</v>
          </cell>
          <cell r="DI199">
            <v>0</v>
          </cell>
          <cell r="DJ199">
            <v>0</v>
          </cell>
          <cell r="DL199">
            <v>0</v>
          </cell>
          <cell r="DM199">
            <v>0</v>
          </cell>
          <cell r="DN199">
            <v>0</v>
          </cell>
          <cell r="DP199">
            <v>0</v>
          </cell>
          <cell r="DQ199">
            <v>0</v>
          </cell>
          <cell r="DR199">
            <v>0</v>
          </cell>
          <cell r="DT199">
            <v>0</v>
          </cell>
          <cell r="DU199">
            <v>0</v>
          </cell>
          <cell r="DV199">
            <v>0</v>
          </cell>
          <cell r="DX199">
            <v>0</v>
          </cell>
          <cell r="DY199">
            <v>0</v>
          </cell>
          <cell r="DZ199">
            <v>0</v>
          </cell>
          <cell r="EB199">
            <v>0</v>
          </cell>
          <cell r="EC199">
            <v>0</v>
          </cell>
          <cell r="ED199">
            <v>0</v>
          </cell>
          <cell r="EF199">
            <v>0</v>
          </cell>
          <cell r="EG199">
            <v>0</v>
          </cell>
          <cell r="EH199">
            <v>0</v>
          </cell>
          <cell r="EJ199">
            <v>0</v>
          </cell>
          <cell r="EK199">
            <v>0</v>
          </cell>
          <cell r="EL199">
            <v>0</v>
          </cell>
          <cell r="EN199">
            <v>0</v>
          </cell>
          <cell r="EO199">
            <v>0</v>
          </cell>
          <cell r="EP199">
            <v>0</v>
          </cell>
          <cell r="ER199">
            <v>0</v>
          </cell>
          <cell r="ES199">
            <v>0</v>
          </cell>
          <cell r="ET199">
            <v>0</v>
          </cell>
          <cell r="EV199">
            <v>0</v>
          </cell>
          <cell r="EW199">
            <v>0</v>
          </cell>
          <cell r="EX199">
            <v>0</v>
          </cell>
          <cell r="EZ199">
            <v>0</v>
          </cell>
          <cell r="FA199">
            <v>0</v>
          </cell>
          <cell r="FB199">
            <v>0</v>
          </cell>
          <cell r="FD199">
            <v>0</v>
          </cell>
          <cell r="FE199">
            <v>0</v>
          </cell>
          <cell r="FF199">
            <v>0</v>
          </cell>
          <cell r="FI199">
            <v>0</v>
          </cell>
          <cell r="FJ199">
            <v>0</v>
          </cell>
          <cell r="FK199">
            <v>0</v>
          </cell>
          <cell r="FM199">
            <v>0</v>
          </cell>
          <cell r="FN199">
            <v>0</v>
          </cell>
          <cell r="FO199">
            <v>0</v>
          </cell>
          <cell r="FQ199">
            <v>0</v>
          </cell>
          <cell r="FR199">
            <v>0</v>
          </cell>
          <cell r="FS199">
            <v>0</v>
          </cell>
          <cell r="FU199">
            <v>0</v>
          </cell>
          <cell r="FV199">
            <v>0</v>
          </cell>
          <cell r="FW199">
            <v>0</v>
          </cell>
          <cell r="FY199">
            <v>0</v>
          </cell>
          <cell r="FZ199">
            <v>0</v>
          </cell>
          <cell r="GA199">
            <v>0</v>
          </cell>
          <cell r="GC199">
            <v>0</v>
          </cell>
          <cell r="GD199">
            <v>0</v>
          </cell>
          <cell r="GE199">
            <v>0</v>
          </cell>
          <cell r="GG199">
            <v>0</v>
          </cell>
          <cell r="GH199">
            <v>0</v>
          </cell>
          <cell r="GI199">
            <v>0</v>
          </cell>
          <cell r="GK199">
            <v>0</v>
          </cell>
          <cell r="GL199">
            <v>0</v>
          </cell>
          <cell r="GM199">
            <v>0</v>
          </cell>
          <cell r="GO199">
            <v>0</v>
          </cell>
          <cell r="GP199">
            <v>0</v>
          </cell>
          <cell r="GQ199">
            <v>0</v>
          </cell>
          <cell r="GS199">
            <v>0</v>
          </cell>
          <cell r="GT199">
            <v>0</v>
          </cell>
          <cell r="GU199">
            <v>0</v>
          </cell>
          <cell r="GW199">
            <v>0</v>
          </cell>
          <cell r="GX199">
            <v>0</v>
          </cell>
          <cell r="GY199">
            <v>0</v>
          </cell>
          <cell r="HA199">
            <v>0</v>
          </cell>
          <cell r="HB199">
            <v>0</v>
          </cell>
          <cell r="HC199">
            <v>0</v>
          </cell>
        </row>
        <row r="200">
          <cell r="H200" t="str">
            <v>1009098</v>
          </cell>
          <cell r="I200" t="str">
            <v>USD</v>
          </cell>
          <cell r="J200" t="str">
            <v>RAD 27MA 2057AL GM 731889</v>
          </cell>
          <cell r="K200" t="str">
            <v>T4</v>
          </cell>
          <cell r="L200">
            <v>102.22200000000001</v>
          </cell>
          <cell r="M200">
            <v>102222.00000000001</v>
          </cell>
          <cell r="N200">
            <v>75.72</v>
          </cell>
          <cell r="R200">
            <v>75.72</v>
          </cell>
          <cell r="V200">
            <v>75.72</v>
          </cell>
          <cell r="Z200">
            <v>75.72</v>
          </cell>
          <cell r="AD200">
            <v>75.72</v>
          </cell>
          <cell r="AH200">
            <v>75.72</v>
          </cell>
          <cell r="AL200">
            <v>75.72</v>
          </cell>
          <cell r="AP200">
            <v>75.72</v>
          </cell>
          <cell r="AT200">
            <v>75.72</v>
          </cell>
          <cell r="AX200">
            <v>75.72</v>
          </cell>
          <cell r="BB200">
            <v>75.72</v>
          </cell>
          <cell r="BF200">
            <v>75.72</v>
          </cell>
          <cell r="BJ200">
            <v>75.72</v>
          </cell>
          <cell r="BK200">
            <v>0</v>
          </cell>
          <cell r="BL200" t="str">
            <v xml:space="preserve"> </v>
          </cell>
          <cell r="BM200" t="str">
            <v xml:space="preserve"> </v>
          </cell>
          <cell r="BN200" t="str">
            <v xml:space="preserve"> </v>
          </cell>
          <cell r="BO200" t="str">
            <v xml:space="preserve"> </v>
          </cell>
          <cell r="BP200" t="str">
            <v xml:space="preserve"> </v>
          </cell>
          <cell r="BQ200" t="str">
            <v xml:space="preserve"> </v>
          </cell>
          <cell r="BR200" t="str">
            <v xml:space="preserve"> </v>
          </cell>
          <cell r="BS200" t="str">
            <v xml:space="preserve"> </v>
          </cell>
          <cell r="BT200" t="str">
            <v xml:space="preserve"> </v>
          </cell>
          <cell r="BU200" t="str">
            <v xml:space="preserve"> </v>
          </cell>
          <cell r="BV200" t="str">
            <v xml:space="preserve"> </v>
          </cell>
          <cell r="BW200" t="str">
            <v xml:space="preserve"> </v>
          </cell>
          <cell r="BX200" t="str">
            <v xml:space="preserve"> </v>
          </cell>
          <cell r="BY200" t="str">
            <v xml:space="preserve"> </v>
          </cell>
          <cell r="BZ200" t="str">
            <v xml:space="preserve"> </v>
          </cell>
          <cell r="CA200" t="str">
            <v xml:space="preserve"> </v>
          </cell>
          <cell r="CB200" t="str">
            <v xml:space="preserve"> </v>
          </cell>
          <cell r="CC200" t="str">
            <v xml:space="preserve"> </v>
          </cell>
          <cell r="CD200" t="str">
            <v xml:space="preserve"> </v>
          </cell>
          <cell r="CE200" t="str">
            <v xml:space="preserve"> </v>
          </cell>
          <cell r="CF200" t="str">
            <v xml:space="preserve"> </v>
          </cell>
          <cell r="CG200" t="str">
            <v xml:space="preserve"> </v>
          </cell>
          <cell r="CH200" t="str">
            <v xml:space="preserve"> </v>
          </cell>
          <cell r="CI200" t="str">
            <v xml:space="preserve"> </v>
          </cell>
          <cell r="CJ200" t="str">
            <v xml:space="preserve"> </v>
          </cell>
          <cell r="CK200" t="str">
            <v xml:space="preserve"> </v>
          </cell>
          <cell r="CL200" t="str">
            <v xml:space="preserve"> </v>
          </cell>
          <cell r="CM200" t="str">
            <v xml:space="preserve"> </v>
          </cell>
          <cell r="CN200" t="str">
            <v xml:space="preserve"> </v>
          </cell>
          <cell r="CO200" t="str">
            <v xml:space="preserve"> </v>
          </cell>
          <cell r="CP200" t="str">
            <v xml:space="preserve"> </v>
          </cell>
          <cell r="CQ200" t="str">
            <v xml:space="preserve"> </v>
          </cell>
          <cell r="CR200" t="str">
            <v xml:space="preserve"> </v>
          </cell>
          <cell r="CS200" t="str">
            <v xml:space="preserve"> </v>
          </cell>
          <cell r="CT200" t="str">
            <v xml:space="preserve"> </v>
          </cell>
          <cell r="CU200" t="str">
            <v xml:space="preserve"> </v>
          </cell>
          <cell r="CV200" t="str">
            <v xml:space="preserve"> </v>
          </cell>
          <cell r="CW200" t="str">
            <v xml:space="preserve"> </v>
          </cell>
          <cell r="CX200" t="str">
            <v xml:space="preserve"> </v>
          </cell>
          <cell r="CY200" t="str">
            <v xml:space="preserve"> </v>
          </cell>
          <cell r="CZ200" t="str">
            <v xml:space="preserve"> </v>
          </cell>
          <cell r="DA200" t="str">
            <v xml:space="preserve"> </v>
          </cell>
          <cell r="DB200" t="str">
            <v xml:space="preserve"> </v>
          </cell>
          <cell r="DC200" t="str">
            <v xml:space="preserve"> </v>
          </cell>
          <cell r="DD200" t="str">
            <v xml:space="preserve"> </v>
          </cell>
          <cell r="DE200" t="str">
            <v xml:space="preserve"> </v>
          </cell>
          <cell r="DF200" t="str">
            <v xml:space="preserve"> </v>
          </cell>
          <cell r="DG200" t="str">
            <v xml:space="preserve"> </v>
          </cell>
          <cell r="DH200" t="str">
            <v>4. IntraUS Auto1009098</v>
          </cell>
          <cell r="DI200">
            <v>0</v>
          </cell>
          <cell r="DJ200">
            <v>0</v>
          </cell>
          <cell r="DL200">
            <v>0</v>
          </cell>
          <cell r="DM200">
            <v>0</v>
          </cell>
          <cell r="DN200">
            <v>0</v>
          </cell>
          <cell r="DP200">
            <v>0</v>
          </cell>
          <cell r="DQ200">
            <v>0</v>
          </cell>
          <cell r="DR200">
            <v>0</v>
          </cell>
          <cell r="DT200">
            <v>0</v>
          </cell>
          <cell r="DU200">
            <v>0</v>
          </cell>
          <cell r="DV200">
            <v>0</v>
          </cell>
          <cell r="DX200">
            <v>0</v>
          </cell>
          <cell r="DY200">
            <v>0</v>
          </cell>
          <cell r="DZ200">
            <v>0</v>
          </cell>
          <cell r="EB200">
            <v>0</v>
          </cell>
          <cell r="EC200">
            <v>0</v>
          </cell>
          <cell r="ED200">
            <v>0</v>
          </cell>
          <cell r="EF200">
            <v>0</v>
          </cell>
          <cell r="EG200">
            <v>0</v>
          </cell>
          <cell r="EH200">
            <v>0</v>
          </cell>
          <cell r="EJ200">
            <v>0</v>
          </cell>
          <cell r="EK200">
            <v>0</v>
          </cell>
          <cell r="EL200">
            <v>0</v>
          </cell>
          <cell r="EN200">
            <v>0</v>
          </cell>
          <cell r="EO200">
            <v>0</v>
          </cell>
          <cell r="EP200">
            <v>0</v>
          </cell>
          <cell r="ER200">
            <v>0</v>
          </cell>
          <cell r="ES200">
            <v>0</v>
          </cell>
          <cell r="ET200">
            <v>0</v>
          </cell>
          <cell r="EV200">
            <v>0</v>
          </cell>
          <cell r="EW200">
            <v>0</v>
          </cell>
          <cell r="EX200">
            <v>0</v>
          </cell>
          <cell r="EZ200">
            <v>0</v>
          </cell>
          <cell r="FA200">
            <v>0</v>
          </cell>
          <cell r="FB200">
            <v>0</v>
          </cell>
          <cell r="FD200">
            <v>0</v>
          </cell>
          <cell r="FE200">
            <v>0</v>
          </cell>
          <cell r="FF200">
            <v>0</v>
          </cell>
          <cell r="FI200">
            <v>0</v>
          </cell>
          <cell r="FJ200">
            <v>0</v>
          </cell>
          <cell r="FK200">
            <v>0</v>
          </cell>
          <cell r="FM200">
            <v>0</v>
          </cell>
          <cell r="FN200">
            <v>0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U200">
            <v>0</v>
          </cell>
          <cell r="FV200">
            <v>0</v>
          </cell>
          <cell r="FW200">
            <v>0</v>
          </cell>
          <cell r="FY200">
            <v>0</v>
          </cell>
          <cell r="FZ200">
            <v>0</v>
          </cell>
          <cell r="GA200">
            <v>0</v>
          </cell>
          <cell r="GC200">
            <v>0</v>
          </cell>
          <cell r="GD200">
            <v>0</v>
          </cell>
          <cell r="GE200">
            <v>0</v>
          </cell>
          <cell r="GG200">
            <v>0</v>
          </cell>
          <cell r="GH200">
            <v>0</v>
          </cell>
          <cell r="GI200">
            <v>0</v>
          </cell>
          <cell r="GK200">
            <v>0</v>
          </cell>
          <cell r="GL200">
            <v>0</v>
          </cell>
          <cell r="GM200">
            <v>0</v>
          </cell>
          <cell r="GO200">
            <v>0</v>
          </cell>
          <cell r="GP200">
            <v>0</v>
          </cell>
          <cell r="GQ200">
            <v>0</v>
          </cell>
          <cell r="GS200">
            <v>0</v>
          </cell>
          <cell r="GT200">
            <v>0</v>
          </cell>
          <cell r="GU200">
            <v>0</v>
          </cell>
          <cell r="GW200">
            <v>0</v>
          </cell>
          <cell r="GX200">
            <v>0</v>
          </cell>
          <cell r="GY200">
            <v>0</v>
          </cell>
          <cell r="HA200">
            <v>0</v>
          </cell>
          <cell r="HB200">
            <v>0</v>
          </cell>
          <cell r="HC200">
            <v>0</v>
          </cell>
        </row>
        <row r="201">
          <cell r="H201" t="str">
            <v>1009101</v>
          </cell>
          <cell r="I201" t="str">
            <v>USD</v>
          </cell>
          <cell r="J201" t="str">
            <v>RAD 27MA 921AL GM  731894</v>
          </cell>
          <cell r="K201" t="str">
            <v>T4</v>
          </cell>
          <cell r="L201">
            <v>77.381100000000004</v>
          </cell>
          <cell r="M201">
            <v>77381.100000000006</v>
          </cell>
          <cell r="N201">
            <v>67.7</v>
          </cell>
          <cell r="R201">
            <v>67.7</v>
          </cell>
          <cell r="V201">
            <v>67.7</v>
          </cell>
          <cell r="Z201">
            <v>67.7</v>
          </cell>
          <cell r="AD201">
            <v>67.7</v>
          </cell>
          <cell r="AH201">
            <v>67.7</v>
          </cell>
          <cell r="AL201">
            <v>67.7</v>
          </cell>
          <cell r="AP201">
            <v>67.7</v>
          </cell>
          <cell r="AT201">
            <v>67.7</v>
          </cell>
          <cell r="AX201">
            <v>67.7</v>
          </cell>
          <cell r="BB201">
            <v>67.7</v>
          </cell>
          <cell r="BF201">
            <v>67.7</v>
          </cell>
          <cell r="BJ201">
            <v>67.7</v>
          </cell>
          <cell r="BK201">
            <v>0</v>
          </cell>
          <cell r="BL201" t="str">
            <v xml:space="preserve"> </v>
          </cell>
          <cell r="BM201" t="str">
            <v xml:space="preserve"> </v>
          </cell>
          <cell r="BN201" t="str">
            <v xml:space="preserve"> </v>
          </cell>
          <cell r="BO201" t="str">
            <v xml:space="preserve"> </v>
          </cell>
          <cell r="BP201" t="str">
            <v xml:space="preserve"> </v>
          </cell>
          <cell r="BQ201" t="str">
            <v xml:space="preserve"> </v>
          </cell>
          <cell r="BR201" t="str">
            <v xml:space="preserve"> </v>
          </cell>
          <cell r="BS201" t="str">
            <v xml:space="preserve"> </v>
          </cell>
          <cell r="BT201" t="str">
            <v xml:space="preserve"> </v>
          </cell>
          <cell r="BU201" t="str">
            <v xml:space="preserve"> </v>
          </cell>
          <cell r="BV201" t="str">
            <v xml:space="preserve"> </v>
          </cell>
          <cell r="BW201" t="str">
            <v xml:space="preserve"> </v>
          </cell>
          <cell r="BX201" t="str">
            <v xml:space="preserve"> </v>
          </cell>
          <cell r="BY201" t="str">
            <v xml:space="preserve"> </v>
          </cell>
          <cell r="BZ201" t="str">
            <v xml:space="preserve"> </v>
          </cell>
          <cell r="CA201" t="str">
            <v xml:space="preserve"> </v>
          </cell>
          <cell r="CB201" t="str">
            <v xml:space="preserve"> </v>
          </cell>
          <cell r="CC201" t="str">
            <v xml:space="preserve"> </v>
          </cell>
          <cell r="CD201" t="str">
            <v xml:space="preserve"> </v>
          </cell>
          <cell r="CE201" t="str">
            <v xml:space="preserve"> </v>
          </cell>
          <cell r="CF201" t="str">
            <v xml:space="preserve"> </v>
          </cell>
          <cell r="CG201" t="str">
            <v xml:space="preserve"> </v>
          </cell>
          <cell r="CH201" t="str">
            <v xml:space="preserve"> </v>
          </cell>
          <cell r="CI201" t="str">
            <v xml:space="preserve"> </v>
          </cell>
          <cell r="CJ201" t="str">
            <v xml:space="preserve"> </v>
          </cell>
          <cell r="CK201" t="str">
            <v xml:space="preserve"> </v>
          </cell>
          <cell r="CL201" t="str">
            <v xml:space="preserve"> </v>
          </cell>
          <cell r="CM201" t="str">
            <v xml:space="preserve"> </v>
          </cell>
          <cell r="CN201" t="str">
            <v xml:space="preserve"> </v>
          </cell>
          <cell r="CO201" t="str">
            <v xml:space="preserve"> </v>
          </cell>
          <cell r="CP201" t="str">
            <v xml:space="preserve"> </v>
          </cell>
          <cell r="CQ201" t="str">
            <v xml:space="preserve"> </v>
          </cell>
          <cell r="CR201" t="str">
            <v xml:space="preserve"> </v>
          </cell>
          <cell r="CS201" t="str">
            <v xml:space="preserve"> </v>
          </cell>
          <cell r="CT201" t="str">
            <v xml:space="preserve"> </v>
          </cell>
          <cell r="CU201" t="str">
            <v xml:space="preserve"> </v>
          </cell>
          <cell r="CV201" t="str">
            <v xml:space="preserve"> </v>
          </cell>
          <cell r="CW201" t="str">
            <v xml:space="preserve"> </v>
          </cell>
          <cell r="CX201" t="str">
            <v xml:space="preserve"> </v>
          </cell>
          <cell r="CY201" t="str">
            <v xml:space="preserve"> </v>
          </cell>
          <cell r="CZ201" t="str">
            <v xml:space="preserve"> </v>
          </cell>
          <cell r="DA201" t="str">
            <v xml:space="preserve"> </v>
          </cell>
          <cell r="DB201" t="str">
            <v xml:space="preserve"> </v>
          </cell>
          <cell r="DC201" t="str">
            <v xml:space="preserve"> </v>
          </cell>
          <cell r="DD201" t="str">
            <v xml:space="preserve"> </v>
          </cell>
          <cell r="DE201" t="str">
            <v xml:space="preserve"> </v>
          </cell>
          <cell r="DF201" t="str">
            <v xml:space="preserve"> </v>
          </cell>
          <cell r="DG201" t="str">
            <v xml:space="preserve"> </v>
          </cell>
          <cell r="DH201" t="str">
            <v>4. IntraUS Auto1009101</v>
          </cell>
          <cell r="DI201">
            <v>0</v>
          </cell>
          <cell r="DJ201">
            <v>0</v>
          </cell>
          <cell r="DL201">
            <v>0</v>
          </cell>
          <cell r="DM201">
            <v>0</v>
          </cell>
          <cell r="DN201">
            <v>0</v>
          </cell>
          <cell r="DP201">
            <v>0</v>
          </cell>
          <cell r="DQ201">
            <v>0</v>
          </cell>
          <cell r="DR201">
            <v>0</v>
          </cell>
          <cell r="DT201">
            <v>0</v>
          </cell>
          <cell r="DU201">
            <v>0</v>
          </cell>
          <cell r="DV201">
            <v>0</v>
          </cell>
          <cell r="DX201">
            <v>0</v>
          </cell>
          <cell r="DY201">
            <v>0</v>
          </cell>
          <cell r="DZ201">
            <v>0</v>
          </cell>
          <cell r="EB201">
            <v>0</v>
          </cell>
          <cell r="EC201">
            <v>0</v>
          </cell>
          <cell r="ED201">
            <v>0</v>
          </cell>
          <cell r="EF201">
            <v>0</v>
          </cell>
          <cell r="EG201">
            <v>0</v>
          </cell>
          <cell r="EH201">
            <v>0</v>
          </cell>
          <cell r="EJ201">
            <v>0</v>
          </cell>
          <cell r="EK201">
            <v>0</v>
          </cell>
          <cell r="EL201">
            <v>0</v>
          </cell>
          <cell r="EN201">
            <v>0</v>
          </cell>
          <cell r="EO201">
            <v>0</v>
          </cell>
          <cell r="EP201">
            <v>0</v>
          </cell>
          <cell r="ER201">
            <v>0</v>
          </cell>
          <cell r="ES201">
            <v>0</v>
          </cell>
          <cell r="ET201">
            <v>0</v>
          </cell>
          <cell r="EV201">
            <v>0</v>
          </cell>
          <cell r="EW201">
            <v>0</v>
          </cell>
          <cell r="EX201">
            <v>0</v>
          </cell>
          <cell r="EZ201">
            <v>0</v>
          </cell>
          <cell r="FA201">
            <v>0</v>
          </cell>
          <cell r="FB201">
            <v>0</v>
          </cell>
          <cell r="FD201">
            <v>0</v>
          </cell>
          <cell r="FE201">
            <v>0</v>
          </cell>
          <cell r="FF201">
            <v>0</v>
          </cell>
          <cell r="FI201">
            <v>0</v>
          </cell>
          <cell r="FJ201">
            <v>0</v>
          </cell>
          <cell r="FK201">
            <v>0</v>
          </cell>
          <cell r="FM201">
            <v>0</v>
          </cell>
          <cell r="FN201">
            <v>0</v>
          </cell>
          <cell r="FO201">
            <v>0</v>
          </cell>
          <cell r="FQ201">
            <v>0</v>
          </cell>
          <cell r="FR201">
            <v>0</v>
          </cell>
          <cell r="FS201">
            <v>0</v>
          </cell>
          <cell r="FU201">
            <v>0</v>
          </cell>
          <cell r="FV201">
            <v>0</v>
          </cell>
          <cell r="FW201">
            <v>0</v>
          </cell>
          <cell r="FY201">
            <v>0</v>
          </cell>
          <cell r="FZ201">
            <v>0</v>
          </cell>
          <cell r="GA201">
            <v>0</v>
          </cell>
          <cell r="GC201">
            <v>0</v>
          </cell>
          <cell r="GD201">
            <v>0</v>
          </cell>
          <cell r="GE201">
            <v>0</v>
          </cell>
          <cell r="GG201">
            <v>0</v>
          </cell>
          <cell r="GH201">
            <v>0</v>
          </cell>
          <cell r="GI201">
            <v>0</v>
          </cell>
          <cell r="GK201">
            <v>0</v>
          </cell>
          <cell r="GL201">
            <v>0</v>
          </cell>
          <cell r="GM201">
            <v>0</v>
          </cell>
          <cell r="GO201">
            <v>0</v>
          </cell>
          <cell r="GP201">
            <v>0</v>
          </cell>
          <cell r="GQ201">
            <v>0</v>
          </cell>
          <cell r="GS201">
            <v>0</v>
          </cell>
          <cell r="GT201">
            <v>0</v>
          </cell>
          <cell r="GU201">
            <v>0</v>
          </cell>
          <cell r="GW201">
            <v>0</v>
          </cell>
          <cell r="GX201">
            <v>0</v>
          </cell>
          <cell r="GY201">
            <v>0</v>
          </cell>
          <cell r="HA201">
            <v>0</v>
          </cell>
          <cell r="HB201">
            <v>0</v>
          </cell>
          <cell r="HC201">
            <v>0</v>
          </cell>
        </row>
        <row r="202">
          <cell r="H202" t="str">
            <v>1009114</v>
          </cell>
          <cell r="I202" t="str">
            <v>USD</v>
          </cell>
          <cell r="J202" t="str">
            <v>RAD 27MA 2222AL GM 731892</v>
          </cell>
          <cell r="K202" t="str">
            <v>T4</v>
          </cell>
          <cell r="L202">
            <v>38.347140000000003</v>
          </cell>
          <cell r="M202">
            <v>38347.140000000007</v>
          </cell>
          <cell r="N202">
            <v>90.87</v>
          </cell>
          <cell r="R202">
            <v>90.87</v>
          </cell>
          <cell r="V202">
            <v>90.87</v>
          </cell>
          <cell r="Z202">
            <v>90.87</v>
          </cell>
          <cell r="AD202">
            <v>90.87</v>
          </cell>
          <cell r="AH202">
            <v>90.87</v>
          </cell>
          <cell r="AL202">
            <v>90.87</v>
          </cell>
          <cell r="AP202">
            <v>90.87</v>
          </cell>
          <cell r="AT202">
            <v>90.87</v>
          </cell>
          <cell r="AX202">
            <v>90.87</v>
          </cell>
          <cell r="BB202">
            <v>90.87</v>
          </cell>
          <cell r="BF202">
            <v>90.87</v>
          </cell>
          <cell r="BJ202">
            <v>90.87</v>
          </cell>
          <cell r="BK202">
            <v>0</v>
          </cell>
          <cell r="BL202" t="str">
            <v xml:space="preserve"> </v>
          </cell>
          <cell r="BM202" t="str">
            <v xml:space="preserve"> </v>
          </cell>
          <cell r="BN202" t="str">
            <v xml:space="preserve"> </v>
          </cell>
          <cell r="BO202" t="str">
            <v xml:space="preserve"> </v>
          </cell>
          <cell r="BP202" t="str">
            <v xml:space="preserve"> </v>
          </cell>
          <cell r="BQ202" t="str">
            <v xml:space="preserve"> </v>
          </cell>
          <cell r="BR202" t="str">
            <v xml:space="preserve"> </v>
          </cell>
          <cell r="BS202" t="str">
            <v xml:space="preserve"> </v>
          </cell>
          <cell r="BT202" t="str">
            <v xml:space="preserve"> </v>
          </cell>
          <cell r="BU202" t="str">
            <v xml:space="preserve"> </v>
          </cell>
          <cell r="BV202" t="str">
            <v xml:space="preserve"> </v>
          </cell>
          <cell r="BW202" t="str">
            <v xml:space="preserve"> </v>
          </cell>
          <cell r="BX202" t="str">
            <v xml:space="preserve"> </v>
          </cell>
          <cell r="BY202" t="str">
            <v xml:space="preserve"> </v>
          </cell>
          <cell r="BZ202" t="str">
            <v xml:space="preserve"> </v>
          </cell>
          <cell r="CA202" t="str">
            <v xml:space="preserve"> </v>
          </cell>
          <cell r="CB202" t="str">
            <v xml:space="preserve"> </v>
          </cell>
          <cell r="CC202" t="str">
            <v xml:space="preserve"> </v>
          </cell>
          <cell r="CD202" t="str">
            <v xml:space="preserve"> </v>
          </cell>
          <cell r="CE202" t="str">
            <v xml:space="preserve"> </v>
          </cell>
          <cell r="CF202" t="str">
            <v xml:space="preserve"> </v>
          </cell>
          <cell r="CG202" t="str">
            <v xml:space="preserve"> </v>
          </cell>
          <cell r="CH202" t="str">
            <v xml:space="preserve"> </v>
          </cell>
          <cell r="CI202" t="str">
            <v xml:space="preserve"> </v>
          </cell>
          <cell r="CJ202" t="str">
            <v xml:space="preserve"> </v>
          </cell>
          <cell r="CK202" t="str">
            <v xml:space="preserve"> </v>
          </cell>
          <cell r="CL202" t="str">
            <v xml:space="preserve"> </v>
          </cell>
          <cell r="CM202" t="str">
            <v xml:space="preserve"> </v>
          </cell>
          <cell r="CN202" t="str">
            <v xml:space="preserve"> </v>
          </cell>
          <cell r="CO202" t="str">
            <v xml:space="preserve"> </v>
          </cell>
          <cell r="CP202" t="str">
            <v xml:space="preserve"> </v>
          </cell>
          <cell r="CQ202" t="str">
            <v xml:space="preserve"> </v>
          </cell>
          <cell r="CR202" t="str">
            <v xml:space="preserve"> </v>
          </cell>
          <cell r="CS202" t="str">
            <v xml:space="preserve"> </v>
          </cell>
          <cell r="CT202" t="str">
            <v xml:space="preserve"> </v>
          </cell>
          <cell r="CU202" t="str">
            <v xml:space="preserve"> </v>
          </cell>
          <cell r="CV202" t="str">
            <v xml:space="preserve"> </v>
          </cell>
          <cell r="CW202" t="str">
            <v xml:space="preserve"> </v>
          </cell>
          <cell r="CX202" t="str">
            <v xml:space="preserve"> </v>
          </cell>
          <cell r="CY202" t="str">
            <v xml:space="preserve"> </v>
          </cell>
          <cell r="CZ202" t="str">
            <v xml:space="preserve"> </v>
          </cell>
          <cell r="DA202" t="str">
            <v xml:space="preserve"> </v>
          </cell>
          <cell r="DB202" t="str">
            <v xml:space="preserve"> </v>
          </cell>
          <cell r="DC202" t="str">
            <v xml:space="preserve"> </v>
          </cell>
          <cell r="DD202" t="str">
            <v xml:space="preserve"> </v>
          </cell>
          <cell r="DE202" t="str">
            <v xml:space="preserve"> </v>
          </cell>
          <cell r="DF202" t="str">
            <v xml:space="preserve"> </v>
          </cell>
          <cell r="DG202" t="str">
            <v xml:space="preserve"> </v>
          </cell>
          <cell r="DH202" t="str">
            <v>4. IntraUS Auto1009114</v>
          </cell>
          <cell r="DI202">
            <v>0</v>
          </cell>
          <cell r="DJ202">
            <v>0</v>
          </cell>
          <cell r="DL202">
            <v>0</v>
          </cell>
          <cell r="DM202">
            <v>0</v>
          </cell>
          <cell r="DN202">
            <v>0</v>
          </cell>
          <cell r="DP202">
            <v>0</v>
          </cell>
          <cell r="DQ202">
            <v>0</v>
          </cell>
          <cell r="DR202">
            <v>0</v>
          </cell>
          <cell r="DT202">
            <v>0</v>
          </cell>
          <cell r="DU202">
            <v>0</v>
          </cell>
          <cell r="DV202">
            <v>0</v>
          </cell>
          <cell r="DX202">
            <v>0</v>
          </cell>
          <cell r="DY202">
            <v>0</v>
          </cell>
          <cell r="DZ202">
            <v>0</v>
          </cell>
          <cell r="EB202">
            <v>0</v>
          </cell>
          <cell r="EC202">
            <v>0</v>
          </cell>
          <cell r="ED202">
            <v>0</v>
          </cell>
          <cell r="EF202">
            <v>0</v>
          </cell>
          <cell r="EG202">
            <v>0</v>
          </cell>
          <cell r="EH202">
            <v>0</v>
          </cell>
          <cell r="EJ202">
            <v>0</v>
          </cell>
          <cell r="EK202">
            <v>0</v>
          </cell>
          <cell r="EL202">
            <v>0</v>
          </cell>
          <cell r="EN202">
            <v>0</v>
          </cell>
          <cell r="EO202">
            <v>0</v>
          </cell>
          <cell r="EP202">
            <v>0</v>
          </cell>
          <cell r="ER202">
            <v>0</v>
          </cell>
          <cell r="ES202">
            <v>0</v>
          </cell>
          <cell r="ET202">
            <v>0</v>
          </cell>
          <cell r="EV202">
            <v>0</v>
          </cell>
          <cell r="EW202">
            <v>0</v>
          </cell>
          <cell r="EX202">
            <v>0</v>
          </cell>
          <cell r="EZ202">
            <v>0</v>
          </cell>
          <cell r="FA202">
            <v>0</v>
          </cell>
          <cell r="FB202">
            <v>0</v>
          </cell>
          <cell r="FD202">
            <v>0</v>
          </cell>
          <cell r="FE202">
            <v>0</v>
          </cell>
          <cell r="FF202">
            <v>0</v>
          </cell>
          <cell r="FI202">
            <v>0</v>
          </cell>
          <cell r="FJ202">
            <v>0</v>
          </cell>
          <cell r="FK202">
            <v>0</v>
          </cell>
          <cell r="FM202">
            <v>0</v>
          </cell>
          <cell r="FN202">
            <v>0</v>
          </cell>
          <cell r="FO202">
            <v>0</v>
          </cell>
          <cell r="FQ202">
            <v>0</v>
          </cell>
          <cell r="FR202">
            <v>0</v>
          </cell>
          <cell r="FS202">
            <v>0</v>
          </cell>
          <cell r="FU202">
            <v>0</v>
          </cell>
          <cell r="FV202">
            <v>0</v>
          </cell>
          <cell r="FW202">
            <v>0</v>
          </cell>
          <cell r="FY202">
            <v>0</v>
          </cell>
          <cell r="FZ202">
            <v>0</v>
          </cell>
          <cell r="GA202">
            <v>0</v>
          </cell>
          <cell r="GC202">
            <v>0</v>
          </cell>
          <cell r="GD202">
            <v>0</v>
          </cell>
          <cell r="GE202">
            <v>0</v>
          </cell>
          <cell r="GG202">
            <v>0</v>
          </cell>
          <cell r="GH202">
            <v>0</v>
          </cell>
          <cell r="GI202">
            <v>0</v>
          </cell>
          <cell r="GK202">
            <v>0</v>
          </cell>
          <cell r="GL202">
            <v>0</v>
          </cell>
          <cell r="GM202">
            <v>0</v>
          </cell>
          <cell r="GO202">
            <v>0</v>
          </cell>
          <cell r="GP202">
            <v>0</v>
          </cell>
          <cell r="GQ202">
            <v>0</v>
          </cell>
          <cell r="GS202">
            <v>0</v>
          </cell>
          <cell r="GT202">
            <v>0</v>
          </cell>
          <cell r="GU202">
            <v>0</v>
          </cell>
          <cell r="GW202">
            <v>0</v>
          </cell>
          <cell r="GX202">
            <v>0</v>
          </cell>
          <cell r="GY202">
            <v>0</v>
          </cell>
          <cell r="HA202">
            <v>0</v>
          </cell>
          <cell r="HB202">
            <v>0</v>
          </cell>
          <cell r="HC202">
            <v>0</v>
          </cell>
        </row>
        <row r="203">
          <cell r="H203" t="str">
            <v>1009119</v>
          </cell>
          <cell r="I203" t="str">
            <v>USD</v>
          </cell>
          <cell r="J203" t="str">
            <v>RAD 27MA 2224AL GM 731893</v>
          </cell>
          <cell r="K203" t="str">
            <v>T4</v>
          </cell>
          <cell r="L203">
            <v>1.5234048</v>
          </cell>
          <cell r="M203">
            <v>1523.4048</v>
          </cell>
          <cell r="N203">
            <v>47.606400000000001</v>
          </cell>
          <cell r="R203">
            <v>47.606400000000001</v>
          </cell>
          <cell r="V203">
            <v>47.606400000000001</v>
          </cell>
          <cell r="Z203">
            <v>47.606400000000001</v>
          </cell>
          <cell r="AD203">
            <v>47.606400000000001</v>
          </cell>
          <cell r="AH203">
            <v>47.606400000000001</v>
          </cell>
          <cell r="AL203">
            <v>47.606400000000001</v>
          </cell>
          <cell r="AP203">
            <v>47.606400000000001</v>
          </cell>
          <cell r="AT203">
            <v>47.606400000000001</v>
          </cell>
          <cell r="AX203">
            <v>47.606400000000001</v>
          </cell>
          <cell r="BB203">
            <v>47.606400000000001</v>
          </cell>
          <cell r="BF203">
            <v>47.606400000000001</v>
          </cell>
          <cell r="BJ203">
            <v>47.606400000000001</v>
          </cell>
          <cell r="BK203">
            <v>0</v>
          </cell>
          <cell r="BL203" t="str">
            <v xml:space="preserve"> </v>
          </cell>
          <cell r="BM203" t="str">
            <v xml:space="preserve"> </v>
          </cell>
          <cell r="BN203" t="str">
            <v xml:space="preserve"> </v>
          </cell>
          <cell r="BO203" t="str">
            <v xml:space="preserve"> </v>
          </cell>
          <cell r="BP203" t="str">
            <v xml:space="preserve"> </v>
          </cell>
          <cell r="BQ203" t="str">
            <v xml:space="preserve"> </v>
          </cell>
          <cell r="BR203" t="str">
            <v xml:space="preserve"> </v>
          </cell>
          <cell r="BS203" t="str">
            <v xml:space="preserve"> </v>
          </cell>
          <cell r="BT203" t="str">
            <v xml:space="preserve"> </v>
          </cell>
          <cell r="BU203" t="str">
            <v xml:space="preserve"> </v>
          </cell>
          <cell r="BV203" t="str">
            <v xml:space="preserve"> </v>
          </cell>
          <cell r="BW203" t="str">
            <v xml:space="preserve"> </v>
          </cell>
          <cell r="BX203" t="str">
            <v xml:space="preserve"> </v>
          </cell>
          <cell r="BY203" t="str">
            <v xml:space="preserve"> </v>
          </cell>
          <cell r="BZ203" t="str">
            <v xml:space="preserve"> </v>
          </cell>
          <cell r="CA203" t="str">
            <v xml:space="preserve"> </v>
          </cell>
          <cell r="CB203" t="str">
            <v xml:space="preserve"> </v>
          </cell>
          <cell r="CC203" t="str">
            <v xml:space="preserve"> </v>
          </cell>
          <cell r="CD203" t="str">
            <v xml:space="preserve"> </v>
          </cell>
          <cell r="CE203" t="str">
            <v xml:space="preserve"> </v>
          </cell>
          <cell r="CF203" t="str">
            <v xml:space="preserve"> </v>
          </cell>
          <cell r="CG203" t="str">
            <v xml:space="preserve"> </v>
          </cell>
          <cell r="CH203" t="str">
            <v xml:space="preserve"> </v>
          </cell>
          <cell r="CI203" t="str">
            <v xml:space="preserve"> </v>
          </cell>
          <cell r="CJ203" t="str">
            <v xml:space="preserve"> </v>
          </cell>
          <cell r="CK203" t="str">
            <v xml:space="preserve"> </v>
          </cell>
          <cell r="CL203" t="str">
            <v xml:space="preserve"> </v>
          </cell>
          <cell r="CM203" t="str">
            <v xml:space="preserve"> </v>
          </cell>
          <cell r="CN203" t="str">
            <v xml:space="preserve"> </v>
          </cell>
          <cell r="CO203" t="str">
            <v xml:space="preserve"> </v>
          </cell>
          <cell r="CP203" t="str">
            <v xml:space="preserve"> </v>
          </cell>
          <cell r="CQ203" t="str">
            <v xml:space="preserve"> </v>
          </cell>
          <cell r="CR203" t="str">
            <v xml:space="preserve"> </v>
          </cell>
          <cell r="CS203" t="str">
            <v xml:space="preserve"> </v>
          </cell>
          <cell r="CT203" t="str">
            <v xml:space="preserve"> </v>
          </cell>
          <cell r="CU203" t="str">
            <v xml:space="preserve"> </v>
          </cell>
          <cell r="CV203" t="str">
            <v xml:space="preserve"> </v>
          </cell>
          <cell r="CW203" t="str">
            <v xml:space="preserve"> </v>
          </cell>
          <cell r="CX203" t="str">
            <v xml:space="preserve"> </v>
          </cell>
          <cell r="CY203" t="str">
            <v xml:space="preserve"> </v>
          </cell>
          <cell r="CZ203" t="str">
            <v xml:space="preserve"> </v>
          </cell>
          <cell r="DA203" t="str">
            <v xml:space="preserve"> </v>
          </cell>
          <cell r="DB203" t="str">
            <v xml:space="preserve"> </v>
          </cell>
          <cell r="DC203" t="str">
            <v xml:space="preserve"> </v>
          </cell>
          <cell r="DD203" t="str">
            <v xml:space="preserve"> </v>
          </cell>
          <cell r="DE203" t="str">
            <v xml:space="preserve"> </v>
          </cell>
          <cell r="DF203" t="str">
            <v xml:space="preserve"> </v>
          </cell>
          <cell r="DG203" t="str">
            <v xml:space="preserve"> </v>
          </cell>
          <cell r="DH203" t="str">
            <v>4. IntraUS Auto1009119</v>
          </cell>
          <cell r="DI203">
            <v>0</v>
          </cell>
          <cell r="DJ203">
            <v>0</v>
          </cell>
          <cell r="DL203">
            <v>0</v>
          </cell>
          <cell r="DM203">
            <v>0</v>
          </cell>
          <cell r="DN203">
            <v>0</v>
          </cell>
          <cell r="DP203">
            <v>0</v>
          </cell>
          <cell r="DQ203">
            <v>0</v>
          </cell>
          <cell r="DR203">
            <v>0</v>
          </cell>
          <cell r="DT203">
            <v>0</v>
          </cell>
          <cell r="DU203">
            <v>0</v>
          </cell>
          <cell r="DV203">
            <v>0</v>
          </cell>
          <cell r="DX203">
            <v>0</v>
          </cell>
          <cell r="DY203">
            <v>0</v>
          </cell>
          <cell r="DZ203">
            <v>0</v>
          </cell>
          <cell r="EB203">
            <v>0</v>
          </cell>
          <cell r="EC203">
            <v>0</v>
          </cell>
          <cell r="ED203">
            <v>0</v>
          </cell>
          <cell r="EF203">
            <v>0</v>
          </cell>
          <cell r="EG203">
            <v>0</v>
          </cell>
          <cell r="EH203">
            <v>0</v>
          </cell>
          <cell r="EJ203">
            <v>0</v>
          </cell>
          <cell r="EK203">
            <v>0</v>
          </cell>
          <cell r="EL203">
            <v>0</v>
          </cell>
          <cell r="EN203">
            <v>0</v>
          </cell>
          <cell r="EO203">
            <v>0</v>
          </cell>
          <cell r="EP203">
            <v>0</v>
          </cell>
          <cell r="ER203">
            <v>0</v>
          </cell>
          <cell r="ES203">
            <v>0</v>
          </cell>
          <cell r="ET203">
            <v>0</v>
          </cell>
          <cell r="EV203">
            <v>0</v>
          </cell>
          <cell r="EW203">
            <v>0</v>
          </cell>
          <cell r="EX203">
            <v>0</v>
          </cell>
          <cell r="EZ203">
            <v>0</v>
          </cell>
          <cell r="FA203">
            <v>0</v>
          </cell>
          <cell r="FB203">
            <v>0</v>
          </cell>
          <cell r="FD203">
            <v>0</v>
          </cell>
          <cell r="FE203">
            <v>0</v>
          </cell>
          <cell r="FF203">
            <v>0</v>
          </cell>
          <cell r="FI203">
            <v>0</v>
          </cell>
          <cell r="FJ203">
            <v>0</v>
          </cell>
          <cell r="FK203">
            <v>0</v>
          </cell>
          <cell r="FM203">
            <v>0</v>
          </cell>
          <cell r="FN203">
            <v>0</v>
          </cell>
          <cell r="FO203">
            <v>0</v>
          </cell>
          <cell r="FQ203">
            <v>0</v>
          </cell>
          <cell r="FR203">
            <v>0</v>
          </cell>
          <cell r="FS203">
            <v>0</v>
          </cell>
          <cell r="FU203">
            <v>0</v>
          </cell>
          <cell r="FV203">
            <v>0</v>
          </cell>
          <cell r="FW203">
            <v>0</v>
          </cell>
          <cell r="FY203">
            <v>0</v>
          </cell>
          <cell r="FZ203">
            <v>0</v>
          </cell>
          <cell r="GA203">
            <v>0</v>
          </cell>
          <cell r="GC203">
            <v>0</v>
          </cell>
          <cell r="GD203">
            <v>0</v>
          </cell>
          <cell r="GE203">
            <v>0</v>
          </cell>
          <cell r="GG203">
            <v>0</v>
          </cell>
          <cell r="GH203">
            <v>0</v>
          </cell>
          <cell r="GI203">
            <v>0</v>
          </cell>
          <cell r="GK203">
            <v>0</v>
          </cell>
          <cell r="GL203">
            <v>0</v>
          </cell>
          <cell r="GM203">
            <v>0</v>
          </cell>
          <cell r="GO203">
            <v>0</v>
          </cell>
          <cell r="GP203">
            <v>0</v>
          </cell>
          <cell r="GQ203">
            <v>0</v>
          </cell>
          <cell r="GS203">
            <v>0</v>
          </cell>
          <cell r="GT203">
            <v>0</v>
          </cell>
          <cell r="GU203">
            <v>0</v>
          </cell>
          <cell r="GW203">
            <v>0</v>
          </cell>
          <cell r="GX203">
            <v>0</v>
          </cell>
          <cell r="GY203">
            <v>0</v>
          </cell>
          <cell r="HA203">
            <v>0</v>
          </cell>
          <cell r="HB203">
            <v>0</v>
          </cell>
          <cell r="HC203">
            <v>0</v>
          </cell>
        </row>
        <row r="204">
          <cell r="H204" t="str">
            <v>1009128</v>
          </cell>
          <cell r="I204" t="str">
            <v>USD</v>
          </cell>
          <cell r="J204" t="str">
            <v>RADIADOR 1.50 AH-BQV   DF</v>
          </cell>
          <cell r="K204" t="str">
            <v>T1</v>
          </cell>
          <cell r="L204">
            <v>24.562200000000001</v>
          </cell>
          <cell r="M204">
            <v>24562.2</v>
          </cell>
          <cell r="N204">
            <v>125.96</v>
          </cell>
          <cell r="R204">
            <v>125.96</v>
          </cell>
          <cell r="V204">
            <v>125.96</v>
          </cell>
          <cell r="Z204">
            <v>125.96</v>
          </cell>
          <cell r="AD204">
            <v>125.96</v>
          </cell>
          <cell r="AH204">
            <v>125.96</v>
          </cell>
          <cell r="AL204">
            <v>125.96</v>
          </cell>
          <cell r="AP204">
            <v>125.96</v>
          </cell>
          <cell r="AT204">
            <v>125.96</v>
          </cell>
          <cell r="AX204">
            <v>125.96</v>
          </cell>
          <cell r="BB204">
            <v>125.96</v>
          </cell>
          <cell r="BF204">
            <v>125.96</v>
          </cell>
          <cell r="BJ204">
            <v>125.96</v>
          </cell>
          <cell r="BK204">
            <v>0</v>
          </cell>
          <cell r="BL204" t="str">
            <v xml:space="preserve"> </v>
          </cell>
          <cell r="BM204" t="str">
            <v xml:space="preserve"> </v>
          </cell>
          <cell r="BN204" t="str">
            <v xml:space="preserve"> </v>
          </cell>
          <cell r="BO204" t="str">
            <v xml:space="preserve"> </v>
          </cell>
          <cell r="BP204" t="str">
            <v xml:space="preserve"> </v>
          </cell>
          <cell r="BQ204" t="str">
            <v xml:space="preserve"> </v>
          </cell>
          <cell r="BR204" t="str">
            <v xml:space="preserve"> </v>
          </cell>
          <cell r="BS204" t="str">
            <v xml:space="preserve"> </v>
          </cell>
          <cell r="BT204" t="str">
            <v xml:space="preserve"> </v>
          </cell>
          <cell r="BU204" t="str">
            <v xml:space="preserve"> </v>
          </cell>
          <cell r="BV204" t="str">
            <v xml:space="preserve"> </v>
          </cell>
          <cell r="BW204" t="str">
            <v xml:space="preserve"> </v>
          </cell>
          <cell r="BX204" t="str">
            <v xml:space="preserve"> </v>
          </cell>
          <cell r="BY204" t="str">
            <v xml:space="preserve"> </v>
          </cell>
          <cell r="BZ204" t="str">
            <v xml:space="preserve"> </v>
          </cell>
          <cell r="CA204" t="str">
            <v xml:space="preserve"> </v>
          </cell>
          <cell r="CB204" t="str">
            <v xml:space="preserve"> </v>
          </cell>
          <cell r="CC204" t="str">
            <v xml:space="preserve"> </v>
          </cell>
          <cell r="CD204" t="str">
            <v xml:space="preserve"> </v>
          </cell>
          <cell r="CE204" t="str">
            <v xml:space="preserve"> </v>
          </cell>
          <cell r="CF204" t="str">
            <v xml:space="preserve"> </v>
          </cell>
          <cell r="CG204" t="str">
            <v xml:space="preserve"> </v>
          </cell>
          <cell r="CH204" t="str">
            <v xml:space="preserve"> </v>
          </cell>
          <cell r="CI204" t="str">
            <v xml:space="preserve"> </v>
          </cell>
          <cell r="CJ204" t="str">
            <v xml:space="preserve"> </v>
          </cell>
          <cell r="CK204" t="str">
            <v xml:space="preserve"> </v>
          </cell>
          <cell r="CL204" t="str">
            <v xml:space="preserve"> </v>
          </cell>
          <cell r="CM204" t="str">
            <v xml:space="preserve"> </v>
          </cell>
          <cell r="CN204" t="str">
            <v xml:space="preserve"> </v>
          </cell>
          <cell r="CO204" t="str">
            <v xml:space="preserve"> </v>
          </cell>
          <cell r="CP204" t="str">
            <v xml:space="preserve"> </v>
          </cell>
          <cell r="CQ204" t="str">
            <v xml:space="preserve"> </v>
          </cell>
          <cell r="CR204" t="str">
            <v xml:space="preserve"> </v>
          </cell>
          <cell r="CS204" t="str">
            <v xml:space="preserve"> </v>
          </cell>
          <cell r="CT204" t="str">
            <v xml:space="preserve"> </v>
          </cell>
          <cell r="CU204" t="str">
            <v xml:space="preserve"> </v>
          </cell>
          <cell r="CV204" t="str">
            <v xml:space="preserve"> </v>
          </cell>
          <cell r="CW204" t="str">
            <v xml:space="preserve"> </v>
          </cell>
          <cell r="CX204" t="str">
            <v xml:space="preserve"> </v>
          </cell>
          <cell r="CY204" t="str">
            <v xml:space="preserve"> </v>
          </cell>
          <cell r="CZ204" t="str">
            <v xml:space="preserve"> </v>
          </cell>
          <cell r="DA204" t="str">
            <v xml:space="preserve"> </v>
          </cell>
          <cell r="DB204" t="str">
            <v xml:space="preserve"> </v>
          </cell>
          <cell r="DC204" t="str">
            <v xml:space="preserve"> </v>
          </cell>
          <cell r="DD204" t="str">
            <v xml:space="preserve"> </v>
          </cell>
          <cell r="DE204" t="str">
            <v xml:space="preserve"> </v>
          </cell>
          <cell r="DF204" t="str">
            <v xml:space="preserve"> </v>
          </cell>
          <cell r="DG204" t="str">
            <v xml:space="preserve"> </v>
          </cell>
          <cell r="DH204" t="str">
            <v>4. IntraUS Auto1009128</v>
          </cell>
          <cell r="DI204">
            <v>0</v>
          </cell>
          <cell r="DJ204">
            <v>0</v>
          </cell>
          <cell r="DL204">
            <v>0</v>
          </cell>
          <cell r="DM204">
            <v>0</v>
          </cell>
          <cell r="DN204">
            <v>0</v>
          </cell>
          <cell r="DP204">
            <v>0</v>
          </cell>
          <cell r="DQ204">
            <v>0</v>
          </cell>
          <cell r="DR204">
            <v>0</v>
          </cell>
          <cell r="DT204">
            <v>0</v>
          </cell>
          <cell r="DU204">
            <v>0</v>
          </cell>
          <cell r="DV204">
            <v>0</v>
          </cell>
          <cell r="DX204">
            <v>0</v>
          </cell>
          <cell r="DY204">
            <v>0</v>
          </cell>
          <cell r="DZ204">
            <v>0</v>
          </cell>
          <cell r="EB204">
            <v>0</v>
          </cell>
          <cell r="EC204">
            <v>0</v>
          </cell>
          <cell r="ED204">
            <v>0</v>
          </cell>
          <cell r="EF204">
            <v>0</v>
          </cell>
          <cell r="EG204">
            <v>0</v>
          </cell>
          <cell r="EH204">
            <v>0</v>
          </cell>
          <cell r="EJ204">
            <v>0</v>
          </cell>
          <cell r="EK204">
            <v>0</v>
          </cell>
          <cell r="EL204">
            <v>0</v>
          </cell>
          <cell r="EN204">
            <v>0</v>
          </cell>
          <cell r="EO204">
            <v>0</v>
          </cell>
          <cell r="EP204">
            <v>0</v>
          </cell>
          <cell r="ER204">
            <v>0</v>
          </cell>
          <cell r="ES204">
            <v>0</v>
          </cell>
          <cell r="ET204">
            <v>0</v>
          </cell>
          <cell r="EV204">
            <v>0</v>
          </cell>
          <cell r="EW204">
            <v>0</v>
          </cell>
          <cell r="EX204">
            <v>0</v>
          </cell>
          <cell r="EZ204">
            <v>0</v>
          </cell>
          <cell r="FA204">
            <v>0</v>
          </cell>
          <cell r="FB204">
            <v>0</v>
          </cell>
          <cell r="FD204">
            <v>0</v>
          </cell>
          <cell r="FE204">
            <v>0</v>
          </cell>
          <cell r="FF204">
            <v>0</v>
          </cell>
          <cell r="FI204">
            <v>0</v>
          </cell>
          <cell r="FJ204">
            <v>0</v>
          </cell>
          <cell r="FK204">
            <v>0</v>
          </cell>
          <cell r="FM204">
            <v>0</v>
          </cell>
          <cell r="FN204">
            <v>0</v>
          </cell>
          <cell r="FO204">
            <v>0</v>
          </cell>
          <cell r="FQ204">
            <v>0</v>
          </cell>
          <cell r="FR204">
            <v>0</v>
          </cell>
          <cell r="FS204">
            <v>0</v>
          </cell>
          <cell r="FU204">
            <v>0</v>
          </cell>
          <cell r="FV204">
            <v>0</v>
          </cell>
          <cell r="FW204">
            <v>0</v>
          </cell>
          <cell r="FY204">
            <v>0</v>
          </cell>
          <cell r="FZ204">
            <v>0</v>
          </cell>
          <cell r="GA204">
            <v>0</v>
          </cell>
          <cell r="GC204">
            <v>0</v>
          </cell>
          <cell r="GD204">
            <v>0</v>
          </cell>
          <cell r="GE204">
            <v>0</v>
          </cell>
          <cell r="GG204">
            <v>0</v>
          </cell>
          <cell r="GH204">
            <v>0</v>
          </cell>
          <cell r="GI204">
            <v>0</v>
          </cell>
          <cell r="GK204">
            <v>0</v>
          </cell>
          <cell r="GL204">
            <v>0</v>
          </cell>
          <cell r="GM204">
            <v>0</v>
          </cell>
          <cell r="GO204">
            <v>0</v>
          </cell>
          <cell r="GP204">
            <v>0</v>
          </cell>
          <cell r="GQ204">
            <v>0</v>
          </cell>
          <cell r="GS204">
            <v>0</v>
          </cell>
          <cell r="GT204">
            <v>0</v>
          </cell>
          <cell r="GU204">
            <v>0</v>
          </cell>
          <cell r="GW204">
            <v>0</v>
          </cell>
          <cell r="GX204">
            <v>0</v>
          </cell>
          <cell r="GY204">
            <v>0</v>
          </cell>
          <cell r="HA204">
            <v>0</v>
          </cell>
          <cell r="HB204">
            <v>0</v>
          </cell>
          <cell r="HC204">
            <v>0</v>
          </cell>
        </row>
        <row r="205">
          <cell r="H205" t="str">
            <v>1009155</v>
          </cell>
          <cell r="I205" t="str">
            <v>USD</v>
          </cell>
          <cell r="J205" t="str">
            <v>RAD B-VAN 1.50 AFTERMARK</v>
          </cell>
          <cell r="K205" t="str">
            <v>T1</v>
          </cell>
          <cell r="L205">
            <v>252.51639000000003</v>
          </cell>
          <cell r="M205">
            <v>252516.39000000004</v>
          </cell>
          <cell r="N205">
            <v>103.11</v>
          </cell>
          <cell r="R205">
            <v>103.11</v>
          </cell>
          <cell r="V205">
            <v>103.11</v>
          </cell>
          <cell r="Z205">
            <v>103.11</v>
          </cell>
          <cell r="AD205">
            <v>103.11</v>
          </cell>
          <cell r="AH205">
            <v>103.11</v>
          </cell>
          <cell r="AL205">
            <v>103.11</v>
          </cell>
          <cell r="AP205">
            <v>103.11</v>
          </cell>
          <cell r="AT205">
            <v>103.11</v>
          </cell>
          <cell r="AX205">
            <v>103.11</v>
          </cell>
          <cell r="BB205">
            <v>103.11</v>
          </cell>
          <cell r="BF205">
            <v>103.11</v>
          </cell>
          <cell r="BJ205">
            <v>103.11</v>
          </cell>
          <cell r="BK205">
            <v>0</v>
          </cell>
          <cell r="BL205" t="str">
            <v xml:space="preserve"> </v>
          </cell>
          <cell r="BM205" t="str">
            <v xml:space="preserve"> </v>
          </cell>
          <cell r="BN205" t="str">
            <v xml:space="preserve"> </v>
          </cell>
          <cell r="BO205" t="str">
            <v xml:space="preserve"> </v>
          </cell>
          <cell r="BP205" t="str">
            <v xml:space="preserve"> </v>
          </cell>
          <cell r="BQ205" t="str">
            <v xml:space="preserve"> </v>
          </cell>
          <cell r="BR205" t="str">
            <v xml:space="preserve"> </v>
          </cell>
          <cell r="BS205" t="str">
            <v xml:space="preserve"> </v>
          </cell>
          <cell r="BT205" t="str">
            <v xml:space="preserve"> </v>
          </cell>
          <cell r="BU205" t="str">
            <v xml:space="preserve"> </v>
          </cell>
          <cell r="BV205" t="str">
            <v xml:space="preserve"> </v>
          </cell>
          <cell r="BW205" t="str">
            <v xml:space="preserve"> </v>
          </cell>
          <cell r="BX205" t="str">
            <v xml:space="preserve"> </v>
          </cell>
          <cell r="BY205" t="str">
            <v xml:space="preserve"> </v>
          </cell>
          <cell r="BZ205" t="str">
            <v xml:space="preserve"> </v>
          </cell>
          <cell r="CA205" t="str">
            <v xml:space="preserve"> </v>
          </cell>
          <cell r="CB205" t="str">
            <v xml:space="preserve"> </v>
          </cell>
          <cell r="CC205" t="str">
            <v xml:space="preserve"> </v>
          </cell>
          <cell r="CD205" t="str">
            <v xml:space="preserve"> </v>
          </cell>
          <cell r="CE205" t="str">
            <v xml:space="preserve"> </v>
          </cell>
          <cell r="CF205" t="str">
            <v xml:space="preserve"> </v>
          </cell>
          <cell r="CG205" t="str">
            <v xml:space="preserve"> </v>
          </cell>
          <cell r="CH205" t="str">
            <v xml:space="preserve"> </v>
          </cell>
          <cell r="CI205" t="str">
            <v xml:space="preserve"> </v>
          </cell>
          <cell r="CJ205" t="str">
            <v xml:space="preserve"> </v>
          </cell>
          <cell r="CK205" t="str">
            <v xml:space="preserve"> </v>
          </cell>
          <cell r="CL205" t="str">
            <v xml:space="preserve"> </v>
          </cell>
          <cell r="CM205" t="str">
            <v xml:space="preserve"> </v>
          </cell>
          <cell r="CN205" t="str">
            <v xml:space="preserve"> </v>
          </cell>
          <cell r="CO205" t="str">
            <v xml:space="preserve"> </v>
          </cell>
          <cell r="CP205" t="str">
            <v xml:space="preserve"> </v>
          </cell>
          <cell r="CQ205" t="str">
            <v xml:space="preserve"> </v>
          </cell>
          <cell r="CR205" t="str">
            <v xml:space="preserve"> </v>
          </cell>
          <cell r="CS205" t="str">
            <v xml:space="preserve"> </v>
          </cell>
          <cell r="CT205" t="str">
            <v xml:space="preserve"> </v>
          </cell>
          <cell r="CU205" t="str">
            <v xml:space="preserve"> </v>
          </cell>
          <cell r="CV205" t="str">
            <v xml:space="preserve"> </v>
          </cell>
          <cell r="CW205" t="str">
            <v xml:space="preserve"> </v>
          </cell>
          <cell r="CX205" t="str">
            <v xml:space="preserve"> </v>
          </cell>
          <cell r="CY205" t="str">
            <v xml:space="preserve"> </v>
          </cell>
          <cell r="CZ205" t="str">
            <v xml:space="preserve"> </v>
          </cell>
          <cell r="DA205" t="str">
            <v xml:space="preserve"> </v>
          </cell>
          <cell r="DB205" t="str">
            <v xml:space="preserve"> </v>
          </cell>
          <cell r="DC205" t="str">
            <v xml:space="preserve"> </v>
          </cell>
          <cell r="DD205" t="str">
            <v xml:space="preserve"> </v>
          </cell>
          <cell r="DE205" t="str">
            <v xml:space="preserve"> </v>
          </cell>
          <cell r="DF205" t="str">
            <v xml:space="preserve"> </v>
          </cell>
          <cell r="DG205" t="str">
            <v xml:space="preserve"> </v>
          </cell>
          <cell r="DH205" t="str">
            <v>4. IntraUS Auto1009155</v>
          </cell>
          <cell r="DI205">
            <v>0</v>
          </cell>
          <cell r="DJ205">
            <v>0</v>
          </cell>
          <cell r="DL205">
            <v>0</v>
          </cell>
          <cell r="DM205">
            <v>0</v>
          </cell>
          <cell r="DN205">
            <v>0</v>
          </cell>
          <cell r="DP205">
            <v>0</v>
          </cell>
          <cell r="DQ205">
            <v>0</v>
          </cell>
          <cell r="DR205">
            <v>0</v>
          </cell>
          <cell r="DT205">
            <v>0</v>
          </cell>
          <cell r="DU205">
            <v>0</v>
          </cell>
          <cell r="DV205">
            <v>0</v>
          </cell>
          <cell r="DX205">
            <v>0</v>
          </cell>
          <cell r="DY205">
            <v>0</v>
          </cell>
          <cell r="DZ205">
            <v>0</v>
          </cell>
          <cell r="EB205">
            <v>0</v>
          </cell>
          <cell r="EC205">
            <v>0</v>
          </cell>
          <cell r="ED205">
            <v>0</v>
          </cell>
          <cell r="EF205">
            <v>0</v>
          </cell>
          <cell r="EG205">
            <v>0</v>
          </cell>
          <cell r="EH205">
            <v>0</v>
          </cell>
          <cell r="EJ205">
            <v>0</v>
          </cell>
          <cell r="EK205">
            <v>0</v>
          </cell>
          <cell r="EL205">
            <v>0</v>
          </cell>
          <cell r="EN205">
            <v>0</v>
          </cell>
          <cell r="EO205">
            <v>0</v>
          </cell>
          <cell r="EP205">
            <v>0</v>
          </cell>
          <cell r="ER205">
            <v>0</v>
          </cell>
          <cell r="ES205">
            <v>0</v>
          </cell>
          <cell r="ET205">
            <v>0</v>
          </cell>
          <cell r="EV205">
            <v>0</v>
          </cell>
          <cell r="EW205">
            <v>0</v>
          </cell>
          <cell r="EX205">
            <v>0</v>
          </cell>
          <cell r="EZ205">
            <v>0</v>
          </cell>
          <cell r="FA205">
            <v>0</v>
          </cell>
          <cell r="FB205">
            <v>0</v>
          </cell>
          <cell r="FD205">
            <v>0</v>
          </cell>
          <cell r="FE205">
            <v>0</v>
          </cell>
          <cell r="FF205">
            <v>0</v>
          </cell>
          <cell r="FI205">
            <v>0</v>
          </cell>
          <cell r="FJ205">
            <v>0</v>
          </cell>
          <cell r="FK205">
            <v>0</v>
          </cell>
          <cell r="FM205">
            <v>0</v>
          </cell>
          <cell r="FN205">
            <v>0</v>
          </cell>
          <cell r="FO205">
            <v>0</v>
          </cell>
          <cell r="FQ205">
            <v>0</v>
          </cell>
          <cell r="FR205">
            <v>0</v>
          </cell>
          <cell r="FS205">
            <v>0</v>
          </cell>
          <cell r="FU205">
            <v>0</v>
          </cell>
          <cell r="FV205">
            <v>0</v>
          </cell>
          <cell r="FW205">
            <v>0</v>
          </cell>
          <cell r="FY205">
            <v>0</v>
          </cell>
          <cell r="FZ205">
            <v>0</v>
          </cell>
          <cell r="GA205">
            <v>0</v>
          </cell>
          <cell r="GC205">
            <v>0</v>
          </cell>
          <cell r="GD205">
            <v>0</v>
          </cell>
          <cell r="GE205">
            <v>0</v>
          </cell>
          <cell r="GG205">
            <v>0</v>
          </cell>
          <cell r="GH205">
            <v>0</v>
          </cell>
          <cell r="GI205">
            <v>0</v>
          </cell>
          <cell r="GK205">
            <v>0</v>
          </cell>
          <cell r="GL205">
            <v>0</v>
          </cell>
          <cell r="GM205">
            <v>0</v>
          </cell>
          <cell r="GO205">
            <v>0</v>
          </cell>
          <cell r="GP205">
            <v>0</v>
          </cell>
          <cell r="GQ205">
            <v>0</v>
          </cell>
          <cell r="GS205">
            <v>0</v>
          </cell>
          <cell r="GT205">
            <v>0</v>
          </cell>
          <cell r="GU205">
            <v>0</v>
          </cell>
          <cell r="GW205">
            <v>0</v>
          </cell>
          <cell r="GX205">
            <v>0</v>
          </cell>
          <cell r="GY205">
            <v>0</v>
          </cell>
          <cell r="HA205">
            <v>0</v>
          </cell>
          <cell r="HB205">
            <v>0</v>
          </cell>
          <cell r="HC205">
            <v>0</v>
          </cell>
        </row>
        <row r="206">
          <cell r="H206" t="str">
            <v>1009157</v>
          </cell>
          <cell r="I206" t="str">
            <v>USD</v>
          </cell>
          <cell r="J206" t="str">
            <v>RADIADOR 1.25 AH-BAF   CF</v>
          </cell>
          <cell r="K206" t="str">
            <v>T1</v>
          </cell>
          <cell r="L206">
            <v>49.408813799999997</v>
          </cell>
          <cell r="M206">
            <v>49408.813799999996</v>
          </cell>
          <cell r="N206">
            <v>54.235799999999998</v>
          </cell>
          <cell r="R206">
            <v>54.235799999999998</v>
          </cell>
          <cell r="V206">
            <v>54.235799999999998</v>
          </cell>
          <cell r="Z206">
            <v>54.235799999999998</v>
          </cell>
          <cell r="AD206">
            <v>54.235799999999998</v>
          </cell>
          <cell r="AH206">
            <v>54.235799999999998</v>
          </cell>
          <cell r="AL206">
            <v>54.235799999999998</v>
          </cell>
          <cell r="AP206">
            <v>54.235799999999998</v>
          </cell>
          <cell r="AT206">
            <v>54.235799999999998</v>
          </cell>
          <cell r="AX206">
            <v>54.235799999999998</v>
          </cell>
          <cell r="BB206">
            <v>54.235799999999998</v>
          </cell>
          <cell r="BF206">
            <v>54.235799999999998</v>
          </cell>
          <cell r="BJ206">
            <v>54.235799999999998</v>
          </cell>
          <cell r="BK206">
            <v>0</v>
          </cell>
          <cell r="BL206" t="str">
            <v xml:space="preserve"> </v>
          </cell>
          <cell r="BM206" t="str">
            <v xml:space="preserve"> </v>
          </cell>
          <cell r="BN206" t="str">
            <v xml:space="preserve"> </v>
          </cell>
          <cell r="BO206" t="str">
            <v xml:space="preserve"> </v>
          </cell>
          <cell r="BP206" t="str">
            <v xml:space="preserve"> </v>
          </cell>
          <cell r="BQ206" t="str">
            <v xml:space="preserve"> </v>
          </cell>
          <cell r="BR206" t="str">
            <v xml:space="preserve"> </v>
          </cell>
          <cell r="BS206" t="str">
            <v xml:space="preserve"> </v>
          </cell>
          <cell r="BT206" t="str">
            <v xml:space="preserve"> </v>
          </cell>
          <cell r="BU206" t="str">
            <v xml:space="preserve"> </v>
          </cell>
          <cell r="BV206" t="str">
            <v xml:space="preserve"> </v>
          </cell>
          <cell r="BW206" t="str">
            <v xml:space="preserve"> </v>
          </cell>
          <cell r="BX206" t="str">
            <v xml:space="preserve"> </v>
          </cell>
          <cell r="BY206" t="str">
            <v xml:space="preserve"> </v>
          </cell>
          <cell r="BZ206" t="str">
            <v xml:space="preserve"> </v>
          </cell>
          <cell r="CA206" t="str">
            <v xml:space="preserve"> </v>
          </cell>
          <cell r="CB206" t="str">
            <v xml:space="preserve"> </v>
          </cell>
          <cell r="CC206" t="str">
            <v xml:space="preserve"> </v>
          </cell>
          <cell r="CD206" t="str">
            <v xml:space="preserve"> </v>
          </cell>
          <cell r="CE206" t="str">
            <v xml:space="preserve"> </v>
          </cell>
          <cell r="CF206" t="str">
            <v xml:space="preserve"> </v>
          </cell>
          <cell r="CG206" t="str">
            <v xml:space="preserve"> </v>
          </cell>
          <cell r="CH206" t="str">
            <v xml:space="preserve"> </v>
          </cell>
          <cell r="CI206" t="str">
            <v xml:space="preserve"> </v>
          </cell>
          <cell r="CJ206" t="str">
            <v xml:space="preserve"> </v>
          </cell>
          <cell r="CK206" t="str">
            <v xml:space="preserve"> </v>
          </cell>
          <cell r="CL206" t="str">
            <v xml:space="preserve"> </v>
          </cell>
          <cell r="CM206" t="str">
            <v xml:space="preserve"> </v>
          </cell>
          <cell r="CN206" t="str">
            <v xml:space="preserve"> </v>
          </cell>
          <cell r="CO206" t="str">
            <v xml:space="preserve"> </v>
          </cell>
          <cell r="CP206" t="str">
            <v xml:space="preserve"> </v>
          </cell>
          <cell r="CQ206" t="str">
            <v xml:space="preserve"> </v>
          </cell>
          <cell r="CR206" t="str">
            <v xml:space="preserve"> </v>
          </cell>
          <cell r="CS206" t="str">
            <v xml:space="preserve"> </v>
          </cell>
          <cell r="CT206" t="str">
            <v xml:space="preserve"> </v>
          </cell>
          <cell r="CU206" t="str">
            <v xml:space="preserve"> </v>
          </cell>
          <cell r="CV206" t="str">
            <v xml:space="preserve"> </v>
          </cell>
          <cell r="CW206" t="str">
            <v xml:space="preserve"> </v>
          </cell>
          <cell r="CX206" t="str">
            <v xml:space="preserve"> </v>
          </cell>
          <cell r="CY206" t="str">
            <v xml:space="preserve"> </v>
          </cell>
          <cell r="CZ206" t="str">
            <v xml:space="preserve"> </v>
          </cell>
          <cell r="DA206" t="str">
            <v xml:space="preserve"> </v>
          </cell>
          <cell r="DB206" t="str">
            <v xml:space="preserve"> </v>
          </cell>
          <cell r="DC206" t="str">
            <v xml:space="preserve"> </v>
          </cell>
          <cell r="DD206" t="str">
            <v xml:space="preserve"> </v>
          </cell>
          <cell r="DE206" t="str">
            <v xml:space="preserve"> </v>
          </cell>
          <cell r="DF206" t="str">
            <v xml:space="preserve"> </v>
          </cell>
          <cell r="DG206" t="str">
            <v xml:space="preserve"> </v>
          </cell>
          <cell r="DH206" t="str">
            <v>4. IntraUS Auto1009157</v>
          </cell>
          <cell r="DI206">
            <v>0</v>
          </cell>
          <cell r="DJ206">
            <v>0</v>
          </cell>
          <cell r="DL206">
            <v>0</v>
          </cell>
          <cell r="DM206">
            <v>0</v>
          </cell>
          <cell r="DN206">
            <v>0</v>
          </cell>
          <cell r="DP206">
            <v>0</v>
          </cell>
          <cell r="DQ206">
            <v>0</v>
          </cell>
          <cell r="DR206">
            <v>0</v>
          </cell>
          <cell r="DT206">
            <v>0</v>
          </cell>
          <cell r="DU206">
            <v>0</v>
          </cell>
          <cell r="DV206">
            <v>0</v>
          </cell>
          <cell r="DX206">
            <v>0</v>
          </cell>
          <cell r="DY206">
            <v>0</v>
          </cell>
          <cell r="DZ206">
            <v>0</v>
          </cell>
          <cell r="EB206">
            <v>0</v>
          </cell>
          <cell r="EC206">
            <v>0</v>
          </cell>
          <cell r="ED206">
            <v>0</v>
          </cell>
          <cell r="EF206">
            <v>0</v>
          </cell>
          <cell r="EG206">
            <v>0</v>
          </cell>
          <cell r="EH206">
            <v>0</v>
          </cell>
          <cell r="EJ206">
            <v>0</v>
          </cell>
          <cell r="EK206">
            <v>0</v>
          </cell>
          <cell r="EL206">
            <v>0</v>
          </cell>
          <cell r="EN206">
            <v>0</v>
          </cell>
          <cell r="EO206">
            <v>0</v>
          </cell>
          <cell r="EP206">
            <v>0</v>
          </cell>
          <cell r="ER206">
            <v>0</v>
          </cell>
          <cell r="ES206">
            <v>0</v>
          </cell>
          <cell r="ET206">
            <v>0</v>
          </cell>
          <cell r="EV206">
            <v>0</v>
          </cell>
          <cell r="EW206">
            <v>0</v>
          </cell>
          <cell r="EX206">
            <v>0</v>
          </cell>
          <cell r="EZ206">
            <v>0</v>
          </cell>
          <cell r="FA206">
            <v>0</v>
          </cell>
          <cell r="FB206">
            <v>0</v>
          </cell>
          <cell r="FD206">
            <v>0</v>
          </cell>
          <cell r="FE206">
            <v>0</v>
          </cell>
          <cell r="FF206">
            <v>0</v>
          </cell>
          <cell r="FI206">
            <v>0</v>
          </cell>
          <cell r="FJ206">
            <v>0</v>
          </cell>
          <cell r="FK206">
            <v>0</v>
          </cell>
          <cell r="FM206">
            <v>0</v>
          </cell>
          <cell r="FN206">
            <v>0</v>
          </cell>
          <cell r="FO206">
            <v>0</v>
          </cell>
          <cell r="FQ206">
            <v>0</v>
          </cell>
          <cell r="FR206">
            <v>0</v>
          </cell>
          <cell r="FS206">
            <v>0</v>
          </cell>
          <cell r="FU206">
            <v>0</v>
          </cell>
          <cell r="FV206">
            <v>0</v>
          </cell>
          <cell r="FW206">
            <v>0</v>
          </cell>
          <cell r="FY206">
            <v>0</v>
          </cell>
          <cell r="FZ206">
            <v>0</v>
          </cell>
          <cell r="GA206">
            <v>0</v>
          </cell>
          <cell r="GC206">
            <v>0</v>
          </cell>
          <cell r="GD206">
            <v>0</v>
          </cell>
          <cell r="GE206">
            <v>0</v>
          </cell>
          <cell r="GG206">
            <v>0</v>
          </cell>
          <cell r="GH206">
            <v>0</v>
          </cell>
          <cell r="GI206">
            <v>0</v>
          </cell>
          <cell r="GK206">
            <v>0</v>
          </cell>
          <cell r="GL206">
            <v>0</v>
          </cell>
          <cell r="GM206">
            <v>0</v>
          </cell>
          <cell r="GO206">
            <v>0</v>
          </cell>
          <cell r="GP206">
            <v>0</v>
          </cell>
          <cell r="GQ206">
            <v>0</v>
          </cell>
          <cell r="GS206">
            <v>0</v>
          </cell>
          <cell r="GT206">
            <v>0</v>
          </cell>
          <cell r="GU206">
            <v>0</v>
          </cell>
          <cell r="GW206">
            <v>0</v>
          </cell>
          <cell r="GX206">
            <v>0</v>
          </cell>
          <cell r="GY206">
            <v>0</v>
          </cell>
          <cell r="HA206">
            <v>0</v>
          </cell>
          <cell r="HB206">
            <v>0</v>
          </cell>
          <cell r="HC206">
            <v>0</v>
          </cell>
        </row>
        <row r="207">
          <cell r="H207" t="str">
            <v>1009163</v>
          </cell>
          <cell r="I207" t="str">
            <v>USD</v>
          </cell>
          <cell r="J207" t="str">
            <v>RADIADOR 0.81 AH-AHG   DF</v>
          </cell>
          <cell r="K207" t="str">
            <v>T1</v>
          </cell>
          <cell r="L207">
            <v>0.6185712000000001</v>
          </cell>
          <cell r="M207">
            <v>618.57120000000009</v>
          </cell>
          <cell r="N207">
            <v>51.547600000000003</v>
          </cell>
          <cell r="R207">
            <v>51.547600000000003</v>
          </cell>
          <cell r="V207">
            <v>51.547600000000003</v>
          </cell>
          <cell r="Z207">
            <v>51.547600000000003</v>
          </cell>
          <cell r="AD207">
            <v>51.547600000000003</v>
          </cell>
          <cell r="AH207">
            <v>51.547600000000003</v>
          </cell>
          <cell r="AL207">
            <v>51.547600000000003</v>
          </cell>
          <cell r="AP207">
            <v>51.547600000000003</v>
          </cell>
          <cell r="AT207">
            <v>51.547600000000003</v>
          </cell>
          <cell r="AX207">
            <v>51.547600000000003</v>
          </cell>
          <cell r="BB207">
            <v>51.547600000000003</v>
          </cell>
          <cell r="BF207">
            <v>51.547600000000003</v>
          </cell>
          <cell r="BJ207">
            <v>51.547600000000003</v>
          </cell>
          <cell r="BK207">
            <v>0</v>
          </cell>
          <cell r="BL207" t="str">
            <v xml:space="preserve"> </v>
          </cell>
          <cell r="BM207" t="str">
            <v xml:space="preserve"> </v>
          </cell>
          <cell r="BN207" t="str">
            <v xml:space="preserve"> </v>
          </cell>
          <cell r="BO207" t="str">
            <v xml:space="preserve"> </v>
          </cell>
          <cell r="BP207" t="str">
            <v xml:space="preserve"> </v>
          </cell>
          <cell r="BQ207" t="str">
            <v xml:space="preserve"> </v>
          </cell>
          <cell r="BR207" t="str">
            <v xml:space="preserve"> </v>
          </cell>
          <cell r="BS207" t="str">
            <v xml:space="preserve"> </v>
          </cell>
          <cell r="BT207" t="str">
            <v xml:space="preserve"> </v>
          </cell>
          <cell r="BU207" t="str">
            <v xml:space="preserve"> </v>
          </cell>
          <cell r="BV207" t="str">
            <v xml:space="preserve"> </v>
          </cell>
          <cell r="BW207" t="str">
            <v xml:space="preserve"> </v>
          </cell>
          <cell r="BX207" t="str">
            <v xml:space="preserve"> </v>
          </cell>
          <cell r="BY207" t="str">
            <v xml:space="preserve"> </v>
          </cell>
          <cell r="BZ207" t="str">
            <v xml:space="preserve"> </v>
          </cell>
          <cell r="CA207" t="str">
            <v xml:space="preserve"> </v>
          </cell>
          <cell r="CB207" t="str">
            <v xml:space="preserve"> </v>
          </cell>
          <cell r="CC207" t="str">
            <v xml:space="preserve"> </v>
          </cell>
          <cell r="CD207" t="str">
            <v xml:space="preserve"> </v>
          </cell>
          <cell r="CE207" t="str">
            <v xml:space="preserve"> </v>
          </cell>
          <cell r="CF207" t="str">
            <v xml:space="preserve"> </v>
          </cell>
          <cell r="CG207" t="str">
            <v xml:space="preserve"> </v>
          </cell>
          <cell r="CH207" t="str">
            <v xml:space="preserve"> </v>
          </cell>
          <cell r="CI207" t="str">
            <v xml:space="preserve"> </v>
          </cell>
          <cell r="CJ207" t="str">
            <v xml:space="preserve"> </v>
          </cell>
          <cell r="CK207" t="str">
            <v xml:space="preserve"> </v>
          </cell>
          <cell r="CL207" t="str">
            <v xml:space="preserve"> </v>
          </cell>
          <cell r="CM207" t="str">
            <v xml:space="preserve"> </v>
          </cell>
          <cell r="CN207" t="str">
            <v xml:space="preserve"> </v>
          </cell>
          <cell r="CO207" t="str">
            <v xml:space="preserve"> </v>
          </cell>
          <cell r="CP207" t="str">
            <v xml:space="preserve"> </v>
          </cell>
          <cell r="CQ207" t="str">
            <v xml:space="preserve"> </v>
          </cell>
          <cell r="CR207" t="str">
            <v xml:space="preserve"> </v>
          </cell>
          <cell r="CS207" t="str">
            <v xml:space="preserve"> </v>
          </cell>
          <cell r="CT207" t="str">
            <v xml:space="preserve"> </v>
          </cell>
          <cell r="CU207" t="str">
            <v xml:space="preserve"> </v>
          </cell>
          <cell r="CV207" t="str">
            <v xml:space="preserve"> </v>
          </cell>
          <cell r="CW207" t="str">
            <v xml:space="preserve"> </v>
          </cell>
          <cell r="CX207" t="str">
            <v xml:space="preserve"> </v>
          </cell>
          <cell r="CY207" t="str">
            <v xml:space="preserve"> </v>
          </cell>
          <cell r="CZ207" t="str">
            <v xml:space="preserve"> </v>
          </cell>
          <cell r="DA207" t="str">
            <v xml:space="preserve"> </v>
          </cell>
          <cell r="DB207" t="str">
            <v xml:space="preserve"> </v>
          </cell>
          <cell r="DC207" t="str">
            <v xml:space="preserve"> </v>
          </cell>
          <cell r="DD207" t="str">
            <v xml:space="preserve"> </v>
          </cell>
          <cell r="DE207" t="str">
            <v xml:space="preserve"> </v>
          </cell>
          <cell r="DF207" t="str">
            <v xml:space="preserve"> </v>
          </cell>
          <cell r="DG207" t="str">
            <v xml:space="preserve"> </v>
          </cell>
          <cell r="DH207" t="str">
            <v>4. IntraUS Auto1009163</v>
          </cell>
          <cell r="DI207">
            <v>0</v>
          </cell>
          <cell r="DJ207">
            <v>0</v>
          </cell>
          <cell r="DL207">
            <v>0</v>
          </cell>
          <cell r="DM207">
            <v>0</v>
          </cell>
          <cell r="DN207">
            <v>0</v>
          </cell>
          <cell r="DP207">
            <v>0</v>
          </cell>
          <cell r="DQ207">
            <v>0</v>
          </cell>
          <cell r="DR207">
            <v>0</v>
          </cell>
          <cell r="DT207">
            <v>0</v>
          </cell>
          <cell r="DU207">
            <v>0</v>
          </cell>
          <cell r="DV207">
            <v>0</v>
          </cell>
          <cell r="DX207">
            <v>0</v>
          </cell>
          <cell r="DY207">
            <v>0</v>
          </cell>
          <cell r="DZ207">
            <v>0</v>
          </cell>
          <cell r="EB207">
            <v>0</v>
          </cell>
          <cell r="EC207">
            <v>0</v>
          </cell>
          <cell r="ED207">
            <v>0</v>
          </cell>
          <cell r="EF207">
            <v>0</v>
          </cell>
          <cell r="EG207">
            <v>0</v>
          </cell>
          <cell r="EH207">
            <v>0</v>
          </cell>
          <cell r="EJ207">
            <v>0</v>
          </cell>
          <cell r="EK207">
            <v>0</v>
          </cell>
          <cell r="EL207">
            <v>0</v>
          </cell>
          <cell r="EN207">
            <v>0</v>
          </cell>
          <cell r="EO207">
            <v>0</v>
          </cell>
          <cell r="EP207">
            <v>0</v>
          </cell>
          <cell r="ER207">
            <v>0</v>
          </cell>
          <cell r="ES207">
            <v>0</v>
          </cell>
          <cell r="ET207">
            <v>0</v>
          </cell>
          <cell r="EV207">
            <v>0</v>
          </cell>
          <cell r="EW207">
            <v>0</v>
          </cell>
          <cell r="EX207">
            <v>0</v>
          </cell>
          <cell r="EZ207">
            <v>0</v>
          </cell>
          <cell r="FA207">
            <v>0</v>
          </cell>
          <cell r="FB207">
            <v>0</v>
          </cell>
          <cell r="FD207">
            <v>0</v>
          </cell>
          <cell r="FE207">
            <v>0</v>
          </cell>
          <cell r="FF207">
            <v>0</v>
          </cell>
          <cell r="FI207">
            <v>0</v>
          </cell>
          <cell r="FJ207">
            <v>0</v>
          </cell>
          <cell r="FK207">
            <v>0</v>
          </cell>
          <cell r="FM207">
            <v>0</v>
          </cell>
          <cell r="FN207">
            <v>0</v>
          </cell>
          <cell r="FO207">
            <v>0</v>
          </cell>
          <cell r="FQ207">
            <v>0</v>
          </cell>
          <cell r="FR207">
            <v>0</v>
          </cell>
          <cell r="FS207">
            <v>0</v>
          </cell>
          <cell r="FU207">
            <v>0</v>
          </cell>
          <cell r="FV207">
            <v>0</v>
          </cell>
          <cell r="FW207">
            <v>0</v>
          </cell>
          <cell r="FY207">
            <v>0</v>
          </cell>
          <cell r="FZ207">
            <v>0</v>
          </cell>
          <cell r="GA207">
            <v>0</v>
          </cell>
          <cell r="GC207">
            <v>0</v>
          </cell>
          <cell r="GD207">
            <v>0</v>
          </cell>
          <cell r="GE207">
            <v>0</v>
          </cell>
          <cell r="GG207">
            <v>0</v>
          </cell>
          <cell r="GH207">
            <v>0</v>
          </cell>
          <cell r="GI207">
            <v>0</v>
          </cell>
          <cell r="GK207">
            <v>0</v>
          </cell>
          <cell r="GL207">
            <v>0</v>
          </cell>
          <cell r="GM207">
            <v>0</v>
          </cell>
          <cell r="GO207">
            <v>0</v>
          </cell>
          <cell r="GP207">
            <v>0</v>
          </cell>
          <cell r="GQ207">
            <v>0</v>
          </cell>
          <cell r="GS207">
            <v>0</v>
          </cell>
          <cell r="GT207">
            <v>0</v>
          </cell>
          <cell r="GU207">
            <v>0</v>
          </cell>
          <cell r="GW207">
            <v>0</v>
          </cell>
          <cell r="GX207">
            <v>0</v>
          </cell>
          <cell r="GY207">
            <v>0</v>
          </cell>
          <cell r="HA207">
            <v>0</v>
          </cell>
          <cell r="HB207">
            <v>0</v>
          </cell>
          <cell r="HC207">
            <v>0</v>
          </cell>
        </row>
        <row r="208">
          <cell r="H208" t="str">
            <v>1215067a</v>
          </cell>
          <cell r="I208" t="str">
            <v>USD</v>
          </cell>
          <cell r="J208" t="str">
            <v>CONDENSADOR NS</v>
          </cell>
          <cell r="K208" t="str">
            <v>T4</v>
          </cell>
          <cell r="L208">
            <v>217.96751999999998</v>
          </cell>
          <cell r="M208">
            <v>217967.52</v>
          </cell>
          <cell r="N208">
            <v>69.239999999999995</v>
          </cell>
          <cell r="R208">
            <v>69.239999999999995</v>
          </cell>
          <cell r="V208">
            <v>69.239999999999995</v>
          </cell>
          <cell r="Z208">
            <v>69.239999999999995</v>
          </cell>
          <cell r="AD208">
            <v>69.239999999999995</v>
          </cell>
          <cell r="AH208">
            <v>69.239999999999995</v>
          </cell>
          <cell r="AL208">
            <v>69.239999999999995</v>
          </cell>
          <cell r="AP208">
            <v>69.239999999999995</v>
          </cell>
          <cell r="AT208">
            <v>69.239999999999995</v>
          </cell>
          <cell r="AX208">
            <v>69.239999999999995</v>
          </cell>
          <cell r="BB208">
            <v>69.239999999999995</v>
          </cell>
          <cell r="BF208">
            <v>69.239999999999995</v>
          </cell>
          <cell r="BJ208">
            <v>69.239999999999995</v>
          </cell>
          <cell r="BK208">
            <v>0</v>
          </cell>
          <cell r="BL208" t="str">
            <v xml:space="preserve"> </v>
          </cell>
          <cell r="BM208" t="str">
            <v xml:space="preserve"> </v>
          </cell>
          <cell r="BN208" t="str">
            <v xml:space="preserve"> </v>
          </cell>
          <cell r="BO208" t="str">
            <v xml:space="preserve"> </v>
          </cell>
          <cell r="BP208" t="str">
            <v xml:space="preserve"> </v>
          </cell>
          <cell r="BQ208" t="str">
            <v xml:space="preserve"> </v>
          </cell>
          <cell r="BR208" t="str">
            <v xml:space="preserve"> </v>
          </cell>
          <cell r="BS208" t="str">
            <v xml:space="preserve"> </v>
          </cell>
          <cell r="BT208" t="str">
            <v xml:space="preserve"> </v>
          </cell>
          <cell r="BU208" t="str">
            <v xml:space="preserve"> </v>
          </cell>
          <cell r="BV208" t="str">
            <v xml:space="preserve"> </v>
          </cell>
          <cell r="BW208" t="str">
            <v xml:space="preserve"> </v>
          </cell>
          <cell r="BX208" t="str">
            <v xml:space="preserve"> </v>
          </cell>
          <cell r="BY208" t="str">
            <v xml:space="preserve"> </v>
          </cell>
          <cell r="BZ208" t="str">
            <v xml:space="preserve"> </v>
          </cell>
          <cell r="CA208" t="str">
            <v xml:space="preserve"> </v>
          </cell>
          <cell r="CB208" t="str">
            <v xml:space="preserve"> </v>
          </cell>
          <cell r="CC208" t="str">
            <v xml:space="preserve"> </v>
          </cell>
          <cell r="CD208" t="str">
            <v xml:space="preserve"> </v>
          </cell>
          <cell r="CE208" t="str">
            <v xml:space="preserve"> </v>
          </cell>
          <cell r="CF208" t="str">
            <v xml:space="preserve"> </v>
          </cell>
          <cell r="CG208" t="str">
            <v xml:space="preserve"> </v>
          </cell>
          <cell r="CH208" t="str">
            <v xml:space="preserve"> </v>
          </cell>
          <cell r="CI208" t="str">
            <v xml:space="preserve"> </v>
          </cell>
          <cell r="CJ208" t="str">
            <v xml:space="preserve"> </v>
          </cell>
          <cell r="CK208" t="str">
            <v xml:space="preserve"> </v>
          </cell>
          <cell r="CL208" t="str">
            <v xml:space="preserve"> </v>
          </cell>
          <cell r="CM208" t="str">
            <v xml:space="preserve"> </v>
          </cell>
          <cell r="CN208" t="str">
            <v xml:space="preserve"> </v>
          </cell>
          <cell r="CO208" t="str">
            <v xml:space="preserve"> </v>
          </cell>
          <cell r="CP208" t="str">
            <v xml:space="preserve"> </v>
          </cell>
          <cell r="CQ208" t="str">
            <v xml:space="preserve"> </v>
          </cell>
          <cell r="CR208" t="str">
            <v xml:space="preserve"> </v>
          </cell>
          <cell r="CS208" t="str">
            <v xml:space="preserve"> </v>
          </cell>
          <cell r="CT208" t="str">
            <v xml:space="preserve"> </v>
          </cell>
          <cell r="CU208" t="str">
            <v xml:space="preserve"> </v>
          </cell>
          <cell r="CV208" t="str">
            <v xml:space="preserve"> </v>
          </cell>
          <cell r="CW208" t="str">
            <v xml:space="preserve"> </v>
          </cell>
          <cell r="CX208" t="str">
            <v xml:space="preserve"> </v>
          </cell>
          <cell r="CY208" t="str">
            <v xml:space="preserve"> </v>
          </cell>
          <cell r="CZ208" t="str">
            <v xml:space="preserve"> </v>
          </cell>
          <cell r="DA208" t="str">
            <v xml:space="preserve"> </v>
          </cell>
          <cell r="DB208" t="str">
            <v xml:space="preserve"> </v>
          </cell>
          <cell r="DC208" t="str">
            <v xml:space="preserve"> </v>
          </cell>
          <cell r="DD208" t="str">
            <v xml:space="preserve"> </v>
          </cell>
          <cell r="DE208" t="str">
            <v xml:space="preserve"> </v>
          </cell>
          <cell r="DF208" t="str">
            <v xml:space="preserve"> </v>
          </cell>
          <cell r="DG208" t="str">
            <v xml:space="preserve"> </v>
          </cell>
          <cell r="DH208" t="str">
            <v>4. IntraUS Auto1215067a</v>
          </cell>
          <cell r="DI208">
            <v>0</v>
          </cell>
          <cell r="DJ208">
            <v>0</v>
          </cell>
          <cell r="DL208">
            <v>0</v>
          </cell>
          <cell r="DM208">
            <v>0</v>
          </cell>
          <cell r="DN208">
            <v>0</v>
          </cell>
          <cell r="DP208">
            <v>0</v>
          </cell>
          <cell r="DQ208">
            <v>0</v>
          </cell>
          <cell r="DR208">
            <v>0</v>
          </cell>
          <cell r="DT208">
            <v>0</v>
          </cell>
          <cell r="DU208">
            <v>0</v>
          </cell>
          <cell r="DV208">
            <v>0</v>
          </cell>
          <cell r="DX208">
            <v>0</v>
          </cell>
          <cell r="DY208">
            <v>0</v>
          </cell>
          <cell r="DZ208">
            <v>0</v>
          </cell>
          <cell r="EB208">
            <v>0</v>
          </cell>
          <cell r="EC208">
            <v>0</v>
          </cell>
          <cell r="ED208">
            <v>0</v>
          </cell>
          <cell r="EF208">
            <v>0</v>
          </cell>
          <cell r="EG208">
            <v>0</v>
          </cell>
          <cell r="EH208">
            <v>0</v>
          </cell>
          <cell r="EJ208">
            <v>0</v>
          </cell>
          <cell r="EK208">
            <v>0</v>
          </cell>
          <cell r="EL208">
            <v>0</v>
          </cell>
          <cell r="EN208">
            <v>0</v>
          </cell>
          <cell r="EO208">
            <v>0</v>
          </cell>
          <cell r="EP208">
            <v>0</v>
          </cell>
          <cell r="ER208">
            <v>0</v>
          </cell>
          <cell r="ES208">
            <v>0</v>
          </cell>
          <cell r="ET208">
            <v>0</v>
          </cell>
          <cell r="EV208">
            <v>0</v>
          </cell>
          <cell r="EW208">
            <v>0</v>
          </cell>
          <cell r="EX208">
            <v>0</v>
          </cell>
          <cell r="EZ208">
            <v>0</v>
          </cell>
          <cell r="FA208">
            <v>0</v>
          </cell>
          <cell r="FB208">
            <v>0</v>
          </cell>
          <cell r="FD208">
            <v>0</v>
          </cell>
          <cell r="FE208">
            <v>0</v>
          </cell>
          <cell r="FF208">
            <v>0</v>
          </cell>
          <cell r="FI208">
            <v>0</v>
          </cell>
          <cell r="FJ208">
            <v>0</v>
          </cell>
          <cell r="FK208">
            <v>0</v>
          </cell>
          <cell r="FM208">
            <v>0</v>
          </cell>
          <cell r="FN208">
            <v>0</v>
          </cell>
          <cell r="FO208">
            <v>0</v>
          </cell>
          <cell r="FQ208">
            <v>0</v>
          </cell>
          <cell r="FR208">
            <v>0</v>
          </cell>
          <cell r="FS208">
            <v>0</v>
          </cell>
          <cell r="FU208">
            <v>0</v>
          </cell>
          <cell r="FV208">
            <v>0</v>
          </cell>
          <cell r="FW208">
            <v>0</v>
          </cell>
          <cell r="FY208">
            <v>0</v>
          </cell>
          <cell r="FZ208">
            <v>0</v>
          </cell>
          <cell r="GA208">
            <v>0</v>
          </cell>
          <cell r="GC208">
            <v>0</v>
          </cell>
          <cell r="GD208">
            <v>0</v>
          </cell>
          <cell r="GE208">
            <v>0</v>
          </cell>
          <cell r="GG208">
            <v>0</v>
          </cell>
          <cell r="GH208">
            <v>0</v>
          </cell>
          <cell r="GI208">
            <v>0</v>
          </cell>
          <cell r="GK208">
            <v>0</v>
          </cell>
          <cell r="GL208">
            <v>0</v>
          </cell>
          <cell r="GM208">
            <v>0</v>
          </cell>
          <cell r="GO208">
            <v>0</v>
          </cell>
          <cell r="GP208">
            <v>0</v>
          </cell>
          <cell r="GQ208">
            <v>0</v>
          </cell>
          <cell r="GS208">
            <v>0</v>
          </cell>
          <cell r="GT208">
            <v>0</v>
          </cell>
          <cell r="GU208">
            <v>0</v>
          </cell>
          <cell r="GW208">
            <v>0</v>
          </cell>
          <cell r="GX208">
            <v>0</v>
          </cell>
          <cell r="GY208">
            <v>0</v>
          </cell>
          <cell r="HA208">
            <v>0</v>
          </cell>
          <cell r="HB208">
            <v>0</v>
          </cell>
          <cell r="HC208">
            <v>0</v>
          </cell>
        </row>
        <row r="209">
          <cell r="H209" t="str">
            <v>1215068a</v>
          </cell>
          <cell r="I209" t="str">
            <v>USD</v>
          </cell>
          <cell r="J209" t="str">
            <v>CONDENSADOR AUX. NS AFTMK</v>
          </cell>
          <cell r="K209" t="str">
            <v>T4</v>
          </cell>
          <cell r="L209">
            <v>116.67600000000002</v>
          </cell>
          <cell r="M209">
            <v>116676.00000000001</v>
          </cell>
          <cell r="N209">
            <v>41.67</v>
          </cell>
          <cell r="R209">
            <v>41.67</v>
          </cell>
          <cell r="V209">
            <v>41.67</v>
          </cell>
          <cell r="Z209">
            <v>41.67</v>
          </cell>
          <cell r="AD209">
            <v>41.67</v>
          </cell>
          <cell r="AH209">
            <v>41.67</v>
          </cell>
          <cell r="AL209">
            <v>41.67</v>
          </cell>
          <cell r="AP209">
            <v>41.67</v>
          </cell>
          <cell r="AT209">
            <v>41.67</v>
          </cell>
          <cell r="AX209">
            <v>41.67</v>
          </cell>
          <cell r="BB209">
            <v>41.67</v>
          </cell>
          <cell r="BF209">
            <v>41.67</v>
          </cell>
          <cell r="BJ209">
            <v>41.67</v>
          </cell>
          <cell r="BK209">
            <v>0</v>
          </cell>
          <cell r="BL209" t="str">
            <v xml:space="preserve"> </v>
          </cell>
          <cell r="BM209" t="str">
            <v xml:space="preserve"> </v>
          </cell>
          <cell r="BN209" t="str">
            <v xml:space="preserve"> </v>
          </cell>
          <cell r="BO209" t="str">
            <v xml:space="preserve"> </v>
          </cell>
          <cell r="BP209" t="str">
            <v xml:space="preserve"> </v>
          </cell>
          <cell r="BQ209" t="str">
            <v xml:space="preserve"> </v>
          </cell>
          <cell r="BR209" t="str">
            <v xml:space="preserve"> </v>
          </cell>
          <cell r="BS209" t="str">
            <v xml:space="preserve"> </v>
          </cell>
          <cell r="BT209" t="str">
            <v xml:space="preserve"> </v>
          </cell>
          <cell r="BU209" t="str">
            <v xml:space="preserve"> </v>
          </cell>
          <cell r="BV209" t="str">
            <v xml:space="preserve"> </v>
          </cell>
          <cell r="BW209" t="str">
            <v xml:space="preserve"> </v>
          </cell>
          <cell r="BX209" t="str">
            <v xml:space="preserve"> </v>
          </cell>
          <cell r="BY209" t="str">
            <v xml:space="preserve"> </v>
          </cell>
          <cell r="BZ209" t="str">
            <v xml:space="preserve"> </v>
          </cell>
          <cell r="CA209" t="str">
            <v xml:space="preserve"> </v>
          </cell>
          <cell r="CB209" t="str">
            <v xml:space="preserve"> </v>
          </cell>
          <cell r="CC209" t="str">
            <v xml:space="preserve"> </v>
          </cell>
          <cell r="CD209" t="str">
            <v xml:space="preserve"> </v>
          </cell>
          <cell r="CE209" t="str">
            <v xml:space="preserve"> </v>
          </cell>
          <cell r="CF209" t="str">
            <v xml:space="preserve"> </v>
          </cell>
          <cell r="CG209" t="str">
            <v xml:space="preserve"> </v>
          </cell>
          <cell r="CH209" t="str">
            <v xml:space="preserve"> </v>
          </cell>
          <cell r="CI209" t="str">
            <v xml:space="preserve"> </v>
          </cell>
          <cell r="CJ209" t="str">
            <v xml:space="preserve"> </v>
          </cell>
          <cell r="CK209" t="str">
            <v xml:space="preserve"> </v>
          </cell>
          <cell r="CL209" t="str">
            <v xml:space="preserve"> </v>
          </cell>
          <cell r="CM209" t="str">
            <v xml:space="preserve"> </v>
          </cell>
          <cell r="CN209" t="str">
            <v xml:space="preserve"> </v>
          </cell>
          <cell r="CO209" t="str">
            <v xml:space="preserve"> </v>
          </cell>
          <cell r="CP209" t="str">
            <v xml:space="preserve"> </v>
          </cell>
          <cell r="CQ209" t="str">
            <v xml:space="preserve"> </v>
          </cell>
          <cell r="CR209" t="str">
            <v xml:space="preserve"> </v>
          </cell>
          <cell r="CS209" t="str">
            <v xml:space="preserve"> </v>
          </cell>
          <cell r="CT209" t="str">
            <v xml:space="preserve"> </v>
          </cell>
          <cell r="CU209" t="str">
            <v xml:space="preserve"> </v>
          </cell>
          <cell r="CV209" t="str">
            <v xml:space="preserve"> </v>
          </cell>
          <cell r="CW209" t="str">
            <v xml:space="preserve"> </v>
          </cell>
          <cell r="CX209" t="str">
            <v xml:space="preserve"> </v>
          </cell>
          <cell r="CY209" t="str">
            <v xml:space="preserve"> </v>
          </cell>
          <cell r="CZ209" t="str">
            <v xml:space="preserve"> </v>
          </cell>
          <cell r="DA209" t="str">
            <v xml:space="preserve"> </v>
          </cell>
          <cell r="DB209" t="str">
            <v xml:space="preserve"> </v>
          </cell>
          <cell r="DC209" t="str">
            <v xml:space="preserve"> </v>
          </cell>
          <cell r="DD209" t="str">
            <v xml:space="preserve"> </v>
          </cell>
          <cell r="DE209" t="str">
            <v xml:space="preserve"> </v>
          </cell>
          <cell r="DF209" t="str">
            <v xml:space="preserve"> </v>
          </cell>
          <cell r="DG209" t="str">
            <v xml:space="preserve"> </v>
          </cell>
          <cell r="DH209" t="str">
            <v>4. IntraUS Auto1215068a</v>
          </cell>
          <cell r="DI209">
            <v>0</v>
          </cell>
          <cell r="DJ209">
            <v>0</v>
          </cell>
          <cell r="DL209">
            <v>0</v>
          </cell>
          <cell r="DM209">
            <v>0</v>
          </cell>
          <cell r="DN209">
            <v>0</v>
          </cell>
          <cell r="DP209">
            <v>0</v>
          </cell>
          <cell r="DQ209">
            <v>0</v>
          </cell>
          <cell r="DR209">
            <v>0</v>
          </cell>
          <cell r="DT209">
            <v>0</v>
          </cell>
          <cell r="DU209">
            <v>0</v>
          </cell>
          <cell r="DV209">
            <v>0</v>
          </cell>
          <cell r="DX209">
            <v>0</v>
          </cell>
          <cell r="DY209">
            <v>0</v>
          </cell>
          <cell r="DZ209">
            <v>0</v>
          </cell>
          <cell r="EB209">
            <v>0</v>
          </cell>
          <cell r="EC209">
            <v>0</v>
          </cell>
          <cell r="ED209">
            <v>0</v>
          </cell>
          <cell r="EF209">
            <v>0</v>
          </cell>
          <cell r="EG209">
            <v>0</v>
          </cell>
          <cell r="EH209">
            <v>0</v>
          </cell>
          <cell r="EJ209">
            <v>0</v>
          </cell>
          <cell r="EK209">
            <v>0</v>
          </cell>
          <cell r="EL209">
            <v>0</v>
          </cell>
          <cell r="EN209">
            <v>0</v>
          </cell>
          <cell r="EO209">
            <v>0</v>
          </cell>
          <cell r="EP209">
            <v>0</v>
          </cell>
          <cell r="ER209">
            <v>0</v>
          </cell>
          <cell r="ES209">
            <v>0</v>
          </cell>
          <cell r="ET209">
            <v>0</v>
          </cell>
          <cell r="EV209">
            <v>0</v>
          </cell>
          <cell r="EW209">
            <v>0</v>
          </cell>
          <cell r="EX209">
            <v>0</v>
          </cell>
          <cell r="EZ209">
            <v>0</v>
          </cell>
          <cell r="FA209">
            <v>0</v>
          </cell>
          <cell r="FB209">
            <v>0</v>
          </cell>
          <cell r="FD209">
            <v>0</v>
          </cell>
          <cell r="FE209">
            <v>0</v>
          </cell>
          <cell r="FF209">
            <v>0</v>
          </cell>
          <cell r="FI209">
            <v>0</v>
          </cell>
          <cell r="FJ209">
            <v>0</v>
          </cell>
          <cell r="FK209">
            <v>0</v>
          </cell>
          <cell r="FM209">
            <v>0</v>
          </cell>
          <cell r="FN209">
            <v>0</v>
          </cell>
          <cell r="FO209">
            <v>0</v>
          </cell>
          <cell r="FQ209">
            <v>0</v>
          </cell>
          <cell r="FR209">
            <v>0</v>
          </cell>
          <cell r="FS209">
            <v>0</v>
          </cell>
          <cell r="FU209">
            <v>0</v>
          </cell>
          <cell r="FV209">
            <v>0</v>
          </cell>
          <cell r="FW209">
            <v>0</v>
          </cell>
          <cell r="FY209">
            <v>0</v>
          </cell>
          <cell r="FZ209">
            <v>0</v>
          </cell>
          <cell r="GA209">
            <v>0</v>
          </cell>
          <cell r="GC209">
            <v>0</v>
          </cell>
          <cell r="GD209">
            <v>0</v>
          </cell>
          <cell r="GE209">
            <v>0</v>
          </cell>
          <cell r="GG209">
            <v>0</v>
          </cell>
          <cell r="GH209">
            <v>0</v>
          </cell>
          <cell r="GI209">
            <v>0</v>
          </cell>
          <cell r="GK209">
            <v>0</v>
          </cell>
          <cell r="GL209">
            <v>0</v>
          </cell>
          <cell r="GM209">
            <v>0</v>
          </cell>
          <cell r="GO209">
            <v>0</v>
          </cell>
          <cell r="GP209">
            <v>0</v>
          </cell>
          <cell r="GQ209">
            <v>0</v>
          </cell>
          <cell r="GS209">
            <v>0</v>
          </cell>
          <cell r="GT209">
            <v>0</v>
          </cell>
          <cell r="GU209">
            <v>0</v>
          </cell>
          <cell r="GW209">
            <v>0</v>
          </cell>
          <cell r="GX209">
            <v>0</v>
          </cell>
          <cell r="GY209">
            <v>0</v>
          </cell>
          <cell r="HA209">
            <v>0</v>
          </cell>
          <cell r="HB209">
            <v>0</v>
          </cell>
          <cell r="HC209">
            <v>0</v>
          </cell>
        </row>
        <row r="210">
          <cell r="H210" t="str">
            <v>1215080</v>
          </cell>
          <cell r="I210" t="str">
            <v>USD</v>
          </cell>
          <cell r="J210" t="str">
            <v>ENS COND J2/JX</v>
          </cell>
          <cell r="K210" t="str">
            <v>T5</v>
          </cell>
          <cell r="L210">
            <v>0</v>
          </cell>
          <cell r="M210">
            <v>0</v>
          </cell>
          <cell r="N210">
            <v>0</v>
          </cell>
          <cell r="R210">
            <v>0</v>
          </cell>
          <cell r="V210">
            <v>0</v>
          </cell>
          <cell r="Z210">
            <v>0</v>
          </cell>
          <cell r="AD210">
            <v>0</v>
          </cell>
          <cell r="AH210">
            <v>0</v>
          </cell>
          <cell r="AL210">
            <v>0</v>
          </cell>
          <cell r="AP210">
            <v>0</v>
          </cell>
          <cell r="AT210">
            <v>0</v>
          </cell>
          <cell r="AX210">
            <v>0</v>
          </cell>
          <cell r="BB210">
            <v>0</v>
          </cell>
          <cell r="BF210">
            <v>0</v>
          </cell>
          <cell r="BJ210">
            <v>0</v>
          </cell>
          <cell r="BK210">
            <v>0</v>
          </cell>
          <cell r="BL210" t="str">
            <v xml:space="preserve"> </v>
          </cell>
          <cell r="BM210" t="str">
            <v xml:space="preserve"> </v>
          </cell>
          <cell r="BN210" t="str">
            <v xml:space="preserve"> </v>
          </cell>
          <cell r="BO210" t="str">
            <v xml:space="preserve"> </v>
          </cell>
          <cell r="BP210" t="str">
            <v xml:space="preserve"> </v>
          </cell>
          <cell r="BQ210" t="str">
            <v xml:space="preserve"> </v>
          </cell>
          <cell r="BR210" t="str">
            <v xml:space="preserve"> </v>
          </cell>
          <cell r="BS210" t="str">
            <v xml:space="preserve"> </v>
          </cell>
          <cell r="BT210" t="str">
            <v xml:space="preserve"> </v>
          </cell>
          <cell r="BU210" t="str">
            <v xml:space="preserve"> </v>
          </cell>
          <cell r="BV210" t="str">
            <v xml:space="preserve"> </v>
          </cell>
          <cell r="BW210" t="str">
            <v xml:space="preserve"> </v>
          </cell>
          <cell r="BX210" t="str">
            <v xml:space="preserve"> </v>
          </cell>
          <cell r="BY210" t="str">
            <v xml:space="preserve"> </v>
          </cell>
          <cell r="BZ210" t="str">
            <v xml:space="preserve"> </v>
          </cell>
          <cell r="CA210" t="str">
            <v xml:space="preserve"> </v>
          </cell>
          <cell r="CB210" t="str">
            <v xml:space="preserve"> </v>
          </cell>
          <cell r="CC210" t="str">
            <v xml:space="preserve"> </v>
          </cell>
          <cell r="CD210" t="str">
            <v xml:space="preserve"> </v>
          </cell>
          <cell r="CE210" t="str">
            <v xml:space="preserve"> </v>
          </cell>
          <cell r="CF210" t="str">
            <v xml:space="preserve"> </v>
          </cell>
          <cell r="CG210" t="str">
            <v xml:space="preserve"> </v>
          </cell>
          <cell r="CH210" t="str">
            <v xml:space="preserve"> </v>
          </cell>
          <cell r="CI210" t="str">
            <v xml:space="preserve"> </v>
          </cell>
          <cell r="CJ210" t="str">
            <v xml:space="preserve"> </v>
          </cell>
          <cell r="CK210" t="str">
            <v xml:space="preserve"> </v>
          </cell>
          <cell r="CL210" t="str">
            <v xml:space="preserve"> </v>
          </cell>
          <cell r="CM210" t="str">
            <v xml:space="preserve"> </v>
          </cell>
          <cell r="CN210" t="str">
            <v xml:space="preserve"> </v>
          </cell>
          <cell r="CO210" t="str">
            <v xml:space="preserve"> </v>
          </cell>
          <cell r="CP210" t="str">
            <v xml:space="preserve"> </v>
          </cell>
          <cell r="CQ210" t="str">
            <v xml:space="preserve"> </v>
          </cell>
          <cell r="CR210" t="str">
            <v xml:space="preserve"> </v>
          </cell>
          <cell r="CS210" t="str">
            <v xml:space="preserve"> </v>
          </cell>
          <cell r="CT210" t="str">
            <v xml:space="preserve"> </v>
          </cell>
          <cell r="CU210" t="str">
            <v xml:space="preserve"> </v>
          </cell>
          <cell r="CV210" t="str">
            <v xml:space="preserve"> </v>
          </cell>
          <cell r="CW210" t="str">
            <v xml:space="preserve"> </v>
          </cell>
          <cell r="CX210" t="str">
            <v xml:space="preserve"> </v>
          </cell>
          <cell r="CY210" t="str">
            <v xml:space="preserve"> </v>
          </cell>
          <cell r="CZ210" t="str">
            <v xml:space="preserve"> </v>
          </cell>
          <cell r="DA210" t="str">
            <v xml:space="preserve"> </v>
          </cell>
          <cell r="DB210" t="str">
            <v xml:space="preserve"> </v>
          </cell>
          <cell r="DC210" t="str">
            <v xml:space="preserve"> </v>
          </cell>
          <cell r="DD210" t="str">
            <v xml:space="preserve"> </v>
          </cell>
          <cell r="DE210" t="str">
            <v xml:space="preserve"> </v>
          </cell>
          <cell r="DF210" t="str">
            <v xml:space="preserve"> </v>
          </cell>
          <cell r="DG210" t="str">
            <v xml:space="preserve"> </v>
          </cell>
          <cell r="DH210" t="str">
            <v>4. IntraUS Auto1215080</v>
          </cell>
          <cell r="DI210">
            <v>0</v>
          </cell>
          <cell r="DJ210">
            <v>0</v>
          </cell>
          <cell r="DL210">
            <v>0</v>
          </cell>
          <cell r="DM210">
            <v>0</v>
          </cell>
          <cell r="DN210">
            <v>0</v>
          </cell>
          <cell r="DP210">
            <v>0</v>
          </cell>
          <cell r="DQ210">
            <v>0</v>
          </cell>
          <cell r="DR210">
            <v>0</v>
          </cell>
          <cell r="DT210">
            <v>0</v>
          </cell>
          <cell r="DU210">
            <v>0</v>
          </cell>
          <cell r="DV210">
            <v>0</v>
          </cell>
          <cell r="DX210">
            <v>0</v>
          </cell>
          <cell r="DY210">
            <v>0</v>
          </cell>
          <cell r="DZ210">
            <v>0</v>
          </cell>
          <cell r="EB210">
            <v>0</v>
          </cell>
          <cell r="EC210">
            <v>0</v>
          </cell>
          <cell r="ED210">
            <v>0</v>
          </cell>
          <cell r="EF210">
            <v>0</v>
          </cell>
          <cell r="EG210">
            <v>0</v>
          </cell>
          <cell r="EH210">
            <v>0</v>
          </cell>
          <cell r="EJ210">
            <v>0</v>
          </cell>
          <cell r="EK210">
            <v>0</v>
          </cell>
          <cell r="EL210">
            <v>0</v>
          </cell>
          <cell r="EN210">
            <v>0</v>
          </cell>
          <cell r="EO210">
            <v>0</v>
          </cell>
          <cell r="EP210">
            <v>0</v>
          </cell>
          <cell r="ER210">
            <v>0</v>
          </cell>
          <cell r="ES210">
            <v>0</v>
          </cell>
          <cell r="ET210">
            <v>0</v>
          </cell>
          <cell r="EV210">
            <v>0</v>
          </cell>
          <cell r="EW210">
            <v>0</v>
          </cell>
          <cell r="EX210">
            <v>0</v>
          </cell>
          <cell r="EZ210">
            <v>0</v>
          </cell>
          <cell r="FA210">
            <v>0</v>
          </cell>
          <cell r="FB210">
            <v>0</v>
          </cell>
          <cell r="FD210">
            <v>0</v>
          </cell>
          <cell r="FE210">
            <v>0</v>
          </cell>
          <cell r="FF210">
            <v>0</v>
          </cell>
          <cell r="FI210">
            <v>0</v>
          </cell>
          <cell r="FJ210">
            <v>0</v>
          </cell>
          <cell r="FK210">
            <v>0</v>
          </cell>
          <cell r="FM210">
            <v>0</v>
          </cell>
          <cell r="FN210">
            <v>0</v>
          </cell>
          <cell r="FO210">
            <v>0</v>
          </cell>
          <cell r="FQ210">
            <v>0</v>
          </cell>
          <cell r="FR210">
            <v>0</v>
          </cell>
          <cell r="FS210">
            <v>0</v>
          </cell>
          <cell r="FU210">
            <v>0</v>
          </cell>
          <cell r="FV210">
            <v>0</v>
          </cell>
          <cell r="FW210">
            <v>0</v>
          </cell>
          <cell r="FY210">
            <v>0</v>
          </cell>
          <cell r="FZ210">
            <v>0</v>
          </cell>
          <cell r="GA210">
            <v>0</v>
          </cell>
          <cell r="GC210">
            <v>0</v>
          </cell>
          <cell r="GD210">
            <v>0</v>
          </cell>
          <cell r="GE210">
            <v>0</v>
          </cell>
          <cell r="GG210">
            <v>0</v>
          </cell>
          <cell r="GH210">
            <v>0</v>
          </cell>
          <cell r="GI210">
            <v>0</v>
          </cell>
          <cell r="GK210">
            <v>0</v>
          </cell>
          <cell r="GL210">
            <v>0</v>
          </cell>
          <cell r="GM210">
            <v>0</v>
          </cell>
          <cell r="GO210">
            <v>0</v>
          </cell>
          <cell r="GP210">
            <v>0</v>
          </cell>
          <cell r="GQ210">
            <v>0</v>
          </cell>
          <cell r="GS210">
            <v>0</v>
          </cell>
          <cell r="GT210">
            <v>0</v>
          </cell>
          <cell r="GU210">
            <v>0</v>
          </cell>
          <cell r="GW210">
            <v>0</v>
          </cell>
          <cell r="GX210">
            <v>0</v>
          </cell>
          <cell r="GY210">
            <v>0</v>
          </cell>
          <cell r="HA210">
            <v>0</v>
          </cell>
          <cell r="HB210">
            <v>0</v>
          </cell>
          <cell r="HC210">
            <v>0</v>
          </cell>
        </row>
        <row r="211">
          <cell r="H211" t="str">
            <v>1215083</v>
          </cell>
          <cell r="I211" t="str">
            <v>USD</v>
          </cell>
          <cell r="J211" t="str">
            <v>CONDENSADOR PL</v>
          </cell>
          <cell r="K211" t="str">
            <v>T5</v>
          </cell>
          <cell r="L211">
            <v>32.915659999999995</v>
          </cell>
          <cell r="M211">
            <v>32915.659999999996</v>
          </cell>
          <cell r="N211">
            <v>60.73</v>
          </cell>
          <cell r="R211">
            <v>60.73</v>
          </cell>
          <cell r="V211">
            <v>60.73</v>
          </cell>
          <cell r="Z211">
            <v>60.73</v>
          </cell>
          <cell r="AD211">
            <v>60.73</v>
          </cell>
          <cell r="AH211">
            <v>60.73</v>
          </cell>
          <cell r="AL211">
            <v>60.73</v>
          </cell>
          <cell r="AP211">
            <v>60.73</v>
          </cell>
          <cell r="AT211">
            <v>60.73</v>
          </cell>
          <cell r="AX211">
            <v>60.73</v>
          </cell>
          <cell r="BB211">
            <v>60.73</v>
          </cell>
          <cell r="BF211">
            <v>60.73</v>
          </cell>
          <cell r="BJ211">
            <v>60.73</v>
          </cell>
          <cell r="BK211">
            <v>0</v>
          </cell>
          <cell r="BL211" t="str">
            <v xml:space="preserve"> </v>
          </cell>
          <cell r="BM211" t="str">
            <v xml:space="preserve"> </v>
          </cell>
          <cell r="BN211" t="str">
            <v xml:space="preserve"> </v>
          </cell>
          <cell r="BO211" t="str">
            <v xml:space="preserve"> </v>
          </cell>
          <cell r="BP211" t="str">
            <v xml:space="preserve"> </v>
          </cell>
          <cell r="BQ211" t="str">
            <v xml:space="preserve"> </v>
          </cell>
          <cell r="BR211" t="str">
            <v xml:space="preserve"> </v>
          </cell>
          <cell r="BS211" t="str">
            <v xml:space="preserve"> </v>
          </cell>
          <cell r="BT211" t="str">
            <v xml:space="preserve"> </v>
          </cell>
          <cell r="BU211" t="str">
            <v xml:space="preserve"> </v>
          </cell>
          <cell r="BV211" t="str">
            <v xml:space="preserve"> </v>
          </cell>
          <cell r="BW211" t="str">
            <v xml:space="preserve"> </v>
          </cell>
          <cell r="BX211" t="str">
            <v xml:space="preserve"> </v>
          </cell>
          <cell r="BY211" t="str">
            <v xml:space="preserve"> </v>
          </cell>
          <cell r="BZ211" t="str">
            <v xml:space="preserve"> </v>
          </cell>
          <cell r="CA211" t="str">
            <v xml:space="preserve"> </v>
          </cell>
          <cell r="CB211" t="str">
            <v xml:space="preserve"> </v>
          </cell>
          <cell r="CC211" t="str">
            <v xml:space="preserve"> </v>
          </cell>
          <cell r="CD211" t="str">
            <v xml:space="preserve"> </v>
          </cell>
          <cell r="CE211" t="str">
            <v xml:space="preserve"> </v>
          </cell>
          <cell r="CF211" t="str">
            <v xml:space="preserve"> </v>
          </cell>
          <cell r="CG211" t="str">
            <v xml:space="preserve"> </v>
          </cell>
          <cell r="CH211" t="str">
            <v xml:space="preserve"> </v>
          </cell>
          <cell r="CI211" t="str">
            <v xml:space="preserve"> </v>
          </cell>
          <cell r="CJ211" t="str">
            <v xml:space="preserve"> </v>
          </cell>
          <cell r="CK211" t="str">
            <v xml:space="preserve"> </v>
          </cell>
          <cell r="CL211" t="str">
            <v xml:space="preserve"> </v>
          </cell>
          <cell r="CM211" t="str">
            <v xml:space="preserve"> </v>
          </cell>
          <cell r="CN211" t="str">
            <v xml:space="preserve"> </v>
          </cell>
          <cell r="CO211" t="str">
            <v xml:space="preserve"> </v>
          </cell>
          <cell r="CP211" t="str">
            <v xml:space="preserve"> </v>
          </cell>
          <cell r="CQ211" t="str">
            <v xml:space="preserve"> </v>
          </cell>
          <cell r="CR211" t="str">
            <v xml:space="preserve"> </v>
          </cell>
          <cell r="CS211" t="str">
            <v xml:space="preserve"> </v>
          </cell>
          <cell r="CT211" t="str">
            <v xml:space="preserve"> </v>
          </cell>
          <cell r="CU211" t="str">
            <v xml:space="preserve"> </v>
          </cell>
          <cell r="CV211" t="str">
            <v xml:space="preserve"> </v>
          </cell>
          <cell r="CW211" t="str">
            <v xml:space="preserve"> </v>
          </cell>
          <cell r="CX211" t="str">
            <v xml:space="preserve"> </v>
          </cell>
          <cell r="CY211" t="str">
            <v xml:space="preserve"> </v>
          </cell>
          <cell r="CZ211" t="str">
            <v xml:space="preserve"> </v>
          </cell>
          <cell r="DA211" t="str">
            <v xml:space="preserve"> </v>
          </cell>
          <cell r="DB211" t="str">
            <v xml:space="preserve"> </v>
          </cell>
          <cell r="DC211" t="str">
            <v xml:space="preserve"> </v>
          </cell>
          <cell r="DD211" t="str">
            <v xml:space="preserve"> </v>
          </cell>
          <cell r="DE211" t="str">
            <v xml:space="preserve"> </v>
          </cell>
          <cell r="DF211" t="str">
            <v xml:space="preserve"> </v>
          </cell>
          <cell r="DG211" t="str">
            <v xml:space="preserve"> </v>
          </cell>
          <cell r="DH211" t="str">
            <v>4. IntraUS Auto1215083</v>
          </cell>
          <cell r="DI211">
            <v>0</v>
          </cell>
          <cell r="DJ211">
            <v>0</v>
          </cell>
          <cell r="DL211">
            <v>0</v>
          </cell>
          <cell r="DM211">
            <v>0</v>
          </cell>
          <cell r="DN211">
            <v>0</v>
          </cell>
          <cell r="DP211">
            <v>0</v>
          </cell>
          <cell r="DQ211">
            <v>0</v>
          </cell>
          <cell r="DR211">
            <v>0</v>
          </cell>
          <cell r="DT211">
            <v>0</v>
          </cell>
          <cell r="DU211">
            <v>0</v>
          </cell>
          <cell r="DV211">
            <v>0</v>
          </cell>
          <cell r="DX211">
            <v>0</v>
          </cell>
          <cell r="DY211">
            <v>0</v>
          </cell>
          <cell r="DZ211">
            <v>0</v>
          </cell>
          <cell r="EB211">
            <v>0</v>
          </cell>
          <cell r="EC211">
            <v>0</v>
          </cell>
          <cell r="ED211">
            <v>0</v>
          </cell>
          <cell r="EF211">
            <v>0</v>
          </cell>
          <cell r="EG211">
            <v>0</v>
          </cell>
          <cell r="EH211">
            <v>0</v>
          </cell>
          <cell r="EJ211">
            <v>0</v>
          </cell>
          <cell r="EK211">
            <v>0</v>
          </cell>
          <cell r="EL211">
            <v>0</v>
          </cell>
          <cell r="EN211">
            <v>0</v>
          </cell>
          <cell r="EO211">
            <v>0</v>
          </cell>
          <cell r="EP211">
            <v>0</v>
          </cell>
          <cell r="ER211">
            <v>0</v>
          </cell>
          <cell r="ES211">
            <v>0</v>
          </cell>
          <cell r="ET211">
            <v>0</v>
          </cell>
          <cell r="EV211">
            <v>0</v>
          </cell>
          <cell r="EW211">
            <v>0</v>
          </cell>
          <cell r="EX211">
            <v>0</v>
          </cell>
          <cell r="EZ211">
            <v>0</v>
          </cell>
          <cell r="FA211">
            <v>0</v>
          </cell>
          <cell r="FB211">
            <v>0</v>
          </cell>
          <cell r="FD211">
            <v>0</v>
          </cell>
          <cell r="FE211">
            <v>0</v>
          </cell>
          <cell r="FF211">
            <v>0</v>
          </cell>
          <cell r="FI211">
            <v>0</v>
          </cell>
          <cell r="FJ211">
            <v>0</v>
          </cell>
          <cell r="FK211">
            <v>0</v>
          </cell>
          <cell r="FM211">
            <v>0</v>
          </cell>
          <cell r="FN211">
            <v>0</v>
          </cell>
          <cell r="FO211">
            <v>0</v>
          </cell>
          <cell r="FQ211">
            <v>0</v>
          </cell>
          <cell r="FR211">
            <v>0</v>
          </cell>
          <cell r="FS211">
            <v>0</v>
          </cell>
          <cell r="FU211">
            <v>0</v>
          </cell>
          <cell r="FV211">
            <v>0</v>
          </cell>
          <cell r="FW211">
            <v>0</v>
          </cell>
          <cell r="FY211">
            <v>0</v>
          </cell>
          <cell r="FZ211">
            <v>0</v>
          </cell>
          <cell r="GA211">
            <v>0</v>
          </cell>
          <cell r="GC211">
            <v>0</v>
          </cell>
          <cell r="GD211">
            <v>0</v>
          </cell>
          <cell r="GE211">
            <v>0</v>
          </cell>
          <cell r="GG211">
            <v>0</v>
          </cell>
          <cell r="GH211">
            <v>0</v>
          </cell>
          <cell r="GI211">
            <v>0</v>
          </cell>
          <cell r="GK211">
            <v>0</v>
          </cell>
          <cell r="GL211">
            <v>0</v>
          </cell>
          <cell r="GM211">
            <v>0</v>
          </cell>
          <cell r="GO211">
            <v>0</v>
          </cell>
          <cell r="GP211">
            <v>0</v>
          </cell>
          <cell r="GQ211">
            <v>0</v>
          </cell>
          <cell r="GS211">
            <v>0</v>
          </cell>
          <cell r="GT211">
            <v>0</v>
          </cell>
          <cell r="GU211">
            <v>0</v>
          </cell>
          <cell r="GW211">
            <v>0</v>
          </cell>
          <cell r="GX211">
            <v>0</v>
          </cell>
          <cell r="GY211">
            <v>0</v>
          </cell>
          <cell r="HA211">
            <v>0</v>
          </cell>
          <cell r="HB211">
            <v>0</v>
          </cell>
          <cell r="HC211">
            <v>0</v>
          </cell>
        </row>
        <row r="212">
          <cell r="H212" t="str">
            <v>1215115a</v>
          </cell>
          <cell r="I212" t="str">
            <v>USD</v>
          </cell>
          <cell r="J212" t="str">
            <v>CONDENSADOR LH AFTERMKT</v>
          </cell>
          <cell r="K212" t="str">
            <v>T4</v>
          </cell>
          <cell r="L212">
            <v>34.636410000000005</v>
          </cell>
          <cell r="M212">
            <v>34636.410000000003</v>
          </cell>
          <cell r="N212">
            <v>63.09</v>
          </cell>
          <cell r="R212">
            <v>63.09</v>
          </cell>
          <cell r="V212">
            <v>63.09</v>
          </cell>
          <cell r="Z212">
            <v>63.09</v>
          </cell>
          <cell r="AD212">
            <v>63.09</v>
          </cell>
          <cell r="AH212">
            <v>63.09</v>
          </cell>
          <cell r="AL212">
            <v>63.09</v>
          </cell>
          <cell r="AP212">
            <v>63.09</v>
          </cell>
          <cell r="AT212">
            <v>63.09</v>
          </cell>
          <cell r="AX212">
            <v>63.09</v>
          </cell>
          <cell r="BB212">
            <v>63.09</v>
          </cell>
          <cell r="BF212">
            <v>63.09</v>
          </cell>
          <cell r="BJ212">
            <v>63.09</v>
          </cell>
          <cell r="BK212">
            <v>0</v>
          </cell>
          <cell r="BL212" t="str">
            <v xml:space="preserve"> </v>
          </cell>
          <cell r="BM212" t="str">
            <v xml:space="preserve"> </v>
          </cell>
          <cell r="BN212" t="str">
            <v xml:space="preserve"> </v>
          </cell>
          <cell r="BO212" t="str">
            <v xml:space="preserve"> </v>
          </cell>
          <cell r="BP212" t="str">
            <v xml:space="preserve"> </v>
          </cell>
          <cell r="BQ212" t="str">
            <v xml:space="preserve"> </v>
          </cell>
          <cell r="BR212" t="str">
            <v xml:space="preserve"> </v>
          </cell>
          <cell r="BS212" t="str">
            <v xml:space="preserve"> </v>
          </cell>
          <cell r="BT212" t="str">
            <v xml:space="preserve"> </v>
          </cell>
          <cell r="BU212" t="str">
            <v xml:space="preserve"> </v>
          </cell>
          <cell r="BV212" t="str">
            <v xml:space="preserve"> </v>
          </cell>
          <cell r="BW212" t="str">
            <v xml:space="preserve"> </v>
          </cell>
          <cell r="BX212" t="str">
            <v xml:space="preserve"> </v>
          </cell>
          <cell r="BY212" t="str">
            <v xml:space="preserve"> </v>
          </cell>
          <cell r="BZ212" t="str">
            <v xml:space="preserve"> </v>
          </cell>
          <cell r="CA212" t="str">
            <v xml:space="preserve"> </v>
          </cell>
          <cell r="CB212" t="str">
            <v xml:space="preserve"> </v>
          </cell>
          <cell r="CC212" t="str">
            <v xml:space="preserve"> </v>
          </cell>
          <cell r="CD212" t="str">
            <v xml:space="preserve"> </v>
          </cell>
          <cell r="CE212" t="str">
            <v xml:space="preserve"> </v>
          </cell>
          <cell r="CF212" t="str">
            <v xml:space="preserve"> </v>
          </cell>
          <cell r="CG212" t="str">
            <v xml:space="preserve"> </v>
          </cell>
          <cell r="CH212" t="str">
            <v xml:space="preserve"> </v>
          </cell>
          <cell r="CI212" t="str">
            <v xml:space="preserve"> </v>
          </cell>
          <cell r="CJ212" t="str">
            <v xml:space="preserve"> </v>
          </cell>
          <cell r="CK212" t="str">
            <v xml:space="preserve"> </v>
          </cell>
          <cell r="CL212" t="str">
            <v xml:space="preserve"> </v>
          </cell>
          <cell r="CM212" t="str">
            <v xml:space="preserve"> </v>
          </cell>
          <cell r="CN212" t="str">
            <v xml:space="preserve"> </v>
          </cell>
          <cell r="CO212" t="str">
            <v xml:space="preserve"> </v>
          </cell>
          <cell r="CP212" t="str">
            <v xml:space="preserve"> </v>
          </cell>
          <cell r="CQ212" t="str">
            <v xml:space="preserve"> </v>
          </cell>
          <cell r="CR212" t="str">
            <v xml:space="preserve"> </v>
          </cell>
          <cell r="CS212" t="str">
            <v xml:space="preserve"> </v>
          </cell>
          <cell r="CT212" t="str">
            <v xml:space="preserve"> </v>
          </cell>
          <cell r="CU212" t="str">
            <v xml:space="preserve"> </v>
          </cell>
          <cell r="CV212" t="str">
            <v xml:space="preserve"> </v>
          </cell>
          <cell r="CW212" t="str">
            <v xml:space="preserve"> </v>
          </cell>
          <cell r="CX212" t="str">
            <v xml:space="preserve"> </v>
          </cell>
          <cell r="CY212" t="str">
            <v xml:space="preserve"> </v>
          </cell>
          <cell r="CZ212" t="str">
            <v xml:space="preserve"> </v>
          </cell>
          <cell r="DA212" t="str">
            <v xml:space="preserve"> </v>
          </cell>
          <cell r="DB212" t="str">
            <v xml:space="preserve"> </v>
          </cell>
          <cell r="DC212" t="str">
            <v xml:space="preserve"> </v>
          </cell>
          <cell r="DD212" t="str">
            <v xml:space="preserve"> </v>
          </cell>
          <cell r="DE212" t="str">
            <v xml:space="preserve"> </v>
          </cell>
          <cell r="DF212" t="str">
            <v xml:space="preserve"> </v>
          </cell>
          <cell r="DG212" t="str">
            <v xml:space="preserve"> </v>
          </cell>
          <cell r="DH212" t="str">
            <v>4. IntraUS Auto1215115a</v>
          </cell>
          <cell r="DI212">
            <v>0</v>
          </cell>
          <cell r="DJ212">
            <v>0</v>
          </cell>
          <cell r="DL212">
            <v>0</v>
          </cell>
          <cell r="DM212">
            <v>0</v>
          </cell>
          <cell r="DN212">
            <v>0</v>
          </cell>
          <cell r="DP212">
            <v>0</v>
          </cell>
          <cell r="DQ212">
            <v>0</v>
          </cell>
          <cell r="DR212">
            <v>0</v>
          </cell>
          <cell r="DT212">
            <v>0</v>
          </cell>
          <cell r="DU212">
            <v>0</v>
          </cell>
          <cell r="DV212">
            <v>0</v>
          </cell>
          <cell r="DX212">
            <v>0</v>
          </cell>
          <cell r="DY212">
            <v>0</v>
          </cell>
          <cell r="DZ212">
            <v>0</v>
          </cell>
          <cell r="EB212">
            <v>0</v>
          </cell>
          <cell r="EC212">
            <v>0</v>
          </cell>
          <cell r="ED212">
            <v>0</v>
          </cell>
          <cell r="EF212">
            <v>0</v>
          </cell>
          <cell r="EG212">
            <v>0</v>
          </cell>
          <cell r="EH212">
            <v>0</v>
          </cell>
          <cell r="EJ212">
            <v>0</v>
          </cell>
          <cell r="EK212">
            <v>0</v>
          </cell>
          <cell r="EL212">
            <v>0</v>
          </cell>
          <cell r="EN212">
            <v>0</v>
          </cell>
          <cell r="EO212">
            <v>0</v>
          </cell>
          <cell r="EP212">
            <v>0</v>
          </cell>
          <cell r="ER212">
            <v>0</v>
          </cell>
          <cell r="ES212">
            <v>0</v>
          </cell>
          <cell r="ET212">
            <v>0</v>
          </cell>
          <cell r="EV212">
            <v>0</v>
          </cell>
          <cell r="EW212">
            <v>0</v>
          </cell>
          <cell r="EX212">
            <v>0</v>
          </cell>
          <cell r="EZ212">
            <v>0</v>
          </cell>
          <cell r="FA212">
            <v>0</v>
          </cell>
          <cell r="FB212">
            <v>0</v>
          </cell>
          <cell r="FD212">
            <v>0</v>
          </cell>
          <cell r="FE212">
            <v>0</v>
          </cell>
          <cell r="FF212">
            <v>0</v>
          </cell>
          <cell r="FI212">
            <v>0</v>
          </cell>
          <cell r="FJ212">
            <v>0</v>
          </cell>
          <cell r="FK212">
            <v>0</v>
          </cell>
          <cell r="FM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U212">
            <v>0</v>
          </cell>
          <cell r="FV212">
            <v>0</v>
          </cell>
          <cell r="FW212">
            <v>0</v>
          </cell>
          <cell r="FY212">
            <v>0</v>
          </cell>
          <cell r="FZ212">
            <v>0</v>
          </cell>
          <cell r="GA212">
            <v>0</v>
          </cell>
          <cell r="GC212">
            <v>0</v>
          </cell>
          <cell r="GD212">
            <v>0</v>
          </cell>
          <cell r="GE212">
            <v>0</v>
          </cell>
          <cell r="GG212">
            <v>0</v>
          </cell>
          <cell r="GH212">
            <v>0</v>
          </cell>
          <cell r="GI212">
            <v>0</v>
          </cell>
          <cell r="GK212">
            <v>0</v>
          </cell>
          <cell r="GL212">
            <v>0</v>
          </cell>
          <cell r="GM212">
            <v>0</v>
          </cell>
          <cell r="GO212">
            <v>0</v>
          </cell>
          <cell r="GP212">
            <v>0</v>
          </cell>
          <cell r="GQ212">
            <v>0</v>
          </cell>
          <cell r="GS212">
            <v>0</v>
          </cell>
          <cell r="GT212">
            <v>0</v>
          </cell>
          <cell r="GU212">
            <v>0</v>
          </cell>
          <cell r="GW212">
            <v>0</v>
          </cell>
          <cell r="GX212">
            <v>0</v>
          </cell>
          <cell r="GY212">
            <v>0</v>
          </cell>
          <cell r="HA212">
            <v>0</v>
          </cell>
          <cell r="HB212">
            <v>0</v>
          </cell>
          <cell r="HC212">
            <v>0</v>
          </cell>
        </row>
        <row r="213">
          <cell r="H213" t="str">
            <v>1215152</v>
          </cell>
          <cell r="I213" t="str">
            <v>USD</v>
          </cell>
          <cell r="J213" t="str">
            <v>CONDENSADOR AN-TRUCK</v>
          </cell>
          <cell r="K213" t="str">
            <v>T5</v>
          </cell>
          <cell r="L213">
            <v>314.73919999999998</v>
          </cell>
          <cell r="M213">
            <v>314739.19999999995</v>
          </cell>
          <cell r="N213">
            <v>73.400000000000006</v>
          </cell>
          <cell r="R213">
            <v>73.400000000000006</v>
          </cell>
          <cell r="V213">
            <v>73.400000000000006</v>
          </cell>
          <cell r="Z213">
            <v>73.400000000000006</v>
          </cell>
          <cell r="AD213">
            <v>73.400000000000006</v>
          </cell>
          <cell r="AH213">
            <v>73.400000000000006</v>
          </cell>
          <cell r="AL213">
            <v>73.400000000000006</v>
          </cell>
          <cell r="AP213">
            <v>73.400000000000006</v>
          </cell>
          <cell r="AT213">
            <v>73.400000000000006</v>
          </cell>
          <cell r="AX213">
            <v>73.400000000000006</v>
          </cell>
          <cell r="BB213">
            <v>73.400000000000006</v>
          </cell>
          <cell r="BF213">
            <v>73.400000000000006</v>
          </cell>
          <cell r="BJ213">
            <v>73.400000000000006</v>
          </cell>
          <cell r="BK213">
            <v>0</v>
          </cell>
          <cell r="BL213" t="str">
            <v xml:space="preserve"> </v>
          </cell>
          <cell r="BM213" t="str">
            <v xml:space="preserve"> </v>
          </cell>
          <cell r="BN213" t="str">
            <v xml:space="preserve"> </v>
          </cell>
          <cell r="BO213" t="str">
            <v xml:space="preserve"> </v>
          </cell>
          <cell r="BP213" t="str">
            <v xml:space="preserve"> </v>
          </cell>
          <cell r="BQ213" t="str">
            <v xml:space="preserve"> </v>
          </cell>
          <cell r="BR213" t="str">
            <v xml:space="preserve"> </v>
          </cell>
          <cell r="BS213" t="str">
            <v xml:space="preserve"> </v>
          </cell>
          <cell r="BT213" t="str">
            <v xml:space="preserve"> </v>
          </cell>
          <cell r="BU213" t="str">
            <v xml:space="preserve"> </v>
          </cell>
          <cell r="BV213" t="str">
            <v xml:space="preserve"> </v>
          </cell>
          <cell r="BW213" t="str">
            <v xml:space="preserve"> </v>
          </cell>
          <cell r="BX213" t="str">
            <v xml:space="preserve"> </v>
          </cell>
          <cell r="BY213" t="str">
            <v xml:space="preserve"> </v>
          </cell>
          <cell r="BZ213" t="str">
            <v xml:space="preserve"> </v>
          </cell>
          <cell r="CA213" t="str">
            <v xml:space="preserve"> </v>
          </cell>
          <cell r="CB213" t="str">
            <v xml:space="preserve"> </v>
          </cell>
          <cell r="CC213" t="str">
            <v xml:space="preserve"> </v>
          </cell>
          <cell r="CD213" t="str">
            <v xml:space="preserve"> </v>
          </cell>
          <cell r="CE213" t="str">
            <v xml:space="preserve"> </v>
          </cell>
          <cell r="CF213" t="str">
            <v xml:space="preserve"> </v>
          </cell>
          <cell r="CG213" t="str">
            <v xml:space="preserve"> </v>
          </cell>
          <cell r="CH213" t="str">
            <v xml:space="preserve"> </v>
          </cell>
          <cell r="CI213" t="str">
            <v xml:space="preserve"> </v>
          </cell>
          <cell r="CJ213" t="str">
            <v xml:space="preserve"> </v>
          </cell>
          <cell r="CK213" t="str">
            <v xml:space="preserve"> </v>
          </cell>
          <cell r="CL213" t="str">
            <v xml:space="preserve"> </v>
          </cell>
          <cell r="CM213" t="str">
            <v xml:space="preserve"> </v>
          </cell>
          <cell r="CN213" t="str">
            <v xml:space="preserve"> </v>
          </cell>
          <cell r="CO213" t="str">
            <v xml:space="preserve"> </v>
          </cell>
          <cell r="CP213" t="str">
            <v xml:space="preserve"> </v>
          </cell>
          <cell r="CQ213" t="str">
            <v xml:space="preserve"> </v>
          </cell>
          <cell r="CR213" t="str">
            <v xml:space="preserve"> </v>
          </cell>
          <cell r="CS213" t="str">
            <v xml:space="preserve"> </v>
          </cell>
          <cell r="CT213" t="str">
            <v xml:space="preserve"> </v>
          </cell>
          <cell r="CU213" t="str">
            <v xml:space="preserve"> </v>
          </cell>
          <cell r="CV213" t="str">
            <v xml:space="preserve"> </v>
          </cell>
          <cell r="CW213" t="str">
            <v xml:space="preserve"> </v>
          </cell>
          <cell r="CX213" t="str">
            <v xml:space="preserve"> </v>
          </cell>
          <cell r="CY213" t="str">
            <v xml:space="preserve"> </v>
          </cell>
          <cell r="CZ213" t="str">
            <v xml:space="preserve"> </v>
          </cell>
          <cell r="DA213" t="str">
            <v xml:space="preserve"> </v>
          </cell>
          <cell r="DB213" t="str">
            <v xml:space="preserve"> </v>
          </cell>
          <cell r="DC213" t="str">
            <v xml:space="preserve"> </v>
          </cell>
          <cell r="DD213" t="str">
            <v xml:space="preserve"> </v>
          </cell>
          <cell r="DE213" t="str">
            <v xml:space="preserve"> </v>
          </cell>
          <cell r="DF213" t="str">
            <v xml:space="preserve"> </v>
          </cell>
          <cell r="DG213" t="str">
            <v xml:space="preserve"> </v>
          </cell>
          <cell r="DH213" t="str">
            <v>4. IntraUS Auto1215152</v>
          </cell>
          <cell r="DI213">
            <v>0</v>
          </cell>
          <cell r="DJ213">
            <v>0</v>
          </cell>
          <cell r="DL213">
            <v>0</v>
          </cell>
          <cell r="DM213">
            <v>0</v>
          </cell>
          <cell r="DN213">
            <v>0</v>
          </cell>
          <cell r="DP213">
            <v>0</v>
          </cell>
          <cell r="DQ213">
            <v>0</v>
          </cell>
          <cell r="DR213">
            <v>0</v>
          </cell>
          <cell r="DT213">
            <v>0</v>
          </cell>
          <cell r="DU213">
            <v>0</v>
          </cell>
          <cell r="DV213">
            <v>0</v>
          </cell>
          <cell r="DX213">
            <v>0</v>
          </cell>
          <cell r="DY213">
            <v>0</v>
          </cell>
          <cell r="DZ213">
            <v>0</v>
          </cell>
          <cell r="EB213">
            <v>0</v>
          </cell>
          <cell r="EC213">
            <v>0</v>
          </cell>
          <cell r="ED213">
            <v>0</v>
          </cell>
          <cell r="EF213">
            <v>0</v>
          </cell>
          <cell r="EG213">
            <v>0</v>
          </cell>
          <cell r="EH213">
            <v>0</v>
          </cell>
          <cell r="EJ213">
            <v>0</v>
          </cell>
          <cell r="EK213">
            <v>0</v>
          </cell>
          <cell r="EL213">
            <v>0</v>
          </cell>
          <cell r="EN213">
            <v>0</v>
          </cell>
          <cell r="EO213">
            <v>0</v>
          </cell>
          <cell r="EP213">
            <v>0</v>
          </cell>
          <cell r="ER213">
            <v>0</v>
          </cell>
          <cell r="ES213">
            <v>0</v>
          </cell>
          <cell r="ET213">
            <v>0</v>
          </cell>
          <cell r="EV213">
            <v>0</v>
          </cell>
          <cell r="EW213">
            <v>0</v>
          </cell>
          <cell r="EX213">
            <v>0</v>
          </cell>
          <cell r="EZ213">
            <v>0</v>
          </cell>
          <cell r="FA213">
            <v>0</v>
          </cell>
          <cell r="FB213">
            <v>0</v>
          </cell>
          <cell r="FD213">
            <v>0</v>
          </cell>
          <cell r="FE213">
            <v>0</v>
          </cell>
          <cell r="FF213">
            <v>0</v>
          </cell>
          <cell r="FI213">
            <v>0</v>
          </cell>
          <cell r="FJ213">
            <v>0</v>
          </cell>
          <cell r="FK213">
            <v>0</v>
          </cell>
          <cell r="FM213">
            <v>0</v>
          </cell>
          <cell r="FN213">
            <v>0</v>
          </cell>
          <cell r="FO213">
            <v>0</v>
          </cell>
          <cell r="FQ213">
            <v>0</v>
          </cell>
          <cell r="FR213">
            <v>0</v>
          </cell>
          <cell r="FS213">
            <v>0</v>
          </cell>
          <cell r="FU213">
            <v>0</v>
          </cell>
          <cell r="FV213">
            <v>0</v>
          </cell>
          <cell r="FW213">
            <v>0</v>
          </cell>
          <cell r="FY213">
            <v>0</v>
          </cell>
          <cell r="FZ213">
            <v>0</v>
          </cell>
          <cell r="GA213">
            <v>0</v>
          </cell>
          <cell r="GC213">
            <v>0</v>
          </cell>
          <cell r="GD213">
            <v>0</v>
          </cell>
          <cell r="GE213">
            <v>0</v>
          </cell>
          <cell r="GG213">
            <v>0</v>
          </cell>
          <cell r="GH213">
            <v>0</v>
          </cell>
          <cell r="GI213">
            <v>0</v>
          </cell>
          <cell r="GK213">
            <v>0</v>
          </cell>
          <cell r="GL213">
            <v>0</v>
          </cell>
          <cell r="GM213">
            <v>0</v>
          </cell>
          <cell r="GO213">
            <v>0</v>
          </cell>
          <cell r="GP213">
            <v>0</v>
          </cell>
          <cell r="GQ213">
            <v>0</v>
          </cell>
          <cell r="GS213">
            <v>0</v>
          </cell>
          <cell r="GT213">
            <v>0</v>
          </cell>
          <cell r="GU213">
            <v>0</v>
          </cell>
          <cell r="GW213">
            <v>0</v>
          </cell>
          <cell r="GX213">
            <v>0</v>
          </cell>
          <cell r="GY213">
            <v>0</v>
          </cell>
          <cell r="HA213">
            <v>0</v>
          </cell>
          <cell r="HB213">
            <v>0</v>
          </cell>
          <cell r="HC213">
            <v>0</v>
          </cell>
        </row>
        <row r="214">
          <cell r="H214" t="str">
            <v>1215191a</v>
          </cell>
          <cell r="I214" t="str">
            <v>USD</v>
          </cell>
          <cell r="J214" t="str">
            <v>ENS. COND. TOC AUX.   NS</v>
          </cell>
          <cell r="K214" t="str">
            <v>T4</v>
          </cell>
          <cell r="L214">
            <v>98.37560000000002</v>
          </cell>
          <cell r="M214">
            <v>98375.60000000002</v>
          </cell>
          <cell r="N214">
            <v>132.94</v>
          </cell>
          <cell r="R214">
            <v>132.94</v>
          </cell>
          <cell r="V214">
            <v>132.94</v>
          </cell>
          <cell r="Z214">
            <v>132.94</v>
          </cell>
          <cell r="AD214">
            <v>132.94</v>
          </cell>
          <cell r="AH214">
            <v>132.94</v>
          </cell>
          <cell r="AL214">
            <v>132.94</v>
          </cell>
          <cell r="AP214">
            <v>132.94</v>
          </cell>
          <cell r="AT214">
            <v>132.94</v>
          </cell>
          <cell r="AX214">
            <v>132.94</v>
          </cell>
          <cell r="BB214">
            <v>132.94</v>
          </cell>
          <cell r="BF214">
            <v>132.94</v>
          </cell>
          <cell r="BJ214">
            <v>132.94</v>
          </cell>
          <cell r="BK214">
            <v>0</v>
          </cell>
          <cell r="BL214" t="str">
            <v xml:space="preserve"> </v>
          </cell>
          <cell r="BM214" t="str">
            <v xml:space="preserve"> </v>
          </cell>
          <cell r="BN214" t="str">
            <v xml:space="preserve"> </v>
          </cell>
          <cell r="BO214" t="str">
            <v xml:space="preserve"> </v>
          </cell>
          <cell r="BP214" t="str">
            <v xml:space="preserve"> </v>
          </cell>
          <cell r="BQ214" t="str">
            <v xml:space="preserve"> </v>
          </cell>
          <cell r="BR214" t="str">
            <v xml:space="preserve"> </v>
          </cell>
          <cell r="BS214" t="str">
            <v xml:space="preserve"> </v>
          </cell>
          <cell r="BT214" t="str">
            <v xml:space="preserve"> </v>
          </cell>
          <cell r="BU214" t="str">
            <v xml:space="preserve"> </v>
          </cell>
          <cell r="BV214" t="str">
            <v xml:space="preserve"> </v>
          </cell>
          <cell r="BW214" t="str">
            <v xml:space="preserve"> </v>
          </cell>
          <cell r="BX214" t="str">
            <v xml:space="preserve"> </v>
          </cell>
          <cell r="BY214" t="str">
            <v xml:space="preserve"> </v>
          </cell>
          <cell r="BZ214" t="str">
            <v xml:space="preserve"> </v>
          </cell>
          <cell r="CA214" t="str">
            <v xml:space="preserve"> </v>
          </cell>
          <cell r="CB214" t="str">
            <v xml:space="preserve"> </v>
          </cell>
          <cell r="CC214" t="str">
            <v xml:space="preserve"> </v>
          </cell>
          <cell r="CD214" t="str">
            <v xml:space="preserve"> </v>
          </cell>
          <cell r="CE214" t="str">
            <v xml:space="preserve"> </v>
          </cell>
          <cell r="CF214" t="str">
            <v xml:space="preserve"> </v>
          </cell>
          <cell r="CG214" t="str">
            <v xml:space="preserve"> </v>
          </cell>
          <cell r="CH214" t="str">
            <v xml:space="preserve"> </v>
          </cell>
          <cell r="CI214" t="str">
            <v xml:space="preserve"> </v>
          </cell>
          <cell r="CJ214" t="str">
            <v xml:space="preserve"> </v>
          </cell>
          <cell r="CK214" t="str">
            <v xml:space="preserve"> </v>
          </cell>
          <cell r="CL214" t="str">
            <v xml:space="preserve"> </v>
          </cell>
          <cell r="CM214" t="str">
            <v xml:space="preserve"> </v>
          </cell>
          <cell r="CN214" t="str">
            <v xml:space="preserve"> </v>
          </cell>
          <cell r="CO214" t="str">
            <v xml:space="preserve"> </v>
          </cell>
          <cell r="CP214" t="str">
            <v xml:space="preserve"> </v>
          </cell>
          <cell r="CQ214" t="str">
            <v xml:space="preserve"> </v>
          </cell>
          <cell r="CR214" t="str">
            <v xml:space="preserve"> </v>
          </cell>
          <cell r="CS214" t="str">
            <v xml:space="preserve"> </v>
          </cell>
          <cell r="CT214" t="str">
            <v xml:space="preserve"> </v>
          </cell>
          <cell r="CU214" t="str">
            <v xml:space="preserve"> </v>
          </cell>
          <cell r="CV214" t="str">
            <v xml:space="preserve"> </v>
          </cell>
          <cell r="CW214" t="str">
            <v xml:space="preserve"> </v>
          </cell>
          <cell r="CX214" t="str">
            <v xml:space="preserve"> </v>
          </cell>
          <cell r="CY214" t="str">
            <v xml:space="preserve"> </v>
          </cell>
          <cell r="CZ214" t="str">
            <v xml:space="preserve"> </v>
          </cell>
          <cell r="DA214" t="str">
            <v xml:space="preserve"> </v>
          </cell>
          <cell r="DB214" t="str">
            <v xml:space="preserve"> </v>
          </cell>
          <cell r="DC214" t="str">
            <v xml:space="preserve"> </v>
          </cell>
          <cell r="DD214" t="str">
            <v xml:space="preserve"> </v>
          </cell>
          <cell r="DE214" t="str">
            <v xml:space="preserve"> </v>
          </cell>
          <cell r="DF214" t="str">
            <v xml:space="preserve"> </v>
          </cell>
          <cell r="DG214" t="str">
            <v xml:space="preserve"> </v>
          </cell>
          <cell r="DH214" t="str">
            <v>4. IntraUS Auto1215191a</v>
          </cell>
          <cell r="DI214">
            <v>0</v>
          </cell>
          <cell r="DJ214">
            <v>0</v>
          </cell>
          <cell r="DL214">
            <v>0</v>
          </cell>
          <cell r="DM214">
            <v>0</v>
          </cell>
          <cell r="DN214">
            <v>0</v>
          </cell>
          <cell r="DP214">
            <v>0</v>
          </cell>
          <cell r="DQ214">
            <v>0</v>
          </cell>
          <cell r="DR214">
            <v>0</v>
          </cell>
          <cell r="DT214">
            <v>0</v>
          </cell>
          <cell r="DU214">
            <v>0</v>
          </cell>
          <cell r="DV214">
            <v>0</v>
          </cell>
          <cell r="DX214">
            <v>0</v>
          </cell>
          <cell r="DY214">
            <v>0</v>
          </cell>
          <cell r="DZ214">
            <v>0</v>
          </cell>
          <cell r="EB214">
            <v>0</v>
          </cell>
          <cell r="EC214">
            <v>0</v>
          </cell>
          <cell r="ED214">
            <v>0</v>
          </cell>
          <cell r="EF214">
            <v>0</v>
          </cell>
          <cell r="EG214">
            <v>0</v>
          </cell>
          <cell r="EH214">
            <v>0</v>
          </cell>
          <cell r="EJ214">
            <v>0</v>
          </cell>
          <cell r="EK214">
            <v>0</v>
          </cell>
          <cell r="EL214">
            <v>0</v>
          </cell>
          <cell r="EN214">
            <v>0</v>
          </cell>
          <cell r="EO214">
            <v>0</v>
          </cell>
          <cell r="EP214">
            <v>0</v>
          </cell>
          <cell r="ER214">
            <v>0</v>
          </cell>
          <cell r="ES214">
            <v>0</v>
          </cell>
          <cell r="ET214">
            <v>0</v>
          </cell>
          <cell r="EV214">
            <v>0</v>
          </cell>
          <cell r="EW214">
            <v>0</v>
          </cell>
          <cell r="EX214">
            <v>0</v>
          </cell>
          <cell r="EZ214">
            <v>0</v>
          </cell>
          <cell r="FA214">
            <v>0</v>
          </cell>
          <cell r="FB214">
            <v>0</v>
          </cell>
          <cell r="FD214">
            <v>0</v>
          </cell>
          <cell r="FE214">
            <v>0</v>
          </cell>
          <cell r="FF214">
            <v>0</v>
          </cell>
          <cell r="FI214">
            <v>0</v>
          </cell>
          <cell r="FJ214">
            <v>0</v>
          </cell>
          <cell r="FK214">
            <v>0</v>
          </cell>
          <cell r="FM214">
            <v>0</v>
          </cell>
          <cell r="FN214">
            <v>0</v>
          </cell>
          <cell r="FO214">
            <v>0</v>
          </cell>
          <cell r="FQ214">
            <v>0</v>
          </cell>
          <cell r="FR214">
            <v>0</v>
          </cell>
          <cell r="FS214">
            <v>0</v>
          </cell>
          <cell r="FU214">
            <v>0</v>
          </cell>
          <cell r="FV214">
            <v>0</v>
          </cell>
          <cell r="FW214">
            <v>0</v>
          </cell>
          <cell r="FY214">
            <v>0</v>
          </cell>
          <cell r="FZ214">
            <v>0</v>
          </cell>
          <cell r="GA214">
            <v>0</v>
          </cell>
          <cell r="GC214">
            <v>0</v>
          </cell>
          <cell r="GD214">
            <v>0</v>
          </cell>
          <cell r="GE214">
            <v>0</v>
          </cell>
          <cell r="GG214">
            <v>0</v>
          </cell>
          <cell r="GH214">
            <v>0</v>
          </cell>
          <cell r="GI214">
            <v>0</v>
          </cell>
          <cell r="GK214">
            <v>0</v>
          </cell>
          <cell r="GL214">
            <v>0</v>
          </cell>
          <cell r="GM214">
            <v>0</v>
          </cell>
          <cell r="GO214">
            <v>0</v>
          </cell>
          <cell r="GP214">
            <v>0</v>
          </cell>
          <cell r="GQ214">
            <v>0</v>
          </cell>
          <cell r="GS214">
            <v>0</v>
          </cell>
          <cell r="GT214">
            <v>0</v>
          </cell>
          <cell r="GU214">
            <v>0</v>
          </cell>
          <cell r="GW214">
            <v>0</v>
          </cell>
          <cell r="GX214">
            <v>0</v>
          </cell>
          <cell r="GY214">
            <v>0</v>
          </cell>
          <cell r="HA214">
            <v>0</v>
          </cell>
          <cell r="HB214">
            <v>0</v>
          </cell>
          <cell r="HC214">
            <v>0</v>
          </cell>
        </row>
        <row r="215">
          <cell r="H215" t="str">
            <v>1215220a</v>
          </cell>
          <cell r="I215" t="str">
            <v>USD</v>
          </cell>
          <cell r="J215" t="str">
            <v>COND. TOC AUX. TRASERO NS</v>
          </cell>
          <cell r="K215" t="str">
            <v>T4</v>
          </cell>
          <cell r="L215">
            <v>345.51660000000004</v>
          </cell>
          <cell r="M215">
            <v>345516.60000000003</v>
          </cell>
          <cell r="N215">
            <v>161.08000000000001</v>
          </cell>
          <cell r="R215">
            <v>161.08000000000001</v>
          </cell>
          <cell r="V215">
            <v>161.08000000000001</v>
          </cell>
          <cell r="Z215">
            <v>161.08000000000001</v>
          </cell>
          <cell r="AD215">
            <v>161.08000000000001</v>
          </cell>
          <cell r="AH215">
            <v>161.08000000000001</v>
          </cell>
          <cell r="AL215">
            <v>161.08000000000001</v>
          </cell>
          <cell r="AP215">
            <v>161.08000000000001</v>
          </cell>
          <cell r="AT215">
            <v>161.08000000000001</v>
          </cell>
          <cell r="AX215">
            <v>161.08000000000001</v>
          </cell>
          <cell r="BB215">
            <v>161.08000000000001</v>
          </cell>
          <cell r="BF215">
            <v>161.08000000000001</v>
          </cell>
          <cell r="BJ215">
            <v>161.08000000000001</v>
          </cell>
          <cell r="BK215">
            <v>0</v>
          </cell>
          <cell r="BL215" t="str">
            <v xml:space="preserve"> </v>
          </cell>
          <cell r="BM215" t="str">
            <v xml:space="preserve"> </v>
          </cell>
          <cell r="BN215" t="str">
            <v xml:space="preserve"> </v>
          </cell>
          <cell r="BO215" t="str">
            <v xml:space="preserve"> </v>
          </cell>
          <cell r="BP215" t="str">
            <v xml:space="preserve"> </v>
          </cell>
          <cell r="BQ215" t="str">
            <v xml:space="preserve"> </v>
          </cell>
          <cell r="BR215" t="str">
            <v xml:space="preserve"> </v>
          </cell>
          <cell r="BS215" t="str">
            <v xml:space="preserve"> </v>
          </cell>
          <cell r="BT215" t="str">
            <v xml:space="preserve"> </v>
          </cell>
          <cell r="BU215" t="str">
            <v xml:space="preserve"> </v>
          </cell>
          <cell r="BV215" t="str">
            <v xml:space="preserve"> </v>
          </cell>
          <cell r="BW215" t="str">
            <v xml:space="preserve"> </v>
          </cell>
          <cell r="BX215" t="str">
            <v xml:space="preserve"> </v>
          </cell>
          <cell r="BY215" t="str">
            <v xml:space="preserve"> </v>
          </cell>
          <cell r="BZ215" t="str">
            <v xml:space="preserve"> </v>
          </cell>
          <cell r="CA215" t="str">
            <v xml:space="preserve"> </v>
          </cell>
          <cell r="CB215" t="str">
            <v xml:space="preserve"> </v>
          </cell>
          <cell r="CC215" t="str">
            <v xml:space="preserve"> </v>
          </cell>
          <cell r="CD215" t="str">
            <v xml:space="preserve"> </v>
          </cell>
          <cell r="CE215" t="str">
            <v xml:space="preserve"> </v>
          </cell>
          <cell r="CF215" t="str">
            <v xml:space="preserve"> </v>
          </cell>
          <cell r="CG215" t="str">
            <v xml:space="preserve"> </v>
          </cell>
          <cell r="CH215" t="str">
            <v xml:space="preserve"> </v>
          </cell>
          <cell r="CI215" t="str">
            <v xml:space="preserve"> </v>
          </cell>
          <cell r="CJ215" t="str">
            <v xml:space="preserve"> </v>
          </cell>
          <cell r="CK215" t="str">
            <v xml:space="preserve"> </v>
          </cell>
          <cell r="CL215" t="str">
            <v xml:space="preserve"> </v>
          </cell>
          <cell r="CM215" t="str">
            <v xml:space="preserve"> </v>
          </cell>
          <cell r="CN215" t="str">
            <v xml:space="preserve"> </v>
          </cell>
          <cell r="CO215" t="str">
            <v xml:space="preserve"> </v>
          </cell>
          <cell r="CP215" t="str">
            <v xml:space="preserve"> </v>
          </cell>
          <cell r="CQ215" t="str">
            <v xml:space="preserve"> </v>
          </cell>
          <cell r="CR215" t="str">
            <v xml:space="preserve"> </v>
          </cell>
          <cell r="CS215" t="str">
            <v xml:space="preserve"> </v>
          </cell>
          <cell r="CT215" t="str">
            <v xml:space="preserve"> </v>
          </cell>
          <cell r="CU215" t="str">
            <v xml:space="preserve"> </v>
          </cell>
          <cell r="CV215" t="str">
            <v xml:space="preserve"> </v>
          </cell>
          <cell r="CW215" t="str">
            <v xml:space="preserve"> </v>
          </cell>
          <cell r="CX215" t="str">
            <v xml:space="preserve"> </v>
          </cell>
          <cell r="CY215" t="str">
            <v xml:space="preserve"> </v>
          </cell>
          <cell r="CZ215" t="str">
            <v xml:space="preserve"> </v>
          </cell>
          <cell r="DA215" t="str">
            <v xml:space="preserve"> </v>
          </cell>
          <cell r="DB215" t="str">
            <v xml:space="preserve"> </v>
          </cell>
          <cell r="DC215" t="str">
            <v xml:space="preserve"> </v>
          </cell>
          <cell r="DD215" t="str">
            <v xml:space="preserve"> </v>
          </cell>
          <cell r="DE215" t="str">
            <v xml:space="preserve"> </v>
          </cell>
          <cell r="DF215" t="str">
            <v xml:space="preserve"> </v>
          </cell>
          <cell r="DG215" t="str">
            <v xml:space="preserve"> </v>
          </cell>
          <cell r="DH215" t="str">
            <v>4. IntraUS Auto1215220a</v>
          </cell>
          <cell r="DI215">
            <v>0</v>
          </cell>
          <cell r="DJ215">
            <v>0</v>
          </cell>
          <cell r="DL215">
            <v>0</v>
          </cell>
          <cell r="DM215">
            <v>0</v>
          </cell>
          <cell r="DN215">
            <v>0</v>
          </cell>
          <cell r="DP215">
            <v>0</v>
          </cell>
          <cell r="DQ215">
            <v>0</v>
          </cell>
          <cell r="DR215">
            <v>0</v>
          </cell>
          <cell r="DT215">
            <v>0</v>
          </cell>
          <cell r="DU215">
            <v>0</v>
          </cell>
          <cell r="DV215">
            <v>0</v>
          </cell>
          <cell r="DX215">
            <v>0</v>
          </cell>
          <cell r="DY215">
            <v>0</v>
          </cell>
          <cell r="DZ215">
            <v>0</v>
          </cell>
          <cell r="EB215">
            <v>0</v>
          </cell>
          <cell r="EC215">
            <v>0</v>
          </cell>
          <cell r="ED215">
            <v>0</v>
          </cell>
          <cell r="EF215">
            <v>0</v>
          </cell>
          <cell r="EG215">
            <v>0</v>
          </cell>
          <cell r="EH215">
            <v>0</v>
          </cell>
          <cell r="EJ215">
            <v>0</v>
          </cell>
          <cell r="EK215">
            <v>0</v>
          </cell>
          <cell r="EL215">
            <v>0</v>
          </cell>
          <cell r="EN215">
            <v>0</v>
          </cell>
          <cell r="EO215">
            <v>0</v>
          </cell>
          <cell r="EP215">
            <v>0</v>
          </cell>
          <cell r="ER215">
            <v>0</v>
          </cell>
          <cell r="ES215">
            <v>0</v>
          </cell>
          <cell r="ET215">
            <v>0</v>
          </cell>
          <cell r="EV215">
            <v>0</v>
          </cell>
          <cell r="EW215">
            <v>0</v>
          </cell>
          <cell r="EX215">
            <v>0</v>
          </cell>
          <cell r="EZ215">
            <v>0</v>
          </cell>
          <cell r="FA215">
            <v>0</v>
          </cell>
          <cell r="FB215">
            <v>0</v>
          </cell>
          <cell r="FD215">
            <v>0</v>
          </cell>
          <cell r="FE215">
            <v>0</v>
          </cell>
          <cell r="FF215">
            <v>0</v>
          </cell>
          <cell r="FI215">
            <v>0</v>
          </cell>
          <cell r="FJ215">
            <v>0</v>
          </cell>
          <cell r="FK215">
            <v>0</v>
          </cell>
          <cell r="FM215">
            <v>0</v>
          </cell>
          <cell r="FN215">
            <v>0</v>
          </cell>
          <cell r="FO215">
            <v>0</v>
          </cell>
          <cell r="FQ215">
            <v>0</v>
          </cell>
          <cell r="FR215">
            <v>0</v>
          </cell>
          <cell r="FS215">
            <v>0</v>
          </cell>
          <cell r="FU215">
            <v>0</v>
          </cell>
          <cell r="FV215">
            <v>0</v>
          </cell>
          <cell r="FW215">
            <v>0</v>
          </cell>
          <cell r="FY215">
            <v>0</v>
          </cell>
          <cell r="FZ215">
            <v>0</v>
          </cell>
          <cell r="GA215">
            <v>0</v>
          </cell>
          <cell r="GC215">
            <v>0</v>
          </cell>
          <cell r="GD215">
            <v>0</v>
          </cell>
          <cell r="GE215">
            <v>0</v>
          </cell>
          <cell r="GG215">
            <v>0</v>
          </cell>
          <cell r="GH215">
            <v>0</v>
          </cell>
          <cell r="GI215">
            <v>0</v>
          </cell>
          <cell r="GK215">
            <v>0</v>
          </cell>
          <cell r="GL215">
            <v>0</v>
          </cell>
          <cell r="GM215">
            <v>0</v>
          </cell>
          <cell r="GO215">
            <v>0</v>
          </cell>
          <cell r="GP215">
            <v>0</v>
          </cell>
          <cell r="GQ215">
            <v>0</v>
          </cell>
          <cell r="GS215">
            <v>0</v>
          </cell>
          <cell r="GT215">
            <v>0</v>
          </cell>
          <cell r="GU215">
            <v>0</v>
          </cell>
          <cell r="GW215">
            <v>0</v>
          </cell>
          <cell r="GX215">
            <v>0</v>
          </cell>
          <cell r="GY215">
            <v>0</v>
          </cell>
          <cell r="HA215">
            <v>0</v>
          </cell>
          <cell r="HB215">
            <v>0</v>
          </cell>
          <cell r="HC215">
            <v>0</v>
          </cell>
        </row>
        <row r="216">
          <cell r="H216" t="str">
            <v>838326w</v>
          </cell>
          <cell r="I216" t="str">
            <v>USD</v>
          </cell>
          <cell r="J216" t="str">
            <v>MOTOR VENTILADOR DER</v>
          </cell>
          <cell r="K216" t="str">
            <v>M3</v>
          </cell>
          <cell r="L216">
            <v>3.7159999999999997</v>
          </cell>
          <cell r="M216">
            <v>3715.9999999999995</v>
          </cell>
          <cell r="N216">
            <v>37.159999999999997</v>
          </cell>
          <cell r="R216">
            <v>37.159999999999997</v>
          </cell>
          <cell r="V216">
            <v>37.159999999999997</v>
          </cell>
          <cell r="Z216">
            <v>37.159999999999997</v>
          </cell>
          <cell r="AD216">
            <v>37.159999999999997</v>
          </cell>
          <cell r="AH216">
            <v>37.159999999999997</v>
          </cell>
          <cell r="AL216">
            <v>37.159999999999997</v>
          </cell>
          <cell r="AP216">
            <v>37.159999999999997</v>
          </cell>
          <cell r="AT216">
            <v>37.159999999999997</v>
          </cell>
          <cell r="AX216">
            <v>37.159999999999997</v>
          </cell>
          <cell r="BB216">
            <v>37.159999999999997</v>
          </cell>
          <cell r="BF216">
            <v>37.159999999999997</v>
          </cell>
          <cell r="BJ216">
            <v>37.159999999999997</v>
          </cell>
          <cell r="BK216">
            <v>0</v>
          </cell>
          <cell r="BL216" t="str">
            <v xml:space="preserve"> </v>
          </cell>
          <cell r="BM216" t="str">
            <v xml:space="preserve"> </v>
          </cell>
          <cell r="BN216" t="str">
            <v xml:space="preserve"> </v>
          </cell>
          <cell r="BO216" t="str">
            <v xml:space="preserve"> </v>
          </cell>
          <cell r="BP216" t="str">
            <v xml:space="preserve"> </v>
          </cell>
          <cell r="BQ216" t="str">
            <v xml:space="preserve"> </v>
          </cell>
          <cell r="BR216" t="str">
            <v xml:space="preserve"> </v>
          </cell>
          <cell r="BS216" t="str">
            <v xml:space="preserve"> </v>
          </cell>
          <cell r="BT216" t="str">
            <v xml:space="preserve"> </v>
          </cell>
          <cell r="BU216" t="str">
            <v xml:space="preserve"> </v>
          </cell>
          <cell r="BV216" t="str">
            <v xml:space="preserve"> </v>
          </cell>
          <cell r="BW216" t="str">
            <v xml:space="preserve"> </v>
          </cell>
          <cell r="BX216" t="str">
            <v xml:space="preserve"> </v>
          </cell>
          <cell r="BY216" t="str">
            <v xml:space="preserve"> </v>
          </cell>
          <cell r="BZ216" t="str">
            <v xml:space="preserve"> </v>
          </cell>
          <cell r="CA216" t="str">
            <v xml:space="preserve"> </v>
          </cell>
          <cell r="CB216" t="str">
            <v xml:space="preserve"> </v>
          </cell>
          <cell r="CC216" t="str">
            <v xml:space="preserve"> </v>
          </cell>
          <cell r="CD216" t="str">
            <v xml:space="preserve"> </v>
          </cell>
          <cell r="CE216" t="str">
            <v xml:space="preserve"> </v>
          </cell>
          <cell r="CF216" t="str">
            <v xml:space="preserve"> </v>
          </cell>
          <cell r="CG216" t="str">
            <v xml:space="preserve"> </v>
          </cell>
          <cell r="CH216" t="str">
            <v xml:space="preserve"> </v>
          </cell>
          <cell r="CI216" t="str">
            <v xml:space="preserve"> </v>
          </cell>
          <cell r="CJ216" t="str">
            <v xml:space="preserve"> </v>
          </cell>
          <cell r="CK216" t="str">
            <v xml:space="preserve"> </v>
          </cell>
          <cell r="CL216" t="str">
            <v xml:space="preserve"> </v>
          </cell>
          <cell r="CM216" t="str">
            <v xml:space="preserve"> </v>
          </cell>
          <cell r="CN216" t="str">
            <v xml:space="preserve"> </v>
          </cell>
          <cell r="CO216" t="str">
            <v xml:space="preserve"> </v>
          </cell>
          <cell r="CP216" t="str">
            <v xml:space="preserve"> </v>
          </cell>
          <cell r="CQ216" t="str">
            <v xml:space="preserve"> </v>
          </cell>
          <cell r="CR216" t="str">
            <v xml:space="preserve"> </v>
          </cell>
          <cell r="CS216" t="str">
            <v xml:space="preserve"> </v>
          </cell>
          <cell r="CT216" t="str">
            <v xml:space="preserve"> </v>
          </cell>
          <cell r="CU216" t="str">
            <v xml:space="preserve"> </v>
          </cell>
          <cell r="CV216" t="str">
            <v xml:space="preserve"> </v>
          </cell>
          <cell r="CW216" t="str">
            <v xml:space="preserve"> </v>
          </cell>
          <cell r="CX216" t="str">
            <v xml:space="preserve"> </v>
          </cell>
          <cell r="CY216" t="str">
            <v xml:space="preserve"> </v>
          </cell>
          <cell r="CZ216" t="str">
            <v xml:space="preserve"> </v>
          </cell>
          <cell r="DA216" t="str">
            <v xml:space="preserve"> </v>
          </cell>
          <cell r="DB216" t="str">
            <v xml:space="preserve"> </v>
          </cell>
          <cell r="DC216" t="str">
            <v xml:space="preserve"> </v>
          </cell>
          <cell r="DD216" t="str">
            <v xml:space="preserve"> </v>
          </cell>
          <cell r="DE216" t="str">
            <v xml:space="preserve"> </v>
          </cell>
          <cell r="DF216" t="str">
            <v xml:space="preserve"> </v>
          </cell>
          <cell r="DG216" t="str">
            <v xml:space="preserve"> </v>
          </cell>
          <cell r="DH216" t="str">
            <v>4. IntraUS Auto838326w</v>
          </cell>
          <cell r="DI216">
            <v>0</v>
          </cell>
          <cell r="DJ216">
            <v>0</v>
          </cell>
          <cell r="DL216">
            <v>0</v>
          </cell>
          <cell r="DM216">
            <v>0</v>
          </cell>
          <cell r="DN216">
            <v>0</v>
          </cell>
          <cell r="DP216">
            <v>0</v>
          </cell>
          <cell r="DQ216">
            <v>0</v>
          </cell>
          <cell r="DR216">
            <v>0</v>
          </cell>
          <cell r="DT216">
            <v>0</v>
          </cell>
          <cell r="DU216">
            <v>0</v>
          </cell>
          <cell r="DV216">
            <v>0</v>
          </cell>
          <cell r="DX216">
            <v>0</v>
          </cell>
          <cell r="DY216">
            <v>0</v>
          </cell>
          <cell r="DZ216">
            <v>0</v>
          </cell>
          <cell r="EB216">
            <v>0</v>
          </cell>
          <cell r="EC216">
            <v>0</v>
          </cell>
          <cell r="ED216">
            <v>0</v>
          </cell>
          <cell r="EF216">
            <v>0</v>
          </cell>
          <cell r="EG216">
            <v>0</v>
          </cell>
          <cell r="EH216">
            <v>0</v>
          </cell>
          <cell r="EJ216">
            <v>0</v>
          </cell>
          <cell r="EK216">
            <v>0</v>
          </cell>
          <cell r="EL216">
            <v>0</v>
          </cell>
          <cell r="EN216">
            <v>0</v>
          </cell>
          <cell r="EO216">
            <v>0</v>
          </cell>
          <cell r="EP216">
            <v>0</v>
          </cell>
          <cell r="ER216">
            <v>0</v>
          </cell>
          <cell r="ES216">
            <v>0</v>
          </cell>
          <cell r="ET216">
            <v>0</v>
          </cell>
          <cell r="EV216">
            <v>0</v>
          </cell>
          <cell r="EW216">
            <v>0</v>
          </cell>
          <cell r="EX216">
            <v>0</v>
          </cell>
          <cell r="EZ216">
            <v>0</v>
          </cell>
          <cell r="FA216">
            <v>0</v>
          </cell>
          <cell r="FB216">
            <v>0</v>
          </cell>
          <cell r="FD216">
            <v>0</v>
          </cell>
          <cell r="FE216">
            <v>0</v>
          </cell>
          <cell r="FF216">
            <v>0</v>
          </cell>
          <cell r="FI216">
            <v>0</v>
          </cell>
          <cell r="FJ216">
            <v>0</v>
          </cell>
          <cell r="FK216">
            <v>0</v>
          </cell>
          <cell r="FM216">
            <v>0</v>
          </cell>
          <cell r="FN216">
            <v>0</v>
          </cell>
          <cell r="FO216">
            <v>0</v>
          </cell>
          <cell r="FQ216">
            <v>0</v>
          </cell>
          <cell r="FR216">
            <v>0</v>
          </cell>
          <cell r="FS216">
            <v>0</v>
          </cell>
          <cell r="FU216">
            <v>0</v>
          </cell>
          <cell r="FV216">
            <v>0</v>
          </cell>
          <cell r="FW216">
            <v>0</v>
          </cell>
          <cell r="FY216">
            <v>0</v>
          </cell>
          <cell r="FZ216">
            <v>0</v>
          </cell>
          <cell r="GA216">
            <v>0</v>
          </cell>
          <cell r="GC216">
            <v>0</v>
          </cell>
          <cell r="GD216">
            <v>0</v>
          </cell>
          <cell r="GE216">
            <v>0</v>
          </cell>
          <cell r="GG216">
            <v>0</v>
          </cell>
          <cell r="GH216">
            <v>0</v>
          </cell>
          <cell r="GI216">
            <v>0</v>
          </cell>
          <cell r="GK216">
            <v>0</v>
          </cell>
          <cell r="GL216">
            <v>0</v>
          </cell>
          <cell r="GM216">
            <v>0</v>
          </cell>
          <cell r="GO216">
            <v>0</v>
          </cell>
          <cell r="GP216">
            <v>0</v>
          </cell>
          <cell r="GQ216">
            <v>0</v>
          </cell>
          <cell r="GS216">
            <v>0</v>
          </cell>
          <cell r="GT216">
            <v>0</v>
          </cell>
          <cell r="GU216">
            <v>0</v>
          </cell>
          <cell r="GW216">
            <v>0</v>
          </cell>
          <cell r="GX216">
            <v>0</v>
          </cell>
          <cell r="GY216">
            <v>0</v>
          </cell>
          <cell r="HA216">
            <v>0</v>
          </cell>
          <cell r="HB216">
            <v>0</v>
          </cell>
          <cell r="HC216">
            <v>0</v>
          </cell>
        </row>
        <row r="217">
          <cell r="H217" t="str">
            <v>838327a</v>
          </cell>
          <cell r="I217" t="str">
            <v>USD</v>
          </cell>
          <cell r="J217" t="str">
            <v>MOTOR VENTILADOR IZQ</v>
          </cell>
          <cell r="K217" t="str">
            <v>M3</v>
          </cell>
          <cell r="L217">
            <v>2.8665000000000003</v>
          </cell>
          <cell r="M217">
            <v>2866.5000000000005</v>
          </cell>
          <cell r="N217">
            <v>40.950000000000003</v>
          </cell>
          <cell r="R217">
            <v>40.950000000000003</v>
          </cell>
          <cell r="V217">
            <v>40.950000000000003</v>
          </cell>
          <cell r="Z217">
            <v>40.950000000000003</v>
          </cell>
          <cell r="AD217">
            <v>40.950000000000003</v>
          </cell>
          <cell r="AH217">
            <v>40.950000000000003</v>
          </cell>
          <cell r="AL217">
            <v>40.950000000000003</v>
          </cell>
          <cell r="AP217">
            <v>40.950000000000003</v>
          </cell>
          <cell r="AT217">
            <v>40.950000000000003</v>
          </cell>
          <cell r="AX217">
            <v>40.950000000000003</v>
          </cell>
          <cell r="BB217">
            <v>40.950000000000003</v>
          </cell>
          <cell r="BF217">
            <v>40.950000000000003</v>
          </cell>
          <cell r="BJ217">
            <v>40.950000000000003</v>
          </cell>
          <cell r="BK217">
            <v>0</v>
          </cell>
          <cell r="BL217" t="str">
            <v xml:space="preserve"> </v>
          </cell>
          <cell r="BM217" t="str">
            <v xml:space="preserve"> </v>
          </cell>
          <cell r="BN217" t="str">
            <v xml:space="preserve"> </v>
          </cell>
          <cell r="BO217" t="str">
            <v xml:space="preserve"> </v>
          </cell>
          <cell r="BP217" t="str">
            <v xml:space="preserve"> </v>
          </cell>
          <cell r="BQ217" t="str">
            <v xml:space="preserve"> </v>
          </cell>
          <cell r="BR217" t="str">
            <v xml:space="preserve"> </v>
          </cell>
          <cell r="BS217" t="str">
            <v xml:space="preserve"> </v>
          </cell>
          <cell r="BT217" t="str">
            <v xml:space="preserve"> </v>
          </cell>
          <cell r="BU217" t="str">
            <v xml:space="preserve"> </v>
          </cell>
          <cell r="BV217" t="str">
            <v xml:space="preserve"> </v>
          </cell>
          <cell r="BW217" t="str">
            <v xml:space="preserve"> </v>
          </cell>
          <cell r="BX217" t="str">
            <v xml:space="preserve"> </v>
          </cell>
          <cell r="BY217" t="str">
            <v xml:space="preserve"> </v>
          </cell>
          <cell r="BZ217" t="str">
            <v xml:space="preserve"> </v>
          </cell>
          <cell r="CA217" t="str">
            <v xml:space="preserve"> </v>
          </cell>
          <cell r="CB217" t="str">
            <v xml:space="preserve"> </v>
          </cell>
          <cell r="CC217" t="str">
            <v xml:space="preserve"> </v>
          </cell>
          <cell r="CD217" t="str">
            <v xml:space="preserve"> </v>
          </cell>
          <cell r="CE217" t="str">
            <v xml:space="preserve"> </v>
          </cell>
          <cell r="CF217" t="str">
            <v xml:space="preserve"> </v>
          </cell>
          <cell r="CG217" t="str">
            <v xml:space="preserve"> </v>
          </cell>
          <cell r="CH217" t="str">
            <v xml:space="preserve"> </v>
          </cell>
          <cell r="CI217" t="str">
            <v xml:space="preserve"> </v>
          </cell>
          <cell r="CJ217" t="str">
            <v xml:space="preserve"> </v>
          </cell>
          <cell r="CK217" t="str">
            <v xml:space="preserve"> </v>
          </cell>
          <cell r="CL217" t="str">
            <v xml:space="preserve"> </v>
          </cell>
          <cell r="CM217" t="str">
            <v xml:space="preserve"> </v>
          </cell>
          <cell r="CN217" t="str">
            <v xml:space="preserve"> </v>
          </cell>
          <cell r="CO217" t="str">
            <v xml:space="preserve"> </v>
          </cell>
          <cell r="CP217" t="str">
            <v xml:space="preserve"> </v>
          </cell>
          <cell r="CQ217" t="str">
            <v xml:space="preserve"> </v>
          </cell>
          <cell r="CR217" t="str">
            <v xml:space="preserve"> </v>
          </cell>
          <cell r="CS217" t="str">
            <v xml:space="preserve"> </v>
          </cell>
          <cell r="CT217" t="str">
            <v xml:space="preserve"> </v>
          </cell>
          <cell r="CU217" t="str">
            <v xml:space="preserve"> </v>
          </cell>
          <cell r="CV217" t="str">
            <v xml:space="preserve"> </v>
          </cell>
          <cell r="CW217" t="str">
            <v xml:space="preserve"> </v>
          </cell>
          <cell r="CX217" t="str">
            <v xml:space="preserve"> </v>
          </cell>
          <cell r="CY217" t="str">
            <v xml:space="preserve"> </v>
          </cell>
          <cell r="CZ217" t="str">
            <v xml:space="preserve"> </v>
          </cell>
          <cell r="DA217" t="str">
            <v xml:space="preserve"> </v>
          </cell>
          <cell r="DB217" t="str">
            <v xml:space="preserve"> </v>
          </cell>
          <cell r="DC217" t="str">
            <v xml:space="preserve"> </v>
          </cell>
          <cell r="DD217" t="str">
            <v xml:space="preserve"> </v>
          </cell>
          <cell r="DE217" t="str">
            <v xml:space="preserve"> </v>
          </cell>
          <cell r="DF217" t="str">
            <v xml:space="preserve"> </v>
          </cell>
          <cell r="DG217" t="str">
            <v xml:space="preserve"> </v>
          </cell>
          <cell r="DH217" t="str">
            <v>4. IntraUS Auto838327a</v>
          </cell>
          <cell r="DI217">
            <v>0</v>
          </cell>
          <cell r="DJ217">
            <v>0</v>
          </cell>
          <cell r="DL217">
            <v>0</v>
          </cell>
          <cell r="DM217">
            <v>0</v>
          </cell>
          <cell r="DN217">
            <v>0</v>
          </cell>
          <cell r="DP217">
            <v>0</v>
          </cell>
          <cell r="DQ217">
            <v>0</v>
          </cell>
          <cell r="DR217">
            <v>0</v>
          </cell>
          <cell r="DT217">
            <v>0</v>
          </cell>
          <cell r="DU217">
            <v>0</v>
          </cell>
          <cell r="DV217">
            <v>0</v>
          </cell>
          <cell r="DX217">
            <v>0</v>
          </cell>
          <cell r="DY217">
            <v>0</v>
          </cell>
          <cell r="DZ217">
            <v>0</v>
          </cell>
          <cell r="EB217">
            <v>0</v>
          </cell>
          <cell r="EC217">
            <v>0</v>
          </cell>
          <cell r="ED217">
            <v>0</v>
          </cell>
          <cell r="EF217">
            <v>0</v>
          </cell>
          <cell r="EG217">
            <v>0</v>
          </cell>
          <cell r="EH217">
            <v>0</v>
          </cell>
          <cell r="EJ217">
            <v>0</v>
          </cell>
          <cell r="EK217">
            <v>0</v>
          </cell>
          <cell r="EL217">
            <v>0</v>
          </cell>
          <cell r="EN217">
            <v>0</v>
          </cell>
          <cell r="EO217">
            <v>0</v>
          </cell>
          <cell r="EP217">
            <v>0</v>
          </cell>
          <cell r="ER217">
            <v>0</v>
          </cell>
          <cell r="ES217">
            <v>0</v>
          </cell>
          <cell r="ET217">
            <v>0</v>
          </cell>
          <cell r="EV217">
            <v>0</v>
          </cell>
          <cell r="EW217">
            <v>0</v>
          </cell>
          <cell r="EX217">
            <v>0</v>
          </cell>
          <cell r="EZ217">
            <v>0</v>
          </cell>
          <cell r="FA217">
            <v>0</v>
          </cell>
          <cell r="FB217">
            <v>0</v>
          </cell>
          <cell r="FD217">
            <v>0</v>
          </cell>
          <cell r="FE217">
            <v>0</v>
          </cell>
          <cell r="FF217">
            <v>0</v>
          </cell>
          <cell r="FI217">
            <v>0</v>
          </cell>
          <cell r="FJ217">
            <v>0</v>
          </cell>
          <cell r="FK217">
            <v>0</v>
          </cell>
          <cell r="FM217">
            <v>0</v>
          </cell>
          <cell r="FN217">
            <v>0</v>
          </cell>
          <cell r="FO217">
            <v>0</v>
          </cell>
          <cell r="FQ217">
            <v>0</v>
          </cell>
          <cell r="FR217">
            <v>0</v>
          </cell>
          <cell r="FS217">
            <v>0</v>
          </cell>
          <cell r="FU217">
            <v>0</v>
          </cell>
          <cell r="FV217">
            <v>0</v>
          </cell>
          <cell r="FW217">
            <v>0</v>
          </cell>
          <cell r="FY217">
            <v>0</v>
          </cell>
          <cell r="FZ217">
            <v>0</v>
          </cell>
          <cell r="GA217">
            <v>0</v>
          </cell>
          <cell r="GC217">
            <v>0</v>
          </cell>
          <cell r="GD217">
            <v>0</v>
          </cell>
          <cell r="GE217">
            <v>0</v>
          </cell>
          <cell r="GG217">
            <v>0</v>
          </cell>
          <cell r="GH217">
            <v>0</v>
          </cell>
          <cell r="GI217">
            <v>0</v>
          </cell>
          <cell r="GK217">
            <v>0</v>
          </cell>
          <cell r="GL217">
            <v>0</v>
          </cell>
          <cell r="GM217">
            <v>0</v>
          </cell>
          <cell r="GO217">
            <v>0</v>
          </cell>
          <cell r="GP217">
            <v>0</v>
          </cell>
          <cell r="GQ217">
            <v>0</v>
          </cell>
          <cell r="GS217">
            <v>0</v>
          </cell>
          <cell r="GT217">
            <v>0</v>
          </cell>
          <cell r="GU217">
            <v>0</v>
          </cell>
          <cell r="GW217">
            <v>0</v>
          </cell>
          <cell r="GX217">
            <v>0</v>
          </cell>
          <cell r="GY217">
            <v>0</v>
          </cell>
          <cell r="HA217">
            <v>0</v>
          </cell>
          <cell r="HB217">
            <v>0</v>
          </cell>
          <cell r="HC217">
            <v>0</v>
          </cell>
        </row>
        <row r="218">
          <cell r="H218" t="str">
            <v>869408n</v>
          </cell>
          <cell r="I218" t="str">
            <v>USD</v>
          </cell>
          <cell r="J218" t="str">
            <v>RAD PROWLER (1005429)AFT</v>
          </cell>
          <cell r="K218" t="str">
            <v>T1</v>
          </cell>
          <cell r="L218">
            <v>8.1647999999999996</v>
          </cell>
          <cell r="M218">
            <v>8164.7999999999993</v>
          </cell>
          <cell r="N218">
            <v>116.64</v>
          </cell>
          <cell r="R218">
            <v>116.64</v>
          </cell>
          <cell r="V218">
            <v>116.64</v>
          </cell>
          <cell r="Z218">
            <v>116.64</v>
          </cell>
          <cell r="AD218">
            <v>116.64</v>
          </cell>
          <cell r="AH218">
            <v>116.64</v>
          </cell>
          <cell r="AL218">
            <v>116.64</v>
          </cell>
          <cell r="AP218">
            <v>116.64</v>
          </cell>
          <cell r="AT218">
            <v>116.64</v>
          </cell>
          <cell r="AX218">
            <v>116.64</v>
          </cell>
          <cell r="BB218">
            <v>116.64</v>
          </cell>
          <cell r="BF218">
            <v>116.64</v>
          </cell>
          <cell r="BJ218">
            <v>116.64</v>
          </cell>
          <cell r="BK218">
            <v>0</v>
          </cell>
          <cell r="BL218" t="str">
            <v xml:space="preserve"> </v>
          </cell>
          <cell r="BM218" t="str">
            <v xml:space="preserve"> </v>
          </cell>
          <cell r="BN218" t="str">
            <v xml:space="preserve"> </v>
          </cell>
          <cell r="BO218" t="str">
            <v xml:space="preserve"> </v>
          </cell>
          <cell r="BP218" t="str">
            <v xml:space="preserve"> </v>
          </cell>
          <cell r="BQ218" t="str">
            <v xml:space="preserve"> </v>
          </cell>
          <cell r="BR218" t="str">
            <v xml:space="preserve"> </v>
          </cell>
          <cell r="BS218" t="str">
            <v xml:space="preserve"> </v>
          </cell>
          <cell r="BT218" t="str">
            <v xml:space="preserve"> </v>
          </cell>
          <cell r="BU218" t="str">
            <v xml:space="preserve"> </v>
          </cell>
          <cell r="BV218" t="str">
            <v xml:space="preserve"> </v>
          </cell>
          <cell r="BW218" t="str">
            <v xml:space="preserve"> </v>
          </cell>
          <cell r="BX218" t="str">
            <v xml:space="preserve"> </v>
          </cell>
          <cell r="BY218" t="str">
            <v xml:space="preserve"> </v>
          </cell>
          <cell r="BZ218" t="str">
            <v xml:space="preserve"> </v>
          </cell>
          <cell r="CA218" t="str">
            <v xml:space="preserve"> </v>
          </cell>
          <cell r="CB218" t="str">
            <v xml:space="preserve"> </v>
          </cell>
          <cell r="CC218" t="str">
            <v xml:space="preserve"> </v>
          </cell>
          <cell r="CD218" t="str">
            <v xml:space="preserve"> </v>
          </cell>
          <cell r="CE218" t="str">
            <v xml:space="preserve"> </v>
          </cell>
          <cell r="CF218" t="str">
            <v xml:space="preserve"> </v>
          </cell>
          <cell r="CG218" t="str">
            <v xml:space="preserve"> </v>
          </cell>
          <cell r="CH218" t="str">
            <v xml:space="preserve"> </v>
          </cell>
          <cell r="CI218" t="str">
            <v xml:space="preserve"> </v>
          </cell>
          <cell r="CJ218" t="str">
            <v xml:space="preserve"> </v>
          </cell>
          <cell r="CK218" t="str">
            <v xml:space="preserve"> </v>
          </cell>
          <cell r="CL218" t="str">
            <v xml:space="preserve"> </v>
          </cell>
          <cell r="CM218" t="str">
            <v xml:space="preserve"> </v>
          </cell>
          <cell r="CN218" t="str">
            <v xml:space="preserve"> </v>
          </cell>
          <cell r="CO218" t="str">
            <v xml:space="preserve"> </v>
          </cell>
          <cell r="CP218" t="str">
            <v xml:space="preserve"> </v>
          </cell>
          <cell r="CQ218" t="str">
            <v xml:space="preserve"> </v>
          </cell>
          <cell r="CR218" t="str">
            <v xml:space="preserve"> </v>
          </cell>
          <cell r="CS218" t="str">
            <v xml:space="preserve"> </v>
          </cell>
          <cell r="CT218" t="str">
            <v xml:space="preserve"> </v>
          </cell>
          <cell r="CU218" t="str">
            <v xml:space="preserve"> </v>
          </cell>
          <cell r="CV218" t="str">
            <v xml:space="preserve"> </v>
          </cell>
          <cell r="CW218" t="str">
            <v xml:space="preserve"> </v>
          </cell>
          <cell r="CX218" t="str">
            <v xml:space="preserve"> </v>
          </cell>
          <cell r="CY218" t="str">
            <v xml:space="preserve"> </v>
          </cell>
          <cell r="CZ218" t="str">
            <v xml:space="preserve"> </v>
          </cell>
          <cell r="DA218" t="str">
            <v xml:space="preserve"> </v>
          </cell>
          <cell r="DB218" t="str">
            <v xml:space="preserve"> </v>
          </cell>
          <cell r="DC218" t="str">
            <v xml:space="preserve"> </v>
          </cell>
          <cell r="DD218" t="str">
            <v xml:space="preserve"> </v>
          </cell>
          <cell r="DE218" t="str">
            <v xml:space="preserve"> </v>
          </cell>
          <cell r="DF218" t="str">
            <v xml:space="preserve"> </v>
          </cell>
          <cell r="DG218" t="str">
            <v xml:space="preserve"> </v>
          </cell>
          <cell r="DH218" t="str">
            <v>4. IntraUS Auto869408n</v>
          </cell>
          <cell r="DI218">
            <v>0</v>
          </cell>
          <cell r="DJ218">
            <v>0</v>
          </cell>
          <cell r="DL218">
            <v>0</v>
          </cell>
          <cell r="DM218">
            <v>0</v>
          </cell>
          <cell r="DN218">
            <v>0</v>
          </cell>
          <cell r="DP218">
            <v>0</v>
          </cell>
          <cell r="DQ218">
            <v>0</v>
          </cell>
          <cell r="DR218">
            <v>0</v>
          </cell>
          <cell r="DT218">
            <v>0</v>
          </cell>
          <cell r="DU218">
            <v>0</v>
          </cell>
          <cell r="DV218">
            <v>0</v>
          </cell>
          <cell r="DX218">
            <v>0</v>
          </cell>
          <cell r="DY218">
            <v>0</v>
          </cell>
          <cell r="DZ218">
            <v>0</v>
          </cell>
          <cell r="EB218">
            <v>0</v>
          </cell>
          <cell r="EC218">
            <v>0</v>
          </cell>
          <cell r="ED218">
            <v>0</v>
          </cell>
          <cell r="EF218">
            <v>0</v>
          </cell>
          <cell r="EG218">
            <v>0</v>
          </cell>
          <cell r="EH218">
            <v>0</v>
          </cell>
          <cell r="EJ218">
            <v>0</v>
          </cell>
          <cell r="EK218">
            <v>0</v>
          </cell>
          <cell r="EL218">
            <v>0</v>
          </cell>
          <cell r="EN218">
            <v>0</v>
          </cell>
          <cell r="EO218">
            <v>0</v>
          </cell>
          <cell r="EP218">
            <v>0</v>
          </cell>
          <cell r="ER218">
            <v>0</v>
          </cell>
          <cell r="ES218">
            <v>0</v>
          </cell>
          <cell r="ET218">
            <v>0</v>
          </cell>
          <cell r="EV218">
            <v>0</v>
          </cell>
          <cell r="EW218">
            <v>0</v>
          </cell>
          <cell r="EX218">
            <v>0</v>
          </cell>
          <cell r="EZ218">
            <v>0</v>
          </cell>
          <cell r="FA218">
            <v>0</v>
          </cell>
          <cell r="FB218">
            <v>0</v>
          </cell>
          <cell r="FD218">
            <v>0</v>
          </cell>
          <cell r="FE218">
            <v>0</v>
          </cell>
          <cell r="FF218">
            <v>0</v>
          </cell>
          <cell r="FI218">
            <v>0</v>
          </cell>
          <cell r="FJ218">
            <v>0</v>
          </cell>
          <cell r="FK218">
            <v>0</v>
          </cell>
          <cell r="FM218">
            <v>0</v>
          </cell>
          <cell r="FN218">
            <v>0</v>
          </cell>
          <cell r="FO218">
            <v>0</v>
          </cell>
          <cell r="FQ218">
            <v>0</v>
          </cell>
          <cell r="FR218">
            <v>0</v>
          </cell>
          <cell r="FS218">
            <v>0</v>
          </cell>
          <cell r="FU218">
            <v>0</v>
          </cell>
          <cell r="FV218">
            <v>0</v>
          </cell>
          <cell r="FW218">
            <v>0</v>
          </cell>
          <cell r="FY218">
            <v>0</v>
          </cell>
          <cell r="FZ218">
            <v>0</v>
          </cell>
          <cell r="GA218">
            <v>0</v>
          </cell>
          <cell r="GC218">
            <v>0</v>
          </cell>
          <cell r="GD218">
            <v>0</v>
          </cell>
          <cell r="GE218">
            <v>0</v>
          </cell>
          <cell r="GG218">
            <v>0</v>
          </cell>
          <cell r="GH218">
            <v>0</v>
          </cell>
          <cell r="GI218">
            <v>0</v>
          </cell>
          <cell r="GK218">
            <v>0</v>
          </cell>
          <cell r="GL218">
            <v>0</v>
          </cell>
          <cell r="GM218">
            <v>0</v>
          </cell>
          <cell r="GO218">
            <v>0</v>
          </cell>
          <cell r="GP218">
            <v>0</v>
          </cell>
          <cell r="GQ218">
            <v>0</v>
          </cell>
          <cell r="GS218">
            <v>0</v>
          </cell>
          <cell r="GT218">
            <v>0</v>
          </cell>
          <cell r="GU218">
            <v>0</v>
          </cell>
          <cell r="GW218">
            <v>0</v>
          </cell>
          <cell r="GX218">
            <v>0</v>
          </cell>
          <cell r="GY218">
            <v>0</v>
          </cell>
          <cell r="HA218">
            <v>0</v>
          </cell>
          <cell r="HB218">
            <v>0</v>
          </cell>
          <cell r="HC218">
            <v>0</v>
          </cell>
        </row>
        <row r="219">
          <cell r="H219" t="str">
            <v>869409w</v>
          </cell>
          <cell r="I219" t="str">
            <v>USD</v>
          </cell>
          <cell r="J219" t="str">
            <v>RAD XJ (1005302) AFTERMAR</v>
          </cell>
          <cell r="K219" t="str">
            <v>T1</v>
          </cell>
          <cell r="L219">
            <v>1.4074899999999999</v>
          </cell>
          <cell r="M219">
            <v>1407.49</v>
          </cell>
          <cell r="N219">
            <v>100.535</v>
          </cell>
          <cell r="R219">
            <v>100.535</v>
          </cell>
          <cell r="V219">
            <v>100.535</v>
          </cell>
          <cell r="Z219">
            <v>100.535</v>
          </cell>
          <cell r="AD219">
            <v>100.535</v>
          </cell>
          <cell r="AH219">
            <v>100.535</v>
          </cell>
          <cell r="AL219">
            <v>100.535</v>
          </cell>
          <cell r="AP219">
            <v>100.535</v>
          </cell>
          <cell r="AT219">
            <v>100.535</v>
          </cell>
          <cell r="AX219">
            <v>100.535</v>
          </cell>
          <cell r="BB219">
            <v>100.535</v>
          </cell>
          <cell r="BF219">
            <v>100.535</v>
          </cell>
          <cell r="BJ219">
            <v>100.535</v>
          </cell>
          <cell r="BK219">
            <v>0</v>
          </cell>
          <cell r="BL219" t="str">
            <v xml:space="preserve"> </v>
          </cell>
          <cell r="BM219" t="str">
            <v xml:space="preserve"> </v>
          </cell>
          <cell r="BN219" t="str">
            <v xml:space="preserve"> </v>
          </cell>
          <cell r="BO219" t="str">
            <v xml:space="preserve"> </v>
          </cell>
          <cell r="BP219" t="str">
            <v xml:space="preserve"> </v>
          </cell>
          <cell r="BQ219" t="str">
            <v xml:space="preserve"> </v>
          </cell>
          <cell r="BR219" t="str">
            <v xml:space="preserve"> </v>
          </cell>
          <cell r="BS219" t="str">
            <v xml:space="preserve"> </v>
          </cell>
          <cell r="BT219" t="str">
            <v xml:space="preserve"> </v>
          </cell>
          <cell r="BU219" t="str">
            <v xml:space="preserve"> </v>
          </cell>
          <cell r="BV219" t="str">
            <v xml:space="preserve"> </v>
          </cell>
          <cell r="BW219" t="str">
            <v xml:space="preserve"> </v>
          </cell>
          <cell r="BX219" t="str">
            <v xml:space="preserve"> </v>
          </cell>
          <cell r="BY219" t="str">
            <v xml:space="preserve"> </v>
          </cell>
          <cell r="BZ219" t="str">
            <v xml:space="preserve"> </v>
          </cell>
          <cell r="CA219" t="str">
            <v xml:space="preserve"> </v>
          </cell>
          <cell r="CB219" t="str">
            <v xml:space="preserve"> </v>
          </cell>
          <cell r="CC219" t="str">
            <v xml:space="preserve"> </v>
          </cell>
          <cell r="CD219" t="str">
            <v xml:space="preserve"> </v>
          </cell>
          <cell r="CE219" t="str">
            <v xml:space="preserve"> </v>
          </cell>
          <cell r="CF219" t="str">
            <v xml:space="preserve"> </v>
          </cell>
          <cell r="CG219" t="str">
            <v xml:space="preserve"> </v>
          </cell>
          <cell r="CH219" t="str">
            <v xml:space="preserve"> </v>
          </cell>
          <cell r="CI219" t="str">
            <v xml:space="preserve"> </v>
          </cell>
          <cell r="CJ219" t="str">
            <v xml:space="preserve"> </v>
          </cell>
          <cell r="CK219" t="str">
            <v xml:space="preserve"> </v>
          </cell>
          <cell r="CL219" t="str">
            <v xml:space="preserve"> </v>
          </cell>
          <cell r="CM219" t="str">
            <v xml:space="preserve"> </v>
          </cell>
          <cell r="CN219" t="str">
            <v xml:space="preserve"> </v>
          </cell>
          <cell r="CO219" t="str">
            <v xml:space="preserve"> </v>
          </cell>
          <cell r="CP219" t="str">
            <v xml:space="preserve"> </v>
          </cell>
          <cell r="CQ219" t="str">
            <v xml:space="preserve"> </v>
          </cell>
          <cell r="CR219" t="str">
            <v xml:space="preserve"> </v>
          </cell>
          <cell r="CS219" t="str">
            <v xml:space="preserve"> </v>
          </cell>
          <cell r="CT219" t="str">
            <v xml:space="preserve"> </v>
          </cell>
          <cell r="CU219" t="str">
            <v xml:space="preserve"> </v>
          </cell>
          <cell r="CV219" t="str">
            <v xml:space="preserve"> </v>
          </cell>
          <cell r="CW219" t="str">
            <v xml:space="preserve"> </v>
          </cell>
          <cell r="CX219" t="str">
            <v xml:space="preserve"> </v>
          </cell>
          <cell r="CY219" t="str">
            <v xml:space="preserve"> </v>
          </cell>
          <cell r="CZ219" t="str">
            <v xml:space="preserve"> </v>
          </cell>
          <cell r="DA219" t="str">
            <v xml:space="preserve"> </v>
          </cell>
          <cell r="DB219" t="str">
            <v xml:space="preserve"> </v>
          </cell>
          <cell r="DC219" t="str">
            <v xml:space="preserve"> </v>
          </cell>
          <cell r="DD219" t="str">
            <v xml:space="preserve"> </v>
          </cell>
          <cell r="DE219" t="str">
            <v xml:space="preserve"> </v>
          </cell>
          <cell r="DF219" t="str">
            <v xml:space="preserve"> </v>
          </cell>
          <cell r="DG219" t="str">
            <v xml:space="preserve"> </v>
          </cell>
          <cell r="DH219" t="str">
            <v>4. IntraUS Auto869409w</v>
          </cell>
          <cell r="DI219">
            <v>0</v>
          </cell>
          <cell r="DJ219">
            <v>0</v>
          </cell>
          <cell r="DL219">
            <v>0</v>
          </cell>
          <cell r="DM219">
            <v>0</v>
          </cell>
          <cell r="DN219">
            <v>0</v>
          </cell>
          <cell r="DP219">
            <v>0</v>
          </cell>
          <cell r="DQ219">
            <v>0</v>
          </cell>
          <cell r="DR219">
            <v>0</v>
          </cell>
          <cell r="DT219">
            <v>0</v>
          </cell>
          <cell r="DU219">
            <v>0</v>
          </cell>
          <cell r="DV219">
            <v>0</v>
          </cell>
          <cell r="DX219">
            <v>0</v>
          </cell>
          <cell r="DY219">
            <v>0</v>
          </cell>
          <cell r="DZ219">
            <v>0</v>
          </cell>
          <cell r="EB219">
            <v>0</v>
          </cell>
          <cell r="EC219">
            <v>0</v>
          </cell>
          <cell r="ED219">
            <v>0</v>
          </cell>
          <cell r="EF219">
            <v>0</v>
          </cell>
          <cell r="EG219">
            <v>0</v>
          </cell>
          <cell r="EH219">
            <v>0</v>
          </cell>
          <cell r="EJ219">
            <v>0</v>
          </cell>
          <cell r="EK219">
            <v>0</v>
          </cell>
          <cell r="EL219">
            <v>0</v>
          </cell>
          <cell r="EN219">
            <v>0</v>
          </cell>
          <cell r="EO219">
            <v>0</v>
          </cell>
          <cell r="EP219">
            <v>0</v>
          </cell>
          <cell r="ER219">
            <v>0</v>
          </cell>
          <cell r="ES219">
            <v>0</v>
          </cell>
          <cell r="ET219">
            <v>0</v>
          </cell>
          <cell r="EV219">
            <v>0</v>
          </cell>
          <cell r="EW219">
            <v>0</v>
          </cell>
          <cell r="EX219">
            <v>0</v>
          </cell>
          <cell r="EZ219">
            <v>0</v>
          </cell>
          <cell r="FA219">
            <v>0</v>
          </cell>
          <cell r="FB219">
            <v>0</v>
          </cell>
          <cell r="FD219">
            <v>0</v>
          </cell>
          <cell r="FE219">
            <v>0</v>
          </cell>
          <cell r="FF219">
            <v>0</v>
          </cell>
          <cell r="FI219">
            <v>0</v>
          </cell>
          <cell r="FJ219">
            <v>0</v>
          </cell>
          <cell r="FK219">
            <v>0</v>
          </cell>
          <cell r="FM219">
            <v>0</v>
          </cell>
          <cell r="FN219">
            <v>0</v>
          </cell>
          <cell r="FO219">
            <v>0</v>
          </cell>
          <cell r="FQ219">
            <v>0</v>
          </cell>
          <cell r="FR219">
            <v>0</v>
          </cell>
          <cell r="FS219">
            <v>0</v>
          </cell>
          <cell r="FU219">
            <v>0</v>
          </cell>
          <cell r="FV219">
            <v>0</v>
          </cell>
          <cell r="FW219">
            <v>0</v>
          </cell>
          <cell r="FY219">
            <v>0</v>
          </cell>
          <cell r="FZ219">
            <v>0</v>
          </cell>
          <cell r="GA219">
            <v>0</v>
          </cell>
          <cell r="GC219">
            <v>0</v>
          </cell>
          <cell r="GD219">
            <v>0</v>
          </cell>
          <cell r="GE219">
            <v>0</v>
          </cell>
          <cell r="GG219">
            <v>0</v>
          </cell>
          <cell r="GH219">
            <v>0</v>
          </cell>
          <cell r="GI219">
            <v>0</v>
          </cell>
          <cell r="GK219">
            <v>0</v>
          </cell>
          <cell r="GL219">
            <v>0</v>
          </cell>
          <cell r="GM219">
            <v>0</v>
          </cell>
          <cell r="GO219">
            <v>0</v>
          </cell>
          <cell r="GP219">
            <v>0</v>
          </cell>
          <cell r="GQ219">
            <v>0</v>
          </cell>
          <cell r="GS219">
            <v>0</v>
          </cell>
          <cell r="GT219">
            <v>0</v>
          </cell>
          <cell r="GU219">
            <v>0</v>
          </cell>
          <cell r="GW219">
            <v>0</v>
          </cell>
          <cell r="GX219">
            <v>0</v>
          </cell>
          <cell r="GY219">
            <v>0</v>
          </cell>
          <cell r="HA219">
            <v>0</v>
          </cell>
          <cell r="HB219">
            <v>0</v>
          </cell>
          <cell r="HC219">
            <v>0</v>
          </cell>
        </row>
        <row r="220">
          <cell r="H220" t="str">
            <v>869410V</v>
          </cell>
          <cell r="I220" t="str">
            <v>USD</v>
          </cell>
          <cell r="J220" t="str">
            <v>RAD XJ (1005080) AFTERMAR</v>
          </cell>
          <cell r="K220" t="str">
            <v>T1</v>
          </cell>
          <cell r="L220">
            <v>130.05047999999999</v>
          </cell>
          <cell r="M220">
            <v>130050.48</v>
          </cell>
          <cell r="N220">
            <v>93.36</v>
          </cell>
          <cell r="R220">
            <v>93.36</v>
          </cell>
          <cell r="V220">
            <v>93.36</v>
          </cell>
          <cell r="Z220">
            <v>93.36</v>
          </cell>
          <cell r="AD220">
            <v>93.36</v>
          </cell>
          <cell r="AH220">
            <v>93.36</v>
          </cell>
          <cell r="AL220">
            <v>93.36</v>
          </cell>
          <cell r="AP220">
            <v>93.36</v>
          </cell>
          <cell r="AT220">
            <v>93.36</v>
          </cell>
          <cell r="AX220">
            <v>93.36</v>
          </cell>
          <cell r="BB220">
            <v>93.36</v>
          </cell>
          <cell r="BF220">
            <v>93.36</v>
          </cell>
          <cell r="BJ220">
            <v>93.36</v>
          </cell>
          <cell r="BK220">
            <v>0</v>
          </cell>
          <cell r="BL220" t="str">
            <v xml:space="preserve"> </v>
          </cell>
          <cell r="BM220" t="str">
            <v xml:space="preserve"> </v>
          </cell>
          <cell r="BN220" t="str">
            <v xml:space="preserve"> </v>
          </cell>
          <cell r="BO220" t="str">
            <v xml:space="preserve"> </v>
          </cell>
          <cell r="BP220" t="str">
            <v xml:space="preserve"> </v>
          </cell>
          <cell r="BQ220" t="str">
            <v xml:space="preserve"> </v>
          </cell>
          <cell r="BR220" t="str">
            <v xml:space="preserve"> </v>
          </cell>
          <cell r="BS220" t="str">
            <v xml:space="preserve"> </v>
          </cell>
          <cell r="BT220" t="str">
            <v xml:space="preserve"> </v>
          </cell>
          <cell r="BU220" t="str">
            <v xml:space="preserve"> </v>
          </cell>
          <cell r="BV220" t="str">
            <v xml:space="preserve"> </v>
          </cell>
          <cell r="BW220" t="str">
            <v xml:space="preserve"> </v>
          </cell>
          <cell r="BX220" t="str">
            <v xml:space="preserve"> </v>
          </cell>
          <cell r="BY220" t="str">
            <v xml:space="preserve"> </v>
          </cell>
          <cell r="BZ220" t="str">
            <v xml:space="preserve"> </v>
          </cell>
          <cell r="CA220" t="str">
            <v xml:space="preserve"> </v>
          </cell>
          <cell r="CB220" t="str">
            <v xml:space="preserve"> </v>
          </cell>
          <cell r="CC220" t="str">
            <v xml:space="preserve"> </v>
          </cell>
          <cell r="CD220" t="str">
            <v xml:space="preserve"> </v>
          </cell>
          <cell r="CE220" t="str">
            <v xml:space="preserve"> </v>
          </cell>
          <cell r="CF220" t="str">
            <v xml:space="preserve"> </v>
          </cell>
          <cell r="CG220" t="str">
            <v xml:space="preserve"> </v>
          </cell>
          <cell r="CH220" t="str">
            <v xml:space="preserve"> </v>
          </cell>
          <cell r="CI220" t="str">
            <v xml:space="preserve"> </v>
          </cell>
          <cell r="CJ220" t="str">
            <v xml:space="preserve"> </v>
          </cell>
          <cell r="CK220" t="str">
            <v xml:space="preserve"> </v>
          </cell>
          <cell r="CL220" t="str">
            <v xml:space="preserve"> </v>
          </cell>
          <cell r="CM220" t="str">
            <v xml:space="preserve"> </v>
          </cell>
          <cell r="CN220" t="str">
            <v xml:space="preserve"> </v>
          </cell>
          <cell r="CO220" t="str">
            <v xml:space="preserve"> </v>
          </cell>
          <cell r="CP220" t="str">
            <v xml:space="preserve"> </v>
          </cell>
          <cell r="CQ220" t="str">
            <v xml:space="preserve"> </v>
          </cell>
          <cell r="CR220" t="str">
            <v xml:space="preserve"> </v>
          </cell>
          <cell r="CS220" t="str">
            <v xml:space="preserve"> </v>
          </cell>
          <cell r="CT220" t="str">
            <v xml:space="preserve"> </v>
          </cell>
          <cell r="CU220" t="str">
            <v xml:space="preserve"> </v>
          </cell>
          <cell r="CV220" t="str">
            <v xml:space="preserve"> </v>
          </cell>
          <cell r="CW220" t="str">
            <v xml:space="preserve"> </v>
          </cell>
          <cell r="CX220" t="str">
            <v xml:space="preserve"> </v>
          </cell>
          <cell r="CY220" t="str">
            <v xml:space="preserve"> </v>
          </cell>
          <cell r="CZ220" t="str">
            <v xml:space="preserve"> </v>
          </cell>
          <cell r="DA220" t="str">
            <v xml:space="preserve"> </v>
          </cell>
          <cell r="DB220" t="str">
            <v xml:space="preserve"> </v>
          </cell>
          <cell r="DC220" t="str">
            <v xml:space="preserve"> </v>
          </cell>
          <cell r="DD220" t="str">
            <v xml:space="preserve"> </v>
          </cell>
          <cell r="DE220" t="str">
            <v xml:space="preserve"> </v>
          </cell>
          <cell r="DF220" t="str">
            <v xml:space="preserve"> </v>
          </cell>
          <cell r="DG220" t="str">
            <v xml:space="preserve"> </v>
          </cell>
          <cell r="DH220" t="str">
            <v>4. IntraUS Auto869410V</v>
          </cell>
          <cell r="DI220">
            <v>0</v>
          </cell>
          <cell r="DJ220">
            <v>0</v>
          </cell>
          <cell r="DL220">
            <v>0</v>
          </cell>
          <cell r="DM220">
            <v>0</v>
          </cell>
          <cell r="DN220">
            <v>0</v>
          </cell>
          <cell r="DP220">
            <v>0</v>
          </cell>
          <cell r="DQ220">
            <v>0</v>
          </cell>
          <cell r="DR220">
            <v>0</v>
          </cell>
          <cell r="DT220">
            <v>0</v>
          </cell>
          <cell r="DU220">
            <v>0</v>
          </cell>
          <cell r="DV220">
            <v>0</v>
          </cell>
          <cell r="DX220">
            <v>0</v>
          </cell>
          <cell r="DY220">
            <v>0</v>
          </cell>
          <cell r="DZ220">
            <v>0</v>
          </cell>
          <cell r="EB220">
            <v>0</v>
          </cell>
          <cell r="EC220">
            <v>0</v>
          </cell>
          <cell r="ED220">
            <v>0</v>
          </cell>
          <cell r="EF220">
            <v>0</v>
          </cell>
          <cell r="EG220">
            <v>0</v>
          </cell>
          <cell r="EH220">
            <v>0</v>
          </cell>
          <cell r="EJ220">
            <v>0</v>
          </cell>
          <cell r="EK220">
            <v>0</v>
          </cell>
          <cell r="EL220">
            <v>0</v>
          </cell>
          <cell r="EN220">
            <v>0</v>
          </cell>
          <cell r="EO220">
            <v>0</v>
          </cell>
          <cell r="EP220">
            <v>0</v>
          </cell>
          <cell r="ER220">
            <v>0</v>
          </cell>
          <cell r="ES220">
            <v>0</v>
          </cell>
          <cell r="ET220">
            <v>0</v>
          </cell>
          <cell r="EV220">
            <v>0</v>
          </cell>
          <cell r="EW220">
            <v>0</v>
          </cell>
          <cell r="EX220">
            <v>0</v>
          </cell>
          <cell r="EZ220">
            <v>0</v>
          </cell>
          <cell r="FA220">
            <v>0</v>
          </cell>
          <cell r="FB220">
            <v>0</v>
          </cell>
          <cell r="FD220">
            <v>0</v>
          </cell>
          <cell r="FE220">
            <v>0</v>
          </cell>
          <cell r="FF220">
            <v>0</v>
          </cell>
          <cell r="FI220">
            <v>0</v>
          </cell>
          <cell r="FJ220">
            <v>0</v>
          </cell>
          <cell r="FK220">
            <v>0</v>
          </cell>
          <cell r="FM220">
            <v>0</v>
          </cell>
          <cell r="FN220">
            <v>0</v>
          </cell>
          <cell r="FO220">
            <v>0</v>
          </cell>
          <cell r="FQ220">
            <v>0</v>
          </cell>
          <cell r="FR220">
            <v>0</v>
          </cell>
          <cell r="FS220">
            <v>0</v>
          </cell>
          <cell r="FU220">
            <v>0</v>
          </cell>
          <cell r="FV220">
            <v>0</v>
          </cell>
          <cell r="FW220">
            <v>0</v>
          </cell>
          <cell r="FY220">
            <v>0</v>
          </cell>
          <cell r="FZ220">
            <v>0</v>
          </cell>
          <cell r="GA220">
            <v>0</v>
          </cell>
          <cell r="GC220">
            <v>0</v>
          </cell>
          <cell r="GD220">
            <v>0</v>
          </cell>
          <cell r="GE220">
            <v>0</v>
          </cell>
          <cell r="GG220">
            <v>0</v>
          </cell>
          <cell r="GH220">
            <v>0</v>
          </cell>
          <cell r="GI220">
            <v>0</v>
          </cell>
          <cell r="GK220">
            <v>0</v>
          </cell>
          <cell r="GL220">
            <v>0</v>
          </cell>
          <cell r="GM220">
            <v>0</v>
          </cell>
          <cell r="GO220">
            <v>0</v>
          </cell>
          <cell r="GP220">
            <v>0</v>
          </cell>
          <cell r="GQ220">
            <v>0</v>
          </cell>
          <cell r="GS220">
            <v>0</v>
          </cell>
          <cell r="GT220">
            <v>0</v>
          </cell>
          <cell r="GU220">
            <v>0</v>
          </cell>
          <cell r="GW220">
            <v>0</v>
          </cell>
          <cell r="GX220">
            <v>0</v>
          </cell>
          <cell r="GY220">
            <v>0</v>
          </cell>
          <cell r="HA220">
            <v>0</v>
          </cell>
          <cell r="HB220">
            <v>0</v>
          </cell>
          <cell r="HC220">
            <v>0</v>
          </cell>
        </row>
        <row r="221">
          <cell r="H221" t="str">
            <v>869419Q</v>
          </cell>
          <cell r="I221" t="str">
            <v>USD</v>
          </cell>
          <cell r="J221" t="str">
            <v>RADIADOR PT44 W TOC AFTRM</v>
          </cell>
          <cell r="K221" t="str">
            <v>T7</v>
          </cell>
          <cell r="L221">
            <v>0</v>
          </cell>
          <cell r="M221">
            <v>0</v>
          </cell>
          <cell r="N221">
            <v>0</v>
          </cell>
          <cell r="R221">
            <v>0</v>
          </cell>
          <cell r="V221">
            <v>0</v>
          </cell>
          <cell r="Z221">
            <v>0</v>
          </cell>
          <cell r="AD221">
            <v>0</v>
          </cell>
          <cell r="AH221">
            <v>0</v>
          </cell>
          <cell r="AL221">
            <v>0</v>
          </cell>
          <cell r="AP221">
            <v>0</v>
          </cell>
          <cell r="AT221">
            <v>0</v>
          </cell>
          <cell r="AX221">
            <v>0</v>
          </cell>
          <cell r="BB221">
            <v>0</v>
          </cell>
          <cell r="BF221">
            <v>0</v>
          </cell>
          <cell r="BJ221">
            <v>0</v>
          </cell>
          <cell r="BK221">
            <v>0</v>
          </cell>
          <cell r="BL221" t="str">
            <v xml:space="preserve"> </v>
          </cell>
          <cell r="BM221" t="str">
            <v xml:space="preserve"> </v>
          </cell>
          <cell r="BN221" t="str">
            <v xml:space="preserve"> </v>
          </cell>
          <cell r="BO221" t="str">
            <v xml:space="preserve"> </v>
          </cell>
          <cell r="BP221" t="str">
            <v xml:space="preserve"> </v>
          </cell>
          <cell r="BQ221" t="str">
            <v xml:space="preserve"> </v>
          </cell>
          <cell r="BR221" t="str">
            <v xml:space="preserve"> </v>
          </cell>
          <cell r="BS221" t="str">
            <v xml:space="preserve"> </v>
          </cell>
          <cell r="BT221" t="str">
            <v xml:space="preserve"> </v>
          </cell>
          <cell r="BU221" t="str">
            <v xml:space="preserve"> </v>
          </cell>
          <cell r="BV221" t="str">
            <v xml:space="preserve"> </v>
          </cell>
          <cell r="BW221" t="str">
            <v xml:space="preserve"> </v>
          </cell>
          <cell r="BX221" t="str">
            <v xml:space="preserve"> </v>
          </cell>
          <cell r="BY221" t="str">
            <v xml:space="preserve"> </v>
          </cell>
          <cell r="BZ221" t="str">
            <v xml:space="preserve"> </v>
          </cell>
          <cell r="CA221" t="str">
            <v xml:space="preserve"> </v>
          </cell>
          <cell r="CB221" t="str">
            <v xml:space="preserve"> </v>
          </cell>
          <cell r="CC221" t="str">
            <v xml:space="preserve"> </v>
          </cell>
          <cell r="CD221" t="str">
            <v xml:space="preserve"> </v>
          </cell>
          <cell r="CE221" t="str">
            <v xml:space="preserve"> </v>
          </cell>
          <cell r="CF221" t="str">
            <v xml:space="preserve"> </v>
          </cell>
          <cell r="CG221" t="str">
            <v xml:space="preserve"> </v>
          </cell>
          <cell r="CH221" t="str">
            <v xml:space="preserve"> </v>
          </cell>
          <cell r="CI221" t="str">
            <v xml:space="preserve"> </v>
          </cell>
          <cell r="CJ221" t="str">
            <v xml:space="preserve"> </v>
          </cell>
          <cell r="CK221" t="str">
            <v xml:space="preserve"> </v>
          </cell>
          <cell r="CL221" t="str">
            <v xml:space="preserve"> </v>
          </cell>
          <cell r="CM221" t="str">
            <v xml:space="preserve"> </v>
          </cell>
          <cell r="CN221" t="str">
            <v xml:space="preserve"> </v>
          </cell>
          <cell r="CO221" t="str">
            <v xml:space="preserve"> </v>
          </cell>
          <cell r="CP221" t="str">
            <v xml:space="preserve"> </v>
          </cell>
          <cell r="CQ221" t="str">
            <v xml:space="preserve"> </v>
          </cell>
          <cell r="CR221" t="str">
            <v xml:space="preserve"> </v>
          </cell>
          <cell r="CS221" t="str">
            <v xml:space="preserve"> </v>
          </cell>
          <cell r="CT221" t="str">
            <v xml:space="preserve"> </v>
          </cell>
          <cell r="CU221" t="str">
            <v xml:space="preserve"> </v>
          </cell>
          <cell r="CV221" t="str">
            <v xml:space="preserve"> </v>
          </cell>
          <cell r="CW221" t="str">
            <v xml:space="preserve"> </v>
          </cell>
          <cell r="CX221" t="str">
            <v xml:space="preserve"> </v>
          </cell>
          <cell r="CY221" t="str">
            <v xml:space="preserve"> </v>
          </cell>
          <cell r="CZ221" t="str">
            <v xml:space="preserve"> </v>
          </cell>
          <cell r="DA221" t="str">
            <v xml:space="preserve"> </v>
          </cell>
          <cell r="DB221" t="str">
            <v xml:space="preserve"> </v>
          </cell>
          <cell r="DC221" t="str">
            <v xml:space="preserve"> </v>
          </cell>
          <cell r="DD221" t="str">
            <v xml:space="preserve"> </v>
          </cell>
          <cell r="DE221" t="str">
            <v xml:space="preserve"> </v>
          </cell>
          <cell r="DF221" t="str">
            <v xml:space="preserve"> </v>
          </cell>
          <cell r="DG221" t="str">
            <v xml:space="preserve"> </v>
          </cell>
          <cell r="DH221" t="str">
            <v>4. IntraUS Auto869419Q</v>
          </cell>
          <cell r="DI221">
            <v>0</v>
          </cell>
          <cell r="DJ221">
            <v>0</v>
          </cell>
          <cell r="DL221">
            <v>0</v>
          </cell>
          <cell r="DM221">
            <v>0</v>
          </cell>
          <cell r="DN221">
            <v>0</v>
          </cell>
          <cell r="DP221">
            <v>0</v>
          </cell>
          <cell r="DQ221">
            <v>0</v>
          </cell>
          <cell r="DR221">
            <v>0</v>
          </cell>
          <cell r="DT221">
            <v>0</v>
          </cell>
          <cell r="DU221">
            <v>0</v>
          </cell>
          <cell r="DV221">
            <v>0</v>
          </cell>
          <cell r="DX221">
            <v>0</v>
          </cell>
          <cell r="DY221">
            <v>0</v>
          </cell>
          <cell r="DZ221">
            <v>0</v>
          </cell>
          <cell r="EB221">
            <v>0</v>
          </cell>
          <cell r="EC221">
            <v>0</v>
          </cell>
          <cell r="ED221">
            <v>0</v>
          </cell>
          <cell r="EF221">
            <v>0</v>
          </cell>
          <cell r="EG221">
            <v>0</v>
          </cell>
          <cell r="EH221">
            <v>0</v>
          </cell>
          <cell r="EJ221">
            <v>0</v>
          </cell>
          <cell r="EK221">
            <v>0</v>
          </cell>
          <cell r="EL221">
            <v>0</v>
          </cell>
          <cell r="EN221">
            <v>0</v>
          </cell>
          <cell r="EO221">
            <v>0</v>
          </cell>
          <cell r="EP221">
            <v>0</v>
          </cell>
          <cell r="ER221">
            <v>0</v>
          </cell>
          <cell r="ES221">
            <v>0</v>
          </cell>
          <cell r="ET221">
            <v>0</v>
          </cell>
          <cell r="EV221">
            <v>0</v>
          </cell>
          <cell r="EW221">
            <v>0</v>
          </cell>
          <cell r="EX221">
            <v>0</v>
          </cell>
          <cell r="EZ221">
            <v>0</v>
          </cell>
          <cell r="FA221">
            <v>0</v>
          </cell>
          <cell r="FB221">
            <v>0</v>
          </cell>
          <cell r="FD221">
            <v>0</v>
          </cell>
          <cell r="FE221">
            <v>0</v>
          </cell>
          <cell r="FF221">
            <v>0</v>
          </cell>
          <cell r="FI221">
            <v>0</v>
          </cell>
          <cell r="FJ221">
            <v>0</v>
          </cell>
          <cell r="FK221">
            <v>0</v>
          </cell>
          <cell r="FM221">
            <v>0</v>
          </cell>
          <cell r="FN221">
            <v>0</v>
          </cell>
          <cell r="FO221">
            <v>0</v>
          </cell>
          <cell r="FQ221">
            <v>0</v>
          </cell>
          <cell r="FR221">
            <v>0</v>
          </cell>
          <cell r="FS221">
            <v>0</v>
          </cell>
          <cell r="FU221">
            <v>0</v>
          </cell>
          <cell r="FV221">
            <v>0</v>
          </cell>
          <cell r="FW221">
            <v>0</v>
          </cell>
          <cell r="FY221">
            <v>0</v>
          </cell>
          <cell r="FZ221">
            <v>0</v>
          </cell>
          <cell r="GA221">
            <v>0</v>
          </cell>
          <cell r="GC221">
            <v>0</v>
          </cell>
          <cell r="GD221">
            <v>0</v>
          </cell>
          <cell r="GE221">
            <v>0</v>
          </cell>
          <cell r="GG221">
            <v>0</v>
          </cell>
          <cell r="GH221">
            <v>0</v>
          </cell>
          <cell r="GI221">
            <v>0</v>
          </cell>
          <cell r="GK221">
            <v>0</v>
          </cell>
          <cell r="GL221">
            <v>0</v>
          </cell>
          <cell r="GM221">
            <v>0</v>
          </cell>
          <cell r="GO221">
            <v>0</v>
          </cell>
          <cell r="GP221">
            <v>0</v>
          </cell>
          <cell r="GQ221">
            <v>0</v>
          </cell>
          <cell r="GS221">
            <v>0</v>
          </cell>
          <cell r="GT221">
            <v>0</v>
          </cell>
          <cell r="GU221">
            <v>0</v>
          </cell>
          <cell r="GW221">
            <v>0</v>
          </cell>
          <cell r="GX221">
            <v>0</v>
          </cell>
          <cell r="GY221">
            <v>0</v>
          </cell>
          <cell r="HA221">
            <v>0</v>
          </cell>
          <cell r="HB221">
            <v>0</v>
          </cell>
          <cell r="HC221">
            <v>0</v>
          </cell>
        </row>
        <row r="222">
          <cell r="H222" t="str">
            <v>869420s</v>
          </cell>
          <cell r="I222" t="str">
            <v>USD</v>
          </cell>
          <cell r="J222" t="str">
            <v>CONDENSADOR PT44  AFTRMKT</v>
          </cell>
          <cell r="K222" t="str">
            <v>T7</v>
          </cell>
          <cell r="L222">
            <v>68.844149999999999</v>
          </cell>
          <cell r="M222">
            <v>68844.149999999994</v>
          </cell>
          <cell r="N222">
            <v>77.790000000000006</v>
          </cell>
          <cell r="R222">
            <v>77.790000000000006</v>
          </cell>
          <cell r="V222">
            <v>77.790000000000006</v>
          </cell>
          <cell r="Z222">
            <v>77.790000000000006</v>
          </cell>
          <cell r="AD222">
            <v>77.790000000000006</v>
          </cell>
          <cell r="AH222">
            <v>77.790000000000006</v>
          </cell>
          <cell r="AL222">
            <v>77.790000000000006</v>
          </cell>
          <cell r="AP222">
            <v>77.790000000000006</v>
          </cell>
          <cell r="AT222">
            <v>77.790000000000006</v>
          </cell>
          <cell r="AX222">
            <v>77.790000000000006</v>
          </cell>
          <cell r="BB222">
            <v>77.790000000000006</v>
          </cell>
          <cell r="BF222">
            <v>77.790000000000006</v>
          </cell>
          <cell r="BJ222">
            <v>77.790000000000006</v>
          </cell>
          <cell r="BK222">
            <v>0</v>
          </cell>
          <cell r="BL222" t="str">
            <v xml:space="preserve"> </v>
          </cell>
          <cell r="BM222" t="str">
            <v xml:space="preserve"> </v>
          </cell>
          <cell r="BN222" t="str">
            <v xml:space="preserve"> </v>
          </cell>
          <cell r="BO222" t="str">
            <v xml:space="preserve"> </v>
          </cell>
          <cell r="BP222" t="str">
            <v xml:space="preserve"> </v>
          </cell>
          <cell r="BQ222" t="str">
            <v xml:space="preserve"> </v>
          </cell>
          <cell r="BR222" t="str">
            <v xml:space="preserve"> </v>
          </cell>
          <cell r="BS222" t="str">
            <v xml:space="preserve"> </v>
          </cell>
          <cell r="BT222" t="str">
            <v xml:space="preserve"> </v>
          </cell>
          <cell r="BU222" t="str">
            <v xml:space="preserve"> </v>
          </cell>
          <cell r="BV222" t="str">
            <v xml:space="preserve"> </v>
          </cell>
          <cell r="BW222" t="str">
            <v xml:space="preserve"> </v>
          </cell>
          <cell r="BX222" t="str">
            <v xml:space="preserve"> </v>
          </cell>
          <cell r="BY222" t="str">
            <v xml:space="preserve"> </v>
          </cell>
          <cell r="BZ222" t="str">
            <v xml:space="preserve"> </v>
          </cell>
          <cell r="CA222" t="str">
            <v xml:space="preserve"> </v>
          </cell>
          <cell r="CB222" t="str">
            <v xml:space="preserve"> </v>
          </cell>
          <cell r="CC222" t="str">
            <v xml:space="preserve"> </v>
          </cell>
          <cell r="CD222" t="str">
            <v xml:space="preserve"> </v>
          </cell>
          <cell r="CE222" t="str">
            <v xml:space="preserve"> </v>
          </cell>
          <cell r="CF222" t="str">
            <v xml:space="preserve"> </v>
          </cell>
          <cell r="CG222" t="str">
            <v xml:space="preserve"> </v>
          </cell>
          <cell r="CH222" t="str">
            <v xml:space="preserve"> </v>
          </cell>
          <cell r="CI222" t="str">
            <v xml:space="preserve"> </v>
          </cell>
          <cell r="CJ222" t="str">
            <v xml:space="preserve"> </v>
          </cell>
          <cell r="CK222" t="str">
            <v xml:space="preserve"> </v>
          </cell>
          <cell r="CL222" t="str">
            <v xml:space="preserve"> </v>
          </cell>
          <cell r="CM222" t="str">
            <v xml:space="preserve"> </v>
          </cell>
          <cell r="CN222" t="str">
            <v xml:space="preserve"> </v>
          </cell>
          <cell r="CO222" t="str">
            <v xml:space="preserve"> </v>
          </cell>
          <cell r="CP222" t="str">
            <v xml:space="preserve"> </v>
          </cell>
          <cell r="CQ222" t="str">
            <v xml:space="preserve"> </v>
          </cell>
          <cell r="CR222" t="str">
            <v xml:space="preserve"> </v>
          </cell>
          <cell r="CS222" t="str">
            <v xml:space="preserve"> </v>
          </cell>
          <cell r="CT222" t="str">
            <v xml:space="preserve"> </v>
          </cell>
          <cell r="CU222" t="str">
            <v xml:space="preserve"> </v>
          </cell>
          <cell r="CV222" t="str">
            <v xml:space="preserve"> </v>
          </cell>
          <cell r="CW222" t="str">
            <v xml:space="preserve"> </v>
          </cell>
          <cell r="CX222" t="str">
            <v xml:space="preserve"> </v>
          </cell>
          <cell r="CY222" t="str">
            <v xml:space="preserve"> </v>
          </cell>
          <cell r="CZ222" t="str">
            <v xml:space="preserve"> </v>
          </cell>
          <cell r="DA222" t="str">
            <v xml:space="preserve"> </v>
          </cell>
          <cell r="DB222" t="str">
            <v xml:space="preserve"> </v>
          </cell>
          <cell r="DC222" t="str">
            <v xml:space="preserve"> </v>
          </cell>
          <cell r="DD222" t="str">
            <v xml:space="preserve"> </v>
          </cell>
          <cell r="DE222" t="str">
            <v xml:space="preserve"> </v>
          </cell>
          <cell r="DF222" t="str">
            <v xml:space="preserve"> </v>
          </cell>
          <cell r="DG222" t="str">
            <v xml:space="preserve"> </v>
          </cell>
          <cell r="DH222" t="str">
            <v>4. IntraUS Auto869420s</v>
          </cell>
          <cell r="DI222">
            <v>0</v>
          </cell>
          <cell r="DJ222">
            <v>0</v>
          </cell>
          <cell r="DL222">
            <v>0</v>
          </cell>
          <cell r="DM222">
            <v>0</v>
          </cell>
          <cell r="DN222">
            <v>0</v>
          </cell>
          <cell r="DP222">
            <v>0</v>
          </cell>
          <cell r="DQ222">
            <v>0</v>
          </cell>
          <cell r="DR222">
            <v>0</v>
          </cell>
          <cell r="DT222">
            <v>0</v>
          </cell>
          <cell r="DU222">
            <v>0</v>
          </cell>
          <cell r="DV222">
            <v>0</v>
          </cell>
          <cell r="DX222">
            <v>0</v>
          </cell>
          <cell r="DY222">
            <v>0</v>
          </cell>
          <cell r="DZ222">
            <v>0</v>
          </cell>
          <cell r="EB222">
            <v>0</v>
          </cell>
          <cell r="EC222">
            <v>0</v>
          </cell>
          <cell r="ED222">
            <v>0</v>
          </cell>
          <cell r="EF222">
            <v>0</v>
          </cell>
          <cell r="EG222">
            <v>0</v>
          </cell>
          <cell r="EH222">
            <v>0</v>
          </cell>
          <cell r="EJ222">
            <v>0</v>
          </cell>
          <cell r="EK222">
            <v>0</v>
          </cell>
          <cell r="EL222">
            <v>0</v>
          </cell>
          <cell r="EN222">
            <v>0</v>
          </cell>
          <cell r="EO222">
            <v>0</v>
          </cell>
          <cell r="EP222">
            <v>0</v>
          </cell>
          <cell r="ER222">
            <v>0</v>
          </cell>
          <cell r="ES222">
            <v>0</v>
          </cell>
          <cell r="ET222">
            <v>0</v>
          </cell>
          <cell r="EV222">
            <v>0</v>
          </cell>
          <cell r="EW222">
            <v>0</v>
          </cell>
          <cell r="EX222">
            <v>0</v>
          </cell>
          <cell r="EZ222">
            <v>0</v>
          </cell>
          <cell r="FA222">
            <v>0</v>
          </cell>
          <cell r="FB222">
            <v>0</v>
          </cell>
          <cell r="FD222">
            <v>0</v>
          </cell>
          <cell r="FE222">
            <v>0</v>
          </cell>
          <cell r="FF222">
            <v>0</v>
          </cell>
          <cell r="FI222">
            <v>0</v>
          </cell>
          <cell r="FJ222">
            <v>0</v>
          </cell>
          <cell r="FK222">
            <v>0</v>
          </cell>
          <cell r="FM222">
            <v>0</v>
          </cell>
          <cell r="FN222">
            <v>0</v>
          </cell>
          <cell r="FO222">
            <v>0</v>
          </cell>
          <cell r="FQ222">
            <v>0</v>
          </cell>
          <cell r="FR222">
            <v>0</v>
          </cell>
          <cell r="FS222">
            <v>0</v>
          </cell>
          <cell r="FU222">
            <v>0</v>
          </cell>
          <cell r="FV222">
            <v>0</v>
          </cell>
          <cell r="FW222">
            <v>0</v>
          </cell>
          <cell r="FY222">
            <v>0</v>
          </cell>
          <cell r="FZ222">
            <v>0</v>
          </cell>
          <cell r="GA222">
            <v>0</v>
          </cell>
          <cell r="GC222">
            <v>0</v>
          </cell>
          <cell r="GD222">
            <v>0</v>
          </cell>
          <cell r="GE222">
            <v>0</v>
          </cell>
          <cell r="GG222">
            <v>0</v>
          </cell>
          <cell r="GH222">
            <v>0</v>
          </cell>
          <cell r="GI222">
            <v>0</v>
          </cell>
          <cell r="GK222">
            <v>0</v>
          </cell>
          <cell r="GL222">
            <v>0</v>
          </cell>
          <cell r="GM222">
            <v>0</v>
          </cell>
          <cell r="GO222">
            <v>0</v>
          </cell>
          <cell r="GP222">
            <v>0</v>
          </cell>
          <cell r="GQ222">
            <v>0</v>
          </cell>
          <cell r="GS222">
            <v>0</v>
          </cell>
          <cell r="GT222">
            <v>0</v>
          </cell>
          <cell r="GU222">
            <v>0</v>
          </cell>
          <cell r="GW222">
            <v>0</v>
          </cell>
          <cell r="GX222">
            <v>0</v>
          </cell>
          <cell r="GY222">
            <v>0</v>
          </cell>
          <cell r="HA222">
            <v>0</v>
          </cell>
          <cell r="HB222">
            <v>0</v>
          </cell>
          <cell r="HC222">
            <v>0</v>
          </cell>
        </row>
        <row r="223">
          <cell r="H223" t="str">
            <v>869448U</v>
          </cell>
          <cell r="I223" t="str">
            <v>USD</v>
          </cell>
          <cell r="J223" t="str">
            <v>RADIADOR CHEROKEE V6</v>
          </cell>
          <cell r="K223" t="str">
            <v>T1</v>
          </cell>
          <cell r="L223">
            <v>150.86987999999999</v>
          </cell>
          <cell r="M223">
            <v>150869.88</v>
          </cell>
          <cell r="N223">
            <v>91.77</v>
          </cell>
          <cell r="R223">
            <v>91.77</v>
          </cell>
          <cell r="V223">
            <v>91.77</v>
          </cell>
          <cell r="Z223">
            <v>91.77</v>
          </cell>
          <cell r="AD223">
            <v>91.77</v>
          </cell>
          <cell r="AH223">
            <v>91.77</v>
          </cell>
          <cell r="AL223">
            <v>91.77</v>
          </cell>
          <cell r="AP223">
            <v>91.77</v>
          </cell>
          <cell r="AT223">
            <v>91.77</v>
          </cell>
          <cell r="AX223">
            <v>91.77</v>
          </cell>
          <cell r="BB223">
            <v>91.77</v>
          </cell>
          <cell r="BF223">
            <v>91.77</v>
          </cell>
          <cell r="BJ223">
            <v>91.77</v>
          </cell>
          <cell r="BK223">
            <v>0</v>
          </cell>
          <cell r="BL223" t="str">
            <v xml:space="preserve"> </v>
          </cell>
          <cell r="BM223" t="str">
            <v xml:space="preserve"> </v>
          </cell>
          <cell r="BN223" t="str">
            <v xml:space="preserve"> </v>
          </cell>
          <cell r="BO223" t="str">
            <v xml:space="preserve"> </v>
          </cell>
          <cell r="BP223" t="str">
            <v xml:space="preserve"> </v>
          </cell>
          <cell r="BQ223" t="str">
            <v xml:space="preserve"> </v>
          </cell>
          <cell r="BR223" t="str">
            <v xml:space="preserve"> </v>
          </cell>
          <cell r="BS223" t="str">
            <v xml:space="preserve"> </v>
          </cell>
          <cell r="BT223" t="str">
            <v xml:space="preserve"> </v>
          </cell>
          <cell r="BU223" t="str">
            <v xml:space="preserve"> </v>
          </cell>
          <cell r="BV223" t="str">
            <v xml:space="preserve"> </v>
          </cell>
          <cell r="BW223" t="str">
            <v xml:space="preserve"> </v>
          </cell>
          <cell r="BX223" t="str">
            <v xml:space="preserve"> </v>
          </cell>
          <cell r="BY223" t="str">
            <v xml:space="preserve"> </v>
          </cell>
          <cell r="BZ223" t="str">
            <v xml:space="preserve"> </v>
          </cell>
          <cell r="CA223" t="str">
            <v xml:space="preserve"> </v>
          </cell>
          <cell r="CB223" t="str">
            <v xml:space="preserve"> </v>
          </cell>
          <cell r="CC223" t="str">
            <v xml:space="preserve"> </v>
          </cell>
          <cell r="CD223" t="str">
            <v xml:space="preserve"> </v>
          </cell>
          <cell r="CE223" t="str">
            <v xml:space="preserve"> </v>
          </cell>
          <cell r="CF223" t="str">
            <v xml:space="preserve"> </v>
          </cell>
          <cell r="CG223" t="str">
            <v xml:space="preserve"> </v>
          </cell>
          <cell r="CH223" t="str">
            <v xml:space="preserve"> </v>
          </cell>
          <cell r="CI223" t="str">
            <v xml:space="preserve"> </v>
          </cell>
          <cell r="CJ223" t="str">
            <v xml:space="preserve"> </v>
          </cell>
          <cell r="CK223" t="str">
            <v xml:space="preserve"> </v>
          </cell>
          <cell r="CL223" t="str">
            <v xml:space="preserve"> </v>
          </cell>
          <cell r="CM223" t="str">
            <v xml:space="preserve"> </v>
          </cell>
          <cell r="CN223" t="str">
            <v xml:space="preserve"> </v>
          </cell>
          <cell r="CO223" t="str">
            <v xml:space="preserve"> </v>
          </cell>
          <cell r="CP223" t="str">
            <v xml:space="preserve"> </v>
          </cell>
          <cell r="CQ223" t="str">
            <v xml:space="preserve"> </v>
          </cell>
          <cell r="CR223" t="str">
            <v xml:space="preserve"> </v>
          </cell>
          <cell r="CS223" t="str">
            <v xml:space="preserve"> </v>
          </cell>
          <cell r="CT223" t="str">
            <v xml:space="preserve"> </v>
          </cell>
          <cell r="CU223" t="str">
            <v xml:space="preserve"> </v>
          </cell>
          <cell r="CV223" t="str">
            <v xml:space="preserve"> </v>
          </cell>
          <cell r="CW223" t="str">
            <v xml:space="preserve"> </v>
          </cell>
          <cell r="CX223" t="str">
            <v xml:space="preserve"> </v>
          </cell>
          <cell r="CY223" t="str">
            <v xml:space="preserve"> </v>
          </cell>
          <cell r="CZ223" t="str">
            <v xml:space="preserve"> </v>
          </cell>
          <cell r="DA223" t="str">
            <v xml:space="preserve"> </v>
          </cell>
          <cell r="DB223" t="str">
            <v xml:space="preserve"> </v>
          </cell>
          <cell r="DC223" t="str">
            <v xml:space="preserve"> </v>
          </cell>
          <cell r="DD223" t="str">
            <v xml:space="preserve"> </v>
          </cell>
          <cell r="DE223" t="str">
            <v xml:space="preserve"> </v>
          </cell>
          <cell r="DF223" t="str">
            <v xml:space="preserve"> </v>
          </cell>
          <cell r="DG223" t="str">
            <v xml:space="preserve"> </v>
          </cell>
          <cell r="DH223" t="str">
            <v>4. IntraUS Auto869448U</v>
          </cell>
          <cell r="DI223">
            <v>0</v>
          </cell>
          <cell r="DJ223">
            <v>0</v>
          </cell>
          <cell r="DL223">
            <v>0</v>
          </cell>
          <cell r="DM223">
            <v>0</v>
          </cell>
          <cell r="DN223">
            <v>0</v>
          </cell>
          <cell r="DP223">
            <v>0</v>
          </cell>
          <cell r="DQ223">
            <v>0</v>
          </cell>
          <cell r="DR223">
            <v>0</v>
          </cell>
          <cell r="DT223">
            <v>0</v>
          </cell>
          <cell r="DU223">
            <v>0</v>
          </cell>
          <cell r="DV223">
            <v>0</v>
          </cell>
          <cell r="DX223">
            <v>0</v>
          </cell>
          <cell r="DY223">
            <v>0</v>
          </cell>
          <cell r="DZ223">
            <v>0</v>
          </cell>
          <cell r="EB223">
            <v>0</v>
          </cell>
          <cell r="EC223">
            <v>0</v>
          </cell>
          <cell r="ED223">
            <v>0</v>
          </cell>
          <cell r="EF223">
            <v>0</v>
          </cell>
          <cell r="EG223">
            <v>0</v>
          </cell>
          <cell r="EH223">
            <v>0</v>
          </cell>
          <cell r="EJ223">
            <v>0</v>
          </cell>
          <cell r="EK223">
            <v>0</v>
          </cell>
          <cell r="EL223">
            <v>0</v>
          </cell>
          <cell r="EN223">
            <v>0</v>
          </cell>
          <cell r="EO223">
            <v>0</v>
          </cell>
          <cell r="EP223">
            <v>0</v>
          </cell>
          <cell r="ER223">
            <v>0</v>
          </cell>
          <cell r="ES223">
            <v>0</v>
          </cell>
          <cell r="ET223">
            <v>0</v>
          </cell>
          <cell r="EV223">
            <v>0</v>
          </cell>
          <cell r="EW223">
            <v>0</v>
          </cell>
          <cell r="EX223">
            <v>0</v>
          </cell>
          <cell r="EZ223">
            <v>0</v>
          </cell>
          <cell r="FA223">
            <v>0</v>
          </cell>
          <cell r="FB223">
            <v>0</v>
          </cell>
          <cell r="FD223">
            <v>0</v>
          </cell>
          <cell r="FE223">
            <v>0</v>
          </cell>
          <cell r="FF223">
            <v>0</v>
          </cell>
          <cell r="FI223">
            <v>0</v>
          </cell>
          <cell r="FJ223">
            <v>0</v>
          </cell>
          <cell r="FK223">
            <v>0</v>
          </cell>
          <cell r="FM223">
            <v>0</v>
          </cell>
          <cell r="FN223">
            <v>0</v>
          </cell>
          <cell r="FO223">
            <v>0</v>
          </cell>
          <cell r="FQ223">
            <v>0</v>
          </cell>
          <cell r="FR223">
            <v>0</v>
          </cell>
          <cell r="FS223">
            <v>0</v>
          </cell>
          <cell r="FU223">
            <v>0</v>
          </cell>
          <cell r="FV223">
            <v>0</v>
          </cell>
          <cell r="FW223">
            <v>0</v>
          </cell>
          <cell r="FY223">
            <v>0</v>
          </cell>
          <cell r="FZ223">
            <v>0</v>
          </cell>
          <cell r="GA223">
            <v>0</v>
          </cell>
          <cell r="GC223">
            <v>0</v>
          </cell>
          <cell r="GD223">
            <v>0</v>
          </cell>
          <cell r="GE223">
            <v>0</v>
          </cell>
          <cell r="GG223">
            <v>0</v>
          </cell>
          <cell r="GH223">
            <v>0</v>
          </cell>
          <cell r="GI223">
            <v>0</v>
          </cell>
          <cell r="GK223">
            <v>0</v>
          </cell>
          <cell r="GL223">
            <v>0</v>
          </cell>
          <cell r="GM223">
            <v>0</v>
          </cell>
          <cell r="GO223">
            <v>0</v>
          </cell>
          <cell r="GP223">
            <v>0</v>
          </cell>
          <cell r="GQ223">
            <v>0</v>
          </cell>
          <cell r="GS223">
            <v>0</v>
          </cell>
          <cell r="GT223">
            <v>0</v>
          </cell>
          <cell r="GU223">
            <v>0</v>
          </cell>
          <cell r="GW223">
            <v>0</v>
          </cell>
          <cell r="GX223">
            <v>0</v>
          </cell>
          <cell r="GY223">
            <v>0</v>
          </cell>
          <cell r="HA223">
            <v>0</v>
          </cell>
          <cell r="HB223">
            <v>0</v>
          </cell>
          <cell r="HC223">
            <v>0</v>
          </cell>
        </row>
        <row r="224">
          <cell r="H224" t="str">
            <v>869449R</v>
          </cell>
          <cell r="I224" t="str">
            <v>USD</v>
          </cell>
          <cell r="J224" t="str">
            <v>RADIADOR CHEROKEE V8</v>
          </cell>
          <cell r="K224" t="str">
            <v>T1</v>
          </cell>
          <cell r="L224">
            <v>79.920060000000007</v>
          </cell>
          <cell r="M224">
            <v>79920.060000000012</v>
          </cell>
          <cell r="N224">
            <v>92.18</v>
          </cell>
          <cell r="R224">
            <v>92.18</v>
          </cell>
          <cell r="V224">
            <v>92.18</v>
          </cell>
          <cell r="Z224">
            <v>92.18</v>
          </cell>
          <cell r="AD224">
            <v>92.18</v>
          </cell>
          <cell r="AH224">
            <v>92.18</v>
          </cell>
          <cell r="AL224">
            <v>92.18</v>
          </cell>
          <cell r="AP224">
            <v>92.18</v>
          </cell>
          <cell r="AT224">
            <v>92.18</v>
          </cell>
          <cell r="AX224">
            <v>92.18</v>
          </cell>
          <cell r="BB224">
            <v>92.18</v>
          </cell>
          <cell r="BF224">
            <v>92.18</v>
          </cell>
          <cell r="BJ224">
            <v>92.18</v>
          </cell>
          <cell r="BK224">
            <v>0</v>
          </cell>
          <cell r="BL224" t="str">
            <v xml:space="preserve"> </v>
          </cell>
          <cell r="BM224" t="str">
            <v xml:space="preserve"> </v>
          </cell>
          <cell r="BN224" t="str">
            <v xml:space="preserve"> </v>
          </cell>
          <cell r="BO224" t="str">
            <v xml:space="preserve"> </v>
          </cell>
          <cell r="BP224" t="str">
            <v xml:space="preserve"> </v>
          </cell>
          <cell r="BQ224" t="str">
            <v xml:space="preserve"> </v>
          </cell>
          <cell r="BR224" t="str">
            <v xml:space="preserve"> </v>
          </cell>
          <cell r="BS224" t="str">
            <v xml:space="preserve"> </v>
          </cell>
          <cell r="BT224" t="str">
            <v xml:space="preserve"> </v>
          </cell>
          <cell r="BU224" t="str">
            <v xml:space="preserve"> </v>
          </cell>
          <cell r="BV224" t="str">
            <v xml:space="preserve"> </v>
          </cell>
          <cell r="BW224" t="str">
            <v xml:space="preserve"> </v>
          </cell>
          <cell r="BX224" t="str">
            <v xml:space="preserve"> </v>
          </cell>
          <cell r="BY224" t="str">
            <v xml:space="preserve"> </v>
          </cell>
          <cell r="BZ224" t="str">
            <v xml:space="preserve"> </v>
          </cell>
          <cell r="CA224" t="str">
            <v xml:space="preserve"> </v>
          </cell>
          <cell r="CB224" t="str">
            <v xml:space="preserve"> </v>
          </cell>
          <cell r="CC224" t="str">
            <v xml:space="preserve"> </v>
          </cell>
          <cell r="CD224" t="str">
            <v xml:space="preserve"> </v>
          </cell>
          <cell r="CE224" t="str">
            <v xml:space="preserve"> </v>
          </cell>
          <cell r="CF224" t="str">
            <v xml:space="preserve"> </v>
          </cell>
          <cell r="CG224" t="str">
            <v xml:space="preserve"> </v>
          </cell>
          <cell r="CH224" t="str">
            <v xml:space="preserve"> </v>
          </cell>
          <cell r="CI224" t="str">
            <v xml:space="preserve"> </v>
          </cell>
          <cell r="CJ224" t="str">
            <v xml:space="preserve"> </v>
          </cell>
          <cell r="CK224" t="str">
            <v xml:space="preserve"> </v>
          </cell>
          <cell r="CL224" t="str">
            <v xml:space="preserve"> </v>
          </cell>
          <cell r="CM224" t="str">
            <v xml:space="preserve"> </v>
          </cell>
          <cell r="CN224" t="str">
            <v xml:space="preserve"> </v>
          </cell>
          <cell r="CO224" t="str">
            <v xml:space="preserve"> </v>
          </cell>
          <cell r="CP224" t="str">
            <v xml:space="preserve"> </v>
          </cell>
          <cell r="CQ224" t="str">
            <v xml:space="preserve"> </v>
          </cell>
          <cell r="CR224" t="str">
            <v xml:space="preserve"> </v>
          </cell>
          <cell r="CS224" t="str">
            <v xml:space="preserve"> </v>
          </cell>
          <cell r="CT224" t="str">
            <v xml:space="preserve"> </v>
          </cell>
          <cell r="CU224" t="str">
            <v xml:space="preserve"> </v>
          </cell>
          <cell r="CV224" t="str">
            <v xml:space="preserve"> </v>
          </cell>
          <cell r="CW224" t="str">
            <v xml:space="preserve"> </v>
          </cell>
          <cell r="CX224" t="str">
            <v xml:space="preserve"> </v>
          </cell>
          <cell r="CY224" t="str">
            <v xml:space="preserve"> </v>
          </cell>
          <cell r="CZ224" t="str">
            <v xml:space="preserve"> </v>
          </cell>
          <cell r="DA224" t="str">
            <v xml:space="preserve"> </v>
          </cell>
          <cell r="DB224" t="str">
            <v xml:space="preserve"> </v>
          </cell>
          <cell r="DC224" t="str">
            <v xml:space="preserve"> </v>
          </cell>
          <cell r="DD224" t="str">
            <v xml:space="preserve"> </v>
          </cell>
          <cell r="DE224" t="str">
            <v xml:space="preserve"> </v>
          </cell>
          <cell r="DF224" t="str">
            <v xml:space="preserve"> </v>
          </cell>
          <cell r="DG224" t="str">
            <v xml:space="preserve"> </v>
          </cell>
          <cell r="DH224" t="str">
            <v>4. IntraUS Auto869449R</v>
          </cell>
          <cell r="DI224">
            <v>0</v>
          </cell>
          <cell r="DJ224">
            <v>0</v>
          </cell>
          <cell r="DL224">
            <v>0</v>
          </cell>
          <cell r="DM224">
            <v>0</v>
          </cell>
          <cell r="DN224">
            <v>0</v>
          </cell>
          <cell r="DP224">
            <v>0</v>
          </cell>
          <cell r="DQ224">
            <v>0</v>
          </cell>
          <cell r="DR224">
            <v>0</v>
          </cell>
          <cell r="DT224">
            <v>0</v>
          </cell>
          <cell r="DU224">
            <v>0</v>
          </cell>
          <cell r="DV224">
            <v>0</v>
          </cell>
          <cell r="DX224">
            <v>0</v>
          </cell>
          <cell r="DY224">
            <v>0</v>
          </cell>
          <cell r="DZ224">
            <v>0</v>
          </cell>
          <cell r="EB224">
            <v>0</v>
          </cell>
          <cell r="EC224">
            <v>0</v>
          </cell>
          <cell r="ED224">
            <v>0</v>
          </cell>
          <cell r="EF224">
            <v>0</v>
          </cell>
          <cell r="EG224">
            <v>0</v>
          </cell>
          <cell r="EH224">
            <v>0</v>
          </cell>
          <cell r="EJ224">
            <v>0</v>
          </cell>
          <cell r="EK224">
            <v>0</v>
          </cell>
          <cell r="EL224">
            <v>0</v>
          </cell>
          <cell r="EN224">
            <v>0</v>
          </cell>
          <cell r="EO224">
            <v>0</v>
          </cell>
          <cell r="EP224">
            <v>0</v>
          </cell>
          <cell r="ER224">
            <v>0</v>
          </cell>
          <cell r="ES224">
            <v>0</v>
          </cell>
          <cell r="ET224">
            <v>0</v>
          </cell>
          <cell r="EV224">
            <v>0</v>
          </cell>
          <cell r="EW224">
            <v>0</v>
          </cell>
          <cell r="EX224">
            <v>0</v>
          </cell>
          <cell r="EZ224">
            <v>0</v>
          </cell>
          <cell r="FA224">
            <v>0</v>
          </cell>
          <cell r="FB224">
            <v>0</v>
          </cell>
          <cell r="FD224">
            <v>0</v>
          </cell>
          <cell r="FE224">
            <v>0</v>
          </cell>
          <cell r="FF224">
            <v>0</v>
          </cell>
          <cell r="FI224">
            <v>0</v>
          </cell>
          <cell r="FJ224">
            <v>0</v>
          </cell>
          <cell r="FK224">
            <v>0</v>
          </cell>
          <cell r="FM224">
            <v>0</v>
          </cell>
          <cell r="FN224">
            <v>0</v>
          </cell>
          <cell r="FO224">
            <v>0</v>
          </cell>
          <cell r="FQ224">
            <v>0</v>
          </cell>
          <cell r="FR224">
            <v>0</v>
          </cell>
          <cell r="FS224">
            <v>0</v>
          </cell>
          <cell r="FU224">
            <v>0</v>
          </cell>
          <cell r="FV224">
            <v>0</v>
          </cell>
          <cell r="FW224">
            <v>0</v>
          </cell>
          <cell r="FY224">
            <v>0</v>
          </cell>
          <cell r="FZ224">
            <v>0</v>
          </cell>
          <cell r="GA224">
            <v>0</v>
          </cell>
          <cell r="GC224">
            <v>0</v>
          </cell>
          <cell r="GD224">
            <v>0</v>
          </cell>
          <cell r="GE224">
            <v>0</v>
          </cell>
          <cell r="GG224">
            <v>0</v>
          </cell>
          <cell r="GH224">
            <v>0</v>
          </cell>
          <cell r="GI224">
            <v>0</v>
          </cell>
          <cell r="GK224">
            <v>0</v>
          </cell>
          <cell r="GL224">
            <v>0</v>
          </cell>
          <cell r="GM224">
            <v>0</v>
          </cell>
          <cell r="GO224">
            <v>0</v>
          </cell>
          <cell r="GP224">
            <v>0</v>
          </cell>
          <cell r="GQ224">
            <v>0</v>
          </cell>
          <cell r="GS224">
            <v>0</v>
          </cell>
          <cell r="GT224">
            <v>0</v>
          </cell>
          <cell r="GU224">
            <v>0</v>
          </cell>
          <cell r="GW224">
            <v>0</v>
          </cell>
          <cell r="GX224">
            <v>0</v>
          </cell>
          <cell r="GY224">
            <v>0</v>
          </cell>
          <cell r="HA224">
            <v>0</v>
          </cell>
          <cell r="HB224">
            <v>0</v>
          </cell>
          <cell r="HC224">
            <v>0</v>
          </cell>
        </row>
        <row r="225">
          <cell r="H225" t="str">
            <v>871150U</v>
          </cell>
          <cell r="I225" t="str">
            <v>USD</v>
          </cell>
          <cell r="J225" t="str">
            <v>ENS.TOLVA-MOTOR-VENT JA</v>
          </cell>
          <cell r="K225" t="str">
            <v>P3</v>
          </cell>
          <cell r="L225">
            <v>115.58609999999999</v>
          </cell>
          <cell r="M225">
            <v>115586.09999999999</v>
          </cell>
          <cell r="N225">
            <v>131.05000000000001</v>
          </cell>
          <cell r="R225">
            <v>131.05000000000001</v>
          </cell>
          <cell r="V225">
            <v>131.05000000000001</v>
          </cell>
          <cell r="Z225">
            <v>131.05000000000001</v>
          </cell>
          <cell r="AD225">
            <v>131.05000000000001</v>
          </cell>
          <cell r="AH225">
            <v>131.05000000000001</v>
          </cell>
          <cell r="AL225">
            <v>131.05000000000001</v>
          </cell>
          <cell r="AP225">
            <v>131.05000000000001</v>
          </cell>
          <cell r="AT225">
            <v>131.05000000000001</v>
          </cell>
          <cell r="AX225">
            <v>131.05000000000001</v>
          </cell>
          <cell r="BB225">
            <v>131.05000000000001</v>
          </cell>
          <cell r="BF225">
            <v>131.05000000000001</v>
          </cell>
          <cell r="BJ225">
            <v>131.05000000000001</v>
          </cell>
          <cell r="BK225">
            <v>0</v>
          </cell>
          <cell r="BL225" t="str">
            <v xml:space="preserve"> </v>
          </cell>
          <cell r="BM225" t="str">
            <v xml:space="preserve"> </v>
          </cell>
          <cell r="BN225" t="str">
            <v xml:space="preserve"> </v>
          </cell>
          <cell r="BO225" t="str">
            <v xml:space="preserve"> </v>
          </cell>
          <cell r="BP225" t="str">
            <v xml:space="preserve"> </v>
          </cell>
          <cell r="BQ225" t="str">
            <v xml:space="preserve"> </v>
          </cell>
          <cell r="BR225" t="str">
            <v xml:space="preserve"> </v>
          </cell>
          <cell r="BS225" t="str">
            <v xml:space="preserve"> </v>
          </cell>
          <cell r="BT225" t="str">
            <v xml:space="preserve"> </v>
          </cell>
          <cell r="BU225" t="str">
            <v xml:space="preserve"> </v>
          </cell>
          <cell r="BV225" t="str">
            <v xml:space="preserve"> </v>
          </cell>
          <cell r="BW225" t="str">
            <v xml:space="preserve"> </v>
          </cell>
          <cell r="BX225" t="str">
            <v xml:space="preserve"> </v>
          </cell>
          <cell r="BY225" t="str">
            <v xml:space="preserve"> </v>
          </cell>
          <cell r="BZ225" t="str">
            <v xml:space="preserve"> </v>
          </cell>
          <cell r="CA225" t="str">
            <v xml:space="preserve"> </v>
          </cell>
          <cell r="CB225" t="str">
            <v xml:space="preserve"> </v>
          </cell>
          <cell r="CC225" t="str">
            <v xml:space="preserve"> </v>
          </cell>
          <cell r="CD225" t="str">
            <v xml:space="preserve"> </v>
          </cell>
          <cell r="CE225" t="str">
            <v xml:space="preserve"> </v>
          </cell>
          <cell r="CF225" t="str">
            <v xml:space="preserve"> </v>
          </cell>
          <cell r="CG225" t="str">
            <v xml:space="preserve"> </v>
          </cell>
          <cell r="CH225" t="str">
            <v xml:space="preserve"> </v>
          </cell>
          <cell r="CI225" t="str">
            <v xml:space="preserve"> </v>
          </cell>
          <cell r="CJ225" t="str">
            <v xml:space="preserve"> </v>
          </cell>
          <cell r="CK225" t="str">
            <v xml:space="preserve"> </v>
          </cell>
          <cell r="CL225" t="str">
            <v xml:space="preserve"> </v>
          </cell>
          <cell r="CM225" t="str">
            <v xml:space="preserve"> </v>
          </cell>
          <cell r="CN225" t="str">
            <v xml:space="preserve"> </v>
          </cell>
          <cell r="CO225" t="str">
            <v xml:space="preserve"> </v>
          </cell>
          <cell r="CP225" t="str">
            <v xml:space="preserve"> </v>
          </cell>
          <cell r="CQ225" t="str">
            <v xml:space="preserve"> </v>
          </cell>
          <cell r="CR225" t="str">
            <v xml:space="preserve"> </v>
          </cell>
          <cell r="CS225" t="str">
            <v xml:space="preserve"> </v>
          </cell>
          <cell r="CT225" t="str">
            <v xml:space="preserve"> </v>
          </cell>
          <cell r="CU225" t="str">
            <v xml:space="preserve"> </v>
          </cell>
          <cell r="CV225" t="str">
            <v xml:space="preserve"> </v>
          </cell>
          <cell r="CW225" t="str">
            <v xml:space="preserve"> </v>
          </cell>
          <cell r="CX225" t="str">
            <v xml:space="preserve"> </v>
          </cell>
          <cell r="CY225" t="str">
            <v xml:space="preserve"> </v>
          </cell>
          <cell r="CZ225" t="str">
            <v xml:space="preserve"> </v>
          </cell>
          <cell r="DA225" t="str">
            <v xml:space="preserve"> </v>
          </cell>
          <cell r="DB225" t="str">
            <v xml:space="preserve"> </v>
          </cell>
          <cell r="DC225" t="str">
            <v xml:space="preserve"> </v>
          </cell>
          <cell r="DD225" t="str">
            <v xml:space="preserve"> </v>
          </cell>
          <cell r="DE225" t="str">
            <v xml:space="preserve"> </v>
          </cell>
          <cell r="DF225" t="str">
            <v xml:space="preserve"> </v>
          </cell>
          <cell r="DG225" t="str">
            <v xml:space="preserve"> </v>
          </cell>
          <cell r="DH225" t="str">
            <v>4. IntraUS Auto871150U</v>
          </cell>
          <cell r="DI225">
            <v>0</v>
          </cell>
          <cell r="DJ225">
            <v>0</v>
          </cell>
          <cell r="DL225">
            <v>0</v>
          </cell>
          <cell r="DM225">
            <v>0</v>
          </cell>
          <cell r="DN225">
            <v>0</v>
          </cell>
          <cell r="DP225">
            <v>0</v>
          </cell>
          <cell r="DQ225">
            <v>0</v>
          </cell>
          <cell r="DR225">
            <v>0</v>
          </cell>
          <cell r="DT225">
            <v>0</v>
          </cell>
          <cell r="DU225">
            <v>0</v>
          </cell>
          <cell r="DV225">
            <v>0</v>
          </cell>
          <cell r="DX225">
            <v>0</v>
          </cell>
          <cell r="DY225">
            <v>0</v>
          </cell>
          <cell r="DZ225">
            <v>0</v>
          </cell>
          <cell r="EB225">
            <v>0</v>
          </cell>
          <cell r="EC225">
            <v>0</v>
          </cell>
          <cell r="ED225">
            <v>0</v>
          </cell>
          <cell r="EF225">
            <v>0</v>
          </cell>
          <cell r="EG225">
            <v>0</v>
          </cell>
          <cell r="EH225">
            <v>0</v>
          </cell>
          <cell r="EJ225">
            <v>0</v>
          </cell>
          <cell r="EK225">
            <v>0</v>
          </cell>
          <cell r="EL225">
            <v>0</v>
          </cell>
          <cell r="EN225">
            <v>0</v>
          </cell>
          <cell r="EO225">
            <v>0</v>
          </cell>
          <cell r="EP225">
            <v>0</v>
          </cell>
          <cell r="ER225">
            <v>0</v>
          </cell>
          <cell r="ES225">
            <v>0</v>
          </cell>
          <cell r="ET225">
            <v>0</v>
          </cell>
          <cell r="EV225">
            <v>0</v>
          </cell>
          <cell r="EW225">
            <v>0</v>
          </cell>
          <cell r="EX225">
            <v>0</v>
          </cell>
          <cell r="EZ225">
            <v>0</v>
          </cell>
          <cell r="FA225">
            <v>0</v>
          </cell>
          <cell r="FB225">
            <v>0</v>
          </cell>
          <cell r="FD225">
            <v>0</v>
          </cell>
          <cell r="FE225">
            <v>0</v>
          </cell>
          <cell r="FF225">
            <v>0</v>
          </cell>
          <cell r="FI225">
            <v>0</v>
          </cell>
          <cell r="FJ225">
            <v>0</v>
          </cell>
          <cell r="FK225">
            <v>0</v>
          </cell>
          <cell r="FM225">
            <v>0</v>
          </cell>
          <cell r="FN225">
            <v>0</v>
          </cell>
          <cell r="FO225">
            <v>0</v>
          </cell>
          <cell r="FQ225">
            <v>0</v>
          </cell>
          <cell r="FR225">
            <v>0</v>
          </cell>
          <cell r="FS225">
            <v>0</v>
          </cell>
          <cell r="FU225">
            <v>0</v>
          </cell>
          <cell r="FV225">
            <v>0</v>
          </cell>
          <cell r="FW225">
            <v>0</v>
          </cell>
          <cell r="FY225">
            <v>0</v>
          </cell>
          <cell r="FZ225">
            <v>0</v>
          </cell>
          <cell r="GA225">
            <v>0</v>
          </cell>
          <cell r="GC225">
            <v>0</v>
          </cell>
          <cell r="GD225">
            <v>0</v>
          </cell>
          <cell r="GE225">
            <v>0</v>
          </cell>
          <cell r="GG225">
            <v>0</v>
          </cell>
          <cell r="GH225">
            <v>0</v>
          </cell>
          <cell r="GI225">
            <v>0</v>
          </cell>
          <cell r="GK225">
            <v>0</v>
          </cell>
          <cell r="GL225">
            <v>0</v>
          </cell>
          <cell r="GM225">
            <v>0</v>
          </cell>
          <cell r="GO225">
            <v>0</v>
          </cell>
          <cell r="GP225">
            <v>0</v>
          </cell>
          <cell r="GQ225">
            <v>0</v>
          </cell>
          <cell r="GS225">
            <v>0</v>
          </cell>
          <cell r="GT225">
            <v>0</v>
          </cell>
          <cell r="GU225">
            <v>0</v>
          </cell>
          <cell r="GW225">
            <v>0</v>
          </cell>
          <cell r="GX225">
            <v>0</v>
          </cell>
          <cell r="GY225">
            <v>0</v>
          </cell>
          <cell r="HA225">
            <v>0</v>
          </cell>
          <cell r="HB225">
            <v>0</v>
          </cell>
          <cell r="HC225">
            <v>0</v>
          </cell>
        </row>
        <row r="226">
          <cell r="H226" t="str">
            <v>871151r</v>
          </cell>
          <cell r="I226" t="str">
            <v>USD</v>
          </cell>
          <cell r="J226" t="str">
            <v>ENS.MOTOR-TOLVA-VENT. JX</v>
          </cell>
          <cell r="K226" t="str">
            <v>P3</v>
          </cell>
          <cell r="L226">
            <v>49.809600000000017</v>
          </cell>
          <cell r="M226">
            <v>49809.60000000002</v>
          </cell>
          <cell r="N226">
            <v>69.180000000000007</v>
          </cell>
          <cell r="R226">
            <v>69.180000000000007</v>
          </cell>
          <cell r="V226">
            <v>69.180000000000007</v>
          </cell>
          <cell r="Z226">
            <v>69.180000000000007</v>
          </cell>
          <cell r="AD226">
            <v>69.180000000000007</v>
          </cell>
          <cell r="AH226">
            <v>69.180000000000007</v>
          </cell>
          <cell r="AL226">
            <v>69.180000000000007</v>
          </cell>
          <cell r="AP226">
            <v>69.180000000000007</v>
          </cell>
          <cell r="AT226">
            <v>69.180000000000007</v>
          </cell>
          <cell r="AX226">
            <v>69.180000000000007</v>
          </cell>
          <cell r="BB226">
            <v>69.180000000000007</v>
          </cell>
          <cell r="BF226">
            <v>69.180000000000007</v>
          </cell>
          <cell r="BJ226">
            <v>69.180000000000007</v>
          </cell>
          <cell r="BK226">
            <v>0</v>
          </cell>
          <cell r="BL226" t="str">
            <v xml:space="preserve"> </v>
          </cell>
          <cell r="BM226" t="str">
            <v xml:space="preserve"> </v>
          </cell>
          <cell r="BN226" t="str">
            <v xml:space="preserve"> </v>
          </cell>
          <cell r="BO226" t="str">
            <v xml:space="preserve"> </v>
          </cell>
          <cell r="BP226" t="str">
            <v xml:space="preserve"> </v>
          </cell>
          <cell r="BQ226" t="str">
            <v xml:space="preserve"> </v>
          </cell>
          <cell r="BR226" t="str">
            <v xml:space="preserve"> </v>
          </cell>
          <cell r="BS226" t="str">
            <v xml:space="preserve"> </v>
          </cell>
          <cell r="BT226" t="str">
            <v xml:space="preserve"> </v>
          </cell>
          <cell r="BU226" t="str">
            <v xml:space="preserve"> </v>
          </cell>
          <cell r="BV226" t="str">
            <v xml:space="preserve"> </v>
          </cell>
          <cell r="BW226" t="str">
            <v xml:space="preserve"> </v>
          </cell>
          <cell r="BX226" t="str">
            <v xml:space="preserve"> </v>
          </cell>
          <cell r="BY226" t="str">
            <v xml:space="preserve"> </v>
          </cell>
          <cell r="BZ226" t="str">
            <v xml:space="preserve"> </v>
          </cell>
          <cell r="CA226" t="str">
            <v xml:space="preserve"> </v>
          </cell>
          <cell r="CB226" t="str">
            <v xml:space="preserve"> </v>
          </cell>
          <cell r="CC226" t="str">
            <v xml:space="preserve"> </v>
          </cell>
          <cell r="CD226" t="str">
            <v xml:space="preserve"> </v>
          </cell>
          <cell r="CE226" t="str">
            <v xml:space="preserve"> </v>
          </cell>
          <cell r="CF226" t="str">
            <v xml:space="preserve"> </v>
          </cell>
          <cell r="CG226" t="str">
            <v xml:space="preserve"> </v>
          </cell>
          <cell r="CH226" t="str">
            <v xml:space="preserve"> </v>
          </cell>
          <cell r="CI226" t="str">
            <v xml:space="preserve"> </v>
          </cell>
          <cell r="CJ226" t="str">
            <v xml:space="preserve"> </v>
          </cell>
          <cell r="CK226" t="str">
            <v xml:space="preserve"> </v>
          </cell>
          <cell r="CL226" t="str">
            <v xml:space="preserve"> </v>
          </cell>
          <cell r="CM226" t="str">
            <v xml:space="preserve"> </v>
          </cell>
          <cell r="CN226" t="str">
            <v xml:space="preserve"> </v>
          </cell>
          <cell r="CO226" t="str">
            <v xml:space="preserve"> </v>
          </cell>
          <cell r="CP226" t="str">
            <v xml:space="preserve"> </v>
          </cell>
          <cell r="CQ226" t="str">
            <v xml:space="preserve"> </v>
          </cell>
          <cell r="CR226" t="str">
            <v xml:space="preserve"> </v>
          </cell>
          <cell r="CS226" t="str">
            <v xml:space="preserve"> </v>
          </cell>
          <cell r="CT226" t="str">
            <v xml:space="preserve"> </v>
          </cell>
          <cell r="CU226" t="str">
            <v xml:space="preserve"> </v>
          </cell>
          <cell r="CV226" t="str">
            <v xml:space="preserve"> </v>
          </cell>
          <cell r="CW226" t="str">
            <v xml:space="preserve"> </v>
          </cell>
          <cell r="CX226" t="str">
            <v xml:space="preserve"> </v>
          </cell>
          <cell r="CY226" t="str">
            <v xml:space="preserve"> </v>
          </cell>
          <cell r="CZ226" t="str">
            <v xml:space="preserve"> </v>
          </cell>
          <cell r="DA226" t="str">
            <v xml:space="preserve"> </v>
          </cell>
          <cell r="DB226" t="str">
            <v xml:space="preserve"> </v>
          </cell>
          <cell r="DC226" t="str">
            <v xml:space="preserve"> </v>
          </cell>
          <cell r="DD226" t="str">
            <v xml:space="preserve"> </v>
          </cell>
          <cell r="DE226" t="str">
            <v xml:space="preserve"> </v>
          </cell>
          <cell r="DF226" t="str">
            <v xml:space="preserve"> </v>
          </cell>
          <cell r="DG226" t="str">
            <v xml:space="preserve"> </v>
          </cell>
          <cell r="DH226" t="str">
            <v>4. IntraUS Auto871151r</v>
          </cell>
          <cell r="DI226">
            <v>0</v>
          </cell>
          <cell r="DJ226">
            <v>0</v>
          </cell>
          <cell r="DL226">
            <v>0</v>
          </cell>
          <cell r="DM226">
            <v>0</v>
          </cell>
          <cell r="DN226">
            <v>0</v>
          </cell>
          <cell r="DP226">
            <v>0</v>
          </cell>
          <cell r="DQ226">
            <v>0</v>
          </cell>
          <cell r="DR226">
            <v>0</v>
          </cell>
          <cell r="DT226">
            <v>0</v>
          </cell>
          <cell r="DU226">
            <v>0</v>
          </cell>
          <cell r="DV226">
            <v>0</v>
          </cell>
          <cell r="DX226">
            <v>0</v>
          </cell>
          <cell r="DY226">
            <v>0</v>
          </cell>
          <cell r="DZ226">
            <v>0</v>
          </cell>
          <cell r="EB226">
            <v>0</v>
          </cell>
          <cell r="EC226">
            <v>0</v>
          </cell>
          <cell r="ED226">
            <v>0</v>
          </cell>
          <cell r="EF226">
            <v>0</v>
          </cell>
          <cell r="EG226">
            <v>0</v>
          </cell>
          <cell r="EH226">
            <v>0</v>
          </cell>
          <cell r="EJ226">
            <v>0</v>
          </cell>
          <cell r="EK226">
            <v>0</v>
          </cell>
          <cell r="EL226">
            <v>0</v>
          </cell>
          <cell r="EN226">
            <v>0</v>
          </cell>
          <cell r="EO226">
            <v>0</v>
          </cell>
          <cell r="EP226">
            <v>0</v>
          </cell>
          <cell r="ER226">
            <v>0</v>
          </cell>
          <cell r="ES226">
            <v>0</v>
          </cell>
          <cell r="ET226">
            <v>0</v>
          </cell>
          <cell r="EV226">
            <v>0</v>
          </cell>
          <cell r="EW226">
            <v>0</v>
          </cell>
          <cell r="EX226">
            <v>0</v>
          </cell>
          <cell r="EZ226">
            <v>0</v>
          </cell>
          <cell r="FA226">
            <v>0</v>
          </cell>
          <cell r="FB226">
            <v>0</v>
          </cell>
          <cell r="FD226">
            <v>0</v>
          </cell>
          <cell r="FE226">
            <v>0</v>
          </cell>
          <cell r="FF226">
            <v>0</v>
          </cell>
          <cell r="FI226">
            <v>0</v>
          </cell>
          <cell r="FJ226">
            <v>0</v>
          </cell>
          <cell r="FK226">
            <v>0</v>
          </cell>
          <cell r="FM226">
            <v>0</v>
          </cell>
          <cell r="FN226">
            <v>0</v>
          </cell>
          <cell r="FO226">
            <v>0</v>
          </cell>
          <cell r="FQ226">
            <v>0</v>
          </cell>
          <cell r="FR226">
            <v>0</v>
          </cell>
          <cell r="FS226">
            <v>0</v>
          </cell>
          <cell r="FU226">
            <v>0</v>
          </cell>
          <cell r="FV226">
            <v>0</v>
          </cell>
          <cell r="FW226">
            <v>0</v>
          </cell>
          <cell r="FY226">
            <v>0</v>
          </cell>
          <cell r="FZ226">
            <v>0</v>
          </cell>
          <cell r="GA226">
            <v>0</v>
          </cell>
          <cell r="GC226">
            <v>0</v>
          </cell>
          <cell r="GD226">
            <v>0</v>
          </cell>
          <cell r="GE226">
            <v>0</v>
          </cell>
          <cell r="GG226">
            <v>0</v>
          </cell>
          <cell r="GH226">
            <v>0</v>
          </cell>
          <cell r="GI226">
            <v>0</v>
          </cell>
          <cell r="GK226">
            <v>0</v>
          </cell>
          <cell r="GL226">
            <v>0</v>
          </cell>
          <cell r="GM226">
            <v>0</v>
          </cell>
          <cell r="GO226">
            <v>0</v>
          </cell>
          <cell r="GP226">
            <v>0</v>
          </cell>
          <cell r="GQ226">
            <v>0</v>
          </cell>
          <cell r="GS226">
            <v>0</v>
          </cell>
          <cell r="GT226">
            <v>0</v>
          </cell>
          <cell r="GU226">
            <v>0</v>
          </cell>
          <cell r="GW226">
            <v>0</v>
          </cell>
          <cell r="GX226">
            <v>0</v>
          </cell>
          <cell r="GY226">
            <v>0</v>
          </cell>
          <cell r="HA226">
            <v>0</v>
          </cell>
          <cell r="HB226">
            <v>0</v>
          </cell>
          <cell r="HC226">
            <v>0</v>
          </cell>
        </row>
        <row r="227">
          <cell r="H227" t="str">
            <v>873099Q</v>
          </cell>
          <cell r="I227" t="str">
            <v>USD</v>
          </cell>
          <cell r="J227" t="str">
            <v>RADIADOR 732780</v>
          </cell>
          <cell r="K227" t="str">
            <v>T1</v>
          </cell>
          <cell r="L227">
            <v>58.393903800000004</v>
          </cell>
          <cell r="M227">
            <v>58393.903800000007</v>
          </cell>
          <cell r="N227">
            <v>99.648300000000006</v>
          </cell>
          <cell r="R227">
            <v>99.648300000000006</v>
          </cell>
          <cell r="V227">
            <v>99.648300000000006</v>
          </cell>
          <cell r="Z227">
            <v>99.648300000000006</v>
          </cell>
          <cell r="AD227">
            <v>99.648300000000006</v>
          </cell>
          <cell r="AH227">
            <v>99.648300000000006</v>
          </cell>
          <cell r="AL227">
            <v>99.648300000000006</v>
          </cell>
          <cell r="AP227">
            <v>99.648300000000006</v>
          </cell>
          <cell r="AT227">
            <v>99.648300000000006</v>
          </cell>
          <cell r="AX227">
            <v>99.648300000000006</v>
          </cell>
          <cell r="BB227">
            <v>99.648300000000006</v>
          </cell>
          <cell r="BF227">
            <v>99.648300000000006</v>
          </cell>
          <cell r="BJ227">
            <v>99.648300000000006</v>
          </cell>
          <cell r="BK227">
            <v>0</v>
          </cell>
          <cell r="BL227" t="str">
            <v xml:space="preserve"> </v>
          </cell>
          <cell r="BM227" t="str">
            <v xml:space="preserve"> </v>
          </cell>
          <cell r="BN227" t="str">
            <v xml:space="preserve"> </v>
          </cell>
          <cell r="BO227" t="str">
            <v xml:space="preserve"> </v>
          </cell>
          <cell r="BP227" t="str">
            <v xml:space="preserve"> </v>
          </cell>
          <cell r="BQ227" t="str">
            <v xml:space="preserve"> </v>
          </cell>
          <cell r="BR227" t="str">
            <v xml:space="preserve"> </v>
          </cell>
          <cell r="BS227" t="str">
            <v xml:space="preserve"> </v>
          </cell>
          <cell r="BT227" t="str">
            <v xml:space="preserve"> </v>
          </cell>
          <cell r="BU227" t="str">
            <v xml:space="preserve"> </v>
          </cell>
          <cell r="BV227" t="str">
            <v xml:space="preserve"> </v>
          </cell>
          <cell r="BW227" t="str">
            <v xml:space="preserve"> </v>
          </cell>
          <cell r="BX227" t="str">
            <v xml:space="preserve"> </v>
          </cell>
          <cell r="BY227" t="str">
            <v xml:space="preserve"> </v>
          </cell>
          <cell r="BZ227" t="str">
            <v xml:space="preserve"> </v>
          </cell>
          <cell r="CA227" t="str">
            <v xml:space="preserve"> </v>
          </cell>
          <cell r="CB227" t="str">
            <v xml:space="preserve"> </v>
          </cell>
          <cell r="CC227" t="str">
            <v xml:space="preserve"> </v>
          </cell>
          <cell r="CD227" t="str">
            <v xml:space="preserve"> </v>
          </cell>
          <cell r="CE227" t="str">
            <v xml:space="preserve"> </v>
          </cell>
          <cell r="CF227" t="str">
            <v xml:space="preserve"> </v>
          </cell>
          <cell r="CG227" t="str">
            <v xml:space="preserve"> </v>
          </cell>
          <cell r="CH227" t="str">
            <v xml:space="preserve"> </v>
          </cell>
          <cell r="CI227" t="str">
            <v xml:space="preserve"> </v>
          </cell>
          <cell r="CJ227" t="str">
            <v xml:space="preserve"> </v>
          </cell>
          <cell r="CK227" t="str">
            <v xml:space="preserve"> </v>
          </cell>
          <cell r="CL227" t="str">
            <v xml:space="preserve"> </v>
          </cell>
          <cell r="CM227" t="str">
            <v xml:space="preserve"> </v>
          </cell>
          <cell r="CN227" t="str">
            <v xml:space="preserve"> </v>
          </cell>
          <cell r="CO227" t="str">
            <v xml:space="preserve"> </v>
          </cell>
          <cell r="CP227" t="str">
            <v xml:space="preserve"> </v>
          </cell>
          <cell r="CQ227" t="str">
            <v xml:space="preserve"> </v>
          </cell>
          <cell r="CR227" t="str">
            <v xml:space="preserve"> </v>
          </cell>
          <cell r="CS227" t="str">
            <v xml:space="preserve"> </v>
          </cell>
          <cell r="CT227" t="str">
            <v xml:space="preserve"> </v>
          </cell>
          <cell r="CU227" t="str">
            <v xml:space="preserve"> </v>
          </cell>
          <cell r="CV227" t="str">
            <v xml:space="preserve"> </v>
          </cell>
          <cell r="CW227" t="str">
            <v xml:space="preserve"> </v>
          </cell>
          <cell r="CX227" t="str">
            <v xml:space="preserve"> </v>
          </cell>
          <cell r="CY227" t="str">
            <v xml:space="preserve"> </v>
          </cell>
          <cell r="CZ227" t="str">
            <v xml:space="preserve"> </v>
          </cell>
          <cell r="DA227" t="str">
            <v xml:space="preserve"> </v>
          </cell>
          <cell r="DB227" t="str">
            <v xml:space="preserve"> </v>
          </cell>
          <cell r="DC227" t="str">
            <v xml:space="preserve"> </v>
          </cell>
          <cell r="DD227" t="str">
            <v xml:space="preserve"> </v>
          </cell>
          <cell r="DE227" t="str">
            <v xml:space="preserve"> </v>
          </cell>
          <cell r="DF227" t="str">
            <v xml:space="preserve"> </v>
          </cell>
          <cell r="DG227" t="str">
            <v xml:space="preserve"> </v>
          </cell>
          <cell r="DH227" t="str">
            <v>4. IntraUS Auto873099Q</v>
          </cell>
          <cell r="DI227">
            <v>0</v>
          </cell>
          <cell r="DJ227">
            <v>0</v>
          </cell>
          <cell r="DL227">
            <v>0</v>
          </cell>
          <cell r="DM227">
            <v>0</v>
          </cell>
          <cell r="DN227">
            <v>0</v>
          </cell>
          <cell r="DP227">
            <v>0</v>
          </cell>
          <cell r="DQ227">
            <v>0</v>
          </cell>
          <cell r="DR227">
            <v>0</v>
          </cell>
          <cell r="DT227">
            <v>0</v>
          </cell>
          <cell r="DU227">
            <v>0</v>
          </cell>
          <cell r="DV227">
            <v>0</v>
          </cell>
          <cell r="DX227">
            <v>0</v>
          </cell>
          <cell r="DY227">
            <v>0</v>
          </cell>
          <cell r="DZ227">
            <v>0</v>
          </cell>
          <cell r="EB227">
            <v>0</v>
          </cell>
          <cell r="EC227">
            <v>0</v>
          </cell>
          <cell r="ED227">
            <v>0</v>
          </cell>
          <cell r="EF227">
            <v>0</v>
          </cell>
          <cell r="EG227">
            <v>0</v>
          </cell>
          <cell r="EH227">
            <v>0</v>
          </cell>
          <cell r="EJ227">
            <v>0</v>
          </cell>
          <cell r="EK227">
            <v>0</v>
          </cell>
          <cell r="EL227">
            <v>0</v>
          </cell>
          <cell r="EN227">
            <v>0</v>
          </cell>
          <cell r="EO227">
            <v>0</v>
          </cell>
          <cell r="EP227">
            <v>0</v>
          </cell>
          <cell r="ER227">
            <v>0</v>
          </cell>
          <cell r="ES227">
            <v>0</v>
          </cell>
          <cell r="ET227">
            <v>0</v>
          </cell>
          <cell r="EV227">
            <v>0</v>
          </cell>
          <cell r="EW227">
            <v>0</v>
          </cell>
          <cell r="EX227">
            <v>0</v>
          </cell>
          <cell r="EZ227">
            <v>0</v>
          </cell>
          <cell r="FA227">
            <v>0</v>
          </cell>
          <cell r="FB227">
            <v>0</v>
          </cell>
          <cell r="FD227">
            <v>0</v>
          </cell>
          <cell r="FE227">
            <v>0</v>
          </cell>
          <cell r="FF227">
            <v>0</v>
          </cell>
          <cell r="FI227">
            <v>0</v>
          </cell>
          <cell r="FJ227">
            <v>0</v>
          </cell>
          <cell r="FK227">
            <v>0</v>
          </cell>
          <cell r="FM227">
            <v>0</v>
          </cell>
          <cell r="FN227">
            <v>0</v>
          </cell>
          <cell r="FO227">
            <v>0</v>
          </cell>
          <cell r="FQ227">
            <v>0</v>
          </cell>
          <cell r="FR227">
            <v>0</v>
          </cell>
          <cell r="FS227">
            <v>0</v>
          </cell>
          <cell r="FU227">
            <v>0</v>
          </cell>
          <cell r="FV227">
            <v>0</v>
          </cell>
          <cell r="FW227">
            <v>0</v>
          </cell>
          <cell r="FY227">
            <v>0</v>
          </cell>
          <cell r="FZ227">
            <v>0</v>
          </cell>
          <cell r="GA227">
            <v>0</v>
          </cell>
          <cell r="GC227">
            <v>0</v>
          </cell>
          <cell r="GD227">
            <v>0</v>
          </cell>
          <cell r="GE227">
            <v>0</v>
          </cell>
          <cell r="GG227">
            <v>0</v>
          </cell>
          <cell r="GH227">
            <v>0</v>
          </cell>
          <cell r="GI227">
            <v>0</v>
          </cell>
          <cell r="GK227">
            <v>0</v>
          </cell>
          <cell r="GL227">
            <v>0</v>
          </cell>
          <cell r="GM227">
            <v>0</v>
          </cell>
          <cell r="GO227">
            <v>0</v>
          </cell>
          <cell r="GP227">
            <v>0</v>
          </cell>
          <cell r="GQ227">
            <v>0</v>
          </cell>
          <cell r="GS227">
            <v>0</v>
          </cell>
          <cell r="GT227">
            <v>0</v>
          </cell>
          <cell r="GU227">
            <v>0</v>
          </cell>
          <cell r="GW227">
            <v>0</v>
          </cell>
          <cell r="GX227">
            <v>0</v>
          </cell>
          <cell r="GY227">
            <v>0</v>
          </cell>
          <cell r="HA227">
            <v>0</v>
          </cell>
          <cell r="HB227">
            <v>0</v>
          </cell>
          <cell r="HC227">
            <v>0</v>
          </cell>
        </row>
        <row r="228">
          <cell r="H228" t="str">
            <v>873100s</v>
          </cell>
          <cell r="I228" t="str">
            <v>USD</v>
          </cell>
          <cell r="J228" t="str">
            <v>RADIADOR 732781</v>
          </cell>
          <cell r="K228" t="str">
            <v>T1</v>
          </cell>
          <cell r="L228">
            <v>5.9663999999999993</v>
          </cell>
          <cell r="M228">
            <v>5966.4</v>
          </cell>
          <cell r="N228">
            <v>99.44</v>
          </cell>
          <cell r="R228">
            <v>99.44</v>
          </cell>
          <cell r="V228">
            <v>99.44</v>
          </cell>
          <cell r="Z228">
            <v>99.44</v>
          </cell>
          <cell r="AD228">
            <v>99.44</v>
          </cell>
          <cell r="AH228">
            <v>99.44</v>
          </cell>
          <cell r="AL228">
            <v>99.44</v>
          </cell>
          <cell r="AP228">
            <v>99.44</v>
          </cell>
          <cell r="AT228">
            <v>99.44</v>
          </cell>
          <cell r="AX228">
            <v>99.44</v>
          </cell>
          <cell r="BB228">
            <v>99.44</v>
          </cell>
          <cell r="BF228">
            <v>99.44</v>
          </cell>
          <cell r="BJ228">
            <v>99.44</v>
          </cell>
          <cell r="BK228">
            <v>0</v>
          </cell>
          <cell r="BL228" t="str">
            <v xml:space="preserve"> </v>
          </cell>
          <cell r="BM228" t="str">
            <v xml:space="preserve"> </v>
          </cell>
          <cell r="BN228" t="str">
            <v xml:space="preserve"> </v>
          </cell>
          <cell r="BO228" t="str">
            <v xml:space="preserve"> </v>
          </cell>
          <cell r="BP228" t="str">
            <v xml:space="preserve"> </v>
          </cell>
          <cell r="BQ228" t="str">
            <v xml:space="preserve"> </v>
          </cell>
          <cell r="BR228" t="str">
            <v xml:space="preserve"> </v>
          </cell>
          <cell r="BS228" t="str">
            <v xml:space="preserve"> </v>
          </cell>
          <cell r="BT228" t="str">
            <v xml:space="preserve"> </v>
          </cell>
          <cell r="BU228" t="str">
            <v xml:space="preserve"> </v>
          </cell>
          <cell r="BV228" t="str">
            <v xml:space="preserve"> </v>
          </cell>
          <cell r="BW228" t="str">
            <v xml:space="preserve"> </v>
          </cell>
          <cell r="BX228" t="str">
            <v xml:space="preserve"> </v>
          </cell>
          <cell r="BY228" t="str">
            <v xml:space="preserve"> </v>
          </cell>
          <cell r="BZ228" t="str">
            <v xml:space="preserve"> </v>
          </cell>
          <cell r="CA228" t="str">
            <v xml:space="preserve"> </v>
          </cell>
          <cell r="CB228" t="str">
            <v xml:space="preserve"> </v>
          </cell>
          <cell r="CC228" t="str">
            <v xml:space="preserve"> </v>
          </cell>
          <cell r="CD228" t="str">
            <v xml:space="preserve"> </v>
          </cell>
          <cell r="CE228" t="str">
            <v xml:space="preserve"> </v>
          </cell>
          <cell r="CF228" t="str">
            <v xml:space="preserve"> </v>
          </cell>
          <cell r="CG228" t="str">
            <v xml:space="preserve"> </v>
          </cell>
          <cell r="CH228" t="str">
            <v xml:space="preserve"> </v>
          </cell>
          <cell r="CI228" t="str">
            <v xml:space="preserve"> </v>
          </cell>
          <cell r="CJ228" t="str">
            <v xml:space="preserve"> </v>
          </cell>
          <cell r="CK228" t="str">
            <v xml:space="preserve"> </v>
          </cell>
          <cell r="CL228" t="str">
            <v xml:space="preserve"> </v>
          </cell>
          <cell r="CM228" t="str">
            <v xml:space="preserve"> </v>
          </cell>
          <cell r="CN228" t="str">
            <v xml:space="preserve"> </v>
          </cell>
          <cell r="CO228" t="str">
            <v xml:space="preserve"> </v>
          </cell>
          <cell r="CP228" t="str">
            <v xml:space="preserve"> </v>
          </cell>
          <cell r="CQ228" t="str">
            <v xml:space="preserve"> </v>
          </cell>
          <cell r="CR228" t="str">
            <v xml:space="preserve"> </v>
          </cell>
          <cell r="CS228" t="str">
            <v xml:space="preserve"> </v>
          </cell>
          <cell r="CT228" t="str">
            <v xml:space="preserve"> </v>
          </cell>
          <cell r="CU228" t="str">
            <v xml:space="preserve"> </v>
          </cell>
          <cell r="CV228" t="str">
            <v xml:space="preserve"> </v>
          </cell>
          <cell r="CW228" t="str">
            <v xml:space="preserve"> </v>
          </cell>
          <cell r="CX228" t="str">
            <v xml:space="preserve"> </v>
          </cell>
          <cell r="CY228" t="str">
            <v xml:space="preserve"> </v>
          </cell>
          <cell r="CZ228" t="str">
            <v xml:space="preserve"> </v>
          </cell>
          <cell r="DA228" t="str">
            <v xml:space="preserve"> </v>
          </cell>
          <cell r="DB228" t="str">
            <v xml:space="preserve"> </v>
          </cell>
          <cell r="DC228" t="str">
            <v xml:space="preserve"> </v>
          </cell>
          <cell r="DD228" t="str">
            <v xml:space="preserve"> </v>
          </cell>
          <cell r="DE228" t="str">
            <v xml:space="preserve"> </v>
          </cell>
          <cell r="DF228" t="str">
            <v xml:space="preserve"> </v>
          </cell>
          <cell r="DG228" t="str">
            <v xml:space="preserve"> </v>
          </cell>
          <cell r="DH228" t="str">
            <v>4. IntraUS Auto873100s</v>
          </cell>
          <cell r="DI228">
            <v>0</v>
          </cell>
          <cell r="DJ228">
            <v>0</v>
          </cell>
          <cell r="DL228">
            <v>0</v>
          </cell>
          <cell r="DM228">
            <v>0</v>
          </cell>
          <cell r="DN228">
            <v>0</v>
          </cell>
          <cell r="DP228">
            <v>0</v>
          </cell>
          <cell r="DQ228">
            <v>0</v>
          </cell>
          <cell r="DR228">
            <v>0</v>
          </cell>
          <cell r="DT228">
            <v>0</v>
          </cell>
          <cell r="DU228">
            <v>0</v>
          </cell>
          <cell r="DV228">
            <v>0</v>
          </cell>
          <cell r="DX228">
            <v>0</v>
          </cell>
          <cell r="DY228">
            <v>0</v>
          </cell>
          <cell r="DZ228">
            <v>0</v>
          </cell>
          <cell r="EB228">
            <v>0</v>
          </cell>
          <cell r="EC228">
            <v>0</v>
          </cell>
          <cell r="ED228">
            <v>0</v>
          </cell>
          <cell r="EF228">
            <v>0</v>
          </cell>
          <cell r="EG228">
            <v>0</v>
          </cell>
          <cell r="EH228">
            <v>0</v>
          </cell>
          <cell r="EJ228">
            <v>0</v>
          </cell>
          <cell r="EK228">
            <v>0</v>
          </cell>
          <cell r="EL228">
            <v>0</v>
          </cell>
          <cell r="EN228">
            <v>0</v>
          </cell>
          <cell r="EO228">
            <v>0</v>
          </cell>
          <cell r="EP228">
            <v>0</v>
          </cell>
          <cell r="ER228">
            <v>0</v>
          </cell>
          <cell r="ES228">
            <v>0</v>
          </cell>
          <cell r="ET228">
            <v>0</v>
          </cell>
          <cell r="EV228">
            <v>0</v>
          </cell>
          <cell r="EW228">
            <v>0</v>
          </cell>
          <cell r="EX228">
            <v>0</v>
          </cell>
          <cell r="EZ228">
            <v>0</v>
          </cell>
          <cell r="FA228">
            <v>0</v>
          </cell>
          <cell r="FB228">
            <v>0</v>
          </cell>
          <cell r="FD228">
            <v>0</v>
          </cell>
          <cell r="FE228">
            <v>0</v>
          </cell>
          <cell r="FF228">
            <v>0</v>
          </cell>
          <cell r="FI228">
            <v>0</v>
          </cell>
          <cell r="FJ228">
            <v>0</v>
          </cell>
          <cell r="FK228">
            <v>0</v>
          </cell>
          <cell r="FM228">
            <v>0</v>
          </cell>
          <cell r="FN228">
            <v>0</v>
          </cell>
          <cell r="FO228">
            <v>0</v>
          </cell>
          <cell r="FQ228">
            <v>0</v>
          </cell>
          <cell r="FR228">
            <v>0</v>
          </cell>
          <cell r="FS228">
            <v>0</v>
          </cell>
          <cell r="FU228">
            <v>0</v>
          </cell>
          <cell r="FV228">
            <v>0</v>
          </cell>
          <cell r="FW228">
            <v>0</v>
          </cell>
          <cell r="FY228">
            <v>0</v>
          </cell>
          <cell r="FZ228">
            <v>0</v>
          </cell>
          <cell r="GA228">
            <v>0</v>
          </cell>
          <cell r="GC228">
            <v>0</v>
          </cell>
          <cell r="GD228">
            <v>0</v>
          </cell>
          <cell r="GE228">
            <v>0</v>
          </cell>
          <cell r="GG228">
            <v>0</v>
          </cell>
          <cell r="GH228">
            <v>0</v>
          </cell>
          <cell r="GI228">
            <v>0</v>
          </cell>
          <cell r="GK228">
            <v>0</v>
          </cell>
          <cell r="GL228">
            <v>0</v>
          </cell>
          <cell r="GM228">
            <v>0</v>
          </cell>
          <cell r="GO228">
            <v>0</v>
          </cell>
          <cell r="GP228">
            <v>0</v>
          </cell>
          <cell r="GQ228">
            <v>0</v>
          </cell>
          <cell r="GS228">
            <v>0</v>
          </cell>
          <cell r="GT228">
            <v>0</v>
          </cell>
          <cell r="GU228">
            <v>0</v>
          </cell>
          <cell r="GW228">
            <v>0</v>
          </cell>
          <cell r="GX228">
            <v>0</v>
          </cell>
          <cell r="GY228">
            <v>0</v>
          </cell>
          <cell r="HA228">
            <v>0</v>
          </cell>
          <cell r="HB228">
            <v>0</v>
          </cell>
          <cell r="HC228">
            <v>0</v>
          </cell>
        </row>
        <row r="229">
          <cell r="H229" t="str">
            <v>873101e</v>
          </cell>
          <cell r="I229" t="str">
            <v>USD</v>
          </cell>
          <cell r="J229" t="str">
            <v>RADIADOR ZJ 732782</v>
          </cell>
          <cell r="K229" t="str">
            <v>T1</v>
          </cell>
          <cell r="L229">
            <v>42.700950000000006</v>
          </cell>
          <cell r="M229">
            <v>42700.950000000004</v>
          </cell>
          <cell r="N229">
            <v>91.83</v>
          </cell>
          <cell r="R229">
            <v>91.83</v>
          </cell>
          <cell r="V229">
            <v>91.83</v>
          </cell>
          <cell r="Z229">
            <v>91.83</v>
          </cell>
          <cell r="AD229">
            <v>91.83</v>
          </cell>
          <cell r="AH229">
            <v>91.83</v>
          </cell>
          <cell r="AL229">
            <v>91.83</v>
          </cell>
          <cell r="AP229">
            <v>91.83</v>
          </cell>
          <cell r="AT229">
            <v>91.83</v>
          </cell>
          <cell r="AX229">
            <v>91.83</v>
          </cell>
          <cell r="BB229">
            <v>91.83</v>
          </cell>
          <cell r="BF229">
            <v>91.83</v>
          </cell>
          <cell r="BJ229">
            <v>91.83</v>
          </cell>
          <cell r="BK229">
            <v>0</v>
          </cell>
          <cell r="BL229" t="str">
            <v xml:space="preserve"> </v>
          </cell>
          <cell r="BM229" t="str">
            <v xml:space="preserve"> </v>
          </cell>
          <cell r="BN229" t="str">
            <v xml:space="preserve"> </v>
          </cell>
          <cell r="BO229" t="str">
            <v xml:space="preserve"> </v>
          </cell>
          <cell r="BP229" t="str">
            <v xml:space="preserve"> </v>
          </cell>
          <cell r="BQ229" t="str">
            <v xml:space="preserve"> </v>
          </cell>
          <cell r="BR229" t="str">
            <v xml:space="preserve"> </v>
          </cell>
          <cell r="BS229" t="str">
            <v xml:space="preserve"> </v>
          </cell>
          <cell r="BT229" t="str">
            <v xml:space="preserve"> </v>
          </cell>
          <cell r="BU229" t="str">
            <v xml:space="preserve"> </v>
          </cell>
          <cell r="BV229" t="str">
            <v xml:space="preserve"> </v>
          </cell>
          <cell r="BW229" t="str">
            <v xml:space="preserve"> </v>
          </cell>
          <cell r="BX229" t="str">
            <v xml:space="preserve"> </v>
          </cell>
          <cell r="BY229" t="str">
            <v xml:space="preserve"> </v>
          </cell>
          <cell r="BZ229" t="str">
            <v xml:space="preserve"> </v>
          </cell>
          <cell r="CA229" t="str">
            <v xml:space="preserve"> </v>
          </cell>
          <cell r="CB229" t="str">
            <v xml:space="preserve"> </v>
          </cell>
          <cell r="CC229" t="str">
            <v xml:space="preserve"> </v>
          </cell>
          <cell r="CD229" t="str">
            <v xml:space="preserve"> </v>
          </cell>
          <cell r="CE229" t="str">
            <v xml:space="preserve"> </v>
          </cell>
          <cell r="CF229" t="str">
            <v xml:space="preserve"> </v>
          </cell>
          <cell r="CG229" t="str">
            <v xml:space="preserve"> </v>
          </cell>
          <cell r="CH229" t="str">
            <v xml:space="preserve"> </v>
          </cell>
          <cell r="CI229" t="str">
            <v xml:space="preserve"> </v>
          </cell>
          <cell r="CJ229" t="str">
            <v xml:space="preserve"> </v>
          </cell>
          <cell r="CK229" t="str">
            <v xml:space="preserve"> </v>
          </cell>
          <cell r="CL229" t="str">
            <v xml:space="preserve"> </v>
          </cell>
          <cell r="CM229" t="str">
            <v xml:space="preserve"> </v>
          </cell>
          <cell r="CN229" t="str">
            <v xml:space="preserve"> </v>
          </cell>
          <cell r="CO229" t="str">
            <v xml:space="preserve"> </v>
          </cell>
          <cell r="CP229" t="str">
            <v xml:space="preserve"> </v>
          </cell>
          <cell r="CQ229" t="str">
            <v xml:space="preserve"> </v>
          </cell>
          <cell r="CR229" t="str">
            <v xml:space="preserve"> </v>
          </cell>
          <cell r="CS229" t="str">
            <v xml:space="preserve"> </v>
          </cell>
          <cell r="CT229" t="str">
            <v xml:space="preserve"> </v>
          </cell>
          <cell r="CU229" t="str">
            <v xml:space="preserve"> </v>
          </cell>
          <cell r="CV229" t="str">
            <v xml:space="preserve"> </v>
          </cell>
          <cell r="CW229" t="str">
            <v xml:space="preserve"> </v>
          </cell>
          <cell r="CX229" t="str">
            <v xml:space="preserve"> </v>
          </cell>
          <cell r="CY229" t="str">
            <v xml:space="preserve"> </v>
          </cell>
          <cell r="CZ229" t="str">
            <v xml:space="preserve"> </v>
          </cell>
          <cell r="DA229" t="str">
            <v xml:space="preserve"> </v>
          </cell>
          <cell r="DB229" t="str">
            <v xml:space="preserve"> </v>
          </cell>
          <cell r="DC229" t="str">
            <v xml:space="preserve"> </v>
          </cell>
          <cell r="DD229" t="str">
            <v xml:space="preserve"> </v>
          </cell>
          <cell r="DE229" t="str">
            <v xml:space="preserve"> </v>
          </cell>
          <cell r="DF229" t="str">
            <v xml:space="preserve"> </v>
          </cell>
          <cell r="DG229" t="str">
            <v xml:space="preserve"> </v>
          </cell>
          <cell r="DH229" t="str">
            <v>4. IntraUS Auto873101e</v>
          </cell>
          <cell r="DI229">
            <v>0</v>
          </cell>
          <cell r="DJ229">
            <v>0</v>
          </cell>
          <cell r="DL229">
            <v>0</v>
          </cell>
          <cell r="DM229">
            <v>0</v>
          </cell>
          <cell r="DN229">
            <v>0</v>
          </cell>
          <cell r="DP229">
            <v>0</v>
          </cell>
          <cell r="DQ229">
            <v>0</v>
          </cell>
          <cell r="DR229">
            <v>0</v>
          </cell>
          <cell r="DT229">
            <v>0</v>
          </cell>
          <cell r="DU229">
            <v>0</v>
          </cell>
          <cell r="DV229">
            <v>0</v>
          </cell>
          <cell r="DX229">
            <v>0</v>
          </cell>
          <cell r="DY229">
            <v>0</v>
          </cell>
          <cell r="DZ229">
            <v>0</v>
          </cell>
          <cell r="EB229">
            <v>0</v>
          </cell>
          <cell r="EC229">
            <v>0</v>
          </cell>
          <cell r="ED229">
            <v>0</v>
          </cell>
          <cell r="EF229">
            <v>0</v>
          </cell>
          <cell r="EG229">
            <v>0</v>
          </cell>
          <cell r="EH229">
            <v>0</v>
          </cell>
          <cell r="EJ229">
            <v>0</v>
          </cell>
          <cell r="EK229">
            <v>0</v>
          </cell>
          <cell r="EL229">
            <v>0</v>
          </cell>
          <cell r="EN229">
            <v>0</v>
          </cell>
          <cell r="EO229">
            <v>0</v>
          </cell>
          <cell r="EP229">
            <v>0</v>
          </cell>
          <cell r="ER229">
            <v>0</v>
          </cell>
          <cell r="ES229">
            <v>0</v>
          </cell>
          <cell r="ET229">
            <v>0</v>
          </cell>
          <cell r="EV229">
            <v>0</v>
          </cell>
          <cell r="EW229">
            <v>0</v>
          </cell>
          <cell r="EX229">
            <v>0</v>
          </cell>
          <cell r="EZ229">
            <v>0</v>
          </cell>
          <cell r="FA229">
            <v>0</v>
          </cell>
          <cell r="FB229">
            <v>0</v>
          </cell>
          <cell r="FD229">
            <v>0</v>
          </cell>
          <cell r="FE229">
            <v>0</v>
          </cell>
          <cell r="FF229">
            <v>0</v>
          </cell>
          <cell r="FI229">
            <v>0</v>
          </cell>
          <cell r="FJ229">
            <v>0</v>
          </cell>
          <cell r="FK229">
            <v>0</v>
          </cell>
          <cell r="FM229">
            <v>0</v>
          </cell>
          <cell r="FN229">
            <v>0</v>
          </cell>
          <cell r="FO229">
            <v>0</v>
          </cell>
          <cell r="FQ229">
            <v>0</v>
          </cell>
          <cell r="FR229">
            <v>0</v>
          </cell>
          <cell r="FS229">
            <v>0</v>
          </cell>
          <cell r="FU229">
            <v>0</v>
          </cell>
          <cell r="FV229">
            <v>0</v>
          </cell>
          <cell r="FW229">
            <v>0</v>
          </cell>
          <cell r="FY229">
            <v>0</v>
          </cell>
          <cell r="FZ229">
            <v>0</v>
          </cell>
          <cell r="GA229">
            <v>0</v>
          </cell>
          <cell r="GC229">
            <v>0</v>
          </cell>
          <cell r="GD229">
            <v>0</v>
          </cell>
          <cell r="GE229">
            <v>0</v>
          </cell>
          <cell r="GG229">
            <v>0</v>
          </cell>
          <cell r="GH229">
            <v>0</v>
          </cell>
          <cell r="GI229">
            <v>0</v>
          </cell>
          <cell r="GK229">
            <v>0</v>
          </cell>
          <cell r="GL229">
            <v>0</v>
          </cell>
          <cell r="GM229">
            <v>0</v>
          </cell>
          <cell r="GO229">
            <v>0</v>
          </cell>
          <cell r="GP229">
            <v>0</v>
          </cell>
          <cell r="GQ229">
            <v>0</v>
          </cell>
          <cell r="GS229">
            <v>0</v>
          </cell>
          <cell r="GT229">
            <v>0</v>
          </cell>
          <cell r="GU229">
            <v>0</v>
          </cell>
          <cell r="GW229">
            <v>0</v>
          </cell>
          <cell r="GX229">
            <v>0</v>
          </cell>
          <cell r="GY229">
            <v>0</v>
          </cell>
          <cell r="HA229">
            <v>0</v>
          </cell>
          <cell r="HB229">
            <v>0</v>
          </cell>
          <cell r="HC229">
            <v>0</v>
          </cell>
        </row>
        <row r="230">
          <cell r="H230" t="str">
            <v>873102w</v>
          </cell>
          <cell r="I230" t="str">
            <v>USD</v>
          </cell>
          <cell r="J230" t="str">
            <v>RADIADOR ZJ 732783</v>
          </cell>
          <cell r="K230" t="str">
            <v>T1</v>
          </cell>
          <cell r="L230">
            <v>24.62096</v>
          </cell>
          <cell r="M230">
            <v>24620.959999999999</v>
          </cell>
          <cell r="N230">
            <v>92.56</v>
          </cell>
          <cell r="R230">
            <v>92.56</v>
          </cell>
          <cell r="V230">
            <v>92.56</v>
          </cell>
          <cell r="Z230">
            <v>92.56</v>
          </cell>
          <cell r="AD230">
            <v>92.56</v>
          </cell>
          <cell r="AH230">
            <v>92.56</v>
          </cell>
          <cell r="AL230">
            <v>92.56</v>
          </cell>
          <cell r="AP230">
            <v>92.56</v>
          </cell>
          <cell r="AT230">
            <v>92.56</v>
          </cell>
          <cell r="AX230">
            <v>92.56</v>
          </cell>
          <cell r="BB230">
            <v>92.56</v>
          </cell>
          <cell r="BF230">
            <v>92.56</v>
          </cell>
          <cell r="BJ230">
            <v>92.56</v>
          </cell>
          <cell r="BK230">
            <v>0</v>
          </cell>
          <cell r="BL230" t="str">
            <v xml:space="preserve"> </v>
          </cell>
          <cell r="BM230" t="str">
            <v xml:space="preserve"> </v>
          </cell>
          <cell r="BN230" t="str">
            <v xml:space="preserve"> </v>
          </cell>
          <cell r="BO230" t="str">
            <v xml:space="preserve"> </v>
          </cell>
          <cell r="BP230" t="str">
            <v xml:space="preserve"> </v>
          </cell>
          <cell r="BQ230" t="str">
            <v xml:space="preserve"> </v>
          </cell>
          <cell r="BR230" t="str">
            <v xml:space="preserve"> </v>
          </cell>
          <cell r="BS230" t="str">
            <v xml:space="preserve"> </v>
          </cell>
          <cell r="BT230" t="str">
            <v xml:space="preserve"> </v>
          </cell>
          <cell r="BU230" t="str">
            <v xml:space="preserve"> </v>
          </cell>
          <cell r="BV230" t="str">
            <v xml:space="preserve"> </v>
          </cell>
          <cell r="BW230" t="str">
            <v xml:space="preserve"> </v>
          </cell>
          <cell r="BX230" t="str">
            <v xml:space="preserve"> </v>
          </cell>
          <cell r="BY230" t="str">
            <v xml:space="preserve"> </v>
          </cell>
          <cell r="BZ230" t="str">
            <v xml:space="preserve"> </v>
          </cell>
          <cell r="CA230" t="str">
            <v xml:space="preserve"> </v>
          </cell>
          <cell r="CB230" t="str">
            <v xml:space="preserve"> </v>
          </cell>
          <cell r="CC230" t="str">
            <v xml:space="preserve"> </v>
          </cell>
          <cell r="CD230" t="str">
            <v xml:space="preserve"> </v>
          </cell>
          <cell r="CE230" t="str">
            <v xml:space="preserve"> </v>
          </cell>
          <cell r="CF230" t="str">
            <v xml:space="preserve"> </v>
          </cell>
          <cell r="CG230" t="str">
            <v xml:space="preserve"> </v>
          </cell>
          <cell r="CH230" t="str">
            <v xml:space="preserve"> </v>
          </cell>
          <cell r="CI230" t="str">
            <v xml:space="preserve"> </v>
          </cell>
          <cell r="CJ230" t="str">
            <v xml:space="preserve"> </v>
          </cell>
          <cell r="CK230" t="str">
            <v xml:space="preserve"> </v>
          </cell>
          <cell r="CL230" t="str">
            <v xml:space="preserve"> </v>
          </cell>
          <cell r="CM230" t="str">
            <v xml:space="preserve"> </v>
          </cell>
          <cell r="CN230" t="str">
            <v xml:space="preserve"> </v>
          </cell>
          <cell r="CO230" t="str">
            <v xml:space="preserve"> </v>
          </cell>
          <cell r="CP230" t="str">
            <v xml:space="preserve"> </v>
          </cell>
          <cell r="CQ230" t="str">
            <v xml:space="preserve"> </v>
          </cell>
          <cell r="CR230" t="str">
            <v xml:space="preserve"> </v>
          </cell>
          <cell r="CS230" t="str">
            <v xml:space="preserve"> </v>
          </cell>
          <cell r="CT230" t="str">
            <v xml:space="preserve"> </v>
          </cell>
          <cell r="CU230" t="str">
            <v xml:space="preserve"> </v>
          </cell>
          <cell r="CV230" t="str">
            <v xml:space="preserve"> </v>
          </cell>
          <cell r="CW230" t="str">
            <v xml:space="preserve"> </v>
          </cell>
          <cell r="CX230" t="str">
            <v xml:space="preserve"> </v>
          </cell>
          <cell r="CY230" t="str">
            <v xml:space="preserve"> </v>
          </cell>
          <cell r="CZ230" t="str">
            <v xml:space="preserve"> </v>
          </cell>
          <cell r="DA230" t="str">
            <v xml:space="preserve"> </v>
          </cell>
          <cell r="DB230" t="str">
            <v xml:space="preserve"> </v>
          </cell>
          <cell r="DC230" t="str">
            <v xml:space="preserve"> </v>
          </cell>
          <cell r="DD230" t="str">
            <v xml:space="preserve"> </v>
          </cell>
          <cell r="DE230" t="str">
            <v xml:space="preserve"> </v>
          </cell>
          <cell r="DF230" t="str">
            <v xml:space="preserve"> </v>
          </cell>
          <cell r="DG230" t="str">
            <v xml:space="preserve"> </v>
          </cell>
          <cell r="DH230" t="str">
            <v>4. IntraUS Auto873102w</v>
          </cell>
          <cell r="DI230">
            <v>0</v>
          </cell>
          <cell r="DJ230">
            <v>0</v>
          </cell>
          <cell r="DL230">
            <v>0</v>
          </cell>
          <cell r="DM230">
            <v>0</v>
          </cell>
          <cell r="DN230">
            <v>0</v>
          </cell>
          <cell r="DP230">
            <v>0</v>
          </cell>
          <cell r="DQ230">
            <v>0</v>
          </cell>
          <cell r="DR230">
            <v>0</v>
          </cell>
          <cell r="DT230">
            <v>0</v>
          </cell>
          <cell r="DU230">
            <v>0</v>
          </cell>
          <cell r="DV230">
            <v>0</v>
          </cell>
          <cell r="DX230">
            <v>0</v>
          </cell>
          <cell r="DY230">
            <v>0</v>
          </cell>
          <cell r="DZ230">
            <v>0</v>
          </cell>
          <cell r="EB230">
            <v>0</v>
          </cell>
          <cell r="EC230">
            <v>0</v>
          </cell>
          <cell r="ED230">
            <v>0</v>
          </cell>
          <cell r="EF230">
            <v>0</v>
          </cell>
          <cell r="EG230">
            <v>0</v>
          </cell>
          <cell r="EH230">
            <v>0</v>
          </cell>
          <cell r="EJ230">
            <v>0</v>
          </cell>
          <cell r="EK230">
            <v>0</v>
          </cell>
          <cell r="EL230">
            <v>0</v>
          </cell>
          <cell r="EN230">
            <v>0</v>
          </cell>
          <cell r="EO230">
            <v>0</v>
          </cell>
          <cell r="EP230">
            <v>0</v>
          </cell>
          <cell r="ER230">
            <v>0</v>
          </cell>
          <cell r="ES230">
            <v>0</v>
          </cell>
          <cell r="ET230">
            <v>0</v>
          </cell>
          <cell r="EV230">
            <v>0</v>
          </cell>
          <cell r="EW230">
            <v>0</v>
          </cell>
          <cell r="EX230">
            <v>0</v>
          </cell>
          <cell r="EZ230">
            <v>0</v>
          </cell>
          <cell r="FA230">
            <v>0</v>
          </cell>
          <cell r="FB230">
            <v>0</v>
          </cell>
          <cell r="FD230">
            <v>0</v>
          </cell>
          <cell r="FE230">
            <v>0</v>
          </cell>
          <cell r="FF230">
            <v>0</v>
          </cell>
          <cell r="FI230">
            <v>0</v>
          </cell>
          <cell r="FJ230">
            <v>0</v>
          </cell>
          <cell r="FK230">
            <v>0</v>
          </cell>
          <cell r="FM230">
            <v>0</v>
          </cell>
          <cell r="FN230">
            <v>0</v>
          </cell>
          <cell r="FO230">
            <v>0</v>
          </cell>
          <cell r="FQ230">
            <v>0</v>
          </cell>
          <cell r="FR230">
            <v>0</v>
          </cell>
          <cell r="FS230">
            <v>0</v>
          </cell>
          <cell r="FU230">
            <v>0</v>
          </cell>
          <cell r="FV230">
            <v>0</v>
          </cell>
          <cell r="FW230">
            <v>0</v>
          </cell>
          <cell r="FY230">
            <v>0</v>
          </cell>
          <cell r="FZ230">
            <v>0</v>
          </cell>
          <cell r="GA230">
            <v>0</v>
          </cell>
          <cell r="GC230">
            <v>0</v>
          </cell>
          <cell r="GD230">
            <v>0</v>
          </cell>
          <cell r="GE230">
            <v>0</v>
          </cell>
          <cell r="GG230">
            <v>0</v>
          </cell>
          <cell r="GH230">
            <v>0</v>
          </cell>
          <cell r="GI230">
            <v>0</v>
          </cell>
          <cell r="GK230">
            <v>0</v>
          </cell>
          <cell r="GL230">
            <v>0</v>
          </cell>
          <cell r="GM230">
            <v>0</v>
          </cell>
          <cell r="GO230">
            <v>0</v>
          </cell>
          <cell r="GP230">
            <v>0</v>
          </cell>
          <cell r="GQ230">
            <v>0</v>
          </cell>
          <cell r="GS230">
            <v>0</v>
          </cell>
          <cell r="GT230">
            <v>0</v>
          </cell>
          <cell r="GU230">
            <v>0</v>
          </cell>
          <cell r="GW230">
            <v>0</v>
          </cell>
          <cell r="GX230">
            <v>0</v>
          </cell>
          <cell r="GY230">
            <v>0</v>
          </cell>
          <cell r="HA230">
            <v>0</v>
          </cell>
          <cell r="HB230">
            <v>0</v>
          </cell>
          <cell r="HC230">
            <v>0</v>
          </cell>
        </row>
        <row r="231">
          <cell r="H231" t="str">
            <v>873104M</v>
          </cell>
          <cell r="I231" t="str">
            <v>USD</v>
          </cell>
          <cell r="J231" t="str">
            <v>RADIADOR NS DIMEX</v>
          </cell>
          <cell r="K231" t="str">
            <v>T1</v>
          </cell>
          <cell r="L231">
            <v>198.07321999999999</v>
          </cell>
          <cell r="M231">
            <v>198073.22</v>
          </cell>
          <cell r="N231">
            <v>97.19</v>
          </cell>
          <cell r="R231">
            <v>97.19</v>
          </cell>
          <cell r="V231">
            <v>97.19</v>
          </cell>
          <cell r="Z231">
            <v>97.19</v>
          </cell>
          <cell r="AD231">
            <v>97.19</v>
          </cell>
          <cell r="AH231">
            <v>97.19</v>
          </cell>
          <cell r="AL231">
            <v>97.19</v>
          </cell>
          <cell r="AP231">
            <v>97.19</v>
          </cell>
          <cell r="AT231">
            <v>97.19</v>
          </cell>
          <cell r="AX231">
            <v>97.19</v>
          </cell>
          <cell r="BB231">
            <v>97.19</v>
          </cell>
          <cell r="BF231">
            <v>97.19</v>
          </cell>
          <cell r="BJ231">
            <v>97.19</v>
          </cell>
          <cell r="BK231">
            <v>0</v>
          </cell>
          <cell r="BL231" t="str">
            <v xml:space="preserve"> </v>
          </cell>
          <cell r="BM231" t="str">
            <v xml:space="preserve"> </v>
          </cell>
          <cell r="BN231" t="str">
            <v xml:space="preserve"> </v>
          </cell>
          <cell r="BO231" t="str">
            <v xml:space="preserve"> </v>
          </cell>
          <cell r="BP231" t="str">
            <v xml:space="preserve"> </v>
          </cell>
          <cell r="BQ231" t="str">
            <v xml:space="preserve"> </v>
          </cell>
          <cell r="BR231" t="str">
            <v xml:space="preserve"> </v>
          </cell>
          <cell r="BS231" t="str">
            <v xml:space="preserve"> </v>
          </cell>
          <cell r="BT231" t="str">
            <v xml:space="preserve"> </v>
          </cell>
          <cell r="BU231" t="str">
            <v xml:space="preserve"> </v>
          </cell>
          <cell r="BV231" t="str">
            <v xml:space="preserve"> </v>
          </cell>
          <cell r="BW231" t="str">
            <v xml:space="preserve"> </v>
          </cell>
          <cell r="BX231" t="str">
            <v xml:space="preserve"> </v>
          </cell>
          <cell r="BY231" t="str">
            <v xml:space="preserve"> </v>
          </cell>
          <cell r="BZ231" t="str">
            <v xml:space="preserve"> </v>
          </cell>
          <cell r="CA231" t="str">
            <v xml:space="preserve"> </v>
          </cell>
          <cell r="CB231" t="str">
            <v xml:space="preserve"> </v>
          </cell>
          <cell r="CC231" t="str">
            <v xml:space="preserve"> </v>
          </cell>
          <cell r="CD231" t="str">
            <v xml:space="preserve"> </v>
          </cell>
          <cell r="CE231" t="str">
            <v xml:space="preserve"> </v>
          </cell>
          <cell r="CF231" t="str">
            <v xml:space="preserve"> </v>
          </cell>
          <cell r="CG231" t="str">
            <v xml:space="preserve"> </v>
          </cell>
          <cell r="CH231" t="str">
            <v xml:space="preserve"> </v>
          </cell>
          <cell r="CI231" t="str">
            <v xml:space="preserve"> </v>
          </cell>
          <cell r="CJ231" t="str">
            <v xml:space="preserve"> </v>
          </cell>
          <cell r="CK231" t="str">
            <v xml:space="preserve"> </v>
          </cell>
          <cell r="CL231" t="str">
            <v xml:space="preserve"> </v>
          </cell>
          <cell r="CM231" t="str">
            <v xml:space="preserve"> </v>
          </cell>
          <cell r="CN231" t="str">
            <v xml:space="preserve"> </v>
          </cell>
          <cell r="CO231" t="str">
            <v xml:space="preserve"> </v>
          </cell>
          <cell r="CP231" t="str">
            <v xml:space="preserve"> </v>
          </cell>
          <cell r="CQ231" t="str">
            <v xml:space="preserve"> </v>
          </cell>
          <cell r="CR231" t="str">
            <v xml:space="preserve"> </v>
          </cell>
          <cell r="CS231" t="str">
            <v xml:space="preserve"> </v>
          </cell>
          <cell r="CT231" t="str">
            <v xml:space="preserve"> </v>
          </cell>
          <cell r="CU231" t="str">
            <v xml:space="preserve"> </v>
          </cell>
          <cell r="CV231" t="str">
            <v xml:space="preserve"> </v>
          </cell>
          <cell r="CW231" t="str">
            <v xml:space="preserve"> </v>
          </cell>
          <cell r="CX231" t="str">
            <v xml:space="preserve"> </v>
          </cell>
          <cell r="CY231" t="str">
            <v xml:space="preserve"> </v>
          </cell>
          <cell r="CZ231" t="str">
            <v xml:space="preserve"> </v>
          </cell>
          <cell r="DA231" t="str">
            <v xml:space="preserve"> </v>
          </cell>
          <cell r="DB231" t="str">
            <v xml:space="preserve"> </v>
          </cell>
          <cell r="DC231" t="str">
            <v xml:space="preserve"> </v>
          </cell>
          <cell r="DD231" t="str">
            <v xml:space="preserve"> </v>
          </cell>
          <cell r="DE231" t="str">
            <v xml:space="preserve"> </v>
          </cell>
          <cell r="DF231" t="str">
            <v xml:space="preserve"> </v>
          </cell>
          <cell r="DG231" t="str">
            <v xml:space="preserve"> </v>
          </cell>
          <cell r="DH231" t="str">
            <v>4. IntraUS Auto873104M</v>
          </cell>
          <cell r="DI231">
            <v>0</v>
          </cell>
          <cell r="DJ231">
            <v>0</v>
          </cell>
          <cell r="DL231">
            <v>0</v>
          </cell>
          <cell r="DM231">
            <v>0</v>
          </cell>
          <cell r="DN231">
            <v>0</v>
          </cell>
          <cell r="DP231">
            <v>0</v>
          </cell>
          <cell r="DQ231">
            <v>0</v>
          </cell>
          <cell r="DR231">
            <v>0</v>
          </cell>
          <cell r="DT231">
            <v>0</v>
          </cell>
          <cell r="DU231">
            <v>0</v>
          </cell>
          <cell r="DV231">
            <v>0</v>
          </cell>
          <cell r="DX231">
            <v>0</v>
          </cell>
          <cell r="DY231">
            <v>0</v>
          </cell>
          <cell r="DZ231">
            <v>0</v>
          </cell>
          <cell r="EB231">
            <v>0</v>
          </cell>
          <cell r="EC231">
            <v>0</v>
          </cell>
          <cell r="ED231">
            <v>0</v>
          </cell>
          <cell r="EF231">
            <v>0</v>
          </cell>
          <cell r="EG231">
            <v>0</v>
          </cell>
          <cell r="EH231">
            <v>0</v>
          </cell>
          <cell r="EJ231">
            <v>0</v>
          </cell>
          <cell r="EK231">
            <v>0</v>
          </cell>
          <cell r="EL231">
            <v>0</v>
          </cell>
          <cell r="EN231">
            <v>0</v>
          </cell>
          <cell r="EO231">
            <v>0</v>
          </cell>
          <cell r="EP231">
            <v>0</v>
          </cell>
          <cell r="ER231">
            <v>0</v>
          </cell>
          <cell r="ES231">
            <v>0</v>
          </cell>
          <cell r="ET231">
            <v>0</v>
          </cell>
          <cell r="EV231">
            <v>0</v>
          </cell>
          <cell r="EW231">
            <v>0</v>
          </cell>
          <cell r="EX231">
            <v>0</v>
          </cell>
          <cell r="EZ231">
            <v>0</v>
          </cell>
          <cell r="FA231">
            <v>0</v>
          </cell>
          <cell r="FB231">
            <v>0</v>
          </cell>
          <cell r="FD231">
            <v>0</v>
          </cell>
          <cell r="FE231">
            <v>0</v>
          </cell>
          <cell r="FF231">
            <v>0</v>
          </cell>
          <cell r="FI231">
            <v>0</v>
          </cell>
          <cell r="FJ231">
            <v>0</v>
          </cell>
          <cell r="FK231">
            <v>0</v>
          </cell>
          <cell r="FM231">
            <v>0</v>
          </cell>
          <cell r="FN231">
            <v>0</v>
          </cell>
          <cell r="FO231">
            <v>0</v>
          </cell>
          <cell r="FQ231">
            <v>0</v>
          </cell>
          <cell r="FR231">
            <v>0</v>
          </cell>
          <cell r="FS231">
            <v>0</v>
          </cell>
          <cell r="FU231">
            <v>0</v>
          </cell>
          <cell r="FV231">
            <v>0</v>
          </cell>
          <cell r="FW231">
            <v>0</v>
          </cell>
          <cell r="FY231">
            <v>0</v>
          </cell>
          <cell r="FZ231">
            <v>0</v>
          </cell>
          <cell r="GA231">
            <v>0</v>
          </cell>
          <cell r="GC231">
            <v>0</v>
          </cell>
          <cell r="GD231">
            <v>0</v>
          </cell>
          <cell r="GE231">
            <v>0</v>
          </cell>
          <cell r="GG231">
            <v>0</v>
          </cell>
          <cell r="GH231">
            <v>0</v>
          </cell>
          <cell r="GI231">
            <v>0</v>
          </cell>
          <cell r="GK231">
            <v>0</v>
          </cell>
          <cell r="GL231">
            <v>0</v>
          </cell>
          <cell r="GM231">
            <v>0</v>
          </cell>
          <cell r="GO231">
            <v>0</v>
          </cell>
          <cell r="GP231">
            <v>0</v>
          </cell>
          <cell r="GQ231">
            <v>0</v>
          </cell>
          <cell r="GS231">
            <v>0</v>
          </cell>
          <cell r="GT231">
            <v>0</v>
          </cell>
          <cell r="GU231">
            <v>0</v>
          </cell>
          <cell r="GW231">
            <v>0</v>
          </cell>
          <cell r="GX231">
            <v>0</v>
          </cell>
          <cell r="GY231">
            <v>0</v>
          </cell>
          <cell r="HA231">
            <v>0</v>
          </cell>
          <cell r="HB231">
            <v>0</v>
          </cell>
          <cell r="HC231">
            <v>0</v>
          </cell>
        </row>
        <row r="232">
          <cell r="H232" t="str">
            <v>DR LIGHT</v>
          </cell>
          <cell r="I232" t="str">
            <v>USD</v>
          </cell>
          <cell r="J232">
            <v>0</v>
          </cell>
          <cell r="K232">
            <v>0</v>
          </cell>
          <cell r="L232">
            <v>70</v>
          </cell>
          <cell r="M232">
            <v>70000</v>
          </cell>
          <cell r="N232">
            <v>100</v>
          </cell>
          <cell r="R232">
            <v>100</v>
          </cell>
          <cell r="V232">
            <v>100</v>
          </cell>
          <cell r="Z232">
            <v>100</v>
          </cell>
          <cell r="AD232">
            <v>100</v>
          </cell>
          <cell r="AH232">
            <v>100</v>
          </cell>
          <cell r="AL232">
            <v>100</v>
          </cell>
          <cell r="AP232">
            <v>100</v>
          </cell>
          <cell r="AT232">
            <v>100</v>
          </cell>
          <cell r="AX232">
            <v>100</v>
          </cell>
          <cell r="BB232">
            <v>100</v>
          </cell>
          <cell r="BF232">
            <v>100</v>
          </cell>
          <cell r="BJ232">
            <v>100</v>
          </cell>
          <cell r="BK232">
            <v>0</v>
          </cell>
          <cell r="BL232" t="str">
            <v xml:space="preserve"> </v>
          </cell>
          <cell r="BM232" t="str">
            <v xml:space="preserve"> </v>
          </cell>
          <cell r="BN232" t="str">
            <v xml:space="preserve"> </v>
          </cell>
          <cell r="BO232" t="str">
            <v xml:space="preserve"> </v>
          </cell>
          <cell r="BP232" t="str">
            <v xml:space="preserve"> </v>
          </cell>
          <cell r="BQ232" t="str">
            <v xml:space="preserve"> </v>
          </cell>
          <cell r="BR232" t="str">
            <v xml:space="preserve"> </v>
          </cell>
          <cell r="BS232" t="str">
            <v xml:space="preserve"> </v>
          </cell>
          <cell r="BT232" t="str">
            <v xml:space="preserve"> </v>
          </cell>
          <cell r="BU232" t="str">
            <v xml:space="preserve"> </v>
          </cell>
          <cell r="BV232" t="str">
            <v xml:space="preserve"> </v>
          </cell>
          <cell r="BW232" t="str">
            <v xml:space="preserve"> </v>
          </cell>
          <cell r="BX232" t="str">
            <v xml:space="preserve"> </v>
          </cell>
          <cell r="BY232" t="str">
            <v xml:space="preserve"> </v>
          </cell>
          <cell r="BZ232" t="str">
            <v xml:space="preserve"> </v>
          </cell>
          <cell r="CA232" t="str">
            <v xml:space="preserve"> </v>
          </cell>
          <cell r="CB232" t="str">
            <v xml:space="preserve"> </v>
          </cell>
          <cell r="CC232" t="str">
            <v xml:space="preserve"> </v>
          </cell>
          <cell r="CD232" t="str">
            <v xml:space="preserve"> </v>
          </cell>
          <cell r="CE232" t="str">
            <v xml:space="preserve"> </v>
          </cell>
          <cell r="CF232" t="str">
            <v xml:space="preserve"> </v>
          </cell>
          <cell r="CG232" t="str">
            <v xml:space="preserve"> </v>
          </cell>
          <cell r="CH232" t="str">
            <v xml:space="preserve"> </v>
          </cell>
          <cell r="CI232" t="str">
            <v xml:space="preserve"> </v>
          </cell>
          <cell r="CJ232" t="str">
            <v xml:space="preserve"> </v>
          </cell>
          <cell r="CK232" t="str">
            <v xml:space="preserve"> </v>
          </cell>
          <cell r="CL232" t="str">
            <v xml:space="preserve"> </v>
          </cell>
          <cell r="CM232" t="str">
            <v xml:space="preserve"> </v>
          </cell>
          <cell r="CN232" t="str">
            <v xml:space="preserve"> </v>
          </cell>
          <cell r="CO232" t="str">
            <v xml:space="preserve"> </v>
          </cell>
          <cell r="CP232" t="str">
            <v xml:space="preserve"> </v>
          </cell>
          <cell r="CQ232" t="str">
            <v xml:space="preserve"> </v>
          </cell>
          <cell r="CR232" t="str">
            <v xml:space="preserve"> </v>
          </cell>
          <cell r="CS232" t="str">
            <v xml:space="preserve"> </v>
          </cell>
          <cell r="CT232" t="str">
            <v xml:space="preserve"> </v>
          </cell>
          <cell r="CU232" t="str">
            <v xml:space="preserve"> </v>
          </cell>
          <cell r="CV232" t="str">
            <v xml:space="preserve"> </v>
          </cell>
          <cell r="CW232" t="str">
            <v xml:space="preserve"> </v>
          </cell>
          <cell r="CX232" t="str">
            <v xml:space="preserve"> </v>
          </cell>
          <cell r="CY232" t="str">
            <v xml:space="preserve"> </v>
          </cell>
          <cell r="CZ232" t="str">
            <v xml:space="preserve"> </v>
          </cell>
          <cell r="DA232" t="str">
            <v xml:space="preserve"> </v>
          </cell>
          <cell r="DB232" t="str">
            <v xml:space="preserve"> </v>
          </cell>
          <cell r="DC232" t="str">
            <v xml:space="preserve"> </v>
          </cell>
          <cell r="DD232" t="str">
            <v xml:space="preserve"> </v>
          </cell>
          <cell r="DE232" t="str">
            <v xml:space="preserve"> </v>
          </cell>
          <cell r="DF232" t="str">
            <v xml:space="preserve"> </v>
          </cell>
          <cell r="DG232" t="str">
            <v xml:space="preserve"> </v>
          </cell>
          <cell r="DH232" t="str">
            <v>4. IntraUS AutoDR LIGHT</v>
          </cell>
          <cell r="DI232">
            <v>0</v>
          </cell>
          <cell r="DJ232">
            <v>0</v>
          </cell>
          <cell r="DL232">
            <v>0</v>
          </cell>
          <cell r="DM232">
            <v>0</v>
          </cell>
          <cell r="DN232">
            <v>0</v>
          </cell>
          <cell r="DP232">
            <v>0</v>
          </cell>
          <cell r="DQ232">
            <v>0</v>
          </cell>
          <cell r="DR232">
            <v>0</v>
          </cell>
          <cell r="DT232">
            <v>0</v>
          </cell>
          <cell r="DU232">
            <v>0</v>
          </cell>
          <cell r="DV232">
            <v>0</v>
          </cell>
          <cell r="DX232">
            <v>0</v>
          </cell>
          <cell r="DY232">
            <v>0</v>
          </cell>
          <cell r="DZ232">
            <v>0</v>
          </cell>
          <cell r="EB232">
            <v>0</v>
          </cell>
          <cell r="EC232">
            <v>0</v>
          </cell>
          <cell r="ED232">
            <v>0</v>
          </cell>
          <cell r="EF232">
            <v>0</v>
          </cell>
          <cell r="EG232">
            <v>0</v>
          </cell>
          <cell r="EH232">
            <v>0</v>
          </cell>
          <cell r="EJ232">
            <v>0</v>
          </cell>
          <cell r="EK232">
            <v>0</v>
          </cell>
          <cell r="EL232">
            <v>0</v>
          </cell>
          <cell r="EN232">
            <v>0</v>
          </cell>
          <cell r="EO232">
            <v>0</v>
          </cell>
          <cell r="EP232">
            <v>0</v>
          </cell>
          <cell r="ER232">
            <v>0</v>
          </cell>
          <cell r="ES232">
            <v>0</v>
          </cell>
          <cell r="ET232">
            <v>0</v>
          </cell>
          <cell r="EV232">
            <v>0</v>
          </cell>
          <cell r="EW232">
            <v>0</v>
          </cell>
          <cell r="EX232">
            <v>0</v>
          </cell>
          <cell r="EZ232">
            <v>0</v>
          </cell>
          <cell r="FA232">
            <v>0</v>
          </cell>
          <cell r="FB232">
            <v>0</v>
          </cell>
          <cell r="FD232">
            <v>0</v>
          </cell>
          <cell r="FE232">
            <v>0</v>
          </cell>
          <cell r="FF232">
            <v>0</v>
          </cell>
          <cell r="FI232">
            <v>0</v>
          </cell>
          <cell r="FJ232">
            <v>0</v>
          </cell>
          <cell r="FK232">
            <v>0</v>
          </cell>
          <cell r="FM232">
            <v>0</v>
          </cell>
          <cell r="FN232">
            <v>0</v>
          </cell>
          <cell r="FO232">
            <v>0</v>
          </cell>
          <cell r="FQ232">
            <v>0</v>
          </cell>
          <cell r="FR232">
            <v>0</v>
          </cell>
          <cell r="FS232">
            <v>0</v>
          </cell>
          <cell r="FU232">
            <v>0</v>
          </cell>
          <cell r="FV232">
            <v>0</v>
          </cell>
          <cell r="FW232">
            <v>0</v>
          </cell>
          <cell r="FY232">
            <v>0</v>
          </cell>
          <cell r="FZ232">
            <v>0</v>
          </cell>
          <cell r="GA232">
            <v>0</v>
          </cell>
          <cell r="GC232">
            <v>0</v>
          </cell>
          <cell r="GD232">
            <v>0</v>
          </cell>
          <cell r="GE232">
            <v>0</v>
          </cell>
          <cell r="GG232">
            <v>0</v>
          </cell>
          <cell r="GH232">
            <v>0</v>
          </cell>
          <cell r="GI232">
            <v>0</v>
          </cell>
          <cell r="GK232">
            <v>0</v>
          </cell>
          <cell r="GL232">
            <v>0</v>
          </cell>
          <cell r="GM232">
            <v>0</v>
          </cell>
          <cell r="GO232">
            <v>0</v>
          </cell>
          <cell r="GP232">
            <v>0</v>
          </cell>
          <cell r="GQ232">
            <v>0</v>
          </cell>
          <cell r="GS232">
            <v>0</v>
          </cell>
          <cell r="GT232">
            <v>0</v>
          </cell>
          <cell r="GU232">
            <v>0</v>
          </cell>
          <cell r="GW232">
            <v>0</v>
          </cell>
          <cell r="GX232">
            <v>0</v>
          </cell>
          <cell r="GY232">
            <v>0</v>
          </cell>
          <cell r="HA232">
            <v>0</v>
          </cell>
          <cell r="HB232">
            <v>0</v>
          </cell>
          <cell r="HC232">
            <v>0</v>
          </cell>
        </row>
        <row r="233">
          <cell r="H233" t="str">
            <v>874989A</v>
          </cell>
          <cell r="I233" t="str">
            <v>USD</v>
          </cell>
          <cell r="J233" t="str">
            <v>CONDENSER ASSY</v>
          </cell>
          <cell r="K233" t="str">
            <v>T3</v>
          </cell>
          <cell r="L233">
            <v>0</v>
          </cell>
          <cell r="M233">
            <v>0</v>
          </cell>
          <cell r="N233">
            <v>0</v>
          </cell>
          <cell r="R233">
            <v>0</v>
          </cell>
          <cell r="V233">
            <v>0</v>
          </cell>
          <cell r="Z233">
            <v>0</v>
          </cell>
          <cell r="AD233">
            <v>0</v>
          </cell>
          <cell r="AH233">
            <v>0</v>
          </cell>
          <cell r="AL233">
            <v>0</v>
          </cell>
          <cell r="AP233">
            <v>0</v>
          </cell>
          <cell r="AT233">
            <v>0</v>
          </cell>
          <cell r="AX233">
            <v>0</v>
          </cell>
          <cell r="BB233">
            <v>0</v>
          </cell>
          <cell r="BF233">
            <v>0</v>
          </cell>
          <cell r="BJ233">
            <v>0</v>
          </cell>
          <cell r="BK233">
            <v>0</v>
          </cell>
          <cell r="BL233" t="str">
            <v xml:space="preserve"> </v>
          </cell>
          <cell r="BM233" t="str">
            <v xml:space="preserve"> </v>
          </cell>
          <cell r="BN233" t="str">
            <v xml:space="preserve"> </v>
          </cell>
          <cell r="BO233" t="str">
            <v xml:space="preserve"> </v>
          </cell>
          <cell r="BP233" t="str">
            <v xml:space="preserve"> </v>
          </cell>
          <cell r="BQ233" t="str">
            <v xml:space="preserve"> </v>
          </cell>
          <cell r="BR233" t="str">
            <v xml:space="preserve"> </v>
          </cell>
          <cell r="BS233" t="str">
            <v xml:space="preserve"> </v>
          </cell>
          <cell r="BT233" t="str">
            <v xml:space="preserve"> </v>
          </cell>
          <cell r="BU233" t="str">
            <v xml:space="preserve"> </v>
          </cell>
          <cell r="BV233" t="str">
            <v xml:space="preserve"> </v>
          </cell>
          <cell r="BW233" t="str">
            <v xml:space="preserve"> </v>
          </cell>
          <cell r="BX233" t="str">
            <v xml:space="preserve"> </v>
          </cell>
          <cell r="BY233" t="str">
            <v xml:space="preserve"> </v>
          </cell>
          <cell r="BZ233" t="str">
            <v xml:space="preserve"> </v>
          </cell>
          <cell r="CA233" t="str">
            <v xml:space="preserve"> </v>
          </cell>
          <cell r="CB233" t="str">
            <v xml:space="preserve"> </v>
          </cell>
          <cell r="CC233" t="str">
            <v xml:space="preserve"> </v>
          </cell>
          <cell r="CD233" t="str">
            <v xml:space="preserve"> </v>
          </cell>
          <cell r="CE233" t="str">
            <v xml:space="preserve"> </v>
          </cell>
          <cell r="CF233" t="str">
            <v xml:space="preserve"> </v>
          </cell>
          <cell r="CG233" t="str">
            <v xml:space="preserve"> </v>
          </cell>
          <cell r="CH233" t="str">
            <v xml:space="preserve"> </v>
          </cell>
          <cell r="CI233" t="str">
            <v xml:space="preserve"> </v>
          </cell>
          <cell r="CJ233" t="str">
            <v xml:space="preserve"> </v>
          </cell>
          <cell r="CK233" t="str">
            <v xml:space="preserve"> </v>
          </cell>
          <cell r="CL233" t="str">
            <v xml:space="preserve"> </v>
          </cell>
          <cell r="CM233" t="str">
            <v xml:space="preserve"> </v>
          </cell>
          <cell r="CN233" t="str">
            <v xml:space="preserve"> </v>
          </cell>
          <cell r="CO233" t="str">
            <v xml:space="preserve"> </v>
          </cell>
          <cell r="CP233" t="str">
            <v xml:space="preserve"> </v>
          </cell>
          <cell r="CQ233" t="str">
            <v xml:space="preserve"> </v>
          </cell>
          <cell r="CR233" t="str">
            <v xml:space="preserve"> </v>
          </cell>
          <cell r="CS233" t="str">
            <v xml:space="preserve"> </v>
          </cell>
          <cell r="CT233" t="str">
            <v xml:space="preserve"> </v>
          </cell>
          <cell r="CU233" t="str">
            <v xml:space="preserve"> </v>
          </cell>
          <cell r="CV233" t="str">
            <v xml:space="preserve"> </v>
          </cell>
          <cell r="CW233" t="str">
            <v xml:space="preserve"> </v>
          </cell>
          <cell r="CX233" t="str">
            <v xml:space="preserve"> </v>
          </cell>
          <cell r="CY233" t="str">
            <v xml:space="preserve"> </v>
          </cell>
          <cell r="CZ233" t="str">
            <v xml:space="preserve"> </v>
          </cell>
          <cell r="DA233" t="str">
            <v xml:space="preserve"> </v>
          </cell>
          <cell r="DB233" t="str">
            <v xml:space="preserve"> </v>
          </cell>
          <cell r="DC233" t="str">
            <v xml:space="preserve"> </v>
          </cell>
          <cell r="DD233" t="str">
            <v xml:space="preserve"> </v>
          </cell>
          <cell r="DE233" t="str">
            <v xml:space="preserve"> </v>
          </cell>
          <cell r="DF233" t="str">
            <v xml:space="preserve"> </v>
          </cell>
          <cell r="DG233" t="str">
            <v xml:space="preserve"> </v>
          </cell>
          <cell r="DH233" t="str">
            <v>4. IntraUS Auto874989A</v>
          </cell>
          <cell r="DI233">
            <v>0</v>
          </cell>
          <cell r="DJ233">
            <v>0</v>
          </cell>
          <cell r="DL233">
            <v>0</v>
          </cell>
          <cell r="DM233">
            <v>0</v>
          </cell>
          <cell r="DN233">
            <v>0</v>
          </cell>
          <cell r="DP233">
            <v>0</v>
          </cell>
          <cell r="DQ233">
            <v>0</v>
          </cell>
          <cell r="DR233">
            <v>0</v>
          </cell>
          <cell r="DT233">
            <v>0</v>
          </cell>
          <cell r="DU233">
            <v>0</v>
          </cell>
          <cell r="DV233">
            <v>0</v>
          </cell>
          <cell r="DX233">
            <v>0</v>
          </cell>
          <cell r="DY233">
            <v>0</v>
          </cell>
          <cell r="DZ233">
            <v>0</v>
          </cell>
          <cell r="EB233">
            <v>0</v>
          </cell>
          <cell r="EC233">
            <v>0</v>
          </cell>
          <cell r="ED233">
            <v>0</v>
          </cell>
          <cell r="EF233">
            <v>0</v>
          </cell>
          <cell r="EG233">
            <v>0</v>
          </cell>
          <cell r="EH233">
            <v>0</v>
          </cell>
          <cell r="EJ233">
            <v>0</v>
          </cell>
          <cell r="EK233">
            <v>0</v>
          </cell>
          <cell r="EL233">
            <v>0</v>
          </cell>
          <cell r="EN233">
            <v>0</v>
          </cell>
          <cell r="EO233">
            <v>0</v>
          </cell>
          <cell r="EP233">
            <v>0</v>
          </cell>
          <cell r="ER233">
            <v>0</v>
          </cell>
          <cell r="ES233">
            <v>0</v>
          </cell>
          <cell r="ET233">
            <v>0</v>
          </cell>
          <cell r="EV233">
            <v>0</v>
          </cell>
          <cell r="EW233">
            <v>0</v>
          </cell>
          <cell r="EX233">
            <v>0</v>
          </cell>
          <cell r="EZ233">
            <v>0</v>
          </cell>
          <cell r="FA233">
            <v>0</v>
          </cell>
          <cell r="FB233">
            <v>0</v>
          </cell>
          <cell r="FD233">
            <v>0</v>
          </cell>
          <cell r="FE233">
            <v>0</v>
          </cell>
          <cell r="FF233">
            <v>0</v>
          </cell>
          <cell r="FI233">
            <v>0</v>
          </cell>
          <cell r="FJ233">
            <v>0</v>
          </cell>
          <cell r="FK233">
            <v>0</v>
          </cell>
          <cell r="FM233">
            <v>0</v>
          </cell>
          <cell r="FN233">
            <v>0</v>
          </cell>
          <cell r="FO233">
            <v>0</v>
          </cell>
          <cell r="FQ233">
            <v>0</v>
          </cell>
          <cell r="FR233">
            <v>0</v>
          </cell>
          <cell r="FS233">
            <v>0</v>
          </cell>
          <cell r="FU233">
            <v>0</v>
          </cell>
          <cell r="FV233">
            <v>0</v>
          </cell>
          <cell r="FW233">
            <v>0</v>
          </cell>
          <cell r="FY233">
            <v>0</v>
          </cell>
          <cell r="FZ233">
            <v>0</v>
          </cell>
          <cell r="GA233">
            <v>0</v>
          </cell>
          <cell r="GC233">
            <v>0</v>
          </cell>
          <cell r="GD233">
            <v>0</v>
          </cell>
          <cell r="GE233">
            <v>0</v>
          </cell>
          <cell r="GG233">
            <v>0</v>
          </cell>
          <cell r="GH233">
            <v>0</v>
          </cell>
          <cell r="GI233">
            <v>0</v>
          </cell>
          <cell r="GK233">
            <v>0</v>
          </cell>
          <cell r="GL233">
            <v>0</v>
          </cell>
          <cell r="GM233">
            <v>0</v>
          </cell>
          <cell r="GO233">
            <v>0</v>
          </cell>
          <cell r="GP233">
            <v>0</v>
          </cell>
          <cell r="GQ233">
            <v>0</v>
          </cell>
          <cell r="GS233">
            <v>0</v>
          </cell>
          <cell r="GT233">
            <v>0</v>
          </cell>
          <cell r="GU233">
            <v>0</v>
          </cell>
          <cell r="GW233">
            <v>0</v>
          </cell>
          <cell r="GX233">
            <v>0</v>
          </cell>
          <cell r="GY233">
            <v>0</v>
          </cell>
          <cell r="HA233">
            <v>0</v>
          </cell>
          <cell r="HB233">
            <v>0</v>
          </cell>
          <cell r="HC233">
            <v>0</v>
          </cell>
        </row>
        <row r="234">
          <cell r="H234" t="str">
            <v>Ta-021-7</v>
          </cell>
          <cell r="I234" t="str">
            <v>USD</v>
          </cell>
          <cell r="J234" t="str">
            <v>RAD ATLANTIC R8 VW</v>
          </cell>
          <cell r="K234" t="str">
            <v>T3</v>
          </cell>
          <cell r="L234">
            <v>6.4615299999999998</v>
          </cell>
          <cell r="M234">
            <v>6461.53</v>
          </cell>
          <cell r="N234">
            <v>32.47</v>
          </cell>
          <cell r="R234">
            <v>32.47</v>
          </cell>
          <cell r="V234">
            <v>32.47</v>
          </cell>
          <cell r="Z234">
            <v>32.47</v>
          </cell>
          <cell r="AD234">
            <v>32.47</v>
          </cell>
          <cell r="AH234">
            <v>32.47</v>
          </cell>
          <cell r="AL234">
            <v>32.47</v>
          </cell>
          <cell r="AP234">
            <v>32.47</v>
          </cell>
          <cell r="AT234">
            <v>32.47</v>
          </cell>
          <cell r="AX234">
            <v>32.47</v>
          </cell>
          <cell r="BB234">
            <v>32.47</v>
          </cell>
          <cell r="BF234">
            <v>32.47</v>
          </cell>
          <cell r="BJ234">
            <v>32.47</v>
          </cell>
          <cell r="BK234">
            <v>0</v>
          </cell>
          <cell r="BL234" t="str">
            <v xml:space="preserve"> </v>
          </cell>
          <cell r="BM234" t="str">
            <v xml:space="preserve"> </v>
          </cell>
          <cell r="BN234" t="str">
            <v xml:space="preserve"> </v>
          </cell>
          <cell r="BO234" t="str">
            <v xml:space="preserve"> </v>
          </cell>
          <cell r="BP234" t="str">
            <v xml:space="preserve"> </v>
          </cell>
          <cell r="BQ234" t="str">
            <v xml:space="preserve"> </v>
          </cell>
          <cell r="BR234" t="str">
            <v xml:space="preserve"> </v>
          </cell>
          <cell r="BS234" t="str">
            <v xml:space="preserve"> </v>
          </cell>
          <cell r="BT234" t="str">
            <v xml:space="preserve"> </v>
          </cell>
          <cell r="BU234" t="str">
            <v xml:space="preserve"> </v>
          </cell>
          <cell r="BV234" t="str">
            <v xml:space="preserve"> </v>
          </cell>
          <cell r="BW234" t="str">
            <v xml:space="preserve"> </v>
          </cell>
          <cell r="BX234" t="str">
            <v xml:space="preserve"> </v>
          </cell>
          <cell r="BY234" t="str">
            <v xml:space="preserve"> </v>
          </cell>
          <cell r="BZ234" t="str">
            <v xml:space="preserve"> </v>
          </cell>
          <cell r="CA234" t="str">
            <v xml:space="preserve"> </v>
          </cell>
          <cell r="CB234" t="str">
            <v xml:space="preserve"> </v>
          </cell>
          <cell r="CC234" t="str">
            <v xml:space="preserve"> </v>
          </cell>
          <cell r="CD234" t="str">
            <v xml:space="preserve"> </v>
          </cell>
          <cell r="CE234" t="str">
            <v xml:space="preserve"> </v>
          </cell>
          <cell r="CF234" t="str">
            <v xml:space="preserve"> </v>
          </cell>
          <cell r="CG234" t="str">
            <v xml:space="preserve"> </v>
          </cell>
          <cell r="CH234" t="str">
            <v xml:space="preserve"> </v>
          </cell>
          <cell r="CI234" t="str">
            <v xml:space="preserve"> </v>
          </cell>
          <cell r="CJ234" t="str">
            <v xml:space="preserve"> </v>
          </cell>
          <cell r="CK234" t="str">
            <v xml:space="preserve"> </v>
          </cell>
          <cell r="CL234" t="str">
            <v xml:space="preserve"> </v>
          </cell>
          <cell r="CM234" t="str">
            <v xml:space="preserve"> </v>
          </cell>
          <cell r="CN234" t="str">
            <v xml:space="preserve"> </v>
          </cell>
          <cell r="CO234" t="str">
            <v xml:space="preserve"> </v>
          </cell>
          <cell r="CP234" t="str">
            <v xml:space="preserve"> </v>
          </cell>
          <cell r="CQ234" t="str">
            <v xml:space="preserve"> </v>
          </cell>
          <cell r="CR234" t="str">
            <v xml:space="preserve"> </v>
          </cell>
          <cell r="CS234" t="str">
            <v xml:space="preserve"> </v>
          </cell>
          <cell r="CT234" t="str">
            <v xml:space="preserve"> </v>
          </cell>
          <cell r="CU234" t="str">
            <v xml:space="preserve"> </v>
          </cell>
          <cell r="CV234" t="str">
            <v xml:space="preserve"> </v>
          </cell>
          <cell r="CW234" t="str">
            <v xml:space="preserve"> </v>
          </cell>
          <cell r="CX234" t="str">
            <v xml:space="preserve"> </v>
          </cell>
          <cell r="CY234" t="str">
            <v xml:space="preserve"> </v>
          </cell>
          <cell r="CZ234" t="str">
            <v xml:space="preserve"> </v>
          </cell>
          <cell r="DA234" t="str">
            <v xml:space="preserve"> </v>
          </cell>
          <cell r="DB234" t="str">
            <v xml:space="preserve"> </v>
          </cell>
          <cell r="DC234" t="str">
            <v xml:space="preserve"> </v>
          </cell>
          <cell r="DD234" t="str">
            <v xml:space="preserve"> </v>
          </cell>
          <cell r="DE234" t="str">
            <v xml:space="preserve"> </v>
          </cell>
          <cell r="DF234" t="str">
            <v xml:space="preserve"> </v>
          </cell>
          <cell r="DG234" t="str">
            <v xml:space="preserve"> </v>
          </cell>
          <cell r="DH234" t="str">
            <v>4. IntraUS AutoTa-021-7</v>
          </cell>
          <cell r="DI234">
            <v>0</v>
          </cell>
          <cell r="DJ234">
            <v>0</v>
          </cell>
          <cell r="DL234">
            <v>0</v>
          </cell>
          <cell r="DM234">
            <v>0</v>
          </cell>
          <cell r="DN234">
            <v>0</v>
          </cell>
          <cell r="DP234">
            <v>0</v>
          </cell>
          <cell r="DQ234">
            <v>0</v>
          </cell>
          <cell r="DR234">
            <v>0</v>
          </cell>
          <cell r="DT234">
            <v>0</v>
          </cell>
          <cell r="DU234">
            <v>0</v>
          </cell>
          <cell r="DV234">
            <v>0</v>
          </cell>
          <cell r="DX234">
            <v>0</v>
          </cell>
          <cell r="DY234">
            <v>0</v>
          </cell>
          <cell r="DZ234">
            <v>0</v>
          </cell>
          <cell r="EB234">
            <v>0</v>
          </cell>
          <cell r="EC234">
            <v>0</v>
          </cell>
          <cell r="ED234">
            <v>0</v>
          </cell>
          <cell r="EF234">
            <v>0</v>
          </cell>
          <cell r="EG234">
            <v>0</v>
          </cell>
          <cell r="EH234">
            <v>0</v>
          </cell>
          <cell r="EJ234">
            <v>0</v>
          </cell>
          <cell r="EK234">
            <v>0</v>
          </cell>
          <cell r="EL234">
            <v>0</v>
          </cell>
          <cell r="EN234">
            <v>0</v>
          </cell>
          <cell r="EO234">
            <v>0</v>
          </cell>
          <cell r="EP234">
            <v>0</v>
          </cell>
          <cell r="ER234">
            <v>0</v>
          </cell>
          <cell r="ES234">
            <v>0</v>
          </cell>
          <cell r="ET234">
            <v>0</v>
          </cell>
          <cell r="EV234">
            <v>0</v>
          </cell>
          <cell r="EW234">
            <v>0</v>
          </cell>
          <cell r="EX234">
            <v>0</v>
          </cell>
          <cell r="EZ234">
            <v>0</v>
          </cell>
          <cell r="FA234">
            <v>0</v>
          </cell>
          <cell r="FB234">
            <v>0</v>
          </cell>
          <cell r="FD234">
            <v>0</v>
          </cell>
          <cell r="FE234">
            <v>0</v>
          </cell>
          <cell r="FF234">
            <v>0</v>
          </cell>
          <cell r="FI234">
            <v>0</v>
          </cell>
          <cell r="FJ234">
            <v>0</v>
          </cell>
          <cell r="FK234">
            <v>0</v>
          </cell>
          <cell r="FM234">
            <v>0</v>
          </cell>
          <cell r="FN234">
            <v>0</v>
          </cell>
          <cell r="FO234">
            <v>0</v>
          </cell>
          <cell r="FQ234">
            <v>0</v>
          </cell>
          <cell r="FR234">
            <v>0</v>
          </cell>
          <cell r="FS234">
            <v>0</v>
          </cell>
          <cell r="FU234">
            <v>0</v>
          </cell>
          <cell r="FV234">
            <v>0</v>
          </cell>
          <cell r="FW234">
            <v>0</v>
          </cell>
          <cell r="FY234">
            <v>0</v>
          </cell>
          <cell r="FZ234">
            <v>0</v>
          </cell>
          <cell r="GA234">
            <v>0</v>
          </cell>
          <cell r="GC234">
            <v>0</v>
          </cell>
          <cell r="GD234">
            <v>0</v>
          </cell>
          <cell r="GE234">
            <v>0</v>
          </cell>
          <cell r="GG234">
            <v>0</v>
          </cell>
          <cell r="GH234">
            <v>0</v>
          </cell>
          <cell r="GI234">
            <v>0</v>
          </cell>
          <cell r="GK234">
            <v>0</v>
          </cell>
          <cell r="GL234">
            <v>0</v>
          </cell>
          <cell r="GM234">
            <v>0</v>
          </cell>
          <cell r="GO234">
            <v>0</v>
          </cell>
          <cell r="GP234">
            <v>0</v>
          </cell>
          <cell r="GQ234">
            <v>0</v>
          </cell>
          <cell r="GS234">
            <v>0</v>
          </cell>
          <cell r="GT234">
            <v>0</v>
          </cell>
          <cell r="GU234">
            <v>0</v>
          </cell>
          <cell r="GW234">
            <v>0</v>
          </cell>
          <cell r="GX234">
            <v>0</v>
          </cell>
          <cell r="GY234">
            <v>0</v>
          </cell>
          <cell r="HA234">
            <v>0</v>
          </cell>
          <cell r="HB234">
            <v>0</v>
          </cell>
          <cell r="HC234">
            <v>0</v>
          </cell>
        </row>
        <row r="235">
          <cell r="H235" t="str">
            <v>TA-343-7</v>
          </cell>
          <cell r="I235" t="str">
            <v>USD</v>
          </cell>
          <cell r="J235" t="str">
            <v>883727</v>
          </cell>
          <cell r="K235" t="str">
            <v>T3</v>
          </cell>
          <cell r="L235">
            <v>0</v>
          </cell>
          <cell r="M235">
            <v>0</v>
          </cell>
          <cell r="N235">
            <v>0</v>
          </cell>
          <cell r="R235">
            <v>0</v>
          </cell>
          <cell r="V235">
            <v>0</v>
          </cell>
          <cell r="Z235">
            <v>0</v>
          </cell>
          <cell r="AD235">
            <v>0</v>
          </cell>
          <cell r="AH235">
            <v>0</v>
          </cell>
          <cell r="AL235">
            <v>0</v>
          </cell>
          <cell r="AP235">
            <v>0</v>
          </cell>
          <cell r="AT235">
            <v>0</v>
          </cell>
          <cell r="AX235">
            <v>0</v>
          </cell>
          <cell r="BB235">
            <v>0</v>
          </cell>
          <cell r="BF235">
            <v>0</v>
          </cell>
          <cell r="BJ235">
            <v>0</v>
          </cell>
          <cell r="BK235">
            <v>0</v>
          </cell>
          <cell r="BL235" t="str">
            <v xml:space="preserve"> </v>
          </cell>
          <cell r="BM235" t="str">
            <v xml:space="preserve"> </v>
          </cell>
          <cell r="BN235" t="str">
            <v xml:space="preserve"> </v>
          </cell>
          <cell r="BO235" t="str">
            <v xml:space="preserve"> </v>
          </cell>
          <cell r="BP235" t="str">
            <v xml:space="preserve"> </v>
          </cell>
          <cell r="BQ235" t="str">
            <v xml:space="preserve"> </v>
          </cell>
          <cell r="BR235" t="str">
            <v xml:space="preserve"> </v>
          </cell>
          <cell r="BS235" t="str">
            <v xml:space="preserve"> </v>
          </cell>
          <cell r="BT235" t="str">
            <v xml:space="preserve"> </v>
          </cell>
          <cell r="BU235" t="str">
            <v xml:space="preserve"> </v>
          </cell>
          <cell r="BV235" t="str">
            <v xml:space="preserve"> </v>
          </cell>
          <cell r="BW235" t="str">
            <v xml:space="preserve"> </v>
          </cell>
          <cell r="BX235" t="str">
            <v xml:space="preserve"> </v>
          </cell>
          <cell r="BY235" t="str">
            <v xml:space="preserve"> </v>
          </cell>
          <cell r="BZ235" t="str">
            <v xml:space="preserve"> </v>
          </cell>
          <cell r="CA235" t="str">
            <v xml:space="preserve"> </v>
          </cell>
          <cell r="CB235" t="str">
            <v xml:space="preserve"> </v>
          </cell>
          <cell r="CC235" t="str">
            <v xml:space="preserve"> </v>
          </cell>
          <cell r="CD235" t="str">
            <v xml:space="preserve"> </v>
          </cell>
          <cell r="CE235" t="str">
            <v xml:space="preserve"> </v>
          </cell>
          <cell r="CF235" t="str">
            <v xml:space="preserve"> </v>
          </cell>
          <cell r="CG235" t="str">
            <v xml:space="preserve"> </v>
          </cell>
          <cell r="CH235" t="str">
            <v xml:space="preserve"> </v>
          </cell>
          <cell r="CI235" t="str">
            <v xml:space="preserve"> </v>
          </cell>
          <cell r="CJ235" t="str">
            <v xml:space="preserve"> </v>
          </cell>
          <cell r="CK235" t="str">
            <v xml:space="preserve"> </v>
          </cell>
          <cell r="CL235" t="str">
            <v xml:space="preserve"> </v>
          </cell>
          <cell r="CM235" t="str">
            <v xml:space="preserve"> </v>
          </cell>
          <cell r="CN235" t="str">
            <v xml:space="preserve"> </v>
          </cell>
          <cell r="CO235" t="str">
            <v xml:space="preserve"> </v>
          </cell>
          <cell r="CP235" t="str">
            <v xml:space="preserve"> </v>
          </cell>
          <cell r="CQ235" t="str">
            <v xml:space="preserve"> </v>
          </cell>
          <cell r="CR235" t="str">
            <v xml:space="preserve"> </v>
          </cell>
          <cell r="CS235" t="str">
            <v xml:space="preserve"> </v>
          </cell>
          <cell r="CT235" t="str">
            <v xml:space="preserve"> </v>
          </cell>
          <cell r="CU235" t="str">
            <v xml:space="preserve"> </v>
          </cell>
          <cell r="CV235" t="str">
            <v xml:space="preserve"> </v>
          </cell>
          <cell r="CW235" t="str">
            <v xml:space="preserve"> </v>
          </cell>
          <cell r="CX235" t="str">
            <v xml:space="preserve"> </v>
          </cell>
          <cell r="CY235" t="str">
            <v xml:space="preserve"> </v>
          </cell>
          <cell r="CZ235" t="str">
            <v xml:space="preserve"> </v>
          </cell>
          <cell r="DA235" t="str">
            <v xml:space="preserve"> </v>
          </cell>
          <cell r="DB235" t="str">
            <v xml:space="preserve"> </v>
          </cell>
          <cell r="DC235" t="str">
            <v xml:space="preserve"> </v>
          </cell>
          <cell r="DD235" t="str">
            <v xml:space="preserve"> </v>
          </cell>
          <cell r="DE235" t="str">
            <v xml:space="preserve"> </v>
          </cell>
          <cell r="DF235" t="str">
            <v xml:space="preserve"> </v>
          </cell>
          <cell r="DG235" t="str">
            <v xml:space="preserve"> </v>
          </cell>
          <cell r="DH235" t="str">
            <v>4. IntraUS AutoTA-343-7</v>
          </cell>
          <cell r="DI235">
            <v>0</v>
          </cell>
          <cell r="DJ235">
            <v>0</v>
          </cell>
          <cell r="DL235">
            <v>0</v>
          </cell>
          <cell r="DM235">
            <v>0</v>
          </cell>
          <cell r="DN235">
            <v>0</v>
          </cell>
          <cell r="DP235">
            <v>0</v>
          </cell>
          <cell r="DQ235">
            <v>0</v>
          </cell>
          <cell r="DR235">
            <v>0</v>
          </cell>
          <cell r="DT235">
            <v>0</v>
          </cell>
          <cell r="DU235">
            <v>0</v>
          </cell>
          <cell r="DV235">
            <v>0</v>
          </cell>
          <cell r="DX235">
            <v>0</v>
          </cell>
          <cell r="DY235">
            <v>0</v>
          </cell>
          <cell r="DZ235">
            <v>0</v>
          </cell>
          <cell r="EB235">
            <v>0</v>
          </cell>
          <cell r="EC235">
            <v>0</v>
          </cell>
          <cell r="ED235">
            <v>0</v>
          </cell>
          <cell r="EF235">
            <v>0</v>
          </cell>
          <cell r="EG235">
            <v>0</v>
          </cell>
          <cell r="EH235">
            <v>0</v>
          </cell>
          <cell r="EJ235">
            <v>0</v>
          </cell>
          <cell r="EK235">
            <v>0</v>
          </cell>
          <cell r="EL235">
            <v>0</v>
          </cell>
          <cell r="EN235">
            <v>0</v>
          </cell>
          <cell r="EO235">
            <v>0</v>
          </cell>
          <cell r="EP235">
            <v>0</v>
          </cell>
          <cell r="ER235">
            <v>0</v>
          </cell>
          <cell r="ES235">
            <v>0</v>
          </cell>
          <cell r="ET235">
            <v>0</v>
          </cell>
          <cell r="EV235">
            <v>0</v>
          </cell>
          <cell r="EW235">
            <v>0</v>
          </cell>
          <cell r="EX235">
            <v>0</v>
          </cell>
          <cell r="EZ235">
            <v>0</v>
          </cell>
          <cell r="FA235">
            <v>0</v>
          </cell>
          <cell r="FB235">
            <v>0</v>
          </cell>
          <cell r="FD235">
            <v>0</v>
          </cell>
          <cell r="FE235">
            <v>0</v>
          </cell>
          <cell r="FF235">
            <v>0</v>
          </cell>
          <cell r="FI235">
            <v>0</v>
          </cell>
          <cell r="FJ235">
            <v>0</v>
          </cell>
          <cell r="FK235">
            <v>0</v>
          </cell>
          <cell r="FM235">
            <v>0</v>
          </cell>
          <cell r="FN235">
            <v>0</v>
          </cell>
          <cell r="FO235">
            <v>0</v>
          </cell>
          <cell r="FQ235">
            <v>0</v>
          </cell>
          <cell r="FR235">
            <v>0</v>
          </cell>
          <cell r="FS235">
            <v>0</v>
          </cell>
          <cell r="FU235">
            <v>0</v>
          </cell>
          <cell r="FV235">
            <v>0</v>
          </cell>
          <cell r="FW235">
            <v>0</v>
          </cell>
          <cell r="FY235">
            <v>0</v>
          </cell>
          <cell r="FZ235">
            <v>0</v>
          </cell>
          <cell r="GA235">
            <v>0</v>
          </cell>
          <cell r="GC235">
            <v>0</v>
          </cell>
          <cell r="GD235">
            <v>0</v>
          </cell>
          <cell r="GE235">
            <v>0</v>
          </cell>
          <cell r="GG235">
            <v>0</v>
          </cell>
          <cell r="GH235">
            <v>0</v>
          </cell>
          <cell r="GI235">
            <v>0</v>
          </cell>
          <cell r="GK235">
            <v>0</v>
          </cell>
          <cell r="GL235">
            <v>0</v>
          </cell>
          <cell r="GM235">
            <v>0</v>
          </cell>
          <cell r="GO235">
            <v>0</v>
          </cell>
          <cell r="GP235">
            <v>0</v>
          </cell>
          <cell r="GQ235">
            <v>0</v>
          </cell>
          <cell r="GS235">
            <v>0</v>
          </cell>
          <cell r="GT235">
            <v>0</v>
          </cell>
          <cell r="GU235">
            <v>0</v>
          </cell>
          <cell r="GW235">
            <v>0</v>
          </cell>
          <cell r="GX235">
            <v>0</v>
          </cell>
          <cell r="GY235">
            <v>0</v>
          </cell>
          <cell r="HA235">
            <v>0</v>
          </cell>
          <cell r="HB235">
            <v>0</v>
          </cell>
          <cell r="HC235">
            <v>0</v>
          </cell>
        </row>
        <row r="236">
          <cell r="H236" t="str">
            <v>TA-461-7</v>
          </cell>
          <cell r="I236" t="str">
            <v>USD</v>
          </cell>
          <cell r="J236" t="str">
            <v>RAD GOLF R8 VW</v>
          </cell>
          <cell r="K236" t="str">
            <v>T3</v>
          </cell>
          <cell r="L236">
            <v>104.19906</v>
          </cell>
          <cell r="M236">
            <v>104199.06</v>
          </cell>
          <cell r="N236">
            <v>31.71</v>
          </cell>
          <cell r="R236">
            <v>31.71</v>
          </cell>
          <cell r="V236">
            <v>31.71</v>
          </cell>
          <cell r="Z236">
            <v>31.71</v>
          </cell>
          <cell r="AD236">
            <v>31.71</v>
          </cell>
          <cell r="AH236">
            <v>31.71</v>
          </cell>
          <cell r="AL236">
            <v>31.71</v>
          </cell>
          <cell r="AP236">
            <v>31.71</v>
          </cell>
          <cell r="AT236">
            <v>31.71</v>
          </cell>
          <cell r="AX236">
            <v>31.71</v>
          </cell>
          <cell r="BB236">
            <v>31.71</v>
          </cell>
          <cell r="BF236">
            <v>31.71</v>
          </cell>
          <cell r="BJ236">
            <v>31.71</v>
          </cell>
          <cell r="BK236">
            <v>0</v>
          </cell>
          <cell r="BL236" t="str">
            <v xml:space="preserve"> </v>
          </cell>
          <cell r="BM236" t="str">
            <v xml:space="preserve"> </v>
          </cell>
          <cell r="BN236" t="str">
            <v xml:space="preserve"> </v>
          </cell>
          <cell r="BO236" t="str">
            <v xml:space="preserve"> </v>
          </cell>
          <cell r="BP236" t="str">
            <v xml:space="preserve"> </v>
          </cell>
          <cell r="BQ236" t="str">
            <v xml:space="preserve"> </v>
          </cell>
          <cell r="BR236" t="str">
            <v xml:space="preserve"> </v>
          </cell>
          <cell r="BS236" t="str">
            <v xml:space="preserve"> </v>
          </cell>
          <cell r="BT236" t="str">
            <v xml:space="preserve"> </v>
          </cell>
          <cell r="BU236" t="str">
            <v xml:space="preserve"> </v>
          </cell>
          <cell r="BV236" t="str">
            <v xml:space="preserve"> </v>
          </cell>
          <cell r="BW236" t="str">
            <v xml:space="preserve"> </v>
          </cell>
          <cell r="BX236" t="str">
            <v xml:space="preserve"> </v>
          </cell>
          <cell r="BY236" t="str">
            <v xml:space="preserve"> </v>
          </cell>
          <cell r="BZ236" t="str">
            <v xml:space="preserve"> </v>
          </cell>
          <cell r="CA236" t="str">
            <v xml:space="preserve"> </v>
          </cell>
          <cell r="CB236" t="str">
            <v xml:space="preserve"> </v>
          </cell>
          <cell r="CC236" t="str">
            <v xml:space="preserve"> </v>
          </cell>
          <cell r="CD236" t="str">
            <v xml:space="preserve"> </v>
          </cell>
          <cell r="CE236" t="str">
            <v xml:space="preserve"> </v>
          </cell>
          <cell r="CF236" t="str">
            <v xml:space="preserve"> </v>
          </cell>
          <cell r="CG236" t="str">
            <v xml:space="preserve"> </v>
          </cell>
          <cell r="CH236" t="str">
            <v xml:space="preserve"> </v>
          </cell>
          <cell r="CI236" t="str">
            <v xml:space="preserve"> </v>
          </cell>
          <cell r="CJ236" t="str">
            <v xml:space="preserve"> </v>
          </cell>
          <cell r="CK236" t="str">
            <v xml:space="preserve"> </v>
          </cell>
          <cell r="CL236" t="str">
            <v xml:space="preserve"> </v>
          </cell>
          <cell r="CM236" t="str">
            <v xml:space="preserve"> </v>
          </cell>
          <cell r="CN236" t="str">
            <v xml:space="preserve"> </v>
          </cell>
          <cell r="CO236" t="str">
            <v xml:space="preserve"> </v>
          </cell>
          <cell r="CP236" t="str">
            <v xml:space="preserve"> </v>
          </cell>
          <cell r="CQ236" t="str">
            <v xml:space="preserve"> </v>
          </cell>
          <cell r="CR236" t="str">
            <v xml:space="preserve"> </v>
          </cell>
          <cell r="CS236" t="str">
            <v xml:space="preserve"> </v>
          </cell>
          <cell r="CT236" t="str">
            <v xml:space="preserve"> </v>
          </cell>
          <cell r="CU236" t="str">
            <v xml:space="preserve"> </v>
          </cell>
          <cell r="CV236" t="str">
            <v xml:space="preserve"> </v>
          </cell>
          <cell r="CW236" t="str">
            <v xml:space="preserve"> </v>
          </cell>
          <cell r="CX236" t="str">
            <v xml:space="preserve"> </v>
          </cell>
          <cell r="CY236" t="str">
            <v xml:space="preserve"> </v>
          </cell>
          <cell r="CZ236" t="str">
            <v xml:space="preserve"> </v>
          </cell>
          <cell r="DA236" t="str">
            <v xml:space="preserve"> </v>
          </cell>
          <cell r="DB236" t="str">
            <v xml:space="preserve"> </v>
          </cell>
          <cell r="DC236" t="str">
            <v xml:space="preserve"> </v>
          </cell>
          <cell r="DD236" t="str">
            <v xml:space="preserve"> </v>
          </cell>
          <cell r="DE236" t="str">
            <v xml:space="preserve"> </v>
          </cell>
          <cell r="DF236" t="str">
            <v xml:space="preserve"> </v>
          </cell>
          <cell r="DG236" t="str">
            <v xml:space="preserve"> </v>
          </cell>
          <cell r="DH236" t="str">
            <v>4. IntraUS AutoTA-461-7</v>
          </cell>
          <cell r="DI236">
            <v>0</v>
          </cell>
          <cell r="DJ236">
            <v>0</v>
          </cell>
          <cell r="DL236">
            <v>0</v>
          </cell>
          <cell r="DM236">
            <v>0</v>
          </cell>
          <cell r="DN236">
            <v>0</v>
          </cell>
          <cell r="DP236">
            <v>0</v>
          </cell>
          <cell r="DQ236">
            <v>0</v>
          </cell>
          <cell r="DR236">
            <v>0</v>
          </cell>
          <cell r="DT236">
            <v>0</v>
          </cell>
          <cell r="DU236">
            <v>0</v>
          </cell>
          <cell r="DV236">
            <v>0</v>
          </cell>
          <cell r="DX236">
            <v>0</v>
          </cell>
          <cell r="DY236">
            <v>0</v>
          </cell>
          <cell r="DZ236">
            <v>0</v>
          </cell>
          <cell r="EB236">
            <v>0</v>
          </cell>
          <cell r="EC236">
            <v>0</v>
          </cell>
          <cell r="ED236">
            <v>0</v>
          </cell>
          <cell r="EF236">
            <v>0</v>
          </cell>
          <cell r="EG236">
            <v>0</v>
          </cell>
          <cell r="EH236">
            <v>0</v>
          </cell>
          <cell r="EJ236">
            <v>0</v>
          </cell>
          <cell r="EK236">
            <v>0</v>
          </cell>
          <cell r="EL236">
            <v>0</v>
          </cell>
          <cell r="EN236">
            <v>0</v>
          </cell>
          <cell r="EO236">
            <v>0</v>
          </cell>
          <cell r="EP236">
            <v>0</v>
          </cell>
          <cell r="ER236">
            <v>0</v>
          </cell>
          <cell r="ES236">
            <v>0</v>
          </cell>
          <cell r="ET236">
            <v>0</v>
          </cell>
          <cell r="EV236">
            <v>0</v>
          </cell>
          <cell r="EW236">
            <v>0</v>
          </cell>
          <cell r="EX236">
            <v>0</v>
          </cell>
          <cell r="EZ236">
            <v>0</v>
          </cell>
          <cell r="FA236">
            <v>0</v>
          </cell>
          <cell r="FB236">
            <v>0</v>
          </cell>
          <cell r="FD236">
            <v>0</v>
          </cell>
          <cell r="FE236">
            <v>0</v>
          </cell>
          <cell r="FF236">
            <v>0</v>
          </cell>
          <cell r="FI236">
            <v>0</v>
          </cell>
          <cell r="FJ236">
            <v>0</v>
          </cell>
          <cell r="FK236">
            <v>0</v>
          </cell>
          <cell r="FM236">
            <v>0</v>
          </cell>
          <cell r="FN236">
            <v>0</v>
          </cell>
          <cell r="FO236">
            <v>0</v>
          </cell>
          <cell r="FQ236">
            <v>0</v>
          </cell>
          <cell r="FR236">
            <v>0</v>
          </cell>
          <cell r="FS236">
            <v>0</v>
          </cell>
          <cell r="FU236">
            <v>0</v>
          </cell>
          <cell r="FV236">
            <v>0</v>
          </cell>
          <cell r="FW236">
            <v>0</v>
          </cell>
          <cell r="FY236">
            <v>0</v>
          </cell>
          <cell r="FZ236">
            <v>0</v>
          </cell>
          <cell r="GA236">
            <v>0</v>
          </cell>
          <cell r="GC236">
            <v>0</v>
          </cell>
          <cell r="GD236">
            <v>0</v>
          </cell>
          <cell r="GE236">
            <v>0</v>
          </cell>
          <cell r="GG236">
            <v>0</v>
          </cell>
          <cell r="GH236">
            <v>0</v>
          </cell>
          <cell r="GI236">
            <v>0</v>
          </cell>
          <cell r="GK236">
            <v>0</v>
          </cell>
          <cell r="GL236">
            <v>0</v>
          </cell>
          <cell r="GM236">
            <v>0</v>
          </cell>
          <cell r="GO236">
            <v>0</v>
          </cell>
          <cell r="GP236">
            <v>0</v>
          </cell>
          <cell r="GQ236">
            <v>0</v>
          </cell>
          <cell r="GS236">
            <v>0</v>
          </cell>
          <cell r="GT236">
            <v>0</v>
          </cell>
          <cell r="GU236">
            <v>0</v>
          </cell>
          <cell r="GW236">
            <v>0</v>
          </cell>
          <cell r="GX236">
            <v>0</v>
          </cell>
          <cell r="GY236">
            <v>0</v>
          </cell>
          <cell r="HA236">
            <v>0</v>
          </cell>
          <cell r="HB236">
            <v>0</v>
          </cell>
          <cell r="HC236">
            <v>0</v>
          </cell>
        </row>
        <row r="237">
          <cell r="H237" t="str">
            <v>Ta-472-7</v>
          </cell>
          <cell r="I237" t="str">
            <v>USD</v>
          </cell>
          <cell r="J237" t="str">
            <v>883905</v>
          </cell>
          <cell r="K237" t="str">
            <v>T3</v>
          </cell>
          <cell r="L237">
            <v>7.8616299999999999</v>
          </cell>
          <cell r="M237">
            <v>7861.63</v>
          </cell>
          <cell r="N237">
            <v>30.59</v>
          </cell>
          <cell r="R237">
            <v>30.59</v>
          </cell>
          <cell r="V237">
            <v>30.59</v>
          </cell>
          <cell r="Z237">
            <v>30.59</v>
          </cell>
          <cell r="AD237">
            <v>30.59</v>
          </cell>
          <cell r="AH237">
            <v>30.59</v>
          </cell>
          <cell r="AL237">
            <v>30.59</v>
          </cell>
          <cell r="AP237">
            <v>30.59</v>
          </cell>
          <cell r="AT237">
            <v>30.59</v>
          </cell>
          <cell r="AX237">
            <v>30.59</v>
          </cell>
          <cell r="BB237">
            <v>30.59</v>
          </cell>
          <cell r="BF237">
            <v>30.59</v>
          </cell>
          <cell r="BJ237">
            <v>30.59</v>
          </cell>
          <cell r="BK237">
            <v>0</v>
          </cell>
          <cell r="BL237" t="str">
            <v xml:space="preserve"> </v>
          </cell>
          <cell r="BM237" t="str">
            <v xml:space="preserve"> </v>
          </cell>
          <cell r="BN237" t="str">
            <v xml:space="preserve"> </v>
          </cell>
          <cell r="BO237" t="str">
            <v xml:space="preserve"> </v>
          </cell>
          <cell r="BP237" t="str">
            <v xml:space="preserve"> </v>
          </cell>
          <cell r="BQ237" t="str">
            <v xml:space="preserve"> </v>
          </cell>
          <cell r="BR237" t="str">
            <v xml:space="preserve"> </v>
          </cell>
          <cell r="BS237" t="str">
            <v xml:space="preserve"> </v>
          </cell>
          <cell r="BT237" t="str">
            <v xml:space="preserve"> </v>
          </cell>
          <cell r="BU237" t="str">
            <v xml:space="preserve"> </v>
          </cell>
          <cell r="BV237" t="str">
            <v xml:space="preserve"> </v>
          </cell>
          <cell r="BW237" t="str">
            <v xml:space="preserve"> </v>
          </cell>
          <cell r="BX237" t="str">
            <v xml:space="preserve"> </v>
          </cell>
          <cell r="BY237" t="str">
            <v xml:space="preserve"> </v>
          </cell>
          <cell r="BZ237" t="str">
            <v xml:space="preserve"> </v>
          </cell>
          <cell r="CA237" t="str">
            <v xml:space="preserve"> </v>
          </cell>
          <cell r="CB237" t="str">
            <v xml:space="preserve"> </v>
          </cell>
          <cell r="CC237" t="str">
            <v xml:space="preserve"> </v>
          </cell>
          <cell r="CD237" t="str">
            <v xml:space="preserve"> </v>
          </cell>
          <cell r="CE237" t="str">
            <v xml:space="preserve"> </v>
          </cell>
          <cell r="CF237" t="str">
            <v xml:space="preserve"> </v>
          </cell>
          <cell r="CG237" t="str">
            <v xml:space="preserve"> </v>
          </cell>
          <cell r="CH237" t="str">
            <v xml:space="preserve"> </v>
          </cell>
          <cell r="CI237" t="str">
            <v xml:space="preserve"> </v>
          </cell>
          <cell r="CJ237" t="str">
            <v xml:space="preserve"> </v>
          </cell>
          <cell r="CK237" t="str">
            <v xml:space="preserve"> </v>
          </cell>
          <cell r="CL237" t="str">
            <v xml:space="preserve"> </v>
          </cell>
          <cell r="CM237" t="str">
            <v xml:space="preserve"> </v>
          </cell>
          <cell r="CN237" t="str">
            <v xml:space="preserve"> </v>
          </cell>
          <cell r="CO237" t="str">
            <v xml:space="preserve"> </v>
          </cell>
          <cell r="CP237" t="str">
            <v xml:space="preserve"> </v>
          </cell>
          <cell r="CQ237" t="str">
            <v xml:space="preserve"> </v>
          </cell>
          <cell r="CR237" t="str">
            <v xml:space="preserve"> </v>
          </cell>
          <cell r="CS237" t="str">
            <v xml:space="preserve"> </v>
          </cell>
          <cell r="CT237" t="str">
            <v xml:space="preserve"> </v>
          </cell>
          <cell r="CU237" t="str">
            <v xml:space="preserve"> </v>
          </cell>
          <cell r="CV237" t="str">
            <v xml:space="preserve"> </v>
          </cell>
          <cell r="CW237" t="str">
            <v xml:space="preserve"> </v>
          </cell>
          <cell r="CX237" t="str">
            <v xml:space="preserve"> </v>
          </cell>
          <cell r="CY237" t="str">
            <v xml:space="preserve"> </v>
          </cell>
          <cell r="CZ237" t="str">
            <v xml:space="preserve"> </v>
          </cell>
          <cell r="DA237" t="str">
            <v xml:space="preserve"> </v>
          </cell>
          <cell r="DB237" t="str">
            <v xml:space="preserve"> </v>
          </cell>
          <cell r="DC237" t="str">
            <v xml:space="preserve"> </v>
          </cell>
          <cell r="DD237" t="str">
            <v xml:space="preserve"> </v>
          </cell>
          <cell r="DE237" t="str">
            <v xml:space="preserve"> </v>
          </cell>
          <cell r="DF237" t="str">
            <v xml:space="preserve"> </v>
          </cell>
          <cell r="DG237" t="str">
            <v xml:space="preserve"> </v>
          </cell>
          <cell r="DH237" t="str">
            <v>4. IntraUS AutoTa-472-7</v>
          </cell>
          <cell r="DI237">
            <v>0</v>
          </cell>
          <cell r="DJ237">
            <v>0</v>
          </cell>
          <cell r="DL237">
            <v>0</v>
          </cell>
          <cell r="DM237">
            <v>0</v>
          </cell>
          <cell r="DN237">
            <v>0</v>
          </cell>
          <cell r="DP237">
            <v>0</v>
          </cell>
          <cell r="DQ237">
            <v>0</v>
          </cell>
          <cell r="DR237">
            <v>0</v>
          </cell>
          <cell r="DT237">
            <v>0</v>
          </cell>
          <cell r="DU237">
            <v>0</v>
          </cell>
          <cell r="DV237">
            <v>0</v>
          </cell>
          <cell r="DX237">
            <v>0</v>
          </cell>
          <cell r="DY237">
            <v>0</v>
          </cell>
          <cell r="DZ237">
            <v>0</v>
          </cell>
          <cell r="EB237">
            <v>0</v>
          </cell>
          <cell r="EC237">
            <v>0</v>
          </cell>
          <cell r="ED237">
            <v>0</v>
          </cell>
          <cell r="EF237">
            <v>0</v>
          </cell>
          <cell r="EG237">
            <v>0</v>
          </cell>
          <cell r="EH237">
            <v>0</v>
          </cell>
          <cell r="EJ237">
            <v>0</v>
          </cell>
          <cell r="EK237">
            <v>0</v>
          </cell>
          <cell r="EL237">
            <v>0</v>
          </cell>
          <cell r="EN237">
            <v>0</v>
          </cell>
          <cell r="EO237">
            <v>0</v>
          </cell>
          <cell r="EP237">
            <v>0</v>
          </cell>
          <cell r="ER237">
            <v>0</v>
          </cell>
          <cell r="ES237">
            <v>0</v>
          </cell>
          <cell r="ET237">
            <v>0</v>
          </cell>
          <cell r="EV237">
            <v>0</v>
          </cell>
          <cell r="EW237">
            <v>0</v>
          </cell>
          <cell r="EX237">
            <v>0</v>
          </cell>
          <cell r="EZ237">
            <v>0</v>
          </cell>
          <cell r="FA237">
            <v>0</v>
          </cell>
          <cell r="FB237">
            <v>0</v>
          </cell>
          <cell r="FD237">
            <v>0</v>
          </cell>
          <cell r="FE237">
            <v>0</v>
          </cell>
          <cell r="FF237">
            <v>0</v>
          </cell>
          <cell r="FI237">
            <v>0</v>
          </cell>
          <cell r="FJ237">
            <v>0</v>
          </cell>
          <cell r="FK237">
            <v>0</v>
          </cell>
          <cell r="FM237">
            <v>0</v>
          </cell>
          <cell r="FN237">
            <v>0</v>
          </cell>
          <cell r="FO237">
            <v>0</v>
          </cell>
          <cell r="FQ237">
            <v>0</v>
          </cell>
          <cell r="FR237">
            <v>0</v>
          </cell>
          <cell r="FS237">
            <v>0</v>
          </cell>
          <cell r="FU237">
            <v>0</v>
          </cell>
          <cell r="FV237">
            <v>0</v>
          </cell>
          <cell r="FW237">
            <v>0</v>
          </cell>
          <cell r="FY237">
            <v>0</v>
          </cell>
          <cell r="FZ237">
            <v>0</v>
          </cell>
          <cell r="GA237">
            <v>0</v>
          </cell>
          <cell r="GC237">
            <v>0</v>
          </cell>
          <cell r="GD237">
            <v>0</v>
          </cell>
          <cell r="GE237">
            <v>0</v>
          </cell>
          <cell r="GG237">
            <v>0</v>
          </cell>
          <cell r="GH237">
            <v>0</v>
          </cell>
          <cell r="GI237">
            <v>0</v>
          </cell>
          <cell r="GK237">
            <v>0</v>
          </cell>
          <cell r="GL237">
            <v>0</v>
          </cell>
          <cell r="GM237">
            <v>0</v>
          </cell>
          <cell r="GO237">
            <v>0</v>
          </cell>
          <cell r="GP237">
            <v>0</v>
          </cell>
          <cell r="GQ237">
            <v>0</v>
          </cell>
          <cell r="GS237">
            <v>0</v>
          </cell>
          <cell r="GT237">
            <v>0</v>
          </cell>
          <cell r="GU237">
            <v>0</v>
          </cell>
          <cell r="GW237">
            <v>0</v>
          </cell>
          <cell r="GX237">
            <v>0</v>
          </cell>
          <cell r="GY237">
            <v>0</v>
          </cell>
          <cell r="HA237">
            <v>0</v>
          </cell>
          <cell r="HB237">
            <v>0</v>
          </cell>
          <cell r="HC237">
            <v>0</v>
          </cell>
        </row>
        <row r="238">
          <cell r="H238" t="str">
            <v>TA-483-7</v>
          </cell>
          <cell r="I238" t="str">
            <v>USD</v>
          </cell>
          <cell r="J238" t="str">
            <v>RADIATOR BAH121249 VW</v>
          </cell>
          <cell r="K238" t="str">
            <v>T3</v>
          </cell>
          <cell r="L238">
            <v>30.8538</v>
          </cell>
          <cell r="M238">
            <v>30853.8</v>
          </cell>
          <cell r="N238">
            <v>50.58</v>
          </cell>
          <cell r="R238">
            <v>50.58</v>
          </cell>
          <cell r="V238">
            <v>50.58</v>
          </cell>
          <cell r="Z238">
            <v>50.58</v>
          </cell>
          <cell r="AD238">
            <v>50.58</v>
          </cell>
          <cell r="AH238">
            <v>50.58</v>
          </cell>
          <cell r="AL238">
            <v>50.58</v>
          </cell>
          <cell r="AP238">
            <v>50.58</v>
          </cell>
          <cell r="AT238">
            <v>50.58</v>
          </cell>
          <cell r="AX238">
            <v>50.58</v>
          </cell>
          <cell r="BB238">
            <v>50.58</v>
          </cell>
          <cell r="BF238">
            <v>50.58</v>
          </cell>
          <cell r="BJ238">
            <v>50.58</v>
          </cell>
          <cell r="BK238">
            <v>0</v>
          </cell>
          <cell r="BL238" t="str">
            <v xml:space="preserve"> </v>
          </cell>
          <cell r="BM238" t="str">
            <v xml:space="preserve"> </v>
          </cell>
          <cell r="BN238" t="str">
            <v xml:space="preserve"> </v>
          </cell>
          <cell r="BO238" t="str">
            <v xml:space="preserve"> </v>
          </cell>
          <cell r="BP238" t="str">
            <v xml:space="preserve"> </v>
          </cell>
          <cell r="BQ238" t="str">
            <v xml:space="preserve"> </v>
          </cell>
          <cell r="BR238" t="str">
            <v xml:space="preserve"> </v>
          </cell>
          <cell r="BS238" t="str">
            <v xml:space="preserve"> </v>
          </cell>
          <cell r="BT238" t="str">
            <v xml:space="preserve"> </v>
          </cell>
          <cell r="BU238" t="str">
            <v xml:space="preserve"> </v>
          </cell>
          <cell r="BV238" t="str">
            <v xml:space="preserve"> </v>
          </cell>
          <cell r="BW238" t="str">
            <v xml:space="preserve"> </v>
          </cell>
          <cell r="BX238" t="str">
            <v xml:space="preserve"> </v>
          </cell>
          <cell r="BY238" t="str">
            <v xml:space="preserve"> </v>
          </cell>
          <cell r="BZ238" t="str">
            <v xml:space="preserve"> </v>
          </cell>
          <cell r="CA238" t="str">
            <v xml:space="preserve"> </v>
          </cell>
          <cell r="CB238" t="str">
            <v xml:space="preserve"> </v>
          </cell>
          <cell r="CC238" t="str">
            <v xml:space="preserve"> </v>
          </cell>
          <cell r="CD238" t="str">
            <v xml:space="preserve"> </v>
          </cell>
          <cell r="CE238" t="str">
            <v xml:space="preserve"> </v>
          </cell>
          <cell r="CF238" t="str">
            <v xml:space="preserve"> </v>
          </cell>
          <cell r="CG238" t="str">
            <v xml:space="preserve"> </v>
          </cell>
          <cell r="CH238" t="str">
            <v xml:space="preserve"> </v>
          </cell>
          <cell r="CI238" t="str">
            <v xml:space="preserve"> </v>
          </cell>
          <cell r="CJ238" t="str">
            <v xml:space="preserve"> </v>
          </cell>
          <cell r="CK238" t="str">
            <v xml:space="preserve"> </v>
          </cell>
          <cell r="CL238" t="str">
            <v xml:space="preserve"> </v>
          </cell>
          <cell r="CM238" t="str">
            <v xml:space="preserve"> </v>
          </cell>
          <cell r="CN238" t="str">
            <v xml:space="preserve"> </v>
          </cell>
          <cell r="CO238" t="str">
            <v xml:space="preserve"> </v>
          </cell>
          <cell r="CP238" t="str">
            <v xml:space="preserve"> </v>
          </cell>
          <cell r="CQ238" t="str">
            <v xml:space="preserve"> </v>
          </cell>
          <cell r="CR238" t="str">
            <v xml:space="preserve"> </v>
          </cell>
          <cell r="CS238" t="str">
            <v xml:space="preserve"> </v>
          </cell>
          <cell r="CT238" t="str">
            <v xml:space="preserve"> </v>
          </cell>
          <cell r="CU238" t="str">
            <v xml:space="preserve"> </v>
          </cell>
          <cell r="CV238" t="str">
            <v xml:space="preserve"> </v>
          </cell>
          <cell r="CW238" t="str">
            <v xml:space="preserve"> </v>
          </cell>
          <cell r="CX238" t="str">
            <v xml:space="preserve"> </v>
          </cell>
          <cell r="CY238" t="str">
            <v xml:space="preserve"> </v>
          </cell>
          <cell r="CZ238" t="str">
            <v xml:space="preserve"> </v>
          </cell>
          <cell r="DA238" t="str">
            <v xml:space="preserve"> </v>
          </cell>
          <cell r="DB238" t="str">
            <v xml:space="preserve"> </v>
          </cell>
          <cell r="DC238" t="str">
            <v xml:space="preserve"> </v>
          </cell>
          <cell r="DD238" t="str">
            <v xml:space="preserve"> </v>
          </cell>
          <cell r="DE238" t="str">
            <v xml:space="preserve"> </v>
          </cell>
          <cell r="DF238" t="str">
            <v xml:space="preserve"> </v>
          </cell>
          <cell r="DG238" t="str">
            <v xml:space="preserve"> </v>
          </cell>
          <cell r="DH238" t="str">
            <v>4. IntraUS AutoTA-483-7</v>
          </cell>
          <cell r="DI238">
            <v>0</v>
          </cell>
          <cell r="DJ238">
            <v>0</v>
          </cell>
          <cell r="DL238">
            <v>0</v>
          </cell>
          <cell r="DM238">
            <v>0</v>
          </cell>
          <cell r="DN238">
            <v>0</v>
          </cell>
          <cell r="DP238">
            <v>0</v>
          </cell>
          <cell r="DQ238">
            <v>0</v>
          </cell>
          <cell r="DR238">
            <v>0</v>
          </cell>
          <cell r="DT238">
            <v>0</v>
          </cell>
          <cell r="DU238">
            <v>0</v>
          </cell>
          <cell r="DV238">
            <v>0</v>
          </cell>
          <cell r="DX238">
            <v>0</v>
          </cell>
          <cell r="DY238">
            <v>0</v>
          </cell>
          <cell r="DZ238">
            <v>0</v>
          </cell>
          <cell r="EB238">
            <v>0</v>
          </cell>
          <cell r="EC238">
            <v>0</v>
          </cell>
          <cell r="ED238">
            <v>0</v>
          </cell>
          <cell r="EF238">
            <v>0</v>
          </cell>
          <cell r="EG238">
            <v>0</v>
          </cell>
          <cell r="EH238">
            <v>0</v>
          </cell>
          <cell r="EJ238">
            <v>0</v>
          </cell>
          <cell r="EK238">
            <v>0</v>
          </cell>
          <cell r="EL238">
            <v>0</v>
          </cell>
          <cell r="EN238">
            <v>0</v>
          </cell>
          <cell r="EO238">
            <v>0</v>
          </cell>
          <cell r="EP238">
            <v>0</v>
          </cell>
          <cell r="ER238">
            <v>0</v>
          </cell>
          <cell r="ES238">
            <v>0</v>
          </cell>
          <cell r="ET238">
            <v>0</v>
          </cell>
          <cell r="EV238">
            <v>0</v>
          </cell>
          <cell r="EW238">
            <v>0</v>
          </cell>
          <cell r="EX238">
            <v>0</v>
          </cell>
          <cell r="EZ238">
            <v>0</v>
          </cell>
          <cell r="FA238">
            <v>0</v>
          </cell>
          <cell r="FB238">
            <v>0</v>
          </cell>
          <cell r="FD238">
            <v>0</v>
          </cell>
          <cell r="FE238">
            <v>0</v>
          </cell>
          <cell r="FF238">
            <v>0</v>
          </cell>
          <cell r="FI238">
            <v>0</v>
          </cell>
          <cell r="FJ238">
            <v>0</v>
          </cell>
          <cell r="FK238">
            <v>0</v>
          </cell>
          <cell r="FM238">
            <v>0</v>
          </cell>
          <cell r="FN238">
            <v>0</v>
          </cell>
          <cell r="FO238">
            <v>0</v>
          </cell>
          <cell r="FQ238">
            <v>0</v>
          </cell>
          <cell r="FR238">
            <v>0</v>
          </cell>
          <cell r="FS238">
            <v>0</v>
          </cell>
          <cell r="FU238">
            <v>0</v>
          </cell>
          <cell r="FV238">
            <v>0</v>
          </cell>
          <cell r="FW238">
            <v>0</v>
          </cell>
          <cell r="FY238">
            <v>0</v>
          </cell>
          <cell r="FZ238">
            <v>0</v>
          </cell>
          <cell r="GA238">
            <v>0</v>
          </cell>
          <cell r="GC238">
            <v>0</v>
          </cell>
          <cell r="GD238">
            <v>0</v>
          </cell>
          <cell r="GE238">
            <v>0</v>
          </cell>
          <cell r="GG238">
            <v>0</v>
          </cell>
          <cell r="GH238">
            <v>0</v>
          </cell>
          <cell r="GI238">
            <v>0</v>
          </cell>
          <cell r="GK238">
            <v>0</v>
          </cell>
          <cell r="GL238">
            <v>0</v>
          </cell>
          <cell r="GM238">
            <v>0</v>
          </cell>
          <cell r="GO238">
            <v>0</v>
          </cell>
          <cell r="GP238">
            <v>0</v>
          </cell>
          <cell r="GQ238">
            <v>0</v>
          </cell>
          <cell r="GS238">
            <v>0</v>
          </cell>
          <cell r="GT238">
            <v>0</v>
          </cell>
          <cell r="GU238">
            <v>0</v>
          </cell>
          <cell r="GW238">
            <v>0</v>
          </cell>
          <cell r="GX238">
            <v>0</v>
          </cell>
          <cell r="GY238">
            <v>0</v>
          </cell>
          <cell r="HA238">
            <v>0</v>
          </cell>
          <cell r="HB238">
            <v>0</v>
          </cell>
          <cell r="HC238">
            <v>0</v>
          </cell>
        </row>
        <row r="239">
          <cell r="H239" t="str">
            <v>ta-649-7</v>
          </cell>
          <cell r="I239" t="str">
            <v>USD</v>
          </cell>
          <cell r="J239" t="str">
            <v>RAD GOLF GL 1.8 LTS.</v>
          </cell>
          <cell r="K239" t="str">
            <v>T3</v>
          </cell>
          <cell r="L239">
            <v>1.2594399999999999</v>
          </cell>
          <cell r="M239">
            <v>1259.4399999999998</v>
          </cell>
          <cell r="N239">
            <v>44.98</v>
          </cell>
          <cell r="R239">
            <v>44.98</v>
          </cell>
          <cell r="V239">
            <v>44.98</v>
          </cell>
          <cell r="Z239">
            <v>44.98</v>
          </cell>
          <cell r="AD239">
            <v>44.98</v>
          </cell>
          <cell r="AH239">
            <v>44.98</v>
          </cell>
          <cell r="AL239">
            <v>44.98</v>
          </cell>
          <cell r="AP239">
            <v>44.98</v>
          </cell>
          <cell r="AT239">
            <v>44.98</v>
          </cell>
          <cell r="AX239">
            <v>44.98</v>
          </cell>
          <cell r="BB239">
            <v>44.98</v>
          </cell>
          <cell r="BF239">
            <v>44.98</v>
          </cell>
          <cell r="BJ239">
            <v>44.98</v>
          </cell>
          <cell r="BK239">
            <v>0</v>
          </cell>
          <cell r="BL239" t="str">
            <v xml:space="preserve"> </v>
          </cell>
          <cell r="BM239" t="str">
            <v xml:space="preserve"> </v>
          </cell>
          <cell r="BN239" t="str">
            <v xml:space="preserve"> </v>
          </cell>
          <cell r="BO239" t="str">
            <v xml:space="preserve"> </v>
          </cell>
          <cell r="BP239" t="str">
            <v xml:space="preserve"> </v>
          </cell>
          <cell r="BQ239" t="str">
            <v xml:space="preserve"> </v>
          </cell>
          <cell r="BR239" t="str">
            <v xml:space="preserve"> </v>
          </cell>
          <cell r="BS239" t="str">
            <v xml:space="preserve"> </v>
          </cell>
          <cell r="BT239" t="str">
            <v xml:space="preserve"> </v>
          </cell>
          <cell r="BU239" t="str">
            <v xml:space="preserve"> </v>
          </cell>
          <cell r="BV239" t="str">
            <v xml:space="preserve"> </v>
          </cell>
          <cell r="BW239" t="str">
            <v xml:space="preserve"> </v>
          </cell>
          <cell r="BX239" t="str">
            <v xml:space="preserve"> </v>
          </cell>
          <cell r="BY239" t="str">
            <v xml:space="preserve"> </v>
          </cell>
          <cell r="BZ239" t="str">
            <v xml:space="preserve"> </v>
          </cell>
          <cell r="CA239" t="str">
            <v xml:space="preserve"> </v>
          </cell>
          <cell r="CB239" t="str">
            <v xml:space="preserve"> </v>
          </cell>
          <cell r="CC239" t="str">
            <v xml:space="preserve"> </v>
          </cell>
          <cell r="CD239" t="str">
            <v xml:space="preserve"> </v>
          </cell>
          <cell r="CE239" t="str">
            <v xml:space="preserve"> </v>
          </cell>
          <cell r="CF239" t="str">
            <v xml:space="preserve"> </v>
          </cell>
          <cell r="CG239" t="str">
            <v xml:space="preserve"> </v>
          </cell>
          <cell r="CH239" t="str">
            <v xml:space="preserve"> </v>
          </cell>
          <cell r="CI239" t="str">
            <v xml:space="preserve"> </v>
          </cell>
          <cell r="CJ239" t="str">
            <v xml:space="preserve"> </v>
          </cell>
          <cell r="CK239" t="str">
            <v xml:space="preserve"> </v>
          </cell>
          <cell r="CL239" t="str">
            <v xml:space="preserve"> </v>
          </cell>
          <cell r="CM239" t="str">
            <v xml:space="preserve"> </v>
          </cell>
          <cell r="CN239" t="str">
            <v xml:space="preserve"> </v>
          </cell>
          <cell r="CO239" t="str">
            <v xml:space="preserve"> </v>
          </cell>
          <cell r="CP239" t="str">
            <v xml:space="preserve"> </v>
          </cell>
          <cell r="CQ239" t="str">
            <v xml:space="preserve"> </v>
          </cell>
          <cell r="CR239" t="str">
            <v xml:space="preserve"> </v>
          </cell>
          <cell r="CS239" t="str">
            <v xml:space="preserve"> </v>
          </cell>
          <cell r="CT239" t="str">
            <v xml:space="preserve"> </v>
          </cell>
          <cell r="CU239" t="str">
            <v xml:space="preserve"> </v>
          </cell>
          <cell r="CV239" t="str">
            <v xml:space="preserve"> </v>
          </cell>
          <cell r="CW239" t="str">
            <v xml:space="preserve"> </v>
          </cell>
          <cell r="CX239" t="str">
            <v xml:space="preserve"> </v>
          </cell>
          <cell r="CY239" t="str">
            <v xml:space="preserve"> </v>
          </cell>
          <cell r="CZ239" t="str">
            <v xml:space="preserve"> </v>
          </cell>
          <cell r="DA239" t="str">
            <v xml:space="preserve"> </v>
          </cell>
          <cell r="DB239" t="str">
            <v xml:space="preserve"> </v>
          </cell>
          <cell r="DC239" t="str">
            <v xml:space="preserve"> </v>
          </cell>
          <cell r="DD239" t="str">
            <v xml:space="preserve"> </v>
          </cell>
          <cell r="DE239" t="str">
            <v xml:space="preserve"> </v>
          </cell>
          <cell r="DF239" t="str">
            <v xml:space="preserve"> </v>
          </cell>
          <cell r="DG239" t="str">
            <v xml:space="preserve"> </v>
          </cell>
          <cell r="DH239" t="str">
            <v>4. IntraUS Autota-649-7</v>
          </cell>
          <cell r="DI239">
            <v>0</v>
          </cell>
          <cell r="DJ239">
            <v>0</v>
          </cell>
          <cell r="DL239">
            <v>0</v>
          </cell>
          <cell r="DM239">
            <v>0</v>
          </cell>
          <cell r="DN239">
            <v>0</v>
          </cell>
          <cell r="DP239">
            <v>0</v>
          </cell>
          <cell r="DQ239">
            <v>0</v>
          </cell>
          <cell r="DR239">
            <v>0</v>
          </cell>
          <cell r="DT239">
            <v>0</v>
          </cell>
          <cell r="DU239">
            <v>0</v>
          </cell>
          <cell r="DV239">
            <v>0</v>
          </cell>
          <cell r="DX239">
            <v>0</v>
          </cell>
          <cell r="DY239">
            <v>0</v>
          </cell>
          <cell r="DZ239">
            <v>0</v>
          </cell>
          <cell r="EB239">
            <v>0</v>
          </cell>
          <cell r="EC239">
            <v>0</v>
          </cell>
          <cell r="ED239">
            <v>0</v>
          </cell>
          <cell r="EF239">
            <v>0</v>
          </cell>
          <cell r="EG239">
            <v>0</v>
          </cell>
          <cell r="EH239">
            <v>0</v>
          </cell>
          <cell r="EJ239">
            <v>0</v>
          </cell>
          <cell r="EK239">
            <v>0</v>
          </cell>
          <cell r="EL239">
            <v>0</v>
          </cell>
          <cell r="EN239">
            <v>0</v>
          </cell>
          <cell r="EO239">
            <v>0</v>
          </cell>
          <cell r="EP239">
            <v>0</v>
          </cell>
          <cell r="ER239">
            <v>0</v>
          </cell>
          <cell r="ES239">
            <v>0</v>
          </cell>
          <cell r="ET239">
            <v>0</v>
          </cell>
          <cell r="EV239">
            <v>0</v>
          </cell>
          <cell r="EW239">
            <v>0</v>
          </cell>
          <cell r="EX239">
            <v>0</v>
          </cell>
          <cell r="EZ239">
            <v>0</v>
          </cell>
          <cell r="FA239">
            <v>0</v>
          </cell>
          <cell r="FB239">
            <v>0</v>
          </cell>
          <cell r="FD239">
            <v>0</v>
          </cell>
          <cell r="FE239">
            <v>0</v>
          </cell>
          <cell r="FF239">
            <v>0</v>
          </cell>
          <cell r="FI239">
            <v>0</v>
          </cell>
          <cell r="FJ239">
            <v>0</v>
          </cell>
          <cell r="FK239">
            <v>0</v>
          </cell>
          <cell r="FM239">
            <v>0</v>
          </cell>
          <cell r="FN239">
            <v>0</v>
          </cell>
          <cell r="FO239">
            <v>0</v>
          </cell>
          <cell r="FQ239">
            <v>0</v>
          </cell>
          <cell r="FR239">
            <v>0</v>
          </cell>
          <cell r="FS239">
            <v>0</v>
          </cell>
          <cell r="FU239">
            <v>0</v>
          </cell>
          <cell r="FV239">
            <v>0</v>
          </cell>
          <cell r="FW239">
            <v>0</v>
          </cell>
          <cell r="FY239">
            <v>0</v>
          </cell>
          <cell r="FZ239">
            <v>0</v>
          </cell>
          <cell r="GA239">
            <v>0</v>
          </cell>
          <cell r="GC239">
            <v>0</v>
          </cell>
          <cell r="GD239">
            <v>0</v>
          </cell>
          <cell r="GE239">
            <v>0</v>
          </cell>
          <cell r="GG239">
            <v>0</v>
          </cell>
          <cell r="GH239">
            <v>0</v>
          </cell>
          <cell r="GI239">
            <v>0</v>
          </cell>
          <cell r="GK239">
            <v>0</v>
          </cell>
          <cell r="GL239">
            <v>0</v>
          </cell>
          <cell r="GM239">
            <v>0</v>
          </cell>
          <cell r="GO239">
            <v>0</v>
          </cell>
          <cell r="GP239">
            <v>0</v>
          </cell>
          <cell r="GQ239">
            <v>0</v>
          </cell>
          <cell r="GS239">
            <v>0</v>
          </cell>
          <cell r="GT239">
            <v>0</v>
          </cell>
          <cell r="GU239">
            <v>0</v>
          </cell>
          <cell r="GW239">
            <v>0</v>
          </cell>
          <cell r="GX239">
            <v>0</v>
          </cell>
          <cell r="GY239">
            <v>0</v>
          </cell>
          <cell r="HA239">
            <v>0</v>
          </cell>
          <cell r="HB239">
            <v>0</v>
          </cell>
          <cell r="HC239">
            <v>0</v>
          </cell>
        </row>
        <row r="240">
          <cell r="H240" t="str">
            <v>Ta-702-7</v>
          </cell>
          <cell r="I240" t="str">
            <v>USD</v>
          </cell>
          <cell r="J240" t="str">
            <v>RADIADOR</v>
          </cell>
          <cell r="K240" t="str">
            <v>T3</v>
          </cell>
          <cell r="L240">
            <v>13.03</v>
          </cell>
          <cell r="M240">
            <v>13030</v>
          </cell>
          <cell r="N240">
            <v>65.150000000000006</v>
          </cell>
          <cell r="R240">
            <v>65.150000000000006</v>
          </cell>
          <cell r="V240">
            <v>65.150000000000006</v>
          </cell>
          <cell r="Z240">
            <v>65.150000000000006</v>
          </cell>
          <cell r="AD240">
            <v>65.150000000000006</v>
          </cell>
          <cell r="AH240">
            <v>65.150000000000006</v>
          </cell>
          <cell r="AL240">
            <v>65.150000000000006</v>
          </cell>
          <cell r="AP240">
            <v>65.150000000000006</v>
          </cell>
          <cell r="AT240">
            <v>65.150000000000006</v>
          </cell>
          <cell r="AX240">
            <v>65.150000000000006</v>
          </cell>
          <cell r="BB240">
            <v>65.150000000000006</v>
          </cell>
          <cell r="BF240">
            <v>65.150000000000006</v>
          </cell>
          <cell r="BJ240">
            <v>65.150000000000006</v>
          </cell>
          <cell r="BK240">
            <v>0</v>
          </cell>
          <cell r="BL240" t="str">
            <v xml:space="preserve"> </v>
          </cell>
          <cell r="BM240" t="str">
            <v xml:space="preserve"> </v>
          </cell>
          <cell r="BN240" t="str">
            <v xml:space="preserve"> </v>
          </cell>
          <cell r="BO240" t="str">
            <v xml:space="preserve"> </v>
          </cell>
          <cell r="BP240" t="str">
            <v xml:space="preserve"> </v>
          </cell>
          <cell r="BQ240" t="str">
            <v xml:space="preserve"> </v>
          </cell>
          <cell r="BR240" t="str">
            <v xml:space="preserve"> </v>
          </cell>
          <cell r="BS240" t="str">
            <v xml:space="preserve"> </v>
          </cell>
          <cell r="BT240" t="str">
            <v xml:space="preserve"> </v>
          </cell>
          <cell r="BU240" t="str">
            <v xml:space="preserve"> </v>
          </cell>
          <cell r="BV240" t="str">
            <v xml:space="preserve"> </v>
          </cell>
          <cell r="BW240" t="str">
            <v xml:space="preserve"> </v>
          </cell>
          <cell r="BX240" t="str">
            <v xml:space="preserve"> </v>
          </cell>
          <cell r="BY240" t="str">
            <v xml:space="preserve"> </v>
          </cell>
          <cell r="BZ240" t="str">
            <v xml:space="preserve"> </v>
          </cell>
          <cell r="CA240" t="str">
            <v xml:space="preserve"> </v>
          </cell>
          <cell r="CB240" t="str">
            <v xml:space="preserve"> </v>
          </cell>
          <cell r="CC240" t="str">
            <v xml:space="preserve"> </v>
          </cell>
          <cell r="CD240" t="str">
            <v xml:space="preserve"> </v>
          </cell>
          <cell r="CE240" t="str">
            <v xml:space="preserve"> </v>
          </cell>
          <cell r="CF240" t="str">
            <v xml:space="preserve"> </v>
          </cell>
          <cell r="CG240" t="str">
            <v xml:space="preserve"> </v>
          </cell>
          <cell r="CH240" t="str">
            <v xml:space="preserve"> </v>
          </cell>
          <cell r="CI240" t="str">
            <v xml:space="preserve"> </v>
          </cell>
          <cell r="CJ240" t="str">
            <v xml:space="preserve"> </v>
          </cell>
          <cell r="CK240" t="str">
            <v xml:space="preserve"> </v>
          </cell>
          <cell r="CL240" t="str">
            <v xml:space="preserve"> </v>
          </cell>
          <cell r="CM240" t="str">
            <v xml:space="preserve"> </v>
          </cell>
          <cell r="CN240" t="str">
            <v xml:space="preserve"> </v>
          </cell>
          <cell r="CO240" t="str">
            <v xml:space="preserve"> </v>
          </cell>
          <cell r="CP240" t="str">
            <v xml:space="preserve"> </v>
          </cell>
          <cell r="CQ240" t="str">
            <v xml:space="preserve"> </v>
          </cell>
          <cell r="CR240" t="str">
            <v xml:space="preserve"> </v>
          </cell>
          <cell r="CS240" t="str">
            <v xml:space="preserve"> </v>
          </cell>
          <cell r="CT240" t="str">
            <v xml:space="preserve"> </v>
          </cell>
          <cell r="CU240" t="str">
            <v xml:space="preserve"> </v>
          </cell>
          <cell r="CV240" t="str">
            <v xml:space="preserve"> </v>
          </cell>
          <cell r="CW240" t="str">
            <v xml:space="preserve"> </v>
          </cell>
          <cell r="CX240" t="str">
            <v xml:space="preserve"> </v>
          </cell>
          <cell r="CY240" t="str">
            <v xml:space="preserve"> </v>
          </cell>
          <cell r="CZ240" t="str">
            <v xml:space="preserve"> </v>
          </cell>
          <cell r="DA240" t="str">
            <v xml:space="preserve"> </v>
          </cell>
          <cell r="DB240" t="str">
            <v xml:space="preserve"> </v>
          </cell>
          <cell r="DC240" t="str">
            <v xml:space="preserve"> </v>
          </cell>
          <cell r="DD240" t="str">
            <v xml:space="preserve"> </v>
          </cell>
          <cell r="DE240" t="str">
            <v xml:space="preserve"> </v>
          </cell>
          <cell r="DF240" t="str">
            <v xml:space="preserve"> </v>
          </cell>
          <cell r="DG240" t="str">
            <v xml:space="preserve"> </v>
          </cell>
          <cell r="DH240" t="str">
            <v>4. IntraUS AutoTa-702-7</v>
          </cell>
          <cell r="DI240">
            <v>0</v>
          </cell>
          <cell r="DJ240">
            <v>0</v>
          </cell>
          <cell r="DL240">
            <v>0</v>
          </cell>
          <cell r="DM240">
            <v>0</v>
          </cell>
          <cell r="DN240">
            <v>0</v>
          </cell>
          <cell r="DP240">
            <v>0</v>
          </cell>
          <cell r="DQ240">
            <v>0</v>
          </cell>
          <cell r="DR240">
            <v>0</v>
          </cell>
          <cell r="DT240">
            <v>0</v>
          </cell>
          <cell r="DU240">
            <v>0</v>
          </cell>
          <cell r="DV240">
            <v>0</v>
          </cell>
          <cell r="DX240">
            <v>0</v>
          </cell>
          <cell r="DY240">
            <v>0</v>
          </cell>
          <cell r="DZ240">
            <v>0</v>
          </cell>
          <cell r="EB240">
            <v>0</v>
          </cell>
          <cell r="EC240">
            <v>0</v>
          </cell>
          <cell r="ED240">
            <v>0</v>
          </cell>
          <cell r="EF240">
            <v>0</v>
          </cell>
          <cell r="EG240">
            <v>0</v>
          </cell>
          <cell r="EH240">
            <v>0</v>
          </cell>
          <cell r="EJ240">
            <v>0</v>
          </cell>
          <cell r="EK240">
            <v>0</v>
          </cell>
          <cell r="EL240">
            <v>0</v>
          </cell>
          <cell r="EN240">
            <v>0</v>
          </cell>
          <cell r="EO240">
            <v>0</v>
          </cell>
          <cell r="EP240">
            <v>0</v>
          </cell>
          <cell r="ER240">
            <v>0</v>
          </cell>
          <cell r="ES240">
            <v>0</v>
          </cell>
          <cell r="ET240">
            <v>0</v>
          </cell>
          <cell r="EV240">
            <v>0</v>
          </cell>
          <cell r="EW240">
            <v>0</v>
          </cell>
          <cell r="EX240">
            <v>0</v>
          </cell>
          <cell r="EZ240">
            <v>0</v>
          </cell>
          <cell r="FA240">
            <v>0</v>
          </cell>
          <cell r="FB240">
            <v>0</v>
          </cell>
          <cell r="FD240">
            <v>0</v>
          </cell>
          <cell r="FE240">
            <v>0</v>
          </cell>
          <cell r="FF240">
            <v>0</v>
          </cell>
          <cell r="FI240">
            <v>0</v>
          </cell>
          <cell r="FJ240">
            <v>0</v>
          </cell>
          <cell r="FK240">
            <v>0</v>
          </cell>
          <cell r="FM240">
            <v>0</v>
          </cell>
          <cell r="FN240">
            <v>0</v>
          </cell>
          <cell r="FO240">
            <v>0</v>
          </cell>
          <cell r="FQ240">
            <v>0</v>
          </cell>
          <cell r="FR240">
            <v>0</v>
          </cell>
          <cell r="FS240">
            <v>0</v>
          </cell>
          <cell r="FU240">
            <v>0</v>
          </cell>
          <cell r="FV240">
            <v>0</v>
          </cell>
          <cell r="FW240">
            <v>0</v>
          </cell>
          <cell r="FY240">
            <v>0</v>
          </cell>
          <cell r="FZ240">
            <v>0</v>
          </cell>
          <cell r="GA240">
            <v>0</v>
          </cell>
          <cell r="GC240">
            <v>0</v>
          </cell>
          <cell r="GD240">
            <v>0</v>
          </cell>
          <cell r="GE240">
            <v>0</v>
          </cell>
          <cell r="GG240">
            <v>0</v>
          </cell>
          <cell r="GH240">
            <v>0</v>
          </cell>
          <cell r="GI240">
            <v>0</v>
          </cell>
          <cell r="GK240">
            <v>0</v>
          </cell>
          <cell r="GL240">
            <v>0</v>
          </cell>
          <cell r="GM240">
            <v>0</v>
          </cell>
          <cell r="GO240">
            <v>0</v>
          </cell>
          <cell r="GP240">
            <v>0</v>
          </cell>
          <cell r="GQ240">
            <v>0</v>
          </cell>
          <cell r="GS240">
            <v>0</v>
          </cell>
          <cell r="GT240">
            <v>0</v>
          </cell>
          <cell r="GU240">
            <v>0</v>
          </cell>
          <cell r="GW240">
            <v>0</v>
          </cell>
          <cell r="GX240">
            <v>0</v>
          </cell>
          <cell r="GY240">
            <v>0</v>
          </cell>
          <cell r="HA240">
            <v>0</v>
          </cell>
          <cell r="HB240">
            <v>0</v>
          </cell>
          <cell r="HC240">
            <v>0</v>
          </cell>
        </row>
        <row r="241">
          <cell r="H241" t="str">
            <v>TA-712-7</v>
          </cell>
          <cell r="I241" t="str">
            <v>USD</v>
          </cell>
          <cell r="J241" t="str">
            <v>RADIADOR NEW BEETLE</v>
          </cell>
          <cell r="K241" t="str">
            <v>T3</v>
          </cell>
          <cell r="L241">
            <v>70.831800000000001</v>
          </cell>
          <cell r="M241">
            <v>70831.8</v>
          </cell>
          <cell r="N241">
            <v>60.54</v>
          </cell>
          <cell r="R241">
            <v>60.54</v>
          </cell>
          <cell r="V241">
            <v>60.54</v>
          </cell>
          <cell r="Z241">
            <v>60.54</v>
          </cell>
          <cell r="AD241">
            <v>60.54</v>
          </cell>
          <cell r="AH241">
            <v>60.54</v>
          </cell>
          <cell r="AL241">
            <v>60.54</v>
          </cell>
          <cell r="AP241">
            <v>60.54</v>
          </cell>
          <cell r="AT241">
            <v>60.54</v>
          </cell>
          <cell r="AX241">
            <v>60.54</v>
          </cell>
          <cell r="BB241">
            <v>60.54</v>
          </cell>
          <cell r="BF241">
            <v>60.54</v>
          </cell>
          <cell r="BJ241">
            <v>60.54</v>
          </cell>
          <cell r="BK241">
            <v>0</v>
          </cell>
          <cell r="BL241" t="str">
            <v xml:space="preserve"> </v>
          </cell>
          <cell r="BM241" t="str">
            <v xml:space="preserve"> </v>
          </cell>
          <cell r="BN241" t="str">
            <v xml:space="preserve"> </v>
          </cell>
          <cell r="BO241" t="str">
            <v xml:space="preserve"> </v>
          </cell>
          <cell r="BP241" t="str">
            <v xml:space="preserve"> </v>
          </cell>
          <cell r="BQ241" t="str">
            <v xml:space="preserve"> </v>
          </cell>
          <cell r="BR241" t="str">
            <v xml:space="preserve"> </v>
          </cell>
          <cell r="BS241" t="str">
            <v xml:space="preserve"> </v>
          </cell>
          <cell r="BT241" t="str">
            <v xml:space="preserve"> </v>
          </cell>
          <cell r="BU241" t="str">
            <v xml:space="preserve"> </v>
          </cell>
          <cell r="BV241" t="str">
            <v xml:space="preserve"> </v>
          </cell>
          <cell r="BW241" t="str">
            <v xml:space="preserve"> </v>
          </cell>
          <cell r="BX241" t="str">
            <v xml:space="preserve"> </v>
          </cell>
          <cell r="BY241" t="str">
            <v xml:space="preserve"> </v>
          </cell>
          <cell r="BZ241" t="str">
            <v xml:space="preserve"> </v>
          </cell>
          <cell r="CA241" t="str">
            <v xml:space="preserve"> </v>
          </cell>
          <cell r="CB241" t="str">
            <v xml:space="preserve"> </v>
          </cell>
          <cell r="CC241" t="str">
            <v xml:space="preserve"> </v>
          </cell>
          <cell r="CD241" t="str">
            <v xml:space="preserve"> </v>
          </cell>
          <cell r="CE241" t="str">
            <v xml:space="preserve"> </v>
          </cell>
          <cell r="CF241" t="str">
            <v xml:space="preserve"> </v>
          </cell>
          <cell r="CG241" t="str">
            <v xml:space="preserve"> </v>
          </cell>
          <cell r="CH241" t="str">
            <v xml:space="preserve"> </v>
          </cell>
          <cell r="CI241" t="str">
            <v xml:space="preserve"> </v>
          </cell>
          <cell r="CJ241" t="str">
            <v xml:space="preserve"> </v>
          </cell>
          <cell r="CK241" t="str">
            <v xml:space="preserve"> </v>
          </cell>
          <cell r="CL241" t="str">
            <v xml:space="preserve"> </v>
          </cell>
          <cell r="CM241" t="str">
            <v xml:space="preserve"> </v>
          </cell>
          <cell r="CN241" t="str">
            <v xml:space="preserve"> </v>
          </cell>
          <cell r="CO241" t="str">
            <v xml:space="preserve"> </v>
          </cell>
          <cell r="CP241" t="str">
            <v xml:space="preserve"> </v>
          </cell>
          <cell r="CQ241" t="str">
            <v xml:space="preserve"> </v>
          </cell>
          <cell r="CR241" t="str">
            <v xml:space="preserve"> </v>
          </cell>
          <cell r="CS241" t="str">
            <v xml:space="preserve"> </v>
          </cell>
          <cell r="CT241" t="str">
            <v xml:space="preserve"> </v>
          </cell>
          <cell r="CU241" t="str">
            <v xml:space="preserve"> </v>
          </cell>
          <cell r="CV241" t="str">
            <v xml:space="preserve"> </v>
          </cell>
          <cell r="CW241" t="str">
            <v xml:space="preserve"> </v>
          </cell>
          <cell r="CX241" t="str">
            <v xml:space="preserve"> </v>
          </cell>
          <cell r="CY241" t="str">
            <v xml:space="preserve"> </v>
          </cell>
          <cell r="CZ241" t="str">
            <v xml:space="preserve"> </v>
          </cell>
          <cell r="DA241" t="str">
            <v xml:space="preserve"> </v>
          </cell>
          <cell r="DB241" t="str">
            <v xml:space="preserve"> </v>
          </cell>
          <cell r="DC241" t="str">
            <v xml:space="preserve"> </v>
          </cell>
          <cell r="DD241" t="str">
            <v xml:space="preserve"> </v>
          </cell>
          <cell r="DE241" t="str">
            <v xml:space="preserve"> </v>
          </cell>
          <cell r="DF241" t="str">
            <v xml:space="preserve"> </v>
          </cell>
          <cell r="DG241" t="str">
            <v xml:space="preserve"> </v>
          </cell>
          <cell r="DH241" t="str">
            <v>4. IntraUS AutoTA-712-7</v>
          </cell>
          <cell r="DI241">
            <v>0</v>
          </cell>
          <cell r="DJ241">
            <v>0</v>
          </cell>
          <cell r="DL241">
            <v>0</v>
          </cell>
          <cell r="DM241">
            <v>0</v>
          </cell>
          <cell r="DN241">
            <v>0</v>
          </cell>
          <cell r="DP241">
            <v>0</v>
          </cell>
          <cell r="DQ241">
            <v>0</v>
          </cell>
          <cell r="DR241">
            <v>0</v>
          </cell>
          <cell r="DT241">
            <v>0</v>
          </cell>
          <cell r="DU241">
            <v>0</v>
          </cell>
          <cell r="DV241">
            <v>0</v>
          </cell>
          <cell r="DX241">
            <v>0</v>
          </cell>
          <cell r="DY241">
            <v>0</v>
          </cell>
          <cell r="DZ241">
            <v>0</v>
          </cell>
          <cell r="EB241">
            <v>0</v>
          </cell>
          <cell r="EC241">
            <v>0</v>
          </cell>
          <cell r="ED241">
            <v>0</v>
          </cell>
          <cell r="EF241">
            <v>0</v>
          </cell>
          <cell r="EG241">
            <v>0</v>
          </cell>
          <cell r="EH241">
            <v>0</v>
          </cell>
          <cell r="EJ241">
            <v>0</v>
          </cell>
          <cell r="EK241">
            <v>0</v>
          </cell>
          <cell r="EL241">
            <v>0</v>
          </cell>
          <cell r="EN241">
            <v>0</v>
          </cell>
          <cell r="EO241">
            <v>0</v>
          </cell>
          <cell r="EP241">
            <v>0</v>
          </cell>
          <cell r="ER241">
            <v>0</v>
          </cell>
          <cell r="ES241">
            <v>0</v>
          </cell>
          <cell r="ET241">
            <v>0</v>
          </cell>
          <cell r="EV241">
            <v>0</v>
          </cell>
          <cell r="EW241">
            <v>0</v>
          </cell>
          <cell r="EX241">
            <v>0</v>
          </cell>
          <cell r="EZ241">
            <v>0</v>
          </cell>
          <cell r="FA241">
            <v>0</v>
          </cell>
          <cell r="FB241">
            <v>0</v>
          </cell>
          <cell r="FD241">
            <v>0</v>
          </cell>
          <cell r="FE241">
            <v>0</v>
          </cell>
          <cell r="FF241">
            <v>0</v>
          </cell>
          <cell r="FI241">
            <v>0</v>
          </cell>
          <cell r="FJ241">
            <v>0</v>
          </cell>
          <cell r="FK241">
            <v>0</v>
          </cell>
          <cell r="FM241">
            <v>0</v>
          </cell>
          <cell r="FN241">
            <v>0</v>
          </cell>
          <cell r="FO241">
            <v>0</v>
          </cell>
          <cell r="FQ241">
            <v>0</v>
          </cell>
          <cell r="FR241">
            <v>0</v>
          </cell>
          <cell r="FS241">
            <v>0</v>
          </cell>
          <cell r="FU241">
            <v>0</v>
          </cell>
          <cell r="FV241">
            <v>0</v>
          </cell>
          <cell r="FW241">
            <v>0</v>
          </cell>
          <cell r="FY241">
            <v>0</v>
          </cell>
          <cell r="FZ241">
            <v>0</v>
          </cell>
          <cell r="GA241">
            <v>0</v>
          </cell>
          <cell r="GC241">
            <v>0</v>
          </cell>
          <cell r="GD241">
            <v>0</v>
          </cell>
          <cell r="GE241">
            <v>0</v>
          </cell>
          <cell r="GG241">
            <v>0</v>
          </cell>
          <cell r="GH241">
            <v>0</v>
          </cell>
          <cell r="GI241">
            <v>0</v>
          </cell>
          <cell r="GK241">
            <v>0</v>
          </cell>
          <cell r="GL241">
            <v>0</v>
          </cell>
          <cell r="GM241">
            <v>0</v>
          </cell>
          <cell r="GO241">
            <v>0</v>
          </cell>
          <cell r="GP241">
            <v>0</v>
          </cell>
          <cell r="GQ241">
            <v>0</v>
          </cell>
          <cell r="GS241">
            <v>0</v>
          </cell>
          <cell r="GT241">
            <v>0</v>
          </cell>
          <cell r="GU241">
            <v>0</v>
          </cell>
          <cell r="GW241">
            <v>0</v>
          </cell>
          <cell r="GX241">
            <v>0</v>
          </cell>
          <cell r="GY241">
            <v>0</v>
          </cell>
          <cell r="HA241">
            <v>0</v>
          </cell>
          <cell r="HB241">
            <v>0</v>
          </cell>
          <cell r="HC241">
            <v>0</v>
          </cell>
        </row>
        <row r="242">
          <cell r="H242" t="str">
            <v>TA-713-7</v>
          </cell>
          <cell r="I242" t="str">
            <v>USD</v>
          </cell>
          <cell r="J242" t="str">
            <v>RADIADOR A4 23R7</v>
          </cell>
          <cell r="K242" t="str">
            <v>T3</v>
          </cell>
          <cell r="L242">
            <v>15.4284</v>
          </cell>
          <cell r="M242">
            <v>15428.4</v>
          </cell>
          <cell r="N242">
            <v>33.54</v>
          </cell>
          <cell r="R242">
            <v>33.54</v>
          </cell>
          <cell r="V242">
            <v>33.54</v>
          </cell>
          <cell r="Z242">
            <v>33.54</v>
          </cell>
          <cell r="AD242">
            <v>33.54</v>
          </cell>
          <cell r="AH242">
            <v>33.54</v>
          </cell>
          <cell r="AL242">
            <v>33.54</v>
          </cell>
          <cell r="AP242">
            <v>33.54</v>
          </cell>
          <cell r="AT242">
            <v>33.54</v>
          </cell>
          <cell r="AX242">
            <v>33.54</v>
          </cell>
          <cell r="BB242">
            <v>33.54</v>
          </cell>
          <cell r="BF242">
            <v>33.54</v>
          </cell>
          <cell r="BJ242">
            <v>33.54</v>
          </cell>
          <cell r="BK242">
            <v>0</v>
          </cell>
          <cell r="BL242" t="str">
            <v xml:space="preserve"> </v>
          </cell>
          <cell r="BM242" t="str">
            <v xml:space="preserve"> </v>
          </cell>
          <cell r="BN242" t="str">
            <v xml:space="preserve"> </v>
          </cell>
          <cell r="BO242" t="str">
            <v xml:space="preserve"> </v>
          </cell>
          <cell r="BP242" t="str">
            <v xml:space="preserve"> </v>
          </cell>
          <cell r="BQ242" t="str">
            <v xml:space="preserve"> </v>
          </cell>
          <cell r="BR242" t="str">
            <v xml:space="preserve"> </v>
          </cell>
          <cell r="BS242" t="str">
            <v xml:space="preserve"> </v>
          </cell>
          <cell r="BT242" t="str">
            <v xml:space="preserve"> </v>
          </cell>
          <cell r="BU242" t="str">
            <v xml:space="preserve"> </v>
          </cell>
          <cell r="BV242" t="str">
            <v xml:space="preserve"> </v>
          </cell>
          <cell r="BW242" t="str">
            <v xml:space="preserve"> </v>
          </cell>
          <cell r="BX242" t="str">
            <v xml:space="preserve"> </v>
          </cell>
          <cell r="BY242" t="str">
            <v xml:space="preserve"> </v>
          </cell>
          <cell r="BZ242" t="str">
            <v xml:space="preserve"> </v>
          </cell>
          <cell r="CA242" t="str">
            <v xml:space="preserve"> </v>
          </cell>
          <cell r="CB242" t="str">
            <v xml:space="preserve"> </v>
          </cell>
          <cell r="CC242" t="str">
            <v xml:space="preserve"> </v>
          </cell>
          <cell r="CD242" t="str">
            <v xml:space="preserve"> </v>
          </cell>
          <cell r="CE242" t="str">
            <v xml:space="preserve"> </v>
          </cell>
          <cell r="CF242" t="str">
            <v xml:space="preserve"> </v>
          </cell>
          <cell r="CG242" t="str">
            <v xml:space="preserve"> </v>
          </cell>
          <cell r="CH242" t="str">
            <v xml:space="preserve"> </v>
          </cell>
          <cell r="CI242" t="str">
            <v xml:space="preserve"> </v>
          </cell>
          <cell r="CJ242" t="str">
            <v xml:space="preserve"> </v>
          </cell>
          <cell r="CK242" t="str">
            <v xml:space="preserve"> </v>
          </cell>
          <cell r="CL242" t="str">
            <v xml:space="preserve"> </v>
          </cell>
          <cell r="CM242" t="str">
            <v xml:space="preserve"> </v>
          </cell>
          <cell r="CN242" t="str">
            <v xml:space="preserve"> </v>
          </cell>
          <cell r="CO242" t="str">
            <v xml:space="preserve"> </v>
          </cell>
          <cell r="CP242" t="str">
            <v xml:space="preserve"> </v>
          </cell>
          <cell r="CQ242" t="str">
            <v xml:space="preserve"> </v>
          </cell>
          <cell r="CR242" t="str">
            <v xml:space="preserve"> </v>
          </cell>
          <cell r="CS242" t="str">
            <v xml:space="preserve"> </v>
          </cell>
          <cell r="CT242" t="str">
            <v xml:space="preserve"> </v>
          </cell>
          <cell r="CU242" t="str">
            <v xml:space="preserve"> </v>
          </cell>
          <cell r="CV242" t="str">
            <v xml:space="preserve"> </v>
          </cell>
          <cell r="CW242" t="str">
            <v xml:space="preserve"> </v>
          </cell>
          <cell r="CX242" t="str">
            <v xml:space="preserve"> </v>
          </cell>
          <cell r="CY242" t="str">
            <v xml:space="preserve"> </v>
          </cell>
          <cell r="CZ242" t="str">
            <v xml:space="preserve"> </v>
          </cell>
          <cell r="DA242" t="str">
            <v xml:space="preserve"> </v>
          </cell>
          <cell r="DB242" t="str">
            <v xml:space="preserve"> </v>
          </cell>
          <cell r="DC242" t="str">
            <v xml:space="preserve"> </v>
          </cell>
          <cell r="DD242" t="str">
            <v xml:space="preserve"> </v>
          </cell>
          <cell r="DE242" t="str">
            <v xml:space="preserve"> </v>
          </cell>
          <cell r="DF242" t="str">
            <v xml:space="preserve"> </v>
          </cell>
          <cell r="DG242" t="str">
            <v xml:space="preserve"> </v>
          </cell>
          <cell r="DH242" t="str">
            <v>4. IntraUS AutoTA-713-7</v>
          </cell>
          <cell r="DI242">
            <v>0</v>
          </cell>
          <cell r="DJ242">
            <v>0</v>
          </cell>
          <cell r="DL242">
            <v>0</v>
          </cell>
          <cell r="DM242">
            <v>0</v>
          </cell>
          <cell r="DN242">
            <v>0</v>
          </cell>
          <cell r="DP242">
            <v>0</v>
          </cell>
          <cell r="DQ242">
            <v>0</v>
          </cell>
          <cell r="DR242">
            <v>0</v>
          </cell>
          <cell r="DT242">
            <v>0</v>
          </cell>
          <cell r="DU242">
            <v>0</v>
          </cell>
          <cell r="DV242">
            <v>0</v>
          </cell>
          <cell r="DX242">
            <v>0</v>
          </cell>
          <cell r="DY242">
            <v>0</v>
          </cell>
          <cell r="DZ242">
            <v>0</v>
          </cell>
          <cell r="EB242">
            <v>0</v>
          </cell>
          <cell r="EC242">
            <v>0</v>
          </cell>
          <cell r="ED242">
            <v>0</v>
          </cell>
          <cell r="EF242">
            <v>0</v>
          </cell>
          <cell r="EG242">
            <v>0</v>
          </cell>
          <cell r="EH242">
            <v>0</v>
          </cell>
          <cell r="EJ242">
            <v>0</v>
          </cell>
          <cell r="EK242">
            <v>0</v>
          </cell>
          <cell r="EL242">
            <v>0</v>
          </cell>
          <cell r="EN242">
            <v>0</v>
          </cell>
          <cell r="EO242">
            <v>0</v>
          </cell>
          <cell r="EP242">
            <v>0</v>
          </cell>
          <cell r="ER242">
            <v>0</v>
          </cell>
          <cell r="ES242">
            <v>0</v>
          </cell>
          <cell r="ET242">
            <v>0</v>
          </cell>
          <cell r="EV242">
            <v>0</v>
          </cell>
          <cell r="EW242">
            <v>0</v>
          </cell>
          <cell r="EX242">
            <v>0</v>
          </cell>
          <cell r="EZ242">
            <v>0</v>
          </cell>
          <cell r="FA242">
            <v>0</v>
          </cell>
          <cell r="FB242">
            <v>0</v>
          </cell>
          <cell r="FD242">
            <v>0</v>
          </cell>
          <cell r="FE242">
            <v>0</v>
          </cell>
          <cell r="FF242">
            <v>0</v>
          </cell>
          <cell r="FI242">
            <v>0</v>
          </cell>
          <cell r="FJ242">
            <v>0</v>
          </cell>
          <cell r="FK242">
            <v>0</v>
          </cell>
          <cell r="FM242">
            <v>0</v>
          </cell>
          <cell r="FN242">
            <v>0</v>
          </cell>
          <cell r="FO242">
            <v>0</v>
          </cell>
          <cell r="FQ242">
            <v>0</v>
          </cell>
          <cell r="FR242">
            <v>0</v>
          </cell>
          <cell r="FS242">
            <v>0</v>
          </cell>
          <cell r="FU242">
            <v>0</v>
          </cell>
          <cell r="FV242">
            <v>0</v>
          </cell>
          <cell r="FW242">
            <v>0</v>
          </cell>
          <cell r="FY242">
            <v>0</v>
          </cell>
          <cell r="FZ242">
            <v>0</v>
          </cell>
          <cell r="GA242">
            <v>0</v>
          </cell>
          <cell r="GC242">
            <v>0</v>
          </cell>
          <cell r="GD242">
            <v>0</v>
          </cell>
          <cell r="GE242">
            <v>0</v>
          </cell>
          <cell r="GG242">
            <v>0</v>
          </cell>
          <cell r="GH242">
            <v>0</v>
          </cell>
          <cell r="GI242">
            <v>0</v>
          </cell>
          <cell r="GK242">
            <v>0</v>
          </cell>
          <cell r="GL242">
            <v>0</v>
          </cell>
          <cell r="GM242">
            <v>0</v>
          </cell>
          <cell r="GO242">
            <v>0</v>
          </cell>
          <cell r="GP242">
            <v>0</v>
          </cell>
          <cell r="GQ242">
            <v>0</v>
          </cell>
          <cell r="GS242">
            <v>0</v>
          </cell>
          <cell r="GT242">
            <v>0</v>
          </cell>
          <cell r="GU242">
            <v>0</v>
          </cell>
          <cell r="GW242">
            <v>0</v>
          </cell>
          <cell r="GX242">
            <v>0</v>
          </cell>
          <cell r="GY242">
            <v>0</v>
          </cell>
          <cell r="HA242">
            <v>0</v>
          </cell>
          <cell r="HB242">
            <v>0</v>
          </cell>
          <cell r="HC242">
            <v>0</v>
          </cell>
        </row>
        <row r="243">
          <cell r="H243" t="str">
            <v>TA-714-7</v>
          </cell>
          <cell r="I243" t="str">
            <v>USD</v>
          </cell>
          <cell r="J243" t="str">
            <v>RADIADOR A4 34VA</v>
          </cell>
          <cell r="K243" t="str">
            <v>T3</v>
          </cell>
          <cell r="L243">
            <v>50.12632</v>
          </cell>
          <cell r="M243">
            <v>50126.32</v>
          </cell>
          <cell r="N243">
            <v>49.24</v>
          </cell>
          <cell r="R243">
            <v>49.24</v>
          </cell>
          <cell r="V243">
            <v>49.24</v>
          </cell>
          <cell r="Z243">
            <v>49.24</v>
          </cell>
          <cell r="AD243">
            <v>49.24</v>
          </cell>
          <cell r="AH243">
            <v>49.24</v>
          </cell>
          <cell r="AL243">
            <v>49.24</v>
          </cell>
          <cell r="AP243">
            <v>49.24</v>
          </cell>
          <cell r="AT243">
            <v>49.24</v>
          </cell>
          <cell r="AX243">
            <v>49.24</v>
          </cell>
          <cell r="BB243">
            <v>49.24</v>
          </cell>
          <cell r="BF243">
            <v>49.24</v>
          </cell>
          <cell r="BJ243">
            <v>49.24</v>
          </cell>
          <cell r="BK243">
            <v>0</v>
          </cell>
          <cell r="BL243" t="str">
            <v xml:space="preserve"> </v>
          </cell>
          <cell r="BM243" t="str">
            <v xml:space="preserve"> </v>
          </cell>
          <cell r="BN243" t="str">
            <v xml:space="preserve"> </v>
          </cell>
          <cell r="BO243" t="str">
            <v xml:space="preserve"> </v>
          </cell>
          <cell r="BP243" t="str">
            <v xml:space="preserve"> </v>
          </cell>
          <cell r="BQ243" t="str">
            <v xml:space="preserve"> </v>
          </cell>
          <cell r="BR243" t="str">
            <v xml:space="preserve"> </v>
          </cell>
          <cell r="BS243" t="str">
            <v xml:space="preserve"> </v>
          </cell>
          <cell r="BT243" t="str">
            <v xml:space="preserve"> </v>
          </cell>
          <cell r="BU243" t="str">
            <v xml:space="preserve"> </v>
          </cell>
          <cell r="BV243" t="str">
            <v xml:space="preserve"> </v>
          </cell>
          <cell r="BW243" t="str">
            <v xml:space="preserve"> </v>
          </cell>
          <cell r="BX243" t="str">
            <v xml:space="preserve"> </v>
          </cell>
          <cell r="BY243" t="str">
            <v xml:space="preserve"> </v>
          </cell>
          <cell r="BZ243" t="str">
            <v xml:space="preserve"> </v>
          </cell>
          <cell r="CA243" t="str">
            <v xml:space="preserve"> </v>
          </cell>
          <cell r="CB243" t="str">
            <v xml:space="preserve"> </v>
          </cell>
          <cell r="CC243" t="str">
            <v xml:space="preserve"> </v>
          </cell>
          <cell r="CD243" t="str">
            <v xml:space="preserve"> </v>
          </cell>
          <cell r="CE243" t="str">
            <v xml:space="preserve"> </v>
          </cell>
          <cell r="CF243" t="str">
            <v xml:space="preserve"> </v>
          </cell>
          <cell r="CG243" t="str">
            <v xml:space="preserve"> </v>
          </cell>
          <cell r="CH243" t="str">
            <v xml:space="preserve"> </v>
          </cell>
          <cell r="CI243" t="str">
            <v xml:space="preserve"> </v>
          </cell>
          <cell r="CJ243" t="str">
            <v xml:space="preserve"> </v>
          </cell>
          <cell r="CK243" t="str">
            <v xml:space="preserve"> </v>
          </cell>
          <cell r="CL243" t="str">
            <v xml:space="preserve"> </v>
          </cell>
          <cell r="CM243" t="str">
            <v xml:space="preserve"> </v>
          </cell>
          <cell r="CN243" t="str">
            <v xml:space="preserve"> </v>
          </cell>
          <cell r="CO243" t="str">
            <v xml:space="preserve"> </v>
          </cell>
          <cell r="CP243" t="str">
            <v xml:space="preserve"> </v>
          </cell>
          <cell r="CQ243" t="str">
            <v xml:space="preserve"> </v>
          </cell>
          <cell r="CR243" t="str">
            <v xml:space="preserve"> </v>
          </cell>
          <cell r="CS243" t="str">
            <v xml:space="preserve"> </v>
          </cell>
          <cell r="CT243" t="str">
            <v xml:space="preserve"> </v>
          </cell>
          <cell r="CU243" t="str">
            <v xml:space="preserve"> </v>
          </cell>
          <cell r="CV243" t="str">
            <v xml:space="preserve"> </v>
          </cell>
          <cell r="CW243" t="str">
            <v xml:space="preserve"> </v>
          </cell>
          <cell r="CX243" t="str">
            <v xml:space="preserve"> </v>
          </cell>
          <cell r="CY243" t="str">
            <v xml:space="preserve"> </v>
          </cell>
          <cell r="CZ243" t="str">
            <v xml:space="preserve"> </v>
          </cell>
          <cell r="DA243" t="str">
            <v xml:space="preserve"> </v>
          </cell>
          <cell r="DB243" t="str">
            <v xml:space="preserve"> </v>
          </cell>
          <cell r="DC243" t="str">
            <v xml:space="preserve"> </v>
          </cell>
          <cell r="DD243" t="str">
            <v xml:space="preserve"> </v>
          </cell>
          <cell r="DE243" t="str">
            <v xml:space="preserve"> </v>
          </cell>
          <cell r="DF243" t="str">
            <v xml:space="preserve"> </v>
          </cell>
          <cell r="DG243" t="str">
            <v xml:space="preserve"> </v>
          </cell>
          <cell r="DH243" t="str">
            <v>4. IntraUS AutoTA-714-7</v>
          </cell>
          <cell r="DI243">
            <v>0</v>
          </cell>
          <cell r="DJ243">
            <v>0</v>
          </cell>
          <cell r="DL243">
            <v>0</v>
          </cell>
          <cell r="DM243">
            <v>0</v>
          </cell>
          <cell r="DN243">
            <v>0</v>
          </cell>
          <cell r="DP243">
            <v>0</v>
          </cell>
          <cell r="DQ243">
            <v>0</v>
          </cell>
          <cell r="DR243">
            <v>0</v>
          </cell>
          <cell r="DT243">
            <v>0</v>
          </cell>
          <cell r="DU243">
            <v>0</v>
          </cell>
          <cell r="DV243">
            <v>0</v>
          </cell>
          <cell r="DX243">
            <v>0</v>
          </cell>
          <cell r="DY243">
            <v>0</v>
          </cell>
          <cell r="DZ243">
            <v>0</v>
          </cell>
          <cell r="EB243">
            <v>0</v>
          </cell>
          <cell r="EC243">
            <v>0</v>
          </cell>
          <cell r="ED243">
            <v>0</v>
          </cell>
          <cell r="EF243">
            <v>0</v>
          </cell>
          <cell r="EG243">
            <v>0</v>
          </cell>
          <cell r="EH243">
            <v>0</v>
          </cell>
          <cell r="EJ243">
            <v>0</v>
          </cell>
          <cell r="EK243">
            <v>0</v>
          </cell>
          <cell r="EL243">
            <v>0</v>
          </cell>
          <cell r="EN243">
            <v>0</v>
          </cell>
          <cell r="EO243">
            <v>0</v>
          </cell>
          <cell r="EP243">
            <v>0</v>
          </cell>
          <cell r="ER243">
            <v>0</v>
          </cell>
          <cell r="ES243">
            <v>0</v>
          </cell>
          <cell r="ET243">
            <v>0</v>
          </cell>
          <cell r="EV243">
            <v>0</v>
          </cell>
          <cell r="EW243">
            <v>0</v>
          </cell>
          <cell r="EX243">
            <v>0</v>
          </cell>
          <cell r="EZ243">
            <v>0</v>
          </cell>
          <cell r="FA243">
            <v>0</v>
          </cell>
          <cell r="FB243">
            <v>0</v>
          </cell>
          <cell r="FD243">
            <v>0</v>
          </cell>
          <cell r="FE243">
            <v>0</v>
          </cell>
          <cell r="FF243">
            <v>0</v>
          </cell>
          <cell r="FI243">
            <v>0</v>
          </cell>
          <cell r="FJ243">
            <v>0</v>
          </cell>
          <cell r="FK243">
            <v>0</v>
          </cell>
          <cell r="FM243">
            <v>0</v>
          </cell>
          <cell r="FN243">
            <v>0</v>
          </cell>
          <cell r="FO243">
            <v>0</v>
          </cell>
          <cell r="FQ243">
            <v>0</v>
          </cell>
          <cell r="FR243">
            <v>0</v>
          </cell>
          <cell r="FS243">
            <v>0</v>
          </cell>
          <cell r="FU243">
            <v>0</v>
          </cell>
          <cell r="FV243">
            <v>0</v>
          </cell>
          <cell r="FW243">
            <v>0</v>
          </cell>
          <cell r="FY243">
            <v>0</v>
          </cell>
          <cell r="FZ243">
            <v>0</v>
          </cell>
          <cell r="GA243">
            <v>0</v>
          </cell>
          <cell r="GC243">
            <v>0</v>
          </cell>
          <cell r="GD243">
            <v>0</v>
          </cell>
          <cell r="GE243">
            <v>0</v>
          </cell>
          <cell r="GG243">
            <v>0</v>
          </cell>
          <cell r="GH243">
            <v>0</v>
          </cell>
          <cell r="GI243">
            <v>0</v>
          </cell>
          <cell r="GK243">
            <v>0</v>
          </cell>
          <cell r="GL243">
            <v>0</v>
          </cell>
          <cell r="GM243">
            <v>0</v>
          </cell>
          <cell r="GO243">
            <v>0</v>
          </cell>
          <cell r="GP243">
            <v>0</v>
          </cell>
          <cell r="GQ243">
            <v>0</v>
          </cell>
          <cell r="GS243">
            <v>0</v>
          </cell>
          <cell r="GT243">
            <v>0</v>
          </cell>
          <cell r="GU243">
            <v>0</v>
          </cell>
          <cell r="GW243">
            <v>0</v>
          </cell>
          <cell r="GX243">
            <v>0</v>
          </cell>
          <cell r="GY243">
            <v>0</v>
          </cell>
          <cell r="HA243">
            <v>0</v>
          </cell>
          <cell r="HB243">
            <v>0</v>
          </cell>
          <cell r="HC243">
            <v>0</v>
          </cell>
        </row>
        <row r="244">
          <cell r="H244" t="str">
            <v>875016L</v>
          </cell>
          <cell r="I244" t="str">
            <v>USD</v>
          </cell>
          <cell r="J244" t="str">
            <v>CONDENSER ASSY TAURUS AFK</v>
          </cell>
          <cell r="K244" t="str">
            <v>T3</v>
          </cell>
          <cell r="L244">
            <v>0</v>
          </cell>
          <cell r="M244">
            <v>0</v>
          </cell>
          <cell r="N244">
            <v>0</v>
          </cell>
          <cell r="R244">
            <v>0</v>
          </cell>
          <cell r="V244">
            <v>0</v>
          </cell>
          <cell r="Z244">
            <v>0</v>
          </cell>
          <cell r="AD244">
            <v>0</v>
          </cell>
          <cell r="AH244">
            <v>0</v>
          </cell>
          <cell r="AL244">
            <v>0</v>
          </cell>
          <cell r="AP244">
            <v>0</v>
          </cell>
          <cell r="AT244">
            <v>0</v>
          </cell>
          <cell r="AX244">
            <v>0</v>
          </cell>
          <cell r="BB244">
            <v>0</v>
          </cell>
          <cell r="BF244">
            <v>0</v>
          </cell>
          <cell r="BJ244">
            <v>0</v>
          </cell>
          <cell r="BK244">
            <v>0</v>
          </cell>
          <cell r="BL244" t="str">
            <v xml:space="preserve"> </v>
          </cell>
          <cell r="BM244" t="str">
            <v xml:space="preserve"> </v>
          </cell>
          <cell r="BN244" t="str">
            <v xml:space="preserve"> </v>
          </cell>
          <cell r="BO244" t="str">
            <v xml:space="preserve"> </v>
          </cell>
          <cell r="BP244" t="str">
            <v xml:space="preserve"> </v>
          </cell>
          <cell r="BQ244" t="str">
            <v xml:space="preserve"> </v>
          </cell>
          <cell r="BR244" t="str">
            <v xml:space="preserve"> </v>
          </cell>
          <cell r="BS244" t="str">
            <v xml:space="preserve"> </v>
          </cell>
          <cell r="BT244" t="str">
            <v xml:space="preserve"> </v>
          </cell>
          <cell r="BU244" t="str">
            <v xml:space="preserve"> </v>
          </cell>
          <cell r="BV244" t="str">
            <v xml:space="preserve"> </v>
          </cell>
          <cell r="BW244" t="str">
            <v xml:space="preserve"> </v>
          </cell>
          <cell r="BX244" t="str">
            <v xml:space="preserve"> </v>
          </cell>
          <cell r="BY244" t="str">
            <v xml:space="preserve"> </v>
          </cell>
          <cell r="BZ244" t="str">
            <v xml:space="preserve"> </v>
          </cell>
          <cell r="CA244" t="str">
            <v xml:space="preserve"> </v>
          </cell>
          <cell r="CB244" t="str">
            <v xml:space="preserve"> </v>
          </cell>
          <cell r="CC244" t="str">
            <v xml:space="preserve"> </v>
          </cell>
          <cell r="CD244" t="str">
            <v xml:space="preserve"> </v>
          </cell>
          <cell r="CE244" t="str">
            <v xml:space="preserve"> </v>
          </cell>
          <cell r="CF244" t="str">
            <v xml:space="preserve"> </v>
          </cell>
          <cell r="CG244" t="str">
            <v xml:space="preserve"> </v>
          </cell>
          <cell r="CH244" t="str">
            <v xml:space="preserve"> </v>
          </cell>
          <cell r="CI244" t="str">
            <v xml:space="preserve"> </v>
          </cell>
          <cell r="CJ244" t="str">
            <v xml:space="preserve"> </v>
          </cell>
          <cell r="CK244" t="str">
            <v xml:space="preserve"> </v>
          </cell>
          <cell r="CL244" t="str">
            <v xml:space="preserve"> </v>
          </cell>
          <cell r="CM244" t="str">
            <v xml:space="preserve"> </v>
          </cell>
          <cell r="CN244" t="str">
            <v xml:space="preserve"> </v>
          </cell>
          <cell r="CO244" t="str">
            <v xml:space="preserve"> </v>
          </cell>
          <cell r="CP244" t="str">
            <v xml:space="preserve"> </v>
          </cell>
          <cell r="CQ244" t="str">
            <v xml:space="preserve"> </v>
          </cell>
          <cell r="CR244" t="str">
            <v xml:space="preserve"> </v>
          </cell>
          <cell r="CS244" t="str">
            <v xml:space="preserve"> </v>
          </cell>
          <cell r="CT244" t="str">
            <v xml:space="preserve"> </v>
          </cell>
          <cell r="CU244" t="str">
            <v xml:space="preserve"> </v>
          </cell>
          <cell r="CV244" t="str">
            <v xml:space="preserve"> </v>
          </cell>
          <cell r="CW244" t="str">
            <v xml:space="preserve"> </v>
          </cell>
          <cell r="CX244" t="str">
            <v xml:space="preserve"> </v>
          </cell>
          <cell r="CY244" t="str">
            <v xml:space="preserve"> </v>
          </cell>
          <cell r="CZ244" t="str">
            <v xml:space="preserve"> </v>
          </cell>
          <cell r="DA244" t="str">
            <v xml:space="preserve"> </v>
          </cell>
          <cell r="DB244" t="str">
            <v xml:space="preserve"> </v>
          </cell>
          <cell r="DC244" t="str">
            <v xml:space="preserve"> </v>
          </cell>
          <cell r="DD244" t="str">
            <v xml:space="preserve"> </v>
          </cell>
          <cell r="DE244" t="str">
            <v xml:space="preserve"> </v>
          </cell>
          <cell r="DF244" t="str">
            <v xml:space="preserve"> </v>
          </cell>
          <cell r="DG244" t="str">
            <v xml:space="preserve"> </v>
          </cell>
          <cell r="DH244" t="str">
            <v>4. IntraUS Auto875016L</v>
          </cell>
          <cell r="DI244">
            <v>0</v>
          </cell>
          <cell r="DJ244">
            <v>0</v>
          </cell>
          <cell r="DL244">
            <v>0</v>
          </cell>
          <cell r="DM244">
            <v>0</v>
          </cell>
          <cell r="DN244">
            <v>0</v>
          </cell>
          <cell r="DP244">
            <v>0</v>
          </cell>
          <cell r="DQ244">
            <v>0</v>
          </cell>
          <cell r="DR244">
            <v>0</v>
          </cell>
          <cell r="DT244">
            <v>0</v>
          </cell>
          <cell r="DU244">
            <v>0</v>
          </cell>
          <cell r="DV244">
            <v>0</v>
          </cell>
          <cell r="DX244">
            <v>0</v>
          </cell>
          <cell r="DY244">
            <v>0</v>
          </cell>
          <cell r="DZ244">
            <v>0</v>
          </cell>
          <cell r="EB244">
            <v>0</v>
          </cell>
          <cell r="EC244">
            <v>0</v>
          </cell>
          <cell r="ED244">
            <v>0</v>
          </cell>
          <cell r="EF244">
            <v>0</v>
          </cell>
          <cell r="EG244">
            <v>0</v>
          </cell>
          <cell r="EH244">
            <v>0</v>
          </cell>
          <cell r="EJ244">
            <v>0</v>
          </cell>
          <cell r="EK244">
            <v>0</v>
          </cell>
          <cell r="EL244">
            <v>0</v>
          </cell>
          <cell r="EN244">
            <v>0</v>
          </cell>
          <cell r="EO244">
            <v>0</v>
          </cell>
          <cell r="EP244">
            <v>0</v>
          </cell>
          <cell r="ER244">
            <v>0</v>
          </cell>
          <cell r="ES244">
            <v>0</v>
          </cell>
          <cell r="ET244">
            <v>0</v>
          </cell>
          <cell r="EV244">
            <v>0</v>
          </cell>
          <cell r="EW244">
            <v>0</v>
          </cell>
          <cell r="EX244">
            <v>0</v>
          </cell>
          <cell r="EZ244">
            <v>0</v>
          </cell>
          <cell r="FA244">
            <v>0</v>
          </cell>
          <cell r="FB244">
            <v>0</v>
          </cell>
          <cell r="FD244">
            <v>0</v>
          </cell>
          <cell r="FE244">
            <v>0</v>
          </cell>
          <cell r="FF244">
            <v>0</v>
          </cell>
          <cell r="FI244">
            <v>0</v>
          </cell>
          <cell r="FJ244">
            <v>0</v>
          </cell>
          <cell r="FK244">
            <v>0</v>
          </cell>
          <cell r="FM244">
            <v>0</v>
          </cell>
          <cell r="FN244">
            <v>0</v>
          </cell>
          <cell r="FO244">
            <v>0</v>
          </cell>
          <cell r="FQ244">
            <v>0</v>
          </cell>
          <cell r="FR244">
            <v>0</v>
          </cell>
          <cell r="FS244">
            <v>0</v>
          </cell>
          <cell r="FU244">
            <v>0</v>
          </cell>
          <cell r="FV244">
            <v>0</v>
          </cell>
          <cell r="FW244">
            <v>0</v>
          </cell>
          <cell r="FY244">
            <v>0</v>
          </cell>
          <cell r="FZ244">
            <v>0</v>
          </cell>
          <cell r="GA244">
            <v>0</v>
          </cell>
          <cell r="GC244">
            <v>0</v>
          </cell>
          <cell r="GD244">
            <v>0</v>
          </cell>
          <cell r="GE244">
            <v>0</v>
          </cell>
          <cell r="GG244">
            <v>0</v>
          </cell>
          <cell r="GH244">
            <v>0</v>
          </cell>
          <cell r="GI244">
            <v>0</v>
          </cell>
          <cell r="GK244">
            <v>0</v>
          </cell>
          <cell r="GL244">
            <v>0</v>
          </cell>
          <cell r="GM244">
            <v>0</v>
          </cell>
          <cell r="GO244">
            <v>0</v>
          </cell>
          <cell r="GP244">
            <v>0</v>
          </cell>
          <cell r="GQ244">
            <v>0</v>
          </cell>
          <cell r="GS244">
            <v>0</v>
          </cell>
          <cell r="GT244">
            <v>0</v>
          </cell>
          <cell r="GU244">
            <v>0</v>
          </cell>
          <cell r="GW244">
            <v>0</v>
          </cell>
          <cell r="GX244">
            <v>0</v>
          </cell>
          <cell r="GY244">
            <v>0</v>
          </cell>
          <cell r="HA244">
            <v>0</v>
          </cell>
          <cell r="HB244">
            <v>0</v>
          </cell>
          <cell r="HC244">
            <v>0</v>
          </cell>
        </row>
        <row r="245">
          <cell r="I245" t="str">
            <v>USD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R245">
            <v>0</v>
          </cell>
          <cell r="V245">
            <v>0</v>
          </cell>
          <cell r="Z245">
            <v>0</v>
          </cell>
          <cell r="AD245">
            <v>0</v>
          </cell>
          <cell r="AH245">
            <v>0</v>
          </cell>
          <cell r="AL245">
            <v>0</v>
          </cell>
          <cell r="AP245">
            <v>0</v>
          </cell>
          <cell r="AT245">
            <v>0</v>
          </cell>
          <cell r="AX245">
            <v>0</v>
          </cell>
          <cell r="BB245">
            <v>0</v>
          </cell>
          <cell r="BF245">
            <v>0</v>
          </cell>
          <cell r="BJ245">
            <v>0</v>
          </cell>
          <cell r="BK245">
            <v>0</v>
          </cell>
          <cell r="BL245" t="str">
            <v xml:space="preserve"> </v>
          </cell>
          <cell r="BM245" t="str">
            <v xml:space="preserve"> </v>
          </cell>
          <cell r="BN245" t="str">
            <v xml:space="preserve"> </v>
          </cell>
          <cell r="BO245" t="str">
            <v xml:space="preserve"> </v>
          </cell>
          <cell r="BP245" t="str">
            <v xml:space="preserve"> </v>
          </cell>
          <cell r="BQ245" t="str">
            <v xml:space="preserve"> </v>
          </cell>
          <cell r="BR245" t="str">
            <v xml:space="preserve"> </v>
          </cell>
          <cell r="BS245" t="str">
            <v xml:space="preserve"> </v>
          </cell>
          <cell r="BT245" t="str">
            <v xml:space="preserve"> </v>
          </cell>
          <cell r="BU245" t="str">
            <v xml:space="preserve"> </v>
          </cell>
          <cell r="BV245" t="str">
            <v xml:space="preserve"> </v>
          </cell>
          <cell r="BW245" t="str">
            <v xml:space="preserve"> </v>
          </cell>
          <cell r="BX245" t="str">
            <v xml:space="preserve"> </v>
          </cell>
          <cell r="BY245" t="str">
            <v xml:space="preserve"> </v>
          </cell>
          <cell r="BZ245" t="str">
            <v xml:space="preserve"> </v>
          </cell>
          <cell r="CA245" t="str">
            <v xml:space="preserve"> </v>
          </cell>
          <cell r="CB245" t="str">
            <v xml:space="preserve"> </v>
          </cell>
          <cell r="CC245" t="str">
            <v xml:space="preserve"> </v>
          </cell>
          <cell r="CD245" t="str">
            <v xml:space="preserve"> </v>
          </cell>
          <cell r="CE245" t="str">
            <v xml:space="preserve"> </v>
          </cell>
          <cell r="CF245" t="str">
            <v xml:space="preserve"> </v>
          </cell>
          <cell r="CG245" t="str">
            <v xml:space="preserve"> </v>
          </cell>
          <cell r="CH245" t="str">
            <v xml:space="preserve"> </v>
          </cell>
          <cell r="CI245" t="str">
            <v xml:space="preserve"> </v>
          </cell>
          <cell r="CJ245" t="str">
            <v xml:space="preserve"> </v>
          </cell>
          <cell r="CK245" t="str">
            <v xml:space="preserve"> </v>
          </cell>
          <cell r="CL245" t="str">
            <v xml:space="preserve"> </v>
          </cell>
          <cell r="CM245" t="str">
            <v xml:space="preserve"> </v>
          </cell>
          <cell r="CN245" t="str">
            <v xml:space="preserve"> </v>
          </cell>
          <cell r="CO245" t="str">
            <v xml:space="preserve"> </v>
          </cell>
          <cell r="CP245" t="str">
            <v xml:space="preserve"> </v>
          </cell>
          <cell r="CQ245" t="str">
            <v xml:space="preserve"> </v>
          </cell>
          <cell r="CR245" t="str">
            <v xml:space="preserve"> </v>
          </cell>
          <cell r="CS245" t="str">
            <v xml:space="preserve"> </v>
          </cell>
          <cell r="CT245" t="str">
            <v xml:space="preserve"> </v>
          </cell>
          <cell r="CU245" t="str">
            <v xml:space="preserve"> </v>
          </cell>
          <cell r="CV245" t="str">
            <v xml:space="preserve"> </v>
          </cell>
          <cell r="CW245" t="str">
            <v xml:space="preserve"> </v>
          </cell>
          <cell r="CX245" t="str">
            <v xml:space="preserve"> </v>
          </cell>
          <cell r="CY245" t="str">
            <v xml:space="preserve"> </v>
          </cell>
          <cell r="CZ245" t="str">
            <v xml:space="preserve"> </v>
          </cell>
          <cell r="DA245" t="str">
            <v xml:space="preserve"> </v>
          </cell>
          <cell r="DB245" t="str">
            <v xml:space="preserve"> </v>
          </cell>
          <cell r="DC245" t="str">
            <v xml:space="preserve"> </v>
          </cell>
          <cell r="DD245" t="str">
            <v xml:space="preserve"> </v>
          </cell>
          <cell r="DE245" t="str">
            <v xml:space="preserve"> </v>
          </cell>
          <cell r="DF245" t="str">
            <v xml:space="preserve"> </v>
          </cell>
          <cell r="DG245" t="str">
            <v xml:space="preserve"> </v>
          </cell>
          <cell r="DH245" t="str">
            <v>4. IntraUS Auto</v>
          </cell>
          <cell r="DI245">
            <v>0</v>
          </cell>
          <cell r="DJ245">
            <v>0</v>
          </cell>
          <cell r="DL245">
            <v>0</v>
          </cell>
          <cell r="DM245">
            <v>0</v>
          </cell>
          <cell r="DN245">
            <v>0</v>
          </cell>
          <cell r="DP245">
            <v>0</v>
          </cell>
          <cell r="DQ245">
            <v>0</v>
          </cell>
          <cell r="DR245">
            <v>0</v>
          </cell>
          <cell r="DT245">
            <v>0</v>
          </cell>
          <cell r="DU245">
            <v>0</v>
          </cell>
          <cell r="DV245">
            <v>0</v>
          </cell>
          <cell r="DX245">
            <v>0</v>
          </cell>
          <cell r="DY245">
            <v>0</v>
          </cell>
          <cell r="DZ245">
            <v>0</v>
          </cell>
          <cell r="EB245">
            <v>0</v>
          </cell>
          <cell r="EC245">
            <v>0</v>
          </cell>
          <cell r="ED245">
            <v>0</v>
          </cell>
          <cell r="EF245">
            <v>0</v>
          </cell>
          <cell r="EG245">
            <v>0</v>
          </cell>
          <cell r="EH245">
            <v>0</v>
          </cell>
          <cell r="EJ245">
            <v>0</v>
          </cell>
          <cell r="EK245">
            <v>0</v>
          </cell>
          <cell r="EL245">
            <v>0</v>
          </cell>
          <cell r="EN245">
            <v>0</v>
          </cell>
          <cell r="EO245">
            <v>0</v>
          </cell>
          <cell r="EP245">
            <v>0</v>
          </cell>
          <cell r="ER245">
            <v>0</v>
          </cell>
          <cell r="ES245">
            <v>0</v>
          </cell>
          <cell r="ET245">
            <v>0</v>
          </cell>
          <cell r="EV245">
            <v>0</v>
          </cell>
          <cell r="EW245">
            <v>0</v>
          </cell>
          <cell r="EX245">
            <v>0</v>
          </cell>
          <cell r="EZ245">
            <v>0</v>
          </cell>
          <cell r="FA245">
            <v>0</v>
          </cell>
          <cell r="FB245">
            <v>0</v>
          </cell>
          <cell r="FD245">
            <v>0</v>
          </cell>
          <cell r="FE245">
            <v>0</v>
          </cell>
          <cell r="FF245">
            <v>0</v>
          </cell>
          <cell r="FI245">
            <v>0</v>
          </cell>
          <cell r="FJ245">
            <v>0</v>
          </cell>
          <cell r="FK245">
            <v>0</v>
          </cell>
          <cell r="FM245">
            <v>0</v>
          </cell>
          <cell r="FN245">
            <v>0</v>
          </cell>
          <cell r="FO245">
            <v>0</v>
          </cell>
          <cell r="FQ245">
            <v>0</v>
          </cell>
          <cell r="FR245">
            <v>0</v>
          </cell>
          <cell r="FS245">
            <v>0</v>
          </cell>
          <cell r="FU245">
            <v>0</v>
          </cell>
          <cell r="FV245">
            <v>0</v>
          </cell>
          <cell r="FW245">
            <v>0</v>
          </cell>
          <cell r="FY245">
            <v>0</v>
          </cell>
          <cell r="FZ245">
            <v>0</v>
          </cell>
          <cell r="GA245">
            <v>0</v>
          </cell>
          <cell r="GC245">
            <v>0</v>
          </cell>
          <cell r="GD245">
            <v>0</v>
          </cell>
          <cell r="GE245">
            <v>0</v>
          </cell>
          <cell r="GG245">
            <v>0</v>
          </cell>
          <cell r="GH245">
            <v>0</v>
          </cell>
          <cell r="GI245">
            <v>0</v>
          </cell>
          <cell r="GK245">
            <v>0</v>
          </cell>
          <cell r="GL245">
            <v>0</v>
          </cell>
          <cell r="GM245">
            <v>0</v>
          </cell>
          <cell r="GO245">
            <v>0</v>
          </cell>
          <cell r="GP245">
            <v>0</v>
          </cell>
          <cell r="GQ245">
            <v>0</v>
          </cell>
          <cell r="GS245">
            <v>0</v>
          </cell>
          <cell r="GT245">
            <v>0</v>
          </cell>
          <cell r="GU245">
            <v>0</v>
          </cell>
          <cell r="GW245">
            <v>0</v>
          </cell>
          <cell r="GX245">
            <v>0</v>
          </cell>
          <cell r="GY245">
            <v>0</v>
          </cell>
          <cell r="HA245">
            <v>0</v>
          </cell>
          <cell r="HB245">
            <v>0</v>
          </cell>
          <cell r="HC245">
            <v>0</v>
          </cell>
        </row>
        <row r="246">
          <cell r="I246" t="str">
            <v>USD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62.55</v>
          </cell>
          <cell r="R246">
            <v>62.55</v>
          </cell>
          <cell r="V246">
            <v>62.55</v>
          </cell>
          <cell r="Z246">
            <v>62.55</v>
          </cell>
          <cell r="AD246">
            <v>62.55</v>
          </cell>
          <cell r="AH246">
            <v>62.55</v>
          </cell>
          <cell r="AL246">
            <v>62.55</v>
          </cell>
          <cell r="AP246">
            <v>62.55</v>
          </cell>
          <cell r="AT246">
            <v>62.55</v>
          </cell>
          <cell r="AX246">
            <v>62.55</v>
          </cell>
          <cell r="BB246">
            <v>62.55</v>
          </cell>
          <cell r="BF246">
            <v>62.55</v>
          </cell>
          <cell r="BJ246">
            <v>62.55</v>
          </cell>
          <cell r="BK246">
            <v>0</v>
          </cell>
          <cell r="BL246" t="str">
            <v xml:space="preserve"> </v>
          </cell>
          <cell r="BM246" t="str">
            <v xml:space="preserve"> </v>
          </cell>
          <cell r="BN246" t="str">
            <v xml:space="preserve"> </v>
          </cell>
          <cell r="BO246" t="str">
            <v xml:space="preserve"> </v>
          </cell>
          <cell r="BP246" t="str">
            <v xml:space="preserve"> </v>
          </cell>
          <cell r="BQ246" t="str">
            <v xml:space="preserve"> </v>
          </cell>
          <cell r="BR246" t="str">
            <v xml:space="preserve"> </v>
          </cell>
          <cell r="BS246" t="str">
            <v xml:space="preserve"> </v>
          </cell>
          <cell r="BT246" t="str">
            <v xml:space="preserve"> </v>
          </cell>
          <cell r="BU246" t="str">
            <v xml:space="preserve"> </v>
          </cell>
          <cell r="BV246" t="str">
            <v xml:space="preserve"> </v>
          </cell>
          <cell r="BW246" t="str">
            <v xml:space="preserve"> </v>
          </cell>
          <cell r="BX246" t="str">
            <v xml:space="preserve"> </v>
          </cell>
          <cell r="BY246" t="str">
            <v xml:space="preserve"> </v>
          </cell>
          <cell r="BZ246" t="str">
            <v xml:space="preserve"> </v>
          </cell>
          <cell r="CA246" t="str">
            <v xml:space="preserve"> </v>
          </cell>
          <cell r="CB246" t="str">
            <v xml:space="preserve"> </v>
          </cell>
          <cell r="CC246" t="str">
            <v xml:space="preserve"> </v>
          </cell>
          <cell r="CD246" t="str">
            <v xml:space="preserve"> </v>
          </cell>
          <cell r="CE246" t="str">
            <v xml:space="preserve"> </v>
          </cell>
          <cell r="CF246" t="str">
            <v xml:space="preserve"> </v>
          </cell>
          <cell r="CG246" t="str">
            <v xml:space="preserve"> </v>
          </cell>
          <cell r="CH246" t="str">
            <v xml:space="preserve"> </v>
          </cell>
          <cell r="CI246" t="str">
            <v xml:space="preserve"> </v>
          </cell>
          <cell r="CJ246" t="str">
            <v xml:space="preserve"> </v>
          </cell>
          <cell r="CK246" t="str">
            <v xml:space="preserve"> </v>
          </cell>
          <cell r="CL246" t="str">
            <v xml:space="preserve"> </v>
          </cell>
          <cell r="CM246" t="str">
            <v xml:space="preserve"> </v>
          </cell>
          <cell r="CN246" t="str">
            <v xml:space="preserve"> </v>
          </cell>
          <cell r="CO246" t="str">
            <v xml:space="preserve"> </v>
          </cell>
          <cell r="CP246" t="str">
            <v xml:space="preserve"> </v>
          </cell>
          <cell r="CQ246" t="str">
            <v xml:space="preserve"> </v>
          </cell>
          <cell r="CR246" t="str">
            <v xml:space="preserve"> </v>
          </cell>
          <cell r="CS246" t="str">
            <v xml:space="preserve"> </v>
          </cell>
          <cell r="CT246" t="str">
            <v xml:space="preserve"> </v>
          </cell>
          <cell r="CU246" t="str">
            <v xml:space="preserve"> </v>
          </cell>
          <cell r="CV246" t="str">
            <v xml:space="preserve"> </v>
          </cell>
          <cell r="CW246" t="str">
            <v xml:space="preserve"> </v>
          </cell>
          <cell r="CX246" t="str">
            <v xml:space="preserve"> </v>
          </cell>
          <cell r="CY246" t="str">
            <v xml:space="preserve"> </v>
          </cell>
          <cell r="CZ246" t="str">
            <v xml:space="preserve"> </v>
          </cell>
          <cell r="DA246" t="str">
            <v xml:space="preserve"> </v>
          </cell>
          <cell r="DB246" t="str">
            <v xml:space="preserve"> </v>
          </cell>
          <cell r="DC246" t="str">
            <v xml:space="preserve"> </v>
          </cell>
          <cell r="DD246" t="str">
            <v xml:space="preserve"> </v>
          </cell>
          <cell r="DE246" t="str">
            <v xml:space="preserve"> </v>
          </cell>
          <cell r="DF246" t="str">
            <v xml:space="preserve"> </v>
          </cell>
          <cell r="DG246" t="str">
            <v xml:space="preserve"> </v>
          </cell>
          <cell r="DH246" t="str">
            <v>4. IntraUS Auto</v>
          </cell>
          <cell r="DI246">
            <v>0</v>
          </cell>
          <cell r="DJ246">
            <v>0</v>
          </cell>
          <cell r="DL246">
            <v>0</v>
          </cell>
          <cell r="DM246">
            <v>0</v>
          </cell>
          <cell r="DN246">
            <v>0</v>
          </cell>
          <cell r="DP246">
            <v>0</v>
          </cell>
          <cell r="DQ246">
            <v>0</v>
          </cell>
          <cell r="DR246">
            <v>0</v>
          </cell>
          <cell r="DT246">
            <v>0</v>
          </cell>
          <cell r="DU246">
            <v>0</v>
          </cell>
          <cell r="DV246">
            <v>0</v>
          </cell>
          <cell r="DX246">
            <v>0</v>
          </cell>
          <cell r="DY246">
            <v>0</v>
          </cell>
          <cell r="DZ246">
            <v>0</v>
          </cell>
          <cell r="EB246">
            <v>0</v>
          </cell>
          <cell r="EC246">
            <v>0</v>
          </cell>
          <cell r="ED246">
            <v>0</v>
          </cell>
          <cell r="EF246">
            <v>0</v>
          </cell>
          <cell r="EG246">
            <v>0</v>
          </cell>
          <cell r="EH246">
            <v>0</v>
          </cell>
          <cell r="EJ246">
            <v>0</v>
          </cell>
          <cell r="EK246">
            <v>0</v>
          </cell>
          <cell r="EL246">
            <v>0</v>
          </cell>
          <cell r="EN246">
            <v>0</v>
          </cell>
          <cell r="EO246">
            <v>0</v>
          </cell>
          <cell r="EP246">
            <v>0</v>
          </cell>
          <cell r="ER246">
            <v>0</v>
          </cell>
          <cell r="ES246">
            <v>0</v>
          </cell>
          <cell r="ET246">
            <v>0</v>
          </cell>
          <cell r="EV246">
            <v>0</v>
          </cell>
          <cell r="EW246">
            <v>0</v>
          </cell>
          <cell r="EX246">
            <v>0</v>
          </cell>
          <cell r="EZ246">
            <v>0</v>
          </cell>
          <cell r="FA246">
            <v>0</v>
          </cell>
          <cell r="FB246">
            <v>0</v>
          </cell>
          <cell r="FD246">
            <v>0</v>
          </cell>
          <cell r="FE246">
            <v>0</v>
          </cell>
          <cell r="FF246">
            <v>0</v>
          </cell>
          <cell r="FI246">
            <v>0</v>
          </cell>
          <cell r="FJ246">
            <v>0</v>
          </cell>
          <cell r="FK246">
            <v>0</v>
          </cell>
          <cell r="FM246">
            <v>0</v>
          </cell>
          <cell r="FN246">
            <v>0</v>
          </cell>
          <cell r="FO246">
            <v>0</v>
          </cell>
          <cell r="FQ246">
            <v>0</v>
          </cell>
          <cell r="FR246">
            <v>0</v>
          </cell>
          <cell r="FS246">
            <v>0</v>
          </cell>
          <cell r="FU246">
            <v>0</v>
          </cell>
          <cell r="FV246">
            <v>0</v>
          </cell>
          <cell r="FW246">
            <v>0</v>
          </cell>
          <cell r="FY246">
            <v>0</v>
          </cell>
          <cell r="FZ246">
            <v>0</v>
          </cell>
          <cell r="GA246">
            <v>0</v>
          </cell>
          <cell r="GC246">
            <v>0</v>
          </cell>
          <cell r="GD246">
            <v>0</v>
          </cell>
          <cell r="GE246">
            <v>0</v>
          </cell>
          <cell r="GG246">
            <v>0</v>
          </cell>
          <cell r="GH246">
            <v>0</v>
          </cell>
          <cell r="GI246">
            <v>0</v>
          </cell>
          <cell r="GK246">
            <v>0</v>
          </cell>
          <cell r="GL246">
            <v>0</v>
          </cell>
          <cell r="GM246">
            <v>0</v>
          </cell>
          <cell r="GO246">
            <v>0</v>
          </cell>
          <cell r="GP246">
            <v>0</v>
          </cell>
          <cell r="GQ246">
            <v>0</v>
          </cell>
          <cell r="GS246">
            <v>0</v>
          </cell>
          <cell r="GT246">
            <v>0</v>
          </cell>
          <cell r="GU246">
            <v>0</v>
          </cell>
          <cell r="GW246">
            <v>0</v>
          </cell>
          <cell r="GX246">
            <v>0</v>
          </cell>
          <cell r="GY246">
            <v>0</v>
          </cell>
          <cell r="HA246">
            <v>0</v>
          </cell>
          <cell r="HB246">
            <v>0</v>
          </cell>
          <cell r="HC246">
            <v>0</v>
          </cell>
        </row>
        <row r="247">
          <cell r="H247" t="str">
            <v>Tooling</v>
          </cell>
          <cell r="I247" t="str">
            <v>USD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270000</v>
          </cell>
          <cell r="R247">
            <v>270000</v>
          </cell>
          <cell r="V247">
            <v>270000</v>
          </cell>
          <cell r="Z247">
            <v>270000</v>
          </cell>
          <cell r="AD247">
            <v>270000</v>
          </cell>
          <cell r="AH247">
            <v>270000</v>
          </cell>
          <cell r="AL247">
            <v>270000</v>
          </cell>
          <cell r="AP247">
            <v>270000</v>
          </cell>
          <cell r="AT247">
            <v>270000</v>
          </cell>
          <cell r="AX247">
            <v>270000</v>
          </cell>
          <cell r="BB247">
            <v>270000</v>
          </cell>
          <cell r="BF247">
            <v>270000</v>
          </cell>
          <cell r="BJ247">
            <v>270000</v>
          </cell>
          <cell r="BK247">
            <v>0</v>
          </cell>
          <cell r="BL247" t="str">
            <v xml:space="preserve"> </v>
          </cell>
          <cell r="BM247" t="str">
            <v xml:space="preserve"> </v>
          </cell>
          <cell r="BN247" t="str">
            <v xml:space="preserve"> </v>
          </cell>
          <cell r="BO247" t="str">
            <v xml:space="preserve"> </v>
          </cell>
          <cell r="BP247" t="str">
            <v xml:space="preserve"> </v>
          </cell>
          <cell r="BQ247" t="str">
            <v xml:space="preserve"> </v>
          </cell>
          <cell r="BR247" t="str">
            <v xml:space="preserve"> </v>
          </cell>
          <cell r="BS247" t="str">
            <v xml:space="preserve"> </v>
          </cell>
          <cell r="BT247" t="str">
            <v xml:space="preserve"> </v>
          </cell>
          <cell r="BU247" t="str">
            <v xml:space="preserve"> </v>
          </cell>
          <cell r="BV247" t="str">
            <v xml:space="preserve"> </v>
          </cell>
          <cell r="BW247" t="str">
            <v xml:space="preserve"> </v>
          </cell>
          <cell r="BX247" t="str">
            <v xml:space="preserve"> </v>
          </cell>
          <cell r="BY247" t="str">
            <v xml:space="preserve"> </v>
          </cell>
          <cell r="BZ247" t="str">
            <v xml:space="preserve"> </v>
          </cell>
          <cell r="CA247" t="str">
            <v xml:space="preserve"> </v>
          </cell>
          <cell r="CB247" t="str">
            <v xml:space="preserve"> </v>
          </cell>
          <cell r="CC247" t="str">
            <v xml:space="preserve"> </v>
          </cell>
          <cell r="CD247" t="str">
            <v xml:space="preserve"> </v>
          </cell>
          <cell r="CE247" t="str">
            <v xml:space="preserve"> </v>
          </cell>
          <cell r="CF247" t="str">
            <v xml:space="preserve"> </v>
          </cell>
          <cell r="CG247" t="str">
            <v xml:space="preserve"> </v>
          </cell>
          <cell r="CH247" t="str">
            <v xml:space="preserve"> </v>
          </cell>
          <cell r="CI247" t="str">
            <v xml:space="preserve"> </v>
          </cell>
          <cell r="CJ247" t="str">
            <v xml:space="preserve"> </v>
          </cell>
          <cell r="CK247" t="str">
            <v xml:space="preserve"> </v>
          </cell>
          <cell r="CL247" t="str">
            <v xml:space="preserve"> </v>
          </cell>
          <cell r="CM247" t="str">
            <v xml:space="preserve"> </v>
          </cell>
          <cell r="CN247" t="str">
            <v xml:space="preserve"> </v>
          </cell>
          <cell r="CO247" t="str">
            <v xml:space="preserve"> </v>
          </cell>
          <cell r="CP247" t="str">
            <v xml:space="preserve"> </v>
          </cell>
          <cell r="CQ247" t="str">
            <v xml:space="preserve"> </v>
          </cell>
          <cell r="CR247" t="str">
            <v xml:space="preserve"> </v>
          </cell>
          <cell r="CS247" t="str">
            <v xml:space="preserve"> </v>
          </cell>
          <cell r="CT247" t="str">
            <v xml:space="preserve"> </v>
          </cell>
          <cell r="CU247" t="str">
            <v xml:space="preserve"> </v>
          </cell>
          <cell r="CV247" t="str">
            <v xml:space="preserve"> </v>
          </cell>
          <cell r="CW247" t="str">
            <v xml:space="preserve"> </v>
          </cell>
          <cell r="CX247" t="str">
            <v xml:space="preserve"> </v>
          </cell>
          <cell r="CY247" t="str">
            <v xml:space="preserve"> </v>
          </cell>
          <cell r="CZ247" t="str">
            <v xml:space="preserve"> </v>
          </cell>
          <cell r="DA247" t="str">
            <v xml:space="preserve"> </v>
          </cell>
          <cell r="DB247" t="str">
            <v xml:space="preserve"> </v>
          </cell>
          <cell r="DC247" t="str">
            <v xml:space="preserve"> </v>
          </cell>
          <cell r="DD247" t="str">
            <v xml:space="preserve"> </v>
          </cell>
          <cell r="DE247" t="str">
            <v xml:space="preserve"> </v>
          </cell>
          <cell r="DF247" t="str">
            <v xml:space="preserve"> </v>
          </cell>
          <cell r="DG247" t="str">
            <v xml:space="preserve"> </v>
          </cell>
          <cell r="DH247" t="str">
            <v>5. MiscChrysler CorporationTooling</v>
          </cell>
          <cell r="DI247">
            <v>0</v>
          </cell>
          <cell r="DJ247">
            <v>0</v>
          </cell>
          <cell r="DL247">
            <v>0</v>
          </cell>
          <cell r="DM247">
            <v>0</v>
          </cell>
          <cell r="DN247">
            <v>0</v>
          </cell>
          <cell r="DP247">
            <v>0</v>
          </cell>
          <cell r="DQ247">
            <v>0</v>
          </cell>
          <cell r="DR247">
            <v>0</v>
          </cell>
          <cell r="DT247">
            <v>0</v>
          </cell>
          <cell r="DU247">
            <v>0</v>
          </cell>
          <cell r="DV247">
            <v>0</v>
          </cell>
          <cell r="DX247">
            <v>0</v>
          </cell>
          <cell r="DY247">
            <v>0</v>
          </cell>
          <cell r="DZ247">
            <v>0</v>
          </cell>
          <cell r="EB247">
            <v>0</v>
          </cell>
          <cell r="EC247">
            <v>0</v>
          </cell>
          <cell r="ED247">
            <v>0</v>
          </cell>
          <cell r="EF247">
            <v>0</v>
          </cell>
          <cell r="EG247">
            <v>0</v>
          </cell>
          <cell r="EH247">
            <v>0</v>
          </cell>
          <cell r="EJ247">
            <v>0</v>
          </cell>
          <cell r="EK247">
            <v>0</v>
          </cell>
          <cell r="EL247">
            <v>0</v>
          </cell>
          <cell r="EN247">
            <v>0</v>
          </cell>
          <cell r="EO247">
            <v>0</v>
          </cell>
          <cell r="EP247">
            <v>0</v>
          </cell>
          <cell r="ER247">
            <v>0</v>
          </cell>
          <cell r="ES247">
            <v>0</v>
          </cell>
          <cell r="ET247">
            <v>0</v>
          </cell>
          <cell r="EV247">
            <v>0</v>
          </cell>
          <cell r="EW247">
            <v>0</v>
          </cell>
          <cell r="EX247">
            <v>0</v>
          </cell>
          <cell r="EZ247">
            <v>0</v>
          </cell>
          <cell r="FA247">
            <v>0</v>
          </cell>
          <cell r="FB247">
            <v>0</v>
          </cell>
          <cell r="FD247">
            <v>0</v>
          </cell>
          <cell r="FE247">
            <v>0</v>
          </cell>
          <cell r="FF247">
            <v>0</v>
          </cell>
          <cell r="FI247">
            <v>0</v>
          </cell>
          <cell r="FJ247">
            <v>0</v>
          </cell>
          <cell r="FK247">
            <v>0</v>
          </cell>
          <cell r="FM247">
            <v>0</v>
          </cell>
          <cell r="FN247">
            <v>0</v>
          </cell>
          <cell r="FO247">
            <v>0</v>
          </cell>
          <cell r="FQ247">
            <v>0</v>
          </cell>
          <cell r="FR247">
            <v>0</v>
          </cell>
          <cell r="FS247">
            <v>0</v>
          </cell>
          <cell r="FU247">
            <v>0</v>
          </cell>
          <cell r="FV247">
            <v>0</v>
          </cell>
          <cell r="FW247">
            <v>0</v>
          </cell>
          <cell r="FY247">
            <v>0</v>
          </cell>
          <cell r="FZ247">
            <v>0</v>
          </cell>
          <cell r="GA247">
            <v>0</v>
          </cell>
          <cell r="GC247">
            <v>0</v>
          </cell>
          <cell r="GD247">
            <v>0</v>
          </cell>
          <cell r="GE247">
            <v>0</v>
          </cell>
          <cell r="GG247">
            <v>0</v>
          </cell>
          <cell r="GH247">
            <v>0</v>
          </cell>
          <cell r="GI247">
            <v>0</v>
          </cell>
          <cell r="GK247">
            <v>0</v>
          </cell>
          <cell r="GL247">
            <v>0</v>
          </cell>
          <cell r="GM247">
            <v>0</v>
          </cell>
          <cell r="GO247">
            <v>0</v>
          </cell>
          <cell r="GP247">
            <v>0</v>
          </cell>
          <cell r="GQ247">
            <v>0</v>
          </cell>
          <cell r="GS247">
            <v>0</v>
          </cell>
          <cell r="GT247">
            <v>0</v>
          </cell>
          <cell r="GU247">
            <v>0</v>
          </cell>
          <cell r="GW247">
            <v>0</v>
          </cell>
          <cell r="GX247">
            <v>0</v>
          </cell>
          <cell r="GY247">
            <v>0</v>
          </cell>
          <cell r="HA247">
            <v>0</v>
          </cell>
          <cell r="HB247">
            <v>0</v>
          </cell>
          <cell r="HC247">
            <v>0</v>
          </cell>
        </row>
        <row r="248">
          <cell r="H248" t="str">
            <v>Tooling</v>
          </cell>
          <cell r="I248" t="str">
            <v>USD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472000</v>
          </cell>
          <cell r="R248">
            <v>472000</v>
          </cell>
          <cell r="V248">
            <v>472000</v>
          </cell>
          <cell r="Z248">
            <v>472000</v>
          </cell>
          <cell r="AD248">
            <v>472000</v>
          </cell>
          <cell r="AH248">
            <v>472000</v>
          </cell>
          <cell r="AL248">
            <v>472000</v>
          </cell>
          <cell r="AP248">
            <v>472000</v>
          </cell>
          <cell r="AT248">
            <v>472000</v>
          </cell>
          <cell r="AX248">
            <v>472000</v>
          </cell>
          <cell r="BB248">
            <v>472000</v>
          </cell>
          <cell r="BF248">
            <v>472000</v>
          </cell>
          <cell r="BJ248">
            <v>472000</v>
          </cell>
          <cell r="BK248">
            <v>0</v>
          </cell>
          <cell r="BL248" t="str">
            <v xml:space="preserve"> </v>
          </cell>
          <cell r="BM248" t="str">
            <v xml:space="preserve"> </v>
          </cell>
          <cell r="BN248" t="str">
            <v xml:space="preserve"> </v>
          </cell>
          <cell r="BO248" t="str">
            <v xml:space="preserve"> </v>
          </cell>
          <cell r="BP248" t="str">
            <v xml:space="preserve"> </v>
          </cell>
          <cell r="BQ248" t="str">
            <v xml:space="preserve"> </v>
          </cell>
          <cell r="BR248" t="str">
            <v xml:space="preserve"> </v>
          </cell>
          <cell r="BS248" t="str">
            <v xml:space="preserve"> </v>
          </cell>
          <cell r="BT248" t="str">
            <v xml:space="preserve"> </v>
          </cell>
          <cell r="BU248" t="str">
            <v xml:space="preserve"> </v>
          </cell>
          <cell r="BV248" t="str">
            <v xml:space="preserve"> </v>
          </cell>
          <cell r="BW248" t="str">
            <v xml:space="preserve"> </v>
          </cell>
          <cell r="BX248" t="str">
            <v xml:space="preserve"> </v>
          </cell>
          <cell r="BY248" t="str">
            <v xml:space="preserve"> </v>
          </cell>
          <cell r="BZ248" t="str">
            <v xml:space="preserve"> </v>
          </cell>
          <cell r="CA248" t="str">
            <v xml:space="preserve"> </v>
          </cell>
          <cell r="CB248" t="str">
            <v xml:space="preserve"> </v>
          </cell>
          <cell r="CC248" t="str">
            <v xml:space="preserve"> </v>
          </cell>
          <cell r="CD248" t="str">
            <v xml:space="preserve"> </v>
          </cell>
          <cell r="CE248" t="str">
            <v xml:space="preserve"> </v>
          </cell>
          <cell r="CF248" t="str">
            <v xml:space="preserve"> </v>
          </cell>
          <cell r="CG248" t="str">
            <v xml:space="preserve"> </v>
          </cell>
          <cell r="CH248" t="str">
            <v xml:space="preserve"> </v>
          </cell>
          <cell r="CI248" t="str">
            <v xml:space="preserve"> </v>
          </cell>
          <cell r="CJ248" t="str">
            <v xml:space="preserve"> </v>
          </cell>
          <cell r="CK248" t="str">
            <v xml:space="preserve"> </v>
          </cell>
          <cell r="CL248" t="str">
            <v xml:space="preserve"> </v>
          </cell>
          <cell r="CM248" t="str">
            <v xml:space="preserve"> </v>
          </cell>
          <cell r="CN248" t="str">
            <v xml:space="preserve"> </v>
          </cell>
          <cell r="CO248" t="str">
            <v xml:space="preserve"> </v>
          </cell>
          <cell r="CP248" t="str">
            <v xml:space="preserve"> </v>
          </cell>
          <cell r="CQ248" t="str">
            <v xml:space="preserve"> </v>
          </cell>
          <cell r="CR248" t="str">
            <v xml:space="preserve"> </v>
          </cell>
          <cell r="CS248" t="str">
            <v xml:space="preserve"> </v>
          </cell>
          <cell r="CT248" t="str">
            <v xml:space="preserve"> </v>
          </cell>
          <cell r="CU248" t="str">
            <v xml:space="preserve"> </v>
          </cell>
          <cell r="CV248" t="str">
            <v xml:space="preserve"> </v>
          </cell>
          <cell r="CW248" t="str">
            <v xml:space="preserve"> </v>
          </cell>
          <cell r="CX248" t="str">
            <v xml:space="preserve"> </v>
          </cell>
          <cell r="CY248" t="str">
            <v xml:space="preserve"> </v>
          </cell>
          <cell r="CZ248" t="str">
            <v xml:space="preserve"> </v>
          </cell>
          <cell r="DA248" t="str">
            <v xml:space="preserve"> </v>
          </cell>
          <cell r="DB248" t="str">
            <v xml:space="preserve"> </v>
          </cell>
          <cell r="DC248" t="str">
            <v xml:space="preserve"> </v>
          </cell>
          <cell r="DD248" t="str">
            <v xml:space="preserve"> </v>
          </cell>
          <cell r="DE248" t="str">
            <v xml:space="preserve"> </v>
          </cell>
          <cell r="DF248" t="str">
            <v xml:space="preserve"> </v>
          </cell>
          <cell r="DG248" t="str">
            <v xml:space="preserve"> </v>
          </cell>
          <cell r="DH248" t="str">
            <v>5. MiscChrysler CorporationTooling</v>
          </cell>
          <cell r="DI248">
            <v>0</v>
          </cell>
          <cell r="DJ248">
            <v>0</v>
          </cell>
          <cell r="DL248">
            <v>0</v>
          </cell>
          <cell r="DM248">
            <v>0</v>
          </cell>
          <cell r="DN248">
            <v>0</v>
          </cell>
          <cell r="DP248">
            <v>0</v>
          </cell>
          <cell r="DQ248">
            <v>0</v>
          </cell>
          <cell r="DR248">
            <v>0</v>
          </cell>
          <cell r="DT248">
            <v>0</v>
          </cell>
          <cell r="DU248">
            <v>0</v>
          </cell>
          <cell r="DV248">
            <v>0</v>
          </cell>
          <cell r="DX248">
            <v>0</v>
          </cell>
          <cell r="DY248">
            <v>0</v>
          </cell>
          <cell r="DZ248">
            <v>0</v>
          </cell>
          <cell r="EB248">
            <v>0</v>
          </cell>
          <cell r="EC248">
            <v>0</v>
          </cell>
          <cell r="ED248">
            <v>0</v>
          </cell>
          <cell r="EF248">
            <v>0</v>
          </cell>
          <cell r="EG248">
            <v>0</v>
          </cell>
          <cell r="EH248">
            <v>0</v>
          </cell>
          <cell r="EJ248">
            <v>0</v>
          </cell>
          <cell r="EK248">
            <v>0</v>
          </cell>
          <cell r="EL248">
            <v>0</v>
          </cell>
          <cell r="EN248">
            <v>0</v>
          </cell>
          <cell r="EO248">
            <v>0</v>
          </cell>
          <cell r="EP248">
            <v>0</v>
          </cell>
          <cell r="ER248">
            <v>0</v>
          </cell>
          <cell r="ES248">
            <v>0</v>
          </cell>
          <cell r="ET248">
            <v>0</v>
          </cell>
          <cell r="EV248">
            <v>0</v>
          </cell>
          <cell r="EW248">
            <v>0</v>
          </cell>
          <cell r="EX248">
            <v>0</v>
          </cell>
          <cell r="EZ248">
            <v>0</v>
          </cell>
          <cell r="FA248">
            <v>0</v>
          </cell>
          <cell r="FB248">
            <v>0</v>
          </cell>
          <cell r="FD248">
            <v>0</v>
          </cell>
          <cell r="FE248">
            <v>0</v>
          </cell>
          <cell r="FF248">
            <v>0</v>
          </cell>
          <cell r="FI248">
            <v>0</v>
          </cell>
          <cell r="FJ248">
            <v>0</v>
          </cell>
          <cell r="FK248">
            <v>0</v>
          </cell>
          <cell r="FM248">
            <v>0</v>
          </cell>
          <cell r="FN248">
            <v>0</v>
          </cell>
          <cell r="FO248">
            <v>0</v>
          </cell>
          <cell r="FQ248">
            <v>0</v>
          </cell>
          <cell r="FR248">
            <v>0</v>
          </cell>
          <cell r="FS248">
            <v>0</v>
          </cell>
          <cell r="FU248">
            <v>0</v>
          </cell>
          <cell r="FV248">
            <v>0</v>
          </cell>
          <cell r="FW248">
            <v>0</v>
          </cell>
          <cell r="FY248">
            <v>0</v>
          </cell>
          <cell r="FZ248">
            <v>0</v>
          </cell>
          <cell r="GA248">
            <v>0</v>
          </cell>
          <cell r="GC248">
            <v>0</v>
          </cell>
          <cell r="GD248">
            <v>0</v>
          </cell>
          <cell r="GE248">
            <v>0</v>
          </cell>
          <cell r="GG248">
            <v>0</v>
          </cell>
          <cell r="GH248">
            <v>0</v>
          </cell>
          <cell r="GI248">
            <v>0</v>
          </cell>
          <cell r="GK248">
            <v>0</v>
          </cell>
          <cell r="GL248">
            <v>0</v>
          </cell>
          <cell r="GM248">
            <v>0</v>
          </cell>
          <cell r="GO248">
            <v>0</v>
          </cell>
          <cell r="GP248">
            <v>0</v>
          </cell>
          <cell r="GQ248">
            <v>0</v>
          </cell>
          <cell r="GS248">
            <v>0</v>
          </cell>
          <cell r="GT248">
            <v>0</v>
          </cell>
          <cell r="GU248">
            <v>0</v>
          </cell>
          <cell r="GW248">
            <v>0</v>
          </cell>
          <cell r="GX248">
            <v>0</v>
          </cell>
          <cell r="GY248">
            <v>0</v>
          </cell>
          <cell r="HA248">
            <v>0</v>
          </cell>
          <cell r="HB248">
            <v>0</v>
          </cell>
          <cell r="HC248">
            <v>0</v>
          </cell>
        </row>
        <row r="249">
          <cell r="H249" t="str">
            <v>Tooling</v>
          </cell>
          <cell r="I249" t="str">
            <v>USD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464000</v>
          </cell>
          <cell r="R249">
            <v>464000</v>
          </cell>
          <cell r="V249">
            <v>464000</v>
          </cell>
          <cell r="Z249">
            <v>464000</v>
          </cell>
          <cell r="AD249">
            <v>464000</v>
          </cell>
          <cell r="AH249">
            <v>464000</v>
          </cell>
          <cell r="AL249">
            <v>464000</v>
          </cell>
          <cell r="AP249">
            <v>464000</v>
          </cell>
          <cell r="AT249">
            <v>464000</v>
          </cell>
          <cell r="AX249">
            <v>464000</v>
          </cell>
          <cell r="BB249">
            <v>464000</v>
          </cell>
          <cell r="BF249">
            <v>464000</v>
          </cell>
          <cell r="BJ249">
            <v>464000</v>
          </cell>
          <cell r="BK249">
            <v>0</v>
          </cell>
          <cell r="BL249" t="str">
            <v xml:space="preserve"> </v>
          </cell>
          <cell r="BM249" t="str">
            <v xml:space="preserve"> </v>
          </cell>
          <cell r="BN249" t="str">
            <v xml:space="preserve"> </v>
          </cell>
          <cell r="BO249" t="str">
            <v xml:space="preserve"> </v>
          </cell>
          <cell r="BP249" t="str">
            <v xml:space="preserve"> </v>
          </cell>
          <cell r="BQ249" t="str">
            <v xml:space="preserve"> </v>
          </cell>
          <cell r="BR249" t="str">
            <v xml:space="preserve"> </v>
          </cell>
          <cell r="BS249" t="str">
            <v xml:space="preserve"> </v>
          </cell>
          <cell r="BT249" t="str">
            <v xml:space="preserve"> </v>
          </cell>
          <cell r="BU249" t="str">
            <v xml:space="preserve"> </v>
          </cell>
          <cell r="BV249" t="str">
            <v xml:space="preserve"> </v>
          </cell>
          <cell r="BW249" t="str">
            <v xml:space="preserve"> </v>
          </cell>
          <cell r="BX249" t="str">
            <v xml:space="preserve"> </v>
          </cell>
          <cell r="BY249" t="str">
            <v xml:space="preserve"> </v>
          </cell>
          <cell r="BZ249" t="str">
            <v xml:space="preserve"> </v>
          </cell>
          <cell r="CA249" t="str">
            <v xml:space="preserve"> </v>
          </cell>
          <cell r="CB249" t="str">
            <v xml:space="preserve"> </v>
          </cell>
          <cell r="CC249" t="str">
            <v xml:space="preserve"> </v>
          </cell>
          <cell r="CD249" t="str">
            <v xml:space="preserve"> </v>
          </cell>
          <cell r="CE249" t="str">
            <v xml:space="preserve"> </v>
          </cell>
          <cell r="CF249" t="str">
            <v xml:space="preserve"> </v>
          </cell>
          <cell r="CG249" t="str">
            <v xml:space="preserve"> </v>
          </cell>
          <cell r="CH249" t="str">
            <v xml:space="preserve"> </v>
          </cell>
          <cell r="CI249" t="str">
            <v xml:space="preserve"> </v>
          </cell>
          <cell r="CJ249" t="str">
            <v xml:space="preserve"> </v>
          </cell>
          <cell r="CK249" t="str">
            <v xml:space="preserve"> </v>
          </cell>
          <cell r="CL249" t="str">
            <v xml:space="preserve"> </v>
          </cell>
          <cell r="CM249" t="str">
            <v xml:space="preserve"> </v>
          </cell>
          <cell r="CN249" t="str">
            <v xml:space="preserve"> </v>
          </cell>
          <cell r="CO249" t="str">
            <v xml:space="preserve"> </v>
          </cell>
          <cell r="CP249" t="str">
            <v xml:space="preserve"> </v>
          </cell>
          <cell r="CQ249" t="str">
            <v xml:space="preserve"> </v>
          </cell>
          <cell r="CR249" t="str">
            <v xml:space="preserve"> </v>
          </cell>
          <cell r="CS249" t="str">
            <v xml:space="preserve"> </v>
          </cell>
          <cell r="CT249" t="str">
            <v xml:space="preserve"> </v>
          </cell>
          <cell r="CU249" t="str">
            <v xml:space="preserve"> </v>
          </cell>
          <cell r="CV249" t="str">
            <v xml:space="preserve"> </v>
          </cell>
          <cell r="CW249" t="str">
            <v xml:space="preserve"> </v>
          </cell>
          <cell r="CX249" t="str">
            <v xml:space="preserve"> </v>
          </cell>
          <cell r="CY249" t="str">
            <v xml:space="preserve"> </v>
          </cell>
          <cell r="CZ249" t="str">
            <v xml:space="preserve"> </v>
          </cell>
          <cell r="DA249" t="str">
            <v xml:space="preserve"> </v>
          </cell>
          <cell r="DB249" t="str">
            <v xml:space="preserve"> </v>
          </cell>
          <cell r="DC249" t="str">
            <v xml:space="preserve"> </v>
          </cell>
          <cell r="DD249" t="str">
            <v xml:space="preserve"> </v>
          </cell>
          <cell r="DE249" t="str">
            <v xml:space="preserve"> </v>
          </cell>
          <cell r="DF249" t="str">
            <v xml:space="preserve"> </v>
          </cell>
          <cell r="DG249" t="str">
            <v xml:space="preserve"> </v>
          </cell>
          <cell r="DH249" t="str">
            <v>5. MiscChrysler CorporationTooling</v>
          </cell>
          <cell r="DI249">
            <v>0</v>
          </cell>
          <cell r="DJ249">
            <v>0</v>
          </cell>
          <cell r="DL249">
            <v>0</v>
          </cell>
          <cell r="DM249">
            <v>0</v>
          </cell>
          <cell r="DN249">
            <v>0</v>
          </cell>
          <cell r="DP249">
            <v>0</v>
          </cell>
          <cell r="DQ249">
            <v>0</v>
          </cell>
          <cell r="DR249">
            <v>0</v>
          </cell>
          <cell r="DT249">
            <v>0</v>
          </cell>
          <cell r="DU249">
            <v>0</v>
          </cell>
          <cell r="DV249">
            <v>0</v>
          </cell>
          <cell r="DX249">
            <v>0</v>
          </cell>
          <cell r="DY249">
            <v>0</v>
          </cell>
          <cell r="DZ249">
            <v>0</v>
          </cell>
          <cell r="EB249">
            <v>0</v>
          </cell>
          <cell r="EC249">
            <v>0</v>
          </cell>
          <cell r="ED249">
            <v>0</v>
          </cell>
          <cell r="EF249">
            <v>0</v>
          </cell>
          <cell r="EG249">
            <v>0</v>
          </cell>
          <cell r="EH249">
            <v>0</v>
          </cell>
          <cell r="EJ249">
            <v>0</v>
          </cell>
          <cell r="EK249">
            <v>0</v>
          </cell>
          <cell r="EL249">
            <v>0</v>
          </cell>
          <cell r="EN249">
            <v>0</v>
          </cell>
          <cell r="EO249">
            <v>0</v>
          </cell>
          <cell r="EP249">
            <v>0</v>
          </cell>
          <cell r="ER249">
            <v>0</v>
          </cell>
          <cell r="ES249">
            <v>0</v>
          </cell>
          <cell r="ET249">
            <v>0</v>
          </cell>
          <cell r="EV249">
            <v>0</v>
          </cell>
          <cell r="EW249">
            <v>0</v>
          </cell>
          <cell r="EX249">
            <v>0</v>
          </cell>
          <cell r="EZ249">
            <v>0</v>
          </cell>
          <cell r="FA249">
            <v>0</v>
          </cell>
          <cell r="FB249">
            <v>0</v>
          </cell>
          <cell r="FD249">
            <v>0</v>
          </cell>
          <cell r="FE249">
            <v>0</v>
          </cell>
          <cell r="FF249">
            <v>0</v>
          </cell>
          <cell r="FI249">
            <v>0</v>
          </cell>
          <cell r="FJ249">
            <v>0</v>
          </cell>
          <cell r="FK249">
            <v>0</v>
          </cell>
          <cell r="FM249">
            <v>0</v>
          </cell>
          <cell r="FN249">
            <v>0</v>
          </cell>
          <cell r="FO249">
            <v>0</v>
          </cell>
          <cell r="FQ249">
            <v>0</v>
          </cell>
          <cell r="FR249">
            <v>0</v>
          </cell>
          <cell r="FS249">
            <v>0</v>
          </cell>
          <cell r="FU249">
            <v>0</v>
          </cell>
          <cell r="FV249">
            <v>0</v>
          </cell>
          <cell r="FW249">
            <v>0</v>
          </cell>
          <cell r="FY249">
            <v>0</v>
          </cell>
          <cell r="FZ249">
            <v>0</v>
          </cell>
          <cell r="GA249">
            <v>0</v>
          </cell>
          <cell r="GC249">
            <v>0</v>
          </cell>
          <cell r="GD249">
            <v>0</v>
          </cell>
          <cell r="GE249">
            <v>0</v>
          </cell>
          <cell r="GG249">
            <v>0</v>
          </cell>
          <cell r="GH249">
            <v>0</v>
          </cell>
          <cell r="GI249">
            <v>0</v>
          </cell>
          <cell r="GK249">
            <v>0</v>
          </cell>
          <cell r="GL249">
            <v>0</v>
          </cell>
          <cell r="GM249">
            <v>0</v>
          </cell>
          <cell r="GO249">
            <v>0</v>
          </cell>
          <cell r="GP249">
            <v>0</v>
          </cell>
          <cell r="GQ249">
            <v>0</v>
          </cell>
          <cell r="GS249">
            <v>0</v>
          </cell>
          <cell r="GT249">
            <v>0</v>
          </cell>
          <cell r="GU249">
            <v>0</v>
          </cell>
          <cell r="GW249">
            <v>0</v>
          </cell>
          <cell r="GX249">
            <v>0</v>
          </cell>
          <cell r="GY249">
            <v>0</v>
          </cell>
          <cell r="HA249">
            <v>0</v>
          </cell>
          <cell r="HB249">
            <v>0</v>
          </cell>
          <cell r="HC249">
            <v>0</v>
          </cell>
        </row>
        <row r="250">
          <cell r="H250" t="str">
            <v>875024X</v>
          </cell>
          <cell r="I250" t="str">
            <v>USD</v>
          </cell>
          <cell r="J250" t="str">
            <v>CONDENSE ASSY COMPLETE</v>
          </cell>
          <cell r="K250" t="str">
            <v>T4</v>
          </cell>
          <cell r="L250">
            <v>4477.6270559999994</v>
          </cell>
          <cell r="M250">
            <v>4477627.0559999989</v>
          </cell>
          <cell r="N250">
            <v>48.43</v>
          </cell>
          <cell r="R250">
            <v>48.43</v>
          </cell>
          <cell r="S250">
            <v>-0.03</v>
          </cell>
          <cell r="T250" t="str">
            <v>Prod.Tec</v>
          </cell>
          <cell r="U250" t="str">
            <v>Bracket bottle fixation change</v>
          </cell>
          <cell r="V250">
            <v>48.4</v>
          </cell>
          <cell r="Z250">
            <v>48.4</v>
          </cell>
          <cell r="AD250">
            <v>48.4</v>
          </cell>
          <cell r="AH250">
            <v>48.4</v>
          </cell>
          <cell r="AI250">
            <v>-0.2079</v>
          </cell>
          <cell r="AJ250" t="str">
            <v>Prod.Tec</v>
          </cell>
          <cell r="AK250" t="str">
            <v>Remplace M6 block for a clip</v>
          </cell>
          <cell r="AL250">
            <v>48.192099999999996</v>
          </cell>
          <cell r="AP250">
            <v>48.192099999999996</v>
          </cell>
          <cell r="AQ250">
            <v>-0.45</v>
          </cell>
          <cell r="AR250" t="str">
            <v>Prod.Tec</v>
          </cell>
          <cell r="AS250" t="str">
            <v>Resourcing Parker to SKG / Tecnica por que la botella es diferente</v>
          </cell>
          <cell r="AT250">
            <v>47.742099999999994</v>
          </cell>
          <cell r="AU250">
            <v>-1.4528999999999999</v>
          </cell>
          <cell r="AV250" t="str">
            <v>Negociacion</v>
          </cell>
          <cell r="AW250" t="str">
            <v>Per project assigned</v>
          </cell>
          <cell r="AX250">
            <v>46.289199999999994</v>
          </cell>
          <cell r="BB250">
            <v>46.289199999999994</v>
          </cell>
          <cell r="BF250">
            <v>46.289199999999994</v>
          </cell>
          <cell r="BJ250">
            <v>46.289199999999994</v>
          </cell>
          <cell r="BK250">
            <v>-2.1407999999999996</v>
          </cell>
          <cell r="BL250" t="str">
            <v xml:space="preserve"> </v>
          </cell>
          <cell r="BM250" t="str">
            <v xml:space="preserve"> </v>
          </cell>
          <cell r="BN250" t="str">
            <v xml:space="preserve"> </v>
          </cell>
          <cell r="BO250" t="str">
            <v xml:space="preserve"> </v>
          </cell>
          <cell r="BP250" t="str">
            <v xml:space="preserve"> </v>
          </cell>
          <cell r="BQ250" t="str">
            <v xml:space="preserve"> </v>
          </cell>
          <cell r="BR250">
            <v>-0.03</v>
          </cell>
          <cell r="BS250" t="str">
            <v xml:space="preserve"> </v>
          </cell>
          <cell r="BT250" t="str">
            <v xml:space="preserve"> </v>
          </cell>
          <cell r="BU250" t="str">
            <v xml:space="preserve"> </v>
          </cell>
          <cell r="BV250" t="str">
            <v xml:space="preserve"> </v>
          </cell>
          <cell r="BW250" t="str">
            <v xml:space="preserve"> </v>
          </cell>
          <cell r="BX250" t="str">
            <v xml:space="preserve"> </v>
          </cell>
          <cell r="BY250" t="str">
            <v xml:space="preserve"> </v>
          </cell>
          <cell r="BZ250" t="str">
            <v xml:space="preserve"> </v>
          </cell>
          <cell r="CA250" t="str">
            <v xml:space="preserve"> </v>
          </cell>
          <cell r="CB250" t="str">
            <v xml:space="preserve"> </v>
          </cell>
          <cell r="CC250" t="str">
            <v xml:space="preserve"> </v>
          </cell>
          <cell r="CD250" t="str">
            <v xml:space="preserve"> </v>
          </cell>
          <cell r="CE250" t="str">
            <v xml:space="preserve"> </v>
          </cell>
          <cell r="CF250" t="str">
            <v xml:space="preserve"> </v>
          </cell>
          <cell r="CG250" t="str">
            <v xml:space="preserve"> </v>
          </cell>
          <cell r="CH250">
            <v>-0.2079</v>
          </cell>
          <cell r="CI250" t="str">
            <v xml:space="preserve"> </v>
          </cell>
          <cell r="CJ250" t="str">
            <v xml:space="preserve"> </v>
          </cell>
          <cell r="CK250" t="str">
            <v xml:space="preserve"> </v>
          </cell>
          <cell r="CL250" t="str">
            <v xml:space="preserve"> </v>
          </cell>
          <cell r="CM250" t="str">
            <v xml:space="preserve"> </v>
          </cell>
          <cell r="CN250" t="str">
            <v xml:space="preserve"> </v>
          </cell>
          <cell r="CO250" t="str">
            <v xml:space="preserve"> </v>
          </cell>
          <cell r="CP250">
            <v>-0.45</v>
          </cell>
          <cell r="CQ250" t="str">
            <v xml:space="preserve"> </v>
          </cell>
          <cell r="CR250" t="str">
            <v xml:space="preserve"> </v>
          </cell>
          <cell r="CS250" t="str">
            <v xml:space="preserve"> </v>
          </cell>
          <cell r="CT250" t="str">
            <v xml:space="preserve"> </v>
          </cell>
          <cell r="CU250">
            <v>-1.4528999999999999</v>
          </cell>
          <cell r="CV250" t="str">
            <v xml:space="preserve"> </v>
          </cell>
          <cell r="CW250" t="str">
            <v xml:space="preserve"> </v>
          </cell>
          <cell r="CX250" t="str">
            <v xml:space="preserve"> </v>
          </cell>
          <cell r="CY250" t="str">
            <v xml:space="preserve"> </v>
          </cell>
          <cell r="CZ250" t="str">
            <v xml:space="preserve"> </v>
          </cell>
          <cell r="DA250" t="str">
            <v xml:space="preserve"> </v>
          </cell>
          <cell r="DB250" t="str">
            <v xml:space="preserve"> </v>
          </cell>
          <cell r="DC250" t="str">
            <v xml:space="preserve"> </v>
          </cell>
          <cell r="DD250" t="str">
            <v xml:space="preserve"> </v>
          </cell>
          <cell r="DE250" t="str">
            <v xml:space="preserve"> </v>
          </cell>
          <cell r="DF250" t="str">
            <v xml:space="preserve"> </v>
          </cell>
          <cell r="DG250" t="str">
            <v xml:space="preserve"> </v>
          </cell>
          <cell r="DH250" t="str">
            <v>1. OEMBEHR875024X</v>
          </cell>
          <cell r="DI250">
            <v>-2.1407999999999996</v>
          </cell>
          <cell r="DJ250">
            <v>0</v>
          </cell>
          <cell r="DL250">
            <v>0</v>
          </cell>
          <cell r="DM250">
            <v>0</v>
          </cell>
          <cell r="DN250">
            <v>0</v>
          </cell>
          <cell r="DP250">
            <v>0</v>
          </cell>
          <cell r="DQ250">
            <v>-0.03</v>
          </cell>
          <cell r="DR250">
            <v>0</v>
          </cell>
          <cell r="DT250">
            <v>0</v>
          </cell>
          <cell r="DU250">
            <v>0</v>
          </cell>
          <cell r="DV250">
            <v>0</v>
          </cell>
          <cell r="DX250">
            <v>0</v>
          </cell>
          <cell r="DY250">
            <v>0</v>
          </cell>
          <cell r="DZ250">
            <v>0</v>
          </cell>
          <cell r="EB250">
            <v>0</v>
          </cell>
          <cell r="EC250">
            <v>0</v>
          </cell>
          <cell r="ED250">
            <v>0</v>
          </cell>
          <cell r="EF250">
            <v>0</v>
          </cell>
          <cell r="EG250">
            <v>-0.2079</v>
          </cell>
          <cell r="EH250">
            <v>0</v>
          </cell>
          <cell r="EJ250">
            <v>0</v>
          </cell>
          <cell r="EK250">
            <v>0</v>
          </cell>
          <cell r="EL250">
            <v>0</v>
          </cell>
          <cell r="EN250">
            <v>0</v>
          </cell>
          <cell r="EO250">
            <v>-0.45</v>
          </cell>
          <cell r="EP250">
            <v>0</v>
          </cell>
          <cell r="ER250">
            <v>0</v>
          </cell>
          <cell r="ES250">
            <v>0</v>
          </cell>
          <cell r="ET250">
            <v>-1.4528999999999999</v>
          </cell>
          <cell r="EV250">
            <v>0</v>
          </cell>
          <cell r="EW250">
            <v>0</v>
          </cell>
          <cell r="EX250">
            <v>0</v>
          </cell>
          <cell r="EZ250">
            <v>0</v>
          </cell>
          <cell r="FA250">
            <v>0</v>
          </cell>
          <cell r="FB250">
            <v>0</v>
          </cell>
          <cell r="FD250">
            <v>0</v>
          </cell>
          <cell r="FE250">
            <v>0</v>
          </cell>
          <cell r="FF250">
            <v>0</v>
          </cell>
          <cell r="FI250">
            <v>0</v>
          </cell>
          <cell r="FJ250">
            <v>0</v>
          </cell>
          <cell r="FK250">
            <v>0</v>
          </cell>
          <cell r="FM250">
            <v>0</v>
          </cell>
          <cell r="FN250">
            <v>-0.03</v>
          </cell>
          <cell r="FO250">
            <v>0</v>
          </cell>
          <cell r="FQ250">
            <v>0</v>
          </cell>
          <cell r="FR250">
            <v>-0.03</v>
          </cell>
          <cell r="FS250">
            <v>0</v>
          </cell>
          <cell r="FU250">
            <v>0</v>
          </cell>
          <cell r="FV250">
            <v>-0.03</v>
          </cell>
          <cell r="FW250">
            <v>0</v>
          </cell>
          <cell r="FY250">
            <v>0</v>
          </cell>
          <cell r="FZ250">
            <v>-0.03</v>
          </cell>
          <cell r="GA250">
            <v>0</v>
          </cell>
          <cell r="GC250">
            <v>0</v>
          </cell>
          <cell r="GD250">
            <v>-0.2379</v>
          </cell>
          <cell r="GE250">
            <v>0</v>
          </cell>
          <cell r="GG250">
            <v>0</v>
          </cell>
          <cell r="GH250">
            <v>-0.2379</v>
          </cell>
          <cell r="GI250">
            <v>0</v>
          </cell>
          <cell r="GK250">
            <v>0</v>
          </cell>
          <cell r="GL250">
            <v>-0.68789999999999996</v>
          </cell>
          <cell r="GM250">
            <v>0</v>
          </cell>
          <cell r="GO250">
            <v>0</v>
          </cell>
          <cell r="GP250">
            <v>-0.68789999999999996</v>
          </cell>
          <cell r="GQ250">
            <v>-1.4528999999999999</v>
          </cell>
          <cell r="GS250">
            <v>0</v>
          </cell>
          <cell r="GT250">
            <v>-0.68789999999999996</v>
          </cell>
          <cell r="GU250">
            <v>-1.4528999999999999</v>
          </cell>
          <cell r="GW250">
            <v>0</v>
          </cell>
          <cell r="GX250">
            <v>-0.68789999999999996</v>
          </cell>
          <cell r="GY250">
            <v>-1.4528999999999999</v>
          </cell>
          <cell r="HA250">
            <v>0</v>
          </cell>
          <cell r="HB250">
            <v>-0.68789999999999996</v>
          </cell>
          <cell r="HC250">
            <v>-1.4528999999999999</v>
          </cell>
        </row>
        <row r="251">
          <cell r="H251" t="str">
            <v>1003502</v>
          </cell>
          <cell r="I251" t="str">
            <v>USD</v>
          </cell>
          <cell r="J251" t="str">
            <v>RADIATOR ASSY COMPLETE</v>
          </cell>
          <cell r="K251" t="str">
            <v>T4</v>
          </cell>
          <cell r="L251">
            <v>2211.1790686000004</v>
          </cell>
          <cell r="M251">
            <v>2211179.0686000003</v>
          </cell>
          <cell r="N251">
            <v>92.98</v>
          </cell>
          <cell r="O251">
            <v>-3</v>
          </cell>
          <cell r="P251" t="str">
            <v>Negociacion</v>
          </cell>
          <cell r="Q251" t="str">
            <v>Phase 1 negotiation</v>
          </cell>
          <cell r="R251">
            <v>89.98</v>
          </cell>
          <cell r="V251">
            <v>89.98</v>
          </cell>
          <cell r="Z251">
            <v>89.98</v>
          </cell>
          <cell r="AA251">
            <v>-2.18E-2</v>
          </cell>
          <cell r="AB251" t="str">
            <v>Prod.Tec</v>
          </cell>
          <cell r="AC251" t="str">
            <v>Injecting plastic tank in 25% = -0.0218</v>
          </cell>
          <cell r="AD251">
            <v>89.958200000000005</v>
          </cell>
          <cell r="AH251">
            <v>89.958200000000005</v>
          </cell>
          <cell r="AL251">
            <v>89.958200000000005</v>
          </cell>
          <cell r="AP251">
            <v>89.958200000000005</v>
          </cell>
          <cell r="AT251">
            <v>89.958200000000005</v>
          </cell>
          <cell r="AU251">
            <v>-0.79500000000000004</v>
          </cell>
          <cell r="AV251" t="str">
            <v>Prod.Tec</v>
          </cell>
          <cell r="AW251" t="str">
            <v>Reduce tubestock thickness from 0.38 to 0.358 -0.3/ Reduction fin thicknees de .004 to .003 =-0.4950</v>
          </cell>
          <cell r="AX251">
            <v>89.163200000000003</v>
          </cell>
          <cell r="BB251">
            <v>89.163200000000003</v>
          </cell>
          <cell r="BF251">
            <v>89.163200000000003</v>
          </cell>
          <cell r="BJ251">
            <v>89.163200000000003</v>
          </cell>
          <cell r="BK251">
            <v>-3.8167999999999997</v>
          </cell>
          <cell r="BL251" t="str">
            <v xml:space="preserve"> </v>
          </cell>
          <cell r="BM251" t="str">
            <v xml:space="preserve"> </v>
          </cell>
          <cell r="BN251" t="str">
            <v xml:space="preserve"> </v>
          </cell>
          <cell r="BO251">
            <v>-3</v>
          </cell>
          <cell r="BP251" t="str">
            <v xml:space="preserve"> </v>
          </cell>
          <cell r="BQ251" t="str">
            <v xml:space="preserve"> </v>
          </cell>
          <cell r="BR251" t="str">
            <v xml:space="preserve"> </v>
          </cell>
          <cell r="BS251" t="str">
            <v xml:space="preserve"> </v>
          </cell>
          <cell r="BT251" t="str">
            <v xml:space="preserve"> </v>
          </cell>
          <cell r="BU251" t="str">
            <v xml:space="preserve"> </v>
          </cell>
          <cell r="BV251" t="str">
            <v xml:space="preserve"> </v>
          </cell>
          <cell r="BW251" t="str">
            <v xml:space="preserve"> </v>
          </cell>
          <cell r="BX251" t="str">
            <v xml:space="preserve"> </v>
          </cell>
          <cell r="BY251" t="str">
            <v xml:space="preserve"> </v>
          </cell>
          <cell r="BZ251">
            <v>-2.18E-2</v>
          </cell>
          <cell r="CA251" t="str">
            <v xml:space="preserve"> </v>
          </cell>
          <cell r="CB251" t="str">
            <v xml:space="preserve"> </v>
          </cell>
          <cell r="CC251" t="str">
            <v xml:space="preserve"> </v>
          </cell>
          <cell r="CD251" t="str">
            <v xml:space="preserve"> </v>
          </cell>
          <cell r="CE251" t="str">
            <v xml:space="preserve"> </v>
          </cell>
          <cell r="CF251" t="str">
            <v xml:space="preserve"> </v>
          </cell>
          <cell r="CG251" t="str">
            <v xml:space="preserve"> </v>
          </cell>
          <cell r="CH251" t="str">
            <v xml:space="preserve"> </v>
          </cell>
          <cell r="CI251" t="str">
            <v xml:space="preserve"> </v>
          </cell>
          <cell r="CJ251" t="str">
            <v xml:space="preserve"> </v>
          </cell>
          <cell r="CK251" t="str">
            <v xml:space="preserve"> </v>
          </cell>
          <cell r="CL251" t="str">
            <v xml:space="preserve"> </v>
          </cell>
          <cell r="CM251" t="str">
            <v xml:space="preserve"> </v>
          </cell>
          <cell r="CN251" t="str">
            <v xml:space="preserve"> </v>
          </cell>
          <cell r="CO251" t="str">
            <v xml:space="preserve"> </v>
          </cell>
          <cell r="CP251" t="str">
            <v xml:space="preserve"> </v>
          </cell>
          <cell r="CQ251" t="str">
            <v xml:space="preserve"> </v>
          </cell>
          <cell r="CR251" t="str">
            <v xml:space="preserve"> </v>
          </cell>
          <cell r="CS251" t="str">
            <v xml:space="preserve"> </v>
          </cell>
          <cell r="CT251">
            <v>-0.79500000000000004</v>
          </cell>
          <cell r="CU251" t="str">
            <v xml:space="preserve"> </v>
          </cell>
          <cell r="CV251" t="str">
            <v xml:space="preserve"> </v>
          </cell>
          <cell r="CW251" t="str">
            <v xml:space="preserve"> </v>
          </cell>
          <cell r="CX251" t="str">
            <v xml:space="preserve"> </v>
          </cell>
          <cell r="CY251" t="str">
            <v xml:space="preserve"> </v>
          </cell>
          <cell r="CZ251" t="str">
            <v xml:space="preserve"> </v>
          </cell>
          <cell r="DA251" t="str">
            <v xml:space="preserve"> </v>
          </cell>
          <cell r="DB251" t="str">
            <v xml:space="preserve"> </v>
          </cell>
          <cell r="DC251" t="str">
            <v xml:space="preserve"> </v>
          </cell>
          <cell r="DD251" t="str">
            <v xml:space="preserve"> </v>
          </cell>
          <cell r="DE251" t="str">
            <v xml:space="preserve"> </v>
          </cell>
          <cell r="DF251" t="str">
            <v xml:space="preserve"> </v>
          </cell>
          <cell r="DG251" t="str">
            <v xml:space="preserve"> </v>
          </cell>
          <cell r="DH251" t="str">
            <v>1. OEMChrysler Corporation1003502</v>
          </cell>
          <cell r="DI251">
            <v>-3.8167999999999997</v>
          </cell>
          <cell r="DJ251">
            <v>0</v>
          </cell>
          <cell r="DL251">
            <v>0</v>
          </cell>
          <cell r="DM251">
            <v>0</v>
          </cell>
          <cell r="DN251">
            <v>-3</v>
          </cell>
          <cell r="DP251">
            <v>0</v>
          </cell>
          <cell r="DQ251">
            <v>0</v>
          </cell>
          <cell r="DR251">
            <v>0</v>
          </cell>
          <cell r="DT251">
            <v>0</v>
          </cell>
          <cell r="DU251">
            <v>0</v>
          </cell>
          <cell r="DV251">
            <v>0</v>
          </cell>
          <cell r="DX251">
            <v>0</v>
          </cell>
          <cell r="DY251">
            <v>-2.18E-2</v>
          </cell>
          <cell r="DZ251">
            <v>0</v>
          </cell>
          <cell r="EB251">
            <v>0</v>
          </cell>
          <cell r="EC251">
            <v>0</v>
          </cell>
          <cell r="ED251">
            <v>0</v>
          </cell>
          <cell r="EF251">
            <v>0</v>
          </cell>
          <cell r="EG251">
            <v>0</v>
          </cell>
          <cell r="EH251">
            <v>0</v>
          </cell>
          <cell r="EJ251">
            <v>0</v>
          </cell>
          <cell r="EK251">
            <v>0</v>
          </cell>
          <cell r="EL251">
            <v>0</v>
          </cell>
          <cell r="EN251">
            <v>0</v>
          </cell>
          <cell r="EO251">
            <v>0</v>
          </cell>
          <cell r="EP251">
            <v>0</v>
          </cell>
          <cell r="ER251">
            <v>0</v>
          </cell>
          <cell r="ES251">
            <v>-0.79500000000000004</v>
          </cell>
          <cell r="ET251">
            <v>0</v>
          </cell>
          <cell r="EV251">
            <v>0</v>
          </cell>
          <cell r="EW251">
            <v>0</v>
          </cell>
          <cell r="EX251">
            <v>0</v>
          </cell>
          <cell r="EZ251">
            <v>0</v>
          </cell>
          <cell r="FA251">
            <v>0</v>
          </cell>
          <cell r="FB251">
            <v>0</v>
          </cell>
          <cell r="FD251">
            <v>0</v>
          </cell>
          <cell r="FE251">
            <v>0</v>
          </cell>
          <cell r="FF251">
            <v>0</v>
          </cell>
          <cell r="FI251">
            <v>0</v>
          </cell>
          <cell r="FJ251">
            <v>0</v>
          </cell>
          <cell r="FK251">
            <v>-3</v>
          </cell>
          <cell r="FM251">
            <v>0</v>
          </cell>
          <cell r="FN251">
            <v>0</v>
          </cell>
          <cell r="FO251">
            <v>-3</v>
          </cell>
          <cell r="FQ251">
            <v>0</v>
          </cell>
          <cell r="FR251">
            <v>0</v>
          </cell>
          <cell r="FS251">
            <v>-3</v>
          </cell>
          <cell r="FU251">
            <v>0</v>
          </cell>
          <cell r="FV251">
            <v>-2.18E-2</v>
          </cell>
          <cell r="FW251">
            <v>-3</v>
          </cell>
          <cell r="FY251">
            <v>0</v>
          </cell>
          <cell r="FZ251">
            <v>-2.18E-2</v>
          </cell>
          <cell r="GA251">
            <v>-3</v>
          </cell>
          <cell r="GC251">
            <v>0</v>
          </cell>
          <cell r="GD251">
            <v>-2.18E-2</v>
          </cell>
          <cell r="GE251">
            <v>-3</v>
          </cell>
          <cell r="GG251">
            <v>0</v>
          </cell>
          <cell r="GH251">
            <v>-2.18E-2</v>
          </cell>
          <cell r="GI251">
            <v>-3</v>
          </cell>
          <cell r="GK251">
            <v>0</v>
          </cell>
          <cell r="GL251">
            <v>-2.18E-2</v>
          </cell>
          <cell r="GM251">
            <v>-3</v>
          </cell>
          <cell r="GO251">
            <v>0</v>
          </cell>
          <cell r="GP251">
            <v>-0.81680000000000008</v>
          </cell>
          <cell r="GQ251">
            <v>-3</v>
          </cell>
          <cell r="GS251">
            <v>0</v>
          </cell>
          <cell r="GT251">
            <v>-0.81680000000000008</v>
          </cell>
          <cell r="GU251">
            <v>-3</v>
          </cell>
          <cell r="GW251">
            <v>0</v>
          </cell>
          <cell r="GX251">
            <v>-0.81680000000000008</v>
          </cell>
          <cell r="GY251">
            <v>-3</v>
          </cell>
          <cell r="HA251">
            <v>0</v>
          </cell>
          <cell r="HB251">
            <v>-0.81680000000000008</v>
          </cell>
          <cell r="HC251">
            <v>-3</v>
          </cell>
        </row>
        <row r="252">
          <cell r="H252" t="str">
            <v>1005517</v>
          </cell>
          <cell r="I252" t="str">
            <v>USD</v>
          </cell>
          <cell r="J252" t="str">
            <v>RADIADOR 0.81 B-VAN A/T</v>
          </cell>
          <cell r="K252" t="str">
            <v>T1</v>
          </cell>
          <cell r="L252">
            <v>176.15643750000001</v>
          </cell>
          <cell r="M252">
            <v>176156.4375</v>
          </cell>
          <cell r="N252">
            <v>46.9375</v>
          </cell>
          <cell r="Q252" t="str">
            <v>End of life August 2003</v>
          </cell>
          <cell r="R252">
            <v>46.9375</v>
          </cell>
          <cell r="V252">
            <v>46.9375</v>
          </cell>
          <cell r="Z252">
            <v>46.9375</v>
          </cell>
          <cell r="AD252">
            <v>46.9375</v>
          </cell>
          <cell r="AH252">
            <v>46.9375</v>
          </cell>
          <cell r="AL252">
            <v>46.9375</v>
          </cell>
          <cell r="AP252">
            <v>46.9375</v>
          </cell>
          <cell r="AT252">
            <v>46.9375</v>
          </cell>
          <cell r="AX252">
            <v>46.9375</v>
          </cell>
          <cell r="BB252">
            <v>46.9375</v>
          </cell>
          <cell r="BF252">
            <v>46.9375</v>
          </cell>
          <cell r="BJ252">
            <v>46.9375</v>
          </cell>
          <cell r="BK252">
            <v>0</v>
          </cell>
          <cell r="BL252" t="str">
            <v xml:space="preserve"> </v>
          </cell>
          <cell r="BM252" t="str">
            <v xml:space="preserve"> </v>
          </cell>
          <cell r="BN252" t="str">
            <v xml:space="preserve"> </v>
          </cell>
          <cell r="BO252" t="str">
            <v xml:space="preserve"> </v>
          </cell>
          <cell r="BP252" t="str">
            <v xml:space="preserve"> </v>
          </cell>
          <cell r="BQ252" t="str">
            <v xml:space="preserve"> </v>
          </cell>
          <cell r="BR252" t="str">
            <v xml:space="preserve"> </v>
          </cell>
          <cell r="BS252" t="str">
            <v xml:space="preserve"> </v>
          </cell>
          <cell r="BT252" t="str">
            <v xml:space="preserve"> </v>
          </cell>
          <cell r="BU252" t="str">
            <v xml:space="preserve"> </v>
          </cell>
          <cell r="BV252" t="str">
            <v xml:space="preserve"> </v>
          </cell>
          <cell r="BW252" t="str">
            <v xml:space="preserve"> </v>
          </cell>
          <cell r="BX252" t="str">
            <v xml:space="preserve"> </v>
          </cell>
          <cell r="BY252" t="str">
            <v xml:space="preserve"> </v>
          </cell>
          <cell r="BZ252" t="str">
            <v xml:space="preserve"> </v>
          </cell>
          <cell r="CA252" t="str">
            <v xml:space="preserve"> </v>
          </cell>
          <cell r="CB252" t="str">
            <v xml:space="preserve"> </v>
          </cell>
          <cell r="CC252" t="str">
            <v xml:space="preserve"> </v>
          </cell>
          <cell r="CD252" t="str">
            <v xml:space="preserve"> </v>
          </cell>
          <cell r="CE252" t="str">
            <v xml:space="preserve"> </v>
          </cell>
          <cell r="CF252" t="str">
            <v xml:space="preserve"> </v>
          </cell>
          <cell r="CG252" t="str">
            <v xml:space="preserve"> </v>
          </cell>
          <cell r="CH252" t="str">
            <v xml:space="preserve"> </v>
          </cell>
          <cell r="CI252" t="str">
            <v xml:space="preserve"> </v>
          </cell>
          <cell r="CJ252" t="str">
            <v xml:space="preserve"> </v>
          </cell>
          <cell r="CK252" t="str">
            <v xml:space="preserve"> </v>
          </cell>
          <cell r="CL252" t="str">
            <v xml:space="preserve"> </v>
          </cell>
          <cell r="CM252" t="str">
            <v xml:space="preserve"> </v>
          </cell>
          <cell r="CN252" t="str">
            <v xml:space="preserve"> </v>
          </cell>
          <cell r="CO252" t="str">
            <v xml:space="preserve"> </v>
          </cell>
          <cell r="CP252" t="str">
            <v xml:space="preserve"> </v>
          </cell>
          <cell r="CQ252" t="str">
            <v xml:space="preserve"> </v>
          </cell>
          <cell r="CR252" t="str">
            <v xml:space="preserve"> </v>
          </cell>
          <cell r="CS252" t="str">
            <v xml:space="preserve"> </v>
          </cell>
          <cell r="CT252" t="str">
            <v xml:space="preserve"> </v>
          </cell>
          <cell r="CU252" t="str">
            <v xml:space="preserve"> </v>
          </cell>
          <cell r="CV252" t="str">
            <v xml:space="preserve"> </v>
          </cell>
          <cell r="CW252" t="str">
            <v xml:space="preserve"> </v>
          </cell>
          <cell r="CX252" t="str">
            <v xml:space="preserve"> </v>
          </cell>
          <cell r="CY252" t="str">
            <v xml:space="preserve"> </v>
          </cell>
          <cell r="CZ252" t="str">
            <v xml:space="preserve"> </v>
          </cell>
          <cell r="DA252" t="str">
            <v xml:space="preserve"> </v>
          </cell>
          <cell r="DB252" t="str">
            <v xml:space="preserve"> </v>
          </cell>
          <cell r="DC252" t="str">
            <v xml:space="preserve"> </v>
          </cell>
          <cell r="DD252" t="str">
            <v xml:space="preserve"> </v>
          </cell>
          <cell r="DE252" t="str">
            <v xml:space="preserve"> </v>
          </cell>
          <cell r="DF252" t="str">
            <v xml:space="preserve"> </v>
          </cell>
          <cell r="DG252" t="str">
            <v xml:space="preserve"> </v>
          </cell>
          <cell r="DH252" t="str">
            <v>1. OEMChrysler Corporation1005517</v>
          </cell>
          <cell r="DI252">
            <v>0</v>
          </cell>
          <cell r="DJ252">
            <v>0</v>
          </cell>
          <cell r="DL252">
            <v>0</v>
          </cell>
          <cell r="DM252">
            <v>0</v>
          </cell>
          <cell r="DN252">
            <v>0</v>
          </cell>
          <cell r="DP252">
            <v>0</v>
          </cell>
          <cell r="DQ252">
            <v>0</v>
          </cell>
          <cell r="DR252">
            <v>0</v>
          </cell>
          <cell r="DT252">
            <v>0</v>
          </cell>
          <cell r="DU252">
            <v>0</v>
          </cell>
          <cell r="DV252">
            <v>0</v>
          </cell>
          <cell r="DX252">
            <v>0</v>
          </cell>
          <cell r="DY252">
            <v>0</v>
          </cell>
          <cell r="DZ252">
            <v>0</v>
          </cell>
          <cell r="EB252">
            <v>0</v>
          </cell>
          <cell r="EC252">
            <v>0</v>
          </cell>
          <cell r="ED252">
            <v>0</v>
          </cell>
          <cell r="EF252">
            <v>0</v>
          </cell>
          <cell r="EG252">
            <v>0</v>
          </cell>
          <cell r="EH252">
            <v>0</v>
          </cell>
          <cell r="EJ252">
            <v>0</v>
          </cell>
          <cell r="EK252">
            <v>0</v>
          </cell>
          <cell r="EL252">
            <v>0</v>
          </cell>
          <cell r="EN252">
            <v>0</v>
          </cell>
          <cell r="EO252">
            <v>0</v>
          </cell>
          <cell r="EP252">
            <v>0</v>
          </cell>
          <cell r="ER252">
            <v>0</v>
          </cell>
          <cell r="ES252">
            <v>0</v>
          </cell>
          <cell r="ET252">
            <v>0</v>
          </cell>
          <cell r="EV252">
            <v>0</v>
          </cell>
          <cell r="EW252">
            <v>0</v>
          </cell>
          <cell r="EX252">
            <v>0</v>
          </cell>
          <cell r="EZ252">
            <v>0</v>
          </cell>
          <cell r="FA252">
            <v>0</v>
          </cell>
          <cell r="FB252">
            <v>0</v>
          </cell>
          <cell r="FD252">
            <v>0</v>
          </cell>
          <cell r="FE252">
            <v>0</v>
          </cell>
          <cell r="FF252">
            <v>0</v>
          </cell>
          <cell r="FI252">
            <v>0</v>
          </cell>
          <cell r="FJ252">
            <v>0</v>
          </cell>
          <cell r="FK252">
            <v>0</v>
          </cell>
          <cell r="FM252">
            <v>0</v>
          </cell>
          <cell r="FN252">
            <v>0</v>
          </cell>
          <cell r="FO252">
            <v>0</v>
          </cell>
          <cell r="FQ252">
            <v>0</v>
          </cell>
          <cell r="FR252">
            <v>0</v>
          </cell>
          <cell r="FS252">
            <v>0</v>
          </cell>
          <cell r="FU252">
            <v>0</v>
          </cell>
          <cell r="FV252">
            <v>0</v>
          </cell>
          <cell r="FW252">
            <v>0</v>
          </cell>
          <cell r="FY252">
            <v>0</v>
          </cell>
          <cell r="FZ252">
            <v>0</v>
          </cell>
          <cell r="GA252">
            <v>0</v>
          </cell>
          <cell r="GC252">
            <v>0</v>
          </cell>
          <cell r="GD252">
            <v>0</v>
          </cell>
          <cell r="GE252">
            <v>0</v>
          </cell>
          <cell r="GG252">
            <v>0</v>
          </cell>
          <cell r="GH252">
            <v>0</v>
          </cell>
          <cell r="GI252">
            <v>0</v>
          </cell>
          <cell r="GK252">
            <v>0</v>
          </cell>
          <cell r="GL252">
            <v>0</v>
          </cell>
          <cell r="GM252">
            <v>0</v>
          </cell>
          <cell r="GO252">
            <v>0</v>
          </cell>
          <cell r="GP252">
            <v>0</v>
          </cell>
          <cell r="GQ252">
            <v>0</v>
          </cell>
          <cell r="GS252">
            <v>0</v>
          </cell>
          <cell r="GT252">
            <v>0</v>
          </cell>
          <cell r="GU252">
            <v>0</v>
          </cell>
          <cell r="GW252">
            <v>0</v>
          </cell>
          <cell r="GX252">
            <v>0</v>
          </cell>
          <cell r="GY252">
            <v>0</v>
          </cell>
          <cell r="HA252">
            <v>0</v>
          </cell>
          <cell r="HB252">
            <v>0</v>
          </cell>
          <cell r="HC252">
            <v>0</v>
          </cell>
        </row>
        <row r="253">
          <cell r="H253" t="str">
            <v>868816H</v>
          </cell>
          <cell r="I253" t="str">
            <v>USD</v>
          </cell>
          <cell r="J253" t="str">
            <v>RAD ENS COMPLETO B-VAN</v>
          </cell>
          <cell r="K253" t="str">
            <v>T1</v>
          </cell>
          <cell r="L253">
            <v>497.64042999999998</v>
          </cell>
          <cell r="M253">
            <v>497640.43</v>
          </cell>
          <cell r="N253">
            <v>57.147500000000001</v>
          </cell>
          <cell r="Q253" t="str">
            <v>End of life July 2003</v>
          </cell>
          <cell r="R253">
            <v>57.147500000000001</v>
          </cell>
          <cell r="V253">
            <v>57.147500000000001</v>
          </cell>
          <cell r="Z253">
            <v>57.147500000000001</v>
          </cell>
          <cell r="AD253">
            <v>57.147500000000001</v>
          </cell>
          <cell r="AH253">
            <v>57.147500000000001</v>
          </cell>
          <cell r="AL253">
            <v>57.147500000000001</v>
          </cell>
          <cell r="AP253">
            <v>57.147500000000001</v>
          </cell>
          <cell r="AT253">
            <v>57.147500000000001</v>
          </cell>
          <cell r="AX253">
            <v>57.147500000000001</v>
          </cell>
          <cell r="BB253">
            <v>57.147500000000001</v>
          </cell>
          <cell r="BF253">
            <v>57.147500000000001</v>
          </cell>
          <cell r="BJ253">
            <v>57.147500000000001</v>
          </cell>
          <cell r="BK253">
            <v>0</v>
          </cell>
          <cell r="BL253" t="str">
            <v xml:space="preserve"> </v>
          </cell>
          <cell r="BM253" t="str">
            <v xml:space="preserve"> </v>
          </cell>
          <cell r="BN253" t="str">
            <v xml:space="preserve"> </v>
          </cell>
          <cell r="BO253" t="str">
            <v xml:space="preserve"> </v>
          </cell>
          <cell r="BP253" t="str">
            <v xml:space="preserve"> </v>
          </cell>
          <cell r="BQ253" t="str">
            <v xml:space="preserve"> </v>
          </cell>
          <cell r="BR253" t="str">
            <v xml:space="preserve"> </v>
          </cell>
          <cell r="BS253" t="str">
            <v xml:space="preserve"> </v>
          </cell>
          <cell r="BT253" t="str">
            <v xml:space="preserve"> </v>
          </cell>
          <cell r="BU253" t="str">
            <v xml:space="preserve"> </v>
          </cell>
          <cell r="BV253" t="str">
            <v xml:space="preserve"> </v>
          </cell>
          <cell r="BW253" t="str">
            <v xml:space="preserve"> </v>
          </cell>
          <cell r="BX253" t="str">
            <v xml:space="preserve"> </v>
          </cell>
          <cell r="BY253" t="str">
            <v xml:space="preserve"> </v>
          </cell>
          <cell r="BZ253" t="str">
            <v xml:space="preserve"> </v>
          </cell>
          <cell r="CA253" t="str">
            <v xml:space="preserve"> </v>
          </cell>
          <cell r="CB253" t="str">
            <v xml:space="preserve"> </v>
          </cell>
          <cell r="CC253" t="str">
            <v xml:space="preserve"> </v>
          </cell>
          <cell r="CD253" t="str">
            <v xml:space="preserve"> </v>
          </cell>
          <cell r="CE253" t="str">
            <v xml:space="preserve"> </v>
          </cell>
          <cell r="CF253" t="str">
            <v xml:space="preserve"> </v>
          </cell>
          <cell r="CG253" t="str">
            <v xml:space="preserve"> </v>
          </cell>
          <cell r="CH253" t="str">
            <v xml:space="preserve"> </v>
          </cell>
          <cell r="CI253" t="str">
            <v xml:space="preserve"> </v>
          </cell>
          <cell r="CJ253" t="str">
            <v xml:space="preserve"> </v>
          </cell>
          <cell r="CK253" t="str">
            <v xml:space="preserve"> </v>
          </cell>
          <cell r="CL253" t="str">
            <v xml:space="preserve"> </v>
          </cell>
          <cell r="CM253" t="str">
            <v xml:space="preserve"> </v>
          </cell>
          <cell r="CN253" t="str">
            <v xml:space="preserve"> </v>
          </cell>
          <cell r="CO253" t="str">
            <v xml:space="preserve"> </v>
          </cell>
          <cell r="CP253" t="str">
            <v xml:space="preserve"> </v>
          </cell>
          <cell r="CQ253" t="str">
            <v xml:space="preserve"> </v>
          </cell>
          <cell r="CR253" t="str">
            <v xml:space="preserve"> </v>
          </cell>
          <cell r="CS253" t="str">
            <v xml:space="preserve"> </v>
          </cell>
          <cell r="CT253" t="str">
            <v xml:space="preserve"> </v>
          </cell>
          <cell r="CU253" t="str">
            <v xml:space="preserve"> </v>
          </cell>
          <cell r="CV253" t="str">
            <v xml:space="preserve"> </v>
          </cell>
          <cell r="CW253" t="str">
            <v xml:space="preserve"> </v>
          </cell>
          <cell r="CX253" t="str">
            <v xml:space="preserve"> </v>
          </cell>
          <cell r="CY253" t="str">
            <v xml:space="preserve"> </v>
          </cell>
          <cell r="CZ253" t="str">
            <v xml:space="preserve"> </v>
          </cell>
          <cell r="DA253" t="str">
            <v xml:space="preserve"> </v>
          </cell>
          <cell r="DB253" t="str">
            <v xml:space="preserve"> </v>
          </cell>
          <cell r="DC253" t="str">
            <v xml:space="preserve"> </v>
          </cell>
          <cell r="DD253" t="str">
            <v xml:space="preserve"> </v>
          </cell>
          <cell r="DE253" t="str">
            <v xml:space="preserve"> </v>
          </cell>
          <cell r="DF253" t="str">
            <v xml:space="preserve"> </v>
          </cell>
          <cell r="DG253" t="str">
            <v xml:space="preserve"> </v>
          </cell>
          <cell r="DH253" t="str">
            <v>1. OEMChrysler Corporation868816H</v>
          </cell>
          <cell r="DI253">
            <v>0</v>
          </cell>
          <cell r="DJ253">
            <v>0</v>
          </cell>
          <cell r="DL253">
            <v>0</v>
          </cell>
          <cell r="DM253">
            <v>0</v>
          </cell>
          <cell r="DN253">
            <v>0</v>
          </cell>
          <cell r="DP253">
            <v>0</v>
          </cell>
          <cell r="DQ253">
            <v>0</v>
          </cell>
          <cell r="DR253">
            <v>0</v>
          </cell>
          <cell r="DT253">
            <v>0</v>
          </cell>
          <cell r="DU253">
            <v>0</v>
          </cell>
          <cell r="DV253">
            <v>0</v>
          </cell>
          <cell r="DX253">
            <v>0</v>
          </cell>
          <cell r="DY253">
            <v>0</v>
          </cell>
          <cell r="DZ253">
            <v>0</v>
          </cell>
          <cell r="EB253">
            <v>0</v>
          </cell>
          <cell r="EC253">
            <v>0</v>
          </cell>
          <cell r="ED253">
            <v>0</v>
          </cell>
          <cell r="EF253">
            <v>0</v>
          </cell>
          <cell r="EG253">
            <v>0</v>
          </cell>
          <cell r="EH253">
            <v>0</v>
          </cell>
          <cell r="EJ253">
            <v>0</v>
          </cell>
          <cell r="EK253">
            <v>0</v>
          </cell>
          <cell r="EL253">
            <v>0</v>
          </cell>
          <cell r="EN253">
            <v>0</v>
          </cell>
          <cell r="EO253">
            <v>0</v>
          </cell>
          <cell r="EP253">
            <v>0</v>
          </cell>
          <cell r="ER253">
            <v>0</v>
          </cell>
          <cell r="ES253">
            <v>0</v>
          </cell>
          <cell r="ET253">
            <v>0</v>
          </cell>
          <cell r="EV253">
            <v>0</v>
          </cell>
          <cell r="EW253">
            <v>0</v>
          </cell>
          <cell r="EX253">
            <v>0</v>
          </cell>
          <cell r="EZ253">
            <v>0</v>
          </cell>
          <cell r="FA253">
            <v>0</v>
          </cell>
          <cell r="FB253">
            <v>0</v>
          </cell>
          <cell r="FD253">
            <v>0</v>
          </cell>
          <cell r="FE253">
            <v>0</v>
          </cell>
          <cell r="FF253">
            <v>0</v>
          </cell>
          <cell r="FI253">
            <v>0</v>
          </cell>
          <cell r="FJ253">
            <v>0</v>
          </cell>
          <cell r="FK253">
            <v>0</v>
          </cell>
          <cell r="FM253">
            <v>0</v>
          </cell>
          <cell r="FN253">
            <v>0</v>
          </cell>
          <cell r="FO253">
            <v>0</v>
          </cell>
          <cell r="FQ253">
            <v>0</v>
          </cell>
          <cell r="FR253">
            <v>0</v>
          </cell>
          <cell r="FS253">
            <v>0</v>
          </cell>
          <cell r="FU253">
            <v>0</v>
          </cell>
          <cell r="FV253">
            <v>0</v>
          </cell>
          <cell r="FW253">
            <v>0</v>
          </cell>
          <cell r="FY253">
            <v>0</v>
          </cell>
          <cell r="FZ253">
            <v>0</v>
          </cell>
          <cell r="GA253">
            <v>0</v>
          </cell>
          <cell r="GC253">
            <v>0</v>
          </cell>
          <cell r="GD253">
            <v>0</v>
          </cell>
          <cell r="GE253">
            <v>0</v>
          </cell>
          <cell r="GG253">
            <v>0</v>
          </cell>
          <cell r="GH253">
            <v>0</v>
          </cell>
          <cell r="GI253">
            <v>0</v>
          </cell>
          <cell r="GK253">
            <v>0</v>
          </cell>
          <cell r="GL253">
            <v>0</v>
          </cell>
          <cell r="GM253">
            <v>0</v>
          </cell>
          <cell r="GO253">
            <v>0</v>
          </cell>
          <cell r="GP253">
            <v>0</v>
          </cell>
          <cell r="GQ253">
            <v>0</v>
          </cell>
          <cell r="GS253">
            <v>0</v>
          </cell>
          <cell r="GT253">
            <v>0</v>
          </cell>
          <cell r="GU253">
            <v>0</v>
          </cell>
          <cell r="GW253">
            <v>0</v>
          </cell>
          <cell r="GX253">
            <v>0</v>
          </cell>
          <cell r="GY253">
            <v>0</v>
          </cell>
          <cell r="HA253">
            <v>0</v>
          </cell>
          <cell r="HB253">
            <v>0</v>
          </cell>
          <cell r="HC253">
            <v>0</v>
          </cell>
        </row>
        <row r="254">
          <cell r="H254" t="str">
            <v>868817C</v>
          </cell>
          <cell r="I254" t="str">
            <v>USD</v>
          </cell>
          <cell r="J254" t="str">
            <v>RADIADOR 1.25 B-VAN</v>
          </cell>
          <cell r="K254" t="str">
            <v>T1</v>
          </cell>
          <cell r="L254">
            <v>400.6700854</v>
          </cell>
          <cell r="M254">
            <v>400670.08539999998</v>
          </cell>
          <cell r="N254">
            <v>48.969700000000003</v>
          </cell>
          <cell r="Q254" t="str">
            <v>End of life July 2003</v>
          </cell>
          <cell r="R254">
            <v>48.969700000000003</v>
          </cell>
          <cell r="V254">
            <v>48.969700000000003</v>
          </cell>
          <cell r="Z254">
            <v>48.969700000000003</v>
          </cell>
          <cell r="AD254">
            <v>48.969700000000003</v>
          </cell>
          <cell r="AH254">
            <v>48.969700000000003</v>
          </cell>
          <cell r="AL254">
            <v>48.969700000000003</v>
          </cell>
          <cell r="AP254">
            <v>48.969700000000003</v>
          </cell>
          <cell r="AT254">
            <v>48.969700000000003</v>
          </cell>
          <cell r="AX254">
            <v>48.969700000000003</v>
          </cell>
          <cell r="BB254">
            <v>48.969700000000003</v>
          </cell>
          <cell r="BF254">
            <v>48.969700000000003</v>
          </cell>
          <cell r="BJ254">
            <v>48.969700000000003</v>
          </cell>
          <cell r="BK254">
            <v>0</v>
          </cell>
          <cell r="BL254" t="str">
            <v xml:space="preserve"> </v>
          </cell>
          <cell r="BM254" t="str">
            <v xml:space="preserve"> </v>
          </cell>
          <cell r="BN254" t="str">
            <v xml:space="preserve"> </v>
          </cell>
          <cell r="BO254" t="str">
            <v xml:space="preserve"> </v>
          </cell>
          <cell r="BP254" t="str">
            <v xml:space="preserve"> </v>
          </cell>
          <cell r="BQ254" t="str">
            <v xml:space="preserve"> </v>
          </cell>
          <cell r="BR254" t="str">
            <v xml:space="preserve"> </v>
          </cell>
          <cell r="BS254" t="str">
            <v xml:space="preserve"> </v>
          </cell>
          <cell r="BT254" t="str">
            <v xml:space="preserve"> </v>
          </cell>
          <cell r="BU254" t="str">
            <v xml:space="preserve"> </v>
          </cell>
          <cell r="BV254" t="str">
            <v xml:space="preserve"> </v>
          </cell>
          <cell r="BW254" t="str">
            <v xml:space="preserve"> </v>
          </cell>
          <cell r="BX254" t="str">
            <v xml:space="preserve"> </v>
          </cell>
          <cell r="BY254" t="str">
            <v xml:space="preserve"> </v>
          </cell>
          <cell r="BZ254" t="str">
            <v xml:space="preserve"> </v>
          </cell>
          <cell r="CA254" t="str">
            <v xml:space="preserve"> </v>
          </cell>
          <cell r="CB254" t="str">
            <v xml:space="preserve"> </v>
          </cell>
          <cell r="CC254" t="str">
            <v xml:space="preserve"> </v>
          </cell>
          <cell r="CD254" t="str">
            <v xml:space="preserve"> </v>
          </cell>
          <cell r="CE254" t="str">
            <v xml:space="preserve"> </v>
          </cell>
          <cell r="CF254" t="str">
            <v xml:space="preserve"> </v>
          </cell>
          <cell r="CG254" t="str">
            <v xml:space="preserve"> </v>
          </cell>
          <cell r="CH254" t="str">
            <v xml:space="preserve"> </v>
          </cell>
          <cell r="CI254" t="str">
            <v xml:space="preserve"> </v>
          </cell>
          <cell r="CJ254" t="str">
            <v xml:space="preserve"> </v>
          </cell>
          <cell r="CK254" t="str">
            <v xml:space="preserve"> </v>
          </cell>
          <cell r="CL254" t="str">
            <v xml:space="preserve"> </v>
          </cell>
          <cell r="CM254" t="str">
            <v xml:space="preserve"> </v>
          </cell>
          <cell r="CN254" t="str">
            <v xml:space="preserve"> </v>
          </cell>
          <cell r="CO254" t="str">
            <v xml:space="preserve"> </v>
          </cell>
          <cell r="CP254" t="str">
            <v xml:space="preserve"> </v>
          </cell>
          <cell r="CQ254" t="str">
            <v xml:space="preserve"> </v>
          </cell>
          <cell r="CR254" t="str">
            <v xml:space="preserve"> </v>
          </cell>
          <cell r="CS254" t="str">
            <v xml:space="preserve"> </v>
          </cell>
          <cell r="CT254" t="str">
            <v xml:space="preserve"> </v>
          </cell>
          <cell r="CU254" t="str">
            <v xml:space="preserve"> </v>
          </cell>
          <cell r="CV254" t="str">
            <v xml:space="preserve"> </v>
          </cell>
          <cell r="CW254" t="str">
            <v xml:space="preserve"> </v>
          </cell>
          <cell r="CX254" t="str">
            <v xml:space="preserve"> </v>
          </cell>
          <cell r="CY254" t="str">
            <v xml:space="preserve"> </v>
          </cell>
          <cell r="CZ254" t="str">
            <v xml:space="preserve"> </v>
          </cell>
          <cell r="DA254" t="str">
            <v xml:space="preserve"> </v>
          </cell>
          <cell r="DB254" t="str">
            <v xml:space="preserve"> </v>
          </cell>
          <cell r="DC254" t="str">
            <v xml:space="preserve"> </v>
          </cell>
          <cell r="DD254" t="str">
            <v xml:space="preserve"> </v>
          </cell>
          <cell r="DE254" t="str">
            <v xml:space="preserve"> </v>
          </cell>
          <cell r="DF254" t="str">
            <v xml:space="preserve"> </v>
          </cell>
          <cell r="DG254" t="str">
            <v xml:space="preserve"> </v>
          </cell>
          <cell r="DH254" t="str">
            <v>1. OEMChrysler Corporation868817C</v>
          </cell>
          <cell r="DI254">
            <v>0</v>
          </cell>
          <cell r="DJ254">
            <v>0</v>
          </cell>
          <cell r="DL254">
            <v>0</v>
          </cell>
          <cell r="DM254">
            <v>0</v>
          </cell>
          <cell r="DN254">
            <v>0</v>
          </cell>
          <cell r="DP254">
            <v>0</v>
          </cell>
          <cell r="DQ254">
            <v>0</v>
          </cell>
          <cell r="DR254">
            <v>0</v>
          </cell>
          <cell r="DT254">
            <v>0</v>
          </cell>
          <cell r="DU254">
            <v>0</v>
          </cell>
          <cell r="DV254">
            <v>0</v>
          </cell>
          <cell r="DX254">
            <v>0</v>
          </cell>
          <cell r="DY254">
            <v>0</v>
          </cell>
          <cell r="DZ254">
            <v>0</v>
          </cell>
          <cell r="EB254">
            <v>0</v>
          </cell>
          <cell r="EC254">
            <v>0</v>
          </cell>
          <cell r="ED254">
            <v>0</v>
          </cell>
          <cell r="EF254">
            <v>0</v>
          </cell>
          <cell r="EG254">
            <v>0</v>
          </cell>
          <cell r="EH254">
            <v>0</v>
          </cell>
          <cell r="EJ254">
            <v>0</v>
          </cell>
          <cell r="EK254">
            <v>0</v>
          </cell>
          <cell r="EL254">
            <v>0</v>
          </cell>
          <cell r="EN254">
            <v>0</v>
          </cell>
          <cell r="EO254">
            <v>0</v>
          </cell>
          <cell r="EP254">
            <v>0</v>
          </cell>
          <cell r="ER254">
            <v>0</v>
          </cell>
          <cell r="ES254">
            <v>0</v>
          </cell>
          <cell r="ET254">
            <v>0</v>
          </cell>
          <cell r="EV254">
            <v>0</v>
          </cell>
          <cell r="EW254">
            <v>0</v>
          </cell>
          <cell r="EX254">
            <v>0</v>
          </cell>
          <cell r="EZ254">
            <v>0</v>
          </cell>
          <cell r="FA254">
            <v>0</v>
          </cell>
          <cell r="FB254">
            <v>0</v>
          </cell>
          <cell r="FD254">
            <v>0</v>
          </cell>
          <cell r="FE254">
            <v>0</v>
          </cell>
          <cell r="FF254">
            <v>0</v>
          </cell>
          <cell r="FI254">
            <v>0</v>
          </cell>
          <cell r="FJ254">
            <v>0</v>
          </cell>
          <cell r="FK254">
            <v>0</v>
          </cell>
          <cell r="FM254">
            <v>0</v>
          </cell>
          <cell r="FN254">
            <v>0</v>
          </cell>
          <cell r="FO254">
            <v>0</v>
          </cell>
          <cell r="FQ254">
            <v>0</v>
          </cell>
          <cell r="FR254">
            <v>0</v>
          </cell>
          <cell r="FS254">
            <v>0</v>
          </cell>
          <cell r="FU254">
            <v>0</v>
          </cell>
          <cell r="FV254">
            <v>0</v>
          </cell>
          <cell r="FW254">
            <v>0</v>
          </cell>
          <cell r="FY254">
            <v>0</v>
          </cell>
          <cell r="FZ254">
            <v>0</v>
          </cell>
          <cell r="GA254">
            <v>0</v>
          </cell>
          <cell r="GC254">
            <v>0</v>
          </cell>
          <cell r="GD254">
            <v>0</v>
          </cell>
          <cell r="GE254">
            <v>0</v>
          </cell>
          <cell r="GG254">
            <v>0</v>
          </cell>
          <cell r="GH254">
            <v>0</v>
          </cell>
          <cell r="GI254">
            <v>0</v>
          </cell>
          <cell r="GK254">
            <v>0</v>
          </cell>
          <cell r="GL254">
            <v>0</v>
          </cell>
          <cell r="GM254">
            <v>0</v>
          </cell>
          <cell r="GO254">
            <v>0</v>
          </cell>
          <cell r="GP254">
            <v>0</v>
          </cell>
          <cell r="GQ254">
            <v>0</v>
          </cell>
          <cell r="GS254">
            <v>0</v>
          </cell>
          <cell r="GT254">
            <v>0</v>
          </cell>
          <cell r="GU254">
            <v>0</v>
          </cell>
          <cell r="GW254">
            <v>0</v>
          </cell>
          <cell r="GX254">
            <v>0</v>
          </cell>
          <cell r="GY254">
            <v>0</v>
          </cell>
          <cell r="HA254">
            <v>0</v>
          </cell>
          <cell r="HB254">
            <v>0</v>
          </cell>
          <cell r="HC254">
            <v>0</v>
          </cell>
        </row>
        <row r="255">
          <cell r="H255" t="str">
            <v>1003502</v>
          </cell>
          <cell r="I255" t="str">
            <v>USD</v>
          </cell>
          <cell r="J255" t="str">
            <v>RADIATOR ASSY COMPLETE</v>
          </cell>
          <cell r="K255" t="str">
            <v>T4</v>
          </cell>
          <cell r="L255">
            <v>9512.8123336000008</v>
          </cell>
          <cell r="M255">
            <v>9512812.3336000014</v>
          </cell>
          <cell r="N255">
            <v>92.98</v>
          </cell>
          <cell r="O255">
            <v>-3</v>
          </cell>
          <cell r="P255" t="str">
            <v>Negociacion</v>
          </cell>
          <cell r="Q255" t="str">
            <v>Phase 1 negotiation</v>
          </cell>
          <cell r="R255">
            <v>89.98</v>
          </cell>
          <cell r="V255">
            <v>89.98</v>
          </cell>
          <cell r="Z255">
            <v>89.98</v>
          </cell>
          <cell r="AA255">
            <v>-2.18E-2</v>
          </cell>
          <cell r="AB255" t="str">
            <v>Prod.Tec</v>
          </cell>
          <cell r="AC255" t="str">
            <v>Injecting plastic tank in 25% = -0.0218</v>
          </cell>
          <cell r="AD255">
            <v>89.958200000000005</v>
          </cell>
          <cell r="AH255">
            <v>89.958200000000005</v>
          </cell>
          <cell r="AL255">
            <v>89.958200000000005</v>
          </cell>
          <cell r="AP255">
            <v>89.958200000000005</v>
          </cell>
          <cell r="AT255">
            <v>89.958200000000005</v>
          </cell>
          <cell r="AU255">
            <v>-0.79500000000000004</v>
          </cell>
          <cell r="AV255" t="str">
            <v>Prod.Tec</v>
          </cell>
          <cell r="AW255" t="str">
            <v>Reduce tubestock thickness from 0.38 to 0.358 -0.3/ Reduction fin thicknees de .004 to .003 =-0.4950</v>
          </cell>
          <cell r="AX255">
            <v>89.163200000000003</v>
          </cell>
          <cell r="BB255">
            <v>89.163200000000003</v>
          </cell>
          <cell r="BF255">
            <v>89.163200000000003</v>
          </cell>
          <cell r="BJ255">
            <v>89.163200000000003</v>
          </cell>
          <cell r="BK255">
            <v>-3.8167999999999997</v>
          </cell>
          <cell r="BL255" t="str">
            <v xml:space="preserve"> </v>
          </cell>
          <cell r="BM255" t="str">
            <v xml:space="preserve"> </v>
          </cell>
          <cell r="BN255" t="str">
            <v xml:space="preserve"> </v>
          </cell>
          <cell r="BO255">
            <v>-3</v>
          </cell>
          <cell r="BP255" t="str">
            <v xml:space="preserve"> </v>
          </cell>
          <cell r="BQ255" t="str">
            <v xml:space="preserve"> </v>
          </cell>
          <cell r="BR255" t="str">
            <v xml:space="preserve"> </v>
          </cell>
          <cell r="BS255" t="str">
            <v xml:space="preserve"> </v>
          </cell>
          <cell r="BT255" t="str">
            <v xml:space="preserve"> </v>
          </cell>
          <cell r="BU255" t="str">
            <v xml:space="preserve"> </v>
          </cell>
          <cell r="BV255" t="str">
            <v xml:space="preserve"> </v>
          </cell>
          <cell r="BW255" t="str">
            <v xml:space="preserve"> </v>
          </cell>
          <cell r="BX255" t="str">
            <v xml:space="preserve"> </v>
          </cell>
          <cell r="BY255" t="str">
            <v xml:space="preserve"> </v>
          </cell>
          <cell r="BZ255">
            <v>-2.18E-2</v>
          </cell>
          <cell r="CA255" t="str">
            <v xml:space="preserve"> </v>
          </cell>
          <cell r="CB255" t="str">
            <v xml:space="preserve"> </v>
          </cell>
          <cell r="CC255" t="str">
            <v xml:space="preserve"> </v>
          </cell>
          <cell r="CD255" t="str">
            <v xml:space="preserve"> </v>
          </cell>
          <cell r="CE255" t="str">
            <v xml:space="preserve"> </v>
          </cell>
          <cell r="CF255" t="str">
            <v xml:space="preserve"> </v>
          </cell>
          <cell r="CG255" t="str">
            <v xml:space="preserve"> </v>
          </cell>
          <cell r="CH255" t="str">
            <v xml:space="preserve"> </v>
          </cell>
          <cell r="CI255" t="str">
            <v xml:space="preserve"> </v>
          </cell>
          <cell r="CJ255" t="str">
            <v xml:space="preserve"> </v>
          </cell>
          <cell r="CK255" t="str">
            <v xml:space="preserve"> </v>
          </cell>
          <cell r="CL255" t="str">
            <v xml:space="preserve"> </v>
          </cell>
          <cell r="CM255" t="str">
            <v xml:space="preserve"> </v>
          </cell>
          <cell r="CN255" t="str">
            <v xml:space="preserve"> </v>
          </cell>
          <cell r="CO255" t="str">
            <v xml:space="preserve"> </v>
          </cell>
          <cell r="CP255" t="str">
            <v xml:space="preserve"> </v>
          </cell>
          <cell r="CQ255" t="str">
            <v xml:space="preserve"> </v>
          </cell>
          <cell r="CR255" t="str">
            <v xml:space="preserve"> </v>
          </cell>
          <cell r="CS255" t="str">
            <v xml:space="preserve"> </v>
          </cell>
          <cell r="CT255">
            <v>-0.79500000000000004</v>
          </cell>
          <cell r="CU255" t="str">
            <v xml:space="preserve"> </v>
          </cell>
          <cell r="CV255" t="str">
            <v xml:space="preserve"> </v>
          </cell>
          <cell r="CW255" t="str">
            <v xml:space="preserve"> </v>
          </cell>
          <cell r="CX255" t="str">
            <v xml:space="preserve"> </v>
          </cell>
          <cell r="CY255" t="str">
            <v xml:space="preserve"> </v>
          </cell>
          <cell r="CZ255" t="str">
            <v xml:space="preserve"> </v>
          </cell>
          <cell r="DA255" t="str">
            <v xml:space="preserve"> </v>
          </cell>
          <cell r="DB255" t="str">
            <v xml:space="preserve"> </v>
          </cell>
          <cell r="DC255" t="str">
            <v xml:space="preserve"> </v>
          </cell>
          <cell r="DD255" t="str">
            <v xml:space="preserve"> </v>
          </cell>
          <cell r="DE255" t="str">
            <v xml:space="preserve"> </v>
          </cell>
          <cell r="DF255" t="str">
            <v xml:space="preserve"> </v>
          </cell>
          <cell r="DG255" t="str">
            <v xml:space="preserve"> </v>
          </cell>
          <cell r="DH255" t="str">
            <v>1. OEMChrysler de Mexico1003502</v>
          </cell>
          <cell r="DI255">
            <v>-3.8167999999999997</v>
          </cell>
          <cell r="DJ255">
            <v>0</v>
          </cell>
          <cell r="DL255">
            <v>0</v>
          </cell>
          <cell r="DM255">
            <v>0</v>
          </cell>
          <cell r="DN255">
            <v>-3</v>
          </cell>
          <cell r="DP255">
            <v>0</v>
          </cell>
          <cell r="DQ255">
            <v>0</v>
          </cell>
          <cell r="DR255">
            <v>0</v>
          </cell>
          <cell r="DT255">
            <v>0</v>
          </cell>
          <cell r="DU255">
            <v>0</v>
          </cell>
          <cell r="DV255">
            <v>0</v>
          </cell>
          <cell r="DX255">
            <v>0</v>
          </cell>
          <cell r="DY255">
            <v>-2.18E-2</v>
          </cell>
          <cell r="DZ255">
            <v>0</v>
          </cell>
          <cell r="EB255">
            <v>0</v>
          </cell>
          <cell r="EC255">
            <v>0</v>
          </cell>
          <cell r="ED255">
            <v>0</v>
          </cell>
          <cell r="EF255">
            <v>0</v>
          </cell>
          <cell r="EG255">
            <v>0</v>
          </cell>
          <cell r="EH255">
            <v>0</v>
          </cell>
          <cell r="EJ255">
            <v>0</v>
          </cell>
          <cell r="EK255">
            <v>0</v>
          </cell>
          <cell r="EL255">
            <v>0</v>
          </cell>
          <cell r="EN255">
            <v>0</v>
          </cell>
          <cell r="EO255">
            <v>0</v>
          </cell>
          <cell r="EP255">
            <v>0</v>
          </cell>
          <cell r="ER255">
            <v>0</v>
          </cell>
          <cell r="ES255">
            <v>-0.79500000000000004</v>
          </cell>
          <cell r="ET255">
            <v>0</v>
          </cell>
          <cell r="EV255">
            <v>0</v>
          </cell>
          <cell r="EW255">
            <v>0</v>
          </cell>
          <cell r="EX255">
            <v>0</v>
          </cell>
          <cell r="EZ255">
            <v>0</v>
          </cell>
          <cell r="FA255">
            <v>0</v>
          </cell>
          <cell r="FB255">
            <v>0</v>
          </cell>
          <cell r="FD255">
            <v>0</v>
          </cell>
          <cell r="FE255">
            <v>0</v>
          </cell>
          <cell r="FF255">
            <v>0</v>
          </cell>
          <cell r="FI255">
            <v>0</v>
          </cell>
          <cell r="FJ255">
            <v>0</v>
          </cell>
          <cell r="FK255">
            <v>-3</v>
          </cell>
          <cell r="FM255">
            <v>0</v>
          </cell>
          <cell r="FN255">
            <v>0</v>
          </cell>
          <cell r="FO255">
            <v>-3</v>
          </cell>
          <cell r="FQ255">
            <v>0</v>
          </cell>
          <cell r="FR255">
            <v>0</v>
          </cell>
          <cell r="FS255">
            <v>-3</v>
          </cell>
          <cell r="FU255">
            <v>0</v>
          </cell>
          <cell r="FV255">
            <v>-2.18E-2</v>
          </cell>
          <cell r="FW255">
            <v>-3</v>
          </cell>
          <cell r="FY255">
            <v>0</v>
          </cell>
          <cell r="FZ255">
            <v>-2.18E-2</v>
          </cell>
          <cell r="GA255">
            <v>-3</v>
          </cell>
          <cell r="GC255">
            <v>0</v>
          </cell>
          <cell r="GD255">
            <v>-2.18E-2</v>
          </cell>
          <cell r="GE255">
            <v>-3</v>
          </cell>
          <cell r="GG255">
            <v>0</v>
          </cell>
          <cell r="GH255">
            <v>-2.18E-2</v>
          </cell>
          <cell r="GI255">
            <v>-3</v>
          </cell>
          <cell r="GK255">
            <v>0</v>
          </cell>
          <cell r="GL255">
            <v>-2.18E-2</v>
          </cell>
          <cell r="GM255">
            <v>-3</v>
          </cell>
          <cell r="GO255">
            <v>0</v>
          </cell>
          <cell r="GP255">
            <v>-0.81680000000000008</v>
          </cell>
          <cell r="GQ255">
            <v>-3</v>
          </cell>
          <cell r="GS255">
            <v>0</v>
          </cell>
          <cell r="GT255">
            <v>-0.81680000000000008</v>
          </cell>
          <cell r="GU255">
            <v>-3</v>
          </cell>
          <cell r="GW255">
            <v>0</v>
          </cell>
          <cell r="GX255">
            <v>-0.81680000000000008</v>
          </cell>
          <cell r="GY255">
            <v>-3</v>
          </cell>
          <cell r="HA255">
            <v>0</v>
          </cell>
          <cell r="HB255">
            <v>-0.81680000000000008</v>
          </cell>
          <cell r="HC255">
            <v>-3</v>
          </cell>
        </row>
        <row r="256">
          <cell r="H256" t="str">
            <v>1006056</v>
          </cell>
          <cell r="I256" t="str">
            <v>USD</v>
          </cell>
          <cell r="J256" t="str">
            <v>MOD 2.4L ATX PT2001</v>
          </cell>
          <cell r="K256" t="str">
            <v>T7</v>
          </cell>
          <cell r="L256">
            <v>17.221860499999998</v>
          </cell>
          <cell r="M256">
            <v>17221.860499999999</v>
          </cell>
          <cell r="N256">
            <v>120.2011</v>
          </cell>
          <cell r="R256">
            <v>120.2011</v>
          </cell>
          <cell r="V256">
            <v>120.2011</v>
          </cell>
          <cell r="W256">
            <v>-0.15910000000000002</v>
          </cell>
          <cell r="X256" t="str">
            <v>Prod.Tec</v>
          </cell>
          <cell r="Y256" t="str">
            <v>-0.1063 Tube gage from 0.30 to 0.275mm /  -0.0528 Thicknees reduction from condensor 102 to 80 mm</v>
          </cell>
          <cell r="Z256">
            <v>120.042</v>
          </cell>
          <cell r="AA256">
            <v>-2.18E-2</v>
          </cell>
          <cell r="AB256" t="str">
            <v>Prod.Tec</v>
          </cell>
          <cell r="AC256" t="str">
            <v>Injecting plastic tank in 25% = -0.0218</v>
          </cell>
          <cell r="AD256">
            <v>120.0202</v>
          </cell>
          <cell r="AH256">
            <v>120.0202</v>
          </cell>
          <cell r="AL256">
            <v>120.0202</v>
          </cell>
          <cell r="AP256">
            <v>120.0202</v>
          </cell>
          <cell r="AT256">
            <v>120.0202</v>
          </cell>
          <cell r="AX256">
            <v>120.0202</v>
          </cell>
          <cell r="BB256">
            <v>120.0202</v>
          </cell>
          <cell r="BF256">
            <v>112.0202</v>
          </cell>
          <cell r="BJ256">
            <v>112.0202</v>
          </cell>
          <cell r="BK256">
            <v>-0.18090000000000001</v>
          </cell>
          <cell r="BL256" t="str">
            <v xml:space="preserve"> </v>
          </cell>
          <cell r="BM256" t="str">
            <v xml:space="preserve"> </v>
          </cell>
          <cell r="BN256" t="str">
            <v xml:space="preserve"> </v>
          </cell>
          <cell r="BO256" t="str">
            <v xml:space="preserve"> </v>
          </cell>
          <cell r="BP256" t="str">
            <v xml:space="preserve"> </v>
          </cell>
          <cell r="BQ256" t="str">
            <v xml:space="preserve"> </v>
          </cell>
          <cell r="BR256" t="str">
            <v xml:space="preserve"> </v>
          </cell>
          <cell r="BS256" t="str">
            <v xml:space="preserve"> </v>
          </cell>
          <cell r="BT256" t="str">
            <v xml:space="preserve"> </v>
          </cell>
          <cell r="BU256" t="str">
            <v xml:space="preserve"> </v>
          </cell>
          <cell r="BV256">
            <v>-0.15910000000000002</v>
          </cell>
          <cell r="BW256" t="str">
            <v xml:space="preserve"> </v>
          </cell>
          <cell r="BX256" t="str">
            <v xml:space="preserve"> </v>
          </cell>
          <cell r="BY256" t="str">
            <v xml:space="preserve"> </v>
          </cell>
          <cell r="BZ256">
            <v>-2.18E-2</v>
          </cell>
          <cell r="CA256" t="str">
            <v xml:space="preserve"> </v>
          </cell>
          <cell r="CB256" t="str">
            <v xml:space="preserve"> </v>
          </cell>
          <cell r="CC256" t="str">
            <v xml:space="preserve"> </v>
          </cell>
          <cell r="CD256" t="str">
            <v xml:space="preserve"> </v>
          </cell>
          <cell r="CE256" t="str">
            <v xml:space="preserve"> </v>
          </cell>
          <cell r="CF256" t="str">
            <v xml:space="preserve"> </v>
          </cell>
          <cell r="CG256" t="str">
            <v xml:space="preserve"> </v>
          </cell>
          <cell r="CH256" t="str">
            <v xml:space="preserve"> </v>
          </cell>
          <cell r="CI256" t="str">
            <v xml:space="preserve"> </v>
          </cell>
          <cell r="CJ256" t="str">
            <v xml:space="preserve"> </v>
          </cell>
          <cell r="CK256" t="str">
            <v xml:space="preserve"> </v>
          </cell>
          <cell r="CL256" t="str">
            <v xml:space="preserve"> </v>
          </cell>
          <cell r="CM256" t="str">
            <v xml:space="preserve"> </v>
          </cell>
          <cell r="CN256" t="str">
            <v xml:space="preserve"> </v>
          </cell>
          <cell r="CO256" t="str">
            <v xml:space="preserve"> </v>
          </cell>
          <cell r="CP256" t="str">
            <v xml:space="preserve"> </v>
          </cell>
          <cell r="CQ256" t="str">
            <v xml:space="preserve"> </v>
          </cell>
          <cell r="CR256" t="str">
            <v xml:space="preserve"> </v>
          </cell>
          <cell r="CS256" t="str">
            <v xml:space="preserve"> </v>
          </cell>
          <cell r="CT256" t="str">
            <v xml:space="preserve"> </v>
          </cell>
          <cell r="CU256" t="str">
            <v xml:space="preserve"> </v>
          </cell>
          <cell r="CV256" t="str">
            <v xml:space="preserve"> </v>
          </cell>
          <cell r="CW256" t="str">
            <v xml:space="preserve"> </v>
          </cell>
          <cell r="CX256" t="str">
            <v xml:space="preserve"> </v>
          </cell>
          <cell r="CY256" t="str">
            <v xml:space="preserve"> </v>
          </cell>
          <cell r="CZ256" t="str">
            <v xml:space="preserve"> </v>
          </cell>
          <cell r="DA256" t="str">
            <v xml:space="preserve"> </v>
          </cell>
          <cell r="DB256" t="str">
            <v xml:space="preserve"> </v>
          </cell>
          <cell r="DC256" t="str">
            <v xml:space="preserve"> </v>
          </cell>
          <cell r="DD256" t="str">
            <v xml:space="preserve"> </v>
          </cell>
          <cell r="DE256" t="str">
            <v xml:space="preserve"> </v>
          </cell>
          <cell r="DF256" t="str">
            <v xml:space="preserve"> </v>
          </cell>
          <cell r="DG256" t="str">
            <v xml:space="preserve"> </v>
          </cell>
          <cell r="DH256" t="str">
            <v>1. OEMChrysler de Mexico1006056</v>
          </cell>
          <cell r="DI256">
            <v>-0.18090000000000001</v>
          </cell>
          <cell r="DJ256">
            <v>0</v>
          </cell>
          <cell r="DL256">
            <v>0</v>
          </cell>
          <cell r="DM256">
            <v>0</v>
          </cell>
          <cell r="DN256">
            <v>0</v>
          </cell>
          <cell r="DP256">
            <v>0</v>
          </cell>
          <cell r="DQ256">
            <v>0</v>
          </cell>
          <cell r="DR256">
            <v>0</v>
          </cell>
          <cell r="DT256">
            <v>0</v>
          </cell>
          <cell r="DU256">
            <v>-0.15910000000000002</v>
          </cell>
          <cell r="DV256">
            <v>0</v>
          </cell>
          <cell r="DX256">
            <v>0</v>
          </cell>
          <cell r="DY256">
            <v>-2.18E-2</v>
          </cell>
          <cell r="DZ256">
            <v>0</v>
          </cell>
          <cell r="EB256">
            <v>0</v>
          </cell>
          <cell r="EC256">
            <v>0</v>
          </cell>
          <cell r="ED256">
            <v>0</v>
          </cell>
          <cell r="EF256">
            <v>0</v>
          </cell>
          <cell r="EG256">
            <v>0</v>
          </cell>
          <cell r="EH256">
            <v>0</v>
          </cell>
          <cell r="EJ256">
            <v>0</v>
          </cell>
          <cell r="EK256">
            <v>0</v>
          </cell>
          <cell r="EL256">
            <v>0</v>
          </cell>
          <cell r="EN256">
            <v>0</v>
          </cell>
          <cell r="EO256">
            <v>0</v>
          </cell>
          <cell r="EP256">
            <v>0</v>
          </cell>
          <cell r="ER256">
            <v>0</v>
          </cell>
          <cell r="ES256">
            <v>0</v>
          </cell>
          <cell r="ET256">
            <v>0</v>
          </cell>
          <cell r="EV256">
            <v>0</v>
          </cell>
          <cell r="EW256">
            <v>0</v>
          </cell>
          <cell r="EX256">
            <v>0</v>
          </cell>
          <cell r="EZ256">
            <v>0</v>
          </cell>
          <cell r="FA256">
            <v>0</v>
          </cell>
          <cell r="FB256">
            <v>0</v>
          </cell>
          <cell r="FD256">
            <v>0</v>
          </cell>
          <cell r="FE256">
            <v>0</v>
          </cell>
          <cell r="FF256">
            <v>0</v>
          </cell>
          <cell r="FI256">
            <v>0</v>
          </cell>
          <cell r="FJ256">
            <v>0</v>
          </cell>
          <cell r="FK256">
            <v>0</v>
          </cell>
          <cell r="FM256">
            <v>0</v>
          </cell>
          <cell r="FN256">
            <v>0</v>
          </cell>
          <cell r="FO256">
            <v>0</v>
          </cell>
          <cell r="FQ256">
            <v>0</v>
          </cell>
          <cell r="FR256">
            <v>-0.15910000000000002</v>
          </cell>
          <cell r="FS256">
            <v>0</v>
          </cell>
          <cell r="FU256">
            <v>0</v>
          </cell>
          <cell r="FV256">
            <v>-0.18090000000000001</v>
          </cell>
          <cell r="FW256">
            <v>0</v>
          </cell>
          <cell r="FY256">
            <v>0</v>
          </cell>
          <cell r="FZ256">
            <v>-0.18090000000000001</v>
          </cell>
          <cell r="GA256">
            <v>0</v>
          </cell>
          <cell r="GC256">
            <v>0</v>
          </cell>
          <cell r="GD256">
            <v>-0.18090000000000001</v>
          </cell>
          <cell r="GE256">
            <v>0</v>
          </cell>
          <cell r="GG256">
            <v>0</v>
          </cell>
          <cell r="GH256">
            <v>-0.18090000000000001</v>
          </cell>
          <cell r="GI256">
            <v>0</v>
          </cell>
          <cell r="GK256">
            <v>0</v>
          </cell>
          <cell r="GL256">
            <v>-0.18090000000000001</v>
          </cell>
          <cell r="GM256">
            <v>0</v>
          </cell>
          <cell r="GO256">
            <v>0</v>
          </cell>
          <cell r="GP256">
            <v>-0.18090000000000001</v>
          </cell>
          <cell r="GQ256">
            <v>0</v>
          </cell>
          <cell r="GS256">
            <v>0</v>
          </cell>
          <cell r="GT256">
            <v>-0.18090000000000001</v>
          </cell>
          <cell r="GU256">
            <v>0</v>
          </cell>
          <cell r="GW256">
            <v>0</v>
          </cell>
          <cell r="GX256">
            <v>-0.18090000000000001</v>
          </cell>
          <cell r="GY256">
            <v>0</v>
          </cell>
          <cell r="HA256">
            <v>0</v>
          </cell>
          <cell r="HB256">
            <v>-0.18090000000000001</v>
          </cell>
          <cell r="HC256">
            <v>0</v>
          </cell>
        </row>
        <row r="257">
          <cell r="H257" t="str">
            <v>1006057</v>
          </cell>
          <cell r="I257" t="str">
            <v>USD</v>
          </cell>
          <cell r="J257" t="str">
            <v>MOD 2.4L M/T PT2001</v>
          </cell>
          <cell r="K257" t="str">
            <v>T7</v>
          </cell>
          <cell r="L257">
            <v>30.608588800000003</v>
          </cell>
          <cell r="M257">
            <v>30608.588800000005</v>
          </cell>
          <cell r="N257">
            <v>84.042000000000002</v>
          </cell>
          <cell r="R257">
            <v>84.042000000000002</v>
          </cell>
          <cell r="V257">
            <v>84.042000000000002</v>
          </cell>
          <cell r="W257">
            <v>-0.15910000000000002</v>
          </cell>
          <cell r="X257" t="str">
            <v>Prod.Tec</v>
          </cell>
          <cell r="Y257" t="str">
            <v>-0.1063 Tube gage from 0.30 to 0.275mm /  -0.0528 Thicknees reduction from condensor 102 to 80 mm</v>
          </cell>
          <cell r="Z257">
            <v>83.882900000000006</v>
          </cell>
          <cell r="AA257">
            <v>-0.20660000000000001</v>
          </cell>
          <cell r="AB257" t="str">
            <v>Prod.Tec</v>
          </cell>
          <cell r="AC257" t="str">
            <v>Wall thickness reduction for condenser tube -0.1848/ Injecting plastic tank in 25% = -0.0218</v>
          </cell>
          <cell r="AD257">
            <v>83.676300000000012</v>
          </cell>
          <cell r="AH257">
            <v>83.676300000000012</v>
          </cell>
          <cell r="AL257">
            <v>83.676300000000012</v>
          </cell>
          <cell r="AP257">
            <v>83.676300000000012</v>
          </cell>
          <cell r="AT257">
            <v>83.676300000000012</v>
          </cell>
          <cell r="AX257">
            <v>83.676300000000012</v>
          </cell>
          <cell r="BB257">
            <v>83.676300000000012</v>
          </cell>
          <cell r="BF257">
            <v>75.676300000000012</v>
          </cell>
          <cell r="BJ257">
            <v>75.676300000000012</v>
          </cell>
          <cell r="BK257">
            <v>-0.36570000000000003</v>
          </cell>
          <cell r="BL257" t="str">
            <v xml:space="preserve"> </v>
          </cell>
          <cell r="BM257" t="str">
            <v xml:space="preserve"> </v>
          </cell>
          <cell r="BN257" t="str">
            <v xml:space="preserve"> </v>
          </cell>
          <cell r="BO257" t="str">
            <v xml:space="preserve"> </v>
          </cell>
          <cell r="BP257" t="str">
            <v xml:space="preserve"> </v>
          </cell>
          <cell r="BQ257" t="str">
            <v xml:space="preserve"> </v>
          </cell>
          <cell r="BR257" t="str">
            <v xml:space="preserve"> </v>
          </cell>
          <cell r="BS257" t="str">
            <v xml:space="preserve"> </v>
          </cell>
          <cell r="BT257" t="str">
            <v xml:space="preserve"> </v>
          </cell>
          <cell r="BU257" t="str">
            <v xml:space="preserve"> </v>
          </cell>
          <cell r="BV257">
            <v>-0.15910000000000002</v>
          </cell>
          <cell r="BW257" t="str">
            <v xml:space="preserve"> </v>
          </cell>
          <cell r="BX257" t="str">
            <v xml:space="preserve"> </v>
          </cell>
          <cell r="BY257" t="str">
            <v xml:space="preserve"> </v>
          </cell>
          <cell r="BZ257">
            <v>-0.20660000000000001</v>
          </cell>
          <cell r="CA257" t="str">
            <v xml:space="preserve"> </v>
          </cell>
          <cell r="CB257" t="str">
            <v xml:space="preserve"> </v>
          </cell>
          <cell r="CC257" t="str">
            <v xml:space="preserve"> </v>
          </cell>
          <cell r="CD257" t="str">
            <v xml:space="preserve"> </v>
          </cell>
          <cell r="CE257" t="str">
            <v xml:space="preserve"> </v>
          </cell>
          <cell r="CF257" t="str">
            <v xml:space="preserve"> </v>
          </cell>
          <cell r="CG257" t="str">
            <v xml:space="preserve"> </v>
          </cell>
          <cell r="CH257" t="str">
            <v xml:space="preserve"> </v>
          </cell>
          <cell r="CI257" t="str">
            <v xml:space="preserve"> </v>
          </cell>
          <cell r="CJ257" t="str">
            <v xml:space="preserve"> </v>
          </cell>
          <cell r="CK257" t="str">
            <v xml:space="preserve"> </v>
          </cell>
          <cell r="CL257" t="str">
            <v xml:space="preserve"> </v>
          </cell>
          <cell r="CM257" t="str">
            <v xml:space="preserve"> </v>
          </cell>
          <cell r="CN257" t="str">
            <v xml:space="preserve"> </v>
          </cell>
          <cell r="CO257" t="str">
            <v xml:space="preserve"> </v>
          </cell>
          <cell r="CP257" t="str">
            <v xml:space="preserve"> </v>
          </cell>
          <cell r="CQ257" t="str">
            <v xml:space="preserve"> </v>
          </cell>
          <cell r="CR257" t="str">
            <v xml:space="preserve"> </v>
          </cell>
          <cell r="CS257" t="str">
            <v xml:space="preserve"> </v>
          </cell>
          <cell r="CT257" t="str">
            <v xml:space="preserve"> </v>
          </cell>
          <cell r="CU257" t="str">
            <v xml:space="preserve"> </v>
          </cell>
          <cell r="CV257" t="str">
            <v xml:space="preserve"> </v>
          </cell>
          <cell r="CW257" t="str">
            <v xml:space="preserve"> </v>
          </cell>
          <cell r="CX257" t="str">
            <v xml:space="preserve"> </v>
          </cell>
          <cell r="CY257" t="str">
            <v xml:space="preserve"> </v>
          </cell>
          <cell r="CZ257" t="str">
            <v xml:space="preserve"> </v>
          </cell>
          <cell r="DA257" t="str">
            <v xml:space="preserve"> </v>
          </cell>
          <cell r="DB257" t="str">
            <v xml:space="preserve"> </v>
          </cell>
          <cell r="DC257" t="str">
            <v xml:space="preserve"> </v>
          </cell>
          <cell r="DD257" t="str">
            <v xml:space="preserve"> </v>
          </cell>
          <cell r="DE257" t="str">
            <v xml:space="preserve"> </v>
          </cell>
          <cell r="DF257" t="str">
            <v xml:space="preserve"> </v>
          </cell>
          <cell r="DG257" t="str">
            <v xml:space="preserve"> </v>
          </cell>
          <cell r="DH257" t="str">
            <v>1. OEMChrysler de Mexico1006057</v>
          </cell>
          <cell r="DI257">
            <v>-0.36570000000000003</v>
          </cell>
          <cell r="DJ257">
            <v>0</v>
          </cell>
          <cell r="DL257">
            <v>0</v>
          </cell>
          <cell r="DM257">
            <v>0</v>
          </cell>
          <cell r="DN257">
            <v>0</v>
          </cell>
          <cell r="DP257">
            <v>0</v>
          </cell>
          <cell r="DQ257">
            <v>0</v>
          </cell>
          <cell r="DR257">
            <v>0</v>
          </cell>
          <cell r="DT257">
            <v>0</v>
          </cell>
          <cell r="DU257">
            <v>-0.15910000000000002</v>
          </cell>
          <cell r="DV257">
            <v>0</v>
          </cell>
          <cell r="DX257">
            <v>0</v>
          </cell>
          <cell r="DY257">
            <v>-0.20660000000000001</v>
          </cell>
          <cell r="DZ257">
            <v>0</v>
          </cell>
          <cell r="EB257">
            <v>0</v>
          </cell>
          <cell r="EC257">
            <v>0</v>
          </cell>
          <cell r="ED257">
            <v>0</v>
          </cell>
          <cell r="EF257">
            <v>0</v>
          </cell>
          <cell r="EG257">
            <v>0</v>
          </cell>
          <cell r="EH257">
            <v>0</v>
          </cell>
          <cell r="EJ257">
            <v>0</v>
          </cell>
          <cell r="EK257">
            <v>0</v>
          </cell>
          <cell r="EL257">
            <v>0</v>
          </cell>
          <cell r="EN257">
            <v>0</v>
          </cell>
          <cell r="EO257">
            <v>0</v>
          </cell>
          <cell r="EP257">
            <v>0</v>
          </cell>
          <cell r="ER257">
            <v>0</v>
          </cell>
          <cell r="ES257">
            <v>0</v>
          </cell>
          <cell r="ET257">
            <v>0</v>
          </cell>
          <cell r="EV257">
            <v>0</v>
          </cell>
          <cell r="EW257">
            <v>0</v>
          </cell>
          <cell r="EX257">
            <v>0</v>
          </cell>
          <cell r="EZ257">
            <v>0</v>
          </cell>
          <cell r="FA257">
            <v>0</v>
          </cell>
          <cell r="FB257">
            <v>0</v>
          </cell>
          <cell r="FD257">
            <v>0</v>
          </cell>
          <cell r="FE257">
            <v>0</v>
          </cell>
          <cell r="FF257">
            <v>0</v>
          </cell>
          <cell r="FI257">
            <v>0</v>
          </cell>
          <cell r="FJ257">
            <v>0</v>
          </cell>
          <cell r="FK257">
            <v>0</v>
          </cell>
          <cell r="FM257">
            <v>0</v>
          </cell>
          <cell r="FN257">
            <v>0</v>
          </cell>
          <cell r="FO257">
            <v>0</v>
          </cell>
          <cell r="FQ257">
            <v>0</v>
          </cell>
          <cell r="FR257">
            <v>-0.15910000000000002</v>
          </cell>
          <cell r="FS257">
            <v>0</v>
          </cell>
          <cell r="FU257">
            <v>0</v>
          </cell>
          <cell r="FV257">
            <v>-0.36570000000000003</v>
          </cell>
          <cell r="FW257">
            <v>0</v>
          </cell>
          <cell r="FY257">
            <v>0</v>
          </cell>
          <cell r="FZ257">
            <v>-0.36570000000000003</v>
          </cell>
          <cell r="GA257">
            <v>0</v>
          </cell>
          <cell r="GC257">
            <v>0</v>
          </cell>
          <cell r="GD257">
            <v>-0.36570000000000003</v>
          </cell>
          <cell r="GE257">
            <v>0</v>
          </cell>
          <cell r="GG257">
            <v>0</v>
          </cell>
          <cell r="GH257">
            <v>-0.36570000000000003</v>
          </cell>
          <cell r="GI257">
            <v>0</v>
          </cell>
          <cell r="GK257">
            <v>0</v>
          </cell>
          <cell r="GL257">
            <v>-0.36570000000000003</v>
          </cell>
          <cell r="GM257">
            <v>0</v>
          </cell>
          <cell r="GO257">
            <v>0</v>
          </cell>
          <cell r="GP257">
            <v>-0.36570000000000003</v>
          </cell>
          <cell r="GQ257">
            <v>0</v>
          </cell>
          <cell r="GS257">
            <v>0</v>
          </cell>
          <cell r="GT257">
            <v>-0.36570000000000003</v>
          </cell>
          <cell r="GU257">
            <v>0</v>
          </cell>
          <cell r="GW257">
            <v>0</v>
          </cell>
          <cell r="GX257">
            <v>-0.36570000000000003</v>
          </cell>
          <cell r="GY257">
            <v>0</v>
          </cell>
          <cell r="HA257">
            <v>0</v>
          </cell>
          <cell r="HB257">
            <v>-0.36570000000000003</v>
          </cell>
          <cell r="HC257">
            <v>0</v>
          </cell>
        </row>
        <row r="258">
          <cell r="H258" t="str">
            <v>871103H</v>
          </cell>
          <cell r="I258" t="str">
            <v>USD</v>
          </cell>
          <cell r="J258" t="str">
            <v>MODULO PT 1.6L M/T</v>
          </cell>
          <cell r="K258" t="str">
            <v>T7</v>
          </cell>
          <cell r="L258">
            <v>24.720961099999997</v>
          </cell>
          <cell r="M258">
            <v>24720.961099999997</v>
          </cell>
          <cell r="N258">
            <v>98.27</v>
          </cell>
          <cell r="R258">
            <v>98.27</v>
          </cell>
          <cell r="V258">
            <v>98.27</v>
          </cell>
          <cell r="W258">
            <v>-0.10630000000000001</v>
          </cell>
          <cell r="X258" t="str">
            <v>Prod.Tec</v>
          </cell>
          <cell r="Y258" t="str">
            <v>-0.1063 Tube gage from 0.30 to 0.275mm</v>
          </cell>
          <cell r="Z258">
            <v>98.163699999999992</v>
          </cell>
          <cell r="AA258">
            <v>-2.18E-2</v>
          </cell>
          <cell r="AB258" t="str">
            <v>Prod.Tec</v>
          </cell>
          <cell r="AC258" t="str">
            <v>Injecting plastic tank in 25% = -0.0218</v>
          </cell>
          <cell r="AD258">
            <v>98.141899999999993</v>
          </cell>
          <cell r="AH258">
            <v>98.141899999999993</v>
          </cell>
          <cell r="AL258">
            <v>98.141899999999993</v>
          </cell>
          <cell r="AP258">
            <v>98.141899999999993</v>
          </cell>
          <cell r="AT258">
            <v>98.141899999999993</v>
          </cell>
          <cell r="AX258">
            <v>98.141899999999993</v>
          </cell>
          <cell r="BB258">
            <v>98.141899999999993</v>
          </cell>
          <cell r="BF258">
            <v>90.141899999999993</v>
          </cell>
          <cell r="BJ258">
            <v>90.141899999999993</v>
          </cell>
          <cell r="BK258">
            <v>-0.12809999999999999</v>
          </cell>
          <cell r="BL258" t="str">
            <v xml:space="preserve"> </v>
          </cell>
          <cell r="BM258" t="str">
            <v xml:space="preserve"> </v>
          </cell>
          <cell r="BN258" t="str">
            <v xml:space="preserve"> </v>
          </cell>
          <cell r="BO258" t="str">
            <v xml:space="preserve"> </v>
          </cell>
          <cell r="BP258" t="str">
            <v xml:space="preserve"> </v>
          </cell>
          <cell r="BQ258" t="str">
            <v xml:space="preserve"> </v>
          </cell>
          <cell r="BR258" t="str">
            <v xml:space="preserve"> </v>
          </cell>
          <cell r="BS258" t="str">
            <v xml:space="preserve"> </v>
          </cell>
          <cell r="BT258" t="str">
            <v xml:space="preserve"> </v>
          </cell>
          <cell r="BU258" t="str">
            <v xml:space="preserve"> </v>
          </cell>
          <cell r="BV258">
            <v>-0.10630000000000001</v>
          </cell>
          <cell r="BW258" t="str">
            <v xml:space="preserve"> </v>
          </cell>
          <cell r="BX258" t="str">
            <v xml:space="preserve"> </v>
          </cell>
          <cell r="BY258" t="str">
            <v xml:space="preserve"> </v>
          </cell>
          <cell r="BZ258">
            <v>-2.18E-2</v>
          </cell>
          <cell r="CA258" t="str">
            <v xml:space="preserve"> </v>
          </cell>
          <cell r="CB258" t="str">
            <v xml:space="preserve"> </v>
          </cell>
          <cell r="CC258" t="str">
            <v xml:space="preserve"> </v>
          </cell>
          <cell r="CD258" t="str">
            <v xml:space="preserve"> </v>
          </cell>
          <cell r="CE258" t="str">
            <v xml:space="preserve"> </v>
          </cell>
          <cell r="CF258" t="str">
            <v xml:space="preserve"> </v>
          </cell>
          <cell r="CG258" t="str">
            <v xml:space="preserve"> </v>
          </cell>
          <cell r="CH258" t="str">
            <v xml:space="preserve"> </v>
          </cell>
          <cell r="CI258" t="str">
            <v xml:space="preserve"> </v>
          </cell>
          <cell r="CJ258" t="str">
            <v xml:space="preserve"> </v>
          </cell>
          <cell r="CK258" t="str">
            <v xml:space="preserve"> </v>
          </cell>
          <cell r="CL258" t="str">
            <v xml:space="preserve"> </v>
          </cell>
          <cell r="CM258" t="str">
            <v xml:space="preserve"> </v>
          </cell>
          <cell r="CN258" t="str">
            <v xml:space="preserve"> </v>
          </cell>
          <cell r="CO258" t="str">
            <v xml:space="preserve"> </v>
          </cell>
          <cell r="CP258" t="str">
            <v xml:space="preserve"> </v>
          </cell>
          <cell r="CQ258" t="str">
            <v xml:space="preserve"> </v>
          </cell>
          <cell r="CR258" t="str">
            <v xml:space="preserve"> </v>
          </cell>
          <cell r="CS258" t="str">
            <v xml:space="preserve"> </v>
          </cell>
          <cell r="CT258" t="str">
            <v xml:space="preserve"> </v>
          </cell>
          <cell r="CU258" t="str">
            <v xml:space="preserve"> </v>
          </cell>
          <cell r="CV258" t="str">
            <v xml:space="preserve"> </v>
          </cell>
          <cell r="CW258" t="str">
            <v xml:space="preserve"> </v>
          </cell>
          <cell r="CX258" t="str">
            <v xml:space="preserve"> </v>
          </cell>
          <cell r="CY258" t="str">
            <v xml:space="preserve"> </v>
          </cell>
          <cell r="CZ258" t="str">
            <v xml:space="preserve"> </v>
          </cell>
          <cell r="DA258" t="str">
            <v xml:space="preserve"> </v>
          </cell>
          <cell r="DB258" t="str">
            <v xml:space="preserve"> </v>
          </cell>
          <cell r="DC258" t="str">
            <v xml:space="preserve"> </v>
          </cell>
          <cell r="DD258" t="str">
            <v xml:space="preserve"> </v>
          </cell>
          <cell r="DE258" t="str">
            <v xml:space="preserve"> </v>
          </cell>
          <cell r="DF258" t="str">
            <v xml:space="preserve"> </v>
          </cell>
          <cell r="DG258" t="str">
            <v xml:space="preserve"> </v>
          </cell>
          <cell r="DH258" t="str">
            <v>1. OEMChrysler de Mexico871103H</v>
          </cell>
          <cell r="DI258">
            <v>-0.12809999999999999</v>
          </cell>
          <cell r="DJ258">
            <v>0</v>
          </cell>
          <cell r="DL258">
            <v>0</v>
          </cell>
          <cell r="DM258">
            <v>0</v>
          </cell>
          <cell r="DN258">
            <v>0</v>
          </cell>
          <cell r="DP258">
            <v>0</v>
          </cell>
          <cell r="DQ258">
            <v>0</v>
          </cell>
          <cell r="DR258">
            <v>0</v>
          </cell>
          <cell r="DT258">
            <v>0</v>
          </cell>
          <cell r="DU258">
            <v>-0.10630000000000001</v>
          </cell>
          <cell r="DV258">
            <v>0</v>
          </cell>
          <cell r="DX258">
            <v>0</v>
          </cell>
          <cell r="DY258">
            <v>-2.18E-2</v>
          </cell>
          <cell r="DZ258">
            <v>0</v>
          </cell>
          <cell r="EB258">
            <v>0</v>
          </cell>
          <cell r="EC258">
            <v>0</v>
          </cell>
          <cell r="ED258">
            <v>0</v>
          </cell>
          <cell r="EF258">
            <v>0</v>
          </cell>
          <cell r="EG258">
            <v>0</v>
          </cell>
          <cell r="EH258">
            <v>0</v>
          </cell>
          <cell r="EJ258">
            <v>0</v>
          </cell>
          <cell r="EK258">
            <v>0</v>
          </cell>
          <cell r="EL258">
            <v>0</v>
          </cell>
          <cell r="EN258">
            <v>0</v>
          </cell>
          <cell r="EO258">
            <v>0</v>
          </cell>
          <cell r="EP258">
            <v>0</v>
          </cell>
          <cell r="ER258">
            <v>0</v>
          </cell>
          <cell r="ES258">
            <v>0</v>
          </cell>
          <cell r="ET258">
            <v>0</v>
          </cell>
          <cell r="EV258">
            <v>0</v>
          </cell>
          <cell r="EW258">
            <v>0</v>
          </cell>
          <cell r="EX258">
            <v>0</v>
          </cell>
          <cell r="EZ258">
            <v>0</v>
          </cell>
          <cell r="FA258">
            <v>0</v>
          </cell>
          <cell r="FB258">
            <v>0</v>
          </cell>
          <cell r="FD258">
            <v>0</v>
          </cell>
          <cell r="FE258">
            <v>0</v>
          </cell>
          <cell r="FF258">
            <v>0</v>
          </cell>
          <cell r="FI258">
            <v>0</v>
          </cell>
          <cell r="FJ258">
            <v>0</v>
          </cell>
          <cell r="FK258">
            <v>0</v>
          </cell>
          <cell r="FM258">
            <v>0</v>
          </cell>
          <cell r="FN258">
            <v>0</v>
          </cell>
          <cell r="FO258">
            <v>0</v>
          </cell>
          <cell r="FQ258">
            <v>0</v>
          </cell>
          <cell r="FR258">
            <v>-0.10630000000000001</v>
          </cell>
          <cell r="FS258">
            <v>0</v>
          </cell>
          <cell r="FU258">
            <v>0</v>
          </cell>
          <cell r="FV258">
            <v>-0.12809999999999999</v>
          </cell>
          <cell r="FW258">
            <v>0</v>
          </cell>
          <cell r="FY258">
            <v>0</v>
          </cell>
          <cell r="FZ258">
            <v>-0.12809999999999999</v>
          </cell>
          <cell r="GA258">
            <v>0</v>
          </cell>
          <cell r="GC258">
            <v>0</v>
          </cell>
          <cell r="GD258">
            <v>-0.12809999999999999</v>
          </cell>
          <cell r="GE258">
            <v>0</v>
          </cell>
          <cell r="GG258">
            <v>0</v>
          </cell>
          <cell r="GH258">
            <v>-0.12809999999999999</v>
          </cell>
          <cell r="GI258">
            <v>0</v>
          </cell>
          <cell r="GK258">
            <v>0</v>
          </cell>
          <cell r="GL258">
            <v>-0.12809999999999999</v>
          </cell>
          <cell r="GM258">
            <v>0</v>
          </cell>
          <cell r="GO258">
            <v>0</v>
          </cell>
          <cell r="GP258">
            <v>-0.12809999999999999</v>
          </cell>
          <cell r="GQ258">
            <v>0</v>
          </cell>
          <cell r="GS258">
            <v>0</v>
          </cell>
          <cell r="GT258">
            <v>-0.12809999999999999</v>
          </cell>
          <cell r="GU258">
            <v>0</v>
          </cell>
          <cell r="GW258">
            <v>0</v>
          </cell>
          <cell r="GX258">
            <v>-0.12809999999999999</v>
          </cell>
          <cell r="GY258">
            <v>0</v>
          </cell>
          <cell r="HA258">
            <v>0</v>
          </cell>
          <cell r="HB258">
            <v>-0.12809999999999999</v>
          </cell>
          <cell r="HC258">
            <v>0</v>
          </cell>
        </row>
        <row r="259">
          <cell r="H259" t="str">
            <v>872418C</v>
          </cell>
          <cell r="I259" t="str">
            <v>USD</v>
          </cell>
          <cell r="J259" t="str">
            <v>MODULO PT TURBO A/C A/T</v>
          </cell>
          <cell r="K259" t="str">
            <v>T7</v>
          </cell>
          <cell r="L259">
            <v>9803.3556869000004</v>
          </cell>
          <cell r="M259">
            <v>9803355.686900001</v>
          </cell>
          <cell r="N259">
            <v>333.77</v>
          </cell>
          <cell r="R259">
            <v>333.77</v>
          </cell>
          <cell r="S259">
            <v>-0.43469999999999998</v>
          </cell>
          <cell r="T259" t="str">
            <v>Prod.Tec</v>
          </cell>
          <cell r="U259" t="str">
            <v>-0.4347 Upper tank standarization for the PT Turbo (same as PT 44)</v>
          </cell>
          <cell r="V259">
            <v>333.33530000000002</v>
          </cell>
          <cell r="W259">
            <v>-0.10630000000000001</v>
          </cell>
          <cell r="X259" t="str">
            <v>Prod.Tec</v>
          </cell>
          <cell r="Y259" t="str">
            <v>-0.1063 Tube gage from 0.30 to 0.275mm</v>
          </cell>
          <cell r="Z259">
            <v>333.22900000000004</v>
          </cell>
          <cell r="AA259">
            <v>-0.40459999999999996</v>
          </cell>
          <cell r="AB259" t="str">
            <v>Prod.Tec</v>
          </cell>
          <cell r="AC259" t="str">
            <v>Resourcion CAC de Winsconsing a Pennynsula -0.3828 /  Injecting plastic tank in 25% = -0.0218</v>
          </cell>
          <cell r="AD259">
            <v>332.82440000000003</v>
          </cell>
          <cell r="AH259">
            <v>332.82440000000003</v>
          </cell>
          <cell r="AI259">
            <v>-0.10439999999999827</v>
          </cell>
          <cell r="AJ259" t="str">
            <v>Prod.Tec</v>
          </cell>
          <cell r="AK259" t="str">
            <v>Change fan system from Bosch to VMA -49.36, Turbulator thicknees reduction -0.1044</v>
          </cell>
          <cell r="AL259">
            <v>283.36</v>
          </cell>
          <cell r="AM259">
            <v>-0.12540000000000001</v>
          </cell>
          <cell r="AN259" t="str">
            <v>Prod.Tec</v>
          </cell>
          <cell r="AO259" t="str">
            <v>Resourcion MTI to S&amp;Z</v>
          </cell>
          <cell r="AP259">
            <v>283.2346</v>
          </cell>
          <cell r="AT259">
            <v>283.2346</v>
          </cell>
          <cell r="AX259">
            <v>283.2346</v>
          </cell>
          <cell r="BB259">
            <v>283.2346</v>
          </cell>
          <cell r="BF259">
            <v>283.2346</v>
          </cell>
          <cell r="BJ259">
            <v>283.2346</v>
          </cell>
          <cell r="BK259">
            <v>-1.175399999999998</v>
          </cell>
          <cell r="BL259" t="str">
            <v xml:space="preserve"> </v>
          </cell>
          <cell r="BM259" t="str">
            <v xml:space="preserve"> </v>
          </cell>
          <cell r="BN259" t="str">
            <v xml:space="preserve"> </v>
          </cell>
          <cell r="BO259" t="str">
            <v xml:space="preserve"> </v>
          </cell>
          <cell r="BP259" t="str">
            <v xml:space="preserve"> </v>
          </cell>
          <cell r="BQ259" t="str">
            <v xml:space="preserve"> </v>
          </cell>
          <cell r="BR259">
            <v>-0.43469999999999998</v>
          </cell>
          <cell r="BS259" t="str">
            <v xml:space="preserve"> </v>
          </cell>
          <cell r="BT259" t="str">
            <v xml:space="preserve"> </v>
          </cell>
          <cell r="BU259" t="str">
            <v xml:space="preserve"> </v>
          </cell>
          <cell r="BV259">
            <v>-0.10630000000000001</v>
          </cell>
          <cell r="BW259" t="str">
            <v xml:space="preserve"> </v>
          </cell>
          <cell r="BX259" t="str">
            <v xml:space="preserve"> </v>
          </cell>
          <cell r="BY259" t="str">
            <v xml:space="preserve"> </v>
          </cell>
          <cell r="BZ259">
            <v>-0.40459999999999996</v>
          </cell>
          <cell r="CA259" t="str">
            <v xml:space="preserve"> </v>
          </cell>
          <cell r="CB259" t="str">
            <v xml:space="preserve"> </v>
          </cell>
          <cell r="CC259" t="str">
            <v xml:space="preserve"> </v>
          </cell>
          <cell r="CD259" t="str">
            <v xml:space="preserve"> </v>
          </cell>
          <cell r="CE259" t="str">
            <v xml:space="preserve"> </v>
          </cell>
          <cell r="CF259" t="str">
            <v xml:space="preserve"> </v>
          </cell>
          <cell r="CG259" t="str">
            <v xml:space="preserve"> </v>
          </cell>
          <cell r="CH259">
            <v>-0.10439999999999827</v>
          </cell>
          <cell r="CI259" t="str">
            <v xml:space="preserve"> </v>
          </cell>
          <cell r="CJ259" t="str">
            <v xml:space="preserve"> </v>
          </cell>
          <cell r="CK259" t="str">
            <v xml:space="preserve"> </v>
          </cell>
          <cell r="CL259">
            <v>-0.12540000000000001</v>
          </cell>
          <cell r="CM259" t="str">
            <v xml:space="preserve"> </v>
          </cell>
          <cell r="CN259" t="str">
            <v xml:space="preserve"> </v>
          </cell>
          <cell r="CO259" t="str">
            <v xml:space="preserve"> </v>
          </cell>
          <cell r="CP259" t="str">
            <v xml:space="preserve"> </v>
          </cell>
          <cell r="CQ259" t="str">
            <v xml:space="preserve"> </v>
          </cell>
          <cell r="CR259" t="str">
            <v xml:space="preserve"> </v>
          </cell>
          <cell r="CS259" t="str">
            <v xml:space="preserve"> </v>
          </cell>
          <cell r="CT259" t="str">
            <v xml:space="preserve"> </v>
          </cell>
          <cell r="CU259" t="str">
            <v xml:space="preserve"> </v>
          </cell>
          <cell r="CV259" t="str">
            <v xml:space="preserve"> </v>
          </cell>
          <cell r="CW259" t="str">
            <v xml:space="preserve"> </v>
          </cell>
          <cell r="CX259" t="str">
            <v xml:space="preserve"> </v>
          </cell>
          <cell r="CY259" t="str">
            <v xml:space="preserve"> </v>
          </cell>
          <cell r="CZ259" t="str">
            <v xml:space="preserve"> </v>
          </cell>
          <cell r="DA259" t="str">
            <v xml:space="preserve"> </v>
          </cell>
          <cell r="DB259" t="str">
            <v xml:space="preserve"> </v>
          </cell>
          <cell r="DC259" t="str">
            <v xml:space="preserve"> </v>
          </cell>
          <cell r="DD259" t="str">
            <v xml:space="preserve"> </v>
          </cell>
          <cell r="DE259" t="str">
            <v xml:space="preserve"> </v>
          </cell>
          <cell r="DF259" t="str">
            <v xml:space="preserve"> </v>
          </cell>
          <cell r="DG259" t="str">
            <v xml:space="preserve"> </v>
          </cell>
          <cell r="DH259" t="str">
            <v>1. OEMChrysler de Mexico872418C</v>
          </cell>
          <cell r="DI259">
            <v>-1.175399999999998</v>
          </cell>
          <cell r="DJ259">
            <v>0</v>
          </cell>
          <cell r="DL259">
            <v>0</v>
          </cell>
          <cell r="DM259">
            <v>0</v>
          </cell>
          <cell r="DN259">
            <v>0</v>
          </cell>
          <cell r="DP259">
            <v>0</v>
          </cell>
          <cell r="DQ259">
            <v>-0.43469999999999998</v>
          </cell>
          <cell r="DR259">
            <v>0</v>
          </cell>
          <cell r="DT259">
            <v>0</v>
          </cell>
          <cell r="DU259">
            <v>-0.10630000000000001</v>
          </cell>
          <cell r="DV259">
            <v>0</v>
          </cell>
          <cell r="DX259">
            <v>0</v>
          </cell>
          <cell r="DY259">
            <v>-0.40459999999999996</v>
          </cell>
          <cell r="DZ259">
            <v>0</v>
          </cell>
          <cell r="EB259">
            <v>0</v>
          </cell>
          <cell r="EC259">
            <v>0</v>
          </cell>
          <cell r="ED259">
            <v>0</v>
          </cell>
          <cell r="EF259">
            <v>0</v>
          </cell>
          <cell r="EG259">
            <v>-0.10439999999999827</v>
          </cell>
          <cell r="EH259">
            <v>0</v>
          </cell>
          <cell r="EJ259">
            <v>0</v>
          </cell>
          <cell r="EK259">
            <v>-0.12540000000000001</v>
          </cell>
          <cell r="EL259">
            <v>0</v>
          </cell>
          <cell r="EN259">
            <v>0</v>
          </cell>
          <cell r="EO259">
            <v>0</v>
          </cell>
          <cell r="EP259">
            <v>0</v>
          </cell>
          <cell r="ER259">
            <v>0</v>
          </cell>
          <cell r="ES259">
            <v>0</v>
          </cell>
          <cell r="ET259">
            <v>0</v>
          </cell>
          <cell r="EV259">
            <v>0</v>
          </cell>
          <cell r="EW259">
            <v>0</v>
          </cell>
          <cell r="EX259">
            <v>0</v>
          </cell>
          <cell r="EZ259">
            <v>0</v>
          </cell>
          <cell r="FA259">
            <v>0</v>
          </cell>
          <cell r="FB259">
            <v>0</v>
          </cell>
          <cell r="FD259">
            <v>0</v>
          </cell>
          <cell r="FE259">
            <v>0</v>
          </cell>
          <cell r="FF259">
            <v>0</v>
          </cell>
          <cell r="FI259">
            <v>0</v>
          </cell>
          <cell r="FJ259">
            <v>0</v>
          </cell>
          <cell r="FK259">
            <v>0</v>
          </cell>
          <cell r="FM259">
            <v>0</v>
          </cell>
          <cell r="FN259">
            <v>-0.43469999999999998</v>
          </cell>
          <cell r="FO259">
            <v>0</v>
          </cell>
          <cell r="FQ259">
            <v>0</v>
          </cell>
          <cell r="FR259">
            <v>-0.54099999999999993</v>
          </cell>
          <cell r="FS259">
            <v>0</v>
          </cell>
          <cell r="FU259">
            <v>0</v>
          </cell>
          <cell r="FV259">
            <v>-0.94559999999999989</v>
          </cell>
          <cell r="FW259">
            <v>0</v>
          </cell>
          <cell r="FY259">
            <v>0</v>
          </cell>
          <cell r="FZ259">
            <v>-0.94559999999999989</v>
          </cell>
          <cell r="GA259">
            <v>0</v>
          </cell>
          <cell r="GC259">
            <v>0</v>
          </cell>
          <cell r="GD259">
            <v>-1.049999999999998</v>
          </cell>
          <cell r="GE259">
            <v>0</v>
          </cell>
          <cell r="GG259">
            <v>0</v>
          </cell>
          <cell r="GH259">
            <v>-1.175399999999998</v>
          </cell>
          <cell r="GI259">
            <v>0</v>
          </cell>
          <cell r="GK259">
            <v>0</v>
          </cell>
          <cell r="GL259">
            <v>-1.175399999999998</v>
          </cell>
          <cell r="GM259">
            <v>0</v>
          </cell>
          <cell r="GO259">
            <v>0</v>
          </cell>
          <cell r="GP259">
            <v>-1.175399999999998</v>
          </cell>
          <cell r="GQ259">
            <v>0</v>
          </cell>
          <cell r="GS259">
            <v>0</v>
          </cell>
          <cell r="GT259">
            <v>-1.175399999999998</v>
          </cell>
          <cell r="GU259">
            <v>0</v>
          </cell>
          <cell r="GW259">
            <v>0</v>
          </cell>
          <cell r="GX259">
            <v>-1.175399999999998</v>
          </cell>
          <cell r="GY259">
            <v>0</v>
          </cell>
          <cell r="HA259">
            <v>0</v>
          </cell>
          <cell r="HB259">
            <v>-1.175399999999998</v>
          </cell>
          <cell r="HC259">
            <v>0</v>
          </cell>
        </row>
        <row r="260">
          <cell r="H260" t="str">
            <v>872419K</v>
          </cell>
          <cell r="I260" t="str">
            <v>USD</v>
          </cell>
          <cell r="J260" t="str">
            <v>MODULO PT TURBO A/C M/T</v>
          </cell>
          <cell r="K260" t="str">
            <v>T7</v>
          </cell>
          <cell r="L260">
            <v>2034.5700625000002</v>
          </cell>
          <cell r="M260">
            <v>2034570.0625000002</v>
          </cell>
          <cell r="N260">
            <v>304.85000000000002</v>
          </cell>
          <cell r="R260">
            <v>304.85000000000002</v>
          </cell>
          <cell r="S260">
            <v>-0.43469999999999998</v>
          </cell>
          <cell r="T260" t="str">
            <v>Prod.Tec</v>
          </cell>
          <cell r="U260" t="str">
            <v>-0.4347 Upper tank standarization for the PT Turbo (same as PT 44)</v>
          </cell>
          <cell r="V260">
            <v>304.4153</v>
          </cell>
          <cell r="W260">
            <v>-0.10630000000000001</v>
          </cell>
          <cell r="X260" t="str">
            <v>Prod.Tec</v>
          </cell>
          <cell r="Y260" t="str">
            <v>-0.1063 Tube gage from 0.30 to 0.275mm</v>
          </cell>
          <cell r="Z260">
            <v>304.30900000000003</v>
          </cell>
          <cell r="AA260">
            <v>-0.40459999999999996</v>
          </cell>
          <cell r="AB260" t="str">
            <v>Prod.Tec</v>
          </cell>
          <cell r="AC260" t="str">
            <v>Resourcion CAC de Winsconsing a Pennynsula -0.3828 /  Injecting plastic tank in 25% = -0.0218</v>
          </cell>
          <cell r="AD260">
            <v>303.90440000000001</v>
          </cell>
          <cell r="AH260">
            <v>303.90440000000001</v>
          </cell>
          <cell r="AI260">
            <v>-0.10439999999999827</v>
          </cell>
          <cell r="AJ260" t="str">
            <v>Prod.Tec</v>
          </cell>
          <cell r="AK260" t="str">
            <v>Change fan system from Bosch to VMA -49.36, Turbulator thicknees reduction -0.1044</v>
          </cell>
          <cell r="AL260">
            <v>254.44</v>
          </cell>
          <cell r="AM260">
            <v>-0.12540000000000001</v>
          </cell>
          <cell r="AN260" t="str">
            <v>Prod.Tec</v>
          </cell>
          <cell r="AO260" t="str">
            <v>Resourcion MTI to S&amp;Z</v>
          </cell>
          <cell r="AP260">
            <v>254.31459999999998</v>
          </cell>
          <cell r="AT260">
            <v>254.31459999999998</v>
          </cell>
          <cell r="AX260">
            <v>254.31459999999998</v>
          </cell>
          <cell r="BB260">
            <v>254.31459999999998</v>
          </cell>
          <cell r="BF260">
            <v>254.31459999999998</v>
          </cell>
          <cell r="BJ260">
            <v>254.31459999999998</v>
          </cell>
          <cell r="BK260">
            <v>-1.175399999999998</v>
          </cell>
          <cell r="BL260" t="str">
            <v xml:space="preserve"> </v>
          </cell>
          <cell r="BM260" t="str">
            <v xml:space="preserve"> </v>
          </cell>
          <cell r="BN260" t="str">
            <v xml:space="preserve"> </v>
          </cell>
          <cell r="BO260" t="str">
            <v xml:space="preserve"> </v>
          </cell>
          <cell r="BP260" t="str">
            <v xml:space="preserve"> </v>
          </cell>
          <cell r="BQ260" t="str">
            <v xml:space="preserve"> </v>
          </cell>
          <cell r="BR260">
            <v>-0.43469999999999998</v>
          </cell>
          <cell r="BS260" t="str">
            <v xml:space="preserve"> </v>
          </cell>
          <cell r="BT260" t="str">
            <v xml:space="preserve"> </v>
          </cell>
          <cell r="BU260" t="str">
            <v xml:space="preserve"> </v>
          </cell>
          <cell r="BV260">
            <v>-0.10630000000000001</v>
          </cell>
          <cell r="BW260" t="str">
            <v xml:space="preserve"> </v>
          </cell>
          <cell r="BX260" t="str">
            <v xml:space="preserve"> </v>
          </cell>
          <cell r="BY260" t="str">
            <v xml:space="preserve"> </v>
          </cell>
          <cell r="BZ260">
            <v>-0.40459999999999996</v>
          </cell>
          <cell r="CA260" t="str">
            <v xml:space="preserve"> </v>
          </cell>
          <cell r="CB260" t="str">
            <v xml:space="preserve"> </v>
          </cell>
          <cell r="CC260" t="str">
            <v xml:space="preserve"> </v>
          </cell>
          <cell r="CD260" t="str">
            <v xml:space="preserve"> </v>
          </cell>
          <cell r="CE260" t="str">
            <v xml:space="preserve"> </v>
          </cell>
          <cell r="CF260" t="str">
            <v xml:space="preserve"> </v>
          </cell>
          <cell r="CG260" t="str">
            <v xml:space="preserve"> </v>
          </cell>
          <cell r="CH260">
            <v>-0.10439999999999827</v>
          </cell>
          <cell r="CI260" t="str">
            <v xml:space="preserve"> </v>
          </cell>
          <cell r="CJ260" t="str">
            <v xml:space="preserve"> </v>
          </cell>
          <cell r="CK260" t="str">
            <v xml:space="preserve"> </v>
          </cell>
          <cell r="CL260">
            <v>-0.12540000000000001</v>
          </cell>
          <cell r="CM260" t="str">
            <v xml:space="preserve"> </v>
          </cell>
          <cell r="CN260" t="str">
            <v xml:space="preserve"> </v>
          </cell>
          <cell r="CO260" t="str">
            <v xml:space="preserve"> </v>
          </cell>
          <cell r="CP260" t="str">
            <v xml:space="preserve"> </v>
          </cell>
          <cell r="CQ260" t="str">
            <v xml:space="preserve"> </v>
          </cell>
          <cell r="CR260" t="str">
            <v xml:space="preserve"> </v>
          </cell>
          <cell r="CS260" t="str">
            <v xml:space="preserve"> </v>
          </cell>
          <cell r="CT260" t="str">
            <v xml:space="preserve"> </v>
          </cell>
          <cell r="CU260" t="str">
            <v xml:space="preserve"> </v>
          </cell>
          <cell r="CV260" t="str">
            <v xml:space="preserve"> </v>
          </cell>
          <cell r="CW260" t="str">
            <v xml:space="preserve"> </v>
          </cell>
          <cell r="CX260" t="str">
            <v xml:space="preserve"> </v>
          </cell>
          <cell r="CY260" t="str">
            <v xml:space="preserve"> </v>
          </cell>
          <cell r="CZ260" t="str">
            <v xml:space="preserve"> </v>
          </cell>
          <cell r="DA260" t="str">
            <v xml:space="preserve"> </v>
          </cell>
          <cell r="DB260" t="str">
            <v xml:space="preserve"> </v>
          </cell>
          <cell r="DC260" t="str">
            <v xml:space="preserve"> </v>
          </cell>
          <cell r="DD260" t="str">
            <v xml:space="preserve"> </v>
          </cell>
          <cell r="DE260" t="str">
            <v xml:space="preserve"> </v>
          </cell>
          <cell r="DF260" t="str">
            <v xml:space="preserve"> </v>
          </cell>
          <cell r="DG260" t="str">
            <v xml:space="preserve"> </v>
          </cell>
          <cell r="DH260" t="str">
            <v>1. OEMChrysler de Mexico872419K</v>
          </cell>
          <cell r="DI260">
            <v>-1.175399999999998</v>
          </cell>
          <cell r="DJ260">
            <v>0</v>
          </cell>
          <cell r="DL260">
            <v>0</v>
          </cell>
          <cell r="DM260">
            <v>0</v>
          </cell>
          <cell r="DN260">
            <v>0</v>
          </cell>
          <cell r="DP260">
            <v>0</v>
          </cell>
          <cell r="DQ260">
            <v>-0.43469999999999998</v>
          </cell>
          <cell r="DR260">
            <v>0</v>
          </cell>
          <cell r="DT260">
            <v>0</v>
          </cell>
          <cell r="DU260">
            <v>-0.10630000000000001</v>
          </cell>
          <cell r="DV260">
            <v>0</v>
          </cell>
          <cell r="DX260">
            <v>0</v>
          </cell>
          <cell r="DY260">
            <v>-0.40459999999999996</v>
          </cell>
          <cell r="DZ260">
            <v>0</v>
          </cell>
          <cell r="EB260">
            <v>0</v>
          </cell>
          <cell r="EC260">
            <v>0</v>
          </cell>
          <cell r="ED260">
            <v>0</v>
          </cell>
          <cell r="EF260">
            <v>0</v>
          </cell>
          <cell r="EG260">
            <v>-0.10439999999999827</v>
          </cell>
          <cell r="EH260">
            <v>0</v>
          </cell>
          <cell r="EJ260">
            <v>0</v>
          </cell>
          <cell r="EK260">
            <v>-0.12540000000000001</v>
          </cell>
          <cell r="EL260">
            <v>0</v>
          </cell>
          <cell r="EN260">
            <v>0</v>
          </cell>
          <cell r="EO260">
            <v>0</v>
          </cell>
          <cell r="EP260">
            <v>0</v>
          </cell>
          <cell r="ER260">
            <v>0</v>
          </cell>
          <cell r="ES260">
            <v>0</v>
          </cell>
          <cell r="ET260">
            <v>0</v>
          </cell>
          <cell r="EV260">
            <v>0</v>
          </cell>
          <cell r="EW260">
            <v>0</v>
          </cell>
          <cell r="EX260">
            <v>0</v>
          </cell>
          <cell r="EZ260">
            <v>0</v>
          </cell>
          <cell r="FA260">
            <v>0</v>
          </cell>
          <cell r="FB260">
            <v>0</v>
          </cell>
          <cell r="FD260">
            <v>0</v>
          </cell>
          <cell r="FE260">
            <v>0</v>
          </cell>
          <cell r="FF260">
            <v>0</v>
          </cell>
          <cell r="FI260">
            <v>0</v>
          </cell>
          <cell r="FJ260">
            <v>0</v>
          </cell>
          <cell r="FK260">
            <v>0</v>
          </cell>
          <cell r="FM260">
            <v>0</v>
          </cell>
          <cell r="FN260">
            <v>-0.43469999999999998</v>
          </cell>
          <cell r="FO260">
            <v>0</v>
          </cell>
          <cell r="FQ260">
            <v>0</v>
          </cell>
          <cell r="FR260">
            <v>-0.54099999999999993</v>
          </cell>
          <cell r="FS260">
            <v>0</v>
          </cell>
          <cell r="FU260">
            <v>0</v>
          </cell>
          <cell r="FV260">
            <v>-0.94559999999999989</v>
          </cell>
          <cell r="FW260">
            <v>0</v>
          </cell>
          <cell r="FY260">
            <v>0</v>
          </cell>
          <cell r="FZ260">
            <v>-0.94559999999999989</v>
          </cell>
          <cell r="GA260">
            <v>0</v>
          </cell>
          <cell r="GC260">
            <v>0</v>
          </cell>
          <cell r="GD260">
            <v>-1.049999999999998</v>
          </cell>
          <cell r="GE260">
            <v>0</v>
          </cell>
          <cell r="GG260">
            <v>0</v>
          </cell>
          <cell r="GH260">
            <v>-1.175399999999998</v>
          </cell>
          <cell r="GI260">
            <v>0</v>
          </cell>
          <cell r="GK260">
            <v>0</v>
          </cell>
          <cell r="GL260">
            <v>-1.175399999999998</v>
          </cell>
          <cell r="GM260">
            <v>0</v>
          </cell>
          <cell r="GO260">
            <v>0</v>
          </cell>
          <cell r="GP260">
            <v>-1.175399999999998</v>
          </cell>
          <cell r="GQ260">
            <v>0</v>
          </cell>
          <cell r="GS260">
            <v>0</v>
          </cell>
          <cell r="GT260">
            <v>-1.175399999999998</v>
          </cell>
          <cell r="GU260">
            <v>0</v>
          </cell>
          <cell r="GW260">
            <v>0</v>
          </cell>
          <cell r="GX260">
            <v>-1.175399999999998</v>
          </cell>
          <cell r="GY260">
            <v>0</v>
          </cell>
          <cell r="HA260">
            <v>0</v>
          </cell>
          <cell r="HB260">
            <v>-1.175399999999998</v>
          </cell>
          <cell r="HC260">
            <v>0</v>
          </cell>
        </row>
        <row r="261">
          <cell r="H261" t="str">
            <v>873217X</v>
          </cell>
          <cell r="I261" t="str">
            <v>USD</v>
          </cell>
          <cell r="J261" t="str">
            <v>MODULO 1.6LT M/T A/C</v>
          </cell>
          <cell r="K261" t="str">
            <v>T7</v>
          </cell>
          <cell r="L261">
            <v>349.96885759999998</v>
          </cell>
          <cell r="M261">
            <v>349968.85759999999</v>
          </cell>
          <cell r="N261">
            <v>142.44</v>
          </cell>
          <cell r="R261">
            <v>142.44</v>
          </cell>
          <cell r="V261">
            <v>142.44</v>
          </cell>
          <cell r="W261">
            <v>-0.10630000000000001</v>
          </cell>
          <cell r="X261" t="str">
            <v>Prod.Tec</v>
          </cell>
          <cell r="Y261" t="str">
            <v>-0.1063 Tube gage from 0.30 to 0.275mm</v>
          </cell>
          <cell r="Z261">
            <v>142.33369999999999</v>
          </cell>
          <cell r="AA261">
            <v>-0.20660000000000001</v>
          </cell>
          <cell r="AB261" t="str">
            <v>Prod.Tec</v>
          </cell>
          <cell r="AC261" t="str">
            <v>Wall thickness reduction for condenser tube -0.1848/ Injecting plastic tank in 25% = -0.0218</v>
          </cell>
          <cell r="AD261">
            <v>142.12709999999998</v>
          </cell>
          <cell r="AH261">
            <v>142.12709999999998</v>
          </cell>
          <cell r="AL261">
            <v>142.12709999999998</v>
          </cell>
          <cell r="AP261">
            <v>142.12709999999998</v>
          </cell>
          <cell r="AT261">
            <v>142.12709999999998</v>
          </cell>
          <cell r="AX261">
            <v>142.12709999999998</v>
          </cell>
          <cell r="BB261">
            <v>142.12709999999998</v>
          </cell>
          <cell r="BF261">
            <v>134.12709999999998</v>
          </cell>
          <cell r="BJ261">
            <v>134.12709999999998</v>
          </cell>
          <cell r="BK261">
            <v>-0.31290000000000001</v>
          </cell>
          <cell r="BL261" t="str">
            <v xml:space="preserve"> </v>
          </cell>
          <cell r="BM261" t="str">
            <v xml:space="preserve"> </v>
          </cell>
          <cell r="BN261" t="str">
            <v xml:space="preserve"> </v>
          </cell>
          <cell r="BO261" t="str">
            <v xml:space="preserve"> </v>
          </cell>
          <cell r="BP261" t="str">
            <v xml:space="preserve"> </v>
          </cell>
          <cell r="BQ261" t="str">
            <v xml:space="preserve"> </v>
          </cell>
          <cell r="BR261" t="str">
            <v xml:space="preserve"> </v>
          </cell>
          <cell r="BS261" t="str">
            <v xml:space="preserve"> </v>
          </cell>
          <cell r="BT261" t="str">
            <v xml:space="preserve"> </v>
          </cell>
          <cell r="BU261" t="str">
            <v xml:space="preserve"> </v>
          </cell>
          <cell r="BV261">
            <v>-0.10630000000000001</v>
          </cell>
          <cell r="BW261" t="str">
            <v xml:space="preserve"> </v>
          </cell>
          <cell r="BX261" t="str">
            <v xml:space="preserve"> </v>
          </cell>
          <cell r="BY261" t="str">
            <v xml:space="preserve"> </v>
          </cell>
          <cell r="BZ261">
            <v>-0.20660000000000001</v>
          </cell>
          <cell r="CA261" t="str">
            <v xml:space="preserve"> </v>
          </cell>
          <cell r="CB261" t="str">
            <v xml:space="preserve"> </v>
          </cell>
          <cell r="CC261" t="str">
            <v xml:space="preserve"> </v>
          </cell>
          <cell r="CD261" t="str">
            <v xml:space="preserve"> </v>
          </cell>
          <cell r="CE261" t="str">
            <v xml:space="preserve"> </v>
          </cell>
          <cell r="CF261" t="str">
            <v xml:space="preserve"> </v>
          </cell>
          <cell r="CG261" t="str">
            <v xml:space="preserve"> </v>
          </cell>
          <cell r="CH261" t="str">
            <v xml:space="preserve"> </v>
          </cell>
          <cell r="CI261" t="str">
            <v xml:space="preserve"> </v>
          </cell>
          <cell r="CJ261" t="str">
            <v xml:space="preserve"> </v>
          </cell>
          <cell r="CK261" t="str">
            <v xml:space="preserve"> </v>
          </cell>
          <cell r="CL261" t="str">
            <v xml:space="preserve"> </v>
          </cell>
          <cell r="CM261" t="str">
            <v xml:space="preserve"> </v>
          </cell>
          <cell r="CN261" t="str">
            <v xml:space="preserve"> </v>
          </cell>
          <cell r="CO261" t="str">
            <v xml:space="preserve"> </v>
          </cell>
          <cell r="CP261" t="str">
            <v xml:space="preserve"> </v>
          </cell>
          <cell r="CQ261" t="str">
            <v xml:space="preserve"> </v>
          </cell>
          <cell r="CR261" t="str">
            <v xml:space="preserve"> </v>
          </cell>
          <cell r="CS261" t="str">
            <v xml:space="preserve"> </v>
          </cell>
          <cell r="CT261" t="str">
            <v xml:space="preserve"> </v>
          </cell>
          <cell r="CU261" t="str">
            <v xml:space="preserve"> </v>
          </cell>
          <cell r="CV261" t="str">
            <v xml:space="preserve"> </v>
          </cell>
          <cell r="CW261" t="str">
            <v xml:space="preserve"> </v>
          </cell>
          <cell r="CX261" t="str">
            <v xml:space="preserve"> </v>
          </cell>
          <cell r="CY261" t="str">
            <v xml:space="preserve"> </v>
          </cell>
          <cell r="CZ261" t="str">
            <v xml:space="preserve"> </v>
          </cell>
          <cell r="DA261" t="str">
            <v xml:space="preserve"> </v>
          </cell>
          <cell r="DB261" t="str">
            <v xml:space="preserve"> </v>
          </cell>
          <cell r="DC261" t="str">
            <v xml:space="preserve"> </v>
          </cell>
          <cell r="DD261" t="str">
            <v xml:space="preserve"> </v>
          </cell>
          <cell r="DE261" t="str">
            <v xml:space="preserve"> </v>
          </cell>
          <cell r="DF261" t="str">
            <v xml:space="preserve"> </v>
          </cell>
          <cell r="DG261" t="str">
            <v xml:space="preserve"> </v>
          </cell>
          <cell r="DH261" t="str">
            <v>1. OEMChrysler de Mexico873217X</v>
          </cell>
          <cell r="DI261">
            <v>-0.31290000000000001</v>
          </cell>
          <cell r="DJ261">
            <v>0</v>
          </cell>
          <cell r="DL261">
            <v>0</v>
          </cell>
          <cell r="DM261">
            <v>0</v>
          </cell>
          <cell r="DN261">
            <v>0</v>
          </cell>
          <cell r="DP261">
            <v>0</v>
          </cell>
          <cell r="DQ261">
            <v>0</v>
          </cell>
          <cell r="DR261">
            <v>0</v>
          </cell>
          <cell r="DT261">
            <v>0</v>
          </cell>
          <cell r="DU261">
            <v>-0.10630000000000001</v>
          </cell>
          <cell r="DV261">
            <v>0</v>
          </cell>
          <cell r="DX261">
            <v>0</v>
          </cell>
          <cell r="DY261">
            <v>-0.20660000000000001</v>
          </cell>
          <cell r="DZ261">
            <v>0</v>
          </cell>
          <cell r="EB261">
            <v>0</v>
          </cell>
          <cell r="EC261">
            <v>0</v>
          </cell>
          <cell r="ED261">
            <v>0</v>
          </cell>
          <cell r="EF261">
            <v>0</v>
          </cell>
          <cell r="EG261">
            <v>0</v>
          </cell>
          <cell r="EH261">
            <v>0</v>
          </cell>
          <cell r="EJ261">
            <v>0</v>
          </cell>
          <cell r="EK261">
            <v>0</v>
          </cell>
          <cell r="EL261">
            <v>0</v>
          </cell>
          <cell r="EN261">
            <v>0</v>
          </cell>
          <cell r="EO261">
            <v>0</v>
          </cell>
          <cell r="EP261">
            <v>0</v>
          </cell>
          <cell r="ER261">
            <v>0</v>
          </cell>
          <cell r="ES261">
            <v>0</v>
          </cell>
          <cell r="ET261">
            <v>0</v>
          </cell>
          <cell r="EV261">
            <v>0</v>
          </cell>
          <cell r="EW261">
            <v>0</v>
          </cell>
          <cell r="EX261">
            <v>0</v>
          </cell>
          <cell r="EZ261">
            <v>0</v>
          </cell>
          <cell r="FA261">
            <v>0</v>
          </cell>
          <cell r="FB261">
            <v>0</v>
          </cell>
          <cell r="FD261">
            <v>0</v>
          </cell>
          <cell r="FE261">
            <v>0</v>
          </cell>
          <cell r="FF261">
            <v>0</v>
          </cell>
          <cell r="FI261">
            <v>0</v>
          </cell>
          <cell r="FJ261">
            <v>0</v>
          </cell>
          <cell r="FK261">
            <v>0</v>
          </cell>
          <cell r="FM261">
            <v>0</v>
          </cell>
          <cell r="FN261">
            <v>0</v>
          </cell>
          <cell r="FO261">
            <v>0</v>
          </cell>
          <cell r="FQ261">
            <v>0</v>
          </cell>
          <cell r="FR261">
            <v>-0.10630000000000001</v>
          </cell>
          <cell r="FS261">
            <v>0</v>
          </cell>
          <cell r="FU261">
            <v>0</v>
          </cell>
          <cell r="FV261">
            <v>-0.31290000000000001</v>
          </cell>
          <cell r="FW261">
            <v>0</v>
          </cell>
          <cell r="FY261">
            <v>0</v>
          </cell>
          <cell r="FZ261">
            <v>-0.31290000000000001</v>
          </cell>
          <cell r="GA261">
            <v>0</v>
          </cell>
          <cell r="GC261">
            <v>0</v>
          </cell>
          <cell r="GD261">
            <v>-0.31290000000000001</v>
          </cell>
          <cell r="GE261">
            <v>0</v>
          </cell>
          <cell r="GG261">
            <v>0</v>
          </cell>
          <cell r="GH261">
            <v>-0.31290000000000001</v>
          </cell>
          <cell r="GI261">
            <v>0</v>
          </cell>
          <cell r="GK261">
            <v>0</v>
          </cell>
          <cell r="GL261">
            <v>-0.31290000000000001</v>
          </cell>
          <cell r="GM261">
            <v>0</v>
          </cell>
          <cell r="GO261">
            <v>0</v>
          </cell>
          <cell r="GP261">
            <v>-0.31290000000000001</v>
          </cell>
          <cell r="GQ261">
            <v>0</v>
          </cell>
          <cell r="GS261">
            <v>0</v>
          </cell>
          <cell r="GT261">
            <v>-0.31290000000000001</v>
          </cell>
          <cell r="GU261">
            <v>0</v>
          </cell>
          <cell r="GW261">
            <v>0</v>
          </cell>
          <cell r="GX261">
            <v>-0.31290000000000001</v>
          </cell>
          <cell r="GY261">
            <v>0</v>
          </cell>
          <cell r="HA261">
            <v>0</v>
          </cell>
          <cell r="HB261">
            <v>-0.31290000000000001</v>
          </cell>
          <cell r="HC261">
            <v>0</v>
          </cell>
        </row>
        <row r="262">
          <cell r="H262" t="str">
            <v>873219H</v>
          </cell>
          <cell r="I262" t="str">
            <v>USD</v>
          </cell>
          <cell r="J262" t="str">
            <v>MODULO PT DIESEL</v>
          </cell>
          <cell r="K262" t="str">
            <v>T7</v>
          </cell>
          <cell r="L262">
            <v>2831.3161760000003</v>
          </cell>
          <cell r="M262">
            <v>2831316.1760000004</v>
          </cell>
          <cell r="N262">
            <v>234.47499999999999</v>
          </cell>
          <cell r="R262">
            <v>234.47499999999999</v>
          </cell>
          <cell r="V262">
            <v>234.47499999999999</v>
          </cell>
          <cell r="Z262">
            <v>234.47499999999999</v>
          </cell>
          <cell r="AA262">
            <v>-2.9455999999999998</v>
          </cell>
          <cell r="AB262" t="str">
            <v>Prod.Tec</v>
          </cell>
          <cell r="AC262" t="str">
            <v>Resourcion CAC de Winsconsing a Pennynsula -0.2.9238 /Injecting plastic tank in 25% = -0.0218</v>
          </cell>
          <cell r="AD262">
            <v>231.52939999999998</v>
          </cell>
          <cell r="AH262">
            <v>231.52939999999998</v>
          </cell>
          <cell r="AI262">
            <v>-6.8599999999999994E-2</v>
          </cell>
          <cell r="AJ262" t="str">
            <v>Prod.Tec</v>
          </cell>
          <cell r="AK262" t="str">
            <v>Turbulator thicknees reduction -0.0686</v>
          </cell>
          <cell r="AL262">
            <v>231.46079999999998</v>
          </cell>
          <cell r="AP262">
            <v>231.46079999999998</v>
          </cell>
          <cell r="AT262">
            <v>231.46079999999998</v>
          </cell>
          <cell r="AX262">
            <v>231.46079999999998</v>
          </cell>
          <cell r="BB262">
            <v>231.46079999999998</v>
          </cell>
          <cell r="BF262">
            <v>229.46079999999998</v>
          </cell>
          <cell r="BJ262">
            <v>229.46079999999998</v>
          </cell>
          <cell r="BK262">
            <v>-3.0141999999999998</v>
          </cell>
          <cell r="BL262" t="str">
            <v xml:space="preserve"> </v>
          </cell>
          <cell r="BM262" t="str">
            <v xml:space="preserve"> </v>
          </cell>
          <cell r="BN262" t="str">
            <v xml:space="preserve"> </v>
          </cell>
          <cell r="BO262" t="str">
            <v xml:space="preserve"> </v>
          </cell>
          <cell r="BP262" t="str">
            <v xml:space="preserve"> </v>
          </cell>
          <cell r="BQ262" t="str">
            <v xml:space="preserve"> </v>
          </cell>
          <cell r="BR262" t="str">
            <v xml:space="preserve"> </v>
          </cell>
          <cell r="BS262" t="str">
            <v xml:space="preserve"> </v>
          </cell>
          <cell r="BT262" t="str">
            <v xml:space="preserve"> </v>
          </cell>
          <cell r="BU262" t="str">
            <v xml:space="preserve"> </v>
          </cell>
          <cell r="BV262" t="str">
            <v xml:space="preserve"> </v>
          </cell>
          <cell r="BW262" t="str">
            <v xml:space="preserve"> </v>
          </cell>
          <cell r="BX262" t="str">
            <v xml:space="preserve"> </v>
          </cell>
          <cell r="BY262" t="str">
            <v xml:space="preserve"> </v>
          </cell>
          <cell r="BZ262">
            <v>-2.9455999999999998</v>
          </cell>
          <cell r="CA262" t="str">
            <v xml:space="preserve"> </v>
          </cell>
          <cell r="CB262" t="str">
            <v xml:space="preserve"> </v>
          </cell>
          <cell r="CC262" t="str">
            <v xml:space="preserve"> </v>
          </cell>
          <cell r="CD262" t="str">
            <v xml:space="preserve"> </v>
          </cell>
          <cell r="CE262" t="str">
            <v xml:space="preserve"> </v>
          </cell>
          <cell r="CF262" t="str">
            <v xml:space="preserve"> </v>
          </cell>
          <cell r="CG262" t="str">
            <v xml:space="preserve"> </v>
          </cell>
          <cell r="CH262">
            <v>-6.8599999999999994E-2</v>
          </cell>
          <cell r="CI262" t="str">
            <v xml:space="preserve"> </v>
          </cell>
          <cell r="CJ262" t="str">
            <v xml:space="preserve"> </v>
          </cell>
          <cell r="CK262" t="str">
            <v xml:space="preserve"> </v>
          </cell>
          <cell r="CL262" t="str">
            <v xml:space="preserve"> </v>
          </cell>
          <cell r="CM262" t="str">
            <v xml:space="preserve"> </v>
          </cell>
          <cell r="CN262" t="str">
            <v xml:space="preserve"> </v>
          </cell>
          <cell r="CO262" t="str">
            <v xml:space="preserve"> </v>
          </cell>
          <cell r="CP262" t="str">
            <v xml:space="preserve"> </v>
          </cell>
          <cell r="CQ262" t="str">
            <v xml:space="preserve"> </v>
          </cell>
          <cell r="CR262" t="str">
            <v xml:space="preserve"> </v>
          </cell>
          <cell r="CS262" t="str">
            <v xml:space="preserve"> </v>
          </cell>
          <cell r="CT262" t="str">
            <v xml:space="preserve"> </v>
          </cell>
          <cell r="CU262" t="str">
            <v xml:space="preserve"> </v>
          </cell>
          <cell r="CV262" t="str">
            <v xml:space="preserve"> </v>
          </cell>
          <cell r="CW262" t="str">
            <v xml:space="preserve"> </v>
          </cell>
          <cell r="CX262" t="str">
            <v xml:space="preserve"> </v>
          </cell>
          <cell r="CY262" t="str">
            <v xml:space="preserve"> </v>
          </cell>
          <cell r="CZ262" t="str">
            <v xml:space="preserve"> </v>
          </cell>
          <cell r="DA262" t="str">
            <v xml:space="preserve"> </v>
          </cell>
          <cell r="DB262" t="str">
            <v xml:space="preserve"> </v>
          </cell>
          <cell r="DC262" t="str">
            <v xml:space="preserve"> </v>
          </cell>
          <cell r="DD262" t="str">
            <v xml:space="preserve"> </v>
          </cell>
          <cell r="DE262" t="str">
            <v xml:space="preserve"> </v>
          </cell>
          <cell r="DF262" t="str">
            <v xml:space="preserve"> </v>
          </cell>
          <cell r="DG262" t="str">
            <v xml:space="preserve"> </v>
          </cell>
          <cell r="DH262" t="str">
            <v>1. OEMChrysler de Mexico873219H</v>
          </cell>
          <cell r="DI262">
            <v>-3.0141999999999998</v>
          </cell>
          <cell r="DJ262">
            <v>0</v>
          </cell>
          <cell r="DL262">
            <v>0</v>
          </cell>
          <cell r="DM262">
            <v>0</v>
          </cell>
          <cell r="DN262">
            <v>0</v>
          </cell>
          <cell r="DP262">
            <v>0</v>
          </cell>
          <cell r="DQ262">
            <v>0</v>
          </cell>
          <cell r="DR262">
            <v>0</v>
          </cell>
          <cell r="DT262">
            <v>0</v>
          </cell>
          <cell r="DU262">
            <v>0</v>
          </cell>
          <cell r="DV262">
            <v>0</v>
          </cell>
          <cell r="DX262">
            <v>0</v>
          </cell>
          <cell r="DY262">
            <v>-2.9455999999999998</v>
          </cell>
          <cell r="DZ262">
            <v>0</v>
          </cell>
          <cell r="EB262">
            <v>0</v>
          </cell>
          <cell r="EC262">
            <v>0</v>
          </cell>
          <cell r="ED262">
            <v>0</v>
          </cell>
          <cell r="EF262">
            <v>0</v>
          </cell>
          <cell r="EG262">
            <v>-6.8599999999999994E-2</v>
          </cell>
          <cell r="EH262">
            <v>0</v>
          </cell>
          <cell r="EJ262">
            <v>0</v>
          </cell>
          <cell r="EK262">
            <v>0</v>
          </cell>
          <cell r="EL262">
            <v>0</v>
          </cell>
          <cell r="EN262">
            <v>0</v>
          </cell>
          <cell r="EO262">
            <v>0</v>
          </cell>
          <cell r="EP262">
            <v>0</v>
          </cell>
          <cell r="ER262">
            <v>0</v>
          </cell>
          <cell r="ES262">
            <v>0</v>
          </cell>
          <cell r="ET262">
            <v>0</v>
          </cell>
          <cell r="EV262">
            <v>0</v>
          </cell>
          <cell r="EW262">
            <v>0</v>
          </cell>
          <cell r="EX262">
            <v>0</v>
          </cell>
          <cell r="EZ262">
            <v>0</v>
          </cell>
          <cell r="FA262">
            <v>0</v>
          </cell>
          <cell r="FB262">
            <v>0</v>
          </cell>
          <cell r="FD262">
            <v>0</v>
          </cell>
          <cell r="FE262">
            <v>0</v>
          </cell>
          <cell r="FF262">
            <v>0</v>
          </cell>
          <cell r="FI262">
            <v>0</v>
          </cell>
          <cell r="FJ262">
            <v>0</v>
          </cell>
          <cell r="FK262">
            <v>0</v>
          </cell>
          <cell r="FM262">
            <v>0</v>
          </cell>
          <cell r="FN262">
            <v>0</v>
          </cell>
          <cell r="FO262">
            <v>0</v>
          </cell>
          <cell r="FQ262">
            <v>0</v>
          </cell>
          <cell r="FR262">
            <v>0</v>
          </cell>
          <cell r="FS262">
            <v>0</v>
          </cell>
          <cell r="FU262">
            <v>0</v>
          </cell>
          <cell r="FV262">
            <v>-2.9455999999999998</v>
          </cell>
          <cell r="FW262">
            <v>0</v>
          </cell>
          <cell r="FY262">
            <v>0</v>
          </cell>
          <cell r="FZ262">
            <v>-2.9455999999999998</v>
          </cell>
          <cell r="GA262">
            <v>0</v>
          </cell>
          <cell r="GC262">
            <v>0</v>
          </cell>
          <cell r="GD262">
            <v>-3.0141999999999998</v>
          </cell>
          <cell r="GE262">
            <v>0</v>
          </cell>
          <cell r="GG262">
            <v>0</v>
          </cell>
          <cell r="GH262">
            <v>-3.0141999999999998</v>
          </cell>
          <cell r="GI262">
            <v>0</v>
          </cell>
          <cell r="GK262">
            <v>0</v>
          </cell>
          <cell r="GL262">
            <v>-3.0141999999999998</v>
          </cell>
          <cell r="GM262">
            <v>0</v>
          </cell>
          <cell r="GO262">
            <v>0</v>
          </cell>
          <cell r="GP262">
            <v>-3.0141999999999998</v>
          </cell>
          <cell r="GQ262">
            <v>0</v>
          </cell>
          <cell r="GS262">
            <v>0</v>
          </cell>
          <cell r="GT262">
            <v>-3.0141999999999998</v>
          </cell>
          <cell r="GU262">
            <v>0</v>
          </cell>
          <cell r="GW262">
            <v>0</v>
          </cell>
          <cell r="GX262">
            <v>-3.0141999999999998</v>
          </cell>
          <cell r="GY262">
            <v>0</v>
          </cell>
          <cell r="HA262">
            <v>0</v>
          </cell>
          <cell r="HB262">
            <v>-3.0141999999999998</v>
          </cell>
          <cell r="HC262">
            <v>0</v>
          </cell>
        </row>
        <row r="263">
          <cell r="H263" t="str">
            <v>873220U</v>
          </cell>
          <cell r="I263" t="str">
            <v>USD</v>
          </cell>
          <cell r="J263" t="str">
            <v>MODULO PT44 2.4L ATX A/C</v>
          </cell>
          <cell r="K263" t="str">
            <v>T7</v>
          </cell>
          <cell r="L263">
            <v>20220.3247959</v>
          </cell>
          <cell r="M263">
            <v>20220324.795899998</v>
          </cell>
          <cell r="N263">
            <v>163.23190000000002</v>
          </cell>
          <cell r="R263">
            <v>163.23190000000002</v>
          </cell>
          <cell r="V263">
            <v>163.23190000000002</v>
          </cell>
          <cell r="W263">
            <v>-0.15910000000000002</v>
          </cell>
          <cell r="X263" t="str">
            <v>Prod.Tec</v>
          </cell>
          <cell r="Y263" t="str">
            <v>-0.1063 Tube gage from 0.30 to 0.275mm /  -0.0528 Thicknees reduction from condensor 102 to 80 mm</v>
          </cell>
          <cell r="Z263">
            <v>163.07280000000003</v>
          </cell>
          <cell r="AA263">
            <v>-0.20660000000000001</v>
          </cell>
          <cell r="AB263" t="str">
            <v>Prod.Tec</v>
          </cell>
          <cell r="AC263" t="str">
            <v>Wall thickness reduction for condenser tube -0.1848/ Injecting plastic tank in 25% = -0.0218</v>
          </cell>
          <cell r="AD263">
            <v>162.86620000000002</v>
          </cell>
          <cell r="AH263">
            <v>162.86620000000002</v>
          </cell>
          <cell r="AL263">
            <v>162.86620000000002</v>
          </cell>
          <cell r="AP263">
            <v>162.86620000000002</v>
          </cell>
          <cell r="AT263">
            <v>162.86620000000002</v>
          </cell>
          <cell r="AX263">
            <v>162.86620000000002</v>
          </cell>
          <cell r="BB263">
            <v>162.86620000000002</v>
          </cell>
          <cell r="BF263">
            <v>154.86620000000002</v>
          </cell>
          <cell r="BJ263">
            <v>154.86620000000002</v>
          </cell>
          <cell r="BK263">
            <v>-0.36570000000000003</v>
          </cell>
          <cell r="BL263" t="str">
            <v xml:space="preserve"> </v>
          </cell>
          <cell r="BM263" t="str">
            <v xml:space="preserve"> </v>
          </cell>
          <cell r="BN263" t="str">
            <v xml:space="preserve"> </v>
          </cell>
          <cell r="BO263" t="str">
            <v xml:space="preserve"> </v>
          </cell>
          <cell r="BP263" t="str">
            <v xml:space="preserve"> </v>
          </cell>
          <cell r="BQ263" t="str">
            <v xml:space="preserve"> </v>
          </cell>
          <cell r="BR263" t="str">
            <v xml:space="preserve"> </v>
          </cell>
          <cell r="BS263" t="str">
            <v xml:space="preserve"> </v>
          </cell>
          <cell r="BT263" t="str">
            <v xml:space="preserve"> </v>
          </cell>
          <cell r="BU263" t="str">
            <v xml:space="preserve"> </v>
          </cell>
          <cell r="BV263">
            <v>-0.15910000000000002</v>
          </cell>
          <cell r="BW263" t="str">
            <v xml:space="preserve"> </v>
          </cell>
          <cell r="BX263" t="str">
            <v xml:space="preserve"> </v>
          </cell>
          <cell r="BY263" t="str">
            <v xml:space="preserve"> </v>
          </cell>
          <cell r="BZ263">
            <v>-0.20660000000000001</v>
          </cell>
          <cell r="CA263" t="str">
            <v xml:space="preserve"> </v>
          </cell>
          <cell r="CB263" t="str">
            <v xml:space="preserve"> </v>
          </cell>
          <cell r="CC263" t="str">
            <v xml:space="preserve"> </v>
          </cell>
          <cell r="CD263" t="str">
            <v xml:space="preserve"> </v>
          </cell>
          <cell r="CE263" t="str">
            <v xml:space="preserve"> </v>
          </cell>
          <cell r="CF263" t="str">
            <v xml:space="preserve"> </v>
          </cell>
          <cell r="CG263" t="str">
            <v xml:space="preserve"> </v>
          </cell>
          <cell r="CH263" t="str">
            <v xml:space="preserve"> </v>
          </cell>
          <cell r="CI263" t="str">
            <v xml:space="preserve"> </v>
          </cell>
          <cell r="CJ263" t="str">
            <v xml:space="preserve"> </v>
          </cell>
          <cell r="CK263" t="str">
            <v xml:space="preserve"> </v>
          </cell>
          <cell r="CL263" t="str">
            <v xml:space="preserve"> </v>
          </cell>
          <cell r="CM263" t="str">
            <v xml:space="preserve"> </v>
          </cell>
          <cell r="CN263" t="str">
            <v xml:space="preserve"> </v>
          </cell>
          <cell r="CO263" t="str">
            <v xml:space="preserve"> </v>
          </cell>
          <cell r="CP263" t="str">
            <v xml:space="preserve"> </v>
          </cell>
          <cell r="CQ263" t="str">
            <v xml:space="preserve"> </v>
          </cell>
          <cell r="CR263" t="str">
            <v xml:space="preserve"> </v>
          </cell>
          <cell r="CS263" t="str">
            <v xml:space="preserve"> </v>
          </cell>
          <cell r="CT263" t="str">
            <v xml:space="preserve"> </v>
          </cell>
          <cell r="CU263" t="str">
            <v xml:space="preserve"> </v>
          </cell>
          <cell r="CV263" t="str">
            <v xml:space="preserve"> </v>
          </cell>
          <cell r="CW263" t="str">
            <v xml:space="preserve"> </v>
          </cell>
          <cell r="CX263" t="str">
            <v xml:space="preserve"> </v>
          </cell>
          <cell r="CY263" t="str">
            <v xml:space="preserve"> </v>
          </cell>
          <cell r="CZ263" t="str">
            <v xml:space="preserve"> </v>
          </cell>
          <cell r="DA263" t="str">
            <v xml:space="preserve"> </v>
          </cell>
          <cell r="DB263" t="str">
            <v xml:space="preserve"> </v>
          </cell>
          <cell r="DC263" t="str">
            <v xml:space="preserve"> </v>
          </cell>
          <cell r="DD263" t="str">
            <v xml:space="preserve"> </v>
          </cell>
          <cell r="DE263" t="str">
            <v xml:space="preserve"> </v>
          </cell>
          <cell r="DF263" t="str">
            <v xml:space="preserve"> </v>
          </cell>
          <cell r="DG263" t="str">
            <v xml:space="preserve"> </v>
          </cell>
          <cell r="DH263" t="str">
            <v>1. OEMChrysler de Mexico873220U</v>
          </cell>
          <cell r="DI263">
            <v>-0.36570000000000003</v>
          </cell>
          <cell r="DJ263">
            <v>0</v>
          </cell>
          <cell r="DL263">
            <v>0</v>
          </cell>
          <cell r="DM263">
            <v>0</v>
          </cell>
          <cell r="DN263">
            <v>0</v>
          </cell>
          <cell r="DP263">
            <v>0</v>
          </cell>
          <cell r="DQ263">
            <v>0</v>
          </cell>
          <cell r="DR263">
            <v>0</v>
          </cell>
          <cell r="DT263">
            <v>0</v>
          </cell>
          <cell r="DU263">
            <v>-0.15910000000000002</v>
          </cell>
          <cell r="DV263">
            <v>0</v>
          </cell>
          <cell r="DX263">
            <v>0</v>
          </cell>
          <cell r="DY263">
            <v>-0.20660000000000001</v>
          </cell>
          <cell r="DZ263">
            <v>0</v>
          </cell>
          <cell r="EB263">
            <v>0</v>
          </cell>
          <cell r="EC263">
            <v>0</v>
          </cell>
          <cell r="ED263">
            <v>0</v>
          </cell>
          <cell r="EF263">
            <v>0</v>
          </cell>
          <cell r="EG263">
            <v>0</v>
          </cell>
          <cell r="EH263">
            <v>0</v>
          </cell>
          <cell r="EJ263">
            <v>0</v>
          </cell>
          <cell r="EK263">
            <v>0</v>
          </cell>
          <cell r="EL263">
            <v>0</v>
          </cell>
          <cell r="EN263">
            <v>0</v>
          </cell>
          <cell r="EO263">
            <v>0</v>
          </cell>
          <cell r="EP263">
            <v>0</v>
          </cell>
          <cell r="ER263">
            <v>0</v>
          </cell>
          <cell r="ES263">
            <v>0</v>
          </cell>
          <cell r="ET263">
            <v>0</v>
          </cell>
          <cell r="EV263">
            <v>0</v>
          </cell>
          <cell r="EW263">
            <v>0</v>
          </cell>
          <cell r="EX263">
            <v>0</v>
          </cell>
          <cell r="EZ263">
            <v>0</v>
          </cell>
          <cell r="FA263">
            <v>0</v>
          </cell>
          <cell r="FB263">
            <v>0</v>
          </cell>
          <cell r="FD263">
            <v>0</v>
          </cell>
          <cell r="FE263">
            <v>0</v>
          </cell>
          <cell r="FF263">
            <v>0</v>
          </cell>
          <cell r="FI263">
            <v>0</v>
          </cell>
          <cell r="FJ263">
            <v>0</v>
          </cell>
          <cell r="FK263">
            <v>0</v>
          </cell>
          <cell r="FM263">
            <v>0</v>
          </cell>
          <cell r="FN263">
            <v>0</v>
          </cell>
          <cell r="FO263">
            <v>0</v>
          </cell>
          <cell r="FQ263">
            <v>0</v>
          </cell>
          <cell r="FR263">
            <v>-0.15910000000000002</v>
          </cell>
          <cell r="FS263">
            <v>0</v>
          </cell>
          <cell r="FU263">
            <v>0</v>
          </cell>
          <cell r="FV263">
            <v>-0.36570000000000003</v>
          </cell>
          <cell r="FW263">
            <v>0</v>
          </cell>
          <cell r="FY263">
            <v>0</v>
          </cell>
          <cell r="FZ263">
            <v>-0.36570000000000003</v>
          </cell>
          <cell r="GA263">
            <v>0</v>
          </cell>
          <cell r="GC263">
            <v>0</v>
          </cell>
          <cell r="GD263">
            <v>-0.36570000000000003</v>
          </cell>
          <cell r="GE263">
            <v>0</v>
          </cell>
          <cell r="GG263">
            <v>0</v>
          </cell>
          <cell r="GH263">
            <v>-0.36570000000000003</v>
          </cell>
          <cell r="GI263">
            <v>0</v>
          </cell>
          <cell r="GK263">
            <v>0</v>
          </cell>
          <cell r="GL263">
            <v>-0.36570000000000003</v>
          </cell>
          <cell r="GM263">
            <v>0</v>
          </cell>
          <cell r="GO263">
            <v>0</v>
          </cell>
          <cell r="GP263">
            <v>-0.36570000000000003</v>
          </cell>
          <cell r="GQ263">
            <v>0</v>
          </cell>
          <cell r="GS263">
            <v>0</v>
          </cell>
          <cell r="GT263">
            <v>-0.36570000000000003</v>
          </cell>
          <cell r="GU263">
            <v>0</v>
          </cell>
          <cell r="GW263">
            <v>0</v>
          </cell>
          <cell r="GX263">
            <v>-0.36570000000000003</v>
          </cell>
          <cell r="GY263">
            <v>0</v>
          </cell>
          <cell r="HA263">
            <v>0</v>
          </cell>
          <cell r="HB263">
            <v>-0.36570000000000003</v>
          </cell>
          <cell r="HC263">
            <v>0</v>
          </cell>
        </row>
        <row r="264">
          <cell r="H264" t="str">
            <v>873221R</v>
          </cell>
          <cell r="I264" t="str">
            <v>USD</v>
          </cell>
          <cell r="J264" t="str">
            <v>MOD PT44 2.4L M/T A/C</v>
          </cell>
          <cell r="K264" t="str">
            <v>T7</v>
          </cell>
          <cell r="L264">
            <v>3552.6520653999996</v>
          </cell>
          <cell r="M264">
            <v>3552652.0653999997</v>
          </cell>
          <cell r="N264">
            <v>126.75639999999999</v>
          </cell>
          <cell r="R264">
            <v>126.75639999999999</v>
          </cell>
          <cell r="V264">
            <v>126.75639999999999</v>
          </cell>
          <cell r="W264">
            <v>-0.15910000000000002</v>
          </cell>
          <cell r="X264" t="str">
            <v>Prod.Tec</v>
          </cell>
          <cell r="Y264" t="str">
            <v>-0.1063 Tube gage from 0.30 to 0.275mm /  -0.0528 Thicknees reduction from condensor 102 to 80 mm</v>
          </cell>
          <cell r="Z264">
            <v>126.59729999999999</v>
          </cell>
          <cell r="AA264">
            <v>-0.20660000000000001</v>
          </cell>
          <cell r="AB264" t="str">
            <v>Prod.Tec</v>
          </cell>
          <cell r="AC264" t="str">
            <v>Wall thickness reduction for condenser tube -0.1848/ Injecting plastic tank in 25% = -0.0218</v>
          </cell>
          <cell r="AD264">
            <v>126.3907</v>
          </cell>
          <cell r="AH264">
            <v>126.3907</v>
          </cell>
          <cell r="AL264">
            <v>126.3907</v>
          </cell>
          <cell r="AP264">
            <v>126.3907</v>
          </cell>
          <cell r="AT264">
            <v>126.3907</v>
          </cell>
          <cell r="AX264">
            <v>126.3907</v>
          </cell>
          <cell r="BB264">
            <v>126.3907</v>
          </cell>
          <cell r="BF264">
            <v>118.3907</v>
          </cell>
          <cell r="BJ264">
            <v>118.3907</v>
          </cell>
          <cell r="BK264">
            <v>-0.36570000000000003</v>
          </cell>
          <cell r="BL264" t="str">
            <v xml:space="preserve"> </v>
          </cell>
          <cell r="BM264" t="str">
            <v xml:space="preserve"> </v>
          </cell>
          <cell r="BN264" t="str">
            <v xml:space="preserve"> </v>
          </cell>
          <cell r="BO264" t="str">
            <v xml:space="preserve"> </v>
          </cell>
          <cell r="BP264" t="str">
            <v xml:space="preserve"> </v>
          </cell>
          <cell r="BQ264" t="str">
            <v xml:space="preserve"> </v>
          </cell>
          <cell r="BR264" t="str">
            <v xml:space="preserve"> </v>
          </cell>
          <cell r="BS264" t="str">
            <v xml:space="preserve"> </v>
          </cell>
          <cell r="BT264" t="str">
            <v xml:space="preserve"> </v>
          </cell>
          <cell r="BU264" t="str">
            <v xml:space="preserve"> </v>
          </cell>
          <cell r="BV264">
            <v>-0.15910000000000002</v>
          </cell>
          <cell r="BW264" t="str">
            <v xml:space="preserve"> </v>
          </cell>
          <cell r="BX264" t="str">
            <v xml:space="preserve"> </v>
          </cell>
          <cell r="BY264" t="str">
            <v xml:space="preserve"> </v>
          </cell>
          <cell r="BZ264">
            <v>-0.20660000000000001</v>
          </cell>
          <cell r="CA264" t="str">
            <v xml:space="preserve"> </v>
          </cell>
          <cell r="CB264" t="str">
            <v xml:space="preserve"> </v>
          </cell>
          <cell r="CC264" t="str">
            <v xml:space="preserve"> </v>
          </cell>
          <cell r="CD264" t="str">
            <v xml:space="preserve"> </v>
          </cell>
          <cell r="CE264" t="str">
            <v xml:space="preserve"> </v>
          </cell>
          <cell r="CF264" t="str">
            <v xml:space="preserve"> </v>
          </cell>
          <cell r="CG264" t="str">
            <v xml:space="preserve"> </v>
          </cell>
          <cell r="CH264" t="str">
            <v xml:space="preserve"> </v>
          </cell>
          <cell r="CI264" t="str">
            <v xml:space="preserve"> </v>
          </cell>
          <cell r="CJ264" t="str">
            <v xml:space="preserve"> </v>
          </cell>
          <cell r="CK264" t="str">
            <v xml:space="preserve"> </v>
          </cell>
          <cell r="CL264" t="str">
            <v xml:space="preserve"> </v>
          </cell>
          <cell r="CM264" t="str">
            <v xml:space="preserve"> </v>
          </cell>
          <cell r="CN264" t="str">
            <v xml:space="preserve"> </v>
          </cell>
          <cell r="CO264" t="str">
            <v xml:space="preserve"> </v>
          </cell>
          <cell r="CP264" t="str">
            <v xml:space="preserve"> </v>
          </cell>
          <cell r="CQ264" t="str">
            <v xml:space="preserve"> </v>
          </cell>
          <cell r="CR264" t="str">
            <v xml:space="preserve"> </v>
          </cell>
          <cell r="CS264" t="str">
            <v xml:space="preserve"> </v>
          </cell>
          <cell r="CT264" t="str">
            <v xml:space="preserve"> </v>
          </cell>
          <cell r="CU264" t="str">
            <v xml:space="preserve"> </v>
          </cell>
          <cell r="CV264" t="str">
            <v xml:space="preserve"> </v>
          </cell>
          <cell r="CW264" t="str">
            <v xml:space="preserve"> </v>
          </cell>
          <cell r="CX264" t="str">
            <v xml:space="preserve"> </v>
          </cell>
          <cell r="CY264" t="str">
            <v xml:space="preserve"> </v>
          </cell>
          <cell r="CZ264" t="str">
            <v xml:space="preserve"> </v>
          </cell>
          <cell r="DA264" t="str">
            <v xml:space="preserve"> </v>
          </cell>
          <cell r="DB264" t="str">
            <v xml:space="preserve"> </v>
          </cell>
          <cell r="DC264" t="str">
            <v xml:space="preserve"> </v>
          </cell>
          <cell r="DD264" t="str">
            <v xml:space="preserve"> </v>
          </cell>
          <cell r="DE264" t="str">
            <v xml:space="preserve"> </v>
          </cell>
          <cell r="DF264" t="str">
            <v xml:space="preserve"> </v>
          </cell>
          <cell r="DG264" t="str">
            <v xml:space="preserve"> </v>
          </cell>
          <cell r="DH264" t="str">
            <v>1. OEMChrysler de Mexico873221R</v>
          </cell>
          <cell r="DI264">
            <v>-0.36570000000000003</v>
          </cell>
          <cell r="DJ264">
            <v>0</v>
          </cell>
          <cell r="DL264">
            <v>0</v>
          </cell>
          <cell r="DM264">
            <v>0</v>
          </cell>
          <cell r="DN264">
            <v>0</v>
          </cell>
          <cell r="DP264">
            <v>0</v>
          </cell>
          <cell r="DQ264">
            <v>0</v>
          </cell>
          <cell r="DR264">
            <v>0</v>
          </cell>
          <cell r="DT264">
            <v>0</v>
          </cell>
          <cell r="DU264">
            <v>-0.15910000000000002</v>
          </cell>
          <cell r="DV264">
            <v>0</v>
          </cell>
          <cell r="DX264">
            <v>0</v>
          </cell>
          <cell r="DY264">
            <v>-0.20660000000000001</v>
          </cell>
          <cell r="DZ264">
            <v>0</v>
          </cell>
          <cell r="EB264">
            <v>0</v>
          </cell>
          <cell r="EC264">
            <v>0</v>
          </cell>
          <cell r="ED264">
            <v>0</v>
          </cell>
          <cell r="EF264">
            <v>0</v>
          </cell>
          <cell r="EG264">
            <v>0</v>
          </cell>
          <cell r="EH264">
            <v>0</v>
          </cell>
          <cell r="EJ264">
            <v>0</v>
          </cell>
          <cell r="EK264">
            <v>0</v>
          </cell>
          <cell r="EL264">
            <v>0</v>
          </cell>
          <cell r="EN264">
            <v>0</v>
          </cell>
          <cell r="EO264">
            <v>0</v>
          </cell>
          <cell r="EP264">
            <v>0</v>
          </cell>
          <cell r="ER264">
            <v>0</v>
          </cell>
          <cell r="ES264">
            <v>0</v>
          </cell>
          <cell r="ET264">
            <v>0</v>
          </cell>
          <cell r="EV264">
            <v>0</v>
          </cell>
          <cell r="EW264">
            <v>0</v>
          </cell>
          <cell r="EX264">
            <v>0</v>
          </cell>
          <cell r="EZ264">
            <v>0</v>
          </cell>
          <cell r="FA264">
            <v>0</v>
          </cell>
          <cell r="FB264">
            <v>0</v>
          </cell>
          <cell r="FD264">
            <v>0</v>
          </cell>
          <cell r="FE264">
            <v>0</v>
          </cell>
          <cell r="FF264">
            <v>0</v>
          </cell>
          <cell r="FI264">
            <v>0</v>
          </cell>
          <cell r="FJ264">
            <v>0</v>
          </cell>
          <cell r="FK264">
            <v>0</v>
          </cell>
          <cell r="FM264">
            <v>0</v>
          </cell>
          <cell r="FN264">
            <v>0</v>
          </cell>
          <cell r="FO264">
            <v>0</v>
          </cell>
          <cell r="FQ264">
            <v>0</v>
          </cell>
          <cell r="FR264">
            <v>-0.15910000000000002</v>
          </cell>
          <cell r="FS264">
            <v>0</v>
          </cell>
          <cell r="FU264">
            <v>0</v>
          </cell>
          <cell r="FV264">
            <v>-0.36570000000000003</v>
          </cell>
          <cell r="FW264">
            <v>0</v>
          </cell>
          <cell r="FY264">
            <v>0</v>
          </cell>
          <cell r="FZ264">
            <v>-0.36570000000000003</v>
          </cell>
          <cell r="GA264">
            <v>0</v>
          </cell>
          <cell r="GC264">
            <v>0</v>
          </cell>
          <cell r="GD264">
            <v>-0.36570000000000003</v>
          </cell>
          <cell r="GE264">
            <v>0</v>
          </cell>
          <cell r="GG264">
            <v>0</v>
          </cell>
          <cell r="GH264">
            <v>-0.36570000000000003</v>
          </cell>
          <cell r="GI264">
            <v>0</v>
          </cell>
          <cell r="GK264">
            <v>0</v>
          </cell>
          <cell r="GL264">
            <v>-0.36570000000000003</v>
          </cell>
          <cell r="GM264">
            <v>0</v>
          </cell>
          <cell r="GO264">
            <v>0</v>
          </cell>
          <cell r="GP264">
            <v>-0.36570000000000003</v>
          </cell>
          <cell r="GQ264">
            <v>0</v>
          </cell>
          <cell r="GS264">
            <v>0</v>
          </cell>
          <cell r="GT264">
            <v>-0.36570000000000003</v>
          </cell>
          <cell r="GU264">
            <v>0</v>
          </cell>
          <cell r="GW264">
            <v>0</v>
          </cell>
          <cell r="GX264">
            <v>-0.36570000000000003</v>
          </cell>
          <cell r="GY264">
            <v>0</v>
          </cell>
          <cell r="HA264">
            <v>0</v>
          </cell>
          <cell r="HB264">
            <v>-0.36570000000000003</v>
          </cell>
          <cell r="HC264">
            <v>0</v>
          </cell>
        </row>
        <row r="265">
          <cell r="H265" t="str">
            <v>873243J</v>
          </cell>
          <cell r="I265" t="str">
            <v>USD</v>
          </cell>
          <cell r="J265" t="str">
            <v>RADIADOR DR V10</v>
          </cell>
          <cell r="K265" t="str">
            <v>T4</v>
          </cell>
          <cell r="L265">
            <v>444.64529200000004</v>
          </cell>
          <cell r="M265">
            <v>444645.29200000002</v>
          </cell>
          <cell r="N265">
            <v>91.96</v>
          </cell>
          <cell r="O265">
            <v>-3</v>
          </cell>
          <cell r="P265" t="str">
            <v>Negociacion</v>
          </cell>
          <cell r="Q265" t="str">
            <v>Phase 1 negotiation</v>
          </cell>
          <cell r="R265">
            <v>88.96</v>
          </cell>
          <cell r="V265">
            <v>88.96</v>
          </cell>
          <cell r="Z265">
            <v>88.96</v>
          </cell>
          <cell r="AA265">
            <v>-2.18E-2</v>
          </cell>
          <cell r="AB265" t="str">
            <v>Prod.Tec</v>
          </cell>
          <cell r="AC265" t="str">
            <v>Injecting plastic tank in 25% = -0.0218</v>
          </cell>
          <cell r="AD265">
            <v>88.938200000000009</v>
          </cell>
          <cell r="AH265">
            <v>88.938200000000009</v>
          </cell>
          <cell r="AL265">
            <v>88.938200000000009</v>
          </cell>
          <cell r="AP265">
            <v>88.938200000000009</v>
          </cell>
          <cell r="AT265">
            <v>88.938200000000009</v>
          </cell>
          <cell r="AU265">
            <v>-0.69599999999999995</v>
          </cell>
          <cell r="AV265" t="str">
            <v>Prod.Tec</v>
          </cell>
          <cell r="AW265" t="str">
            <v>Reduce tubestock thickness from 0.38 to 0.358= -.30, Reduction fin thicknees de .004 to .003 =-0.3960</v>
          </cell>
          <cell r="AX265">
            <v>88.242200000000011</v>
          </cell>
          <cell r="BB265">
            <v>88.242200000000011</v>
          </cell>
          <cell r="BF265">
            <v>88.242200000000011</v>
          </cell>
          <cell r="BJ265">
            <v>88.242200000000011</v>
          </cell>
          <cell r="BK265">
            <v>-3.7177999999999995</v>
          </cell>
          <cell r="BL265" t="str">
            <v xml:space="preserve"> </v>
          </cell>
          <cell r="BM265" t="str">
            <v xml:space="preserve"> </v>
          </cell>
          <cell r="BN265" t="str">
            <v xml:space="preserve"> </v>
          </cell>
          <cell r="BO265">
            <v>-3</v>
          </cell>
          <cell r="BP265" t="str">
            <v xml:space="preserve"> </v>
          </cell>
          <cell r="BQ265" t="str">
            <v xml:space="preserve"> </v>
          </cell>
          <cell r="BR265" t="str">
            <v xml:space="preserve"> </v>
          </cell>
          <cell r="BS265" t="str">
            <v xml:space="preserve"> </v>
          </cell>
          <cell r="BT265" t="str">
            <v xml:space="preserve"> </v>
          </cell>
          <cell r="BU265" t="str">
            <v xml:space="preserve"> </v>
          </cell>
          <cell r="BV265" t="str">
            <v xml:space="preserve"> </v>
          </cell>
          <cell r="BW265" t="str">
            <v xml:space="preserve"> </v>
          </cell>
          <cell r="BX265" t="str">
            <v xml:space="preserve"> </v>
          </cell>
          <cell r="BY265" t="str">
            <v xml:space="preserve"> </v>
          </cell>
          <cell r="BZ265">
            <v>-2.18E-2</v>
          </cell>
          <cell r="CA265" t="str">
            <v xml:space="preserve"> </v>
          </cell>
          <cell r="CB265" t="str">
            <v xml:space="preserve"> </v>
          </cell>
          <cell r="CC265" t="str">
            <v xml:space="preserve"> </v>
          </cell>
          <cell r="CD265" t="str">
            <v xml:space="preserve"> </v>
          </cell>
          <cell r="CE265" t="str">
            <v xml:space="preserve"> </v>
          </cell>
          <cell r="CF265" t="str">
            <v xml:space="preserve"> </v>
          </cell>
          <cell r="CG265" t="str">
            <v xml:space="preserve"> </v>
          </cell>
          <cell r="CH265" t="str">
            <v xml:space="preserve"> </v>
          </cell>
          <cell r="CI265" t="str">
            <v xml:space="preserve"> </v>
          </cell>
          <cell r="CJ265" t="str">
            <v xml:space="preserve"> </v>
          </cell>
          <cell r="CK265" t="str">
            <v xml:space="preserve"> </v>
          </cell>
          <cell r="CL265" t="str">
            <v xml:space="preserve"> </v>
          </cell>
          <cell r="CM265" t="str">
            <v xml:space="preserve"> </v>
          </cell>
          <cell r="CN265" t="str">
            <v xml:space="preserve"> </v>
          </cell>
          <cell r="CO265" t="str">
            <v xml:space="preserve"> </v>
          </cell>
          <cell r="CP265" t="str">
            <v xml:space="preserve"> </v>
          </cell>
          <cell r="CQ265" t="str">
            <v xml:space="preserve"> </v>
          </cell>
          <cell r="CR265" t="str">
            <v xml:space="preserve"> </v>
          </cell>
          <cell r="CS265" t="str">
            <v xml:space="preserve"> </v>
          </cell>
          <cell r="CT265">
            <v>-0.69599999999999995</v>
          </cell>
          <cell r="CU265" t="str">
            <v xml:space="preserve"> </v>
          </cell>
          <cell r="CV265" t="str">
            <v xml:space="preserve"> </v>
          </cell>
          <cell r="CW265" t="str">
            <v xml:space="preserve"> </v>
          </cell>
          <cell r="CX265" t="str">
            <v xml:space="preserve"> </v>
          </cell>
          <cell r="CY265" t="str">
            <v xml:space="preserve"> </v>
          </cell>
          <cell r="CZ265" t="str">
            <v xml:space="preserve"> </v>
          </cell>
          <cell r="DA265" t="str">
            <v xml:space="preserve"> </v>
          </cell>
          <cell r="DB265" t="str">
            <v xml:space="preserve"> </v>
          </cell>
          <cell r="DC265" t="str">
            <v xml:space="preserve"> </v>
          </cell>
          <cell r="DD265" t="str">
            <v xml:space="preserve"> </v>
          </cell>
          <cell r="DE265" t="str">
            <v xml:space="preserve"> </v>
          </cell>
          <cell r="DF265" t="str">
            <v xml:space="preserve"> </v>
          </cell>
          <cell r="DG265" t="str">
            <v xml:space="preserve"> </v>
          </cell>
          <cell r="DH265" t="str">
            <v>1. OEMChrysler de Mexico873243J</v>
          </cell>
          <cell r="DI265">
            <v>-3.7177999999999995</v>
          </cell>
          <cell r="DJ265">
            <v>0</v>
          </cell>
          <cell r="DL265">
            <v>0</v>
          </cell>
          <cell r="DM265">
            <v>0</v>
          </cell>
          <cell r="DN265">
            <v>-3</v>
          </cell>
          <cell r="DP265">
            <v>0</v>
          </cell>
          <cell r="DQ265">
            <v>0</v>
          </cell>
          <cell r="DR265">
            <v>0</v>
          </cell>
          <cell r="DT265">
            <v>0</v>
          </cell>
          <cell r="DU265">
            <v>0</v>
          </cell>
          <cell r="DV265">
            <v>0</v>
          </cell>
          <cell r="DX265">
            <v>0</v>
          </cell>
          <cell r="DY265">
            <v>-2.18E-2</v>
          </cell>
          <cell r="DZ265">
            <v>0</v>
          </cell>
          <cell r="EB265">
            <v>0</v>
          </cell>
          <cell r="EC265">
            <v>0</v>
          </cell>
          <cell r="ED265">
            <v>0</v>
          </cell>
          <cell r="EF265">
            <v>0</v>
          </cell>
          <cell r="EG265">
            <v>0</v>
          </cell>
          <cell r="EH265">
            <v>0</v>
          </cell>
          <cell r="EJ265">
            <v>0</v>
          </cell>
          <cell r="EK265">
            <v>0</v>
          </cell>
          <cell r="EL265">
            <v>0</v>
          </cell>
          <cell r="EN265">
            <v>0</v>
          </cell>
          <cell r="EO265">
            <v>0</v>
          </cell>
          <cell r="EP265">
            <v>0</v>
          </cell>
          <cell r="ER265">
            <v>0</v>
          </cell>
          <cell r="ES265">
            <v>-0.69599999999999995</v>
          </cell>
          <cell r="ET265">
            <v>0</v>
          </cell>
          <cell r="EV265">
            <v>0</v>
          </cell>
          <cell r="EW265">
            <v>0</v>
          </cell>
          <cell r="EX265">
            <v>0</v>
          </cell>
          <cell r="EZ265">
            <v>0</v>
          </cell>
          <cell r="FA265">
            <v>0</v>
          </cell>
          <cell r="FB265">
            <v>0</v>
          </cell>
          <cell r="FD265">
            <v>0</v>
          </cell>
          <cell r="FE265">
            <v>0</v>
          </cell>
          <cell r="FF265">
            <v>0</v>
          </cell>
          <cell r="FI265">
            <v>0</v>
          </cell>
          <cell r="FJ265">
            <v>0</v>
          </cell>
          <cell r="FK265">
            <v>-3</v>
          </cell>
          <cell r="FM265">
            <v>0</v>
          </cell>
          <cell r="FN265">
            <v>0</v>
          </cell>
          <cell r="FO265">
            <v>-3</v>
          </cell>
          <cell r="FQ265">
            <v>0</v>
          </cell>
          <cell r="FR265">
            <v>0</v>
          </cell>
          <cell r="FS265">
            <v>-3</v>
          </cell>
          <cell r="FU265">
            <v>0</v>
          </cell>
          <cell r="FV265">
            <v>-2.18E-2</v>
          </cell>
          <cell r="FW265">
            <v>-3</v>
          </cell>
          <cell r="FY265">
            <v>0</v>
          </cell>
          <cell r="FZ265">
            <v>-2.18E-2</v>
          </cell>
          <cell r="GA265">
            <v>-3</v>
          </cell>
          <cell r="GC265">
            <v>0</v>
          </cell>
          <cell r="GD265">
            <v>-2.18E-2</v>
          </cell>
          <cell r="GE265">
            <v>-3</v>
          </cell>
          <cell r="GG265">
            <v>0</v>
          </cell>
          <cell r="GH265">
            <v>-2.18E-2</v>
          </cell>
          <cell r="GI265">
            <v>-3</v>
          </cell>
          <cell r="GK265">
            <v>0</v>
          </cell>
          <cell r="GL265">
            <v>-2.18E-2</v>
          </cell>
          <cell r="GM265">
            <v>-3</v>
          </cell>
          <cell r="GO265">
            <v>0</v>
          </cell>
          <cell r="GP265">
            <v>-0.71779999999999999</v>
          </cell>
          <cell r="GQ265">
            <v>-3</v>
          </cell>
          <cell r="GS265">
            <v>0</v>
          </cell>
          <cell r="GT265">
            <v>-0.71779999999999999</v>
          </cell>
          <cell r="GU265">
            <v>-3</v>
          </cell>
          <cell r="GW265">
            <v>0</v>
          </cell>
          <cell r="GX265">
            <v>-0.71779999999999999</v>
          </cell>
          <cell r="GY265">
            <v>-3</v>
          </cell>
          <cell r="HA265">
            <v>0</v>
          </cell>
          <cell r="HB265">
            <v>-0.71779999999999999</v>
          </cell>
          <cell r="HC265">
            <v>-3</v>
          </cell>
        </row>
        <row r="266">
          <cell r="H266" t="str">
            <v>875076B</v>
          </cell>
          <cell r="I266" t="str">
            <v>USD</v>
          </cell>
          <cell r="J266" t="str">
            <v>CAC ASSY PT DIESEL</v>
          </cell>
          <cell r="K266" t="str">
            <v>T0</v>
          </cell>
          <cell r="L266">
            <v>0</v>
          </cell>
          <cell r="M266">
            <v>0</v>
          </cell>
          <cell r="N266">
            <v>0</v>
          </cell>
          <cell r="R266">
            <v>0</v>
          </cell>
          <cell r="V266">
            <v>0</v>
          </cell>
          <cell r="Z266">
            <v>0</v>
          </cell>
          <cell r="AD266">
            <v>0</v>
          </cell>
          <cell r="AH266">
            <v>0</v>
          </cell>
          <cell r="AL266">
            <v>0</v>
          </cell>
          <cell r="AP266">
            <v>0</v>
          </cell>
          <cell r="AT266">
            <v>0</v>
          </cell>
          <cell r="AX266">
            <v>0</v>
          </cell>
          <cell r="BB266">
            <v>0</v>
          </cell>
          <cell r="BF266">
            <v>0</v>
          </cell>
          <cell r="BJ266">
            <v>0</v>
          </cell>
          <cell r="BK266">
            <v>0</v>
          </cell>
          <cell r="BL266" t="str">
            <v xml:space="preserve"> </v>
          </cell>
          <cell r="BM266" t="str">
            <v xml:space="preserve"> </v>
          </cell>
          <cell r="BN266" t="str">
            <v xml:space="preserve"> </v>
          </cell>
          <cell r="BO266" t="str">
            <v xml:space="preserve"> </v>
          </cell>
          <cell r="BP266" t="str">
            <v xml:space="preserve"> </v>
          </cell>
          <cell r="BQ266" t="str">
            <v xml:space="preserve"> </v>
          </cell>
          <cell r="BR266" t="str">
            <v xml:space="preserve"> </v>
          </cell>
          <cell r="BS266" t="str">
            <v xml:space="preserve"> </v>
          </cell>
          <cell r="BT266" t="str">
            <v xml:space="preserve"> </v>
          </cell>
          <cell r="BU266" t="str">
            <v xml:space="preserve"> </v>
          </cell>
          <cell r="BV266" t="str">
            <v xml:space="preserve"> </v>
          </cell>
          <cell r="BW266" t="str">
            <v xml:space="preserve"> </v>
          </cell>
          <cell r="BX266" t="str">
            <v xml:space="preserve"> </v>
          </cell>
          <cell r="BY266" t="str">
            <v xml:space="preserve"> </v>
          </cell>
          <cell r="BZ266" t="str">
            <v xml:space="preserve"> </v>
          </cell>
          <cell r="CA266" t="str">
            <v xml:space="preserve"> </v>
          </cell>
          <cell r="CB266" t="str">
            <v xml:space="preserve"> </v>
          </cell>
          <cell r="CC266" t="str">
            <v xml:space="preserve"> </v>
          </cell>
          <cell r="CD266" t="str">
            <v xml:space="preserve"> </v>
          </cell>
          <cell r="CE266" t="str">
            <v xml:space="preserve"> </v>
          </cell>
          <cell r="CF266" t="str">
            <v xml:space="preserve"> </v>
          </cell>
          <cell r="CG266" t="str">
            <v xml:space="preserve"> </v>
          </cell>
          <cell r="CH266" t="str">
            <v xml:space="preserve"> </v>
          </cell>
          <cell r="CI266" t="str">
            <v xml:space="preserve"> </v>
          </cell>
          <cell r="CJ266" t="str">
            <v xml:space="preserve"> </v>
          </cell>
          <cell r="CK266" t="str">
            <v xml:space="preserve"> </v>
          </cell>
          <cell r="CL266" t="str">
            <v xml:space="preserve"> </v>
          </cell>
          <cell r="CM266" t="str">
            <v xml:space="preserve"> </v>
          </cell>
          <cell r="CN266" t="str">
            <v xml:space="preserve"> </v>
          </cell>
          <cell r="CO266" t="str">
            <v xml:space="preserve"> </v>
          </cell>
          <cell r="CP266" t="str">
            <v xml:space="preserve"> </v>
          </cell>
          <cell r="CQ266" t="str">
            <v xml:space="preserve"> </v>
          </cell>
          <cell r="CR266" t="str">
            <v xml:space="preserve"> </v>
          </cell>
          <cell r="CS266" t="str">
            <v xml:space="preserve"> </v>
          </cell>
          <cell r="CT266" t="str">
            <v xml:space="preserve"> </v>
          </cell>
          <cell r="CU266" t="str">
            <v xml:space="preserve"> </v>
          </cell>
          <cell r="CV266" t="str">
            <v xml:space="preserve"> </v>
          </cell>
          <cell r="CW266" t="str">
            <v xml:space="preserve"> </v>
          </cell>
          <cell r="CX266" t="str">
            <v xml:space="preserve"> </v>
          </cell>
          <cell r="CY266" t="str">
            <v xml:space="preserve"> </v>
          </cell>
          <cell r="CZ266" t="str">
            <v xml:space="preserve"> </v>
          </cell>
          <cell r="DA266" t="str">
            <v xml:space="preserve"> </v>
          </cell>
          <cell r="DB266" t="str">
            <v xml:space="preserve"> </v>
          </cell>
          <cell r="DC266" t="str">
            <v xml:space="preserve"> </v>
          </cell>
          <cell r="DD266" t="str">
            <v xml:space="preserve"> </v>
          </cell>
          <cell r="DE266" t="str">
            <v xml:space="preserve"> </v>
          </cell>
          <cell r="DF266" t="str">
            <v xml:space="preserve"> </v>
          </cell>
          <cell r="DG266" t="str">
            <v xml:space="preserve"> </v>
          </cell>
          <cell r="DH266" t="str">
            <v>1. OEMChrysler de Mexico875076B</v>
          </cell>
          <cell r="DI266">
            <v>0</v>
          </cell>
          <cell r="DJ266">
            <v>0</v>
          </cell>
          <cell r="DL266">
            <v>0</v>
          </cell>
          <cell r="DM266">
            <v>0</v>
          </cell>
          <cell r="DN266">
            <v>0</v>
          </cell>
          <cell r="DP266">
            <v>0</v>
          </cell>
          <cell r="DQ266">
            <v>0</v>
          </cell>
          <cell r="DR266">
            <v>0</v>
          </cell>
          <cell r="DT266">
            <v>0</v>
          </cell>
          <cell r="DU266">
            <v>0</v>
          </cell>
          <cell r="DV266">
            <v>0</v>
          </cell>
          <cell r="DX266">
            <v>0</v>
          </cell>
          <cell r="DY266">
            <v>0</v>
          </cell>
          <cell r="DZ266">
            <v>0</v>
          </cell>
          <cell r="EB266">
            <v>0</v>
          </cell>
          <cell r="EC266">
            <v>0</v>
          </cell>
          <cell r="ED266">
            <v>0</v>
          </cell>
          <cell r="EF266">
            <v>0</v>
          </cell>
          <cell r="EG266">
            <v>0</v>
          </cell>
          <cell r="EH266">
            <v>0</v>
          </cell>
          <cell r="EJ266">
            <v>0</v>
          </cell>
          <cell r="EK266">
            <v>0</v>
          </cell>
          <cell r="EL266">
            <v>0</v>
          </cell>
          <cell r="EN266">
            <v>0</v>
          </cell>
          <cell r="EO266">
            <v>0</v>
          </cell>
          <cell r="EP266">
            <v>0</v>
          </cell>
          <cell r="ER266">
            <v>0</v>
          </cell>
          <cell r="ES266">
            <v>0</v>
          </cell>
          <cell r="ET266">
            <v>0</v>
          </cell>
          <cell r="EV266">
            <v>0</v>
          </cell>
          <cell r="EW266">
            <v>0</v>
          </cell>
          <cell r="EX266">
            <v>0</v>
          </cell>
          <cell r="EZ266">
            <v>0</v>
          </cell>
          <cell r="FA266">
            <v>0</v>
          </cell>
          <cell r="FB266">
            <v>0</v>
          </cell>
          <cell r="FD266">
            <v>0</v>
          </cell>
          <cell r="FE266">
            <v>0</v>
          </cell>
          <cell r="FF266">
            <v>0</v>
          </cell>
          <cell r="FI266">
            <v>0</v>
          </cell>
          <cell r="FJ266">
            <v>0</v>
          </cell>
          <cell r="FK266">
            <v>0</v>
          </cell>
          <cell r="FM266">
            <v>0</v>
          </cell>
          <cell r="FN266">
            <v>0</v>
          </cell>
          <cell r="FO266">
            <v>0</v>
          </cell>
          <cell r="FQ266">
            <v>0</v>
          </cell>
          <cell r="FR266">
            <v>0</v>
          </cell>
          <cell r="FS266">
            <v>0</v>
          </cell>
          <cell r="FU266">
            <v>0</v>
          </cell>
          <cell r="FV266">
            <v>0</v>
          </cell>
          <cell r="FW266">
            <v>0</v>
          </cell>
          <cell r="FY266">
            <v>0</v>
          </cell>
          <cell r="FZ266">
            <v>0</v>
          </cell>
          <cell r="GA266">
            <v>0</v>
          </cell>
          <cell r="GC266">
            <v>0</v>
          </cell>
          <cell r="GD266">
            <v>0</v>
          </cell>
          <cell r="GE266">
            <v>0</v>
          </cell>
          <cell r="GG266">
            <v>0</v>
          </cell>
          <cell r="GH266">
            <v>0</v>
          </cell>
          <cell r="GI266">
            <v>0</v>
          </cell>
          <cell r="GK266">
            <v>0</v>
          </cell>
          <cell r="GL266">
            <v>0</v>
          </cell>
          <cell r="GM266">
            <v>0</v>
          </cell>
          <cell r="GO266">
            <v>0</v>
          </cell>
          <cell r="GP266">
            <v>0</v>
          </cell>
          <cell r="GQ266">
            <v>0</v>
          </cell>
          <cell r="GS266">
            <v>0</v>
          </cell>
          <cell r="GT266">
            <v>0</v>
          </cell>
          <cell r="GU266">
            <v>0</v>
          </cell>
          <cell r="GW266">
            <v>0</v>
          </cell>
          <cell r="GX266">
            <v>0</v>
          </cell>
          <cell r="GY266">
            <v>0</v>
          </cell>
          <cell r="HA266">
            <v>0</v>
          </cell>
          <cell r="HB266">
            <v>0</v>
          </cell>
          <cell r="HC266">
            <v>0</v>
          </cell>
        </row>
        <row r="267">
          <cell r="H267" t="str">
            <v>875084T</v>
          </cell>
          <cell r="I267" t="str">
            <v>USD</v>
          </cell>
          <cell r="J267" t="str">
            <v>CAC ASSY PT TURBO</v>
          </cell>
          <cell r="K267" t="str">
            <v>T0</v>
          </cell>
          <cell r="L267">
            <v>0</v>
          </cell>
          <cell r="M267">
            <v>0</v>
          </cell>
          <cell r="N267">
            <v>0</v>
          </cell>
          <cell r="R267">
            <v>0</v>
          </cell>
          <cell r="V267">
            <v>0</v>
          </cell>
          <cell r="Z267">
            <v>0</v>
          </cell>
          <cell r="AD267">
            <v>0</v>
          </cell>
          <cell r="AH267">
            <v>0</v>
          </cell>
          <cell r="AL267">
            <v>0</v>
          </cell>
          <cell r="AP267">
            <v>0</v>
          </cell>
          <cell r="AT267">
            <v>0</v>
          </cell>
          <cell r="AX267">
            <v>0</v>
          </cell>
          <cell r="BB267">
            <v>0</v>
          </cell>
          <cell r="BF267">
            <v>0</v>
          </cell>
          <cell r="BJ267">
            <v>0</v>
          </cell>
          <cell r="BK267">
            <v>0</v>
          </cell>
          <cell r="BL267" t="str">
            <v xml:space="preserve"> </v>
          </cell>
          <cell r="BM267" t="str">
            <v xml:space="preserve"> </v>
          </cell>
          <cell r="BN267" t="str">
            <v xml:space="preserve"> </v>
          </cell>
          <cell r="BO267" t="str">
            <v xml:space="preserve"> </v>
          </cell>
          <cell r="BP267" t="str">
            <v xml:space="preserve"> </v>
          </cell>
          <cell r="BQ267" t="str">
            <v xml:space="preserve"> </v>
          </cell>
          <cell r="BR267" t="str">
            <v xml:space="preserve"> </v>
          </cell>
          <cell r="BS267" t="str">
            <v xml:space="preserve"> </v>
          </cell>
          <cell r="BT267" t="str">
            <v xml:space="preserve"> </v>
          </cell>
          <cell r="BU267" t="str">
            <v xml:space="preserve"> </v>
          </cell>
          <cell r="BV267" t="str">
            <v xml:space="preserve"> </v>
          </cell>
          <cell r="BW267" t="str">
            <v xml:space="preserve"> </v>
          </cell>
          <cell r="BX267" t="str">
            <v xml:space="preserve"> </v>
          </cell>
          <cell r="BY267" t="str">
            <v xml:space="preserve"> </v>
          </cell>
          <cell r="BZ267" t="str">
            <v xml:space="preserve"> </v>
          </cell>
          <cell r="CA267" t="str">
            <v xml:space="preserve"> </v>
          </cell>
          <cell r="CB267" t="str">
            <v xml:space="preserve"> </v>
          </cell>
          <cell r="CC267" t="str">
            <v xml:space="preserve"> </v>
          </cell>
          <cell r="CD267" t="str">
            <v xml:space="preserve"> </v>
          </cell>
          <cell r="CE267" t="str">
            <v xml:space="preserve"> </v>
          </cell>
          <cell r="CF267" t="str">
            <v xml:space="preserve"> </v>
          </cell>
          <cell r="CG267" t="str">
            <v xml:space="preserve"> </v>
          </cell>
          <cell r="CH267" t="str">
            <v xml:space="preserve"> </v>
          </cell>
          <cell r="CI267" t="str">
            <v xml:space="preserve"> </v>
          </cell>
          <cell r="CJ267" t="str">
            <v xml:space="preserve"> </v>
          </cell>
          <cell r="CK267" t="str">
            <v xml:space="preserve"> </v>
          </cell>
          <cell r="CL267" t="str">
            <v xml:space="preserve"> </v>
          </cell>
          <cell r="CM267" t="str">
            <v xml:space="preserve"> </v>
          </cell>
          <cell r="CN267" t="str">
            <v xml:space="preserve"> </v>
          </cell>
          <cell r="CO267" t="str">
            <v xml:space="preserve"> </v>
          </cell>
          <cell r="CP267" t="str">
            <v xml:space="preserve"> </v>
          </cell>
          <cell r="CQ267" t="str">
            <v xml:space="preserve"> </v>
          </cell>
          <cell r="CR267" t="str">
            <v xml:space="preserve"> </v>
          </cell>
          <cell r="CS267" t="str">
            <v xml:space="preserve"> </v>
          </cell>
          <cell r="CT267" t="str">
            <v xml:space="preserve"> </v>
          </cell>
          <cell r="CU267" t="str">
            <v xml:space="preserve"> </v>
          </cell>
          <cell r="CV267" t="str">
            <v xml:space="preserve"> </v>
          </cell>
          <cell r="CW267" t="str">
            <v xml:space="preserve"> </v>
          </cell>
          <cell r="CX267" t="str">
            <v xml:space="preserve"> </v>
          </cell>
          <cell r="CY267" t="str">
            <v xml:space="preserve"> </v>
          </cell>
          <cell r="CZ267" t="str">
            <v xml:space="preserve"> </v>
          </cell>
          <cell r="DA267" t="str">
            <v xml:space="preserve"> </v>
          </cell>
          <cell r="DB267" t="str">
            <v xml:space="preserve"> </v>
          </cell>
          <cell r="DC267" t="str">
            <v xml:space="preserve"> </v>
          </cell>
          <cell r="DD267" t="str">
            <v xml:space="preserve"> </v>
          </cell>
          <cell r="DE267" t="str">
            <v xml:space="preserve"> </v>
          </cell>
          <cell r="DF267" t="str">
            <v xml:space="preserve"> </v>
          </cell>
          <cell r="DG267" t="str">
            <v xml:space="preserve"> </v>
          </cell>
          <cell r="DH267" t="str">
            <v>1. OEMChrysler de Mexico875084T</v>
          </cell>
          <cell r="DI267">
            <v>0</v>
          </cell>
          <cell r="DJ267">
            <v>0</v>
          </cell>
          <cell r="DL267">
            <v>0</v>
          </cell>
          <cell r="DM267">
            <v>0</v>
          </cell>
          <cell r="DN267">
            <v>0</v>
          </cell>
          <cell r="DP267">
            <v>0</v>
          </cell>
          <cell r="DQ267">
            <v>0</v>
          </cell>
          <cell r="DR267">
            <v>0</v>
          </cell>
          <cell r="DT267">
            <v>0</v>
          </cell>
          <cell r="DU267">
            <v>0</v>
          </cell>
          <cell r="DV267">
            <v>0</v>
          </cell>
          <cell r="DX267">
            <v>0</v>
          </cell>
          <cell r="DY267">
            <v>0</v>
          </cell>
          <cell r="DZ267">
            <v>0</v>
          </cell>
          <cell r="EB267">
            <v>0</v>
          </cell>
          <cell r="EC267">
            <v>0</v>
          </cell>
          <cell r="ED267">
            <v>0</v>
          </cell>
          <cell r="EF267">
            <v>0</v>
          </cell>
          <cell r="EG267">
            <v>0</v>
          </cell>
          <cell r="EH267">
            <v>0</v>
          </cell>
          <cell r="EJ267">
            <v>0</v>
          </cell>
          <cell r="EK267">
            <v>0</v>
          </cell>
          <cell r="EL267">
            <v>0</v>
          </cell>
          <cell r="EN267">
            <v>0</v>
          </cell>
          <cell r="EO267">
            <v>0</v>
          </cell>
          <cell r="EP267">
            <v>0</v>
          </cell>
          <cell r="ER267">
            <v>0</v>
          </cell>
          <cell r="ES267">
            <v>0</v>
          </cell>
          <cell r="ET267">
            <v>0</v>
          </cell>
          <cell r="EV267">
            <v>0</v>
          </cell>
          <cell r="EW267">
            <v>0</v>
          </cell>
          <cell r="EX267">
            <v>0</v>
          </cell>
          <cell r="EZ267">
            <v>0</v>
          </cell>
          <cell r="FA267">
            <v>0</v>
          </cell>
          <cell r="FB267">
            <v>0</v>
          </cell>
          <cell r="FD267">
            <v>0</v>
          </cell>
          <cell r="FE267">
            <v>0</v>
          </cell>
          <cell r="FF267">
            <v>0</v>
          </cell>
          <cell r="FI267">
            <v>0</v>
          </cell>
          <cell r="FJ267">
            <v>0</v>
          </cell>
          <cell r="FK267">
            <v>0</v>
          </cell>
          <cell r="FM267">
            <v>0</v>
          </cell>
          <cell r="FN267">
            <v>0</v>
          </cell>
          <cell r="FO267">
            <v>0</v>
          </cell>
          <cell r="FQ267">
            <v>0</v>
          </cell>
          <cell r="FR267">
            <v>0</v>
          </cell>
          <cell r="FS267">
            <v>0</v>
          </cell>
          <cell r="FU267">
            <v>0</v>
          </cell>
          <cell r="FV267">
            <v>0</v>
          </cell>
          <cell r="FW267">
            <v>0</v>
          </cell>
          <cell r="FY267">
            <v>0</v>
          </cell>
          <cell r="FZ267">
            <v>0</v>
          </cell>
          <cell r="GA267">
            <v>0</v>
          </cell>
          <cell r="GC267">
            <v>0</v>
          </cell>
          <cell r="GD267">
            <v>0</v>
          </cell>
          <cell r="GE267">
            <v>0</v>
          </cell>
          <cell r="GG267">
            <v>0</v>
          </cell>
          <cell r="GH267">
            <v>0</v>
          </cell>
          <cell r="GI267">
            <v>0</v>
          </cell>
          <cell r="GK267">
            <v>0</v>
          </cell>
          <cell r="GL267">
            <v>0</v>
          </cell>
          <cell r="GM267">
            <v>0</v>
          </cell>
          <cell r="GO267">
            <v>0</v>
          </cell>
          <cell r="GP267">
            <v>0</v>
          </cell>
          <cell r="GQ267">
            <v>0</v>
          </cell>
          <cell r="GS267">
            <v>0</v>
          </cell>
          <cell r="GT267">
            <v>0</v>
          </cell>
          <cell r="GU267">
            <v>0</v>
          </cell>
          <cell r="GW267">
            <v>0</v>
          </cell>
          <cell r="GX267">
            <v>0</v>
          </cell>
          <cell r="GY267">
            <v>0</v>
          </cell>
          <cell r="HA267">
            <v>0</v>
          </cell>
          <cell r="HB267">
            <v>0</v>
          </cell>
          <cell r="HC267">
            <v>0</v>
          </cell>
        </row>
        <row r="268">
          <cell r="H268" t="str">
            <v>2003571</v>
          </cell>
          <cell r="I268" t="str">
            <v>USD</v>
          </cell>
          <cell r="J268" t="str">
            <v>CALEF HN-80 F6HH-18476-AA</v>
          </cell>
          <cell r="K268" t="str">
            <v>T2</v>
          </cell>
          <cell r="L268">
            <v>233.21088000000003</v>
          </cell>
          <cell r="M268">
            <v>233210.88000000003</v>
          </cell>
          <cell r="N268">
            <v>16.87</v>
          </cell>
          <cell r="R268">
            <v>16.87</v>
          </cell>
          <cell r="V268">
            <v>16.87</v>
          </cell>
          <cell r="Z268">
            <v>16.87</v>
          </cell>
          <cell r="AD268">
            <v>16.87</v>
          </cell>
          <cell r="AH268">
            <v>16.87</v>
          </cell>
          <cell r="AL268">
            <v>16.87</v>
          </cell>
          <cell r="AP268">
            <v>16.87</v>
          </cell>
          <cell r="AT268">
            <v>16.87</v>
          </cell>
          <cell r="AX268">
            <v>16.87</v>
          </cell>
          <cell r="BB268">
            <v>16.87</v>
          </cell>
          <cell r="BF268">
            <v>16.87</v>
          </cell>
          <cell r="BJ268">
            <v>16.87</v>
          </cell>
          <cell r="BK268">
            <v>0</v>
          </cell>
          <cell r="BL268" t="str">
            <v xml:space="preserve"> </v>
          </cell>
          <cell r="BM268" t="str">
            <v xml:space="preserve"> </v>
          </cell>
          <cell r="BN268" t="str">
            <v xml:space="preserve"> </v>
          </cell>
          <cell r="BO268" t="str">
            <v xml:space="preserve"> </v>
          </cell>
          <cell r="BP268" t="str">
            <v xml:space="preserve"> </v>
          </cell>
          <cell r="BQ268" t="str">
            <v xml:space="preserve"> </v>
          </cell>
          <cell r="BR268" t="str">
            <v xml:space="preserve"> </v>
          </cell>
          <cell r="BS268" t="str">
            <v xml:space="preserve"> </v>
          </cell>
          <cell r="BT268" t="str">
            <v xml:space="preserve"> </v>
          </cell>
          <cell r="BU268" t="str">
            <v xml:space="preserve"> </v>
          </cell>
          <cell r="BV268" t="str">
            <v xml:space="preserve"> </v>
          </cell>
          <cell r="BW268" t="str">
            <v xml:space="preserve"> </v>
          </cell>
          <cell r="BX268" t="str">
            <v xml:space="preserve"> </v>
          </cell>
          <cell r="BY268" t="str">
            <v xml:space="preserve"> </v>
          </cell>
          <cell r="BZ268" t="str">
            <v xml:space="preserve"> </v>
          </cell>
          <cell r="CA268" t="str">
            <v xml:space="preserve"> </v>
          </cell>
          <cell r="CB268" t="str">
            <v xml:space="preserve"> </v>
          </cell>
          <cell r="CC268" t="str">
            <v xml:space="preserve"> </v>
          </cell>
          <cell r="CD268" t="str">
            <v xml:space="preserve"> </v>
          </cell>
          <cell r="CE268" t="str">
            <v xml:space="preserve"> </v>
          </cell>
          <cell r="CF268" t="str">
            <v xml:space="preserve"> </v>
          </cell>
          <cell r="CG268" t="str">
            <v xml:space="preserve"> </v>
          </cell>
          <cell r="CH268" t="str">
            <v xml:space="preserve"> </v>
          </cell>
          <cell r="CI268" t="str">
            <v xml:space="preserve"> </v>
          </cell>
          <cell r="CJ268" t="str">
            <v xml:space="preserve"> </v>
          </cell>
          <cell r="CK268" t="str">
            <v xml:space="preserve"> </v>
          </cell>
          <cell r="CL268" t="str">
            <v xml:space="preserve"> </v>
          </cell>
          <cell r="CM268" t="str">
            <v xml:space="preserve"> </v>
          </cell>
          <cell r="CN268" t="str">
            <v xml:space="preserve"> </v>
          </cell>
          <cell r="CO268" t="str">
            <v xml:space="preserve"> </v>
          </cell>
          <cell r="CP268" t="str">
            <v xml:space="preserve"> </v>
          </cell>
          <cell r="CQ268" t="str">
            <v xml:space="preserve"> </v>
          </cell>
          <cell r="CR268" t="str">
            <v xml:space="preserve"> </v>
          </cell>
          <cell r="CS268" t="str">
            <v xml:space="preserve"> </v>
          </cell>
          <cell r="CT268" t="str">
            <v xml:space="preserve"> </v>
          </cell>
          <cell r="CU268" t="str">
            <v xml:space="preserve"> </v>
          </cell>
          <cell r="CV268" t="str">
            <v xml:space="preserve"> </v>
          </cell>
          <cell r="CW268" t="str">
            <v xml:space="preserve"> </v>
          </cell>
          <cell r="CX268" t="str">
            <v xml:space="preserve"> </v>
          </cell>
          <cell r="CY268" t="str">
            <v xml:space="preserve"> </v>
          </cell>
          <cell r="CZ268" t="str">
            <v xml:space="preserve"> </v>
          </cell>
          <cell r="DA268" t="str">
            <v xml:space="preserve"> </v>
          </cell>
          <cell r="DB268" t="str">
            <v xml:space="preserve"> </v>
          </cell>
          <cell r="DC268" t="str">
            <v xml:space="preserve"> </v>
          </cell>
          <cell r="DD268" t="str">
            <v xml:space="preserve"> </v>
          </cell>
          <cell r="DE268" t="str">
            <v xml:space="preserve"> </v>
          </cell>
          <cell r="DF268" t="str">
            <v xml:space="preserve"> </v>
          </cell>
          <cell r="DG268" t="str">
            <v xml:space="preserve"> </v>
          </cell>
          <cell r="DH268" t="str">
            <v>1. OEMFord2003571</v>
          </cell>
          <cell r="DI268">
            <v>0</v>
          </cell>
          <cell r="DJ268">
            <v>0</v>
          </cell>
          <cell r="DL268">
            <v>0</v>
          </cell>
          <cell r="DM268">
            <v>0</v>
          </cell>
          <cell r="DN268">
            <v>0</v>
          </cell>
          <cell r="DP268">
            <v>0</v>
          </cell>
          <cell r="DQ268">
            <v>0</v>
          </cell>
          <cell r="DR268">
            <v>0</v>
          </cell>
          <cell r="DT268">
            <v>0</v>
          </cell>
          <cell r="DU268">
            <v>0</v>
          </cell>
          <cell r="DV268">
            <v>0</v>
          </cell>
          <cell r="DX268">
            <v>0</v>
          </cell>
          <cell r="DY268">
            <v>0</v>
          </cell>
          <cell r="DZ268">
            <v>0</v>
          </cell>
          <cell r="EB268">
            <v>0</v>
          </cell>
          <cell r="EC268">
            <v>0</v>
          </cell>
          <cell r="ED268">
            <v>0</v>
          </cell>
          <cell r="EF268">
            <v>0</v>
          </cell>
          <cell r="EG268">
            <v>0</v>
          </cell>
          <cell r="EH268">
            <v>0</v>
          </cell>
          <cell r="EJ268">
            <v>0</v>
          </cell>
          <cell r="EK268">
            <v>0</v>
          </cell>
          <cell r="EL268">
            <v>0</v>
          </cell>
          <cell r="EN268">
            <v>0</v>
          </cell>
          <cell r="EO268">
            <v>0</v>
          </cell>
          <cell r="EP268">
            <v>0</v>
          </cell>
          <cell r="ER268">
            <v>0</v>
          </cell>
          <cell r="ES268">
            <v>0</v>
          </cell>
          <cell r="ET268">
            <v>0</v>
          </cell>
          <cell r="EV268">
            <v>0</v>
          </cell>
          <cell r="EW268">
            <v>0</v>
          </cell>
          <cell r="EX268">
            <v>0</v>
          </cell>
          <cell r="EZ268">
            <v>0</v>
          </cell>
          <cell r="FA268">
            <v>0</v>
          </cell>
          <cell r="FB268">
            <v>0</v>
          </cell>
          <cell r="FD268">
            <v>0</v>
          </cell>
          <cell r="FE268">
            <v>0</v>
          </cell>
          <cell r="FF268">
            <v>0</v>
          </cell>
          <cell r="FI268">
            <v>0</v>
          </cell>
          <cell r="FJ268">
            <v>0</v>
          </cell>
          <cell r="FK268">
            <v>0</v>
          </cell>
          <cell r="FM268">
            <v>0</v>
          </cell>
          <cell r="FN268">
            <v>0</v>
          </cell>
          <cell r="FO268">
            <v>0</v>
          </cell>
          <cell r="FQ268">
            <v>0</v>
          </cell>
          <cell r="FR268">
            <v>0</v>
          </cell>
          <cell r="FS268">
            <v>0</v>
          </cell>
          <cell r="FU268">
            <v>0</v>
          </cell>
          <cell r="FV268">
            <v>0</v>
          </cell>
          <cell r="FW268">
            <v>0</v>
          </cell>
          <cell r="FY268">
            <v>0</v>
          </cell>
          <cell r="FZ268">
            <v>0</v>
          </cell>
          <cell r="GA268">
            <v>0</v>
          </cell>
          <cell r="GC268">
            <v>0</v>
          </cell>
          <cell r="GD268">
            <v>0</v>
          </cell>
          <cell r="GE268">
            <v>0</v>
          </cell>
          <cell r="GG268">
            <v>0</v>
          </cell>
          <cell r="GH268">
            <v>0</v>
          </cell>
          <cell r="GI268">
            <v>0</v>
          </cell>
          <cell r="GK268">
            <v>0</v>
          </cell>
          <cell r="GL268">
            <v>0</v>
          </cell>
          <cell r="GM268">
            <v>0</v>
          </cell>
          <cell r="GO268">
            <v>0</v>
          </cell>
          <cell r="GP268">
            <v>0</v>
          </cell>
          <cell r="GQ268">
            <v>0</v>
          </cell>
          <cell r="GS268">
            <v>0</v>
          </cell>
          <cell r="GT268">
            <v>0</v>
          </cell>
          <cell r="GU268">
            <v>0</v>
          </cell>
          <cell r="GW268">
            <v>0</v>
          </cell>
          <cell r="GX268">
            <v>0</v>
          </cell>
          <cell r="GY268">
            <v>0</v>
          </cell>
          <cell r="HA268">
            <v>0</v>
          </cell>
          <cell r="HB268">
            <v>0</v>
          </cell>
          <cell r="HC268">
            <v>0</v>
          </cell>
        </row>
        <row r="269">
          <cell r="H269" t="str">
            <v>TA-706-1</v>
          </cell>
          <cell r="I269" t="str">
            <v>MXP</v>
          </cell>
          <cell r="J269" t="str">
            <v>RAD S-CAR MANUAL</v>
          </cell>
          <cell r="K269" t="str">
            <v>T3</v>
          </cell>
          <cell r="L269">
            <v>684.88141647058819</v>
          </cell>
          <cell r="M269">
            <v>684881.41647058818</v>
          </cell>
          <cell r="N269">
            <v>133.35</v>
          </cell>
          <cell r="O269">
            <v>-2.6669999999999998</v>
          </cell>
          <cell r="P269" t="str">
            <v>Negociacion</v>
          </cell>
          <cell r="Q269" t="str">
            <v>Productivity to assure bussines until 2006 -2%</v>
          </cell>
          <cell r="R269">
            <v>130.68299999999999</v>
          </cell>
          <cell r="V269">
            <v>130.68299999999999</v>
          </cell>
          <cell r="Z269">
            <v>130.68299999999999</v>
          </cell>
          <cell r="AD269">
            <v>130.68299999999999</v>
          </cell>
          <cell r="AH269">
            <v>130.68299999999999</v>
          </cell>
          <cell r="AL269">
            <v>130.68299999999999</v>
          </cell>
          <cell r="AP269">
            <v>130.68299999999999</v>
          </cell>
          <cell r="AT269">
            <v>130.68299999999999</v>
          </cell>
          <cell r="AX269">
            <v>130.68299999999999</v>
          </cell>
          <cell r="BB269">
            <v>130.68299999999999</v>
          </cell>
          <cell r="BF269">
            <v>130.68299999999999</v>
          </cell>
          <cell r="BJ269">
            <v>130.68299999999999</v>
          </cell>
          <cell r="BK269">
            <v>-2.6669999999999998</v>
          </cell>
          <cell r="BL269" t="str">
            <v xml:space="preserve"> </v>
          </cell>
          <cell r="BM269" t="str">
            <v xml:space="preserve"> </v>
          </cell>
          <cell r="BN269" t="str">
            <v xml:space="preserve"> </v>
          </cell>
          <cell r="BO269">
            <v>-2.6669999999999998</v>
          </cell>
          <cell r="BP269" t="str">
            <v xml:space="preserve"> </v>
          </cell>
          <cell r="BQ269" t="str">
            <v xml:space="preserve"> </v>
          </cell>
          <cell r="BR269" t="str">
            <v xml:space="preserve"> </v>
          </cell>
          <cell r="BS269" t="str">
            <v xml:space="preserve"> </v>
          </cell>
          <cell r="BT269" t="str">
            <v xml:space="preserve"> </v>
          </cell>
          <cell r="BU269" t="str">
            <v xml:space="preserve"> </v>
          </cell>
          <cell r="BV269" t="str">
            <v xml:space="preserve"> </v>
          </cell>
          <cell r="BW269" t="str">
            <v xml:space="preserve"> </v>
          </cell>
          <cell r="BX269" t="str">
            <v xml:space="preserve"> </v>
          </cell>
          <cell r="BY269" t="str">
            <v xml:space="preserve"> </v>
          </cell>
          <cell r="BZ269" t="str">
            <v xml:space="preserve"> </v>
          </cell>
          <cell r="CA269" t="str">
            <v xml:space="preserve"> </v>
          </cell>
          <cell r="CB269" t="str">
            <v xml:space="preserve"> </v>
          </cell>
          <cell r="CC269" t="str">
            <v xml:space="preserve"> </v>
          </cell>
          <cell r="CD269" t="str">
            <v xml:space="preserve"> </v>
          </cell>
          <cell r="CE269" t="str">
            <v xml:space="preserve"> </v>
          </cell>
          <cell r="CF269" t="str">
            <v xml:space="preserve"> </v>
          </cell>
          <cell r="CG269" t="str">
            <v xml:space="preserve"> </v>
          </cell>
          <cell r="CH269" t="str">
            <v xml:space="preserve"> </v>
          </cell>
          <cell r="CI269" t="str">
            <v xml:space="preserve"> </v>
          </cell>
          <cell r="CJ269" t="str">
            <v xml:space="preserve"> </v>
          </cell>
          <cell r="CK269" t="str">
            <v xml:space="preserve"> </v>
          </cell>
          <cell r="CL269" t="str">
            <v xml:space="preserve"> </v>
          </cell>
          <cell r="CM269" t="str">
            <v xml:space="preserve"> </v>
          </cell>
          <cell r="CN269" t="str">
            <v xml:space="preserve"> </v>
          </cell>
          <cell r="CO269" t="str">
            <v xml:space="preserve"> </v>
          </cell>
          <cell r="CP269" t="str">
            <v xml:space="preserve"> </v>
          </cell>
          <cell r="CQ269" t="str">
            <v xml:space="preserve"> </v>
          </cell>
          <cell r="CR269" t="str">
            <v xml:space="preserve"> </v>
          </cell>
          <cell r="CS269" t="str">
            <v xml:space="preserve"> </v>
          </cell>
          <cell r="CT269" t="str">
            <v xml:space="preserve"> </v>
          </cell>
          <cell r="CU269" t="str">
            <v xml:space="preserve"> </v>
          </cell>
          <cell r="CV269" t="str">
            <v xml:space="preserve"> </v>
          </cell>
          <cell r="CW269" t="str">
            <v xml:space="preserve"> </v>
          </cell>
          <cell r="CX269" t="str">
            <v xml:space="preserve"> </v>
          </cell>
          <cell r="CY269" t="str">
            <v xml:space="preserve"> </v>
          </cell>
          <cell r="CZ269" t="str">
            <v xml:space="preserve"> </v>
          </cell>
          <cell r="DA269" t="str">
            <v xml:space="preserve"> </v>
          </cell>
          <cell r="DB269" t="str">
            <v xml:space="preserve"> </v>
          </cell>
          <cell r="DC269" t="str">
            <v xml:space="preserve"> </v>
          </cell>
          <cell r="DD269" t="str">
            <v xml:space="preserve"> </v>
          </cell>
          <cell r="DE269" t="str">
            <v xml:space="preserve"> </v>
          </cell>
          <cell r="DF269" t="str">
            <v xml:space="preserve"> </v>
          </cell>
          <cell r="DG269" t="str">
            <v xml:space="preserve"> </v>
          </cell>
          <cell r="DH269" t="str">
            <v>1. OEMGeneral Motors MexicoTA-706-1</v>
          </cell>
          <cell r="DI269">
            <v>-2.6669999999999998</v>
          </cell>
          <cell r="DJ269">
            <v>0</v>
          </cell>
          <cell r="DL269">
            <v>0</v>
          </cell>
          <cell r="DM269">
            <v>0</v>
          </cell>
          <cell r="DN269">
            <v>-0.26147058823529412</v>
          </cell>
          <cell r="DP269">
            <v>0</v>
          </cell>
          <cell r="DQ269">
            <v>0</v>
          </cell>
          <cell r="DR269">
            <v>0</v>
          </cell>
          <cell r="DT269">
            <v>0</v>
          </cell>
          <cell r="DU269">
            <v>0</v>
          </cell>
          <cell r="DV269">
            <v>0</v>
          </cell>
          <cell r="DX269">
            <v>0</v>
          </cell>
          <cell r="DY269">
            <v>0</v>
          </cell>
          <cell r="DZ269">
            <v>0</v>
          </cell>
          <cell r="EB269">
            <v>0</v>
          </cell>
          <cell r="EC269">
            <v>0</v>
          </cell>
          <cell r="ED269">
            <v>0</v>
          </cell>
          <cell r="EF269">
            <v>0</v>
          </cell>
          <cell r="EG269">
            <v>0</v>
          </cell>
          <cell r="EH269">
            <v>0</v>
          </cell>
          <cell r="EJ269">
            <v>0</v>
          </cell>
          <cell r="EK269">
            <v>0</v>
          </cell>
          <cell r="EL269">
            <v>0</v>
          </cell>
          <cell r="EN269">
            <v>0</v>
          </cell>
          <cell r="EO269">
            <v>0</v>
          </cell>
          <cell r="EP269">
            <v>0</v>
          </cell>
          <cell r="ER269">
            <v>0</v>
          </cell>
          <cell r="ES269">
            <v>0</v>
          </cell>
          <cell r="ET269">
            <v>0</v>
          </cell>
          <cell r="EV269">
            <v>0</v>
          </cell>
          <cell r="EW269">
            <v>0</v>
          </cell>
          <cell r="EX269">
            <v>0</v>
          </cell>
          <cell r="EZ269">
            <v>0</v>
          </cell>
          <cell r="FA269">
            <v>0</v>
          </cell>
          <cell r="FB269">
            <v>0</v>
          </cell>
          <cell r="FD269">
            <v>0</v>
          </cell>
          <cell r="FE269">
            <v>0</v>
          </cell>
          <cell r="FF269">
            <v>0</v>
          </cell>
          <cell r="FI269">
            <v>0</v>
          </cell>
          <cell r="FJ269">
            <v>0</v>
          </cell>
          <cell r="FK269">
            <v>-0.26147058823529412</v>
          </cell>
          <cell r="FM269">
            <v>0</v>
          </cell>
          <cell r="FN269">
            <v>0</v>
          </cell>
          <cell r="FO269">
            <v>-0.26147058823529412</v>
          </cell>
          <cell r="FQ269">
            <v>0</v>
          </cell>
          <cell r="FR269">
            <v>0</v>
          </cell>
          <cell r="FS269">
            <v>-0.26147058823529412</v>
          </cell>
          <cell r="FU269">
            <v>0</v>
          </cell>
          <cell r="FV269">
            <v>0</v>
          </cell>
          <cell r="FW269">
            <v>-0.26147058823529412</v>
          </cell>
          <cell r="FY269">
            <v>0</v>
          </cell>
          <cell r="FZ269">
            <v>0</v>
          </cell>
          <cell r="GA269">
            <v>-0.26147058823529412</v>
          </cell>
          <cell r="GC269">
            <v>0</v>
          </cell>
          <cell r="GD269">
            <v>0</v>
          </cell>
          <cell r="GE269">
            <v>-0.26147058823529412</v>
          </cell>
          <cell r="GG269">
            <v>0</v>
          </cell>
          <cell r="GH269">
            <v>0</v>
          </cell>
          <cell r="GI269">
            <v>-0.26147058823529412</v>
          </cell>
          <cell r="GK269">
            <v>0</v>
          </cell>
          <cell r="GL269">
            <v>0</v>
          </cell>
          <cell r="GM269">
            <v>-0.26147058823529412</v>
          </cell>
          <cell r="GO269">
            <v>0</v>
          </cell>
          <cell r="GP269">
            <v>0</v>
          </cell>
          <cell r="GQ269">
            <v>-0.26147058823529412</v>
          </cell>
          <cell r="GS269">
            <v>0</v>
          </cell>
          <cell r="GT269">
            <v>0</v>
          </cell>
          <cell r="GU269">
            <v>-0.26147058823529412</v>
          </cell>
          <cell r="GW269">
            <v>0</v>
          </cell>
          <cell r="GX269">
            <v>0</v>
          </cell>
          <cell r="GY269">
            <v>-0.26147058823529412</v>
          </cell>
          <cell r="HA269">
            <v>0</v>
          </cell>
          <cell r="HB269">
            <v>0</v>
          </cell>
          <cell r="HC269">
            <v>-0.26147058823529412</v>
          </cell>
        </row>
        <row r="270">
          <cell r="H270" t="str">
            <v>866922F</v>
          </cell>
          <cell r="I270" t="str">
            <v>MXP</v>
          </cell>
          <cell r="J270" t="str">
            <v>RADIATOR ASSY 34VR14(R10)</v>
          </cell>
          <cell r="K270" t="str">
            <v>T3</v>
          </cell>
          <cell r="L270">
            <v>1658.6397390519619</v>
          </cell>
          <cell r="M270">
            <v>1658639.7390519618</v>
          </cell>
          <cell r="N270">
            <v>197.01</v>
          </cell>
          <cell r="O270">
            <v>-3.9401999999999999</v>
          </cell>
          <cell r="P270" t="str">
            <v>Negociacion</v>
          </cell>
          <cell r="Q270" t="str">
            <v>Offered when the bussines was assigned -2%</v>
          </cell>
          <cell r="R270">
            <v>193.06979999999999</v>
          </cell>
          <cell r="V270">
            <v>193.06979999999999</v>
          </cell>
          <cell r="Z270">
            <v>193.06979999999999</v>
          </cell>
          <cell r="AA270">
            <v>-0.2</v>
          </cell>
          <cell r="AB270" t="str">
            <v>Prod.Tec</v>
          </cell>
          <cell r="AC270" t="str">
            <v>Fin thickness reduction to 70 microns.</v>
          </cell>
          <cell r="AD270">
            <v>192.8698</v>
          </cell>
          <cell r="AH270">
            <v>192.8698</v>
          </cell>
          <cell r="AL270">
            <v>192.8698</v>
          </cell>
          <cell r="AM270">
            <v>-1.928698</v>
          </cell>
          <cell r="AN270" t="str">
            <v>Negociacion</v>
          </cell>
          <cell r="AO270" t="str">
            <v>1% Mexico</v>
          </cell>
          <cell r="AP270">
            <v>190.941102</v>
          </cell>
          <cell r="AT270">
            <v>190.941102</v>
          </cell>
          <cell r="AX270">
            <v>190.941102</v>
          </cell>
          <cell r="BB270">
            <v>190.941102</v>
          </cell>
          <cell r="BC270">
            <v>-0.9</v>
          </cell>
          <cell r="BD270" t="str">
            <v>Prod.Tec</v>
          </cell>
          <cell r="BE270" t="str">
            <v>Tube thickness reduction to 0.35mm</v>
          </cell>
          <cell r="BF270">
            <v>190.041102</v>
          </cell>
          <cell r="BJ270">
            <v>190.041102</v>
          </cell>
          <cell r="BK270">
            <v>-6.9688980000000003</v>
          </cell>
          <cell r="BL270" t="str">
            <v xml:space="preserve"> </v>
          </cell>
          <cell r="BM270" t="str">
            <v xml:space="preserve"> </v>
          </cell>
          <cell r="BN270" t="str">
            <v xml:space="preserve"> </v>
          </cell>
          <cell r="BO270">
            <v>-3.9401999999999999</v>
          </cell>
          <cell r="BP270" t="str">
            <v xml:space="preserve"> </v>
          </cell>
          <cell r="BQ270" t="str">
            <v xml:space="preserve"> </v>
          </cell>
          <cell r="BR270" t="str">
            <v xml:space="preserve"> </v>
          </cell>
          <cell r="BS270" t="str">
            <v xml:space="preserve"> </v>
          </cell>
          <cell r="BT270" t="str">
            <v xml:space="preserve"> </v>
          </cell>
          <cell r="BU270" t="str">
            <v xml:space="preserve"> </v>
          </cell>
          <cell r="BV270" t="str">
            <v xml:space="preserve"> </v>
          </cell>
          <cell r="BW270" t="str">
            <v xml:space="preserve"> </v>
          </cell>
          <cell r="BX270" t="str">
            <v xml:space="preserve"> </v>
          </cell>
          <cell r="BY270" t="str">
            <v xml:space="preserve"> </v>
          </cell>
          <cell r="BZ270">
            <v>-0.2</v>
          </cell>
          <cell r="CA270" t="str">
            <v xml:space="preserve"> </v>
          </cell>
          <cell r="CB270" t="str">
            <v xml:space="preserve"> </v>
          </cell>
          <cell r="CC270" t="str">
            <v xml:space="preserve"> </v>
          </cell>
          <cell r="CD270" t="str">
            <v xml:space="preserve"> </v>
          </cell>
          <cell r="CE270" t="str">
            <v xml:space="preserve"> </v>
          </cell>
          <cell r="CF270" t="str">
            <v xml:space="preserve"> </v>
          </cell>
          <cell r="CG270" t="str">
            <v xml:space="preserve"> </v>
          </cell>
          <cell r="CH270" t="str">
            <v xml:space="preserve"> </v>
          </cell>
          <cell r="CI270" t="str">
            <v xml:space="preserve"> </v>
          </cell>
          <cell r="CJ270" t="str">
            <v xml:space="preserve"> </v>
          </cell>
          <cell r="CK270" t="str">
            <v xml:space="preserve"> </v>
          </cell>
          <cell r="CL270" t="str">
            <v xml:space="preserve"> </v>
          </cell>
          <cell r="CM270">
            <v>-1.928698</v>
          </cell>
          <cell r="CN270" t="str">
            <v xml:space="preserve"> </v>
          </cell>
          <cell r="CO270" t="str">
            <v xml:space="preserve"> </v>
          </cell>
          <cell r="CP270" t="str">
            <v xml:space="preserve"> </v>
          </cell>
          <cell r="CQ270" t="str">
            <v xml:space="preserve"> </v>
          </cell>
          <cell r="CR270" t="str">
            <v xml:space="preserve"> </v>
          </cell>
          <cell r="CS270" t="str">
            <v xml:space="preserve"> </v>
          </cell>
          <cell r="CT270" t="str">
            <v xml:space="preserve"> </v>
          </cell>
          <cell r="CU270" t="str">
            <v xml:space="preserve"> </v>
          </cell>
          <cell r="CV270" t="str">
            <v xml:space="preserve"> </v>
          </cell>
          <cell r="CW270" t="str">
            <v xml:space="preserve"> </v>
          </cell>
          <cell r="CX270" t="str">
            <v xml:space="preserve"> </v>
          </cell>
          <cell r="CY270" t="str">
            <v xml:space="preserve"> </v>
          </cell>
          <cell r="CZ270" t="str">
            <v xml:space="preserve"> </v>
          </cell>
          <cell r="DA270" t="str">
            <v xml:space="preserve"> </v>
          </cell>
          <cell r="DB270">
            <v>-0.9</v>
          </cell>
          <cell r="DC270" t="str">
            <v xml:space="preserve"> </v>
          </cell>
          <cell r="DD270" t="str">
            <v xml:space="preserve"> </v>
          </cell>
          <cell r="DE270" t="str">
            <v xml:space="preserve"> </v>
          </cell>
          <cell r="DF270" t="str">
            <v xml:space="preserve"> </v>
          </cell>
          <cell r="DG270" t="str">
            <v xml:space="preserve"> </v>
          </cell>
          <cell r="DH270" t="str">
            <v>1. OEMRenault866922F</v>
          </cell>
          <cell r="DI270">
            <v>-6.9688980000000003</v>
          </cell>
          <cell r="DJ270">
            <v>0</v>
          </cell>
          <cell r="DL270">
            <v>0</v>
          </cell>
          <cell r="DM270">
            <v>0</v>
          </cell>
          <cell r="DN270">
            <v>-0.38629411764705884</v>
          </cell>
          <cell r="DP270">
            <v>0</v>
          </cell>
          <cell r="DQ270">
            <v>0</v>
          </cell>
          <cell r="DR270">
            <v>0</v>
          </cell>
          <cell r="DT270">
            <v>0</v>
          </cell>
          <cell r="DU270">
            <v>0</v>
          </cell>
          <cell r="DV270">
            <v>0</v>
          </cell>
          <cell r="DX270">
            <v>0</v>
          </cell>
          <cell r="DY270">
            <v>-1.9607843137254905E-2</v>
          </cell>
          <cell r="DZ270">
            <v>0</v>
          </cell>
          <cell r="EB270">
            <v>0</v>
          </cell>
          <cell r="EC270">
            <v>0</v>
          </cell>
          <cell r="ED270">
            <v>0</v>
          </cell>
          <cell r="EF270">
            <v>0</v>
          </cell>
          <cell r="EG270">
            <v>0</v>
          </cell>
          <cell r="EH270">
            <v>0</v>
          </cell>
          <cell r="EJ270">
            <v>0</v>
          </cell>
          <cell r="EK270">
            <v>0</v>
          </cell>
          <cell r="EL270">
            <v>-0.18908803921568629</v>
          </cell>
          <cell r="EN270">
            <v>0</v>
          </cell>
          <cell r="EO270">
            <v>0</v>
          </cell>
          <cell r="EP270">
            <v>0</v>
          </cell>
          <cell r="ER270">
            <v>0</v>
          </cell>
          <cell r="ES270">
            <v>0</v>
          </cell>
          <cell r="ET270">
            <v>0</v>
          </cell>
          <cell r="EV270">
            <v>0</v>
          </cell>
          <cell r="EW270">
            <v>0</v>
          </cell>
          <cell r="EX270">
            <v>0</v>
          </cell>
          <cell r="EZ270">
            <v>0</v>
          </cell>
          <cell r="FA270">
            <v>-8.8235294117647065E-2</v>
          </cell>
          <cell r="FB270">
            <v>0</v>
          </cell>
          <cell r="FD270">
            <v>0</v>
          </cell>
          <cell r="FE270">
            <v>0</v>
          </cell>
          <cell r="FF270">
            <v>0</v>
          </cell>
          <cell r="FI270">
            <v>0</v>
          </cell>
          <cell r="FJ270">
            <v>0</v>
          </cell>
          <cell r="FK270">
            <v>-0.38629411764705884</v>
          </cell>
          <cell r="FM270">
            <v>0</v>
          </cell>
          <cell r="FN270">
            <v>0</v>
          </cell>
          <cell r="FO270">
            <v>-0.38629411764705884</v>
          </cell>
          <cell r="FQ270">
            <v>0</v>
          </cell>
          <cell r="FR270">
            <v>0</v>
          </cell>
          <cell r="FS270">
            <v>-0.38629411764705884</v>
          </cell>
          <cell r="FU270">
            <v>0</v>
          </cell>
          <cell r="FV270">
            <v>-1.9607843137254905E-2</v>
          </cell>
          <cell r="FW270">
            <v>-0.38629411764705884</v>
          </cell>
          <cell r="FY270">
            <v>0</v>
          </cell>
          <cell r="FZ270">
            <v>-1.9607843137254905E-2</v>
          </cell>
          <cell r="GA270">
            <v>-0.38629411764705884</v>
          </cell>
          <cell r="GC270">
            <v>0</v>
          </cell>
          <cell r="GD270">
            <v>-1.9607843137254905E-2</v>
          </cell>
          <cell r="GE270">
            <v>-0.38629411764705884</v>
          </cell>
          <cell r="GG270">
            <v>0</v>
          </cell>
          <cell r="GH270">
            <v>-1.9607843137254905E-2</v>
          </cell>
          <cell r="GI270">
            <v>-0.57538215686274508</v>
          </cell>
          <cell r="GK270">
            <v>0</v>
          </cell>
          <cell r="GL270">
            <v>-1.9607843137254905E-2</v>
          </cell>
          <cell r="GM270">
            <v>-0.57538215686274508</v>
          </cell>
          <cell r="GO270">
            <v>0</v>
          </cell>
          <cell r="GP270">
            <v>-1.9607843137254905E-2</v>
          </cell>
          <cell r="GQ270">
            <v>-0.57538215686274508</v>
          </cell>
          <cell r="GS270">
            <v>0</v>
          </cell>
          <cell r="GT270">
            <v>-1.9607843137254905E-2</v>
          </cell>
          <cell r="GU270">
            <v>-0.57538215686274508</v>
          </cell>
          <cell r="GW270">
            <v>0</v>
          </cell>
          <cell r="GX270">
            <v>-0.10784313725490197</v>
          </cell>
          <cell r="GY270">
            <v>-0.57538215686274508</v>
          </cell>
          <cell r="HA270">
            <v>0</v>
          </cell>
          <cell r="HB270">
            <v>-0.10784313725490197</v>
          </cell>
          <cell r="HC270">
            <v>-0.57538215686274508</v>
          </cell>
        </row>
        <row r="271">
          <cell r="H271" t="str">
            <v>871104U</v>
          </cell>
          <cell r="I271" t="str">
            <v>MXP</v>
          </cell>
          <cell r="J271" t="str">
            <v>RADIATOR ASSY23R7(RM1306)</v>
          </cell>
          <cell r="K271" t="str">
            <v>T3</v>
          </cell>
          <cell r="L271">
            <v>26.659601429019609</v>
          </cell>
          <cell r="M271">
            <v>26659.601429019611</v>
          </cell>
          <cell r="N271">
            <v>139.94</v>
          </cell>
          <cell r="O271">
            <v>-2.7988</v>
          </cell>
          <cell r="P271" t="str">
            <v>Negociacion</v>
          </cell>
          <cell r="Q271" t="str">
            <v>Offered when the bussines was assigned -2%</v>
          </cell>
          <cell r="R271">
            <v>137.1412</v>
          </cell>
          <cell r="S271">
            <v>-0.5</v>
          </cell>
          <cell r="T271" t="str">
            <v>Prod.Tec</v>
          </cell>
          <cell r="U271" t="str">
            <v>fin pitch change to 1.2mm</v>
          </cell>
          <cell r="V271">
            <v>136.6412</v>
          </cell>
          <cell r="Z271">
            <v>136.6412</v>
          </cell>
          <cell r="AD271">
            <v>136.6412</v>
          </cell>
          <cell r="AH271">
            <v>136.6412</v>
          </cell>
          <cell r="AL271">
            <v>136.6412</v>
          </cell>
          <cell r="AM271">
            <v>-1.366412</v>
          </cell>
          <cell r="AN271" t="str">
            <v>Negociacion</v>
          </cell>
          <cell r="AO271" t="str">
            <v>1% Mexico</v>
          </cell>
          <cell r="AP271">
            <v>135.274788</v>
          </cell>
          <cell r="AT271">
            <v>135.274788</v>
          </cell>
          <cell r="AX271">
            <v>135.274788</v>
          </cell>
          <cell r="BB271">
            <v>135.274788</v>
          </cell>
          <cell r="BF271">
            <v>135.274788</v>
          </cell>
          <cell r="BJ271">
            <v>135.274788</v>
          </cell>
          <cell r="BK271">
            <v>-4.6652120000000004</v>
          </cell>
          <cell r="BL271" t="str">
            <v xml:space="preserve"> </v>
          </cell>
          <cell r="BM271" t="str">
            <v xml:space="preserve"> </v>
          </cell>
          <cell r="BN271" t="str">
            <v xml:space="preserve"> </v>
          </cell>
          <cell r="BO271">
            <v>-2.7988</v>
          </cell>
          <cell r="BP271" t="str">
            <v xml:space="preserve"> </v>
          </cell>
          <cell r="BQ271" t="str">
            <v xml:space="preserve"> </v>
          </cell>
          <cell r="BR271">
            <v>-0.5</v>
          </cell>
          <cell r="BS271" t="str">
            <v xml:space="preserve"> </v>
          </cell>
          <cell r="BT271" t="str">
            <v xml:space="preserve"> </v>
          </cell>
          <cell r="BU271" t="str">
            <v xml:space="preserve"> </v>
          </cell>
          <cell r="BV271" t="str">
            <v xml:space="preserve"> </v>
          </cell>
          <cell r="BW271" t="str">
            <v xml:space="preserve"> </v>
          </cell>
          <cell r="BX271" t="str">
            <v xml:space="preserve"> </v>
          </cell>
          <cell r="BY271" t="str">
            <v xml:space="preserve"> </v>
          </cell>
          <cell r="BZ271" t="str">
            <v xml:space="preserve"> </v>
          </cell>
          <cell r="CA271" t="str">
            <v xml:space="preserve"> </v>
          </cell>
          <cell r="CB271" t="str">
            <v xml:space="preserve"> </v>
          </cell>
          <cell r="CC271" t="str">
            <v xml:space="preserve"> </v>
          </cell>
          <cell r="CD271" t="str">
            <v xml:space="preserve"> </v>
          </cell>
          <cell r="CE271" t="str">
            <v xml:space="preserve"> </v>
          </cell>
          <cell r="CF271" t="str">
            <v xml:space="preserve"> </v>
          </cell>
          <cell r="CG271" t="str">
            <v xml:space="preserve"> </v>
          </cell>
          <cell r="CH271" t="str">
            <v xml:space="preserve"> </v>
          </cell>
          <cell r="CI271" t="str">
            <v xml:space="preserve"> </v>
          </cell>
          <cell r="CJ271" t="str">
            <v xml:space="preserve"> </v>
          </cell>
          <cell r="CK271" t="str">
            <v xml:space="preserve"> </v>
          </cell>
          <cell r="CL271" t="str">
            <v xml:space="preserve"> </v>
          </cell>
          <cell r="CM271">
            <v>-1.366412</v>
          </cell>
          <cell r="CN271" t="str">
            <v xml:space="preserve"> </v>
          </cell>
          <cell r="CO271" t="str">
            <v xml:space="preserve"> </v>
          </cell>
          <cell r="CP271" t="str">
            <v xml:space="preserve"> </v>
          </cell>
          <cell r="CQ271" t="str">
            <v xml:space="preserve"> </v>
          </cell>
          <cell r="CR271" t="str">
            <v xml:space="preserve"> </v>
          </cell>
          <cell r="CS271" t="str">
            <v xml:space="preserve"> </v>
          </cell>
          <cell r="CT271" t="str">
            <v xml:space="preserve"> </v>
          </cell>
          <cell r="CU271" t="str">
            <v xml:space="preserve"> </v>
          </cell>
          <cell r="CV271" t="str">
            <v xml:space="preserve"> </v>
          </cell>
          <cell r="CW271" t="str">
            <v xml:space="preserve"> </v>
          </cell>
          <cell r="CX271" t="str">
            <v xml:space="preserve"> </v>
          </cell>
          <cell r="CY271" t="str">
            <v xml:space="preserve"> </v>
          </cell>
          <cell r="CZ271" t="str">
            <v xml:space="preserve"> </v>
          </cell>
          <cell r="DA271" t="str">
            <v xml:space="preserve"> </v>
          </cell>
          <cell r="DB271" t="str">
            <v xml:space="preserve"> </v>
          </cell>
          <cell r="DC271" t="str">
            <v xml:space="preserve"> </v>
          </cell>
          <cell r="DD271" t="str">
            <v xml:space="preserve"> </v>
          </cell>
          <cell r="DE271" t="str">
            <v xml:space="preserve"> </v>
          </cell>
          <cell r="DF271" t="str">
            <v xml:space="preserve"> </v>
          </cell>
          <cell r="DG271" t="str">
            <v xml:space="preserve"> </v>
          </cell>
          <cell r="DH271" t="str">
            <v>1. OEMRenault871104U</v>
          </cell>
          <cell r="DI271">
            <v>-4.6652120000000004</v>
          </cell>
          <cell r="DJ271">
            <v>0</v>
          </cell>
          <cell r="DL271">
            <v>0</v>
          </cell>
          <cell r="DM271">
            <v>0</v>
          </cell>
          <cell r="DN271">
            <v>-0.2743921568627451</v>
          </cell>
          <cell r="DP271">
            <v>0</v>
          </cell>
          <cell r="DQ271">
            <v>-4.9019607843137261E-2</v>
          </cell>
          <cell r="DR271">
            <v>0</v>
          </cell>
          <cell r="DT271">
            <v>0</v>
          </cell>
          <cell r="DU271">
            <v>0</v>
          </cell>
          <cell r="DV271">
            <v>0</v>
          </cell>
          <cell r="DX271">
            <v>0</v>
          </cell>
          <cell r="DY271">
            <v>0</v>
          </cell>
          <cell r="DZ271">
            <v>0</v>
          </cell>
          <cell r="EB271">
            <v>0</v>
          </cell>
          <cell r="EC271">
            <v>0</v>
          </cell>
          <cell r="ED271">
            <v>0</v>
          </cell>
          <cell r="EF271">
            <v>0</v>
          </cell>
          <cell r="EG271">
            <v>0</v>
          </cell>
          <cell r="EH271">
            <v>0</v>
          </cell>
          <cell r="EJ271">
            <v>0</v>
          </cell>
          <cell r="EK271">
            <v>0</v>
          </cell>
          <cell r="EL271">
            <v>-0.13396196078431374</v>
          </cell>
          <cell r="EN271">
            <v>0</v>
          </cell>
          <cell r="EO271">
            <v>0</v>
          </cell>
          <cell r="EP271">
            <v>0</v>
          </cell>
          <cell r="ER271">
            <v>0</v>
          </cell>
          <cell r="ES271">
            <v>0</v>
          </cell>
          <cell r="ET271">
            <v>0</v>
          </cell>
          <cell r="EV271">
            <v>0</v>
          </cell>
          <cell r="EW271">
            <v>0</v>
          </cell>
          <cell r="EX271">
            <v>0</v>
          </cell>
          <cell r="EZ271">
            <v>0</v>
          </cell>
          <cell r="FA271">
            <v>0</v>
          </cell>
          <cell r="FB271">
            <v>0</v>
          </cell>
          <cell r="FD271">
            <v>0</v>
          </cell>
          <cell r="FE271">
            <v>0</v>
          </cell>
          <cell r="FF271">
            <v>0</v>
          </cell>
          <cell r="FI271">
            <v>0</v>
          </cell>
          <cell r="FJ271">
            <v>0</v>
          </cell>
          <cell r="FK271">
            <v>-0.2743921568627451</v>
          </cell>
          <cell r="FM271">
            <v>0</v>
          </cell>
          <cell r="FN271">
            <v>-4.9019607843137261E-2</v>
          </cell>
          <cell r="FO271">
            <v>-0.2743921568627451</v>
          </cell>
          <cell r="FQ271">
            <v>0</v>
          </cell>
          <cell r="FR271">
            <v>-4.9019607843137261E-2</v>
          </cell>
          <cell r="FS271">
            <v>-0.2743921568627451</v>
          </cell>
          <cell r="FU271">
            <v>0</v>
          </cell>
          <cell r="FV271">
            <v>-4.9019607843137261E-2</v>
          </cell>
          <cell r="FW271">
            <v>-0.2743921568627451</v>
          </cell>
          <cell r="FY271">
            <v>0</v>
          </cell>
          <cell r="FZ271">
            <v>-4.9019607843137261E-2</v>
          </cell>
          <cell r="GA271">
            <v>-0.2743921568627451</v>
          </cell>
          <cell r="GC271">
            <v>0</v>
          </cell>
          <cell r="GD271">
            <v>-4.9019607843137261E-2</v>
          </cell>
          <cell r="GE271">
            <v>-0.2743921568627451</v>
          </cell>
          <cell r="GG271">
            <v>0</v>
          </cell>
          <cell r="GH271">
            <v>-4.9019607843137261E-2</v>
          </cell>
          <cell r="GI271">
            <v>-0.40835411764705887</v>
          </cell>
          <cell r="GK271">
            <v>0</v>
          </cell>
          <cell r="GL271">
            <v>-4.9019607843137261E-2</v>
          </cell>
          <cell r="GM271">
            <v>-0.40835411764705887</v>
          </cell>
          <cell r="GO271">
            <v>0</v>
          </cell>
          <cell r="GP271">
            <v>-4.9019607843137261E-2</v>
          </cell>
          <cell r="GQ271">
            <v>-0.40835411764705887</v>
          </cell>
          <cell r="GS271">
            <v>0</v>
          </cell>
          <cell r="GT271">
            <v>-4.9019607843137261E-2</v>
          </cell>
          <cell r="GU271">
            <v>-0.40835411764705887</v>
          </cell>
          <cell r="GW271">
            <v>0</v>
          </cell>
          <cell r="GX271">
            <v>-4.9019607843137261E-2</v>
          </cell>
          <cell r="GY271">
            <v>-0.40835411764705887</v>
          </cell>
          <cell r="HA271">
            <v>0</v>
          </cell>
          <cell r="HB271">
            <v>-4.9019607843137261E-2</v>
          </cell>
          <cell r="HC271">
            <v>-0.40835411764705887</v>
          </cell>
        </row>
        <row r="272">
          <cell r="H272" t="str">
            <v>871120B</v>
          </cell>
          <cell r="I272" t="str">
            <v>MXP</v>
          </cell>
          <cell r="J272" t="str">
            <v>CONDENSER ASSY COMPLETE</v>
          </cell>
          <cell r="K272" t="str">
            <v>T4</v>
          </cell>
          <cell r="L272">
            <v>656.93396337882359</v>
          </cell>
          <cell r="M272">
            <v>656933.9633788236</v>
          </cell>
          <cell r="N272">
            <v>382.74</v>
          </cell>
          <cell r="O272">
            <v>-7.6548000000000007</v>
          </cell>
          <cell r="P272" t="str">
            <v>Negociacion</v>
          </cell>
          <cell r="Q272" t="str">
            <v>Offered when the bussines was assigned -2%</v>
          </cell>
          <cell r="R272">
            <v>375.08519999999999</v>
          </cell>
          <cell r="S272">
            <v>-0.42</v>
          </cell>
          <cell r="T272" t="str">
            <v>Prod.Tec</v>
          </cell>
          <cell r="U272" t="str">
            <v>Bracket redesign. ($-.03usd due to nut cage change to u-clip ), Replace the nut cage for the U-clip -0.12</v>
          </cell>
          <cell r="V272">
            <v>374.66519999999997</v>
          </cell>
          <cell r="W272">
            <v>-0.3</v>
          </cell>
          <cell r="X272" t="str">
            <v>Prod.Tec</v>
          </cell>
          <cell r="Y272" t="str">
            <v>Resourcion Block Madek to other</v>
          </cell>
          <cell r="Z272">
            <v>374.36519999999996</v>
          </cell>
          <cell r="AA272">
            <v>-0.28999999999999998</v>
          </cell>
          <cell r="AB272" t="str">
            <v>Prod.Tec</v>
          </cell>
          <cell r="AC272" t="str">
            <v>Resourcion from Inlet/ outlet from france to Raco</v>
          </cell>
          <cell r="AD272">
            <v>374.07519999999994</v>
          </cell>
          <cell r="AH272">
            <v>374.07519999999994</v>
          </cell>
          <cell r="AL272">
            <v>374.07519999999994</v>
          </cell>
          <cell r="AM272">
            <v>-3.743452</v>
          </cell>
          <cell r="AN272" t="str">
            <v>Negociacion</v>
          </cell>
          <cell r="AO272" t="str">
            <v>1% Mexico</v>
          </cell>
          <cell r="AP272">
            <v>370.33174799999995</v>
          </cell>
          <cell r="AT272">
            <v>370.33174799999995</v>
          </cell>
          <cell r="AX272">
            <v>370.33174799999995</v>
          </cell>
          <cell r="BB272">
            <v>370.33174799999995</v>
          </cell>
          <cell r="BF272">
            <v>370.33174799999995</v>
          </cell>
          <cell r="BJ272">
            <v>370.33174799999995</v>
          </cell>
          <cell r="BK272">
            <v>-12.408252000000001</v>
          </cell>
          <cell r="BL272" t="str">
            <v xml:space="preserve"> </v>
          </cell>
          <cell r="BM272" t="str">
            <v xml:space="preserve"> </v>
          </cell>
          <cell r="BN272" t="str">
            <v xml:space="preserve"> </v>
          </cell>
          <cell r="BO272">
            <v>-7.6548000000000007</v>
          </cell>
          <cell r="BP272" t="str">
            <v xml:space="preserve"> </v>
          </cell>
          <cell r="BQ272" t="str">
            <v xml:space="preserve"> </v>
          </cell>
          <cell r="BR272">
            <v>-0.42</v>
          </cell>
          <cell r="BS272" t="str">
            <v xml:space="preserve"> </v>
          </cell>
          <cell r="BT272" t="str">
            <v xml:space="preserve"> </v>
          </cell>
          <cell r="BU272" t="str">
            <v xml:space="preserve"> </v>
          </cell>
          <cell r="BV272">
            <v>-0.3</v>
          </cell>
          <cell r="BW272" t="str">
            <v xml:space="preserve"> </v>
          </cell>
          <cell r="BX272" t="str">
            <v xml:space="preserve"> </v>
          </cell>
          <cell r="BY272" t="str">
            <v xml:space="preserve"> </v>
          </cell>
          <cell r="BZ272">
            <v>-0.28999999999999998</v>
          </cell>
          <cell r="CA272" t="str">
            <v xml:space="preserve"> </v>
          </cell>
          <cell r="CB272" t="str">
            <v xml:space="preserve"> </v>
          </cell>
          <cell r="CC272" t="str">
            <v xml:space="preserve"> </v>
          </cell>
          <cell r="CD272" t="str">
            <v xml:space="preserve"> </v>
          </cell>
          <cell r="CE272" t="str">
            <v xml:space="preserve"> </v>
          </cell>
          <cell r="CF272" t="str">
            <v xml:space="preserve"> </v>
          </cell>
          <cell r="CG272" t="str">
            <v xml:space="preserve"> </v>
          </cell>
          <cell r="CH272" t="str">
            <v xml:space="preserve"> </v>
          </cell>
          <cell r="CI272" t="str">
            <v xml:space="preserve"> </v>
          </cell>
          <cell r="CJ272" t="str">
            <v xml:space="preserve"> </v>
          </cell>
          <cell r="CK272" t="str">
            <v xml:space="preserve"> </v>
          </cell>
          <cell r="CL272" t="str">
            <v xml:space="preserve"> </v>
          </cell>
          <cell r="CM272">
            <v>-3.743452</v>
          </cell>
          <cell r="CN272" t="str">
            <v xml:space="preserve"> </v>
          </cell>
          <cell r="CO272" t="str">
            <v xml:space="preserve"> </v>
          </cell>
          <cell r="CP272" t="str">
            <v xml:space="preserve"> </v>
          </cell>
          <cell r="CQ272" t="str">
            <v xml:space="preserve"> </v>
          </cell>
          <cell r="CR272" t="str">
            <v xml:space="preserve"> </v>
          </cell>
          <cell r="CS272" t="str">
            <v xml:space="preserve"> </v>
          </cell>
          <cell r="CT272" t="str">
            <v xml:space="preserve"> </v>
          </cell>
          <cell r="CU272" t="str">
            <v xml:space="preserve"> </v>
          </cell>
          <cell r="CV272" t="str">
            <v xml:space="preserve"> </v>
          </cell>
          <cell r="CW272" t="str">
            <v xml:space="preserve"> </v>
          </cell>
          <cell r="CX272" t="str">
            <v xml:space="preserve"> </v>
          </cell>
          <cell r="CY272" t="str">
            <v xml:space="preserve"> </v>
          </cell>
          <cell r="CZ272" t="str">
            <v xml:space="preserve"> </v>
          </cell>
          <cell r="DA272" t="str">
            <v xml:space="preserve"> </v>
          </cell>
          <cell r="DB272" t="str">
            <v xml:space="preserve"> </v>
          </cell>
          <cell r="DC272" t="str">
            <v xml:space="preserve"> </v>
          </cell>
          <cell r="DD272" t="str">
            <v xml:space="preserve"> </v>
          </cell>
          <cell r="DE272" t="str">
            <v xml:space="preserve"> </v>
          </cell>
          <cell r="DF272" t="str">
            <v xml:space="preserve"> </v>
          </cell>
          <cell r="DG272" t="str">
            <v xml:space="preserve"> </v>
          </cell>
          <cell r="DH272" t="str">
            <v>1. OEMRenault871120B</v>
          </cell>
          <cell r="DI272">
            <v>-12.408252000000001</v>
          </cell>
          <cell r="DJ272">
            <v>0</v>
          </cell>
          <cell r="DL272">
            <v>0</v>
          </cell>
          <cell r="DM272">
            <v>0</v>
          </cell>
          <cell r="DN272">
            <v>-0.75047058823529422</v>
          </cell>
          <cell r="DP272">
            <v>0</v>
          </cell>
          <cell r="DQ272">
            <v>-4.1176470588235294E-2</v>
          </cell>
          <cell r="DR272">
            <v>0</v>
          </cell>
          <cell r="DT272">
            <v>0</v>
          </cell>
          <cell r="DU272">
            <v>-2.9411764705882353E-2</v>
          </cell>
          <cell r="DV272">
            <v>0</v>
          </cell>
          <cell r="DX272">
            <v>0</v>
          </cell>
          <cell r="DY272">
            <v>-2.8431372549019607E-2</v>
          </cell>
          <cell r="DZ272">
            <v>0</v>
          </cell>
          <cell r="EB272">
            <v>0</v>
          </cell>
          <cell r="EC272">
            <v>0</v>
          </cell>
          <cell r="ED272">
            <v>0</v>
          </cell>
          <cell r="EF272">
            <v>0</v>
          </cell>
          <cell r="EG272">
            <v>0</v>
          </cell>
          <cell r="EH272">
            <v>0</v>
          </cell>
          <cell r="EJ272">
            <v>0</v>
          </cell>
          <cell r="EK272">
            <v>0</v>
          </cell>
          <cell r="EL272">
            <v>-0.36700509803921572</v>
          </cell>
          <cell r="EN272">
            <v>0</v>
          </cell>
          <cell r="EO272">
            <v>0</v>
          </cell>
          <cell r="EP272">
            <v>0</v>
          </cell>
          <cell r="ER272">
            <v>0</v>
          </cell>
          <cell r="ES272">
            <v>0</v>
          </cell>
          <cell r="ET272">
            <v>0</v>
          </cell>
          <cell r="EV272">
            <v>0</v>
          </cell>
          <cell r="EW272">
            <v>0</v>
          </cell>
          <cell r="EX272">
            <v>0</v>
          </cell>
          <cell r="EZ272">
            <v>0</v>
          </cell>
          <cell r="FA272">
            <v>0</v>
          </cell>
          <cell r="FB272">
            <v>0</v>
          </cell>
          <cell r="FD272">
            <v>0</v>
          </cell>
          <cell r="FE272">
            <v>0</v>
          </cell>
          <cell r="FF272">
            <v>0</v>
          </cell>
          <cell r="FI272">
            <v>0</v>
          </cell>
          <cell r="FJ272">
            <v>0</v>
          </cell>
          <cell r="FK272">
            <v>-0.75047058823529422</v>
          </cell>
          <cell r="FM272">
            <v>0</v>
          </cell>
          <cell r="FN272">
            <v>-4.1176470588235294E-2</v>
          </cell>
          <cell r="FO272">
            <v>-0.75047058823529422</v>
          </cell>
          <cell r="FQ272">
            <v>0</v>
          </cell>
          <cell r="FR272">
            <v>-7.0588235294117646E-2</v>
          </cell>
          <cell r="FS272">
            <v>-0.75047058823529422</v>
          </cell>
          <cell r="FU272">
            <v>0</v>
          </cell>
          <cell r="FV272">
            <v>-9.901960784313725E-2</v>
          </cell>
          <cell r="FW272">
            <v>-0.75047058823529422</v>
          </cell>
          <cell r="FY272">
            <v>0</v>
          </cell>
          <cell r="FZ272">
            <v>-9.901960784313725E-2</v>
          </cell>
          <cell r="GA272">
            <v>-0.75047058823529422</v>
          </cell>
          <cell r="GC272">
            <v>0</v>
          </cell>
          <cell r="GD272">
            <v>-9.901960784313725E-2</v>
          </cell>
          <cell r="GE272">
            <v>-0.75047058823529422</v>
          </cell>
          <cell r="GG272">
            <v>0</v>
          </cell>
          <cell r="GH272">
            <v>-9.901960784313725E-2</v>
          </cell>
          <cell r="GI272">
            <v>-1.1174756862745099</v>
          </cell>
          <cell r="GK272">
            <v>0</v>
          </cell>
          <cell r="GL272">
            <v>-9.901960784313725E-2</v>
          </cell>
          <cell r="GM272">
            <v>-1.1174756862745099</v>
          </cell>
          <cell r="GO272">
            <v>0</v>
          </cell>
          <cell r="GP272">
            <v>-9.901960784313725E-2</v>
          </cell>
          <cell r="GQ272">
            <v>-1.1174756862745099</v>
          </cell>
          <cell r="GS272">
            <v>0</v>
          </cell>
          <cell r="GT272">
            <v>-9.901960784313725E-2</v>
          </cell>
          <cell r="GU272">
            <v>-1.1174756862745099</v>
          </cell>
          <cell r="GW272">
            <v>0</v>
          </cell>
          <cell r="GX272">
            <v>-9.901960784313725E-2</v>
          </cell>
          <cell r="GY272">
            <v>-1.1174756862745099</v>
          </cell>
          <cell r="HA272">
            <v>0</v>
          </cell>
          <cell r="HB272">
            <v>-9.901960784313725E-2</v>
          </cell>
          <cell r="HC272">
            <v>-1.1174756862745099</v>
          </cell>
        </row>
        <row r="273">
          <cell r="H273" t="str">
            <v>875002A</v>
          </cell>
          <cell r="I273" t="str">
            <v>MXP</v>
          </cell>
          <cell r="J273" t="str">
            <v>RAD CLIO 23R7 PINTADO</v>
          </cell>
          <cell r="K273" t="str">
            <v>T3</v>
          </cell>
          <cell r="L273">
            <v>122.40677790156863</v>
          </cell>
          <cell r="M273">
            <v>122406.77790156862</v>
          </cell>
          <cell r="N273">
            <v>167.92</v>
          </cell>
          <cell r="O273">
            <v>-3.3583999999999996</v>
          </cell>
          <cell r="P273" t="str">
            <v>Negociacion</v>
          </cell>
          <cell r="Q273" t="str">
            <v>Offered when the bussines was assigned -2%</v>
          </cell>
          <cell r="R273">
            <v>164.5616</v>
          </cell>
          <cell r="S273">
            <v>-0.5</v>
          </cell>
          <cell r="T273" t="str">
            <v>Prod.Tec</v>
          </cell>
          <cell r="U273" t="str">
            <v>fin pitch change to 1.2mm</v>
          </cell>
          <cell r="V273">
            <v>164.0616</v>
          </cell>
          <cell r="Z273">
            <v>164.0616</v>
          </cell>
          <cell r="AD273">
            <v>164.0616</v>
          </cell>
          <cell r="AE273">
            <v>-2.81</v>
          </cell>
          <cell r="AF273" t="str">
            <v>Prod.Tec</v>
          </cell>
          <cell r="AG273" t="str">
            <v>Change in painting.</v>
          </cell>
          <cell r="AH273">
            <v>161.2516</v>
          </cell>
          <cell r="AL273">
            <v>161.2516</v>
          </cell>
          <cell r="AM273">
            <v>-1.6125160000000001</v>
          </cell>
          <cell r="AN273" t="str">
            <v>Negociacion</v>
          </cell>
          <cell r="AO273" t="str">
            <v>1% Mexico</v>
          </cell>
          <cell r="AP273">
            <v>159.639084</v>
          </cell>
          <cell r="AQ273">
            <v>-3.3</v>
          </cell>
          <cell r="AR273" t="str">
            <v>Prod.Tec</v>
          </cell>
          <cell r="AS273" t="str">
            <v>use of black material for Almexa</v>
          </cell>
          <cell r="AT273">
            <v>156.33908399999999</v>
          </cell>
          <cell r="AX273">
            <v>156.33908399999999</v>
          </cell>
          <cell r="BB273">
            <v>156.33908399999999</v>
          </cell>
          <cell r="BF273">
            <v>156.33908399999999</v>
          </cell>
          <cell r="BJ273">
            <v>156.33908399999999</v>
          </cell>
          <cell r="BK273">
            <v>-11.580915999999998</v>
          </cell>
          <cell r="BL273" t="str">
            <v xml:space="preserve"> </v>
          </cell>
          <cell r="BM273" t="str">
            <v xml:space="preserve"> </v>
          </cell>
          <cell r="BN273" t="str">
            <v xml:space="preserve"> </v>
          </cell>
          <cell r="BO273">
            <v>-3.3583999999999996</v>
          </cell>
          <cell r="BP273" t="str">
            <v xml:space="preserve"> </v>
          </cell>
          <cell r="BQ273" t="str">
            <v xml:space="preserve"> </v>
          </cell>
          <cell r="BR273">
            <v>-0.5</v>
          </cell>
          <cell r="BS273" t="str">
            <v xml:space="preserve"> </v>
          </cell>
          <cell r="BT273" t="str">
            <v xml:space="preserve"> </v>
          </cell>
          <cell r="BU273" t="str">
            <v xml:space="preserve"> </v>
          </cell>
          <cell r="BV273" t="str">
            <v xml:space="preserve"> </v>
          </cell>
          <cell r="BW273" t="str">
            <v xml:space="preserve"> </v>
          </cell>
          <cell r="BX273" t="str">
            <v xml:space="preserve"> </v>
          </cell>
          <cell r="BY273" t="str">
            <v xml:space="preserve"> </v>
          </cell>
          <cell r="BZ273" t="str">
            <v xml:space="preserve"> </v>
          </cell>
          <cell r="CA273" t="str">
            <v xml:space="preserve"> </v>
          </cell>
          <cell r="CB273" t="str">
            <v xml:space="preserve"> </v>
          </cell>
          <cell r="CC273" t="str">
            <v xml:space="preserve"> </v>
          </cell>
          <cell r="CD273">
            <v>-2.81</v>
          </cell>
          <cell r="CE273" t="str">
            <v xml:space="preserve"> </v>
          </cell>
          <cell r="CF273" t="str">
            <v xml:space="preserve"> </v>
          </cell>
          <cell r="CG273" t="str">
            <v xml:space="preserve"> </v>
          </cell>
          <cell r="CH273" t="str">
            <v xml:space="preserve"> </v>
          </cell>
          <cell r="CI273" t="str">
            <v xml:space="preserve"> </v>
          </cell>
          <cell r="CJ273" t="str">
            <v xml:space="preserve"> </v>
          </cell>
          <cell r="CK273" t="str">
            <v xml:space="preserve"> </v>
          </cell>
          <cell r="CL273" t="str">
            <v xml:space="preserve"> </v>
          </cell>
          <cell r="CM273">
            <v>-1.6125160000000001</v>
          </cell>
          <cell r="CN273" t="str">
            <v xml:space="preserve"> </v>
          </cell>
          <cell r="CO273" t="str">
            <v xml:space="preserve"> </v>
          </cell>
          <cell r="CP273">
            <v>-3.3</v>
          </cell>
          <cell r="CQ273" t="str">
            <v xml:space="preserve"> </v>
          </cell>
          <cell r="CR273" t="str">
            <v xml:space="preserve"> </v>
          </cell>
          <cell r="CS273" t="str">
            <v xml:space="preserve"> </v>
          </cell>
          <cell r="CT273" t="str">
            <v xml:space="preserve"> </v>
          </cell>
          <cell r="CU273" t="str">
            <v xml:space="preserve"> </v>
          </cell>
          <cell r="CV273" t="str">
            <v xml:space="preserve"> </v>
          </cell>
          <cell r="CW273" t="str">
            <v xml:space="preserve"> </v>
          </cell>
          <cell r="CX273" t="str">
            <v xml:space="preserve"> </v>
          </cell>
          <cell r="CY273" t="str">
            <v xml:space="preserve"> </v>
          </cell>
          <cell r="CZ273" t="str">
            <v xml:space="preserve"> </v>
          </cell>
          <cell r="DA273" t="str">
            <v xml:space="preserve"> </v>
          </cell>
          <cell r="DB273" t="str">
            <v xml:space="preserve"> </v>
          </cell>
          <cell r="DC273" t="str">
            <v xml:space="preserve"> </v>
          </cell>
          <cell r="DD273" t="str">
            <v xml:space="preserve"> </v>
          </cell>
          <cell r="DE273" t="str">
            <v xml:space="preserve"> </v>
          </cell>
          <cell r="DF273" t="str">
            <v xml:space="preserve"> </v>
          </cell>
          <cell r="DG273" t="str">
            <v xml:space="preserve"> </v>
          </cell>
          <cell r="DH273" t="str">
            <v>1. OEMRenault875002A</v>
          </cell>
          <cell r="DI273">
            <v>-11.580915999999998</v>
          </cell>
          <cell r="DJ273">
            <v>0</v>
          </cell>
          <cell r="DL273">
            <v>0</v>
          </cell>
          <cell r="DM273">
            <v>0</v>
          </cell>
          <cell r="DN273">
            <v>-0.32925490196078427</v>
          </cell>
          <cell r="DP273">
            <v>0</v>
          </cell>
          <cell r="DQ273">
            <v>-4.9019607843137261E-2</v>
          </cell>
          <cell r="DR273">
            <v>0</v>
          </cell>
          <cell r="DT273">
            <v>0</v>
          </cell>
          <cell r="DU273">
            <v>0</v>
          </cell>
          <cell r="DV273">
            <v>0</v>
          </cell>
          <cell r="DX273">
            <v>0</v>
          </cell>
          <cell r="DY273">
            <v>0</v>
          </cell>
          <cell r="DZ273">
            <v>0</v>
          </cell>
          <cell r="EB273">
            <v>0</v>
          </cell>
          <cell r="EC273">
            <v>-0.27549019607843139</v>
          </cell>
          <cell r="ED273">
            <v>0</v>
          </cell>
          <cell r="EF273">
            <v>0</v>
          </cell>
          <cell r="EG273">
            <v>0</v>
          </cell>
          <cell r="EH273">
            <v>0</v>
          </cell>
          <cell r="EJ273">
            <v>0</v>
          </cell>
          <cell r="EK273">
            <v>0</v>
          </cell>
          <cell r="EL273">
            <v>-0.15808980392156866</v>
          </cell>
          <cell r="EN273">
            <v>0</v>
          </cell>
          <cell r="EO273">
            <v>-0.3235294117647059</v>
          </cell>
          <cell r="EP273">
            <v>0</v>
          </cell>
          <cell r="ER273">
            <v>0</v>
          </cell>
          <cell r="ES273">
            <v>0</v>
          </cell>
          <cell r="ET273">
            <v>0</v>
          </cell>
          <cell r="EV273">
            <v>0</v>
          </cell>
          <cell r="EW273">
            <v>0</v>
          </cell>
          <cell r="EX273">
            <v>0</v>
          </cell>
          <cell r="EZ273">
            <v>0</v>
          </cell>
          <cell r="FA273">
            <v>0</v>
          </cell>
          <cell r="FB273">
            <v>0</v>
          </cell>
          <cell r="FD273">
            <v>0</v>
          </cell>
          <cell r="FE273">
            <v>0</v>
          </cell>
          <cell r="FF273">
            <v>0</v>
          </cell>
          <cell r="FI273">
            <v>0</v>
          </cell>
          <cell r="FJ273">
            <v>0</v>
          </cell>
          <cell r="FK273">
            <v>-0.32925490196078427</v>
          </cell>
          <cell r="FM273">
            <v>0</v>
          </cell>
          <cell r="FN273">
            <v>-4.9019607843137261E-2</v>
          </cell>
          <cell r="FO273">
            <v>-0.32925490196078427</v>
          </cell>
          <cell r="FQ273">
            <v>0</v>
          </cell>
          <cell r="FR273">
            <v>-4.9019607843137261E-2</v>
          </cell>
          <cell r="FS273">
            <v>-0.32925490196078427</v>
          </cell>
          <cell r="FU273">
            <v>0</v>
          </cell>
          <cell r="FV273">
            <v>-4.9019607843137261E-2</v>
          </cell>
          <cell r="FW273">
            <v>-0.32925490196078427</v>
          </cell>
          <cell r="FY273">
            <v>0</v>
          </cell>
          <cell r="FZ273">
            <v>-0.32450980392156864</v>
          </cell>
          <cell r="GA273">
            <v>-0.32925490196078427</v>
          </cell>
          <cell r="GC273">
            <v>0</v>
          </cell>
          <cell r="GD273">
            <v>-0.32450980392156864</v>
          </cell>
          <cell r="GE273">
            <v>-0.32925490196078427</v>
          </cell>
          <cell r="GG273">
            <v>0</v>
          </cell>
          <cell r="GH273">
            <v>-0.32450980392156864</v>
          </cell>
          <cell r="GI273">
            <v>-0.4873447058823529</v>
          </cell>
          <cell r="GK273">
            <v>0</v>
          </cell>
          <cell r="GL273">
            <v>-0.64803921568627454</v>
          </cell>
          <cell r="GM273">
            <v>-0.4873447058823529</v>
          </cell>
          <cell r="GO273">
            <v>0</v>
          </cell>
          <cell r="GP273">
            <v>-0.64803921568627454</v>
          </cell>
          <cell r="GQ273">
            <v>-0.4873447058823529</v>
          </cell>
          <cell r="GS273">
            <v>0</v>
          </cell>
          <cell r="GT273">
            <v>-0.64803921568627454</v>
          </cell>
          <cell r="GU273">
            <v>-0.4873447058823529</v>
          </cell>
          <cell r="GW273">
            <v>0</v>
          </cell>
          <cell r="GX273">
            <v>-0.64803921568627454</v>
          </cell>
          <cell r="GY273">
            <v>-0.4873447058823529</v>
          </cell>
          <cell r="HA273">
            <v>0</v>
          </cell>
          <cell r="HB273">
            <v>-0.64803921568627454</v>
          </cell>
          <cell r="HC273">
            <v>-0.4873447058823529</v>
          </cell>
        </row>
        <row r="274">
          <cell r="H274" t="str">
            <v>875003L</v>
          </cell>
          <cell r="I274" t="str">
            <v>MXP</v>
          </cell>
          <cell r="J274" t="str">
            <v>COND 16HP CLIO PINTADO</v>
          </cell>
          <cell r="K274" t="str">
            <v>T7</v>
          </cell>
          <cell r="L274">
            <v>2730.9655698296083</v>
          </cell>
          <cell r="M274">
            <v>2730965.5698296083</v>
          </cell>
          <cell r="N274">
            <v>409.73</v>
          </cell>
          <cell r="O274">
            <v>-8.1946000000000012</v>
          </cell>
          <cell r="P274" t="str">
            <v>Negociacion</v>
          </cell>
          <cell r="Q274" t="str">
            <v>Offered when the bussines was assigned -2%</v>
          </cell>
          <cell r="R274">
            <v>401.53540000000004</v>
          </cell>
          <cell r="S274">
            <v>-0.42</v>
          </cell>
          <cell r="T274" t="str">
            <v>Prod.Tec</v>
          </cell>
          <cell r="U274" t="str">
            <v>Bracket redesign. ($-.03usd due to nut cage change to u-clip ), Replace the nut cage for the U-clip -0.12</v>
          </cell>
          <cell r="V274">
            <v>401.11540000000002</v>
          </cell>
          <cell r="W274">
            <v>-0.3</v>
          </cell>
          <cell r="X274" t="str">
            <v>Prod.Tec</v>
          </cell>
          <cell r="Y274" t="str">
            <v>Resourcion Block Madek to other</v>
          </cell>
          <cell r="Z274">
            <v>400.81540000000001</v>
          </cell>
          <cell r="AA274">
            <v>-0.28999999999999998</v>
          </cell>
          <cell r="AB274" t="str">
            <v>Prod.Tec</v>
          </cell>
          <cell r="AC274" t="str">
            <v>Resourcion from Inlet/ outlet from france to Raco</v>
          </cell>
          <cell r="AD274">
            <v>400.52539999999999</v>
          </cell>
          <cell r="AE274">
            <v>-2.81</v>
          </cell>
          <cell r="AF274" t="str">
            <v>Prod.Tec</v>
          </cell>
          <cell r="AG274" t="str">
            <v>Change in painting.</v>
          </cell>
          <cell r="AH274">
            <v>397.71539999999999</v>
          </cell>
          <cell r="AL274">
            <v>397.71539999999999</v>
          </cell>
          <cell r="AM274">
            <v>-3.9798540000000004</v>
          </cell>
          <cell r="AN274" t="str">
            <v>Negociacion</v>
          </cell>
          <cell r="AO274" t="str">
            <v>1% Mexico</v>
          </cell>
          <cell r="AP274">
            <v>393.735546</v>
          </cell>
          <cell r="AT274">
            <v>393.735546</v>
          </cell>
          <cell r="AX274">
            <v>393.735546</v>
          </cell>
          <cell r="BB274">
            <v>393.735546</v>
          </cell>
          <cell r="BF274">
            <v>393.735546</v>
          </cell>
          <cell r="BJ274">
            <v>393.735546</v>
          </cell>
          <cell r="BK274">
            <v>-15.994454000000001</v>
          </cell>
          <cell r="BL274" t="str">
            <v xml:space="preserve"> </v>
          </cell>
          <cell r="BM274" t="str">
            <v xml:space="preserve"> </v>
          </cell>
          <cell r="BN274" t="str">
            <v xml:space="preserve"> </v>
          </cell>
          <cell r="BO274">
            <v>-8.1946000000000012</v>
          </cell>
          <cell r="BP274" t="str">
            <v xml:space="preserve"> </v>
          </cell>
          <cell r="BQ274" t="str">
            <v xml:space="preserve"> </v>
          </cell>
          <cell r="BR274">
            <v>-0.42</v>
          </cell>
          <cell r="BS274" t="str">
            <v xml:space="preserve"> </v>
          </cell>
          <cell r="BT274" t="str">
            <v xml:space="preserve"> </v>
          </cell>
          <cell r="BU274" t="str">
            <v xml:space="preserve"> </v>
          </cell>
          <cell r="BV274">
            <v>-0.3</v>
          </cell>
          <cell r="BW274" t="str">
            <v xml:space="preserve"> </v>
          </cell>
          <cell r="BX274" t="str">
            <v xml:space="preserve"> </v>
          </cell>
          <cell r="BY274" t="str">
            <v xml:space="preserve"> </v>
          </cell>
          <cell r="BZ274">
            <v>-0.28999999999999998</v>
          </cell>
          <cell r="CA274" t="str">
            <v xml:space="preserve"> </v>
          </cell>
          <cell r="CB274" t="str">
            <v xml:space="preserve"> </v>
          </cell>
          <cell r="CC274" t="str">
            <v xml:space="preserve"> </v>
          </cell>
          <cell r="CD274">
            <v>-2.81</v>
          </cell>
          <cell r="CE274" t="str">
            <v xml:space="preserve"> </v>
          </cell>
          <cell r="CF274" t="str">
            <v xml:space="preserve"> </v>
          </cell>
          <cell r="CG274" t="str">
            <v xml:space="preserve"> </v>
          </cell>
          <cell r="CH274" t="str">
            <v xml:space="preserve"> </v>
          </cell>
          <cell r="CI274" t="str">
            <v xml:space="preserve"> </v>
          </cell>
          <cell r="CJ274" t="str">
            <v xml:space="preserve"> </v>
          </cell>
          <cell r="CK274" t="str">
            <v xml:space="preserve"> </v>
          </cell>
          <cell r="CL274" t="str">
            <v xml:space="preserve"> </v>
          </cell>
          <cell r="CM274">
            <v>-3.9798540000000004</v>
          </cell>
          <cell r="CN274" t="str">
            <v xml:space="preserve"> </v>
          </cell>
          <cell r="CO274" t="str">
            <v xml:space="preserve"> </v>
          </cell>
          <cell r="CP274" t="str">
            <v xml:space="preserve"> </v>
          </cell>
          <cell r="CQ274" t="str">
            <v xml:space="preserve"> </v>
          </cell>
          <cell r="CR274" t="str">
            <v xml:space="preserve"> </v>
          </cell>
          <cell r="CS274" t="str">
            <v xml:space="preserve"> </v>
          </cell>
          <cell r="CT274" t="str">
            <v xml:space="preserve"> </v>
          </cell>
          <cell r="CU274" t="str">
            <v xml:space="preserve"> </v>
          </cell>
          <cell r="CV274" t="str">
            <v xml:space="preserve"> </v>
          </cell>
          <cell r="CW274" t="str">
            <v xml:space="preserve"> </v>
          </cell>
          <cell r="CX274" t="str">
            <v xml:space="preserve"> </v>
          </cell>
          <cell r="CY274" t="str">
            <v xml:space="preserve"> </v>
          </cell>
          <cell r="CZ274" t="str">
            <v xml:space="preserve"> </v>
          </cell>
          <cell r="DA274" t="str">
            <v xml:space="preserve"> </v>
          </cell>
          <cell r="DB274" t="str">
            <v xml:space="preserve"> </v>
          </cell>
          <cell r="DC274" t="str">
            <v xml:space="preserve"> </v>
          </cell>
          <cell r="DD274" t="str">
            <v xml:space="preserve"> </v>
          </cell>
          <cell r="DE274" t="str">
            <v xml:space="preserve"> </v>
          </cell>
          <cell r="DF274" t="str">
            <v xml:space="preserve"> </v>
          </cell>
          <cell r="DG274" t="str">
            <v xml:space="preserve"> </v>
          </cell>
          <cell r="DH274" t="str">
            <v>1. OEMRenault875003L</v>
          </cell>
          <cell r="DI274">
            <v>-15.994454000000001</v>
          </cell>
          <cell r="DJ274">
            <v>0</v>
          </cell>
          <cell r="DL274">
            <v>0</v>
          </cell>
          <cell r="DM274">
            <v>0</v>
          </cell>
          <cell r="DN274">
            <v>-0.80339215686274523</v>
          </cell>
          <cell r="DP274">
            <v>0</v>
          </cell>
          <cell r="DQ274">
            <v>-4.1176470588235294E-2</v>
          </cell>
          <cell r="DR274">
            <v>0</v>
          </cell>
          <cell r="DT274">
            <v>0</v>
          </cell>
          <cell r="DU274">
            <v>-2.9411764705882353E-2</v>
          </cell>
          <cell r="DV274">
            <v>0</v>
          </cell>
          <cell r="DX274">
            <v>0</v>
          </cell>
          <cell r="DY274">
            <v>-2.8431372549019607E-2</v>
          </cell>
          <cell r="DZ274">
            <v>0</v>
          </cell>
          <cell r="EB274">
            <v>0</v>
          </cell>
          <cell r="EC274">
            <v>-0.27549019607843139</v>
          </cell>
          <cell r="ED274">
            <v>0</v>
          </cell>
          <cell r="EF274">
            <v>0</v>
          </cell>
          <cell r="EG274">
            <v>0</v>
          </cell>
          <cell r="EH274">
            <v>0</v>
          </cell>
          <cell r="EJ274">
            <v>0</v>
          </cell>
          <cell r="EK274">
            <v>0</v>
          </cell>
          <cell r="EL274">
            <v>-0.39018176470588245</v>
          </cell>
          <cell r="EN274">
            <v>0</v>
          </cell>
          <cell r="EO274">
            <v>0</v>
          </cell>
          <cell r="EP274">
            <v>0</v>
          </cell>
          <cell r="ER274">
            <v>0</v>
          </cell>
          <cell r="ES274">
            <v>0</v>
          </cell>
          <cell r="ET274">
            <v>0</v>
          </cell>
          <cell r="EV274">
            <v>0</v>
          </cell>
          <cell r="EW274">
            <v>0</v>
          </cell>
          <cell r="EX274">
            <v>0</v>
          </cell>
          <cell r="EZ274">
            <v>0</v>
          </cell>
          <cell r="FA274">
            <v>0</v>
          </cell>
          <cell r="FB274">
            <v>0</v>
          </cell>
          <cell r="FD274">
            <v>0</v>
          </cell>
          <cell r="FE274">
            <v>0</v>
          </cell>
          <cell r="FF274">
            <v>0</v>
          </cell>
          <cell r="FI274">
            <v>0</v>
          </cell>
          <cell r="FJ274">
            <v>0</v>
          </cell>
          <cell r="FK274">
            <v>-0.80339215686274523</v>
          </cell>
          <cell r="FM274">
            <v>0</v>
          </cell>
          <cell r="FN274">
            <v>-4.1176470588235294E-2</v>
          </cell>
          <cell r="FO274">
            <v>-0.80339215686274523</v>
          </cell>
          <cell r="FQ274">
            <v>0</v>
          </cell>
          <cell r="FR274">
            <v>-7.0588235294117646E-2</v>
          </cell>
          <cell r="FS274">
            <v>-0.80339215686274523</v>
          </cell>
          <cell r="FU274">
            <v>0</v>
          </cell>
          <cell r="FV274">
            <v>-9.901960784313725E-2</v>
          </cell>
          <cell r="FW274">
            <v>-0.80339215686274523</v>
          </cell>
          <cell r="FY274">
            <v>0</v>
          </cell>
          <cell r="FZ274">
            <v>-0.37450980392156863</v>
          </cell>
          <cell r="GA274">
            <v>-0.80339215686274523</v>
          </cell>
          <cell r="GC274">
            <v>0</v>
          </cell>
          <cell r="GD274">
            <v>-0.37450980392156863</v>
          </cell>
          <cell r="GE274">
            <v>-0.80339215686274523</v>
          </cell>
          <cell r="GG274">
            <v>0</v>
          </cell>
          <cell r="GH274">
            <v>-0.37450980392156863</v>
          </cell>
          <cell r="GI274">
            <v>-1.1935739215686276</v>
          </cell>
          <cell r="GK274">
            <v>0</v>
          </cell>
          <cell r="GL274">
            <v>-0.37450980392156863</v>
          </cell>
          <cell r="GM274">
            <v>-1.1935739215686276</v>
          </cell>
          <cell r="GO274">
            <v>0</v>
          </cell>
          <cell r="GP274">
            <v>-0.37450980392156863</v>
          </cell>
          <cell r="GQ274">
            <v>-1.1935739215686276</v>
          </cell>
          <cell r="GS274">
            <v>0</v>
          </cell>
          <cell r="GT274">
            <v>-0.37450980392156863</v>
          </cell>
          <cell r="GU274">
            <v>-1.1935739215686276</v>
          </cell>
          <cell r="GW274">
            <v>0</v>
          </cell>
          <cell r="GX274">
            <v>-0.37450980392156863</v>
          </cell>
          <cell r="GY274">
            <v>-1.1935739215686276</v>
          </cell>
          <cell r="HA274">
            <v>0</v>
          </cell>
          <cell r="HB274">
            <v>-0.37450980392156863</v>
          </cell>
          <cell r="HC274">
            <v>-1.1935739215686276</v>
          </cell>
        </row>
        <row r="275">
          <cell r="H275" t="str">
            <v>875101V</v>
          </cell>
          <cell r="I275" t="str">
            <v>USD</v>
          </cell>
          <cell r="J275" t="str">
            <v>COND. 16HP CLIO OES</v>
          </cell>
          <cell r="K275" t="str">
            <v>T4</v>
          </cell>
          <cell r="L275">
            <v>204.1694460288</v>
          </cell>
          <cell r="M275">
            <v>204169.44602879998</v>
          </cell>
          <cell r="N275">
            <v>41.14</v>
          </cell>
          <cell r="O275">
            <v>-0.82279999999999998</v>
          </cell>
          <cell r="P275" t="str">
            <v>Negociacion</v>
          </cell>
          <cell r="Q275" t="str">
            <v>Offered when the bussines was assigned -2%</v>
          </cell>
          <cell r="R275">
            <v>40.3172</v>
          </cell>
          <cell r="S275">
            <v>-0.42</v>
          </cell>
          <cell r="T275" t="str">
            <v>Prod.Tec</v>
          </cell>
          <cell r="U275" t="str">
            <v>Bracket redesign. ($-.03usd due to nut cage change to u-clip ), Replace the nut cage for the U-clip -0.12</v>
          </cell>
          <cell r="V275">
            <v>39.897199999999998</v>
          </cell>
          <cell r="W275">
            <v>-0.3</v>
          </cell>
          <cell r="X275" t="str">
            <v>Prod.Tec</v>
          </cell>
          <cell r="Y275" t="str">
            <v>Resourcion Block Madek to other</v>
          </cell>
          <cell r="Z275">
            <v>39.597200000000001</v>
          </cell>
          <cell r="AA275">
            <v>-0.28999999999999998</v>
          </cell>
          <cell r="AB275" t="str">
            <v>Prod.Tec</v>
          </cell>
          <cell r="AC275" t="str">
            <v>Resourcion from Inlet/ outlet from france to Raco</v>
          </cell>
          <cell r="AD275">
            <v>39.307200000000002</v>
          </cell>
          <cell r="AH275">
            <v>39.307200000000002</v>
          </cell>
          <cell r="AL275">
            <v>39.307200000000002</v>
          </cell>
          <cell r="AM275">
            <v>-0.39798539999999999</v>
          </cell>
          <cell r="AN275" t="str">
            <v>Negociacion</v>
          </cell>
          <cell r="AO275" t="str">
            <v>-1%</v>
          </cell>
          <cell r="AP275">
            <v>38.909214599999999</v>
          </cell>
          <cell r="AT275">
            <v>38.909214599999999</v>
          </cell>
          <cell r="AX275">
            <v>38.909214599999999</v>
          </cell>
          <cell r="BB275">
            <v>38.909214599999999</v>
          </cell>
          <cell r="BF275">
            <v>38.909214599999999</v>
          </cell>
          <cell r="BJ275">
            <v>38.909214599999999</v>
          </cell>
          <cell r="BK275">
            <v>-2.2307853999999998</v>
          </cell>
          <cell r="BL275" t="str">
            <v xml:space="preserve"> </v>
          </cell>
          <cell r="BM275" t="str">
            <v xml:space="preserve"> </v>
          </cell>
          <cell r="BN275" t="str">
            <v xml:space="preserve"> </v>
          </cell>
          <cell r="BO275">
            <v>-0.82279999999999998</v>
          </cell>
          <cell r="BP275" t="str">
            <v xml:space="preserve"> </v>
          </cell>
          <cell r="BQ275" t="str">
            <v xml:space="preserve"> </v>
          </cell>
          <cell r="BR275">
            <v>-0.42</v>
          </cell>
          <cell r="BS275" t="str">
            <v xml:space="preserve"> </v>
          </cell>
          <cell r="BT275" t="str">
            <v xml:space="preserve"> </v>
          </cell>
          <cell r="BU275" t="str">
            <v xml:space="preserve"> </v>
          </cell>
          <cell r="BV275">
            <v>-0.3</v>
          </cell>
          <cell r="BW275" t="str">
            <v xml:space="preserve"> </v>
          </cell>
          <cell r="BX275" t="str">
            <v xml:space="preserve"> </v>
          </cell>
          <cell r="BY275" t="str">
            <v xml:space="preserve"> </v>
          </cell>
          <cell r="BZ275">
            <v>-0.28999999999999998</v>
          </cell>
          <cell r="CA275" t="str">
            <v xml:space="preserve"> </v>
          </cell>
          <cell r="CB275" t="str">
            <v xml:space="preserve"> </v>
          </cell>
          <cell r="CC275" t="str">
            <v xml:space="preserve"> </v>
          </cell>
          <cell r="CD275" t="str">
            <v xml:space="preserve"> </v>
          </cell>
          <cell r="CE275" t="str">
            <v xml:space="preserve"> </v>
          </cell>
          <cell r="CF275" t="str">
            <v xml:space="preserve"> </v>
          </cell>
          <cell r="CG275" t="str">
            <v xml:space="preserve"> </v>
          </cell>
          <cell r="CH275" t="str">
            <v xml:space="preserve"> </v>
          </cell>
          <cell r="CI275" t="str">
            <v xml:space="preserve"> </v>
          </cell>
          <cell r="CJ275" t="str">
            <v xml:space="preserve"> </v>
          </cell>
          <cell r="CK275" t="str">
            <v xml:space="preserve"> </v>
          </cell>
          <cell r="CL275" t="str">
            <v xml:space="preserve"> </v>
          </cell>
          <cell r="CM275">
            <v>-0.39798539999999999</v>
          </cell>
          <cell r="CN275" t="str">
            <v xml:space="preserve"> </v>
          </cell>
          <cell r="CO275" t="str">
            <v xml:space="preserve"> </v>
          </cell>
          <cell r="CP275" t="str">
            <v xml:space="preserve"> </v>
          </cell>
          <cell r="CQ275" t="str">
            <v xml:space="preserve"> </v>
          </cell>
          <cell r="CR275" t="str">
            <v xml:space="preserve"> </v>
          </cell>
          <cell r="CS275" t="str">
            <v xml:space="preserve"> </v>
          </cell>
          <cell r="CT275" t="str">
            <v xml:space="preserve"> </v>
          </cell>
          <cell r="CU275" t="str">
            <v xml:space="preserve"> </v>
          </cell>
          <cell r="CV275" t="str">
            <v xml:space="preserve"> </v>
          </cell>
          <cell r="CW275" t="str">
            <v xml:space="preserve"> </v>
          </cell>
          <cell r="CX275" t="str">
            <v xml:space="preserve"> </v>
          </cell>
          <cell r="CY275" t="str">
            <v xml:space="preserve"> </v>
          </cell>
          <cell r="CZ275" t="str">
            <v xml:space="preserve"> </v>
          </cell>
          <cell r="DA275" t="str">
            <v xml:space="preserve"> </v>
          </cell>
          <cell r="DB275" t="str">
            <v xml:space="preserve"> </v>
          </cell>
          <cell r="DC275" t="str">
            <v xml:space="preserve"> </v>
          </cell>
          <cell r="DD275" t="str">
            <v xml:space="preserve"> </v>
          </cell>
          <cell r="DE275" t="str">
            <v xml:space="preserve"> </v>
          </cell>
          <cell r="DF275" t="str">
            <v xml:space="preserve"> </v>
          </cell>
          <cell r="DG275" t="str">
            <v xml:space="preserve"> </v>
          </cell>
          <cell r="DH275" t="str">
            <v>1. OEMRenault turquia875101V</v>
          </cell>
          <cell r="DI275">
            <v>-2.2307853999999998</v>
          </cell>
          <cell r="DJ275">
            <v>0</v>
          </cell>
          <cell r="DL275">
            <v>0</v>
          </cell>
          <cell r="DM275">
            <v>0</v>
          </cell>
          <cell r="DN275">
            <v>-0.82279999999999998</v>
          </cell>
          <cell r="DP275">
            <v>0</v>
          </cell>
          <cell r="DQ275">
            <v>-0.42</v>
          </cell>
          <cell r="DR275">
            <v>0</v>
          </cell>
          <cell r="DT275">
            <v>0</v>
          </cell>
          <cell r="DU275">
            <v>-0.3</v>
          </cell>
          <cell r="DV275">
            <v>0</v>
          </cell>
          <cell r="DX275">
            <v>0</v>
          </cell>
          <cell r="DY275">
            <v>-0.28999999999999998</v>
          </cell>
          <cell r="DZ275">
            <v>0</v>
          </cell>
          <cell r="EB275">
            <v>0</v>
          </cell>
          <cell r="EC275">
            <v>0</v>
          </cell>
          <cell r="ED275">
            <v>0</v>
          </cell>
          <cell r="EF275">
            <v>0</v>
          </cell>
          <cell r="EG275">
            <v>0</v>
          </cell>
          <cell r="EH275">
            <v>0</v>
          </cell>
          <cell r="EJ275">
            <v>0</v>
          </cell>
          <cell r="EK275">
            <v>0</v>
          </cell>
          <cell r="EL275">
            <v>-0.39798539999999999</v>
          </cell>
          <cell r="EN275">
            <v>0</v>
          </cell>
          <cell r="EO275">
            <v>0</v>
          </cell>
          <cell r="EP275">
            <v>0</v>
          </cell>
          <cell r="ER275">
            <v>0</v>
          </cell>
          <cell r="ES275">
            <v>0</v>
          </cell>
          <cell r="ET275">
            <v>0</v>
          </cell>
          <cell r="EV275">
            <v>0</v>
          </cell>
          <cell r="EW275">
            <v>0</v>
          </cell>
          <cell r="EX275">
            <v>0</v>
          </cell>
          <cell r="EZ275">
            <v>0</v>
          </cell>
          <cell r="FA275">
            <v>0</v>
          </cell>
          <cell r="FB275">
            <v>0</v>
          </cell>
          <cell r="FD275">
            <v>0</v>
          </cell>
          <cell r="FE275">
            <v>0</v>
          </cell>
          <cell r="FF275">
            <v>0</v>
          </cell>
          <cell r="FI275">
            <v>0</v>
          </cell>
          <cell r="FJ275">
            <v>0</v>
          </cell>
          <cell r="FK275">
            <v>-0.82279999999999998</v>
          </cell>
          <cell r="FM275">
            <v>0</v>
          </cell>
          <cell r="FN275">
            <v>-0.42</v>
          </cell>
          <cell r="FO275">
            <v>-0.82279999999999998</v>
          </cell>
          <cell r="FQ275">
            <v>0</v>
          </cell>
          <cell r="FR275">
            <v>-0.72</v>
          </cell>
          <cell r="FS275">
            <v>-0.82279999999999998</v>
          </cell>
          <cell r="FU275">
            <v>0</v>
          </cell>
          <cell r="FV275">
            <v>-1.01</v>
          </cell>
          <cell r="FW275">
            <v>-0.82279999999999998</v>
          </cell>
          <cell r="FY275">
            <v>0</v>
          </cell>
          <cell r="FZ275">
            <v>-1.01</v>
          </cell>
          <cell r="GA275">
            <v>-0.82279999999999998</v>
          </cell>
          <cell r="GC275">
            <v>0</v>
          </cell>
          <cell r="GD275">
            <v>-1.01</v>
          </cell>
          <cell r="GE275">
            <v>-0.82279999999999998</v>
          </cell>
          <cell r="GG275">
            <v>0</v>
          </cell>
          <cell r="GH275">
            <v>-1.01</v>
          </cell>
          <cell r="GI275">
            <v>-1.2207854</v>
          </cell>
          <cell r="GK275">
            <v>0</v>
          </cell>
          <cell r="GL275">
            <v>-1.01</v>
          </cell>
          <cell r="GM275">
            <v>-1.2207854</v>
          </cell>
          <cell r="GO275">
            <v>0</v>
          </cell>
          <cell r="GP275">
            <v>-1.01</v>
          </cell>
          <cell r="GQ275">
            <v>-1.2207854</v>
          </cell>
          <cell r="GS275">
            <v>0</v>
          </cell>
          <cell r="GT275">
            <v>-1.01</v>
          </cell>
          <cell r="GU275">
            <v>-1.2207854</v>
          </cell>
          <cell r="GW275">
            <v>0</v>
          </cell>
          <cell r="GX275">
            <v>-1.01</v>
          </cell>
          <cell r="GY275">
            <v>-1.2207854</v>
          </cell>
          <cell r="HA275">
            <v>0</v>
          </cell>
          <cell r="HB275">
            <v>-1.01</v>
          </cell>
          <cell r="HC275">
            <v>-1.2207854</v>
          </cell>
        </row>
        <row r="276">
          <cell r="H276" t="str">
            <v>875101V</v>
          </cell>
          <cell r="I276" t="str">
            <v>USD</v>
          </cell>
          <cell r="J276" t="str">
            <v>COND. 16HP CLIO OES</v>
          </cell>
          <cell r="K276" t="str">
            <v>T4</v>
          </cell>
          <cell r="L276">
            <v>15.958879999999999</v>
          </cell>
          <cell r="M276">
            <v>15958.88</v>
          </cell>
          <cell r="N276">
            <v>41.14</v>
          </cell>
          <cell r="O276">
            <v>-0.82279999999999998</v>
          </cell>
          <cell r="P276" t="str">
            <v>Negociacion</v>
          </cell>
          <cell r="Q276" t="str">
            <v>Offered when the bussines was assigned -2%</v>
          </cell>
          <cell r="R276">
            <v>40.3172</v>
          </cell>
          <cell r="S276">
            <v>-0.42</v>
          </cell>
          <cell r="T276" t="str">
            <v>Prod.Tec</v>
          </cell>
          <cell r="U276" t="str">
            <v>Bracket redesign. ($-.03usd due to nut cage change to u-clip ), Replace the nut cage for the U-clip -0.12</v>
          </cell>
          <cell r="V276">
            <v>39.897199999999998</v>
          </cell>
          <cell r="W276">
            <v>-0.3</v>
          </cell>
          <cell r="X276" t="str">
            <v>Prod.Tec</v>
          </cell>
          <cell r="Y276" t="str">
            <v>Resourcion Block Madek to other</v>
          </cell>
          <cell r="Z276">
            <v>39.597200000000001</v>
          </cell>
          <cell r="AA276">
            <v>-0.28999999999999998</v>
          </cell>
          <cell r="AB276" t="str">
            <v>Prod.Tec</v>
          </cell>
          <cell r="AC276" t="str">
            <v>Resourcion from Inlet/ outlet from france to Raco</v>
          </cell>
          <cell r="AD276">
            <v>39.307200000000002</v>
          </cell>
          <cell r="AH276">
            <v>39.307200000000002</v>
          </cell>
          <cell r="AL276">
            <v>39.307200000000002</v>
          </cell>
          <cell r="AM276">
            <v>-0.39798539999999999</v>
          </cell>
          <cell r="AN276" t="str">
            <v>Negociacion</v>
          </cell>
          <cell r="AO276" t="str">
            <v>-1%</v>
          </cell>
          <cell r="AP276">
            <v>38.909214599999999</v>
          </cell>
          <cell r="AT276">
            <v>38.909214599999999</v>
          </cell>
          <cell r="AX276">
            <v>38.909214599999999</v>
          </cell>
          <cell r="BB276">
            <v>38.909214599999999</v>
          </cell>
          <cell r="BF276">
            <v>38.909214599999999</v>
          </cell>
          <cell r="BJ276">
            <v>38.909214599999999</v>
          </cell>
          <cell r="BK276">
            <v>-2.2307853999999998</v>
          </cell>
          <cell r="BL276" t="str">
            <v xml:space="preserve"> </v>
          </cell>
          <cell r="BM276" t="str">
            <v xml:space="preserve"> </v>
          </cell>
          <cell r="BN276" t="str">
            <v xml:space="preserve"> </v>
          </cell>
          <cell r="BO276">
            <v>-0.82279999999999998</v>
          </cell>
          <cell r="BP276" t="str">
            <v xml:space="preserve"> </v>
          </cell>
          <cell r="BQ276" t="str">
            <v xml:space="preserve"> </v>
          </cell>
          <cell r="BR276">
            <v>-0.42</v>
          </cell>
          <cell r="BS276" t="str">
            <v xml:space="preserve"> </v>
          </cell>
          <cell r="BT276" t="str">
            <v xml:space="preserve"> </v>
          </cell>
          <cell r="BU276" t="str">
            <v xml:space="preserve"> </v>
          </cell>
          <cell r="BV276">
            <v>-0.3</v>
          </cell>
          <cell r="BW276" t="str">
            <v xml:space="preserve"> </v>
          </cell>
          <cell r="BX276" t="str">
            <v xml:space="preserve"> </v>
          </cell>
          <cell r="BY276" t="str">
            <v xml:space="preserve"> </v>
          </cell>
          <cell r="BZ276">
            <v>-0.28999999999999998</v>
          </cell>
          <cell r="CA276" t="str">
            <v xml:space="preserve"> </v>
          </cell>
          <cell r="CB276" t="str">
            <v xml:space="preserve"> </v>
          </cell>
          <cell r="CC276" t="str">
            <v xml:space="preserve"> </v>
          </cell>
          <cell r="CD276" t="str">
            <v xml:space="preserve"> </v>
          </cell>
          <cell r="CE276" t="str">
            <v xml:space="preserve"> </v>
          </cell>
          <cell r="CF276" t="str">
            <v xml:space="preserve"> </v>
          </cell>
          <cell r="CG276" t="str">
            <v xml:space="preserve"> </v>
          </cell>
          <cell r="CH276" t="str">
            <v xml:space="preserve"> </v>
          </cell>
          <cell r="CI276" t="str">
            <v xml:space="preserve"> </v>
          </cell>
          <cell r="CJ276" t="str">
            <v xml:space="preserve"> </v>
          </cell>
          <cell r="CK276" t="str">
            <v xml:space="preserve"> </v>
          </cell>
          <cell r="CL276" t="str">
            <v xml:space="preserve"> </v>
          </cell>
          <cell r="CM276">
            <v>-0.39798539999999999</v>
          </cell>
          <cell r="CN276" t="str">
            <v xml:space="preserve"> </v>
          </cell>
          <cell r="CO276" t="str">
            <v xml:space="preserve"> </v>
          </cell>
          <cell r="CP276" t="str">
            <v xml:space="preserve"> </v>
          </cell>
          <cell r="CQ276" t="str">
            <v xml:space="preserve"> </v>
          </cell>
          <cell r="CR276" t="str">
            <v xml:space="preserve"> </v>
          </cell>
          <cell r="CS276" t="str">
            <v xml:space="preserve"> </v>
          </cell>
          <cell r="CT276" t="str">
            <v xml:space="preserve"> </v>
          </cell>
          <cell r="CU276" t="str">
            <v xml:space="preserve"> </v>
          </cell>
          <cell r="CV276" t="str">
            <v xml:space="preserve"> </v>
          </cell>
          <cell r="CW276" t="str">
            <v xml:space="preserve"> </v>
          </cell>
          <cell r="CX276" t="str">
            <v xml:space="preserve"> </v>
          </cell>
          <cell r="CY276" t="str">
            <v xml:space="preserve"> </v>
          </cell>
          <cell r="CZ276" t="str">
            <v xml:space="preserve"> </v>
          </cell>
          <cell r="DA276" t="str">
            <v xml:space="preserve"> </v>
          </cell>
          <cell r="DB276" t="str">
            <v xml:space="preserve"> </v>
          </cell>
          <cell r="DC276" t="str">
            <v xml:space="preserve"> </v>
          </cell>
          <cell r="DD276" t="str">
            <v xml:space="preserve"> </v>
          </cell>
          <cell r="DE276" t="str">
            <v xml:space="preserve"> </v>
          </cell>
          <cell r="DF276" t="str">
            <v xml:space="preserve"> </v>
          </cell>
          <cell r="DG276" t="str">
            <v xml:space="preserve"> </v>
          </cell>
          <cell r="DH276" t="str">
            <v>1. OEMRenault colombia875101V</v>
          </cell>
          <cell r="DI276">
            <v>-2.2307853999999998</v>
          </cell>
          <cell r="DJ276">
            <v>0</v>
          </cell>
          <cell r="DL276">
            <v>0</v>
          </cell>
          <cell r="DM276">
            <v>0</v>
          </cell>
          <cell r="DN276">
            <v>-0.82279999999999998</v>
          </cell>
          <cell r="DP276">
            <v>0</v>
          </cell>
          <cell r="DQ276">
            <v>-0.42</v>
          </cell>
          <cell r="DR276">
            <v>0</v>
          </cell>
          <cell r="DT276">
            <v>0</v>
          </cell>
          <cell r="DU276">
            <v>-0.3</v>
          </cell>
          <cell r="DV276">
            <v>0</v>
          </cell>
          <cell r="DX276">
            <v>0</v>
          </cell>
          <cell r="DY276">
            <v>-0.28999999999999998</v>
          </cell>
          <cell r="DZ276">
            <v>0</v>
          </cell>
          <cell r="EB276">
            <v>0</v>
          </cell>
          <cell r="EC276">
            <v>0</v>
          </cell>
          <cell r="ED276">
            <v>0</v>
          </cell>
          <cell r="EF276">
            <v>0</v>
          </cell>
          <cell r="EG276">
            <v>0</v>
          </cell>
          <cell r="EH276">
            <v>0</v>
          </cell>
          <cell r="EJ276">
            <v>0</v>
          </cell>
          <cell r="EK276">
            <v>0</v>
          </cell>
          <cell r="EL276">
            <v>-0.39798539999999999</v>
          </cell>
          <cell r="EN276">
            <v>0</v>
          </cell>
          <cell r="EO276">
            <v>0</v>
          </cell>
          <cell r="EP276">
            <v>0</v>
          </cell>
          <cell r="ER276">
            <v>0</v>
          </cell>
          <cell r="ES276">
            <v>0</v>
          </cell>
          <cell r="ET276">
            <v>0</v>
          </cell>
          <cell r="EV276">
            <v>0</v>
          </cell>
          <cell r="EW276">
            <v>0</v>
          </cell>
          <cell r="EX276">
            <v>0</v>
          </cell>
          <cell r="EZ276">
            <v>0</v>
          </cell>
          <cell r="FA276">
            <v>0</v>
          </cell>
          <cell r="FB276">
            <v>0</v>
          </cell>
          <cell r="FD276">
            <v>0</v>
          </cell>
          <cell r="FE276">
            <v>0</v>
          </cell>
          <cell r="FF276">
            <v>0</v>
          </cell>
          <cell r="FI276">
            <v>0</v>
          </cell>
          <cell r="FJ276">
            <v>0</v>
          </cell>
          <cell r="FK276">
            <v>-0.82279999999999998</v>
          </cell>
          <cell r="FM276">
            <v>0</v>
          </cell>
          <cell r="FN276">
            <v>-0.42</v>
          </cell>
          <cell r="FO276">
            <v>-0.82279999999999998</v>
          </cell>
          <cell r="FQ276">
            <v>0</v>
          </cell>
          <cell r="FR276">
            <v>-0.72</v>
          </cell>
          <cell r="FS276">
            <v>-0.82279999999999998</v>
          </cell>
          <cell r="FU276">
            <v>0</v>
          </cell>
          <cell r="FV276">
            <v>-1.01</v>
          </cell>
          <cell r="FW276">
            <v>-0.82279999999999998</v>
          </cell>
          <cell r="FY276">
            <v>0</v>
          </cell>
          <cell r="FZ276">
            <v>-1.01</v>
          </cell>
          <cell r="GA276">
            <v>-0.82279999999999998</v>
          </cell>
          <cell r="GC276">
            <v>0</v>
          </cell>
          <cell r="GD276">
            <v>-1.01</v>
          </cell>
          <cell r="GE276">
            <v>-0.82279999999999998</v>
          </cell>
          <cell r="GG276">
            <v>0</v>
          </cell>
          <cell r="GH276">
            <v>-1.01</v>
          </cell>
          <cell r="GI276">
            <v>-1.2207854</v>
          </cell>
          <cell r="GK276">
            <v>0</v>
          </cell>
          <cell r="GL276">
            <v>-1.01</v>
          </cell>
          <cell r="GM276">
            <v>-1.2207854</v>
          </cell>
          <cell r="GO276">
            <v>0</v>
          </cell>
          <cell r="GP276">
            <v>-1.01</v>
          </cell>
          <cell r="GQ276">
            <v>-1.2207854</v>
          </cell>
          <cell r="GS276">
            <v>0</v>
          </cell>
          <cell r="GT276">
            <v>-1.01</v>
          </cell>
          <cell r="GU276">
            <v>-1.2207854</v>
          </cell>
          <cell r="GW276">
            <v>0</v>
          </cell>
          <cell r="GX276">
            <v>-1.01</v>
          </cell>
          <cell r="GY276">
            <v>-1.2207854</v>
          </cell>
          <cell r="HA276">
            <v>0</v>
          </cell>
          <cell r="HB276">
            <v>-1.01</v>
          </cell>
          <cell r="HC276">
            <v>-1.2207854</v>
          </cell>
        </row>
        <row r="277">
          <cell r="H277" t="str">
            <v>838316X</v>
          </cell>
          <cell r="I277" t="str">
            <v>USD</v>
          </cell>
          <cell r="J277" t="str">
            <v>MODULO NB A/C AT</v>
          </cell>
          <cell r="K277" t="str">
            <v>T3</v>
          </cell>
          <cell r="L277">
            <v>781.36556032500016</v>
          </cell>
          <cell r="M277">
            <v>781365.5603250002</v>
          </cell>
          <cell r="N277">
            <v>87.303200000000004</v>
          </cell>
          <cell r="O277">
            <v>-1.3056000000000001</v>
          </cell>
          <cell r="P277" t="str">
            <v>Metal</v>
          </cell>
          <cell r="Q277" t="str">
            <v>Tech. Prod. -2%  in Temic -0.81 / Metal -0.4956</v>
          </cell>
          <cell r="R277">
            <v>85.997600000000006</v>
          </cell>
          <cell r="V277">
            <v>85.997600000000006</v>
          </cell>
          <cell r="Z277">
            <v>85.997600000000006</v>
          </cell>
          <cell r="AD277">
            <v>85.997600000000006</v>
          </cell>
          <cell r="AH277">
            <v>85.997600000000006</v>
          </cell>
          <cell r="AL277">
            <v>85.997600000000006</v>
          </cell>
          <cell r="AM277">
            <v>-0.49559999999999998</v>
          </cell>
          <cell r="AN277" t="str">
            <v>Metal</v>
          </cell>
          <cell r="AP277">
            <v>85.50200000000001</v>
          </cell>
          <cell r="AT277">
            <v>85.50200000000001</v>
          </cell>
          <cell r="AX277">
            <v>85.50200000000001</v>
          </cell>
          <cell r="BB277">
            <v>85.50200000000001</v>
          </cell>
          <cell r="BC277">
            <v>-0.11</v>
          </cell>
          <cell r="BD277" t="str">
            <v>Prod.Tec</v>
          </cell>
          <cell r="BE277" t="str">
            <v>Tube thickness reduction to 0.35mm</v>
          </cell>
          <cell r="BF277">
            <v>85.39200000000001</v>
          </cell>
          <cell r="BJ277">
            <v>85.39200000000001</v>
          </cell>
          <cell r="BK277">
            <v>-1.9112000000000002</v>
          </cell>
          <cell r="BL277" t="str">
            <v xml:space="preserve"> </v>
          </cell>
          <cell r="BM277">
            <v>-0.49559999999999998</v>
          </cell>
          <cell r="BN277">
            <v>-0.81</v>
          </cell>
          <cell r="BO277" t="str">
            <v xml:space="preserve"> </v>
          </cell>
          <cell r="BP277" t="str">
            <v xml:space="preserve"> </v>
          </cell>
          <cell r="BQ277" t="str">
            <v xml:space="preserve"> </v>
          </cell>
          <cell r="BR277" t="str">
            <v xml:space="preserve"> </v>
          </cell>
          <cell r="BS277" t="str">
            <v xml:space="preserve"> </v>
          </cell>
          <cell r="BT277" t="str">
            <v xml:space="preserve"> </v>
          </cell>
          <cell r="BU277" t="str">
            <v xml:space="preserve"> </v>
          </cell>
          <cell r="BV277" t="str">
            <v xml:space="preserve"> </v>
          </cell>
          <cell r="BW277" t="str">
            <v xml:space="preserve"> </v>
          </cell>
          <cell r="BX277" t="str">
            <v xml:space="preserve"> </v>
          </cell>
          <cell r="BY277" t="str">
            <v xml:space="preserve"> </v>
          </cell>
          <cell r="BZ277" t="str">
            <v xml:space="preserve"> </v>
          </cell>
          <cell r="CA277" t="str">
            <v xml:space="preserve"> </v>
          </cell>
          <cell r="CB277" t="str">
            <v xml:space="preserve"> </v>
          </cell>
          <cell r="CC277" t="str">
            <v xml:space="preserve"> </v>
          </cell>
          <cell r="CD277" t="str">
            <v xml:space="preserve"> </v>
          </cell>
          <cell r="CE277" t="str">
            <v xml:space="preserve"> </v>
          </cell>
          <cell r="CF277" t="str">
            <v xml:space="preserve"> </v>
          </cell>
          <cell r="CG277" t="str">
            <v xml:space="preserve"> </v>
          </cell>
          <cell r="CH277" t="str">
            <v xml:space="preserve"> </v>
          </cell>
          <cell r="CI277" t="str">
            <v xml:space="preserve"> </v>
          </cell>
          <cell r="CJ277" t="str">
            <v xml:space="preserve"> </v>
          </cell>
          <cell r="CK277">
            <v>-0.49559999999999998</v>
          </cell>
          <cell r="CL277" t="str">
            <v xml:space="preserve"> </v>
          </cell>
          <cell r="CM277" t="str">
            <v xml:space="preserve"> </v>
          </cell>
          <cell r="CN277" t="str">
            <v xml:space="preserve"> </v>
          </cell>
          <cell r="CO277" t="str">
            <v xml:space="preserve"> </v>
          </cell>
          <cell r="CP277" t="str">
            <v xml:space="preserve"> </v>
          </cell>
          <cell r="CQ277" t="str">
            <v xml:space="preserve"> </v>
          </cell>
          <cell r="CR277" t="str">
            <v xml:space="preserve"> </v>
          </cell>
          <cell r="CS277" t="str">
            <v xml:space="preserve"> </v>
          </cell>
          <cell r="CT277" t="str">
            <v xml:space="preserve"> </v>
          </cell>
          <cell r="CU277" t="str">
            <v xml:space="preserve"> </v>
          </cell>
          <cell r="CV277" t="str">
            <v xml:space="preserve"> </v>
          </cell>
          <cell r="CW277" t="str">
            <v xml:space="preserve"> </v>
          </cell>
          <cell r="CX277" t="str">
            <v xml:space="preserve"> </v>
          </cell>
          <cell r="CY277" t="str">
            <v xml:space="preserve"> </v>
          </cell>
          <cell r="CZ277" t="str">
            <v xml:space="preserve"> </v>
          </cell>
          <cell r="DA277" t="str">
            <v xml:space="preserve"> </v>
          </cell>
          <cell r="DB277">
            <v>-0.11</v>
          </cell>
          <cell r="DC277" t="str">
            <v xml:space="preserve"> </v>
          </cell>
          <cell r="DD277" t="str">
            <v xml:space="preserve"> </v>
          </cell>
          <cell r="DE277" t="str">
            <v xml:space="preserve"> </v>
          </cell>
          <cell r="DF277" t="str">
            <v xml:space="preserve"> </v>
          </cell>
          <cell r="DG277" t="str">
            <v xml:space="preserve"> </v>
          </cell>
          <cell r="DH277" t="str">
            <v>1. OEMVW838316X</v>
          </cell>
          <cell r="DI277">
            <v>-1.9112000000000002</v>
          </cell>
          <cell r="DJ277">
            <v>0</v>
          </cell>
          <cell r="DL277">
            <v>-0.49559999999999998</v>
          </cell>
          <cell r="DM277">
            <v>-0.81</v>
          </cell>
          <cell r="DN277">
            <v>0</v>
          </cell>
          <cell r="DP277">
            <v>0</v>
          </cell>
          <cell r="DQ277">
            <v>0</v>
          </cell>
          <cell r="DR277">
            <v>0</v>
          </cell>
          <cell r="DT277">
            <v>0</v>
          </cell>
          <cell r="DU277">
            <v>0</v>
          </cell>
          <cell r="DV277">
            <v>0</v>
          </cell>
          <cell r="DX277">
            <v>0</v>
          </cell>
          <cell r="DY277">
            <v>0</v>
          </cell>
          <cell r="DZ277">
            <v>0</v>
          </cell>
          <cell r="EB277">
            <v>0</v>
          </cell>
          <cell r="EC277">
            <v>0</v>
          </cell>
          <cell r="ED277">
            <v>0</v>
          </cell>
          <cell r="EF277">
            <v>0</v>
          </cell>
          <cell r="EG277">
            <v>0</v>
          </cell>
          <cell r="EH277">
            <v>0</v>
          </cell>
          <cell r="EJ277">
            <v>-0.49559999999999998</v>
          </cell>
          <cell r="EK277">
            <v>0</v>
          </cell>
          <cell r="EL277">
            <v>0</v>
          </cell>
          <cell r="EN277">
            <v>0</v>
          </cell>
          <cell r="EO277">
            <v>0</v>
          </cell>
          <cell r="EP277">
            <v>0</v>
          </cell>
          <cell r="ER277">
            <v>0</v>
          </cell>
          <cell r="ES277">
            <v>0</v>
          </cell>
          <cell r="ET277">
            <v>0</v>
          </cell>
          <cell r="EV277">
            <v>0</v>
          </cell>
          <cell r="EW277">
            <v>0</v>
          </cell>
          <cell r="EX277">
            <v>0</v>
          </cell>
          <cell r="EZ277">
            <v>0</v>
          </cell>
          <cell r="FA277">
            <v>-0.11</v>
          </cell>
          <cell r="FB277">
            <v>0</v>
          </cell>
          <cell r="FD277">
            <v>0</v>
          </cell>
          <cell r="FE277">
            <v>0</v>
          </cell>
          <cell r="FF277">
            <v>0</v>
          </cell>
          <cell r="FI277">
            <v>-0.49559999999999998</v>
          </cell>
          <cell r="FJ277">
            <v>-0.81</v>
          </cell>
          <cell r="FK277">
            <v>0</v>
          </cell>
          <cell r="FM277">
            <v>-0.49559999999999998</v>
          </cell>
          <cell r="FN277">
            <v>-0.81</v>
          </cell>
          <cell r="FO277">
            <v>0</v>
          </cell>
          <cell r="FQ277">
            <v>-0.49559999999999998</v>
          </cell>
          <cell r="FR277">
            <v>-0.81</v>
          </cell>
          <cell r="FS277">
            <v>0</v>
          </cell>
          <cell r="FU277">
            <v>-0.49559999999999998</v>
          </cell>
          <cell r="FV277">
            <v>-0.81</v>
          </cell>
          <cell r="FW277">
            <v>0</v>
          </cell>
          <cell r="FY277">
            <v>-0.49559999999999998</v>
          </cell>
          <cell r="FZ277">
            <v>-0.81</v>
          </cell>
          <cell r="GA277">
            <v>0</v>
          </cell>
          <cell r="GC277">
            <v>-0.49559999999999998</v>
          </cell>
          <cell r="GD277">
            <v>-0.81</v>
          </cell>
          <cell r="GE277">
            <v>0</v>
          </cell>
          <cell r="GG277">
            <v>-0.99119999999999997</v>
          </cell>
          <cell r="GH277">
            <v>-0.81</v>
          </cell>
          <cell r="GI277">
            <v>0</v>
          </cell>
          <cell r="GK277">
            <v>-0.99119999999999997</v>
          </cell>
          <cell r="GL277">
            <v>-0.81</v>
          </cell>
          <cell r="GM277">
            <v>0</v>
          </cell>
          <cell r="GO277">
            <v>-0.99119999999999997</v>
          </cell>
          <cell r="GP277">
            <v>-0.81</v>
          </cell>
          <cell r="GQ277">
            <v>0</v>
          </cell>
          <cell r="GS277">
            <v>-0.99119999999999997</v>
          </cell>
          <cell r="GT277">
            <v>-0.81</v>
          </cell>
          <cell r="GU277">
            <v>0</v>
          </cell>
          <cell r="GW277">
            <v>-0.99119999999999997</v>
          </cell>
          <cell r="GX277">
            <v>-0.92</v>
          </cell>
          <cell r="GY277">
            <v>0</v>
          </cell>
          <cell r="HA277">
            <v>-0.99119999999999997</v>
          </cell>
          <cell r="HB277">
            <v>-0.92</v>
          </cell>
          <cell r="HC277">
            <v>0</v>
          </cell>
        </row>
        <row r="278">
          <cell r="H278" t="str">
            <v>838317T</v>
          </cell>
          <cell r="I278" t="str">
            <v>USD</v>
          </cell>
          <cell r="J278" t="str">
            <v>MODULO NB S/AC</v>
          </cell>
          <cell r="K278" t="str">
            <v>T3</v>
          </cell>
          <cell r="L278">
            <v>238.91198628750004</v>
          </cell>
          <cell r="M278">
            <v>238911.98628750004</v>
          </cell>
          <cell r="N278">
            <v>65.877499999999998</v>
          </cell>
          <cell r="O278">
            <v>-0.92559999999999998</v>
          </cell>
          <cell r="P278" t="str">
            <v>Metal</v>
          </cell>
          <cell r="Q278" t="str">
            <v>Tech. Prod. -2%  in Temic -0.43 / Metal -0.4956</v>
          </cell>
          <cell r="R278">
            <v>64.951900000000009</v>
          </cell>
          <cell r="V278">
            <v>64.951900000000009</v>
          </cell>
          <cell r="Z278">
            <v>64.951900000000009</v>
          </cell>
          <cell r="AD278">
            <v>64.951900000000009</v>
          </cell>
          <cell r="AH278">
            <v>64.951900000000009</v>
          </cell>
          <cell r="AL278">
            <v>64.951900000000009</v>
          </cell>
          <cell r="AM278">
            <v>-0.49559999999999998</v>
          </cell>
          <cell r="AN278" t="str">
            <v>Metal</v>
          </cell>
          <cell r="AP278">
            <v>64.456300000000013</v>
          </cell>
          <cell r="AT278">
            <v>64.456300000000013</v>
          </cell>
          <cell r="AX278">
            <v>64.456300000000013</v>
          </cell>
          <cell r="BB278">
            <v>64.456300000000013</v>
          </cell>
          <cell r="BC278">
            <v>-0.11</v>
          </cell>
          <cell r="BD278" t="str">
            <v>Prod.Tec</v>
          </cell>
          <cell r="BE278" t="str">
            <v>Tube thickness reduction to 0.35mm</v>
          </cell>
          <cell r="BF278">
            <v>64.346300000000014</v>
          </cell>
          <cell r="BJ278">
            <v>64.346300000000014</v>
          </cell>
          <cell r="BK278">
            <v>-1.5312000000000001</v>
          </cell>
          <cell r="BL278" t="str">
            <v xml:space="preserve"> </v>
          </cell>
          <cell r="BM278">
            <v>-0.49559999999999998</v>
          </cell>
          <cell r="BN278">
            <v>-0.43</v>
          </cell>
          <cell r="BO278" t="str">
            <v xml:space="preserve"> </v>
          </cell>
          <cell r="BP278" t="str">
            <v xml:space="preserve"> </v>
          </cell>
          <cell r="BQ278" t="str">
            <v xml:space="preserve"> </v>
          </cell>
          <cell r="BR278" t="str">
            <v xml:space="preserve"> </v>
          </cell>
          <cell r="BS278" t="str">
            <v xml:space="preserve"> </v>
          </cell>
          <cell r="BT278" t="str">
            <v xml:space="preserve"> </v>
          </cell>
          <cell r="BU278" t="str">
            <v xml:space="preserve"> </v>
          </cell>
          <cell r="BV278" t="str">
            <v xml:space="preserve"> </v>
          </cell>
          <cell r="BW278" t="str">
            <v xml:space="preserve"> </v>
          </cell>
          <cell r="BX278" t="str">
            <v xml:space="preserve"> </v>
          </cell>
          <cell r="BY278" t="str">
            <v xml:space="preserve"> </v>
          </cell>
          <cell r="BZ278" t="str">
            <v xml:space="preserve"> </v>
          </cell>
          <cell r="CA278" t="str">
            <v xml:space="preserve"> </v>
          </cell>
          <cell r="CB278" t="str">
            <v xml:space="preserve"> </v>
          </cell>
          <cell r="CC278" t="str">
            <v xml:space="preserve"> </v>
          </cell>
          <cell r="CD278" t="str">
            <v xml:space="preserve"> </v>
          </cell>
          <cell r="CE278" t="str">
            <v xml:space="preserve"> </v>
          </cell>
          <cell r="CF278" t="str">
            <v xml:space="preserve"> </v>
          </cell>
          <cell r="CG278" t="str">
            <v xml:space="preserve"> </v>
          </cell>
          <cell r="CH278" t="str">
            <v xml:space="preserve"> </v>
          </cell>
          <cell r="CI278" t="str">
            <v xml:space="preserve"> </v>
          </cell>
          <cell r="CJ278" t="str">
            <v xml:space="preserve"> </v>
          </cell>
          <cell r="CK278">
            <v>-0.49559999999999998</v>
          </cell>
          <cell r="CL278" t="str">
            <v xml:space="preserve"> </v>
          </cell>
          <cell r="CM278" t="str">
            <v xml:space="preserve"> </v>
          </cell>
          <cell r="CN278" t="str">
            <v xml:space="preserve"> </v>
          </cell>
          <cell r="CO278" t="str">
            <v xml:space="preserve"> </v>
          </cell>
          <cell r="CP278" t="str">
            <v xml:space="preserve"> </v>
          </cell>
          <cell r="CQ278" t="str">
            <v xml:space="preserve"> </v>
          </cell>
          <cell r="CR278" t="str">
            <v xml:space="preserve"> </v>
          </cell>
          <cell r="CS278" t="str">
            <v xml:space="preserve"> </v>
          </cell>
          <cell r="CT278" t="str">
            <v xml:space="preserve"> </v>
          </cell>
          <cell r="CU278" t="str">
            <v xml:space="preserve"> </v>
          </cell>
          <cell r="CV278" t="str">
            <v xml:space="preserve"> </v>
          </cell>
          <cell r="CW278" t="str">
            <v xml:space="preserve"> </v>
          </cell>
          <cell r="CX278" t="str">
            <v xml:space="preserve"> </v>
          </cell>
          <cell r="CY278" t="str">
            <v xml:space="preserve"> </v>
          </cell>
          <cell r="CZ278" t="str">
            <v xml:space="preserve"> </v>
          </cell>
          <cell r="DA278" t="str">
            <v xml:space="preserve"> </v>
          </cell>
          <cell r="DB278">
            <v>-0.11</v>
          </cell>
          <cell r="DC278" t="str">
            <v xml:space="preserve"> </v>
          </cell>
          <cell r="DD278" t="str">
            <v xml:space="preserve"> </v>
          </cell>
          <cell r="DE278" t="str">
            <v xml:space="preserve"> </v>
          </cell>
          <cell r="DF278" t="str">
            <v xml:space="preserve"> </v>
          </cell>
          <cell r="DG278" t="str">
            <v xml:space="preserve"> </v>
          </cell>
          <cell r="DH278" t="str">
            <v>1. OEMVW838317T</v>
          </cell>
          <cell r="DI278">
            <v>-1.5312000000000001</v>
          </cell>
          <cell r="DJ278">
            <v>0</v>
          </cell>
          <cell r="DL278">
            <v>-0.49559999999999998</v>
          </cell>
          <cell r="DM278">
            <v>-0.43</v>
          </cell>
          <cell r="DN278">
            <v>0</v>
          </cell>
          <cell r="DP278">
            <v>0</v>
          </cell>
          <cell r="DQ278">
            <v>0</v>
          </cell>
          <cell r="DR278">
            <v>0</v>
          </cell>
          <cell r="DT278">
            <v>0</v>
          </cell>
          <cell r="DU278">
            <v>0</v>
          </cell>
          <cell r="DV278">
            <v>0</v>
          </cell>
          <cell r="DX278">
            <v>0</v>
          </cell>
          <cell r="DY278">
            <v>0</v>
          </cell>
          <cell r="DZ278">
            <v>0</v>
          </cell>
          <cell r="EB278">
            <v>0</v>
          </cell>
          <cell r="EC278">
            <v>0</v>
          </cell>
          <cell r="ED278">
            <v>0</v>
          </cell>
          <cell r="EF278">
            <v>0</v>
          </cell>
          <cell r="EG278">
            <v>0</v>
          </cell>
          <cell r="EH278">
            <v>0</v>
          </cell>
          <cell r="EJ278">
            <v>-0.49559999999999998</v>
          </cell>
          <cell r="EK278">
            <v>0</v>
          </cell>
          <cell r="EL278">
            <v>0</v>
          </cell>
          <cell r="EN278">
            <v>0</v>
          </cell>
          <cell r="EO278">
            <v>0</v>
          </cell>
          <cell r="EP278">
            <v>0</v>
          </cell>
          <cell r="ER278">
            <v>0</v>
          </cell>
          <cell r="ES278">
            <v>0</v>
          </cell>
          <cell r="ET278">
            <v>0</v>
          </cell>
          <cell r="EV278">
            <v>0</v>
          </cell>
          <cell r="EW278">
            <v>0</v>
          </cell>
          <cell r="EX278">
            <v>0</v>
          </cell>
          <cell r="EZ278">
            <v>0</v>
          </cell>
          <cell r="FA278">
            <v>-0.11</v>
          </cell>
          <cell r="FB278">
            <v>0</v>
          </cell>
          <cell r="FD278">
            <v>0</v>
          </cell>
          <cell r="FE278">
            <v>0</v>
          </cell>
          <cell r="FF278">
            <v>0</v>
          </cell>
          <cell r="FI278">
            <v>-0.49559999999999998</v>
          </cell>
          <cell r="FJ278">
            <v>-0.43</v>
          </cell>
          <cell r="FK278">
            <v>0</v>
          </cell>
          <cell r="FM278">
            <v>-0.49559999999999998</v>
          </cell>
          <cell r="FN278">
            <v>-0.43</v>
          </cell>
          <cell r="FO278">
            <v>0</v>
          </cell>
          <cell r="FQ278">
            <v>-0.49559999999999998</v>
          </cell>
          <cell r="FR278">
            <v>-0.43</v>
          </cell>
          <cell r="FS278">
            <v>0</v>
          </cell>
          <cell r="FU278">
            <v>-0.49559999999999998</v>
          </cell>
          <cell r="FV278">
            <v>-0.43</v>
          </cell>
          <cell r="FW278">
            <v>0</v>
          </cell>
          <cell r="FY278">
            <v>-0.49559999999999998</v>
          </cell>
          <cell r="FZ278">
            <v>-0.43</v>
          </cell>
          <cell r="GA278">
            <v>0</v>
          </cell>
          <cell r="GC278">
            <v>-0.49559999999999998</v>
          </cell>
          <cell r="GD278">
            <v>-0.43</v>
          </cell>
          <cell r="GE278">
            <v>0</v>
          </cell>
          <cell r="GG278">
            <v>-0.99119999999999997</v>
          </cell>
          <cell r="GH278">
            <v>-0.43</v>
          </cell>
          <cell r="GI278">
            <v>0</v>
          </cell>
          <cell r="GK278">
            <v>-0.99119999999999997</v>
          </cell>
          <cell r="GL278">
            <v>-0.43</v>
          </cell>
          <cell r="GM278">
            <v>0</v>
          </cell>
          <cell r="GO278">
            <v>-0.99119999999999997</v>
          </cell>
          <cell r="GP278">
            <v>-0.43</v>
          </cell>
          <cell r="GQ278">
            <v>0</v>
          </cell>
          <cell r="GS278">
            <v>-0.99119999999999997</v>
          </cell>
          <cell r="GT278">
            <v>-0.43</v>
          </cell>
          <cell r="GU278">
            <v>0</v>
          </cell>
          <cell r="GW278">
            <v>-0.99119999999999997</v>
          </cell>
          <cell r="GX278">
            <v>-0.54</v>
          </cell>
          <cell r="GY278">
            <v>0</v>
          </cell>
          <cell r="HA278">
            <v>-0.99119999999999997</v>
          </cell>
          <cell r="HB278">
            <v>-0.54</v>
          </cell>
          <cell r="HC278">
            <v>0</v>
          </cell>
        </row>
        <row r="279">
          <cell r="H279" t="str">
            <v>838352U</v>
          </cell>
          <cell r="I279" t="str">
            <v>USD</v>
          </cell>
          <cell r="J279" t="str">
            <v>MODULO NEW BEETLE AC</v>
          </cell>
          <cell r="K279" t="str">
            <v>T3</v>
          </cell>
          <cell r="L279">
            <v>4743.4760599875008</v>
          </cell>
          <cell r="M279">
            <v>4743476.0599875003</v>
          </cell>
          <cell r="N279">
            <v>82.002900000000011</v>
          </cell>
          <cell r="O279">
            <v>-1.2156</v>
          </cell>
          <cell r="P279" t="str">
            <v>Metal</v>
          </cell>
          <cell r="Q279" t="str">
            <v>Tech. Prod. $-2%  in Temic -.72 / Metal -.4956</v>
          </cell>
          <cell r="R279">
            <v>80.787300000000016</v>
          </cell>
          <cell r="V279">
            <v>80.787300000000016</v>
          </cell>
          <cell r="Z279">
            <v>80.787300000000016</v>
          </cell>
          <cell r="AD279">
            <v>80.787300000000016</v>
          </cell>
          <cell r="AH279">
            <v>80.787300000000016</v>
          </cell>
          <cell r="AL279">
            <v>80.787300000000016</v>
          </cell>
          <cell r="AM279">
            <v>-5.9356</v>
          </cell>
          <cell r="AN279" t="str">
            <v>Metal</v>
          </cell>
          <cell r="AO279" t="str">
            <v>Metal -0.4956 / Reduce from two motorfan to only 1 -5.44</v>
          </cell>
          <cell r="AP279">
            <v>74.851700000000022</v>
          </cell>
          <cell r="AT279">
            <v>74.851700000000022</v>
          </cell>
          <cell r="AX279">
            <v>74.851700000000022</v>
          </cell>
          <cell r="BB279">
            <v>74.851700000000022</v>
          </cell>
          <cell r="BC279">
            <v>-0.11</v>
          </cell>
          <cell r="BD279" t="str">
            <v>Prod.Tec</v>
          </cell>
          <cell r="BE279" t="str">
            <v>Tube thickness reduction to 0.35mm</v>
          </cell>
          <cell r="BF279">
            <v>74.741700000000023</v>
          </cell>
          <cell r="BJ279">
            <v>74.741700000000023</v>
          </cell>
          <cell r="BK279">
            <v>-7.2612000000000005</v>
          </cell>
          <cell r="BL279" t="str">
            <v xml:space="preserve"> </v>
          </cell>
          <cell r="BM279">
            <v>-0.49559999999999998</v>
          </cell>
          <cell r="BN279">
            <v>-0.72</v>
          </cell>
          <cell r="BO279" t="str">
            <v xml:space="preserve"> </v>
          </cell>
          <cell r="BP279" t="str">
            <v xml:space="preserve"> </v>
          </cell>
          <cell r="BQ279" t="str">
            <v xml:space="preserve"> </v>
          </cell>
          <cell r="BR279" t="str">
            <v xml:space="preserve"> </v>
          </cell>
          <cell r="BS279" t="str">
            <v xml:space="preserve"> </v>
          </cell>
          <cell r="BT279" t="str">
            <v xml:space="preserve"> </v>
          </cell>
          <cell r="BU279" t="str">
            <v xml:space="preserve"> </v>
          </cell>
          <cell r="BV279" t="str">
            <v xml:space="preserve"> </v>
          </cell>
          <cell r="BW279" t="str">
            <v xml:space="preserve"> </v>
          </cell>
          <cell r="BX279" t="str">
            <v xml:space="preserve"> </v>
          </cell>
          <cell r="BY279" t="str">
            <v xml:space="preserve"> </v>
          </cell>
          <cell r="BZ279" t="str">
            <v xml:space="preserve"> </v>
          </cell>
          <cell r="CA279" t="str">
            <v xml:space="preserve"> </v>
          </cell>
          <cell r="CB279" t="str">
            <v xml:space="preserve"> </v>
          </cell>
          <cell r="CC279" t="str">
            <v xml:space="preserve"> </v>
          </cell>
          <cell r="CD279" t="str">
            <v xml:space="preserve"> </v>
          </cell>
          <cell r="CE279" t="str">
            <v xml:space="preserve"> </v>
          </cell>
          <cell r="CF279" t="str">
            <v xml:space="preserve"> </v>
          </cell>
          <cell r="CG279" t="str">
            <v xml:space="preserve"> </v>
          </cell>
          <cell r="CH279" t="str">
            <v xml:space="preserve"> </v>
          </cell>
          <cell r="CI279" t="str">
            <v xml:space="preserve"> </v>
          </cell>
          <cell r="CJ279" t="str">
            <v xml:space="preserve"> </v>
          </cell>
          <cell r="CK279">
            <v>-0.49640000000000001</v>
          </cell>
          <cell r="CL279">
            <v>-5.44</v>
          </cell>
          <cell r="CM279" t="str">
            <v xml:space="preserve"> </v>
          </cell>
          <cell r="CN279" t="str">
            <v xml:space="preserve"> </v>
          </cell>
          <cell r="CO279" t="str">
            <v xml:space="preserve"> </v>
          </cell>
          <cell r="CP279" t="str">
            <v xml:space="preserve"> </v>
          </cell>
          <cell r="CQ279" t="str">
            <v xml:space="preserve"> </v>
          </cell>
          <cell r="CR279" t="str">
            <v xml:space="preserve"> </v>
          </cell>
          <cell r="CS279" t="str">
            <v xml:space="preserve"> </v>
          </cell>
          <cell r="CT279" t="str">
            <v xml:space="preserve"> </v>
          </cell>
          <cell r="CU279" t="str">
            <v xml:space="preserve"> </v>
          </cell>
          <cell r="CV279" t="str">
            <v xml:space="preserve"> </v>
          </cell>
          <cell r="CW279" t="str">
            <v xml:space="preserve"> </v>
          </cell>
          <cell r="CX279" t="str">
            <v xml:space="preserve"> </v>
          </cell>
          <cell r="CY279" t="str">
            <v xml:space="preserve"> </v>
          </cell>
          <cell r="CZ279" t="str">
            <v xml:space="preserve"> </v>
          </cell>
          <cell r="DA279" t="str">
            <v xml:space="preserve"> </v>
          </cell>
          <cell r="DB279">
            <v>-0.11</v>
          </cell>
          <cell r="DC279" t="str">
            <v xml:space="preserve"> </v>
          </cell>
          <cell r="DD279" t="str">
            <v xml:space="preserve"> </v>
          </cell>
          <cell r="DE279" t="str">
            <v xml:space="preserve"> </v>
          </cell>
          <cell r="DF279" t="str">
            <v xml:space="preserve"> </v>
          </cell>
          <cell r="DG279" t="str">
            <v xml:space="preserve"> </v>
          </cell>
          <cell r="DH279" t="str">
            <v>1. OEMVW838352U</v>
          </cell>
          <cell r="DI279">
            <v>-7.2620000000000005</v>
          </cell>
          <cell r="DJ279">
            <v>-7.9999999999991189E-4</v>
          </cell>
          <cell r="DL279">
            <v>-0.49559999999999998</v>
          </cell>
          <cell r="DM279">
            <v>-0.72</v>
          </cell>
          <cell r="DN279">
            <v>0</v>
          </cell>
          <cell r="DP279">
            <v>0</v>
          </cell>
          <cell r="DQ279">
            <v>0</v>
          </cell>
          <cell r="DR279">
            <v>0</v>
          </cell>
          <cell r="DT279">
            <v>0</v>
          </cell>
          <cell r="DU279">
            <v>0</v>
          </cell>
          <cell r="DV279">
            <v>0</v>
          </cell>
          <cell r="DX279">
            <v>0</v>
          </cell>
          <cell r="DY279">
            <v>0</v>
          </cell>
          <cell r="DZ279">
            <v>0</v>
          </cell>
          <cell r="EB279">
            <v>0</v>
          </cell>
          <cell r="EC279">
            <v>0</v>
          </cell>
          <cell r="ED279">
            <v>0</v>
          </cell>
          <cell r="EF279">
            <v>0</v>
          </cell>
          <cell r="EG279">
            <v>0</v>
          </cell>
          <cell r="EH279">
            <v>0</v>
          </cell>
          <cell r="EJ279">
            <v>-0.49640000000000001</v>
          </cell>
          <cell r="EK279">
            <v>-5.44</v>
          </cell>
          <cell r="EL279">
            <v>0</v>
          </cell>
          <cell r="EN279">
            <v>0</v>
          </cell>
          <cell r="EO279">
            <v>0</v>
          </cell>
          <cell r="EP279">
            <v>0</v>
          </cell>
          <cell r="ER279">
            <v>0</v>
          </cell>
          <cell r="ES279">
            <v>0</v>
          </cell>
          <cell r="ET279">
            <v>0</v>
          </cell>
          <cell r="EV279">
            <v>0</v>
          </cell>
          <cell r="EW279">
            <v>0</v>
          </cell>
          <cell r="EX279">
            <v>0</v>
          </cell>
          <cell r="EZ279">
            <v>0</v>
          </cell>
          <cell r="FA279">
            <v>-0.11</v>
          </cell>
          <cell r="FB279">
            <v>0</v>
          </cell>
          <cell r="FD279">
            <v>0</v>
          </cell>
          <cell r="FE279">
            <v>0</v>
          </cell>
          <cell r="FF279">
            <v>0</v>
          </cell>
          <cell r="FI279">
            <v>-0.49559999999999998</v>
          </cell>
          <cell r="FJ279">
            <v>-0.72</v>
          </cell>
          <cell r="FK279">
            <v>0</v>
          </cell>
          <cell r="FM279">
            <v>-0.49559999999999998</v>
          </cell>
          <cell r="FN279">
            <v>-0.72</v>
          </cell>
          <cell r="FO279">
            <v>0</v>
          </cell>
          <cell r="FQ279">
            <v>-0.49559999999999998</v>
          </cell>
          <cell r="FR279">
            <v>-0.72</v>
          </cell>
          <cell r="FS279">
            <v>0</v>
          </cell>
          <cell r="FU279">
            <v>-0.49559999999999998</v>
          </cell>
          <cell r="FV279">
            <v>-0.72</v>
          </cell>
          <cell r="FW279">
            <v>0</v>
          </cell>
          <cell r="FY279">
            <v>-0.49559999999999998</v>
          </cell>
          <cell r="FZ279">
            <v>-0.72</v>
          </cell>
          <cell r="GA279">
            <v>0</v>
          </cell>
          <cell r="GC279">
            <v>-0.49559999999999998</v>
          </cell>
          <cell r="GD279">
            <v>-0.72</v>
          </cell>
          <cell r="GE279">
            <v>0</v>
          </cell>
          <cell r="GG279">
            <v>-0.99199999999999999</v>
          </cell>
          <cell r="GH279">
            <v>-6.16</v>
          </cell>
          <cell r="GI279">
            <v>0</v>
          </cell>
          <cell r="GK279">
            <v>-0.99199999999999999</v>
          </cell>
          <cell r="GL279">
            <v>-6.16</v>
          </cell>
          <cell r="GM279">
            <v>0</v>
          </cell>
          <cell r="GO279">
            <v>-0.99199999999999999</v>
          </cell>
          <cell r="GP279">
            <v>-6.16</v>
          </cell>
          <cell r="GQ279">
            <v>0</v>
          </cell>
          <cell r="GS279">
            <v>-0.99199999999999999</v>
          </cell>
          <cell r="GT279">
            <v>-6.16</v>
          </cell>
          <cell r="GU279">
            <v>0</v>
          </cell>
          <cell r="GW279">
            <v>-0.99199999999999999</v>
          </cell>
          <cell r="GX279">
            <v>-6.2700000000000005</v>
          </cell>
          <cell r="GY279">
            <v>0</v>
          </cell>
          <cell r="HA279">
            <v>-0.99199999999999999</v>
          </cell>
          <cell r="HB279">
            <v>-6.2700000000000005</v>
          </cell>
          <cell r="HC279">
            <v>0</v>
          </cell>
        </row>
        <row r="280">
          <cell r="H280" t="str">
            <v>838362X</v>
          </cell>
          <cell r="I280" t="str">
            <v>USD</v>
          </cell>
          <cell r="J280" t="str">
            <v>ENS NB MODULO 1.8 LTS</v>
          </cell>
          <cell r="K280" t="str">
            <v>T3</v>
          </cell>
          <cell r="L280">
            <v>736.47310565625003</v>
          </cell>
          <cell r="M280">
            <v>736473.10565625003</v>
          </cell>
          <cell r="N280">
            <v>90.980500000000006</v>
          </cell>
          <cell r="O280">
            <v>-1.387</v>
          </cell>
          <cell r="P280" t="str">
            <v>Metal</v>
          </cell>
          <cell r="Q280" t="str">
            <v>Tech. Prod. $-2%  in Temic -.81 / Metal -.5770</v>
          </cell>
          <cell r="R280">
            <v>89.593500000000006</v>
          </cell>
          <cell r="V280">
            <v>89.593500000000006</v>
          </cell>
          <cell r="Z280">
            <v>89.593500000000006</v>
          </cell>
          <cell r="AD280">
            <v>89.593500000000006</v>
          </cell>
          <cell r="AH280">
            <v>89.593500000000006</v>
          </cell>
          <cell r="AL280">
            <v>89.593500000000006</v>
          </cell>
          <cell r="AM280">
            <v>-0.57699999999999996</v>
          </cell>
          <cell r="AN280" t="str">
            <v>Metal</v>
          </cell>
          <cell r="AP280">
            <v>89.016500000000008</v>
          </cell>
          <cell r="AT280">
            <v>89.016500000000008</v>
          </cell>
          <cell r="AX280">
            <v>89.016500000000008</v>
          </cell>
          <cell r="BB280">
            <v>89.016500000000008</v>
          </cell>
          <cell r="BC280">
            <v>-0.11</v>
          </cell>
          <cell r="BD280" t="str">
            <v>Prod.Tec</v>
          </cell>
          <cell r="BE280" t="str">
            <v>Tube thickness reduction to 0.35mm</v>
          </cell>
          <cell r="BF280">
            <v>88.906500000000008</v>
          </cell>
          <cell r="BJ280">
            <v>88.906500000000008</v>
          </cell>
          <cell r="BK280">
            <v>-2.0739999999999998</v>
          </cell>
          <cell r="BL280" t="str">
            <v xml:space="preserve"> </v>
          </cell>
          <cell r="BM280">
            <v>-0.57699999999999996</v>
          </cell>
          <cell r="BN280">
            <v>-0.81</v>
          </cell>
          <cell r="BO280" t="str">
            <v xml:space="preserve"> </v>
          </cell>
          <cell r="BP280" t="str">
            <v xml:space="preserve"> </v>
          </cell>
          <cell r="BQ280" t="str">
            <v xml:space="preserve"> </v>
          </cell>
          <cell r="BR280" t="str">
            <v xml:space="preserve"> </v>
          </cell>
          <cell r="BS280" t="str">
            <v xml:space="preserve"> </v>
          </cell>
          <cell r="BT280" t="str">
            <v xml:space="preserve"> </v>
          </cell>
          <cell r="BU280" t="str">
            <v xml:space="preserve"> </v>
          </cell>
          <cell r="BV280" t="str">
            <v xml:space="preserve"> </v>
          </cell>
          <cell r="BW280" t="str">
            <v xml:space="preserve"> </v>
          </cell>
          <cell r="BX280" t="str">
            <v xml:space="preserve"> </v>
          </cell>
          <cell r="BY280" t="str">
            <v xml:space="preserve"> </v>
          </cell>
          <cell r="BZ280" t="str">
            <v xml:space="preserve"> </v>
          </cell>
          <cell r="CA280" t="str">
            <v xml:space="preserve"> </v>
          </cell>
          <cell r="CB280" t="str">
            <v xml:space="preserve"> </v>
          </cell>
          <cell r="CC280" t="str">
            <v xml:space="preserve"> </v>
          </cell>
          <cell r="CD280" t="str">
            <v xml:space="preserve"> </v>
          </cell>
          <cell r="CE280" t="str">
            <v xml:space="preserve"> </v>
          </cell>
          <cell r="CF280" t="str">
            <v xml:space="preserve"> </v>
          </cell>
          <cell r="CG280" t="str">
            <v xml:space="preserve"> </v>
          </cell>
          <cell r="CH280" t="str">
            <v xml:space="preserve"> </v>
          </cell>
          <cell r="CI280" t="str">
            <v xml:space="preserve"> </v>
          </cell>
          <cell r="CJ280" t="str">
            <v xml:space="preserve"> </v>
          </cell>
          <cell r="CK280">
            <v>-0.57699999999999996</v>
          </cell>
          <cell r="CM280" t="str">
            <v xml:space="preserve"> </v>
          </cell>
          <cell r="CN280" t="str">
            <v xml:space="preserve"> </v>
          </cell>
          <cell r="CO280" t="str">
            <v xml:space="preserve"> </v>
          </cell>
          <cell r="CP280" t="str">
            <v xml:space="preserve"> </v>
          </cell>
          <cell r="CQ280" t="str">
            <v xml:space="preserve"> </v>
          </cell>
          <cell r="CR280" t="str">
            <v xml:space="preserve"> </v>
          </cell>
          <cell r="CS280" t="str">
            <v xml:space="preserve"> </v>
          </cell>
          <cell r="CT280" t="str">
            <v xml:space="preserve"> </v>
          </cell>
          <cell r="CU280" t="str">
            <v xml:space="preserve"> </v>
          </cell>
          <cell r="CV280" t="str">
            <v xml:space="preserve"> </v>
          </cell>
          <cell r="CW280" t="str">
            <v xml:space="preserve"> </v>
          </cell>
          <cell r="CX280" t="str">
            <v xml:space="preserve"> </v>
          </cell>
          <cell r="CY280" t="str">
            <v xml:space="preserve"> </v>
          </cell>
          <cell r="CZ280" t="str">
            <v xml:space="preserve"> </v>
          </cell>
          <cell r="DA280" t="str">
            <v xml:space="preserve"> </v>
          </cell>
          <cell r="DB280">
            <v>-0.11</v>
          </cell>
          <cell r="DC280" t="str">
            <v xml:space="preserve"> </v>
          </cell>
          <cell r="DD280" t="str">
            <v xml:space="preserve"> </v>
          </cell>
          <cell r="DE280" t="str">
            <v xml:space="preserve"> </v>
          </cell>
          <cell r="DF280" t="str">
            <v xml:space="preserve"> </v>
          </cell>
          <cell r="DG280" t="str">
            <v xml:space="preserve"> </v>
          </cell>
          <cell r="DH280" t="str">
            <v>1. OEMVW838362X</v>
          </cell>
          <cell r="DI280">
            <v>-2.0739999999999998</v>
          </cell>
          <cell r="DJ280">
            <v>0</v>
          </cell>
          <cell r="DL280">
            <v>-0.57699999999999996</v>
          </cell>
          <cell r="DM280">
            <v>-0.81</v>
          </cell>
          <cell r="DN280">
            <v>0</v>
          </cell>
          <cell r="DP280">
            <v>0</v>
          </cell>
          <cell r="DQ280">
            <v>0</v>
          </cell>
          <cell r="DR280">
            <v>0</v>
          </cell>
          <cell r="DT280">
            <v>0</v>
          </cell>
          <cell r="DU280">
            <v>0</v>
          </cell>
          <cell r="DV280">
            <v>0</v>
          </cell>
          <cell r="DX280">
            <v>0</v>
          </cell>
          <cell r="DY280">
            <v>0</v>
          </cell>
          <cell r="DZ280">
            <v>0</v>
          </cell>
          <cell r="EB280">
            <v>0</v>
          </cell>
          <cell r="EC280">
            <v>0</v>
          </cell>
          <cell r="ED280">
            <v>0</v>
          </cell>
          <cell r="EF280">
            <v>0</v>
          </cell>
          <cell r="EG280">
            <v>0</v>
          </cell>
          <cell r="EH280">
            <v>0</v>
          </cell>
          <cell r="EJ280">
            <v>-0.57699999999999996</v>
          </cell>
          <cell r="EK280">
            <v>0</v>
          </cell>
          <cell r="EL280">
            <v>0</v>
          </cell>
          <cell r="EN280">
            <v>0</v>
          </cell>
          <cell r="EO280">
            <v>0</v>
          </cell>
          <cell r="EP280">
            <v>0</v>
          </cell>
          <cell r="ER280">
            <v>0</v>
          </cell>
          <cell r="ES280">
            <v>0</v>
          </cell>
          <cell r="ET280">
            <v>0</v>
          </cell>
          <cell r="EV280">
            <v>0</v>
          </cell>
          <cell r="EW280">
            <v>0</v>
          </cell>
          <cell r="EX280">
            <v>0</v>
          </cell>
          <cell r="EZ280">
            <v>0</v>
          </cell>
          <cell r="FA280">
            <v>-0.11</v>
          </cell>
          <cell r="FB280">
            <v>0</v>
          </cell>
          <cell r="FD280">
            <v>0</v>
          </cell>
          <cell r="FE280">
            <v>0</v>
          </cell>
          <cell r="FF280">
            <v>0</v>
          </cell>
          <cell r="FI280">
            <v>-0.57699999999999996</v>
          </cell>
          <cell r="FJ280">
            <v>-0.81</v>
          </cell>
          <cell r="FK280">
            <v>0</v>
          </cell>
          <cell r="FM280">
            <v>-0.57699999999999996</v>
          </cell>
          <cell r="FN280">
            <v>-0.81</v>
          </cell>
          <cell r="FO280">
            <v>0</v>
          </cell>
          <cell r="FQ280">
            <v>-0.57699999999999996</v>
          </cell>
          <cell r="FR280">
            <v>-0.81</v>
          </cell>
          <cell r="FS280">
            <v>0</v>
          </cell>
          <cell r="FU280">
            <v>-0.57699999999999996</v>
          </cell>
          <cell r="FV280">
            <v>-0.81</v>
          </cell>
          <cell r="FW280">
            <v>0</v>
          </cell>
          <cell r="FY280">
            <v>-0.57699999999999996</v>
          </cell>
          <cell r="FZ280">
            <v>-0.81</v>
          </cell>
          <cell r="GA280">
            <v>0</v>
          </cell>
          <cell r="GC280">
            <v>-0.57699999999999996</v>
          </cell>
          <cell r="GD280">
            <v>-0.81</v>
          </cell>
          <cell r="GE280">
            <v>0</v>
          </cell>
          <cell r="GG280">
            <v>-1.1539999999999999</v>
          </cell>
          <cell r="GH280">
            <v>-0.81</v>
          </cell>
          <cell r="GI280">
            <v>0</v>
          </cell>
          <cell r="GK280">
            <v>-1.1539999999999999</v>
          </cell>
          <cell r="GL280">
            <v>-0.81</v>
          </cell>
          <cell r="GM280">
            <v>0</v>
          </cell>
          <cell r="GO280">
            <v>-1.1539999999999999</v>
          </cell>
          <cell r="GP280">
            <v>-0.81</v>
          </cell>
          <cell r="GQ280">
            <v>0</v>
          </cell>
          <cell r="GS280">
            <v>-1.1539999999999999</v>
          </cell>
          <cell r="GT280">
            <v>-0.81</v>
          </cell>
          <cell r="GU280">
            <v>0</v>
          </cell>
          <cell r="GW280">
            <v>-1.1539999999999999</v>
          </cell>
          <cell r="GX280">
            <v>-0.92</v>
          </cell>
          <cell r="GY280">
            <v>0</v>
          </cell>
          <cell r="HA280">
            <v>-1.1539999999999999</v>
          </cell>
          <cell r="HB280">
            <v>-0.92</v>
          </cell>
          <cell r="HC280">
            <v>0</v>
          </cell>
        </row>
        <row r="281">
          <cell r="H281" t="str">
            <v>838387L</v>
          </cell>
          <cell r="I281" t="str">
            <v>USD</v>
          </cell>
          <cell r="J281" t="str">
            <v>MOD NB W/RAD ELENA</v>
          </cell>
          <cell r="K281" t="str">
            <v>T3</v>
          </cell>
          <cell r="L281">
            <v>299.81531970000003</v>
          </cell>
          <cell r="M281">
            <v>299815.31970000005</v>
          </cell>
          <cell r="N281">
            <v>111.51880000000001</v>
          </cell>
          <cell r="O281">
            <v>-1.7969999999999999</v>
          </cell>
          <cell r="P281" t="str">
            <v>Metal</v>
          </cell>
          <cell r="Q281" t="str">
            <v>Tech. Prod. $-2%  in Temic -1.22 / Metal -.5770</v>
          </cell>
          <cell r="R281">
            <v>109.72180000000002</v>
          </cell>
          <cell r="V281">
            <v>109.72180000000002</v>
          </cell>
          <cell r="Z281">
            <v>109.72180000000002</v>
          </cell>
          <cell r="AD281">
            <v>109.72180000000002</v>
          </cell>
          <cell r="AH281">
            <v>109.72180000000002</v>
          </cell>
          <cell r="AL281">
            <v>109.72180000000002</v>
          </cell>
          <cell r="AM281">
            <v>-0.57699999999999996</v>
          </cell>
          <cell r="AN281" t="str">
            <v>Metal</v>
          </cell>
          <cell r="AP281">
            <v>109.14480000000002</v>
          </cell>
          <cell r="AT281">
            <v>109.14480000000002</v>
          </cell>
          <cell r="AX281">
            <v>109.14480000000002</v>
          </cell>
          <cell r="BB281">
            <v>109.14480000000002</v>
          </cell>
          <cell r="BF281">
            <v>109.14480000000002</v>
          </cell>
          <cell r="BG281">
            <v>-17.02</v>
          </cell>
          <cell r="BH281" t="str">
            <v>Prod.Tec</v>
          </cell>
          <cell r="BI281" t="str">
            <v>Change motor CA to S</v>
          </cell>
          <cell r="BJ281">
            <v>92.124800000000022</v>
          </cell>
          <cell r="BK281">
            <v>-19.393999999999998</v>
          </cell>
          <cell r="BL281" t="str">
            <v xml:space="preserve"> </v>
          </cell>
          <cell r="BM281">
            <v>-0.57699999999999996</v>
          </cell>
          <cell r="BN281">
            <v>-1.22</v>
          </cell>
          <cell r="BO281" t="str">
            <v xml:space="preserve"> </v>
          </cell>
          <cell r="BP281" t="str">
            <v xml:space="preserve"> </v>
          </cell>
          <cell r="BQ281" t="str">
            <v xml:space="preserve"> </v>
          </cell>
          <cell r="BR281" t="str">
            <v xml:space="preserve"> </v>
          </cell>
          <cell r="BS281" t="str">
            <v xml:space="preserve"> </v>
          </cell>
          <cell r="BT281" t="str">
            <v xml:space="preserve"> </v>
          </cell>
          <cell r="BU281" t="str">
            <v xml:space="preserve"> </v>
          </cell>
          <cell r="BV281" t="str">
            <v xml:space="preserve"> </v>
          </cell>
          <cell r="BW281" t="str">
            <v xml:space="preserve"> </v>
          </cell>
          <cell r="BX281" t="str">
            <v xml:space="preserve"> </v>
          </cell>
          <cell r="BY281" t="str">
            <v xml:space="preserve"> </v>
          </cell>
          <cell r="BZ281" t="str">
            <v xml:space="preserve"> </v>
          </cell>
          <cell r="CA281" t="str">
            <v xml:space="preserve"> </v>
          </cell>
          <cell r="CB281" t="str">
            <v xml:space="preserve"> </v>
          </cell>
          <cell r="CC281" t="str">
            <v xml:space="preserve"> </v>
          </cell>
          <cell r="CD281" t="str">
            <v xml:space="preserve"> </v>
          </cell>
          <cell r="CE281" t="str">
            <v xml:space="preserve"> </v>
          </cell>
          <cell r="CF281" t="str">
            <v xml:space="preserve"> </v>
          </cell>
          <cell r="CG281" t="str">
            <v xml:space="preserve"> </v>
          </cell>
          <cell r="CH281" t="str">
            <v xml:space="preserve"> </v>
          </cell>
          <cell r="CI281" t="str">
            <v xml:space="preserve"> </v>
          </cell>
          <cell r="CJ281" t="str">
            <v xml:space="preserve"> </v>
          </cell>
          <cell r="CK281">
            <v>-0.57699999999999996</v>
          </cell>
          <cell r="CL281" t="str">
            <v xml:space="preserve"> </v>
          </cell>
          <cell r="CM281" t="str">
            <v xml:space="preserve"> </v>
          </cell>
          <cell r="CN281" t="str">
            <v xml:space="preserve"> </v>
          </cell>
          <cell r="CO281" t="str">
            <v xml:space="preserve"> </v>
          </cell>
          <cell r="CP281" t="str">
            <v xml:space="preserve"> </v>
          </cell>
          <cell r="CQ281" t="str">
            <v xml:space="preserve"> </v>
          </cell>
          <cell r="CR281" t="str">
            <v xml:space="preserve"> </v>
          </cell>
          <cell r="CS281" t="str">
            <v xml:space="preserve"> </v>
          </cell>
          <cell r="CT281" t="str">
            <v xml:space="preserve"> </v>
          </cell>
          <cell r="CU281" t="str">
            <v xml:space="preserve"> </v>
          </cell>
          <cell r="CV281" t="str">
            <v xml:space="preserve"> </v>
          </cell>
          <cell r="CW281" t="str">
            <v xml:space="preserve"> </v>
          </cell>
          <cell r="CX281" t="str">
            <v xml:space="preserve"> </v>
          </cell>
          <cell r="CY281" t="str">
            <v xml:space="preserve"> </v>
          </cell>
          <cell r="CZ281" t="str">
            <v xml:space="preserve"> </v>
          </cell>
          <cell r="DA281" t="str">
            <v xml:space="preserve"> </v>
          </cell>
          <cell r="DB281" t="str">
            <v xml:space="preserve"> </v>
          </cell>
          <cell r="DC281" t="str">
            <v xml:space="preserve"> </v>
          </cell>
          <cell r="DD281" t="str">
            <v xml:space="preserve"> </v>
          </cell>
          <cell r="DE281" t="str">
            <v xml:space="preserve"> </v>
          </cell>
          <cell r="DF281">
            <v>-17.02</v>
          </cell>
          <cell r="DG281" t="str">
            <v xml:space="preserve"> </v>
          </cell>
          <cell r="DH281" t="str">
            <v>1. OEMVW838387L</v>
          </cell>
          <cell r="DI281">
            <v>-19.393999999999998</v>
          </cell>
          <cell r="DJ281">
            <v>0</v>
          </cell>
          <cell r="DL281">
            <v>-0.57699999999999996</v>
          </cell>
          <cell r="DM281">
            <v>-1.22</v>
          </cell>
          <cell r="DN281">
            <v>0</v>
          </cell>
          <cell r="DP281">
            <v>0</v>
          </cell>
          <cell r="DQ281">
            <v>0</v>
          </cell>
          <cell r="DR281">
            <v>0</v>
          </cell>
          <cell r="DT281">
            <v>0</v>
          </cell>
          <cell r="DU281">
            <v>0</v>
          </cell>
          <cell r="DV281">
            <v>0</v>
          </cell>
          <cell r="DX281">
            <v>0</v>
          </cell>
          <cell r="DY281">
            <v>0</v>
          </cell>
          <cell r="DZ281">
            <v>0</v>
          </cell>
          <cell r="EB281">
            <v>0</v>
          </cell>
          <cell r="EC281">
            <v>0</v>
          </cell>
          <cell r="ED281">
            <v>0</v>
          </cell>
          <cell r="EF281">
            <v>0</v>
          </cell>
          <cell r="EG281">
            <v>0</v>
          </cell>
          <cell r="EH281">
            <v>0</v>
          </cell>
          <cell r="EJ281">
            <v>-0.57699999999999996</v>
          </cell>
          <cell r="EK281">
            <v>0</v>
          </cell>
          <cell r="EL281">
            <v>0</v>
          </cell>
          <cell r="EN281">
            <v>0</v>
          </cell>
          <cell r="EO281">
            <v>0</v>
          </cell>
          <cell r="EP281">
            <v>0</v>
          </cell>
          <cell r="ER281">
            <v>0</v>
          </cell>
          <cell r="ES281">
            <v>0</v>
          </cell>
          <cell r="ET281">
            <v>0</v>
          </cell>
          <cell r="EV281">
            <v>0</v>
          </cell>
          <cell r="EW281">
            <v>0</v>
          </cell>
          <cell r="EX281">
            <v>0</v>
          </cell>
          <cell r="EZ281">
            <v>0</v>
          </cell>
          <cell r="FA281">
            <v>0</v>
          </cell>
          <cell r="FB281">
            <v>0</v>
          </cell>
          <cell r="FD281">
            <v>0</v>
          </cell>
          <cell r="FE281">
            <v>-17.02</v>
          </cell>
          <cell r="FF281">
            <v>0</v>
          </cell>
          <cell r="FI281">
            <v>-0.57699999999999996</v>
          </cell>
          <cell r="FJ281">
            <v>-1.22</v>
          </cell>
          <cell r="FK281">
            <v>0</v>
          </cell>
          <cell r="FM281">
            <v>-0.57699999999999996</v>
          </cell>
          <cell r="FN281">
            <v>-1.22</v>
          </cell>
          <cell r="FO281">
            <v>0</v>
          </cell>
          <cell r="FQ281">
            <v>-0.57699999999999996</v>
          </cell>
          <cell r="FR281">
            <v>-1.22</v>
          </cell>
          <cell r="FS281">
            <v>0</v>
          </cell>
          <cell r="FU281">
            <v>-0.57699999999999996</v>
          </cell>
          <cell r="FV281">
            <v>-1.22</v>
          </cell>
          <cell r="FW281">
            <v>0</v>
          </cell>
          <cell r="FY281">
            <v>-0.57699999999999996</v>
          </cell>
          <cell r="FZ281">
            <v>-1.22</v>
          </cell>
          <cell r="GA281">
            <v>0</v>
          </cell>
          <cell r="GC281">
            <v>-0.57699999999999996</v>
          </cell>
          <cell r="GD281">
            <v>-1.22</v>
          </cell>
          <cell r="GE281">
            <v>0</v>
          </cell>
          <cell r="GG281">
            <v>-1.1539999999999999</v>
          </cell>
          <cell r="GH281">
            <v>-1.22</v>
          </cell>
          <cell r="GI281">
            <v>0</v>
          </cell>
          <cell r="GK281">
            <v>-1.1539999999999999</v>
          </cell>
          <cell r="GL281">
            <v>-1.22</v>
          </cell>
          <cell r="GM281">
            <v>0</v>
          </cell>
          <cell r="GO281">
            <v>-1.1539999999999999</v>
          </cell>
          <cell r="GP281">
            <v>-1.22</v>
          </cell>
          <cell r="GQ281">
            <v>0</v>
          </cell>
          <cell r="GS281">
            <v>-1.1539999999999999</v>
          </cell>
          <cell r="GT281">
            <v>-1.22</v>
          </cell>
          <cell r="GU281">
            <v>0</v>
          </cell>
          <cell r="GW281">
            <v>-1.1539999999999999</v>
          </cell>
          <cell r="GX281">
            <v>-1.22</v>
          </cell>
          <cell r="GY281">
            <v>0</v>
          </cell>
          <cell r="HA281">
            <v>-1.1539999999999999</v>
          </cell>
          <cell r="HB281">
            <v>-18.239999999999998</v>
          </cell>
          <cell r="HC281">
            <v>0</v>
          </cell>
        </row>
        <row r="282">
          <cell r="H282" t="str">
            <v>868811W</v>
          </cell>
          <cell r="I282" t="str">
            <v>USD</v>
          </cell>
          <cell r="J282" t="str">
            <v>RAD RM1301 34V14 A4 P=1.0</v>
          </cell>
          <cell r="K282" t="str">
            <v>T3</v>
          </cell>
          <cell r="L282">
            <v>2834.5142385000004</v>
          </cell>
          <cell r="M282">
            <v>2834514.2385000004</v>
          </cell>
          <cell r="N282">
            <v>26.3871</v>
          </cell>
          <cell r="O282">
            <v>-0.54110000000000003</v>
          </cell>
          <cell r="P282" t="str">
            <v>Metal</v>
          </cell>
          <cell r="Q282" t="str">
            <v>Metal -.5411</v>
          </cell>
          <cell r="R282">
            <v>25.846</v>
          </cell>
          <cell r="V282">
            <v>25.846</v>
          </cell>
          <cell r="Z282">
            <v>25.846</v>
          </cell>
          <cell r="AA282">
            <v>-0.08</v>
          </cell>
          <cell r="AB282" t="str">
            <v>Prod.Tec</v>
          </cell>
          <cell r="AC282" t="str">
            <v>Fin thickness reduction to 70 microns.</v>
          </cell>
          <cell r="AD282">
            <v>25.766000000000002</v>
          </cell>
          <cell r="AH282">
            <v>25.766000000000002</v>
          </cell>
          <cell r="AL282">
            <v>25.766000000000002</v>
          </cell>
          <cell r="AM282">
            <v>-0.2445</v>
          </cell>
          <cell r="AN282" t="str">
            <v>Metal</v>
          </cell>
          <cell r="AP282">
            <v>25.521500000000003</v>
          </cell>
          <cell r="AT282">
            <v>25.521500000000003</v>
          </cell>
          <cell r="AX282">
            <v>25.521500000000003</v>
          </cell>
          <cell r="BB282">
            <v>25.521500000000003</v>
          </cell>
          <cell r="BC282">
            <v>-0.12</v>
          </cell>
          <cell r="BD282" t="str">
            <v>Prod.Tec</v>
          </cell>
          <cell r="BE282" t="str">
            <v>Tube thickness reduction to 0.35mm</v>
          </cell>
          <cell r="BF282">
            <v>25.401500000000002</v>
          </cell>
          <cell r="BJ282">
            <v>25.401500000000002</v>
          </cell>
          <cell r="BK282">
            <v>-0.98559999999999992</v>
          </cell>
          <cell r="BL282" t="str">
            <v xml:space="preserve"> </v>
          </cell>
          <cell r="BM282">
            <v>-0.54110000000000003</v>
          </cell>
          <cell r="BN282" t="str">
            <v xml:space="preserve"> </v>
          </cell>
          <cell r="BO282" t="str">
            <v xml:space="preserve"> </v>
          </cell>
          <cell r="BP282" t="str">
            <v xml:space="preserve"> </v>
          </cell>
          <cell r="BQ282" t="str">
            <v xml:space="preserve"> </v>
          </cell>
          <cell r="BR282" t="str">
            <v xml:space="preserve"> </v>
          </cell>
          <cell r="BS282" t="str">
            <v xml:space="preserve"> </v>
          </cell>
          <cell r="BT282" t="str">
            <v xml:space="preserve"> </v>
          </cell>
          <cell r="BU282" t="str">
            <v xml:space="preserve"> </v>
          </cell>
          <cell r="BV282" t="str">
            <v xml:space="preserve"> </v>
          </cell>
          <cell r="BW282" t="str">
            <v xml:space="preserve"> </v>
          </cell>
          <cell r="BX282" t="str">
            <v xml:space="preserve"> </v>
          </cell>
          <cell r="BY282" t="str">
            <v xml:space="preserve"> </v>
          </cell>
          <cell r="BZ282">
            <v>-0.08</v>
          </cell>
          <cell r="CA282" t="str">
            <v xml:space="preserve"> </v>
          </cell>
          <cell r="CB282" t="str">
            <v xml:space="preserve"> </v>
          </cell>
          <cell r="CC282" t="str">
            <v xml:space="preserve"> </v>
          </cell>
          <cell r="CD282" t="str">
            <v xml:space="preserve"> </v>
          </cell>
          <cell r="CE282" t="str">
            <v xml:space="preserve"> </v>
          </cell>
          <cell r="CF282" t="str">
            <v xml:space="preserve"> </v>
          </cell>
          <cell r="CG282" t="str">
            <v xml:space="preserve"> </v>
          </cell>
          <cell r="CH282" t="str">
            <v xml:space="preserve"> </v>
          </cell>
          <cell r="CI282" t="str">
            <v xml:space="preserve"> </v>
          </cell>
          <cell r="CJ282" t="str">
            <v xml:space="preserve"> </v>
          </cell>
          <cell r="CK282">
            <v>-0.2445</v>
          </cell>
          <cell r="CL282" t="str">
            <v xml:space="preserve"> </v>
          </cell>
          <cell r="CM282" t="str">
            <v xml:space="preserve"> </v>
          </cell>
          <cell r="CN282" t="str">
            <v xml:space="preserve"> </v>
          </cell>
          <cell r="CO282" t="str">
            <v xml:space="preserve"> </v>
          </cell>
          <cell r="CP282" t="str">
            <v xml:space="preserve"> </v>
          </cell>
          <cell r="CQ282" t="str">
            <v xml:space="preserve"> </v>
          </cell>
          <cell r="CR282" t="str">
            <v xml:space="preserve"> </v>
          </cell>
          <cell r="CS282" t="str">
            <v xml:space="preserve"> </v>
          </cell>
          <cell r="CT282" t="str">
            <v xml:space="preserve"> </v>
          </cell>
          <cell r="CU282" t="str">
            <v xml:space="preserve"> </v>
          </cell>
          <cell r="CV282" t="str">
            <v xml:space="preserve"> </v>
          </cell>
          <cell r="CW282" t="str">
            <v xml:space="preserve"> </v>
          </cell>
          <cell r="CX282" t="str">
            <v xml:space="preserve"> </v>
          </cell>
          <cell r="CY282" t="str">
            <v xml:space="preserve"> </v>
          </cell>
          <cell r="CZ282" t="str">
            <v xml:space="preserve"> </v>
          </cell>
          <cell r="DA282" t="str">
            <v xml:space="preserve"> </v>
          </cell>
          <cell r="DB282">
            <v>-0.12</v>
          </cell>
          <cell r="DC282" t="str">
            <v xml:space="preserve"> </v>
          </cell>
          <cell r="DD282" t="str">
            <v xml:space="preserve"> </v>
          </cell>
          <cell r="DE282" t="str">
            <v xml:space="preserve"> </v>
          </cell>
          <cell r="DF282" t="str">
            <v xml:space="preserve"> </v>
          </cell>
          <cell r="DG282" t="str">
            <v xml:space="preserve"> </v>
          </cell>
          <cell r="DH282" t="str">
            <v>1. OEMVW868811W</v>
          </cell>
          <cell r="DI282">
            <v>-0.98559999999999992</v>
          </cell>
          <cell r="DJ282">
            <v>0</v>
          </cell>
          <cell r="DL282">
            <v>-0.54110000000000003</v>
          </cell>
          <cell r="DM282">
            <v>0</v>
          </cell>
          <cell r="DN282">
            <v>0</v>
          </cell>
          <cell r="DP282">
            <v>0</v>
          </cell>
          <cell r="DQ282">
            <v>0</v>
          </cell>
          <cell r="DR282">
            <v>0</v>
          </cell>
          <cell r="DT282">
            <v>0</v>
          </cell>
          <cell r="DU282">
            <v>0</v>
          </cell>
          <cell r="DV282">
            <v>0</v>
          </cell>
          <cell r="DX282">
            <v>0</v>
          </cell>
          <cell r="DY282">
            <v>-0.08</v>
          </cell>
          <cell r="DZ282">
            <v>0</v>
          </cell>
          <cell r="EB282">
            <v>0</v>
          </cell>
          <cell r="EC282">
            <v>0</v>
          </cell>
          <cell r="ED282">
            <v>0</v>
          </cell>
          <cell r="EF282">
            <v>0</v>
          </cell>
          <cell r="EG282">
            <v>0</v>
          </cell>
          <cell r="EH282">
            <v>0</v>
          </cell>
          <cell r="EJ282">
            <v>-0.2445</v>
          </cell>
          <cell r="EK282">
            <v>0</v>
          </cell>
          <cell r="EL282">
            <v>0</v>
          </cell>
          <cell r="EN282">
            <v>0</v>
          </cell>
          <cell r="EO282">
            <v>0</v>
          </cell>
          <cell r="EP282">
            <v>0</v>
          </cell>
          <cell r="ER282">
            <v>0</v>
          </cell>
          <cell r="ES282">
            <v>0</v>
          </cell>
          <cell r="ET282">
            <v>0</v>
          </cell>
          <cell r="EV282">
            <v>0</v>
          </cell>
          <cell r="EW282">
            <v>0</v>
          </cell>
          <cell r="EX282">
            <v>0</v>
          </cell>
          <cell r="EZ282">
            <v>0</v>
          </cell>
          <cell r="FA282">
            <v>-0.12</v>
          </cell>
          <cell r="FB282">
            <v>0</v>
          </cell>
          <cell r="FD282">
            <v>0</v>
          </cell>
          <cell r="FE282">
            <v>0</v>
          </cell>
          <cell r="FF282">
            <v>0</v>
          </cell>
          <cell r="FI282">
            <v>-0.54110000000000003</v>
          </cell>
          <cell r="FJ282">
            <v>0</v>
          </cell>
          <cell r="FK282">
            <v>0</v>
          </cell>
          <cell r="FM282">
            <v>-0.54110000000000003</v>
          </cell>
          <cell r="FN282">
            <v>0</v>
          </cell>
          <cell r="FO282">
            <v>0</v>
          </cell>
          <cell r="FQ282">
            <v>-0.54110000000000003</v>
          </cell>
          <cell r="FR282">
            <v>0</v>
          </cell>
          <cell r="FS282">
            <v>0</v>
          </cell>
          <cell r="FU282">
            <v>-0.54110000000000003</v>
          </cell>
          <cell r="FV282">
            <v>-0.08</v>
          </cell>
          <cell r="FW282">
            <v>0</v>
          </cell>
          <cell r="FY282">
            <v>-0.54110000000000003</v>
          </cell>
          <cell r="FZ282">
            <v>-0.08</v>
          </cell>
          <cell r="GA282">
            <v>0</v>
          </cell>
          <cell r="GC282">
            <v>-0.54110000000000003</v>
          </cell>
          <cell r="GD282">
            <v>-0.08</v>
          </cell>
          <cell r="GE282">
            <v>0</v>
          </cell>
          <cell r="GG282">
            <v>-0.78560000000000008</v>
          </cell>
          <cell r="GH282">
            <v>-0.08</v>
          </cell>
          <cell r="GI282">
            <v>0</v>
          </cell>
          <cell r="GK282">
            <v>-0.78560000000000008</v>
          </cell>
          <cell r="GL282">
            <v>-0.08</v>
          </cell>
          <cell r="GM282">
            <v>0</v>
          </cell>
          <cell r="GO282">
            <v>-0.78560000000000008</v>
          </cell>
          <cell r="GP282">
            <v>-0.08</v>
          </cell>
          <cell r="GQ282">
            <v>0</v>
          </cell>
          <cell r="GS282">
            <v>-0.78560000000000008</v>
          </cell>
          <cell r="GT282">
            <v>-0.08</v>
          </cell>
          <cell r="GU282">
            <v>0</v>
          </cell>
          <cell r="GW282">
            <v>-0.78560000000000008</v>
          </cell>
          <cell r="GX282">
            <v>-0.2</v>
          </cell>
          <cell r="GY282">
            <v>0</v>
          </cell>
          <cell r="HA282">
            <v>-0.78560000000000008</v>
          </cell>
          <cell r="HB282">
            <v>-0.2</v>
          </cell>
          <cell r="HC282">
            <v>0</v>
          </cell>
        </row>
        <row r="283">
          <cell r="H283" t="str">
            <v>868812V</v>
          </cell>
          <cell r="I283" t="str">
            <v>USD</v>
          </cell>
          <cell r="J283" t="str">
            <v>RAD RM1302 23R7 A4</v>
          </cell>
          <cell r="K283" t="str">
            <v>T3</v>
          </cell>
          <cell r="L283">
            <v>793.68191278799986</v>
          </cell>
          <cell r="M283">
            <v>793681.91278799984</v>
          </cell>
          <cell r="N283">
            <v>20.244399999999999</v>
          </cell>
          <cell r="O283">
            <v>-0.85183199999999992</v>
          </cell>
          <cell r="P283" t="str">
            <v>Negociacion</v>
          </cell>
          <cell r="Q283" t="str">
            <v>Per A5 -3%, metal -0.2445</v>
          </cell>
          <cell r="R283">
            <v>19.392567999999997</v>
          </cell>
          <cell r="V283">
            <v>19.392567999999997</v>
          </cell>
          <cell r="Z283">
            <v>19.392567999999997</v>
          </cell>
          <cell r="AD283">
            <v>19.392567999999997</v>
          </cell>
          <cell r="AH283">
            <v>19.392567999999997</v>
          </cell>
          <cell r="AL283">
            <v>19.392567999999997</v>
          </cell>
          <cell r="AM283">
            <v>-0.2445</v>
          </cell>
          <cell r="AN283" t="str">
            <v>Metal</v>
          </cell>
          <cell r="AP283">
            <v>19.148067999999999</v>
          </cell>
          <cell r="AT283">
            <v>19.148067999999999</v>
          </cell>
          <cell r="AX283">
            <v>19.148067999999999</v>
          </cell>
          <cell r="BB283">
            <v>19.148067999999999</v>
          </cell>
          <cell r="BF283">
            <v>19.148067999999999</v>
          </cell>
          <cell r="BJ283">
            <v>19.148067999999999</v>
          </cell>
          <cell r="BK283">
            <v>-1.0963319999999999</v>
          </cell>
          <cell r="BL283" t="str">
            <v xml:space="preserve"> </v>
          </cell>
          <cell r="BM283" t="str">
            <v xml:space="preserve"> </v>
          </cell>
          <cell r="BN283" t="str">
            <v xml:space="preserve"> </v>
          </cell>
          <cell r="BO283">
            <v>-0.85183199999999992</v>
          </cell>
          <cell r="BP283" t="str">
            <v xml:space="preserve"> </v>
          </cell>
          <cell r="BQ283" t="str">
            <v xml:space="preserve"> </v>
          </cell>
          <cell r="BR283" t="str">
            <v xml:space="preserve"> </v>
          </cell>
          <cell r="BS283" t="str">
            <v xml:space="preserve"> </v>
          </cell>
          <cell r="BT283" t="str">
            <v xml:space="preserve"> </v>
          </cell>
          <cell r="BU283" t="str">
            <v xml:space="preserve"> </v>
          </cell>
          <cell r="BV283" t="str">
            <v xml:space="preserve"> </v>
          </cell>
          <cell r="BW283" t="str">
            <v xml:space="preserve"> </v>
          </cell>
          <cell r="BX283" t="str">
            <v xml:space="preserve"> </v>
          </cell>
          <cell r="BY283" t="str">
            <v xml:space="preserve"> </v>
          </cell>
          <cell r="BZ283" t="str">
            <v xml:space="preserve"> </v>
          </cell>
          <cell r="CA283" t="str">
            <v xml:space="preserve"> </v>
          </cell>
          <cell r="CB283" t="str">
            <v xml:space="preserve"> </v>
          </cell>
          <cell r="CC283" t="str">
            <v xml:space="preserve"> </v>
          </cell>
          <cell r="CD283" t="str">
            <v xml:space="preserve"> </v>
          </cell>
          <cell r="CE283" t="str">
            <v xml:space="preserve"> </v>
          </cell>
          <cell r="CF283" t="str">
            <v xml:space="preserve"> </v>
          </cell>
          <cell r="CG283" t="str">
            <v xml:space="preserve"> </v>
          </cell>
          <cell r="CH283" t="str">
            <v xml:space="preserve"> </v>
          </cell>
          <cell r="CI283" t="str">
            <v xml:space="preserve"> </v>
          </cell>
          <cell r="CJ283" t="str">
            <v xml:space="preserve"> </v>
          </cell>
          <cell r="CK283">
            <v>-0.2445</v>
          </cell>
          <cell r="CL283" t="str">
            <v xml:space="preserve"> </v>
          </cell>
          <cell r="CM283" t="str">
            <v xml:space="preserve"> </v>
          </cell>
          <cell r="CN283" t="str">
            <v xml:space="preserve"> </v>
          </cell>
          <cell r="CO283" t="str">
            <v xml:space="preserve"> </v>
          </cell>
          <cell r="CP283" t="str">
            <v xml:space="preserve"> </v>
          </cell>
          <cell r="CQ283" t="str">
            <v xml:space="preserve"> </v>
          </cell>
          <cell r="CR283" t="str">
            <v xml:space="preserve"> </v>
          </cell>
          <cell r="CS283" t="str">
            <v xml:space="preserve"> </v>
          </cell>
          <cell r="CT283" t="str">
            <v xml:space="preserve"> </v>
          </cell>
          <cell r="CU283" t="str">
            <v xml:space="preserve"> </v>
          </cell>
          <cell r="CV283" t="str">
            <v xml:space="preserve"> </v>
          </cell>
          <cell r="CW283" t="str">
            <v xml:space="preserve"> </v>
          </cell>
          <cell r="CX283" t="str">
            <v xml:space="preserve"> </v>
          </cell>
          <cell r="CY283" t="str">
            <v xml:space="preserve"> </v>
          </cell>
          <cell r="CZ283" t="str">
            <v xml:space="preserve"> </v>
          </cell>
          <cell r="DA283" t="str">
            <v xml:space="preserve"> </v>
          </cell>
          <cell r="DB283" t="str">
            <v xml:space="preserve"> </v>
          </cell>
          <cell r="DC283" t="str">
            <v xml:space="preserve"> </v>
          </cell>
          <cell r="DD283" t="str">
            <v xml:space="preserve"> </v>
          </cell>
          <cell r="DE283" t="str">
            <v xml:space="preserve"> </v>
          </cell>
          <cell r="DF283" t="str">
            <v xml:space="preserve"> </v>
          </cell>
          <cell r="DG283" t="str">
            <v xml:space="preserve"> </v>
          </cell>
          <cell r="DH283" t="str">
            <v>1. OEMVW868812V</v>
          </cell>
          <cell r="DI283">
            <v>-1.0963319999999999</v>
          </cell>
          <cell r="DJ283">
            <v>0</v>
          </cell>
          <cell r="DL283">
            <v>0</v>
          </cell>
          <cell r="DM283">
            <v>0</v>
          </cell>
          <cell r="DN283">
            <v>-0.85183199999999992</v>
          </cell>
          <cell r="DP283">
            <v>0</v>
          </cell>
          <cell r="DQ283">
            <v>0</v>
          </cell>
          <cell r="DR283">
            <v>0</v>
          </cell>
          <cell r="DT283">
            <v>0</v>
          </cell>
          <cell r="DU283">
            <v>0</v>
          </cell>
          <cell r="DV283">
            <v>0</v>
          </cell>
          <cell r="DX283">
            <v>0</v>
          </cell>
          <cell r="DY283">
            <v>0</v>
          </cell>
          <cell r="DZ283">
            <v>0</v>
          </cell>
          <cell r="EB283">
            <v>0</v>
          </cell>
          <cell r="EC283">
            <v>0</v>
          </cell>
          <cell r="ED283">
            <v>0</v>
          </cell>
          <cell r="EF283">
            <v>0</v>
          </cell>
          <cell r="EG283">
            <v>0</v>
          </cell>
          <cell r="EH283">
            <v>0</v>
          </cell>
          <cell r="EJ283">
            <v>-0.2445</v>
          </cell>
          <cell r="EK283">
            <v>0</v>
          </cell>
          <cell r="EL283">
            <v>0</v>
          </cell>
          <cell r="EN283">
            <v>0</v>
          </cell>
          <cell r="EO283">
            <v>0</v>
          </cell>
          <cell r="EP283">
            <v>0</v>
          </cell>
          <cell r="ER283">
            <v>0</v>
          </cell>
          <cell r="ES283">
            <v>0</v>
          </cell>
          <cell r="ET283">
            <v>0</v>
          </cell>
          <cell r="EV283">
            <v>0</v>
          </cell>
          <cell r="EW283">
            <v>0</v>
          </cell>
          <cell r="EX283">
            <v>0</v>
          </cell>
          <cell r="EZ283">
            <v>0</v>
          </cell>
          <cell r="FA283">
            <v>0</v>
          </cell>
          <cell r="FB283">
            <v>0</v>
          </cell>
          <cell r="FD283">
            <v>0</v>
          </cell>
          <cell r="FE283">
            <v>0</v>
          </cell>
          <cell r="FF283">
            <v>0</v>
          </cell>
          <cell r="FI283">
            <v>0</v>
          </cell>
          <cell r="FJ283">
            <v>0</v>
          </cell>
          <cell r="FK283">
            <v>-0.85183199999999992</v>
          </cell>
          <cell r="FM283">
            <v>0</v>
          </cell>
          <cell r="FN283">
            <v>0</v>
          </cell>
          <cell r="FO283">
            <v>-0.85183199999999992</v>
          </cell>
          <cell r="FQ283">
            <v>0</v>
          </cell>
          <cell r="FR283">
            <v>0</v>
          </cell>
          <cell r="FS283">
            <v>-0.85183199999999992</v>
          </cell>
          <cell r="FU283">
            <v>0</v>
          </cell>
          <cell r="FV283">
            <v>0</v>
          </cell>
          <cell r="FW283">
            <v>-0.85183199999999992</v>
          </cell>
          <cell r="FY283">
            <v>0</v>
          </cell>
          <cell r="FZ283">
            <v>0</v>
          </cell>
          <cell r="GA283">
            <v>-0.85183199999999992</v>
          </cell>
          <cell r="GC283">
            <v>0</v>
          </cell>
          <cell r="GD283">
            <v>0</v>
          </cell>
          <cell r="GE283">
            <v>-0.85183199999999992</v>
          </cell>
          <cell r="GG283">
            <v>-0.2445</v>
          </cell>
          <cell r="GH283">
            <v>0</v>
          </cell>
          <cell r="GI283">
            <v>-0.85183199999999992</v>
          </cell>
          <cell r="GK283">
            <v>-0.2445</v>
          </cell>
          <cell r="GL283">
            <v>0</v>
          </cell>
          <cell r="GM283">
            <v>-0.85183199999999992</v>
          </cell>
          <cell r="GO283">
            <v>-0.2445</v>
          </cell>
          <cell r="GP283">
            <v>0</v>
          </cell>
          <cell r="GQ283">
            <v>-0.85183199999999992</v>
          </cell>
          <cell r="GS283">
            <v>-0.2445</v>
          </cell>
          <cell r="GT283">
            <v>0</v>
          </cell>
          <cell r="GU283">
            <v>-0.85183199999999992</v>
          </cell>
          <cell r="GW283">
            <v>-0.2445</v>
          </cell>
          <cell r="GX283">
            <v>0</v>
          </cell>
          <cell r="GY283">
            <v>-0.85183199999999992</v>
          </cell>
          <cell r="HA283">
            <v>-0.2445</v>
          </cell>
          <cell r="HB283">
            <v>0</v>
          </cell>
          <cell r="HC283">
            <v>-0.85183199999999992</v>
          </cell>
        </row>
        <row r="284">
          <cell r="H284" t="str">
            <v>868813M</v>
          </cell>
          <cell r="I284" t="str">
            <v>USD</v>
          </cell>
          <cell r="J284" t="str">
            <v>RAD RM1303 23R7 A4 T/CAFE</v>
          </cell>
          <cell r="K284" t="str">
            <v>T3</v>
          </cell>
          <cell r="L284">
            <v>68.735086760000016</v>
          </cell>
          <cell r="M284">
            <v>68735.08676000002</v>
          </cell>
          <cell r="N284">
            <v>19.862100000000002</v>
          </cell>
          <cell r="O284">
            <v>-0.85183199999999992</v>
          </cell>
          <cell r="P284" t="str">
            <v>Negociacion</v>
          </cell>
          <cell r="Q284" t="str">
            <v>Per A5 -3%, metal -0.2445</v>
          </cell>
          <cell r="R284">
            <v>19.010268000000003</v>
          </cell>
          <cell r="V284">
            <v>19.010268000000003</v>
          </cell>
          <cell r="Z284">
            <v>19.010268000000003</v>
          </cell>
          <cell r="AD284">
            <v>19.010268000000003</v>
          </cell>
          <cell r="AH284">
            <v>19.010268000000003</v>
          </cell>
          <cell r="AL284">
            <v>19.010268000000003</v>
          </cell>
          <cell r="AM284">
            <v>-0.54110000000000003</v>
          </cell>
          <cell r="AN284" t="str">
            <v>Metal</v>
          </cell>
          <cell r="AP284">
            <v>18.469168000000003</v>
          </cell>
          <cell r="AT284">
            <v>18.469168000000003</v>
          </cell>
          <cell r="AX284">
            <v>18.469168000000003</v>
          </cell>
          <cell r="BB284">
            <v>18.469168000000003</v>
          </cell>
          <cell r="BF284">
            <v>18.469168000000003</v>
          </cell>
          <cell r="BJ284">
            <v>18.469168000000003</v>
          </cell>
          <cell r="BK284">
            <v>-1.3929320000000001</v>
          </cell>
          <cell r="BL284" t="str">
            <v xml:space="preserve"> </v>
          </cell>
          <cell r="BM284" t="str">
            <v xml:space="preserve"> </v>
          </cell>
          <cell r="BN284" t="str">
            <v xml:space="preserve"> </v>
          </cell>
          <cell r="BO284">
            <v>-0.85183199999999992</v>
          </cell>
          <cell r="BP284" t="str">
            <v xml:space="preserve"> </v>
          </cell>
          <cell r="BQ284" t="str">
            <v xml:space="preserve"> </v>
          </cell>
          <cell r="BR284" t="str">
            <v xml:space="preserve"> </v>
          </cell>
          <cell r="BS284" t="str">
            <v xml:space="preserve"> </v>
          </cell>
          <cell r="BT284" t="str">
            <v xml:space="preserve"> </v>
          </cell>
          <cell r="BU284" t="str">
            <v xml:space="preserve"> </v>
          </cell>
          <cell r="BV284" t="str">
            <v xml:space="preserve"> </v>
          </cell>
          <cell r="BW284" t="str">
            <v xml:space="preserve"> </v>
          </cell>
          <cell r="BX284" t="str">
            <v xml:space="preserve"> </v>
          </cell>
          <cell r="BY284" t="str">
            <v xml:space="preserve"> </v>
          </cell>
          <cell r="BZ284" t="str">
            <v xml:space="preserve"> </v>
          </cell>
          <cell r="CA284" t="str">
            <v xml:space="preserve"> </v>
          </cell>
          <cell r="CB284" t="str">
            <v xml:space="preserve"> </v>
          </cell>
          <cell r="CC284" t="str">
            <v xml:space="preserve"> </v>
          </cell>
          <cell r="CD284" t="str">
            <v xml:space="preserve"> </v>
          </cell>
          <cell r="CE284" t="str">
            <v xml:space="preserve"> </v>
          </cell>
          <cell r="CF284" t="str">
            <v xml:space="preserve"> </v>
          </cell>
          <cell r="CG284" t="str">
            <v xml:space="preserve"> </v>
          </cell>
          <cell r="CH284" t="str">
            <v xml:space="preserve"> </v>
          </cell>
          <cell r="CI284" t="str">
            <v xml:space="preserve"> </v>
          </cell>
          <cell r="CJ284" t="str">
            <v xml:space="preserve"> </v>
          </cell>
          <cell r="CK284">
            <v>-0.54110000000000003</v>
          </cell>
          <cell r="CL284" t="str">
            <v xml:space="preserve"> </v>
          </cell>
          <cell r="CM284" t="str">
            <v xml:space="preserve"> </v>
          </cell>
          <cell r="CN284" t="str">
            <v xml:space="preserve"> </v>
          </cell>
          <cell r="CO284" t="str">
            <v xml:space="preserve"> </v>
          </cell>
          <cell r="CP284" t="str">
            <v xml:space="preserve"> </v>
          </cell>
          <cell r="CQ284" t="str">
            <v xml:space="preserve"> </v>
          </cell>
          <cell r="CR284" t="str">
            <v xml:space="preserve"> </v>
          </cell>
          <cell r="CS284" t="str">
            <v xml:space="preserve"> </v>
          </cell>
          <cell r="CT284" t="str">
            <v xml:space="preserve"> </v>
          </cell>
          <cell r="CU284" t="str">
            <v xml:space="preserve"> </v>
          </cell>
          <cell r="CV284" t="str">
            <v xml:space="preserve"> </v>
          </cell>
          <cell r="CW284" t="str">
            <v xml:space="preserve"> </v>
          </cell>
          <cell r="CX284" t="str">
            <v xml:space="preserve"> </v>
          </cell>
          <cell r="CY284" t="str">
            <v xml:space="preserve"> </v>
          </cell>
          <cell r="CZ284" t="str">
            <v xml:space="preserve"> </v>
          </cell>
          <cell r="DA284" t="str">
            <v xml:space="preserve"> </v>
          </cell>
          <cell r="DB284" t="str">
            <v xml:space="preserve"> </v>
          </cell>
          <cell r="DC284" t="str">
            <v xml:space="preserve"> </v>
          </cell>
          <cell r="DD284" t="str">
            <v xml:space="preserve"> </v>
          </cell>
          <cell r="DE284" t="str">
            <v xml:space="preserve"> </v>
          </cell>
          <cell r="DF284" t="str">
            <v xml:space="preserve"> </v>
          </cell>
          <cell r="DG284" t="str">
            <v xml:space="preserve"> </v>
          </cell>
          <cell r="DH284" t="str">
            <v>1. OEMVW868813M</v>
          </cell>
          <cell r="DI284">
            <v>-1.3929320000000001</v>
          </cell>
          <cell r="DJ284">
            <v>0</v>
          </cell>
          <cell r="DL284">
            <v>0</v>
          </cell>
          <cell r="DM284">
            <v>0</v>
          </cell>
          <cell r="DN284">
            <v>-0.85183199999999992</v>
          </cell>
          <cell r="DP284">
            <v>0</v>
          </cell>
          <cell r="DQ284">
            <v>0</v>
          </cell>
          <cell r="DR284">
            <v>0</v>
          </cell>
          <cell r="DT284">
            <v>0</v>
          </cell>
          <cell r="DU284">
            <v>0</v>
          </cell>
          <cell r="DV284">
            <v>0</v>
          </cell>
          <cell r="DX284">
            <v>0</v>
          </cell>
          <cell r="DY284">
            <v>0</v>
          </cell>
          <cell r="DZ284">
            <v>0</v>
          </cell>
          <cell r="EB284">
            <v>0</v>
          </cell>
          <cell r="EC284">
            <v>0</v>
          </cell>
          <cell r="ED284">
            <v>0</v>
          </cell>
          <cell r="EF284">
            <v>0</v>
          </cell>
          <cell r="EG284">
            <v>0</v>
          </cell>
          <cell r="EH284">
            <v>0</v>
          </cell>
          <cell r="EJ284">
            <v>-0.54110000000000003</v>
          </cell>
          <cell r="EK284">
            <v>0</v>
          </cell>
          <cell r="EL284">
            <v>0</v>
          </cell>
          <cell r="EN284">
            <v>0</v>
          </cell>
          <cell r="EO284">
            <v>0</v>
          </cell>
          <cell r="EP284">
            <v>0</v>
          </cell>
          <cell r="ER284">
            <v>0</v>
          </cell>
          <cell r="ES284">
            <v>0</v>
          </cell>
          <cell r="ET284">
            <v>0</v>
          </cell>
          <cell r="EV284">
            <v>0</v>
          </cell>
          <cell r="EW284">
            <v>0</v>
          </cell>
          <cell r="EX284">
            <v>0</v>
          </cell>
          <cell r="EZ284">
            <v>0</v>
          </cell>
          <cell r="FA284">
            <v>0</v>
          </cell>
          <cell r="FB284">
            <v>0</v>
          </cell>
          <cell r="FD284">
            <v>0</v>
          </cell>
          <cell r="FE284">
            <v>0</v>
          </cell>
          <cell r="FF284">
            <v>0</v>
          </cell>
          <cell r="FI284">
            <v>0</v>
          </cell>
          <cell r="FJ284">
            <v>0</v>
          </cell>
          <cell r="FK284">
            <v>-0.85183199999999992</v>
          </cell>
          <cell r="FM284">
            <v>0</v>
          </cell>
          <cell r="FN284">
            <v>0</v>
          </cell>
          <cell r="FO284">
            <v>-0.85183199999999992</v>
          </cell>
          <cell r="FQ284">
            <v>0</v>
          </cell>
          <cell r="FR284">
            <v>0</v>
          </cell>
          <cell r="FS284">
            <v>-0.85183199999999992</v>
          </cell>
          <cell r="FU284">
            <v>0</v>
          </cell>
          <cell r="FV284">
            <v>0</v>
          </cell>
          <cell r="FW284">
            <v>-0.85183199999999992</v>
          </cell>
          <cell r="FY284">
            <v>0</v>
          </cell>
          <cell r="FZ284">
            <v>0</v>
          </cell>
          <cell r="GA284">
            <v>-0.85183199999999992</v>
          </cell>
          <cell r="GC284">
            <v>0</v>
          </cell>
          <cell r="GD284">
            <v>0</v>
          </cell>
          <cell r="GE284">
            <v>-0.85183199999999992</v>
          </cell>
          <cell r="GG284">
            <v>-0.54110000000000003</v>
          </cell>
          <cell r="GH284">
            <v>0</v>
          </cell>
          <cell r="GI284">
            <v>-0.85183199999999992</v>
          </cell>
          <cell r="GK284">
            <v>-0.54110000000000003</v>
          </cell>
          <cell r="GL284">
            <v>0</v>
          </cell>
          <cell r="GM284">
            <v>-0.85183199999999992</v>
          </cell>
          <cell r="GO284">
            <v>-0.54110000000000003</v>
          </cell>
          <cell r="GP284">
            <v>0</v>
          </cell>
          <cell r="GQ284">
            <v>-0.85183199999999992</v>
          </cell>
          <cell r="GS284">
            <v>-0.54110000000000003</v>
          </cell>
          <cell r="GT284">
            <v>0</v>
          </cell>
          <cell r="GU284">
            <v>-0.85183199999999992</v>
          </cell>
          <cell r="GW284">
            <v>-0.54110000000000003</v>
          </cell>
          <cell r="GX284">
            <v>0</v>
          </cell>
          <cell r="GY284">
            <v>-0.85183199999999992</v>
          </cell>
          <cell r="HA284">
            <v>-0.54110000000000003</v>
          </cell>
          <cell r="HB284">
            <v>0</v>
          </cell>
          <cell r="HC284">
            <v>-0.85183199999999992</v>
          </cell>
        </row>
        <row r="285">
          <cell r="H285" t="str">
            <v>872475F</v>
          </cell>
          <cell r="I285" t="str">
            <v>USD</v>
          </cell>
          <cell r="J285" t="str">
            <v>MODULO NB 1.4 LTS</v>
          </cell>
          <cell r="K285" t="str">
            <v>T3</v>
          </cell>
          <cell r="L285">
            <v>687.84937788750005</v>
          </cell>
          <cell r="M285">
            <v>687849.3778875001</v>
          </cell>
          <cell r="N285">
            <v>116.02500000000001</v>
          </cell>
          <cell r="O285">
            <v>-1.3056000000000001</v>
          </cell>
          <cell r="P285" t="str">
            <v>Metal</v>
          </cell>
          <cell r="Q285" t="str">
            <v>Tech. Prod. $-2%  in Temic -0.81 / Metal -.4956</v>
          </cell>
          <cell r="R285">
            <v>114.71940000000001</v>
          </cell>
          <cell r="V285">
            <v>114.71940000000001</v>
          </cell>
          <cell r="Z285">
            <v>114.71940000000001</v>
          </cell>
          <cell r="AD285">
            <v>114.71940000000001</v>
          </cell>
          <cell r="AH285">
            <v>114.71940000000001</v>
          </cell>
          <cell r="AL285">
            <v>114.71940000000001</v>
          </cell>
          <cell r="AM285">
            <v>-0.49559999999999998</v>
          </cell>
          <cell r="AN285" t="str">
            <v>Metal</v>
          </cell>
          <cell r="AP285">
            <v>114.22380000000001</v>
          </cell>
          <cell r="AT285">
            <v>114.22380000000001</v>
          </cell>
          <cell r="AX285">
            <v>114.22380000000001</v>
          </cell>
          <cell r="BB285">
            <v>114.22380000000001</v>
          </cell>
          <cell r="BC285">
            <v>-0.11</v>
          </cell>
          <cell r="BD285" t="str">
            <v>Prod.Tec</v>
          </cell>
          <cell r="BE285" t="str">
            <v>Tube thickness reduction to 0.35mm</v>
          </cell>
          <cell r="BF285">
            <v>114.11380000000001</v>
          </cell>
          <cell r="BJ285">
            <v>114.11380000000001</v>
          </cell>
          <cell r="BK285">
            <v>-1.9112000000000002</v>
          </cell>
          <cell r="BL285" t="str">
            <v xml:space="preserve"> </v>
          </cell>
          <cell r="BM285">
            <v>-0.49559999999999998</v>
          </cell>
          <cell r="BN285">
            <v>-0.81</v>
          </cell>
          <cell r="BO285" t="str">
            <v xml:space="preserve"> </v>
          </cell>
          <cell r="BP285" t="str">
            <v xml:space="preserve"> </v>
          </cell>
          <cell r="BQ285" t="str">
            <v xml:space="preserve"> </v>
          </cell>
          <cell r="BR285" t="str">
            <v xml:space="preserve"> </v>
          </cell>
          <cell r="BS285" t="str">
            <v xml:space="preserve"> </v>
          </cell>
          <cell r="BT285" t="str">
            <v xml:space="preserve"> </v>
          </cell>
          <cell r="BU285" t="str">
            <v xml:space="preserve"> </v>
          </cell>
          <cell r="BV285" t="str">
            <v xml:space="preserve"> </v>
          </cell>
          <cell r="BW285" t="str">
            <v xml:space="preserve"> </v>
          </cell>
          <cell r="BX285" t="str">
            <v xml:space="preserve"> </v>
          </cell>
          <cell r="BY285" t="str">
            <v xml:space="preserve"> </v>
          </cell>
          <cell r="BZ285" t="str">
            <v xml:space="preserve"> </v>
          </cell>
          <cell r="CA285" t="str">
            <v xml:space="preserve"> </v>
          </cell>
          <cell r="CB285" t="str">
            <v xml:space="preserve"> </v>
          </cell>
          <cell r="CC285" t="str">
            <v xml:space="preserve"> </v>
          </cell>
          <cell r="CD285" t="str">
            <v xml:space="preserve"> </v>
          </cell>
          <cell r="CE285" t="str">
            <v xml:space="preserve"> </v>
          </cell>
          <cell r="CF285" t="str">
            <v xml:space="preserve"> </v>
          </cell>
          <cell r="CG285" t="str">
            <v xml:space="preserve"> </v>
          </cell>
          <cell r="CH285" t="str">
            <v xml:space="preserve"> </v>
          </cell>
          <cell r="CI285" t="str">
            <v xml:space="preserve"> </v>
          </cell>
          <cell r="CJ285" t="str">
            <v xml:space="preserve"> </v>
          </cell>
          <cell r="CK285">
            <v>-0.49559999999999998</v>
          </cell>
          <cell r="CL285" t="str">
            <v xml:space="preserve"> </v>
          </cell>
          <cell r="CM285" t="str">
            <v xml:space="preserve"> </v>
          </cell>
          <cell r="CN285" t="str">
            <v xml:space="preserve"> </v>
          </cell>
          <cell r="CO285" t="str">
            <v xml:space="preserve"> </v>
          </cell>
          <cell r="CP285" t="str">
            <v xml:space="preserve"> </v>
          </cell>
          <cell r="CQ285" t="str">
            <v xml:space="preserve"> </v>
          </cell>
          <cell r="CR285" t="str">
            <v xml:space="preserve"> </v>
          </cell>
          <cell r="CS285" t="str">
            <v xml:space="preserve"> </v>
          </cell>
          <cell r="CT285" t="str">
            <v xml:space="preserve"> </v>
          </cell>
          <cell r="CU285" t="str">
            <v xml:space="preserve"> </v>
          </cell>
          <cell r="CV285" t="str">
            <v xml:space="preserve"> </v>
          </cell>
          <cell r="CW285" t="str">
            <v xml:space="preserve"> </v>
          </cell>
          <cell r="CX285" t="str">
            <v xml:space="preserve"> </v>
          </cell>
          <cell r="CY285" t="str">
            <v xml:space="preserve"> </v>
          </cell>
          <cell r="CZ285" t="str">
            <v xml:space="preserve"> </v>
          </cell>
          <cell r="DA285" t="str">
            <v xml:space="preserve"> </v>
          </cell>
          <cell r="DB285">
            <v>-0.11</v>
          </cell>
          <cell r="DC285" t="str">
            <v xml:space="preserve"> </v>
          </cell>
          <cell r="DD285" t="str">
            <v xml:space="preserve"> </v>
          </cell>
          <cell r="DE285" t="str">
            <v xml:space="preserve"> </v>
          </cell>
          <cell r="DF285" t="str">
            <v xml:space="preserve"> </v>
          </cell>
          <cell r="DG285" t="str">
            <v xml:space="preserve"> </v>
          </cell>
          <cell r="DH285" t="str">
            <v>1. OEMVW872475F</v>
          </cell>
          <cell r="DI285">
            <v>-1.9112000000000002</v>
          </cell>
          <cell r="DJ285">
            <v>0</v>
          </cell>
          <cell r="DL285">
            <v>-0.49559999999999998</v>
          </cell>
          <cell r="DM285">
            <v>-0.81</v>
          </cell>
          <cell r="DN285">
            <v>0</v>
          </cell>
          <cell r="DP285">
            <v>0</v>
          </cell>
          <cell r="DQ285">
            <v>0</v>
          </cell>
          <cell r="DR285">
            <v>0</v>
          </cell>
          <cell r="DT285">
            <v>0</v>
          </cell>
          <cell r="DU285">
            <v>0</v>
          </cell>
          <cell r="DV285">
            <v>0</v>
          </cell>
          <cell r="DX285">
            <v>0</v>
          </cell>
          <cell r="DY285">
            <v>0</v>
          </cell>
          <cell r="DZ285">
            <v>0</v>
          </cell>
          <cell r="EB285">
            <v>0</v>
          </cell>
          <cell r="EC285">
            <v>0</v>
          </cell>
          <cell r="ED285">
            <v>0</v>
          </cell>
          <cell r="EF285">
            <v>0</v>
          </cell>
          <cell r="EG285">
            <v>0</v>
          </cell>
          <cell r="EH285">
            <v>0</v>
          </cell>
          <cell r="EJ285">
            <v>-0.49559999999999998</v>
          </cell>
          <cell r="EK285">
            <v>0</v>
          </cell>
          <cell r="EL285">
            <v>0</v>
          </cell>
          <cell r="EN285">
            <v>0</v>
          </cell>
          <cell r="EO285">
            <v>0</v>
          </cell>
          <cell r="EP285">
            <v>0</v>
          </cell>
          <cell r="ER285">
            <v>0</v>
          </cell>
          <cell r="ES285">
            <v>0</v>
          </cell>
          <cell r="ET285">
            <v>0</v>
          </cell>
          <cell r="EV285">
            <v>0</v>
          </cell>
          <cell r="EW285">
            <v>0</v>
          </cell>
          <cell r="EX285">
            <v>0</v>
          </cell>
          <cell r="EZ285">
            <v>0</v>
          </cell>
          <cell r="FA285">
            <v>-0.11</v>
          </cell>
          <cell r="FB285">
            <v>0</v>
          </cell>
          <cell r="FD285">
            <v>0</v>
          </cell>
          <cell r="FE285">
            <v>0</v>
          </cell>
          <cell r="FF285">
            <v>0</v>
          </cell>
          <cell r="FI285">
            <v>-0.49559999999999998</v>
          </cell>
          <cell r="FJ285">
            <v>-0.81</v>
          </cell>
          <cell r="FK285">
            <v>0</v>
          </cell>
          <cell r="FM285">
            <v>-0.49559999999999998</v>
          </cell>
          <cell r="FN285">
            <v>-0.81</v>
          </cell>
          <cell r="FO285">
            <v>0</v>
          </cell>
          <cell r="FQ285">
            <v>-0.49559999999999998</v>
          </cell>
          <cell r="FR285">
            <v>-0.81</v>
          </cell>
          <cell r="FS285">
            <v>0</v>
          </cell>
          <cell r="FU285">
            <v>-0.49559999999999998</v>
          </cell>
          <cell r="FV285">
            <v>-0.81</v>
          </cell>
          <cell r="FW285">
            <v>0</v>
          </cell>
          <cell r="FY285">
            <v>-0.49559999999999998</v>
          </cell>
          <cell r="FZ285">
            <v>-0.81</v>
          </cell>
          <cell r="GA285">
            <v>0</v>
          </cell>
          <cell r="GC285">
            <v>-0.49559999999999998</v>
          </cell>
          <cell r="GD285">
            <v>-0.81</v>
          </cell>
          <cell r="GE285">
            <v>0</v>
          </cell>
          <cell r="GG285">
            <v>-0.99119999999999997</v>
          </cell>
          <cell r="GH285">
            <v>-0.81</v>
          </cell>
          <cell r="GI285">
            <v>0</v>
          </cell>
          <cell r="GK285">
            <v>-0.99119999999999997</v>
          </cell>
          <cell r="GL285">
            <v>-0.81</v>
          </cell>
          <cell r="GM285">
            <v>0</v>
          </cell>
          <cell r="GO285">
            <v>-0.99119999999999997</v>
          </cell>
          <cell r="GP285">
            <v>-0.81</v>
          </cell>
          <cell r="GQ285">
            <v>0</v>
          </cell>
          <cell r="GS285">
            <v>-0.99119999999999997</v>
          </cell>
          <cell r="GT285">
            <v>-0.81</v>
          </cell>
          <cell r="GU285">
            <v>0</v>
          </cell>
          <cell r="GW285">
            <v>-0.99119999999999997</v>
          </cell>
          <cell r="GX285">
            <v>-0.92</v>
          </cell>
          <cell r="GY285">
            <v>0</v>
          </cell>
          <cell r="HA285">
            <v>-0.99119999999999997</v>
          </cell>
          <cell r="HB285">
            <v>-0.92</v>
          </cell>
          <cell r="HC285">
            <v>0</v>
          </cell>
        </row>
        <row r="286">
          <cell r="H286" t="str">
            <v>873200C</v>
          </cell>
          <cell r="I286" t="str">
            <v>USD</v>
          </cell>
          <cell r="J286" t="str">
            <v>MODULO NB 1.8 LTS</v>
          </cell>
          <cell r="K286" t="str">
            <v>T3</v>
          </cell>
          <cell r="L286">
            <v>1254.55602215625</v>
          </cell>
          <cell r="M286">
            <v>1254556.02215625</v>
          </cell>
          <cell r="N286">
            <v>121.9355</v>
          </cell>
          <cell r="O286">
            <v>-1.7969999999999999</v>
          </cell>
          <cell r="P286" t="str">
            <v>Metal</v>
          </cell>
          <cell r="Q286" t="str">
            <v>Tech. Prod. $-2%  in Temic -1.22 / Metal -.5770</v>
          </cell>
          <cell r="R286">
            <v>120.13850000000001</v>
          </cell>
          <cell r="V286">
            <v>120.13850000000001</v>
          </cell>
          <cell r="Z286">
            <v>120.13850000000001</v>
          </cell>
          <cell r="AD286">
            <v>120.13850000000001</v>
          </cell>
          <cell r="AH286">
            <v>120.13850000000001</v>
          </cell>
          <cell r="AL286">
            <v>120.13850000000001</v>
          </cell>
          <cell r="AM286">
            <v>-0.57699999999999996</v>
          </cell>
          <cell r="AN286" t="str">
            <v>Metal</v>
          </cell>
          <cell r="AP286">
            <v>119.56150000000001</v>
          </cell>
          <cell r="AT286">
            <v>119.56150000000001</v>
          </cell>
          <cell r="AX286">
            <v>119.56150000000001</v>
          </cell>
          <cell r="BB286">
            <v>119.56150000000001</v>
          </cell>
          <cell r="BC286">
            <v>-0.11</v>
          </cell>
          <cell r="BD286" t="str">
            <v>Prod.Tec</v>
          </cell>
          <cell r="BE286" t="str">
            <v>Tube thickness reduction to 0.35mm</v>
          </cell>
          <cell r="BF286">
            <v>119.45150000000001</v>
          </cell>
          <cell r="BG286">
            <v>-17.02</v>
          </cell>
          <cell r="BH286" t="str">
            <v>Prod.Tec</v>
          </cell>
          <cell r="BI286" t="str">
            <v>Change motor CA to S</v>
          </cell>
          <cell r="BJ286">
            <v>102.43150000000001</v>
          </cell>
          <cell r="BK286">
            <v>-19.503999999999998</v>
          </cell>
          <cell r="BL286" t="str">
            <v xml:space="preserve"> </v>
          </cell>
          <cell r="BM286">
            <v>-0.57699999999999996</v>
          </cell>
          <cell r="BN286">
            <v>-1.22</v>
          </cell>
          <cell r="BO286" t="str">
            <v xml:space="preserve"> </v>
          </cell>
          <cell r="BP286" t="str">
            <v xml:space="preserve"> </v>
          </cell>
          <cell r="BQ286" t="str">
            <v xml:space="preserve"> </v>
          </cell>
          <cell r="BR286" t="str">
            <v xml:space="preserve"> </v>
          </cell>
          <cell r="BS286" t="str">
            <v xml:space="preserve"> </v>
          </cell>
          <cell r="BT286" t="str">
            <v xml:space="preserve"> </v>
          </cell>
          <cell r="BU286" t="str">
            <v xml:space="preserve"> </v>
          </cell>
          <cell r="BV286" t="str">
            <v xml:space="preserve"> </v>
          </cell>
          <cell r="BW286" t="str">
            <v xml:space="preserve"> </v>
          </cell>
          <cell r="BX286" t="str">
            <v xml:space="preserve"> </v>
          </cell>
          <cell r="BY286" t="str">
            <v xml:space="preserve"> </v>
          </cell>
          <cell r="BZ286" t="str">
            <v xml:space="preserve"> </v>
          </cell>
          <cell r="CA286" t="str">
            <v xml:space="preserve"> </v>
          </cell>
          <cell r="CB286" t="str">
            <v xml:space="preserve"> </v>
          </cell>
          <cell r="CC286" t="str">
            <v xml:space="preserve"> </v>
          </cell>
          <cell r="CD286" t="str">
            <v xml:space="preserve"> </v>
          </cell>
          <cell r="CE286" t="str">
            <v xml:space="preserve"> </v>
          </cell>
          <cell r="CF286" t="str">
            <v xml:space="preserve"> </v>
          </cell>
          <cell r="CG286" t="str">
            <v xml:space="preserve"> </v>
          </cell>
          <cell r="CH286" t="str">
            <v xml:space="preserve"> </v>
          </cell>
          <cell r="CI286" t="str">
            <v xml:space="preserve"> </v>
          </cell>
          <cell r="CJ286" t="str">
            <v xml:space="preserve"> </v>
          </cell>
          <cell r="CK286">
            <v>-0.57699999999999996</v>
          </cell>
          <cell r="CL286" t="str">
            <v xml:space="preserve"> </v>
          </cell>
          <cell r="CM286" t="str">
            <v xml:space="preserve"> </v>
          </cell>
          <cell r="CN286" t="str">
            <v xml:space="preserve"> </v>
          </cell>
          <cell r="CO286" t="str">
            <v xml:space="preserve"> </v>
          </cell>
          <cell r="CP286" t="str">
            <v xml:space="preserve"> </v>
          </cell>
          <cell r="CQ286" t="str">
            <v xml:space="preserve"> </v>
          </cell>
          <cell r="CR286" t="str">
            <v xml:space="preserve"> </v>
          </cell>
          <cell r="CS286" t="str">
            <v xml:space="preserve"> </v>
          </cell>
          <cell r="CT286" t="str">
            <v xml:space="preserve"> </v>
          </cell>
          <cell r="CU286" t="str">
            <v xml:space="preserve"> </v>
          </cell>
          <cell r="CV286" t="str">
            <v xml:space="preserve"> </v>
          </cell>
          <cell r="CW286" t="str">
            <v xml:space="preserve"> </v>
          </cell>
          <cell r="CX286" t="str">
            <v xml:space="preserve"> </v>
          </cell>
          <cell r="CY286" t="str">
            <v xml:space="preserve"> </v>
          </cell>
          <cell r="CZ286" t="str">
            <v xml:space="preserve"> </v>
          </cell>
          <cell r="DA286" t="str">
            <v xml:space="preserve"> </v>
          </cell>
          <cell r="DB286">
            <v>-0.11</v>
          </cell>
          <cell r="DC286" t="str">
            <v xml:space="preserve"> </v>
          </cell>
          <cell r="DD286" t="str">
            <v xml:space="preserve"> </v>
          </cell>
          <cell r="DE286" t="str">
            <v xml:space="preserve"> </v>
          </cell>
          <cell r="DF286">
            <v>-17.02</v>
          </cell>
          <cell r="DG286" t="str">
            <v xml:space="preserve"> </v>
          </cell>
          <cell r="DH286" t="str">
            <v>1. OEMVW873200C</v>
          </cell>
          <cell r="DI286">
            <v>-19.503999999999998</v>
          </cell>
          <cell r="DJ286">
            <v>0</v>
          </cell>
          <cell r="DL286">
            <v>-0.57699999999999996</v>
          </cell>
          <cell r="DM286">
            <v>-1.22</v>
          </cell>
          <cell r="DN286">
            <v>0</v>
          </cell>
          <cell r="DP286">
            <v>0</v>
          </cell>
          <cell r="DQ286">
            <v>0</v>
          </cell>
          <cell r="DR286">
            <v>0</v>
          </cell>
          <cell r="DT286">
            <v>0</v>
          </cell>
          <cell r="DU286">
            <v>0</v>
          </cell>
          <cell r="DV286">
            <v>0</v>
          </cell>
          <cell r="DX286">
            <v>0</v>
          </cell>
          <cell r="DY286">
            <v>0</v>
          </cell>
          <cell r="DZ286">
            <v>0</v>
          </cell>
          <cell r="EB286">
            <v>0</v>
          </cell>
          <cell r="EC286">
            <v>0</v>
          </cell>
          <cell r="ED286">
            <v>0</v>
          </cell>
          <cell r="EF286">
            <v>0</v>
          </cell>
          <cell r="EG286">
            <v>0</v>
          </cell>
          <cell r="EH286">
            <v>0</v>
          </cell>
          <cell r="EJ286">
            <v>-0.57699999999999996</v>
          </cell>
          <cell r="EK286">
            <v>0</v>
          </cell>
          <cell r="EL286">
            <v>0</v>
          </cell>
          <cell r="EN286">
            <v>0</v>
          </cell>
          <cell r="EO286">
            <v>0</v>
          </cell>
          <cell r="EP286">
            <v>0</v>
          </cell>
          <cell r="ER286">
            <v>0</v>
          </cell>
          <cell r="ES286">
            <v>0</v>
          </cell>
          <cell r="ET286">
            <v>0</v>
          </cell>
          <cell r="EV286">
            <v>0</v>
          </cell>
          <cell r="EW286">
            <v>0</v>
          </cell>
          <cell r="EX286">
            <v>0</v>
          </cell>
          <cell r="EZ286">
            <v>0</v>
          </cell>
          <cell r="FA286">
            <v>-0.11</v>
          </cell>
          <cell r="FB286">
            <v>0</v>
          </cell>
          <cell r="FD286">
            <v>0</v>
          </cell>
          <cell r="FE286">
            <v>-17.02</v>
          </cell>
          <cell r="FF286">
            <v>0</v>
          </cell>
          <cell r="FI286">
            <v>-0.57699999999999996</v>
          </cell>
          <cell r="FJ286">
            <v>-1.22</v>
          </cell>
          <cell r="FK286">
            <v>0</v>
          </cell>
          <cell r="FM286">
            <v>-0.57699999999999996</v>
          </cell>
          <cell r="FN286">
            <v>-1.22</v>
          </cell>
          <cell r="FO286">
            <v>0</v>
          </cell>
          <cell r="FQ286">
            <v>-0.57699999999999996</v>
          </cell>
          <cell r="FR286">
            <v>-1.22</v>
          </cell>
          <cell r="FS286">
            <v>0</v>
          </cell>
          <cell r="FU286">
            <v>-0.57699999999999996</v>
          </cell>
          <cell r="FV286">
            <v>-1.22</v>
          </cell>
          <cell r="FW286">
            <v>0</v>
          </cell>
          <cell r="FY286">
            <v>-0.57699999999999996</v>
          </cell>
          <cell r="FZ286">
            <v>-1.22</v>
          </cell>
          <cell r="GA286">
            <v>0</v>
          </cell>
          <cell r="GC286">
            <v>-0.57699999999999996</v>
          </cell>
          <cell r="GD286">
            <v>-1.22</v>
          </cell>
          <cell r="GE286">
            <v>0</v>
          </cell>
          <cell r="GG286">
            <v>-1.1539999999999999</v>
          </cell>
          <cell r="GH286">
            <v>-1.22</v>
          </cell>
          <cell r="GI286">
            <v>0</v>
          </cell>
          <cell r="GK286">
            <v>-1.1539999999999999</v>
          </cell>
          <cell r="GL286">
            <v>-1.22</v>
          </cell>
          <cell r="GM286">
            <v>0</v>
          </cell>
          <cell r="GO286">
            <v>-1.1539999999999999</v>
          </cell>
          <cell r="GP286">
            <v>-1.22</v>
          </cell>
          <cell r="GQ286">
            <v>0</v>
          </cell>
          <cell r="GS286">
            <v>-1.1539999999999999</v>
          </cell>
          <cell r="GT286">
            <v>-1.22</v>
          </cell>
          <cell r="GU286">
            <v>0</v>
          </cell>
          <cell r="GW286">
            <v>-1.1539999999999999</v>
          </cell>
          <cell r="GX286">
            <v>-1.33</v>
          </cell>
          <cell r="GY286">
            <v>0</v>
          </cell>
          <cell r="HA286">
            <v>-1.1539999999999999</v>
          </cell>
          <cell r="HB286">
            <v>-18.350000000000001</v>
          </cell>
          <cell r="HC286">
            <v>0</v>
          </cell>
        </row>
        <row r="287">
          <cell r="H287" t="str">
            <v>1001528</v>
          </cell>
          <cell r="I287" t="str">
            <v>USD</v>
          </cell>
          <cell r="J287" t="str">
            <v>RADIADOR 2.25 AH-AGF   DF</v>
          </cell>
          <cell r="K287" t="str">
            <v>T1</v>
          </cell>
          <cell r="L287">
            <v>2.9586113999999992</v>
          </cell>
          <cell r="M287">
            <v>2958.6113999999993</v>
          </cell>
          <cell r="N287">
            <v>109.57819999999997</v>
          </cell>
          <cell r="R287">
            <v>109.57819999999997</v>
          </cell>
          <cell r="V287">
            <v>109.57819999999997</v>
          </cell>
          <cell r="Z287">
            <v>109.57819999999997</v>
          </cell>
          <cell r="AD287">
            <v>109.57819999999997</v>
          </cell>
          <cell r="AH287">
            <v>109.57819999999997</v>
          </cell>
          <cell r="AL287">
            <v>109.57819999999997</v>
          </cell>
          <cell r="AP287">
            <v>109.57819999999997</v>
          </cell>
          <cell r="AT287">
            <v>109.57819999999997</v>
          </cell>
          <cell r="AX287">
            <v>109.57819999999997</v>
          </cell>
          <cell r="BB287">
            <v>109.57819999999997</v>
          </cell>
          <cell r="BF287">
            <v>109.57819999999997</v>
          </cell>
          <cell r="BJ287">
            <v>109.57819999999997</v>
          </cell>
          <cell r="BK287">
            <v>0</v>
          </cell>
          <cell r="BL287" t="str">
            <v xml:space="preserve"> </v>
          </cell>
          <cell r="BM287" t="str">
            <v xml:space="preserve"> </v>
          </cell>
          <cell r="BN287" t="str">
            <v xml:space="preserve"> </v>
          </cell>
          <cell r="BO287" t="str">
            <v xml:space="preserve"> </v>
          </cell>
          <cell r="BP287" t="str">
            <v xml:space="preserve"> </v>
          </cell>
          <cell r="BQ287" t="str">
            <v xml:space="preserve"> </v>
          </cell>
          <cell r="BR287" t="str">
            <v xml:space="preserve"> </v>
          </cell>
          <cell r="BS287" t="str">
            <v xml:space="preserve"> </v>
          </cell>
          <cell r="BT287" t="str">
            <v xml:space="preserve"> </v>
          </cell>
          <cell r="BU287" t="str">
            <v xml:space="preserve"> </v>
          </cell>
          <cell r="BV287" t="str">
            <v xml:space="preserve"> </v>
          </cell>
          <cell r="BW287" t="str">
            <v xml:space="preserve"> </v>
          </cell>
          <cell r="BX287" t="str">
            <v xml:space="preserve"> </v>
          </cell>
          <cell r="BY287" t="str">
            <v xml:space="preserve"> </v>
          </cell>
          <cell r="BZ287" t="str">
            <v xml:space="preserve"> </v>
          </cell>
          <cell r="CA287" t="str">
            <v xml:space="preserve"> </v>
          </cell>
          <cell r="CB287" t="str">
            <v xml:space="preserve"> </v>
          </cell>
          <cell r="CC287" t="str">
            <v xml:space="preserve"> </v>
          </cell>
          <cell r="CD287" t="str">
            <v xml:space="preserve"> </v>
          </cell>
          <cell r="CE287" t="str">
            <v xml:space="preserve"> </v>
          </cell>
          <cell r="CF287" t="str">
            <v xml:space="preserve"> </v>
          </cell>
          <cell r="CG287" t="str">
            <v xml:space="preserve"> </v>
          </cell>
          <cell r="CH287" t="str">
            <v xml:space="preserve"> </v>
          </cell>
          <cell r="CI287" t="str">
            <v xml:space="preserve"> </v>
          </cell>
          <cell r="CJ287" t="str">
            <v xml:space="preserve"> </v>
          </cell>
          <cell r="CK287" t="str">
            <v xml:space="preserve"> </v>
          </cell>
          <cell r="CL287" t="str">
            <v xml:space="preserve"> </v>
          </cell>
          <cell r="CM287" t="str">
            <v xml:space="preserve"> </v>
          </cell>
          <cell r="CN287" t="str">
            <v xml:space="preserve"> </v>
          </cell>
          <cell r="CO287" t="str">
            <v xml:space="preserve"> </v>
          </cell>
          <cell r="CP287" t="str">
            <v xml:space="preserve"> </v>
          </cell>
          <cell r="CQ287" t="str">
            <v xml:space="preserve"> </v>
          </cell>
          <cell r="CR287" t="str">
            <v xml:space="preserve"> </v>
          </cell>
          <cell r="CS287" t="str">
            <v xml:space="preserve"> </v>
          </cell>
          <cell r="CT287" t="str">
            <v xml:space="preserve"> </v>
          </cell>
          <cell r="CU287" t="str">
            <v xml:space="preserve"> </v>
          </cell>
          <cell r="CV287" t="str">
            <v xml:space="preserve"> </v>
          </cell>
          <cell r="CW287" t="str">
            <v xml:space="preserve"> </v>
          </cell>
          <cell r="CX287" t="str">
            <v xml:space="preserve"> </v>
          </cell>
          <cell r="CY287" t="str">
            <v xml:space="preserve"> </v>
          </cell>
          <cell r="CZ287" t="str">
            <v xml:space="preserve"> </v>
          </cell>
          <cell r="DA287" t="str">
            <v xml:space="preserve"> </v>
          </cell>
          <cell r="DB287" t="str">
            <v xml:space="preserve"> </v>
          </cell>
          <cell r="DC287" t="str">
            <v xml:space="preserve"> </v>
          </cell>
          <cell r="DD287" t="str">
            <v xml:space="preserve"> </v>
          </cell>
          <cell r="DE287" t="str">
            <v xml:space="preserve"> </v>
          </cell>
          <cell r="DF287" t="str">
            <v xml:space="preserve"> </v>
          </cell>
          <cell r="DG287" t="str">
            <v xml:space="preserve"> </v>
          </cell>
          <cell r="DH287" t="str">
            <v>2. OESChrysler Corporation1001528</v>
          </cell>
          <cell r="DI287">
            <v>0</v>
          </cell>
          <cell r="DJ287">
            <v>0</v>
          </cell>
          <cell r="DL287">
            <v>0</v>
          </cell>
          <cell r="DM287">
            <v>0</v>
          </cell>
          <cell r="DN287">
            <v>0</v>
          </cell>
          <cell r="DP287">
            <v>0</v>
          </cell>
          <cell r="DQ287">
            <v>0</v>
          </cell>
          <cell r="DR287">
            <v>0</v>
          </cell>
          <cell r="DT287">
            <v>0</v>
          </cell>
          <cell r="DU287">
            <v>0</v>
          </cell>
          <cell r="DV287">
            <v>0</v>
          </cell>
          <cell r="DX287">
            <v>0</v>
          </cell>
          <cell r="DY287">
            <v>0</v>
          </cell>
          <cell r="DZ287">
            <v>0</v>
          </cell>
          <cell r="EB287">
            <v>0</v>
          </cell>
          <cell r="EC287">
            <v>0</v>
          </cell>
          <cell r="ED287">
            <v>0</v>
          </cell>
          <cell r="EF287">
            <v>0</v>
          </cell>
          <cell r="EG287">
            <v>0</v>
          </cell>
          <cell r="EH287">
            <v>0</v>
          </cell>
          <cell r="EJ287">
            <v>0</v>
          </cell>
          <cell r="EK287">
            <v>0</v>
          </cell>
          <cell r="EL287">
            <v>0</v>
          </cell>
          <cell r="EN287">
            <v>0</v>
          </cell>
          <cell r="EO287">
            <v>0</v>
          </cell>
          <cell r="EP287">
            <v>0</v>
          </cell>
          <cell r="ER287">
            <v>0</v>
          </cell>
          <cell r="ES287">
            <v>0</v>
          </cell>
          <cell r="ET287">
            <v>0</v>
          </cell>
          <cell r="EV287">
            <v>0</v>
          </cell>
          <cell r="EW287">
            <v>0</v>
          </cell>
          <cell r="EX287">
            <v>0</v>
          </cell>
          <cell r="EZ287">
            <v>0</v>
          </cell>
          <cell r="FA287">
            <v>0</v>
          </cell>
          <cell r="FB287">
            <v>0</v>
          </cell>
          <cell r="FD287">
            <v>0</v>
          </cell>
          <cell r="FE287">
            <v>0</v>
          </cell>
          <cell r="FF287">
            <v>0</v>
          </cell>
          <cell r="FI287">
            <v>0</v>
          </cell>
          <cell r="FJ287">
            <v>0</v>
          </cell>
          <cell r="FK287">
            <v>0</v>
          </cell>
          <cell r="FM287">
            <v>0</v>
          </cell>
          <cell r="FN287">
            <v>0</v>
          </cell>
          <cell r="FO287">
            <v>0</v>
          </cell>
          <cell r="FQ287">
            <v>0</v>
          </cell>
          <cell r="FR287">
            <v>0</v>
          </cell>
          <cell r="FS287">
            <v>0</v>
          </cell>
          <cell r="FU287">
            <v>0</v>
          </cell>
          <cell r="FV287">
            <v>0</v>
          </cell>
          <cell r="FW287">
            <v>0</v>
          </cell>
          <cell r="FY287">
            <v>0</v>
          </cell>
          <cell r="FZ287">
            <v>0</v>
          </cell>
          <cell r="GA287">
            <v>0</v>
          </cell>
          <cell r="GC287">
            <v>0</v>
          </cell>
          <cell r="GD287">
            <v>0</v>
          </cell>
          <cell r="GE287">
            <v>0</v>
          </cell>
          <cell r="GG287">
            <v>0</v>
          </cell>
          <cell r="GH287">
            <v>0</v>
          </cell>
          <cell r="GI287">
            <v>0</v>
          </cell>
          <cell r="GK287">
            <v>0</v>
          </cell>
          <cell r="GL287">
            <v>0</v>
          </cell>
          <cell r="GM287">
            <v>0</v>
          </cell>
          <cell r="GO287">
            <v>0</v>
          </cell>
          <cell r="GP287">
            <v>0</v>
          </cell>
          <cell r="GQ287">
            <v>0</v>
          </cell>
          <cell r="GS287">
            <v>0</v>
          </cell>
          <cell r="GT287">
            <v>0</v>
          </cell>
          <cell r="GU287">
            <v>0</v>
          </cell>
          <cell r="GW287">
            <v>0</v>
          </cell>
          <cell r="GX287">
            <v>0</v>
          </cell>
          <cell r="GY287">
            <v>0</v>
          </cell>
          <cell r="HA287">
            <v>0</v>
          </cell>
          <cell r="HB287">
            <v>0</v>
          </cell>
          <cell r="HC287">
            <v>0</v>
          </cell>
        </row>
        <row r="288">
          <cell r="H288" t="str">
            <v>1001561</v>
          </cell>
          <cell r="I288" t="str">
            <v>USD</v>
          </cell>
          <cell r="J288" t="str">
            <v>RADIADOR 1.25 AH-AHG A/T</v>
          </cell>
          <cell r="K288" t="str">
            <v>T1</v>
          </cell>
          <cell r="L288">
            <v>0</v>
          </cell>
          <cell r="M288">
            <v>0</v>
          </cell>
          <cell r="N288">
            <v>70.307600000000022</v>
          </cell>
          <cell r="R288">
            <v>70.307600000000022</v>
          </cell>
          <cell r="V288">
            <v>70.307600000000022</v>
          </cell>
          <cell r="Z288">
            <v>70.307600000000022</v>
          </cell>
          <cell r="AD288">
            <v>70.307600000000022</v>
          </cell>
          <cell r="AH288">
            <v>70.307600000000022</v>
          </cell>
          <cell r="AL288">
            <v>70.307600000000022</v>
          </cell>
          <cell r="AP288">
            <v>70.307600000000022</v>
          </cell>
          <cell r="AT288">
            <v>70.307600000000022</v>
          </cell>
          <cell r="AX288">
            <v>70.307600000000022</v>
          </cell>
          <cell r="BB288">
            <v>70.307600000000022</v>
          </cell>
          <cell r="BF288">
            <v>70.307600000000022</v>
          </cell>
          <cell r="BJ288">
            <v>70.307600000000022</v>
          </cell>
          <cell r="BK288">
            <v>0</v>
          </cell>
          <cell r="BL288" t="str">
            <v xml:space="preserve"> </v>
          </cell>
          <cell r="BM288" t="str">
            <v xml:space="preserve"> </v>
          </cell>
          <cell r="BN288" t="str">
            <v xml:space="preserve"> </v>
          </cell>
          <cell r="BO288" t="str">
            <v xml:space="preserve"> </v>
          </cell>
          <cell r="BP288" t="str">
            <v xml:space="preserve"> </v>
          </cell>
          <cell r="BQ288" t="str">
            <v xml:space="preserve"> </v>
          </cell>
          <cell r="BR288" t="str">
            <v xml:space="preserve"> </v>
          </cell>
          <cell r="BS288" t="str">
            <v xml:space="preserve"> </v>
          </cell>
          <cell r="BT288" t="str">
            <v xml:space="preserve"> </v>
          </cell>
          <cell r="BU288" t="str">
            <v xml:space="preserve"> </v>
          </cell>
          <cell r="BV288" t="str">
            <v xml:space="preserve"> </v>
          </cell>
          <cell r="BW288" t="str">
            <v xml:space="preserve"> </v>
          </cell>
          <cell r="BX288" t="str">
            <v xml:space="preserve"> </v>
          </cell>
          <cell r="BY288" t="str">
            <v xml:space="preserve"> </v>
          </cell>
          <cell r="BZ288" t="str">
            <v xml:space="preserve"> </v>
          </cell>
          <cell r="CA288" t="str">
            <v xml:space="preserve"> </v>
          </cell>
          <cell r="CB288" t="str">
            <v xml:space="preserve"> </v>
          </cell>
          <cell r="CC288" t="str">
            <v xml:space="preserve"> </v>
          </cell>
          <cell r="CD288" t="str">
            <v xml:space="preserve"> </v>
          </cell>
          <cell r="CE288" t="str">
            <v xml:space="preserve"> </v>
          </cell>
          <cell r="CF288" t="str">
            <v xml:space="preserve"> </v>
          </cell>
          <cell r="CG288" t="str">
            <v xml:space="preserve"> </v>
          </cell>
          <cell r="CH288" t="str">
            <v xml:space="preserve"> </v>
          </cell>
          <cell r="CI288" t="str">
            <v xml:space="preserve"> </v>
          </cell>
          <cell r="CJ288" t="str">
            <v xml:space="preserve"> </v>
          </cell>
          <cell r="CK288" t="str">
            <v xml:space="preserve"> </v>
          </cell>
          <cell r="CL288" t="str">
            <v xml:space="preserve"> </v>
          </cell>
          <cell r="CM288" t="str">
            <v xml:space="preserve"> </v>
          </cell>
          <cell r="CN288" t="str">
            <v xml:space="preserve"> </v>
          </cell>
          <cell r="CO288" t="str">
            <v xml:space="preserve"> </v>
          </cell>
          <cell r="CP288" t="str">
            <v xml:space="preserve"> </v>
          </cell>
          <cell r="CQ288" t="str">
            <v xml:space="preserve"> </v>
          </cell>
          <cell r="CR288" t="str">
            <v xml:space="preserve"> </v>
          </cell>
          <cell r="CS288" t="str">
            <v xml:space="preserve"> </v>
          </cell>
          <cell r="CT288" t="str">
            <v xml:space="preserve"> </v>
          </cell>
          <cell r="CU288" t="str">
            <v xml:space="preserve"> </v>
          </cell>
          <cell r="CV288" t="str">
            <v xml:space="preserve"> </v>
          </cell>
          <cell r="CW288" t="str">
            <v xml:space="preserve"> </v>
          </cell>
          <cell r="CX288" t="str">
            <v xml:space="preserve"> </v>
          </cell>
          <cell r="CY288" t="str">
            <v xml:space="preserve"> </v>
          </cell>
          <cell r="CZ288" t="str">
            <v xml:space="preserve"> </v>
          </cell>
          <cell r="DA288" t="str">
            <v xml:space="preserve"> </v>
          </cell>
          <cell r="DB288" t="str">
            <v xml:space="preserve"> </v>
          </cell>
          <cell r="DC288" t="str">
            <v xml:space="preserve"> </v>
          </cell>
          <cell r="DD288" t="str">
            <v xml:space="preserve"> </v>
          </cell>
          <cell r="DE288" t="str">
            <v xml:space="preserve"> </v>
          </cell>
          <cell r="DF288" t="str">
            <v xml:space="preserve"> </v>
          </cell>
          <cell r="DG288" t="str">
            <v xml:space="preserve"> </v>
          </cell>
          <cell r="DH288" t="str">
            <v>2. OESChrysler Corporation1001561</v>
          </cell>
          <cell r="DI288">
            <v>0</v>
          </cell>
          <cell r="DJ288">
            <v>0</v>
          </cell>
          <cell r="DL288">
            <v>0</v>
          </cell>
          <cell r="DM288">
            <v>0</v>
          </cell>
          <cell r="DN288">
            <v>0</v>
          </cell>
          <cell r="DP288">
            <v>0</v>
          </cell>
          <cell r="DQ288">
            <v>0</v>
          </cell>
          <cell r="DR288">
            <v>0</v>
          </cell>
          <cell r="DT288">
            <v>0</v>
          </cell>
          <cell r="DU288">
            <v>0</v>
          </cell>
          <cell r="DV288">
            <v>0</v>
          </cell>
          <cell r="DX288">
            <v>0</v>
          </cell>
          <cell r="DY288">
            <v>0</v>
          </cell>
          <cell r="DZ288">
            <v>0</v>
          </cell>
          <cell r="EB288">
            <v>0</v>
          </cell>
          <cell r="EC288">
            <v>0</v>
          </cell>
          <cell r="ED288">
            <v>0</v>
          </cell>
          <cell r="EF288">
            <v>0</v>
          </cell>
          <cell r="EG288">
            <v>0</v>
          </cell>
          <cell r="EH288">
            <v>0</v>
          </cell>
          <cell r="EJ288">
            <v>0</v>
          </cell>
          <cell r="EK288">
            <v>0</v>
          </cell>
          <cell r="EL288">
            <v>0</v>
          </cell>
          <cell r="EN288">
            <v>0</v>
          </cell>
          <cell r="EO288">
            <v>0</v>
          </cell>
          <cell r="EP288">
            <v>0</v>
          </cell>
          <cell r="ER288">
            <v>0</v>
          </cell>
          <cell r="ES288">
            <v>0</v>
          </cell>
          <cell r="ET288">
            <v>0</v>
          </cell>
          <cell r="EV288">
            <v>0</v>
          </cell>
          <cell r="EW288">
            <v>0</v>
          </cell>
          <cell r="EX288">
            <v>0</v>
          </cell>
          <cell r="EZ288">
            <v>0</v>
          </cell>
          <cell r="FA288">
            <v>0</v>
          </cell>
          <cell r="FB288">
            <v>0</v>
          </cell>
          <cell r="FD288">
            <v>0</v>
          </cell>
          <cell r="FE288">
            <v>0</v>
          </cell>
          <cell r="FF288">
            <v>0</v>
          </cell>
          <cell r="FI288">
            <v>0</v>
          </cell>
          <cell r="FJ288">
            <v>0</v>
          </cell>
          <cell r="FK288">
            <v>0</v>
          </cell>
          <cell r="FM288">
            <v>0</v>
          </cell>
          <cell r="FN288">
            <v>0</v>
          </cell>
          <cell r="FO288">
            <v>0</v>
          </cell>
          <cell r="FQ288">
            <v>0</v>
          </cell>
          <cell r="FR288">
            <v>0</v>
          </cell>
          <cell r="FS288">
            <v>0</v>
          </cell>
          <cell r="FU288">
            <v>0</v>
          </cell>
          <cell r="FV288">
            <v>0</v>
          </cell>
          <cell r="FW288">
            <v>0</v>
          </cell>
          <cell r="FY288">
            <v>0</v>
          </cell>
          <cell r="FZ288">
            <v>0</v>
          </cell>
          <cell r="GA288">
            <v>0</v>
          </cell>
          <cell r="GC288">
            <v>0</v>
          </cell>
          <cell r="GD288">
            <v>0</v>
          </cell>
          <cell r="GE288">
            <v>0</v>
          </cell>
          <cell r="GG288">
            <v>0</v>
          </cell>
          <cell r="GH288">
            <v>0</v>
          </cell>
          <cell r="GI288">
            <v>0</v>
          </cell>
          <cell r="GK288">
            <v>0</v>
          </cell>
          <cell r="GL288">
            <v>0</v>
          </cell>
          <cell r="GM288">
            <v>0</v>
          </cell>
          <cell r="GO288">
            <v>0</v>
          </cell>
          <cell r="GP288">
            <v>0</v>
          </cell>
          <cell r="GQ288">
            <v>0</v>
          </cell>
          <cell r="GS288">
            <v>0</v>
          </cell>
          <cell r="GT288">
            <v>0</v>
          </cell>
          <cell r="GU288">
            <v>0</v>
          </cell>
          <cell r="GW288">
            <v>0</v>
          </cell>
          <cell r="GX288">
            <v>0</v>
          </cell>
          <cell r="GY288">
            <v>0</v>
          </cell>
          <cell r="HA288">
            <v>0</v>
          </cell>
          <cell r="HB288">
            <v>0</v>
          </cell>
          <cell r="HC288">
            <v>0</v>
          </cell>
        </row>
        <row r="289">
          <cell r="H289" t="str">
            <v>1001611</v>
          </cell>
          <cell r="I289" t="str">
            <v>USD</v>
          </cell>
          <cell r="J289" t="str">
            <v>RADIADOR 1.5 AH-AEB A/T</v>
          </cell>
          <cell r="K289" t="str">
            <v>T1</v>
          </cell>
          <cell r="L289">
            <v>17.899704900000003</v>
          </cell>
          <cell r="M289">
            <v>17899.704900000004</v>
          </cell>
          <cell r="N289">
            <v>81.177799999999991</v>
          </cell>
          <cell r="R289">
            <v>81.177799999999991</v>
          </cell>
          <cell r="V289">
            <v>81.177799999999991</v>
          </cell>
          <cell r="Z289">
            <v>81.177799999999991</v>
          </cell>
          <cell r="AD289">
            <v>81.177799999999991</v>
          </cell>
          <cell r="AH289">
            <v>81.177799999999991</v>
          </cell>
          <cell r="AL289">
            <v>81.177799999999991</v>
          </cell>
          <cell r="AP289">
            <v>81.177799999999991</v>
          </cell>
          <cell r="AT289">
            <v>81.177799999999991</v>
          </cell>
          <cell r="AX289">
            <v>81.177799999999991</v>
          </cell>
          <cell r="BB289">
            <v>81.177799999999991</v>
          </cell>
          <cell r="BF289">
            <v>81.177799999999991</v>
          </cell>
          <cell r="BJ289">
            <v>81.177799999999991</v>
          </cell>
          <cell r="BK289">
            <v>0</v>
          </cell>
          <cell r="BL289" t="str">
            <v xml:space="preserve"> </v>
          </cell>
          <cell r="BM289" t="str">
            <v xml:space="preserve"> </v>
          </cell>
          <cell r="BN289" t="str">
            <v xml:space="preserve"> </v>
          </cell>
          <cell r="BO289" t="str">
            <v xml:space="preserve"> </v>
          </cell>
          <cell r="BP289" t="str">
            <v xml:space="preserve"> </v>
          </cell>
          <cell r="BQ289" t="str">
            <v xml:space="preserve"> </v>
          </cell>
          <cell r="BR289" t="str">
            <v xml:space="preserve"> </v>
          </cell>
          <cell r="BS289" t="str">
            <v xml:space="preserve"> </v>
          </cell>
          <cell r="BT289" t="str">
            <v xml:space="preserve"> </v>
          </cell>
          <cell r="BU289" t="str">
            <v xml:space="preserve"> </v>
          </cell>
          <cell r="BV289" t="str">
            <v xml:space="preserve"> </v>
          </cell>
          <cell r="BW289" t="str">
            <v xml:space="preserve"> </v>
          </cell>
          <cell r="BX289" t="str">
            <v xml:space="preserve"> </v>
          </cell>
          <cell r="BY289" t="str">
            <v xml:space="preserve"> </v>
          </cell>
          <cell r="BZ289" t="str">
            <v xml:space="preserve"> </v>
          </cell>
          <cell r="CA289" t="str">
            <v xml:space="preserve"> </v>
          </cell>
          <cell r="CB289" t="str">
            <v xml:space="preserve"> </v>
          </cell>
          <cell r="CC289" t="str">
            <v xml:space="preserve"> </v>
          </cell>
          <cell r="CD289" t="str">
            <v xml:space="preserve"> </v>
          </cell>
          <cell r="CE289" t="str">
            <v xml:space="preserve"> </v>
          </cell>
          <cell r="CF289" t="str">
            <v xml:space="preserve"> </v>
          </cell>
          <cell r="CG289" t="str">
            <v xml:space="preserve"> </v>
          </cell>
          <cell r="CH289" t="str">
            <v xml:space="preserve"> </v>
          </cell>
          <cell r="CI289" t="str">
            <v xml:space="preserve"> </v>
          </cell>
          <cell r="CJ289" t="str">
            <v xml:space="preserve"> </v>
          </cell>
          <cell r="CK289" t="str">
            <v xml:space="preserve"> </v>
          </cell>
          <cell r="CL289" t="str">
            <v xml:space="preserve"> </v>
          </cell>
          <cell r="CM289" t="str">
            <v xml:space="preserve"> </v>
          </cell>
          <cell r="CN289" t="str">
            <v xml:space="preserve"> </v>
          </cell>
          <cell r="CO289" t="str">
            <v xml:space="preserve"> </v>
          </cell>
          <cell r="CP289" t="str">
            <v xml:space="preserve"> </v>
          </cell>
          <cell r="CQ289" t="str">
            <v xml:space="preserve"> </v>
          </cell>
          <cell r="CR289" t="str">
            <v xml:space="preserve"> </v>
          </cell>
          <cell r="CS289" t="str">
            <v xml:space="preserve"> </v>
          </cell>
          <cell r="CT289" t="str">
            <v xml:space="preserve"> </v>
          </cell>
          <cell r="CU289" t="str">
            <v xml:space="preserve"> </v>
          </cell>
          <cell r="CV289" t="str">
            <v xml:space="preserve"> </v>
          </cell>
          <cell r="CW289" t="str">
            <v xml:space="preserve"> </v>
          </cell>
          <cell r="CX289" t="str">
            <v xml:space="preserve"> </v>
          </cell>
          <cell r="CY289" t="str">
            <v xml:space="preserve"> </v>
          </cell>
          <cell r="CZ289" t="str">
            <v xml:space="preserve"> </v>
          </cell>
          <cell r="DA289" t="str">
            <v xml:space="preserve"> </v>
          </cell>
          <cell r="DB289" t="str">
            <v xml:space="preserve"> </v>
          </cell>
          <cell r="DC289" t="str">
            <v xml:space="preserve"> </v>
          </cell>
          <cell r="DD289" t="str">
            <v xml:space="preserve"> </v>
          </cell>
          <cell r="DE289" t="str">
            <v xml:space="preserve"> </v>
          </cell>
          <cell r="DF289" t="str">
            <v xml:space="preserve"> </v>
          </cell>
          <cell r="DG289" t="str">
            <v xml:space="preserve"> </v>
          </cell>
          <cell r="DH289" t="str">
            <v>2. OESChrysler Corporation1001611</v>
          </cell>
          <cell r="DI289">
            <v>0</v>
          </cell>
          <cell r="DJ289">
            <v>0</v>
          </cell>
          <cell r="DL289">
            <v>0</v>
          </cell>
          <cell r="DM289">
            <v>0</v>
          </cell>
          <cell r="DN289">
            <v>0</v>
          </cell>
          <cell r="DP289">
            <v>0</v>
          </cell>
          <cell r="DQ289">
            <v>0</v>
          </cell>
          <cell r="DR289">
            <v>0</v>
          </cell>
          <cell r="DT289">
            <v>0</v>
          </cell>
          <cell r="DU289">
            <v>0</v>
          </cell>
          <cell r="DV289">
            <v>0</v>
          </cell>
          <cell r="DX289">
            <v>0</v>
          </cell>
          <cell r="DY289">
            <v>0</v>
          </cell>
          <cell r="DZ289">
            <v>0</v>
          </cell>
          <cell r="EB289">
            <v>0</v>
          </cell>
          <cell r="EC289">
            <v>0</v>
          </cell>
          <cell r="ED289">
            <v>0</v>
          </cell>
          <cell r="EF289">
            <v>0</v>
          </cell>
          <cell r="EG289">
            <v>0</v>
          </cell>
          <cell r="EH289">
            <v>0</v>
          </cell>
          <cell r="EJ289">
            <v>0</v>
          </cell>
          <cell r="EK289">
            <v>0</v>
          </cell>
          <cell r="EL289">
            <v>0</v>
          </cell>
          <cell r="EN289">
            <v>0</v>
          </cell>
          <cell r="EO289">
            <v>0</v>
          </cell>
          <cell r="EP289">
            <v>0</v>
          </cell>
          <cell r="ER289">
            <v>0</v>
          </cell>
          <cell r="ES289">
            <v>0</v>
          </cell>
          <cell r="ET289">
            <v>0</v>
          </cell>
          <cell r="EV289">
            <v>0</v>
          </cell>
          <cell r="EW289">
            <v>0</v>
          </cell>
          <cell r="EX289">
            <v>0</v>
          </cell>
          <cell r="EZ289">
            <v>0</v>
          </cell>
          <cell r="FA289">
            <v>0</v>
          </cell>
          <cell r="FB289">
            <v>0</v>
          </cell>
          <cell r="FD289">
            <v>0</v>
          </cell>
          <cell r="FE289">
            <v>0</v>
          </cell>
          <cell r="FF289">
            <v>0</v>
          </cell>
          <cell r="FI289">
            <v>0</v>
          </cell>
          <cell r="FJ289">
            <v>0</v>
          </cell>
          <cell r="FK289">
            <v>0</v>
          </cell>
          <cell r="FM289">
            <v>0</v>
          </cell>
          <cell r="FN289">
            <v>0</v>
          </cell>
          <cell r="FO289">
            <v>0</v>
          </cell>
          <cell r="FQ289">
            <v>0</v>
          </cell>
          <cell r="FR289">
            <v>0</v>
          </cell>
          <cell r="FS289">
            <v>0</v>
          </cell>
          <cell r="FU289">
            <v>0</v>
          </cell>
          <cell r="FV289">
            <v>0</v>
          </cell>
          <cell r="FW289">
            <v>0</v>
          </cell>
          <cell r="FY289">
            <v>0</v>
          </cell>
          <cell r="FZ289">
            <v>0</v>
          </cell>
          <cell r="GA289">
            <v>0</v>
          </cell>
          <cell r="GC289">
            <v>0</v>
          </cell>
          <cell r="GD289">
            <v>0</v>
          </cell>
          <cell r="GE289">
            <v>0</v>
          </cell>
          <cell r="GG289">
            <v>0</v>
          </cell>
          <cell r="GH289">
            <v>0</v>
          </cell>
          <cell r="GI289">
            <v>0</v>
          </cell>
          <cell r="GK289">
            <v>0</v>
          </cell>
          <cell r="GL289">
            <v>0</v>
          </cell>
          <cell r="GM289">
            <v>0</v>
          </cell>
          <cell r="GO289">
            <v>0</v>
          </cell>
          <cell r="GP289">
            <v>0</v>
          </cell>
          <cell r="GQ289">
            <v>0</v>
          </cell>
          <cell r="GS289">
            <v>0</v>
          </cell>
          <cell r="GT289">
            <v>0</v>
          </cell>
          <cell r="GU289">
            <v>0</v>
          </cell>
          <cell r="GW289">
            <v>0</v>
          </cell>
          <cell r="GX289">
            <v>0</v>
          </cell>
          <cell r="GY289">
            <v>0</v>
          </cell>
          <cell r="HA289">
            <v>0</v>
          </cell>
          <cell r="HB289">
            <v>0</v>
          </cell>
          <cell r="HC289">
            <v>0</v>
          </cell>
        </row>
        <row r="290">
          <cell r="H290" t="str">
            <v>1001666</v>
          </cell>
          <cell r="I290" t="str">
            <v>USD</v>
          </cell>
          <cell r="J290" t="str">
            <v>RADIADOR 0.7 AH-BAV A/T</v>
          </cell>
          <cell r="K290" t="str">
            <v>T1</v>
          </cell>
          <cell r="L290">
            <v>0</v>
          </cell>
          <cell r="M290">
            <v>0</v>
          </cell>
          <cell r="N290">
            <v>60.333300000000001</v>
          </cell>
          <cell r="R290">
            <v>60.333300000000001</v>
          </cell>
          <cell r="V290">
            <v>60.333300000000001</v>
          </cell>
          <cell r="Z290">
            <v>60.333300000000001</v>
          </cell>
          <cell r="AD290">
            <v>60.333300000000001</v>
          </cell>
          <cell r="AH290">
            <v>60.333300000000001</v>
          </cell>
          <cell r="AL290">
            <v>60.333300000000001</v>
          </cell>
          <cell r="AP290">
            <v>60.333300000000001</v>
          </cell>
          <cell r="AT290">
            <v>60.333300000000001</v>
          </cell>
          <cell r="AX290">
            <v>60.333300000000001</v>
          </cell>
          <cell r="BB290">
            <v>60.333300000000001</v>
          </cell>
          <cell r="BF290">
            <v>60.333300000000001</v>
          </cell>
          <cell r="BJ290">
            <v>60.333300000000001</v>
          </cell>
          <cell r="BK290">
            <v>0</v>
          </cell>
          <cell r="BL290" t="str">
            <v xml:space="preserve"> </v>
          </cell>
          <cell r="BM290" t="str">
            <v xml:space="preserve"> </v>
          </cell>
          <cell r="BN290" t="str">
            <v xml:space="preserve"> </v>
          </cell>
          <cell r="BO290" t="str">
            <v xml:space="preserve"> </v>
          </cell>
          <cell r="BP290" t="str">
            <v xml:space="preserve"> </v>
          </cell>
          <cell r="BQ290" t="str">
            <v xml:space="preserve"> </v>
          </cell>
          <cell r="BR290" t="str">
            <v xml:space="preserve"> </v>
          </cell>
          <cell r="BS290" t="str">
            <v xml:space="preserve"> </v>
          </cell>
          <cell r="BT290" t="str">
            <v xml:space="preserve"> </v>
          </cell>
          <cell r="BU290" t="str">
            <v xml:space="preserve"> </v>
          </cell>
          <cell r="BV290" t="str">
            <v xml:space="preserve"> </v>
          </cell>
          <cell r="BW290" t="str">
            <v xml:space="preserve"> </v>
          </cell>
          <cell r="BX290" t="str">
            <v xml:space="preserve"> </v>
          </cell>
          <cell r="BY290" t="str">
            <v xml:space="preserve"> </v>
          </cell>
          <cell r="BZ290" t="str">
            <v xml:space="preserve"> </v>
          </cell>
          <cell r="CA290" t="str">
            <v xml:space="preserve"> </v>
          </cell>
          <cell r="CB290" t="str">
            <v xml:space="preserve"> </v>
          </cell>
          <cell r="CC290" t="str">
            <v xml:space="preserve"> </v>
          </cell>
          <cell r="CD290" t="str">
            <v xml:space="preserve"> </v>
          </cell>
          <cell r="CE290" t="str">
            <v xml:space="preserve"> </v>
          </cell>
          <cell r="CF290" t="str">
            <v xml:space="preserve"> </v>
          </cell>
          <cell r="CG290" t="str">
            <v xml:space="preserve"> </v>
          </cell>
          <cell r="CH290" t="str">
            <v xml:space="preserve"> </v>
          </cell>
          <cell r="CI290" t="str">
            <v xml:space="preserve"> </v>
          </cell>
          <cell r="CJ290" t="str">
            <v xml:space="preserve"> </v>
          </cell>
          <cell r="CK290" t="str">
            <v xml:space="preserve"> </v>
          </cell>
          <cell r="CL290" t="str">
            <v xml:space="preserve"> </v>
          </cell>
          <cell r="CM290" t="str">
            <v xml:space="preserve"> </v>
          </cell>
          <cell r="CN290" t="str">
            <v xml:space="preserve"> </v>
          </cell>
          <cell r="CO290" t="str">
            <v xml:space="preserve"> </v>
          </cell>
          <cell r="CP290" t="str">
            <v xml:space="preserve"> </v>
          </cell>
          <cell r="CQ290" t="str">
            <v xml:space="preserve"> </v>
          </cell>
          <cell r="CR290" t="str">
            <v xml:space="preserve"> </v>
          </cell>
          <cell r="CS290" t="str">
            <v xml:space="preserve"> </v>
          </cell>
          <cell r="CT290" t="str">
            <v xml:space="preserve"> </v>
          </cell>
          <cell r="CU290" t="str">
            <v xml:space="preserve"> </v>
          </cell>
          <cell r="CV290" t="str">
            <v xml:space="preserve"> </v>
          </cell>
          <cell r="CW290" t="str">
            <v xml:space="preserve"> </v>
          </cell>
          <cell r="CX290" t="str">
            <v xml:space="preserve"> </v>
          </cell>
          <cell r="CY290" t="str">
            <v xml:space="preserve"> </v>
          </cell>
          <cell r="CZ290" t="str">
            <v xml:space="preserve"> </v>
          </cell>
          <cell r="DA290" t="str">
            <v xml:space="preserve"> </v>
          </cell>
          <cell r="DB290" t="str">
            <v xml:space="preserve"> </v>
          </cell>
          <cell r="DC290" t="str">
            <v xml:space="preserve"> </v>
          </cell>
          <cell r="DD290" t="str">
            <v xml:space="preserve"> </v>
          </cell>
          <cell r="DE290" t="str">
            <v xml:space="preserve"> </v>
          </cell>
          <cell r="DF290" t="str">
            <v xml:space="preserve"> </v>
          </cell>
          <cell r="DG290" t="str">
            <v xml:space="preserve"> </v>
          </cell>
          <cell r="DH290" t="str">
            <v>2. OESChrysler Corporation1001666</v>
          </cell>
          <cell r="DI290">
            <v>0</v>
          </cell>
          <cell r="DJ290">
            <v>0</v>
          </cell>
          <cell r="DL290">
            <v>0</v>
          </cell>
          <cell r="DM290">
            <v>0</v>
          </cell>
          <cell r="DN290">
            <v>0</v>
          </cell>
          <cell r="DP290">
            <v>0</v>
          </cell>
          <cell r="DQ290">
            <v>0</v>
          </cell>
          <cell r="DR290">
            <v>0</v>
          </cell>
          <cell r="DT290">
            <v>0</v>
          </cell>
          <cell r="DU290">
            <v>0</v>
          </cell>
          <cell r="DV290">
            <v>0</v>
          </cell>
          <cell r="DX290">
            <v>0</v>
          </cell>
          <cell r="DY290">
            <v>0</v>
          </cell>
          <cell r="DZ290">
            <v>0</v>
          </cell>
          <cell r="EB290">
            <v>0</v>
          </cell>
          <cell r="EC290">
            <v>0</v>
          </cell>
          <cell r="ED290">
            <v>0</v>
          </cell>
          <cell r="EF290">
            <v>0</v>
          </cell>
          <cell r="EG290">
            <v>0</v>
          </cell>
          <cell r="EH290">
            <v>0</v>
          </cell>
          <cell r="EJ290">
            <v>0</v>
          </cell>
          <cell r="EK290">
            <v>0</v>
          </cell>
          <cell r="EL290">
            <v>0</v>
          </cell>
          <cell r="EN290">
            <v>0</v>
          </cell>
          <cell r="EO290">
            <v>0</v>
          </cell>
          <cell r="EP290">
            <v>0</v>
          </cell>
          <cell r="ER290">
            <v>0</v>
          </cell>
          <cell r="ES290">
            <v>0</v>
          </cell>
          <cell r="ET290">
            <v>0</v>
          </cell>
          <cell r="EV290">
            <v>0</v>
          </cell>
          <cell r="EW290">
            <v>0</v>
          </cell>
          <cell r="EX290">
            <v>0</v>
          </cell>
          <cell r="EZ290">
            <v>0</v>
          </cell>
          <cell r="FA290">
            <v>0</v>
          </cell>
          <cell r="FB290">
            <v>0</v>
          </cell>
          <cell r="FD290">
            <v>0</v>
          </cell>
          <cell r="FE290">
            <v>0</v>
          </cell>
          <cell r="FF290">
            <v>0</v>
          </cell>
          <cell r="FI290">
            <v>0</v>
          </cell>
          <cell r="FJ290">
            <v>0</v>
          </cell>
          <cell r="FK290">
            <v>0</v>
          </cell>
          <cell r="FM290">
            <v>0</v>
          </cell>
          <cell r="FN290">
            <v>0</v>
          </cell>
          <cell r="FO290">
            <v>0</v>
          </cell>
          <cell r="FQ290">
            <v>0</v>
          </cell>
          <cell r="FR290">
            <v>0</v>
          </cell>
          <cell r="FS290">
            <v>0</v>
          </cell>
          <cell r="FU290">
            <v>0</v>
          </cell>
          <cell r="FV290">
            <v>0</v>
          </cell>
          <cell r="FW290">
            <v>0</v>
          </cell>
          <cell r="FY290">
            <v>0</v>
          </cell>
          <cell r="FZ290">
            <v>0</v>
          </cell>
          <cell r="GA290">
            <v>0</v>
          </cell>
          <cell r="GC290">
            <v>0</v>
          </cell>
          <cell r="GD290">
            <v>0</v>
          </cell>
          <cell r="GE290">
            <v>0</v>
          </cell>
          <cell r="GG290">
            <v>0</v>
          </cell>
          <cell r="GH290">
            <v>0</v>
          </cell>
          <cell r="GI290">
            <v>0</v>
          </cell>
          <cell r="GK290">
            <v>0</v>
          </cell>
          <cell r="GL290">
            <v>0</v>
          </cell>
          <cell r="GM290">
            <v>0</v>
          </cell>
          <cell r="GO290">
            <v>0</v>
          </cell>
          <cell r="GP290">
            <v>0</v>
          </cell>
          <cell r="GQ290">
            <v>0</v>
          </cell>
          <cell r="GS290">
            <v>0</v>
          </cell>
          <cell r="GT290">
            <v>0</v>
          </cell>
          <cell r="GU290">
            <v>0</v>
          </cell>
          <cell r="GW290">
            <v>0</v>
          </cell>
          <cell r="GX290">
            <v>0</v>
          </cell>
          <cell r="GY290">
            <v>0</v>
          </cell>
          <cell r="HA290">
            <v>0</v>
          </cell>
          <cell r="HB290">
            <v>0</v>
          </cell>
          <cell r="HC290">
            <v>0</v>
          </cell>
        </row>
        <row r="291">
          <cell r="H291" t="str">
            <v>1001680</v>
          </cell>
          <cell r="I291" t="str">
            <v>USD</v>
          </cell>
          <cell r="J291" t="str">
            <v>RADIADOR 2.25 AH-AGF   DF</v>
          </cell>
          <cell r="K291" t="str">
            <v>T1</v>
          </cell>
          <cell r="L291">
            <v>0</v>
          </cell>
          <cell r="M291">
            <v>0</v>
          </cell>
          <cell r="N291">
            <v>102.53839999999998</v>
          </cell>
          <cell r="R291">
            <v>102.53839999999998</v>
          </cell>
          <cell r="V291">
            <v>102.53839999999998</v>
          </cell>
          <cell r="Z291">
            <v>102.53839999999998</v>
          </cell>
          <cell r="AD291">
            <v>102.53839999999998</v>
          </cell>
          <cell r="AH291">
            <v>102.53839999999998</v>
          </cell>
          <cell r="AL291">
            <v>102.53839999999998</v>
          </cell>
          <cell r="AP291">
            <v>102.53839999999998</v>
          </cell>
          <cell r="AT291">
            <v>102.53839999999998</v>
          </cell>
          <cell r="AX291">
            <v>102.53839999999998</v>
          </cell>
          <cell r="BB291">
            <v>102.53839999999998</v>
          </cell>
          <cell r="BF291">
            <v>102.53839999999998</v>
          </cell>
          <cell r="BJ291">
            <v>102.53839999999998</v>
          </cell>
          <cell r="BK291">
            <v>0</v>
          </cell>
          <cell r="BL291" t="str">
            <v xml:space="preserve"> </v>
          </cell>
          <cell r="BM291" t="str">
            <v xml:space="preserve"> </v>
          </cell>
          <cell r="BN291" t="str">
            <v xml:space="preserve"> </v>
          </cell>
          <cell r="BO291" t="str">
            <v xml:space="preserve"> </v>
          </cell>
          <cell r="BP291" t="str">
            <v xml:space="preserve"> </v>
          </cell>
          <cell r="BQ291" t="str">
            <v xml:space="preserve"> </v>
          </cell>
          <cell r="BR291" t="str">
            <v xml:space="preserve"> </v>
          </cell>
          <cell r="BS291" t="str">
            <v xml:space="preserve"> </v>
          </cell>
          <cell r="BT291" t="str">
            <v xml:space="preserve"> </v>
          </cell>
          <cell r="BU291" t="str">
            <v xml:space="preserve"> </v>
          </cell>
          <cell r="BV291" t="str">
            <v xml:space="preserve"> </v>
          </cell>
          <cell r="BW291" t="str">
            <v xml:space="preserve"> </v>
          </cell>
          <cell r="BX291" t="str">
            <v xml:space="preserve"> </v>
          </cell>
          <cell r="BY291" t="str">
            <v xml:space="preserve"> </v>
          </cell>
          <cell r="BZ291" t="str">
            <v xml:space="preserve"> </v>
          </cell>
          <cell r="CA291" t="str">
            <v xml:space="preserve"> </v>
          </cell>
          <cell r="CB291" t="str">
            <v xml:space="preserve"> </v>
          </cell>
          <cell r="CC291" t="str">
            <v xml:space="preserve"> </v>
          </cell>
          <cell r="CD291" t="str">
            <v xml:space="preserve"> </v>
          </cell>
          <cell r="CE291" t="str">
            <v xml:space="preserve"> </v>
          </cell>
          <cell r="CF291" t="str">
            <v xml:space="preserve"> </v>
          </cell>
          <cell r="CG291" t="str">
            <v xml:space="preserve"> </v>
          </cell>
          <cell r="CH291" t="str">
            <v xml:space="preserve"> </v>
          </cell>
          <cell r="CI291" t="str">
            <v xml:space="preserve"> </v>
          </cell>
          <cell r="CJ291" t="str">
            <v xml:space="preserve"> </v>
          </cell>
          <cell r="CK291" t="str">
            <v xml:space="preserve"> </v>
          </cell>
          <cell r="CL291" t="str">
            <v xml:space="preserve"> </v>
          </cell>
          <cell r="CM291" t="str">
            <v xml:space="preserve"> </v>
          </cell>
          <cell r="CN291" t="str">
            <v xml:space="preserve"> </v>
          </cell>
          <cell r="CO291" t="str">
            <v xml:space="preserve"> </v>
          </cell>
          <cell r="CP291" t="str">
            <v xml:space="preserve"> </v>
          </cell>
          <cell r="CQ291" t="str">
            <v xml:space="preserve"> </v>
          </cell>
          <cell r="CR291" t="str">
            <v xml:space="preserve"> </v>
          </cell>
          <cell r="CS291" t="str">
            <v xml:space="preserve"> </v>
          </cell>
          <cell r="CT291" t="str">
            <v xml:space="preserve"> </v>
          </cell>
          <cell r="CU291" t="str">
            <v xml:space="preserve"> </v>
          </cell>
          <cell r="CV291" t="str">
            <v xml:space="preserve"> </v>
          </cell>
          <cell r="CW291" t="str">
            <v xml:space="preserve"> </v>
          </cell>
          <cell r="CX291" t="str">
            <v xml:space="preserve"> </v>
          </cell>
          <cell r="CY291" t="str">
            <v xml:space="preserve"> </v>
          </cell>
          <cell r="CZ291" t="str">
            <v xml:space="preserve"> </v>
          </cell>
          <cell r="DA291" t="str">
            <v xml:space="preserve"> </v>
          </cell>
          <cell r="DB291" t="str">
            <v xml:space="preserve"> </v>
          </cell>
          <cell r="DC291" t="str">
            <v xml:space="preserve"> </v>
          </cell>
          <cell r="DD291" t="str">
            <v xml:space="preserve"> </v>
          </cell>
          <cell r="DE291" t="str">
            <v xml:space="preserve"> </v>
          </cell>
          <cell r="DF291" t="str">
            <v xml:space="preserve"> </v>
          </cell>
          <cell r="DG291" t="str">
            <v xml:space="preserve"> </v>
          </cell>
          <cell r="DH291" t="str">
            <v>2. OESChrysler Corporation1001680</v>
          </cell>
          <cell r="DI291">
            <v>0</v>
          </cell>
          <cell r="DJ291">
            <v>0</v>
          </cell>
          <cell r="DL291">
            <v>0</v>
          </cell>
          <cell r="DM291">
            <v>0</v>
          </cell>
          <cell r="DN291">
            <v>0</v>
          </cell>
          <cell r="DP291">
            <v>0</v>
          </cell>
          <cell r="DQ291">
            <v>0</v>
          </cell>
          <cell r="DR291">
            <v>0</v>
          </cell>
          <cell r="DT291">
            <v>0</v>
          </cell>
          <cell r="DU291">
            <v>0</v>
          </cell>
          <cell r="DV291">
            <v>0</v>
          </cell>
          <cell r="DX291">
            <v>0</v>
          </cell>
          <cell r="DY291">
            <v>0</v>
          </cell>
          <cell r="DZ291">
            <v>0</v>
          </cell>
          <cell r="EB291">
            <v>0</v>
          </cell>
          <cell r="EC291">
            <v>0</v>
          </cell>
          <cell r="ED291">
            <v>0</v>
          </cell>
          <cell r="EF291">
            <v>0</v>
          </cell>
          <cell r="EG291">
            <v>0</v>
          </cell>
          <cell r="EH291">
            <v>0</v>
          </cell>
          <cell r="EJ291">
            <v>0</v>
          </cell>
          <cell r="EK291">
            <v>0</v>
          </cell>
          <cell r="EL291">
            <v>0</v>
          </cell>
          <cell r="EN291">
            <v>0</v>
          </cell>
          <cell r="EO291">
            <v>0</v>
          </cell>
          <cell r="EP291">
            <v>0</v>
          </cell>
          <cell r="ER291">
            <v>0</v>
          </cell>
          <cell r="ES291">
            <v>0</v>
          </cell>
          <cell r="ET291">
            <v>0</v>
          </cell>
          <cell r="EV291">
            <v>0</v>
          </cell>
          <cell r="EW291">
            <v>0</v>
          </cell>
          <cell r="EX291">
            <v>0</v>
          </cell>
          <cell r="EZ291">
            <v>0</v>
          </cell>
          <cell r="FA291">
            <v>0</v>
          </cell>
          <cell r="FB291">
            <v>0</v>
          </cell>
          <cell r="FD291">
            <v>0</v>
          </cell>
          <cell r="FE291">
            <v>0</v>
          </cell>
          <cell r="FF291">
            <v>0</v>
          </cell>
          <cell r="FI291">
            <v>0</v>
          </cell>
          <cell r="FJ291">
            <v>0</v>
          </cell>
          <cell r="FK291">
            <v>0</v>
          </cell>
          <cell r="FM291">
            <v>0</v>
          </cell>
          <cell r="FN291">
            <v>0</v>
          </cell>
          <cell r="FO291">
            <v>0</v>
          </cell>
          <cell r="FQ291">
            <v>0</v>
          </cell>
          <cell r="FR291">
            <v>0</v>
          </cell>
          <cell r="FS291">
            <v>0</v>
          </cell>
          <cell r="FU291">
            <v>0</v>
          </cell>
          <cell r="FV291">
            <v>0</v>
          </cell>
          <cell r="FW291">
            <v>0</v>
          </cell>
          <cell r="FY291">
            <v>0</v>
          </cell>
          <cell r="FZ291">
            <v>0</v>
          </cell>
          <cell r="GA291">
            <v>0</v>
          </cell>
          <cell r="GC291">
            <v>0</v>
          </cell>
          <cell r="GD291">
            <v>0</v>
          </cell>
          <cell r="GE291">
            <v>0</v>
          </cell>
          <cell r="GG291">
            <v>0</v>
          </cell>
          <cell r="GH291">
            <v>0</v>
          </cell>
          <cell r="GI291">
            <v>0</v>
          </cell>
          <cell r="GK291">
            <v>0</v>
          </cell>
          <cell r="GL291">
            <v>0</v>
          </cell>
          <cell r="GM291">
            <v>0</v>
          </cell>
          <cell r="GO291">
            <v>0</v>
          </cell>
          <cell r="GP291">
            <v>0</v>
          </cell>
          <cell r="GQ291">
            <v>0</v>
          </cell>
          <cell r="GS291">
            <v>0</v>
          </cell>
          <cell r="GT291">
            <v>0</v>
          </cell>
          <cell r="GU291">
            <v>0</v>
          </cell>
          <cell r="GW291">
            <v>0</v>
          </cell>
          <cell r="GX291">
            <v>0</v>
          </cell>
          <cell r="GY291">
            <v>0</v>
          </cell>
          <cell r="HA291">
            <v>0</v>
          </cell>
          <cell r="HB291">
            <v>0</v>
          </cell>
          <cell r="HC291">
            <v>0</v>
          </cell>
        </row>
        <row r="292">
          <cell r="H292" t="str">
            <v>1001681</v>
          </cell>
          <cell r="I292" t="str">
            <v>USD</v>
          </cell>
          <cell r="J292" t="str">
            <v>RADIADOR 1.50 AH-AEB   DF</v>
          </cell>
          <cell r="K292" t="str">
            <v>T1</v>
          </cell>
          <cell r="L292">
            <v>3.4527765599999993</v>
          </cell>
          <cell r="M292">
            <v>3452.7765599999993</v>
          </cell>
          <cell r="N292">
            <v>83.400399999999991</v>
          </cell>
          <cell r="R292">
            <v>83.400399999999991</v>
          </cell>
          <cell r="V292">
            <v>83.400399999999991</v>
          </cell>
          <cell r="Z292">
            <v>83.400399999999991</v>
          </cell>
          <cell r="AD292">
            <v>83.400399999999991</v>
          </cell>
          <cell r="AH292">
            <v>83.400399999999991</v>
          </cell>
          <cell r="AL292">
            <v>83.400399999999991</v>
          </cell>
          <cell r="AP292">
            <v>83.400399999999991</v>
          </cell>
          <cell r="AT292">
            <v>83.400399999999991</v>
          </cell>
          <cell r="AX292">
            <v>83.400399999999991</v>
          </cell>
          <cell r="BB292">
            <v>83.400399999999991</v>
          </cell>
          <cell r="BF292">
            <v>83.400399999999991</v>
          </cell>
          <cell r="BJ292">
            <v>83.400399999999991</v>
          </cell>
          <cell r="BK292">
            <v>0</v>
          </cell>
          <cell r="BL292" t="str">
            <v xml:space="preserve"> </v>
          </cell>
          <cell r="BM292" t="str">
            <v xml:space="preserve"> </v>
          </cell>
          <cell r="BN292" t="str">
            <v xml:space="preserve"> </v>
          </cell>
          <cell r="BO292" t="str">
            <v xml:space="preserve"> </v>
          </cell>
          <cell r="BP292" t="str">
            <v xml:space="preserve"> </v>
          </cell>
          <cell r="BQ292" t="str">
            <v xml:space="preserve"> </v>
          </cell>
          <cell r="BR292" t="str">
            <v xml:space="preserve"> </v>
          </cell>
          <cell r="BS292" t="str">
            <v xml:space="preserve"> </v>
          </cell>
          <cell r="BT292" t="str">
            <v xml:space="preserve"> </v>
          </cell>
          <cell r="BU292" t="str">
            <v xml:space="preserve"> </v>
          </cell>
          <cell r="BV292" t="str">
            <v xml:space="preserve"> </v>
          </cell>
          <cell r="BW292" t="str">
            <v xml:space="preserve"> </v>
          </cell>
          <cell r="BX292" t="str">
            <v xml:space="preserve"> </v>
          </cell>
          <cell r="BY292" t="str">
            <v xml:space="preserve"> </v>
          </cell>
          <cell r="BZ292" t="str">
            <v xml:space="preserve"> </v>
          </cell>
          <cell r="CA292" t="str">
            <v xml:space="preserve"> </v>
          </cell>
          <cell r="CB292" t="str">
            <v xml:space="preserve"> </v>
          </cell>
          <cell r="CC292" t="str">
            <v xml:space="preserve"> </v>
          </cell>
          <cell r="CD292" t="str">
            <v xml:space="preserve"> </v>
          </cell>
          <cell r="CE292" t="str">
            <v xml:space="preserve"> </v>
          </cell>
          <cell r="CF292" t="str">
            <v xml:space="preserve"> </v>
          </cell>
          <cell r="CG292" t="str">
            <v xml:space="preserve"> </v>
          </cell>
          <cell r="CH292" t="str">
            <v xml:space="preserve"> </v>
          </cell>
          <cell r="CI292" t="str">
            <v xml:space="preserve"> </v>
          </cell>
          <cell r="CJ292" t="str">
            <v xml:space="preserve"> </v>
          </cell>
          <cell r="CK292" t="str">
            <v xml:space="preserve"> </v>
          </cell>
          <cell r="CL292" t="str">
            <v xml:space="preserve"> </v>
          </cell>
          <cell r="CM292" t="str">
            <v xml:space="preserve"> </v>
          </cell>
          <cell r="CN292" t="str">
            <v xml:space="preserve"> </v>
          </cell>
          <cell r="CO292" t="str">
            <v xml:space="preserve"> </v>
          </cell>
          <cell r="CP292" t="str">
            <v xml:space="preserve"> </v>
          </cell>
          <cell r="CQ292" t="str">
            <v xml:space="preserve"> </v>
          </cell>
          <cell r="CR292" t="str">
            <v xml:space="preserve"> </v>
          </cell>
          <cell r="CS292" t="str">
            <v xml:space="preserve"> </v>
          </cell>
          <cell r="CT292" t="str">
            <v xml:space="preserve"> </v>
          </cell>
          <cell r="CU292" t="str">
            <v xml:space="preserve"> </v>
          </cell>
          <cell r="CV292" t="str">
            <v xml:space="preserve"> </v>
          </cell>
          <cell r="CW292" t="str">
            <v xml:space="preserve"> </v>
          </cell>
          <cell r="CX292" t="str">
            <v xml:space="preserve"> </v>
          </cell>
          <cell r="CY292" t="str">
            <v xml:space="preserve"> </v>
          </cell>
          <cell r="CZ292" t="str">
            <v xml:space="preserve"> </v>
          </cell>
          <cell r="DA292" t="str">
            <v xml:space="preserve"> </v>
          </cell>
          <cell r="DB292" t="str">
            <v xml:space="preserve"> </v>
          </cell>
          <cell r="DC292" t="str">
            <v xml:space="preserve"> </v>
          </cell>
          <cell r="DD292" t="str">
            <v xml:space="preserve"> </v>
          </cell>
          <cell r="DE292" t="str">
            <v xml:space="preserve"> </v>
          </cell>
          <cell r="DF292" t="str">
            <v xml:space="preserve"> </v>
          </cell>
          <cell r="DG292" t="str">
            <v xml:space="preserve"> </v>
          </cell>
          <cell r="DH292" t="str">
            <v>2. OESChrysler Corporation1001681</v>
          </cell>
          <cell r="DI292">
            <v>0</v>
          </cell>
          <cell r="DJ292">
            <v>0</v>
          </cell>
          <cell r="DL292">
            <v>0</v>
          </cell>
          <cell r="DM292">
            <v>0</v>
          </cell>
          <cell r="DN292">
            <v>0</v>
          </cell>
          <cell r="DP292">
            <v>0</v>
          </cell>
          <cell r="DQ292">
            <v>0</v>
          </cell>
          <cell r="DR292">
            <v>0</v>
          </cell>
          <cell r="DT292">
            <v>0</v>
          </cell>
          <cell r="DU292">
            <v>0</v>
          </cell>
          <cell r="DV292">
            <v>0</v>
          </cell>
          <cell r="DX292">
            <v>0</v>
          </cell>
          <cell r="DY292">
            <v>0</v>
          </cell>
          <cell r="DZ292">
            <v>0</v>
          </cell>
          <cell r="EB292">
            <v>0</v>
          </cell>
          <cell r="EC292">
            <v>0</v>
          </cell>
          <cell r="ED292">
            <v>0</v>
          </cell>
          <cell r="EF292">
            <v>0</v>
          </cell>
          <cell r="EG292">
            <v>0</v>
          </cell>
          <cell r="EH292">
            <v>0</v>
          </cell>
          <cell r="EJ292">
            <v>0</v>
          </cell>
          <cell r="EK292">
            <v>0</v>
          </cell>
          <cell r="EL292">
            <v>0</v>
          </cell>
          <cell r="EN292">
            <v>0</v>
          </cell>
          <cell r="EO292">
            <v>0</v>
          </cell>
          <cell r="EP292">
            <v>0</v>
          </cell>
          <cell r="ER292">
            <v>0</v>
          </cell>
          <cell r="ES292">
            <v>0</v>
          </cell>
          <cell r="ET292">
            <v>0</v>
          </cell>
          <cell r="EV292">
            <v>0</v>
          </cell>
          <cell r="EW292">
            <v>0</v>
          </cell>
          <cell r="EX292">
            <v>0</v>
          </cell>
          <cell r="EZ292">
            <v>0</v>
          </cell>
          <cell r="FA292">
            <v>0</v>
          </cell>
          <cell r="FB292">
            <v>0</v>
          </cell>
          <cell r="FD292">
            <v>0</v>
          </cell>
          <cell r="FE292">
            <v>0</v>
          </cell>
          <cell r="FF292">
            <v>0</v>
          </cell>
          <cell r="FI292">
            <v>0</v>
          </cell>
          <cell r="FJ292">
            <v>0</v>
          </cell>
          <cell r="FK292">
            <v>0</v>
          </cell>
          <cell r="FM292">
            <v>0</v>
          </cell>
          <cell r="FN292">
            <v>0</v>
          </cell>
          <cell r="FO292">
            <v>0</v>
          </cell>
          <cell r="FQ292">
            <v>0</v>
          </cell>
          <cell r="FR292">
            <v>0</v>
          </cell>
          <cell r="FS292">
            <v>0</v>
          </cell>
          <cell r="FU292">
            <v>0</v>
          </cell>
          <cell r="FV292">
            <v>0</v>
          </cell>
          <cell r="FW292">
            <v>0</v>
          </cell>
          <cell r="FY292">
            <v>0</v>
          </cell>
          <cell r="FZ292">
            <v>0</v>
          </cell>
          <cell r="GA292">
            <v>0</v>
          </cell>
          <cell r="GC292">
            <v>0</v>
          </cell>
          <cell r="GD292">
            <v>0</v>
          </cell>
          <cell r="GE292">
            <v>0</v>
          </cell>
          <cell r="GG292">
            <v>0</v>
          </cell>
          <cell r="GH292">
            <v>0</v>
          </cell>
          <cell r="GI292">
            <v>0</v>
          </cell>
          <cell r="GK292">
            <v>0</v>
          </cell>
          <cell r="GL292">
            <v>0</v>
          </cell>
          <cell r="GM292">
            <v>0</v>
          </cell>
          <cell r="GO292">
            <v>0</v>
          </cell>
          <cell r="GP292">
            <v>0</v>
          </cell>
          <cell r="GQ292">
            <v>0</v>
          </cell>
          <cell r="GS292">
            <v>0</v>
          </cell>
          <cell r="GT292">
            <v>0</v>
          </cell>
          <cell r="GU292">
            <v>0</v>
          </cell>
          <cell r="GW292">
            <v>0</v>
          </cell>
          <cell r="GX292">
            <v>0</v>
          </cell>
          <cell r="GY292">
            <v>0</v>
          </cell>
          <cell r="HA292">
            <v>0</v>
          </cell>
          <cell r="HB292">
            <v>0</v>
          </cell>
          <cell r="HC292">
            <v>0</v>
          </cell>
        </row>
        <row r="293">
          <cell r="H293" t="str">
            <v>1001682</v>
          </cell>
          <cell r="I293" t="str">
            <v>USD</v>
          </cell>
          <cell r="J293" t="str">
            <v>RADIADOR 0.81 AH-AHG   DF</v>
          </cell>
          <cell r="K293" t="str">
            <v>T1</v>
          </cell>
          <cell r="L293">
            <v>0</v>
          </cell>
          <cell r="M293">
            <v>0</v>
          </cell>
          <cell r="N293">
            <v>63.61419999999999</v>
          </cell>
          <cell r="R293">
            <v>63.61419999999999</v>
          </cell>
          <cell r="V293">
            <v>63.61419999999999</v>
          </cell>
          <cell r="Z293">
            <v>63.61419999999999</v>
          </cell>
          <cell r="AD293">
            <v>63.61419999999999</v>
          </cell>
          <cell r="AH293">
            <v>63.61419999999999</v>
          </cell>
          <cell r="AL293">
            <v>63.61419999999999</v>
          </cell>
          <cell r="AP293">
            <v>63.61419999999999</v>
          </cell>
          <cell r="AT293">
            <v>63.61419999999999</v>
          </cell>
          <cell r="AX293">
            <v>63.61419999999999</v>
          </cell>
          <cell r="BB293">
            <v>63.61419999999999</v>
          </cell>
          <cell r="BF293">
            <v>63.61419999999999</v>
          </cell>
          <cell r="BJ293">
            <v>63.61419999999999</v>
          </cell>
          <cell r="BK293">
            <v>0</v>
          </cell>
          <cell r="BL293" t="str">
            <v xml:space="preserve"> </v>
          </cell>
          <cell r="BM293" t="str">
            <v xml:space="preserve"> </v>
          </cell>
          <cell r="BN293" t="str">
            <v xml:space="preserve"> </v>
          </cell>
          <cell r="BO293" t="str">
            <v xml:space="preserve"> </v>
          </cell>
          <cell r="BP293" t="str">
            <v xml:space="preserve"> </v>
          </cell>
          <cell r="BQ293" t="str">
            <v xml:space="preserve"> </v>
          </cell>
          <cell r="BR293" t="str">
            <v xml:space="preserve"> </v>
          </cell>
          <cell r="BS293" t="str">
            <v xml:space="preserve"> </v>
          </cell>
          <cell r="BT293" t="str">
            <v xml:space="preserve"> </v>
          </cell>
          <cell r="BU293" t="str">
            <v xml:space="preserve"> </v>
          </cell>
          <cell r="BV293" t="str">
            <v xml:space="preserve"> </v>
          </cell>
          <cell r="BW293" t="str">
            <v xml:space="preserve"> </v>
          </cell>
          <cell r="BX293" t="str">
            <v xml:space="preserve"> </v>
          </cell>
          <cell r="BY293" t="str">
            <v xml:space="preserve"> </v>
          </cell>
          <cell r="BZ293" t="str">
            <v xml:space="preserve"> </v>
          </cell>
          <cell r="CA293" t="str">
            <v xml:space="preserve"> </v>
          </cell>
          <cell r="CB293" t="str">
            <v xml:space="preserve"> </v>
          </cell>
          <cell r="CC293" t="str">
            <v xml:space="preserve"> </v>
          </cell>
          <cell r="CD293" t="str">
            <v xml:space="preserve"> </v>
          </cell>
          <cell r="CE293" t="str">
            <v xml:space="preserve"> </v>
          </cell>
          <cell r="CF293" t="str">
            <v xml:space="preserve"> </v>
          </cell>
          <cell r="CG293" t="str">
            <v xml:space="preserve"> </v>
          </cell>
          <cell r="CH293" t="str">
            <v xml:space="preserve"> </v>
          </cell>
          <cell r="CI293" t="str">
            <v xml:space="preserve"> </v>
          </cell>
          <cell r="CJ293" t="str">
            <v xml:space="preserve"> </v>
          </cell>
          <cell r="CK293" t="str">
            <v xml:space="preserve"> </v>
          </cell>
          <cell r="CL293" t="str">
            <v xml:space="preserve"> </v>
          </cell>
          <cell r="CM293" t="str">
            <v xml:space="preserve"> </v>
          </cell>
          <cell r="CN293" t="str">
            <v xml:space="preserve"> </v>
          </cell>
          <cell r="CO293" t="str">
            <v xml:space="preserve"> </v>
          </cell>
          <cell r="CP293" t="str">
            <v xml:space="preserve"> </v>
          </cell>
          <cell r="CQ293" t="str">
            <v xml:space="preserve"> </v>
          </cell>
          <cell r="CR293" t="str">
            <v xml:space="preserve"> </v>
          </cell>
          <cell r="CS293" t="str">
            <v xml:space="preserve"> </v>
          </cell>
          <cell r="CT293" t="str">
            <v xml:space="preserve"> </v>
          </cell>
          <cell r="CU293" t="str">
            <v xml:space="preserve"> </v>
          </cell>
          <cell r="CV293" t="str">
            <v xml:space="preserve"> </v>
          </cell>
          <cell r="CW293" t="str">
            <v xml:space="preserve"> </v>
          </cell>
          <cell r="CX293" t="str">
            <v xml:space="preserve"> </v>
          </cell>
          <cell r="CY293" t="str">
            <v xml:space="preserve"> </v>
          </cell>
          <cell r="CZ293" t="str">
            <v xml:space="preserve"> </v>
          </cell>
          <cell r="DA293" t="str">
            <v xml:space="preserve"> </v>
          </cell>
          <cell r="DB293" t="str">
            <v xml:space="preserve"> </v>
          </cell>
          <cell r="DC293" t="str">
            <v xml:space="preserve"> </v>
          </cell>
          <cell r="DD293" t="str">
            <v xml:space="preserve"> </v>
          </cell>
          <cell r="DE293" t="str">
            <v xml:space="preserve"> </v>
          </cell>
          <cell r="DF293" t="str">
            <v xml:space="preserve"> </v>
          </cell>
          <cell r="DG293" t="str">
            <v xml:space="preserve"> </v>
          </cell>
          <cell r="DH293" t="str">
            <v>2. OESChrysler Corporation1001682</v>
          </cell>
          <cell r="DI293">
            <v>0</v>
          </cell>
          <cell r="DJ293">
            <v>0</v>
          </cell>
          <cell r="DL293">
            <v>0</v>
          </cell>
          <cell r="DM293">
            <v>0</v>
          </cell>
          <cell r="DN293">
            <v>0</v>
          </cell>
          <cell r="DP293">
            <v>0</v>
          </cell>
          <cell r="DQ293">
            <v>0</v>
          </cell>
          <cell r="DR293">
            <v>0</v>
          </cell>
          <cell r="DT293">
            <v>0</v>
          </cell>
          <cell r="DU293">
            <v>0</v>
          </cell>
          <cell r="DV293">
            <v>0</v>
          </cell>
          <cell r="DX293">
            <v>0</v>
          </cell>
          <cell r="DY293">
            <v>0</v>
          </cell>
          <cell r="DZ293">
            <v>0</v>
          </cell>
          <cell r="EB293">
            <v>0</v>
          </cell>
          <cell r="EC293">
            <v>0</v>
          </cell>
          <cell r="ED293">
            <v>0</v>
          </cell>
          <cell r="EF293">
            <v>0</v>
          </cell>
          <cell r="EG293">
            <v>0</v>
          </cell>
          <cell r="EH293">
            <v>0</v>
          </cell>
          <cell r="EJ293">
            <v>0</v>
          </cell>
          <cell r="EK293">
            <v>0</v>
          </cell>
          <cell r="EL293">
            <v>0</v>
          </cell>
          <cell r="EN293">
            <v>0</v>
          </cell>
          <cell r="EO293">
            <v>0</v>
          </cell>
          <cell r="EP293">
            <v>0</v>
          </cell>
          <cell r="ER293">
            <v>0</v>
          </cell>
          <cell r="ES293">
            <v>0</v>
          </cell>
          <cell r="ET293">
            <v>0</v>
          </cell>
          <cell r="EV293">
            <v>0</v>
          </cell>
          <cell r="EW293">
            <v>0</v>
          </cell>
          <cell r="EX293">
            <v>0</v>
          </cell>
          <cell r="EZ293">
            <v>0</v>
          </cell>
          <cell r="FA293">
            <v>0</v>
          </cell>
          <cell r="FB293">
            <v>0</v>
          </cell>
          <cell r="FD293">
            <v>0</v>
          </cell>
          <cell r="FE293">
            <v>0</v>
          </cell>
          <cell r="FF293">
            <v>0</v>
          </cell>
          <cell r="FI293">
            <v>0</v>
          </cell>
          <cell r="FJ293">
            <v>0</v>
          </cell>
          <cell r="FK293">
            <v>0</v>
          </cell>
          <cell r="FM293">
            <v>0</v>
          </cell>
          <cell r="FN293">
            <v>0</v>
          </cell>
          <cell r="FO293">
            <v>0</v>
          </cell>
          <cell r="FQ293">
            <v>0</v>
          </cell>
          <cell r="FR293">
            <v>0</v>
          </cell>
          <cell r="FS293">
            <v>0</v>
          </cell>
          <cell r="FU293">
            <v>0</v>
          </cell>
          <cell r="FV293">
            <v>0</v>
          </cell>
          <cell r="FW293">
            <v>0</v>
          </cell>
          <cell r="FY293">
            <v>0</v>
          </cell>
          <cell r="FZ293">
            <v>0</v>
          </cell>
          <cell r="GA293">
            <v>0</v>
          </cell>
          <cell r="GC293">
            <v>0</v>
          </cell>
          <cell r="GD293">
            <v>0</v>
          </cell>
          <cell r="GE293">
            <v>0</v>
          </cell>
          <cell r="GG293">
            <v>0</v>
          </cell>
          <cell r="GH293">
            <v>0</v>
          </cell>
          <cell r="GI293">
            <v>0</v>
          </cell>
          <cell r="GK293">
            <v>0</v>
          </cell>
          <cell r="GL293">
            <v>0</v>
          </cell>
          <cell r="GM293">
            <v>0</v>
          </cell>
          <cell r="GO293">
            <v>0</v>
          </cell>
          <cell r="GP293">
            <v>0</v>
          </cell>
          <cell r="GQ293">
            <v>0</v>
          </cell>
          <cell r="GS293">
            <v>0</v>
          </cell>
          <cell r="GT293">
            <v>0</v>
          </cell>
          <cell r="GU293">
            <v>0</v>
          </cell>
          <cell r="GW293">
            <v>0</v>
          </cell>
          <cell r="GX293">
            <v>0</v>
          </cell>
          <cell r="GY293">
            <v>0</v>
          </cell>
          <cell r="HA293">
            <v>0</v>
          </cell>
          <cell r="HB293">
            <v>0</v>
          </cell>
          <cell r="HC293">
            <v>0</v>
          </cell>
        </row>
        <row r="294">
          <cell r="H294" t="str">
            <v>1001719</v>
          </cell>
          <cell r="I294" t="str">
            <v>USD</v>
          </cell>
          <cell r="J294" t="str">
            <v>RADIADOR 0.70 AH-BAF   DF</v>
          </cell>
          <cell r="K294" t="str">
            <v>T1</v>
          </cell>
          <cell r="L294">
            <v>0</v>
          </cell>
          <cell r="M294">
            <v>0</v>
          </cell>
          <cell r="N294">
            <v>44.592500000000001</v>
          </cell>
          <cell r="O294">
            <v>-0.03</v>
          </cell>
          <cell r="P294" t="str">
            <v>Prod.Tec</v>
          </cell>
          <cell r="Q294" t="str">
            <v>Idea MCM 128077-Resource</v>
          </cell>
          <cell r="R294">
            <v>44.5625</v>
          </cell>
          <cell r="V294">
            <v>44.5625</v>
          </cell>
          <cell r="Z294">
            <v>44.5625</v>
          </cell>
          <cell r="AD294">
            <v>44.5625</v>
          </cell>
          <cell r="AH294">
            <v>44.5625</v>
          </cell>
          <cell r="AL294">
            <v>44.5625</v>
          </cell>
          <cell r="AP294">
            <v>44.5625</v>
          </cell>
          <cell r="AT294">
            <v>44.5625</v>
          </cell>
          <cell r="AX294">
            <v>44.5625</v>
          </cell>
          <cell r="BB294">
            <v>44.5625</v>
          </cell>
          <cell r="BF294">
            <v>44.5625</v>
          </cell>
          <cell r="BJ294">
            <v>44.5625</v>
          </cell>
          <cell r="BK294">
            <v>-0.03</v>
          </cell>
          <cell r="BL294" t="str">
            <v xml:space="preserve"> </v>
          </cell>
          <cell r="BM294" t="str">
            <v xml:space="preserve"> </v>
          </cell>
          <cell r="BN294">
            <v>-0.03</v>
          </cell>
          <cell r="BO294" t="str">
            <v xml:space="preserve"> </v>
          </cell>
          <cell r="BP294" t="str">
            <v xml:space="preserve"> </v>
          </cell>
          <cell r="BQ294" t="str">
            <v xml:space="preserve"> </v>
          </cell>
          <cell r="BR294" t="str">
            <v xml:space="preserve"> </v>
          </cell>
          <cell r="BS294" t="str">
            <v xml:space="preserve"> </v>
          </cell>
          <cell r="BT294" t="str">
            <v xml:space="preserve"> </v>
          </cell>
          <cell r="BU294" t="str">
            <v xml:space="preserve"> </v>
          </cell>
          <cell r="BV294" t="str">
            <v xml:space="preserve"> </v>
          </cell>
          <cell r="BW294" t="str">
            <v xml:space="preserve"> </v>
          </cell>
          <cell r="BX294" t="str">
            <v xml:space="preserve"> </v>
          </cell>
          <cell r="BY294" t="str">
            <v xml:space="preserve"> </v>
          </cell>
          <cell r="BZ294" t="str">
            <v xml:space="preserve"> </v>
          </cell>
          <cell r="CA294" t="str">
            <v xml:space="preserve"> </v>
          </cell>
          <cell r="CB294" t="str">
            <v xml:space="preserve"> </v>
          </cell>
          <cell r="CC294" t="str">
            <v xml:space="preserve"> </v>
          </cell>
          <cell r="CD294" t="str">
            <v xml:space="preserve"> </v>
          </cell>
          <cell r="CE294" t="str">
            <v xml:space="preserve"> </v>
          </cell>
          <cell r="CF294" t="str">
            <v xml:space="preserve"> </v>
          </cell>
          <cell r="CG294" t="str">
            <v xml:space="preserve"> </v>
          </cell>
          <cell r="CH294" t="str">
            <v xml:space="preserve"> </v>
          </cell>
          <cell r="CI294" t="str">
            <v xml:space="preserve"> </v>
          </cell>
          <cell r="CJ294" t="str">
            <v xml:space="preserve"> </v>
          </cell>
          <cell r="CK294" t="str">
            <v xml:space="preserve"> </v>
          </cell>
          <cell r="CL294" t="str">
            <v xml:space="preserve"> </v>
          </cell>
          <cell r="CM294" t="str">
            <v xml:space="preserve"> </v>
          </cell>
          <cell r="CN294" t="str">
            <v xml:space="preserve"> </v>
          </cell>
          <cell r="CO294" t="str">
            <v xml:space="preserve"> </v>
          </cell>
          <cell r="CP294" t="str">
            <v xml:space="preserve"> </v>
          </cell>
          <cell r="CQ294" t="str">
            <v xml:space="preserve"> </v>
          </cell>
          <cell r="CR294" t="str">
            <v xml:space="preserve"> </v>
          </cell>
          <cell r="CS294" t="str">
            <v xml:space="preserve"> </v>
          </cell>
          <cell r="CT294" t="str">
            <v xml:space="preserve"> </v>
          </cell>
          <cell r="CU294" t="str">
            <v xml:space="preserve"> </v>
          </cell>
          <cell r="CV294" t="str">
            <v xml:space="preserve"> </v>
          </cell>
          <cell r="CW294" t="str">
            <v xml:space="preserve"> </v>
          </cell>
          <cell r="CX294" t="str">
            <v xml:space="preserve"> </v>
          </cell>
          <cell r="CY294" t="str">
            <v xml:space="preserve"> </v>
          </cell>
          <cell r="CZ294" t="str">
            <v xml:space="preserve"> </v>
          </cell>
          <cell r="DA294" t="str">
            <v xml:space="preserve"> </v>
          </cell>
          <cell r="DB294" t="str">
            <v xml:space="preserve"> </v>
          </cell>
          <cell r="DC294" t="str">
            <v xml:space="preserve"> </v>
          </cell>
          <cell r="DD294" t="str">
            <v xml:space="preserve"> </v>
          </cell>
          <cell r="DE294" t="str">
            <v xml:space="preserve"> </v>
          </cell>
          <cell r="DF294" t="str">
            <v xml:space="preserve"> </v>
          </cell>
          <cell r="DG294" t="str">
            <v xml:space="preserve"> </v>
          </cell>
          <cell r="DH294" t="str">
            <v>2. OESChrysler Corporation1001719</v>
          </cell>
          <cell r="DI294">
            <v>-0.03</v>
          </cell>
          <cell r="DJ294">
            <v>0</v>
          </cell>
          <cell r="DL294">
            <v>0</v>
          </cell>
          <cell r="DM294">
            <v>-0.03</v>
          </cell>
          <cell r="DN294">
            <v>0</v>
          </cell>
          <cell r="DP294">
            <v>0</v>
          </cell>
          <cell r="DQ294">
            <v>0</v>
          </cell>
          <cell r="DR294">
            <v>0</v>
          </cell>
          <cell r="DT294">
            <v>0</v>
          </cell>
          <cell r="DU294">
            <v>0</v>
          </cell>
          <cell r="DV294">
            <v>0</v>
          </cell>
          <cell r="DX294">
            <v>0</v>
          </cell>
          <cell r="DY294">
            <v>0</v>
          </cell>
          <cell r="DZ294">
            <v>0</v>
          </cell>
          <cell r="EB294">
            <v>0</v>
          </cell>
          <cell r="EC294">
            <v>0</v>
          </cell>
          <cell r="ED294">
            <v>0</v>
          </cell>
          <cell r="EF294">
            <v>0</v>
          </cell>
          <cell r="EG294">
            <v>0</v>
          </cell>
          <cell r="EH294">
            <v>0</v>
          </cell>
          <cell r="EJ294">
            <v>0</v>
          </cell>
          <cell r="EK294">
            <v>0</v>
          </cell>
          <cell r="EL294">
            <v>0</v>
          </cell>
          <cell r="EN294">
            <v>0</v>
          </cell>
          <cell r="EO294">
            <v>0</v>
          </cell>
          <cell r="EP294">
            <v>0</v>
          </cell>
          <cell r="ER294">
            <v>0</v>
          </cell>
          <cell r="ES294">
            <v>0</v>
          </cell>
          <cell r="ET294">
            <v>0</v>
          </cell>
          <cell r="EV294">
            <v>0</v>
          </cell>
          <cell r="EW294">
            <v>0</v>
          </cell>
          <cell r="EX294">
            <v>0</v>
          </cell>
          <cell r="EZ294">
            <v>0</v>
          </cell>
          <cell r="FA294">
            <v>0</v>
          </cell>
          <cell r="FB294">
            <v>0</v>
          </cell>
          <cell r="FD294">
            <v>0</v>
          </cell>
          <cell r="FE294">
            <v>0</v>
          </cell>
          <cell r="FF294">
            <v>0</v>
          </cell>
          <cell r="FI294">
            <v>0</v>
          </cell>
          <cell r="FJ294">
            <v>-0.03</v>
          </cell>
          <cell r="FK294">
            <v>0</v>
          </cell>
          <cell r="FM294">
            <v>0</v>
          </cell>
          <cell r="FN294">
            <v>-0.03</v>
          </cell>
          <cell r="FO294">
            <v>0</v>
          </cell>
          <cell r="FQ294">
            <v>0</v>
          </cell>
          <cell r="FR294">
            <v>-0.03</v>
          </cell>
          <cell r="FS294">
            <v>0</v>
          </cell>
          <cell r="FU294">
            <v>0</v>
          </cell>
          <cell r="FV294">
            <v>-0.03</v>
          </cell>
          <cell r="FW294">
            <v>0</v>
          </cell>
          <cell r="FY294">
            <v>0</v>
          </cell>
          <cell r="FZ294">
            <v>-0.03</v>
          </cell>
          <cell r="GA294">
            <v>0</v>
          </cell>
          <cell r="GC294">
            <v>0</v>
          </cell>
          <cell r="GD294">
            <v>-0.03</v>
          </cell>
          <cell r="GE294">
            <v>0</v>
          </cell>
          <cell r="GG294">
            <v>0</v>
          </cell>
          <cell r="GH294">
            <v>-0.03</v>
          </cell>
          <cell r="GI294">
            <v>0</v>
          </cell>
          <cell r="GK294">
            <v>0</v>
          </cell>
          <cell r="GL294">
            <v>-0.03</v>
          </cell>
          <cell r="GM294">
            <v>0</v>
          </cell>
          <cell r="GO294">
            <v>0</v>
          </cell>
          <cell r="GP294">
            <v>-0.03</v>
          </cell>
          <cell r="GQ294">
            <v>0</v>
          </cell>
          <cell r="GS294">
            <v>0</v>
          </cell>
          <cell r="GT294">
            <v>-0.03</v>
          </cell>
          <cell r="GU294">
            <v>0</v>
          </cell>
          <cell r="GW294">
            <v>0</v>
          </cell>
          <cell r="GX294">
            <v>-0.03</v>
          </cell>
          <cell r="GY294">
            <v>0</v>
          </cell>
          <cell r="HA294">
            <v>0</v>
          </cell>
          <cell r="HB294">
            <v>-0.03</v>
          </cell>
          <cell r="HC294">
            <v>0</v>
          </cell>
        </row>
        <row r="295">
          <cell r="H295" t="str">
            <v>1001806</v>
          </cell>
          <cell r="I295" t="str">
            <v>USD</v>
          </cell>
          <cell r="J295" t="str">
            <v>RADIADOR 1.50 AH-BAV   DF</v>
          </cell>
          <cell r="K295" t="str">
            <v>T1</v>
          </cell>
          <cell r="L295">
            <v>5.1689761200000008</v>
          </cell>
          <cell r="M295">
            <v>5168.9761200000012</v>
          </cell>
          <cell r="N295">
            <v>74.588400000000007</v>
          </cell>
          <cell r="R295">
            <v>74.588400000000007</v>
          </cell>
          <cell r="V295">
            <v>74.588400000000007</v>
          </cell>
          <cell r="Z295">
            <v>74.588400000000007</v>
          </cell>
          <cell r="AD295">
            <v>74.588400000000007</v>
          </cell>
          <cell r="AH295">
            <v>74.588400000000007</v>
          </cell>
          <cell r="AL295">
            <v>74.588400000000007</v>
          </cell>
          <cell r="AP295">
            <v>74.588400000000007</v>
          </cell>
          <cell r="AT295">
            <v>74.588400000000007</v>
          </cell>
          <cell r="AX295">
            <v>74.588400000000007</v>
          </cell>
          <cell r="BB295">
            <v>74.588400000000007</v>
          </cell>
          <cell r="BF295">
            <v>74.588400000000007</v>
          </cell>
          <cell r="BJ295">
            <v>74.588400000000007</v>
          </cell>
          <cell r="BK295">
            <v>0</v>
          </cell>
          <cell r="BL295" t="str">
            <v xml:space="preserve"> </v>
          </cell>
          <cell r="BM295" t="str">
            <v xml:space="preserve"> </v>
          </cell>
          <cell r="BN295" t="str">
            <v xml:space="preserve"> </v>
          </cell>
          <cell r="BO295" t="str">
            <v xml:space="preserve"> </v>
          </cell>
          <cell r="BP295" t="str">
            <v xml:space="preserve"> </v>
          </cell>
          <cell r="BQ295" t="str">
            <v xml:space="preserve"> </v>
          </cell>
          <cell r="BR295" t="str">
            <v xml:space="preserve"> </v>
          </cell>
          <cell r="BS295" t="str">
            <v xml:space="preserve"> </v>
          </cell>
          <cell r="BT295" t="str">
            <v xml:space="preserve"> </v>
          </cell>
          <cell r="BU295" t="str">
            <v xml:space="preserve"> </v>
          </cell>
          <cell r="BV295" t="str">
            <v xml:space="preserve"> </v>
          </cell>
          <cell r="BW295" t="str">
            <v xml:space="preserve"> </v>
          </cell>
          <cell r="BX295" t="str">
            <v xml:space="preserve"> </v>
          </cell>
          <cell r="BY295" t="str">
            <v xml:space="preserve"> </v>
          </cell>
          <cell r="BZ295" t="str">
            <v xml:space="preserve"> </v>
          </cell>
          <cell r="CA295" t="str">
            <v xml:space="preserve"> </v>
          </cell>
          <cell r="CB295" t="str">
            <v xml:space="preserve"> </v>
          </cell>
          <cell r="CC295" t="str">
            <v xml:space="preserve"> </v>
          </cell>
          <cell r="CD295" t="str">
            <v xml:space="preserve"> </v>
          </cell>
          <cell r="CE295" t="str">
            <v xml:space="preserve"> </v>
          </cell>
          <cell r="CF295" t="str">
            <v xml:space="preserve"> </v>
          </cell>
          <cell r="CG295" t="str">
            <v xml:space="preserve"> </v>
          </cell>
          <cell r="CH295" t="str">
            <v xml:space="preserve"> </v>
          </cell>
          <cell r="CI295" t="str">
            <v xml:space="preserve"> </v>
          </cell>
          <cell r="CJ295" t="str">
            <v xml:space="preserve"> </v>
          </cell>
          <cell r="CK295" t="str">
            <v xml:space="preserve"> </v>
          </cell>
          <cell r="CL295" t="str">
            <v xml:space="preserve"> </v>
          </cell>
          <cell r="CM295" t="str">
            <v xml:space="preserve"> </v>
          </cell>
          <cell r="CN295" t="str">
            <v xml:space="preserve"> </v>
          </cell>
          <cell r="CO295" t="str">
            <v xml:space="preserve"> </v>
          </cell>
          <cell r="CP295" t="str">
            <v xml:space="preserve"> </v>
          </cell>
          <cell r="CQ295" t="str">
            <v xml:space="preserve"> </v>
          </cell>
          <cell r="CR295" t="str">
            <v xml:space="preserve"> </v>
          </cell>
          <cell r="CS295" t="str">
            <v xml:space="preserve"> </v>
          </cell>
          <cell r="CT295" t="str">
            <v xml:space="preserve"> </v>
          </cell>
          <cell r="CU295" t="str">
            <v xml:space="preserve"> </v>
          </cell>
          <cell r="CV295" t="str">
            <v xml:space="preserve"> </v>
          </cell>
          <cell r="CW295" t="str">
            <v xml:space="preserve"> </v>
          </cell>
          <cell r="CX295" t="str">
            <v xml:space="preserve"> </v>
          </cell>
          <cell r="CY295" t="str">
            <v xml:space="preserve"> </v>
          </cell>
          <cell r="CZ295" t="str">
            <v xml:space="preserve"> </v>
          </cell>
          <cell r="DA295" t="str">
            <v xml:space="preserve"> </v>
          </cell>
          <cell r="DB295" t="str">
            <v xml:space="preserve"> </v>
          </cell>
          <cell r="DC295" t="str">
            <v xml:space="preserve"> </v>
          </cell>
          <cell r="DD295" t="str">
            <v xml:space="preserve"> </v>
          </cell>
          <cell r="DE295" t="str">
            <v xml:space="preserve"> </v>
          </cell>
          <cell r="DF295" t="str">
            <v xml:space="preserve"> </v>
          </cell>
          <cell r="DG295" t="str">
            <v xml:space="preserve"> </v>
          </cell>
          <cell r="DH295" t="str">
            <v>2. OESChrysler Corporation1001806</v>
          </cell>
          <cell r="DI295">
            <v>0</v>
          </cell>
          <cell r="DJ295">
            <v>0</v>
          </cell>
          <cell r="DL295">
            <v>0</v>
          </cell>
          <cell r="DM295">
            <v>0</v>
          </cell>
          <cell r="DN295">
            <v>0</v>
          </cell>
          <cell r="DP295">
            <v>0</v>
          </cell>
          <cell r="DQ295">
            <v>0</v>
          </cell>
          <cell r="DR295">
            <v>0</v>
          </cell>
          <cell r="DT295">
            <v>0</v>
          </cell>
          <cell r="DU295">
            <v>0</v>
          </cell>
          <cell r="DV295">
            <v>0</v>
          </cell>
          <cell r="DX295">
            <v>0</v>
          </cell>
          <cell r="DY295">
            <v>0</v>
          </cell>
          <cell r="DZ295">
            <v>0</v>
          </cell>
          <cell r="EB295">
            <v>0</v>
          </cell>
          <cell r="EC295">
            <v>0</v>
          </cell>
          <cell r="ED295">
            <v>0</v>
          </cell>
          <cell r="EF295">
            <v>0</v>
          </cell>
          <cell r="EG295">
            <v>0</v>
          </cell>
          <cell r="EH295">
            <v>0</v>
          </cell>
          <cell r="EJ295">
            <v>0</v>
          </cell>
          <cell r="EK295">
            <v>0</v>
          </cell>
          <cell r="EL295">
            <v>0</v>
          </cell>
          <cell r="EN295">
            <v>0</v>
          </cell>
          <cell r="EO295">
            <v>0</v>
          </cell>
          <cell r="EP295">
            <v>0</v>
          </cell>
          <cell r="ER295">
            <v>0</v>
          </cell>
          <cell r="ES295">
            <v>0</v>
          </cell>
          <cell r="ET295">
            <v>0</v>
          </cell>
          <cell r="EV295">
            <v>0</v>
          </cell>
          <cell r="EW295">
            <v>0</v>
          </cell>
          <cell r="EX295">
            <v>0</v>
          </cell>
          <cell r="EZ295">
            <v>0</v>
          </cell>
          <cell r="FA295">
            <v>0</v>
          </cell>
          <cell r="FB295">
            <v>0</v>
          </cell>
          <cell r="FD295">
            <v>0</v>
          </cell>
          <cell r="FE295">
            <v>0</v>
          </cell>
          <cell r="FF295">
            <v>0</v>
          </cell>
          <cell r="FI295">
            <v>0</v>
          </cell>
          <cell r="FJ295">
            <v>0</v>
          </cell>
          <cell r="FK295">
            <v>0</v>
          </cell>
          <cell r="FM295">
            <v>0</v>
          </cell>
          <cell r="FN295">
            <v>0</v>
          </cell>
          <cell r="FO295">
            <v>0</v>
          </cell>
          <cell r="FQ295">
            <v>0</v>
          </cell>
          <cell r="FR295">
            <v>0</v>
          </cell>
          <cell r="FS295">
            <v>0</v>
          </cell>
          <cell r="FU295">
            <v>0</v>
          </cell>
          <cell r="FV295">
            <v>0</v>
          </cell>
          <cell r="FW295">
            <v>0</v>
          </cell>
          <cell r="FY295">
            <v>0</v>
          </cell>
          <cell r="FZ295">
            <v>0</v>
          </cell>
          <cell r="GA295">
            <v>0</v>
          </cell>
          <cell r="GC295">
            <v>0</v>
          </cell>
          <cell r="GD295">
            <v>0</v>
          </cell>
          <cell r="GE295">
            <v>0</v>
          </cell>
          <cell r="GG295">
            <v>0</v>
          </cell>
          <cell r="GH295">
            <v>0</v>
          </cell>
          <cell r="GI295">
            <v>0</v>
          </cell>
          <cell r="GK295">
            <v>0</v>
          </cell>
          <cell r="GL295">
            <v>0</v>
          </cell>
          <cell r="GM295">
            <v>0</v>
          </cell>
          <cell r="GO295">
            <v>0</v>
          </cell>
          <cell r="GP295">
            <v>0</v>
          </cell>
          <cell r="GQ295">
            <v>0</v>
          </cell>
          <cell r="GS295">
            <v>0</v>
          </cell>
          <cell r="GT295">
            <v>0</v>
          </cell>
          <cell r="GU295">
            <v>0</v>
          </cell>
          <cell r="GW295">
            <v>0</v>
          </cell>
          <cell r="GX295">
            <v>0</v>
          </cell>
          <cell r="GY295">
            <v>0</v>
          </cell>
          <cell r="HA295">
            <v>0</v>
          </cell>
          <cell r="HB295">
            <v>0</v>
          </cell>
          <cell r="HC295">
            <v>0</v>
          </cell>
        </row>
        <row r="296">
          <cell r="H296" t="str">
            <v>1001827</v>
          </cell>
          <cell r="I296" t="str">
            <v>USD</v>
          </cell>
          <cell r="J296" t="str">
            <v>RADIADOR 0.70 AH-BAF   CF</v>
          </cell>
          <cell r="K296" t="str">
            <v>T1</v>
          </cell>
          <cell r="L296">
            <v>0</v>
          </cell>
          <cell r="M296">
            <v>0</v>
          </cell>
          <cell r="N296">
            <v>47.962499999999999</v>
          </cell>
          <cell r="R296">
            <v>47.962499999999999</v>
          </cell>
          <cell r="V296">
            <v>47.962499999999999</v>
          </cell>
          <cell r="Z296">
            <v>47.962499999999999</v>
          </cell>
          <cell r="AD296">
            <v>47.962499999999999</v>
          </cell>
          <cell r="AH296">
            <v>47.962499999999999</v>
          </cell>
          <cell r="AL296">
            <v>47.962499999999999</v>
          </cell>
          <cell r="AP296">
            <v>47.962499999999999</v>
          </cell>
          <cell r="AT296">
            <v>47.962499999999999</v>
          </cell>
          <cell r="AX296">
            <v>47.962499999999999</v>
          </cell>
          <cell r="BB296">
            <v>47.962499999999999</v>
          </cell>
          <cell r="BF296">
            <v>47.962499999999999</v>
          </cell>
          <cell r="BJ296">
            <v>47.962499999999999</v>
          </cell>
          <cell r="BK296">
            <v>0</v>
          </cell>
          <cell r="BL296" t="str">
            <v xml:space="preserve"> </v>
          </cell>
          <cell r="BM296" t="str">
            <v xml:space="preserve"> </v>
          </cell>
          <cell r="BN296" t="str">
            <v xml:space="preserve"> </v>
          </cell>
          <cell r="BO296" t="str">
            <v xml:space="preserve"> </v>
          </cell>
          <cell r="BP296" t="str">
            <v xml:space="preserve"> </v>
          </cell>
          <cell r="BQ296" t="str">
            <v xml:space="preserve"> </v>
          </cell>
          <cell r="BR296" t="str">
            <v xml:space="preserve"> </v>
          </cell>
          <cell r="BS296" t="str">
            <v xml:space="preserve"> </v>
          </cell>
          <cell r="BT296" t="str">
            <v xml:space="preserve"> </v>
          </cell>
          <cell r="BU296" t="str">
            <v xml:space="preserve"> </v>
          </cell>
          <cell r="BV296" t="str">
            <v xml:space="preserve"> </v>
          </cell>
          <cell r="BW296" t="str">
            <v xml:space="preserve"> </v>
          </cell>
          <cell r="BX296" t="str">
            <v xml:space="preserve"> </v>
          </cell>
          <cell r="BY296" t="str">
            <v xml:space="preserve"> </v>
          </cell>
          <cell r="BZ296" t="str">
            <v xml:space="preserve"> </v>
          </cell>
          <cell r="CA296" t="str">
            <v xml:space="preserve"> </v>
          </cell>
          <cell r="CB296" t="str">
            <v xml:space="preserve"> </v>
          </cell>
          <cell r="CC296" t="str">
            <v xml:space="preserve"> </v>
          </cell>
          <cell r="CD296" t="str">
            <v xml:space="preserve"> </v>
          </cell>
          <cell r="CE296" t="str">
            <v xml:space="preserve"> </v>
          </cell>
          <cell r="CF296" t="str">
            <v xml:space="preserve"> </v>
          </cell>
          <cell r="CG296" t="str">
            <v xml:space="preserve"> </v>
          </cell>
          <cell r="CH296" t="str">
            <v xml:space="preserve"> </v>
          </cell>
          <cell r="CI296" t="str">
            <v xml:space="preserve"> </v>
          </cell>
          <cell r="CJ296" t="str">
            <v xml:space="preserve"> </v>
          </cell>
          <cell r="CK296" t="str">
            <v xml:space="preserve"> </v>
          </cell>
          <cell r="CL296" t="str">
            <v xml:space="preserve"> </v>
          </cell>
          <cell r="CM296" t="str">
            <v xml:space="preserve"> </v>
          </cell>
          <cell r="CN296" t="str">
            <v xml:space="preserve"> </v>
          </cell>
          <cell r="CO296" t="str">
            <v xml:space="preserve"> </v>
          </cell>
          <cell r="CP296" t="str">
            <v xml:space="preserve"> </v>
          </cell>
          <cell r="CQ296" t="str">
            <v xml:space="preserve"> </v>
          </cell>
          <cell r="CR296" t="str">
            <v xml:space="preserve"> </v>
          </cell>
          <cell r="CS296" t="str">
            <v xml:space="preserve"> </v>
          </cell>
          <cell r="CT296" t="str">
            <v xml:space="preserve"> </v>
          </cell>
          <cell r="CU296" t="str">
            <v xml:space="preserve"> </v>
          </cell>
          <cell r="CV296" t="str">
            <v xml:space="preserve"> </v>
          </cell>
          <cell r="CW296" t="str">
            <v xml:space="preserve"> </v>
          </cell>
          <cell r="CX296" t="str">
            <v xml:space="preserve"> </v>
          </cell>
          <cell r="CY296" t="str">
            <v xml:space="preserve"> </v>
          </cell>
          <cell r="CZ296" t="str">
            <v xml:space="preserve"> </v>
          </cell>
          <cell r="DA296" t="str">
            <v xml:space="preserve"> </v>
          </cell>
          <cell r="DB296" t="str">
            <v xml:space="preserve"> </v>
          </cell>
          <cell r="DC296" t="str">
            <v xml:space="preserve"> </v>
          </cell>
          <cell r="DD296" t="str">
            <v xml:space="preserve"> </v>
          </cell>
          <cell r="DE296" t="str">
            <v xml:space="preserve"> </v>
          </cell>
          <cell r="DF296" t="str">
            <v xml:space="preserve"> </v>
          </cell>
          <cell r="DG296" t="str">
            <v xml:space="preserve"> </v>
          </cell>
          <cell r="DH296" t="str">
            <v>2. OESChrysler Corporation1001827</v>
          </cell>
          <cell r="DI296">
            <v>0</v>
          </cell>
          <cell r="DJ296">
            <v>0</v>
          </cell>
          <cell r="DL296">
            <v>0</v>
          </cell>
          <cell r="DM296">
            <v>0</v>
          </cell>
          <cell r="DN296">
            <v>0</v>
          </cell>
          <cell r="DP296">
            <v>0</v>
          </cell>
          <cell r="DQ296">
            <v>0</v>
          </cell>
          <cell r="DR296">
            <v>0</v>
          </cell>
          <cell r="DT296">
            <v>0</v>
          </cell>
          <cell r="DU296">
            <v>0</v>
          </cell>
          <cell r="DV296">
            <v>0</v>
          </cell>
          <cell r="DX296">
            <v>0</v>
          </cell>
          <cell r="DY296">
            <v>0</v>
          </cell>
          <cell r="DZ296">
            <v>0</v>
          </cell>
          <cell r="EB296">
            <v>0</v>
          </cell>
          <cell r="EC296">
            <v>0</v>
          </cell>
          <cell r="ED296">
            <v>0</v>
          </cell>
          <cell r="EF296">
            <v>0</v>
          </cell>
          <cell r="EG296">
            <v>0</v>
          </cell>
          <cell r="EH296">
            <v>0</v>
          </cell>
          <cell r="EJ296">
            <v>0</v>
          </cell>
          <cell r="EK296">
            <v>0</v>
          </cell>
          <cell r="EL296">
            <v>0</v>
          </cell>
          <cell r="EN296">
            <v>0</v>
          </cell>
          <cell r="EO296">
            <v>0</v>
          </cell>
          <cell r="EP296">
            <v>0</v>
          </cell>
          <cell r="ER296">
            <v>0</v>
          </cell>
          <cell r="ES296">
            <v>0</v>
          </cell>
          <cell r="ET296">
            <v>0</v>
          </cell>
          <cell r="EV296">
            <v>0</v>
          </cell>
          <cell r="EW296">
            <v>0</v>
          </cell>
          <cell r="EX296">
            <v>0</v>
          </cell>
          <cell r="EZ296">
            <v>0</v>
          </cell>
          <cell r="FA296">
            <v>0</v>
          </cell>
          <cell r="FB296">
            <v>0</v>
          </cell>
          <cell r="FD296">
            <v>0</v>
          </cell>
          <cell r="FE296">
            <v>0</v>
          </cell>
          <cell r="FF296">
            <v>0</v>
          </cell>
          <cell r="FI296">
            <v>0</v>
          </cell>
          <cell r="FJ296">
            <v>0</v>
          </cell>
          <cell r="FK296">
            <v>0</v>
          </cell>
          <cell r="FM296">
            <v>0</v>
          </cell>
          <cell r="FN296">
            <v>0</v>
          </cell>
          <cell r="FO296">
            <v>0</v>
          </cell>
          <cell r="FQ296">
            <v>0</v>
          </cell>
          <cell r="FR296">
            <v>0</v>
          </cell>
          <cell r="FS296">
            <v>0</v>
          </cell>
          <cell r="FU296">
            <v>0</v>
          </cell>
          <cell r="FV296">
            <v>0</v>
          </cell>
          <cell r="FW296">
            <v>0</v>
          </cell>
          <cell r="FY296">
            <v>0</v>
          </cell>
          <cell r="FZ296">
            <v>0</v>
          </cell>
          <cell r="GA296">
            <v>0</v>
          </cell>
          <cell r="GC296">
            <v>0</v>
          </cell>
          <cell r="GD296">
            <v>0</v>
          </cell>
          <cell r="GE296">
            <v>0</v>
          </cell>
          <cell r="GG296">
            <v>0</v>
          </cell>
          <cell r="GH296">
            <v>0</v>
          </cell>
          <cell r="GI296">
            <v>0</v>
          </cell>
          <cell r="GK296">
            <v>0</v>
          </cell>
          <cell r="GL296">
            <v>0</v>
          </cell>
          <cell r="GM296">
            <v>0</v>
          </cell>
          <cell r="GO296">
            <v>0</v>
          </cell>
          <cell r="GP296">
            <v>0</v>
          </cell>
          <cell r="GQ296">
            <v>0</v>
          </cell>
          <cell r="GS296">
            <v>0</v>
          </cell>
          <cell r="GT296">
            <v>0</v>
          </cell>
          <cell r="GU296">
            <v>0</v>
          </cell>
          <cell r="GW296">
            <v>0</v>
          </cell>
          <cell r="GX296">
            <v>0</v>
          </cell>
          <cell r="GY296">
            <v>0</v>
          </cell>
          <cell r="HA296">
            <v>0</v>
          </cell>
          <cell r="HB296">
            <v>0</v>
          </cell>
          <cell r="HC296">
            <v>0</v>
          </cell>
        </row>
        <row r="297">
          <cell r="H297" t="str">
            <v>1001875</v>
          </cell>
          <cell r="I297" t="str">
            <v>USD</v>
          </cell>
          <cell r="J297" t="str">
            <v>RAD K-CAR 0.7 A/T MOPAR</v>
          </cell>
          <cell r="K297" t="str">
            <v>T1</v>
          </cell>
          <cell r="L297">
            <v>0</v>
          </cell>
          <cell r="M297">
            <v>0</v>
          </cell>
          <cell r="N297">
            <v>43.948799999999999</v>
          </cell>
          <cell r="R297">
            <v>43.948799999999999</v>
          </cell>
          <cell r="V297">
            <v>43.948799999999999</v>
          </cell>
          <cell r="Z297">
            <v>43.948799999999999</v>
          </cell>
          <cell r="AD297">
            <v>43.948799999999999</v>
          </cell>
          <cell r="AH297">
            <v>43.948799999999999</v>
          </cell>
          <cell r="AL297">
            <v>43.948799999999999</v>
          </cell>
          <cell r="AP297">
            <v>43.948799999999999</v>
          </cell>
          <cell r="AT297">
            <v>43.948799999999999</v>
          </cell>
          <cell r="AX297">
            <v>43.948799999999999</v>
          </cell>
          <cell r="BB297">
            <v>43.948799999999999</v>
          </cell>
          <cell r="BF297">
            <v>43.948799999999999</v>
          </cell>
          <cell r="BJ297">
            <v>43.948799999999999</v>
          </cell>
          <cell r="BK297">
            <v>0</v>
          </cell>
          <cell r="BL297" t="str">
            <v xml:space="preserve"> </v>
          </cell>
          <cell r="BM297" t="str">
            <v xml:space="preserve"> </v>
          </cell>
          <cell r="BN297" t="str">
            <v xml:space="preserve"> </v>
          </cell>
          <cell r="BO297" t="str">
            <v xml:space="preserve"> </v>
          </cell>
          <cell r="BP297" t="str">
            <v xml:space="preserve"> </v>
          </cell>
          <cell r="BQ297" t="str">
            <v xml:space="preserve"> </v>
          </cell>
          <cell r="BR297" t="str">
            <v xml:space="preserve"> </v>
          </cell>
          <cell r="BS297" t="str">
            <v xml:space="preserve"> </v>
          </cell>
          <cell r="BT297" t="str">
            <v xml:space="preserve"> </v>
          </cell>
          <cell r="BU297" t="str">
            <v xml:space="preserve"> </v>
          </cell>
          <cell r="BV297" t="str">
            <v xml:space="preserve"> </v>
          </cell>
          <cell r="BW297" t="str">
            <v xml:space="preserve"> </v>
          </cell>
          <cell r="BX297" t="str">
            <v xml:space="preserve"> </v>
          </cell>
          <cell r="BY297" t="str">
            <v xml:space="preserve"> </v>
          </cell>
          <cell r="BZ297" t="str">
            <v xml:space="preserve"> </v>
          </cell>
          <cell r="CA297" t="str">
            <v xml:space="preserve"> </v>
          </cell>
          <cell r="CB297" t="str">
            <v xml:space="preserve"> </v>
          </cell>
          <cell r="CC297" t="str">
            <v xml:space="preserve"> </v>
          </cell>
          <cell r="CD297" t="str">
            <v xml:space="preserve"> </v>
          </cell>
          <cell r="CE297" t="str">
            <v xml:space="preserve"> </v>
          </cell>
          <cell r="CF297" t="str">
            <v xml:space="preserve"> </v>
          </cell>
          <cell r="CG297" t="str">
            <v xml:space="preserve"> </v>
          </cell>
          <cell r="CH297" t="str">
            <v xml:space="preserve"> </v>
          </cell>
          <cell r="CI297" t="str">
            <v xml:space="preserve"> </v>
          </cell>
          <cell r="CJ297" t="str">
            <v xml:space="preserve"> </v>
          </cell>
          <cell r="CK297" t="str">
            <v xml:space="preserve"> </v>
          </cell>
          <cell r="CL297" t="str">
            <v xml:space="preserve"> </v>
          </cell>
          <cell r="CM297" t="str">
            <v xml:space="preserve"> </v>
          </cell>
          <cell r="CN297" t="str">
            <v xml:space="preserve"> </v>
          </cell>
          <cell r="CO297" t="str">
            <v xml:space="preserve"> </v>
          </cell>
          <cell r="CP297" t="str">
            <v xml:space="preserve"> </v>
          </cell>
          <cell r="CQ297" t="str">
            <v xml:space="preserve"> </v>
          </cell>
          <cell r="CR297" t="str">
            <v xml:space="preserve"> </v>
          </cell>
          <cell r="CS297" t="str">
            <v xml:space="preserve"> </v>
          </cell>
          <cell r="CT297" t="str">
            <v xml:space="preserve"> </v>
          </cell>
          <cell r="CU297" t="str">
            <v xml:space="preserve"> </v>
          </cell>
          <cell r="CV297" t="str">
            <v xml:space="preserve"> </v>
          </cell>
          <cell r="CW297" t="str">
            <v xml:space="preserve"> </v>
          </cell>
          <cell r="CX297" t="str">
            <v xml:space="preserve"> </v>
          </cell>
          <cell r="CY297" t="str">
            <v xml:space="preserve"> </v>
          </cell>
          <cell r="CZ297" t="str">
            <v xml:space="preserve"> </v>
          </cell>
          <cell r="DA297" t="str">
            <v xml:space="preserve"> </v>
          </cell>
          <cell r="DB297" t="str">
            <v xml:space="preserve"> </v>
          </cell>
          <cell r="DC297" t="str">
            <v xml:space="preserve"> </v>
          </cell>
          <cell r="DD297" t="str">
            <v xml:space="preserve"> </v>
          </cell>
          <cell r="DE297" t="str">
            <v xml:space="preserve"> </v>
          </cell>
          <cell r="DF297" t="str">
            <v xml:space="preserve"> </v>
          </cell>
          <cell r="DG297" t="str">
            <v xml:space="preserve"> </v>
          </cell>
          <cell r="DH297" t="str">
            <v>2. OESChrysler Corporation1001875</v>
          </cell>
          <cell r="DI297">
            <v>0</v>
          </cell>
          <cell r="DJ297">
            <v>0</v>
          </cell>
          <cell r="DL297">
            <v>0</v>
          </cell>
          <cell r="DM297">
            <v>0</v>
          </cell>
          <cell r="DN297">
            <v>0</v>
          </cell>
          <cell r="DP297">
            <v>0</v>
          </cell>
          <cell r="DQ297">
            <v>0</v>
          </cell>
          <cell r="DR297">
            <v>0</v>
          </cell>
          <cell r="DT297">
            <v>0</v>
          </cell>
          <cell r="DU297">
            <v>0</v>
          </cell>
          <cell r="DV297">
            <v>0</v>
          </cell>
          <cell r="DX297">
            <v>0</v>
          </cell>
          <cell r="DY297">
            <v>0</v>
          </cell>
          <cell r="DZ297">
            <v>0</v>
          </cell>
          <cell r="EB297">
            <v>0</v>
          </cell>
          <cell r="EC297">
            <v>0</v>
          </cell>
          <cell r="ED297">
            <v>0</v>
          </cell>
          <cell r="EF297">
            <v>0</v>
          </cell>
          <cell r="EG297">
            <v>0</v>
          </cell>
          <cell r="EH297">
            <v>0</v>
          </cell>
          <cell r="EJ297">
            <v>0</v>
          </cell>
          <cell r="EK297">
            <v>0</v>
          </cell>
          <cell r="EL297">
            <v>0</v>
          </cell>
          <cell r="EN297">
            <v>0</v>
          </cell>
          <cell r="EO297">
            <v>0</v>
          </cell>
          <cell r="EP297">
            <v>0</v>
          </cell>
          <cell r="ER297">
            <v>0</v>
          </cell>
          <cell r="ES297">
            <v>0</v>
          </cell>
          <cell r="ET297">
            <v>0</v>
          </cell>
          <cell r="EV297">
            <v>0</v>
          </cell>
          <cell r="EW297">
            <v>0</v>
          </cell>
          <cell r="EX297">
            <v>0</v>
          </cell>
          <cell r="EZ297">
            <v>0</v>
          </cell>
          <cell r="FA297">
            <v>0</v>
          </cell>
          <cell r="FB297">
            <v>0</v>
          </cell>
          <cell r="FD297">
            <v>0</v>
          </cell>
          <cell r="FE297">
            <v>0</v>
          </cell>
          <cell r="FF297">
            <v>0</v>
          </cell>
          <cell r="FI297">
            <v>0</v>
          </cell>
          <cell r="FJ297">
            <v>0</v>
          </cell>
          <cell r="FK297">
            <v>0</v>
          </cell>
          <cell r="FM297">
            <v>0</v>
          </cell>
          <cell r="FN297">
            <v>0</v>
          </cell>
          <cell r="FO297">
            <v>0</v>
          </cell>
          <cell r="FQ297">
            <v>0</v>
          </cell>
          <cell r="FR297">
            <v>0</v>
          </cell>
          <cell r="FS297">
            <v>0</v>
          </cell>
          <cell r="FU297">
            <v>0</v>
          </cell>
          <cell r="FV297">
            <v>0</v>
          </cell>
          <cell r="FW297">
            <v>0</v>
          </cell>
          <cell r="FY297">
            <v>0</v>
          </cell>
          <cell r="FZ297">
            <v>0</v>
          </cell>
          <cell r="GA297">
            <v>0</v>
          </cell>
          <cell r="GC297">
            <v>0</v>
          </cell>
          <cell r="GD297">
            <v>0</v>
          </cell>
          <cell r="GE297">
            <v>0</v>
          </cell>
          <cell r="GG297">
            <v>0</v>
          </cell>
          <cell r="GH297">
            <v>0</v>
          </cell>
          <cell r="GI297">
            <v>0</v>
          </cell>
          <cell r="GK297">
            <v>0</v>
          </cell>
          <cell r="GL297">
            <v>0</v>
          </cell>
          <cell r="GM297">
            <v>0</v>
          </cell>
          <cell r="GO297">
            <v>0</v>
          </cell>
          <cell r="GP297">
            <v>0</v>
          </cell>
          <cell r="GQ297">
            <v>0</v>
          </cell>
          <cell r="GS297">
            <v>0</v>
          </cell>
          <cell r="GT297">
            <v>0</v>
          </cell>
          <cell r="GU297">
            <v>0</v>
          </cell>
          <cell r="GW297">
            <v>0</v>
          </cell>
          <cell r="GX297">
            <v>0</v>
          </cell>
          <cell r="GY297">
            <v>0</v>
          </cell>
          <cell r="HA297">
            <v>0</v>
          </cell>
          <cell r="HB297">
            <v>0</v>
          </cell>
          <cell r="HC297">
            <v>0</v>
          </cell>
        </row>
        <row r="298">
          <cell r="H298" t="str">
            <v>1001890</v>
          </cell>
          <cell r="I298" t="str">
            <v>USD</v>
          </cell>
          <cell r="J298" t="str">
            <v>RADIADOR 04266880</v>
          </cell>
          <cell r="K298" t="str">
            <v>T1</v>
          </cell>
          <cell r="L298">
            <v>0</v>
          </cell>
          <cell r="M298">
            <v>0</v>
          </cell>
          <cell r="N298">
            <v>100.30680000000001</v>
          </cell>
          <cell r="R298">
            <v>100.30680000000001</v>
          </cell>
          <cell r="V298">
            <v>100.30680000000001</v>
          </cell>
          <cell r="Z298">
            <v>100.30680000000001</v>
          </cell>
          <cell r="AD298">
            <v>100.30680000000001</v>
          </cell>
          <cell r="AH298">
            <v>100.30680000000001</v>
          </cell>
          <cell r="AL298">
            <v>100.30680000000001</v>
          </cell>
          <cell r="AP298">
            <v>100.30680000000001</v>
          </cell>
          <cell r="AT298">
            <v>100.30680000000001</v>
          </cell>
          <cell r="AX298">
            <v>100.30680000000001</v>
          </cell>
          <cell r="BB298">
            <v>100.30680000000001</v>
          </cell>
          <cell r="BF298">
            <v>100.30680000000001</v>
          </cell>
          <cell r="BJ298">
            <v>100.30680000000001</v>
          </cell>
          <cell r="BK298">
            <v>0</v>
          </cell>
          <cell r="BL298" t="str">
            <v xml:space="preserve"> </v>
          </cell>
          <cell r="BM298" t="str">
            <v xml:space="preserve"> </v>
          </cell>
          <cell r="BN298" t="str">
            <v xml:space="preserve"> </v>
          </cell>
          <cell r="BO298" t="str">
            <v xml:space="preserve"> </v>
          </cell>
          <cell r="BP298" t="str">
            <v xml:space="preserve"> </v>
          </cell>
          <cell r="BQ298" t="str">
            <v xml:space="preserve"> </v>
          </cell>
          <cell r="BR298" t="str">
            <v xml:space="preserve"> </v>
          </cell>
          <cell r="BS298" t="str">
            <v xml:space="preserve"> </v>
          </cell>
          <cell r="BT298" t="str">
            <v xml:space="preserve"> </v>
          </cell>
          <cell r="BU298" t="str">
            <v xml:space="preserve"> </v>
          </cell>
          <cell r="BV298" t="str">
            <v xml:space="preserve"> </v>
          </cell>
          <cell r="BW298" t="str">
            <v xml:space="preserve"> </v>
          </cell>
          <cell r="BX298" t="str">
            <v xml:space="preserve"> </v>
          </cell>
          <cell r="BY298" t="str">
            <v xml:space="preserve"> </v>
          </cell>
          <cell r="BZ298" t="str">
            <v xml:space="preserve"> </v>
          </cell>
          <cell r="CA298" t="str">
            <v xml:space="preserve"> </v>
          </cell>
          <cell r="CB298" t="str">
            <v xml:space="preserve"> </v>
          </cell>
          <cell r="CC298" t="str">
            <v xml:space="preserve"> </v>
          </cell>
          <cell r="CD298" t="str">
            <v xml:space="preserve"> </v>
          </cell>
          <cell r="CE298" t="str">
            <v xml:space="preserve"> </v>
          </cell>
          <cell r="CF298" t="str">
            <v xml:space="preserve"> </v>
          </cell>
          <cell r="CG298" t="str">
            <v xml:space="preserve"> </v>
          </cell>
          <cell r="CH298" t="str">
            <v xml:space="preserve"> </v>
          </cell>
          <cell r="CI298" t="str">
            <v xml:space="preserve"> </v>
          </cell>
          <cell r="CJ298" t="str">
            <v xml:space="preserve"> </v>
          </cell>
          <cell r="CK298" t="str">
            <v xml:space="preserve"> </v>
          </cell>
          <cell r="CL298" t="str">
            <v xml:space="preserve"> </v>
          </cell>
          <cell r="CM298" t="str">
            <v xml:space="preserve"> </v>
          </cell>
          <cell r="CN298" t="str">
            <v xml:space="preserve"> </v>
          </cell>
          <cell r="CO298" t="str">
            <v xml:space="preserve"> </v>
          </cell>
          <cell r="CP298" t="str">
            <v xml:space="preserve"> </v>
          </cell>
          <cell r="CQ298" t="str">
            <v xml:space="preserve"> </v>
          </cell>
          <cell r="CR298" t="str">
            <v xml:space="preserve"> </v>
          </cell>
          <cell r="CS298" t="str">
            <v xml:space="preserve"> </v>
          </cell>
          <cell r="CT298" t="str">
            <v xml:space="preserve"> </v>
          </cell>
          <cell r="CU298" t="str">
            <v xml:space="preserve"> </v>
          </cell>
          <cell r="CV298" t="str">
            <v xml:space="preserve"> </v>
          </cell>
          <cell r="CW298" t="str">
            <v xml:space="preserve"> </v>
          </cell>
          <cell r="CX298" t="str">
            <v xml:space="preserve"> </v>
          </cell>
          <cell r="CY298" t="str">
            <v xml:space="preserve"> </v>
          </cell>
          <cell r="CZ298" t="str">
            <v xml:space="preserve"> </v>
          </cell>
          <cell r="DA298" t="str">
            <v xml:space="preserve"> </v>
          </cell>
          <cell r="DB298" t="str">
            <v xml:space="preserve"> </v>
          </cell>
          <cell r="DC298" t="str">
            <v xml:space="preserve"> </v>
          </cell>
          <cell r="DD298" t="str">
            <v xml:space="preserve"> </v>
          </cell>
          <cell r="DE298" t="str">
            <v xml:space="preserve"> </v>
          </cell>
          <cell r="DF298" t="str">
            <v xml:space="preserve"> </v>
          </cell>
          <cell r="DG298" t="str">
            <v xml:space="preserve"> </v>
          </cell>
          <cell r="DH298" t="str">
            <v>2. OESChrysler Corporation1001890</v>
          </cell>
          <cell r="DI298">
            <v>0</v>
          </cell>
          <cell r="DJ298">
            <v>0</v>
          </cell>
          <cell r="DL298">
            <v>0</v>
          </cell>
          <cell r="DM298">
            <v>0</v>
          </cell>
          <cell r="DN298">
            <v>0</v>
          </cell>
          <cell r="DP298">
            <v>0</v>
          </cell>
          <cell r="DQ298">
            <v>0</v>
          </cell>
          <cell r="DR298">
            <v>0</v>
          </cell>
          <cell r="DT298">
            <v>0</v>
          </cell>
          <cell r="DU298">
            <v>0</v>
          </cell>
          <cell r="DV298">
            <v>0</v>
          </cell>
          <cell r="DX298">
            <v>0</v>
          </cell>
          <cell r="DY298">
            <v>0</v>
          </cell>
          <cell r="DZ298">
            <v>0</v>
          </cell>
          <cell r="EB298">
            <v>0</v>
          </cell>
          <cell r="EC298">
            <v>0</v>
          </cell>
          <cell r="ED298">
            <v>0</v>
          </cell>
          <cell r="EF298">
            <v>0</v>
          </cell>
          <cell r="EG298">
            <v>0</v>
          </cell>
          <cell r="EH298">
            <v>0</v>
          </cell>
          <cell r="EJ298">
            <v>0</v>
          </cell>
          <cell r="EK298">
            <v>0</v>
          </cell>
          <cell r="EL298">
            <v>0</v>
          </cell>
          <cell r="EN298">
            <v>0</v>
          </cell>
          <cell r="EO298">
            <v>0</v>
          </cell>
          <cell r="EP298">
            <v>0</v>
          </cell>
          <cell r="ER298">
            <v>0</v>
          </cell>
          <cell r="ES298">
            <v>0</v>
          </cell>
          <cell r="ET298">
            <v>0</v>
          </cell>
          <cell r="EV298">
            <v>0</v>
          </cell>
          <cell r="EW298">
            <v>0</v>
          </cell>
          <cell r="EX298">
            <v>0</v>
          </cell>
          <cell r="EZ298">
            <v>0</v>
          </cell>
          <cell r="FA298">
            <v>0</v>
          </cell>
          <cell r="FB298">
            <v>0</v>
          </cell>
          <cell r="FD298">
            <v>0</v>
          </cell>
          <cell r="FE298">
            <v>0</v>
          </cell>
          <cell r="FF298">
            <v>0</v>
          </cell>
          <cell r="FI298">
            <v>0</v>
          </cell>
          <cell r="FJ298">
            <v>0</v>
          </cell>
          <cell r="FK298">
            <v>0</v>
          </cell>
          <cell r="FM298">
            <v>0</v>
          </cell>
          <cell r="FN298">
            <v>0</v>
          </cell>
          <cell r="FO298">
            <v>0</v>
          </cell>
          <cell r="FQ298">
            <v>0</v>
          </cell>
          <cell r="FR298">
            <v>0</v>
          </cell>
          <cell r="FS298">
            <v>0</v>
          </cell>
          <cell r="FU298">
            <v>0</v>
          </cell>
          <cell r="FV298">
            <v>0</v>
          </cell>
          <cell r="FW298">
            <v>0</v>
          </cell>
          <cell r="FY298">
            <v>0</v>
          </cell>
          <cell r="FZ298">
            <v>0</v>
          </cell>
          <cell r="GA298">
            <v>0</v>
          </cell>
          <cell r="GC298">
            <v>0</v>
          </cell>
          <cell r="GD298">
            <v>0</v>
          </cell>
          <cell r="GE298">
            <v>0</v>
          </cell>
          <cell r="GG298">
            <v>0</v>
          </cell>
          <cell r="GH298">
            <v>0</v>
          </cell>
          <cell r="GI298">
            <v>0</v>
          </cell>
          <cell r="GK298">
            <v>0</v>
          </cell>
          <cell r="GL298">
            <v>0</v>
          </cell>
          <cell r="GM298">
            <v>0</v>
          </cell>
          <cell r="GO298">
            <v>0</v>
          </cell>
          <cell r="GP298">
            <v>0</v>
          </cell>
          <cell r="GQ298">
            <v>0</v>
          </cell>
          <cell r="GS298">
            <v>0</v>
          </cell>
          <cell r="GT298">
            <v>0</v>
          </cell>
          <cell r="GU298">
            <v>0</v>
          </cell>
          <cell r="GW298">
            <v>0</v>
          </cell>
          <cell r="GX298">
            <v>0</v>
          </cell>
          <cell r="GY298">
            <v>0</v>
          </cell>
          <cell r="HA298">
            <v>0</v>
          </cell>
          <cell r="HB298">
            <v>0</v>
          </cell>
          <cell r="HC298">
            <v>0</v>
          </cell>
        </row>
        <row r="299">
          <cell r="H299" t="str">
            <v>1001915</v>
          </cell>
          <cell r="I299" t="str">
            <v>USD</v>
          </cell>
          <cell r="J299" t="str">
            <v>RAD T-115 0.70 SERVICE</v>
          </cell>
          <cell r="K299" t="str">
            <v>T1</v>
          </cell>
          <cell r="L299">
            <v>0</v>
          </cell>
          <cell r="M299">
            <v>0</v>
          </cell>
          <cell r="N299">
            <v>45.25139999999999</v>
          </cell>
          <cell r="O299">
            <v>-0.03</v>
          </cell>
          <cell r="P299" t="str">
            <v>Prod.Tec</v>
          </cell>
          <cell r="Q299" t="str">
            <v>Idea MCM 128077-Resource</v>
          </cell>
          <cell r="R299">
            <v>45.221399999999988</v>
          </cell>
          <cell r="V299">
            <v>45.221399999999988</v>
          </cell>
          <cell r="Z299">
            <v>45.221399999999988</v>
          </cell>
          <cell r="AD299">
            <v>45.221399999999988</v>
          </cell>
          <cell r="AH299">
            <v>45.221399999999988</v>
          </cell>
          <cell r="AL299">
            <v>45.221399999999988</v>
          </cell>
          <cell r="AP299">
            <v>45.221399999999988</v>
          </cell>
          <cell r="AT299">
            <v>45.221399999999988</v>
          </cell>
          <cell r="AX299">
            <v>45.221399999999988</v>
          </cell>
          <cell r="BB299">
            <v>45.221399999999988</v>
          </cell>
          <cell r="BF299">
            <v>45.221399999999988</v>
          </cell>
          <cell r="BJ299">
            <v>45.221399999999988</v>
          </cell>
          <cell r="BK299">
            <v>-0.03</v>
          </cell>
          <cell r="BL299" t="str">
            <v xml:space="preserve"> </v>
          </cell>
          <cell r="BM299" t="str">
            <v xml:space="preserve"> </v>
          </cell>
          <cell r="BN299">
            <v>-0.03</v>
          </cell>
          <cell r="BO299" t="str">
            <v xml:space="preserve"> </v>
          </cell>
          <cell r="BP299" t="str">
            <v xml:space="preserve"> </v>
          </cell>
          <cell r="BQ299" t="str">
            <v xml:space="preserve"> </v>
          </cell>
          <cell r="BR299" t="str">
            <v xml:space="preserve"> </v>
          </cell>
          <cell r="BS299" t="str">
            <v xml:space="preserve"> </v>
          </cell>
          <cell r="BT299" t="str">
            <v xml:space="preserve"> </v>
          </cell>
          <cell r="BU299" t="str">
            <v xml:space="preserve"> </v>
          </cell>
          <cell r="BV299" t="str">
            <v xml:space="preserve"> </v>
          </cell>
          <cell r="BW299" t="str">
            <v xml:space="preserve"> </v>
          </cell>
          <cell r="BX299" t="str">
            <v xml:space="preserve"> </v>
          </cell>
          <cell r="BY299" t="str">
            <v xml:space="preserve"> </v>
          </cell>
          <cell r="BZ299" t="str">
            <v xml:space="preserve"> </v>
          </cell>
          <cell r="CA299" t="str">
            <v xml:space="preserve"> </v>
          </cell>
          <cell r="CB299" t="str">
            <v xml:space="preserve"> </v>
          </cell>
          <cell r="CC299" t="str">
            <v xml:space="preserve"> </v>
          </cell>
          <cell r="CD299" t="str">
            <v xml:space="preserve"> </v>
          </cell>
          <cell r="CE299" t="str">
            <v xml:space="preserve"> </v>
          </cell>
          <cell r="CF299" t="str">
            <v xml:space="preserve"> </v>
          </cell>
          <cell r="CG299" t="str">
            <v xml:space="preserve"> </v>
          </cell>
          <cell r="CH299" t="str">
            <v xml:space="preserve"> </v>
          </cell>
          <cell r="CI299" t="str">
            <v xml:space="preserve"> </v>
          </cell>
          <cell r="CJ299" t="str">
            <v xml:space="preserve"> </v>
          </cell>
          <cell r="CK299" t="str">
            <v xml:space="preserve"> </v>
          </cell>
          <cell r="CL299" t="str">
            <v xml:space="preserve"> </v>
          </cell>
          <cell r="CM299" t="str">
            <v xml:space="preserve"> </v>
          </cell>
          <cell r="CN299" t="str">
            <v xml:space="preserve"> </v>
          </cell>
          <cell r="CO299" t="str">
            <v xml:space="preserve"> </v>
          </cell>
          <cell r="CP299" t="str">
            <v xml:space="preserve"> </v>
          </cell>
          <cell r="CQ299" t="str">
            <v xml:space="preserve"> </v>
          </cell>
          <cell r="CR299" t="str">
            <v xml:space="preserve"> </v>
          </cell>
          <cell r="CS299" t="str">
            <v xml:space="preserve"> </v>
          </cell>
          <cell r="CT299" t="str">
            <v xml:space="preserve"> </v>
          </cell>
          <cell r="CU299" t="str">
            <v xml:space="preserve"> </v>
          </cell>
          <cell r="CV299" t="str">
            <v xml:space="preserve"> </v>
          </cell>
          <cell r="CW299" t="str">
            <v xml:space="preserve"> </v>
          </cell>
          <cell r="CX299" t="str">
            <v xml:space="preserve"> </v>
          </cell>
          <cell r="CY299" t="str">
            <v xml:space="preserve"> </v>
          </cell>
          <cell r="CZ299" t="str">
            <v xml:space="preserve"> </v>
          </cell>
          <cell r="DA299" t="str">
            <v xml:space="preserve"> </v>
          </cell>
          <cell r="DB299" t="str">
            <v xml:space="preserve"> </v>
          </cell>
          <cell r="DC299" t="str">
            <v xml:space="preserve"> </v>
          </cell>
          <cell r="DD299" t="str">
            <v xml:space="preserve"> </v>
          </cell>
          <cell r="DE299" t="str">
            <v xml:space="preserve"> </v>
          </cell>
          <cell r="DF299" t="str">
            <v xml:space="preserve"> </v>
          </cell>
          <cell r="DG299" t="str">
            <v xml:space="preserve"> </v>
          </cell>
          <cell r="DH299" t="str">
            <v>2. OESChrysler Corporation1001915</v>
          </cell>
          <cell r="DI299">
            <v>-0.03</v>
          </cell>
          <cell r="DJ299">
            <v>0</v>
          </cell>
          <cell r="DL299">
            <v>0</v>
          </cell>
          <cell r="DM299">
            <v>-0.03</v>
          </cell>
          <cell r="DN299">
            <v>0</v>
          </cell>
          <cell r="DP299">
            <v>0</v>
          </cell>
          <cell r="DQ299">
            <v>0</v>
          </cell>
          <cell r="DR299">
            <v>0</v>
          </cell>
          <cell r="DT299">
            <v>0</v>
          </cell>
          <cell r="DU299">
            <v>0</v>
          </cell>
          <cell r="DV299">
            <v>0</v>
          </cell>
          <cell r="DX299">
            <v>0</v>
          </cell>
          <cell r="DY299">
            <v>0</v>
          </cell>
          <cell r="DZ299">
            <v>0</v>
          </cell>
          <cell r="EB299">
            <v>0</v>
          </cell>
          <cell r="EC299">
            <v>0</v>
          </cell>
          <cell r="ED299">
            <v>0</v>
          </cell>
          <cell r="EF299">
            <v>0</v>
          </cell>
          <cell r="EG299">
            <v>0</v>
          </cell>
          <cell r="EH299">
            <v>0</v>
          </cell>
          <cell r="EJ299">
            <v>0</v>
          </cell>
          <cell r="EK299">
            <v>0</v>
          </cell>
          <cell r="EL299">
            <v>0</v>
          </cell>
          <cell r="EN299">
            <v>0</v>
          </cell>
          <cell r="EO299">
            <v>0</v>
          </cell>
          <cell r="EP299">
            <v>0</v>
          </cell>
          <cell r="ER299">
            <v>0</v>
          </cell>
          <cell r="ES299">
            <v>0</v>
          </cell>
          <cell r="ET299">
            <v>0</v>
          </cell>
          <cell r="EV299">
            <v>0</v>
          </cell>
          <cell r="EW299">
            <v>0</v>
          </cell>
          <cell r="EX299">
            <v>0</v>
          </cell>
          <cell r="EZ299">
            <v>0</v>
          </cell>
          <cell r="FA299">
            <v>0</v>
          </cell>
          <cell r="FB299">
            <v>0</v>
          </cell>
          <cell r="FD299">
            <v>0</v>
          </cell>
          <cell r="FE299">
            <v>0</v>
          </cell>
          <cell r="FF299">
            <v>0</v>
          </cell>
          <cell r="FI299">
            <v>0</v>
          </cell>
          <cell r="FJ299">
            <v>-0.03</v>
          </cell>
          <cell r="FK299">
            <v>0</v>
          </cell>
          <cell r="FM299">
            <v>0</v>
          </cell>
          <cell r="FN299">
            <v>-0.03</v>
          </cell>
          <cell r="FO299">
            <v>0</v>
          </cell>
          <cell r="FQ299">
            <v>0</v>
          </cell>
          <cell r="FR299">
            <v>-0.03</v>
          </cell>
          <cell r="FS299">
            <v>0</v>
          </cell>
          <cell r="FU299">
            <v>0</v>
          </cell>
          <cell r="FV299">
            <v>-0.03</v>
          </cell>
          <cell r="FW299">
            <v>0</v>
          </cell>
          <cell r="FY299">
            <v>0</v>
          </cell>
          <cell r="FZ299">
            <v>-0.03</v>
          </cell>
          <cell r="GA299">
            <v>0</v>
          </cell>
          <cell r="GC299">
            <v>0</v>
          </cell>
          <cell r="GD299">
            <v>-0.03</v>
          </cell>
          <cell r="GE299">
            <v>0</v>
          </cell>
          <cell r="GG299">
            <v>0</v>
          </cell>
          <cell r="GH299">
            <v>-0.03</v>
          </cell>
          <cell r="GI299">
            <v>0</v>
          </cell>
          <cell r="GK299">
            <v>0</v>
          </cell>
          <cell r="GL299">
            <v>-0.03</v>
          </cell>
          <cell r="GM299">
            <v>0</v>
          </cell>
          <cell r="GO299">
            <v>0</v>
          </cell>
          <cell r="GP299">
            <v>-0.03</v>
          </cell>
          <cell r="GQ299">
            <v>0</v>
          </cell>
          <cell r="GS299">
            <v>0</v>
          </cell>
          <cell r="GT299">
            <v>-0.03</v>
          </cell>
          <cell r="GU299">
            <v>0</v>
          </cell>
          <cell r="GW299">
            <v>0</v>
          </cell>
          <cell r="GX299">
            <v>-0.03</v>
          </cell>
          <cell r="GY299">
            <v>0</v>
          </cell>
          <cell r="HA299">
            <v>0</v>
          </cell>
          <cell r="HB299">
            <v>-0.03</v>
          </cell>
          <cell r="HC299">
            <v>0</v>
          </cell>
        </row>
        <row r="300">
          <cell r="H300" t="str">
            <v>1001934</v>
          </cell>
          <cell r="I300" t="str">
            <v>USD</v>
          </cell>
          <cell r="J300" t="str">
            <v>RAD C-BODY 0.7 M/T SERVIC</v>
          </cell>
          <cell r="K300" t="str">
            <v>T1</v>
          </cell>
          <cell r="L300">
            <v>0</v>
          </cell>
          <cell r="M300">
            <v>0</v>
          </cell>
          <cell r="N300">
            <v>47.329799999999999</v>
          </cell>
          <cell r="O300">
            <v>-0.03</v>
          </cell>
          <cell r="P300" t="str">
            <v>Prod.Tec</v>
          </cell>
          <cell r="Q300" t="str">
            <v>Idea MCM 128077-Resource</v>
          </cell>
          <cell r="R300">
            <v>47.299799999999998</v>
          </cell>
          <cell r="V300">
            <v>47.299799999999998</v>
          </cell>
          <cell r="Z300">
            <v>47.299799999999998</v>
          </cell>
          <cell r="AD300">
            <v>47.299799999999998</v>
          </cell>
          <cell r="AH300">
            <v>47.299799999999998</v>
          </cell>
          <cell r="AL300">
            <v>47.299799999999998</v>
          </cell>
          <cell r="AP300">
            <v>47.299799999999998</v>
          </cell>
          <cell r="AT300">
            <v>47.299799999999998</v>
          </cell>
          <cell r="AX300">
            <v>47.299799999999998</v>
          </cell>
          <cell r="BB300">
            <v>47.299799999999998</v>
          </cell>
          <cell r="BF300">
            <v>47.299799999999998</v>
          </cell>
          <cell r="BJ300">
            <v>47.299799999999998</v>
          </cell>
          <cell r="BK300">
            <v>-0.03</v>
          </cell>
          <cell r="BL300" t="str">
            <v xml:space="preserve"> </v>
          </cell>
          <cell r="BM300" t="str">
            <v xml:space="preserve"> </v>
          </cell>
          <cell r="BN300">
            <v>-0.03</v>
          </cell>
          <cell r="BO300" t="str">
            <v xml:space="preserve"> </v>
          </cell>
          <cell r="BP300" t="str">
            <v xml:space="preserve"> </v>
          </cell>
          <cell r="BQ300" t="str">
            <v xml:space="preserve"> </v>
          </cell>
          <cell r="BR300" t="str">
            <v xml:space="preserve"> </v>
          </cell>
          <cell r="BS300" t="str">
            <v xml:space="preserve"> </v>
          </cell>
          <cell r="BT300" t="str">
            <v xml:space="preserve"> </v>
          </cell>
          <cell r="BU300" t="str">
            <v xml:space="preserve"> </v>
          </cell>
          <cell r="BV300" t="str">
            <v xml:space="preserve"> </v>
          </cell>
          <cell r="BW300" t="str">
            <v xml:space="preserve"> </v>
          </cell>
          <cell r="BX300" t="str">
            <v xml:space="preserve"> </v>
          </cell>
          <cell r="BY300" t="str">
            <v xml:space="preserve"> </v>
          </cell>
          <cell r="BZ300" t="str">
            <v xml:space="preserve"> </v>
          </cell>
          <cell r="CA300" t="str">
            <v xml:space="preserve"> </v>
          </cell>
          <cell r="CB300" t="str">
            <v xml:space="preserve"> </v>
          </cell>
          <cell r="CC300" t="str">
            <v xml:space="preserve"> </v>
          </cell>
          <cell r="CD300" t="str">
            <v xml:space="preserve"> </v>
          </cell>
          <cell r="CE300" t="str">
            <v xml:space="preserve"> </v>
          </cell>
          <cell r="CF300" t="str">
            <v xml:space="preserve"> </v>
          </cell>
          <cell r="CG300" t="str">
            <v xml:space="preserve"> </v>
          </cell>
          <cell r="CH300" t="str">
            <v xml:space="preserve"> </v>
          </cell>
          <cell r="CI300" t="str">
            <v xml:space="preserve"> </v>
          </cell>
          <cell r="CJ300" t="str">
            <v xml:space="preserve"> </v>
          </cell>
          <cell r="CK300" t="str">
            <v xml:space="preserve"> </v>
          </cell>
          <cell r="CL300" t="str">
            <v xml:space="preserve"> </v>
          </cell>
          <cell r="CM300" t="str">
            <v xml:space="preserve"> </v>
          </cell>
          <cell r="CN300" t="str">
            <v xml:space="preserve"> </v>
          </cell>
          <cell r="CO300" t="str">
            <v xml:space="preserve"> </v>
          </cell>
          <cell r="CP300" t="str">
            <v xml:space="preserve"> </v>
          </cell>
          <cell r="CQ300" t="str">
            <v xml:space="preserve"> </v>
          </cell>
          <cell r="CR300" t="str">
            <v xml:space="preserve"> </v>
          </cell>
          <cell r="CS300" t="str">
            <v xml:space="preserve"> </v>
          </cell>
          <cell r="CT300" t="str">
            <v xml:space="preserve"> </v>
          </cell>
          <cell r="CU300" t="str">
            <v xml:space="preserve"> </v>
          </cell>
          <cell r="CV300" t="str">
            <v xml:space="preserve"> </v>
          </cell>
          <cell r="CW300" t="str">
            <v xml:space="preserve"> </v>
          </cell>
          <cell r="CX300" t="str">
            <v xml:space="preserve"> </v>
          </cell>
          <cell r="CY300" t="str">
            <v xml:space="preserve"> </v>
          </cell>
          <cell r="CZ300" t="str">
            <v xml:space="preserve"> </v>
          </cell>
          <cell r="DA300" t="str">
            <v xml:space="preserve"> </v>
          </cell>
          <cell r="DB300" t="str">
            <v xml:space="preserve"> </v>
          </cell>
          <cell r="DC300" t="str">
            <v xml:space="preserve"> </v>
          </cell>
          <cell r="DD300" t="str">
            <v xml:space="preserve"> </v>
          </cell>
          <cell r="DE300" t="str">
            <v xml:space="preserve"> </v>
          </cell>
          <cell r="DF300" t="str">
            <v xml:space="preserve"> </v>
          </cell>
          <cell r="DG300" t="str">
            <v xml:space="preserve"> </v>
          </cell>
          <cell r="DH300" t="str">
            <v>2. OESChrysler Corporation1001934</v>
          </cell>
          <cell r="DI300">
            <v>-0.03</v>
          </cell>
          <cell r="DJ300">
            <v>0</v>
          </cell>
          <cell r="DL300">
            <v>0</v>
          </cell>
          <cell r="DM300">
            <v>-0.03</v>
          </cell>
          <cell r="DN300">
            <v>0</v>
          </cell>
          <cell r="DP300">
            <v>0</v>
          </cell>
          <cell r="DQ300">
            <v>0</v>
          </cell>
          <cell r="DR300">
            <v>0</v>
          </cell>
          <cell r="DT300">
            <v>0</v>
          </cell>
          <cell r="DU300">
            <v>0</v>
          </cell>
          <cell r="DV300">
            <v>0</v>
          </cell>
          <cell r="DX300">
            <v>0</v>
          </cell>
          <cell r="DY300">
            <v>0</v>
          </cell>
          <cell r="DZ300">
            <v>0</v>
          </cell>
          <cell r="EB300">
            <v>0</v>
          </cell>
          <cell r="EC300">
            <v>0</v>
          </cell>
          <cell r="ED300">
            <v>0</v>
          </cell>
          <cell r="EF300">
            <v>0</v>
          </cell>
          <cell r="EG300">
            <v>0</v>
          </cell>
          <cell r="EH300">
            <v>0</v>
          </cell>
          <cell r="EJ300">
            <v>0</v>
          </cell>
          <cell r="EK300">
            <v>0</v>
          </cell>
          <cell r="EL300">
            <v>0</v>
          </cell>
          <cell r="EN300">
            <v>0</v>
          </cell>
          <cell r="EO300">
            <v>0</v>
          </cell>
          <cell r="EP300">
            <v>0</v>
          </cell>
          <cell r="ER300">
            <v>0</v>
          </cell>
          <cell r="ES300">
            <v>0</v>
          </cell>
          <cell r="ET300">
            <v>0</v>
          </cell>
          <cell r="EV300">
            <v>0</v>
          </cell>
          <cell r="EW300">
            <v>0</v>
          </cell>
          <cell r="EX300">
            <v>0</v>
          </cell>
          <cell r="EZ300">
            <v>0</v>
          </cell>
          <cell r="FA300">
            <v>0</v>
          </cell>
          <cell r="FB300">
            <v>0</v>
          </cell>
          <cell r="FD300">
            <v>0</v>
          </cell>
          <cell r="FE300">
            <v>0</v>
          </cell>
          <cell r="FF300">
            <v>0</v>
          </cell>
          <cell r="FI300">
            <v>0</v>
          </cell>
          <cell r="FJ300">
            <v>-0.03</v>
          </cell>
          <cell r="FK300">
            <v>0</v>
          </cell>
          <cell r="FM300">
            <v>0</v>
          </cell>
          <cell r="FN300">
            <v>-0.03</v>
          </cell>
          <cell r="FO300">
            <v>0</v>
          </cell>
          <cell r="FQ300">
            <v>0</v>
          </cell>
          <cell r="FR300">
            <v>-0.03</v>
          </cell>
          <cell r="FS300">
            <v>0</v>
          </cell>
          <cell r="FU300">
            <v>0</v>
          </cell>
          <cell r="FV300">
            <v>-0.03</v>
          </cell>
          <cell r="FW300">
            <v>0</v>
          </cell>
          <cell r="FY300">
            <v>0</v>
          </cell>
          <cell r="FZ300">
            <v>-0.03</v>
          </cell>
          <cell r="GA300">
            <v>0</v>
          </cell>
          <cell r="GC300">
            <v>0</v>
          </cell>
          <cell r="GD300">
            <v>-0.03</v>
          </cell>
          <cell r="GE300">
            <v>0</v>
          </cell>
          <cell r="GG300">
            <v>0</v>
          </cell>
          <cell r="GH300">
            <v>-0.03</v>
          </cell>
          <cell r="GI300">
            <v>0</v>
          </cell>
          <cell r="GK300">
            <v>0</v>
          </cell>
          <cell r="GL300">
            <v>-0.03</v>
          </cell>
          <cell r="GM300">
            <v>0</v>
          </cell>
          <cell r="GO300">
            <v>0</v>
          </cell>
          <cell r="GP300">
            <v>-0.03</v>
          </cell>
          <cell r="GQ300">
            <v>0</v>
          </cell>
          <cell r="GS300">
            <v>0</v>
          </cell>
          <cell r="GT300">
            <v>-0.03</v>
          </cell>
          <cell r="GU300">
            <v>0</v>
          </cell>
          <cell r="GW300">
            <v>0</v>
          </cell>
          <cell r="GX300">
            <v>-0.03</v>
          </cell>
          <cell r="GY300">
            <v>0</v>
          </cell>
          <cell r="HA300">
            <v>0</v>
          </cell>
          <cell r="HB300">
            <v>-0.03</v>
          </cell>
          <cell r="HC300">
            <v>0</v>
          </cell>
        </row>
        <row r="301">
          <cell r="H301" t="str">
            <v>1001953</v>
          </cell>
          <cell r="I301" t="str">
            <v>USD</v>
          </cell>
          <cell r="J301" t="str">
            <v>RAD K-CAR 0.7 M/T SERVICE</v>
          </cell>
          <cell r="K301" t="str">
            <v>T1</v>
          </cell>
          <cell r="L301">
            <v>0</v>
          </cell>
          <cell r="M301">
            <v>0</v>
          </cell>
          <cell r="N301">
            <v>37.010400000000004</v>
          </cell>
          <cell r="R301">
            <v>37.010400000000004</v>
          </cell>
          <cell r="V301">
            <v>37.010400000000004</v>
          </cell>
          <cell r="Z301">
            <v>37.010400000000004</v>
          </cell>
          <cell r="AD301">
            <v>37.010400000000004</v>
          </cell>
          <cell r="AH301">
            <v>37.010400000000004</v>
          </cell>
          <cell r="AL301">
            <v>37.010400000000004</v>
          </cell>
          <cell r="AP301">
            <v>37.010400000000004</v>
          </cell>
          <cell r="AT301">
            <v>37.010400000000004</v>
          </cell>
          <cell r="AX301">
            <v>37.010400000000004</v>
          </cell>
          <cell r="BB301">
            <v>37.010400000000004</v>
          </cell>
          <cell r="BF301">
            <v>37.010400000000004</v>
          </cell>
          <cell r="BJ301">
            <v>37.010400000000004</v>
          </cell>
          <cell r="BK301">
            <v>0</v>
          </cell>
          <cell r="BL301" t="str">
            <v xml:space="preserve"> </v>
          </cell>
          <cell r="BM301" t="str">
            <v xml:space="preserve"> </v>
          </cell>
          <cell r="BN301" t="str">
            <v xml:space="preserve"> </v>
          </cell>
          <cell r="BO301" t="str">
            <v xml:space="preserve"> </v>
          </cell>
          <cell r="BP301" t="str">
            <v xml:space="preserve"> </v>
          </cell>
          <cell r="BQ301" t="str">
            <v xml:space="preserve"> </v>
          </cell>
          <cell r="BR301" t="str">
            <v xml:space="preserve"> </v>
          </cell>
          <cell r="BS301" t="str">
            <v xml:space="preserve"> </v>
          </cell>
          <cell r="BT301" t="str">
            <v xml:space="preserve"> </v>
          </cell>
          <cell r="BU301" t="str">
            <v xml:space="preserve"> </v>
          </cell>
          <cell r="BV301" t="str">
            <v xml:space="preserve"> </v>
          </cell>
          <cell r="BW301" t="str">
            <v xml:space="preserve"> </v>
          </cell>
          <cell r="BX301" t="str">
            <v xml:space="preserve"> </v>
          </cell>
          <cell r="BY301" t="str">
            <v xml:space="preserve"> </v>
          </cell>
          <cell r="BZ301" t="str">
            <v xml:space="preserve"> </v>
          </cell>
          <cell r="CA301" t="str">
            <v xml:space="preserve"> </v>
          </cell>
          <cell r="CB301" t="str">
            <v xml:space="preserve"> </v>
          </cell>
          <cell r="CC301" t="str">
            <v xml:space="preserve"> </v>
          </cell>
          <cell r="CD301" t="str">
            <v xml:space="preserve"> </v>
          </cell>
          <cell r="CE301" t="str">
            <v xml:space="preserve"> </v>
          </cell>
          <cell r="CF301" t="str">
            <v xml:space="preserve"> </v>
          </cell>
          <cell r="CG301" t="str">
            <v xml:space="preserve"> </v>
          </cell>
          <cell r="CH301" t="str">
            <v xml:space="preserve"> </v>
          </cell>
          <cell r="CI301" t="str">
            <v xml:space="preserve"> </v>
          </cell>
          <cell r="CJ301" t="str">
            <v xml:space="preserve"> </v>
          </cell>
          <cell r="CK301" t="str">
            <v xml:space="preserve"> </v>
          </cell>
          <cell r="CL301" t="str">
            <v xml:space="preserve"> </v>
          </cell>
          <cell r="CM301" t="str">
            <v xml:space="preserve"> </v>
          </cell>
          <cell r="CN301" t="str">
            <v xml:space="preserve"> </v>
          </cell>
          <cell r="CO301" t="str">
            <v xml:space="preserve"> </v>
          </cell>
          <cell r="CP301" t="str">
            <v xml:space="preserve"> </v>
          </cell>
          <cell r="CQ301" t="str">
            <v xml:space="preserve"> </v>
          </cell>
          <cell r="CR301" t="str">
            <v xml:space="preserve"> </v>
          </cell>
          <cell r="CS301" t="str">
            <v xml:space="preserve"> </v>
          </cell>
          <cell r="CT301" t="str">
            <v xml:space="preserve"> </v>
          </cell>
          <cell r="CU301" t="str">
            <v xml:space="preserve"> </v>
          </cell>
          <cell r="CV301" t="str">
            <v xml:space="preserve"> </v>
          </cell>
          <cell r="CW301" t="str">
            <v xml:space="preserve"> </v>
          </cell>
          <cell r="CX301" t="str">
            <v xml:space="preserve"> </v>
          </cell>
          <cell r="CY301" t="str">
            <v xml:space="preserve"> </v>
          </cell>
          <cell r="CZ301" t="str">
            <v xml:space="preserve"> </v>
          </cell>
          <cell r="DA301" t="str">
            <v xml:space="preserve"> </v>
          </cell>
          <cell r="DB301" t="str">
            <v xml:space="preserve"> </v>
          </cell>
          <cell r="DC301" t="str">
            <v xml:space="preserve"> </v>
          </cell>
          <cell r="DD301" t="str">
            <v xml:space="preserve"> </v>
          </cell>
          <cell r="DE301" t="str">
            <v xml:space="preserve"> </v>
          </cell>
          <cell r="DF301" t="str">
            <v xml:space="preserve"> </v>
          </cell>
          <cell r="DG301" t="str">
            <v xml:space="preserve"> </v>
          </cell>
          <cell r="DH301" t="str">
            <v>2. OESChrysler Corporation1001953</v>
          </cell>
          <cell r="DI301">
            <v>0</v>
          </cell>
          <cell r="DJ301">
            <v>0</v>
          </cell>
          <cell r="DL301">
            <v>0</v>
          </cell>
          <cell r="DM301">
            <v>0</v>
          </cell>
          <cell r="DN301">
            <v>0</v>
          </cell>
          <cell r="DP301">
            <v>0</v>
          </cell>
          <cell r="DQ301">
            <v>0</v>
          </cell>
          <cell r="DR301">
            <v>0</v>
          </cell>
          <cell r="DT301">
            <v>0</v>
          </cell>
          <cell r="DU301">
            <v>0</v>
          </cell>
          <cell r="DV301">
            <v>0</v>
          </cell>
          <cell r="DX301">
            <v>0</v>
          </cell>
          <cell r="DY301">
            <v>0</v>
          </cell>
          <cell r="DZ301">
            <v>0</v>
          </cell>
          <cell r="EB301">
            <v>0</v>
          </cell>
          <cell r="EC301">
            <v>0</v>
          </cell>
          <cell r="ED301">
            <v>0</v>
          </cell>
          <cell r="EF301">
            <v>0</v>
          </cell>
          <cell r="EG301">
            <v>0</v>
          </cell>
          <cell r="EH301">
            <v>0</v>
          </cell>
          <cell r="EJ301">
            <v>0</v>
          </cell>
          <cell r="EK301">
            <v>0</v>
          </cell>
          <cell r="EL301">
            <v>0</v>
          </cell>
          <cell r="EN301">
            <v>0</v>
          </cell>
          <cell r="EO301">
            <v>0</v>
          </cell>
          <cell r="EP301">
            <v>0</v>
          </cell>
          <cell r="ER301">
            <v>0</v>
          </cell>
          <cell r="ES301">
            <v>0</v>
          </cell>
          <cell r="ET301">
            <v>0</v>
          </cell>
          <cell r="EV301">
            <v>0</v>
          </cell>
          <cell r="EW301">
            <v>0</v>
          </cell>
          <cell r="EX301">
            <v>0</v>
          </cell>
          <cell r="EZ301">
            <v>0</v>
          </cell>
          <cell r="FA301">
            <v>0</v>
          </cell>
          <cell r="FB301">
            <v>0</v>
          </cell>
          <cell r="FD301">
            <v>0</v>
          </cell>
          <cell r="FE301">
            <v>0</v>
          </cell>
          <cell r="FF301">
            <v>0</v>
          </cell>
          <cell r="FI301">
            <v>0</v>
          </cell>
          <cell r="FJ301">
            <v>0</v>
          </cell>
          <cell r="FK301">
            <v>0</v>
          </cell>
          <cell r="FM301">
            <v>0</v>
          </cell>
          <cell r="FN301">
            <v>0</v>
          </cell>
          <cell r="FO301">
            <v>0</v>
          </cell>
          <cell r="FQ301">
            <v>0</v>
          </cell>
          <cell r="FR301">
            <v>0</v>
          </cell>
          <cell r="FS301">
            <v>0</v>
          </cell>
          <cell r="FU301">
            <v>0</v>
          </cell>
          <cell r="FV301">
            <v>0</v>
          </cell>
          <cell r="FW301">
            <v>0</v>
          </cell>
          <cell r="FY301">
            <v>0</v>
          </cell>
          <cell r="FZ301">
            <v>0</v>
          </cell>
          <cell r="GA301">
            <v>0</v>
          </cell>
          <cell r="GC301">
            <v>0</v>
          </cell>
          <cell r="GD301">
            <v>0</v>
          </cell>
          <cell r="GE301">
            <v>0</v>
          </cell>
          <cell r="GG301">
            <v>0</v>
          </cell>
          <cell r="GH301">
            <v>0</v>
          </cell>
          <cell r="GI301">
            <v>0</v>
          </cell>
          <cell r="GK301">
            <v>0</v>
          </cell>
          <cell r="GL301">
            <v>0</v>
          </cell>
          <cell r="GM301">
            <v>0</v>
          </cell>
          <cell r="GO301">
            <v>0</v>
          </cell>
          <cell r="GP301">
            <v>0</v>
          </cell>
          <cell r="GQ301">
            <v>0</v>
          </cell>
          <cell r="GS301">
            <v>0</v>
          </cell>
          <cell r="GT301">
            <v>0</v>
          </cell>
          <cell r="GU301">
            <v>0</v>
          </cell>
          <cell r="GW301">
            <v>0</v>
          </cell>
          <cell r="GX301">
            <v>0</v>
          </cell>
          <cell r="GY301">
            <v>0</v>
          </cell>
          <cell r="HA301">
            <v>0</v>
          </cell>
          <cell r="HB301">
            <v>0</v>
          </cell>
          <cell r="HC301">
            <v>0</v>
          </cell>
        </row>
        <row r="302">
          <cell r="H302" t="str">
            <v>1002047</v>
          </cell>
          <cell r="I302" t="str">
            <v>USD</v>
          </cell>
          <cell r="J302" t="str">
            <v>RADIADOR 1.50 AH-BAV   DF</v>
          </cell>
          <cell r="K302" t="str">
            <v>T1</v>
          </cell>
          <cell r="L302">
            <v>1.4059439999999999</v>
          </cell>
          <cell r="M302">
            <v>1405.944</v>
          </cell>
          <cell r="N302">
            <v>52.072000000000003</v>
          </cell>
          <cell r="R302">
            <v>52.072000000000003</v>
          </cell>
          <cell r="V302">
            <v>52.072000000000003</v>
          </cell>
          <cell r="Z302">
            <v>52.072000000000003</v>
          </cell>
          <cell r="AD302">
            <v>52.072000000000003</v>
          </cell>
          <cell r="AH302">
            <v>52.072000000000003</v>
          </cell>
          <cell r="AL302">
            <v>52.072000000000003</v>
          </cell>
          <cell r="AP302">
            <v>52.072000000000003</v>
          </cell>
          <cell r="AT302">
            <v>52.072000000000003</v>
          </cell>
          <cell r="AX302">
            <v>52.072000000000003</v>
          </cell>
          <cell r="BB302">
            <v>52.072000000000003</v>
          </cell>
          <cell r="BF302">
            <v>52.072000000000003</v>
          </cell>
          <cell r="BJ302">
            <v>52.072000000000003</v>
          </cell>
          <cell r="BK302">
            <v>0</v>
          </cell>
          <cell r="BL302" t="str">
            <v xml:space="preserve"> </v>
          </cell>
          <cell r="BM302" t="str">
            <v xml:space="preserve"> </v>
          </cell>
          <cell r="BN302" t="str">
            <v xml:space="preserve"> </v>
          </cell>
          <cell r="BO302" t="str">
            <v xml:space="preserve"> </v>
          </cell>
          <cell r="BP302" t="str">
            <v xml:space="preserve"> </v>
          </cell>
          <cell r="BQ302" t="str">
            <v xml:space="preserve"> </v>
          </cell>
          <cell r="BR302" t="str">
            <v xml:space="preserve"> </v>
          </cell>
          <cell r="BS302" t="str">
            <v xml:space="preserve"> </v>
          </cell>
          <cell r="BT302" t="str">
            <v xml:space="preserve"> </v>
          </cell>
          <cell r="BU302" t="str">
            <v xml:space="preserve"> </v>
          </cell>
          <cell r="BV302" t="str">
            <v xml:space="preserve"> </v>
          </cell>
          <cell r="BW302" t="str">
            <v xml:space="preserve"> </v>
          </cell>
          <cell r="BX302" t="str">
            <v xml:space="preserve"> </v>
          </cell>
          <cell r="BY302" t="str">
            <v xml:space="preserve"> </v>
          </cell>
          <cell r="BZ302" t="str">
            <v xml:space="preserve"> </v>
          </cell>
          <cell r="CA302" t="str">
            <v xml:space="preserve"> </v>
          </cell>
          <cell r="CB302" t="str">
            <v xml:space="preserve"> </v>
          </cell>
          <cell r="CC302" t="str">
            <v xml:space="preserve"> </v>
          </cell>
          <cell r="CD302" t="str">
            <v xml:space="preserve"> </v>
          </cell>
          <cell r="CE302" t="str">
            <v xml:space="preserve"> </v>
          </cell>
          <cell r="CF302" t="str">
            <v xml:space="preserve"> </v>
          </cell>
          <cell r="CG302" t="str">
            <v xml:space="preserve"> </v>
          </cell>
          <cell r="CH302" t="str">
            <v xml:space="preserve"> </v>
          </cell>
          <cell r="CI302" t="str">
            <v xml:space="preserve"> </v>
          </cell>
          <cell r="CJ302" t="str">
            <v xml:space="preserve"> </v>
          </cell>
          <cell r="CK302" t="str">
            <v xml:space="preserve"> </v>
          </cell>
          <cell r="CL302" t="str">
            <v xml:space="preserve"> </v>
          </cell>
          <cell r="CM302" t="str">
            <v xml:space="preserve"> </v>
          </cell>
          <cell r="CN302" t="str">
            <v xml:space="preserve"> </v>
          </cell>
          <cell r="CO302" t="str">
            <v xml:space="preserve"> </v>
          </cell>
          <cell r="CP302" t="str">
            <v xml:space="preserve"> </v>
          </cell>
          <cell r="CQ302" t="str">
            <v xml:space="preserve"> </v>
          </cell>
          <cell r="CR302" t="str">
            <v xml:space="preserve"> </v>
          </cell>
          <cell r="CS302" t="str">
            <v xml:space="preserve"> </v>
          </cell>
          <cell r="CT302" t="str">
            <v xml:space="preserve"> </v>
          </cell>
          <cell r="CU302" t="str">
            <v xml:space="preserve"> </v>
          </cell>
          <cell r="CV302" t="str">
            <v xml:space="preserve"> </v>
          </cell>
          <cell r="CW302" t="str">
            <v xml:space="preserve"> </v>
          </cell>
          <cell r="CX302" t="str">
            <v xml:space="preserve"> </v>
          </cell>
          <cell r="CY302" t="str">
            <v xml:space="preserve"> </v>
          </cell>
          <cell r="CZ302" t="str">
            <v xml:space="preserve"> </v>
          </cell>
          <cell r="DA302" t="str">
            <v xml:space="preserve"> </v>
          </cell>
          <cell r="DB302" t="str">
            <v xml:space="preserve"> </v>
          </cell>
          <cell r="DC302" t="str">
            <v xml:space="preserve"> </v>
          </cell>
          <cell r="DD302" t="str">
            <v xml:space="preserve"> </v>
          </cell>
          <cell r="DE302" t="str">
            <v xml:space="preserve"> </v>
          </cell>
          <cell r="DF302" t="str">
            <v xml:space="preserve"> </v>
          </cell>
          <cell r="DG302" t="str">
            <v xml:space="preserve"> </v>
          </cell>
          <cell r="DH302" t="str">
            <v>2. OESChrysler Corporation1002047</v>
          </cell>
          <cell r="DI302">
            <v>0</v>
          </cell>
          <cell r="DJ302">
            <v>0</v>
          </cell>
          <cell r="DL302">
            <v>0</v>
          </cell>
          <cell r="DM302">
            <v>0</v>
          </cell>
          <cell r="DN302">
            <v>0</v>
          </cell>
          <cell r="DP302">
            <v>0</v>
          </cell>
          <cell r="DQ302">
            <v>0</v>
          </cell>
          <cell r="DR302">
            <v>0</v>
          </cell>
          <cell r="DT302">
            <v>0</v>
          </cell>
          <cell r="DU302">
            <v>0</v>
          </cell>
          <cell r="DV302">
            <v>0</v>
          </cell>
          <cell r="DX302">
            <v>0</v>
          </cell>
          <cell r="DY302">
            <v>0</v>
          </cell>
          <cell r="DZ302">
            <v>0</v>
          </cell>
          <cell r="EB302">
            <v>0</v>
          </cell>
          <cell r="EC302">
            <v>0</v>
          </cell>
          <cell r="ED302">
            <v>0</v>
          </cell>
          <cell r="EF302">
            <v>0</v>
          </cell>
          <cell r="EG302">
            <v>0</v>
          </cell>
          <cell r="EH302">
            <v>0</v>
          </cell>
          <cell r="EJ302">
            <v>0</v>
          </cell>
          <cell r="EK302">
            <v>0</v>
          </cell>
          <cell r="EL302">
            <v>0</v>
          </cell>
          <cell r="EN302">
            <v>0</v>
          </cell>
          <cell r="EO302">
            <v>0</v>
          </cell>
          <cell r="EP302">
            <v>0</v>
          </cell>
          <cell r="ER302">
            <v>0</v>
          </cell>
          <cell r="ES302">
            <v>0</v>
          </cell>
          <cell r="ET302">
            <v>0</v>
          </cell>
          <cell r="EV302">
            <v>0</v>
          </cell>
          <cell r="EW302">
            <v>0</v>
          </cell>
          <cell r="EX302">
            <v>0</v>
          </cell>
          <cell r="EZ302">
            <v>0</v>
          </cell>
          <cell r="FA302">
            <v>0</v>
          </cell>
          <cell r="FB302">
            <v>0</v>
          </cell>
          <cell r="FD302">
            <v>0</v>
          </cell>
          <cell r="FE302">
            <v>0</v>
          </cell>
          <cell r="FF302">
            <v>0</v>
          </cell>
          <cell r="FI302">
            <v>0</v>
          </cell>
          <cell r="FJ302">
            <v>0</v>
          </cell>
          <cell r="FK302">
            <v>0</v>
          </cell>
          <cell r="FM302">
            <v>0</v>
          </cell>
          <cell r="FN302">
            <v>0</v>
          </cell>
          <cell r="FO302">
            <v>0</v>
          </cell>
          <cell r="FQ302">
            <v>0</v>
          </cell>
          <cell r="FR302">
            <v>0</v>
          </cell>
          <cell r="FS302">
            <v>0</v>
          </cell>
          <cell r="FU302">
            <v>0</v>
          </cell>
          <cell r="FV302">
            <v>0</v>
          </cell>
          <cell r="FW302">
            <v>0</v>
          </cell>
          <cell r="FY302">
            <v>0</v>
          </cell>
          <cell r="FZ302">
            <v>0</v>
          </cell>
          <cell r="GA302">
            <v>0</v>
          </cell>
          <cell r="GC302">
            <v>0</v>
          </cell>
          <cell r="GD302">
            <v>0</v>
          </cell>
          <cell r="GE302">
            <v>0</v>
          </cell>
          <cell r="GG302">
            <v>0</v>
          </cell>
          <cell r="GH302">
            <v>0</v>
          </cell>
          <cell r="GI302">
            <v>0</v>
          </cell>
          <cell r="GK302">
            <v>0</v>
          </cell>
          <cell r="GL302">
            <v>0</v>
          </cell>
          <cell r="GM302">
            <v>0</v>
          </cell>
          <cell r="GO302">
            <v>0</v>
          </cell>
          <cell r="GP302">
            <v>0</v>
          </cell>
          <cell r="GQ302">
            <v>0</v>
          </cell>
          <cell r="GS302">
            <v>0</v>
          </cell>
          <cell r="GT302">
            <v>0</v>
          </cell>
          <cell r="GU302">
            <v>0</v>
          </cell>
          <cell r="GW302">
            <v>0</v>
          </cell>
          <cell r="GX302">
            <v>0</v>
          </cell>
          <cell r="GY302">
            <v>0</v>
          </cell>
          <cell r="HA302">
            <v>0</v>
          </cell>
          <cell r="HB302">
            <v>0</v>
          </cell>
          <cell r="HC302">
            <v>0</v>
          </cell>
        </row>
        <row r="303">
          <cell r="H303" t="str">
            <v>1002061</v>
          </cell>
          <cell r="I303" t="str">
            <v>USD</v>
          </cell>
          <cell r="J303" t="str">
            <v>RADIADOR 1.5 AH-BAV A/T</v>
          </cell>
          <cell r="K303" t="str">
            <v>T1</v>
          </cell>
          <cell r="L303">
            <v>0</v>
          </cell>
          <cell r="M303">
            <v>0</v>
          </cell>
          <cell r="N303">
            <v>82.291199999999975</v>
          </cell>
          <cell r="R303">
            <v>82.291199999999975</v>
          </cell>
          <cell r="V303">
            <v>82.291199999999975</v>
          </cell>
          <cell r="Z303">
            <v>82.291199999999975</v>
          </cell>
          <cell r="AD303">
            <v>82.291199999999975</v>
          </cell>
          <cell r="AH303">
            <v>82.291199999999975</v>
          </cell>
          <cell r="AL303">
            <v>82.291199999999975</v>
          </cell>
          <cell r="AP303">
            <v>82.291199999999975</v>
          </cell>
          <cell r="AT303">
            <v>82.291199999999975</v>
          </cell>
          <cell r="AX303">
            <v>82.291199999999975</v>
          </cell>
          <cell r="BB303">
            <v>82.291199999999975</v>
          </cell>
          <cell r="BF303">
            <v>82.291199999999975</v>
          </cell>
          <cell r="BJ303">
            <v>82.291199999999975</v>
          </cell>
          <cell r="BK303">
            <v>0</v>
          </cell>
          <cell r="BL303" t="str">
            <v xml:space="preserve"> </v>
          </cell>
          <cell r="BM303" t="str">
            <v xml:space="preserve"> </v>
          </cell>
          <cell r="BN303" t="str">
            <v xml:space="preserve"> </v>
          </cell>
          <cell r="BO303" t="str">
            <v xml:space="preserve"> </v>
          </cell>
          <cell r="BP303" t="str">
            <v xml:space="preserve"> </v>
          </cell>
          <cell r="BQ303" t="str">
            <v xml:space="preserve"> </v>
          </cell>
          <cell r="BR303" t="str">
            <v xml:space="preserve"> </v>
          </cell>
          <cell r="BS303" t="str">
            <v xml:space="preserve"> </v>
          </cell>
          <cell r="BT303" t="str">
            <v xml:space="preserve"> </v>
          </cell>
          <cell r="BU303" t="str">
            <v xml:space="preserve"> </v>
          </cell>
          <cell r="BV303" t="str">
            <v xml:space="preserve"> </v>
          </cell>
          <cell r="BW303" t="str">
            <v xml:space="preserve"> </v>
          </cell>
          <cell r="BX303" t="str">
            <v xml:space="preserve"> </v>
          </cell>
          <cell r="BY303" t="str">
            <v xml:space="preserve"> </v>
          </cell>
          <cell r="BZ303" t="str">
            <v xml:space="preserve"> </v>
          </cell>
          <cell r="CA303" t="str">
            <v xml:space="preserve"> </v>
          </cell>
          <cell r="CB303" t="str">
            <v xml:space="preserve"> </v>
          </cell>
          <cell r="CC303" t="str">
            <v xml:space="preserve"> </v>
          </cell>
          <cell r="CD303" t="str">
            <v xml:space="preserve"> </v>
          </cell>
          <cell r="CE303" t="str">
            <v xml:space="preserve"> </v>
          </cell>
          <cell r="CF303" t="str">
            <v xml:space="preserve"> </v>
          </cell>
          <cell r="CG303" t="str">
            <v xml:space="preserve"> </v>
          </cell>
          <cell r="CH303" t="str">
            <v xml:space="preserve"> </v>
          </cell>
          <cell r="CI303" t="str">
            <v xml:space="preserve"> </v>
          </cell>
          <cell r="CJ303" t="str">
            <v xml:space="preserve"> </v>
          </cell>
          <cell r="CK303" t="str">
            <v xml:space="preserve"> </v>
          </cell>
          <cell r="CL303" t="str">
            <v xml:space="preserve"> </v>
          </cell>
          <cell r="CM303" t="str">
            <v xml:space="preserve"> </v>
          </cell>
          <cell r="CN303" t="str">
            <v xml:space="preserve"> </v>
          </cell>
          <cell r="CO303" t="str">
            <v xml:space="preserve"> </v>
          </cell>
          <cell r="CP303" t="str">
            <v xml:space="preserve"> </v>
          </cell>
          <cell r="CQ303" t="str">
            <v xml:space="preserve"> </v>
          </cell>
          <cell r="CR303" t="str">
            <v xml:space="preserve"> </v>
          </cell>
          <cell r="CS303" t="str">
            <v xml:space="preserve"> </v>
          </cell>
          <cell r="CT303" t="str">
            <v xml:space="preserve"> </v>
          </cell>
          <cell r="CU303" t="str">
            <v xml:space="preserve"> </v>
          </cell>
          <cell r="CV303" t="str">
            <v xml:space="preserve"> </v>
          </cell>
          <cell r="CW303" t="str">
            <v xml:space="preserve"> </v>
          </cell>
          <cell r="CX303" t="str">
            <v xml:space="preserve"> </v>
          </cell>
          <cell r="CY303" t="str">
            <v xml:space="preserve"> </v>
          </cell>
          <cell r="CZ303" t="str">
            <v xml:space="preserve"> </v>
          </cell>
          <cell r="DA303" t="str">
            <v xml:space="preserve"> </v>
          </cell>
          <cell r="DB303" t="str">
            <v xml:space="preserve"> </v>
          </cell>
          <cell r="DC303" t="str">
            <v xml:space="preserve"> </v>
          </cell>
          <cell r="DD303" t="str">
            <v xml:space="preserve"> </v>
          </cell>
          <cell r="DE303" t="str">
            <v xml:space="preserve"> </v>
          </cell>
          <cell r="DF303" t="str">
            <v xml:space="preserve"> </v>
          </cell>
          <cell r="DG303" t="str">
            <v xml:space="preserve"> </v>
          </cell>
          <cell r="DH303" t="str">
            <v>2. OESChrysler Corporation1002061</v>
          </cell>
          <cell r="DI303">
            <v>0</v>
          </cell>
          <cell r="DJ303">
            <v>0</v>
          </cell>
          <cell r="DL303">
            <v>0</v>
          </cell>
          <cell r="DM303">
            <v>0</v>
          </cell>
          <cell r="DN303">
            <v>0</v>
          </cell>
          <cell r="DP303">
            <v>0</v>
          </cell>
          <cell r="DQ303">
            <v>0</v>
          </cell>
          <cell r="DR303">
            <v>0</v>
          </cell>
          <cell r="DT303">
            <v>0</v>
          </cell>
          <cell r="DU303">
            <v>0</v>
          </cell>
          <cell r="DV303">
            <v>0</v>
          </cell>
          <cell r="DX303">
            <v>0</v>
          </cell>
          <cell r="DY303">
            <v>0</v>
          </cell>
          <cell r="DZ303">
            <v>0</v>
          </cell>
          <cell r="EB303">
            <v>0</v>
          </cell>
          <cell r="EC303">
            <v>0</v>
          </cell>
          <cell r="ED303">
            <v>0</v>
          </cell>
          <cell r="EF303">
            <v>0</v>
          </cell>
          <cell r="EG303">
            <v>0</v>
          </cell>
          <cell r="EH303">
            <v>0</v>
          </cell>
          <cell r="EJ303">
            <v>0</v>
          </cell>
          <cell r="EK303">
            <v>0</v>
          </cell>
          <cell r="EL303">
            <v>0</v>
          </cell>
          <cell r="EN303">
            <v>0</v>
          </cell>
          <cell r="EO303">
            <v>0</v>
          </cell>
          <cell r="EP303">
            <v>0</v>
          </cell>
          <cell r="ER303">
            <v>0</v>
          </cell>
          <cell r="ES303">
            <v>0</v>
          </cell>
          <cell r="ET303">
            <v>0</v>
          </cell>
          <cell r="EV303">
            <v>0</v>
          </cell>
          <cell r="EW303">
            <v>0</v>
          </cell>
          <cell r="EX303">
            <v>0</v>
          </cell>
          <cell r="EZ303">
            <v>0</v>
          </cell>
          <cell r="FA303">
            <v>0</v>
          </cell>
          <cell r="FB303">
            <v>0</v>
          </cell>
          <cell r="FD303">
            <v>0</v>
          </cell>
          <cell r="FE303">
            <v>0</v>
          </cell>
          <cell r="FF303">
            <v>0</v>
          </cell>
          <cell r="FI303">
            <v>0</v>
          </cell>
          <cell r="FJ303">
            <v>0</v>
          </cell>
          <cell r="FK303">
            <v>0</v>
          </cell>
          <cell r="FM303">
            <v>0</v>
          </cell>
          <cell r="FN303">
            <v>0</v>
          </cell>
          <cell r="FO303">
            <v>0</v>
          </cell>
          <cell r="FQ303">
            <v>0</v>
          </cell>
          <cell r="FR303">
            <v>0</v>
          </cell>
          <cell r="FS303">
            <v>0</v>
          </cell>
          <cell r="FU303">
            <v>0</v>
          </cell>
          <cell r="FV303">
            <v>0</v>
          </cell>
          <cell r="FW303">
            <v>0</v>
          </cell>
          <cell r="FY303">
            <v>0</v>
          </cell>
          <cell r="FZ303">
            <v>0</v>
          </cell>
          <cell r="GA303">
            <v>0</v>
          </cell>
          <cell r="GC303">
            <v>0</v>
          </cell>
          <cell r="GD303">
            <v>0</v>
          </cell>
          <cell r="GE303">
            <v>0</v>
          </cell>
          <cell r="GG303">
            <v>0</v>
          </cell>
          <cell r="GH303">
            <v>0</v>
          </cell>
          <cell r="GI303">
            <v>0</v>
          </cell>
          <cell r="GK303">
            <v>0</v>
          </cell>
          <cell r="GL303">
            <v>0</v>
          </cell>
          <cell r="GM303">
            <v>0</v>
          </cell>
          <cell r="GO303">
            <v>0</v>
          </cell>
          <cell r="GP303">
            <v>0</v>
          </cell>
          <cell r="GQ303">
            <v>0</v>
          </cell>
          <cell r="GS303">
            <v>0</v>
          </cell>
          <cell r="GT303">
            <v>0</v>
          </cell>
          <cell r="GU303">
            <v>0</v>
          </cell>
          <cell r="GW303">
            <v>0</v>
          </cell>
          <cell r="GX303">
            <v>0</v>
          </cell>
          <cell r="GY303">
            <v>0</v>
          </cell>
          <cell r="HA303">
            <v>0</v>
          </cell>
          <cell r="HB303">
            <v>0</v>
          </cell>
          <cell r="HC303">
            <v>0</v>
          </cell>
        </row>
        <row r="304">
          <cell r="H304" t="str">
            <v>1002161</v>
          </cell>
          <cell r="I304" t="str">
            <v>USD</v>
          </cell>
          <cell r="J304" t="str">
            <v>RAD ENS .81 AH-BAF     DF</v>
          </cell>
          <cell r="K304" t="str">
            <v>T1</v>
          </cell>
          <cell r="L304">
            <v>0</v>
          </cell>
          <cell r="M304">
            <v>0</v>
          </cell>
          <cell r="N304">
            <v>51.395200000000003</v>
          </cell>
          <cell r="O304">
            <v>-0.23</v>
          </cell>
          <cell r="P304" t="str">
            <v>Prod.Tec</v>
          </cell>
          <cell r="Q304" t="str">
            <v>Ideas MCM 128077-128079</v>
          </cell>
          <cell r="R304">
            <v>51.165200000000006</v>
          </cell>
          <cell r="V304">
            <v>51.165200000000006</v>
          </cell>
          <cell r="Z304">
            <v>51.165200000000006</v>
          </cell>
          <cell r="AD304">
            <v>51.165200000000006</v>
          </cell>
          <cell r="AH304">
            <v>51.165200000000006</v>
          </cell>
          <cell r="AL304">
            <v>51.165200000000006</v>
          </cell>
          <cell r="AP304">
            <v>51.165200000000006</v>
          </cell>
          <cell r="AT304">
            <v>51.165200000000006</v>
          </cell>
          <cell r="AX304">
            <v>51.165200000000006</v>
          </cell>
          <cell r="BB304">
            <v>51.165200000000006</v>
          </cell>
          <cell r="BF304">
            <v>51.165200000000006</v>
          </cell>
          <cell r="BJ304">
            <v>51.165200000000006</v>
          </cell>
          <cell r="BK304">
            <v>-0.23</v>
          </cell>
          <cell r="BL304" t="str">
            <v xml:space="preserve"> </v>
          </cell>
          <cell r="BM304" t="str">
            <v xml:space="preserve"> </v>
          </cell>
          <cell r="BN304">
            <v>-0.23</v>
          </cell>
          <cell r="BO304" t="str">
            <v xml:space="preserve"> </v>
          </cell>
          <cell r="BP304" t="str">
            <v xml:space="preserve"> </v>
          </cell>
          <cell r="BQ304" t="str">
            <v xml:space="preserve"> </v>
          </cell>
          <cell r="BR304" t="str">
            <v xml:space="preserve"> </v>
          </cell>
          <cell r="BS304" t="str">
            <v xml:space="preserve"> </v>
          </cell>
          <cell r="BT304" t="str">
            <v xml:space="preserve"> </v>
          </cell>
          <cell r="BU304" t="str">
            <v xml:space="preserve"> </v>
          </cell>
          <cell r="BV304" t="str">
            <v xml:space="preserve"> </v>
          </cell>
          <cell r="BW304" t="str">
            <v xml:space="preserve"> </v>
          </cell>
          <cell r="BX304" t="str">
            <v xml:space="preserve"> </v>
          </cell>
          <cell r="BY304" t="str">
            <v xml:space="preserve"> </v>
          </cell>
          <cell r="BZ304" t="str">
            <v xml:space="preserve"> </v>
          </cell>
          <cell r="CA304" t="str">
            <v xml:space="preserve"> </v>
          </cell>
          <cell r="CB304" t="str">
            <v xml:space="preserve"> </v>
          </cell>
          <cell r="CC304" t="str">
            <v xml:space="preserve"> </v>
          </cell>
          <cell r="CD304" t="str">
            <v xml:space="preserve"> </v>
          </cell>
          <cell r="CE304" t="str">
            <v xml:space="preserve"> </v>
          </cell>
          <cell r="CF304" t="str">
            <v xml:space="preserve"> </v>
          </cell>
          <cell r="CG304" t="str">
            <v xml:space="preserve"> </v>
          </cell>
          <cell r="CH304" t="str">
            <v xml:space="preserve"> </v>
          </cell>
          <cell r="CI304" t="str">
            <v xml:space="preserve"> </v>
          </cell>
          <cell r="CJ304" t="str">
            <v xml:space="preserve"> </v>
          </cell>
          <cell r="CK304" t="str">
            <v xml:space="preserve"> </v>
          </cell>
          <cell r="CL304" t="str">
            <v xml:space="preserve"> </v>
          </cell>
          <cell r="CM304" t="str">
            <v xml:space="preserve"> </v>
          </cell>
          <cell r="CN304" t="str">
            <v xml:space="preserve"> </v>
          </cell>
          <cell r="CO304" t="str">
            <v xml:space="preserve"> </v>
          </cell>
          <cell r="CP304" t="str">
            <v xml:space="preserve"> </v>
          </cell>
          <cell r="CQ304" t="str">
            <v xml:space="preserve"> </v>
          </cell>
          <cell r="CR304" t="str">
            <v xml:space="preserve"> </v>
          </cell>
          <cell r="CS304" t="str">
            <v xml:space="preserve"> </v>
          </cell>
          <cell r="CT304" t="str">
            <v xml:space="preserve"> </v>
          </cell>
          <cell r="CU304" t="str">
            <v xml:space="preserve"> </v>
          </cell>
          <cell r="CV304" t="str">
            <v xml:space="preserve"> </v>
          </cell>
          <cell r="CW304" t="str">
            <v xml:space="preserve"> </v>
          </cell>
          <cell r="CX304" t="str">
            <v xml:space="preserve"> </v>
          </cell>
          <cell r="CY304" t="str">
            <v xml:space="preserve"> </v>
          </cell>
          <cell r="CZ304" t="str">
            <v xml:space="preserve"> </v>
          </cell>
          <cell r="DA304" t="str">
            <v xml:space="preserve"> </v>
          </cell>
          <cell r="DB304" t="str">
            <v xml:space="preserve"> </v>
          </cell>
          <cell r="DC304" t="str">
            <v xml:space="preserve"> </v>
          </cell>
          <cell r="DD304" t="str">
            <v xml:space="preserve"> </v>
          </cell>
          <cell r="DE304" t="str">
            <v xml:space="preserve"> </v>
          </cell>
          <cell r="DF304" t="str">
            <v xml:space="preserve"> </v>
          </cell>
          <cell r="DG304" t="str">
            <v xml:space="preserve"> </v>
          </cell>
          <cell r="DH304" t="str">
            <v>2. OESChrysler Corporation1002161</v>
          </cell>
          <cell r="DI304">
            <v>-0.23</v>
          </cell>
          <cell r="DJ304">
            <v>0</v>
          </cell>
          <cell r="DL304">
            <v>0</v>
          </cell>
          <cell r="DM304">
            <v>-0.23</v>
          </cell>
          <cell r="DN304">
            <v>0</v>
          </cell>
          <cell r="DP304">
            <v>0</v>
          </cell>
          <cell r="DQ304">
            <v>0</v>
          </cell>
          <cell r="DR304">
            <v>0</v>
          </cell>
          <cell r="DT304">
            <v>0</v>
          </cell>
          <cell r="DU304">
            <v>0</v>
          </cell>
          <cell r="DV304">
            <v>0</v>
          </cell>
          <cell r="DX304">
            <v>0</v>
          </cell>
          <cell r="DY304">
            <v>0</v>
          </cell>
          <cell r="DZ304">
            <v>0</v>
          </cell>
          <cell r="EB304">
            <v>0</v>
          </cell>
          <cell r="EC304">
            <v>0</v>
          </cell>
          <cell r="ED304">
            <v>0</v>
          </cell>
          <cell r="EF304">
            <v>0</v>
          </cell>
          <cell r="EG304">
            <v>0</v>
          </cell>
          <cell r="EH304">
            <v>0</v>
          </cell>
          <cell r="EJ304">
            <v>0</v>
          </cell>
          <cell r="EK304">
            <v>0</v>
          </cell>
          <cell r="EL304">
            <v>0</v>
          </cell>
          <cell r="EN304">
            <v>0</v>
          </cell>
          <cell r="EO304">
            <v>0</v>
          </cell>
          <cell r="EP304">
            <v>0</v>
          </cell>
          <cell r="ER304">
            <v>0</v>
          </cell>
          <cell r="ES304">
            <v>0</v>
          </cell>
          <cell r="ET304">
            <v>0</v>
          </cell>
          <cell r="EV304">
            <v>0</v>
          </cell>
          <cell r="EW304">
            <v>0</v>
          </cell>
          <cell r="EX304">
            <v>0</v>
          </cell>
          <cell r="EZ304">
            <v>0</v>
          </cell>
          <cell r="FA304">
            <v>0</v>
          </cell>
          <cell r="FB304">
            <v>0</v>
          </cell>
          <cell r="FD304">
            <v>0</v>
          </cell>
          <cell r="FE304">
            <v>0</v>
          </cell>
          <cell r="FF304">
            <v>0</v>
          </cell>
          <cell r="FI304">
            <v>0</v>
          </cell>
          <cell r="FJ304">
            <v>-0.23</v>
          </cell>
          <cell r="FK304">
            <v>0</v>
          </cell>
          <cell r="FM304">
            <v>0</v>
          </cell>
          <cell r="FN304">
            <v>-0.23</v>
          </cell>
          <cell r="FO304">
            <v>0</v>
          </cell>
          <cell r="FQ304">
            <v>0</v>
          </cell>
          <cell r="FR304">
            <v>-0.23</v>
          </cell>
          <cell r="FS304">
            <v>0</v>
          </cell>
          <cell r="FU304">
            <v>0</v>
          </cell>
          <cell r="FV304">
            <v>-0.23</v>
          </cell>
          <cell r="FW304">
            <v>0</v>
          </cell>
          <cell r="FY304">
            <v>0</v>
          </cell>
          <cell r="FZ304">
            <v>-0.23</v>
          </cell>
          <cell r="GA304">
            <v>0</v>
          </cell>
          <cell r="GC304">
            <v>0</v>
          </cell>
          <cell r="GD304">
            <v>-0.23</v>
          </cell>
          <cell r="GE304">
            <v>0</v>
          </cell>
          <cell r="GG304">
            <v>0</v>
          </cell>
          <cell r="GH304">
            <v>-0.23</v>
          </cell>
          <cell r="GI304">
            <v>0</v>
          </cell>
          <cell r="GK304">
            <v>0</v>
          </cell>
          <cell r="GL304">
            <v>-0.23</v>
          </cell>
          <cell r="GM304">
            <v>0</v>
          </cell>
          <cell r="GO304">
            <v>0</v>
          </cell>
          <cell r="GP304">
            <v>-0.23</v>
          </cell>
          <cell r="GQ304">
            <v>0</v>
          </cell>
          <cell r="GS304">
            <v>0</v>
          </cell>
          <cell r="GT304">
            <v>-0.23</v>
          </cell>
          <cell r="GU304">
            <v>0</v>
          </cell>
          <cell r="GW304">
            <v>0</v>
          </cell>
          <cell r="GX304">
            <v>-0.23</v>
          </cell>
          <cell r="GY304">
            <v>0</v>
          </cell>
          <cell r="HA304">
            <v>0</v>
          </cell>
          <cell r="HB304">
            <v>-0.23</v>
          </cell>
          <cell r="HC304">
            <v>0</v>
          </cell>
        </row>
        <row r="305">
          <cell r="H305" t="str">
            <v>1002164</v>
          </cell>
          <cell r="I305" t="str">
            <v>USD</v>
          </cell>
          <cell r="J305" t="str">
            <v>RAD XJ .81 SERVICE</v>
          </cell>
          <cell r="K305" t="str">
            <v>T1</v>
          </cell>
          <cell r="L305">
            <v>20.036523240000001</v>
          </cell>
          <cell r="M305">
            <v>20036.523240000002</v>
          </cell>
          <cell r="N305">
            <v>50.146599999999999</v>
          </cell>
          <cell r="O305">
            <v>-0.23</v>
          </cell>
          <cell r="P305" t="str">
            <v>Prod.Tec</v>
          </cell>
          <cell r="Q305" t="str">
            <v>Ideas MCM 128077-128079</v>
          </cell>
          <cell r="R305">
            <v>49.916600000000003</v>
          </cell>
          <cell r="V305">
            <v>49.916600000000003</v>
          </cell>
          <cell r="Z305">
            <v>49.916600000000003</v>
          </cell>
          <cell r="AD305">
            <v>49.916600000000003</v>
          </cell>
          <cell r="AH305">
            <v>49.916600000000003</v>
          </cell>
          <cell r="AL305">
            <v>49.916600000000003</v>
          </cell>
          <cell r="AP305">
            <v>49.916600000000003</v>
          </cell>
          <cell r="AT305">
            <v>49.916600000000003</v>
          </cell>
          <cell r="AX305">
            <v>49.916600000000003</v>
          </cell>
          <cell r="BB305">
            <v>49.916600000000003</v>
          </cell>
          <cell r="BF305">
            <v>49.916600000000003</v>
          </cell>
          <cell r="BJ305">
            <v>49.916600000000003</v>
          </cell>
          <cell r="BK305">
            <v>-0.23</v>
          </cell>
          <cell r="BL305" t="str">
            <v xml:space="preserve"> </v>
          </cell>
          <cell r="BM305" t="str">
            <v xml:space="preserve"> </v>
          </cell>
          <cell r="BN305">
            <v>-0.23</v>
          </cell>
          <cell r="BO305" t="str">
            <v xml:space="preserve"> </v>
          </cell>
          <cell r="BP305" t="str">
            <v xml:space="preserve"> </v>
          </cell>
          <cell r="BQ305" t="str">
            <v xml:space="preserve"> </v>
          </cell>
          <cell r="BR305" t="str">
            <v xml:space="preserve"> </v>
          </cell>
          <cell r="BS305" t="str">
            <v xml:space="preserve"> </v>
          </cell>
          <cell r="BT305" t="str">
            <v xml:space="preserve"> </v>
          </cell>
          <cell r="BU305" t="str">
            <v xml:space="preserve"> </v>
          </cell>
          <cell r="BV305" t="str">
            <v xml:space="preserve"> </v>
          </cell>
          <cell r="BW305" t="str">
            <v xml:space="preserve"> </v>
          </cell>
          <cell r="BX305" t="str">
            <v xml:space="preserve"> </v>
          </cell>
          <cell r="BY305" t="str">
            <v xml:space="preserve"> </v>
          </cell>
          <cell r="BZ305" t="str">
            <v xml:space="preserve"> </v>
          </cell>
          <cell r="CA305" t="str">
            <v xml:space="preserve"> </v>
          </cell>
          <cell r="CB305" t="str">
            <v xml:space="preserve"> </v>
          </cell>
          <cell r="CC305" t="str">
            <v xml:space="preserve"> </v>
          </cell>
          <cell r="CD305" t="str">
            <v xml:space="preserve"> </v>
          </cell>
          <cell r="CE305" t="str">
            <v xml:space="preserve"> </v>
          </cell>
          <cell r="CF305" t="str">
            <v xml:space="preserve"> </v>
          </cell>
          <cell r="CG305" t="str">
            <v xml:space="preserve"> </v>
          </cell>
          <cell r="CH305" t="str">
            <v xml:space="preserve"> </v>
          </cell>
          <cell r="CI305" t="str">
            <v xml:space="preserve"> </v>
          </cell>
          <cell r="CJ305" t="str">
            <v xml:space="preserve"> </v>
          </cell>
          <cell r="CK305" t="str">
            <v xml:space="preserve"> </v>
          </cell>
          <cell r="CL305" t="str">
            <v xml:space="preserve"> </v>
          </cell>
          <cell r="CM305" t="str">
            <v xml:space="preserve"> </v>
          </cell>
          <cell r="CN305" t="str">
            <v xml:space="preserve"> </v>
          </cell>
          <cell r="CO305" t="str">
            <v xml:space="preserve"> </v>
          </cell>
          <cell r="CP305" t="str">
            <v xml:space="preserve"> </v>
          </cell>
          <cell r="CQ305" t="str">
            <v xml:space="preserve"> </v>
          </cell>
          <cell r="CR305" t="str">
            <v xml:space="preserve"> </v>
          </cell>
          <cell r="CS305" t="str">
            <v xml:space="preserve"> </v>
          </cell>
          <cell r="CT305" t="str">
            <v xml:space="preserve"> </v>
          </cell>
          <cell r="CU305" t="str">
            <v xml:space="preserve"> </v>
          </cell>
          <cell r="CV305" t="str">
            <v xml:space="preserve"> </v>
          </cell>
          <cell r="CW305" t="str">
            <v xml:space="preserve"> </v>
          </cell>
          <cell r="CX305" t="str">
            <v xml:space="preserve"> </v>
          </cell>
          <cell r="CY305" t="str">
            <v xml:space="preserve"> </v>
          </cell>
          <cell r="CZ305" t="str">
            <v xml:space="preserve"> </v>
          </cell>
          <cell r="DA305" t="str">
            <v xml:space="preserve"> </v>
          </cell>
          <cell r="DB305" t="str">
            <v xml:space="preserve"> </v>
          </cell>
          <cell r="DC305" t="str">
            <v xml:space="preserve"> </v>
          </cell>
          <cell r="DD305" t="str">
            <v xml:space="preserve"> </v>
          </cell>
          <cell r="DE305" t="str">
            <v xml:space="preserve"> </v>
          </cell>
          <cell r="DF305" t="str">
            <v xml:space="preserve"> </v>
          </cell>
          <cell r="DG305" t="str">
            <v xml:space="preserve"> </v>
          </cell>
          <cell r="DH305" t="str">
            <v>2. OESChrysler Corporation1002164</v>
          </cell>
          <cell r="DI305">
            <v>-0.23</v>
          </cell>
          <cell r="DJ305">
            <v>0</v>
          </cell>
          <cell r="DL305">
            <v>0</v>
          </cell>
          <cell r="DM305">
            <v>-0.23</v>
          </cell>
          <cell r="DN305">
            <v>0</v>
          </cell>
          <cell r="DP305">
            <v>0</v>
          </cell>
          <cell r="DQ305">
            <v>0</v>
          </cell>
          <cell r="DR305">
            <v>0</v>
          </cell>
          <cell r="DT305">
            <v>0</v>
          </cell>
          <cell r="DU305">
            <v>0</v>
          </cell>
          <cell r="DV305">
            <v>0</v>
          </cell>
          <cell r="DX305">
            <v>0</v>
          </cell>
          <cell r="DY305">
            <v>0</v>
          </cell>
          <cell r="DZ305">
            <v>0</v>
          </cell>
          <cell r="EB305">
            <v>0</v>
          </cell>
          <cell r="EC305">
            <v>0</v>
          </cell>
          <cell r="ED305">
            <v>0</v>
          </cell>
          <cell r="EF305">
            <v>0</v>
          </cell>
          <cell r="EG305">
            <v>0</v>
          </cell>
          <cell r="EH305">
            <v>0</v>
          </cell>
          <cell r="EJ305">
            <v>0</v>
          </cell>
          <cell r="EK305">
            <v>0</v>
          </cell>
          <cell r="EL305">
            <v>0</v>
          </cell>
          <cell r="EN305">
            <v>0</v>
          </cell>
          <cell r="EO305">
            <v>0</v>
          </cell>
          <cell r="EP305">
            <v>0</v>
          </cell>
          <cell r="ER305">
            <v>0</v>
          </cell>
          <cell r="ES305">
            <v>0</v>
          </cell>
          <cell r="ET305">
            <v>0</v>
          </cell>
          <cell r="EV305">
            <v>0</v>
          </cell>
          <cell r="EW305">
            <v>0</v>
          </cell>
          <cell r="EX305">
            <v>0</v>
          </cell>
          <cell r="EZ305">
            <v>0</v>
          </cell>
          <cell r="FA305">
            <v>0</v>
          </cell>
          <cell r="FB305">
            <v>0</v>
          </cell>
          <cell r="FD305">
            <v>0</v>
          </cell>
          <cell r="FE305">
            <v>0</v>
          </cell>
          <cell r="FF305">
            <v>0</v>
          </cell>
          <cell r="FI305">
            <v>0</v>
          </cell>
          <cell r="FJ305">
            <v>-0.23</v>
          </cell>
          <cell r="FK305">
            <v>0</v>
          </cell>
          <cell r="FM305">
            <v>0</v>
          </cell>
          <cell r="FN305">
            <v>-0.23</v>
          </cell>
          <cell r="FO305">
            <v>0</v>
          </cell>
          <cell r="FQ305">
            <v>0</v>
          </cell>
          <cell r="FR305">
            <v>-0.23</v>
          </cell>
          <cell r="FS305">
            <v>0</v>
          </cell>
          <cell r="FU305">
            <v>0</v>
          </cell>
          <cell r="FV305">
            <v>-0.23</v>
          </cell>
          <cell r="FW305">
            <v>0</v>
          </cell>
          <cell r="FY305">
            <v>0</v>
          </cell>
          <cell r="FZ305">
            <v>-0.23</v>
          </cell>
          <cell r="GA305">
            <v>0</v>
          </cell>
          <cell r="GC305">
            <v>0</v>
          </cell>
          <cell r="GD305">
            <v>-0.23</v>
          </cell>
          <cell r="GE305">
            <v>0</v>
          </cell>
          <cell r="GG305">
            <v>0</v>
          </cell>
          <cell r="GH305">
            <v>-0.23</v>
          </cell>
          <cell r="GI305">
            <v>0</v>
          </cell>
          <cell r="GK305">
            <v>0</v>
          </cell>
          <cell r="GL305">
            <v>-0.23</v>
          </cell>
          <cell r="GM305">
            <v>0</v>
          </cell>
          <cell r="GO305">
            <v>0</v>
          </cell>
          <cell r="GP305">
            <v>-0.23</v>
          </cell>
          <cell r="GQ305">
            <v>0</v>
          </cell>
          <cell r="GS305">
            <v>0</v>
          </cell>
          <cell r="GT305">
            <v>-0.23</v>
          </cell>
          <cell r="GU305">
            <v>0</v>
          </cell>
          <cell r="GW305">
            <v>0</v>
          </cell>
          <cell r="GX305">
            <v>-0.23</v>
          </cell>
          <cell r="GY305">
            <v>0</v>
          </cell>
          <cell r="HA305">
            <v>0</v>
          </cell>
          <cell r="HB305">
            <v>-0.23</v>
          </cell>
          <cell r="HC305">
            <v>0</v>
          </cell>
        </row>
        <row r="306">
          <cell r="H306" t="str">
            <v>1002183</v>
          </cell>
          <cell r="I306" t="str">
            <v>USD</v>
          </cell>
          <cell r="J306" t="str">
            <v>RAD A-BODY 0.7 A/T SERVIC</v>
          </cell>
          <cell r="K306" t="str">
            <v>T1</v>
          </cell>
          <cell r="L306">
            <v>0</v>
          </cell>
          <cell r="M306">
            <v>0</v>
          </cell>
          <cell r="N306">
            <v>42.733600000000003</v>
          </cell>
          <cell r="O306">
            <v>-0.13</v>
          </cell>
          <cell r="P306" t="str">
            <v>Prod.Tec</v>
          </cell>
          <cell r="Q306" t="str">
            <v>Ideas MCM 128077-128079</v>
          </cell>
          <cell r="R306">
            <v>42.6036</v>
          </cell>
          <cell r="V306">
            <v>42.6036</v>
          </cell>
          <cell r="Z306">
            <v>42.6036</v>
          </cell>
          <cell r="AD306">
            <v>42.6036</v>
          </cell>
          <cell r="AH306">
            <v>42.6036</v>
          </cell>
          <cell r="AL306">
            <v>42.6036</v>
          </cell>
          <cell r="AP306">
            <v>42.6036</v>
          </cell>
          <cell r="AT306">
            <v>42.6036</v>
          </cell>
          <cell r="AX306">
            <v>42.6036</v>
          </cell>
          <cell r="BB306">
            <v>42.6036</v>
          </cell>
          <cell r="BF306">
            <v>42.6036</v>
          </cell>
          <cell r="BJ306">
            <v>42.6036</v>
          </cell>
          <cell r="BK306">
            <v>-0.13</v>
          </cell>
          <cell r="BL306" t="str">
            <v xml:space="preserve"> </v>
          </cell>
          <cell r="BM306" t="str">
            <v xml:space="preserve"> </v>
          </cell>
          <cell r="BN306">
            <v>-0.13</v>
          </cell>
          <cell r="BO306" t="str">
            <v xml:space="preserve"> </v>
          </cell>
          <cell r="BP306" t="str">
            <v xml:space="preserve"> </v>
          </cell>
          <cell r="BQ306" t="str">
            <v xml:space="preserve"> </v>
          </cell>
          <cell r="BR306" t="str">
            <v xml:space="preserve"> </v>
          </cell>
          <cell r="BS306" t="str">
            <v xml:space="preserve"> </v>
          </cell>
          <cell r="BT306" t="str">
            <v xml:space="preserve"> </v>
          </cell>
          <cell r="BU306" t="str">
            <v xml:space="preserve"> </v>
          </cell>
          <cell r="BV306" t="str">
            <v xml:space="preserve"> </v>
          </cell>
          <cell r="BW306" t="str">
            <v xml:space="preserve"> </v>
          </cell>
          <cell r="BX306" t="str">
            <v xml:space="preserve"> </v>
          </cell>
          <cell r="BY306" t="str">
            <v xml:space="preserve"> </v>
          </cell>
          <cell r="BZ306" t="str">
            <v xml:space="preserve"> </v>
          </cell>
          <cell r="CA306" t="str">
            <v xml:space="preserve"> </v>
          </cell>
          <cell r="CB306" t="str">
            <v xml:space="preserve"> </v>
          </cell>
          <cell r="CC306" t="str">
            <v xml:space="preserve"> </v>
          </cell>
          <cell r="CD306" t="str">
            <v xml:space="preserve"> </v>
          </cell>
          <cell r="CE306" t="str">
            <v xml:space="preserve"> </v>
          </cell>
          <cell r="CF306" t="str">
            <v xml:space="preserve"> </v>
          </cell>
          <cell r="CG306" t="str">
            <v xml:space="preserve"> </v>
          </cell>
          <cell r="CH306" t="str">
            <v xml:space="preserve"> </v>
          </cell>
          <cell r="CI306" t="str">
            <v xml:space="preserve"> </v>
          </cell>
          <cell r="CJ306" t="str">
            <v xml:space="preserve"> </v>
          </cell>
          <cell r="CK306" t="str">
            <v xml:space="preserve"> </v>
          </cell>
          <cell r="CL306" t="str">
            <v xml:space="preserve"> </v>
          </cell>
          <cell r="CM306" t="str">
            <v xml:space="preserve"> </v>
          </cell>
          <cell r="CN306" t="str">
            <v xml:space="preserve"> </v>
          </cell>
          <cell r="CO306" t="str">
            <v xml:space="preserve"> </v>
          </cell>
          <cell r="CP306" t="str">
            <v xml:space="preserve"> </v>
          </cell>
          <cell r="CQ306" t="str">
            <v xml:space="preserve"> </v>
          </cell>
          <cell r="CR306" t="str">
            <v xml:space="preserve"> </v>
          </cell>
          <cell r="CS306" t="str">
            <v xml:space="preserve"> </v>
          </cell>
          <cell r="CT306" t="str">
            <v xml:space="preserve"> </v>
          </cell>
          <cell r="CU306" t="str">
            <v xml:space="preserve"> </v>
          </cell>
          <cell r="CV306" t="str">
            <v xml:space="preserve"> </v>
          </cell>
          <cell r="CW306" t="str">
            <v xml:space="preserve"> </v>
          </cell>
          <cell r="CX306" t="str">
            <v xml:space="preserve"> </v>
          </cell>
          <cell r="CY306" t="str">
            <v xml:space="preserve"> </v>
          </cell>
          <cell r="CZ306" t="str">
            <v xml:space="preserve"> </v>
          </cell>
          <cell r="DA306" t="str">
            <v xml:space="preserve"> </v>
          </cell>
          <cell r="DB306" t="str">
            <v xml:space="preserve"> </v>
          </cell>
          <cell r="DC306" t="str">
            <v xml:space="preserve"> </v>
          </cell>
          <cell r="DD306" t="str">
            <v xml:space="preserve"> </v>
          </cell>
          <cell r="DE306" t="str">
            <v xml:space="preserve"> </v>
          </cell>
          <cell r="DF306" t="str">
            <v xml:space="preserve"> </v>
          </cell>
          <cell r="DG306" t="str">
            <v xml:space="preserve"> </v>
          </cell>
          <cell r="DH306" t="str">
            <v>2. OESChrysler Corporation1002183</v>
          </cell>
          <cell r="DI306">
            <v>-0.13</v>
          </cell>
          <cell r="DJ306">
            <v>0</v>
          </cell>
          <cell r="DL306">
            <v>0</v>
          </cell>
          <cell r="DM306">
            <v>-0.13</v>
          </cell>
          <cell r="DN306">
            <v>0</v>
          </cell>
          <cell r="DP306">
            <v>0</v>
          </cell>
          <cell r="DQ306">
            <v>0</v>
          </cell>
          <cell r="DR306">
            <v>0</v>
          </cell>
          <cell r="DT306">
            <v>0</v>
          </cell>
          <cell r="DU306">
            <v>0</v>
          </cell>
          <cell r="DV306">
            <v>0</v>
          </cell>
          <cell r="DX306">
            <v>0</v>
          </cell>
          <cell r="DY306">
            <v>0</v>
          </cell>
          <cell r="DZ306">
            <v>0</v>
          </cell>
          <cell r="EB306">
            <v>0</v>
          </cell>
          <cell r="EC306">
            <v>0</v>
          </cell>
          <cell r="ED306">
            <v>0</v>
          </cell>
          <cell r="EF306">
            <v>0</v>
          </cell>
          <cell r="EG306">
            <v>0</v>
          </cell>
          <cell r="EH306">
            <v>0</v>
          </cell>
          <cell r="EJ306">
            <v>0</v>
          </cell>
          <cell r="EK306">
            <v>0</v>
          </cell>
          <cell r="EL306">
            <v>0</v>
          </cell>
          <cell r="EN306">
            <v>0</v>
          </cell>
          <cell r="EO306">
            <v>0</v>
          </cell>
          <cell r="EP306">
            <v>0</v>
          </cell>
          <cell r="ER306">
            <v>0</v>
          </cell>
          <cell r="ES306">
            <v>0</v>
          </cell>
          <cell r="ET306">
            <v>0</v>
          </cell>
          <cell r="EV306">
            <v>0</v>
          </cell>
          <cell r="EW306">
            <v>0</v>
          </cell>
          <cell r="EX306">
            <v>0</v>
          </cell>
          <cell r="EZ306">
            <v>0</v>
          </cell>
          <cell r="FA306">
            <v>0</v>
          </cell>
          <cell r="FB306">
            <v>0</v>
          </cell>
          <cell r="FD306">
            <v>0</v>
          </cell>
          <cell r="FE306">
            <v>0</v>
          </cell>
          <cell r="FF306">
            <v>0</v>
          </cell>
          <cell r="FI306">
            <v>0</v>
          </cell>
          <cell r="FJ306">
            <v>-0.13</v>
          </cell>
          <cell r="FK306">
            <v>0</v>
          </cell>
          <cell r="FM306">
            <v>0</v>
          </cell>
          <cell r="FN306">
            <v>-0.13</v>
          </cell>
          <cell r="FO306">
            <v>0</v>
          </cell>
          <cell r="FQ306">
            <v>0</v>
          </cell>
          <cell r="FR306">
            <v>-0.13</v>
          </cell>
          <cell r="FS306">
            <v>0</v>
          </cell>
          <cell r="FU306">
            <v>0</v>
          </cell>
          <cell r="FV306">
            <v>-0.13</v>
          </cell>
          <cell r="FW306">
            <v>0</v>
          </cell>
          <cell r="FY306">
            <v>0</v>
          </cell>
          <cell r="FZ306">
            <v>-0.13</v>
          </cell>
          <cell r="GA306">
            <v>0</v>
          </cell>
          <cell r="GC306">
            <v>0</v>
          </cell>
          <cell r="GD306">
            <v>-0.13</v>
          </cell>
          <cell r="GE306">
            <v>0</v>
          </cell>
          <cell r="GG306">
            <v>0</v>
          </cell>
          <cell r="GH306">
            <v>-0.13</v>
          </cell>
          <cell r="GI306">
            <v>0</v>
          </cell>
          <cell r="GK306">
            <v>0</v>
          </cell>
          <cell r="GL306">
            <v>-0.13</v>
          </cell>
          <cell r="GM306">
            <v>0</v>
          </cell>
          <cell r="GO306">
            <v>0</v>
          </cell>
          <cell r="GP306">
            <v>-0.13</v>
          </cell>
          <cell r="GQ306">
            <v>0</v>
          </cell>
          <cell r="GS306">
            <v>0</v>
          </cell>
          <cell r="GT306">
            <v>-0.13</v>
          </cell>
          <cell r="GU306">
            <v>0</v>
          </cell>
          <cell r="GW306">
            <v>0</v>
          </cell>
          <cell r="GX306">
            <v>-0.13</v>
          </cell>
          <cell r="GY306">
            <v>0</v>
          </cell>
          <cell r="HA306">
            <v>0</v>
          </cell>
          <cell r="HB306">
            <v>-0.13</v>
          </cell>
          <cell r="HC306">
            <v>0</v>
          </cell>
        </row>
        <row r="307">
          <cell r="H307" t="str">
            <v>1002193</v>
          </cell>
          <cell r="I307" t="str">
            <v>USD</v>
          </cell>
          <cell r="J307" t="str">
            <v>RADIADOR 1.25 AH-BAF A/T</v>
          </cell>
          <cell r="K307" t="str">
            <v>T1</v>
          </cell>
          <cell r="L307">
            <v>0</v>
          </cell>
          <cell r="M307">
            <v>0</v>
          </cell>
          <cell r="N307">
            <v>70.168599999999998</v>
          </cell>
          <cell r="R307">
            <v>70.168599999999998</v>
          </cell>
          <cell r="V307">
            <v>70.168599999999998</v>
          </cell>
          <cell r="Z307">
            <v>70.168599999999998</v>
          </cell>
          <cell r="AD307">
            <v>70.168599999999998</v>
          </cell>
          <cell r="AH307">
            <v>70.168599999999998</v>
          </cell>
          <cell r="AL307">
            <v>70.168599999999998</v>
          </cell>
          <cell r="AP307">
            <v>70.168599999999998</v>
          </cell>
          <cell r="AT307">
            <v>70.168599999999998</v>
          </cell>
          <cell r="AX307">
            <v>70.168599999999998</v>
          </cell>
          <cell r="BB307">
            <v>70.168599999999998</v>
          </cell>
          <cell r="BF307">
            <v>70.168599999999998</v>
          </cell>
          <cell r="BJ307">
            <v>70.168599999999998</v>
          </cell>
          <cell r="BK307">
            <v>0</v>
          </cell>
          <cell r="BL307" t="str">
            <v xml:space="preserve"> </v>
          </cell>
          <cell r="BM307" t="str">
            <v xml:space="preserve"> </v>
          </cell>
          <cell r="BN307" t="str">
            <v xml:space="preserve"> </v>
          </cell>
          <cell r="BO307" t="str">
            <v xml:space="preserve"> </v>
          </cell>
          <cell r="BP307" t="str">
            <v xml:space="preserve"> </v>
          </cell>
          <cell r="BQ307" t="str">
            <v xml:space="preserve"> </v>
          </cell>
          <cell r="BR307" t="str">
            <v xml:space="preserve"> </v>
          </cell>
          <cell r="BS307" t="str">
            <v xml:space="preserve"> </v>
          </cell>
          <cell r="BT307" t="str">
            <v xml:space="preserve"> </v>
          </cell>
          <cell r="BU307" t="str">
            <v xml:space="preserve"> </v>
          </cell>
          <cell r="BV307" t="str">
            <v xml:space="preserve"> </v>
          </cell>
          <cell r="BW307" t="str">
            <v xml:space="preserve"> </v>
          </cell>
          <cell r="BX307" t="str">
            <v xml:space="preserve"> </v>
          </cell>
          <cell r="BY307" t="str">
            <v xml:space="preserve"> </v>
          </cell>
          <cell r="BZ307" t="str">
            <v xml:space="preserve"> </v>
          </cell>
          <cell r="CA307" t="str">
            <v xml:space="preserve"> </v>
          </cell>
          <cell r="CB307" t="str">
            <v xml:space="preserve"> </v>
          </cell>
          <cell r="CC307" t="str">
            <v xml:space="preserve"> </v>
          </cell>
          <cell r="CD307" t="str">
            <v xml:space="preserve"> </v>
          </cell>
          <cell r="CE307" t="str">
            <v xml:space="preserve"> </v>
          </cell>
          <cell r="CF307" t="str">
            <v xml:space="preserve"> </v>
          </cell>
          <cell r="CG307" t="str">
            <v xml:space="preserve"> </v>
          </cell>
          <cell r="CH307" t="str">
            <v xml:space="preserve"> </v>
          </cell>
          <cell r="CI307" t="str">
            <v xml:space="preserve"> </v>
          </cell>
          <cell r="CJ307" t="str">
            <v xml:space="preserve"> </v>
          </cell>
          <cell r="CK307" t="str">
            <v xml:space="preserve"> </v>
          </cell>
          <cell r="CL307" t="str">
            <v xml:space="preserve"> </v>
          </cell>
          <cell r="CM307" t="str">
            <v xml:space="preserve"> </v>
          </cell>
          <cell r="CN307" t="str">
            <v xml:space="preserve"> </v>
          </cell>
          <cell r="CO307" t="str">
            <v xml:space="preserve"> </v>
          </cell>
          <cell r="CP307" t="str">
            <v xml:space="preserve"> </v>
          </cell>
          <cell r="CQ307" t="str">
            <v xml:space="preserve"> </v>
          </cell>
          <cell r="CR307" t="str">
            <v xml:space="preserve"> </v>
          </cell>
          <cell r="CS307" t="str">
            <v xml:space="preserve"> </v>
          </cell>
          <cell r="CT307" t="str">
            <v xml:space="preserve"> </v>
          </cell>
          <cell r="CU307" t="str">
            <v xml:space="preserve"> </v>
          </cell>
          <cell r="CV307" t="str">
            <v xml:space="preserve"> </v>
          </cell>
          <cell r="CW307" t="str">
            <v xml:space="preserve"> </v>
          </cell>
          <cell r="CX307" t="str">
            <v xml:space="preserve"> </v>
          </cell>
          <cell r="CY307" t="str">
            <v xml:space="preserve"> </v>
          </cell>
          <cell r="CZ307" t="str">
            <v xml:space="preserve"> </v>
          </cell>
          <cell r="DA307" t="str">
            <v xml:space="preserve"> </v>
          </cell>
          <cell r="DB307" t="str">
            <v xml:space="preserve"> </v>
          </cell>
          <cell r="DC307" t="str">
            <v xml:space="preserve"> </v>
          </cell>
          <cell r="DD307" t="str">
            <v xml:space="preserve"> </v>
          </cell>
          <cell r="DE307" t="str">
            <v xml:space="preserve"> </v>
          </cell>
          <cell r="DF307" t="str">
            <v xml:space="preserve"> </v>
          </cell>
          <cell r="DG307" t="str">
            <v xml:space="preserve"> </v>
          </cell>
          <cell r="DH307" t="str">
            <v>2. OESChrysler Corporation1002193</v>
          </cell>
          <cell r="DI307">
            <v>0</v>
          </cell>
          <cell r="DJ307">
            <v>0</v>
          </cell>
          <cell r="DL307">
            <v>0</v>
          </cell>
          <cell r="DM307">
            <v>0</v>
          </cell>
          <cell r="DN307">
            <v>0</v>
          </cell>
          <cell r="DP307">
            <v>0</v>
          </cell>
          <cell r="DQ307">
            <v>0</v>
          </cell>
          <cell r="DR307">
            <v>0</v>
          </cell>
          <cell r="DT307">
            <v>0</v>
          </cell>
          <cell r="DU307">
            <v>0</v>
          </cell>
          <cell r="DV307">
            <v>0</v>
          </cell>
          <cell r="DX307">
            <v>0</v>
          </cell>
          <cell r="DY307">
            <v>0</v>
          </cell>
          <cell r="DZ307">
            <v>0</v>
          </cell>
          <cell r="EB307">
            <v>0</v>
          </cell>
          <cell r="EC307">
            <v>0</v>
          </cell>
          <cell r="ED307">
            <v>0</v>
          </cell>
          <cell r="EF307">
            <v>0</v>
          </cell>
          <cell r="EG307">
            <v>0</v>
          </cell>
          <cell r="EH307">
            <v>0</v>
          </cell>
          <cell r="EJ307">
            <v>0</v>
          </cell>
          <cell r="EK307">
            <v>0</v>
          </cell>
          <cell r="EL307">
            <v>0</v>
          </cell>
          <cell r="EN307">
            <v>0</v>
          </cell>
          <cell r="EO307">
            <v>0</v>
          </cell>
          <cell r="EP307">
            <v>0</v>
          </cell>
          <cell r="ER307">
            <v>0</v>
          </cell>
          <cell r="ES307">
            <v>0</v>
          </cell>
          <cell r="ET307">
            <v>0</v>
          </cell>
          <cell r="EV307">
            <v>0</v>
          </cell>
          <cell r="EW307">
            <v>0</v>
          </cell>
          <cell r="EX307">
            <v>0</v>
          </cell>
          <cell r="EZ307">
            <v>0</v>
          </cell>
          <cell r="FA307">
            <v>0</v>
          </cell>
          <cell r="FB307">
            <v>0</v>
          </cell>
          <cell r="FD307">
            <v>0</v>
          </cell>
          <cell r="FE307">
            <v>0</v>
          </cell>
          <cell r="FF307">
            <v>0</v>
          </cell>
          <cell r="FI307">
            <v>0</v>
          </cell>
          <cell r="FJ307">
            <v>0</v>
          </cell>
          <cell r="FK307">
            <v>0</v>
          </cell>
          <cell r="FM307">
            <v>0</v>
          </cell>
          <cell r="FN307">
            <v>0</v>
          </cell>
          <cell r="FO307">
            <v>0</v>
          </cell>
          <cell r="FQ307">
            <v>0</v>
          </cell>
          <cell r="FR307">
            <v>0</v>
          </cell>
          <cell r="FS307">
            <v>0</v>
          </cell>
          <cell r="FU307">
            <v>0</v>
          </cell>
          <cell r="FV307">
            <v>0</v>
          </cell>
          <cell r="FW307">
            <v>0</v>
          </cell>
          <cell r="FY307">
            <v>0</v>
          </cell>
          <cell r="FZ307">
            <v>0</v>
          </cell>
          <cell r="GA307">
            <v>0</v>
          </cell>
          <cell r="GC307">
            <v>0</v>
          </cell>
          <cell r="GD307">
            <v>0</v>
          </cell>
          <cell r="GE307">
            <v>0</v>
          </cell>
          <cell r="GG307">
            <v>0</v>
          </cell>
          <cell r="GH307">
            <v>0</v>
          </cell>
          <cell r="GI307">
            <v>0</v>
          </cell>
          <cell r="GK307">
            <v>0</v>
          </cell>
          <cell r="GL307">
            <v>0</v>
          </cell>
          <cell r="GM307">
            <v>0</v>
          </cell>
          <cell r="GO307">
            <v>0</v>
          </cell>
          <cell r="GP307">
            <v>0</v>
          </cell>
          <cell r="GQ307">
            <v>0</v>
          </cell>
          <cell r="GS307">
            <v>0</v>
          </cell>
          <cell r="GT307">
            <v>0</v>
          </cell>
          <cell r="GU307">
            <v>0</v>
          </cell>
          <cell r="GW307">
            <v>0</v>
          </cell>
          <cell r="GX307">
            <v>0</v>
          </cell>
          <cell r="GY307">
            <v>0</v>
          </cell>
          <cell r="HA307">
            <v>0</v>
          </cell>
          <cell r="HB307">
            <v>0</v>
          </cell>
          <cell r="HC307">
            <v>0</v>
          </cell>
        </row>
        <row r="308">
          <cell r="H308" t="str">
            <v>1002227</v>
          </cell>
          <cell r="I308" t="str">
            <v>USD</v>
          </cell>
          <cell r="J308" t="str">
            <v>RADIADOR 1.5 AH-BAV A/T</v>
          </cell>
          <cell r="K308" t="str">
            <v>T1</v>
          </cell>
          <cell r="L308">
            <v>29.11579776</v>
          </cell>
          <cell r="M308">
            <v>29115.797760000001</v>
          </cell>
          <cell r="N308">
            <v>336.98840000000001</v>
          </cell>
          <cell r="R308">
            <v>336.98840000000001</v>
          </cell>
          <cell r="V308">
            <v>336.98840000000001</v>
          </cell>
          <cell r="Z308">
            <v>336.98840000000001</v>
          </cell>
          <cell r="AD308">
            <v>336.98840000000001</v>
          </cell>
          <cell r="AH308">
            <v>336.98840000000001</v>
          </cell>
          <cell r="AL308">
            <v>336.98840000000001</v>
          </cell>
          <cell r="AP308">
            <v>336.98840000000001</v>
          </cell>
          <cell r="AT308">
            <v>336.98840000000001</v>
          </cell>
          <cell r="AX308">
            <v>336.98840000000001</v>
          </cell>
          <cell r="BB308">
            <v>336.98840000000001</v>
          </cell>
          <cell r="BF308">
            <v>336.98840000000001</v>
          </cell>
          <cell r="BJ308">
            <v>336.98840000000001</v>
          </cell>
          <cell r="BK308">
            <v>0</v>
          </cell>
          <cell r="BL308" t="str">
            <v xml:space="preserve"> </v>
          </cell>
          <cell r="BM308" t="str">
            <v xml:space="preserve"> </v>
          </cell>
          <cell r="BN308" t="str">
            <v xml:space="preserve"> </v>
          </cell>
          <cell r="BO308" t="str">
            <v xml:space="preserve"> </v>
          </cell>
          <cell r="BP308" t="str">
            <v xml:space="preserve"> </v>
          </cell>
          <cell r="BQ308" t="str">
            <v xml:space="preserve"> </v>
          </cell>
          <cell r="BR308" t="str">
            <v xml:space="preserve"> </v>
          </cell>
          <cell r="BS308" t="str">
            <v xml:space="preserve"> </v>
          </cell>
          <cell r="BT308" t="str">
            <v xml:space="preserve"> </v>
          </cell>
          <cell r="BU308" t="str">
            <v xml:space="preserve"> </v>
          </cell>
          <cell r="BV308" t="str">
            <v xml:space="preserve"> </v>
          </cell>
          <cell r="BW308" t="str">
            <v xml:space="preserve"> </v>
          </cell>
          <cell r="BX308" t="str">
            <v xml:space="preserve"> </v>
          </cell>
          <cell r="BY308" t="str">
            <v xml:space="preserve"> </v>
          </cell>
          <cell r="BZ308" t="str">
            <v xml:space="preserve"> </v>
          </cell>
          <cell r="CA308" t="str">
            <v xml:space="preserve"> </v>
          </cell>
          <cell r="CB308" t="str">
            <v xml:space="preserve"> </v>
          </cell>
          <cell r="CC308" t="str">
            <v xml:space="preserve"> </v>
          </cell>
          <cell r="CD308" t="str">
            <v xml:space="preserve"> </v>
          </cell>
          <cell r="CE308" t="str">
            <v xml:space="preserve"> </v>
          </cell>
          <cell r="CF308" t="str">
            <v xml:space="preserve"> </v>
          </cell>
          <cell r="CG308" t="str">
            <v xml:space="preserve"> </v>
          </cell>
          <cell r="CH308" t="str">
            <v xml:space="preserve"> </v>
          </cell>
          <cell r="CI308" t="str">
            <v xml:space="preserve"> </v>
          </cell>
          <cell r="CJ308" t="str">
            <v xml:space="preserve"> </v>
          </cell>
          <cell r="CK308" t="str">
            <v xml:space="preserve"> </v>
          </cell>
          <cell r="CL308" t="str">
            <v xml:space="preserve"> </v>
          </cell>
          <cell r="CM308" t="str">
            <v xml:space="preserve"> </v>
          </cell>
          <cell r="CN308" t="str">
            <v xml:space="preserve"> </v>
          </cell>
          <cell r="CO308" t="str">
            <v xml:space="preserve"> </v>
          </cell>
          <cell r="CP308" t="str">
            <v xml:space="preserve"> </v>
          </cell>
          <cell r="CQ308" t="str">
            <v xml:space="preserve"> </v>
          </cell>
          <cell r="CR308" t="str">
            <v xml:space="preserve"> </v>
          </cell>
          <cell r="CS308" t="str">
            <v xml:space="preserve"> </v>
          </cell>
          <cell r="CT308" t="str">
            <v xml:space="preserve"> </v>
          </cell>
          <cell r="CU308" t="str">
            <v xml:space="preserve"> </v>
          </cell>
          <cell r="CV308" t="str">
            <v xml:space="preserve"> </v>
          </cell>
          <cell r="CW308" t="str">
            <v xml:space="preserve"> </v>
          </cell>
          <cell r="CX308" t="str">
            <v xml:space="preserve"> </v>
          </cell>
          <cell r="CY308" t="str">
            <v xml:space="preserve"> </v>
          </cell>
          <cell r="CZ308" t="str">
            <v xml:space="preserve"> </v>
          </cell>
          <cell r="DA308" t="str">
            <v xml:space="preserve"> </v>
          </cell>
          <cell r="DB308" t="str">
            <v xml:space="preserve"> </v>
          </cell>
          <cell r="DC308" t="str">
            <v xml:space="preserve"> </v>
          </cell>
          <cell r="DD308" t="str">
            <v xml:space="preserve"> </v>
          </cell>
          <cell r="DE308" t="str">
            <v xml:space="preserve"> </v>
          </cell>
          <cell r="DF308" t="str">
            <v xml:space="preserve"> </v>
          </cell>
          <cell r="DG308" t="str">
            <v xml:space="preserve"> </v>
          </cell>
          <cell r="DH308" t="str">
            <v>2. OESChrysler Corporation1002227</v>
          </cell>
          <cell r="DI308">
            <v>0</v>
          </cell>
          <cell r="DJ308">
            <v>0</v>
          </cell>
          <cell r="DL308">
            <v>0</v>
          </cell>
          <cell r="DM308">
            <v>0</v>
          </cell>
          <cell r="DN308">
            <v>0</v>
          </cell>
          <cell r="DP308">
            <v>0</v>
          </cell>
          <cell r="DQ308">
            <v>0</v>
          </cell>
          <cell r="DR308">
            <v>0</v>
          </cell>
          <cell r="DT308">
            <v>0</v>
          </cell>
          <cell r="DU308">
            <v>0</v>
          </cell>
          <cell r="DV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0</v>
          </cell>
          <cell r="EC308">
            <v>0</v>
          </cell>
          <cell r="ED308">
            <v>0</v>
          </cell>
          <cell r="EF308">
            <v>0</v>
          </cell>
          <cell r="EG308">
            <v>0</v>
          </cell>
          <cell r="EH308">
            <v>0</v>
          </cell>
          <cell r="EJ308">
            <v>0</v>
          </cell>
          <cell r="EK308">
            <v>0</v>
          </cell>
          <cell r="EL308">
            <v>0</v>
          </cell>
          <cell r="EN308">
            <v>0</v>
          </cell>
          <cell r="EO308">
            <v>0</v>
          </cell>
          <cell r="EP308">
            <v>0</v>
          </cell>
          <cell r="ER308">
            <v>0</v>
          </cell>
          <cell r="ES308">
            <v>0</v>
          </cell>
          <cell r="ET308">
            <v>0</v>
          </cell>
          <cell r="EV308">
            <v>0</v>
          </cell>
          <cell r="EW308">
            <v>0</v>
          </cell>
          <cell r="EX308">
            <v>0</v>
          </cell>
          <cell r="EZ308">
            <v>0</v>
          </cell>
          <cell r="FA308">
            <v>0</v>
          </cell>
          <cell r="FB308">
            <v>0</v>
          </cell>
          <cell r="FD308">
            <v>0</v>
          </cell>
          <cell r="FE308">
            <v>0</v>
          </cell>
          <cell r="FF308">
            <v>0</v>
          </cell>
          <cell r="FI308">
            <v>0</v>
          </cell>
          <cell r="FJ308">
            <v>0</v>
          </cell>
          <cell r="FK308">
            <v>0</v>
          </cell>
          <cell r="FM308">
            <v>0</v>
          </cell>
          <cell r="FN308">
            <v>0</v>
          </cell>
          <cell r="FO308">
            <v>0</v>
          </cell>
          <cell r="FQ308">
            <v>0</v>
          </cell>
          <cell r="FR308">
            <v>0</v>
          </cell>
          <cell r="FS308">
            <v>0</v>
          </cell>
          <cell r="FU308">
            <v>0</v>
          </cell>
          <cell r="FV308">
            <v>0</v>
          </cell>
          <cell r="FW308">
            <v>0</v>
          </cell>
          <cell r="FY308">
            <v>0</v>
          </cell>
          <cell r="FZ308">
            <v>0</v>
          </cell>
          <cell r="GA308">
            <v>0</v>
          </cell>
          <cell r="GC308">
            <v>0</v>
          </cell>
          <cell r="GD308">
            <v>0</v>
          </cell>
          <cell r="GE308">
            <v>0</v>
          </cell>
          <cell r="GG308">
            <v>0</v>
          </cell>
          <cell r="GH308">
            <v>0</v>
          </cell>
          <cell r="GI308">
            <v>0</v>
          </cell>
          <cell r="GK308">
            <v>0</v>
          </cell>
          <cell r="GL308">
            <v>0</v>
          </cell>
          <cell r="GM308">
            <v>0</v>
          </cell>
          <cell r="GO308">
            <v>0</v>
          </cell>
          <cell r="GP308">
            <v>0</v>
          </cell>
          <cell r="GQ308">
            <v>0</v>
          </cell>
          <cell r="GS308">
            <v>0</v>
          </cell>
          <cell r="GT308">
            <v>0</v>
          </cell>
          <cell r="GU308">
            <v>0</v>
          </cell>
          <cell r="GW308">
            <v>0</v>
          </cell>
          <cell r="GX308">
            <v>0</v>
          </cell>
          <cell r="GY308">
            <v>0</v>
          </cell>
          <cell r="HA308">
            <v>0</v>
          </cell>
          <cell r="HB308">
            <v>0</v>
          </cell>
          <cell r="HC308">
            <v>0</v>
          </cell>
        </row>
        <row r="309">
          <cell r="H309" t="str">
            <v>1002266</v>
          </cell>
          <cell r="I309" t="str">
            <v>USD</v>
          </cell>
          <cell r="J309" t="str">
            <v>RAD ZJ 0.7 MOPAR A/T</v>
          </cell>
          <cell r="K309" t="str">
            <v>T1</v>
          </cell>
          <cell r="L309">
            <v>59.237406899999996</v>
          </cell>
          <cell r="M309">
            <v>59237.406899999994</v>
          </cell>
          <cell r="N309">
            <v>69.933000000000007</v>
          </cell>
          <cell r="O309">
            <v>-0.43</v>
          </cell>
          <cell r="P309" t="str">
            <v>Prod.Tec</v>
          </cell>
          <cell r="Q309" t="str">
            <v>Ideas MCM 128077-128079</v>
          </cell>
          <cell r="R309">
            <v>69.503</v>
          </cell>
          <cell r="V309">
            <v>69.503</v>
          </cell>
          <cell r="Z309">
            <v>69.503</v>
          </cell>
          <cell r="AD309">
            <v>69.503</v>
          </cell>
          <cell r="AH309">
            <v>69.503</v>
          </cell>
          <cell r="AL309">
            <v>69.503</v>
          </cell>
          <cell r="AP309">
            <v>69.503</v>
          </cell>
          <cell r="AT309">
            <v>69.503</v>
          </cell>
          <cell r="AX309">
            <v>69.503</v>
          </cell>
          <cell r="BB309">
            <v>69.503</v>
          </cell>
          <cell r="BF309">
            <v>69.503</v>
          </cell>
          <cell r="BJ309">
            <v>69.503</v>
          </cell>
          <cell r="BK309">
            <v>-0.43</v>
          </cell>
          <cell r="BL309" t="str">
            <v xml:space="preserve"> </v>
          </cell>
          <cell r="BM309" t="str">
            <v xml:space="preserve"> </v>
          </cell>
          <cell r="BN309">
            <v>-0.43</v>
          </cell>
          <cell r="BO309" t="str">
            <v xml:space="preserve"> </v>
          </cell>
          <cell r="BP309" t="str">
            <v xml:space="preserve"> </v>
          </cell>
          <cell r="BQ309" t="str">
            <v xml:space="preserve"> </v>
          </cell>
          <cell r="BR309" t="str">
            <v xml:space="preserve"> </v>
          </cell>
          <cell r="BS309" t="str">
            <v xml:space="preserve"> </v>
          </cell>
          <cell r="BT309" t="str">
            <v xml:space="preserve"> </v>
          </cell>
          <cell r="BU309" t="str">
            <v xml:space="preserve"> </v>
          </cell>
          <cell r="BV309" t="str">
            <v xml:space="preserve"> </v>
          </cell>
          <cell r="BW309" t="str">
            <v xml:space="preserve"> </v>
          </cell>
          <cell r="BX309" t="str">
            <v xml:space="preserve"> </v>
          </cell>
          <cell r="BY309" t="str">
            <v xml:space="preserve"> </v>
          </cell>
          <cell r="BZ309" t="str">
            <v xml:space="preserve"> </v>
          </cell>
          <cell r="CA309" t="str">
            <v xml:space="preserve"> </v>
          </cell>
          <cell r="CB309" t="str">
            <v xml:space="preserve"> </v>
          </cell>
          <cell r="CC309" t="str">
            <v xml:space="preserve"> </v>
          </cell>
          <cell r="CD309" t="str">
            <v xml:space="preserve"> </v>
          </cell>
          <cell r="CE309" t="str">
            <v xml:space="preserve"> </v>
          </cell>
          <cell r="CF309" t="str">
            <v xml:space="preserve"> </v>
          </cell>
          <cell r="CG309" t="str">
            <v xml:space="preserve"> </v>
          </cell>
          <cell r="CH309" t="str">
            <v xml:space="preserve"> </v>
          </cell>
          <cell r="CI309" t="str">
            <v xml:space="preserve"> </v>
          </cell>
          <cell r="CJ309" t="str">
            <v xml:space="preserve"> </v>
          </cell>
          <cell r="CK309" t="str">
            <v xml:space="preserve"> </v>
          </cell>
          <cell r="CL309" t="str">
            <v xml:space="preserve"> </v>
          </cell>
          <cell r="CM309" t="str">
            <v xml:space="preserve"> </v>
          </cell>
          <cell r="CN309" t="str">
            <v xml:space="preserve"> </v>
          </cell>
          <cell r="CO309" t="str">
            <v xml:space="preserve"> </v>
          </cell>
          <cell r="CP309" t="str">
            <v xml:space="preserve"> </v>
          </cell>
          <cell r="CQ309" t="str">
            <v xml:space="preserve"> </v>
          </cell>
          <cell r="CR309" t="str">
            <v xml:space="preserve"> </v>
          </cell>
          <cell r="CS309" t="str">
            <v xml:space="preserve"> </v>
          </cell>
          <cell r="CT309" t="str">
            <v xml:space="preserve"> </v>
          </cell>
          <cell r="CU309" t="str">
            <v xml:space="preserve"> </v>
          </cell>
          <cell r="CV309" t="str">
            <v xml:space="preserve"> </v>
          </cell>
          <cell r="CW309" t="str">
            <v xml:space="preserve"> </v>
          </cell>
          <cell r="CX309" t="str">
            <v xml:space="preserve"> </v>
          </cell>
          <cell r="CY309" t="str">
            <v xml:space="preserve"> </v>
          </cell>
          <cell r="CZ309" t="str">
            <v xml:space="preserve"> </v>
          </cell>
          <cell r="DA309" t="str">
            <v xml:space="preserve"> </v>
          </cell>
          <cell r="DB309" t="str">
            <v xml:space="preserve"> </v>
          </cell>
          <cell r="DC309" t="str">
            <v xml:space="preserve"> </v>
          </cell>
          <cell r="DD309" t="str">
            <v xml:space="preserve"> </v>
          </cell>
          <cell r="DE309" t="str">
            <v xml:space="preserve"> </v>
          </cell>
          <cell r="DF309" t="str">
            <v xml:space="preserve"> </v>
          </cell>
          <cell r="DG309" t="str">
            <v xml:space="preserve"> </v>
          </cell>
          <cell r="DH309" t="str">
            <v>2. OESChrysler Corporation1002266</v>
          </cell>
          <cell r="DI309">
            <v>-0.43</v>
          </cell>
          <cell r="DJ309">
            <v>0</v>
          </cell>
          <cell r="DL309">
            <v>0</v>
          </cell>
          <cell r="DM309">
            <v>-0.43</v>
          </cell>
          <cell r="DN309">
            <v>0</v>
          </cell>
          <cell r="DP309">
            <v>0</v>
          </cell>
          <cell r="DQ309">
            <v>0</v>
          </cell>
          <cell r="DR309">
            <v>0</v>
          </cell>
          <cell r="DT309">
            <v>0</v>
          </cell>
          <cell r="DU309">
            <v>0</v>
          </cell>
          <cell r="DV309">
            <v>0</v>
          </cell>
          <cell r="DX309">
            <v>0</v>
          </cell>
          <cell r="DY309">
            <v>0</v>
          </cell>
          <cell r="DZ309">
            <v>0</v>
          </cell>
          <cell r="EB309">
            <v>0</v>
          </cell>
          <cell r="EC309">
            <v>0</v>
          </cell>
          <cell r="ED309">
            <v>0</v>
          </cell>
          <cell r="EF309">
            <v>0</v>
          </cell>
          <cell r="EG309">
            <v>0</v>
          </cell>
          <cell r="EH309">
            <v>0</v>
          </cell>
          <cell r="EJ309">
            <v>0</v>
          </cell>
          <cell r="EK309">
            <v>0</v>
          </cell>
          <cell r="EL309">
            <v>0</v>
          </cell>
          <cell r="EN309">
            <v>0</v>
          </cell>
          <cell r="EO309">
            <v>0</v>
          </cell>
          <cell r="EP309">
            <v>0</v>
          </cell>
          <cell r="ER309">
            <v>0</v>
          </cell>
          <cell r="ES309">
            <v>0</v>
          </cell>
          <cell r="ET309">
            <v>0</v>
          </cell>
          <cell r="EV309">
            <v>0</v>
          </cell>
          <cell r="EW309">
            <v>0</v>
          </cell>
          <cell r="EX309">
            <v>0</v>
          </cell>
          <cell r="EZ309">
            <v>0</v>
          </cell>
          <cell r="FA309">
            <v>0</v>
          </cell>
          <cell r="FB309">
            <v>0</v>
          </cell>
          <cell r="FD309">
            <v>0</v>
          </cell>
          <cell r="FE309">
            <v>0</v>
          </cell>
          <cell r="FF309">
            <v>0</v>
          </cell>
          <cell r="FI309">
            <v>0</v>
          </cell>
          <cell r="FJ309">
            <v>-0.43</v>
          </cell>
          <cell r="FK309">
            <v>0</v>
          </cell>
          <cell r="FM309">
            <v>0</v>
          </cell>
          <cell r="FN309">
            <v>-0.43</v>
          </cell>
          <cell r="FO309">
            <v>0</v>
          </cell>
          <cell r="FQ309">
            <v>0</v>
          </cell>
          <cell r="FR309">
            <v>-0.43</v>
          </cell>
          <cell r="FS309">
            <v>0</v>
          </cell>
          <cell r="FU309">
            <v>0</v>
          </cell>
          <cell r="FV309">
            <v>-0.43</v>
          </cell>
          <cell r="FW309">
            <v>0</v>
          </cell>
          <cell r="FY309">
            <v>0</v>
          </cell>
          <cell r="FZ309">
            <v>-0.43</v>
          </cell>
          <cell r="GA309">
            <v>0</v>
          </cell>
          <cell r="GC309">
            <v>0</v>
          </cell>
          <cell r="GD309">
            <v>-0.43</v>
          </cell>
          <cell r="GE309">
            <v>0</v>
          </cell>
          <cell r="GG309">
            <v>0</v>
          </cell>
          <cell r="GH309">
            <v>-0.43</v>
          </cell>
          <cell r="GI309">
            <v>0</v>
          </cell>
          <cell r="GK309">
            <v>0</v>
          </cell>
          <cell r="GL309">
            <v>-0.43</v>
          </cell>
          <cell r="GM309">
            <v>0</v>
          </cell>
          <cell r="GO309">
            <v>0</v>
          </cell>
          <cell r="GP309">
            <v>-0.43</v>
          </cell>
          <cell r="GQ309">
            <v>0</v>
          </cell>
          <cell r="GS309">
            <v>0</v>
          </cell>
          <cell r="GT309">
            <v>-0.43</v>
          </cell>
          <cell r="GU309">
            <v>0</v>
          </cell>
          <cell r="GW309">
            <v>0</v>
          </cell>
          <cell r="GX309">
            <v>-0.43</v>
          </cell>
          <cell r="GY309">
            <v>0</v>
          </cell>
          <cell r="HA309">
            <v>0</v>
          </cell>
          <cell r="HB309">
            <v>-0.43</v>
          </cell>
          <cell r="HC309">
            <v>0</v>
          </cell>
        </row>
        <row r="310">
          <cell r="H310" t="str">
            <v>1002268</v>
          </cell>
          <cell r="I310" t="str">
            <v>USD</v>
          </cell>
          <cell r="J310" t="str">
            <v>RAD ZJ 1.50 MOPAR A/T</v>
          </cell>
          <cell r="K310" t="str">
            <v>T1</v>
          </cell>
          <cell r="L310">
            <v>0</v>
          </cell>
          <cell r="M310">
            <v>0</v>
          </cell>
          <cell r="N310">
            <v>81.692999999999998</v>
          </cell>
          <cell r="O310">
            <v>-0.43</v>
          </cell>
          <cell r="P310" t="str">
            <v>Prod.Tec</v>
          </cell>
          <cell r="Q310" t="str">
            <v>Ideas MCM 128077-128079</v>
          </cell>
          <cell r="R310">
            <v>81.262999999999991</v>
          </cell>
          <cell r="V310">
            <v>81.262999999999991</v>
          </cell>
          <cell r="Z310">
            <v>81.262999999999991</v>
          </cell>
          <cell r="AD310">
            <v>81.262999999999991</v>
          </cell>
          <cell r="AH310">
            <v>81.262999999999991</v>
          </cell>
          <cell r="AL310">
            <v>81.262999999999991</v>
          </cell>
          <cell r="AP310">
            <v>81.262999999999991</v>
          </cell>
          <cell r="AT310">
            <v>81.262999999999991</v>
          </cell>
          <cell r="AX310">
            <v>81.262999999999991</v>
          </cell>
          <cell r="BB310">
            <v>81.262999999999991</v>
          </cell>
          <cell r="BF310">
            <v>81.262999999999991</v>
          </cell>
          <cell r="BJ310">
            <v>81.262999999999991</v>
          </cell>
          <cell r="BK310">
            <v>-0.43</v>
          </cell>
          <cell r="BL310" t="str">
            <v xml:space="preserve"> </v>
          </cell>
          <cell r="BM310" t="str">
            <v xml:space="preserve"> </v>
          </cell>
          <cell r="BN310">
            <v>-0.43</v>
          </cell>
          <cell r="BO310" t="str">
            <v xml:space="preserve"> </v>
          </cell>
          <cell r="BP310" t="str">
            <v xml:space="preserve"> </v>
          </cell>
          <cell r="BQ310" t="str">
            <v xml:space="preserve"> </v>
          </cell>
          <cell r="BR310" t="str">
            <v xml:space="preserve"> </v>
          </cell>
          <cell r="BS310" t="str">
            <v xml:space="preserve"> </v>
          </cell>
          <cell r="BT310" t="str">
            <v xml:space="preserve"> </v>
          </cell>
          <cell r="BU310" t="str">
            <v xml:space="preserve"> </v>
          </cell>
          <cell r="BV310" t="str">
            <v xml:space="preserve"> </v>
          </cell>
          <cell r="BW310" t="str">
            <v xml:space="preserve"> </v>
          </cell>
          <cell r="BX310" t="str">
            <v xml:space="preserve"> </v>
          </cell>
          <cell r="BY310" t="str">
            <v xml:space="preserve"> </v>
          </cell>
          <cell r="BZ310" t="str">
            <v xml:space="preserve"> </v>
          </cell>
          <cell r="CA310" t="str">
            <v xml:space="preserve"> </v>
          </cell>
          <cell r="CB310" t="str">
            <v xml:space="preserve"> </v>
          </cell>
          <cell r="CC310" t="str">
            <v xml:space="preserve"> </v>
          </cell>
          <cell r="CD310" t="str">
            <v xml:space="preserve"> </v>
          </cell>
          <cell r="CE310" t="str">
            <v xml:space="preserve"> </v>
          </cell>
          <cell r="CF310" t="str">
            <v xml:space="preserve"> </v>
          </cell>
          <cell r="CG310" t="str">
            <v xml:space="preserve"> </v>
          </cell>
          <cell r="CH310" t="str">
            <v xml:space="preserve"> </v>
          </cell>
          <cell r="CI310" t="str">
            <v xml:space="preserve"> </v>
          </cell>
          <cell r="CJ310" t="str">
            <v xml:space="preserve"> </v>
          </cell>
          <cell r="CK310" t="str">
            <v xml:space="preserve"> </v>
          </cell>
          <cell r="CL310" t="str">
            <v xml:space="preserve"> </v>
          </cell>
          <cell r="CM310" t="str">
            <v xml:space="preserve"> </v>
          </cell>
          <cell r="CN310" t="str">
            <v xml:space="preserve"> </v>
          </cell>
          <cell r="CO310" t="str">
            <v xml:space="preserve"> </v>
          </cell>
          <cell r="CP310" t="str">
            <v xml:space="preserve"> </v>
          </cell>
          <cell r="CQ310" t="str">
            <v xml:space="preserve"> </v>
          </cell>
          <cell r="CR310" t="str">
            <v xml:space="preserve"> </v>
          </cell>
          <cell r="CS310" t="str">
            <v xml:space="preserve"> </v>
          </cell>
          <cell r="CT310" t="str">
            <v xml:space="preserve"> </v>
          </cell>
          <cell r="CU310" t="str">
            <v xml:space="preserve"> </v>
          </cell>
          <cell r="CV310" t="str">
            <v xml:space="preserve"> </v>
          </cell>
          <cell r="CW310" t="str">
            <v xml:space="preserve"> </v>
          </cell>
          <cell r="CX310" t="str">
            <v xml:space="preserve"> </v>
          </cell>
          <cell r="CY310" t="str">
            <v xml:space="preserve"> </v>
          </cell>
          <cell r="CZ310" t="str">
            <v xml:space="preserve"> </v>
          </cell>
          <cell r="DA310" t="str">
            <v xml:space="preserve"> </v>
          </cell>
          <cell r="DB310" t="str">
            <v xml:space="preserve"> </v>
          </cell>
          <cell r="DC310" t="str">
            <v xml:space="preserve"> </v>
          </cell>
          <cell r="DD310" t="str">
            <v xml:space="preserve"> </v>
          </cell>
          <cell r="DE310" t="str">
            <v xml:space="preserve"> </v>
          </cell>
          <cell r="DF310" t="str">
            <v xml:space="preserve"> </v>
          </cell>
          <cell r="DG310" t="str">
            <v xml:space="preserve"> </v>
          </cell>
          <cell r="DH310" t="str">
            <v>2. OESChrysler Corporation1002268</v>
          </cell>
          <cell r="DI310">
            <v>-0.43</v>
          </cell>
          <cell r="DJ310">
            <v>0</v>
          </cell>
          <cell r="DL310">
            <v>0</v>
          </cell>
          <cell r="DM310">
            <v>-0.43</v>
          </cell>
          <cell r="DN310">
            <v>0</v>
          </cell>
          <cell r="DP310">
            <v>0</v>
          </cell>
          <cell r="DQ310">
            <v>0</v>
          </cell>
          <cell r="DR310">
            <v>0</v>
          </cell>
          <cell r="DT310">
            <v>0</v>
          </cell>
          <cell r="DU310">
            <v>0</v>
          </cell>
          <cell r="DV310">
            <v>0</v>
          </cell>
          <cell r="DX310">
            <v>0</v>
          </cell>
          <cell r="DY310">
            <v>0</v>
          </cell>
          <cell r="DZ310">
            <v>0</v>
          </cell>
          <cell r="EB310">
            <v>0</v>
          </cell>
          <cell r="EC310">
            <v>0</v>
          </cell>
          <cell r="ED310">
            <v>0</v>
          </cell>
          <cell r="EF310">
            <v>0</v>
          </cell>
          <cell r="EG310">
            <v>0</v>
          </cell>
          <cell r="EH310">
            <v>0</v>
          </cell>
          <cell r="EJ310">
            <v>0</v>
          </cell>
          <cell r="EK310">
            <v>0</v>
          </cell>
          <cell r="EL310">
            <v>0</v>
          </cell>
          <cell r="EN310">
            <v>0</v>
          </cell>
          <cell r="EO310">
            <v>0</v>
          </cell>
          <cell r="EP310">
            <v>0</v>
          </cell>
          <cell r="ER310">
            <v>0</v>
          </cell>
          <cell r="ES310">
            <v>0</v>
          </cell>
          <cell r="ET310">
            <v>0</v>
          </cell>
          <cell r="EV310">
            <v>0</v>
          </cell>
          <cell r="EW310">
            <v>0</v>
          </cell>
          <cell r="EX310">
            <v>0</v>
          </cell>
          <cell r="EZ310">
            <v>0</v>
          </cell>
          <cell r="FA310">
            <v>0</v>
          </cell>
          <cell r="FB310">
            <v>0</v>
          </cell>
          <cell r="FD310">
            <v>0</v>
          </cell>
          <cell r="FE310">
            <v>0</v>
          </cell>
          <cell r="FF310">
            <v>0</v>
          </cell>
          <cell r="FI310">
            <v>0</v>
          </cell>
          <cell r="FJ310">
            <v>-0.43</v>
          </cell>
          <cell r="FK310">
            <v>0</v>
          </cell>
          <cell r="FM310">
            <v>0</v>
          </cell>
          <cell r="FN310">
            <v>-0.43</v>
          </cell>
          <cell r="FO310">
            <v>0</v>
          </cell>
          <cell r="FQ310">
            <v>0</v>
          </cell>
          <cell r="FR310">
            <v>-0.43</v>
          </cell>
          <cell r="FS310">
            <v>0</v>
          </cell>
          <cell r="FU310">
            <v>0</v>
          </cell>
          <cell r="FV310">
            <v>-0.43</v>
          </cell>
          <cell r="FW310">
            <v>0</v>
          </cell>
          <cell r="FY310">
            <v>0</v>
          </cell>
          <cell r="FZ310">
            <v>-0.43</v>
          </cell>
          <cell r="GA310">
            <v>0</v>
          </cell>
          <cell r="GC310">
            <v>0</v>
          </cell>
          <cell r="GD310">
            <v>-0.43</v>
          </cell>
          <cell r="GE310">
            <v>0</v>
          </cell>
          <cell r="GG310">
            <v>0</v>
          </cell>
          <cell r="GH310">
            <v>-0.43</v>
          </cell>
          <cell r="GI310">
            <v>0</v>
          </cell>
          <cell r="GK310">
            <v>0</v>
          </cell>
          <cell r="GL310">
            <v>-0.43</v>
          </cell>
          <cell r="GM310">
            <v>0</v>
          </cell>
          <cell r="GO310">
            <v>0</v>
          </cell>
          <cell r="GP310">
            <v>-0.43</v>
          </cell>
          <cell r="GQ310">
            <v>0</v>
          </cell>
          <cell r="GS310">
            <v>0</v>
          </cell>
          <cell r="GT310">
            <v>-0.43</v>
          </cell>
          <cell r="GU310">
            <v>0</v>
          </cell>
          <cell r="GW310">
            <v>0</v>
          </cell>
          <cell r="GX310">
            <v>-0.43</v>
          </cell>
          <cell r="GY310">
            <v>0</v>
          </cell>
          <cell r="HA310">
            <v>0</v>
          </cell>
          <cell r="HB310">
            <v>-0.43</v>
          </cell>
          <cell r="HC310">
            <v>0</v>
          </cell>
        </row>
        <row r="311">
          <cell r="H311" t="str">
            <v>1002278</v>
          </cell>
          <cell r="I311" t="str">
            <v>USD</v>
          </cell>
          <cell r="J311" t="str">
            <v>RAD XJ 1.5 A/T MOPAR</v>
          </cell>
          <cell r="K311" t="str">
            <v>T1</v>
          </cell>
          <cell r="L311">
            <v>53.861256000000012</v>
          </cell>
          <cell r="M311">
            <v>53861.256000000008</v>
          </cell>
          <cell r="N311">
            <v>66.328000000000017</v>
          </cell>
          <cell r="O311">
            <v>-0.2</v>
          </cell>
          <cell r="P311" t="str">
            <v>Prod.Tec</v>
          </cell>
          <cell r="Q311" t="str">
            <v>Idea MCM 128079 Resource</v>
          </cell>
          <cell r="R311">
            <v>66.128000000000014</v>
          </cell>
          <cell r="V311">
            <v>66.128000000000014</v>
          </cell>
          <cell r="Z311">
            <v>66.128000000000014</v>
          </cell>
          <cell r="AD311">
            <v>66.128000000000014</v>
          </cell>
          <cell r="AH311">
            <v>66.128000000000014</v>
          </cell>
          <cell r="AL311">
            <v>66.128000000000014</v>
          </cell>
          <cell r="AP311">
            <v>66.128000000000014</v>
          </cell>
          <cell r="AT311">
            <v>66.128000000000014</v>
          </cell>
          <cell r="AX311">
            <v>66.128000000000014</v>
          </cell>
          <cell r="BB311">
            <v>66.128000000000014</v>
          </cell>
          <cell r="BF311">
            <v>66.128000000000014</v>
          </cell>
          <cell r="BJ311">
            <v>66.128000000000014</v>
          </cell>
          <cell r="BK311">
            <v>-0.2</v>
          </cell>
          <cell r="BL311" t="str">
            <v xml:space="preserve"> </v>
          </cell>
          <cell r="BM311" t="str">
            <v xml:space="preserve"> </v>
          </cell>
          <cell r="BN311">
            <v>-0.2</v>
          </cell>
          <cell r="BO311" t="str">
            <v xml:space="preserve"> </v>
          </cell>
          <cell r="BP311" t="str">
            <v xml:space="preserve"> </v>
          </cell>
          <cell r="BQ311" t="str">
            <v xml:space="preserve"> </v>
          </cell>
          <cell r="BR311" t="str">
            <v xml:space="preserve"> </v>
          </cell>
          <cell r="BS311" t="str">
            <v xml:space="preserve"> </v>
          </cell>
          <cell r="BT311" t="str">
            <v xml:space="preserve"> </v>
          </cell>
          <cell r="BU311" t="str">
            <v xml:space="preserve"> </v>
          </cell>
          <cell r="BV311" t="str">
            <v xml:space="preserve"> </v>
          </cell>
          <cell r="BW311" t="str">
            <v xml:space="preserve"> </v>
          </cell>
          <cell r="BX311" t="str">
            <v xml:space="preserve"> </v>
          </cell>
          <cell r="BY311" t="str">
            <v xml:space="preserve"> </v>
          </cell>
          <cell r="BZ311" t="str">
            <v xml:space="preserve"> </v>
          </cell>
          <cell r="CA311" t="str">
            <v xml:space="preserve"> </v>
          </cell>
          <cell r="CB311" t="str">
            <v xml:space="preserve"> </v>
          </cell>
          <cell r="CC311" t="str">
            <v xml:space="preserve"> </v>
          </cell>
          <cell r="CD311" t="str">
            <v xml:space="preserve"> </v>
          </cell>
          <cell r="CE311" t="str">
            <v xml:space="preserve"> </v>
          </cell>
          <cell r="CF311" t="str">
            <v xml:space="preserve"> </v>
          </cell>
          <cell r="CG311" t="str">
            <v xml:space="preserve"> </v>
          </cell>
          <cell r="CH311" t="str">
            <v xml:space="preserve"> </v>
          </cell>
          <cell r="CI311" t="str">
            <v xml:space="preserve"> </v>
          </cell>
          <cell r="CJ311" t="str">
            <v xml:space="preserve"> </v>
          </cell>
          <cell r="CK311" t="str">
            <v xml:space="preserve"> </v>
          </cell>
          <cell r="CL311" t="str">
            <v xml:space="preserve"> </v>
          </cell>
          <cell r="CM311" t="str">
            <v xml:space="preserve"> </v>
          </cell>
          <cell r="CN311" t="str">
            <v xml:space="preserve"> </v>
          </cell>
          <cell r="CO311" t="str">
            <v xml:space="preserve"> </v>
          </cell>
          <cell r="CP311" t="str">
            <v xml:space="preserve"> </v>
          </cell>
          <cell r="CQ311" t="str">
            <v xml:space="preserve"> </v>
          </cell>
          <cell r="CR311" t="str">
            <v xml:space="preserve"> </v>
          </cell>
          <cell r="CS311" t="str">
            <v xml:space="preserve"> </v>
          </cell>
          <cell r="CT311" t="str">
            <v xml:space="preserve"> </v>
          </cell>
          <cell r="CU311" t="str">
            <v xml:space="preserve"> </v>
          </cell>
          <cell r="CV311" t="str">
            <v xml:space="preserve"> </v>
          </cell>
          <cell r="CW311" t="str">
            <v xml:space="preserve"> </v>
          </cell>
          <cell r="CX311" t="str">
            <v xml:space="preserve"> </v>
          </cell>
          <cell r="CY311" t="str">
            <v xml:space="preserve"> </v>
          </cell>
          <cell r="CZ311" t="str">
            <v xml:space="preserve"> </v>
          </cell>
          <cell r="DA311" t="str">
            <v xml:space="preserve"> </v>
          </cell>
          <cell r="DB311" t="str">
            <v xml:space="preserve"> </v>
          </cell>
          <cell r="DC311" t="str">
            <v xml:space="preserve"> </v>
          </cell>
          <cell r="DD311" t="str">
            <v xml:space="preserve"> </v>
          </cell>
          <cell r="DE311" t="str">
            <v xml:space="preserve"> </v>
          </cell>
          <cell r="DF311" t="str">
            <v xml:space="preserve"> </v>
          </cell>
          <cell r="DG311" t="str">
            <v xml:space="preserve"> </v>
          </cell>
          <cell r="DH311" t="str">
            <v>2. OESChrysler Corporation1002278</v>
          </cell>
          <cell r="DI311">
            <v>-0.2</v>
          </cell>
          <cell r="DJ311">
            <v>0</v>
          </cell>
          <cell r="DL311">
            <v>0</v>
          </cell>
          <cell r="DM311">
            <v>-0.2</v>
          </cell>
          <cell r="DN311">
            <v>0</v>
          </cell>
          <cell r="DP311">
            <v>0</v>
          </cell>
          <cell r="DQ311">
            <v>0</v>
          </cell>
          <cell r="DR311">
            <v>0</v>
          </cell>
          <cell r="DT311">
            <v>0</v>
          </cell>
          <cell r="DU311">
            <v>0</v>
          </cell>
          <cell r="DV311">
            <v>0</v>
          </cell>
          <cell r="DX311">
            <v>0</v>
          </cell>
          <cell r="DY311">
            <v>0</v>
          </cell>
          <cell r="DZ311">
            <v>0</v>
          </cell>
          <cell r="EB311">
            <v>0</v>
          </cell>
          <cell r="EC311">
            <v>0</v>
          </cell>
          <cell r="ED311">
            <v>0</v>
          </cell>
          <cell r="EF311">
            <v>0</v>
          </cell>
          <cell r="EG311">
            <v>0</v>
          </cell>
          <cell r="EH311">
            <v>0</v>
          </cell>
          <cell r="EJ311">
            <v>0</v>
          </cell>
          <cell r="EK311">
            <v>0</v>
          </cell>
          <cell r="EL311">
            <v>0</v>
          </cell>
          <cell r="EN311">
            <v>0</v>
          </cell>
          <cell r="EO311">
            <v>0</v>
          </cell>
          <cell r="EP311">
            <v>0</v>
          </cell>
          <cell r="ER311">
            <v>0</v>
          </cell>
          <cell r="ES311">
            <v>0</v>
          </cell>
          <cell r="ET311">
            <v>0</v>
          </cell>
          <cell r="EV311">
            <v>0</v>
          </cell>
          <cell r="EW311">
            <v>0</v>
          </cell>
          <cell r="EX311">
            <v>0</v>
          </cell>
          <cell r="EZ311">
            <v>0</v>
          </cell>
          <cell r="FA311">
            <v>0</v>
          </cell>
          <cell r="FB311">
            <v>0</v>
          </cell>
          <cell r="FD311">
            <v>0</v>
          </cell>
          <cell r="FE311">
            <v>0</v>
          </cell>
          <cell r="FF311">
            <v>0</v>
          </cell>
          <cell r="FI311">
            <v>0</v>
          </cell>
          <cell r="FJ311">
            <v>-0.2</v>
          </cell>
          <cell r="FK311">
            <v>0</v>
          </cell>
          <cell r="FM311">
            <v>0</v>
          </cell>
          <cell r="FN311">
            <v>-0.2</v>
          </cell>
          <cell r="FO311">
            <v>0</v>
          </cell>
          <cell r="FQ311">
            <v>0</v>
          </cell>
          <cell r="FR311">
            <v>-0.2</v>
          </cell>
          <cell r="FS311">
            <v>0</v>
          </cell>
          <cell r="FU311">
            <v>0</v>
          </cell>
          <cell r="FV311">
            <v>-0.2</v>
          </cell>
          <cell r="FW311">
            <v>0</v>
          </cell>
          <cell r="FY311">
            <v>0</v>
          </cell>
          <cell r="FZ311">
            <v>-0.2</v>
          </cell>
          <cell r="GA311">
            <v>0</v>
          </cell>
          <cell r="GC311">
            <v>0</v>
          </cell>
          <cell r="GD311">
            <v>-0.2</v>
          </cell>
          <cell r="GE311">
            <v>0</v>
          </cell>
          <cell r="GG311">
            <v>0</v>
          </cell>
          <cell r="GH311">
            <v>-0.2</v>
          </cell>
          <cell r="GI311">
            <v>0</v>
          </cell>
          <cell r="GK311">
            <v>0</v>
          </cell>
          <cell r="GL311">
            <v>-0.2</v>
          </cell>
          <cell r="GM311">
            <v>0</v>
          </cell>
          <cell r="GO311">
            <v>0</v>
          </cell>
          <cell r="GP311">
            <v>-0.2</v>
          </cell>
          <cell r="GQ311">
            <v>0</v>
          </cell>
          <cell r="GS311">
            <v>0</v>
          </cell>
          <cell r="GT311">
            <v>-0.2</v>
          </cell>
          <cell r="GU311">
            <v>0</v>
          </cell>
          <cell r="GW311">
            <v>0</v>
          </cell>
          <cell r="GX311">
            <v>-0.2</v>
          </cell>
          <cell r="GY311">
            <v>0</v>
          </cell>
          <cell r="HA311">
            <v>0</v>
          </cell>
          <cell r="HB311">
            <v>-0.2</v>
          </cell>
          <cell r="HC311">
            <v>0</v>
          </cell>
        </row>
        <row r="312">
          <cell r="H312" t="str">
            <v>1002283</v>
          </cell>
          <cell r="I312" t="str">
            <v>USD</v>
          </cell>
          <cell r="J312" t="str">
            <v>RAD A-BODY 0.7 A/T SERVIC</v>
          </cell>
          <cell r="K312" t="str">
            <v>T1</v>
          </cell>
          <cell r="L312">
            <v>3.8317811399999999</v>
          </cell>
          <cell r="M312">
            <v>3831.7811400000001</v>
          </cell>
          <cell r="N312">
            <v>43.135399999999997</v>
          </cell>
          <cell r="O312">
            <v>-0.13</v>
          </cell>
          <cell r="P312" t="str">
            <v>Prod.Tec</v>
          </cell>
          <cell r="Q312" t="str">
            <v>Ideas MCM 128077-128079</v>
          </cell>
          <cell r="R312">
            <v>43.005399999999995</v>
          </cell>
          <cell r="V312">
            <v>43.005399999999995</v>
          </cell>
          <cell r="Z312">
            <v>43.005399999999995</v>
          </cell>
          <cell r="AD312">
            <v>43.005399999999995</v>
          </cell>
          <cell r="AH312">
            <v>43.005399999999995</v>
          </cell>
          <cell r="AL312">
            <v>43.005399999999995</v>
          </cell>
          <cell r="AP312">
            <v>43.005399999999995</v>
          </cell>
          <cell r="AT312">
            <v>43.005399999999995</v>
          </cell>
          <cell r="AX312">
            <v>43.005399999999995</v>
          </cell>
          <cell r="BB312">
            <v>43.005399999999995</v>
          </cell>
          <cell r="BF312">
            <v>43.005399999999995</v>
          </cell>
          <cell r="BJ312">
            <v>43.005399999999995</v>
          </cell>
          <cell r="BK312">
            <v>-0.13</v>
          </cell>
          <cell r="BL312" t="str">
            <v xml:space="preserve"> </v>
          </cell>
          <cell r="BM312" t="str">
            <v xml:space="preserve"> </v>
          </cell>
          <cell r="BN312">
            <v>-0.13</v>
          </cell>
          <cell r="BO312" t="str">
            <v xml:space="preserve"> </v>
          </cell>
          <cell r="BP312" t="str">
            <v xml:space="preserve"> </v>
          </cell>
          <cell r="BQ312" t="str">
            <v xml:space="preserve"> </v>
          </cell>
          <cell r="BR312" t="str">
            <v xml:space="preserve"> </v>
          </cell>
          <cell r="BS312" t="str">
            <v xml:space="preserve"> </v>
          </cell>
          <cell r="BT312" t="str">
            <v xml:space="preserve"> </v>
          </cell>
          <cell r="BU312" t="str">
            <v xml:space="preserve"> </v>
          </cell>
          <cell r="BV312" t="str">
            <v xml:space="preserve"> </v>
          </cell>
          <cell r="BW312" t="str">
            <v xml:space="preserve"> </v>
          </cell>
          <cell r="BX312" t="str">
            <v xml:space="preserve"> </v>
          </cell>
          <cell r="BY312" t="str">
            <v xml:space="preserve"> </v>
          </cell>
          <cell r="BZ312" t="str">
            <v xml:space="preserve"> </v>
          </cell>
          <cell r="CA312" t="str">
            <v xml:space="preserve"> </v>
          </cell>
          <cell r="CB312" t="str">
            <v xml:space="preserve"> </v>
          </cell>
          <cell r="CC312" t="str">
            <v xml:space="preserve"> </v>
          </cell>
          <cell r="CD312" t="str">
            <v xml:space="preserve"> </v>
          </cell>
          <cell r="CE312" t="str">
            <v xml:space="preserve"> </v>
          </cell>
          <cell r="CF312" t="str">
            <v xml:space="preserve"> </v>
          </cell>
          <cell r="CG312" t="str">
            <v xml:space="preserve"> </v>
          </cell>
          <cell r="CH312" t="str">
            <v xml:space="preserve"> </v>
          </cell>
          <cell r="CI312" t="str">
            <v xml:space="preserve"> </v>
          </cell>
          <cell r="CJ312" t="str">
            <v xml:space="preserve"> </v>
          </cell>
          <cell r="CK312" t="str">
            <v xml:space="preserve"> </v>
          </cell>
          <cell r="CL312" t="str">
            <v xml:space="preserve"> </v>
          </cell>
          <cell r="CM312" t="str">
            <v xml:space="preserve"> </v>
          </cell>
          <cell r="CN312" t="str">
            <v xml:space="preserve"> </v>
          </cell>
          <cell r="CO312" t="str">
            <v xml:space="preserve"> </v>
          </cell>
          <cell r="CP312" t="str">
            <v xml:space="preserve"> </v>
          </cell>
          <cell r="CQ312" t="str">
            <v xml:space="preserve"> </v>
          </cell>
          <cell r="CR312" t="str">
            <v xml:space="preserve"> </v>
          </cell>
          <cell r="CS312" t="str">
            <v xml:space="preserve"> </v>
          </cell>
          <cell r="CT312" t="str">
            <v xml:space="preserve"> </v>
          </cell>
          <cell r="CU312" t="str">
            <v xml:space="preserve"> </v>
          </cell>
          <cell r="CV312" t="str">
            <v xml:space="preserve"> </v>
          </cell>
          <cell r="CW312" t="str">
            <v xml:space="preserve"> </v>
          </cell>
          <cell r="CX312" t="str">
            <v xml:space="preserve"> </v>
          </cell>
          <cell r="CY312" t="str">
            <v xml:space="preserve"> </v>
          </cell>
          <cell r="CZ312" t="str">
            <v xml:space="preserve"> </v>
          </cell>
          <cell r="DA312" t="str">
            <v xml:space="preserve"> </v>
          </cell>
          <cell r="DB312" t="str">
            <v xml:space="preserve"> </v>
          </cell>
          <cell r="DC312" t="str">
            <v xml:space="preserve"> </v>
          </cell>
          <cell r="DD312" t="str">
            <v xml:space="preserve"> </v>
          </cell>
          <cell r="DE312" t="str">
            <v xml:space="preserve"> </v>
          </cell>
          <cell r="DF312" t="str">
            <v xml:space="preserve"> </v>
          </cell>
          <cell r="DG312" t="str">
            <v xml:space="preserve"> </v>
          </cell>
          <cell r="DH312" t="str">
            <v>2. OESChrysler Corporation1002283</v>
          </cell>
          <cell r="DI312">
            <v>-0.13</v>
          </cell>
          <cell r="DJ312">
            <v>0</v>
          </cell>
          <cell r="DL312">
            <v>0</v>
          </cell>
          <cell r="DM312">
            <v>-0.13</v>
          </cell>
          <cell r="DN312">
            <v>0</v>
          </cell>
          <cell r="DP312">
            <v>0</v>
          </cell>
          <cell r="DQ312">
            <v>0</v>
          </cell>
          <cell r="DR312">
            <v>0</v>
          </cell>
          <cell r="DT312">
            <v>0</v>
          </cell>
          <cell r="DU312">
            <v>0</v>
          </cell>
          <cell r="DV312">
            <v>0</v>
          </cell>
          <cell r="DX312">
            <v>0</v>
          </cell>
          <cell r="DY312">
            <v>0</v>
          </cell>
          <cell r="DZ312">
            <v>0</v>
          </cell>
          <cell r="EB312">
            <v>0</v>
          </cell>
          <cell r="EC312">
            <v>0</v>
          </cell>
          <cell r="ED312">
            <v>0</v>
          </cell>
          <cell r="EF312">
            <v>0</v>
          </cell>
          <cell r="EG312">
            <v>0</v>
          </cell>
          <cell r="EH312">
            <v>0</v>
          </cell>
          <cell r="EJ312">
            <v>0</v>
          </cell>
          <cell r="EK312">
            <v>0</v>
          </cell>
          <cell r="EL312">
            <v>0</v>
          </cell>
          <cell r="EN312">
            <v>0</v>
          </cell>
          <cell r="EO312">
            <v>0</v>
          </cell>
          <cell r="EP312">
            <v>0</v>
          </cell>
          <cell r="ER312">
            <v>0</v>
          </cell>
          <cell r="ES312">
            <v>0</v>
          </cell>
          <cell r="ET312">
            <v>0</v>
          </cell>
          <cell r="EV312">
            <v>0</v>
          </cell>
          <cell r="EW312">
            <v>0</v>
          </cell>
          <cell r="EX312">
            <v>0</v>
          </cell>
          <cell r="EZ312">
            <v>0</v>
          </cell>
          <cell r="FA312">
            <v>0</v>
          </cell>
          <cell r="FB312">
            <v>0</v>
          </cell>
          <cell r="FD312">
            <v>0</v>
          </cell>
          <cell r="FE312">
            <v>0</v>
          </cell>
          <cell r="FF312">
            <v>0</v>
          </cell>
          <cell r="FI312">
            <v>0</v>
          </cell>
          <cell r="FJ312">
            <v>-0.13</v>
          </cell>
          <cell r="FK312">
            <v>0</v>
          </cell>
          <cell r="FM312">
            <v>0</v>
          </cell>
          <cell r="FN312">
            <v>-0.13</v>
          </cell>
          <cell r="FO312">
            <v>0</v>
          </cell>
          <cell r="FQ312">
            <v>0</v>
          </cell>
          <cell r="FR312">
            <v>-0.13</v>
          </cell>
          <cell r="FS312">
            <v>0</v>
          </cell>
          <cell r="FU312">
            <v>0</v>
          </cell>
          <cell r="FV312">
            <v>-0.13</v>
          </cell>
          <cell r="FW312">
            <v>0</v>
          </cell>
          <cell r="FY312">
            <v>0</v>
          </cell>
          <cell r="FZ312">
            <v>-0.13</v>
          </cell>
          <cell r="GA312">
            <v>0</v>
          </cell>
          <cell r="GC312">
            <v>0</v>
          </cell>
          <cell r="GD312">
            <v>-0.13</v>
          </cell>
          <cell r="GE312">
            <v>0</v>
          </cell>
          <cell r="GG312">
            <v>0</v>
          </cell>
          <cell r="GH312">
            <v>-0.13</v>
          </cell>
          <cell r="GI312">
            <v>0</v>
          </cell>
          <cell r="GK312">
            <v>0</v>
          </cell>
          <cell r="GL312">
            <v>-0.13</v>
          </cell>
          <cell r="GM312">
            <v>0</v>
          </cell>
          <cell r="GO312">
            <v>0</v>
          </cell>
          <cell r="GP312">
            <v>-0.13</v>
          </cell>
          <cell r="GQ312">
            <v>0</v>
          </cell>
          <cell r="GS312">
            <v>0</v>
          </cell>
          <cell r="GT312">
            <v>-0.13</v>
          </cell>
          <cell r="GU312">
            <v>0</v>
          </cell>
          <cell r="GW312">
            <v>0</v>
          </cell>
          <cell r="GX312">
            <v>-0.13</v>
          </cell>
          <cell r="GY312">
            <v>0</v>
          </cell>
          <cell r="HA312">
            <v>0</v>
          </cell>
          <cell r="HB312">
            <v>-0.13</v>
          </cell>
          <cell r="HC312">
            <v>0</v>
          </cell>
        </row>
        <row r="313">
          <cell r="H313" t="str">
            <v>1002336</v>
          </cell>
          <cell r="I313" t="str">
            <v>USD</v>
          </cell>
          <cell r="J313" t="str">
            <v>RADIADOR 1.5 AH-BAV M/T</v>
          </cell>
          <cell r="K313" t="str">
            <v>T1</v>
          </cell>
          <cell r="L313">
            <v>6.1191466199999995</v>
          </cell>
          <cell r="M313">
            <v>6119.1466199999995</v>
          </cell>
          <cell r="N313">
            <v>60.168599999999998</v>
          </cell>
          <cell r="R313">
            <v>60.168599999999998</v>
          </cell>
          <cell r="V313">
            <v>60.168599999999998</v>
          </cell>
          <cell r="Z313">
            <v>60.168599999999998</v>
          </cell>
          <cell r="AD313">
            <v>60.168599999999998</v>
          </cell>
          <cell r="AH313">
            <v>60.168599999999998</v>
          </cell>
          <cell r="AL313">
            <v>60.168599999999998</v>
          </cell>
          <cell r="AP313">
            <v>60.168599999999998</v>
          </cell>
          <cell r="AT313">
            <v>60.168599999999998</v>
          </cell>
          <cell r="AX313">
            <v>60.168599999999998</v>
          </cell>
          <cell r="BB313">
            <v>60.168599999999998</v>
          </cell>
          <cell r="BF313">
            <v>60.168599999999998</v>
          </cell>
          <cell r="BJ313">
            <v>60.168599999999998</v>
          </cell>
          <cell r="BK313">
            <v>0</v>
          </cell>
          <cell r="BL313" t="str">
            <v xml:space="preserve"> </v>
          </cell>
          <cell r="BM313" t="str">
            <v xml:space="preserve"> </v>
          </cell>
          <cell r="BN313" t="str">
            <v xml:space="preserve"> </v>
          </cell>
          <cell r="BO313" t="str">
            <v xml:space="preserve"> </v>
          </cell>
          <cell r="BP313" t="str">
            <v xml:space="preserve"> </v>
          </cell>
          <cell r="BQ313" t="str">
            <v xml:space="preserve"> </v>
          </cell>
          <cell r="BR313" t="str">
            <v xml:space="preserve"> </v>
          </cell>
          <cell r="BS313" t="str">
            <v xml:space="preserve"> </v>
          </cell>
          <cell r="BT313" t="str">
            <v xml:space="preserve"> </v>
          </cell>
          <cell r="BU313" t="str">
            <v xml:space="preserve"> </v>
          </cell>
          <cell r="BV313" t="str">
            <v xml:space="preserve"> </v>
          </cell>
          <cell r="BW313" t="str">
            <v xml:space="preserve"> </v>
          </cell>
          <cell r="BX313" t="str">
            <v xml:space="preserve"> </v>
          </cell>
          <cell r="BY313" t="str">
            <v xml:space="preserve"> </v>
          </cell>
          <cell r="BZ313" t="str">
            <v xml:space="preserve"> </v>
          </cell>
          <cell r="CA313" t="str">
            <v xml:space="preserve"> </v>
          </cell>
          <cell r="CB313" t="str">
            <v xml:space="preserve"> </v>
          </cell>
          <cell r="CC313" t="str">
            <v xml:space="preserve"> </v>
          </cell>
          <cell r="CD313" t="str">
            <v xml:space="preserve"> </v>
          </cell>
          <cell r="CE313" t="str">
            <v xml:space="preserve"> </v>
          </cell>
          <cell r="CF313" t="str">
            <v xml:space="preserve"> </v>
          </cell>
          <cell r="CG313" t="str">
            <v xml:space="preserve"> </v>
          </cell>
          <cell r="CH313" t="str">
            <v xml:space="preserve"> </v>
          </cell>
          <cell r="CI313" t="str">
            <v xml:space="preserve"> </v>
          </cell>
          <cell r="CJ313" t="str">
            <v xml:space="preserve"> </v>
          </cell>
          <cell r="CK313" t="str">
            <v xml:space="preserve"> </v>
          </cell>
          <cell r="CL313" t="str">
            <v xml:space="preserve"> </v>
          </cell>
          <cell r="CM313" t="str">
            <v xml:space="preserve"> </v>
          </cell>
          <cell r="CN313" t="str">
            <v xml:space="preserve"> </v>
          </cell>
          <cell r="CO313" t="str">
            <v xml:space="preserve"> </v>
          </cell>
          <cell r="CP313" t="str">
            <v xml:space="preserve"> </v>
          </cell>
          <cell r="CQ313" t="str">
            <v xml:space="preserve"> </v>
          </cell>
          <cell r="CR313" t="str">
            <v xml:space="preserve"> </v>
          </cell>
          <cell r="CS313" t="str">
            <v xml:space="preserve"> </v>
          </cell>
          <cell r="CT313" t="str">
            <v xml:space="preserve"> </v>
          </cell>
          <cell r="CU313" t="str">
            <v xml:space="preserve"> </v>
          </cell>
          <cell r="CV313" t="str">
            <v xml:space="preserve"> </v>
          </cell>
          <cell r="CW313" t="str">
            <v xml:space="preserve"> </v>
          </cell>
          <cell r="CX313" t="str">
            <v xml:space="preserve"> </v>
          </cell>
          <cell r="CY313" t="str">
            <v xml:space="preserve"> </v>
          </cell>
          <cell r="CZ313" t="str">
            <v xml:space="preserve"> </v>
          </cell>
          <cell r="DA313" t="str">
            <v xml:space="preserve"> </v>
          </cell>
          <cell r="DB313" t="str">
            <v xml:space="preserve"> </v>
          </cell>
          <cell r="DC313" t="str">
            <v xml:space="preserve"> </v>
          </cell>
          <cell r="DD313" t="str">
            <v xml:space="preserve"> </v>
          </cell>
          <cell r="DE313" t="str">
            <v xml:space="preserve"> </v>
          </cell>
          <cell r="DF313" t="str">
            <v xml:space="preserve"> </v>
          </cell>
          <cell r="DG313" t="str">
            <v xml:space="preserve"> </v>
          </cell>
          <cell r="DH313" t="str">
            <v>2. OESChrysler Corporation1002336</v>
          </cell>
          <cell r="DI313">
            <v>0</v>
          </cell>
          <cell r="DJ313">
            <v>0</v>
          </cell>
          <cell r="DL313">
            <v>0</v>
          </cell>
          <cell r="DM313">
            <v>0</v>
          </cell>
          <cell r="DN313">
            <v>0</v>
          </cell>
          <cell r="DP313">
            <v>0</v>
          </cell>
          <cell r="DQ313">
            <v>0</v>
          </cell>
          <cell r="DR313">
            <v>0</v>
          </cell>
          <cell r="DT313">
            <v>0</v>
          </cell>
          <cell r="DU313">
            <v>0</v>
          </cell>
          <cell r="DV313">
            <v>0</v>
          </cell>
          <cell r="DX313">
            <v>0</v>
          </cell>
          <cell r="DY313">
            <v>0</v>
          </cell>
          <cell r="DZ313">
            <v>0</v>
          </cell>
          <cell r="EB313">
            <v>0</v>
          </cell>
          <cell r="EC313">
            <v>0</v>
          </cell>
          <cell r="ED313">
            <v>0</v>
          </cell>
          <cell r="EF313">
            <v>0</v>
          </cell>
          <cell r="EG313">
            <v>0</v>
          </cell>
          <cell r="EH313">
            <v>0</v>
          </cell>
          <cell r="EJ313">
            <v>0</v>
          </cell>
          <cell r="EK313">
            <v>0</v>
          </cell>
          <cell r="EL313">
            <v>0</v>
          </cell>
          <cell r="EN313">
            <v>0</v>
          </cell>
          <cell r="EO313">
            <v>0</v>
          </cell>
          <cell r="EP313">
            <v>0</v>
          </cell>
          <cell r="ER313">
            <v>0</v>
          </cell>
          <cell r="ES313">
            <v>0</v>
          </cell>
          <cell r="ET313">
            <v>0</v>
          </cell>
          <cell r="EV313">
            <v>0</v>
          </cell>
          <cell r="EW313">
            <v>0</v>
          </cell>
          <cell r="EX313">
            <v>0</v>
          </cell>
          <cell r="EZ313">
            <v>0</v>
          </cell>
          <cell r="FA313">
            <v>0</v>
          </cell>
          <cell r="FB313">
            <v>0</v>
          </cell>
          <cell r="FD313">
            <v>0</v>
          </cell>
          <cell r="FE313">
            <v>0</v>
          </cell>
          <cell r="FF313">
            <v>0</v>
          </cell>
          <cell r="FI313">
            <v>0</v>
          </cell>
          <cell r="FJ313">
            <v>0</v>
          </cell>
          <cell r="FK313">
            <v>0</v>
          </cell>
          <cell r="FM313">
            <v>0</v>
          </cell>
          <cell r="FN313">
            <v>0</v>
          </cell>
          <cell r="FO313">
            <v>0</v>
          </cell>
          <cell r="FQ313">
            <v>0</v>
          </cell>
          <cell r="FR313">
            <v>0</v>
          </cell>
          <cell r="FS313">
            <v>0</v>
          </cell>
          <cell r="FU313">
            <v>0</v>
          </cell>
          <cell r="FV313">
            <v>0</v>
          </cell>
          <cell r="FW313">
            <v>0</v>
          </cell>
          <cell r="FY313">
            <v>0</v>
          </cell>
          <cell r="FZ313">
            <v>0</v>
          </cell>
          <cell r="GA313">
            <v>0</v>
          </cell>
          <cell r="GC313">
            <v>0</v>
          </cell>
          <cell r="GD313">
            <v>0</v>
          </cell>
          <cell r="GE313">
            <v>0</v>
          </cell>
          <cell r="GG313">
            <v>0</v>
          </cell>
          <cell r="GH313">
            <v>0</v>
          </cell>
          <cell r="GI313">
            <v>0</v>
          </cell>
          <cell r="GK313">
            <v>0</v>
          </cell>
          <cell r="GL313">
            <v>0</v>
          </cell>
          <cell r="GM313">
            <v>0</v>
          </cell>
          <cell r="GO313">
            <v>0</v>
          </cell>
          <cell r="GP313">
            <v>0</v>
          </cell>
          <cell r="GQ313">
            <v>0</v>
          </cell>
          <cell r="GS313">
            <v>0</v>
          </cell>
          <cell r="GT313">
            <v>0</v>
          </cell>
          <cell r="GU313">
            <v>0</v>
          </cell>
          <cell r="GW313">
            <v>0</v>
          </cell>
          <cell r="GX313">
            <v>0</v>
          </cell>
          <cell r="GY313">
            <v>0</v>
          </cell>
          <cell r="HA313">
            <v>0</v>
          </cell>
          <cell r="HB313">
            <v>0</v>
          </cell>
          <cell r="HC313">
            <v>0</v>
          </cell>
        </row>
        <row r="314">
          <cell r="H314" t="str">
            <v>1002343</v>
          </cell>
          <cell r="I314" t="str">
            <v>USD</v>
          </cell>
          <cell r="J314" t="str">
            <v>RAD 1002343    CHR</v>
          </cell>
          <cell r="K314" t="str">
            <v>T1</v>
          </cell>
          <cell r="L314">
            <v>0</v>
          </cell>
          <cell r="M314">
            <v>0</v>
          </cell>
          <cell r="N314">
            <v>65.17</v>
          </cell>
          <cell r="O314">
            <v>-0.03</v>
          </cell>
          <cell r="P314" t="str">
            <v>Prod.Tec</v>
          </cell>
          <cell r="Q314" t="str">
            <v>Idea MCM 128077-Resource</v>
          </cell>
          <cell r="R314">
            <v>65.14</v>
          </cell>
          <cell r="V314">
            <v>65.14</v>
          </cell>
          <cell r="Z314">
            <v>65.14</v>
          </cell>
          <cell r="AD314">
            <v>65.14</v>
          </cell>
          <cell r="AH314">
            <v>65.14</v>
          </cell>
          <cell r="AL314">
            <v>65.14</v>
          </cell>
          <cell r="AP314">
            <v>65.14</v>
          </cell>
          <cell r="AT314">
            <v>65.14</v>
          </cell>
          <cell r="AX314">
            <v>65.14</v>
          </cell>
          <cell r="BB314">
            <v>65.14</v>
          </cell>
          <cell r="BF314">
            <v>65.14</v>
          </cell>
          <cell r="BJ314">
            <v>65.14</v>
          </cell>
          <cell r="BK314">
            <v>-0.03</v>
          </cell>
          <cell r="BL314" t="str">
            <v xml:space="preserve"> </v>
          </cell>
          <cell r="BM314" t="str">
            <v xml:space="preserve"> </v>
          </cell>
          <cell r="BN314">
            <v>-0.03</v>
          </cell>
          <cell r="BO314" t="str">
            <v xml:space="preserve"> </v>
          </cell>
          <cell r="BP314" t="str">
            <v xml:space="preserve"> </v>
          </cell>
          <cell r="BQ314" t="str">
            <v xml:space="preserve"> </v>
          </cell>
          <cell r="BR314" t="str">
            <v xml:space="preserve"> </v>
          </cell>
          <cell r="BS314" t="str">
            <v xml:space="preserve"> </v>
          </cell>
          <cell r="BT314" t="str">
            <v xml:space="preserve"> </v>
          </cell>
          <cell r="BU314" t="str">
            <v xml:space="preserve"> </v>
          </cell>
          <cell r="BV314" t="str">
            <v xml:space="preserve"> </v>
          </cell>
          <cell r="BW314" t="str">
            <v xml:space="preserve"> </v>
          </cell>
          <cell r="BX314" t="str">
            <v xml:space="preserve"> </v>
          </cell>
          <cell r="BY314" t="str">
            <v xml:space="preserve"> </v>
          </cell>
          <cell r="BZ314" t="str">
            <v xml:space="preserve"> </v>
          </cell>
          <cell r="CA314" t="str">
            <v xml:space="preserve"> </v>
          </cell>
          <cell r="CB314" t="str">
            <v xml:space="preserve"> </v>
          </cell>
          <cell r="CC314" t="str">
            <v xml:space="preserve"> </v>
          </cell>
          <cell r="CD314" t="str">
            <v xml:space="preserve"> </v>
          </cell>
          <cell r="CE314" t="str">
            <v xml:space="preserve"> </v>
          </cell>
          <cell r="CF314" t="str">
            <v xml:space="preserve"> </v>
          </cell>
          <cell r="CG314" t="str">
            <v xml:space="preserve"> </v>
          </cell>
          <cell r="CH314" t="str">
            <v xml:space="preserve"> </v>
          </cell>
          <cell r="CI314" t="str">
            <v xml:space="preserve"> </v>
          </cell>
          <cell r="CJ314" t="str">
            <v xml:space="preserve"> </v>
          </cell>
          <cell r="CK314" t="str">
            <v xml:space="preserve"> </v>
          </cell>
          <cell r="CL314" t="str">
            <v xml:space="preserve"> </v>
          </cell>
          <cell r="CM314" t="str">
            <v xml:space="preserve"> </v>
          </cell>
          <cell r="CN314" t="str">
            <v xml:space="preserve"> </v>
          </cell>
          <cell r="CO314" t="str">
            <v xml:space="preserve"> </v>
          </cell>
          <cell r="CP314" t="str">
            <v xml:space="preserve"> </v>
          </cell>
          <cell r="CQ314" t="str">
            <v xml:space="preserve"> </v>
          </cell>
          <cell r="CR314" t="str">
            <v xml:space="preserve"> </v>
          </cell>
          <cell r="CS314" t="str">
            <v xml:space="preserve"> </v>
          </cell>
          <cell r="CT314" t="str">
            <v xml:space="preserve"> </v>
          </cell>
          <cell r="CU314" t="str">
            <v xml:space="preserve"> </v>
          </cell>
          <cell r="CV314" t="str">
            <v xml:space="preserve"> </v>
          </cell>
          <cell r="CW314" t="str">
            <v xml:space="preserve"> </v>
          </cell>
          <cell r="CX314" t="str">
            <v xml:space="preserve"> </v>
          </cell>
          <cell r="CY314" t="str">
            <v xml:space="preserve"> </v>
          </cell>
          <cell r="CZ314" t="str">
            <v xml:space="preserve"> </v>
          </cell>
          <cell r="DA314" t="str">
            <v xml:space="preserve"> </v>
          </cell>
          <cell r="DB314" t="str">
            <v xml:space="preserve"> </v>
          </cell>
          <cell r="DC314" t="str">
            <v xml:space="preserve"> </v>
          </cell>
          <cell r="DD314" t="str">
            <v xml:space="preserve"> </v>
          </cell>
          <cell r="DE314" t="str">
            <v xml:space="preserve"> </v>
          </cell>
          <cell r="DF314" t="str">
            <v xml:space="preserve"> </v>
          </cell>
          <cell r="DG314" t="str">
            <v xml:space="preserve"> </v>
          </cell>
          <cell r="DH314" t="str">
            <v>2. OESChrysler Corporation1002343</v>
          </cell>
          <cell r="DI314">
            <v>-0.03</v>
          </cell>
          <cell r="DJ314">
            <v>0</v>
          </cell>
          <cell r="DL314">
            <v>0</v>
          </cell>
          <cell r="DM314">
            <v>-0.03</v>
          </cell>
          <cell r="DN314">
            <v>0</v>
          </cell>
          <cell r="DP314">
            <v>0</v>
          </cell>
          <cell r="DQ314">
            <v>0</v>
          </cell>
          <cell r="DR314">
            <v>0</v>
          </cell>
          <cell r="DT314">
            <v>0</v>
          </cell>
          <cell r="DU314">
            <v>0</v>
          </cell>
          <cell r="DV314">
            <v>0</v>
          </cell>
          <cell r="DX314">
            <v>0</v>
          </cell>
          <cell r="DY314">
            <v>0</v>
          </cell>
          <cell r="DZ314">
            <v>0</v>
          </cell>
          <cell r="EB314">
            <v>0</v>
          </cell>
          <cell r="EC314">
            <v>0</v>
          </cell>
          <cell r="ED314">
            <v>0</v>
          </cell>
          <cell r="EF314">
            <v>0</v>
          </cell>
          <cell r="EG314">
            <v>0</v>
          </cell>
          <cell r="EH314">
            <v>0</v>
          </cell>
          <cell r="EJ314">
            <v>0</v>
          </cell>
          <cell r="EK314">
            <v>0</v>
          </cell>
          <cell r="EL314">
            <v>0</v>
          </cell>
          <cell r="EN314">
            <v>0</v>
          </cell>
          <cell r="EO314">
            <v>0</v>
          </cell>
          <cell r="EP314">
            <v>0</v>
          </cell>
          <cell r="ER314">
            <v>0</v>
          </cell>
          <cell r="ES314">
            <v>0</v>
          </cell>
          <cell r="ET314">
            <v>0</v>
          </cell>
          <cell r="EV314">
            <v>0</v>
          </cell>
          <cell r="EW314">
            <v>0</v>
          </cell>
          <cell r="EX314">
            <v>0</v>
          </cell>
          <cell r="EZ314">
            <v>0</v>
          </cell>
          <cell r="FA314">
            <v>0</v>
          </cell>
          <cell r="FB314">
            <v>0</v>
          </cell>
          <cell r="FD314">
            <v>0</v>
          </cell>
          <cell r="FE314">
            <v>0</v>
          </cell>
          <cell r="FF314">
            <v>0</v>
          </cell>
          <cell r="FI314">
            <v>0</v>
          </cell>
          <cell r="FJ314">
            <v>-0.03</v>
          </cell>
          <cell r="FK314">
            <v>0</v>
          </cell>
          <cell r="FM314">
            <v>0</v>
          </cell>
          <cell r="FN314">
            <v>-0.03</v>
          </cell>
          <cell r="FO314">
            <v>0</v>
          </cell>
          <cell r="FQ314">
            <v>0</v>
          </cell>
          <cell r="FR314">
            <v>-0.03</v>
          </cell>
          <cell r="FS314">
            <v>0</v>
          </cell>
          <cell r="FU314">
            <v>0</v>
          </cell>
          <cell r="FV314">
            <v>-0.03</v>
          </cell>
          <cell r="FW314">
            <v>0</v>
          </cell>
          <cell r="FY314">
            <v>0</v>
          </cell>
          <cell r="FZ314">
            <v>-0.03</v>
          </cell>
          <cell r="GA314">
            <v>0</v>
          </cell>
          <cell r="GC314">
            <v>0</v>
          </cell>
          <cell r="GD314">
            <v>-0.03</v>
          </cell>
          <cell r="GE314">
            <v>0</v>
          </cell>
          <cell r="GG314">
            <v>0</v>
          </cell>
          <cell r="GH314">
            <v>-0.03</v>
          </cell>
          <cell r="GI314">
            <v>0</v>
          </cell>
          <cell r="GK314">
            <v>0</v>
          </cell>
          <cell r="GL314">
            <v>-0.03</v>
          </cell>
          <cell r="GM314">
            <v>0</v>
          </cell>
          <cell r="GO314">
            <v>0</v>
          </cell>
          <cell r="GP314">
            <v>-0.03</v>
          </cell>
          <cell r="GQ314">
            <v>0</v>
          </cell>
          <cell r="GS314">
            <v>0</v>
          </cell>
          <cell r="GT314">
            <v>-0.03</v>
          </cell>
          <cell r="GU314">
            <v>0</v>
          </cell>
          <cell r="GW314">
            <v>0</v>
          </cell>
          <cell r="GX314">
            <v>-0.03</v>
          </cell>
          <cell r="GY314">
            <v>0</v>
          </cell>
          <cell r="HA314">
            <v>0</v>
          </cell>
          <cell r="HB314">
            <v>-0.03</v>
          </cell>
          <cell r="HC314">
            <v>0</v>
          </cell>
        </row>
        <row r="315">
          <cell r="H315" t="str">
            <v>1002501</v>
          </cell>
          <cell r="I315" t="str">
            <v>USD</v>
          </cell>
          <cell r="J315" t="str">
            <v>RADIADOR 0.81 AH-AHG   DF</v>
          </cell>
          <cell r="K315" t="str">
            <v>T1</v>
          </cell>
          <cell r="L315">
            <v>7.1324582400000001</v>
          </cell>
          <cell r="M315">
            <v>7132.4582399999999</v>
          </cell>
          <cell r="N315">
            <v>82.551599999999993</v>
          </cell>
          <cell r="R315">
            <v>82.551599999999993</v>
          </cell>
          <cell r="V315">
            <v>82.551599999999993</v>
          </cell>
          <cell r="Z315">
            <v>82.551599999999993</v>
          </cell>
          <cell r="AD315">
            <v>82.551599999999993</v>
          </cell>
          <cell r="AH315">
            <v>82.551599999999993</v>
          </cell>
          <cell r="AL315">
            <v>82.551599999999993</v>
          </cell>
          <cell r="AP315">
            <v>82.551599999999993</v>
          </cell>
          <cell r="AT315">
            <v>82.551599999999993</v>
          </cell>
          <cell r="AX315">
            <v>82.551599999999993</v>
          </cell>
          <cell r="BB315">
            <v>82.551599999999993</v>
          </cell>
          <cell r="BF315">
            <v>82.551599999999993</v>
          </cell>
          <cell r="BJ315">
            <v>82.551599999999993</v>
          </cell>
          <cell r="BK315">
            <v>0</v>
          </cell>
          <cell r="BL315" t="str">
            <v xml:space="preserve"> </v>
          </cell>
          <cell r="BM315" t="str">
            <v xml:space="preserve"> </v>
          </cell>
          <cell r="BN315" t="str">
            <v xml:space="preserve"> </v>
          </cell>
          <cell r="BO315" t="str">
            <v xml:space="preserve"> </v>
          </cell>
          <cell r="BP315" t="str">
            <v xml:space="preserve"> </v>
          </cell>
          <cell r="BQ315" t="str">
            <v xml:space="preserve"> </v>
          </cell>
          <cell r="BR315" t="str">
            <v xml:space="preserve"> </v>
          </cell>
          <cell r="BS315" t="str">
            <v xml:space="preserve"> </v>
          </cell>
          <cell r="BT315" t="str">
            <v xml:space="preserve"> </v>
          </cell>
          <cell r="BU315" t="str">
            <v xml:space="preserve"> </v>
          </cell>
          <cell r="BV315" t="str">
            <v xml:space="preserve"> </v>
          </cell>
          <cell r="BW315" t="str">
            <v xml:space="preserve"> </v>
          </cell>
          <cell r="BX315" t="str">
            <v xml:space="preserve"> </v>
          </cell>
          <cell r="BY315" t="str">
            <v xml:space="preserve"> </v>
          </cell>
          <cell r="BZ315" t="str">
            <v xml:space="preserve"> </v>
          </cell>
          <cell r="CA315" t="str">
            <v xml:space="preserve"> </v>
          </cell>
          <cell r="CB315" t="str">
            <v xml:space="preserve"> </v>
          </cell>
          <cell r="CC315" t="str">
            <v xml:space="preserve"> </v>
          </cell>
          <cell r="CD315" t="str">
            <v xml:space="preserve"> </v>
          </cell>
          <cell r="CE315" t="str">
            <v xml:space="preserve"> </v>
          </cell>
          <cell r="CF315" t="str">
            <v xml:space="preserve"> </v>
          </cell>
          <cell r="CG315" t="str">
            <v xml:space="preserve"> </v>
          </cell>
          <cell r="CH315" t="str">
            <v xml:space="preserve"> </v>
          </cell>
          <cell r="CI315" t="str">
            <v xml:space="preserve"> </v>
          </cell>
          <cell r="CJ315" t="str">
            <v xml:space="preserve"> </v>
          </cell>
          <cell r="CK315" t="str">
            <v xml:space="preserve"> </v>
          </cell>
          <cell r="CL315" t="str">
            <v xml:space="preserve"> </v>
          </cell>
          <cell r="CM315" t="str">
            <v xml:space="preserve"> </v>
          </cell>
          <cell r="CN315" t="str">
            <v xml:space="preserve"> </v>
          </cell>
          <cell r="CO315" t="str">
            <v xml:space="preserve"> </v>
          </cell>
          <cell r="CP315" t="str">
            <v xml:space="preserve"> </v>
          </cell>
          <cell r="CQ315" t="str">
            <v xml:space="preserve"> </v>
          </cell>
          <cell r="CR315" t="str">
            <v xml:space="preserve"> </v>
          </cell>
          <cell r="CS315" t="str">
            <v xml:space="preserve"> </v>
          </cell>
          <cell r="CT315" t="str">
            <v xml:space="preserve"> </v>
          </cell>
          <cell r="CU315" t="str">
            <v xml:space="preserve"> </v>
          </cell>
          <cell r="CV315" t="str">
            <v xml:space="preserve"> </v>
          </cell>
          <cell r="CW315" t="str">
            <v xml:space="preserve"> </v>
          </cell>
          <cell r="CX315" t="str">
            <v xml:space="preserve"> </v>
          </cell>
          <cell r="CY315" t="str">
            <v xml:space="preserve"> </v>
          </cell>
          <cell r="CZ315" t="str">
            <v xml:space="preserve"> </v>
          </cell>
          <cell r="DA315" t="str">
            <v xml:space="preserve"> </v>
          </cell>
          <cell r="DB315" t="str">
            <v xml:space="preserve"> </v>
          </cell>
          <cell r="DC315" t="str">
            <v xml:space="preserve"> </v>
          </cell>
          <cell r="DD315" t="str">
            <v xml:space="preserve"> </v>
          </cell>
          <cell r="DE315" t="str">
            <v xml:space="preserve"> </v>
          </cell>
          <cell r="DF315" t="str">
            <v xml:space="preserve"> </v>
          </cell>
          <cell r="DG315" t="str">
            <v xml:space="preserve"> </v>
          </cell>
          <cell r="DH315" t="str">
            <v>2. OESChrysler Corporation1002501</v>
          </cell>
          <cell r="DI315">
            <v>0</v>
          </cell>
          <cell r="DJ315">
            <v>0</v>
          </cell>
          <cell r="DL315">
            <v>0</v>
          </cell>
          <cell r="DM315">
            <v>0</v>
          </cell>
          <cell r="DN315">
            <v>0</v>
          </cell>
          <cell r="DP315">
            <v>0</v>
          </cell>
          <cell r="DQ315">
            <v>0</v>
          </cell>
          <cell r="DR315">
            <v>0</v>
          </cell>
          <cell r="DT315">
            <v>0</v>
          </cell>
          <cell r="DU315">
            <v>0</v>
          </cell>
          <cell r="DV315">
            <v>0</v>
          </cell>
          <cell r="DX315">
            <v>0</v>
          </cell>
          <cell r="DY315">
            <v>0</v>
          </cell>
          <cell r="DZ315">
            <v>0</v>
          </cell>
          <cell r="EB315">
            <v>0</v>
          </cell>
          <cell r="EC315">
            <v>0</v>
          </cell>
          <cell r="ED315">
            <v>0</v>
          </cell>
          <cell r="EF315">
            <v>0</v>
          </cell>
          <cell r="EG315">
            <v>0</v>
          </cell>
          <cell r="EH315">
            <v>0</v>
          </cell>
          <cell r="EJ315">
            <v>0</v>
          </cell>
          <cell r="EK315">
            <v>0</v>
          </cell>
          <cell r="EL315">
            <v>0</v>
          </cell>
          <cell r="EN315">
            <v>0</v>
          </cell>
          <cell r="EO315">
            <v>0</v>
          </cell>
          <cell r="EP315">
            <v>0</v>
          </cell>
          <cell r="ER315">
            <v>0</v>
          </cell>
          <cell r="ES315">
            <v>0</v>
          </cell>
          <cell r="ET315">
            <v>0</v>
          </cell>
          <cell r="EV315">
            <v>0</v>
          </cell>
          <cell r="EW315">
            <v>0</v>
          </cell>
          <cell r="EX315">
            <v>0</v>
          </cell>
          <cell r="EZ315">
            <v>0</v>
          </cell>
          <cell r="FA315">
            <v>0</v>
          </cell>
          <cell r="FB315">
            <v>0</v>
          </cell>
          <cell r="FD315">
            <v>0</v>
          </cell>
          <cell r="FE315">
            <v>0</v>
          </cell>
          <cell r="FF315">
            <v>0</v>
          </cell>
          <cell r="FI315">
            <v>0</v>
          </cell>
          <cell r="FJ315">
            <v>0</v>
          </cell>
          <cell r="FK315">
            <v>0</v>
          </cell>
          <cell r="FM315">
            <v>0</v>
          </cell>
          <cell r="FN315">
            <v>0</v>
          </cell>
          <cell r="FO315">
            <v>0</v>
          </cell>
          <cell r="FQ315">
            <v>0</v>
          </cell>
          <cell r="FR315">
            <v>0</v>
          </cell>
          <cell r="FS315">
            <v>0</v>
          </cell>
          <cell r="FU315">
            <v>0</v>
          </cell>
          <cell r="FV315">
            <v>0</v>
          </cell>
          <cell r="FW315">
            <v>0</v>
          </cell>
          <cell r="FY315">
            <v>0</v>
          </cell>
          <cell r="FZ315">
            <v>0</v>
          </cell>
          <cell r="GA315">
            <v>0</v>
          </cell>
          <cell r="GC315">
            <v>0</v>
          </cell>
          <cell r="GD315">
            <v>0</v>
          </cell>
          <cell r="GE315">
            <v>0</v>
          </cell>
          <cell r="GG315">
            <v>0</v>
          </cell>
          <cell r="GH315">
            <v>0</v>
          </cell>
          <cell r="GI315">
            <v>0</v>
          </cell>
          <cell r="GK315">
            <v>0</v>
          </cell>
          <cell r="GL315">
            <v>0</v>
          </cell>
          <cell r="GM315">
            <v>0</v>
          </cell>
          <cell r="GO315">
            <v>0</v>
          </cell>
          <cell r="GP315">
            <v>0</v>
          </cell>
          <cell r="GQ315">
            <v>0</v>
          </cell>
          <cell r="GS315">
            <v>0</v>
          </cell>
          <cell r="GT315">
            <v>0</v>
          </cell>
          <cell r="GU315">
            <v>0</v>
          </cell>
          <cell r="GW315">
            <v>0</v>
          </cell>
          <cell r="GX315">
            <v>0</v>
          </cell>
          <cell r="GY315">
            <v>0</v>
          </cell>
          <cell r="HA315">
            <v>0</v>
          </cell>
          <cell r="HB315">
            <v>0</v>
          </cell>
          <cell r="HC315">
            <v>0</v>
          </cell>
        </row>
        <row r="316">
          <cell r="H316" t="str">
            <v>1002503</v>
          </cell>
          <cell r="I316" t="str">
            <v>USD</v>
          </cell>
          <cell r="J316" t="str">
            <v>RADIADOR 1.25 AH-BAF   DF</v>
          </cell>
          <cell r="K316" t="str">
            <v>T1</v>
          </cell>
          <cell r="L316">
            <v>0</v>
          </cell>
          <cell r="M316">
            <v>0</v>
          </cell>
          <cell r="N316">
            <v>89.996099999999998</v>
          </cell>
          <cell r="R316">
            <v>89.996099999999998</v>
          </cell>
          <cell r="V316">
            <v>89.996099999999998</v>
          </cell>
          <cell r="Z316">
            <v>89.996099999999998</v>
          </cell>
          <cell r="AD316">
            <v>89.996099999999998</v>
          </cell>
          <cell r="AH316">
            <v>89.996099999999998</v>
          </cell>
          <cell r="AL316">
            <v>89.996099999999998</v>
          </cell>
          <cell r="AP316">
            <v>89.996099999999998</v>
          </cell>
          <cell r="AT316">
            <v>89.996099999999998</v>
          </cell>
          <cell r="AX316">
            <v>89.996099999999998</v>
          </cell>
          <cell r="BB316">
            <v>89.996099999999998</v>
          </cell>
          <cell r="BF316">
            <v>89.996099999999998</v>
          </cell>
          <cell r="BJ316">
            <v>89.996099999999998</v>
          </cell>
          <cell r="BK316">
            <v>0</v>
          </cell>
          <cell r="BL316" t="str">
            <v xml:space="preserve"> </v>
          </cell>
          <cell r="BM316" t="str">
            <v xml:space="preserve"> </v>
          </cell>
          <cell r="BN316" t="str">
            <v xml:space="preserve"> </v>
          </cell>
          <cell r="BO316" t="str">
            <v xml:space="preserve"> </v>
          </cell>
          <cell r="BP316" t="str">
            <v xml:space="preserve"> </v>
          </cell>
          <cell r="BQ316" t="str">
            <v xml:space="preserve"> </v>
          </cell>
          <cell r="BR316" t="str">
            <v xml:space="preserve"> </v>
          </cell>
          <cell r="BS316" t="str">
            <v xml:space="preserve"> </v>
          </cell>
          <cell r="BT316" t="str">
            <v xml:space="preserve"> </v>
          </cell>
          <cell r="BU316" t="str">
            <v xml:space="preserve"> </v>
          </cell>
          <cell r="BV316" t="str">
            <v xml:space="preserve"> </v>
          </cell>
          <cell r="BW316" t="str">
            <v xml:space="preserve"> </v>
          </cell>
          <cell r="BX316" t="str">
            <v xml:space="preserve"> </v>
          </cell>
          <cell r="BY316" t="str">
            <v xml:space="preserve"> </v>
          </cell>
          <cell r="BZ316" t="str">
            <v xml:space="preserve"> </v>
          </cell>
          <cell r="CA316" t="str">
            <v xml:space="preserve"> </v>
          </cell>
          <cell r="CB316" t="str">
            <v xml:space="preserve"> </v>
          </cell>
          <cell r="CC316" t="str">
            <v xml:space="preserve"> </v>
          </cell>
          <cell r="CD316" t="str">
            <v xml:space="preserve"> </v>
          </cell>
          <cell r="CE316" t="str">
            <v xml:space="preserve"> </v>
          </cell>
          <cell r="CF316" t="str">
            <v xml:space="preserve"> </v>
          </cell>
          <cell r="CG316" t="str">
            <v xml:space="preserve"> </v>
          </cell>
          <cell r="CH316" t="str">
            <v xml:space="preserve"> </v>
          </cell>
          <cell r="CI316" t="str">
            <v xml:space="preserve"> </v>
          </cell>
          <cell r="CJ316" t="str">
            <v xml:space="preserve"> </v>
          </cell>
          <cell r="CK316" t="str">
            <v xml:space="preserve"> </v>
          </cell>
          <cell r="CL316" t="str">
            <v xml:space="preserve"> </v>
          </cell>
          <cell r="CM316" t="str">
            <v xml:space="preserve"> </v>
          </cell>
          <cell r="CN316" t="str">
            <v xml:space="preserve"> </v>
          </cell>
          <cell r="CO316" t="str">
            <v xml:space="preserve"> </v>
          </cell>
          <cell r="CP316" t="str">
            <v xml:space="preserve"> </v>
          </cell>
          <cell r="CQ316" t="str">
            <v xml:space="preserve"> </v>
          </cell>
          <cell r="CR316" t="str">
            <v xml:space="preserve"> </v>
          </cell>
          <cell r="CS316" t="str">
            <v xml:space="preserve"> </v>
          </cell>
          <cell r="CT316" t="str">
            <v xml:space="preserve"> </v>
          </cell>
          <cell r="CU316" t="str">
            <v xml:space="preserve"> </v>
          </cell>
          <cell r="CV316" t="str">
            <v xml:space="preserve"> </v>
          </cell>
          <cell r="CW316" t="str">
            <v xml:space="preserve"> </v>
          </cell>
          <cell r="CX316" t="str">
            <v xml:space="preserve"> </v>
          </cell>
          <cell r="CY316" t="str">
            <v xml:space="preserve"> </v>
          </cell>
          <cell r="CZ316" t="str">
            <v xml:space="preserve"> </v>
          </cell>
          <cell r="DA316" t="str">
            <v xml:space="preserve"> </v>
          </cell>
          <cell r="DB316" t="str">
            <v xml:space="preserve"> </v>
          </cell>
          <cell r="DC316" t="str">
            <v xml:space="preserve"> </v>
          </cell>
          <cell r="DD316" t="str">
            <v xml:space="preserve"> </v>
          </cell>
          <cell r="DE316" t="str">
            <v xml:space="preserve"> </v>
          </cell>
          <cell r="DF316" t="str">
            <v xml:space="preserve"> </v>
          </cell>
          <cell r="DG316" t="str">
            <v xml:space="preserve"> </v>
          </cell>
          <cell r="DH316" t="str">
            <v>2. OESChrysler Corporation1002503</v>
          </cell>
          <cell r="DI316">
            <v>0</v>
          </cell>
          <cell r="DJ316">
            <v>0</v>
          </cell>
          <cell r="DL316">
            <v>0</v>
          </cell>
          <cell r="DM316">
            <v>0</v>
          </cell>
          <cell r="DN316">
            <v>0</v>
          </cell>
          <cell r="DP316">
            <v>0</v>
          </cell>
          <cell r="DQ316">
            <v>0</v>
          </cell>
          <cell r="DR316">
            <v>0</v>
          </cell>
          <cell r="DT316">
            <v>0</v>
          </cell>
          <cell r="DU316">
            <v>0</v>
          </cell>
          <cell r="DV316">
            <v>0</v>
          </cell>
          <cell r="DX316">
            <v>0</v>
          </cell>
          <cell r="DY316">
            <v>0</v>
          </cell>
          <cell r="DZ316">
            <v>0</v>
          </cell>
          <cell r="EB316">
            <v>0</v>
          </cell>
          <cell r="EC316">
            <v>0</v>
          </cell>
          <cell r="ED316">
            <v>0</v>
          </cell>
          <cell r="EF316">
            <v>0</v>
          </cell>
          <cell r="EG316">
            <v>0</v>
          </cell>
          <cell r="EH316">
            <v>0</v>
          </cell>
          <cell r="EJ316">
            <v>0</v>
          </cell>
          <cell r="EK316">
            <v>0</v>
          </cell>
          <cell r="EL316">
            <v>0</v>
          </cell>
          <cell r="EN316">
            <v>0</v>
          </cell>
          <cell r="EO316">
            <v>0</v>
          </cell>
          <cell r="EP316">
            <v>0</v>
          </cell>
          <cell r="ER316">
            <v>0</v>
          </cell>
          <cell r="ES316">
            <v>0</v>
          </cell>
          <cell r="ET316">
            <v>0</v>
          </cell>
          <cell r="EV316">
            <v>0</v>
          </cell>
          <cell r="EW316">
            <v>0</v>
          </cell>
          <cell r="EX316">
            <v>0</v>
          </cell>
          <cell r="EZ316">
            <v>0</v>
          </cell>
          <cell r="FA316">
            <v>0</v>
          </cell>
          <cell r="FB316">
            <v>0</v>
          </cell>
          <cell r="FD316">
            <v>0</v>
          </cell>
          <cell r="FE316">
            <v>0</v>
          </cell>
          <cell r="FF316">
            <v>0</v>
          </cell>
          <cell r="FI316">
            <v>0</v>
          </cell>
          <cell r="FJ316">
            <v>0</v>
          </cell>
          <cell r="FK316">
            <v>0</v>
          </cell>
          <cell r="FM316">
            <v>0</v>
          </cell>
          <cell r="FN316">
            <v>0</v>
          </cell>
          <cell r="FO316">
            <v>0</v>
          </cell>
          <cell r="FQ316">
            <v>0</v>
          </cell>
          <cell r="FR316">
            <v>0</v>
          </cell>
          <cell r="FS316">
            <v>0</v>
          </cell>
          <cell r="FU316">
            <v>0</v>
          </cell>
          <cell r="FV316">
            <v>0</v>
          </cell>
          <cell r="FW316">
            <v>0</v>
          </cell>
          <cell r="FY316">
            <v>0</v>
          </cell>
          <cell r="FZ316">
            <v>0</v>
          </cell>
          <cell r="GA316">
            <v>0</v>
          </cell>
          <cell r="GC316">
            <v>0</v>
          </cell>
          <cell r="GD316">
            <v>0</v>
          </cell>
          <cell r="GE316">
            <v>0</v>
          </cell>
          <cell r="GG316">
            <v>0</v>
          </cell>
          <cell r="GH316">
            <v>0</v>
          </cell>
          <cell r="GI316">
            <v>0</v>
          </cell>
          <cell r="GK316">
            <v>0</v>
          </cell>
          <cell r="GL316">
            <v>0</v>
          </cell>
          <cell r="GM316">
            <v>0</v>
          </cell>
          <cell r="GO316">
            <v>0</v>
          </cell>
          <cell r="GP316">
            <v>0</v>
          </cell>
          <cell r="GQ316">
            <v>0</v>
          </cell>
          <cell r="GS316">
            <v>0</v>
          </cell>
          <cell r="GT316">
            <v>0</v>
          </cell>
          <cell r="GU316">
            <v>0</v>
          </cell>
          <cell r="GW316">
            <v>0</v>
          </cell>
          <cell r="GX316">
            <v>0</v>
          </cell>
          <cell r="GY316">
            <v>0</v>
          </cell>
          <cell r="HA316">
            <v>0</v>
          </cell>
          <cell r="HB316">
            <v>0</v>
          </cell>
          <cell r="HC316">
            <v>0</v>
          </cell>
        </row>
        <row r="317">
          <cell r="H317" t="str">
            <v>1002504</v>
          </cell>
          <cell r="I317" t="str">
            <v>USD</v>
          </cell>
          <cell r="J317" t="str">
            <v>RADIADOR 1.50 AH-BAV   DF</v>
          </cell>
          <cell r="K317" t="str">
            <v>T1</v>
          </cell>
          <cell r="L317">
            <v>8.8208179199999996</v>
          </cell>
          <cell r="M317">
            <v>8820.8179199999995</v>
          </cell>
          <cell r="N317">
            <v>102.0928</v>
          </cell>
          <cell r="R317">
            <v>102.0928</v>
          </cell>
          <cell r="V317">
            <v>102.0928</v>
          </cell>
          <cell r="Z317">
            <v>102.0928</v>
          </cell>
          <cell r="AD317">
            <v>102.0928</v>
          </cell>
          <cell r="AH317">
            <v>102.0928</v>
          </cell>
          <cell r="AL317">
            <v>102.0928</v>
          </cell>
          <cell r="AP317">
            <v>102.0928</v>
          </cell>
          <cell r="AT317">
            <v>102.0928</v>
          </cell>
          <cell r="AX317">
            <v>102.0928</v>
          </cell>
          <cell r="BB317">
            <v>102.0928</v>
          </cell>
          <cell r="BF317">
            <v>102.0928</v>
          </cell>
          <cell r="BJ317">
            <v>102.0928</v>
          </cell>
          <cell r="BK317">
            <v>0</v>
          </cell>
          <cell r="BL317" t="str">
            <v xml:space="preserve"> </v>
          </cell>
          <cell r="BM317" t="str">
            <v xml:space="preserve"> </v>
          </cell>
          <cell r="BN317" t="str">
            <v xml:space="preserve"> </v>
          </cell>
          <cell r="BO317" t="str">
            <v xml:space="preserve"> </v>
          </cell>
          <cell r="BP317" t="str">
            <v xml:space="preserve"> </v>
          </cell>
          <cell r="BQ317" t="str">
            <v xml:space="preserve"> </v>
          </cell>
          <cell r="BR317" t="str">
            <v xml:space="preserve"> </v>
          </cell>
          <cell r="BS317" t="str">
            <v xml:space="preserve"> </v>
          </cell>
          <cell r="BT317" t="str">
            <v xml:space="preserve"> </v>
          </cell>
          <cell r="BU317" t="str">
            <v xml:space="preserve"> </v>
          </cell>
          <cell r="BV317" t="str">
            <v xml:space="preserve"> </v>
          </cell>
          <cell r="BW317" t="str">
            <v xml:space="preserve"> </v>
          </cell>
          <cell r="BX317" t="str">
            <v xml:space="preserve"> </v>
          </cell>
          <cell r="BY317" t="str">
            <v xml:space="preserve"> </v>
          </cell>
          <cell r="BZ317" t="str">
            <v xml:space="preserve"> </v>
          </cell>
          <cell r="CA317" t="str">
            <v xml:space="preserve"> </v>
          </cell>
          <cell r="CB317" t="str">
            <v xml:space="preserve"> </v>
          </cell>
          <cell r="CC317" t="str">
            <v xml:space="preserve"> </v>
          </cell>
          <cell r="CD317" t="str">
            <v xml:space="preserve"> </v>
          </cell>
          <cell r="CE317" t="str">
            <v xml:space="preserve"> </v>
          </cell>
          <cell r="CF317" t="str">
            <v xml:space="preserve"> </v>
          </cell>
          <cell r="CG317" t="str">
            <v xml:space="preserve"> </v>
          </cell>
          <cell r="CH317" t="str">
            <v xml:space="preserve"> </v>
          </cell>
          <cell r="CI317" t="str">
            <v xml:space="preserve"> </v>
          </cell>
          <cell r="CJ317" t="str">
            <v xml:space="preserve"> </v>
          </cell>
          <cell r="CK317" t="str">
            <v xml:space="preserve"> </v>
          </cell>
          <cell r="CL317" t="str">
            <v xml:space="preserve"> </v>
          </cell>
          <cell r="CM317" t="str">
            <v xml:space="preserve"> </v>
          </cell>
          <cell r="CN317" t="str">
            <v xml:space="preserve"> </v>
          </cell>
          <cell r="CO317" t="str">
            <v xml:space="preserve"> </v>
          </cell>
          <cell r="CP317" t="str">
            <v xml:space="preserve"> </v>
          </cell>
          <cell r="CQ317" t="str">
            <v xml:space="preserve"> </v>
          </cell>
          <cell r="CR317" t="str">
            <v xml:space="preserve"> </v>
          </cell>
          <cell r="CS317" t="str">
            <v xml:space="preserve"> </v>
          </cell>
          <cell r="CT317" t="str">
            <v xml:space="preserve"> </v>
          </cell>
          <cell r="CU317" t="str">
            <v xml:space="preserve"> </v>
          </cell>
          <cell r="CV317" t="str">
            <v xml:space="preserve"> </v>
          </cell>
          <cell r="CW317" t="str">
            <v xml:space="preserve"> </v>
          </cell>
          <cell r="CX317" t="str">
            <v xml:space="preserve"> </v>
          </cell>
          <cell r="CY317" t="str">
            <v xml:space="preserve"> </v>
          </cell>
          <cell r="CZ317" t="str">
            <v xml:space="preserve"> </v>
          </cell>
          <cell r="DA317" t="str">
            <v xml:space="preserve"> </v>
          </cell>
          <cell r="DB317" t="str">
            <v xml:space="preserve"> </v>
          </cell>
          <cell r="DC317" t="str">
            <v xml:space="preserve"> </v>
          </cell>
          <cell r="DD317" t="str">
            <v xml:space="preserve"> </v>
          </cell>
          <cell r="DE317" t="str">
            <v xml:space="preserve"> </v>
          </cell>
          <cell r="DF317" t="str">
            <v xml:space="preserve"> </v>
          </cell>
          <cell r="DG317" t="str">
            <v xml:space="preserve"> </v>
          </cell>
          <cell r="DH317" t="str">
            <v>2. OESChrysler Corporation1002504</v>
          </cell>
          <cell r="DI317">
            <v>0</v>
          </cell>
          <cell r="DJ317">
            <v>0</v>
          </cell>
          <cell r="DL317">
            <v>0</v>
          </cell>
          <cell r="DM317">
            <v>0</v>
          </cell>
          <cell r="DN317">
            <v>0</v>
          </cell>
          <cell r="DP317">
            <v>0</v>
          </cell>
          <cell r="DQ317">
            <v>0</v>
          </cell>
          <cell r="DR317">
            <v>0</v>
          </cell>
          <cell r="DT317">
            <v>0</v>
          </cell>
          <cell r="DU317">
            <v>0</v>
          </cell>
          <cell r="DV317">
            <v>0</v>
          </cell>
          <cell r="DX317">
            <v>0</v>
          </cell>
          <cell r="DY317">
            <v>0</v>
          </cell>
          <cell r="DZ317">
            <v>0</v>
          </cell>
          <cell r="EB317">
            <v>0</v>
          </cell>
          <cell r="EC317">
            <v>0</v>
          </cell>
          <cell r="ED317">
            <v>0</v>
          </cell>
          <cell r="EF317">
            <v>0</v>
          </cell>
          <cell r="EG317">
            <v>0</v>
          </cell>
          <cell r="EH317">
            <v>0</v>
          </cell>
          <cell r="EJ317">
            <v>0</v>
          </cell>
          <cell r="EK317">
            <v>0</v>
          </cell>
          <cell r="EL317">
            <v>0</v>
          </cell>
          <cell r="EN317">
            <v>0</v>
          </cell>
          <cell r="EO317">
            <v>0</v>
          </cell>
          <cell r="EP317">
            <v>0</v>
          </cell>
          <cell r="ER317">
            <v>0</v>
          </cell>
          <cell r="ES317">
            <v>0</v>
          </cell>
          <cell r="ET317">
            <v>0</v>
          </cell>
          <cell r="EV317">
            <v>0</v>
          </cell>
          <cell r="EW317">
            <v>0</v>
          </cell>
          <cell r="EX317">
            <v>0</v>
          </cell>
          <cell r="EZ317">
            <v>0</v>
          </cell>
          <cell r="FA317">
            <v>0</v>
          </cell>
          <cell r="FB317">
            <v>0</v>
          </cell>
          <cell r="FD317">
            <v>0</v>
          </cell>
          <cell r="FE317">
            <v>0</v>
          </cell>
          <cell r="FF317">
            <v>0</v>
          </cell>
          <cell r="FI317">
            <v>0</v>
          </cell>
          <cell r="FJ317">
            <v>0</v>
          </cell>
          <cell r="FK317">
            <v>0</v>
          </cell>
          <cell r="FM317">
            <v>0</v>
          </cell>
          <cell r="FN317">
            <v>0</v>
          </cell>
          <cell r="FO317">
            <v>0</v>
          </cell>
          <cell r="FQ317">
            <v>0</v>
          </cell>
          <cell r="FR317">
            <v>0</v>
          </cell>
          <cell r="FS317">
            <v>0</v>
          </cell>
          <cell r="FU317">
            <v>0</v>
          </cell>
          <cell r="FV317">
            <v>0</v>
          </cell>
          <cell r="FW317">
            <v>0</v>
          </cell>
          <cell r="FY317">
            <v>0</v>
          </cell>
          <cell r="FZ317">
            <v>0</v>
          </cell>
          <cell r="GA317">
            <v>0</v>
          </cell>
          <cell r="GC317">
            <v>0</v>
          </cell>
          <cell r="GD317">
            <v>0</v>
          </cell>
          <cell r="GE317">
            <v>0</v>
          </cell>
          <cell r="GG317">
            <v>0</v>
          </cell>
          <cell r="GH317">
            <v>0</v>
          </cell>
          <cell r="GI317">
            <v>0</v>
          </cell>
          <cell r="GK317">
            <v>0</v>
          </cell>
          <cell r="GL317">
            <v>0</v>
          </cell>
          <cell r="GM317">
            <v>0</v>
          </cell>
          <cell r="GO317">
            <v>0</v>
          </cell>
          <cell r="GP317">
            <v>0</v>
          </cell>
          <cell r="GQ317">
            <v>0</v>
          </cell>
          <cell r="GS317">
            <v>0</v>
          </cell>
          <cell r="GT317">
            <v>0</v>
          </cell>
          <cell r="GU317">
            <v>0</v>
          </cell>
          <cell r="GW317">
            <v>0</v>
          </cell>
          <cell r="GX317">
            <v>0</v>
          </cell>
          <cell r="GY317">
            <v>0</v>
          </cell>
          <cell r="HA317">
            <v>0</v>
          </cell>
          <cell r="HB317">
            <v>0</v>
          </cell>
          <cell r="HC317">
            <v>0</v>
          </cell>
        </row>
        <row r="318">
          <cell r="H318" t="str">
            <v>1002506</v>
          </cell>
          <cell r="I318" t="str">
            <v>USD</v>
          </cell>
          <cell r="J318" t="str">
            <v>RADIADOR 04874198AB</v>
          </cell>
          <cell r="K318" t="str">
            <v>T1</v>
          </cell>
          <cell r="L318">
            <v>0</v>
          </cell>
          <cell r="M318">
            <v>0</v>
          </cell>
          <cell r="N318">
            <v>108.29</v>
          </cell>
          <cell r="R318">
            <v>108.29</v>
          </cell>
          <cell r="V318">
            <v>108.29</v>
          </cell>
          <cell r="Z318">
            <v>108.29</v>
          </cell>
          <cell r="AD318">
            <v>108.29</v>
          </cell>
          <cell r="AH318">
            <v>108.29</v>
          </cell>
          <cell r="AL318">
            <v>108.29</v>
          </cell>
          <cell r="AP318">
            <v>108.29</v>
          </cell>
          <cell r="AT318">
            <v>108.29</v>
          </cell>
          <cell r="AX318">
            <v>108.29</v>
          </cell>
          <cell r="BB318">
            <v>108.29</v>
          </cell>
          <cell r="BF318">
            <v>108.29</v>
          </cell>
          <cell r="BJ318">
            <v>108.29</v>
          </cell>
          <cell r="BK318">
            <v>0</v>
          </cell>
          <cell r="BL318" t="str">
            <v xml:space="preserve"> </v>
          </cell>
          <cell r="BM318" t="str">
            <v xml:space="preserve"> </v>
          </cell>
          <cell r="BN318" t="str">
            <v xml:space="preserve"> </v>
          </cell>
          <cell r="BO318" t="str">
            <v xml:space="preserve"> </v>
          </cell>
          <cell r="BP318" t="str">
            <v xml:space="preserve"> </v>
          </cell>
          <cell r="BQ318" t="str">
            <v xml:space="preserve"> </v>
          </cell>
          <cell r="BR318" t="str">
            <v xml:space="preserve"> </v>
          </cell>
          <cell r="BS318" t="str">
            <v xml:space="preserve"> </v>
          </cell>
          <cell r="BT318" t="str">
            <v xml:space="preserve"> </v>
          </cell>
          <cell r="BU318" t="str">
            <v xml:space="preserve"> </v>
          </cell>
          <cell r="BV318" t="str">
            <v xml:space="preserve"> </v>
          </cell>
          <cell r="BW318" t="str">
            <v xml:space="preserve"> </v>
          </cell>
          <cell r="BX318" t="str">
            <v xml:space="preserve"> </v>
          </cell>
          <cell r="BY318" t="str">
            <v xml:space="preserve"> </v>
          </cell>
          <cell r="BZ318" t="str">
            <v xml:space="preserve"> </v>
          </cell>
          <cell r="CA318" t="str">
            <v xml:space="preserve"> </v>
          </cell>
          <cell r="CB318" t="str">
            <v xml:space="preserve"> </v>
          </cell>
          <cell r="CC318" t="str">
            <v xml:space="preserve"> </v>
          </cell>
          <cell r="CD318" t="str">
            <v xml:space="preserve"> </v>
          </cell>
          <cell r="CE318" t="str">
            <v xml:space="preserve"> </v>
          </cell>
          <cell r="CF318" t="str">
            <v xml:space="preserve"> </v>
          </cell>
          <cell r="CG318" t="str">
            <v xml:space="preserve"> </v>
          </cell>
          <cell r="CH318" t="str">
            <v xml:space="preserve"> </v>
          </cell>
          <cell r="CI318" t="str">
            <v xml:space="preserve"> </v>
          </cell>
          <cell r="CJ318" t="str">
            <v xml:space="preserve"> </v>
          </cell>
          <cell r="CK318" t="str">
            <v xml:space="preserve"> </v>
          </cell>
          <cell r="CL318" t="str">
            <v xml:space="preserve"> </v>
          </cell>
          <cell r="CM318" t="str">
            <v xml:space="preserve"> </v>
          </cell>
          <cell r="CN318" t="str">
            <v xml:space="preserve"> </v>
          </cell>
          <cell r="CO318" t="str">
            <v xml:space="preserve"> </v>
          </cell>
          <cell r="CP318" t="str">
            <v xml:space="preserve"> </v>
          </cell>
          <cell r="CQ318" t="str">
            <v xml:space="preserve"> </v>
          </cell>
          <cell r="CR318" t="str">
            <v xml:space="preserve"> </v>
          </cell>
          <cell r="CS318" t="str">
            <v xml:space="preserve"> </v>
          </cell>
          <cell r="CT318" t="str">
            <v xml:space="preserve"> </v>
          </cell>
          <cell r="CU318" t="str">
            <v xml:space="preserve"> </v>
          </cell>
          <cell r="CV318" t="str">
            <v xml:space="preserve"> </v>
          </cell>
          <cell r="CW318" t="str">
            <v xml:space="preserve"> </v>
          </cell>
          <cell r="CX318" t="str">
            <v xml:space="preserve"> </v>
          </cell>
          <cell r="CY318" t="str">
            <v xml:space="preserve"> </v>
          </cell>
          <cell r="CZ318" t="str">
            <v xml:space="preserve"> </v>
          </cell>
          <cell r="DA318" t="str">
            <v xml:space="preserve"> </v>
          </cell>
          <cell r="DB318" t="str">
            <v xml:space="preserve"> </v>
          </cell>
          <cell r="DC318" t="str">
            <v xml:space="preserve"> </v>
          </cell>
          <cell r="DD318" t="str">
            <v xml:space="preserve"> </v>
          </cell>
          <cell r="DE318" t="str">
            <v xml:space="preserve"> </v>
          </cell>
          <cell r="DF318" t="str">
            <v xml:space="preserve"> </v>
          </cell>
          <cell r="DG318" t="str">
            <v xml:space="preserve"> </v>
          </cell>
          <cell r="DH318" t="str">
            <v>2. OESChrysler Corporation1002506</v>
          </cell>
          <cell r="DI318">
            <v>0</v>
          </cell>
          <cell r="DJ318">
            <v>0</v>
          </cell>
          <cell r="DL318">
            <v>0</v>
          </cell>
          <cell r="DM318">
            <v>0</v>
          </cell>
          <cell r="DN318">
            <v>0</v>
          </cell>
          <cell r="DP318">
            <v>0</v>
          </cell>
          <cell r="DQ318">
            <v>0</v>
          </cell>
          <cell r="DR318">
            <v>0</v>
          </cell>
          <cell r="DT318">
            <v>0</v>
          </cell>
          <cell r="DU318">
            <v>0</v>
          </cell>
          <cell r="DV318">
            <v>0</v>
          </cell>
          <cell r="DX318">
            <v>0</v>
          </cell>
          <cell r="DY318">
            <v>0</v>
          </cell>
          <cell r="DZ318">
            <v>0</v>
          </cell>
          <cell r="EB318">
            <v>0</v>
          </cell>
          <cell r="EC318">
            <v>0</v>
          </cell>
          <cell r="ED318">
            <v>0</v>
          </cell>
          <cell r="EF318">
            <v>0</v>
          </cell>
          <cell r="EG318">
            <v>0</v>
          </cell>
          <cell r="EH318">
            <v>0</v>
          </cell>
          <cell r="EJ318">
            <v>0</v>
          </cell>
          <cell r="EK318">
            <v>0</v>
          </cell>
          <cell r="EL318">
            <v>0</v>
          </cell>
          <cell r="EN318">
            <v>0</v>
          </cell>
          <cell r="EO318">
            <v>0</v>
          </cell>
          <cell r="EP318">
            <v>0</v>
          </cell>
          <cell r="ER318">
            <v>0</v>
          </cell>
          <cell r="ES318">
            <v>0</v>
          </cell>
          <cell r="ET318">
            <v>0</v>
          </cell>
          <cell r="EV318">
            <v>0</v>
          </cell>
          <cell r="EW318">
            <v>0</v>
          </cell>
          <cell r="EX318">
            <v>0</v>
          </cell>
          <cell r="EZ318">
            <v>0</v>
          </cell>
          <cell r="FA318">
            <v>0</v>
          </cell>
          <cell r="FB318">
            <v>0</v>
          </cell>
          <cell r="FD318">
            <v>0</v>
          </cell>
          <cell r="FE318">
            <v>0</v>
          </cell>
          <cell r="FF318">
            <v>0</v>
          </cell>
          <cell r="FI318">
            <v>0</v>
          </cell>
          <cell r="FJ318">
            <v>0</v>
          </cell>
          <cell r="FK318">
            <v>0</v>
          </cell>
          <cell r="FM318">
            <v>0</v>
          </cell>
          <cell r="FN318">
            <v>0</v>
          </cell>
          <cell r="FO318">
            <v>0</v>
          </cell>
          <cell r="FQ318">
            <v>0</v>
          </cell>
          <cell r="FR318">
            <v>0</v>
          </cell>
          <cell r="FS318">
            <v>0</v>
          </cell>
          <cell r="FU318">
            <v>0</v>
          </cell>
          <cell r="FV318">
            <v>0</v>
          </cell>
          <cell r="FW318">
            <v>0</v>
          </cell>
          <cell r="FY318">
            <v>0</v>
          </cell>
          <cell r="FZ318">
            <v>0</v>
          </cell>
          <cell r="GA318">
            <v>0</v>
          </cell>
          <cell r="GC318">
            <v>0</v>
          </cell>
          <cell r="GD318">
            <v>0</v>
          </cell>
          <cell r="GE318">
            <v>0</v>
          </cell>
          <cell r="GG318">
            <v>0</v>
          </cell>
          <cell r="GH318">
            <v>0</v>
          </cell>
          <cell r="GI318">
            <v>0</v>
          </cell>
          <cell r="GK318">
            <v>0</v>
          </cell>
          <cell r="GL318">
            <v>0</v>
          </cell>
          <cell r="GM318">
            <v>0</v>
          </cell>
          <cell r="GO318">
            <v>0</v>
          </cell>
          <cell r="GP318">
            <v>0</v>
          </cell>
          <cell r="GQ318">
            <v>0</v>
          </cell>
          <cell r="GS318">
            <v>0</v>
          </cell>
          <cell r="GT318">
            <v>0</v>
          </cell>
          <cell r="GU318">
            <v>0</v>
          </cell>
          <cell r="GW318">
            <v>0</v>
          </cell>
          <cell r="GX318">
            <v>0</v>
          </cell>
          <cell r="GY318">
            <v>0</v>
          </cell>
          <cell r="HA318">
            <v>0</v>
          </cell>
          <cell r="HB318">
            <v>0</v>
          </cell>
          <cell r="HC318">
            <v>0</v>
          </cell>
        </row>
        <row r="319">
          <cell r="H319" t="str">
            <v>1002510</v>
          </cell>
          <cell r="I319" t="str">
            <v>USD</v>
          </cell>
          <cell r="J319" t="str">
            <v>RADIADOR 1.5 AH-BAV A/T</v>
          </cell>
          <cell r="K319" t="str">
            <v>T1</v>
          </cell>
          <cell r="L319">
            <v>7.8011424000000007</v>
          </cell>
          <cell r="M319">
            <v>7801.1424000000006</v>
          </cell>
          <cell r="N319">
            <v>90.290999999999997</v>
          </cell>
          <cell r="R319">
            <v>90.290999999999997</v>
          </cell>
          <cell r="V319">
            <v>90.290999999999997</v>
          </cell>
          <cell r="Z319">
            <v>90.290999999999997</v>
          </cell>
          <cell r="AD319">
            <v>90.290999999999997</v>
          </cell>
          <cell r="AH319">
            <v>90.290999999999997</v>
          </cell>
          <cell r="AL319">
            <v>90.290999999999997</v>
          </cell>
          <cell r="AP319">
            <v>90.290999999999997</v>
          </cell>
          <cell r="AT319">
            <v>90.290999999999997</v>
          </cell>
          <cell r="AX319">
            <v>90.290999999999997</v>
          </cell>
          <cell r="BB319">
            <v>90.290999999999997</v>
          </cell>
          <cell r="BF319">
            <v>90.290999999999997</v>
          </cell>
          <cell r="BJ319">
            <v>90.290999999999997</v>
          </cell>
          <cell r="BK319">
            <v>0</v>
          </cell>
          <cell r="BL319" t="str">
            <v xml:space="preserve"> </v>
          </cell>
          <cell r="BM319" t="str">
            <v xml:space="preserve"> </v>
          </cell>
          <cell r="BN319" t="str">
            <v xml:space="preserve"> </v>
          </cell>
          <cell r="BO319" t="str">
            <v xml:space="preserve"> </v>
          </cell>
          <cell r="BP319" t="str">
            <v xml:space="preserve"> </v>
          </cell>
          <cell r="BQ319" t="str">
            <v xml:space="preserve"> </v>
          </cell>
          <cell r="BR319" t="str">
            <v xml:space="preserve"> </v>
          </cell>
          <cell r="BS319" t="str">
            <v xml:space="preserve"> </v>
          </cell>
          <cell r="BT319" t="str">
            <v xml:space="preserve"> </v>
          </cell>
          <cell r="BU319" t="str">
            <v xml:space="preserve"> </v>
          </cell>
          <cell r="BV319" t="str">
            <v xml:space="preserve"> </v>
          </cell>
          <cell r="BW319" t="str">
            <v xml:space="preserve"> </v>
          </cell>
          <cell r="BX319" t="str">
            <v xml:space="preserve"> </v>
          </cell>
          <cell r="BY319" t="str">
            <v xml:space="preserve"> </v>
          </cell>
          <cell r="BZ319" t="str">
            <v xml:space="preserve"> </v>
          </cell>
          <cell r="CA319" t="str">
            <v xml:space="preserve"> </v>
          </cell>
          <cell r="CB319" t="str">
            <v xml:space="preserve"> </v>
          </cell>
          <cell r="CC319" t="str">
            <v xml:space="preserve"> </v>
          </cell>
          <cell r="CD319" t="str">
            <v xml:space="preserve"> </v>
          </cell>
          <cell r="CE319" t="str">
            <v xml:space="preserve"> </v>
          </cell>
          <cell r="CF319" t="str">
            <v xml:space="preserve"> </v>
          </cell>
          <cell r="CG319" t="str">
            <v xml:space="preserve"> </v>
          </cell>
          <cell r="CH319" t="str">
            <v xml:space="preserve"> </v>
          </cell>
          <cell r="CI319" t="str">
            <v xml:space="preserve"> </v>
          </cell>
          <cell r="CJ319" t="str">
            <v xml:space="preserve"> </v>
          </cell>
          <cell r="CK319" t="str">
            <v xml:space="preserve"> </v>
          </cell>
          <cell r="CL319" t="str">
            <v xml:space="preserve"> </v>
          </cell>
          <cell r="CM319" t="str">
            <v xml:space="preserve"> </v>
          </cell>
          <cell r="CN319" t="str">
            <v xml:space="preserve"> </v>
          </cell>
          <cell r="CO319" t="str">
            <v xml:space="preserve"> </v>
          </cell>
          <cell r="CP319" t="str">
            <v xml:space="preserve"> </v>
          </cell>
          <cell r="CQ319" t="str">
            <v xml:space="preserve"> </v>
          </cell>
          <cell r="CR319" t="str">
            <v xml:space="preserve"> </v>
          </cell>
          <cell r="CS319" t="str">
            <v xml:space="preserve"> </v>
          </cell>
          <cell r="CT319" t="str">
            <v xml:space="preserve"> </v>
          </cell>
          <cell r="CU319" t="str">
            <v xml:space="preserve"> </v>
          </cell>
          <cell r="CV319" t="str">
            <v xml:space="preserve"> </v>
          </cell>
          <cell r="CW319" t="str">
            <v xml:space="preserve"> </v>
          </cell>
          <cell r="CX319" t="str">
            <v xml:space="preserve"> </v>
          </cell>
          <cell r="CY319" t="str">
            <v xml:space="preserve"> </v>
          </cell>
          <cell r="CZ319" t="str">
            <v xml:space="preserve"> </v>
          </cell>
          <cell r="DA319" t="str">
            <v xml:space="preserve"> </v>
          </cell>
          <cell r="DB319" t="str">
            <v xml:space="preserve"> </v>
          </cell>
          <cell r="DC319" t="str">
            <v xml:space="preserve"> </v>
          </cell>
          <cell r="DD319" t="str">
            <v xml:space="preserve"> </v>
          </cell>
          <cell r="DE319" t="str">
            <v xml:space="preserve"> </v>
          </cell>
          <cell r="DF319" t="str">
            <v xml:space="preserve"> </v>
          </cell>
          <cell r="DG319" t="str">
            <v xml:space="preserve"> </v>
          </cell>
          <cell r="DH319" t="str">
            <v>2. OESChrysler Corporation1002510</v>
          </cell>
          <cell r="DI319">
            <v>0</v>
          </cell>
          <cell r="DJ319">
            <v>0</v>
          </cell>
          <cell r="DL319">
            <v>0</v>
          </cell>
          <cell r="DM319">
            <v>0</v>
          </cell>
          <cell r="DN319">
            <v>0</v>
          </cell>
          <cell r="DP319">
            <v>0</v>
          </cell>
          <cell r="DQ319">
            <v>0</v>
          </cell>
          <cell r="DR319">
            <v>0</v>
          </cell>
          <cell r="DT319">
            <v>0</v>
          </cell>
          <cell r="DU319">
            <v>0</v>
          </cell>
          <cell r="DV319">
            <v>0</v>
          </cell>
          <cell r="DX319">
            <v>0</v>
          </cell>
          <cell r="DY319">
            <v>0</v>
          </cell>
          <cell r="DZ319">
            <v>0</v>
          </cell>
          <cell r="EB319">
            <v>0</v>
          </cell>
          <cell r="EC319">
            <v>0</v>
          </cell>
          <cell r="ED319">
            <v>0</v>
          </cell>
          <cell r="EF319">
            <v>0</v>
          </cell>
          <cell r="EG319">
            <v>0</v>
          </cell>
          <cell r="EH319">
            <v>0</v>
          </cell>
          <cell r="EJ319">
            <v>0</v>
          </cell>
          <cell r="EK319">
            <v>0</v>
          </cell>
          <cell r="EL319">
            <v>0</v>
          </cell>
          <cell r="EN319">
            <v>0</v>
          </cell>
          <cell r="EO319">
            <v>0</v>
          </cell>
          <cell r="EP319">
            <v>0</v>
          </cell>
          <cell r="ER319">
            <v>0</v>
          </cell>
          <cell r="ES319">
            <v>0</v>
          </cell>
          <cell r="ET319">
            <v>0</v>
          </cell>
          <cell r="EV319">
            <v>0</v>
          </cell>
          <cell r="EW319">
            <v>0</v>
          </cell>
          <cell r="EX319">
            <v>0</v>
          </cell>
          <cell r="EZ319">
            <v>0</v>
          </cell>
          <cell r="FA319">
            <v>0</v>
          </cell>
          <cell r="FB319">
            <v>0</v>
          </cell>
          <cell r="FD319">
            <v>0</v>
          </cell>
          <cell r="FE319">
            <v>0</v>
          </cell>
          <cell r="FF319">
            <v>0</v>
          </cell>
          <cell r="FI319">
            <v>0</v>
          </cell>
          <cell r="FJ319">
            <v>0</v>
          </cell>
          <cell r="FK319">
            <v>0</v>
          </cell>
          <cell r="FM319">
            <v>0</v>
          </cell>
          <cell r="FN319">
            <v>0</v>
          </cell>
          <cell r="FO319">
            <v>0</v>
          </cell>
          <cell r="FQ319">
            <v>0</v>
          </cell>
          <cell r="FR319">
            <v>0</v>
          </cell>
          <cell r="FS319">
            <v>0</v>
          </cell>
          <cell r="FU319">
            <v>0</v>
          </cell>
          <cell r="FV319">
            <v>0</v>
          </cell>
          <cell r="FW319">
            <v>0</v>
          </cell>
          <cell r="FY319">
            <v>0</v>
          </cell>
          <cell r="FZ319">
            <v>0</v>
          </cell>
          <cell r="GA319">
            <v>0</v>
          </cell>
          <cell r="GC319">
            <v>0</v>
          </cell>
          <cell r="GD319">
            <v>0</v>
          </cell>
          <cell r="GE319">
            <v>0</v>
          </cell>
          <cell r="GG319">
            <v>0</v>
          </cell>
          <cell r="GH319">
            <v>0</v>
          </cell>
          <cell r="GI319">
            <v>0</v>
          </cell>
          <cell r="GK319">
            <v>0</v>
          </cell>
          <cell r="GL319">
            <v>0</v>
          </cell>
          <cell r="GM319">
            <v>0</v>
          </cell>
          <cell r="GO319">
            <v>0</v>
          </cell>
          <cell r="GP319">
            <v>0</v>
          </cell>
          <cell r="GQ319">
            <v>0</v>
          </cell>
          <cell r="GS319">
            <v>0</v>
          </cell>
          <cell r="GT319">
            <v>0</v>
          </cell>
          <cell r="GU319">
            <v>0</v>
          </cell>
          <cell r="GW319">
            <v>0</v>
          </cell>
          <cell r="GX319">
            <v>0</v>
          </cell>
          <cell r="GY319">
            <v>0</v>
          </cell>
          <cell r="HA319">
            <v>0</v>
          </cell>
          <cell r="HB319">
            <v>0</v>
          </cell>
          <cell r="HC319">
            <v>0</v>
          </cell>
        </row>
        <row r="320">
          <cell r="H320" t="str">
            <v>1002613</v>
          </cell>
          <cell r="I320" t="str">
            <v>USD</v>
          </cell>
          <cell r="J320" t="str">
            <v>RADIADOR 1.25 AH-BAF M/T</v>
          </cell>
          <cell r="K320" t="str">
            <v>T1</v>
          </cell>
          <cell r="L320">
            <v>0</v>
          </cell>
          <cell r="M320">
            <v>0</v>
          </cell>
          <cell r="N320">
            <v>66.640199999999993</v>
          </cell>
          <cell r="R320">
            <v>66.640199999999993</v>
          </cell>
          <cell r="V320">
            <v>66.640199999999993</v>
          </cell>
          <cell r="Z320">
            <v>66.640199999999993</v>
          </cell>
          <cell r="AD320">
            <v>66.640199999999993</v>
          </cell>
          <cell r="AH320">
            <v>66.640199999999993</v>
          </cell>
          <cell r="AL320">
            <v>66.640199999999993</v>
          </cell>
          <cell r="AP320">
            <v>66.640199999999993</v>
          </cell>
          <cell r="AT320">
            <v>66.640199999999993</v>
          </cell>
          <cell r="AX320">
            <v>66.640199999999993</v>
          </cell>
          <cell r="BB320">
            <v>66.640199999999993</v>
          </cell>
          <cell r="BF320">
            <v>66.640199999999993</v>
          </cell>
          <cell r="BJ320">
            <v>66.640199999999993</v>
          </cell>
          <cell r="BK320">
            <v>0</v>
          </cell>
          <cell r="BL320" t="str">
            <v xml:space="preserve"> </v>
          </cell>
          <cell r="BM320" t="str">
            <v xml:space="preserve"> </v>
          </cell>
          <cell r="BN320" t="str">
            <v xml:space="preserve"> </v>
          </cell>
          <cell r="BO320" t="str">
            <v xml:space="preserve"> </v>
          </cell>
          <cell r="BP320" t="str">
            <v xml:space="preserve"> </v>
          </cell>
          <cell r="BQ320" t="str">
            <v xml:space="preserve"> </v>
          </cell>
          <cell r="BR320" t="str">
            <v xml:space="preserve"> </v>
          </cell>
          <cell r="BS320" t="str">
            <v xml:space="preserve"> </v>
          </cell>
          <cell r="BT320" t="str">
            <v xml:space="preserve"> </v>
          </cell>
          <cell r="BU320" t="str">
            <v xml:space="preserve"> </v>
          </cell>
          <cell r="BV320" t="str">
            <v xml:space="preserve"> </v>
          </cell>
          <cell r="BW320" t="str">
            <v xml:space="preserve"> </v>
          </cell>
          <cell r="BX320" t="str">
            <v xml:space="preserve"> </v>
          </cell>
          <cell r="BY320" t="str">
            <v xml:space="preserve"> </v>
          </cell>
          <cell r="BZ320" t="str">
            <v xml:space="preserve"> </v>
          </cell>
          <cell r="CA320" t="str">
            <v xml:space="preserve"> </v>
          </cell>
          <cell r="CB320" t="str">
            <v xml:space="preserve"> </v>
          </cell>
          <cell r="CC320" t="str">
            <v xml:space="preserve"> </v>
          </cell>
          <cell r="CD320" t="str">
            <v xml:space="preserve"> </v>
          </cell>
          <cell r="CE320" t="str">
            <v xml:space="preserve"> </v>
          </cell>
          <cell r="CF320" t="str">
            <v xml:space="preserve"> </v>
          </cell>
          <cell r="CG320" t="str">
            <v xml:space="preserve"> </v>
          </cell>
          <cell r="CH320" t="str">
            <v xml:space="preserve"> </v>
          </cell>
          <cell r="CI320" t="str">
            <v xml:space="preserve"> </v>
          </cell>
          <cell r="CJ320" t="str">
            <v xml:space="preserve"> </v>
          </cell>
          <cell r="CK320" t="str">
            <v xml:space="preserve"> </v>
          </cell>
          <cell r="CL320" t="str">
            <v xml:space="preserve"> </v>
          </cell>
          <cell r="CM320" t="str">
            <v xml:space="preserve"> </v>
          </cell>
          <cell r="CN320" t="str">
            <v xml:space="preserve"> </v>
          </cell>
          <cell r="CO320" t="str">
            <v xml:space="preserve"> </v>
          </cell>
          <cell r="CP320" t="str">
            <v xml:space="preserve"> </v>
          </cell>
          <cell r="CQ320" t="str">
            <v xml:space="preserve"> </v>
          </cell>
          <cell r="CR320" t="str">
            <v xml:space="preserve"> </v>
          </cell>
          <cell r="CS320" t="str">
            <v xml:space="preserve"> </v>
          </cell>
          <cell r="CT320" t="str">
            <v xml:space="preserve"> </v>
          </cell>
          <cell r="CU320" t="str">
            <v xml:space="preserve"> </v>
          </cell>
          <cell r="CV320" t="str">
            <v xml:space="preserve"> </v>
          </cell>
          <cell r="CW320" t="str">
            <v xml:space="preserve"> </v>
          </cell>
          <cell r="CX320" t="str">
            <v xml:space="preserve"> </v>
          </cell>
          <cell r="CY320" t="str">
            <v xml:space="preserve"> </v>
          </cell>
          <cell r="CZ320" t="str">
            <v xml:space="preserve"> </v>
          </cell>
          <cell r="DA320" t="str">
            <v xml:space="preserve"> </v>
          </cell>
          <cell r="DB320" t="str">
            <v xml:space="preserve"> </v>
          </cell>
          <cell r="DC320" t="str">
            <v xml:space="preserve"> </v>
          </cell>
          <cell r="DD320" t="str">
            <v xml:space="preserve"> </v>
          </cell>
          <cell r="DE320" t="str">
            <v xml:space="preserve"> </v>
          </cell>
          <cell r="DF320" t="str">
            <v xml:space="preserve"> </v>
          </cell>
          <cell r="DG320" t="str">
            <v xml:space="preserve"> </v>
          </cell>
          <cell r="DH320" t="str">
            <v>2. OESChrysler Corporation1002613</v>
          </cell>
          <cell r="DI320">
            <v>0</v>
          </cell>
          <cell r="DJ320">
            <v>0</v>
          </cell>
          <cell r="DL320">
            <v>0</v>
          </cell>
          <cell r="DM320">
            <v>0</v>
          </cell>
          <cell r="DN320">
            <v>0</v>
          </cell>
          <cell r="DP320">
            <v>0</v>
          </cell>
          <cell r="DQ320">
            <v>0</v>
          </cell>
          <cell r="DR320">
            <v>0</v>
          </cell>
          <cell r="DT320">
            <v>0</v>
          </cell>
          <cell r="DU320">
            <v>0</v>
          </cell>
          <cell r="DV320">
            <v>0</v>
          </cell>
          <cell r="DX320">
            <v>0</v>
          </cell>
          <cell r="DY320">
            <v>0</v>
          </cell>
          <cell r="DZ320">
            <v>0</v>
          </cell>
          <cell r="EB320">
            <v>0</v>
          </cell>
          <cell r="EC320">
            <v>0</v>
          </cell>
          <cell r="ED320">
            <v>0</v>
          </cell>
          <cell r="EF320">
            <v>0</v>
          </cell>
          <cell r="EG320">
            <v>0</v>
          </cell>
          <cell r="EH320">
            <v>0</v>
          </cell>
          <cell r="EJ320">
            <v>0</v>
          </cell>
          <cell r="EK320">
            <v>0</v>
          </cell>
          <cell r="EL320">
            <v>0</v>
          </cell>
          <cell r="EN320">
            <v>0</v>
          </cell>
          <cell r="EO320">
            <v>0</v>
          </cell>
          <cell r="EP320">
            <v>0</v>
          </cell>
          <cell r="ER320">
            <v>0</v>
          </cell>
          <cell r="ES320">
            <v>0</v>
          </cell>
          <cell r="ET320">
            <v>0</v>
          </cell>
          <cell r="EV320">
            <v>0</v>
          </cell>
          <cell r="EW320">
            <v>0</v>
          </cell>
          <cell r="EX320">
            <v>0</v>
          </cell>
          <cell r="EZ320">
            <v>0</v>
          </cell>
          <cell r="FA320">
            <v>0</v>
          </cell>
          <cell r="FB320">
            <v>0</v>
          </cell>
          <cell r="FD320">
            <v>0</v>
          </cell>
          <cell r="FE320">
            <v>0</v>
          </cell>
          <cell r="FF320">
            <v>0</v>
          </cell>
          <cell r="FI320">
            <v>0</v>
          </cell>
          <cell r="FJ320">
            <v>0</v>
          </cell>
          <cell r="FK320">
            <v>0</v>
          </cell>
          <cell r="FM320">
            <v>0</v>
          </cell>
          <cell r="FN320">
            <v>0</v>
          </cell>
          <cell r="FO320">
            <v>0</v>
          </cell>
          <cell r="FQ320">
            <v>0</v>
          </cell>
          <cell r="FR320">
            <v>0</v>
          </cell>
          <cell r="FS320">
            <v>0</v>
          </cell>
          <cell r="FU320">
            <v>0</v>
          </cell>
          <cell r="FV320">
            <v>0</v>
          </cell>
          <cell r="FW320">
            <v>0</v>
          </cell>
          <cell r="FY320">
            <v>0</v>
          </cell>
          <cell r="FZ320">
            <v>0</v>
          </cell>
          <cell r="GA320">
            <v>0</v>
          </cell>
          <cell r="GC320">
            <v>0</v>
          </cell>
          <cell r="GD320">
            <v>0</v>
          </cell>
          <cell r="GE320">
            <v>0</v>
          </cell>
          <cell r="GG320">
            <v>0</v>
          </cell>
          <cell r="GH320">
            <v>0</v>
          </cell>
          <cell r="GI320">
            <v>0</v>
          </cell>
          <cell r="GK320">
            <v>0</v>
          </cell>
          <cell r="GL320">
            <v>0</v>
          </cell>
          <cell r="GM320">
            <v>0</v>
          </cell>
          <cell r="GO320">
            <v>0</v>
          </cell>
          <cell r="GP320">
            <v>0</v>
          </cell>
          <cell r="GQ320">
            <v>0</v>
          </cell>
          <cell r="GS320">
            <v>0</v>
          </cell>
          <cell r="GT320">
            <v>0</v>
          </cell>
          <cell r="GU320">
            <v>0</v>
          </cell>
          <cell r="GW320">
            <v>0</v>
          </cell>
          <cell r="GX320">
            <v>0</v>
          </cell>
          <cell r="GY320">
            <v>0</v>
          </cell>
          <cell r="HA320">
            <v>0</v>
          </cell>
          <cell r="HB320">
            <v>0</v>
          </cell>
          <cell r="HC320">
            <v>0</v>
          </cell>
        </row>
        <row r="321">
          <cell r="H321" t="str">
            <v>1002657</v>
          </cell>
          <cell r="I321" t="str">
            <v>USD</v>
          </cell>
          <cell r="J321" t="str">
            <v>RAD L-BODY 0.7 A/T SERVIC</v>
          </cell>
          <cell r="K321" t="str">
            <v>T1</v>
          </cell>
          <cell r="L321">
            <v>0</v>
          </cell>
          <cell r="M321">
            <v>0</v>
          </cell>
          <cell r="N321">
            <v>41.331199999999995</v>
          </cell>
          <cell r="O321">
            <v>-0.13</v>
          </cell>
          <cell r="P321" t="str">
            <v>Prod.Tec</v>
          </cell>
          <cell r="Q321" t="str">
            <v>Ideas MCM 128077-128079</v>
          </cell>
          <cell r="R321">
            <v>41.201199999999993</v>
          </cell>
          <cell r="V321">
            <v>41.201199999999993</v>
          </cell>
          <cell r="Z321">
            <v>41.201199999999993</v>
          </cell>
          <cell r="AD321">
            <v>41.201199999999993</v>
          </cell>
          <cell r="AH321">
            <v>41.201199999999993</v>
          </cell>
          <cell r="AL321">
            <v>41.201199999999993</v>
          </cell>
          <cell r="AP321">
            <v>41.201199999999993</v>
          </cell>
          <cell r="AT321">
            <v>41.201199999999993</v>
          </cell>
          <cell r="AX321">
            <v>41.201199999999993</v>
          </cell>
          <cell r="BB321">
            <v>41.201199999999993</v>
          </cell>
          <cell r="BF321">
            <v>41.201199999999993</v>
          </cell>
          <cell r="BJ321">
            <v>41.201199999999993</v>
          </cell>
          <cell r="BK321">
            <v>-0.13</v>
          </cell>
          <cell r="BL321" t="str">
            <v xml:space="preserve"> </v>
          </cell>
          <cell r="BM321" t="str">
            <v xml:space="preserve"> </v>
          </cell>
          <cell r="BN321">
            <v>-0.13</v>
          </cell>
          <cell r="BO321" t="str">
            <v xml:space="preserve"> </v>
          </cell>
          <cell r="BP321" t="str">
            <v xml:space="preserve"> </v>
          </cell>
          <cell r="BQ321" t="str">
            <v xml:space="preserve"> </v>
          </cell>
          <cell r="BR321" t="str">
            <v xml:space="preserve"> </v>
          </cell>
          <cell r="BS321" t="str">
            <v xml:space="preserve"> </v>
          </cell>
          <cell r="BT321" t="str">
            <v xml:space="preserve"> </v>
          </cell>
          <cell r="BU321" t="str">
            <v xml:space="preserve"> </v>
          </cell>
          <cell r="BV321" t="str">
            <v xml:space="preserve"> </v>
          </cell>
          <cell r="BW321" t="str">
            <v xml:space="preserve"> </v>
          </cell>
          <cell r="BX321" t="str">
            <v xml:space="preserve"> </v>
          </cell>
          <cell r="BY321" t="str">
            <v xml:space="preserve"> </v>
          </cell>
          <cell r="BZ321" t="str">
            <v xml:space="preserve"> </v>
          </cell>
          <cell r="CA321" t="str">
            <v xml:space="preserve"> </v>
          </cell>
          <cell r="CB321" t="str">
            <v xml:space="preserve"> </v>
          </cell>
          <cell r="CC321" t="str">
            <v xml:space="preserve"> </v>
          </cell>
          <cell r="CD321" t="str">
            <v xml:space="preserve"> </v>
          </cell>
          <cell r="CE321" t="str">
            <v xml:space="preserve"> </v>
          </cell>
          <cell r="CF321" t="str">
            <v xml:space="preserve"> </v>
          </cell>
          <cell r="CG321" t="str">
            <v xml:space="preserve"> </v>
          </cell>
          <cell r="CH321" t="str">
            <v xml:space="preserve"> </v>
          </cell>
          <cell r="CI321" t="str">
            <v xml:space="preserve"> </v>
          </cell>
          <cell r="CJ321" t="str">
            <v xml:space="preserve"> </v>
          </cell>
          <cell r="CK321" t="str">
            <v xml:space="preserve"> </v>
          </cell>
          <cell r="CL321" t="str">
            <v xml:space="preserve"> </v>
          </cell>
          <cell r="CM321" t="str">
            <v xml:space="preserve"> </v>
          </cell>
          <cell r="CN321" t="str">
            <v xml:space="preserve"> </v>
          </cell>
          <cell r="CO321" t="str">
            <v xml:space="preserve"> </v>
          </cell>
          <cell r="CP321" t="str">
            <v xml:space="preserve"> </v>
          </cell>
          <cell r="CQ321" t="str">
            <v xml:space="preserve"> </v>
          </cell>
          <cell r="CR321" t="str">
            <v xml:space="preserve"> </v>
          </cell>
          <cell r="CS321" t="str">
            <v xml:space="preserve"> </v>
          </cell>
          <cell r="CT321" t="str">
            <v xml:space="preserve"> </v>
          </cell>
          <cell r="CU321" t="str">
            <v xml:space="preserve"> </v>
          </cell>
          <cell r="CV321" t="str">
            <v xml:space="preserve"> </v>
          </cell>
          <cell r="CW321" t="str">
            <v xml:space="preserve"> </v>
          </cell>
          <cell r="CX321" t="str">
            <v xml:space="preserve"> </v>
          </cell>
          <cell r="CY321" t="str">
            <v xml:space="preserve"> </v>
          </cell>
          <cell r="CZ321" t="str">
            <v xml:space="preserve"> </v>
          </cell>
          <cell r="DA321" t="str">
            <v xml:space="preserve"> </v>
          </cell>
          <cell r="DB321" t="str">
            <v xml:space="preserve"> </v>
          </cell>
          <cell r="DC321" t="str">
            <v xml:space="preserve"> </v>
          </cell>
          <cell r="DD321" t="str">
            <v xml:space="preserve"> </v>
          </cell>
          <cell r="DE321" t="str">
            <v xml:space="preserve"> </v>
          </cell>
          <cell r="DF321" t="str">
            <v xml:space="preserve"> </v>
          </cell>
          <cell r="DG321" t="str">
            <v xml:space="preserve"> </v>
          </cell>
          <cell r="DH321" t="str">
            <v>2. OESChrysler Corporation1002657</v>
          </cell>
          <cell r="DI321">
            <v>-0.13</v>
          </cell>
          <cell r="DJ321">
            <v>0</v>
          </cell>
          <cell r="DL321">
            <v>0</v>
          </cell>
          <cell r="DM321">
            <v>-0.13</v>
          </cell>
          <cell r="DN321">
            <v>0</v>
          </cell>
          <cell r="DP321">
            <v>0</v>
          </cell>
          <cell r="DQ321">
            <v>0</v>
          </cell>
          <cell r="DR321">
            <v>0</v>
          </cell>
          <cell r="DT321">
            <v>0</v>
          </cell>
          <cell r="DU321">
            <v>0</v>
          </cell>
          <cell r="DV321">
            <v>0</v>
          </cell>
          <cell r="DX321">
            <v>0</v>
          </cell>
          <cell r="DY321">
            <v>0</v>
          </cell>
          <cell r="DZ321">
            <v>0</v>
          </cell>
          <cell r="EB321">
            <v>0</v>
          </cell>
          <cell r="EC321">
            <v>0</v>
          </cell>
          <cell r="ED321">
            <v>0</v>
          </cell>
          <cell r="EF321">
            <v>0</v>
          </cell>
          <cell r="EG321">
            <v>0</v>
          </cell>
          <cell r="EH321">
            <v>0</v>
          </cell>
          <cell r="EJ321">
            <v>0</v>
          </cell>
          <cell r="EK321">
            <v>0</v>
          </cell>
          <cell r="EL321">
            <v>0</v>
          </cell>
          <cell r="EN321">
            <v>0</v>
          </cell>
          <cell r="EO321">
            <v>0</v>
          </cell>
          <cell r="EP321">
            <v>0</v>
          </cell>
          <cell r="ER321">
            <v>0</v>
          </cell>
          <cell r="ES321">
            <v>0</v>
          </cell>
          <cell r="ET321">
            <v>0</v>
          </cell>
          <cell r="EV321">
            <v>0</v>
          </cell>
          <cell r="EW321">
            <v>0</v>
          </cell>
          <cell r="EX321">
            <v>0</v>
          </cell>
          <cell r="EZ321">
            <v>0</v>
          </cell>
          <cell r="FA321">
            <v>0</v>
          </cell>
          <cell r="FB321">
            <v>0</v>
          </cell>
          <cell r="FD321">
            <v>0</v>
          </cell>
          <cell r="FE321">
            <v>0</v>
          </cell>
          <cell r="FF321">
            <v>0</v>
          </cell>
          <cell r="FI321">
            <v>0</v>
          </cell>
          <cell r="FJ321">
            <v>-0.13</v>
          </cell>
          <cell r="FK321">
            <v>0</v>
          </cell>
          <cell r="FM321">
            <v>0</v>
          </cell>
          <cell r="FN321">
            <v>-0.13</v>
          </cell>
          <cell r="FO321">
            <v>0</v>
          </cell>
          <cell r="FQ321">
            <v>0</v>
          </cell>
          <cell r="FR321">
            <v>-0.13</v>
          </cell>
          <cell r="FS321">
            <v>0</v>
          </cell>
          <cell r="FU321">
            <v>0</v>
          </cell>
          <cell r="FV321">
            <v>-0.13</v>
          </cell>
          <cell r="FW321">
            <v>0</v>
          </cell>
          <cell r="FY321">
            <v>0</v>
          </cell>
          <cell r="FZ321">
            <v>-0.13</v>
          </cell>
          <cell r="GA321">
            <v>0</v>
          </cell>
          <cell r="GC321">
            <v>0</v>
          </cell>
          <cell r="GD321">
            <v>-0.13</v>
          </cell>
          <cell r="GE321">
            <v>0</v>
          </cell>
          <cell r="GG321">
            <v>0</v>
          </cell>
          <cell r="GH321">
            <v>-0.13</v>
          </cell>
          <cell r="GI321">
            <v>0</v>
          </cell>
          <cell r="GK321">
            <v>0</v>
          </cell>
          <cell r="GL321">
            <v>-0.13</v>
          </cell>
          <cell r="GM321">
            <v>0</v>
          </cell>
          <cell r="GO321">
            <v>0</v>
          </cell>
          <cell r="GP321">
            <v>-0.13</v>
          </cell>
          <cell r="GQ321">
            <v>0</v>
          </cell>
          <cell r="GS321">
            <v>0</v>
          </cell>
          <cell r="GT321">
            <v>-0.13</v>
          </cell>
          <cell r="GU321">
            <v>0</v>
          </cell>
          <cell r="GW321">
            <v>0</v>
          </cell>
          <cell r="GX321">
            <v>-0.13</v>
          </cell>
          <cell r="GY321">
            <v>0</v>
          </cell>
          <cell r="HA321">
            <v>0</v>
          </cell>
          <cell r="HB321">
            <v>-0.13</v>
          </cell>
          <cell r="HC321">
            <v>0</v>
          </cell>
        </row>
        <row r="322">
          <cell r="H322" t="str">
            <v>1002697</v>
          </cell>
          <cell r="I322" t="str">
            <v>USD</v>
          </cell>
          <cell r="J322" t="str">
            <v>RAD C-BODY 0.7 SERVICE</v>
          </cell>
          <cell r="K322" t="str">
            <v>T1</v>
          </cell>
          <cell r="L322">
            <v>3.0095603999999998</v>
          </cell>
          <cell r="M322">
            <v>3009.5603999999998</v>
          </cell>
          <cell r="N322">
            <v>47.770799999999994</v>
          </cell>
          <cell r="R322">
            <v>47.770799999999994</v>
          </cell>
          <cell r="V322">
            <v>47.770799999999994</v>
          </cell>
          <cell r="Z322">
            <v>47.770799999999994</v>
          </cell>
          <cell r="AD322">
            <v>47.770799999999994</v>
          </cell>
          <cell r="AH322">
            <v>47.770799999999994</v>
          </cell>
          <cell r="AL322">
            <v>47.770799999999994</v>
          </cell>
          <cell r="AP322">
            <v>47.770799999999994</v>
          </cell>
          <cell r="AT322">
            <v>47.770799999999994</v>
          </cell>
          <cell r="AX322">
            <v>47.770799999999994</v>
          </cell>
          <cell r="BB322">
            <v>47.770799999999994</v>
          </cell>
          <cell r="BF322">
            <v>47.770799999999994</v>
          </cell>
          <cell r="BJ322">
            <v>47.770799999999994</v>
          </cell>
          <cell r="BK322">
            <v>0</v>
          </cell>
          <cell r="BL322" t="str">
            <v xml:space="preserve"> </v>
          </cell>
          <cell r="BM322" t="str">
            <v xml:space="preserve"> </v>
          </cell>
          <cell r="BN322" t="str">
            <v xml:space="preserve"> </v>
          </cell>
          <cell r="BO322" t="str">
            <v xml:space="preserve"> </v>
          </cell>
          <cell r="BP322" t="str">
            <v xml:space="preserve"> </v>
          </cell>
          <cell r="BQ322" t="str">
            <v xml:space="preserve"> </v>
          </cell>
          <cell r="BR322" t="str">
            <v xml:space="preserve"> </v>
          </cell>
          <cell r="BS322" t="str">
            <v xml:space="preserve"> </v>
          </cell>
          <cell r="BT322" t="str">
            <v xml:space="preserve"> </v>
          </cell>
          <cell r="BU322" t="str">
            <v xml:space="preserve"> </v>
          </cell>
          <cell r="BV322" t="str">
            <v xml:space="preserve"> </v>
          </cell>
          <cell r="BW322" t="str">
            <v xml:space="preserve"> </v>
          </cell>
          <cell r="BX322" t="str">
            <v xml:space="preserve"> </v>
          </cell>
          <cell r="BY322" t="str">
            <v xml:space="preserve"> </v>
          </cell>
          <cell r="BZ322" t="str">
            <v xml:space="preserve"> </v>
          </cell>
          <cell r="CA322" t="str">
            <v xml:space="preserve"> </v>
          </cell>
          <cell r="CB322" t="str">
            <v xml:space="preserve"> </v>
          </cell>
          <cell r="CC322" t="str">
            <v xml:space="preserve"> </v>
          </cell>
          <cell r="CD322" t="str">
            <v xml:space="preserve"> </v>
          </cell>
          <cell r="CE322" t="str">
            <v xml:space="preserve"> </v>
          </cell>
          <cell r="CF322" t="str">
            <v xml:space="preserve"> </v>
          </cell>
          <cell r="CG322" t="str">
            <v xml:space="preserve"> </v>
          </cell>
          <cell r="CH322" t="str">
            <v xml:space="preserve"> </v>
          </cell>
          <cell r="CI322" t="str">
            <v xml:space="preserve"> </v>
          </cell>
          <cell r="CJ322" t="str">
            <v xml:space="preserve"> </v>
          </cell>
          <cell r="CK322" t="str">
            <v xml:space="preserve"> </v>
          </cell>
          <cell r="CL322" t="str">
            <v xml:space="preserve"> </v>
          </cell>
          <cell r="CM322" t="str">
            <v xml:space="preserve"> </v>
          </cell>
          <cell r="CN322" t="str">
            <v xml:space="preserve"> </v>
          </cell>
          <cell r="CO322" t="str">
            <v xml:space="preserve"> </v>
          </cell>
          <cell r="CP322" t="str">
            <v xml:space="preserve"> </v>
          </cell>
          <cell r="CQ322" t="str">
            <v xml:space="preserve"> </v>
          </cell>
          <cell r="CR322" t="str">
            <v xml:space="preserve"> </v>
          </cell>
          <cell r="CS322" t="str">
            <v xml:space="preserve"> </v>
          </cell>
          <cell r="CT322" t="str">
            <v xml:space="preserve"> </v>
          </cell>
          <cell r="CU322" t="str">
            <v xml:space="preserve"> </v>
          </cell>
          <cell r="CV322" t="str">
            <v xml:space="preserve"> </v>
          </cell>
          <cell r="CW322" t="str">
            <v xml:space="preserve"> </v>
          </cell>
          <cell r="CX322" t="str">
            <v xml:space="preserve"> </v>
          </cell>
          <cell r="CY322" t="str">
            <v xml:space="preserve"> </v>
          </cell>
          <cell r="CZ322" t="str">
            <v xml:space="preserve"> </v>
          </cell>
          <cell r="DA322" t="str">
            <v xml:space="preserve"> </v>
          </cell>
          <cell r="DB322" t="str">
            <v xml:space="preserve"> </v>
          </cell>
          <cell r="DC322" t="str">
            <v xml:space="preserve"> </v>
          </cell>
          <cell r="DD322" t="str">
            <v xml:space="preserve"> </v>
          </cell>
          <cell r="DE322" t="str">
            <v xml:space="preserve"> </v>
          </cell>
          <cell r="DF322" t="str">
            <v xml:space="preserve"> </v>
          </cell>
          <cell r="DG322" t="str">
            <v xml:space="preserve"> </v>
          </cell>
          <cell r="DH322" t="str">
            <v>2. OESChrysler Corporation1002697</v>
          </cell>
          <cell r="DI322">
            <v>0</v>
          </cell>
          <cell r="DJ322">
            <v>0</v>
          </cell>
          <cell r="DL322">
            <v>0</v>
          </cell>
          <cell r="DM322">
            <v>0</v>
          </cell>
          <cell r="DN322">
            <v>0</v>
          </cell>
          <cell r="DP322">
            <v>0</v>
          </cell>
          <cell r="DQ322">
            <v>0</v>
          </cell>
          <cell r="DR322">
            <v>0</v>
          </cell>
          <cell r="DT322">
            <v>0</v>
          </cell>
          <cell r="DU322">
            <v>0</v>
          </cell>
          <cell r="DV322">
            <v>0</v>
          </cell>
          <cell r="DX322">
            <v>0</v>
          </cell>
          <cell r="DY322">
            <v>0</v>
          </cell>
          <cell r="DZ322">
            <v>0</v>
          </cell>
          <cell r="EB322">
            <v>0</v>
          </cell>
          <cell r="EC322">
            <v>0</v>
          </cell>
          <cell r="ED322">
            <v>0</v>
          </cell>
          <cell r="EF322">
            <v>0</v>
          </cell>
          <cell r="EG322">
            <v>0</v>
          </cell>
          <cell r="EH322">
            <v>0</v>
          </cell>
          <cell r="EJ322">
            <v>0</v>
          </cell>
          <cell r="EK322">
            <v>0</v>
          </cell>
          <cell r="EL322">
            <v>0</v>
          </cell>
          <cell r="EN322">
            <v>0</v>
          </cell>
          <cell r="EO322">
            <v>0</v>
          </cell>
          <cell r="EP322">
            <v>0</v>
          </cell>
          <cell r="ER322">
            <v>0</v>
          </cell>
          <cell r="ES322">
            <v>0</v>
          </cell>
          <cell r="ET322">
            <v>0</v>
          </cell>
          <cell r="EV322">
            <v>0</v>
          </cell>
          <cell r="EW322">
            <v>0</v>
          </cell>
          <cell r="EX322">
            <v>0</v>
          </cell>
          <cell r="EZ322">
            <v>0</v>
          </cell>
          <cell r="FA322">
            <v>0</v>
          </cell>
          <cell r="FB322">
            <v>0</v>
          </cell>
          <cell r="FD322">
            <v>0</v>
          </cell>
          <cell r="FE322">
            <v>0</v>
          </cell>
          <cell r="FF322">
            <v>0</v>
          </cell>
          <cell r="FI322">
            <v>0</v>
          </cell>
          <cell r="FJ322">
            <v>0</v>
          </cell>
          <cell r="FK322">
            <v>0</v>
          </cell>
          <cell r="FM322">
            <v>0</v>
          </cell>
          <cell r="FN322">
            <v>0</v>
          </cell>
          <cell r="FO322">
            <v>0</v>
          </cell>
          <cell r="FQ322">
            <v>0</v>
          </cell>
          <cell r="FR322">
            <v>0</v>
          </cell>
          <cell r="FS322">
            <v>0</v>
          </cell>
          <cell r="FU322">
            <v>0</v>
          </cell>
          <cell r="FV322">
            <v>0</v>
          </cell>
          <cell r="FW322">
            <v>0</v>
          </cell>
          <cell r="FY322">
            <v>0</v>
          </cell>
          <cell r="FZ322">
            <v>0</v>
          </cell>
          <cell r="GA322">
            <v>0</v>
          </cell>
          <cell r="GC322">
            <v>0</v>
          </cell>
          <cell r="GD322">
            <v>0</v>
          </cell>
          <cell r="GE322">
            <v>0</v>
          </cell>
          <cell r="GG322">
            <v>0</v>
          </cell>
          <cell r="GH322">
            <v>0</v>
          </cell>
          <cell r="GI322">
            <v>0</v>
          </cell>
          <cell r="GK322">
            <v>0</v>
          </cell>
          <cell r="GL322">
            <v>0</v>
          </cell>
          <cell r="GM322">
            <v>0</v>
          </cell>
          <cell r="GO322">
            <v>0</v>
          </cell>
          <cell r="GP322">
            <v>0</v>
          </cell>
          <cell r="GQ322">
            <v>0</v>
          </cell>
          <cell r="GS322">
            <v>0</v>
          </cell>
          <cell r="GT322">
            <v>0</v>
          </cell>
          <cell r="GU322">
            <v>0</v>
          </cell>
          <cell r="GW322">
            <v>0</v>
          </cell>
          <cell r="GX322">
            <v>0</v>
          </cell>
          <cell r="GY322">
            <v>0</v>
          </cell>
          <cell r="HA322">
            <v>0</v>
          </cell>
          <cell r="HB322">
            <v>0</v>
          </cell>
          <cell r="HC322">
            <v>0</v>
          </cell>
        </row>
        <row r="323">
          <cell r="H323" t="str">
            <v>1002703</v>
          </cell>
          <cell r="I323" t="str">
            <v>USD</v>
          </cell>
          <cell r="J323" t="str">
            <v>RADIADOR 1.25 AH-BAV A/T</v>
          </cell>
          <cell r="K323" t="str">
            <v>T1</v>
          </cell>
          <cell r="L323">
            <v>0</v>
          </cell>
          <cell r="M323">
            <v>0</v>
          </cell>
          <cell r="N323">
            <v>56.598600000000005</v>
          </cell>
          <cell r="O323">
            <v>-0.13</v>
          </cell>
          <cell r="P323" t="str">
            <v>Prod.Tec</v>
          </cell>
          <cell r="Q323" t="str">
            <v>Ideas MCM 128077-128079</v>
          </cell>
          <cell r="R323">
            <v>56.468600000000002</v>
          </cell>
          <cell r="V323">
            <v>56.468600000000002</v>
          </cell>
          <cell r="Z323">
            <v>56.468600000000002</v>
          </cell>
          <cell r="AD323">
            <v>56.468600000000002</v>
          </cell>
          <cell r="AH323">
            <v>56.468600000000002</v>
          </cell>
          <cell r="AL323">
            <v>56.468600000000002</v>
          </cell>
          <cell r="AP323">
            <v>56.468600000000002</v>
          </cell>
          <cell r="AT323">
            <v>56.468600000000002</v>
          </cell>
          <cell r="AX323">
            <v>56.468600000000002</v>
          </cell>
          <cell r="BB323">
            <v>56.468600000000002</v>
          </cell>
          <cell r="BF323">
            <v>56.468600000000002</v>
          </cell>
          <cell r="BJ323">
            <v>56.468600000000002</v>
          </cell>
          <cell r="BK323">
            <v>-0.13</v>
          </cell>
          <cell r="BL323" t="str">
            <v xml:space="preserve"> </v>
          </cell>
          <cell r="BM323" t="str">
            <v xml:space="preserve"> </v>
          </cell>
          <cell r="BN323">
            <v>-0.13</v>
          </cell>
          <cell r="BO323" t="str">
            <v xml:space="preserve"> </v>
          </cell>
          <cell r="BP323" t="str">
            <v xml:space="preserve"> </v>
          </cell>
          <cell r="BQ323" t="str">
            <v xml:space="preserve"> </v>
          </cell>
          <cell r="BR323" t="str">
            <v xml:space="preserve"> </v>
          </cell>
          <cell r="BS323" t="str">
            <v xml:space="preserve"> </v>
          </cell>
          <cell r="BT323" t="str">
            <v xml:space="preserve"> </v>
          </cell>
          <cell r="BU323" t="str">
            <v xml:space="preserve"> </v>
          </cell>
          <cell r="BV323" t="str">
            <v xml:space="preserve"> </v>
          </cell>
          <cell r="BW323" t="str">
            <v xml:space="preserve"> </v>
          </cell>
          <cell r="BX323" t="str">
            <v xml:space="preserve"> </v>
          </cell>
          <cell r="BY323" t="str">
            <v xml:space="preserve"> </v>
          </cell>
          <cell r="BZ323" t="str">
            <v xml:space="preserve"> </v>
          </cell>
          <cell r="CA323" t="str">
            <v xml:space="preserve"> </v>
          </cell>
          <cell r="CB323" t="str">
            <v xml:space="preserve"> </v>
          </cell>
          <cell r="CC323" t="str">
            <v xml:space="preserve"> </v>
          </cell>
          <cell r="CD323" t="str">
            <v xml:space="preserve"> </v>
          </cell>
          <cell r="CE323" t="str">
            <v xml:space="preserve"> </v>
          </cell>
          <cell r="CF323" t="str">
            <v xml:space="preserve"> </v>
          </cell>
          <cell r="CG323" t="str">
            <v xml:space="preserve"> </v>
          </cell>
          <cell r="CH323" t="str">
            <v xml:space="preserve"> </v>
          </cell>
          <cell r="CI323" t="str">
            <v xml:space="preserve"> </v>
          </cell>
          <cell r="CJ323" t="str">
            <v xml:space="preserve"> </v>
          </cell>
          <cell r="CK323" t="str">
            <v xml:space="preserve"> </v>
          </cell>
          <cell r="CL323" t="str">
            <v xml:space="preserve"> </v>
          </cell>
          <cell r="CM323" t="str">
            <v xml:space="preserve"> </v>
          </cell>
          <cell r="CN323" t="str">
            <v xml:space="preserve"> </v>
          </cell>
          <cell r="CO323" t="str">
            <v xml:space="preserve"> </v>
          </cell>
          <cell r="CP323" t="str">
            <v xml:space="preserve"> </v>
          </cell>
          <cell r="CQ323" t="str">
            <v xml:space="preserve"> </v>
          </cell>
          <cell r="CR323" t="str">
            <v xml:space="preserve"> </v>
          </cell>
          <cell r="CS323" t="str">
            <v xml:space="preserve"> </v>
          </cell>
          <cell r="CT323" t="str">
            <v xml:space="preserve"> </v>
          </cell>
          <cell r="CU323" t="str">
            <v xml:space="preserve"> </v>
          </cell>
          <cell r="CV323" t="str">
            <v xml:space="preserve"> </v>
          </cell>
          <cell r="CW323" t="str">
            <v xml:space="preserve"> </v>
          </cell>
          <cell r="CX323" t="str">
            <v xml:space="preserve"> </v>
          </cell>
          <cell r="CY323" t="str">
            <v xml:space="preserve"> </v>
          </cell>
          <cell r="CZ323" t="str">
            <v xml:space="preserve"> </v>
          </cell>
          <cell r="DA323" t="str">
            <v xml:space="preserve"> </v>
          </cell>
          <cell r="DB323" t="str">
            <v xml:space="preserve"> </v>
          </cell>
          <cell r="DC323" t="str">
            <v xml:space="preserve"> </v>
          </cell>
          <cell r="DD323" t="str">
            <v xml:space="preserve"> </v>
          </cell>
          <cell r="DE323" t="str">
            <v xml:space="preserve"> </v>
          </cell>
          <cell r="DF323" t="str">
            <v xml:space="preserve"> </v>
          </cell>
          <cell r="DG323" t="str">
            <v xml:space="preserve"> </v>
          </cell>
          <cell r="DH323" t="str">
            <v>2. OESChrysler Corporation1002703</v>
          </cell>
          <cell r="DI323">
            <v>-0.13</v>
          </cell>
          <cell r="DJ323">
            <v>0</v>
          </cell>
          <cell r="DL323">
            <v>0</v>
          </cell>
          <cell r="DM323">
            <v>-0.13</v>
          </cell>
          <cell r="DN323">
            <v>0</v>
          </cell>
          <cell r="DP323">
            <v>0</v>
          </cell>
          <cell r="DQ323">
            <v>0</v>
          </cell>
          <cell r="DR323">
            <v>0</v>
          </cell>
          <cell r="DT323">
            <v>0</v>
          </cell>
          <cell r="DU323">
            <v>0</v>
          </cell>
          <cell r="DV323">
            <v>0</v>
          </cell>
          <cell r="DX323">
            <v>0</v>
          </cell>
          <cell r="DY323">
            <v>0</v>
          </cell>
          <cell r="DZ323">
            <v>0</v>
          </cell>
          <cell r="EB323">
            <v>0</v>
          </cell>
          <cell r="EC323">
            <v>0</v>
          </cell>
          <cell r="ED323">
            <v>0</v>
          </cell>
          <cell r="EF323">
            <v>0</v>
          </cell>
          <cell r="EG323">
            <v>0</v>
          </cell>
          <cell r="EH323">
            <v>0</v>
          </cell>
          <cell r="EJ323">
            <v>0</v>
          </cell>
          <cell r="EK323">
            <v>0</v>
          </cell>
          <cell r="EL323">
            <v>0</v>
          </cell>
          <cell r="EN323">
            <v>0</v>
          </cell>
          <cell r="EO323">
            <v>0</v>
          </cell>
          <cell r="EP323">
            <v>0</v>
          </cell>
          <cell r="ER323">
            <v>0</v>
          </cell>
          <cell r="ES323">
            <v>0</v>
          </cell>
          <cell r="ET323">
            <v>0</v>
          </cell>
          <cell r="EV323">
            <v>0</v>
          </cell>
          <cell r="EW323">
            <v>0</v>
          </cell>
          <cell r="EX323">
            <v>0</v>
          </cell>
          <cell r="EZ323">
            <v>0</v>
          </cell>
          <cell r="FA323">
            <v>0</v>
          </cell>
          <cell r="FB323">
            <v>0</v>
          </cell>
          <cell r="FD323">
            <v>0</v>
          </cell>
          <cell r="FE323">
            <v>0</v>
          </cell>
          <cell r="FF323">
            <v>0</v>
          </cell>
          <cell r="FI323">
            <v>0</v>
          </cell>
          <cell r="FJ323">
            <v>-0.13</v>
          </cell>
          <cell r="FK323">
            <v>0</v>
          </cell>
          <cell r="FM323">
            <v>0</v>
          </cell>
          <cell r="FN323">
            <v>-0.13</v>
          </cell>
          <cell r="FO323">
            <v>0</v>
          </cell>
          <cell r="FQ323">
            <v>0</v>
          </cell>
          <cell r="FR323">
            <v>-0.13</v>
          </cell>
          <cell r="FS323">
            <v>0</v>
          </cell>
          <cell r="FU323">
            <v>0</v>
          </cell>
          <cell r="FV323">
            <v>-0.13</v>
          </cell>
          <cell r="FW323">
            <v>0</v>
          </cell>
          <cell r="FY323">
            <v>0</v>
          </cell>
          <cell r="FZ323">
            <v>-0.13</v>
          </cell>
          <cell r="GA323">
            <v>0</v>
          </cell>
          <cell r="GC323">
            <v>0</v>
          </cell>
          <cell r="GD323">
            <v>-0.13</v>
          </cell>
          <cell r="GE323">
            <v>0</v>
          </cell>
          <cell r="GG323">
            <v>0</v>
          </cell>
          <cell r="GH323">
            <v>-0.13</v>
          </cell>
          <cell r="GI323">
            <v>0</v>
          </cell>
          <cell r="GK323">
            <v>0</v>
          </cell>
          <cell r="GL323">
            <v>-0.13</v>
          </cell>
          <cell r="GM323">
            <v>0</v>
          </cell>
          <cell r="GO323">
            <v>0</v>
          </cell>
          <cell r="GP323">
            <v>-0.13</v>
          </cell>
          <cell r="GQ323">
            <v>0</v>
          </cell>
          <cell r="GS323">
            <v>0</v>
          </cell>
          <cell r="GT323">
            <v>-0.13</v>
          </cell>
          <cell r="GU323">
            <v>0</v>
          </cell>
          <cell r="GW323">
            <v>0</v>
          </cell>
          <cell r="GX323">
            <v>-0.13</v>
          </cell>
          <cell r="GY323">
            <v>0</v>
          </cell>
          <cell r="HA323">
            <v>0</v>
          </cell>
          <cell r="HB323">
            <v>-0.13</v>
          </cell>
          <cell r="HC323">
            <v>0</v>
          </cell>
        </row>
        <row r="324">
          <cell r="H324" t="str">
            <v>1002705</v>
          </cell>
          <cell r="I324" t="str">
            <v>USD</v>
          </cell>
          <cell r="J324" t="str">
            <v>RAD 4401968 CHR</v>
          </cell>
          <cell r="K324" t="str">
            <v>T1</v>
          </cell>
          <cell r="L324">
            <v>70.880741820000011</v>
          </cell>
          <cell r="M324">
            <v>70880.74182000001</v>
          </cell>
          <cell r="N324">
            <v>47.602200000000003</v>
          </cell>
          <cell r="O324">
            <v>-0.13</v>
          </cell>
          <cell r="P324" t="str">
            <v>Prod.Tec</v>
          </cell>
          <cell r="Q324" t="str">
            <v>Ideas MCM 128077-128079</v>
          </cell>
          <cell r="R324">
            <v>47.472200000000001</v>
          </cell>
          <cell r="V324">
            <v>47.472200000000001</v>
          </cell>
          <cell r="Z324">
            <v>47.472200000000001</v>
          </cell>
          <cell r="AD324">
            <v>47.472200000000001</v>
          </cell>
          <cell r="AH324">
            <v>47.472200000000001</v>
          </cell>
          <cell r="AL324">
            <v>47.472200000000001</v>
          </cell>
          <cell r="AP324">
            <v>47.472200000000001</v>
          </cell>
          <cell r="AT324">
            <v>47.472200000000001</v>
          </cell>
          <cell r="AX324">
            <v>47.472200000000001</v>
          </cell>
          <cell r="BB324">
            <v>47.472200000000001</v>
          </cell>
          <cell r="BF324">
            <v>47.472200000000001</v>
          </cell>
          <cell r="BJ324">
            <v>47.472200000000001</v>
          </cell>
          <cell r="BK324">
            <v>-0.13</v>
          </cell>
          <cell r="BL324" t="str">
            <v xml:space="preserve"> </v>
          </cell>
          <cell r="BM324" t="str">
            <v xml:space="preserve"> </v>
          </cell>
          <cell r="BN324">
            <v>-0.13</v>
          </cell>
          <cell r="BO324" t="str">
            <v xml:space="preserve"> </v>
          </cell>
          <cell r="BP324" t="str">
            <v xml:space="preserve"> </v>
          </cell>
          <cell r="BQ324" t="str">
            <v xml:space="preserve"> </v>
          </cell>
          <cell r="BR324" t="str">
            <v xml:space="preserve"> </v>
          </cell>
          <cell r="BS324" t="str">
            <v xml:space="preserve"> </v>
          </cell>
          <cell r="BT324" t="str">
            <v xml:space="preserve"> </v>
          </cell>
          <cell r="BU324" t="str">
            <v xml:space="preserve"> </v>
          </cell>
          <cell r="BV324" t="str">
            <v xml:space="preserve"> </v>
          </cell>
          <cell r="BW324" t="str">
            <v xml:space="preserve"> </v>
          </cell>
          <cell r="BX324" t="str">
            <v xml:space="preserve"> </v>
          </cell>
          <cell r="BY324" t="str">
            <v xml:space="preserve"> </v>
          </cell>
          <cell r="BZ324" t="str">
            <v xml:space="preserve"> </v>
          </cell>
          <cell r="CA324" t="str">
            <v xml:space="preserve"> </v>
          </cell>
          <cell r="CB324" t="str">
            <v xml:space="preserve"> </v>
          </cell>
          <cell r="CC324" t="str">
            <v xml:space="preserve"> </v>
          </cell>
          <cell r="CD324" t="str">
            <v xml:space="preserve"> </v>
          </cell>
          <cell r="CE324" t="str">
            <v xml:space="preserve"> </v>
          </cell>
          <cell r="CF324" t="str">
            <v xml:space="preserve"> </v>
          </cell>
          <cell r="CG324" t="str">
            <v xml:space="preserve"> </v>
          </cell>
          <cell r="CH324" t="str">
            <v xml:space="preserve"> </v>
          </cell>
          <cell r="CI324" t="str">
            <v xml:space="preserve"> </v>
          </cell>
          <cell r="CJ324" t="str">
            <v xml:space="preserve"> </v>
          </cell>
          <cell r="CK324" t="str">
            <v xml:space="preserve"> </v>
          </cell>
          <cell r="CL324" t="str">
            <v xml:space="preserve"> </v>
          </cell>
          <cell r="CM324" t="str">
            <v xml:space="preserve"> </v>
          </cell>
          <cell r="CN324" t="str">
            <v xml:space="preserve"> </v>
          </cell>
          <cell r="CO324" t="str">
            <v xml:space="preserve"> </v>
          </cell>
          <cell r="CP324" t="str">
            <v xml:space="preserve"> </v>
          </cell>
          <cell r="CQ324" t="str">
            <v xml:space="preserve"> </v>
          </cell>
          <cell r="CR324" t="str">
            <v xml:space="preserve"> </v>
          </cell>
          <cell r="CS324" t="str">
            <v xml:space="preserve"> </v>
          </cell>
          <cell r="CT324" t="str">
            <v xml:space="preserve"> </v>
          </cell>
          <cell r="CU324" t="str">
            <v xml:space="preserve"> </v>
          </cell>
          <cell r="CV324" t="str">
            <v xml:space="preserve"> </v>
          </cell>
          <cell r="CW324" t="str">
            <v xml:space="preserve"> </v>
          </cell>
          <cell r="CX324" t="str">
            <v xml:space="preserve"> </v>
          </cell>
          <cell r="CY324" t="str">
            <v xml:space="preserve"> </v>
          </cell>
          <cell r="CZ324" t="str">
            <v xml:space="preserve"> </v>
          </cell>
          <cell r="DA324" t="str">
            <v xml:space="preserve"> </v>
          </cell>
          <cell r="DB324" t="str">
            <v xml:space="preserve"> </v>
          </cell>
          <cell r="DC324" t="str">
            <v xml:space="preserve"> </v>
          </cell>
          <cell r="DD324" t="str">
            <v xml:space="preserve"> </v>
          </cell>
          <cell r="DE324" t="str">
            <v xml:space="preserve"> </v>
          </cell>
          <cell r="DF324" t="str">
            <v xml:space="preserve"> </v>
          </cell>
          <cell r="DG324" t="str">
            <v xml:space="preserve"> </v>
          </cell>
          <cell r="DH324" t="str">
            <v>2. OESChrysler Corporation1002705</v>
          </cell>
          <cell r="DI324">
            <v>-0.13</v>
          </cell>
          <cell r="DJ324">
            <v>0</v>
          </cell>
          <cell r="DL324">
            <v>0</v>
          </cell>
          <cell r="DM324">
            <v>-0.13</v>
          </cell>
          <cell r="DN324">
            <v>0</v>
          </cell>
          <cell r="DP324">
            <v>0</v>
          </cell>
          <cell r="DQ324">
            <v>0</v>
          </cell>
          <cell r="DR324">
            <v>0</v>
          </cell>
          <cell r="DT324">
            <v>0</v>
          </cell>
          <cell r="DU324">
            <v>0</v>
          </cell>
          <cell r="DV324">
            <v>0</v>
          </cell>
          <cell r="DX324">
            <v>0</v>
          </cell>
          <cell r="DY324">
            <v>0</v>
          </cell>
          <cell r="DZ324">
            <v>0</v>
          </cell>
          <cell r="EB324">
            <v>0</v>
          </cell>
          <cell r="EC324">
            <v>0</v>
          </cell>
          <cell r="ED324">
            <v>0</v>
          </cell>
          <cell r="EF324">
            <v>0</v>
          </cell>
          <cell r="EG324">
            <v>0</v>
          </cell>
          <cell r="EH324">
            <v>0</v>
          </cell>
          <cell r="EJ324">
            <v>0</v>
          </cell>
          <cell r="EK324">
            <v>0</v>
          </cell>
          <cell r="EL324">
            <v>0</v>
          </cell>
          <cell r="EN324">
            <v>0</v>
          </cell>
          <cell r="EO324">
            <v>0</v>
          </cell>
          <cell r="EP324">
            <v>0</v>
          </cell>
          <cell r="ER324">
            <v>0</v>
          </cell>
          <cell r="ES324">
            <v>0</v>
          </cell>
          <cell r="ET324">
            <v>0</v>
          </cell>
          <cell r="EV324">
            <v>0</v>
          </cell>
          <cell r="EW324">
            <v>0</v>
          </cell>
          <cell r="EX324">
            <v>0</v>
          </cell>
          <cell r="EZ324">
            <v>0</v>
          </cell>
          <cell r="FA324">
            <v>0</v>
          </cell>
          <cell r="FB324">
            <v>0</v>
          </cell>
          <cell r="FD324">
            <v>0</v>
          </cell>
          <cell r="FE324">
            <v>0</v>
          </cell>
          <cell r="FF324">
            <v>0</v>
          </cell>
          <cell r="FI324">
            <v>0</v>
          </cell>
          <cell r="FJ324">
            <v>-0.13</v>
          </cell>
          <cell r="FK324">
            <v>0</v>
          </cell>
          <cell r="FM324">
            <v>0</v>
          </cell>
          <cell r="FN324">
            <v>-0.13</v>
          </cell>
          <cell r="FO324">
            <v>0</v>
          </cell>
          <cell r="FQ324">
            <v>0</v>
          </cell>
          <cell r="FR324">
            <v>-0.13</v>
          </cell>
          <cell r="FS324">
            <v>0</v>
          </cell>
          <cell r="FU324">
            <v>0</v>
          </cell>
          <cell r="FV324">
            <v>-0.13</v>
          </cell>
          <cell r="FW324">
            <v>0</v>
          </cell>
          <cell r="FY324">
            <v>0</v>
          </cell>
          <cell r="FZ324">
            <v>-0.13</v>
          </cell>
          <cell r="GA324">
            <v>0</v>
          </cell>
          <cell r="GC324">
            <v>0</v>
          </cell>
          <cell r="GD324">
            <v>-0.13</v>
          </cell>
          <cell r="GE324">
            <v>0</v>
          </cell>
          <cell r="GG324">
            <v>0</v>
          </cell>
          <cell r="GH324">
            <v>-0.13</v>
          </cell>
          <cell r="GI324">
            <v>0</v>
          </cell>
          <cell r="GK324">
            <v>0</v>
          </cell>
          <cell r="GL324">
            <v>-0.13</v>
          </cell>
          <cell r="GM324">
            <v>0</v>
          </cell>
          <cell r="GO324">
            <v>0</v>
          </cell>
          <cell r="GP324">
            <v>-0.13</v>
          </cell>
          <cell r="GQ324">
            <v>0</v>
          </cell>
          <cell r="GS324">
            <v>0</v>
          </cell>
          <cell r="GT324">
            <v>-0.13</v>
          </cell>
          <cell r="GU324">
            <v>0</v>
          </cell>
          <cell r="GW324">
            <v>0</v>
          </cell>
          <cell r="GX324">
            <v>-0.13</v>
          </cell>
          <cell r="GY324">
            <v>0</v>
          </cell>
          <cell r="HA324">
            <v>0</v>
          </cell>
          <cell r="HB324">
            <v>-0.13</v>
          </cell>
          <cell r="HC324">
            <v>0</v>
          </cell>
        </row>
        <row r="325">
          <cell r="H325" t="str">
            <v>1002771</v>
          </cell>
          <cell r="I325" t="str">
            <v>USD</v>
          </cell>
          <cell r="J325" t="str">
            <v>RAD 2.25 AH-BAV M/T SER</v>
          </cell>
          <cell r="K325" t="str">
            <v>T1</v>
          </cell>
          <cell r="L325">
            <v>29.660321880000005</v>
          </cell>
          <cell r="M325">
            <v>29660.321880000007</v>
          </cell>
          <cell r="N325">
            <v>93.095799999999997</v>
          </cell>
          <cell r="R325">
            <v>93.095799999999997</v>
          </cell>
          <cell r="V325">
            <v>93.095799999999997</v>
          </cell>
          <cell r="Z325">
            <v>93.095799999999997</v>
          </cell>
          <cell r="AD325">
            <v>93.095799999999997</v>
          </cell>
          <cell r="AH325">
            <v>93.095799999999997</v>
          </cell>
          <cell r="AL325">
            <v>93.095799999999997</v>
          </cell>
          <cell r="AP325">
            <v>93.095799999999997</v>
          </cell>
          <cell r="AT325">
            <v>93.095799999999997</v>
          </cell>
          <cell r="AX325">
            <v>93.095799999999997</v>
          </cell>
          <cell r="BB325">
            <v>93.095799999999997</v>
          </cell>
          <cell r="BF325">
            <v>93.095799999999997</v>
          </cell>
          <cell r="BJ325">
            <v>93.095799999999997</v>
          </cell>
          <cell r="BK325">
            <v>0</v>
          </cell>
          <cell r="BL325" t="str">
            <v xml:space="preserve"> </v>
          </cell>
          <cell r="BM325" t="str">
            <v xml:space="preserve"> </v>
          </cell>
          <cell r="BN325" t="str">
            <v xml:space="preserve"> </v>
          </cell>
          <cell r="BO325" t="str">
            <v xml:space="preserve"> </v>
          </cell>
          <cell r="BP325" t="str">
            <v xml:space="preserve"> </v>
          </cell>
          <cell r="BQ325" t="str">
            <v xml:space="preserve"> </v>
          </cell>
          <cell r="BR325" t="str">
            <v xml:space="preserve"> </v>
          </cell>
          <cell r="BS325" t="str">
            <v xml:space="preserve"> </v>
          </cell>
          <cell r="BT325" t="str">
            <v xml:space="preserve"> </v>
          </cell>
          <cell r="BU325" t="str">
            <v xml:space="preserve"> </v>
          </cell>
          <cell r="BV325" t="str">
            <v xml:space="preserve"> </v>
          </cell>
          <cell r="BW325" t="str">
            <v xml:space="preserve"> </v>
          </cell>
          <cell r="BX325" t="str">
            <v xml:space="preserve"> </v>
          </cell>
          <cell r="BY325" t="str">
            <v xml:space="preserve"> </v>
          </cell>
          <cell r="BZ325" t="str">
            <v xml:space="preserve"> </v>
          </cell>
          <cell r="CA325" t="str">
            <v xml:space="preserve"> </v>
          </cell>
          <cell r="CB325" t="str">
            <v xml:space="preserve"> </v>
          </cell>
          <cell r="CC325" t="str">
            <v xml:space="preserve"> </v>
          </cell>
          <cell r="CD325" t="str">
            <v xml:space="preserve"> </v>
          </cell>
          <cell r="CE325" t="str">
            <v xml:space="preserve"> </v>
          </cell>
          <cell r="CF325" t="str">
            <v xml:space="preserve"> </v>
          </cell>
          <cell r="CG325" t="str">
            <v xml:space="preserve"> </v>
          </cell>
          <cell r="CH325" t="str">
            <v xml:space="preserve"> </v>
          </cell>
          <cell r="CI325" t="str">
            <v xml:space="preserve"> </v>
          </cell>
          <cell r="CJ325" t="str">
            <v xml:space="preserve"> </v>
          </cell>
          <cell r="CK325" t="str">
            <v xml:space="preserve"> </v>
          </cell>
          <cell r="CL325" t="str">
            <v xml:space="preserve"> </v>
          </cell>
          <cell r="CM325" t="str">
            <v xml:space="preserve"> </v>
          </cell>
          <cell r="CN325" t="str">
            <v xml:space="preserve"> </v>
          </cell>
          <cell r="CO325" t="str">
            <v xml:space="preserve"> </v>
          </cell>
          <cell r="CP325" t="str">
            <v xml:space="preserve"> </v>
          </cell>
          <cell r="CQ325" t="str">
            <v xml:space="preserve"> </v>
          </cell>
          <cell r="CR325" t="str">
            <v xml:space="preserve"> </v>
          </cell>
          <cell r="CS325" t="str">
            <v xml:space="preserve"> </v>
          </cell>
          <cell r="CT325" t="str">
            <v xml:space="preserve"> </v>
          </cell>
          <cell r="CU325" t="str">
            <v xml:space="preserve"> </v>
          </cell>
          <cell r="CV325" t="str">
            <v xml:space="preserve"> </v>
          </cell>
          <cell r="CW325" t="str">
            <v xml:space="preserve"> </v>
          </cell>
          <cell r="CX325" t="str">
            <v xml:space="preserve"> </v>
          </cell>
          <cell r="CY325" t="str">
            <v xml:space="preserve"> </v>
          </cell>
          <cell r="CZ325" t="str">
            <v xml:space="preserve"> </v>
          </cell>
          <cell r="DA325" t="str">
            <v xml:space="preserve"> </v>
          </cell>
          <cell r="DB325" t="str">
            <v xml:space="preserve"> </v>
          </cell>
          <cell r="DC325" t="str">
            <v xml:space="preserve"> </v>
          </cell>
          <cell r="DD325" t="str">
            <v xml:space="preserve"> </v>
          </cell>
          <cell r="DE325" t="str">
            <v xml:space="preserve"> </v>
          </cell>
          <cell r="DF325" t="str">
            <v xml:space="preserve"> </v>
          </cell>
          <cell r="DG325" t="str">
            <v xml:space="preserve"> </v>
          </cell>
          <cell r="DH325" t="str">
            <v>2. OESChrysler Corporation1002771</v>
          </cell>
          <cell r="DI325">
            <v>0</v>
          </cell>
          <cell r="DJ325">
            <v>0</v>
          </cell>
          <cell r="DL325">
            <v>0</v>
          </cell>
          <cell r="DM325">
            <v>0</v>
          </cell>
          <cell r="DN325">
            <v>0</v>
          </cell>
          <cell r="DP325">
            <v>0</v>
          </cell>
          <cell r="DQ325">
            <v>0</v>
          </cell>
          <cell r="DR325">
            <v>0</v>
          </cell>
          <cell r="DT325">
            <v>0</v>
          </cell>
          <cell r="DU325">
            <v>0</v>
          </cell>
          <cell r="DV325">
            <v>0</v>
          </cell>
          <cell r="DX325">
            <v>0</v>
          </cell>
          <cell r="DY325">
            <v>0</v>
          </cell>
          <cell r="DZ325">
            <v>0</v>
          </cell>
          <cell r="EB325">
            <v>0</v>
          </cell>
          <cell r="EC325">
            <v>0</v>
          </cell>
          <cell r="ED325">
            <v>0</v>
          </cell>
          <cell r="EF325">
            <v>0</v>
          </cell>
          <cell r="EG325">
            <v>0</v>
          </cell>
          <cell r="EH325">
            <v>0</v>
          </cell>
          <cell r="EJ325">
            <v>0</v>
          </cell>
          <cell r="EK325">
            <v>0</v>
          </cell>
          <cell r="EL325">
            <v>0</v>
          </cell>
          <cell r="EN325">
            <v>0</v>
          </cell>
          <cell r="EO325">
            <v>0</v>
          </cell>
          <cell r="EP325">
            <v>0</v>
          </cell>
          <cell r="ER325">
            <v>0</v>
          </cell>
          <cell r="ES325">
            <v>0</v>
          </cell>
          <cell r="ET325">
            <v>0</v>
          </cell>
          <cell r="EV325">
            <v>0</v>
          </cell>
          <cell r="EW325">
            <v>0</v>
          </cell>
          <cell r="EX325">
            <v>0</v>
          </cell>
          <cell r="EZ325">
            <v>0</v>
          </cell>
          <cell r="FA325">
            <v>0</v>
          </cell>
          <cell r="FB325">
            <v>0</v>
          </cell>
          <cell r="FD325">
            <v>0</v>
          </cell>
          <cell r="FE325">
            <v>0</v>
          </cell>
          <cell r="FF325">
            <v>0</v>
          </cell>
          <cell r="FI325">
            <v>0</v>
          </cell>
          <cell r="FJ325">
            <v>0</v>
          </cell>
          <cell r="FK325">
            <v>0</v>
          </cell>
          <cell r="FM325">
            <v>0</v>
          </cell>
          <cell r="FN325">
            <v>0</v>
          </cell>
          <cell r="FO325">
            <v>0</v>
          </cell>
          <cell r="FQ325">
            <v>0</v>
          </cell>
          <cell r="FR325">
            <v>0</v>
          </cell>
          <cell r="FS325">
            <v>0</v>
          </cell>
          <cell r="FU325">
            <v>0</v>
          </cell>
          <cell r="FV325">
            <v>0</v>
          </cell>
          <cell r="FW325">
            <v>0</v>
          </cell>
          <cell r="FY325">
            <v>0</v>
          </cell>
          <cell r="FZ325">
            <v>0</v>
          </cell>
          <cell r="GA325">
            <v>0</v>
          </cell>
          <cell r="GC325">
            <v>0</v>
          </cell>
          <cell r="GD325">
            <v>0</v>
          </cell>
          <cell r="GE325">
            <v>0</v>
          </cell>
          <cell r="GG325">
            <v>0</v>
          </cell>
          <cell r="GH325">
            <v>0</v>
          </cell>
          <cell r="GI325">
            <v>0</v>
          </cell>
          <cell r="GK325">
            <v>0</v>
          </cell>
          <cell r="GL325">
            <v>0</v>
          </cell>
          <cell r="GM325">
            <v>0</v>
          </cell>
          <cell r="GO325">
            <v>0</v>
          </cell>
          <cell r="GP325">
            <v>0</v>
          </cell>
          <cell r="GQ325">
            <v>0</v>
          </cell>
          <cell r="GS325">
            <v>0</v>
          </cell>
          <cell r="GT325">
            <v>0</v>
          </cell>
          <cell r="GU325">
            <v>0</v>
          </cell>
          <cell r="GW325">
            <v>0</v>
          </cell>
          <cell r="GX325">
            <v>0</v>
          </cell>
          <cell r="GY325">
            <v>0</v>
          </cell>
          <cell r="HA325">
            <v>0</v>
          </cell>
          <cell r="HB325">
            <v>0</v>
          </cell>
          <cell r="HC325">
            <v>0</v>
          </cell>
        </row>
        <row r="326">
          <cell r="H326" t="str">
            <v>1002772</v>
          </cell>
          <cell r="I326" t="str">
            <v>USD</v>
          </cell>
          <cell r="J326" t="str">
            <v>RADIADOR 1.50 AH-BAV   DF</v>
          </cell>
          <cell r="K326" t="str">
            <v>T1</v>
          </cell>
          <cell r="L326">
            <v>30.880634400000012</v>
          </cell>
          <cell r="M326">
            <v>30880.634400000014</v>
          </cell>
          <cell r="N326">
            <v>95.310600000000022</v>
          </cell>
          <cell r="R326">
            <v>95.310600000000022</v>
          </cell>
          <cell r="V326">
            <v>95.310600000000022</v>
          </cell>
          <cell r="Z326">
            <v>95.310600000000022</v>
          </cell>
          <cell r="AD326">
            <v>95.310600000000022</v>
          </cell>
          <cell r="AH326">
            <v>95.310600000000022</v>
          </cell>
          <cell r="AL326">
            <v>95.310600000000022</v>
          </cell>
          <cell r="AP326">
            <v>95.310600000000022</v>
          </cell>
          <cell r="AT326">
            <v>95.310600000000022</v>
          </cell>
          <cell r="AX326">
            <v>95.310600000000022</v>
          </cell>
          <cell r="BB326">
            <v>95.310600000000022</v>
          </cell>
          <cell r="BF326">
            <v>95.310600000000022</v>
          </cell>
          <cell r="BJ326">
            <v>95.310600000000022</v>
          </cell>
          <cell r="BK326">
            <v>0</v>
          </cell>
          <cell r="BL326" t="str">
            <v xml:space="preserve"> </v>
          </cell>
          <cell r="BM326" t="str">
            <v xml:space="preserve"> </v>
          </cell>
          <cell r="BN326" t="str">
            <v xml:space="preserve"> </v>
          </cell>
          <cell r="BO326" t="str">
            <v xml:space="preserve"> </v>
          </cell>
          <cell r="BP326" t="str">
            <v xml:space="preserve"> </v>
          </cell>
          <cell r="BQ326" t="str">
            <v xml:space="preserve"> </v>
          </cell>
          <cell r="BR326" t="str">
            <v xml:space="preserve"> </v>
          </cell>
          <cell r="BS326" t="str">
            <v xml:space="preserve"> </v>
          </cell>
          <cell r="BT326" t="str">
            <v xml:space="preserve"> </v>
          </cell>
          <cell r="BU326" t="str">
            <v xml:space="preserve"> </v>
          </cell>
          <cell r="BV326" t="str">
            <v xml:space="preserve"> </v>
          </cell>
          <cell r="BW326" t="str">
            <v xml:space="preserve"> </v>
          </cell>
          <cell r="BX326" t="str">
            <v xml:space="preserve"> </v>
          </cell>
          <cell r="BY326" t="str">
            <v xml:space="preserve"> </v>
          </cell>
          <cell r="BZ326" t="str">
            <v xml:space="preserve"> </v>
          </cell>
          <cell r="CA326" t="str">
            <v xml:space="preserve"> </v>
          </cell>
          <cell r="CB326" t="str">
            <v xml:space="preserve"> </v>
          </cell>
          <cell r="CC326" t="str">
            <v xml:space="preserve"> </v>
          </cell>
          <cell r="CD326" t="str">
            <v xml:space="preserve"> </v>
          </cell>
          <cell r="CE326" t="str">
            <v xml:space="preserve"> </v>
          </cell>
          <cell r="CF326" t="str">
            <v xml:space="preserve"> </v>
          </cell>
          <cell r="CG326" t="str">
            <v xml:space="preserve"> </v>
          </cell>
          <cell r="CH326" t="str">
            <v xml:space="preserve"> </v>
          </cell>
          <cell r="CI326" t="str">
            <v xml:space="preserve"> </v>
          </cell>
          <cell r="CJ326" t="str">
            <v xml:space="preserve"> </v>
          </cell>
          <cell r="CK326" t="str">
            <v xml:space="preserve"> </v>
          </cell>
          <cell r="CL326" t="str">
            <v xml:space="preserve"> </v>
          </cell>
          <cell r="CM326" t="str">
            <v xml:space="preserve"> </v>
          </cell>
          <cell r="CN326" t="str">
            <v xml:space="preserve"> </v>
          </cell>
          <cell r="CO326" t="str">
            <v xml:space="preserve"> </v>
          </cell>
          <cell r="CP326" t="str">
            <v xml:space="preserve"> </v>
          </cell>
          <cell r="CQ326" t="str">
            <v xml:space="preserve"> </v>
          </cell>
          <cell r="CR326" t="str">
            <v xml:space="preserve"> </v>
          </cell>
          <cell r="CS326" t="str">
            <v xml:space="preserve"> </v>
          </cell>
          <cell r="CT326" t="str">
            <v xml:space="preserve"> </v>
          </cell>
          <cell r="CU326" t="str">
            <v xml:space="preserve"> </v>
          </cell>
          <cell r="CV326" t="str">
            <v xml:space="preserve"> </v>
          </cell>
          <cell r="CW326" t="str">
            <v xml:space="preserve"> </v>
          </cell>
          <cell r="CX326" t="str">
            <v xml:space="preserve"> </v>
          </cell>
          <cell r="CY326" t="str">
            <v xml:space="preserve"> </v>
          </cell>
          <cell r="CZ326" t="str">
            <v xml:space="preserve"> </v>
          </cell>
          <cell r="DA326" t="str">
            <v xml:space="preserve"> </v>
          </cell>
          <cell r="DB326" t="str">
            <v xml:space="preserve"> </v>
          </cell>
          <cell r="DC326" t="str">
            <v xml:space="preserve"> </v>
          </cell>
          <cell r="DD326" t="str">
            <v xml:space="preserve"> </v>
          </cell>
          <cell r="DE326" t="str">
            <v xml:space="preserve"> </v>
          </cell>
          <cell r="DF326" t="str">
            <v xml:space="preserve"> </v>
          </cell>
          <cell r="DG326" t="str">
            <v xml:space="preserve"> </v>
          </cell>
          <cell r="DH326" t="str">
            <v>2. OESChrysler Corporation1002772</v>
          </cell>
          <cell r="DI326">
            <v>0</v>
          </cell>
          <cell r="DJ326">
            <v>0</v>
          </cell>
          <cell r="DL326">
            <v>0</v>
          </cell>
          <cell r="DM326">
            <v>0</v>
          </cell>
          <cell r="DN326">
            <v>0</v>
          </cell>
          <cell r="DP326">
            <v>0</v>
          </cell>
          <cell r="DQ326">
            <v>0</v>
          </cell>
          <cell r="DR326">
            <v>0</v>
          </cell>
          <cell r="DT326">
            <v>0</v>
          </cell>
          <cell r="DU326">
            <v>0</v>
          </cell>
          <cell r="DV326">
            <v>0</v>
          </cell>
          <cell r="DX326">
            <v>0</v>
          </cell>
          <cell r="DY326">
            <v>0</v>
          </cell>
          <cell r="DZ326">
            <v>0</v>
          </cell>
          <cell r="EB326">
            <v>0</v>
          </cell>
          <cell r="EC326">
            <v>0</v>
          </cell>
          <cell r="ED326">
            <v>0</v>
          </cell>
          <cell r="EF326">
            <v>0</v>
          </cell>
          <cell r="EG326">
            <v>0</v>
          </cell>
          <cell r="EH326">
            <v>0</v>
          </cell>
          <cell r="EJ326">
            <v>0</v>
          </cell>
          <cell r="EK326">
            <v>0</v>
          </cell>
          <cell r="EL326">
            <v>0</v>
          </cell>
          <cell r="EN326">
            <v>0</v>
          </cell>
          <cell r="EO326">
            <v>0</v>
          </cell>
          <cell r="EP326">
            <v>0</v>
          </cell>
          <cell r="ER326">
            <v>0</v>
          </cell>
          <cell r="ES326">
            <v>0</v>
          </cell>
          <cell r="ET326">
            <v>0</v>
          </cell>
          <cell r="EV326">
            <v>0</v>
          </cell>
          <cell r="EW326">
            <v>0</v>
          </cell>
          <cell r="EX326">
            <v>0</v>
          </cell>
          <cell r="EZ326">
            <v>0</v>
          </cell>
          <cell r="FA326">
            <v>0</v>
          </cell>
          <cell r="FB326">
            <v>0</v>
          </cell>
          <cell r="FD326">
            <v>0</v>
          </cell>
          <cell r="FE326">
            <v>0</v>
          </cell>
          <cell r="FF326">
            <v>0</v>
          </cell>
          <cell r="FI326">
            <v>0</v>
          </cell>
          <cell r="FJ326">
            <v>0</v>
          </cell>
          <cell r="FK326">
            <v>0</v>
          </cell>
          <cell r="FM326">
            <v>0</v>
          </cell>
          <cell r="FN326">
            <v>0</v>
          </cell>
          <cell r="FO326">
            <v>0</v>
          </cell>
          <cell r="FQ326">
            <v>0</v>
          </cell>
          <cell r="FR326">
            <v>0</v>
          </cell>
          <cell r="FS326">
            <v>0</v>
          </cell>
          <cell r="FU326">
            <v>0</v>
          </cell>
          <cell r="FV326">
            <v>0</v>
          </cell>
          <cell r="FW326">
            <v>0</v>
          </cell>
          <cell r="FY326">
            <v>0</v>
          </cell>
          <cell r="FZ326">
            <v>0</v>
          </cell>
          <cell r="GA326">
            <v>0</v>
          </cell>
          <cell r="GC326">
            <v>0</v>
          </cell>
          <cell r="GD326">
            <v>0</v>
          </cell>
          <cell r="GE326">
            <v>0</v>
          </cell>
          <cell r="GG326">
            <v>0</v>
          </cell>
          <cell r="GH326">
            <v>0</v>
          </cell>
          <cell r="GI326">
            <v>0</v>
          </cell>
          <cell r="GK326">
            <v>0</v>
          </cell>
          <cell r="GL326">
            <v>0</v>
          </cell>
          <cell r="GM326">
            <v>0</v>
          </cell>
          <cell r="GO326">
            <v>0</v>
          </cell>
          <cell r="GP326">
            <v>0</v>
          </cell>
          <cell r="GQ326">
            <v>0</v>
          </cell>
          <cell r="GS326">
            <v>0</v>
          </cell>
          <cell r="GT326">
            <v>0</v>
          </cell>
          <cell r="GU326">
            <v>0</v>
          </cell>
          <cell r="GW326">
            <v>0</v>
          </cell>
          <cell r="GX326">
            <v>0</v>
          </cell>
          <cell r="GY326">
            <v>0</v>
          </cell>
          <cell r="HA326">
            <v>0</v>
          </cell>
          <cell r="HB326">
            <v>0</v>
          </cell>
          <cell r="HC326">
            <v>0</v>
          </cell>
        </row>
        <row r="327">
          <cell r="H327" t="str">
            <v>1002781</v>
          </cell>
          <cell r="I327" t="str">
            <v>USD</v>
          </cell>
          <cell r="J327" t="str">
            <v>RAD X-58 0.70 SERVICE</v>
          </cell>
          <cell r="K327" t="str">
            <v>T1</v>
          </cell>
          <cell r="L327">
            <v>0</v>
          </cell>
          <cell r="M327">
            <v>0</v>
          </cell>
          <cell r="N327">
            <v>48.825199999999995</v>
          </cell>
          <cell r="O327">
            <v>-0.03</v>
          </cell>
          <cell r="P327" t="str">
            <v>Prod.Tec</v>
          </cell>
          <cell r="Q327" t="str">
            <v>Idea MCM 128077-Resource</v>
          </cell>
          <cell r="R327">
            <v>48.795199999999994</v>
          </cell>
          <cell r="V327">
            <v>48.795199999999994</v>
          </cell>
          <cell r="Z327">
            <v>48.795199999999994</v>
          </cell>
          <cell r="AD327">
            <v>48.795199999999994</v>
          </cell>
          <cell r="AH327">
            <v>48.795199999999994</v>
          </cell>
          <cell r="AL327">
            <v>48.795199999999994</v>
          </cell>
          <cell r="AP327">
            <v>48.795199999999994</v>
          </cell>
          <cell r="AT327">
            <v>48.795199999999994</v>
          </cell>
          <cell r="AX327">
            <v>48.795199999999994</v>
          </cell>
          <cell r="BB327">
            <v>48.795199999999994</v>
          </cell>
          <cell r="BF327">
            <v>48.795199999999994</v>
          </cell>
          <cell r="BJ327">
            <v>48.795199999999994</v>
          </cell>
          <cell r="BK327">
            <v>-0.03</v>
          </cell>
          <cell r="BL327" t="str">
            <v xml:space="preserve"> </v>
          </cell>
          <cell r="BM327" t="str">
            <v xml:space="preserve"> </v>
          </cell>
          <cell r="BN327">
            <v>-0.03</v>
          </cell>
          <cell r="BO327" t="str">
            <v xml:space="preserve"> </v>
          </cell>
          <cell r="BP327" t="str">
            <v xml:space="preserve"> </v>
          </cell>
          <cell r="BQ327" t="str">
            <v xml:space="preserve"> </v>
          </cell>
          <cell r="BR327" t="str">
            <v xml:space="preserve"> </v>
          </cell>
          <cell r="BS327" t="str">
            <v xml:space="preserve"> </v>
          </cell>
          <cell r="BT327" t="str">
            <v xml:space="preserve"> </v>
          </cell>
          <cell r="BU327" t="str">
            <v xml:space="preserve"> </v>
          </cell>
          <cell r="BV327" t="str">
            <v xml:space="preserve"> </v>
          </cell>
          <cell r="BW327" t="str">
            <v xml:space="preserve"> </v>
          </cell>
          <cell r="BX327" t="str">
            <v xml:space="preserve"> </v>
          </cell>
          <cell r="BY327" t="str">
            <v xml:space="preserve"> </v>
          </cell>
          <cell r="BZ327" t="str">
            <v xml:space="preserve"> </v>
          </cell>
          <cell r="CA327" t="str">
            <v xml:space="preserve"> </v>
          </cell>
          <cell r="CB327" t="str">
            <v xml:space="preserve"> </v>
          </cell>
          <cell r="CC327" t="str">
            <v xml:space="preserve"> </v>
          </cell>
          <cell r="CD327" t="str">
            <v xml:space="preserve"> </v>
          </cell>
          <cell r="CE327" t="str">
            <v xml:space="preserve"> </v>
          </cell>
          <cell r="CF327" t="str">
            <v xml:space="preserve"> </v>
          </cell>
          <cell r="CG327" t="str">
            <v xml:space="preserve"> </v>
          </cell>
          <cell r="CH327" t="str">
            <v xml:space="preserve"> </v>
          </cell>
          <cell r="CI327" t="str">
            <v xml:space="preserve"> </v>
          </cell>
          <cell r="CJ327" t="str">
            <v xml:space="preserve"> </v>
          </cell>
          <cell r="CK327" t="str">
            <v xml:space="preserve"> </v>
          </cell>
          <cell r="CL327" t="str">
            <v xml:space="preserve"> </v>
          </cell>
          <cell r="CM327" t="str">
            <v xml:space="preserve"> </v>
          </cell>
          <cell r="CN327" t="str">
            <v xml:space="preserve"> </v>
          </cell>
          <cell r="CO327" t="str">
            <v xml:space="preserve"> </v>
          </cell>
          <cell r="CP327" t="str">
            <v xml:space="preserve"> </v>
          </cell>
          <cell r="CQ327" t="str">
            <v xml:space="preserve"> </v>
          </cell>
          <cell r="CR327" t="str">
            <v xml:space="preserve"> </v>
          </cell>
          <cell r="CS327" t="str">
            <v xml:space="preserve"> </v>
          </cell>
          <cell r="CT327" t="str">
            <v xml:space="preserve"> </v>
          </cell>
          <cell r="CU327" t="str">
            <v xml:space="preserve"> </v>
          </cell>
          <cell r="CV327" t="str">
            <v xml:space="preserve"> </v>
          </cell>
          <cell r="CW327" t="str">
            <v xml:space="preserve"> </v>
          </cell>
          <cell r="CX327" t="str">
            <v xml:space="preserve"> </v>
          </cell>
          <cell r="CY327" t="str">
            <v xml:space="preserve"> </v>
          </cell>
          <cell r="CZ327" t="str">
            <v xml:space="preserve"> </v>
          </cell>
          <cell r="DA327" t="str">
            <v xml:space="preserve"> </v>
          </cell>
          <cell r="DB327" t="str">
            <v xml:space="preserve"> </v>
          </cell>
          <cell r="DC327" t="str">
            <v xml:space="preserve"> </v>
          </cell>
          <cell r="DD327" t="str">
            <v xml:space="preserve"> </v>
          </cell>
          <cell r="DE327" t="str">
            <v xml:space="preserve"> </v>
          </cell>
          <cell r="DF327" t="str">
            <v xml:space="preserve"> </v>
          </cell>
          <cell r="DG327" t="str">
            <v xml:space="preserve"> </v>
          </cell>
          <cell r="DH327" t="str">
            <v>2. OESChrysler Corporation1002781</v>
          </cell>
          <cell r="DI327">
            <v>-0.03</v>
          </cell>
          <cell r="DJ327">
            <v>0</v>
          </cell>
          <cell r="DL327">
            <v>0</v>
          </cell>
          <cell r="DM327">
            <v>-0.03</v>
          </cell>
          <cell r="DN327">
            <v>0</v>
          </cell>
          <cell r="DP327">
            <v>0</v>
          </cell>
          <cell r="DQ327">
            <v>0</v>
          </cell>
          <cell r="DR327">
            <v>0</v>
          </cell>
          <cell r="DT327">
            <v>0</v>
          </cell>
          <cell r="DU327">
            <v>0</v>
          </cell>
          <cell r="DV327">
            <v>0</v>
          </cell>
          <cell r="DX327">
            <v>0</v>
          </cell>
          <cell r="DY327">
            <v>0</v>
          </cell>
          <cell r="DZ327">
            <v>0</v>
          </cell>
          <cell r="EB327">
            <v>0</v>
          </cell>
          <cell r="EC327">
            <v>0</v>
          </cell>
          <cell r="ED327">
            <v>0</v>
          </cell>
          <cell r="EF327">
            <v>0</v>
          </cell>
          <cell r="EG327">
            <v>0</v>
          </cell>
          <cell r="EH327">
            <v>0</v>
          </cell>
          <cell r="EJ327">
            <v>0</v>
          </cell>
          <cell r="EK327">
            <v>0</v>
          </cell>
          <cell r="EL327">
            <v>0</v>
          </cell>
          <cell r="EN327">
            <v>0</v>
          </cell>
          <cell r="EO327">
            <v>0</v>
          </cell>
          <cell r="EP327">
            <v>0</v>
          </cell>
          <cell r="ER327">
            <v>0</v>
          </cell>
          <cell r="ES327">
            <v>0</v>
          </cell>
          <cell r="ET327">
            <v>0</v>
          </cell>
          <cell r="EV327">
            <v>0</v>
          </cell>
          <cell r="EW327">
            <v>0</v>
          </cell>
          <cell r="EX327">
            <v>0</v>
          </cell>
          <cell r="EZ327">
            <v>0</v>
          </cell>
          <cell r="FA327">
            <v>0</v>
          </cell>
          <cell r="FB327">
            <v>0</v>
          </cell>
          <cell r="FD327">
            <v>0</v>
          </cell>
          <cell r="FE327">
            <v>0</v>
          </cell>
          <cell r="FF327">
            <v>0</v>
          </cell>
          <cell r="FI327">
            <v>0</v>
          </cell>
          <cell r="FJ327">
            <v>-0.03</v>
          </cell>
          <cell r="FK327">
            <v>0</v>
          </cell>
          <cell r="FM327">
            <v>0</v>
          </cell>
          <cell r="FN327">
            <v>-0.03</v>
          </cell>
          <cell r="FO327">
            <v>0</v>
          </cell>
          <cell r="FQ327">
            <v>0</v>
          </cell>
          <cell r="FR327">
            <v>-0.03</v>
          </cell>
          <cell r="FS327">
            <v>0</v>
          </cell>
          <cell r="FU327">
            <v>0</v>
          </cell>
          <cell r="FV327">
            <v>-0.03</v>
          </cell>
          <cell r="FW327">
            <v>0</v>
          </cell>
          <cell r="FY327">
            <v>0</v>
          </cell>
          <cell r="FZ327">
            <v>-0.03</v>
          </cell>
          <cell r="GA327">
            <v>0</v>
          </cell>
          <cell r="GC327">
            <v>0</v>
          </cell>
          <cell r="GD327">
            <v>-0.03</v>
          </cell>
          <cell r="GE327">
            <v>0</v>
          </cell>
          <cell r="GG327">
            <v>0</v>
          </cell>
          <cell r="GH327">
            <v>-0.03</v>
          </cell>
          <cell r="GI327">
            <v>0</v>
          </cell>
          <cell r="GK327">
            <v>0</v>
          </cell>
          <cell r="GL327">
            <v>-0.03</v>
          </cell>
          <cell r="GM327">
            <v>0</v>
          </cell>
          <cell r="GO327">
            <v>0</v>
          </cell>
          <cell r="GP327">
            <v>-0.03</v>
          </cell>
          <cell r="GQ327">
            <v>0</v>
          </cell>
          <cell r="GS327">
            <v>0</v>
          </cell>
          <cell r="GT327">
            <v>-0.03</v>
          </cell>
          <cell r="GU327">
            <v>0</v>
          </cell>
          <cell r="GW327">
            <v>0</v>
          </cell>
          <cell r="GX327">
            <v>-0.03</v>
          </cell>
          <cell r="GY327">
            <v>0</v>
          </cell>
          <cell r="HA327">
            <v>0</v>
          </cell>
          <cell r="HB327">
            <v>-0.03</v>
          </cell>
          <cell r="HC327">
            <v>0</v>
          </cell>
        </row>
        <row r="328">
          <cell r="H328" t="str">
            <v>1002784</v>
          </cell>
          <cell r="I328" t="str">
            <v>USD</v>
          </cell>
          <cell r="J328" t="str">
            <v>RADIADOR 1.5 AH-BAV A/T</v>
          </cell>
          <cell r="K328" t="str">
            <v>T1</v>
          </cell>
          <cell r="L328">
            <v>7.2009388799999998</v>
          </cell>
          <cell r="M328">
            <v>7200.9388799999997</v>
          </cell>
          <cell r="N328">
            <v>83.344199999999987</v>
          </cell>
          <cell r="R328">
            <v>83.344199999999987</v>
          </cell>
          <cell r="V328">
            <v>83.344199999999987</v>
          </cell>
          <cell r="Z328">
            <v>83.344199999999987</v>
          </cell>
          <cell r="AD328">
            <v>83.344199999999987</v>
          </cell>
          <cell r="AH328">
            <v>83.344199999999987</v>
          </cell>
          <cell r="AL328">
            <v>83.344199999999987</v>
          </cell>
          <cell r="AP328">
            <v>83.344199999999987</v>
          </cell>
          <cell r="AT328">
            <v>83.344199999999987</v>
          </cell>
          <cell r="AX328">
            <v>83.344199999999987</v>
          </cell>
          <cell r="BB328">
            <v>83.344199999999987</v>
          </cell>
          <cell r="BF328">
            <v>83.344199999999987</v>
          </cell>
          <cell r="BJ328">
            <v>83.344199999999987</v>
          </cell>
          <cell r="BK328">
            <v>0</v>
          </cell>
          <cell r="BL328" t="str">
            <v xml:space="preserve"> </v>
          </cell>
          <cell r="BM328" t="str">
            <v xml:space="preserve"> </v>
          </cell>
          <cell r="BN328" t="str">
            <v xml:space="preserve"> </v>
          </cell>
          <cell r="BO328" t="str">
            <v xml:space="preserve"> </v>
          </cell>
          <cell r="BP328" t="str">
            <v xml:space="preserve"> </v>
          </cell>
          <cell r="BQ328" t="str">
            <v xml:space="preserve"> </v>
          </cell>
          <cell r="BR328" t="str">
            <v xml:space="preserve"> </v>
          </cell>
          <cell r="BS328" t="str">
            <v xml:space="preserve"> </v>
          </cell>
          <cell r="BT328" t="str">
            <v xml:space="preserve"> </v>
          </cell>
          <cell r="BU328" t="str">
            <v xml:space="preserve"> </v>
          </cell>
          <cell r="BV328" t="str">
            <v xml:space="preserve"> </v>
          </cell>
          <cell r="BW328" t="str">
            <v xml:space="preserve"> </v>
          </cell>
          <cell r="BX328" t="str">
            <v xml:space="preserve"> </v>
          </cell>
          <cell r="BY328" t="str">
            <v xml:space="preserve"> </v>
          </cell>
          <cell r="BZ328" t="str">
            <v xml:space="preserve"> </v>
          </cell>
          <cell r="CA328" t="str">
            <v xml:space="preserve"> </v>
          </cell>
          <cell r="CB328" t="str">
            <v xml:space="preserve"> </v>
          </cell>
          <cell r="CC328" t="str">
            <v xml:space="preserve"> </v>
          </cell>
          <cell r="CD328" t="str">
            <v xml:space="preserve"> </v>
          </cell>
          <cell r="CE328" t="str">
            <v xml:space="preserve"> </v>
          </cell>
          <cell r="CF328" t="str">
            <v xml:space="preserve"> </v>
          </cell>
          <cell r="CG328" t="str">
            <v xml:space="preserve"> </v>
          </cell>
          <cell r="CH328" t="str">
            <v xml:space="preserve"> </v>
          </cell>
          <cell r="CI328" t="str">
            <v xml:space="preserve"> </v>
          </cell>
          <cell r="CJ328" t="str">
            <v xml:space="preserve"> </v>
          </cell>
          <cell r="CK328" t="str">
            <v xml:space="preserve"> </v>
          </cell>
          <cell r="CL328" t="str">
            <v xml:space="preserve"> </v>
          </cell>
          <cell r="CM328" t="str">
            <v xml:space="preserve"> </v>
          </cell>
          <cell r="CN328" t="str">
            <v xml:space="preserve"> </v>
          </cell>
          <cell r="CO328" t="str">
            <v xml:space="preserve"> </v>
          </cell>
          <cell r="CP328" t="str">
            <v xml:space="preserve"> </v>
          </cell>
          <cell r="CQ328" t="str">
            <v xml:space="preserve"> </v>
          </cell>
          <cell r="CR328" t="str">
            <v xml:space="preserve"> </v>
          </cell>
          <cell r="CS328" t="str">
            <v xml:space="preserve"> </v>
          </cell>
          <cell r="CT328" t="str">
            <v xml:space="preserve"> </v>
          </cell>
          <cell r="CU328" t="str">
            <v xml:space="preserve"> </v>
          </cell>
          <cell r="CV328" t="str">
            <v xml:space="preserve"> </v>
          </cell>
          <cell r="CW328" t="str">
            <v xml:space="preserve"> </v>
          </cell>
          <cell r="CX328" t="str">
            <v xml:space="preserve"> </v>
          </cell>
          <cell r="CY328" t="str">
            <v xml:space="preserve"> </v>
          </cell>
          <cell r="CZ328" t="str">
            <v xml:space="preserve"> </v>
          </cell>
          <cell r="DA328" t="str">
            <v xml:space="preserve"> </v>
          </cell>
          <cell r="DB328" t="str">
            <v xml:space="preserve"> </v>
          </cell>
          <cell r="DC328" t="str">
            <v xml:space="preserve"> </v>
          </cell>
          <cell r="DD328" t="str">
            <v xml:space="preserve"> </v>
          </cell>
          <cell r="DE328" t="str">
            <v xml:space="preserve"> </v>
          </cell>
          <cell r="DF328" t="str">
            <v xml:space="preserve"> </v>
          </cell>
          <cell r="DG328" t="str">
            <v xml:space="preserve"> </v>
          </cell>
          <cell r="DH328" t="str">
            <v>2. OESChrysler Corporation1002784</v>
          </cell>
          <cell r="DI328">
            <v>0</v>
          </cell>
          <cell r="DJ328">
            <v>0</v>
          </cell>
          <cell r="DL328">
            <v>0</v>
          </cell>
          <cell r="DM328">
            <v>0</v>
          </cell>
          <cell r="DN328">
            <v>0</v>
          </cell>
          <cell r="DP328">
            <v>0</v>
          </cell>
          <cell r="DQ328">
            <v>0</v>
          </cell>
          <cell r="DR328">
            <v>0</v>
          </cell>
          <cell r="DT328">
            <v>0</v>
          </cell>
          <cell r="DU328">
            <v>0</v>
          </cell>
          <cell r="DV328">
            <v>0</v>
          </cell>
          <cell r="DX328">
            <v>0</v>
          </cell>
          <cell r="DY328">
            <v>0</v>
          </cell>
          <cell r="DZ328">
            <v>0</v>
          </cell>
          <cell r="EB328">
            <v>0</v>
          </cell>
          <cell r="EC328">
            <v>0</v>
          </cell>
          <cell r="ED328">
            <v>0</v>
          </cell>
          <cell r="EF328">
            <v>0</v>
          </cell>
          <cell r="EG328">
            <v>0</v>
          </cell>
          <cell r="EH328">
            <v>0</v>
          </cell>
          <cell r="EJ328">
            <v>0</v>
          </cell>
          <cell r="EK328">
            <v>0</v>
          </cell>
          <cell r="EL328">
            <v>0</v>
          </cell>
          <cell r="EN328">
            <v>0</v>
          </cell>
          <cell r="EO328">
            <v>0</v>
          </cell>
          <cell r="EP328">
            <v>0</v>
          </cell>
          <cell r="ER328">
            <v>0</v>
          </cell>
          <cell r="ES328">
            <v>0</v>
          </cell>
          <cell r="ET328">
            <v>0</v>
          </cell>
          <cell r="EV328">
            <v>0</v>
          </cell>
          <cell r="EW328">
            <v>0</v>
          </cell>
          <cell r="EX328">
            <v>0</v>
          </cell>
          <cell r="EZ328">
            <v>0</v>
          </cell>
          <cell r="FA328">
            <v>0</v>
          </cell>
          <cell r="FB328">
            <v>0</v>
          </cell>
          <cell r="FD328">
            <v>0</v>
          </cell>
          <cell r="FE328">
            <v>0</v>
          </cell>
          <cell r="FF328">
            <v>0</v>
          </cell>
          <cell r="FI328">
            <v>0</v>
          </cell>
          <cell r="FJ328">
            <v>0</v>
          </cell>
          <cell r="FK328">
            <v>0</v>
          </cell>
          <cell r="FM328">
            <v>0</v>
          </cell>
          <cell r="FN328">
            <v>0</v>
          </cell>
          <cell r="FO328">
            <v>0</v>
          </cell>
          <cell r="FQ328">
            <v>0</v>
          </cell>
          <cell r="FR328">
            <v>0</v>
          </cell>
          <cell r="FS328">
            <v>0</v>
          </cell>
          <cell r="FU328">
            <v>0</v>
          </cell>
          <cell r="FV328">
            <v>0</v>
          </cell>
          <cell r="FW328">
            <v>0</v>
          </cell>
          <cell r="FY328">
            <v>0</v>
          </cell>
          <cell r="FZ328">
            <v>0</v>
          </cell>
          <cell r="GA328">
            <v>0</v>
          </cell>
          <cell r="GC328">
            <v>0</v>
          </cell>
          <cell r="GD328">
            <v>0</v>
          </cell>
          <cell r="GE328">
            <v>0</v>
          </cell>
          <cell r="GG328">
            <v>0</v>
          </cell>
          <cell r="GH328">
            <v>0</v>
          </cell>
          <cell r="GI328">
            <v>0</v>
          </cell>
          <cell r="GK328">
            <v>0</v>
          </cell>
          <cell r="GL328">
            <v>0</v>
          </cell>
          <cell r="GM328">
            <v>0</v>
          </cell>
          <cell r="GO328">
            <v>0</v>
          </cell>
          <cell r="GP328">
            <v>0</v>
          </cell>
          <cell r="GQ328">
            <v>0</v>
          </cell>
          <cell r="GS328">
            <v>0</v>
          </cell>
          <cell r="GT328">
            <v>0</v>
          </cell>
          <cell r="GU328">
            <v>0</v>
          </cell>
          <cell r="GW328">
            <v>0</v>
          </cell>
          <cell r="GX328">
            <v>0</v>
          </cell>
          <cell r="GY328">
            <v>0</v>
          </cell>
          <cell r="HA328">
            <v>0</v>
          </cell>
          <cell r="HB328">
            <v>0</v>
          </cell>
          <cell r="HC328">
            <v>0</v>
          </cell>
        </row>
        <row r="329">
          <cell r="H329" t="str">
            <v>1002793</v>
          </cell>
          <cell r="I329" t="str">
            <v>USD</v>
          </cell>
          <cell r="J329" t="str">
            <v>RADIADOR 1.50 AH-BAV   DF</v>
          </cell>
          <cell r="K329" t="str">
            <v>T1</v>
          </cell>
          <cell r="L329">
            <v>0</v>
          </cell>
          <cell r="M329">
            <v>0</v>
          </cell>
          <cell r="N329">
            <v>97.319600000000023</v>
          </cell>
          <cell r="R329">
            <v>97.319600000000023</v>
          </cell>
          <cell r="V329">
            <v>97.319600000000023</v>
          </cell>
          <cell r="Z329">
            <v>97.319600000000023</v>
          </cell>
          <cell r="AD329">
            <v>97.319600000000023</v>
          </cell>
          <cell r="AH329">
            <v>97.319600000000023</v>
          </cell>
          <cell r="AL329">
            <v>97.319600000000023</v>
          </cell>
          <cell r="AP329">
            <v>97.319600000000023</v>
          </cell>
          <cell r="AT329">
            <v>97.319600000000023</v>
          </cell>
          <cell r="AX329">
            <v>97.319600000000023</v>
          </cell>
          <cell r="BB329">
            <v>97.319600000000023</v>
          </cell>
          <cell r="BF329">
            <v>97.319600000000023</v>
          </cell>
          <cell r="BJ329">
            <v>97.319600000000023</v>
          </cell>
          <cell r="BK329">
            <v>0</v>
          </cell>
          <cell r="BL329" t="str">
            <v xml:space="preserve"> </v>
          </cell>
          <cell r="BM329" t="str">
            <v xml:space="preserve"> </v>
          </cell>
          <cell r="BN329" t="str">
            <v xml:space="preserve"> </v>
          </cell>
          <cell r="BO329" t="str">
            <v xml:space="preserve"> </v>
          </cell>
          <cell r="BP329" t="str">
            <v xml:space="preserve"> </v>
          </cell>
          <cell r="BQ329" t="str">
            <v xml:space="preserve"> </v>
          </cell>
          <cell r="BR329" t="str">
            <v xml:space="preserve"> </v>
          </cell>
          <cell r="BS329" t="str">
            <v xml:space="preserve"> </v>
          </cell>
          <cell r="BT329" t="str">
            <v xml:space="preserve"> </v>
          </cell>
          <cell r="BU329" t="str">
            <v xml:space="preserve"> </v>
          </cell>
          <cell r="BV329" t="str">
            <v xml:space="preserve"> </v>
          </cell>
          <cell r="BW329" t="str">
            <v xml:space="preserve"> </v>
          </cell>
          <cell r="BX329" t="str">
            <v xml:space="preserve"> </v>
          </cell>
          <cell r="BY329" t="str">
            <v xml:space="preserve"> </v>
          </cell>
          <cell r="BZ329" t="str">
            <v xml:space="preserve"> </v>
          </cell>
          <cell r="CA329" t="str">
            <v xml:space="preserve"> </v>
          </cell>
          <cell r="CB329" t="str">
            <v xml:space="preserve"> </v>
          </cell>
          <cell r="CC329" t="str">
            <v xml:space="preserve"> </v>
          </cell>
          <cell r="CD329" t="str">
            <v xml:space="preserve"> </v>
          </cell>
          <cell r="CE329" t="str">
            <v xml:space="preserve"> </v>
          </cell>
          <cell r="CF329" t="str">
            <v xml:space="preserve"> </v>
          </cell>
          <cell r="CG329" t="str">
            <v xml:space="preserve"> </v>
          </cell>
          <cell r="CH329" t="str">
            <v xml:space="preserve"> </v>
          </cell>
          <cell r="CI329" t="str">
            <v xml:space="preserve"> </v>
          </cell>
          <cell r="CJ329" t="str">
            <v xml:space="preserve"> </v>
          </cell>
          <cell r="CK329" t="str">
            <v xml:space="preserve"> </v>
          </cell>
          <cell r="CL329" t="str">
            <v xml:space="preserve"> </v>
          </cell>
          <cell r="CM329" t="str">
            <v xml:space="preserve"> </v>
          </cell>
          <cell r="CN329" t="str">
            <v xml:space="preserve"> </v>
          </cell>
          <cell r="CO329" t="str">
            <v xml:space="preserve"> </v>
          </cell>
          <cell r="CP329" t="str">
            <v xml:space="preserve"> </v>
          </cell>
          <cell r="CQ329" t="str">
            <v xml:space="preserve"> </v>
          </cell>
          <cell r="CR329" t="str">
            <v xml:space="preserve"> </v>
          </cell>
          <cell r="CS329" t="str">
            <v xml:space="preserve"> </v>
          </cell>
          <cell r="CT329" t="str">
            <v xml:space="preserve"> </v>
          </cell>
          <cell r="CU329" t="str">
            <v xml:space="preserve"> </v>
          </cell>
          <cell r="CV329" t="str">
            <v xml:space="preserve"> </v>
          </cell>
          <cell r="CW329" t="str">
            <v xml:space="preserve"> </v>
          </cell>
          <cell r="CX329" t="str">
            <v xml:space="preserve"> </v>
          </cell>
          <cell r="CY329" t="str">
            <v xml:space="preserve"> </v>
          </cell>
          <cell r="CZ329" t="str">
            <v xml:space="preserve"> </v>
          </cell>
          <cell r="DA329" t="str">
            <v xml:space="preserve"> </v>
          </cell>
          <cell r="DB329" t="str">
            <v xml:space="preserve"> </v>
          </cell>
          <cell r="DC329" t="str">
            <v xml:space="preserve"> </v>
          </cell>
          <cell r="DD329" t="str">
            <v xml:space="preserve"> </v>
          </cell>
          <cell r="DE329" t="str">
            <v xml:space="preserve"> </v>
          </cell>
          <cell r="DF329" t="str">
            <v xml:space="preserve"> </v>
          </cell>
          <cell r="DG329" t="str">
            <v xml:space="preserve"> </v>
          </cell>
          <cell r="DH329" t="str">
            <v>2. OESChrysler Corporation1002793</v>
          </cell>
          <cell r="DI329">
            <v>0</v>
          </cell>
          <cell r="DJ329">
            <v>0</v>
          </cell>
          <cell r="DL329">
            <v>0</v>
          </cell>
          <cell r="DM329">
            <v>0</v>
          </cell>
          <cell r="DN329">
            <v>0</v>
          </cell>
          <cell r="DP329">
            <v>0</v>
          </cell>
          <cell r="DQ329">
            <v>0</v>
          </cell>
          <cell r="DR329">
            <v>0</v>
          </cell>
          <cell r="DT329">
            <v>0</v>
          </cell>
          <cell r="DU329">
            <v>0</v>
          </cell>
          <cell r="DV329">
            <v>0</v>
          </cell>
          <cell r="DX329">
            <v>0</v>
          </cell>
          <cell r="DY329">
            <v>0</v>
          </cell>
          <cell r="DZ329">
            <v>0</v>
          </cell>
          <cell r="EB329">
            <v>0</v>
          </cell>
          <cell r="EC329">
            <v>0</v>
          </cell>
          <cell r="ED329">
            <v>0</v>
          </cell>
          <cell r="EF329">
            <v>0</v>
          </cell>
          <cell r="EG329">
            <v>0</v>
          </cell>
          <cell r="EH329">
            <v>0</v>
          </cell>
          <cell r="EJ329">
            <v>0</v>
          </cell>
          <cell r="EK329">
            <v>0</v>
          </cell>
          <cell r="EL329">
            <v>0</v>
          </cell>
          <cell r="EN329">
            <v>0</v>
          </cell>
          <cell r="EO329">
            <v>0</v>
          </cell>
          <cell r="EP329">
            <v>0</v>
          </cell>
          <cell r="ER329">
            <v>0</v>
          </cell>
          <cell r="ES329">
            <v>0</v>
          </cell>
          <cell r="ET329">
            <v>0</v>
          </cell>
          <cell r="EV329">
            <v>0</v>
          </cell>
          <cell r="EW329">
            <v>0</v>
          </cell>
          <cell r="EX329">
            <v>0</v>
          </cell>
          <cell r="EZ329">
            <v>0</v>
          </cell>
          <cell r="FA329">
            <v>0</v>
          </cell>
          <cell r="FB329">
            <v>0</v>
          </cell>
          <cell r="FD329">
            <v>0</v>
          </cell>
          <cell r="FE329">
            <v>0</v>
          </cell>
          <cell r="FF329">
            <v>0</v>
          </cell>
          <cell r="FI329">
            <v>0</v>
          </cell>
          <cell r="FJ329">
            <v>0</v>
          </cell>
          <cell r="FK329">
            <v>0</v>
          </cell>
          <cell r="FM329">
            <v>0</v>
          </cell>
          <cell r="FN329">
            <v>0</v>
          </cell>
          <cell r="FO329">
            <v>0</v>
          </cell>
          <cell r="FQ329">
            <v>0</v>
          </cell>
          <cell r="FR329">
            <v>0</v>
          </cell>
          <cell r="FS329">
            <v>0</v>
          </cell>
          <cell r="FU329">
            <v>0</v>
          </cell>
          <cell r="FV329">
            <v>0</v>
          </cell>
          <cell r="FW329">
            <v>0</v>
          </cell>
          <cell r="FY329">
            <v>0</v>
          </cell>
          <cell r="FZ329">
            <v>0</v>
          </cell>
          <cell r="GA329">
            <v>0</v>
          </cell>
          <cell r="GC329">
            <v>0</v>
          </cell>
          <cell r="GD329">
            <v>0</v>
          </cell>
          <cell r="GE329">
            <v>0</v>
          </cell>
          <cell r="GG329">
            <v>0</v>
          </cell>
          <cell r="GH329">
            <v>0</v>
          </cell>
          <cell r="GI329">
            <v>0</v>
          </cell>
          <cell r="GK329">
            <v>0</v>
          </cell>
          <cell r="GL329">
            <v>0</v>
          </cell>
          <cell r="GM329">
            <v>0</v>
          </cell>
          <cell r="GO329">
            <v>0</v>
          </cell>
          <cell r="GP329">
            <v>0</v>
          </cell>
          <cell r="GQ329">
            <v>0</v>
          </cell>
          <cell r="GS329">
            <v>0</v>
          </cell>
          <cell r="GT329">
            <v>0</v>
          </cell>
          <cell r="GU329">
            <v>0</v>
          </cell>
          <cell r="GW329">
            <v>0</v>
          </cell>
          <cell r="GX329">
            <v>0</v>
          </cell>
          <cell r="GY329">
            <v>0</v>
          </cell>
          <cell r="HA329">
            <v>0</v>
          </cell>
          <cell r="HB329">
            <v>0</v>
          </cell>
          <cell r="HC329">
            <v>0</v>
          </cell>
        </row>
        <row r="330">
          <cell r="H330" t="str">
            <v>1002812</v>
          </cell>
          <cell r="I330" t="str">
            <v>USD</v>
          </cell>
          <cell r="J330" t="str">
            <v>RADIADOR 1.5 AH-BAV M/T</v>
          </cell>
          <cell r="K330" t="str">
            <v>T1</v>
          </cell>
          <cell r="L330">
            <v>75.816483120000015</v>
          </cell>
          <cell r="M330">
            <v>75816.483120000019</v>
          </cell>
          <cell r="N330">
            <v>97.613600000000005</v>
          </cell>
          <cell r="R330">
            <v>97.613600000000005</v>
          </cell>
          <cell r="V330">
            <v>97.613600000000005</v>
          </cell>
          <cell r="Z330">
            <v>97.613600000000005</v>
          </cell>
          <cell r="AD330">
            <v>97.613600000000005</v>
          </cell>
          <cell r="AH330">
            <v>97.613600000000005</v>
          </cell>
          <cell r="AL330">
            <v>97.613600000000005</v>
          </cell>
          <cell r="AP330">
            <v>97.613600000000005</v>
          </cell>
          <cell r="AT330">
            <v>97.613600000000005</v>
          </cell>
          <cell r="AX330">
            <v>97.613600000000005</v>
          </cell>
          <cell r="BB330">
            <v>97.613600000000005</v>
          </cell>
          <cell r="BF330">
            <v>97.613600000000005</v>
          </cell>
          <cell r="BJ330">
            <v>97.613600000000005</v>
          </cell>
          <cell r="BK330">
            <v>0</v>
          </cell>
          <cell r="BL330" t="str">
            <v xml:space="preserve"> </v>
          </cell>
          <cell r="BM330" t="str">
            <v xml:space="preserve"> </v>
          </cell>
          <cell r="BN330" t="str">
            <v xml:space="preserve"> </v>
          </cell>
          <cell r="BO330" t="str">
            <v xml:space="preserve"> </v>
          </cell>
          <cell r="BP330" t="str">
            <v xml:space="preserve"> </v>
          </cell>
          <cell r="BQ330" t="str">
            <v xml:space="preserve"> </v>
          </cell>
          <cell r="BR330" t="str">
            <v xml:space="preserve"> </v>
          </cell>
          <cell r="BS330" t="str">
            <v xml:space="preserve"> </v>
          </cell>
          <cell r="BT330" t="str">
            <v xml:space="preserve"> </v>
          </cell>
          <cell r="BU330" t="str">
            <v xml:space="preserve"> </v>
          </cell>
          <cell r="BV330" t="str">
            <v xml:space="preserve"> </v>
          </cell>
          <cell r="BW330" t="str">
            <v xml:space="preserve"> </v>
          </cell>
          <cell r="BX330" t="str">
            <v xml:space="preserve"> </v>
          </cell>
          <cell r="BY330" t="str">
            <v xml:space="preserve"> </v>
          </cell>
          <cell r="BZ330" t="str">
            <v xml:space="preserve"> </v>
          </cell>
          <cell r="CA330" t="str">
            <v xml:space="preserve"> </v>
          </cell>
          <cell r="CB330" t="str">
            <v xml:space="preserve"> </v>
          </cell>
          <cell r="CC330" t="str">
            <v xml:space="preserve"> </v>
          </cell>
          <cell r="CD330" t="str">
            <v xml:space="preserve"> </v>
          </cell>
          <cell r="CE330" t="str">
            <v xml:space="preserve"> </v>
          </cell>
          <cell r="CF330" t="str">
            <v xml:space="preserve"> </v>
          </cell>
          <cell r="CG330" t="str">
            <v xml:space="preserve"> </v>
          </cell>
          <cell r="CH330" t="str">
            <v xml:space="preserve"> </v>
          </cell>
          <cell r="CI330" t="str">
            <v xml:space="preserve"> </v>
          </cell>
          <cell r="CJ330" t="str">
            <v xml:space="preserve"> </v>
          </cell>
          <cell r="CK330" t="str">
            <v xml:space="preserve"> </v>
          </cell>
          <cell r="CL330" t="str">
            <v xml:space="preserve"> </v>
          </cell>
          <cell r="CM330" t="str">
            <v xml:space="preserve"> </v>
          </cell>
          <cell r="CN330" t="str">
            <v xml:space="preserve"> </v>
          </cell>
          <cell r="CO330" t="str">
            <v xml:space="preserve"> </v>
          </cell>
          <cell r="CP330" t="str">
            <v xml:space="preserve"> </v>
          </cell>
          <cell r="CQ330" t="str">
            <v xml:space="preserve"> </v>
          </cell>
          <cell r="CR330" t="str">
            <v xml:space="preserve"> </v>
          </cell>
          <cell r="CS330" t="str">
            <v xml:space="preserve"> </v>
          </cell>
          <cell r="CT330" t="str">
            <v xml:space="preserve"> </v>
          </cell>
          <cell r="CU330" t="str">
            <v xml:space="preserve"> </v>
          </cell>
          <cell r="CV330" t="str">
            <v xml:space="preserve"> </v>
          </cell>
          <cell r="CW330" t="str">
            <v xml:space="preserve"> </v>
          </cell>
          <cell r="CX330" t="str">
            <v xml:space="preserve"> </v>
          </cell>
          <cell r="CY330" t="str">
            <v xml:space="preserve"> </v>
          </cell>
          <cell r="CZ330" t="str">
            <v xml:space="preserve"> </v>
          </cell>
          <cell r="DA330" t="str">
            <v xml:space="preserve"> </v>
          </cell>
          <cell r="DB330" t="str">
            <v xml:space="preserve"> </v>
          </cell>
          <cell r="DC330" t="str">
            <v xml:space="preserve"> </v>
          </cell>
          <cell r="DD330" t="str">
            <v xml:space="preserve"> </v>
          </cell>
          <cell r="DE330" t="str">
            <v xml:space="preserve"> </v>
          </cell>
          <cell r="DF330" t="str">
            <v xml:space="preserve"> </v>
          </cell>
          <cell r="DG330" t="str">
            <v xml:space="preserve"> </v>
          </cell>
          <cell r="DH330" t="str">
            <v>2. OESChrysler Corporation1002812</v>
          </cell>
          <cell r="DI330">
            <v>0</v>
          </cell>
          <cell r="DJ330">
            <v>0</v>
          </cell>
          <cell r="DL330">
            <v>0</v>
          </cell>
          <cell r="DM330">
            <v>0</v>
          </cell>
          <cell r="DN330">
            <v>0</v>
          </cell>
          <cell r="DP330">
            <v>0</v>
          </cell>
          <cell r="DQ330">
            <v>0</v>
          </cell>
          <cell r="DR330">
            <v>0</v>
          </cell>
          <cell r="DT330">
            <v>0</v>
          </cell>
          <cell r="DU330">
            <v>0</v>
          </cell>
          <cell r="DV330">
            <v>0</v>
          </cell>
          <cell r="DX330">
            <v>0</v>
          </cell>
          <cell r="DY330">
            <v>0</v>
          </cell>
          <cell r="DZ330">
            <v>0</v>
          </cell>
          <cell r="EB330">
            <v>0</v>
          </cell>
          <cell r="EC330">
            <v>0</v>
          </cell>
          <cell r="ED330">
            <v>0</v>
          </cell>
          <cell r="EF330">
            <v>0</v>
          </cell>
          <cell r="EG330">
            <v>0</v>
          </cell>
          <cell r="EH330">
            <v>0</v>
          </cell>
          <cell r="EJ330">
            <v>0</v>
          </cell>
          <cell r="EK330">
            <v>0</v>
          </cell>
          <cell r="EL330">
            <v>0</v>
          </cell>
          <cell r="EN330">
            <v>0</v>
          </cell>
          <cell r="EO330">
            <v>0</v>
          </cell>
          <cell r="EP330">
            <v>0</v>
          </cell>
          <cell r="ER330">
            <v>0</v>
          </cell>
          <cell r="ES330">
            <v>0</v>
          </cell>
          <cell r="ET330">
            <v>0</v>
          </cell>
          <cell r="EV330">
            <v>0</v>
          </cell>
          <cell r="EW330">
            <v>0</v>
          </cell>
          <cell r="EX330">
            <v>0</v>
          </cell>
          <cell r="EZ330">
            <v>0</v>
          </cell>
          <cell r="FA330">
            <v>0</v>
          </cell>
          <cell r="FB330">
            <v>0</v>
          </cell>
          <cell r="FD330">
            <v>0</v>
          </cell>
          <cell r="FE330">
            <v>0</v>
          </cell>
          <cell r="FF330">
            <v>0</v>
          </cell>
          <cell r="FI330">
            <v>0</v>
          </cell>
          <cell r="FJ330">
            <v>0</v>
          </cell>
          <cell r="FK330">
            <v>0</v>
          </cell>
          <cell r="FM330">
            <v>0</v>
          </cell>
          <cell r="FN330">
            <v>0</v>
          </cell>
          <cell r="FO330">
            <v>0</v>
          </cell>
          <cell r="FQ330">
            <v>0</v>
          </cell>
          <cell r="FR330">
            <v>0</v>
          </cell>
          <cell r="FS330">
            <v>0</v>
          </cell>
          <cell r="FU330">
            <v>0</v>
          </cell>
          <cell r="FV330">
            <v>0</v>
          </cell>
          <cell r="FW330">
            <v>0</v>
          </cell>
          <cell r="FY330">
            <v>0</v>
          </cell>
          <cell r="FZ330">
            <v>0</v>
          </cell>
          <cell r="GA330">
            <v>0</v>
          </cell>
          <cell r="GC330">
            <v>0</v>
          </cell>
          <cell r="GD330">
            <v>0</v>
          </cell>
          <cell r="GE330">
            <v>0</v>
          </cell>
          <cell r="GG330">
            <v>0</v>
          </cell>
          <cell r="GH330">
            <v>0</v>
          </cell>
          <cell r="GI330">
            <v>0</v>
          </cell>
          <cell r="GK330">
            <v>0</v>
          </cell>
          <cell r="GL330">
            <v>0</v>
          </cell>
          <cell r="GM330">
            <v>0</v>
          </cell>
          <cell r="GO330">
            <v>0</v>
          </cell>
          <cell r="GP330">
            <v>0</v>
          </cell>
          <cell r="GQ330">
            <v>0</v>
          </cell>
          <cell r="GS330">
            <v>0</v>
          </cell>
          <cell r="GT330">
            <v>0</v>
          </cell>
          <cell r="GU330">
            <v>0</v>
          </cell>
          <cell r="GW330">
            <v>0</v>
          </cell>
          <cell r="GX330">
            <v>0</v>
          </cell>
          <cell r="GY330">
            <v>0</v>
          </cell>
          <cell r="HA330">
            <v>0</v>
          </cell>
          <cell r="HB330">
            <v>0</v>
          </cell>
          <cell r="HC330">
            <v>0</v>
          </cell>
        </row>
        <row r="331">
          <cell r="H331" t="str">
            <v>1002812</v>
          </cell>
          <cell r="I331" t="str">
            <v>USD</v>
          </cell>
          <cell r="J331" t="str">
            <v>RADIADOR 1.5 AH-BAV M/T</v>
          </cell>
          <cell r="K331" t="str">
            <v>T1</v>
          </cell>
          <cell r="L331">
            <v>0</v>
          </cell>
          <cell r="M331">
            <v>0</v>
          </cell>
          <cell r="N331">
            <v>97.613600000000005</v>
          </cell>
          <cell r="R331">
            <v>97.613600000000005</v>
          </cell>
          <cell r="V331">
            <v>97.613600000000005</v>
          </cell>
          <cell r="Z331">
            <v>97.613600000000005</v>
          </cell>
          <cell r="AD331">
            <v>97.613600000000005</v>
          </cell>
          <cell r="AH331">
            <v>97.613600000000005</v>
          </cell>
          <cell r="AL331">
            <v>97.613600000000005</v>
          </cell>
          <cell r="AP331">
            <v>97.613600000000005</v>
          </cell>
          <cell r="AT331">
            <v>97.613600000000005</v>
          </cell>
          <cell r="AX331">
            <v>97.613600000000005</v>
          </cell>
          <cell r="BB331">
            <v>97.613600000000005</v>
          </cell>
          <cell r="BF331">
            <v>97.613600000000005</v>
          </cell>
          <cell r="BJ331">
            <v>97.613600000000005</v>
          </cell>
          <cell r="BK331">
            <v>0</v>
          </cell>
          <cell r="BL331" t="str">
            <v xml:space="preserve"> </v>
          </cell>
          <cell r="BM331" t="str">
            <v xml:space="preserve"> </v>
          </cell>
          <cell r="BN331" t="str">
            <v xml:space="preserve"> </v>
          </cell>
          <cell r="BO331" t="str">
            <v xml:space="preserve"> </v>
          </cell>
          <cell r="BP331" t="str">
            <v xml:space="preserve"> </v>
          </cell>
          <cell r="BQ331" t="str">
            <v xml:space="preserve"> </v>
          </cell>
          <cell r="BR331" t="str">
            <v xml:space="preserve"> </v>
          </cell>
          <cell r="BS331" t="str">
            <v xml:space="preserve"> </v>
          </cell>
          <cell r="BT331" t="str">
            <v xml:space="preserve"> </v>
          </cell>
          <cell r="BU331" t="str">
            <v xml:space="preserve"> </v>
          </cell>
          <cell r="BV331" t="str">
            <v xml:space="preserve"> </v>
          </cell>
          <cell r="BW331" t="str">
            <v xml:space="preserve"> </v>
          </cell>
          <cell r="BX331" t="str">
            <v xml:space="preserve"> </v>
          </cell>
          <cell r="BY331" t="str">
            <v xml:space="preserve"> </v>
          </cell>
          <cell r="BZ331" t="str">
            <v xml:space="preserve"> </v>
          </cell>
          <cell r="CA331" t="str">
            <v xml:space="preserve"> </v>
          </cell>
          <cell r="CB331" t="str">
            <v xml:space="preserve"> </v>
          </cell>
          <cell r="CC331" t="str">
            <v xml:space="preserve"> </v>
          </cell>
          <cell r="CD331" t="str">
            <v xml:space="preserve"> </v>
          </cell>
          <cell r="CE331" t="str">
            <v xml:space="preserve"> </v>
          </cell>
          <cell r="CF331" t="str">
            <v xml:space="preserve"> </v>
          </cell>
          <cell r="CG331" t="str">
            <v xml:space="preserve"> </v>
          </cell>
          <cell r="CH331" t="str">
            <v xml:space="preserve"> </v>
          </cell>
          <cell r="CI331" t="str">
            <v xml:space="preserve"> </v>
          </cell>
          <cell r="CJ331" t="str">
            <v xml:space="preserve"> </v>
          </cell>
          <cell r="CK331" t="str">
            <v xml:space="preserve"> </v>
          </cell>
          <cell r="CL331" t="str">
            <v xml:space="preserve"> </v>
          </cell>
          <cell r="CM331" t="str">
            <v xml:space="preserve"> </v>
          </cell>
          <cell r="CN331" t="str">
            <v xml:space="preserve"> </v>
          </cell>
          <cell r="CO331" t="str">
            <v xml:space="preserve"> </v>
          </cell>
          <cell r="CP331" t="str">
            <v xml:space="preserve"> </v>
          </cell>
          <cell r="CQ331" t="str">
            <v xml:space="preserve"> </v>
          </cell>
          <cell r="CR331" t="str">
            <v xml:space="preserve"> </v>
          </cell>
          <cell r="CS331" t="str">
            <v xml:space="preserve"> </v>
          </cell>
          <cell r="CT331" t="str">
            <v xml:space="preserve"> </v>
          </cell>
          <cell r="CU331" t="str">
            <v xml:space="preserve"> </v>
          </cell>
          <cell r="CV331" t="str">
            <v xml:space="preserve"> </v>
          </cell>
          <cell r="CW331" t="str">
            <v xml:space="preserve"> </v>
          </cell>
          <cell r="CX331" t="str">
            <v xml:space="preserve"> </v>
          </cell>
          <cell r="CY331" t="str">
            <v xml:space="preserve"> </v>
          </cell>
          <cell r="CZ331" t="str">
            <v xml:space="preserve"> </v>
          </cell>
          <cell r="DA331" t="str">
            <v xml:space="preserve"> </v>
          </cell>
          <cell r="DB331" t="str">
            <v xml:space="preserve"> </v>
          </cell>
          <cell r="DC331" t="str">
            <v xml:space="preserve"> </v>
          </cell>
          <cell r="DD331" t="str">
            <v xml:space="preserve"> </v>
          </cell>
          <cell r="DE331" t="str">
            <v xml:space="preserve"> </v>
          </cell>
          <cell r="DF331" t="str">
            <v xml:space="preserve"> </v>
          </cell>
          <cell r="DG331" t="str">
            <v xml:space="preserve"> </v>
          </cell>
          <cell r="DH331" t="str">
            <v>2. OESChrysler Corporation1002812</v>
          </cell>
          <cell r="DI331">
            <v>0</v>
          </cell>
          <cell r="DJ331">
            <v>0</v>
          </cell>
          <cell r="DL331">
            <v>0</v>
          </cell>
          <cell r="DM331">
            <v>0</v>
          </cell>
          <cell r="DN331">
            <v>0</v>
          </cell>
          <cell r="DP331">
            <v>0</v>
          </cell>
          <cell r="DQ331">
            <v>0</v>
          </cell>
          <cell r="DR331">
            <v>0</v>
          </cell>
          <cell r="DT331">
            <v>0</v>
          </cell>
          <cell r="DU331">
            <v>0</v>
          </cell>
          <cell r="DV331">
            <v>0</v>
          </cell>
          <cell r="DX331">
            <v>0</v>
          </cell>
          <cell r="DY331">
            <v>0</v>
          </cell>
          <cell r="DZ331">
            <v>0</v>
          </cell>
          <cell r="EB331">
            <v>0</v>
          </cell>
          <cell r="EC331">
            <v>0</v>
          </cell>
          <cell r="ED331">
            <v>0</v>
          </cell>
          <cell r="EF331">
            <v>0</v>
          </cell>
          <cell r="EG331">
            <v>0</v>
          </cell>
          <cell r="EH331">
            <v>0</v>
          </cell>
          <cell r="EJ331">
            <v>0</v>
          </cell>
          <cell r="EK331">
            <v>0</v>
          </cell>
          <cell r="EL331">
            <v>0</v>
          </cell>
          <cell r="EN331">
            <v>0</v>
          </cell>
          <cell r="EO331">
            <v>0</v>
          </cell>
          <cell r="EP331">
            <v>0</v>
          </cell>
          <cell r="ER331">
            <v>0</v>
          </cell>
          <cell r="ES331">
            <v>0</v>
          </cell>
          <cell r="ET331">
            <v>0</v>
          </cell>
          <cell r="EV331">
            <v>0</v>
          </cell>
          <cell r="EW331">
            <v>0</v>
          </cell>
          <cell r="EX331">
            <v>0</v>
          </cell>
          <cell r="EZ331">
            <v>0</v>
          </cell>
          <cell r="FA331">
            <v>0</v>
          </cell>
          <cell r="FB331">
            <v>0</v>
          </cell>
          <cell r="FD331">
            <v>0</v>
          </cell>
          <cell r="FE331">
            <v>0</v>
          </cell>
          <cell r="FF331">
            <v>0</v>
          </cell>
          <cell r="FI331">
            <v>0</v>
          </cell>
          <cell r="FJ331">
            <v>0</v>
          </cell>
          <cell r="FK331">
            <v>0</v>
          </cell>
          <cell r="FM331">
            <v>0</v>
          </cell>
          <cell r="FN331">
            <v>0</v>
          </cell>
          <cell r="FO331">
            <v>0</v>
          </cell>
          <cell r="FQ331">
            <v>0</v>
          </cell>
          <cell r="FR331">
            <v>0</v>
          </cell>
          <cell r="FS331">
            <v>0</v>
          </cell>
          <cell r="FU331">
            <v>0</v>
          </cell>
          <cell r="FV331">
            <v>0</v>
          </cell>
          <cell r="FW331">
            <v>0</v>
          </cell>
          <cell r="FY331">
            <v>0</v>
          </cell>
          <cell r="FZ331">
            <v>0</v>
          </cell>
          <cell r="GA331">
            <v>0</v>
          </cell>
          <cell r="GC331">
            <v>0</v>
          </cell>
          <cell r="GD331">
            <v>0</v>
          </cell>
          <cell r="GE331">
            <v>0</v>
          </cell>
          <cell r="GG331">
            <v>0</v>
          </cell>
          <cell r="GH331">
            <v>0</v>
          </cell>
          <cell r="GI331">
            <v>0</v>
          </cell>
          <cell r="GK331">
            <v>0</v>
          </cell>
          <cell r="GL331">
            <v>0</v>
          </cell>
          <cell r="GM331">
            <v>0</v>
          </cell>
          <cell r="GO331">
            <v>0</v>
          </cell>
          <cell r="GP331">
            <v>0</v>
          </cell>
          <cell r="GQ331">
            <v>0</v>
          </cell>
          <cell r="GS331">
            <v>0</v>
          </cell>
          <cell r="GT331">
            <v>0</v>
          </cell>
          <cell r="GU331">
            <v>0</v>
          </cell>
          <cell r="GW331">
            <v>0</v>
          </cell>
          <cell r="GX331">
            <v>0</v>
          </cell>
          <cell r="GY331">
            <v>0</v>
          </cell>
          <cell r="HA331">
            <v>0</v>
          </cell>
          <cell r="HB331">
            <v>0</v>
          </cell>
          <cell r="HC331">
            <v>0</v>
          </cell>
        </row>
        <row r="332">
          <cell r="H332" t="str">
            <v>1003037</v>
          </cell>
          <cell r="I332" t="str">
            <v>USD</v>
          </cell>
          <cell r="J332" t="str">
            <v>RAD X-58 0.70 SERVICE</v>
          </cell>
          <cell r="K332" t="str">
            <v>T1</v>
          </cell>
          <cell r="L332">
            <v>0</v>
          </cell>
          <cell r="M332">
            <v>0</v>
          </cell>
          <cell r="N332">
            <v>59.421000000000006</v>
          </cell>
          <cell r="O332">
            <v>-0.03</v>
          </cell>
          <cell r="P332" t="str">
            <v>Prod.Tec</v>
          </cell>
          <cell r="Q332" t="str">
            <v>Idea MCM 128077-Resource</v>
          </cell>
          <cell r="R332">
            <v>59.391000000000005</v>
          </cell>
          <cell r="V332">
            <v>59.391000000000005</v>
          </cell>
          <cell r="Z332">
            <v>59.391000000000005</v>
          </cell>
          <cell r="AD332">
            <v>59.391000000000005</v>
          </cell>
          <cell r="AH332">
            <v>59.391000000000005</v>
          </cell>
          <cell r="AL332">
            <v>59.391000000000005</v>
          </cell>
          <cell r="AP332">
            <v>59.391000000000005</v>
          </cell>
          <cell r="AT332">
            <v>59.391000000000005</v>
          </cell>
          <cell r="AX332">
            <v>59.391000000000005</v>
          </cell>
          <cell r="BB332">
            <v>59.391000000000005</v>
          </cell>
          <cell r="BF332">
            <v>59.391000000000005</v>
          </cell>
          <cell r="BJ332">
            <v>59.391000000000005</v>
          </cell>
          <cell r="BK332">
            <v>-0.03</v>
          </cell>
          <cell r="BL332" t="str">
            <v xml:space="preserve"> </v>
          </cell>
          <cell r="BM332" t="str">
            <v xml:space="preserve"> </v>
          </cell>
          <cell r="BN332">
            <v>-0.03</v>
          </cell>
          <cell r="BO332" t="str">
            <v xml:space="preserve"> </v>
          </cell>
          <cell r="BP332" t="str">
            <v xml:space="preserve"> </v>
          </cell>
          <cell r="BQ332" t="str">
            <v xml:space="preserve"> </v>
          </cell>
          <cell r="BR332" t="str">
            <v xml:space="preserve"> </v>
          </cell>
          <cell r="BS332" t="str">
            <v xml:space="preserve"> </v>
          </cell>
          <cell r="BT332" t="str">
            <v xml:space="preserve"> </v>
          </cell>
          <cell r="BU332" t="str">
            <v xml:space="preserve"> </v>
          </cell>
          <cell r="BV332" t="str">
            <v xml:space="preserve"> </v>
          </cell>
          <cell r="BW332" t="str">
            <v xml:space="preserve"> </v>
          </cell>
          <cell r="BX332" t="str">
            <v xml:space="preserve"> </v>
          </cell>
          <cell r="BY332" t="str">
            <v xml:space="preserve"> </v>
          </cell>
          <cell r="BZ332" t="str">
            <v xml:space="preserve"> </v>
          </cell>
          <cell r="CA332" t="str">
            <v xml:space="preserve"> </v>
          </cell>
          <cell r="CB332" t="str">
            <v xml:space="preserve"> </v>
          </cell>
          <cell r="CC332" t="str">
            <v xml:space="preserve"> </v>
          </cell>
          <cell r="CD332" t="str">
            <v xml:space="preserve"> </v>
          </cell>
          <cell r="CE332" t="str">
            <v xml:space="preserve"> </v>
          </cell>
          <cell r="CF332" t="str">
            <v xml:space="preserve"> </v>
          </cell>
          <cell r="CG332" t="str">
            <v xml:space="preserve"> </v>
          </cell>
          <cell r="CH332" t="str">
            <v xml:space="preserve"> </v>
          </cell>
          <cell r="CI332" t="str">
            <v xml:space="preserve"> </v>
          </cell>
          <cell r="CJ332" t="str">
            <v xml:space="preserve"> </v>
          </cell>
          <cell r="CK332" t="str">
            <v xml:space="preserve"> </v>
          </cell>
          <cell r="CL332" t="str">
            <v xml:space="preserve"> </v>
          </cell>
          <cell r="CM332" t="str">
            <v xml:space="preserve"> </v>
          </cell>
          <cell r="CN332" t="str">
            <v xml:space="preserve"> </v>
          </cell>
          <cell r="CO332" t="str">
            <v xml:space="preserve"> </v>
          </cell>
          <cell r="CP332" t="str">
            <v xml:space="preserve"> </v>
          </cell>
          <cell r="CQ332" t="str">
            <v xml:space="preserve"> </v>
          </cell>
          <cell r="CR332" t="str">
            <v xml:space="preserve"> </v>
          </cell>
          <cell r="CS332" t="str">
            <v xml:space="preserve"> </v>
          </cell>
          <cell r="CT332" t="str">
            <v xml:space="preserve"> </v>
          </cell>
          <cell r="CU332" t="str">
            <v xml:space="preserve"> </v>
          </cell>
          <cell r="CV332" t="str">
            <v xml:space="preserve"> </v>
          </cell>
          <cell r="CW332" t="str">
            <v xml:space="preserve"> </v>
          </cell>
          <cell r="CX332" t="str">
            <v xml:space="preserve"> </v>
          </cell>
          <cell r="CY332" t="str">
            <v xml:space="preserve"> </v>
          </cell>
          <cell r="CZ332" t="str">
            <v xml:space="preserve"> </v>
          </cell>
          <cell r="DA332" t="str">
            <v xml:space="preserve"> </v>
          </cell>
          <cell r="DB332" t="str">
            <v xml:space="preserve"> </v>
          </cell>
          <cell r="DC332" t="str">
            <v xml:space="preserve"> </v>
          </cell>
          <cell r="DD332" t="str">
            <v xml:space="preserve"> </v>
          </cell>
          <cell r="DE332" t="str">
            <v xml:space="preserve"> </v>
          </cell>
          <cell r="DF332" t="str">
            <v xml:space="preserve"> </v>
          </cell>
          <cell r="DG332" t="str">
            <v xml:space="preserve"> </v>
          </cell>
          <cell r="DH332" t="str">
            <v>2. OESChrysler Corporation1003037</v>
          </cell>
          <cell r="DI332">
            <v>-0.03</v>
          </cell>
          <cell r="DJ332">
            <v>0</v>
          </cell>
          <cell r="DL332">
            <v>0</v>
          </cell>
          <cell r="DM332">
            <v>-0.03</v>
          </cell>
          <cell r="DN332">
            <v>0</v>
          </cell>
          <cell r="DP332">
            <v>0</v>
          </cell>
          <cell r="DQ332">
            <v>0</v>
          </cell>
          <cell r="DR332">
            <v>0</v>
          </cell>
          <cell r="DT332">
            <v>0</v>
          </cell>
          <cell r="DU332">
            <v>0</v>
          </cell>
          <cell r="DV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0</v>
          </cell>
          <cell r="EC332">
            <v>0</v>
          </cell>
          <cell r="ED332">
            <v>0</v>
          </cell>
          <cell r="EF332">
            <v>0</v>
          </cell>
          <cell r="EG332">
            <v>0</v>
          </cell>
          <cell r="EH332">
            <v>0</v>
          </cell>
          <cell r="EJ332">
            <v>0</v>
          </cell>
          <cell r="EK332">
            <v>0</v>
          </cell>
          <cell r="EL332">
            <v>0</v>
          </cell>
          <cell r="EN332">
            <v>0</v>
          </cell>
          <cell r="EO332">
            <v>0</v>
          </cell>
          <cell r="EP332">
            <v>0</v>
          </cell>
          <cell r="ER332">
            <v>0</v>
          </cell>
          <cell r="ES332">
            <v>0</v>
          </cell>
          <cell r="ET332">
            <v>0</v>
          </cell>
          <cell r="EV332">
            <v>0</v>
          </cell>
          <cell r="EW332">
            <v>0</v>
          </cell>
          <cell r="EX332">
            <v>0</v>
          </cell>
          <cell r="EZ332">
            <v>0</v>
          </cell>
          <cell r="FA332">
            <v>0</v>
          </cell>
          <cell r="FB332">
            <v>0</v>
          </cell>
          <cell r="FD332">
            <v>0</v>
          </cell>
          <cell r="FE332">
            <v>0</v>
          </cell>
          <cell r="FF332">
            <v>0</v>
          </cell>
          <cell r="FI332">
            <v>0</v>
          </cell>
          <cell r="FJ332">
            <v>-0.03</v>
          </cell>
          <cell r="FK332">
            <v>0</v>
          </cell>
          <cell r="FM332">
            <v>0</v>
          </cell>
          <cell r="FN332">
            <v>-0.03</v>
          </cell>
          <cell r="FO332">
            <v>0</v>
          </cell>
          <cell r="FQ332">
            <v>0</v>
          </cell>
          <cell r="FR332">
            <v>-0.03</v>
          </cell>
          <cell r="FS332">
            <v>0</v>
          </cell>
          <cell r="FU332">
            <v>0</v>
          </cell>
          <cell r="FV332">
            <v>-0.03</v>
          </cell>
          <cell r="FW332">
            <v>0</v>
          </cell>
          <cell r="FY332">
            <v>0</v>
          </cell>
          <cell r="FZ332">
            <v>-0.03</v>
          </cell>
          <cell r="GA332">
            <v>0</v>
          </cell>
          <cell r="GC332">
            <v>0</v>
          </cell>
          <cell r="GD332">
            <v>-0.03</v>
          </cell>
          <cell r="GE332">
            <v>0</v>
          </cell>
          <cell r="GG332">
            <v>0</v>
          </cell>
          <cell r="GH332">
            <v>-0.03</v>
          </cell>
          <cell r="GI332">
            <v>0</v>
          </cell>
          <cell r="GK332">
            <v>0</v>
          </cell>
          <cell r="GL332">
            <v>-0.03</v>
          </cell>
          <cell r="GM332">
            <v>0</v>
          </cell>
          <cell r="GO332">
            <v>0</v>
          </cell>
          <cell r="GP332">
            <v>-0.03</v>
          </cell>
          <cell r="GQ332">
            <v>0</v>
          </cell>
          <cell r="GS332">
            <v>0</v>
          </cell>
          <cell r="GT332">
            <v>-0.03</v>
          </cell>
          <cell r="GU332">
            <v>0</v>
          </cell>
          <cell r="GW332">
            <v>0</v>
          </cell>
          <cell r="GX332">
            <v>-0.03</v>
          </cell>
          <cell r="GY332">
            <v>0</v>
          </cell>
          <cell r="HA332">
            <v>0</v>
          </cell>
          <cell r="HB332">
            <v>-0.03</v>
          </cell>
          <cell r="HC332">
            <v>0</v>
          </cell>
        </row>
        <row r="333">
          <cell r="H333" t="str">
            <v>1003094</v>
          </cell>
          <cell r="I333" t="str">
            <v>USD</v>
          </cell>
          <cell r="J333" t="str">
            <v>RAD ZJ 1.5 MOPAR A/T</v>
          </cell>
          <cell r="K333" t="str">
            <v>T1</v>
          </cell>
          <cell r="L333">
            <v>46.417696920000004</v>
          </cell>
          <cell r="M333">
            <v>46417.696920000002</v>
          </cell>
          <cell r="N333">
            <v>79.987800000000007</v>
          </cell>
          <cell r="O333">
            <v>-0.15</v>
          </cell>
          <cell r="P333" t="str">
            <v>Prod.Tec</v>
          </cell>
          <cell r="Q333" t="str">
            <v>Idea MCM 128079-Resource</v>
          </cell>
          <cell r="R333">
            <v>79.837800000000001</v>
          </cell>
          <cell r="V333">
            <v>79.837800000000001</v>
          </cell>
          <cell r="Z333">
            <v>79.837800000000001</v>
          </cell>
          <cell r="AD333">
            <v>79.837800000000001</v>
          </cell>
          <cell r="AH333">
            <v>79.837800000000001</v>
          </cell>
          <cell r="AL333">
            <v>79.837800000000001</v>
          </cell>
          <cell r="AP333">
            <v>79.837800000000001</v>
          </cell>
          <cell r="AT333">
            <v>79.837800000000001</v>
          </cell>
          <cell r="AX333">
            <v>79.837800000000001</v>
          </cell>
          <cell r="BB333">
            <v>79.837800000000001</v>
          </cell>
          <cell r="BF333">
            <v>79.837800000000001</v>
          </cell>
          <cell r="BJ333">
            <v>79.837800000000001</v>
          </cell>
          <cell r="BK333">
            <v>-0.15</v>
          </cell>
          <cell r="BL333" t="str">
            <v xml:space="preserve"> </v>
          </cell>
          <cell r="BM333" t="str">
            <v xml:space="preserve"> </v>
          </cell>
          <cell r="BN333">
            <v>-0.15</v>
          </cell>
          <cell r="BO333" t="str">
            <v xml:space="preserve"> </v>
          </cell>
          <cell r="BP333" t="str">
            <v xml:space="preserve"> </v>
          </cell>
          <cell r="BQ333" t="str">
            <v xml:space="preserve"> </v>
          </cell>
          <cell r="BR333" t="str">
            <v xml:space="preserve"> </v>
          </cell>
          <cell r="BS333" t="str">
            <v xml:space="preserve"> </v>
          </cell>
          <cell r="BT333" t="str">
            <v xml:space="preserve"> </v>
          </cell>
          <cell r="BU333" t="str">
            <v xml:space="preserve"> </v>
          </cell>
          <cell r="BV333" t="str">
            <v xml:space="preserve"> </v>
          </cell>
          <cell r="BW333" t="str">
            <v xml:space="preserve"> </v>
          </cell>
          <cell r="BX333" t="str">
            <v xml:space="preserve"> </v>
          </cell>
          <cell r="BY333" t="str">
            <v xml:space="preserve"> </v>
          </cell>
          <cell r="BZ333" t="str">
            <v xml:space="preserve"> </v>
          </cell>
          <cell r="CA333" t="str">
            <v xml:space="preserve"> </v>
          </cell>
          <cell r="CB333" t="str">
            <v xml:space="preserve"> </v>
          </cell>
          <cell r="CC333" t="str">
            <v xml:space="preserve"> </v>
          </cell>
          <cell r="CD333" t="str">
            <v xml:space="preserve"> </v>
          </cell>
          <cell r="CE333" t="str">
            <v xml:space="preserve"> </v>
          </cell>
          <cell r="CF333" t="str">
            <v xml:space="preserve"> </v>
          </cell>
          <cell r="CG333" t="str">
            <v xml:space="preserve"> </v>
          </cell>
          <cell r="CH333" t="str">
            <v xml:space="preserve"> </v>
          </cell>
          <cell r="CI333" t="str">
            <v xml:space="preserve"> </v>
          </cell>
          <cell r="CJ333" t="str">
            <v xml:space="preserve"> </v>
          </cell>
          <cell r="CK333" t="str">
            <v xml:space="preserve"> </v>
          </cell>
          <cell r="CL333" t="str">
            <v xml:space="preserve"> </v>
          </cell>
          <cell r="CM333" t="str">
            <v xml:space="preserve"> </v>
          </cell>
          <cell r="CN333" t="str">
            <v xml:space="preserve"> </v>
          </cell>
          <cell r="CO333" t="str">
            <v xml:space="preserve"> </v>
          </cell>
          <cell r="CP333" t="str">
            <v xml:space="preserve"> </v>
          </cell>
          <cell r="CQ333" t="str">
            <v xml:space="preserve"> </v>
          </cell>
          <cell r="CR333" t="str">
            <v xml:space="preserve"> </v>
          </cell>
          <cell r="CS333" t="str">
            <v xml:space="preserve"> </v>
          </cell>
          <cell r="CT333" t="str">
            <v xml:space="preserve"> </v>
          </cell>
          <cell r="CU333" t="str">
            <v xml:space="preserve"> </v>
          </cell>
          <cell r="CV333" t="str">
            <v xml:space="preserve"> </v>
          </cell>
          <cell r="CW333" t="str">
            <v xml:space="preserve"> </v>
          </cell>
          <cell r="CX333" t="str">
            <v xml:space="preserve"> </v>
          </cell>
          <cell r="CY333" t="str">
            <v xml:space="preserve"> </v>
          </cell>
          <cell r="CZ333" t="str">
            <v xml:space="preserve"> </v>
          </cell>
          <cell r="DA333" t="str">
            <v xml:space="preserve"> </v>
          </cell>
          <cell r="DB333" t="str">
            <v xml:space="preserve"> </v>
          </cell>
          <cell r="DC333" t="str">
            <v xml:space="preserve"> </v>
          </cell>
          <cell r="DD333" t="str">
            <v xml:space="preserve"> </v>
          </cell>
          <cell r="DE333" t="str">
            <v xml:space="preserve"> </v>
          </cell>
          <cell r="DF333" t="str">
            <v xml:space="preserve"> </v>
          </cell>
          <cell r="DG333" t="str">
            <v xml:space="preserve"> </v>
          </cell>
          <cell r="DH333" t="str">
            <v>2. OESChrysler Corporation1003094</v>
          </cell>
          <cell r="DI333">
            <v>-0.15</v>
          </cell>
          <cell r="DJ333">
            <v>0</v>
          </cell>
          <cell r="DL333">
            <v>0</v>
          </cell>
          <cell r="DM333">
            <v>-0.15</v>
          </cell>
          <cell r="DN333">
            <v>0</v>
          </cell>
          <cell r="DP333">
            <v>0</v>
          </cell>
          <cell r="DQ333">
            <v>0</v>
          </cell>
          <cell r="DR333">
            <v>0</v>
          </cell>
          <cell r="DT333">
            <v>0</v>
          </cell>
          <cell r="DU333">
            <v>0</v>
          </cell>
          <cell r="DV333">
            <v>0</v>
          </cell>
          <cell r="DX333">
            <v>0</v>
          </cell>
          <cell r="DY333">
            <v>0</v>
          </cell>
          <cell r="DZ333">
            <v>0</v>
          </cell>
          <cell r="EB333">
            <v>0</v>
          </cell>
          <cell r="EC333">
            <v>0</v>
          </cell>
          <cell r="ED333">
            <v>0</v>
          </cell>
          <cell r="EF333">
            <v>0</v>
          </cell>
          <cell r="EG333">
            <v>0</v>
          </cell>
          <cell r="EH333">
            <v>0</v>
          </cell>
          <cell r="EJ333">
            <v>0</v>
          </cell>
          <cell r="EK333">
            <v>0</v>
          </cell>
          <cell r="EL333">
            <v>0</v>
          </cell>
          <cell r="EN333">
            <v>0</v>
          </cell>
          <cell r="EO333">
            <v>0</v>
          </cell>
          <cell r="EP333">
            <v>0</v>
          </cell>
          <cell r="ER333">
            <v>0</v>
          </cell>
          <cell r="ES333">
            <v>0</v>
          </cell>
          <cell r="ET333">
            <v>0</v>
          </cell>
          <cell r="EV333">
            <v>0</v>
          </cell>
          <cell r="EW333">
            <v>0</v>
          </cell>
          <cell r="EX333">
            <v>0</v>
          </cell>
          <cell r="EZ333">
            <v>0</v>
          </cell>
          <cell r="FA333">
            <v>0</v>
          </cell>
          <cell r="FB333">
            <v>0</v>
          </cell>
          <cell r="FD333">
            <v>0</v>
          </cell>
          <cell r="FE333">
            <v>0</v>
          </cell>
          <cell r="FF333">
            <v>0</v>
          </cell>
          <cell r="FI333">
            <v>0</v>
          </cell>
          <cell r="FJ333">
            <v>-0.15</v>
          </cell>
          <cell r="FK333">
            <v>0</v>
          </cell>
          <cell r="FM333">
            <v>0</v>
          </cell>
          <cell r="FN333">
            <v>-0.15</v>
          </cell>
          <cell r="FO333">
            <v>0</v>
          </cell>
          <cell r="FQ333">
            <v>0</v>
          </cell>
          <cell r="FR333">
            <v>-0.15</v>
          </cell>
          <cell r="FS333">
            <v>0</v>
          </cell>
          <cell r="FU333">
            <v>0</v>
          </cell>
          <cell r="FV333">
            <v>-0.15</v>
          </cell>
          <cell r="FW333">
            <v>0</v>
          </cell>
          <cell r="FY333">
            <v>0</v>
          </cell>
          <cell r="FZ333">
            <v>-0.15</v>
          </cell>
          <cell r="GA333">
            <v>0</v>
          </cell>
          <cell r="GC333">
            <v>0</v>
          </cell>
          <cell r="GD333">
            <v>-0.15</v>
          </cell>
          <cell r="GE333">
            <v>0</v>
          </cell>
          <cell r="GG333">
            <v>0</v>
          </cell>
          <cell r="GH333">
            <v>-0.15</v>
          </cell>
          <cell r="GI333">
            <v>0</v>
          </cell>
          <cell r="GK333">
            <v>0</v>
          </cell>
          <cell r="GL333">
            <v>-0.15</v>
          </cell>
          <cell r="GM333">
            <v>0</v>
          </cell>
          <cell r="GO333">
            <v>0</v>
          </cell>
          <cell r="GP333">
            <v>-0.15</v>
          </cell>
          <cell r="GQ333">
            <v>0</v>
          </cell>
          <cell r="GS333">
            <v>0</v>
          </cell>
          <cell r="GT333">
            <v>-0.15</v>
          </cell>
          <cell r="GU333">
            <v>0</v>
          </cell>
          <cell r="GW333">
            <v>0</v>
          </cell>
          <cell r="GX333">
            <v>-0.15</v>
          </cell>
          <cell r="GY333">
            <v>0</v>
          </cell>
          <cell r="HA333">
            <v>0</v>
          </cell>
          <cell r="HB333">
            <v>-0.15</v>
          </cell>
          <cell r="HC333">
            <v>0</v>
          </cell>
        </row>
        <row r="334">
          <cell r="H334" t="str">
            <v>1003145</v>
          </cell>
          <cell r="I334" t="str">
            <v>USD</v>
          </cell>
          <cell r="J334" t="str">
            <v>RADIADOR 1.5 AH-BAV M/T</v>
          </cell>
          <cell r="K334" t="str">
            <v>T1</v>
          </cell>
          <cell r="L334">
            <v>0</v>
          </cell>
          <cell r="M334">
            <v>0</v>
          </cell>
          <cell r="N334">
            <v>94.376199999999997</v>
          </cell>
          <cell r="R334">
            <v>94.376199999999997</v>
          </cell>
          <cell r="V334">
            <v>94.376199999999997</v>
          </cell>
          <cell r="Z334">
            <v>94.376199999999997</v>
          </cell>
          <cell r="AD334">
            <v>94.376199999999997</v>
          </cell>
          <cell r="AH334">
            <v>94.376199999999997</v>
          </cell>
          <cell r="AL334">
            <v>94.376199999999997</v>
          </cell>
          <cell r="AP334">
            <v>94.376199999999997</v>
          </cell>
          <cell r="AT334">
            <v>94.376199999999997</v>
          </cell>
          <cell r="AX334">
            <v>94.376199999999997</v>
          </cell>
          <cell r="BB334">
            <v>94.376199999999997</v>
          </cell>
          <cell r="BF334">
            <v>94.376199999999997</v>
          </cell>
          <cell r="BJ334">
            <v>94.376199999999997</v>
          </cell>
          <cell r="BK334">
            <v>0</v>
          </cell>
          <cell r="BL334" t="str">
            <v xml:space="preserve"> </v>
          </cell>
          <cell r="BM334" t="str">
            <v xml:space="preserve"> </v>
          </cell>
          <cell r="BN334" t="str">
            <v xml:space="preserve"> </v>
          </cell>
          <cell r="BO334" t="str">
            <v xml:space="preserve"> </v>
          </cell>
          <cell r="BP334" t="str">
            <v xml:space="preserve"> </v>
          </cell>
          <cell r="BQ334" t="str">
            <v xml:space="preserve"> </v>
          </cell>
          <cell r="BR334" t="str">
            <v xml:space="preserve"> </v>
          </cell>
          <cell r="BS334" t="str">
            <v xml:space="preserve"> </v>
          </cell>
          <cell r="BT334" t="str">
            <v xml:space="preserve"> </v>
          </cell>
          <cell r="BU334" t="str">
            <v xml:space="preserve"> </v>
          </cell>
          <cell r="BV334" t="str">
            <v xml:space="preserve"> </v>
          </cell>
          <cell r="BW334" t="str">
            <v xml:space="preserve"> </v>
          </cell>
          <cell r="BX334" t="str">
            <v xml:space="preserve"> </v>
          </cell>
          <cell r="BY334" t="str">
            <v xml:space="preserve"> </v>
          </cell>
          <cell r="BZ334" t="str">
            <v xml:space="preserve"> </v>
          </cell>
          <cell r="CA334" t="str">
            <v xml:space="preserve"> </v>
          </cell>
          <cell r="CB334" t="str">
            <v xml:space="preserve"> </v>
          </cell>
          <cell r="CC334" t="str">
            <v xml:space="preserve"> </v>
          </cell>
          <cell r="CD334" t="str">
            <v xml:space="preserve"> </v>
          </cell>
          <cell r="CE334" t="str">
            <v xml:space="preserve"> </v>
          </cell>
          <cell r="CF334" t="str">
            <v xml:space="preserve"> </v>
          </cell>
          <cell r="CG334" t="str">
            <v xml:space="preserve"> </v>
          </cell>
          <cell r="CH334" t="str">
            <v xml:space="preserve"> </v>
          </cell>
          <cell r="CI334" t="str">
            <v xml:space="preserve"> </v>
          </cell>
          <cell r="CJ334" t="str">
            <v xml:space="preserve"> </v>
          </cell>
          <cell r="CK334" t="str">
            <v xml:space="preserve"> </v>
          </cell>
          <cell r="CL334" t="str">
            <v xml:space="preserve"> </v>
          </cell>
          <cell r="CM334" t="str">
            <v xml:space="preserve"> </v>
          </cell>
          <cell r="CN334" t="str">
            <v xml:space="preserve"> </v>
          </cell>
          <cell r="CO334" t="str">
            <v xml:space="preserve"> </v>
          </cell>
          <cell r="CP334" t="str">
            <v xml:space="preserve"> </v>
          </cell>
          <cell r="CQ334" t="str">
            <v xml:space="preserve"> </v>
          </cell>
          <cell r="CR334" t="str">
            <v xml:space="preserve"> </v>
          </cell>
          <cell r="CS334" t="str">
            <v xml:space="preserve"> </v>
          </cell>
          <cell r="CT334" t="str">
            <v xml:space="preserve"> </v>
          </cell>
          <cell r="CU334" t="str">
            <v xml:space="preserve"> </v>
          </cell>
          <cell r="CV334" t="str">
            <v xml:space="preserve"> </v>
          </cell>
          <cell r="CW334" t="str">
            <v xml:space="preserve"> </v>
          </cell>
          <cell r="CX334" t="str">
            <v xml:space="preserve"> </v>
          </cell>
          <cell r="CY334" t="str">
            <v xml:space="preserve"> </v>
          </cell>
          <cell r="CZ334" t="str">
            <v xml:space="preserve"> </v>
          </cell>
          <cell r="DA334" t="str">
            <v xml:space="preserve"> </v>
          </cell>
          <cell r="DB334" t="str">
            <v xml:space="preserve"> </v>
          </cell>
          <cell r="DC334" t="str">
            <v xml:space="preserve"> </v>
          </cell>
          <cell r="DD334" t="str">
            <v xml:space="preserve"> </v>
          </cell>
          <cell r="DE334" t="str">
            <v xml:space="preserve"> </v>
          </cell>
          <cell r="DF334" t="str">
            <v xml:space="preserve"> </v>
          </cell>
          <cell r="DG334" t="str">
            <v xml:space="preserve"> </v>
          </cell>
          <cell r="DH334" t="str">
            <v>2. OESChrysler Corporation1003145</v>
          </cell>
          <cell r="DI334">
            <v>0</v>
          </cell>
          <cell r="DJ334">
            <v>0</v>
          </cell>
          <cell r="DL334">
            <v>0</v>
          </cell>
          <cell r="DM334">
            <v>0</v>
          </cell>
          <cell r="DN334">
            <v>0</v>
          </cell>
          <cell r="DP334">
            <v>0</v>
          </cell>
          <cell r="DQ334">
            <v>0</v>
          </cell>
          <cell r="DR334">
            <v>0</v>
          </cell>
          <cell r="DT334">
            <v>0</v>
          </cell>
          <cell r="DU334">
            <v>0</v>
          </cell>
          <cell r="DV334">
            <v>0</v>
          </cell>
          <cell r="DX334">
            <v>0</v>
          </cell>
          <cell r="DY334">
            <v>0</v>
          </cell>
          <cell r="DZ334">
            <v>0</v>
          </cell>
          <cell r="EB334">
            <v>0</v>
          </cell>
          <cell r="EC334">
            <v>0</v>
          </cell>
          <cell r="ED334">
            <v>0</v>
          </cell>
          <cell r="EF334">
            <v>0</v>
          </cell>
          <cell r="EG334">
            <v>0</v>
          </cell>
          <cell r="EH334">
            <v>0</v>
          </cell>
          <cell r="EJ334">
            <v>0</v>
          </cell>
          <cell r="EK334">
            <v>0</v>
          </cell>
          <cell r="EL334">
            <v>0</v>
          </cell>
          <cell r="EN334">
            <v>0</v>
          </cell>
          <cell r="EO334">
            <v>0</v>
          </cell>
          <cell r="EP334">
            <v>0</v>
          </cell>
          <cell r="ER334">
            <v>0</v>
          </cell>
          <cell r="ES334">
            <v>0</v>
          </cell>
          <cell r="ET334">
            <v>0</v>
          </cell>
          <cell r="EV334">
            <v>0</v>
          </cell>
          <cell r="EW334">
            <v>0</v>
          </cell>
          <cell r="EX334">
            <v>0</v>
          </cell>
          <cell r="EZ334">
            <v>0</v>
          </cell>
          <cell r="FA334">
            <v>0</v>
          </cell>
          <cell r="FB334">
            <v>0</v>
          </cell>
          <cell r="FD334">
            <v>0</v>
          </cell>
          <cell r="FE334">
            <v>0</v>
          </cell>
          <cell r="FF334">
            <v>0</v>
          </cell>
          <cell r="FI334">
            <v>0</v>
          </cell>
          <cell r="FJ334">
            <v>0</v>
          </cell>
          <cell r="FK334">
            <v>0</v>
          </cell>
          <cell r="FM334">
            <v>0</v>
          </cell>
          <cell r="FN334">
            <v>0</v>
          </cell>
          <cell r="FO334">
            <v>0</v>
          </cell>
          <cell r="FQ334">
            <v>0</v>
          </cell>
          <cell r="FR334">
            <v>0</v>
          </cell>
          <cell r="FS334">
            <v>0</v>
          </cell>
          <cell r="FU334">
            <v>0</v>
          </cell>
          <cell r="FV334">
            <v>0</v>
          </cell>
          <cell r="FW334">
            <v>0</v>
          </cell>
          <cell r="FY334">
            <v>0</v>
          </cell>
          <cell r="FZ334">
            <v>0</v>
          </cell>
          <cell r="GA334">
            <v>0</v>
          </cell>
          <cell r="GC334">
            <v>0</v>
          </cell>
          <cell r="GD334">
            <v>0</v>
          </cell>
          <cell r="GE334">
            <v>0</v>
          </cell>
          <cell r="GG334">
            <v>0</v>
          </cell>
          <cell r="GH334">
            <v>0</v>
          </cell>
          <cell r="GI334">
            <v>0</v>
          </cell>
          <cell r="GK334">
            <v>0</v>
          </cell>
          <cell r="GL334">
            <v>0</v>
          </cell>
          <cell r="GM334">
            <v>0</v>
          </cell>
          <cell r="GO334">
            <v>0</v>
          </cell>
          <cell r="GP334">
            <v>0</v>
          </cell>
          <cell r="GQ334">
            <v>0</v>
          </cell>
          <cell r="GS334">
            <v>0</v>
          </cell>
          <cell r="GT334">
            <v>0</v>
          </cell>
          <cell r="GU334">
            <v>0</v>
          </cell>
          <cell r="GW334">
            <v>0</v>
          </cell>
          <cell r="GX334">
            <v>0</v>
          </cell>
          <cell r="GY334">
            <v>0</v>
          </cell>
          <cell r="HA334">
            <v>0</v>
          </cell>
          <cell r="HB334">
            <v>0</v>
          </cell>
          <cell r="HC334">
            <v>0</v>
          </cell>
        </row>
        <row r="335">
          <cell r="H335" t="str">
            <v>1005081</v>
          </cell>
          <cell r="I335" t="str">
            <v>USD</v>
          </cell>
          <cell r="J335" t="str">
            <v>RADIADOR XJ 52028544</v>
          </cell>
          <cell r="K335" t="str">
            <v>T1</v>
          </cell>
          <cell r="L335">
            <v>0</v>
          </cell>
          <cell r="M335">
            <v>0</v>
          </cell>
          <cell r="N335">
            <v>94.19</v>
          </cell>
          <cell r="R335">
            <v>94.19</v>
          </cell>
          <cell r="V335">
            <v>94.19</v>
          </cell>
          <cell r="Z335">
            <v>94.19</v>
          </cell>
          <cell r="AD335">
            <v>94.19</v>
          </cell>
          <cell r="AH335">
            <v>94.19</v>
          </cell>
          <cell r="AL335">
            <v>94.19</v>
          </cell>
          <cell r="AP335">
            <v>94.19</v>
          </cell>
          <cell r="AT335">
            <v>94.19</v>
          </cell>
          <cell r="AX335">
            <v>94.19</v>
          </cell>
          <cell r="BB335">
            <v>94.19</v>
          </cell>
          <cell r="BF335">
            <v>94.19</v>
          </cell>
          <cell r="BJ335">
            <v>94.19</v>
          </cell>
          <cell r="BK335">
            <v>0</v>
          </cell>
          <cell r="BL335" t="str">
            <v xml:space="preserve"> </v>
          </cell>
          <cell r="BM335" t="str">
            <v xml:space="preserve"> </v>
          </cell>
          <cell r="BN335" t="str">
            <v xml:space="preserve"> </v>
          </cell>
          <cell r="BO335" t="str">
            <v xml:space="preserve"> </v>
          </cell>
          <cell r="BP335" t="str">
            <v xml:space="preserve"> </v>
          </cell>
          <cell r="BQ335" t="str">
            <v xml:space="preserve"> </v>
          </cell>
          <cell r="BR335" t="str">
            <v xml:space="preserve"> </v>
          </cell>
          <cell r="BS335" t="str">
            <v xml:space="preserve"> </v>
          </cell>
          <cell r="BT335" t="str">
            <v xml:space="preserve"> </v>
          </cell>
          <cell r="BU335" t="str">
            <v xml:space="preserve"> </v>
          </cell>
          <cell r="BV335" t="str">
            <v xml:space="preserve"> </v>
          </cell>
          <cell r="BW335" t="str">
            <v xml:space="preserve"> </v>
          </cell>
          <cell r="BX335" t="str">
            <v xml:space="preserve"> </v>
          </cell>
          <cell r="BY335" t="str">
            <v xml:space="preserve"> </v>
          </cell>
          <cell r="BZ335" t="str">
            <v xml:space="preserve"> </v>
          </cell>
          <cell r="CA335" t="str">
            <v xml:space="preserve"> </v>
          </cell>
          <cell r="CB335" t="str">
            <v xml:space="preserve"> </v>
          </cell>
          <cell r="CC335" t="str">
            <v xml:space="preserve"> </v>
          </cell>
          <cell r="CD335" t="str">
            <v xml:space="preserve"> </v>
          </cell>
          <cell r="CE335" t="str">
            <v xml:space="preserve"> </v>
          </cell>
          <cell r="CF335" t="str">
            <v xml:space="preserve"> </v>
          </cell>
          <cell r="CG335" t="str">
            <v xml:space="preserve"> </v>
          </cell>
          <cell r="CH335" t="str">
            <v xml:space="preserve"> </v>
          </cell>
          <cell r="CI335" t="str">
            <v xml:space="preserve"> </v>
          </cell>
          <cell r="CJ335" t="str">
            <v xml:space="preserve"> </v>
          </cell>
          <cell r="CK335" t="str">
            <v xml:space="preserve"> </v>
          </cell>
          <cell r="CL335" t="str">
            <v xml:space="preserve"> </v>
          </cell>
          <cell r="CM335" t="str">
            <v xml:space="preserve"> </v>
          </cell>
          <cell r="CN335" t="str">
            <v xml:space="preserve"> </v>
          </cell>
          <cell r="CO335" t="str">
            <v xml:space="preserve"> </v>
          </cell>
          <cell r="CP335" t="str">
            <v xml:space="preserve"> </v>
          </cell>
          <cell r="CQ335" t="str">
            <v xml:space="preserve"> </v>
          </cell>
          <cell r="CR335" t="str">
            <v xml:space="preserve"> </v>
          </cell>
          <cell r="CS335" t="str">
            <v xml:space="preserve"> </v>
          </cell>
          <cell r="CT335" t="str">
            <v xml:space="preserve"> </v>
          </cell>
          <cell r="CU335" t="str">
            <v xml:space="preserve"> </v>
          </cell>
          <cell r="CV335" t="str">
            <v xml:space="preserve"> </v>
          </cell>
          <cell r="CW335" t="str">
            <v xml:space="preserve"> </v>
          </cell>
          <cell r="CX335" t="str">
            <v xml:space="preserve"> </v>
          </cell>
          <cell r="CY335" t="str">
            <v xml:space="preserve"> </v>
          </cell>
          <cell r="CZ335" t="str">
            <v xml:space="preserve"> </v>
          </cell>
          <cell r="DA335" t="str">
            <v xml:space="preserve"> </v>
          </cell>
          <cell r="DB335" t="str">
            <v xml:space="preserve"> </v>
          </cell>
          <cell r="DC335" t="str">
            <v xml:space="preserve"> </v>
          </cell>
          <cell r="DD335" t="str">
            <v xml:space="preserve"> </v>
          </cell>
          <cell r="DE335" t="str">
            <v xml:space="preserve"> </v>
          </cell>
          <cell r="DF335" t="str">
            <v xml:space="preserve"> </v>
          </cell>
          <cell r="DG335" t="str">
            <v xml:space="preserve"> </v>
          </cell>
          <cell r="DH335" t="str">
            <v>2. OESChrysler Corporation1005081</v>
          </cell>
          <cell r="DI335">
            <v>0</v>
          </cell>
          <cell r="DJ335">
            <v>0</v>
          </cell>
          <cell r="DL335">
            <v>0</v>
          </cell>
          <cell r="DM335">
            <v>0</v>
          </cell>
          <cell r="DN335">
            <v>0</v>
          </cell>
          <cell r="DP335">
            <v>0</v>
          </cell>
          <cell r="DQ335">
            <v>0</v>
          </cell>
          <cell r="DR335">
            <v>0</v>
          </cell>
          <cell r="DT335">
            <v>0</v>
          </cell>
          <cell r="DU335">
            <v>0</v>
          </cell>
          <cell r="DV335">
            <v>0</v>
          </cell>
          <cell r="DX335">
            <v>0</v>
          </cell>
          <cell r="DY335">
            <v>0</v>
          </cell>
          <cell r="DZ335">
            <v>0</v>
          </cell>
          <cell r="EB335">
            <v>0</v>
          </cell>
          <cell r="EC335">
            <v>0</v>
          </cell>
          <cell r="ED335">
            <v>0</v>
          </cell>
          <cell r="EF335">
            <v>0</v>
          </cell>
          <cell r="EG335">
            <v>0</v>
          </cell>
          <cell r="EH335">
            <v>0</v>
          </cell>
          <cell r="EJ335">
            <v>0</v>
          </cell>
          <cell r="EK335">
            <v>0</v>
          </cell>
          <cell r="EL335">
            <v>0</v>
          </cell>
          <cell r="EN335">
            <v>0</v>
          </cell>
          <cell r="EO335">
            <v>0</v>
          </cell>
          <cell r="EP335">
            <v>0</v>
          </cell>
          <cell r="ER335">
            <v>0</v>
          </cell>
          <cell r="ES335">
            <v>0</v>
          </cell>
          <cell r="ET335">
            <v>0</v>
          </cell>
          <cell r="EV335">
            <v>0</v>
          </cell>
          <cell r="EW335">
            <v>0</v>
          </cell>
          <cell r="EX335">
            <v>0</v>
          </cell>
          <cell r="EZ335">
            <v>0</v>
          </cell>
          <cell r="FA335">
            <v>0</v>
          </cell>
          <cell r="FB335">
            <v>0</v>
          </cell>
          <cell r="FD335">
            <v>0</v>
          </cell>
          <cell r="FE335">
            <v>0</v>
          </cell>
          <cell r="FF335">
            <v>0</v>
          </cell>
          <cell r="FI335">
            <v>0</v>
          </cell>
          <cell r="FJ335">
            <v>0</v>
          </cell>
          <cell r="FK335">
            <v>0</v>
          </cell>
          <cell r="FM335">
            <v>0</v>
          </cell>
          <cell r="FN335">
            <v>0</v>
          </cell>
          <cell r="FO335">
            <v>0</v>
          </cell>
          <cell r="FQ335">
            <v>0</v>
          </cell>
          <cell r="FR335">
            <v>0</v>
          </cell>
          <cell r="FS335">
            <v>0</v>
          </cell>
          <cell r="FU335">
            <v>0</v>
          </cell>
          <cell r="FV335">
            <v>0</v>
          </cell>
          <cell r="FW335">
            <v>0</v>
          </cell>
          <cell r="FY335">
            <v>0</v>
          </cell>
          <cell r="FZ335">
            <v>0</v>
          </cell>
          <cell r="GA335">
            <v>0</v>
          </cell>
          <cell r="GC335">
            <v>0</v>
          </cell>
          <cell r="GD335">
            <v>0</v>
          </cell>
          <cell r="GE335">
            <v>0</v>
          </cell>
          <cell r="GG335">
            <v>0</v>
          </cell>
          <cell r="GH335">
            <v>0</v>
          </cell>
          <cell r="GI335">
            <v>0</v>
          </cell>
          <cell r="GK335">
            <v>0</v>
          </cell>
          <cell r="GL335">
            <v>0</v>
          </cell>
          <cell r="GM335">
            <v>0</v>
          </cell>
          <cell r="GO335">
            <v>0</v>
          </cell>
          <cell r="GP335">
            <v>0</v>
          </cell>
          <cell r="GQ335">
            <v>0</v>
          </cell>
          <cell r="GS335">
            <v>0</v>
          </cell>
          <cell r="GT335">
            <v>0</v>
          </cell>
          <cell r="GU335">
            <v>0</v>
          </cell>
          <cell r="GW335">
            <v>0</v>
          </cell>
          <cell r="GX335">
            <v>0</v>
          </cell>
          <cell r="GY335">
            <v>0</v>
          </cell>
          <cell r="HA335">
            <v>0</v>
          </cell>
          <cell r="HB335">
            <v>0</v>
          </cell>
          <cell r="HC335">
            <v>0</v>
          </cell>
        </row>
        <row r="336">
          <cell r="H336" t="str">
            <v>1005198</v>
          </cell>
          <cell r="I336" t="str">
            <v>USD</v>
          </cell>
          <cell r="J336" t="str">
            <v>RADIADOR 2.35 AH-BAV   CF</v>
          </cell>
          <cell r="K336" t="str">
            <v>T1</v>
          </cell>
          <cell r="L336">
            <v>0</v>
          </cell>
          <cell r="M336">
            <v>0</v>
          </cell>
          <cell r="N336">
            <v>55.74</v>
          </cell>
          <cell r="R336">
            <v>55.74</v>
          </cell>
          <cell r="V336">
            <v>55.74</v>
          </cell>
          <cell r="Z336">
            <v>55.74</v>
          </cell>
          <cell r="AD336">
            <v>55.74</v>
          </cell>
          <cell r="AH336">
            <v>55.74</v>
          </cell>
          <cell r="AL336">
            <v>55.74</v>
          </cell>
          <cell r="AP336">
            <v>55.74</v>
          </cell>
          <cell r="AT336">
            <v>55.74</v>
          </cell>
          <cell r="AX336">
            <v>55.74</v>
          </cell>
          <cell r="BB336">
            <v>55.74</v>
          </cell>
          <cell r="BF336">
            <v>55.74</v>
          </cell>
          <cell r="BJ336">
            <v>55.74</v>
          </cell>
          <cell r="BK336">
            <v>0</v>
          </cell>
          <cell r="BL336" t="str">
            <v xml:space="preserve"> </v>
          </cell>
          <cell r="BM336" t="str">
            <v xml:space="preserve"> </v>
          </cell>
          <cell r="BN336" t="str">
            <v xml:space="preserve"> </v>
          </cell>
          <cell r="BO336" t="str">
            <v xml:space="preserve"> </v>
          </cell>
          <cell r="BP336" t="str">
            <v xml:space="preserve"> </v>
          </cell>
          <cell r="BQ336" t="str">
            <v xml:space="preserve"> </v>
          </cell>
          <cell r="BR336" t="str">
            <v xml:space="preserve"> </v>
          </cell>
          <cell r="BS336" t="str">
            <v xml:space="preserve"> </v>
          </cell>
          <cell r="BT336" t="str">
            <v xml:space="preserve"> </v>
          </cell>
          <cell r="BU336" t="str">
            <v xml:space="preserve"> </v>
          </cell>
          <cell r="BV336" t="str">
            <v xml:space="preserve"> </v>
          </cell>
          <cell r="BW336" t="str">
            <v xml:space="preserve"> </v>
          </cell>
          <cell r="BX336" t="str">
            <v xml:space="preserve"> </v>
          </cell>
          <cell r="BY336" t="str">
            <v xml:space="preserve"> </v>
          </cell>
          <cell r="BZ336" t="str">
            <v xml:space="preserve"> </v>
          </cell>
          <cell r="CA336" t="str">
            <v xml:space="preserve"> </v>
          </cell>
          <cell r="CB336" t="str">
            <v xml:space="preserve"> </v>
          </cell>
          <cell r="CC336" t="str">
            <v xml:space="preserve"> </v>
          </cell>
          <cell r="CD336" t="str">
            <v xml:space="preserve"> </v>
          </cell>
          <cell r="CE336" t="str">
            <v xml:space="preserve"> </v>
          </cell>
          <cell r="CF336" t="str">
            <v xml:space="preserve"> </v>
          </cell>
          <cell r="CG336" t="str">
            <v xml:space="preserve"> </v>
          </cell>
          <cell r="CH336" t="str">
            <v xml:space="preserve"> </v>
          </cell>
          <cell r="CI336" t="str">
            <v xml:space="preserve"> </v>
          </cell>
          <cell r="CJ336" t="str">
            <v xml:space="preserve"> </v>
          </cell>
          <cell r="CK336" t="str">
            <v xml:space="preserve"> </v>
          </cell>
          <cell r="CL336" t="str">
            <v xml:space="preserve"> </v>
          </cell>
          <cell r="CM336" t="str">
            <v xml:space="preserve"> </v>
          </cell>
          <cell r="CN336" t="str">
            <v xml:space="preserve"> </v>
          </cell>
          <cell r="CO336" t="str">
            <v xml:space="preserve"> </v>
          </cell>
          <cell r="CP336" t="str">
            <v xml:space="preserve"> </v>
          </cell>
          <cell r="CQ336" t="str">
            <v xml:space="preserve"> </v>
          </cell>
          <cell r="CR336" t="str">
            <v xml:space="preserve"> </v>
          </cell>
          <cell r="CS336" t="str">
            <v xml:space="preserve"> </v>
          </cell>
          <cell r="CT336" t="str">
            <v xml:space="preserve"> </v>
          </cell>
          <cell r="CU336" t="str">
            <v xml:space="preserve"> </v>
          </cell>
          <cell r="CV336" t="str">
            <v xml:space="preserve"> </v>
          </cell>
          <cell r="CW336" t="str">
            <v xml:space="preserve"> </v>
          </cell>
          <cell r="CX336" t="str">
            <v xml:space="preserve"> </v>
          </cell>
          <cell r="CY336" t="str">
            <v xml:space="preserve"> </v>
          </cell>
          <cell r="CZ336" t="str">
            <v xml:space="preserve"> </v>
          </cell>
          <cell r="DA336" t="str">
            <v xml:space="preserve"> </v>
          </cell>
          <cell r="DB336" t="str">
            <v xml:space="preserve"> </v>
          </cell>
          <cell r="DC336" t="str">
            <v xml:space="preserve"> </v>
          </cell>
          <cell r="DD336" t="str">
            <v xml:space="preserve"> </v>
          </cell>
          <cell r="DE336" t="str">
            <v xml:space="preserve"> </v>
          </cell>
          <cell r="DF336" t="str">
            <v xml:space="preserve"> </v>
          </cell>
          <cell r="DG336" t="str">
            <v xml:space="preserve"> </v>
          </cell>
          <cell r="DH336" t="str">
            <v>2. OESChrysler Corporation1005198</v>
          </cell>
          <cell r="DI336">
            <v>0</v>
          </cell>
          <cell r="DJ336">
            <v>0</v>
          </cell>
          <cell r="DL336">
            <v>0</v>
          </cell>
          <cell r="DM336">
            <v>0</v>
          </cell>
          <cell r="DN336">
            <v>0</v>
          </cell>
          <cell r="DP336">
            <v>0</v>
          </cell>
          <cell r="DQ336">
            <v>0</v>
          </cell>
          <cell r="DR336">
            <v>0</v>
          </cell>
          <cell r="DT336">
            <v>0</v>
          </cell>
          <cell r="DU336">
            <v>0</v>
          </cell>
          <cell r="DV336">
            <v>0</v>
          </cell>
          <cell r="DX336">
            <v>0</v>
          </cell>
          <cell r="DY336">
            <v>0</v>
          </cell>
          <cell r="DZ336">
            <v>0</v>
          </cell>
          <cell r="EB336">
            <v>0</v>
          </cell>
          <cell r="EC336">
            <v>0</v>
          </cell>
          <cell r="ED336">
            <v>0</v>
          </cell>
          <cell r="EF336">
            <v>0</v>
          </cell>
          <cell r="EG336">
            <v>0</v>
          </cell>
          <cell r="EH336">
            <v>0</v>
          </cell>
          <cell r="EJ336">
            <v>0</v>
          </cell>
          <cell r="EK336">
            <v>0</v>
          </cell>
          <cell r="EL336">
            <v>0</v>
          </cell>
          <cell r="EN336">
            <v>0</v>
          </cell>
          <cell r="EO336">
            <v>0</v>
          </cell>
          <cell r="EP336">
            <v>0</v>
          </cell>
          <cell r="ER336">
            <v>0</v>
          </cell>
          <cell r="ES336">
            <v>0</v>
          </cell>
          <cell r="ET336">
            <v>0</v>
          </cell>
          <cell r="EV336">
            <v>0</v>
          </cell>
          <cell r="EW336">
            <v>0</v>
          </cell>
          <cell r="EX336">
            <v>0</v>
          </cell>
          <cell r="EZ336">
            <v>0</v>
          </cell>
          <cell r="FA336">
            <v>0</v>
          </cell>
          <cell r="FB336">
            <v>0</v>
          </cell>
          <cell r="FD336">
            <v>0</v>
          </cell>
          <cell r="FE336">
            <v>0</v>
          </cell>
          <cell r="FF336">
            <v>0</v>
          </cell>
          <cell r="FI336">
            <v>0</v>
          </cell>
          <cell r="FJ336">
            <v>0</v>
          </cell>
          <cell r="FK336">
            <v>0</v>
          </cell>
          <cell r="FM336">
            <v>0</v>
          </cell>
          <cell r="FN336">
            <v>0</v>
          </cell>
          <cell r="FO336">
            <v>0</v>
          </cell>
          <cell r="FQ336">
            <v>0</v>
          </cell>
          <cell r="FR336">
            <v>0</v>
          </cell>
          <cell r="FS336">
            <v>0</v>
          </cell>
          <cell r="FU336">
            <v>0</v>
          </cell>
          <cell r="FV336">
            <v>0</v>
          </cell>
          <cell r="FW336">
            <v>0</v>
          </cell>
          <cell r="FY336">
            <v>0</v>
          </cell>
          <cell r="FZ336">
            <v>0</v>
          </cell>
          <cell r="GA336">
            <v>0</v>
          </cell>
          <cell r="GC336">
            <v>0</v>
          </cell>
          <cell r="GD336">
            <v>0</v>
          </cell>
          <cell r="GE336">
            <v>0</v>
          </cell>
          <cell r="GG336">
            <v>0</v>
          </cell>
          <cell r="GH336">
            <v>0</v>
          </cell>
          <cell r="GI336">
            <v>0</v>
          </cell>
          <cell r="GK336">
            <v>0</v>
          </cell>
          <cell r="GL336">
            <v>0</v>
          </cell>
          <cell r="GM336">
            <v>0</v>
          </cell>
          <cell r="GO336">
            <v>0</v>
          </cell>
          <cell r="GP336">
            <v>0</v>
          </cell>
          <cell r="GQ336">
            <v>0</v>
          </cell>
          <cell r="GS336">
            <v>0</v>
          </cell>
          <cell r="GT336">
            <v>0</v>
          </cell>
          <cell r="GU336">
            <v>0</v>
          </cell>
          <cell r="GW336">
            <v>0</v>
          </cell>
          <cell r="GX336">
            <v>0</v>
          </cell>
          <cell r="GY336">
            <v>0</v>
          </cell>
          <cell r="HA336">
            <v>0</v>
          </cell>
          <cell r="HB336">
            <v>0</v>
          </cell>
          <cell r="HC336">
            <v>0</v>
          </cell>
        </row>
        <row r="337">
          <cell r="H337" t="str">
            <v>1005236</v>
          </cell>
          <cell r="I337" t="str">
            <v>USD</v>
          </cell>
          <cell r="J337" t="str">
            <v>RADIADOR 0.70 AH-BAV   DF</v>
          </cell>
          <cell r="K337" t="str">
            <v>T1</v>
          </cell>
          <cell r="L337">
            <v>0</v>
          </cell>
          <cell r="M337">
            <v>0</v>
          </cell>
          <cell r="N337">
            <v>89.929199999999994</v>
          </cell>
          <cell r="O337">
            <v>-0.23</v>
          </cell>
          <cell r="P337" t="str">
            <v>Prod.Tec</v>
          </cell>
          <cell r="Q337" t="str">
            <v>Ideas MCM 128077-128079</v>
          </cell>
          <cell r="R337">
            <v>89.69919999999999</v>
          </cell>
          <cell r="V337">
            <v>89.69919999999999</v>
          </cell>
          <cell r="Z337">
            <v>89.69919999999999</v>
          </cell>
          <cell r="AD337">
            <v>89.69919999999999</v>
          </cell>
          <cell r="AH337">
            <v>89.69919999999999</v>
          </cell>
          <cell r="AL337">
            <v>89.69919999999999</v>
          </cell>
          <cell r="AP337">
            <v>89.69919999999999</v>
          </cell>
          <cell r="AT337">
            <v>89.69919999999999</v>
          </cell>
          <cell r="AX337">
            <v>89.69919999999999</v>
          </cell>
          <cell r="BB337">
            <v>89.69919999999999</v>
          </cell>
          <cell r="BF337">
            <v>89.69919999999999</v>
          </cell>
          <cell r="BJ337">
            <v>89.69919999999999</v>
          </cell>
          <cell r="BK337">
            <v>-0.23</v>
          </cell>
          <cell r="BL337" t="str">
            <v xml:space="preserve"> </v>
          </cell>
          <cell r="BM337" t="str">
            <v xml:space="preserve"> </v>
          </cell>
          <cell r="BN337">
            <v>-0.23</v>
          </cell>
          <cell r="BO337" t="str">
            <v xml:space="preserve"> </v>
          </cell>
          <cell r="BP337" t="str">
            <v xml:space="preserve"> </v>
          </cell>
          <cell r="BQ337" t="str">
            <v xml:space="preserve"> </v>
          </cell>
          <cell r="BR337" t="str">
            <v xml:space="preserve"> </v>
          </cell>
          <cell r="BS337" t="str">
            <v xml:space="preserve"> </v>
          </cell>
          <cell r="BT337" t="str">
            <v xml:space="preserve"> </v>
          </cell>
          <cell r="BU337" t="str">
            <v xml:space="preserve"> </v>
          </cell>
          <cell r="BV337" t="str">
            <v xml:space="preserve"> </v>
          </cell>
          <cell r="BW337" t="str">
            <v xml:space="preserve"> </v>
          </cell>
          <cell r="BX337" t="str">
            <v xml:space="preserve"> </v>
          </cell>
          <cell r="BY337" t="str">
            <v xml:space="preserve"> </v>
          </cell>
          <cell r="BZ337" t="str">
            <v xml:space="preserve"> </v>
          </cell>
          <cell r="CA337" t="str">
            <v xml:space="preserve"> </v>
          </cell>
          <cell r="CB337" t="str">
            <v xml:space="preserve"> </v>
          </cell>
          <cell r="CC337" t="str">
            <v xml:space="preserve"> </v>
          </cell>
          <cell r="CD337" t="str">
            <v xml:space="preserve"> </v>
          </cell>
          <cell r="CE337" t="str">
            <v xml:space="preserve"> </v>
          </cell>
          <cell r="CF337" t="str">
            <v xml:space="preserve"> </v>
          </cell>
          <cell r="CG337" t="str">
            <v xml:space="preserve"> </v>
          </cell>
          <cell r="CH337" t="str">
            <v xml:space="preserve"> </v>
          </cell>
          <cell r="CI337" t="str">
            <v xml:space="preserve"> </v>
          </cell>
          <cell r="CJ337" t="str">
            <v xml:space="preserve"> </v>
          </cell>
          <cell r="CK337" t="str">
            <v xml:space="preserve"> </v>
          </cell>
          <cell r="CL337" t="str">
            <v xml:space="preserve"> </v>
          </cell>
          <cell r="CM337" t="str">
            <v xml:space="preserve"> </v>
          </cell>
          <cell r="CN337" t="str">
            <v xml:space="preserve"> </v>
          </cell>
          <cell r="CO337" t="str">
            <v xml:space="preserve"> </v>
          </cell>
          <cell r="CP337" t="str">
            <v xml:space="preserve"> </v>
          </cell>
          <cell r="CQ337" t="str">
            <v xml:space="preserve"> </v>
          </cell>
          <cell r="CR337" t="str">
            <v xml:space="preserve"> </v>
          </cell>
          <cell r="CS337" t="str">
            <v xml:space="preserve"> </v>
          </cell>
          <cell r="CT337" t="str">
            <v xml:space="preserve"> </v>
          </cell>
          <cell r="CU337" t="str">
            <v xml:space="preserve"> </v>
          </cell>
          <cell r="CV337" t="str">
            <v xml:space="preserve"> </v>
          </cell>
          <cell r="CW337" t="str">
            <v xml:space="preserve"> </v>
          </cell>
          <cell r="CX337" t="str">
            <v xml:space="preserve"> </v>
          </cell>
          <cell r="CY337" t="str">
            <v xml:space="preserve"> </v>
          </cell>
          <cell r="CZ337" t="str">
            <v xml:space="preserve"> </v>
          </cell>
          <cell r="DA337" t="str">
            <v xml:space="preserve"> </v>
          </cell>
          <cell r="DB337" t="str">
            <v xml:space="preserve"> </v>
          </cell>
          <cell r="DC337" t="str">
            <v xml:space="preserve"> </v>
          </cell>
          <cell r="DD337" t="str">
            <v xml:space="preserve"> </v>
          </cell>
          <cell r="DE337" t="str">
            <v xml:space="preserve"> </v>
          </cell>
          <cell r="DF337" t="str">
            <v xml:space="preserve"> </v>
          </cell>
          <cell r="DG337" t="str">
            <v xml:space="preserve"> </v>
          </cell>
          <cell r="DH337" t="str">
            <v>2. OESChrysler Corporation1005236</v>
          </cell>
          <cell r="DI337">
            <v>-0.23</v>
          </cell>
          <cell r="DJ337">
            <v>0</v>
          </cell>
          <cell r="DL337">
            <v>0</v>
          </cell>
          <cell r="DM337">
            <v>-0.23</v>
          </cell>
          <cell r="DN337">
            <v>0</v>
          </cell>
          <cell r="DP337">
            <v>0</v>
          </cell>
          <cell r="DQ337">
            <v>0</v>
          </cell>
          <cell r="DR337">
            <v>0</v>
          </cell>
          <cell r="DT337">
            <v>0</v>
          </cell>
          <cell r="DU337">
            <v>0</v>
          </cell>
          <cell r="DV337">
            <v>0</v>
          </cell>
          <cell r="DX337">
            <v>0</v>
          </cell>
          <cell r="DY337">
            <v>0</v>
          </cell>
          <cell r="DZ337">
            <v>0</v>
          </cell>
          <cell r="EB337">
            <v>0</v>
          </cell>
          <cell r="EC337">
            <v>0</v>
          </cell>
          <cell r="ED337">
            <v>0</v>
          </cell>
          <cell r="EF337">
            <v>0</v>
          </cell>
          <cell r="EG337">
            <v>0</v>
          </cell>
          <cell r="EH337">
            <v>0</v>
          </cell>
          <cell r="EJ337">
            <v>0</v>
          </cell>
          <cell r="EK337">
            <v>0</v>
          </cell>
          <cell r="EL337">
            <v>0</v>
          </cell>
          <cell r="EN337">
            <v>0</v>
          </cell>
          <cell r="EO337">
            <v>0</v>
          </cell>
          <cell r="EP337">
            <v>0</v>
          </cell>
          <cell r="ER337">
            <v>0</v>
          </cell>
          <cell r="ES337">
            <v>0</v>
          </cell>
          <cell r="ET337">
            <v>0</v>
          </cell>
          <cell r="EV337">
            <v>0</v>
          </cell>
          <cell r="EW337">
            <v>0</v>
          </cell>
          <cell r="EX337">
            <v>0</v>
          </cell>
          <cell r="EZ337">
            <v>0</v>
          </cell>
          <cell r="FA337">
            <v>0</v>
          </cell>
          <cell r="FB337">
            <v>0</v>
          </cell>
          <cell r="FD337">
            <v>0</v>
          </cell>
          <cell r="FE337">
            <v>0</v>
          </cell>
          <cell r="FF337">
            <v>0</v>
          </cell>
          <cell r="FI337">
            <v>0</v>
          </cell>
          <cell r="FJ337">
            <v>-0.23</v>
          </cell>
          <cell r="FK337">
            <v>0</v>
          </cell>
          <cell r="FM337">
            <v>0</v>
          </cell>
          <cell r="FN337">
            <v>-0.23</v>
          </cell>
          <cell r="FO337">
            <v>0</v>
          </cell>
          <cell r="FQ337">
            <v>0</v>
          </cell>
          <cell r="FR337">
            <v>-0.23</v>
          </cell>
          <cell r="FS337">
            <v>0</v>
          </cell>
          <cell r="FU337">
            <v>0</v>
          </cell>
          <cell r="FV337">
            <v>-0.23</v>
          </cell>
          <cell r="FW337">
            <v>0</v>
          </cell>
          <cell r="FY337">
            <v>0</v>
          </cell>
          <cell r="FZ337">
            <v>-0.23</v>
          </cell>
          <cell r="GA337">
            <v>0</v>
          </cell>
          <cell r="GC337">
            <v>0</v>
          </cell>
          <cell r="GD337">
            <v>-0.23</v>
          </cell>
          <cell r="GE337">
            <v>0</v>
          </cell>
          <cell r="GG337">
            <v>0</v>
          </cell>
          <cell r="GH337">
            <v>-0.23</v>
          </cell>
          <cell r="GI337">
            <v>0</v>
          </cell>
          <cell r="GK337">
            <v>0</v>
          </cell>
          <cell r="GL337">
            <v>-0.23</v>
          </cell>
          <cell r="GM337">
            <v>0</v>
          </cell>
          <cell r="GO337">
            <v>0</v>
          </cell>
          <cell r="GP337">
            <v>-0.23</v>
          </cell>
          <cell r="GQ337">
            <v>0</v>
          </cell>
          <cell r="GS337">
            <v>0</v>
          </cell>
          <cell r="GT337">
            <v>-0.23</v>
          </cell>
          <cell r="GU337">
            <v>0</v>
          </cell>
          <cell r="GW337">
            <v>0</v>
          </cell>
          <cell r="GX337">
            <v>-0.23</v>
          </cell>
          <cell r="GY337">
            <v>0</v>
          </cell>
          <cell r="HA337">
            <v>0</v>
          </cell>
          <cell r="HB337">
            <v>-0.23</v>
          </cell>
          <cell r="HC337">
            <v>0</v>
          </cell>
        </row>
        <row r="338">
          <cell r="H338" t="str">
            <v>1005261</v>
          </cell>
          <cell r="I338" t="str">
            <v>USD</v>
          </cell>
          <cell r="J338" t="str">
            <v>RAD N-BODY 1.50 A/T SERVI</v>
          </cell>
          <cell r="K338" t="str">
            <v>T1</v>
          </cell>
          <cell r="L338">
            <v>12.341429999999999</v>
          </cell>
          <cell r="M338">
            <v>12341.429999999998</v>
          </cell>
          <cell r="N338">
            <v>91.417999999999978</v>
          </cell>
          <cell r="R338">
            <v>91.417999999999978</v>
          </cell>
          <cell r="V338">
            <v>91.417999999999978</v>
          </cell>
          <cell r="Z338">
            <v>91.417999999999978</v>
          </cell>
          <cell r="AD338">
            <v>91.417999999999978</v>
          </cell>
          <cell r="AH338">
            <v>91.417999999999978</v>
          </cell>
          <cell r="AL338">
            <v>91.417999999999978</v>
          </cell>
          <cell r="AP338">
            <v>91.417999999999978</v>
          </cell>
          <cell r="AT338">
            <v>91.417999999999978</v>
          </cell>
          <cell r="AX338">
            <v>91.417999999999978</v>
          </cell>
          <cell r="BB338">
            <v>91.417999999999978</v>
          </cell>
          <cell r="BF338">
            <v>91.417999999999978</v>
          </cell>
          <cell r="BJ338">
            <v>91.417999999999978</v>
          </cell>
          <cell r="BK338">
            <v>0</v>
          </cell>
          <cell r="BL338" t="str">
            <v xml:space="preserve"> </v>
          </cell>
          <cell r="BM338" t="str">
            <v xml:space="preserve"> </v>
          </cell>
          <cell r="BN338" t="str">
            <v xml:space="preserve"> </v>
          </cell>
          <cell r="BO338" t="str">
            <v xml:space="preserve"> </v>
          </cell>
          <cell r="BP338" t="str">
            <v xml:space="preserve"> </v>
          </cell>
          <cell r="BQ338" t="str">
            <v xml:space="preserve"> </v>
          </cell>
          <cell r="BR338" t="str">
            <v xml:space="preserve"> </v>
          </cell>
          <cell r="BS338" t="str">
            <v xml:space="preserve"> </v>
          </cell>
          <cell r="BT338" t="str">
            <v xml:space="preserve"> </v>
          </cell>
          <cell r="BU338" t="str">
            <v xml:space="preserve"> </v>
          </cell>
          <cell r="BV338" t="str">
            <v xml:space="preserve"> </v>
          </cell>
          <cell r="BW338" t="str">
            <v xml:space="preserve"> </v>
          </cell>
          <cell r="BX338" t="str">
            <v xml:space="preserve"> </v>
          </cell>
          <cell r="BY338" t="str">
            <v xml:space="preserve"> </v>
          </cell>
          <cell r="BZ338" t="str">
            <v xml:space="preserve"> </v>
          </cell>
          <cell r="CA338" t="str">
            <v xml:space="preserve"> </v>
          </cell>
          <cell r="CB338" t="str">
            <v xml:space="preserve"> </v>
          </cell>
          <cell r="CC338" t="str">
            <v xml:space="preserve"> </v>
          </cell>
          <cell r="CD338" t="str">
            <v xml:space="preserve"> </v>
          </cell>
          <cell r="CE338" t="str">
            <v xml:space="preserve"> </v>
          </cell>
          <cell r="CF338" t="str">
            <v xml:space="preserve"> </v>
          </cell>
          <cell r="CG338" t="str">
            <v xml:space="preserve"> </v>
          </cell>
          <cell r="CH338" t="str">
            <v xml:space="preserve"> </v>
          </cell>
          <cell r="CI338" t="str">
            <v xml:space="preserve"> </v>
          </cell>
          <cell r="CJ338" t="str">
            <v xml:space="preserve"> </v>
          </cell>
          <cell r="CK338" t="str">
            <v xml:space="preserve"> </v>
          </cell>
          <cell r="CL338" t="str">
            <v xml:space="preserve"> </v>
          </cell>
          <cell r="CM338" t="str">
            <v xml:space="preserve"> </v>
          </cell>
          <cell r="CN338" t="str">
            <v xml:space="preserve"> </v>
          </cell>
          <cell r="CO338" t="str">
            <v xml:space="preserve"> </v>
          </cell>
          <cell r="CP338" t="str">
            <v xml:space="preserve"> </v>
          </cell>
          <cell r="CQ338" t="str">
            <v xml:space="preserve"> </v>
          </cell>
          <cell r="CR338" t="str">
            <v xml:space="preserve"> </v>
          </cell>
          <cell r="CS338" t="str">
            <v xml:space="preserve"> </v>
          </cell>
          <cell r="CT338" t="str">
            <v xml:space="preserve"> </v>
          </cell>
          <cell r="CU338" t="str">
            <v xml:space="preserve"> </v>
          </cell>
          <cell r="CV338" t="str">
            <v xml:space="preserve"> </v>
          </cell>
          <cell r="CW338" t="str">
            <v xml:space="preserve"> </v>
          </cell>
          <cell r="CX338" t="str">
            <v xml:space="preserve"> </v>
          </cell>
          <cell r="CY338" t="str">
            <v xml:space="preserve"> </v>
          </cell>
          <cell r="CZ338" t="str">
            <v xml:space="preserve"> </v>
          </cell>
          <cell r="DA338" t="str">
            <v xml:space="preserve"> </v>
          </cell>
          <cell r="DB338" t="str">
            <v xml:space="preserve"> </v>
          </cell>
          <cell r="DC338" t="str">
            <v xml:space="preserve"> </v>
          </cell>
          <cell r="DD338" t="str">
            <v xml:space="preserve"> </v>
          </cell>
          <cell r="DE338" t="str">
            <v xml:space="preserve"> </v>
          </cell>
          <cell r="DF338" t="str">
            <v xml:space="preserve"> </v>
          </cell>
          <cell r="DG338" t="str">
            <v xml:space="preserve"> </v>
          </cell>
          <cell r="DH338" t="str">
            <v>2. OESChrysler Corporation1005261</v>
          </cell>
          <cell r="DI338">
            <v>0</v>
          </cell>
          <cell r="DJ338">
            <v>0</v>
          </cell>
          <cell r="DL338">
            <v>0</v>
          </cell>
          <cell r="DM338">
            <v>0</v>
          </cell>
          <cell r="DN338">
            <v>0</v>
          </cell>
          <cell r="DP338">
            <v>0</v>
          </cell>
          <cell r="DQ338">
            <v>0</v>
          </cell>
          <cell r="DR338">
            <v>0</v>
          </cell>
          <cell r="DT338">
            <v>0</v>
          </cell>
          <cell r="DU338">
            <v>0</v>
          </cell>
          <cell r="DV338">
            <v>0</v>
          </cell>
          <cell r="DX338">
            <v>0</v>
          </cell>
          <cell r="DY338">
            <v>0</v>
          </cell>
          <cell r="DZ338">
            <v>0</v>
          </cell>
          <cell r="EB338">
            <v>0</v>
          </cell>
          <cell r="EC338">
            <v>0</v>
          </cell>
          <cell r="ED338">
            <v>0</v>
          </cell>
          <cell r="EF338">
            <v>0</v>
          </cell>
          <cell r="EG338">
            <v>0</v>
          </cell>
          <cell r="EH338">
            <v>0</v>
          </cell>
          <cell r="EJ338">
            <v>0</v>
          </cell>
          <cell r="EK338">
            <v>0</v>
          </cell>
          <cell r="EL338">
            <v>0</v>
          </cell>
          <cell r="EN338">
            <v>0</v>
          </cell>
          <cell r="EO338">
            <v>0</v>
          </cell>
          <cell r="EP338">
            <v>0</v>
          </cell>
          <cell r="ER338">
            <v>0</v>
          </cell>
          <cell r="ES338">
            <v>0</v>
          </cell>
          <cell r="ET338">
            <v>0</v>
          </cell>
          <cell r="EV338">
            <v>0</v>
          </cell>
          <cell r="EW338">
            <v>0</v>
          </cell>
          <cell r="EX338">
            <v>0</v>
          </cell>
          <cell r="EZ338">
            <v>0</v>
          </cell>
          <cell r="FA338">
            <v>0</v>
          </cell>
          <cell r="FB338">
            <v>0</v>
          </cell>
          <cell r="FD338">
            <v>0</v>
          </cell>
          <cell r="FE338">
            <v>0</v>
          </cell>
          <cell r="FF338">
            <v>0</v>
          </cell>
          <cell r="FI338">
            <v>0</v>
          </cell>
          <cell r="FJ338">
            <v>0</v>
          </cell>
          <cell r="FK338">
            <v>0</v>
          </cell>
          <cell r="FM338">
            <v>0</v>
          </cell>
          <cell r="FN338">
            <v>0</v>
          </cell>
          <cell r="FO338">
            <v>0</v>
          </cell>
          <cell r="FQ338">
            <v>0</v>
          </cell>
          <cell r="FR338">
            <v>0</v>
          </cell>
          <cell r="FS338">
            <v>0</v>
          </cell>
          <cell r="FU338">
            <v>0</v>
          </cell>
          <cell r="FV338">
            <v>0</v>
          </cell>
          <cell r="FW338">
            <v>0</v>
          </cell>
          <cell r="FY338">
            <v>0</v>
          </cell>
          <cell r="FZ338">
            <v>0</v>
          </cell>
          <cell r="GA338">
            <v>0</v>
          </cell>
          <cell r="GC338">
            <v>0</v>
          </cell>
          <cell r="GD338">
            <v>0</v>
          </cell>
          <cell r="GE338">
            <v>0</v>
          </cell>
          <cell r="GG338">
            <v>0</v>
          </cell>
          <cell r="GH338">
            <v>0</v>
          </cell>
          <cell r="GI338">
            <v>0</v>
          </cell>
          <cell r="GK338">
            <v>0</v>
          </cell>
          <cell r="GL338">
            <v>0</v>
          </cell>
          <cell r="GM338">
            <v>0</v>
          </cell>
          <cell r="GO338">
            <v>0</v>
          </cell>
          <cell r="GP338">
            <v>0</v>
          </cell>
          <cell r="GQ338">
            <v>0</v>
          </cell>
          <cell r="GS338">
            <v>0</v>
          </cell>
          <cell r="GT338">
            <v>0</v>
          </cell>
          <cell r="GU338">
            <v>0</v>
          </cell>
          <cell r="GW338">
            <v>0</v>
          </cell>
          <cell r="GX338">
            <v>0</v>
          </cell>
          <cell r="GY338">
            <v>0</v>
          </cell>
          <cell r="HA338">
            <v>0</v>
          </cell>
          <cell r="HB338">
            <v>0</v>
          </cell>
          <cell r="HC338">
            <v>0</v>
          </cell>
        </row>
        <row r="339">
          <cell r="H339" t="str">
            <v>1005282</v>
          </cell>
          <cell r="I339" t="str">
            <v>USD</v>
          </cell>
          <cell r="J339" t="str">
            <v>RAD N-BODY 0.7 A/T MOPAR</v>
          </cell>
          <cell r="K339" t="str">
            <v>T1</v>
          </cell>
          <cell r="L339">
            <v>48.262699799999986</v>
          </cell>
          <cell r="M339">
            <v>48262.699799999988</v>
          </cell>
          <cell r="N339">
            <v>85.519400000000005</v>
          </cell>
          <cell r="O339">
            <v>-0.4</v>
          </cell>
          <cell r="P339" t="str">
            <v>Prod.Tec</v>
          </cell>
          <cell r="Q339" t="str">
            <v>Idea MCM 128079 Resource</v>
          </cell>
          <cell r="R339">
            <v>85.119399999999999</v>
          </cell>
          <cell r="V339">
            <v>85.119399999999999</v>
          </cell>
          <cell r="Z339">
            <v>85.119399999999999</v>
          </cell>
          <cell r="AD339">
            <v>85.119399999999999</v>
          </cell>
          <cell r="AH339">
            <v>85.119399999999999</v>
          </cell>
          <cell r="AL339">
            <v>85.119399999999999</v>
          </cell>
          <cell r="AP339">
            <v>85.119399999999999</v>
          </cell>
          <cell r="AT339">
            <v>85.119399999999999</v>
          </cell>
          <cell r="AX339">
            <v>85.119399999999999</v>
          </cell>
          <cell r="BB339">
            <v>85.119399999999999</v>
          </cell>
          <cell r="BF339">
            <v>85.119399999999999</v>
          </cell>
          <cell r="BJ339">
            <v>85.119399999999999</v>
          </cell>
          <cell r="BK339">
            <v>-0.4</v>
          </cell>
          <cell r="BL339" t="str">
            <v xml:space="preserve"> </v>
          </cell>
          <cell r="BM339" t="str">
            <v xml:space="preserve"> </v>
          </cell>
          <cell r="BN339">
            <v>-0.4</v>
          </cell>
          <cell r="BO339" t="str">
            <v xml:space="preserve"> </v>
          </cell>
          <cell r="BP339" t="str">
            <v xml:space="preserve"> </v>
          </cell>
          <cell r="BQ339" t="str">
            <v xml:space="preserve"> </v>
          </cell>
          <cell r="BR339" t="str">
            <v xml:space="preserve"> </v>
          </cell>
          <cell r="BS339" t="str">
            <v xml:space="preserve"> </v>
          </cell>
          <cell r="BT339" t="str">
            <v xml:space="preserve"> </v>
          </cell>
          <cell r="BU339" t="str">
            <v xml:space="preserve"> </v>
          </cell>
          <cell r="BV339" t="str">
            <v xml:space="preserve"> </v>
          </cell>
          <cell r="BW339" t="str">
            <v xml:space="preserve"> </v>
          </cell>
          <cell r="BX339" t="str">
            <v xml:space="preserve"> </v>
          </cell>
          <cell r="BY339" t="str">
            <v xml:space="preserve"> </v>
          </cell>
          <cell r="BZ339" t="str">
            <v xml:space="preserve"> </v>
          </cell>
          <cell r="CA339" t="str">
            <v xml:space="preserve"> </v>
          </cell>
          <cell r="CB339" t="str">
            <v xml:space="preserve"> </v>
          </cell>
          <cell r="CC339" t="str">
            <v xml:space="preserve"> </v>
          </cell>
          <cell r="CD339" t="str">
            <v xml:space="preserve"> </v>
          </cell>
          <cell r="CE339" t="str">
            <v xml:space="preserve"> </v>
          </cell>
          <cell r="CF339" t="str">
            <v xml:space="preserve"> </v>
          </cell>
          <cell r="CG339" t="str">
            <v xml:space="preserve"> </v>
          </cell>
          <cell r="CH339" t="str">
            <v xml:space="preserve"> </v>
          </cell>
          <cell r="CI339" t="str">
            <v xml:space="preserve"> </v>
          </cell>
          <cell r="CJ339" t="str">
            <v xml:space="preserve"> </v>
          </cell>
          <cell r="CK339" t="str">
            <v xml:space="preserve"> </v>
          </cell>
          <cell r="CL339" t="str">
            <v xml:space="preserve"> </v>
          </cell>
          <cell r="CM339" t="str">
            <v xml:space="preserve"> </v>
          </cell>
          <cell r="CN339" t="str">
            <v xml:space="preserve"> </v>
          </cell>
          <cell r="CO339" t="str">
            <v xml:space="preserve"> </v>
          </cell>
          <cell r="CP339" t="str">
            <v xml:space="preserve"> </v>
          </cell>
          <cell r="CQ339" t="str">
            <v xml:space="preserve"> </v>
          </cell>
          <cell r="CR339" t="str">
            <v xml:space="preserve"> </v>
          </cell>
          <cell r="CS339" t="str">
            <v xml:space="preserve"> </v>
          </cell>
          <cell r="CT339" t="str">
            <v xml:space="preserve"> </v>
          </cell>
          <cell r="CU339" t="str">
            <v xml:space="preserve"> </v>
          </cell>
          <cell r="CV339" t="str">
            <v xml:space="preserve"> </v>
          </cell>
          <cell r="CW339" t="str">
            <v xml:space="preserve"> </v>
          </cell>
          <cell r="CX339" t="str">
            <v xml:space="preserve"> </v>
          </cell>
          <cell r="CY339" t="str">
            <v xml:space="preserve"> </v>
          </cell>
          <cell r="CZ339" t="str">
            <v xml:space="preserve"> </v>
          </cell>
          <cell r="DA339" t="str">
            <v xml:space="preserve"> </v>
          </cell>
          <cell r="DB339" t="str">
            <v xml:space="preserve"> </v>
          </cell>
          <cell r="DC339" t="str">
            <v xml:space="preserve"> </v>
          </cell>
          <cell r="DD339" t="str">
            <v xml:space="preserve"> </v>
          </cell>
          <cell r="DE339" t="str">
            <v xml:space="preserve"> </v>
          </cell>
          <cell r="DF339" t="str">
            <v xml:space="preserve"> </v>
          </cell>
          <cell r="DG339" t="str">
            <v xml:space="preserve"> </v>
          </cell>
          <cell r="DH339" t="str">
            <v>2. OESChrysler Corporation1005282</v>
          </cell>
          <cell r="DI339">
            <v>-0.4</v>
          </cell>
          <cell r="DJ339">
            <v>0</v>
          </cell>
          <cell r="DL339">
            <v>0</v>
          </cell>
          <cell r="DM339">
            <v>-0.4</v>
          </cell>
          <cell r="DN339">
            <v>0</v>
          </cell>
          <cell r="DP339">
            <v>0</v>
          </cell>
          <cell r="DQ339">
            <v>0</v>
          </cell>
          <cell r="DR339">
            <v>0</v>
          </cell>
          <cell r="DT339">
            <v>0</v>
          </cell>
          <cell r="DU339">
            <v>0</v>
          </cell>
          <cell r="DV339">
            <v>0</v>
          </cell>
          <cell r="DX339">
            <v>0</v>
          </cell>
          <cell r="DY339">
            <v>0</v>
          </cell>
          <cell r="DZ339">
            <v>0</v>
          </cell>
          <cell r="EB339">
            <v>0</v>
          </cell>
          <cell r="EC339">
            <v>0</v>
          </cell>
          <cell r="ED339">
            <v>0</v>
          </cell>
          <cell r="EF339">
            <v>0</v>
          </cell>
          <cell r="EG339">
            <v>0</v>
          </cell>
          <cell r="EH339">
            <v>0</v>
          </cell>
          <cell r="EJ339">
            <v>0</v>
          </cell>
          <cell r="EK339">
            <v>0</v>
          </cell>
          <cell r="EL339">
            <v>0</v>
          </cell>
          <cell r="EN339">
            <v>0</v>
          </cell>
          <cell r="EO339">
            <v>0</v>
          </cell>
          <cell r="EP339">
            <v>0</v>
          </cell>
          <cell r="ER339">
            <v>0</v>
          </cell>
          <cell r="ES339">
            <v>0</v>
          </cell>
          <cell r="ET339">
            <v>0</v>
          </cell>
          <cell r="EV339">
            <v>0</v>
          </cell>
          <cell r="EW339">
            <v>0</v>
          </cell>
          <cell r="EX339">
            <v>0</v>
          </cell>
          <cell r="EZ339">
            <v>0</v>
          </cell>
          <cell r="FA339">
            <v>0</v>
          </cell>
          <cell r="FB339">
            <v>0</v>
          </cell>
          <cell r="FD339">
            <v>0</v>
          </cell>
          <cell r="FE339">
            <v>0</v>
          </cell>
          <cell r="FF339">
            <v>0</v>
          </cell>
          <cell r="FI339">
            <v>0</v>
          </cell>
          <cell r="FJ339">
            <v>-0.4</v>
          </cell>
          <cell r="FK339">
            <v>0</v>
          </cell>
          <cell r="FM339">
            <v>0</v>
          </cell>
          <cell r="FN339">
            <v>-0.4</v>
          </cell>
          <cell r="FO339">
            <v>0</v>
          </cell>
          <cell r="FQ339">
            <v>0</v>
          </cell>
          <cell r="FR339">
            <v>-0.4</v>
          </cell>
          <cell r="FS339">
            <v>0</v>
          </cell>
          <cell r="FU339">
            <v>0</v>
          </cell>
          <cell r="FV339">
            <v>-0.4</v>
          </cell>
          <cell r="FW339">
            <v>0</v>
          </cell>
          <cell r="FY339">
            <v>0</v>
          </cell>
          <cell r="FZ339">
            <v>-0.4</v>
          </cell>
          <cell r="GA339">
            <v>0</v>
          </cell>
          <cell r="GC339">
            <v>0</v>
          </cell>
          <cell r="GD339">
            <v>-0.4</v>
          </cell>
          <cell r="GE339">
            <v>0</v>
          </cell>
          <cell r="GG339">
            <v>0</v>
          </cell>
          <cell r="GH339">
            <v>-0.4</v>
          </cell>
          <cell r="GI339">
            <v>0</v>
          </cell>
          <cell r="GK339">
            <v>0</v>
          </cell>
          <cell r="GL339">
            <v>-0.4</v>
          </cell>
          <cell r="GM339">
            <v>0</v>
          </cell>
          <cell r="GO339">
            <v>0</v>
          </cell>
          <cell r="GP339">
            <v>-0.4</v>
          </cell>
          <cell r="GQ339">
            <v>0</v>
          </cell>
          <cell r="GS339">
            <v>0</v>
          </cell>
          <cell r="GT339">
            <v>-0.4</v>
          </cell>
          <cell r="GU339">
            <v>0</v>
          </cell>
          <cell r="GW339">
            <v>0</v>
          </cell>
          <cell r="GX339">
            <v>-0.4</v>
          </cell>
          <cell r="GY339">
            <v>0</v>
          </cell>
          <cell r="HA339">
            <v>0</v>
          </cell>
          <cell r="HB339">
            <v>-0.4</v>
          </cell>
          <cell r="HC339">
            <v>0</v>
          </cell>
        </row>
        <row r="340">
          <cell r="H340" t="str">
            <v>1005283</v>
          </cell>
          <cell r="I340" t="str">
            <v>USD</v>
          </cell>
          <cell r="J340" t="str">
            <v>RAD N-BODY 1.50 A/T SERVI</v>
          </cell>
          <cell r="K340" t="str">
            <v>T1</v>
          </cell>
          <cell r="L340">
            <v>71.324628479999987</v>
          </cell>
          <cell r="M340">
            <v>71324.628479999985</v>
          </cell>
          <cell r="N340">
            <v>88.448199999999986</v>
          </cell>
          <cell r="R340">
            <v>88.448199999999986</v>
          </cell>
          <cell r="V340">
            <v>88.448199999999986</v>
          </cell>
          <cell r="Z340">
            <v>88.448199999999986</v>
          </cell>
          <cell r="AD340">
            <v>88.448199999999986</v>
          </cell>
          <cell r="AH340">
            <v>88.448199999999986</v>
          </cell>
          <cell r="AL340">
            <v>88.448199999999986</v>
          </cell>
          <cell r="AP340">
            <v>88.448199999999986</v>
          </cell>
          <cell r="AT340">
            <v>88.448199999999986</v>
          </cell>
          <cell r="AX340">
            <v>88.448199999999986</v>
          </cell>
          <cell r="BB340">
            <v>88.448199999999986</v>
          </cell>
          <cell r="BF340">
            <v>88.448199999999986</v>
          </cell>
          <cell r="BJ340">
            <v>88.448199999999986</v>
          </cell>
          <cell r="BK340">
            <v>0</v>
          </cell>
          <cell r="BL340" t="str">
            <v xml:space="preserve"> </v>
          </cell>
          <cell r="BM340" t="str">
            <v xml:space="preserve"> </v>
          </cell>
          <cell r="BN340" t="str">
            <v xml:space="preserve"> </v>
          </cell>
          <cell r="BO340" t="str">
            <v xml:space="preserve"> </v>
          </cell>
          <cell r="BP340" t="str">
            <v xml:space="preserve"> </v>
          </cell>
          <cell r="BQ340" t="str">
            <v xml:space="preserve"> </v>
          </cell>
          <cell r="BR340" t="str">
            <v xml:space="preserve"> </v>
          </cell>
          <cell r="BS340" t="str">
            <v xml:space="preserve"> </v>
          </cell>
          <cell r="BT340" t="str">
            <v xml:space="preserve"> </v>
          </cell>
          <cell r="BU340" t="str">
            <v xml:space="preserve"> </v>
          </cell>
          <cell r="BV340" t="str">
            <v xml:space="preserve"> </v>
          </cell>
          <cell r="BW340" t="str">
            <v xml:space="preserve"> </v>
          </cell>
          <cell r="BX340" t="str">
            <v xml:space="preserve"> </v>
          </cell>
          <cell r="BY340" t="str">
            <v xml:space="preserve"> </v>
          </cell>
          <cell r="BZ340" t="str">
            <v xml:space="preserve"> </v>
          </cell>
          <cell r="CA340" t="str">
            <v xml:space="preserve"> </v>
          </cell>
          <cell r="CB340" t="str">
            <v xml:space="preserve"> </v>
          </cell>
          <cell r="CC340" t="str">
            <v xml:space="preserve"> </v>
          </cell>
          <cell r="CD340" t="str">
            <v xml:space="preserve"> </v>
          </cell>
          <cell r="CE340" t="str">
            <v xml:space="preserve"> </v>
          </cell>
          <cell r="CF340" t="str">
            <v xml:space="preserve"> </v>
          </cell>
          <cell r="CG340" t="str">
            <v xml:space="preserve"> </v>
          </cell>
          <cell r="CH340" t="str">
            <v xml:space="preserve"> </v>
          </cell>
          <cell r="CI340" t="str">
            <v xml:space="preserve"> </v>
          </cell>
          <cell r="CJ340" t="str">
            <v xml:space="preserve"> </v>
          </cell>
          <cell r="CK340" t="str">
            <v xml:space="preserve"> </v>
          </cell>
          <cell r="CL340" t="str">
            <v xml:space="preserve"> </v>
          </cell>
          <cell r="CM340" t="str">
            <v xml:space="preserve"> </v>
          </cell>
          <cell r="CN340" t="str">
            <v xml:space="preserve"> </v>
          </cell>
          <cell r="CO340" t="str">
            <v xml:space="preserve"> </v>
          </cell>
          <cell r="CP340" t="str">
            <v xml:space="preserve"> </v>
          </cell>
          <cell r="CQ340" t="str">
            <v xml:space="preserve"> </v>
          </cell>
          <cell r="CR340" t="str">
            <v xml:space="preserve"> </v>
          </cell>
          <cell r="CS340" t="str">
            <v xml:space="preserve"> </v>
          </cell>
          <cell r="CT340" t="str">
            <v xml:space="preserve"> </v>
          </cell>
          <cell r="CU340" t="str">
            <v xml:space="preserve"> </v>
          </cell>
          <cell r="CV340" t="str">
            <v xml:space="preserve"> </v>
          </cell>
          <cell r="CW340" t="str">
            <v xml:space="preserve"> </v>
          </cell>
          <cell r="CX340" t="str">
            <v xml:space="preserve"> </v>
          </cell>
          <cell r="CY340" t="str">
            <v xml:space="preserve"> </v>
          </cell>
          <cell r="CZ340" t="str">
            <v xml:space="preserve"> </v>
          </cell>
          <cell r="DA340" t="str">
            <v xml:space="preserve"> </v>
          </cell>
          <cell r="DB340" t="str">
            <v xml:space="preserve"> </v>
          </cell>
          <cell r="DC340" t="str">
            <v xml:space="preserve"> </v>
          </cell>
          <cell r="DD340" t="str">
            <v xml:space="preserve"> </v>
          </cell>
          <cell r="DE340" t="str">
            <v xml:space="preserve"> </v>
          </cell>
          <cell r="DF340" t="str">
            <v xml:space="preserve"> </v>
          </cell>
          <cell r="DG340" t="str">
            <v xml:space="preserve"> </v>
          </cell>
          <cell r="DH340" t="str">
            <v>2. OESChrysler Corporation1005283</v>
          </cell>
          <cell r="DI340">
            <v>0</v>
          </cell>
          <cell r="DJ340">
            <v>0</v>
          </cell>
          <cell r="DL340">
            <v>0</v>
          </cell>
          <cell r="DM340">
            <v>0</v>
          </cell>
          <cell r="DN340">
            <v>0</v>
          </cell>
          <cell r="DP340">
            <v>0</v>
          </cell>
          <cell r="DQ340">
            <v>0</v>
          </cell>
          <cell r="DR340">
            <v>0</v>
          </cell>
          <cell r="DT340">
            <v>0</v>
          </cell>
          <cell r="DU340">
            <v>0</v>
          </cell>
          <cell r="DV340">
            <v>0</v>
          </cell>
          <cell r="DX340">
            <v>0</v>
          </cell>
          <cell r="DY340">
            <v>0</v>
          </cell>
          <cell r="DZ340">
            <v>0</v>
          </cell>
          <cell r="EB340">
            <v>0</v>
          </cell>
          <cell r="EC340">
            <v>0</v>
          </cell>
          <cell r="ED340">
            <v>0</v>
          </cell>
          <cell r="EF340">
            <v>0</v>
          </cell>
          <cell r="EG340">
            <v>0</v>
          </cell>
          <cell r="EH340">
            <v>0</v>
          </cell>
          <cell r="EJ340">
            <v>0</v>
          </cell>
          <cell r="EK340">
            <v>0</v>
          </cell>
          <cell r="EL340">
            <v>0</v>
          </cell>
          <cell r="EN340">
            <v>0</v>
          </cell>
          <cell r="EO340">
            <v>0</v>
          </cell>
          <cell r="EP340">
            <v>0</v>
          </cell>
          <cell r="ER340">
            <v>0</v>
          </cell>
          <cell r="ES340">
            <v>0</v>
          </cell>
          <cell r="ET340">
            <v>0</v>
          </cell>
          <cell r="EV340">
            <v>0</v>
          </cell>
          <cell r="EW340">
            <v>0</v>
          </cell>
          <cell r="EX340">
            <v>0</v>
          </cell>
          <cell r="EZ340">
            <v>0</v>
          </cell>
          <cell r="FA340">
            <v>0</v>
          </cell>
          <cell r="FB340">
            <v>0</v>
          </cell>
          <cell r="FD340">
            <v>0</v>
          </cell>
          <cell r="FE340">
            <v>0</v>
          </cell>
          <cell r="FF340">
            <v>0</v>
          </cell>
          <cell r="FI340">
            <v>0</v>
          </cell>
          <cell r="FJ340">
            <v>0</v>
          </cell>
          <cell r="FK340">
            <v>0</v>
          </cell>
          <cell r="FM340">
            <v>0</v>
          </cell>
          <cell r="FN340">
            <v>0</v>
          </cell>
          <cell r="FO340">
            <v>0</v>
          </cell>
          <cell r="FQ340">
            <v>0</v>
          </cell>
          <cell r="FR340">
            <v>0</v>
          </cell>
          <cell r="FS340">
            <v>0</v>
          </cell>
          <cell r="FU340">
            <v>0</v>
          </cell>
          <cell r="FV340">
            <v>0</v>
          </cell>
          <cell r="FW340">
            <v>0</v>
          </cell>
          <cell r="FY340">
            <v>0</v>
          </cell>
          <cell r="FZ340">
            <v>0</v>
          </cell>
          <cell r="GA340">
            <v>0</v>
          </cell>
          <cell r="GC340">
            <v>0</v>
          </cell>
          <cell r="GD340">
            <v>0</v>
          </cell>
          <cell r="GE340">
            <v>0</v>
          </cell>
          <cell r="GG340">
            <v>0</v>
          </cell>
          <cell r="GH340">
            <v>0</v>
          </cell>
          <cell r="GI340">
            <v>0</v>
          </cell>
          <cell r="GK340">
            <v>0</v>
          </cell>
          <cell r="GL340">
            <v>0</v>
          </cell>
          <cell r="GM340">
            <v>0</v>
          </cell>
          <cell r="GO340">
            <v>0</v>
          </cell>
          <cell r="GP340">
            <v>0</v>
          </cell>
          <cell r="GQ340">
            <v>0</v>
          </cell>
          <cell r="GS340">
            <v>0</v>
          </cell>
          <cell r="GT340">
            <v>0</v>
          </cell>
          <cell r="GU340">
            <v>0</v>
          </cell>
          <cell r="GW340">
            <v>0</v>
          </cell>
          <cell r="GX340">
            <v>0</v>
          </cell>
          <cell r="GY340">
            <v>0</v>
          </cell>
          <cell r="HA340">
            <v>0</v>
          </cell>
          <cell r="HB340">
            <v>0</v>
          </cell>
          <cell r="HC340">
            <v>0</v>
          </cell>
        </row>
        <row r="341">
          <cell r="H341" t="str">
            <v>1005285</v>
          </cell>
          <cell r="I341" t="str">
            <v>USD</v>
          </cell>
          <cell r="J341" t="str">
            <v>RAD N-BODY 1.50 A/T SERVI</v>
          </cell>
          <cell r="K341" t="str">
            <v>T1</v>
          </cell>
          <cell r="L341">
            <v>56.981005199999998</v>
          </cell>
          <cell r="M341">
            <v>56981.0052</v>
          </cell>
          <cell r="N341">
            <v>100.8956</v>
          </cell>
          <cell r="O341">
            <v>-0.4</v>
          </cell>
          <cell r="P341" t="str">
            <v>Prod.Tec</v>
          </cell>
          <cell r="Q341" t="str">
            <v>Idea MCM 128079 Resource</v>
          </cell>
          <cell r="R341">
            <v>100.4956</v>
          </cell>
          <cell r="V341">
            <v>100.4956</v>
          </cell>
          <cell r="Z341">
            <v>100.4956</v>
          </cell>
          <cell r="AD341">
            <v>100.4956</v>
          </cell>
          <cell r="AH341">
            <v>100.4956</v>
          </cell>
          <cell r="AL341">
            <v>100.4956</v>
          </cell>
          <cell r="AP341">
            <v>100.4956</v>
          </cell>
          <cell r="AT341">
            <v>100.4956</v>
          </cell>
          <cell r="AX341">
            <v>100.4956</v>
          </cell>
          <cell r="BB341">
            <v>100.4956</v>
          </cell>
          <cell r="BF341">
            <v>100.4956</v>
          </cell>
          <cell r="BJ341">
            <v>100.4956</v>
          </cell>
          <cell r="BK341">
            <v>-0.4</v>
          </cell>
          <cell r="BL341" t="str">
            <v xml:space="preserve"> </v>
          </cell>
          <cell r="BM341" t="str">
            <v xml:space="preserve"> </v>
          </cell>
          <cell r="BN341">
            <v>-0.4</v>
          </cell>
          <cell r="BO341" t="str">
            <v xml:space="preserve"> </v>
          </cell>
          <cell r="BP341" t="str">
            <v xml:space="preserve"> </v>
          </cell>
          <cell r="BQ341" t="str">
            <v xml:space="preserve"> </v>
          </cell>
          <cell r="BR341" t="str">
            <v xml:space="preserve"> </v>
          </cell>
          <cell r="BS341" t="str">
            <v xml:space="preserve"> </v>
          </cell>
          <cell r="BT341" t="str">
            <v xml:space="preserve"> </v>
          </cell>
          <cell r="BU341" t="str">
            <v xml:space="preserve"> </v>
          </cell>
          <cell r="BV341" t="str">
            <v xml:space="preserve"> </v>
          </cell>
          <cell r="BW341" t="str">
            <v xml:space="preserve"> </v>
          </cell>
          <cell r="BX341" t="str">
            <v xml:space="preserve"> </v>
          </cell>
          <cell r="BY341" t="str">
            <v xml:space="preserve"> </v>
          </cell>
          <cell r="BZ341" t="str">
            <v xml:space="preserve"> </v>
          </cell>
          <cell r="CA341" t="str">
            <v xml:space="preserve"> </v>
          </cell>
          <cell r="CB341" t="str">
            <v xml:space="preserve"> </v>
          </cell>
          <cell r="CC341" t="str">
            <v xml:space="preserve"> </v>
          </cell>
          <cell r="CD341" t="str">
            <v xml:space="preserve"> </v>
          </cell>
          <cell r="CE341" t="str">
            <v xml:space="preserve"> </v>
          </cell>
          <cell r="CF341" t="str">
            <v xml:space="preserve"> </v>
          </cell>
          <cell r="CG341" t="str">
            <v xml:space="preserve"> </v>
          </cell>
          <cell r="CH341" t="str">
            <v xml:space="preserve"> </v>
          </cell>
          <cell r="CI341" t="str">
            <v xml:space="preserve"> </v>
          </cell>
          <cell r="CJ341" t="str">
            <v xml:space="preserve"> </v>
          </cell>
          <cell r="CK341" t="str">
            <v xml:space="preserve"> </v>
          </cell>
          <cell r="CL341" t="str">
            <v xml:space="preserve"> </v>
          </cell>
          <cell r="CM341" t="str">
            <v xml:space="preserve"> </v>
          </cell>
          <cell r="CN341" t="str">
            <v xml:space="preserve"> </v>
          </cell>
          <cell r="CO341" t="str">
            <v xml:space="preserve"> </v>
          </cell>
          <cell r="CP341" t="str">
            <v xml:space="preserve"> </v>
          </cell>
          <cell r="CQ341" t="str">
            <v xml:space="preserve"> </v>
          </cell>
          <cell r="CR341" t="str">
            <v xml:space="preserve"> </v>
          </cell>
          <cell r="CS341" t="str">
            <v xml:space="preserve"> </v>
          </cell>
          <cell r="CT341" t="str">
            <v xml:space="preserve"> </v>
          </cell>
          <cell r="CU341" t="str">
            <v xml:space="preserve"> </v>
          </cell>
          <cell r="CV341" t="str">
            <v xml:space="preserve"> </v>
          </cell>
          <cell r="CW341" t="str">
            <v xml:space="preserve"> </v>
          </cell>
          <cell r="CX341" t="str">
            <v xml:space="preserve"> </v>
          </cell>
          <cell r="CY341" t="str">
            <v xml:space="preserve"> </v>
          </cell>
          <cell r="CZ341" t="str">
            <v xml:space="preserve"> </v>
          </cell>
          <cell r="DA341" t="str">
            <v xml:space="preserve"> </v>
          </cell>
          <cell r="DB341" t="str">
            <v xml:space="preserve"> </v>
          </cell>
          <cell r="DC341" t="str">
            <v xml:space="preserve"> </v>
          </cell>
          <cell r="DD341" t="str">
            <v xml:space="preserve"> </v>
          </cell>
          <cell r="DE341" t="str">
            <v xml:space="preserve"> </v>
          </cell>
          <cell r="DF341" t="str">
            <v xml:space="preserve"> </v>
          </cell>
          <cell r="DG341" t="str">
            <v xml:space="preserve"> </v>
          </cell>
          <cell r="DH341" t="str">
            <v>2. OESChrysler Corporation1005285</v>
          </cell>
          <cell r="DI341">
            <v>-0.4</v>
          </cell>
          <cell r="DJ341">
            <v>0</v>
          </cell>
          <cell r="DL341">
            <v>0</v>
          </cell>
          <cell r="DM341">
            <v>-0.4</v>
          </cell>
          <cell r="DN341">
            <v>0</v>
          </cell>
          <cell r="DP341">
            <v>0</v>
          </cell>
          <cell r="DQ341">
            <v>0</v>
          </cell>
          <cell r="DR341">
            <v>0</v>
          </cell>
          <cell r="DT341">
            <v>0</v>
          </cell>
          <cell r="DU341">
            <v>0</v>
          </cell>
          <cell r="DV341">
            <v>0</v>
          </cell>
          <cell r="DX341">
            <v>0</v>
          </cell>
          <cell r="DY341">
            <v>0</v>
          </cell>
          <cell r="DZ341">
            <v>0</v>
          </cell>
          <cell r="EB341">
            <v>0</v>
          </cell>
          <cell r="EC341">
            <v>0</v>
          </cell>
          <cell r="ED341">
            <v>0</v>
          </cell>
          <cell r="EF341">
            <v>0</v>
          </cell>
          <cell r="EG341">
            <v>0</v>
          </cell>
          <cell r="EH341">
            <v>0</v>
          </cell>
          <cell r="EJ341">
            <v>0</v>
          </cell>
          <cell r="EK341">
            <v>0</v>
          </cell>
          <cell r="EL341">
            <v>0</v>
          </cell>
          <cell r="EN341">
            <v>0</v>
          </cell>
          <cell r="EO341">
            <v>0</v>
          </cell>
          <cell r="EP341">
            <v>0</v>
          </cell>
          <cell r="ER341">
            <v>0</v>
          </cell>
          <cell r="ES341">
            <v>0</v>
          </cell>
          <cell r="ET341">
            <v>0</v>
          </cell>
          <cell r="EV341">
            <v>0</v>
          </cell>
          <cell r="EW341">
            <v>0</v>
          </cell>
          <cell r="EX341">
            <v>0</v>
          </cell>
          <cell r="EZ341">
            <v>0</v>
          </cell>
          <cell r="FA341">
            <v>0</v>
          </cell>
          <cell r="FB341">
            <v>0</v>
          </cell>
          <cell r="FD341">
            <v>0</v>
          </cell>
          <cell r="FE341">
            <v>0</v>
          </cell>
          <cell r="FF341">
            <v>0</v>
          </cell>
          <cell r="FI341">
            <v>0</v>
          </cell>
          <cell r="FJ341">
            <v>-0.4</v>
          </cell>
          <cell r="FK341">
            <v>0</v>
          </cell>
          <cell r="FM341">
            <v>0</v>
          </cell>
          <cell r="FN341">
            <v>-0.4</v>
          </cell>
          <cell r="FO341">
            <v>0</v>
          </cell>
          <cell r="FQ341">
            <v>0</v>
          </cell>
          <cell r="FR341">
            <v>-0.4</v>
          </cell>
          <cell r="FS341">
            <v>0</v>
          </cell>
          <cell r="FU341">
            <v>0</v>
          </cell>
          <cell r="FV341">
            <v>-0.4</v>
          </cell>
          <cell r="FW341">
            <v>0</v>
          </cell>
          <cell r="FY341">
            <v>0</v>
          </cell>
          <cell r="FZ341">
            <v>-0.4</v>
          </cell>
          <cell r="GA341">
            <v>0</v>
          </cell>
          <cell r="GC341">
            <v>0</v>
          </cell>
          <cell r="GD341">
            <v>-0.4</v>
          </cell>
          <cell r="GE341">
            <v>0</v>
          </cell>
          <cell r="GG341">
            <v>0</v>
          </cell>
          <cell r="GH341">
            <v>-0.4</v>
          </cell>
          <cell r="GI341">
            <v>0</v>
          </cell>
          <cell r="GK341">
            <v>0</v>
          </cell>
          <cell r="GL341">
            <v>-0.4</v>
          </cell>
          <cell r="GM341">
            <v>0</v>
          </cell>
          <cell r="GO341">
            <v>0</v>
          </cell>
          <cell r="GP341">
            <v>-0.4</v>
          </cell>
          <cell r="GQ341">
            <v>0</v>
          </cell>
          <cell r="GS341">
            <v>0</v>
          </cell>
          <cell r="GT341">
            <v>-0.4</v>
          </cell>
          <cell r="GU341">
            <v>0</v>
          </cell>
          <cell r="GW341">
            <v>0</v>
          </cell>
          <cell r="GX341">
            <v>-0.4</v>
          </cell>
          <cell r="GY341">
            <v>0</v>
          </cell>
          <cell r="HA341">
            <v>0</v>
          </cell>
          <cell r="HB341">
            <v>-0.4</v>
          </cell>
          <cell r="HC341">
            <v>0</v>
          </cell>
        </row>
        <row r="342">
          <cell r="H342" t="str">
            <v>1005286</v>
          </cell>
          <cell r="I342" t="str">
            <v>USD</v>
          </cell>
          <cell r="J342" t="str">
            <v>RADIADOR 0.70 AH-BAV M/T</v>
          </cell>
          <cell r="K342" t="str">
            <v>T1</v>
          </cell>
          <cell r="L342">
            <v>0</v>
          </cell>
          <cell r="M342">
            <v>0</v>
          </cell>
          <cell r="N342">
            <v>74.112200000000016</v>
          </cell>
          <cell r="R342">
            <v>74.112200000000016</v>
          </cell>
          <cell r="V342">
            <v>74.112200000000016</v>
          </cell>
          <cell r="Z342">
            <v>74.112200000000016</v>
          </cell>
          <cell r="AD342">
            <v>74.112200000000016</v>
          </cell>
          <cell r="AH342">
            <v>74.112200000000016</v>
          </cell>
          <cell r="AL342">
            <v>74.112200000000016</v>
          </cell>
          <cell r="AP342">
            <v>74.112200000000016</v>
          </cell>
          <cell r="AT342">
            <v>74.112200000000016</v>
          </cell>
          <cell r="AX342">
            <v>74.112200000000016</v>
          </cell>
          <cell r="BB342">
            <v>74.112200000000016</v>
          </cell>
          <cell r="BF342">
            <v>74.112200000000016</v>
          </cell>
          <cell r="BJ342">
            <v>74.112200000000016</v>
          </cell>
          <cell r="BK342">
            <v>0</v>
          </cell>
          <cell r="BL342" t="str">
            <v xml:space="preserve"> </v>
          </cell>
          <cell r="BM342" t="str">
            <v xml:space="preserve"> </v>
          </cell>
          <cell r="BN342" t="str">
            <v xml:space="preserve"> </v>
          </cell>
          <cell r="BO342" t="str">
            <v xml:space="preserve"> </v>
          </cell>
          <cell r="BP342" t="str">
            <v xml:space="preserve"> </v>
          </cell>
          <cell r="BQ342" t="str">
            <v xml:space="preserve"> </v>
          </cell>
          <cell r="BR342" t="str">
            <v xml:space="preserve"> </v>
          </cell>
          <cell r="BS342" t="str">
            <v xml:space="preserve"> </v>
          </cell>
          <cell r="BT342" t="str">
            <v xml:space="preserve"> </v>
          </cell>
          <cell r="BU342" t="str">
            <v xml:space="preserve"> </v>
          </cell>
          <cell r="BV342" t="str">
            <v xml:space="preserve"> </v>
          </cell>
          <cell r="BW342" t="str">
            <v xml:space="preserve"> </v>
          </cell>
          <cell r="BX342" t="str">
            <v xml:space="preserve"> </v>
          </cell>
          <cell r="BY342" t="str">
            <v xml:space="preserve"> </v>
          </cell>
          <cell r="BZ342" t="str">
            <v xml:space="preserve"> </v>
          </cell>
          <cell r="CA342" t="str">
            <v xml:space="preserve"> </v>
          </cell>
          <cell r="CB342" t="str">
            <v xml:space="preserve"> </v>
          </cell>
          <cell r="CC342" t="str">
            <v xml:space="preserve"> </v>
          </cell>
          <cell r="CD342" t="str">
            <v xml:space="preserve"> </v>
          </cell>
          <cell r="CE342" t="str">
            <v xml:space="preserve"> </v>
          </cell>
          <cell r="CF342" t="str">
            <v xml:space="preserve"> </v>
          </cell>
          <cell r="CG342" t="str">
            <v xml:space="preserve"> </v>
          </cell>
          <cell r="CH342" t="str">
            <v xml:space="preserve"> </v>
          </cell>
          <cell r="CI342" t="str">
            <v xml:space="preserve"> </v>
          </cell>
          <cell r="CJ342" t="str">
            <v xml:space="preserve"> </v>
          </cell>
          <cell r="CK342" t="str">
            <v xml:space="preserve"> </v>
          </cell>
          <cell r="CL342" t="str">
            <v xml:space="preserve"> </v>
          </cell>
          <cell r="CM342" t="str">
            <v xml:space="preserve"> </v>
          </cell>
          <cell r="CN342" t="str">
            <v xml:space="preserve"> </v>
          </cell>
          <cell r="CO342" t="str">
            <v xml:space="preserve"> </v>
          </cell>
          <cell r="CP342" t="str">
            <v xml:space="preserve"> </v>
          </cell>
          <cell r="CQ342" t="str">
            <v xml:space="preserve"> </v>
          </cell>
          <cell r="CR342" t="str">
            <v xml:space="preserve"> </v>
          </cell>
          <cell r="CS342" t="str">
            <v xml:space="preserve"> </v>
          </cell>
          <cell r="CT342" t="str">
            <v xml:space="preserve"> </v>
          </cell>
          <cell r="CU342" t="str">
            <v xml:space="preserve"> </v>
          </cell>
          <cell r="CV342" t="str">
            <v xml:space="preserve"> </v>
          </cell>
          <cell r="CW342" t="str">
            <v xml:space="preserve"> </v>
          </cell>
          <cell r="CX342" t="str">
            <v xml:space="preserve"> </v>
          </cell>
          <cell r="CY342" t="str">
            <v xml:space="preserve"> </v>
          </cell>
          <cell r="CZ342" t="str">
            <v xml:space="preserve"> </v>
          </cell>
          <cell r="DA342" t="str">
            <v xml:space="preserve"> </v>
          </cell>
          <cell r="DB342" t="str">
            <v xml:space="preserve"> </v>
          </cell>
          <cell r="DC342" t="str">
            <v xml:space="preserve"> </v>
          </cell>
          <cell r="DD342" t="str">
            <v xml:space="preserve"> </v>
          </cell>
          <cell r="DE342" t="str">
            <v xml:space="preserve"> </v>
          </cell>
          <cell r="DF342" t="str">
            <v xml:space="preserve"> </v>
          </cell>
          <cell r="DG342" t="str">
            <v xml:space="preserve"> </v>
          </cell>
          <cell r="DH342" t="str">
            <v>2. OESChrysler Corporation1005286</v>
          </cell>
          <cell r="DI342">
            <v>0</v>
          </cell>
          <cell r="DJ342">
            <v>0</v>
          </cell>
          <cell r="DL342">
            <v>0</v>
          </cell>
          <cell r="DM342">
            <v>0</v>
          </cell>
          <cell r="DN342">
            <v>0</v>
          </cell>
          <cell r="DP342">
            <v>0</v>
          </cell>
          <cell r="DQ342">
            <v>0</v>
          </cell>
          <cell r="DR342">
            <v>0</v>
          </cell>
          <cell r="DT342">
            <v>0</v>
          </cell>
          <cell r="DU342">
            <v>0</v>
          </cell>
          <cell r="DV342">
            <v>0</v>
          </cell>
          <cell r="DX342">
            <v>0</v>
          </cell>
          <cell r="DY342">
            <v>0</v>
          </cell>
          <cell r="DZ342">
            <v>0</v>
          </cell>
          <cell r="EB342">
            <v>0</v>
          </cell>
          <cell r="EC342">
            <v>0</v>
          </cell>
          <cell r="ED342">
            <v>0</v>
          </cell>
          <cell r="EF342">
            <v>0</v>
          </cell>
          <cell r="EG342">
            <v>0</v>
          </cell>
          <cell r="EH342">
            <v>0</v>
          </cell>
          <cell r="EJ342">
            <v>0</v>
          </cell>
          <cell r="EK342">
            <v>0</v>
          </cell>
          <cell r="EL342">
            <v>0</v>
          </cell>
          <cell r="EN342">
            <v>0</v>
          </cell>
          <cell r="EO342">
            <v>0</v>
          </cell>
          <cell r="EP342">
            <v>0</v>
          </cell>
          <cell r="ER342">
            <v>0</v>
          </cell>
          <cell r="ES342">
            <v>0</v>
          </cell>
          <cell r="ET342">
            <v>0</v>
          </cell>
          <cell r="EV342">
            <v>0</v>
          </cell>
          <cell r="EW342">
            <v>0</v>
          </cell>
          <cell r="EX342">
            <v>0</v>
          </cell>
          <cell r="EZ342">
            <v>0</v>
          </cell>
          <cell r="FA342">
            <v>0</v>
          </cell>
          <cell r="FB342">
            <v>0</v>
          </cell>
          <cell r="FD342">
            <v>0</v>
          </cell>
          <cell r="FE342">
            <v>0</v>
          </cell>
          <cell r="FF342">
            <v>0</v>
          </cell>
          <cell r="FI342">
            <v>0</v>
          </cell>
          <cell r="FJ342">
            <v>0</v>
          </cell>
          <cell r="FK342">
            <v>0</v>
          </cell>
          <cell r="FM342">
            <v>0</v>
          </cell>
          <cell r="FN342">
            <v>0</v>
          </cell>
          <cell r="FO342">
            <v>0</v>
          </cell>
          <cell r="FQ342">
            <v>0</v>
          </cell>
          <cell r="FR342">
            <v>0</v>
          </cell>
          <cell r="FS342">
            <v>0</v>
          </cell>
          <cell r="FU342">
            <v>0</v>
          </cell>
          <cell r="FV342">
            <v>0</v>
          </cell>
          <cell r="FW342">
            <v>0</v>
          </cell>
          <cell r="FY342">
            <v>0</v>
          </cell>
          <cell r="FZ342">
            <v>0</v>
          </cell>
          <cell r="GA342">
            <v>0</v>
          </cell>
          <cell r="GC342">
            <v>0</v>
          </cell>
          <cell r="GD342">
            <v>0</v>
          </cell>
          <cell r="GE342">
            <v>0</v>
          </cell>
          <cell r="GG342">
            <v>0</v>
          </cell>
          <cell r="GH342">
            <v>0</v>
          </cell>
          <cell r="GI342">
            <v>0</v>
          </cell>
          <cell r="GK342">
            <v>0</v>
          </cell>
          <cell r="GL342">
            <v>0</v>
          </cell>
          <cell r="GM342">
            <v>0</v>
          </cell>
          <cell r="GO342">
            <v>0</v>
          </cell>
          <cell r="GP342">
            <v>0</v>
          </cell>
          <cell r="GQ342">
            <v>0</v>
          </cell>
          <cell r="GS342">
            <v>0</v>
          </cell>
          <cell r="GT342">
            <v>0</v>
          </cell>
          <cell r="GU342">
            <v>0</v>
          </cell>
          <cell r="GW342">
            <v>0</v>
          </cell>
          <cell r="GX342">
            <v>0</v>
          </cell>
          <cell r="GY342">
            <v>0</v>
          </cell>
          <cell r="HA342">
            <v>0</v>
          </cell>
          <cell r="HB342">
            <v>0</v>
          </cell>
          <cell r="HC342">
            <v>0</v>
          </cell>
        </row>
        <row r="343">
          <cell r="H343" t="str">
            <v>1005291</v>
          </cell>
          <cell r="I343" t="str">
            <v>USD</v>
          </cell>
          <cell r="J343" t="str">
            <v>RADIADOR 1.50 AH-BAV A/T</v>
          </cell>
          <cell r="K343" t="str">
            <v>T1</v>
          </cell>
          <cell r="L343">
            <v>0</v>
          </cell>
          <cell r="M343">
            <v>0</v>
          </cell>
          <cell r="N343">
            <v>92.832599999999999</v>
          </cell>
          <cell r="R343">
            <v>92.832599999999999</v>
          </cell>
          <cell r="V343">
            <v>92.832599999999999</v>
          </cell>
          <cell r="Z343">
            <v>92.832599999999999</v>
          </cell>
          <cell r="AD343">
            <v>92.832599999999999</v>
          </cell>
          <cell r="AH343">
            <v>92.832599999999999</v>
          </cell>
          <cell r="AL343">
            <v>92.832599999999999</v>
          </cell>
          <cell r="AP343">
            <v>92.832599999999999</v>
          </cell>
          <cell r="AT343">
            <v>92.832599999999999</v>
          </cell>
          <cell r="AX343">
            <v>92.832599999999999</v>
          </cell>
          <cell r="BB343">
            <v>92.832599999999999</v>
          </cell>
          <cell r="BF343">
            <v>92.832599999999999</v>
          </cell>
          <cell r="BJ343">
            <v>92.832599999999999</v>
          </cell>
          <cell r="BK343">
            <v>0</v>
          </cell>
          <cell r="BL343" t="str">
            <v xml:space="preserve"> </v>
          </cell>
          <cell r="BM343" t="str">
            <v xml:space="preserve"> </v>
          </cell>
          <cell r="BN343" t="str">
            <v xml:space="preserve"> </v>
          </cell>
          <cell r="BO343" t="str">
            <v xml:space="preserve"> </v>
          </cell>
          <cell r="BP343" t="str">
            <v xml:space="preserve"> </v>
          </cell>
          <cell r="BQ343" t="str">
            <v xml:space="preserve"> </v>
          </cell>
          <cell r="BR343" t="str">
            <v xml:space="preserve"> </v>
          </cell>
          <cell r="BS343" t="str">
            <v xml:space="preserve"> </v>
          </cell>
          <cell r="BT343" t="str">
            <v xml:space="preserve"> </v>
          </cell>
          <cell r="BU343" t="str">
            <v xml:space="preserve"> </v>
          </cell>
          <cell r="BV343" t="str">
            <v xml:space="preserve"> </v>
          </cell>
          <cell r="BW343" t="str">
            <v xml:space="preserve"> </v>
          </cell>
          <cell r="BX343" t="str">
            <v xml:space="preserve"> </v>
          </cell>
          <cell r="BY343" t="str">
            <v xml:space="preserve"> </v>
          </cell>
          <cell r="BZ343" t="str">
            <v xml:space="preserve"> </v>
          </cell>
          <cell r="CA343" t="str">
            <v xml:space="preserve"> </v>
          </cell>
          <cell r="CB343" t="str">
            <v xml:space="preserve"> </v>
          </cell>
          <cell r="CC343" t="str">
            <v xml:space="preserve"> </v>
          </cell>
          <cell r="CD343" t="str">
            <v xml:space="preserve"> </v>
          </cell>
          <cell r="CE343" t="str">
            <v xml:space="preserve"> </v>
          </cell>
          <cell r="CF343" t="str">
            <v xml:space="preserve"> </v>
          </cell>
          <cell r="CG343" t="str">
            <v xml:space="preserve"> </v>
          </cell>
          <cell r="CH343" t="str">
            <v xml:space="preserve"> </v>
          </cell>
          <cell r="CI343" t="str">
            <v xml:space="preserve"> </v>
          </cell>
          <cell r="CJ343" t="str">
            <v xml:space="preserve"> </v>
          </cell>
          <cell r="CK343" t="str">
            <v xml:space="preserve"> </v>
          </cell>
          <cell r="CL343" t="str">
            <v xml:space="preserve"> </v>
          </cell>
          <cell r="CM343" t="str">
            <v xml:space="preserve"> </v>
          </cell>
          <cell r="CN343" t="str">
            <v xml:space="preserve"> </v>
          </cell>
          <cell r="CO343" t="str">
            <v xml:space="preserve"> </v>
          </cell>
          <cell r="CP343" t="str">
            <v xml:space="preserve"> </v>
          </cell>
          <cell r="CQ343" t="str">
            <v xml:space="preserve"> </v>
          </cell>
          <cell r="CR343" t="str">
            <v xml:space="preserve"> </v>
          </cell>
          <cell r="CS343" t="str">
            <v xml:space="preserve"> </v>
          </cell>
          <cell r="CT343" t="str">
            <v xml:space="preserve"> </v>
          </cell>
          <cell r="CU343" t="str">
            <v xml:space="preserve"> </v>
          </cell>
          <cell r="CV343" t="str">
            <v xml:space="preserve"> </v>
          </cell>
          <cell r="CW343" t="str">
            <v xml:space="preserve"> </v>
          </cell>
          <cell r="CX343" t="str">
            <v xml:space="preserve"> </v>
          </cell>
          <cell r="CY343" t="str">
            <v xml:space="preserve"> </v>
          </cell>
          <cell r="CZ343" t="str">
            <v xml:space="preserve"> </v>
          </cell>
          <cell r="DA343" t="str">
            <v xml:space="preserve"> </v>
          </cell>
          <cell r="DB343" t="str">
            <v xml:space="preserve"> </v>
          </cell>
          <cell r="DC343" t="str">
            <v xml:space="preserve"> </v>
          </cell>
          <cell r="DD343" t="str">
            <v xml:space="preserve"> </v>
          </cell>
          <cell r="DE343" t="str">
            <v xml:space="preserve"> </v>
          </cell>
          <cell r="DF343" t="str">
            <v xml:space="preserve"> </v>
          </cell>
          <cell r="DG343" t="str">
            <v xml:space="preserve"> </v>
          </cell>
          <cell r="DH343" t="str">
            <v>2. OESChrysler Corporation1005291</v>
          </cell>
          <cell r="DI343">
            <v>0</v>
          </cell>
          <cell r="DJ343">
            <v>0</v>
          </cell>
          <cell r="DL343">
            <v>0</v>
          </cell>
          <cell r="DM343">
            <v>0</v>
          </cell>
          <cell r="DN343">
            <v>0</v>
          </cell>
          <cell r="DP343">
            <v>0</v>
          </cell>
          <cell r="DQ343">
            <v>0</v>
          </cell>
          <cell r="DR343">
            <v>0</v>
          </cell>
          <cell r="DT343">
            <v>0</v>
          </cell>
          <cell r="DU343">
            <v>0</v>
          </cell>
          <cell r="DV343">
            <v>0</v>
          </cell>
          <cell r="DX343">
            <v>0</v>
          </cell>
          <cell r="DY343">
            <v>0</v>
          </cell>
          <cell r="DZ343">
            <v>0</v>
          </cell>
          <cell r="EB343">
            <v>0</v>
          </cell>
          <cell r="EC343">
            <v>0</v>
          </cell>
          <cell r="ED343">
            <v>0</v>
          </cell>
          <cell r="EF343">
            <v>0</v>
          </cell>
          <cell r="EG343">
            <v>0</v>
          </cell>
          <cell r="EH343">
            <v>0</v>
          </cell>
          <cell r="EJ343">
            <v>0</v>
          </cell>
          <cell r="EK343">
            <v>0</v>
          </cell>
          <cell r="EL343">
            <v>0</v>
          </cell>
          <cell r="EN343">
            <v>0</v>
          </cell>
          <cell r="EO343">
            <v>0</v>
          </cell>
          <cell r="EP343">
            <v>0</v>
          </cell>
          <cell r="ER343">
            <v>0</v>
          </cell>
          <cell r="ES343">
            <v>0</v>
          </cell>
          <cell r="ET343">
            <v>0</v>
          </cell>
          <cell r="EV343">
            <v>0</v>
          </cell>
          <cell r="EW343">
            <v>0</v>
          </cell>
          <cell r="EX343">
            <v>0</v>
          </cell>
          <cell r="EZ343">
            <v>0</v>
          </cell>
          <cell r="FA343">
            <v>0</v>
          </cell>
          <cell r="FB343">
            <v>0</v>
          </cell>
          <cell r="FD343">
            <v>0</v>
          </cell>
          <cell r="FE343">
            <v>0</v>
          </cell>
          <cell r="FF343">
            <v>0</v>
          </cell>
          <cell r="FI343">
            <v>0</v>
          </cell>
          <cell r="FJ343">
            <v>0</v>
          </cell>
          <cell r="FK343">
            <v>0</v>
          </cell>
          <cell r="FM343">
            <v>0</v>
          </cell>
          <cell r="FN343">
            <v>0</v>
          </cell>
          <cell r="FO343">
            <v>0</v>
          </cell>
          <cell r="FQ343">
            <v>0</v>
          </cell>
          <cell r="FR343">
            <v>0</v>
          </cell>
          <cell r="FS343">
            <v>0</v>
          </cell>
          <cell r="FU343">
            <v>0</v>
          </cell>
          <cell r="FV343">
            <v>0</v>
          </cell>
          <cell r="FW343">
            <v>0</v>
          </cell>
          <cell r="FY343">
            <v>0</v>
          </cell>
          <cell r="FZ343">
            <v>0</v>
          </cell>
          <cell r="GA343">
            <v>0</v>
          </cell>
          <cell r="GC343">
            <v>0</v>
          </cell>
          <cell r="GD343">
            <v>0</v>
          </cell>
          <cell r="GE343">
            <v>0</v>
          </cell>
          <cell r="GG343">
            <v>0</v>
          </cell>
          <cell r="GH343">
            <v>0</v>
          </cell>
          <cell r="GI343">
            <v>0</v>
          </cell>
          <cell r="GK343">
            <v>0</v>
          </cell>
          <cell r="GL343">
            <v>0</v>
          </cell>
          <cell r="GM343">
            <v>0</v>
          </cell>
          <cell r="GO343">
            <v>0</v>
          </cell>
          <cell r="GP343">
            <v>0</v>
          </cell>
          <cell r="GQ343">
            <v>0</v>
          </cell>
          <cell r="GS343">
            <v>0</v>
          </cell>
          <cell r="GT343">
            <v>0</v>
          </cell>
          <cell r="GU343">
            <v>0</v>
          </cell>
          <cell r="GW343">
            <v>0</v>
          </cell>
          <cell r="GX343">
            <v>0</v>
          </cell>
          <cell r="GY343">
            <v>0</v>
          </cell>
          <cell r="HA343">
            <v>0</v>
          </cell>
          <cell r="HB343">
            <v>0</v>
          </cell>
          <cell r="HC343">
            <v>0</v>
          </cell>
        </row>
        <row r="344">
          <cell r="H344" t="str">
            <v>1005302</v>
          </cell>
          <cell r="I344" t="str">
            <v>USD</v>
          </cell>
          <cell r="J344" t="str">
            <v>RAD XJ VM DIESEL</v>
          </cell>
          <cell r="K344" t="str">
            <v>T1</v>
          </cell>
          <cell r="L344">
            <v>14.116054499999999</v>
          </cell>
          <cell r="M344">
            <v>14116.054499999998</v>
          </cell>
          <cell r="N344">
            <v>54.084499999999998</v>
          </cell>
          <cell r="R344">
            <v>54.084499999999998</v>
          </cell>
          <cell r="V344">
            <v>54.084499999999998</v>
          </cell>
          <cell r="Z344">
            <v>54.084499999999998</v>
          </cell>
          <cell r="AD344">
            <v>54.084499999999998</v>
          </cell>
          <cell r="AH344">
            <v>54.084499999999998</v>
          </cell>
          <cell r="AL344">
            <v>54.084499999999998</v>
          </cell>
          <cell r="AP344">
            <v>54.084499999999998</v>
          </cell>
          <cell r="AT344">
            <v>54.084499999999998</v>
          </cell>
          <cell r="AX344">
            <v>54.084499999999998</v>
          </cell>
          <cell r="BB344">
            <v>54.084499999999998</v>
          </cell>
          <cell r="BF344">
            <v>54.084499999999998</v>
          </cell>
          <cell r="BJ344">
            <v>54.084499999999998</v>
          </cell>
          <cell r="BK344">
            <v>0</v>
          </cell>
          <cell r="BL344" t="str">
            <v xml:space="preserve"> </v>
          </cell>
          <cell r="BM344" t="str">
            <v xml:space="preserve"> </v>
          </cell>
          <cell r="BN344" t="str">
            <v xml:space="preserve"> </v>
          </cell>
          <cell r="BO344" t="str">
            <v xml:space="preserve"> </v>
          </cell>
          <cell r="BP344" t="str">
            <v xml:space="preserve"> </v>
          </cell>
          <cell r="BQ344" t="str">
            <v xml:space="preserve"> </v>
          </cell>
          <cell r="BR344" t="str">
            <v xml:space="preserve"> </v>
          </cell>
          <cell r="BS344" t="str">
            <v xml:space="preserve"> </v>
          </cell>
          <cell r="BT344" t="str">
            <v xml:space="preserve"> </v>
          </cell>
          <cell r="BU344" t="str">
            <v xml:space="preserve"> </v>
          </cell>
          <cell r="BV344" t="str">
            <v xml:space="preserve"> </v>
          </cell>
          <cell r="BW344" t="str">
            <v xml:space="preserve"> </v>
          </cell>
          <cell r="BX344" t="str">
            <v xml:space="preserve"> </v>
          </cell>
          <cell r="BY344" t="str">
            <v xml:space="preserve"> </v>
          </cell>
          <cell r="BZ344" t="str">
            <v xml:space="preserve"> </v>
          </cell>
          <cell r="CA344" t="str">
            <v xml:space="preserve"> </v>
          </cell>
          <cell r="CB344" t="str">
            <v xml:space="preserve"> </v>
          </cell>
          <cell r="CC344" t="str">
            <v xml:space="preserve"> </v>
          </cell>
          <cell r="CD344" t="str">
            <v xml:space="preserve"> </v>
          </cell>
          <cell r="CE344" t="str">
            <v xml:space="preserve"> </v>
          </cell>
          <cell r="CF344" t="str">
            <v xml:space="preserve"> </v>
          </cell>
          <cell r="CG344" t="str">
            <v xml:space="preserve"> </v>
          </cell>
          <cell r="CH344" t="str">
            <v xml:space="preserve"> </v>
          </cell>
          <cell r="CI344" t="str">
            <v xml:space="preserve"> </v>
          </cell>
          <cell r="CJ344" t="str">
            <v xml:space="preserve"> </v>
          </cell>
          <cell r="CK344" t="str">
            <v xml:space="preserve"> </v>
          </cell>
          <cell r="CL344" t="str">
            <v xml:space="preserve"> </v>
          </cell>
          <cell r="CM344" t="str">
            <v xml:space="preserve"> </v>
          </cell>
          <cell r="CN344" t="str">
            <v xml:space="preserve"> </v>
          </cell>
          <cell r="CO344" t="str">
            <v xml:space="preserve"> </v>
          </cell>
          <cell r="CP344" t="str">
            <v xml:space="preserve"> </v>
          </cell>
          <cell r="CQ344" t="str">
            <v xml:space="preserve"> </v>
          </cell>
          <cell r="CR344" t="str">
            <v xml:space="preserve"> </v>
          </cell>
          <cell r="CS344" t="str">
            <v xml:space="preserve"> </v>
          </cell>
          <cell r="CT344" t="str">
            <v xml:space="preserve"> </v>
          </cell>
          <cell r="CU344" t="str">
            <v xml:space="preserve"> </v>
          </cell>
          <cell r="CV344" t="str">
            <v xml:space="preserve"> </v>
          </cell>
          <cell r="CW344" t="str">
            <v xml:space="preserve"> </v>
          </cell>
          <cell r="CX344" t="str">
            <v xml:space="preserve"> </v>
          </cell>
          <cell r="CY344" t="str">
            <v xml:space="preserve"> </v>
          </cell>
          <cell r="CZ344" t="str">
            <v xml:space="preserve"> </v>
          </cell>
          <cell r="DA344" t="str">
            <v xml:space="preserve"> </v>
          </cell>
          <cell r="DB344" t="str">
            <v xml:space="preserve"> </v>
          </cell>
          <cell r="DC344" t="str">
            <v xml:space="preserve"> </v>
          </cell>
          <cell r="DD344" t="str">
            <v xml:space="preserve"> </v>
          </cell>
          <cell r="DE344" t="str">
            <v xml:space="preserve"> </v>
          </cell>
          <cell r="DF344" t="str">
            <v xml:space="preserve"> </v>
          </cell>
          <cell r="DG344" t="str">
            <v xml:space="preserve"> </v>
          </cell>
          <cell r="DH344" t="str">
            <v>2. OESChrysler Corporation1005302</v>
          </cell>
          <cell r="DI344">
            <v>0</v>
          </cell>
          <cell r="DJ344">
            <v>0</v>
          </cell>
          <cell r="DL344">
            <v>0</v>
          </cell>
          <cell r="DM344">
            <v>0</v>
          </cell>
          <cell r="DN344">
            <v>0</v>
          </cell>
          <cell r="DP344">
            <v>0</v>
          </cell>
          <cell r="DQ344">
            <v>0</v>
          </cell>
          <cell r="DR344">
            <v>0</v>
          </cell>
          <cell r="DT344">
            <v>0</v>
          </cell>
          <cell r="DU344">
            <v>0</v>
          </cell>
          <cell r="DV344">
            <v>0</v>
          </cell>
          <cell r="DX344">
            <v>0</v>
          </cell>
          <cell r="DY344">
            <v>0</v>
          </cell>
          <cell r="DZ344">
            <v>0</v>
          </cell>
          <cell r="EB344">
            <v>0</v>
          </cell>
          <cell r="EC344">
            <v>0</v>
          </cell>
          <cell r="ED344">
            <v>0</v>
          </cell>
          <cell r="EF344">
            <v>0</v>
          </cell>
          <cell r="EG344">
            <v>0</v>
          </cell>
          <cell r="EH344">
            <v>0</v>
          </cell>
          <cell r="EJ344">
            <v>0</v>
          </cell>
          <cell r="EK344">
            <v>0</v>
          </cell>
          <cell r="EL344">
            <v>0</v>
          </cell>
          <cell r="EN344">
            <v>0</v>
          </cell>
          <cell r="EO344">
            <v>0</v>
          </cell>
          <cell r="EP344">
            <v>0</v>
          </cell>
          <cell r="ER344">
            <v>0</v>
          </cell>
          <cell r="ES344">
            <v>0</v>
          </cell>
          <cell r="ET344">
            <v>0</v>
          </cell>
          <cell r="EV344">
            <v>0</v>
          </cell>
          <cell r="EW344">
            <v>0</v>
          </cell>
          <cell r="EX344">
            <v>0</v>
          </cell>
          <cell r="EZ344">
            <v>0</v>
          </cell>
          <cell r="FA344">
            <v>0</v>
          </cell>
          <cell r="FB344">
            <v>0</v>
          </cell>
          <cell r="FD344">
            <v>0</v>
          </cell>
          <cell r="FE344">
            <v>0</v>
          </cell>
          <cell r="FF344">
            <v>0</v>
          </cell>
          <cell r="FI344">
            <v>0</v>
          </cell>
          <cell r="FJ344">
            <v>0</v>
          </cell>
          <cell r="FK344">
            <v>0</v>
          </cell>
          <cell r="FM344">
            <v>0</v>
          </cell>
          <cell r="FN344">
            <v>0</v>
          </cell>
          <cell r="FO344">
            <v>0</v>
          </cell>
          <cell r="FQ344">
            <v>0</v>
          </cell>
          <cell r="FR344">
            <v>0</v>
          </cell>
          <cell r="FS344">
            <v>0</v>
          </cell>
          <cell r="FU344">
            <v>0</v>
          </cell>
          <cell r="FV344">
            <v>0</v>
          </cell>
          <cell r="FW344">
            <v>0</v>
          </cell>
          <cell r="FY344">
            <v>0</v>
          </cell>
          <cell r="FZ344">
            <v>0</v>
          </cell>
          <cell r="GA344">
            <v>0</v>
          </cell>
          <cell r="GC344">
            <v>0</v>
          </cell>
          <cell r="GD344">
            <v>0</v>
          </cell>
          <cell r="GE344">
            <v>0</v>
          </cell>
          <cell r="GG344">
            <v>0</v>
          </cell>
          <cell r="GH344">
            <v>0</v>
          </cell>
          <cell r="GI344">
            <v>0</v>
          </cell>
          <cell r="GK344">
            <v>0</v>
          </cell>
          <cell r="GL344">
            <v>0</v>
          </cell>
          <cell r="GM344">
            <v>0</v>
          </cell>
          <cell r="GO344">
            <v>0</v>
          </cell>
          <cell r="GP344">
            <v>0</v>
          </cell>
          <cell r="GQ344">
            <v>0</v>
          </cell>
          <cell r="GS344">
            <v>0</v>
          </cell>
          <cell r="GT344">
            <v>0</v>
          </cell>
          <cell r="GU344">
            <v>0</v>
          </cell>
          <cell r="GW344">
            <v>0</v>
          </cell>
          <cell r="GX344">
            <v>0</v>
          </cell>
          <cell r="GY344">
            <v>0</v>
          </cell>
          <cell r="HA344">
            <v>0</v>
          </cell>
          <cell r="HB344">
            <v>0</v>
          </cell>
          <cell r="HC344">
            <v>0</v>
          </cell>
        </row>
        <row r="345">
          <cell r="H345" t="str">
            <v>1005330</v>
          </cell>
          <cell r="I345" t="str">
            <v>USD</v>
          </cell>
          <cell r="J345" t="str">
            <v>RAD. ASSY 0.70 AH-BAV CF</v>
          </cell>
          <cell r="K345" t="str">
            <v>P1</v>
          </cell>
          <cell r="L345">
            <v>0</v>
          </cell>
          <cell r="M345">
            <v>0</v>
          </cell>
          <cell r="N345">
            <v>70.314999999999998</v>
          </cell>
          <cell r="O345">
            <v>-0.03</v>
          </cell>
          <cell r="P345" t="str">
            <v>Prod.Tec</v>
          </cell>
          <cell r="Q345" t="str">
            <v>Idea MCM 128077-Resource</v>
          </cell>
          <cell r="R345">
            <v>70.284999999999997</v>
          </cell>
          <cell r="V345">
            <v>70.284999999999997</v>
          </cell>
          <cell r="Z345">
            <v>70.284999999999997</v>
          </cell>
          <cell r="AD345">
            <v>70.284999999999997</v>
          </cell>
          <cell r="AH345">
            <v>70.284999999999997</v>
          </cell>
          <cell r="AL345">
            <v>70.284999999999997</v>
          </cell>
          <cell r="AP345">
            <v>70.284999999999997</v>
          </cell>
          <cell r="AT345">
            <v>70.284999999999997</v>
          </cell>
          <cell r="AX345">
            <v>70.284999999999997</v>
          </cell>
          <cell r="BB345">
            <v>70.284999999999997</v>
          </cell>
          <cell r="BF345">
            <v>70.284999999999997</v>
          </cell>
          <cell r="BJ345">
            <v>70.284999999999997</v>
          </cell>
          <cell r="BK345">
            <v>-0.03</v>
          </cell>
          <cell r="BL345" t="str">
            <v xml:space="preserve"> </v>
          </cell>
          <cell r="BM345" t="str">
            <v xml:space="preserve"> </v>
          </cell>
          <cell r="BN345">
            <v>-0.03</v>
          </cell>
          <cell r="BO345" t="str">
            <v xml:space="preserve"> </v>
          </cell>
          <cell r="BP345" t="str">
            <v xml:space="preserve"> </v>
          </cell>
          <cell r="BQ345" t="str">
            <v xml:space="preserve"> </v>
          </cell>
          <cell r="BR345" t="str">
            <v xml:space="preserve"> </v>
          </cell>
          <cell r="BS345" t="str">
            <v xml:space="preserve"> </v>
          </cell>
          <cell r="BT345" t="str">
            <v xml:space="preserve"> </v>
          </cell>
          <cell r="BU345" t="str">
            <v xml:space="preserve"> </v>
          </cell>
          <cell r="BV345" t="str">
            <v xml:space="preserve"> </v>
          </cell>
          <cell r="BW345" t="str">
            <v xml:space="preserve"> </v>
          </cell>
          <cell r="BX345" t="str">
            <v xml:space="preserve"> </v>
          </cell>
          <cell r="BY345" t="str">
            <v xml:space="preserve"> </v>
          </cell>
          <cell r="BZ345" t="str">
            <v xml:space="preserve"> </v>
          </cell>
          <cell r="CA345" t="str">
            <v xml:space="preserve"> </v>
          </cell>
          <cell r="CB345" t="str">
            <v xml:space="preserve"> </v>
          </cell>
          <cell r="CC345" t="str">
            <v xml:space="preserve"> </v>
          </cell>
          <cell r="CD345" t="str">
            <v xml:space="preserve"> </v>
          </cell>
          <cell r="CE345" t="str">
            <v xml:space="preserve"> </v>
          </cell>
          <cell r="CF345" t="str">
            <v xml:space="preserve"> </v>
          </cell>
          <cell r="CG345" t="str">
            <v xml:space="preserve"> </v>
          </cell>
          <cell r="CH345" t="str">
            <v xml:space="preserve"> </v>
          </cell>
          <cell r="CI345" t="str">
            <v xml:space="preserve"> </v>
          </cell>
          <cell r="CJ345" t="str">
            <v xml:space="preserve"> </v>
          </cell>
          <cell r="CK345" t="str">
            <v xml:space="preserve"> </v>
          </cell>
          <cell r="CL345" t="str">
            <v xml:space="preserve"> </v>
          </cell>
          <cell r="CM345" t="str">
            <v xml:space="preserve"> </v>
          </cell>
          <cell r="CN345" t="str">
            <v xml:space="preserve"> </v>
          </cell>
          <cell r="CO345" t="str">
            <v xml:space="preserve"> </v>
          </cell>
          <cell r="CP345" t="str">
            <v xml:space="preserve"> </v>
          </cell>
          <cell r="CQ345" t="str">
            <v xml:space="preserve"> </v>
          </cell>
          <cell r="CR345" t="str">
            <v xml:space="preserve"> </v>
          </cell>
          <cell r="CS345" t="str">
            <v xml:space="preserve"> </v>
          </cell>
          <cell r="CT345" t="str">
            <v xml:space="preserve"> </v>
          </cell>
          <cell r="CU345" t="str">
            <v xml:space="preserve"> </v>
          </cell>
          <cell r="CV345" t="str">
            <v xml:space="preserve"> </v>
          </cell>
          <cell r="CW345" t="str">
            <v xml:space="preserve"> </v>
          </cell>
          <cell r="CX345" t="str">
            <v xml:space="preserve"> </v>
          </cell>
          <cell r="CY345" t="str">
            <v xml:space="preserve"> </v>
          </cell>
          <cell r="CZ345" t="str">
            <v xml:space="preserve"> </v>
          </cell>
          <cell r="DA345" t="str">
            <v xml:space="preserve"> </v>
          </cell>
          <cell r="DB345" t="str">
            <v xml:space="preserve"> </v>
          </cell>
          <cell r="DC345" t="str">
            <v xml:space="preserve"> </v>
          </cell>
          <cell r="DD345" t="str">
            <v xml:space="preserve"> </v>
          </cell>
          <cell r="DE345" t="str">
            <v xml:space="preserve"> </v>
          </cell>
          <cell r="DF345" t="str">
            <v xml:space="preserve"> </v>
          </cell>
          <cell r="DG345" t="str">
            <v xml:space="preserve"> </v>
          </cell>
          <cell r="DH345" t="str">
            <v>2. OESChrysler Corporation1005330</v>
          </cell>
          <cell r="DI345">
            <v>-0.03</v>
          </cell>
          <cell r="DJ345">
            <v>0</v>
          </cell>
          <cell r="DL345">
            <v>0</v>
          </cell>
          <cell r="DM345">
            <v>-0.03</v>
          </cell>
          <cell r="DN345">
            <v>0</v>
          </cell>
          <cell r="DP345">
            <v>0</v>
          </cell>
          <cell r="DQ345">
            <v>0</v>
          </cell>
          <cell r="DR345">
            <v>0</v>
          </cell>
          <cell r="DT345">
            <v>0</v>
          </cell>
          <cell r="DU345">
            <v>0</v>
          </cell>
          <cell r="DV345">
            <v>0</v>
          </cell>
          <cell r="DX345">
            <v>0</v>
          </cell>
          <cell r="DY345">
            <v>0</v>
          </cell>
          <cell r="DZ345">
            <v>0</v>
          </cell>
          <cell r="EB345">
            <v>0</v>
          </cell>
          <cell r="EC345">
            <v>0</v>
          </cell>
          <cell r="ED345">
            <v>0</v>
          </cell>
          <cell r="EF345">
            <v>0</v>
          </cell>
          <cell r="EG345">
            <v>0</v>
          </cell>
          <cell r="EH345">
            <v>0</v>
          </cell>
          <cell r="EJ345">
            <v>0</v>
          </cell>
          <cell r="EK345">
            <v>0</v>
          </cell>
          <cell r="EL345">
            <v>0</v>
          </cell>
          <cell r="EN345">
            <v>0</v>
          </cell>
          <cell r="EO345">
            <v>0</v>
          </cell>
          <cell r="EP345">
            <v>0</v>
          </cell>
          <cell r="ER345">
            <v>0</v>
          </cell>
          <cell r="ES345">
            <v>0</v>
          </cell>
          <cell r="ET345">
            <v>0</v>
          </cell>
          <cell r="EV345">
            <v>0</v>
          </cell>
          <cell r="EW345">
            <v>0</v>
          </cell>
          <cell r="EX345">
            <v>0</v>
          </cell>
          <cell r="EZ345">
            <v>0</v>
          </cell>
          <cell r="FA345">
            <v>0</v>
          </cell>
          <cell r="FB345">
            <v>0</v>
          </cell>
          <cell r="FD345">
            <v>0</v>
          </cell>
          <cell r="FE345">
            <v>0</v>
          </cell>
          <cell r="FF345">
            <v>0</v>
          </cell>
          <cell r="FI345">
            <v>0</v>
          </cell>
          <cell r="FJ345">
            <v>-0.03</v>
          </cell>
          <cell r="FK345">
            <v>0</v>
          </cell>
          <cell r="FM345">
            <v>0</v>
          </cell>
          <cell r="FN345">
            <v>-0.03</v>
          </cell>
          <cell r="FO345">
            <v>0</v>
          </cell>
          <cell r="FQ345">
            <v>0</v>
          </cell>
          <cell r="FR345">
            <v>-0.03</v>
          </cell>
          <cell r="FS345">
            <v>0</v>
          </cell>
          <cell r="FU345">
            <v>0</v>
          </cell>
          <cell r="FV345">
            <v>-0.03</v>
          </cell>
          <cell r="FW345">
            <v>0</v>
          </cell>
          <cell r="FY345">
            <v>0</v>
          </cell>
          <cell r="FZ345">
            <v>-0.03</v>
          </cell>
          <cell r="GA345">
            <v>0</v>
          </cell>
          <cell r="GC345">
            <v>0</v>
          </cell>
          <cell r="GD345">
            <v>-0.03</v>
          </cell>
          <cell r="GE345">
            <v>0</v>
          </cell>
          <cell r="GG345">
            <v>0</v>
          </cell>
          <cell r="GH345">
            <v>-0.03</v>
          </cell>
          <cell r="GI345">
            <v>0</v>
          </cell>
          <cell r="GK345">
            <v>0</v>
          </cell>
          <cell r="GL345">
            <v>-0.03</v>
          </cell>
          <cell r="GM345">
            <v>0</v>
          </cell>
          <cell r="GO345">
            <v>0</v>
          </cell>
          <cell r="GP345">
            <v>-0.03</v>
          </cell>
          <cell r="GQ345">
            <v>0</v>
          </cell>
          <cell r="GS345">
            <v>0</v>
          </cell>
          <cell r="GT345">
            <v>-0.03</v>
          </cell>
          <cell r="GU345">
            <v>0</v>
          </cell>
          <cell r="GW345">
            <v>0</v>
          </cell>
          <cell r="GX345">
            <v>-0.03</v>
          </cell>
          <cell r="GY345">
            <v>0</v>
          </cell>
          <cell r="HA345">
            <v>0</v>
          </cell>
          <cell r="HB345">
            <v>-0.03</v>
          </cell>
          <cell r="HC345">
            <v>0</v>
          </cell>
        </row>
        <row r="346">
          <cell r="H346" t="str">
            <v>1005353</v>
          </cell>
          <cell r="I346" t="str">
            <v>USD</v>
          </cell>
          <cell r="J346" t="str">
            <v>RAD AN-T 1.50 SERVICE</v>
          </cell>
          <cell r="K346" t="str">
            <v>T1</v>
          </cell>
          <cell r="L346">
            <v>22.165406567999995</v>
          </cell>
          <cell r="M346">
            <v>22165.406567999995</v>
          </cell>
          <cell r="N346">
            <v>55.344335999999998</v>
          </cell>
          <cell r="R346">
            <v>55.344335999999998</v>
          </cell>
          <cell r="V346">
            <v>55.344335999999998</v>
          </cell>
          <cell r="Z346">
            <v>55.344335999999998</v>
          </cell>
          <cell r="AD346">
            <v>55.344335999999998</v>
          </cell>
          <cell r="AH346">
            <v>55.344335999999998</v>
          </cell>
          <cell r="AL346">
            <v>55.344335999999998</v>
          </cell>
          <cell r="AP346">
            <v>55.344335999999998</v>
          </cell>
          <cell r="AT346">
            <v>55.344335999999998</v>
          </cell>
          <cell r="AX346">
            <v>55.344335999999998</v>
          </cell>
          <cell r="BB346">
            <v>55.344335999999998</v>
          </cell>
          <cell r="BF346">
            <v>55.344335999999998</v>
          </cell>
          <cell r="BJ346">
            <v>55.344335999999998</v>
          </cell>
          <cell r="BK346">
            <v>0</v>
          </cell>
          <cell r="BL346" t="str">
            <v xml:space="preserve"> </v>
          </cell>
          <cell r="BM346" t="str">
            <v xml:space="preserve"> </v>
          </cell>
          <cell r="BN346" t="str">
            <v xml:space="preserve"> </v>
          </cell>
          <cell r="BO346" t="str">
            <v xml:space="preserve"> </v>
          </cell>
          <cell r="BP346" t="str">
            <v xml:space="preserve"> </v>
          </cell>
          <cell r="BQ346" t="str">
            <v xml:space="preserve"> </v>
          </cell>
          <cell r="BR346" t="str">
            <v xml:space="preserve"> </v>
          </cell>
          <cell r="BS346" t="str">
            <v xml:space="preserve"> </v>
          </cell>
          <cell r="BT346" t="str">
            <v xml:space="preserve"> </v>
          </cell>
          <cell r="BU346" t="str">
            <v xml:space="preserve"> </v>
          </cell>
          <cell r="BV346" t="str">
            <v xml:space="preserve"> </v>
          </cell>
          <cell r="BW346" t="str">
            <v xml:space="preserve"> </v>
          </cell>
          <cell r="BX346" t="str">
            <v xml:space="preserve"> </v>
          </cell>
          <cell r="BY346" t="str">
            <v xml:space="preserve"> </v>
          </cell>
          <cell r="BZ346" t="str">
            <v xml:space="preserve"> </v>
          </cell>
          <cell r="CA346" t="str">
            <v xml:space="preserve"> </v>
          </cell>
          <cell r="CB346" t="str">
            <v xml:space="preserve"> </v>
          </cell>
          <cell r="CC346" t="str">
            <v xml:space="preserve"> </v>
          </cell>
          <cell r="CD346" t="str">
            <v xml:space="preserve"> </v>
          </cell>
          <cell r="CE346" t="str">
            <v xml:space="preserve"> </v>
          </cell>
          <cell r="CF346" t="str">
            <v xml:space="preserve"> </v>
          </cell>
          <cell r="CG346" t="str">
            <v xml:space="preserve"> </v>
          </cell>
          <cell r="CH346" t="str">
            <v xml:space="preserve"> </v>
          </cell>
          <cell r="CI346" t="str">
            <v xml:space="preserve"> </v>
          </cell>
          <cell r="CJ346" t="str">
            <v xml:space="preserve"> </v>
          </cell>
          <cell r="CK346" t="str">
            <v xml:space="preserve"> </v>
          </cell>
          <cell r="CL346" t="str">
            <v xml:space="preserve"> </v>
          </cell>
          <cell r="CM346" t="str">
            <v xml:space="preserve"> </v>
          </cell>
          <cell r="CN346" t="str">
            <v xml:space="preserve"> </v>
          </cell>
          <cell r="CO346" t="str">
            <v xml:space="preserve"> </v>
          </cell>
          <cell r="CP346" t="str">
            <v xml:space="preserve"> </v>
          </cell>
          <cell r="CQ346" t="str">
            <v xml:space="preserve"> </v>
          </cell>
          <cell r="CR346" t="str">
            <v xml:space="preserve"> </v>
          </cell>
          <cell r="CS346" t="str">
            <v xml:space="preserve"> </v>
          </cell>
          <cell r="CT346" t="str">
            <v xml:space="preserve"> </v>
          </cell>
          <cell r="CU346" t="str">
            <v xml:space="preserve"> </v>
          </cell>
          <cell r="CV346" t="str">
            <v xml:space="preserve"> </v>
          </cell>
          <cell r="CW346" t="str">
            <v xml:space="preserve"> </v>
          </cell>
          <cell r="CX346" t="str">
            <v xml:space="preserve"> </v>
          </cell>
          <cell r="CY346" t="str">
            <v xml:space="preserve"> </v>
          </cell>
          <cell r="CZ346" t="str">
            <v xml:space="preserve"> </v>
          </cell>
          <cell r="DA346" t="str">
            <v xml:space="preserve"> </v>
          </cell>
          <cell r="DB346" t="str">
            <v xml:space="preserve"> </v>
          </cell>
          <cell r="DC346" t="str">
            <v xml:space="preserve"> </v>
          </cell>
          <cell r="DD346" t="str">
            <v xml:space="preserve"> </v>
          </cell>
          <cell r="DE346" t="str">
            <v xml:space="preserve"> </v>
          </cell>
          <cell r="DF346" t="str">
            <v xml:space="preserve"> </v>
          </cell>
          <cell r="DG346" t="str">
            <v xml:space="preserve"> </v>
          </cell>
          <cell r="DH346" t="str">
            <v>2. OESChrysler Corporation1005353</v>
          </cell>
          <cell r="DI346">
            <v>0</v>
          </cell>
          <cell r="DJ346">
            <v>0</v>
          </cell>
          <cell r="DL346">
            <v>0</v>
          </cell>
          <cell r="DM346">
            <v>0</v>
          </cell>
          <cell r="DN346">
            <v>0</v>
          </cell>
          <cell r="DP346">
            <v>0</v>
          </cell>
          <cell r="DQ346">
            <v>0</v>
          </cell>
          <cell r="DR346">
            <v>0</v>
          </cell>
          <cell r="DT346">
            <v>0</v>
          </cell>
          <cell r="DU346">
            <v>0</v>
          </cell>
          <cell r="DV346">
            <v>0</v>
          </cell>
          <cell r="DX346">
            <v>0</v>
          </cell>
          <cell r="DY346">
            <v>0</v>
          </cell>
          <cell r="DZ346">
            <v>0</v>
          </cell>
          <cell r="EB346">
            <v>0</v>
          </cell>
          <cell r="EC346">
            <v>0</v>
          </cell>
          <cell r="ED346">
            <v>0</v>
          </cell>
          <cell r="EF346">
            <v>0</v>
          </cell>
          <cell r="EG346">
            <v>0</v>
          </cell>
          <cell r="EH346">
            <v>0</v>
          </cell>
          <cell r="EJ346">
            <v>0</v>
          </cell>
          <cell r="EK346">
            <v>0</v>
          </cell>
          <cell r="EL346">
            <v>0</v>
          </cell>
          <cell r="EN346">
            <v>0</v>
          </cell>
          <cell r="EO346">
            <v>0</v>
          </cell>
          <cell r="EP346">
            <v>0</v>
          </cell>
          <cell r="ER346">
            <v>0</v>
          </cell>
          <cell r="ES346">
            <v>0</v>
          </cell>
          <cell r="ET346">
            <v>0</v>
          </cell>
          <cell r="EV346">
            <v>0</v>
          </cell>
          <cell r="EW346">
            <v>0</v>
          </cell>
          <cell r="EX346">
            <v>0</v>
          </cell>
          <cell r="EZ346">
            <v>0</v>
          </cell>
          <cell r="FA346">
            <v>0</v>
          </cell>
          <cell r="FB346">
            <v>0</v>
          </cell>
          <cell r="FD346">
            <v>0</v>
          </cell>
          <cell r="FE346">
            <v>0</v>
          </cell>
          <cell r="FF346">
            <v>0</v>
          </cell>
          <cell r="FI346">
            <v>0</v>
          </cell>
          <cell r="FJ346">
            <v>0</v>
          </cell>
          <cell r="FK346">
            <v>0</v>
          </cell>
          <cell r="FM346">
            <v>0</v>
          </cell>
          <cell r="FN346">
            <v>0</v>
          </cell>
          <cell r="FO346">
            <v>0</v>
          </cell>
          <cell r="FQ346">
            <v>0</v>
          </cell>
          <cell r="FR346">
            <v>0</v>
          </cell>
          <cell r="FS346">
            <v>0</v>
          </cell>
          <cell r="FU346">
            <v>0</v>
          </cell>
          <cell r="FV346">
            <v>0</v>
          </cell>
          <cell r="FW346">
            <v>0</v>
          </cell>
          <cell r="FY346">
            <v>0</v>
          </cell>
          <cell r="FZ346">
            <v>0</v>
          </cell>
          <cell r="GA346">
            <v>0</v>
          </cell>
          <cell r="GC346">
            <v>0</v>
          </cell>
          <cell r="GD346">
            <v>0</v>
          </cell>
          <cell r="GE346">
            <v>0</v>
          </cell>
          <cell r="GG346">
            <v>0</v>
          </cell>
          <cell r="GH346">
            <v>0</v>
          </cell>
          <cell r="GI346">
            <v>0</v>
          </cell>
          <cell r="GK346">
            <v>0</v>
          </cell>
          <cell r="GL346">
            <v>0</v>
          </cell>
          <cell r="GM346">
            <v>0</v>
          </cell>
          <cell r="GO346">
            <v>0</v>
          </cell>
          <cell r="GP346">
            <v>0</v>
          </cell>
          <cell r="GQ346">
            <v>0</v>
          </cell>
          <cell r="GS346">
            <v>0</v>
          </cell>
          <cell r="GT346">
            <v>0</v>
          </cell>
          <cell r="GU346">
            <v>0</v>
          </cell>
          <cell r="GW346">
            <v>0</v>
          </cell>
          <cell r="GX346">
            <v>0</v>
          </cell>
          <cell r="GY346">
            <v>0</v>
          </cell>
          <cell r="HA346">
            <v>0</v>
          </cell>
          <cell r="HB346">
            <v>0</v>
          </cell>
          <cell r="HC346">
            <v>0</v>
          </cell>
        </row>
        <row r="347">
          <cell r="H347" t="str">
            <v>1005367</v>
          </cell>
          <cell r="I347" t="str">
            <v>USD</v>
          </cell>
          <cell r="J347" t="str">
            <v>RADIADOR 1.50 AH-BAF   CF</v>
          </cell>
          <cell r="K347" t="str">
            <v>T1</v>
          </cell>
          <cell r="L347">
            <v>0</v>
          </cell>
          <cell r="M347">
            <v>0</v>
          </cell>
          <cell r="N347">
            <v>56.997600000000006</v>
          </cell>
          <cell r="O347">
            <v>-0.15</v>
          </cell>
          <cell r="P347" t="str">
            <v>Prod.Tec</v>
          </cell>
          <cell r="Q347" t="str">
            <v>Idea MCM 128079-Resource</v>
          </cell>
          <cell r="R347">
            <v>56.847600000000007</v>
          </cell>
          <cell r="V347">
            <v>56.847600000000007</v>
          </cell>
          <cell r="Z347">
            <v>56.847600000000007</v>
          </cell>
          <cell r="AD347">
            <v>56.847600000000007</v>
          </cell>
          <cell r="AH347">
            <v>56.847600000000007</v>
          </cell>
          <cell r="AL347">
            <v>56.847600000000007</v>
          </cell>
          <cell r="AP347">
            <v>56.847600000000007</v>
          </cell>
          <cell r="AT347">
            <v>56.847600000000007</v>
          </cell>
          <cell r="AX347">
            <v>56.847600000000007</v>
          </cell>
          <cell r="BB347">
            <v>56.847600000000007</v>
          </cell>
          <cell r="BF347">
            <v>56.847600000000007</v>
          </cell>
          <cell r="BJ347">
            <v>56.847600000000007</v>
          </cell>
          <cell r="BK347">
            <v>-0.15</v>
          </cell>
          <cell r="BL347" t="str">
            <v xml:space="preserve"> </v>
          </cell>
          <cell r="BM347" t="str">
            <v xml:space="preserve"> </v>
          </cell>
          <cell r="BN347">
            <v>-0.15</v>
          </cell>
          <cell r="BO347" t="str">
            <v xml:space="preserve"> </v>
          </cell>
          <cell r="BP347" t="str">
            <v xml:space="preserve"> </v>
          </cell>
          <cell r="BQ347" t="str">
            <v xml:space="preserve"> </v>
          </cell>
          <cell r="BR347" t="str">
            <v xml:space="preserve"> </v>
          </cell>
          <cell r="BS347" t="str">
            <v xml:space="preserve"> </v>
          </cell>
          <cell r="BT347" t="str">
            <v xml:space="preserve"> </v>
          </cell>
          <cell r="BU347" t="str">
            <v xml:space="preserve"> </v>
          </cell>
          <cell r="BV347" t="str">
            <v xml:space="preserve"> </v>
          </cell>
          <cell r="BW347" t="str">
            <v xml:space="preserve"> </v>
          </cell>
          <cell r="BX347" t="str">
            <v xml:space="preserve"> </v>
          </cell>
          <cell r="BY347" t="str">
            <v xml:space="preserve"> </v>
          </cell>
          <cell r="BZ347" t="str">
            <v xml:space="preserve"> </v>
          </cell>
          <cell r="CA347" t="str">
            <v xml:space="preserve"> </v>
          </cell>
          <cell r="CB347" t="str">
            <v xml:space="preserve"> </v>
          </cell>
          <cell r="CC347" t="str">
            <v xml:space="preserve"> </v>
          </cell>
          <cell r="CD347" t="str">
            <v xml:space="preserve"> </v>
          </cell>
          <cell r="CE347" t="str">
            <v xml:space="preserve"> </v>
          </cell>
          <cell r="CF347" t="str">
            <v xml:space="preserve"> </v>
          </cell>
          <cell r="CG347" t="str">
            <v xml:space="preserve"> </v>
          </cell>
          <cell r="CH347" t="str">
            <v xml:space="preserve"> </v>
          </cell>
          <cell r="CI347" t="str">
            <v xml:space="preserve"> </v>
          </cell>
          <cell r="CJ347" t="str">
            <v xml:space="preserve"> </v>
          </cell>
          <cell r="CK347" t="str">
            <v xml:space="preserve"> </v>
          </cell>
          <cell r="CL347" t="str">
            <v xml:space="preserve"> </v>
          </cell>
          <cell r="CM347" t="str">
            <v xml:space="preserve"> </v>
          </cell>
          <cell r="CN347" t="str">
            <v xml:space="preserve"> </v>
          </cell>
          <cell r="CO347" t="str">
            <v xml:space="preserve"> </v>
          </cell>
          <cell r="CP347" t="str">
            <v xml:space="preserve"> </v>
          </cell>
          <cell r="CQ347" t="str">
            <v xml:space="preserve"> </v>
          </cell>
          <cell r="CR347" t="str">
            <v xml:space="preserve"> </v>
          </cell>
          <cell r="CS347" t="str">
            <v xml:space="preserve"> </v>
          </cell>
          <cell r="CT347" t="str">
            <v xml:space="preserve"> </v>
          </cell>
          <cell r="CU347" t="str">
            <v xml:space="preserve"> </v>
          </cell>
          <cell r="CV347" t="str">
            <v xml:space="preserve"> </v>
          </cell>
          <cell r="CW347" t="str">
            <v xml:space="preserve"> </v>
          </cell>
          <cell r="CX347" t="str">
            <v xml:space="preserve"> </v>
          </cell>
          <cell r="CY347" t="str">
            <v xml:space="preserve"> </v>
          </cell>
          <cell r="CZ347" t="str">
            <v xml:space="preserve"> </v>
          </cell>
          <cell r="DA347" t="str">
            <v xml:space="preserve"> </v>
          </cell>
          <cell r="DB347" t="str">
            <v xml:space="preserve"> </v>
          </cell>
          <cell r="DC347" t="str">
            <v xml:space="preserve"> </v>
          </cell>
          <cell r="DD347" t="str">
            <v xml:space="preserve"> </v>
          </cell>
          <cell r="DE347" t="str">
            <v xml:space="preserve"> </v>
          </cell>
          <cell r="DF347" t="str">
            <v xml:space="preserve"> </v>
          </cell>
          <cell r="DG347" t="str">
            <v xml:space="preserve"> </v>
          </cell>
          <cell r="DH347" t="str">
            <v>2. OESChrysler Corporation1005367</v>
          </cell>
          <cell r="DI347">
            <v>-0.15</v>
          </cell>
          <cell r="DJ347">
            <v>0</v>
          </cell>
          <cell r="DL347">
            <v>0</v>
          </cell>
          <cell r="DM347">
            <v>-0.15</v>
          </cell>
          <cell r="DN347">
            <v>0</v>
          </cell>
          <cell r="DP347">
            <v>0</v>
          </cell>
          <cell r="DQ347">
            <v>0</v>
          </cell>
          <cell r="DR347">
            <v>0</v>
          </cell>
          <cell r="DT347">
            <v>0</v>
          </cell>
          <cell r="DU347">
            <v>0</v>
          </cell>
          <cell r="DV347">
            <v>0</v>
          </cell>
          <cell r="DX347">
            <v>0</v>
          </cell>
          <cell r="DY347">
            <v>0</v>
          </cell>
          <cell r="DZ347">
            <v>0</v>
          </cell>
          <cell r="EB347">
            <v>0</v>
          </cell>
          <cell r="EC347">
            <v>0</v>
          </cell>
          <cell r="ED347">
            <v>0</v>
          </cell>
          <cell r="EF347">
            <v>0</v>
          </cell>
          <cell r="EG347">
            <v>0</v>
          </cell>
          <cell r="EH347">
            <v>0</v>
          </cell>
          <cell r="EJ347">
            <v>0</v>
          </cell>
          <cell r="EK347">
            <v>0</v>
          </cell>
          <cell r="EL347">
            <v>0</v>
          </cell>
          <cell r="EN347">
            <v>0</v>
          </cell>
          <cell r="EO347">
            <v>0</v>
          </cell>
          <cell r="EP347">
            <v>0</v>
          </cell>
          <cell r="ER347">
            <v>0</v>
          </cell>
          <cell r="ES347">
            <v>0</v>
          </cell>
          <cell r="ET347">
            <v>0</v>
          </cell>
          <cell r="EV347">
            <v>0</v>
          </cell>
          <cell r="EW347">
            <v>0</v>
          </cell>
          <cell r="EX347">
            <v>0</v>
          </cell>
          <cell r="EZ347">
            <v>0</v>
          </cell>
          <cell r="FA347">
            <v>0</v>
          </cell>
          <cell r="FB347">
            <v>0</v>
          </cell>
          <cell r="FD347">
            <v>0</v>
          </cell>
          <cell r="FE347">
            <v>0</v>
          </cell>
          <cell r="FF347">
            <v>0</v>
          </cell>
          <cell r="FI347">
            <v>0</v>
          </cell>
          <cell r="FJ347">
            <v>-0.15</v>
          </cell>
          <cell r="FK347">
            <v>0</v>
          </cell>
          <cell r="FM347">
            <v>0</v>
          </cell>
          <cell r="FN347">
            <v>-0.15</v>
          </cell>
          <cell r="FO347">
            <v>0</v>
          </cell>
          <cell r="FQ347">
            <v>0</v>
          </cell>
          <cell r="FR347">
            <v>-0.15</v>
          </cell>
          <cell r="FS347">
            <v>0</v>
          </cell>
          <cell r="FU347">
            <v>0</v>
          </cell>
          <cell r="FV347">
            <v>-0.15</v>
          </cell>
          <cell r="FW347">
            <v>0</v>
          </cell>
          <cell r="FY347">
            <v>0</v>
          </cell>
          <cell r="FZ347">
            <v>-0.15</v>
          </cell>
          <cell r="GA347">
            <v>0</v>
          </cell>
          <cell r="GC347">
            <v>0</v>
          </cell>
          <cell r="GD347">
            <v>-0.15</v>
          </cell>
          <cell r="GE347">
            <v>0</v>
          </cell>
          <cell r="GG347">
            <v>0</v>
          </cell>
          <cell r="GH347">
            <v>-0.15</v>
          </cell>
          <cell r="GI347">
            <v>0</v>
          </cell>
          <cell r="GK347">
            <v>0</v>
          </cell>
          <cell r="GL347">
            <v>-0.15</v>
          </cell>
          <cell r="GM347">
            <v>0</v>
          </cell>
          <cell r="GO347">
            <v>0</v>
          </cell>
          <cell r="GP347">
            <v>-0.15</v>
          </cell>
          <cell r="GQ347">
            <v>0</v>
          </cell>
          <cell r="GS347">
            <v>0</v>
          </cell>
          <cell r="GT347">
            <v>-0.15</v>
          </cell>
          <cell r="GU347">
            <v>0</v>
          </cell>
          <cell r="GW347">
            <v>0</v>
          </cell>
          <cell r="GX347">
            <v>-0.15</v>
          </cell>
          <cell r="GY347">
            <v>0</v>
          </cell>
          <cell r="HA347">
            <v>0</v>
          </cell>
          <cell r="HB347">
            <v>-0.15</v>
          </cell>
          <cell r="HC347">
            <v>0</v>
          </cell>
        </row>
        <row r="348">
          <cell r="H348" t="str">
            <v>1005429</v>
          </cell>
          <cell r="I348" t="str">
            <v>USD</v>
          </cell>
          <cell r="J348" t="str">
            <v>RAD PROWLER/PLYMOUTH CHR</v>
          </cell>
          <cell r="K348" t="str">
            <v>T1</v>
          </cell>
          <cell r="L348">
            <v>0</v>
          </cell>
          <cell r="M348">
            <v>0</v>
          </cell>
          <cell r="N348">
            <v>133.76599999999999</v>
          </cell>
          <cell r="R348">
            <v>133.76599999999999</v>
          </cell>
          <cell r="V348">
            <v>133.76599999999999</v>
          </cell>
          <cell r="Z348">
            <v>133.76599999999999</v>
          </cell>
          <cell r="AD348">
            <v>133.76599999999999</v>
          </cell>
          <cell r="AH348">
            <v>133.76599999999999</v>
          </cell>
          <cell r="AL348">
            <v>133.76599999999999</v>
          </cell>
          <cell r="AP348">
            <v>133.76599999999999</v>
          </cell>
          <cell r="AT348">
            <v>133.76599999999999</v>
          </cell>
          <cell r="AX348">
            <v>133.76599999999999</v>
          </cell>
          <cell r="BB348">
            <v>133.76599999999999</v>
          </cell>
          <cell r="BF348">
            <v>133.76599999999999</v>
          </cell>
          <cell r="BJ348">
            <v>133.76599999999999</v>
          </cell>
          <cell r="BK348">
            <v>0</v>
          </cell>
          <cell r="BL348" t="str">
            <v xml:space="preserve"> </v>
          </cell>
          <cell r="BM348" t="str">
            <v xml:space="preserve"> </v>
          </cell>
          <cell r="BN348" t="str">
            <v xml:space="preserve"> </v>
          </cell>
          <cell r="BO348" t="str">
            <v xml:space="preserve"> </v>
          </cell>
          <cell r="BP348" t="str">
            <v xml:space="preserve"> </v>
          </cell>
          <cell r="BQ348" t="str">
            <v xml:space="preserve"> </v>
          </cell>
          <cell r="BR348" t="str">
            <v xml:space="preserve"> </v>
          </cell>
          <cell r="BS348" t="str">
            <v xml:space="preserve"> </v>
          </cell>
          <cell r="BT348" t="str">
            <v xml:space="preserve"> </v>
          </cell>
          <cell r="BU348" t="str">
            <v xml:space="preserve"> </v>
          </cell>
          <cell r="BV348" t="str">
            <v xml:space="preserve"> </v>
          </cell>
          <cell r="BW348" t="str">
            <v xml:space="preserve"> </v>
          </cell>
          <cell r="BX348" t="str">
            <v xml:space="preserve"> </v>
          </cell>
          <cell r="BY348" t="str">
            <v xml:space="preserve"> </v>
          </cell>
          <cell r="BZ348" t="str">
            <v xml:space="preserve"> </v>
          </cell>
          <cell r="CA348" t="str">
            <v xml:space="preserve"> </v>
          </cell>
          <cell r="CB348" t="str">
            <v xml:space="preserve"> </v>
          </cell>
          <cell r="CC348" t="str">
            <v xml:space="preserve"> </v>
          </cell>
          <cell r="CD348" t="str">
            <v xml:space="preserve"> </v>
          </cell>
          <cell r="CE348" t="str">
            <v xml:space="preserve"> </v>
          </cell>
          <cell r="CF348" t="str">
            <v xml:space="preserve"> </v>
          </cell>
          <cell r="CG348" t="str">
            <v xml:space="preserve"> </v>
          </cell>
          <cell r="CH348" t="str">
            <v xml:space="preserve"> </v>
          </cell>
          <cell r="CI348" t="str">
            <v xml:space="preserve"> </v>
          </cell>
          <cell r="CJ348" t="str">
            <v xml:space="preserve"> </v>
          </cell>
          <cell r="CK348" t="str">
            <v xml:space="preserve"> </v>
          </cell>
          <cell r="CL348" t="str">
            <v xml:space="preserve"> </v>
          </cell>
          <cell r="CM348" t="str">
            <v xml:space="preserve"> </v>
          </cell>
          <cell r="CN348" t="str">
            <v xml:space="preserve"> </v>
          </cell>
          <cell r="CO348" t="str">
            <v xml:space="preserve"> </v>
          </cell>
          <cell r="CP348" t="str">
            <v xml:space="preserve"> </v>
          </cell>
          <cell r="CQ348" t="str">
            <v xml:space="preserve"> </v>
          </cell>
          <cell r="CR348" t="str">
            <v xml:space="preserve"> </v>
          </cell>
          <cell r="CS348" t="str">
            <v xml:space="preserve"> </v>
          </cell>
          <cell r="CT348" t="str">
            <v xml:space="preserve"> </v>
          </cell>
          <cell r="CU348" t="str">
            <v xml:space="preserve"> </v>
          </cell>
          <cell r="CV348" t="str">
            <v xml:space="preserve"> </v>
          </cell>
          <cell r="CW348" t="str">
            <v xml:space="preserve"> </v>
          </cell>
          <cell r="CX348" t="str">
            <v xml:space="preserve"> </v>
          </cell>
          <cell r="CY348" t="str">
            <v xml:space="preserve"> </v>
          </cell>
          <cell r="CZ348" t="str">
            <v xml:space="preserve"> </v>
          </cell>
          <cell r="DA348" t="str">
            <v xml:space="preserve"> </v>
          </cell>
          <cell r="DB348" t="str">
            <v xml:space="preserve"> </v>
          </cell>
          <cell r="DC348" t="str">
            <v xml:space="preserve"> </v>
          </cell>
          <cell r="DD348" t="str">
            <v xml:space="preserve"> </v>
          </cell>
          <cell r="DE348" t="str">
            <v xml:space="preserve"> </v>
          </cell>
          <cell r="DF348" t="str">
            <v xml:space="preserve"> </v>
          </cell>
          <cell r="DG348" t="str">
            <v xml:space="preserve"> </v>
          </cell>
          <cell r="DH348" t="str">
            <v>2. OESChrysler Corporation1005429</v>
          </cell>
          <cell r="DI348">
            <v>0</v>
          </cell>
          <cell r="DJ348">
            <v>0</v>
          </cell>
          <cell r="DL348">
            <v>0</v>
          </cell>
          <cell r="DM348">
            <v>0</v>
          </cell>
          <cell r="DN348">
            <v>0</v>
          </cell>
          <cell r="DP348">
            <v>0</v>
          </cell>
          <cell r="DQ348">
            <v>0</v>
          </cell>
          <cell r="DR348">
            <v>0</v>
          </cell>
          <cell r="DT348">
            <v>0</v>
          </cell>
          <cell r="DU348">
            <v>0</v>
          </cell>
          <cell r="DV348">
            <v>0</v>
          </cell>
          <cell r="DX348">
            <v>0</v>
          </cell>
          <cell r="DY348">
            <v>0</v>
          </cell>
          <cell r="DZ348">
            <v>0</v>
          </cell>
          <cell r="EB348">
            <v>0</v>
          </cell>
          <cell r="EC348">
            <v>0</v>
          </cell>
          <cell r="ED348">
            <v>0</v>
          </cell>
          <cell r="EF348">
            <v>0</v>
          </cell>
          <cell r="EG348">
            <v>0</v>
          </cell>
          <cell r="EH348">
            <v>0</v>
          </cell>
          <cell r="EJ348">
            <v>0</v>
          </cell>
          <cell r="EK348">
            <v>0</v>
          </cell>
          <cell r="EL348">
            <v>0</v>
          </cell>
          <cell r="EN348">
            <v>0</v>
          </cell>
          <cell r="EO348">
            <v>0</v>
          </cell>
          <cell r="EP348">
            <v>0</v>
          </cell>
          <cell r="ER348">
            <v>0</v>
          </cell>
          <cell r="ES348">
            <v>0</v>
          </cell>
          <cell r="ET348">
            <v>0</v>
          </cell>
          <cell r="EV348">
            <v>0</v>
          </cell>
          <cell r="EW348">
            <v>0</v>
          </cell>
          <cell r="EX348">
            <v>0</v>
          </cell>
          <cell r="EZ348">
            <v>0</v>
          </cell>
          <cell r="FA348">
            <v>0</v>
          </cell>
          <cell r="FB348">
            <v>0</v>
          </cell>
          <cell r="FD348">
            <v>0</v>
          </cell>
          <cell r="FE348">
            <v>0</v>
          </cell>
          <cell r="FF348">
            <v>0</v>
          </cell>
          <cell r="FI348">
            <v>0</v>
          </cell>
          <cell r="FJ348">
            <v>0</v>
          </cell>
          <cell r="FK348">
            <v>0</v>
          </cell>
          <cell r="FM348">
            <v>0</v>
          </cell>
          <cell r="FN348">
            <v>0</v>
          </cell>
          <cell r="FO348">
            <v>0</v>
          </cell>
          <cell r="FQ348">
            <v>0</v>
          </cell>
          <cell r="FR348">
            <v>0</v>
          </cell>
          <cell r="FS348">
            <v>0</v>
          </cell>
          <cell r="FU348">
            <v>0</v>
          </cell>
          <cell r="FV348">
            <v>0</v>
          </cell>
          <cell r="FW348">
            <v>0</v>
          </cell>
          <cell r="FY348">
            <v>0</v>
          </cell>
          <cell r="FZ348">
            <v>0</v>
          </cell>
          <cell r="GA348">
            <v>0</v>
          </cell>
          <cell r="GC348">
            <v>0</v>
          </cell>
          <cell r="GD348">
            <v>0</v>
          </cell>
          <cell r="GE348">
            <v>0</v>
          </cell>
          <cell r="GG348">
            <v>0</v>
          </cell>
          <cell r="GH348">
            <v>0</v>
          </cell>
          <cell r="GI348">
            <v>0</v>
          </cell>
          <cell r="GK348">
            <v>0</v>
          </cell>
          <cell r="GL348">
            <v>0</v>
          </cell>
          <cell r="GM348">
            <v>0</v>
          </cell>
          <cell r="GO348">
            <v>0</v>
          </cell>
          <cell r="GP348">
            <v>0</v>
          </cell>
          <cell r="GQ348">
            <v>0</v>
          </cell>
          <cell r="GS348">
            <v>0</v>
          </cell>
          <cell r="GT348">
            <v>0</v>
          </cell>
          <cell r="GU348">
            <v>0</v>
          </cell>
          <cell r="GW348">
            <v>0</v>
          </cell>
          <cell r="GX348">
            <v>0</v>
          </cell>
          <cell r="GY348">
            <v>0</v>
          </cell>
          <cell r="HA348">
            <v>0</v>
          </cell>
          <cell r="HB348">
            <v>0</v>
          </cell>
          <cell r="HC348">
            <v>0</v>
          </cell>
        </row>
        <row r="349">
          <cell r="H349" t="str">
            <v>1005465</v>
          </cell>
          <cell r="I349" t="str">
            <v>USD</v>
          </cell>
          <cell r="J349" t="str">
            <v>RAD AN-T (A/T) 1.50 SERV</v>
          </cell>
          <cell r="K349" t="str">
            <v>T1</v>
          </cell>
          <cell r="L349">
            <v>0</v>
          </cell>
          <cell r="M349">
            <v>0</v>
          </cell>
          <cell r="N349">
            <v>80.399599999999978</v>
          </cell>
          <cell r="R349">
            <v>80.399599999999978</v>
          </cell>
          <cell r="V349">
            <v>80.399599999999978</v>
          </cell>
          <cell r="Z349">
            <v>80.399599999999978</v>
          </cell>
          <cell r="AD349">
            <v>80.399599999999978</v>
          </cell>
          <cell r="AH349">
            <v>80.399599999999978</v>
          </cell>
          <cell r="AL349">
            <v>80.399599999999978</v>
          </cell>
          <cell r="AP349">
            <v>80.399599999999978</v>
          </cell>
          <cell r="AT349">
            <v>80.399599999999978</v>
          </cell>
          <cell r="AX349">
            <v>80.399599999999978</v>
          </cell>
          <cell r="BB349">
            <v>80.399599999999978</v>
          </cell>
          <cell r="BF349">
            <v>80.399599999999978</v>
          </cell>
          <cell r="BJ349">
            <v>80.399599999999978</v>
          </cell>
          <cell r="BK349">
            <v>0</v>
          </cell>
          <cell r="BL349" t="str">
            <v xml:space="preserve"> </v>
          </cell>
          <cell r="BM349" t="str">
            <v xml:space="preserve"> </v>
          </cell>
          <cell r="BN349" t="str">
            <v xml:space="preserve"> </v>
          </cell>
          <cell r="BO349" t="str">
            <v xml:space="preserve"> </v>
          </cell>
          <cell r="BP349" t="str">
            <v xml:space="preserve"> </v>
          </cell>
          <cell r="BQ349" t="str">
            <v xml:space="preserve"> </v>
          </cell>
          <cell r="BR349" t="str">
            <v xml:space="preserve"> </v>
          </cell>
          <cell r="BS349" t="str">
            <v xml:space="preserve"> </v>
          </cell>
          <cell r="BT349" t="str">
            <v xml:space="preserve"> </v>
          </cell>
          <cell r="BU349" t="str">
            <v xml:space="preserve"> </v>
          </cell>
          <cell r="BV349" t="str">
            <v xml:space="preserve"> </v>
          </cell>
          <cell r="BW349" t="str">
            <v xml:space="preserve"> </v>
          </cell>
          <cell r="BX349" t="str">
            <v xml:space="preserve"> </v>
          </cell>
          <cell r="BY349" t="str">
            <v xml:space="preserve"> </v>
          </cell>
          <cell r="BZ349" t="str">
            <v xml:space="preserve"> </v>
          </cell>
          <cell r="CA349" t="str">
            <v xml:space="preserve"> </v>
          </cell>
          <cell r="CB349" t="str">
            <v xml:space="preserve"> </v>
          </cell>
          <cell r="CC349" t="str">
            <v xml:space="preserve"> </v>
          </cell>
          <cell r="CD349" t="str">
            <v xml:space="preserve"> </v>
          </cell>
          <cell r="CE349" t="str">
            <v xml:space="preserve"> </v>
          </cell>
          <cell r="CF349" t="str">
            <v xml:space="preserve"> </v>
          </cell>
          <cell r="CG349" t="str">
            <v xml:space="preserve"> </v>
          </cell>
          <cell r="CH349" t="str">
            <v xml:space="preserve"> </v>
          </cell>
          <cell r="CI349" t="str">
            <v xml:space="preserve"> </v>
          </cell>
          <cell r="CJ349" t="str">
            <v xml:space="preserve"> </v>
          </cell>
          <cell r="CK349" t="str">
            <v xml:space="preserve"> </v>
          </cell>
          <cell r="CL349" t="str">
            <v xml:space="preserve"> </v>
          </cell>
          <cell r="CM349" t="str">
            <v xml:space="preserve"> </v>
          </cell>
          <cell r="CN349" t="str">
            <v xml:space="preserve"> </v>
          </cell>
          <cell r="CO349" t="str">
            <v xml:space="preserve"> </v>
          </cell>
          <cell r="CP349" t="str">
            <v xml:space="preserve"> </v>
          </cell>
          <cell r="CQ349" t="str">
            <v xml:space="preserve"> </v>
          </cell>
          <cell r="CR349" t="str">
            <v xml:space="preserve"> </v>
          </cell>
          <cell r="CS349" t="str">
            <v xml:space="preserve"> </v>
          </cell>
          <cell r="CT349" t="str">
            <v xml:space="preserve"> </v>
          </cell>
          <cell r="CU349" t="str">
            <v xml:space="preserve"> </v>
          </cell>
          <cell r="CV349" t="str">
            <v xml:space="preserve"> </v>
          </cell>
          <cell r="CW349" t="str">
            <v xml:space="preserve"> </v>
          </cell>
          <cell r="CX349" t="str">
            <v xml:space="preserve"> </v>
          </cell>
          <cell r="CY349" t="str">
            <v xml:space="preserve"> </v>
          </cell>
          <cell r="CZ349" t="str">
            <v xml:space="preserve"> </v>
          </cell>
          <cell r="DA349" t="str">
            <v xml:space="preserve"> </v>
          </cell>
          <cell r="DB349" t="str">
            <v xml:space="preserve"> </v>
          </cell>
          <cell r="DC349" t="str">
            <v xml:space="preserve"> </v>
          </cell>
          <cell r="DD349" t="str">
            <v xml:space="preserve"> </v>
          </cell>
          <cell r="DE349" t="str">
            <v xml:space="preserve"> </v>
          </cell>
          <cell r="DF349" t="str">
            <v xml:space="preserve"> </v>
          </cell>
          <cell r="DG349" t="str">
            <v xml:space="preserve"> </v>
          </cell>
          <cell r="DH349" t="str">
            <v>2. OESChrysler Corporation1005465</v>
          </cell>
          <cell r="DI349">
            <v>0</v>
          </cell>
          <cell r="DJ349">
            <v>0</v>
          </cell>
          <cell r="DL349">
            <v>0</v>
          </cell>
          <cell r="DM349">
            <v>0</v>
          </cell>
          <cell r="DN349">
            <v>0</v>
          </cell>
          <cell r="DP349">
            <v>0</v>
          </cell>
          <cell r="DQ349">
            <v>0</v>
          </cell>
          <cell r="DR349">
            <v>0</v>
          </cell>
          <cell r="DT349">
            <v>0</v>
          </cell>
          <cell r="DU349">
            <v>0</v>
          </cell>
          <cell r="DV349">
            <v>0</v>
          </cell>
          <cell r="DX349">
            <v>0</v>
          </cell>
          <cell r="DY349">
            <v>0</v>
          </cell>
          <cell r="DZ349">
            <v>0</v>
          </cell>
          <cell r="EB349">
            <v>0</v>
          </cell>
          <cell r="EC349">
            <v>0</v>
          </cell>
          <cell r="ED349">
            <v>0</v>
          </cell>
          <cell r="EF349">
            <v>0</v>
          </cell>
          <cell r="EG349">
            <v>0</v>
          </cell>
          <cell r="EH349">
            <v>0</v>
          </cell>
          <cell r="EJ349">
            <v>0</v>
          </cell>
          <cell r="EK349">
            <v>0</v>
          </cell>
          <cell r="EL349">
            <v>0</v>
          </cell>
          <cell r="EN349">
            <v>0</v>
          </cell>
          <cell r="EO349">
            <v>0</v>
          </cell>
          <cell r="EP349">
            <v>0</v>
          </cell>
          <cell r="ER349">
            <v>0</v>
          </cell>
          <cell r="ES349">
            <v>0</v>
          </cell>
          <cell r="ET349">
            <v>0</v>
          </cell>
          <cell r="EV349">
            <v>0</v>
          </cell>
          <cell r="EW349">
            <v>0</v>
          </cell>
          <cell r="EX349">
            <v>0</v>
          </cell>
          <cell r="EZ349">
            <v>0</v>
          </cell>
          <cell r="FA349">
            <v>0</v>
          </cell>
          <cell r="FB349">
            <v>0</v>
          </cell>
          <cell r="FD349">
            <v>0</v>
          </cell>
          <cell r="FE349">
            <v>0</v>
          </cell>
          <cell r="FF349">
            <v>0</v>
          </cell>
          <cell r="FI349">
            <v>0</v>
          </cell>
          <cell r="FJ349">
            <v>0</v>
          </cell>
          <cell r="FK349">
            <v>0</v>
          </cell>
          <cell r="FM349">
            <v>0</v>
          </cell>
          <cell r="FN349">
            <v>0</v>
          </cell>
          <cell r="FO349">
            <v>0</v>
          </cell>
          <cell r="FQ349">
            <v>0</v>
          </cell>
          <cell r="FR349">
            <v>0</v>
          </cell>
          <cell r="FS349">
            <v>0</v>
          </cell>
          <cell r="FU349">
            <v>0</v>
          </cell>
          <cell r="FV349">
            <v>0</v>
          </cell>
          <cell r="FW349">
            <v>0</v>
          </cell>
          <cell r="FY349">
            <v>0</v>
          </cell>
          <cell r="FZ349">
            <v>0</v>
          </cell>
          <cell r="GA349">
            <v>0</v>
          </cell>
          <cell r="GC349">
            <v>0</v>
          </cell>
          <cell r="GD349">
            <v>0</v>
          </cell>
          <cell r="GE349">
            <v>0</v>
          </cell>
          <cell r="GG349">
            <v>0</v>
          </cell>
          <cell r="GH349">
            <v>0</v>
          </cell>
          <cell r="GI349">
            <v>0</v>
          </cell>
          <cell r="GK349">
            <v>0</v>
          </cell>
          <cell r="GL349">
            <v>0</v>
          </cell>
          <cell r="GM349">
            <v>0</v>
          </cell>
          <cell r="GO349">
            <v>0</v>
          </cell>
          <cell r="GP349">
            <v>0</v>
          </cell>
          <cell r="GQ349">
            <v>0</v>
          </cell>
          <cell r="GS349">
            <v>0</v>
          </cell>
          <cell r="GT349">
            <v>0</v>
          </cell>
          <cell r="GU349">
            <v>0</v>
          </cell>
          <cell r="GW349">
            <v>0</v>
          </cell>
          <cell r="GX349">
            <v>0</v>
          </cell>
          <cell r="GY349">
            <v>0</v>
          </cell>
          <cell r="HA349">
            <v>0</v>
          </cell>
          <cell r="HB349">
            <v>0</v>
          </cell>
          <cell r="HC349">
            <v>0</v>
          </cell>
        </row>
        <row r="350">
          <cell r="H350" t="str">
            <v>1005515</v>
          </cell>
          <cell r="I350" t="str">
            <v>USD</v>
          </cell>
          <cell r="J350" t="str">
            <v>RADIADOR B-VAN (MOPAR)</v>
          </cell>
          <cell r="K350" t="str">
            <v>T1</v>
          </cell>
          <cell r="L350">
            <v>60.435561509999999</v>
          </cell>
          <cell r="M350">
            <v>60435.56151</v>
          </cell>
          <cell r="N350">
            <v>64.7547</v>
          </cell>
          <cell r="R350">
            <v>64.7547</v>
          </cell>
          <cell r="V350">
            <v>64.7547</v>
          </cell>
          <cell r="Z350">
            <v>64.7547</v>
          </cell>
          <cell r="AD350">
            <v>64.7547</v>
          </cell>
          <cell r="AH350">
            <v>64.7547</v>
          </cell>
          <cell r="AL350">
            <v>64.7547</v>
          </cell>
          <cell r="AP350">
            <v>64.7547</v>
          </cell>
          <cell r="AT350">
            <v>64.7547</v>
          </cell>
          <cell r="AX350">
            <v>64.7547</v>
          </cell>
          <cell r="BB350">
            <v>64.7547</v>
          </cell>
          <cell r="BF350">
            <v>64.7547</v>
          </cell>
          <cell r="BJ350">
            <v>64.7547</v>
          </cell>
          <cell r="BK350">
            <v>0</v>
          </cell>
          <cell r="BL350" t="str">
            <v xml:space="preserve"> </v>
          </cell>
          <cell r="BM350" t="str">
            <v xml:space="preserve"> </v>
          </cell>
          <cell r="BN350" t="str">
            <v xml:space="preserve"> </v>
          </cell>
          <cell r="BO350" t="str">
            <v xml:space="preserve"> </v>
          </cell>
          <cell r="BP350" t="str">
            <v xml:space="preserve"> </v>
          </cell>
          <cell r="BQ350" t="str">
            <v xml:space="preserve"> </v>
          </cell>
          <cell r="BR350" t="str">
            <v xml:space="preserve"> </v>
          </cell>
          <cell r="BS350" t="str">
            <v xml:space="preserve"> </v>
          </cell>
          <cell r="BT350" t="str">
            <v xml:space="preserve"> </v>
          </cell>
          <cell r="BU350" t="str">
            <v xml:space="preserve"> </v>
          </cell>
          <cell r="BV350" t="str">
            <v xml:space="preserve"> </v>
          </cell>
          <cell r="BW350" t="str">
            <v xml:space="preserve"> </v>
          </cell>
          <cell r="BX350" t="str">
            <v xml:space="preserve"> </v>
          </cell>
          <cell r="BY350" t="str">
            <v xml:space="preserve"> </v>
          </cell>
          <cell r="BZ350" t="str">
            <v xml:space="preserve"> </v>
          </cell>
          <cell r="CA350" t="str">
            <v xml:space="preserve"> </v>
          </cell>
          <cell r="CB350" t="str">
            <v xml:space="preserve"> </v>
          </cell>
          <cell r="CC350" t="str">
            <v xml:space="preserve"> </v>
          </cell>
          <cell r="CD350" t="str">
            <v xml:space="preserve"> </v>
          </cell>
          <cell r="CE350" t="str">
            <v xml:space="preserve"> </v>
          </cell>
          <cell r="CF350" t="str">
            <v xml:space="preserve"> </v>
          </cell>
          <cell r="CG350" t="str">
            <v xml:space="preserve"> </v>
          </cell>
          <cell r="CH350" t="str">
            <v xml:space="preserve"> </v>
          </cell>
          <cell r="CI350" t="str">
            <v xml:space="preserve"> </v>
          </cell>
          <cell r="CJ350" t="str">
            <v xml:space="preserve"> </v>
          </cell>
          <cell r="CK350" t="str">
            <v xml:space="preserve"> </v>
          </cell>
          <cell r="CL350" t="str">
            <v xml:space="preserve"> </v>
          </cell>
          <cell r="CM350" t="str">
            <v xml:space="preserve"> </v>
          </cell>
          <cell r="CN350" t="str">
            <v xml:space="preserve"> </v>
          </cell>
          <cell r="CO350" t="str">
            <v xml:space="preserve"> </v>
          </cell>
          <cell r="CP350" t="str">
            <v xml:space="preserve"> </v>
          </cell>
          <cell r="CQ350" t="str">
            <v xml:space="preserve"> </v>
          </cell>
          <cell r="CR350" t="str">
            <v xml:space="preserve"> </v>
          </cell>
          <cell r="CS350" t="str">
            <v xml:space="preserve"> </v>
          </cell>
          <cell r="CT350" t="str">
            <v xml:space="preserve"> </v>
          </cell>
          <cell r="CU350" t="str">
            <v xml:space="preserve"> </v>
          </cell>
          <cell r="CV350" t="str">
            <v xml:space="preserve"> </v>
          </cell>
          <cell r="CW350" t="str">
            <v xml:space="preserve"> </v>
          </cell>
          <cell r="CX350" t="str">
            <v xml:space="preserve"> </v>
          </cell>
          <cell r="CY350" t="str">
            <v xml:space="preserve"> </v>
          </cell>
          <cell r="CZ350" t="str">
            <v xml:space="preserve"> </v>
          </cell>
          <cell r="DA350" t="str">
            <v xml:space="preserve"> </v>
          </cell>
          <cell r="DB350" t="str">
            <v xml:space="preserve"> </v>
          </cell>
          <cell r="DC350" t="str">
            <v xml:space="preserve"> </v>
          </cell>
          <cell r="DD350" t="str">
            <v xml:space="preserve"> </v>
          </cell>
          <cell r="DE350" t="str">
            <v xml:space="preserve"> </v>
          </cell>
          <cell r="DF350" t="str">
            <v xml:space="preserve"> </v>
          </cell>
          <cell r="DG350" t="str">
            <v xml:space="preserve"> </v>
          </cell>
          <cell r="DH350" t="str">
            <v>2. OESChrysler Corporation1005515</v>
          </cell>
          <cell r="DI350">
            <v>0</v>
          </cell>
          <cell r="DJ350">
            <v>0</v>
          </cell>
          <cell r="DL350">
            <v>0</v>
          </cell>
          <cell r="DM350">
            <v>0</v>
          </cell>
          <cell r="DN350">
            <v>0</v>
          </cell>
          <cell r="DP350">
            <v>0</v>
          </cell>
          <cell r="DQ350">
            <v>0</v>
          </cell>
          <cell r="DR350">
            <v>0</v>
          </cell>
          <cell r="DT350">
            <v>0</v>
          </cell>
          <cell r="DU350">
            <v>0</v>
          </cell>
          <cell r="DV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0</v>
          </cell>
          <cell r="EC350">
            <v>0</v>
          </cell>
          <cell r="ED350">
            <v>0</v>
          </cell>
          <cell r="EF350">
            <v>0</v>
          </cell>
          <cell r="EG350">
            <v>0</v>
          </cell>
          <cell r="EH350">
            <v>0</v>
          </cell>
          <cell r="EJ350">
            <v>0</v>
          </cell>
          <cell r="EK350">
            <v>0</v>
          </cell>
          <cell r="EL350">
            <v>0</v>
          </cell>
          <cell r="EN350">
            <v>0</v>
          </cell>
          <cell r="EO350">
            <v>0</v>
          </cell>
          <cell r="EP350">
            <v>0</v>
          </cell>
          <cell r="ER350">
            <v>0</v>
          </cell>
          <cell r="ES350">
            <v>0</v>
          </cell>
          <cell r="ET350">
            <v>0</v>
          </cell>
          <cell r="EV350">
            <v>0</v>
          </cell>
          <cell r="EW350">
            <v>0</v>
          </cell>
          <cell r="EX350">
            <v>0</v>
          </cell>
          <cell r="EZ350">
            <v>0</v>
          </cell>
          <cell r="FA350">
            <v>0</v>
          </cell>
          <cell r="FB350">
            <v>0</v>
          </cell>
          <cell r="FD350">
            <v>0</v>
          </cell>
          <cell r="FE350">
            <v>0</v>
          </cell>
          <cell r="FF350">
            <v>0</v>
          </cell>
          <cell r="FI350">
            <v>0</v>
          </cell>
          <cell r="FJ350">
            <v>0</v>
          </cell>
          <cell r="FK350">
            <v>0</v>
          </cell>
          <cell r="FM350">
            <v>0</v>
          </cell>
          <cell r="FN350">
            <v>0</v>
          </cell>
          <cell r="FO350">
            <v>0</v>
          </cell>
          <cell r="FQ350">
            <v>0</v>
          </cell>
          <cell r="FR350">
            <v>0</v>
          </cell>
          <cell r="FS350">
            <v>0</v>
          </cell>
          <cell r="FU350">
            <v>0</v>
          </cell>
          <cell r="FV350">
            <v>0</v>
          </cell>
          <cell r="FW350">
            <v>0</v>
          </cell>
          <cell r="FY350">
            <v>0</v>
          </cell>
          <cell r="FZ350">
            <v>0</v>
          </cell>
          <cell r="GA350">
            <v>0</v>
          </cell>
          <cell r="GC350">
            <v>0</v>
          </cell>
          <cell r="GD350">
            <v>0</v>
          </cell>
          <cell r="GE350">
            <v>0</v>
          </cell>
          <cell r="GG350">
            <v>0</v>
          </cell>
          <cell r="GH350">
            <v>0</v>
          </cell>
          <cell r="GI350">
            <v>0</v>
          </cell>
          <cell r="GK350">
            <v>0</v>
          </cell>
          <cell r="GL350">
            <v>0</v>
          </cell>
          <cell r="GM350">
            <v>0</v>
          </cell>
          <cell r="GO350">
            <v>0</v>
          </cell>
          <cell r="GP350">
            <v>0</v>
          </cell>
          <cell r="GQ350">
            <v>0</v>
          </cell>
          <cell r="GS350">
            <v>0</v>
          </cell>
          <cell r="GT350">
            <v>0</v>
          </cell>
          <cell r="GU350">
            <v>0</v>
          </cell>
          <cell r="GW350">
            <v>0</v>
          </cell>
          <cell r="GX350">
            <v>0</v>
          </cell>
          <cell r="GY350">
            <v>0</v>
          </cell>
          <cell r="HA350">
            <v>0</v>
          </cell>
          <cell r="HB350">
            <v>0</v>
          </cell>
          <cell r="HC350">
            <v>0</v>
          </cell>
        </row>
        <row r="351">
          <cell r="H351" t="str">
            <v>1005516</v>
          </cell>
          <cell r="I351" t="str">
            <v>USD</v>
          </cell>
          <cell r="J351" t="str">
            <v>RADIADOR B-VAN (MOPAR)</v>
          </cell>
          <cell r="K351" t="str">
            <v>T1</v>
          </cell>
          <cell r="L351">
            <v>47.028719070000001</v>
          </cell>
          <cell r="M351">
            <v>47028.719069999999</v>
          </cell>
          <cell r="N351">
            <v>56.7363</v>
          </cell>
          <cell r="R351">
            <v>56.7363</v>
          </cell>
          <cell r="V351">
            <v>56.7363</v>
          </cell>
          <cell r="Z351">
            <v>56.7363</v>
          </cell>
          <cell r="AD351">
            <v>56.7363</v>
          </cell>
          <cell r="AH351">
            <v>56.7363</v>
          </cell>
          <cell r="AL351">
            <v>56.7363</v>
          </cell>
          <cell r="AP351">
            <v>56.7363</v>
          </cell>
          <cell r="AT351">
            <v>56.7363</v>
          </cell>
          <cell r="AX351">
            <v>56.7363</v>
          </cell>
          <cell r="BB351">
            <v>56.7363</v>
          </cell>
          <cell r="BF351">
            <v>56.7363</v>
          </cell>
          <cell r="BJ351">
            <v>56.7363</v>
          </cell>
          <cell r="BK351">
            <v>0</v>
          </cell>
          <cell r="BL351" t="str">
            <v xml:space="preserve"> </v>
          </cell>
          <cell r="BM351" t="str">
            <v xml:space="preserve"> </v>
          </cell>
          <cell r="BN351" t="str">
            <v xml:space="preserve"> </v>
          </cell>
          <cell r="BO351" t="str">
            <v xml:space="preserve"> </v>
          </cell>
          <cell r="BP351" t="str">
            <v xml:space="preserve"> </v>
          </cell>
          <cell r="BQ351" t="str">
            <v xml:space="preserve"> </v>
          </cell>
          <cell r="BR351" t="str">
            <v xml:space="preserve"> </v>
          </cell>
          <cell r="BS351" t="str">
            <v xml:space="preserve"> </v>
          </cell>
          <cell r="BT351" t="str">
            <v xml:space="preserve"> </v>
          </cell>
          <cell r="BU351" t="str">
            <v xml:space="preserve"> </v>
          </cell>
          <cell r="BV351" t="str">
            <v xml:space="preserve"> </v>
          </cell>
          <cell r="BW351" t="str">
            <v xml:space="preserve"> </v>
          </cell>
          <cell r="BX351" t="str">
            <v xml:space="preserve"> </v>
          </cell>
          <cell r="BY351" t="str">
            <v xml:space="preserve"> </v>
          </cell>
          <cell r="BZ351" t="str">
            <v xml:space="preserve"> </v>
          </cell>
          <cell r="CA351" t="str">
            <v xml:space="preserve"> </v>
          </cell>
          <cell r="CB351" t="str">
            <v xml:space="preserve"> </v>
          </cell>
          <cell r="CC351" t="str">
            <v xml:space="preserve"> </v>
          </cell>
          <cell r="CD351" t="str">
            <v xml:space="preserve"> </v>
          </cell>
          <cell r="CE351" t="str">
            <v xml:space="preserve"> </v>
          </cell>
          <cell r="CF351" t="str">
            <v xml:space="preserve"> </v>
          </cell>
          <cell r="CG351" t="str">
            <v xml:space="preserve"> </v>
          </cell>
          <cell r="CH351" t="str">
            <v xml:space="preserve"> </v>
          </cell>
          <cell r="CI351" t="str">
            <v xml:space="preserve"> </v>
          </cell>
          <cell r="CJ351" t="str">
            <v xml:space="preserve"> </v>
          </cell>
          <cell r="CK351" t="str">
            <v xml:space="preserve"> </v>
          </cell>
          <cell r="CL351" t="str">
            <v xml:space="preserve"> </v>
          </cell>
          <cell r="CM351" t="str">
            <v xml:space="preserve"> </v>
          </cell>
          <cell r="CN351" t="str">
            <v xml:space="preserve"> </v>
          </cell>
          <cell r="CO351" t="str">
            <v xml:space="preserve"> </v>
          </cell>
          <cell r="CP351" t="str">
            <v xml:space="preserve"> </v>
          </cell>
          <cell r="CQ351" t="str">
            <v xml:space="preserve"> </v>
          </cell>
          <cell r="CR351" t="str">
            <v xml:space="preserve"> </v>
          </cell>
          <cell r="CS351" t="str">
            <v xml:space="preserve"> </v>
          </cell>
          <cell r="CT351" t="str">
            <v xml:space="preserve"> </v>
          </cell>
          <cell r="CU351" t="str">
            <v xml:space="preserve"> </v>
          </cell>
          <cell r="CV351" t="str">
            <v xml:space="preserve"> </v>
          </cell>
          <cell r="CW351" t="str">
            <v xml:space="preserve"> </v>
          </cell>
          <cell r="CX351" t="str">
            <v xml:space="preserve"> </v>
          </cell>
          <cell r="CY351" t="str">
            <v xml:space="preserve"> </v>
          </cell>
          <cell r="CZ351" t="str">
            <v xml:space="preserve"> </v>
          </cell>
          <cell r="DA351" t="str">
            <v xml:space="preserve"> </v>
          </cell>
          <cell r="DB351" t="str">
            <v xml:space="preserve"> </v>
          </cell>
          <cell r="DC351" t="str">
            <v xml:space="preserve"> </v>
          </cell>
          <cell r="DD351" t="str">
            <v xml:space="preserve"> </v>
          </cell>
          <cell r="DE351" t="str">
            <v xml:space="preserve"> </v>
          </cell>
          <cell r="DF351" t="str">
            <v xml:space="preserve"> </v>
          </cell>
          <cell r="DG351" t="str">
            <v xml:space="preserve"> </v>
          </cell>
          <cell r="DH351" t="str">
            <v>2. OESChrysler Corporation1005516</v>
          </cell>
          <cell r="DI351">
            <v>0</v>
          </cell>
          <cell r="DJ351">
            <v>0</v>
          </cell>
          <cell r="DL351">
            <v>0</v>
          </cell>
          <cell r="DM351">
            <v>0</v>
          </cell>
          <cell r="DN351">
            <v>0</v>
          </cell>
          <cell r="DP351">
            <v>0</v>
          </cell>
          <cell r="DQ351">
            <v>0</v>
          </cell>
          <cell r="DR351">
            <v>0</v>
          </cell>
          <cell r="DT351">
            <v>0</v>
          </cell>
          <cell r="DU351">
            <v>0</v>
          </cell>
          <cell r="DV351">
            <v>0</v>
          </cell>
          <cell r="DX351">
            <v>0</v>
          </cell>
          <cell r="DY351">
            <v>0</v>
          </cell>
          <cell r="DZ351">
            <v>0</v>
          </cell>
          <cell r="EB351">
            <v>0</v>
          </cell>
          <cell r="EC351">
            <v>0</v>
          </cell>
          <cell r="ED351">
            <v>0</v>
          </cell>
          <cell r="EF351">
            <v>0</v>
          </cell>
          <cell r="EG351">
            <v>0</v>
          </cell>
          <cell r="EH351">
            <v>0</v>
          </cell>
          <cell r="EJ351">
            <v>0</v>
          </cell>
          <cell r="EK351">
            <v>0</v>
          </cell>
          <cell r="EL351">
            <v>0</v>
          </cell>
          <cell r="EN351">
            <v>0</v>
          </cell>
          <cell r="EO351">
            <v>0</v>
          </cell>
          <cell r="EP351">
            <v>0</v>
          </cell>
          <cell r="ER351">
            <v>0</v>
          </cell>
          <cell r="ES351">
            <v>0</v>
          </cell>
          <cell r="ET351">
            <v>0</v>
          </cell>
          <cell r="EV351">
            <v>0</v>
          </cell>
          <cell r="EW351">
            <v>0</v>
          </cell>
          <cell r="EX351">
            <v>0</v>
          </cell>
          <cell r="EZ351">
            <v>0</v>
          </cell>
          <cell r="FA351">
            <v>0</v>
          </cell>
          <cell r="FB351">
            <v>0</v>
          </cell>
          <cell r="FD351">
            <v>0</v>
          </cell>
          <cell r="FE351">
            <v>0</v>
          </cell>
          <cell r="FF351">
            <v>0</v>
          </cell>
          <cell r="FI351">
            <v>0</v>
          </cell>
          <cell r="FJ351">
            <v>0</v>
          </cell>
          <cell r="FK351">
            <v>0</v>
          </cell>
          <cell r="FM351">
            <v>0</v>
          </cell>
          <cell r="FN351">
            <v>0</v>
          </cell>
          <cell r="FO351">
            <v>0</v>
          </cell>
          <cell r="FQ351">
            <v>0</v>
          </cell>
          <cell r="FR351">
            <v>0</v>
          </cell>
          <cell r="FS351">
            <v>0</v>
          </cell>
          <cell r="FU351">
            <v>0</v>
          </cell>
          <cell r="FV351">
            <v>0</v>
          </cell>
          <cell r="FW351">
            <v>0</v>
          </cell>
          <cell r="FY351">
            <v>0</v>
          </cell>
          <cell r="FZ351">
            <v>0</v>
          </cell>
          <cell r="GA351">
            <v>0</v>
          </cell>
          <cell r="GC351">
            <v>0</v>
          </cell>
          <cell r="GD351">
            <v>0</v>
          </cell>
          <cell r="GE351">
            <v>0</v>
          </cell>
          <cell r="GG351">
            <v>0</v>
          </cell>
          <cell r="GH351">
            <v>0</v>
          </cell>
          <cell r="GI351">
            <v>0</v>
          </cell>
          <cell r="GK351">
            <v>0</v>
          </cell>
          <cell r="GL351">
            <v>0</v>
          </cell>
          <cell r="GM351">
            <v>0</v>
          </cell>
          <cell r="GO351">
            <v>0</v>
          </cell>
          <cell r="GP351">
            <v>0</v>
          </cell>
          <cell r="GQ351">
            <v>0</v>
          </cell>
          <cell r="GS351">
            <v>0</v>
          </cell>
          <cell r="GT351">
            <v>0</v>
          </cell>
          <cell r="GU351">
            <v>0</v>
          </cell>
          <cell r="GW351">
            <v>0</v>
          </cell>
          <cell r="GX351">
            <v>0</v>
          </cell>
          <cell r="GY351">
            <v>0</v>
          </cell>
          <cell r="HA351">
            <v>0</v>
          </cell>
          <cell r="HB351">
            <v>0</v>
          </cell>
          <cell r="HC351">
            <v>0</v>
          </cell>
        </row>
        <row r="352">
          <cell r="H352" t="str">
            <v>1005570</v>
          </cell>
          <cell r="I352" t="str">
            <v>USD</v>
          </cell>
          <cell r="J352" t="str">
            <v>RADIADOR 0.7 AH-BAV M/T</v>
          </cell>
          <cell r="K352" t="str">
            <v>T1</v>
          </cell>
          <cell r="L352">
            <v>7.3099583999999993</v>
          </cell>
          <cell r="M352">
            <v>7309.9583999999995</v>
          </cell>
          <cell r="N352">
            <v>45.123199999999997</v>
          </cell>
          <cell r="R352">
            <v>45.123199999999997</v>
          </cell>
          <cell r="V352">
            <v>45.123199999999997</v>
          </cell>
          <cell r="Z352">
            <v>45.123199999999997</v>
          </cell>
          <cell r="AD352">
            <v>45.123199999999997</v>
          </cell>
          <cell r="AH352">
            <v>45.123199999999997</v>
          </cell>
          <cell r="AL352">
            <v>45.123199999999997</v>
          </cell>
          <cell r="AP352">
            <v>45.123199999999997</v>
          </cell>
          <cell r="AT352">
            <v>45.123199999999997</v>
          </cell>
          <cell r="AX352">
            <v>45.123199999999997</v>
          </cell>
          <cell r="BB352">
            <v>45.123199999999997</v>
          </cell>
          <cell r="BF352">
            <v>45.123199999999997</v>
          </cell>
          <cell r="BJ352">
            <v>45.123199999999997</v>
          </cell>
          <cell r="BK352">
            <v>0</v>
          </cell>
          <cell r="BL352" t="str">
            <v xml:space="preserve"> </v>
          </cell>
          <cell r="BM352" t="str">
            <v xml:space="preserve"> </v>
          </cell>
          <cell r="BN352" t="str">
            <v xml:space="preserve"> </v>
          </cell>
          <cell r="BO352" t="str">
            <v xml:space="preserve"> </v>
          </cell>
          <cell r="BP352" t="str">
            <v xml:space="preserve"> </v>
          </cell>
          <cell r="BQ352" t="str">
            <v xml:space="preserve"> </v>
          </cell>
          <cell r="BR352" t="str">
            <v xml:space="preserve"> </v>
          </cell>
          <cell r="BS352" t="str">
            <v xml:space="preserve"> </v>
          </cell>
          <cell r="BT352" t="str">
            <v xml:space="preserve"> </v>
          </cell>
          <cell r="BU352" t="str">
            <v xml:space="preserve"> </v>
          </cell>
          <cell r="BV352" t="str">
            <v xml:space="preserve"> </v>
          </cell>
          <cell r="BW352" t="str">
            <v xml:space="preserve"> </v>
          </cell>
          <cell r="BX352" t="str">
            <v xml:space="preserve"> </v>
          </cell>
          <cell r="BY352" t="str">
            <v xml:space="preserve"> </v>
          </cell>
          <cell r="BZ352" t="str">
            <v xml:space="preserve"> </v>
          </cell>
          <cell r="CA352" t="str">
            <v xml:space="preserve"> </v>
          </cell>
          <cell r="CB352" t="str">
            <v xml:space="preserve"> </v>
          </cell>
          <cell r="CC352" t="str">
            <v xml:space="preserve"> </v>
          </cell>
          <cell r="CD352" t="str">
            <v xml:space="preserve"> </v>
          </cell>
          <cell r="CE352" t="str">
            <v xml:space="preserve"> </v>
          </cell>
          <cell r="CF352" t="str">
            <v xml:space="preserve"> </v>
          </cell>
          <cell r="CG352" t="str">
            <v xml:space="preserve"> </v>
          </cell>
          <cell r="CH352" t="str">
            <v xml:space="preserve"> </v>
          </cell>
          <cell r="CI352" t="str">
            <v xml:space="preserve"> </v>
          </cell>
          <cell r="CJ352" t="str">
            <v xml:space="preserve"> </v>
          </cell>
          <cell r="CK352" t="str">
            <v xml:space="preserve"> </v>
          </cell>
          <cell r="CL352" t="str">
            <v xml:space="preserve"> </v>
          </cell>
          <cell r="CM352" t="str">
            <v xml:space="preserve"> </v>
          </cell>
          <cell r="CN352" t="str">
            <v xml:space="preserve"> </v>
          </cell>
          <cell r="CO352" t="str">
            <v xml:space="preserve"> </v>
          </cell>
          <cell r="CP352" t="str">
            <v xml:space="preserve"> </v>
          </cell>
          <cell r="CQ352" t="str">
            <v xml:space="preserve"> </v>
          </cell>
          <cell r="CR352" t="str">
            <v xml:space="preserve"> </v>
          </cell>
          <cell r="CS352" t="str">
            <v xml:space="preserve"> </v>
          </cell>
          <cell r="CT352" t="str">
            <v xml:space="preserve"> </v>
          </cell>
          <cell r="CU352" t="str">
            <v xml:space="preserve"> </v>
          </cell>
          <cell r="CV352" t="str">
            <v xml:space="preserve"> </v>
          </cell>
          <cell r="CW352" t="str">
            <v xml:space="preserve"> </v>
          </cell>
          <cell r="CX352" t="str">
            <v xml:space="preserve"> </v>
          </cell>
          <cell r="CY352" t="str">
            <v xml:space="preserve"> </v>
          </cell>
          <cell r="CZ352" t="str">
            <v xml:space="preserve"> </v>
          </cell>
          <cell r="DA352" t="str">
            <v xml:space="preserve"> </v>
          </cell>
          <cell r="DB352" t="str">
            <v xml:space="preserve"> </v>
          </cell>
          <cell r="DC352" t="str">
            <v xml:space="preserve"> </v>
          </cell>
          <cell r="DD352" t="str">
            <v xml:space="preserve"> </v>
          </cell>
          <cell r="DE352" t="str">
            <v xml:space="preserve"> </v>
          </cell>
          <cell r="DF352" t="str">
            <v xml:space="preserve"> </v>
          </cell>
          <cell r="DG352" t="str">
            <v xml:space="preserve"> </v>
          </cell>
          <cell r="DH352" t="str">
            <v>2. OESChrysler Corporation1005570</v>
          </cell>
          <cell r="DI352">
            <v>0</v>
          </cell>
          <cell r="DJ352">
            <v>0</v>
          </cell>
          <cell r="DL352">
            <v>0</v>
          </cell>
          <cell r="DM352">
            <v>0</v>
          </cell>
          <cell r="DN352">
            <v>0</v>
          </cell>
          <cell r="DP352">
            <v>0</v>
          </cell>
          <cell r="DQ352">
            <v>0</v>
          </cell>
          <cell r="DR352">
            <v>0</v>
          </cell>
          <cell r="DT352">
            <v>0</v>
          </cell>
          <cell r="DU352">
            <v>0</v>
          </cell>
          <cell r="DV352">
            <v>0</v>
          </cell>
          <cell r="DX352">
            <v>0</v>
          </cell>
          <cell r="DY352">
            <v>0</v>
          </cell>
          <cell r="DZ352">
            <v>0</v>
          </cell>
          <cell r="EB352">
            <v>0</v>
          </cell>
          <cell r="EC352">
            <v>0</v>
          </cell>
          <cell r="ED352">
            <v>0</v>
          </cell>
          <cell r="EF352">
            <v>0</v>
          </cell>
          <cell r="EG352">
            <v>0</v>
          </cell>
          <cell r="EH352">
            <v>0</v>
          </cell>
          <cell r="EJ352">
            <v>0</v>
          </cell>
          <cell r="EK352">
            <v>0</v>
          </cell>
          <cell r="EL352">
            <v>0</v>
          </cell>
          <cell r="EN352">
            <v>0</v>
          </cell>
          <cell r="EO352">
            <v>0</v>
          </cell>
          <cell r="EP352">
            <v>0</v>
          </cell>
          <cell r="ER352">
            <v>0</v>
          </cell>
          <cell r="ES352">
            <v>0</v>
          </cell>
          <cell r="ET352">
            <v>0</v>
          </cell>
          <cell r="EV352">
            <v>0</v>
          </cell>
          <cell r="EW352">
            <v>0</v>
          </cell>
          <cell r="EX352">
            <v>0</v>
          </cell>
          <cell r="EZ352">
            <v>0</v>
          </cell>
          <cell r="FA352">
            <v>0</v>
          </cell>
          <cell r="FB352">
            <v>0</v>
          </cell>
          <cell r="FD352">
            <v>0</v>
          </cell>
          <cell r="FE352">
            <v>0</v>
          </cell>
          <cell r="FF352">
            <v>0</v>
          </cell>
          <cell r="FI352">
            <v>0</v>
          </cell>
          <cell r="FJ352">
            <v>0</v>
          </cell>
          <cell r="FK352">
            <v>0</v>
          </cell>
          <cell r="FM352">
            <v>0</v>
          </cell>
          <cell r="FN352">
            <v>0</v>
          </cell>
          <cell r="FO352">
            <v>0</v>
          </cell>
          <cell r="FQ352">
            <v>0</v>
          </cell>
          <cell r="FR352">
            <v>0</v>
          </cell>
          <cell r="FS352">
            <v>0</v>
          </cell>
          <cell r="FU352">
            <v>0</v>
          </cell>
          <cell r="FV352">
            <v>0</v>
          </cell>
          <cell r="FW352">
            <v>0</v>
          </cell>
          <cell r="FY352">
            <v>0</v>
          </cell>
          <cell r="FZ352">
            <v>0</v>
          </cell>
          <cell r="GA352">
            <v>0</v>
          </cell>
          <cell r="GC352">
            <v>0</v>
          </cell>
          <cell r="GD352">
            <v>0</v>
          </cell>
          <cell r="GE352">
            <v>0</v>
          </cell>
          <cell r="GG352">
            <v>0</v>
          </cell>
          <cell r="GH352">
            <v>0</v>
          </cell>
          <cell r="GI352">
            <v>0</v>
          </cell>
          <cell r="GK352">
            <v>0</v>
          </cell>
          <cell r="GL352">
            <v>0</v>
          </cell>
          <cell r="GM352">
            <v>0</v>
          </cell>
          <cell r="GO352">
            <v>0</v>
          </cell>
          <cell r="GP352">
            <v>0</v>
          </cell>
          <cell r="GQ352">
            <v>0</v>
          </cell>
          <cell r="GS352">
            <v>0</v>
          </cell>
          <cell r="GT352">
            <v>0</v>
          </cell>
          <cell r="GU352">
            <v>0</v>
          </cell>
          <cell r="GW352">
            <v>0</v>
          </cell>
          <cell r="GX352">
            <v>0</v>
          </cell>
          <cell r="GY352">
            <v>0</v>
          </cell>
          <cell r="HA352">
            <v>0</v>
          </cell>
          <cell r="HB352">
            <v>0</v>
          </cell>
          <cell r="HC352">
            <v>0</v>
          </cell>
        </row>
        <row r="353">
          <cell r="H353" t="str">
            <v>1005737B</v>
          </cell>
          <cell r="I353" t="str">
            <v>USD</v>
          </cell>
          <cell r="J353" t="str">
            <v>ENS.COMP.RADIADOR    32MM</v>
          </cell>
          <cell r="K353" t="str">
            <v>T4</v>
          </cell>
          <cell r="L353">
            <v>38.143274399999996</v>
          </cell>
          <cell r="M353">
            <v>38143.274399999995</v>
          </cell>
          <cell r="N353">
            <v>79.21759999999999</v>
          </cell>
          <cell r="R353">
            <v>79.21759999999999</v>
          </cell>
          <cell r="V353">
            <v>79.21759999999999</v>
          </cell>
          <cell r="Z353">
            <v>79.21759999999999</v>
          </cell>
          <cell r="AD353">
            <v>79.21759999999999</v>
          </cell>
          <cell r="AH353">
            <v>79.21759999999999</v>
          </cell>
          <cell r="AL353">
            <v>79.21759999999999</v>
          </cell>
          <cell r="AP353">
            <v>79.21759999999999</v>
          </cell>
          <cell r="AT353">
            <v>79.21759999999999</v>
          </cell>
          <cell r="AX353">
            <v>79.21759999999999</v>
          </cell>
          <cell r="BB353">
            <v>79.21759999999999</v>
          </cell>
          <cell r="BF353">
            <v>79.21759999999999</v>
          </cell>
          <cell r="BJ353">
            <v>79.21759999999999</v>
          </cell>
          <cell r="BK353">
            <v>0</v>
          </cell>
          <cell r="BL353" t="str">
            <v xml:space="preserve"> </v>
          </cell>
          <cell r="BM353" t="str">
            <v xml:space="preserve"> </v>
          </cell>
          <cell r="BN353" t="str">
            <v xml:space="preserve"> </v>
          </cell>
          <cell r="BO353" t="str">
            <v xml:space="preserve"> </v>
          </cell>
          <cell r="BP353" t="str">
            <v xml:space="preserve"> </v>
          </cell>
          <cell r="BQ353" t="str">
            <v xml:space="preserve"> </v>
          </cell>
          <cell r="BR353" t="str">
            <v xml:space="preserve"> </v>
          </cell>
          <cell r="BS353" t="str">
            <v xml:space="preserve"> </v>
          </cell>
          <cell r="BT353" t="str">
            <v xml:space="preserve"> </v>
          </cell>
          <cell r="BU353" t="str">
            <v xml:space="preserve"> </v>
          </cell>
          <cell r="BV353" t="str">
            <v xml:space="preserve"> </v>
          </cell>
          <cell r="BW353" t="str">
            <v xml:space="preserve"> </v>
          </cell>
          <cell r="BX353" t="str">
            <v xml:space="preserve"> </v>
          </cell>
          <cell r="BY353" t="str">
            <v xml:space="preserve"> </v>
          </cell>
          <cell r="BZ353" t="str">
            <v xml:space="preserve"> </v>
          </cell>
          <cell r="CA353" t="str">
            <v xml:space="preserve"> </v>
          </cell>
          <cell r="CB353" t="str">
            <v xml:space="preserve"> </v>
          </cell>
          <cell r="CC353" t="str">
            <v xml:space="preserve"> </v>
          </cell>
          <cell r="CD353" t="str">
            <v xml:space="preserve"> </v>
          </cell>
          <cell r="CE353" t="str">
            <v xml:space="preserve"> </v>
          </cell>
          <cell r="CF353" t="str">
            <v xml:space="preserve"> </v>
          </cell>
          <cell r="CG353" t="str">
            <v xml:space="preserve"> </v>
          </cell>
          <cell r="CH353" t="str">
            <v xml:space="preserve"> </v>
          </cell>
          <cell r="CI353" t="str">
            <v xml:space="preserve"> </v>
          </cell>
          <cell r="CJ353" t="str">
            <v xml:space="preserve"> </v>
          </cell>
          <cell r="CK353" t="str">
            <v xml:space="preserve"> </v>
          </cell>
          <cell r="CL353" t="str">
            <v xml:space="preserve"> </v>
          </cell>
          <cell r="CM353" t="str">
            <v xml:space="preserve"> </v>
          </cell>
          <cell r="CN353" t="str">
            <v xml:space="preserve"> </v>
          </cell>
          <cell r="CO353" t="str">
            <v xml:space="preserve"> </v>
          </cell>
          <cell r="CP353" t="str">
            <v xml:space="preserve"> </v>
          </cell>
          <cell r="CQ353" t="str">
            <v xml:space="preserve"> </v>
          </cell>
          <cell r="CR353" t="str">
            <v xml:space="preserve"> </v>
          </cell>
          <cell r="CS353" t="str">
            <v xml:space="preserve"> </v>
          </cell>
          <cell r="CT353" t="str">
            <v xml:space="preserve"> </v>
          </cell>
          <cell r="CU353" t="str">
            <v xml:space="preserve"> </v>
          </cell>
          <cell r="CV353" t="str">
            <v xml:space="preserve"> </v>
          </cell>
          <cell r="CW353" t="str">
            <v xml:space="preserve"> </v>
          </cell>
          <cell r="CX353" t="str">
            <v xml:space="preserve"> </v>
          </cell>
          <cell r="CY353" t="str">
            <v xml:space="preserve"> </v>
          </cell>
          <cell r="CZ353" t="str">
            <v xml:space="preserve"> </v>
          </cell>
          <cell r="DA353" t="str">
            <v xml:space="preserve"> </v>
          </cell>
          <cell r="DB353" t="str">
            <v xml:space="preserve"> </v>
          </cell>
          <cell r="DC353" t="str">
            <v xml:space="preserve"> </v>
          </cell>
          <cell r="DD353" t="str">
            <v xml:space="preserve"> </v>
          </cell>
          <cell r="DE353" t="str">
            <v xml:space="preserve"> </v>
          </cell>
          <cell r="DF353" t="str">
            <v xml:space="preserve"> </v>
          </cell>
          <cell r="DG353" t="str">
            <v xml:space="preserve"> </v>
          </cell>
          <cell r="DH353" t="str">
            <v>2. OESChrysler Corporation1005737B</v>
          </cell>
          <cell r="DI353">
            <v>0</v>
          </cell>
          <cell r="DJ353">
            <v>0</v>
          </cell>
          <cell r="DL353">
            <v>0</v>
          </cell>
          <cell r="DM353">
            <v>0</v>
          </cell>
          <cell r="DN353">
            <v>0</v>
          </cell>
          <cell r="DP353">
            <v>0</v>
          </cell>
          <cell r="DQ353">
            <v>0</v>
          </cell>
          <cell r="DR353">
            <v>0</v>
          </cell>
          <cell r="DT353">
            <v>0</v>
          </cell>
          <cell r="DU353">
            <v>0</v>
          </cell>
          <cell r="DV353">
            <v>0</v>
          </cell>
          <cell r="DX353">
            <v>0</v>
          </cell>
          <cell r="DY353">
            <v>0</v>
          </cell>
          <cell r="DZ353">
            <v>0</v>
          </cell>
          <cell r="EB353">
            <v>0</v>
          </cell>
          <cell r="EC353">
            <v>0</v>
          </cell>
          <cell r="ED353">
            <v>0</v>
          </cell>
          <cell r="EF353">
            <v>0</v>
          </cell>
          <cell r="EG353">
            <v>0</v>
          </cell>
          <cell r="EH353">
            <v>0</v>
          </cell>
          <cell r="EJ353">
            <v>0</v>
          </cell>
          <cell r="EK353">
            <v>0</v>
          </cell>
          <cell r="EL353">
            <v>0</v>
          </cell>
          <cell r="EN353">
            <v>0</v>
          </cell>
          <cell r="EO353">
            <v>0</v>
          </cell>
          <cell r="EP353">
            <v>0</v>
          </cell>
          <cell r="ER353">
            <v>0</v>
          </cell>
          <cell r="ES353">
            <v>0</v>
          </cell>
          <cell r="ET353">
            <v>0</v>
          </cell>
          <cell r="EV353">
            <v>0</v>
          </cell>
          <cell r="EW353">
            <v>0</v>
          </cell>
          <cell r="EX353">
            <v>0</v>
          </cell>
          <cell r="EZ353">
            <v>0</v>
          </cell>
          <cell r="FA353">
            <v>0</v>
          </cell>
          <cell r="FB353">
            <v>0</v>
          </cell>
          <cell r="FD353">
            <v>0</v>
          </cell>
          <cell r="FE353">
            <v>0</v>
          </cell>
          <cell r="FF353">
            <v>0</v>
          </cell>
          <cell r="FI353">
            <v>0</v>
          </cell>
          <cell r="FJ353">
            <v>0</v>
          </cell>
          <cell r="FK353">
            <v>0</v>
          </cell>
          <cell r="FM353">
            <v>0</v>
          </cell>
          <cell r="FN353">
            <v>0</v>
          </cell>
          <cell r="FO353">
            <v>0</v>
          </cell>
          <cell r="FQ353">
            <v>0</v>
          </cell>
          <cell r="FR353">
            <v>0</v>
          </cell>
          <cell r="FS353">
            <v>0</v>
          </cell>
          <cell r="FU353">
            <v>0</v>
          </cell>
          <cell r="FV353">
            <v>0</v>
          </cell>
          <cell r="FW353">
            <v>0</v>
          </cell>
          <cell r="FY353">
            <v>0</v>
          </cell>
          <cell r="FZ353">
            <v>0</v>
          </cell>
          <cell r="GA353">
            <v>0</v>
          </cell>
          <cell r="GC353">
            <v>0</v>
          </cell>
          <cell r="GD353">
            <v>0</v>
          </cell>
          <cell r="GE353">
            <v>0</v>
          </cell>
          <cell r="GG353">
            <v>0</v>
          </cell>
          <cell r="GH353">
            <v>0</v>
          </cell>
          <cell r="GI353">
            <v>0</v>
          </cell>
          <cell r="GK353">
            <v>0</v>
          </cell>
          <cell r="GL353">
            <v>0</v>
          </cell>
          <cell r="GM353">
            <v>0</v>
          </cell>
          <cell r="GO353">
            <v>0</v>
          </cell>
          <cell r="GP353">
            <v>0</v>
          </cell>
          <cell r="GQ353">
            <v>0</v>
          </cell>
          <cell r="GS353">
            <v>0</v>
          </cell>
          <cell r="GT353">
            <v>0</v>
          </cell>
          <cell r="GU353">
            <v>0</v>
          </cell>
          <cell r="GW353">
            <v>0</v>
          </cell>
          <cell r="GX353">
            <v>0</v>
          </cell>
          <cell r="GY353">
            <v>0</v>
          </cell>
          <cell r="HA353">
            <v>0</v>
          </cell>
          <cell r="HB353">
            <v>0</v>
          </cell>
          <cell r="HC353">
            <v>0</v>
          </cell>
        </row>
        <row r="354">
          <cell r="H354" t="str">
            <v>1005738B</v>
          </cell>
          <cell r="I354" t="str">
            <v>USD</v>
          </cell>
          <cell r="J354" t="str">
            <v>ENS. COMP.RADIADOR    AN</v>
          </cell>
          <cell r="K354" t="str">
            <v>T4</v>
          </cell>
          <cell r="L354">
            <v>28.277061120000003</v>
          </cell>
          <cell r="M354">
            <v>28277.061120000002</v>
          </cell>
          <cell r="N354">
            <v>68.006399999999999</v>
          </cell>
          <cell r="R354">
            <v>68.006399999999999</v>
          </cell>
          <cell r="V354">
            <v>68.006399999999999</v>
          </cell>
          <cell r="Z354">
            <v>68.006399999999999</v>
          </cell>
          <cell r="AD354">
            <v>68.006399999999999</v>
          </cell>
          <cell r="AH354">
            <v>68.006399999999999</v>
          </cell>
          <cell r="AL354">
            <v>68.006399999999999</v>
          </cell>
          <cell r="AP354">
            <v>68.006399999999999</v>
          </cell>
          <cell r="AT354">
            <v>68.006399999999999</v>
          </cell>
          <cell r="AX354">
            <v>68.006399999999999</v>
          </cell>
          <cell r="BB354">
            <v>68.006399999999999</v>
          </cell>
          <cell r="BF354">
            <v>68.006399999999999</v>
          </cell>
          <cell r="BJ354">
            <v>68.006399999999999</v>
          </cell>
          <cell r="BK354">
            <v>0</v>
          </cell>
          <cell r="BL354" t="str">
            <v xml:space="preserve"> </v>
          </cell>
          <cell r="BM354" t="str">
            <v xml:space="preserve"> </v>
          </cell>
          <cell r="BN354" t="str">
            <v xml:space="preserve"> </v>
          </cell>
          <cell r="BO354" t="str">
            <v xml:space="preserve"> </v>
          </cell>
          <cell r="BP354" t="str">
            <v xml:space="preserve"> </v>
          </cell>
          <cell r="BQ354" t="str">
            <v xml:space="preserve"> </v>
          </cell>
          <cell r="BR354" t="str">
            <v xml:space="preserve"> </v>
          </cell>
          <cell r="BS354" t="str">
            <v xml:space="preserve"> </v>
          </cell>
          <cell r="BT354" t="str">
            <v xml:space="preserve"> </v>
          </cell>
          <cell r="BU354" t="str">
            <v xml:space="preserve"> </v>
          </cell>
          <cell r="BV354" t="str">
            <v xml:space="preserve"> </v>
          </cell>
          <cell r="BW354" t="str">
            <v xml:space="preserve"> </v>
          </cell>
          <cell r="BX354" t="str">
            <v xml:space="preserve"> </v>
          </cell>
          <cell r="BY354" t="str">
            <v xml:space="preserve"> </v>
          </cell>
          <cell r="BZ354" t="str">
            <v xml:space="preserve"> </v>
          </cell>
          <cell r="CA354" t="str">
            <v xml:space="preserve"> </v>
          </cell>
          <cell r="CB354" t="str">
            <v xml:space="preserve"> </v>
          </cell>
          <cell r="CC354" t="str">
            <v xml:space="preserve"> </v>
          </cell>
          <cell r="CD354" t="str">
            <v xml:space="preserve"> </v>
          </cell>
          <cell r="CE354" t="str">
            <v xml:space="preserve"> </v>
          </cell>
          <cell r="CF354" t="str">
            <v xml:space="preserve"> </v>
          </cell>
          <cell r="CG354" t="str">
            <v xml:space="preserve"> </v>
          </cell>
          <cell r="CH354" t="str">
            <v xml:space="preserve"> </v>
          </cell>
          <cell r="CI354" t="str">
            <v xml:space="preserve"> </v>
          </cell>
          <cell r="CJ354" t="str">
            <v xml:space="preserve"> </v>
          </cell>
          <cell r="CK354" t="str">
            <v xml:space="preserve"> </v>
          </cell>
          <cell r="CL354" t="str">
            <v xml:space="preserve"> </v>
          </cell>
          <cell r="CM354" t="str">
            <v xml:space="preserve"> </v>
          </cell>
          <cell r="CN354" t="str">
            <v xml:space="preserve"> </v>
          </cell>
          <cell r="CO354" t="str">
            <v xml:space="preserve"> </v>
          </cell>
          <cell r="CP354" t="str">
            <v xml:space="preserve"> </v>
          </cell>
          <cell r="CQ354" t="str">
            <v xml:space="preserve"> </v>
          </cell>
          <cell r="CR354" t="str">
            <v xml:space="preserve"> </v>
          </cell>
          <cell r="CS354" t="str">
            <v xml:space="preserve"> </v>
          </cell>
          <cell r="CT354" t="str">
            <v xml:space="preserve"> </v>
          </cell>
          <cell r="CU354" t="str">
            <v xml:space="preserve"> </v>
          </cell>
          <cell r="CV354" t="str">
            <v xml:space="preserve"> </v>
          </cell>
          <cell r="CW354" t="str">
            <v xml:space="preserve"> </v>
          </cell>
          <cell r="CX354" t="str">
            <v xml:space="preserve"> </v>
          </cell>
          <cell r="CY354" t="str">
            <v xml:space="preserve"> </v>
          </cell>
          <cell r="CZ354" t="str">
            <v xml:space="preserve"> </v>
          </cell>
          <cell r="DA354" t="str">
            <v xml:space="preserve"> </v>
          </cell>
          <cell r="DB354" t="str">
            <v xml:space="preserve"> </v>
          </cell>
          <cell r="DC354" t="str">
            <v xml:space="preserve"> </v>
          </cell>
          <cell r="DD354" t="str">
            <v xml:space="preserve"> </v>
          </cell>
          <cell r="DE354" t="str">
            <v xml:space="preserve"> </v>
          </cell>
          <cell r="DF354" t="str">
            <v xml:space="preserve"> </v>
          </cell>
          <cell r="DG354" t="str">
            <v xml:space="preserve"> </v>
          </cell>
          <cell r="DH354" t="str">
            <v>2. OESChrysler Corporation1005738B</v>
          </cell>
          <cell r="DI354">
            <v>0</v>
          </cell>
          <cell r="DJ354">
            <v>0</v>
          </cell>
          <cell r="DL354">
            <v>0</v>
          </cell>
          <cell r="DM354">
            <v>0</v>
          </cell>
          <cell r="DN354">
            <v>0</v>
          </cell>
          <cell r="DP354">
            <v>0</v>
          </cell>
          <cell r="DQ354">
            <v>0</v>
          </cell>
          <cell r="DR354">
            <v>0</v>
          </cell>
          <cell r="DT354">
            <v>0</v>
          </cell>
          <cell r="DU354">
            <v>0</v>
          </cell>
          <cell r="DV354">
            <v>0</v>
          </cell>
          <cell r="DX354">
            <v>0</v>
          </cell>
          <cell r="DY354">
            <v>0</v>
          </cell>
          <cell r="DZ354">
            <v>0</v>
          </cell>
          <cell r="EB354">
            <v>0</v>
          </cell>
          <cell r="EC354">
            <v>0</v>
          </cell>
          <cell r="ED354">
            <v>0</v>
          </cell>
          <cell r="EF354">
            <v>0</v>
          </cell>
          <cell r="EG354">
            <v>0</v>
          </cell>
          <cell r="EH354">
            <v>0</v>
          </cell>
          <cell r="EJ354">
            <v>0</v>
          </cell>
          <cell r="EK354">
            <v>0</v>
          </cell>
          <cell r="EL354">
            <v>0</v>
          </cell>
          <cell r="EN354">
            <v>0</v>
          </cell>
          <cell r="EO354">
            <v>0</v>
          </cell>
          <cell r="EP354">
            <v>0</v>
          </cell>
          <cell r="ER354">
            <v>0</v>
          </cell>
          <cell r="ES354">
            <v>0</v>
          </cell>
          <cell r="ET354">
            <v>0</v>
          </cell>
          <cell r="EV354">
            <v>0</v>
          </cell>
          <cell r="EW354">
            <v>0</v>
          </cell>
          <cell r="EX354">
            <v>0</v>
          </cell>
          <cell r="EZ354">
            <v>0</v>
          </cell>
          <cell r="FA354">
            <v>0</v>
          </cell>
          <cell r="FB354">
            <v>0</v>
          </cell>
          <cell r="FD354">
            <v>0</v>
          </cell>
          <cell r="FE354">
            <v>0</v>
          </cell>
          <cell r="FF354">
            <v>0</v>
          </cell>
          <cell r="FI354">
            <v>0</v>
          </cell>
          <cell r="FJ354">
            <v>0</v>
          </cell>
          <cell r="FK354">
            <v>0</v>
          </cell>
          <cell r="FM354">
            <v>0</v>
          </cell>
          <cell r="FN354">
            <v>0</v>
          </cell>
          <cell r="FO354">
            <v>0</v>
          </cell>
          <cell r="FQ354">
            <v>0</v>
          </cell>
          <cell r="FR354">
            <v>0</v>
          </cell>
          <cell r="FS354">
            <v>0</v>
          </cell>
          <cell r="FU354">
            <v>0</v>
          </cell>
          <cell r="FV354">
            <v>0</v>
          </cell>
          <cell r="FW354">
            <v>0</v>
          </cell>
          <cell r="FY354">
            <v>0</v>
          </cell>
          <cell r="FZ354">
            <v>0</v>
          </cell>
          <cell r="GA354">
            <v>0</v>
          </cell>
          <cell r="GC354">
            <v>0</v>
          </cell>
          <cell r="GD354">
            <v>0</v>
          </cell>
          <cell r="GE354">
            <v>0</v>
          </cell>
          <cell r="GG354">
            <v>0</v>
          </cell>
          <cell r="GH354">
            <v>0</v>
          </cell>
          <cell r="GI354">
            <v>0</v>
          </cell>
          <cell r="GK354">
            <v>0</v>
          </cell>
          <cell r="GL354">
            <v>0</v>
          </cell>
          <cell r="GM354">
            <v>0</v>
          </cell>
          <cell r="GO354">
            <v>0</v>
          </cell>
          <cell r="GP354">
            <v>0</v>
          </cell>
          <cell r="GQ354">
            <v>0</v>
          </cell>
          <cell r="GS354">
            <v>0</v>
          </cell>
          <cell r="GT354">
            <v>0</v>
          </cell>
          <cell r="GU354">
            <v>0</v>
          </cell>
          <cell r="GW354">
            <v>0</v>
          </cell>
          <cell r="GX354">
            <v>0</v>
          </cell>
          <cell r="GY354">
            <v>0</v>
          </cell>
          <cell r="HA354">
            <v>0</v>
          </cell>
          <cell r="HB354">
            <v>0</v>
          </cell>
          <cell r="HC354">
            <v>0</v>
          </cell>
        </row>
        <row r="355">
          <cell r="H355" t="str">
            <v>1005739B</v>
          </cell>
          <cell r="I355" t="str">
            <v>USD</v>
          </cell>
          <cell r="J355" t="str">
            <v>RADIADOR         DN</v>
          </cell>
          <cell r="K355" t="str">
            <v>T4</v>
          </cell>
          <cell r="L355">
            <v>268.17588000000001</v>
          </cell>
          <cell r="M355">
            <v>268175.88</v>
          </cell>
          <cell r="N355">
            <v>75.08</v>
          </cell>
          <cell r="O355">
            <v>-0.4</v>
          </cell>
          <cell r="P355" t="str">
            <v>Prod.Tec</v>
          </cell>
          <cell r="Q355" t="str">
            <v>Idea MCM 128079-Resource</v>
          </cell>
          <cell r="R355">
            <v>74.680000000000007</v>
          </cell>
          <cell r="V355">
            <v>74.680000000000007</v>
          </cell>
          <cell r="Z355">
            <v>74.680000000000007</v>
          </cell>
          <cell r="AD355">
            <v>74.680000000000007</v>
          </cell>
          <cell r="AH355">
            <v>74.680000000000007</v>
          </cell>
          <cell r="AL355">
            <v>74.680000000000007</v>
          </cell>
          <cell r="AP355">
            <v>74.680000000000007</v>
          </cell>
          <cell r="AT355">
            <v>74.680000000000007</v>
          </cell>
          <cell r="AX355">
            <v>74.680000000000007</v>
          </cell>
          <cell r="BB355">
            <v>74.680000000000007</v>
          </cell>
          <cell r="BF355">
            <v>74.680000000000007</v>
          </cell>
          <cell r="BJ355">
            <v>74.680000000000007</v>
          </cell>
          <cell r="BK355">
            <v>-0.4</v>
          </cell>
          <cell r="BL355" t="str">
            <v xml:space="preserve"> </v>
          </cell>
          <cell r="BM355" t="str">
            <v xml:space="preserve"> </v>
          </cell>
          <cell r="BN355">
            <v>-0.4</v>
          </cell>
          <cell r="BO355" t="str">
            <v xml:space="preserve"> </v>
          </cell>
          <cell r="BP355" t="str">
            <v xml:space="preserve"> </v>
          </cell>
          <cell r="BQ355" t="str">
            <v xml:space="preserve"> </v>
          </cell>
          <cell r="BR355" t="str">
            <v xml:space="preserve"> </v>
          </cell>
          <cell r="BS355" t="str">
            <v xml:space="preserve"> </v>
          </cell>
          <cell r="BT355" t="str">
            <v xml:space="preserve"> </v>
          </cell>
          <cell r="BU355" t="str">
            <v xml:space="preserve"> </v>
          </cell>
          <cell r="BV355" t="str">
            <v xml:space="preserve"> </v>
          </cell>
          <cell r="BW355" t="str">
            <v xml:space="preserve"> </v>
          </cell>
          <cell r="BX355" t="str">
            <v xml:space="preserve"> </v>
          </cell>
          <cell r="BY355" t="str">
            <v xml:space="preserve"> </v>
          </cell>
          <cell r="BZ355" t="str">
            <v xml:space="preserve"> </v>
          </cell>
          <cell r="CA355" t="str">
            <v xml:space="preserve"> </v>
          </cell>
          <cell r="CB355" t="str">
            <v xml:space="preserve"> </v>
          </cell>
          <cell r="CC355" t="str">
            <v xml:space="preserve"> </v>
          </cell>
          <cell r="CD355" t="str">
            <v xml:space="preserve"> </v>
          </cell>
          <cell r="CE355" t="str">
            <v xml:space="preserve"> </v>
          </cell>
          <cell r="CF355" t="str">
            <v xml:space="preserve"> </v>
          </cell>
          <cell r="CG355" t="str">
            <v xml:space="preserve"> </v>
          </cell>
          <cell r="CH355" t="str">
            <v xml:space="preserve"> </v>
          </cell>
          <cell r="CI355" t="str">
            <v xml:space="preserve"> </v>
          </cell>
          <cell r="CJ355" t="str">
            <v xml:space="preserve"> </v>
          </cell>
          <cell r="CK355" t="str">
            <v xml:space="preserve"> </v>
          </cell>
          <cell r="CL355" t="str">
            <v xml:space="preserve"> </v>
          </cell>
          <cell r="CM355" t="str">
            <v xml:space="preserve"> </v>
          </cell>
          <cell r="CN355" t="str">
            <v xml:space="preserve"> </v>
          </cell>
          <cell r="CO355" t="str">
            <v xml:space="preserve"> </v>
          </cell>
          <cell r="CP355" t="str">
            <v xml:space="preserve"> </v>
          </cell>
          <cell r="CQ355" t="str">
            <v xml:space="preserve"> </v>
          </cell>
          <cell r="CR355" t="str">
            <v xml:space="preserve"> </v>
          </cell>
          <cell r="CS355" t="str">
            <v xml:space="preserve"> </v>
          </cell>
          <cell r="CT355" t="str">
            <v xml:space="preserve"> </v>
          </cell>
          <cell r="CU355" t="str">
            <v xml:space="preserve"> </v>
          </cell>
          <cell r="CV355" t="str">
            <v xml:space="preserve"> </v>
          </cell>
          <cell r="CW355" t="str">
            <v xml:space="preserve"> </v>
          </cell>
          <cell r="CX355" t="str">
            <v xml:space="preserve"> </v>
          </cell>
          <cell r="CY355" t="str">
            <v xml:space="preserve"> </v>
          </cell>
          <cell r="CZ355" t="str">
            <v xml:space="preserve"> </v>
          </cell>
          <cell r="DA355" t="str">
            <v xml:space="preserve"> </v>
          </cell>
          <cell r="DB355" t="str">
            <v xml:space="preserve"> </v>
          </cell>
          <cell r="DC355" t="str">
            <v xml:space="preserve"> </v>
          </cell>
          <cell r="DD355" t="str">
            <v xml:space="preserve"> </v>
          </cell>
          <cell r="DE355" t="str">
            <v xml:space="preserve"> </v>
          </cell>
          <cell r="DF355" t="str">
            <v xml:space="preserve"> </v>
          </cell>
          <cell r="DG355" t="str">
            <v xml:space="preserve"> </v>
          </cell>
          <cell r="DH355" t="str">
            <v>2. OESChrysler Corporation1005739B</v>
          </cell>
          <cell r="DI355">
            <v>-0.4</v>
          </cell>
          <cell r="DJ355">
            <v>0</v>
          </cell>
          <cell r="DL355">
            <v>0</v>
          </cell>
          <cell r="DM355">
            <v>-0.4</v>
          </cell>
          <cell r="DN355">
            <v>0</v>
          </cell>
          <cell r="DP355">
            <v>0</v>
          </cell>
          <cell r="DQ355">
            <v>0</v>
          </cell>
          <cell r="DR355">
            <v>0</v>
          </cell>
          <cell r="DT355">
            <v>0</v>
          </cell>
          <cell r="DU355">
            <v>0</v>
          </cell>
          <cell r="DV355">
            <v>0</v>
          </cell>
          <cell r="DX355">
            <v>0</v>
          </cell>
          <cell r="DY355">
            <v>0</v>
          </cell>
          <cell r="DZ355">
            <v>0</v>
          </cell>
          <cell r="EB355">
            <v>0</v>
          </cell>
          <cell r="EC355">
            <v>0</v>
          </cell>
          <cell r="ED355">
            <v>0</v>
          </cell>
          <cell r="EF355">
            <v>0</v>
          </cell>
          <cell r="EG355">
            <v>0</v>
          </cell>
          <cell r="EH355">
            <v>0</v>
          </cell>
          <cell r="EJ355">
            <v>0</v>
          </cell>
          <cell r="EK355">
            <v>0</v>
          </cell>
          <cell r="EL355">
            <v>0</v>
          </cell>
          <cell r="EN355">
            <v>0</v>
          </cell>
          <cell r="EO355">
            <v>0</v>
          </cell>
          <cell r="EP355">
            <v>0</v>
          </cell>
          <cell r="ER355">
            <v>0</v>
          </cell>
          <cell r="ES355">
            <v>0</v>
          </cell>
          <cell r="ET355">
            <v>0</v>
          </cell>
          <cell r="EV355">
            <v>0</v>
          </cell>
          <cell r="EW355">
            <v>0</v>
          </cell>
          <cell r="EX355">
            <v>0</v>
          </cell>
          <cell r="EZ355">
            <v>0</v>
          </cell>
          <cell r="FA355">
            <v>0</v>
          </cell>
          <cell r="FB355">
            <v>0</v>
          </cell>
          <cell r="FD355">
            <v>0</v>
          </cell>
          <cell r="FE355">
            <v>0</v>
          </cell>
          <cell r="FF355">
            <v>0</v>
          </cell>
          <cell r="FI355">
            <v>0</v>
          </cell>
          <cell r="FJ355">
            <v>-0.4</v>
          </cell>
          <cell r="FK355">
            <v>0</v>
          </cell>
          <cell r="FM355">
            <v>0</v>
          </cell>
          <cell r="FN355">
            <v>-0.4</v>
          </cell>
          <cell r="FO355">
            <v>0</v>
          </cell>
          <cell r="FQ355">
            <v>0</v>
          </cell>
          <cell r="FR355">
            <v>-0.4</v>
          </cell>
          <cell r="FS355">
            <v>0</v>
          </cell>
          <cell r="FU355">
            <v>0</v>
          </cell>
          <cell r="FV355">
            <v>-0.4</v>
          </cell>
          <cell r="FW355">
            <v>0</v>
          </cell>
          <cell r="FY355">
            <v>0</v>
          </cell>
          <cell r="FZ355">
            <v>-0.4</v>
          </cell>
          <cell r="GA355">
            <v>0</v>
          </cell>
          <cell r="GC355">
            <v>0</v>
          </cell>
          <cell r="GD355">
            <v>-0.4</v>
          </cell>
          <cell r="GE355">
            <v>0</v>
          </cell>
          <cell r="GG355">
            <v>0</v>
          </cell>
          <cell r="GH355">
            <v>-0.4</v>
          </cell>
          <cell r="GI355">
            <v>0</v>
          </cell>
          <cell r="GK355">
            <v>0</v>
          </cell>
          <cell r="GL355">
            <v>-0.4</v>
          </cell>
          <cell r="GM355">
            <v>0</v>
          </cell>
          <cell r="GO355">
            <v>0</v>
          </cell>
          <cell r="GP355">
            <v>-0.4</v>
          </cell>
          <cell r="GQ355">
            <v>0</v>
          </cell>
          <cell r="GS355">
            <v>0</v>
          </cell>
          <cell r="GT355">
            <v>-0.4</v>
          </cell>
          <cell r="GU355">
            <v>0</v>
          </cell>
          <cell r="GW355">
            <v>0</v>
          </cell>
          <cell r="GX355">
            <v>-0.4</v>
          </cell>
          <cell r="GY355">
            <v>0</v>
          </cell>
          <cell r="HA355">
            <v>0</v>
          </cell>
          <cell r="HB355">
            <v>-0.4</v>
          </cell>
          <cell r="HC355">
            <v>0</v>
          </cell>
        </row>
        <row r="356">
          <cell r="H356" t="str">
            <v>1006062</v>
          </cell>
          <cell r="I356" t="str">
            <v>USD</v>
          </cell>
          <cell r="J356" t="str">
            <v>RADIADOR PT 27MA W/O TOC</v>
          </cell>
          <cell r="K356" t="str">
            <v>P7</v>
          </cell>
          <cell r="L356">
            <v>0</v>
          </cell>
          <cell r="M356">
            <v>0</v>
          </cell>
          <cell r="N356">
            <v>69.164400000000001</v>
          </cell>
          <cell r="R356">
            <v>69.164400000000001</v>
          </cell>
          <cell r="V356">
            <v>69.164400000000001</v>
          </cell>
          <cell r="Z356">
            <v>69.164400000000001</v>
          </cell>
          <cell r="AD356">
            <v>69.164400000000001</v>
          </cell>
          <cell r="AH356">
            <v>69.164400000000001</v>
          </cell>
          <cell r="AL356">
            <v>69.164400000000001</v>
          </cell>
          <cell r="AP356">
            <v>69.164400000000001</v>
          </cell>
          <cell r="AT356">
            <v>69.164400000000001</v>
          </cell>
          <cell r="AX356">
            <v>69.164400000000001</v>
          </cell>
          <cell r="BB356">
            <v>69.164400000000001</v>
          </cell>
          <cell r="BF356">
            <v>69.164400000000001</v>
          </cell>
          <cell r="BJ356">
            <v>69.164400000000001</v>
          </cell>
          <cell r="BK356">
            <v>0</v>
          </cell>
          <cell r="BL356" t="str">
            <v xml:space="preserve"> </v>
          </cell>
          <cell r="BM356" t="str">
            <v xml:space="preserve"> </v>
          </cell>
          <cell r="BN356" t="str">
            <v xml:space="preserve"> </v>
          </cell>
          <cell r="BO356" t="str">
            <v xml:space="preserve"> </v>
          </cell>
          <cell r="BP356" t="str">
            <v xml:space="preserve"> </v>
          </cell>
          <cell r="BQ356" t="str">
            <v xml:space="preserve"> </v>
          </cell>
          <cell r="BR356" t="str">
            <v xml:space="preserve"> </v>
          </cell>
          <cell r="BS356" t="str">
            <v xml:space="preserve"> </v>
          </cell>
          <cell r="BT356" t="str">
            <v xml:space="preserve"> </v>
          </cell>
          <cell r="BU356" t="str">
            <v xml:space="preserve"> </v>
          </cell>
          <cell r="BV356" t="str">
            <v xml:space="preserve"> </v>
          </cell>
          <cell r="BW356" t="str">
            <v xml:space="preserve"> </v>
          </cell>
          <cell r="BX356" t="str">
            <v xml:space="preserve"> </v>
          </cell>
          <cell r="BY356" t="str">
            <v xml:space="preserve"> </v>
          </cell>
          <cell r="BZ356" t="str">
            <v xml:space="preserve"> </v>
          </cell>
          <cell r="CA356" t="str">
            <v xml:space="preserve"> </v>
          </cell>
          <cell r="CB356" t="str">
            <v xml:space="preserve"> </v>
          </cell>
          <cell r="CC356" t="str">
            <v xml:space="preserve"> </v>
          </cell>
          <cell r="CD356" t="str">
            <v xml:space="preserve"> </v>
          </cell>
          <cell r="CE356" t="str">
            <v xml:space="preserve"> </v>
          </cell>
          <cell r="CF356" t="str">
            <v xml:space="preserve"> </v>
          </cell>
          <cell r="CG356" t="str">
            <v xml:space="preserve"> </v>
          </cell>
          <cell r="CH356" t="str">
            <v xml:space="preserve"> </v>
          </cell>
          <cell r="CI356" t="str">
            <v xml:space="preserve"> </v>
          </cell>
          <cell r="CJ356" t="str">
            <v xml:space="preserve"> </v>
          </cell>
          <cell r="CK356" t="str">
            <v xml:space="preserve"> </v>
          </cell>
          <cell r="CL356" t="str">
            <v xml:space="preserve"> </v>
          </cell>
          <cell r="CM356" t="str">
            <v xml:space="preserve"> </v>
          </cell>
          <cell r="CN356" t="str">
            <v xml:space="preserve"> </v>
          </cell>
          <cell r="CO356" t="str">
            <v xml:space="preserve"> </v>
          </cell>
          <cell r="CP356" t="str">
            <v xml:space="preserve"> </v>
          </cell>
          <cell r="CQ356" t="str">
            <v xml:space="preserve"> </v>
          </cell>
          <cell r="CR356" t="str">
            <v xml:space="preserve"> </v>
          </cell>
          <cell r="CS356" t="str">
            <v xml:space="preserve"> </v>
          </cell>
          <cell r="CT356" t="str">
            <v xml:space="preserve"> </v>
          </cell>
          <cell r="CU356" t="str">
            <v xml:space="preserve"> </v>
          </cell>
          <cell r="CV356" t="str">
            <v xml:space="preserve"> </v>
          </cell>
          <cell r="CW356" t="str">
            <v xml:space="preserve"> </v>
          </cell>
          <cell r="CX356" t="str">
            <v xml:space="preserve"> </v>
          </cell>
          <cell r="CY356" t="str">
            <v xml:space="preserve"> </v>
          </cell>
          <cell r="CZ356" t="str">
            <v xml:space="preserve"> </v>
          </cell>
          <cell r="DA356" t="str">
            <v xml:space="preserve"> </v>
          </cell>
          <cell r="DB356" t="str">
            <v xml:space="preserve"> </v>
          </cell>
          <cell r="DC356" t="str">
            <v xml:space="preserve"> </v>
          </cell>
          <cell r="DD356" t="str">
            <v xml:space="preserve"> </v>
          </cell>
          <cell r="DE356" t="str">
            <v xml:space="preserve"> </v>
          </cell>
          <cell r="DF356" t="str">
            <v xml:space="preserve"> </v>
          </cell>
          <cell r="DG356" t="str">
            <v xml:space="preserve"> </v>
          </cell>
          <cell r="DH356" t="str">
            <v>2. OESChrysler Corporation1006062</v>
          </cell>
          <cell r="DI356">
            <v>0</v>
          </cell>
          <cell r="DJ356">
            <v>0</v>
          </cell>
          <cell r="DL356">
            <v>0</v>
          </cell>
          <cell r="DM356">
            <v>0</v>
          </cell>
          <cell r="DN356">
            <v>0</v>
          </cell>
          <cell r="DP356">
            <v>0</v>
          </cell>
          <cell r="DQ356">
            <v>0</v>
          </cell>
          <cell r="DR356">
            <v>0</v>
          </cell>
          <cell r="DT356">
            <v>0</v>
          </cell>
          <cell r="DU356">
            <v>0</v>
          </cell>
          <cell r="DV356">
            <v>0</v>
          </cell>
          <cell r="DX356">
            <v>0</v>
          </cell>
          <cell r="DY356">
            <v>0</v>
          </cell>
          <cell r="DZ356">
            <v>0</v>
          </cell>
          <cell r="EB356">
            <v>0</v>
          </cell>
          <cell r="EC356">
            <v>0</v>
          </cell>
          <cell r="ED356">
            <v>0</v>
          </cell>
          <cell r="EF356">
            <v>0</v>
          </cell>
          <cell r="EG356">
            <v>0</v>
          </cell>
          <cell r="EH356">
            <v>0</v>
          </cell>
          <cell r="EJ356">
            <v>0</v>
          </cell>
          <cell r="EK356">
            <v>0</v>
          </cell>
          <cell r="EL356">
            <v>0</v>
          </cell>
          <cell r="EN356">
            <v>0</v>
          </cell>
          <cell r="EO356">
            <v>0</v>
          </cell>
          <cell r="EP356">
            <v>0</v>
          </cell>
          <cell r="ER356">
            <v>0</v>
          </cell>
          <cell r="ES356">
            <v>0</v>
          </cell>
          <cell r="ET356">
            <v>0</v>
          </cell>
          <cell r="EV356">
            <v>0</v>
          </cell>
          <cell r="EW356">
            <v>0</v>
          </cell>
          <cell r="EX356">
            <v>0</v>
          </cell>
          <cell r="EZ356">
            <v>0</v>
          </cell>
          <cell r="FA356">
            <v>0</v>
          </cell>
          <cell r="FB356">
            <v>0</v>
          </cell>
          <cell r="FD356">
            <v>0</v>
          </cell>
          <cell r="FE356">
            <v>0</v>
          </cell>
          <cell r="FF356">
            <v>0</v>
          </cell>
          <cell r="FI356">
            <v>0</v>
          </cell>
          <cell r="FJ356">
            <v>0</v>
          </cell>
          <cell r="FK356">
            <v>0</v>
          </cell>
          <cell r="FM356">
            <v>0</v>
          </cell>
          <cell r="FN356">
            <v>0</v>
          </cell>
          <cell r="FO356">
            <v>0</v>
          </cell>
          <cell r="FQ356">
            <v>0</v>
          </cell>
          <cell r="FR356">
            <v>0</v>
          </cell>
          <cell r="FS356">
            <v>0</v>
          </cell>
          <cell r="FU356">
            <v>0</v>
          </cell>
          <cell r="FV356">
            <v>0</v>
          </cell>
          <cell r="FW356">
            <v>0</v>
          </cell>
          <cell r="FY356">
            <v>0</v>
          </cell>
          <cell r="FZ356">
            <v>0</v>
          </cell>
          <cell r="GA356">
            <v>0</v>
          </cell>
          <cell r="GC356">
            <v>0</v>
          </cell>
          <cell r="GD356">
            <v>0</v>
          </cell>
          <cell r="GE356">
            <v>0</v>
          </cell>
          <cell r="GG356">
            <v>0</v>
          </cell>
          <cell r="GH356">
            <v>0</v>
          </cell>
          <cell r="GI356">
            <v>0</v>
          </cell>
          <cell r="GK356">
            <v>0</v>
          </cell>
          <cell r="GL356">
            <v>0</v>
          </cell>
          <cell r="GM356">
            <v>0</v>
          </cell>
          <cell r="GO356">
            <v>0</v>
          </cell>
          <cell r="GP356">
            <v>0</v>
          </cell>
          <cell r="GQ356">
            <v>0</v>
          </cell>
          <cell r="GS356">
            <v>0</v>
          </cell>
          <cell r="GT356">
            <v>0</v>
          </cell>
          <cell r="GU356">
            <v>0</v>
          </cell>
          <cell r="GW356">
            <v>0</v>
          </cell>
          <cell r="GX356">
            <v>0</v>
          </cell>
          <cell r="GY356">
            <v>0</v>
          </cell>
          <cell r="HA356">
            <v>0</v>
          </cell>
          <cell r="HB356">
            <v>0</v>
          </cell>
          <cell r="HC356">
            <v>0</v>
          </cell>
        </row>
        <row r="357">
          <cell r="H357" t="str">
            <v>1009028</v>
          </cell>
          <cell r="I357" t="str">
            <v>USD</v>
          </cell>
          <cell r="J357" t="str">
            <v>RAD T-300 13FPI SERVICE</v>
          </cell>
          <cell r="K357" t="str">
            <v>T4</v>
          </cell>
          <cell r="L357">
            <v>168.34493250000003</v>
          </cell>
          <cell r="M357">
            <v>168344.93250000002</v>
          </cell>
          <cell r="N357">
            <v>61.087499999999999</v>
          </cell>
          <cell r="R357">
            <v>61.087499999999999</v>
          </cell>
          <cell r="V357">
            <v>61.087499999999999</v>
          </cell>
          <cell r="Z357">
            <v>61.087499999999999</v>
          </cell>
          <cell r="AD357">
            <v>61.087499999999999</v>
          </cell>
          <cell r="AH357">
            <v>61.087499999999999</v>
          </cell>
          <cell r="AL357">
            <v>61.087499999999999</v>
          </cell>
          <cell r="AP357">
            <v>61.087499999999999</v>
          </cell>
          <cell r="AT357">
            <v>61.087499999999999</v>
          </cell>
          <cell r="AX357">
            <v>61.087499999999999</v>
          </cell>
          <cell r="BB357">
            <v>61.087499999999999</v>
          </cell>
          <cell r="BF357">
            <v>61.087499999999999</v>
          </cell>
          <cell r="BJ357">
            <v>61.087499999999999</v>
          </cell>
          <cell r="BK357">
            <v>0</v>
          </cell>
          <cell r="BL357" t="str">
            <v xml:space="preserve"> </v>
          </cell>
          <cell r="BM357" t="str">
            <v xml:space="preserve"> </v>
          </cell>
          <cell r="BN357" t="str">
            <v xml:space="preserve"> </v>
          </cell>
          <cell r="BO357" t="str">
            <v xml:space="preserve"> </v>
          </cell>
          <cell r="BP357" t="str">
            <v xml:space="preserve"> </v>
          </cell>
          <cell r="BQ357" t="str">
            <v xml:space="preserve"> </v>
          </cell>
          <cell r="BR357" t="str">
            <v xml:space="preserve"> </v>
          </cell>
          <cell r="BS357" t="str">
            <v xml:space="preserve"> </v>
          </cell>
          <cell r="BT357" t="str">
            <v xml:space="preserve"> </v>
          </cell>
          <cell r="BU357" t="str">
            <v xml:space="preserve"> </v>
          </cell>
          <cell r="BV357" t="str">
            <v xml:space="preserve"> </v>
          </cell>
          <cell r="BW357" t="str">
            <v xml:space="preserve"> </v>
          </cell>
          <cell r="BX357" t="str">
            <v xml:space="preserve"> </v>
          </cell>
          <cell r="BY357" t="str">
            <v xml:space="preserve"> </v>
          </cell>
          <cell r="BZ357" t="str">
            <v xml:space="preserve"> </v>
          </cell>
          <cell r="CA357" t="str">
            <v xml:space="preserve"> </v>
          </cell>
          <cell r="CB357" t="str">
            <v xml:space="preserve"> </v>
          </cell>
          <cell r="CC357" t="str">
            <v xml:space="preserve"> </v>
          </cell>
          <cell r="CD357" t="str">
            <v xml:space="preserve"> </v>
          </cell>
          <cell r="CE357" t="str">
            <v xml:space="preserve"> </v>
          </cell>
          <cell r="CF357" t="str">
            <v xml:space="preserve"> </v>
          </cell>
          <cell r="CG357" t="str">
            <v xml:space="preserve"> </v>
          </cell>
          <cell r="CH357" t="str">
            <v xml:space="preserve"> </v>
          </cell>
          <cell r="CI357" t="str">
            <v xml:space="preserve"> </v>
          </cell>
          <cell r="CJ357" t="str">
            <v xml:space="preserve"> </v>
          </cell>
          <cell r="CK357" t="str">
            <v xml:space="preserve"> </v>
          </cell>
          <cell r="CL357" t="str">
            <v xml:space="preserve"> </v>
          </cell>
          <cell r="CM357" t="str">
            <v xml:space="preserve"> </v>
          </cell>
          <cell r="CN357" t="str">
            <v xml:space="preserve"> </v>
          </cell>
          <cell r="CO357" t="str">
            <v xml:space="preserve"> </v>
          </cell>
          <cell r="CP357" t="str">
            <v xml:space="preserve"> </v>
          </cell>
          <cell r="CQ357" t="str">
            <v xml:space="preserve"> </v>
          </cell>
          <cell r="CR357" t="str">
            <v xml:space="preserve"> </v>
          </cell>
          <cell r="CS357" t="str">
            <v xml:space="preserve"> </v>
          </cell>
          <cell r="CT357" t="str">
            <v xml:space="preserve"> </v>
          </cell>
          <cell r="CU357" t="str">
            <v xml:space="preserve"> </v>
          </cell>
          <cell r="CV357" t="str">
            <v xml:space="preserve"> </v>
          </cell>
          <cell r="CW357" t="str">
            <v xml:space="preserve"> </v>
          </cell>
          <cell r="CX357" t="str">
            <v xml:space="preserve"> </v>
          </cell>
          <cell r="CY357" t="str">
            <v xml:space="preserve"> </v>
          </cell>
          <cell r="CZ357" t="str">
            <v xml:space="preserve"> </v>
          </cell>
          <cell r="DA357" t="str">
            <v xml:space="preserve"> </v>
          </cell>
          <cell r="DB357" t="str">
            <v xml:space="preserve"> </v>
          </cell>
          <cell r="DC357" t="str">
            <v xml:space="preserve"> </v>
          </cell>
          <cell r="DD357" t="str">
            <v xml:space="preserve"> </v>
          </cell>
          <cell r="DE357" t="str">
            <v xml:space="preserve"> </v>
          </cell>
          <cell r="DF357" t="str">
            <v xml:space="preserve"> </v>
          </cell>
          <cell r="DG357" t="str">
            <v xml:space="preserve"> </v>
          </cell>
          <cell r="DH357" t="str">
            <v>2. OESChrysler Corporation1009028</v>
          </cell>
          <cell r="DI357">
            <v>0</v>
          </cell>
          <cell r="DJ357">
            <v>0</v>
          </cell>
          <cell r="DL357">
            <v>0</v>
          </cell>
          <cell r="DM357">
            <v>0</v>
          </cell>
          <cell r="DN357">
            <v>0</v>
          </cell>
          <cell r="DP357">
            <v>0</v>
          </cell>
          <cell r="DQ357">
            <v>0</v>
          </cell>
          <cell r="DR357">
            <v>0</v>
          </cell>
          <cell r="DT357">
            <v>0</v>
          </cell>
          <cell r="DU357">
            <v>0</v>
          </cell>
          <cell r="DV357">
            <v>0</v>
          </cell>
          <cell r="DX357">
            <v>0</v>
          </cell>
          <cell r="DY357">
            <v>0</v>
          </cell>
          <cell r="DZ357">
            <v>0</v>
          </cell>
          <cell r="EB357">
            <v>0</v>
          </cell>
          <cell r="EC357">
            <v>0</v>
          </cell>
          <cell r="ED357">
            <v>0</v>
          </cell>
          <cell r="EF357">
            <v>0</v>
          </cell>
          <cell r="EG357">
            <v>0</v>
          </cell>
          <cell r="EH357">
            <v>0</v>
          </cell>
          <cell r="EJ357">
            <v>0</v>
          </cell>
          <cell r="EK357">
            <v>0</v>
          </cell>
          <cell r="EL357">
            <v>0</v>
          </cell>
          <cell r="EN357">
            <v>0</v>
          </cell>
          <cell r="EO357">
            <v>0</v>
          </cell>
          <cell r="EP357">
            <v>0</v>
          </cell>
          <cell r="ER357">
            <v>0</v>
          </cell>
          <cell r="ES357">
            <v>0</v>
          </cell>
          <cell r="ET357">
            <v>0</v>
          </cell>
          <cell r="EV357">
            <v>0</v>
          </cell>
          <cell r="EW357">
            <v>0</v>
          </cell>
          <cell r="EX357">
            <v>0</v>
          </cell>
          <cell r="EZ357">
            <v>0</v>
          </cell>
          <cell r="FA357">
            <v>0</v>
          </cell>
          <cell r="FB357">
            <v>0</v>
          </cell>
          <cell r="FD357">
            <v>0</v>
          </cell>
          <cell r="FE357">
            <v>0</v>
          </cell>
          <cell r="FF357">
            <v>0</v>
          </cell>
          <cell r="FI357">
            <v>0</v>
          </cell>
          <cell r="FJ357">
            <v>0</v>
          </cell>
          <cell r="FK357">
            <v>0</v>
          </cell>
          <cell r="FM357">
            <v>0</v>
          </cell>
          <cell r="FN357">
            <v>0</v>
          </cell>
          <cell r="FO357">
            <v>0</v>
          </cell>
          <cell r="FQ357">
            <v>0</v>
          </cell>
          <cell r="FR357">
            <v>0</v>
          </cell>
          <cell r="FS357">
            <v>0</v>
          </cell>
          <cell r="FU357">
            <v>0</v>
          </cell>
          <cell r="FV357">
            <v>0</v>
          </cell>
          <cell r="FW357">
            <v>0</v>
          </cell>
          <cell r="FY357">
            <v>0</v>
          </cell>
          <cell r="FZ357">
            <v>0</v>
          </cell>
          <cell r="GA357">
            <v>0</v>
          </cell>
          <cell r="GC357">
            <v>0</v>
          </cell>
          <cell r="GD357">
            <v>0</v>
          </cell>
          <cell r="GE357">
            <v>0</v>
          </cell>
          <cell r="GG357">
            <v>0</v>
          </cell>
          <cell r="GH357">
            <v>0</v>
          </cell>
          <cell r="GI357">
            <v>0</v>
          </cell>
          <cell r="GK357">
            <v>0</v>
          </cell>
          <cell r="GL357">
            <v>0</v>
          </cell>
          <cell r="GM357">
            <v>0</v>
          </cell>
          <cell r="GO357">
            <v>0</v>
          </cell>
          <cell r="GP357">
            <v>0</v>
          </cell>
          <cell r="GQ357">
            <v>0</v>
          </cell>
          <cell r="GS357">
            <v>0</v>
          </cell>
          <cell r="GT357">
            <v>0</v>
          </cell>
          <cell r="GU357">
            <v>0</v>
          </cell>
          <cell r="GW357">
            <v>0</v>
          </cell>
          <cell r="GX357">
            <v>0</v>
          </cell>
          <cell r="GY357">
            <v>0</v>
          </cell>
          <cell r="HA357">
            <v>0</v>
          </cell>
          <cell r="HB357">
            <v>0</v>
          </cell>
          <cell r="HC357">
            <v>0</v>
          </cell>
        </row>
        <row r="358">
          <cell r="H358" t="str">
            <v>1009077</v>
          </cell>
          <cell r="I358" t="str">
            <v>USD</v>
          </cell>
          <cell r="J358" t="str">
            <v>RAD PL 0.7 A/T SERVICE</v>
          </cell>
          <cell r="K358" t="str">
            <v>T1</v>
          </cell>
          <cell r="L358">
            <v>89.188490160000001</v>
          </cell>
          <cell r="M358">
            <v>89188.490160000001</v>
          </cell>
          <cell r="N358">
            <v>58.799599999999998</v>
          </cell>
          <cell r="O358">
            <v>-0.3</v>
          </cell>
          <cell r="P358" t="str">
            <v>Prod.Tec</v>
          </cell>
          <cell r="Q358" t="str">
            <v>Idea MCM 122450 - Deflector</v>
          </cell>
          <cell r="R358">
            <v>58.499600000000001</v>
          </cell>
          <cell r="V358">
            <v>58.499600000000001</v>
          </cell>
          <cell r="Z358">
            <v>58.499600000000001</v>
          </cell>
          <cell r="AD358">
            <v>58.499600000000001</v>
          </cell>
          <cell r="AH358">
            <v>58.499600000000001</v>
          </cell>
          <cell r="AL358">
            <v>58.499600000000001</v>
          </cell>
          <cell r="AP358">
            <v>58.499600000000001</v>
          </cell>
          <cell r="AT358">
            <v>58.499600000000001</v>
          </cell>
          <cell r="AX358">
            <v>58.499600000000001</v>
          </cell>
          <cell r="BB358">
            <v>58.499600000000001</v>
          </cell>
          <cell r="BF358">
            <v>58.499600000000001</v>
          </cell>
          <cell r="BJ358">
            <v>58.499600000000001</v>
          </cell>
          <cell r="BK358">
            <v>-0.3</v>
          </cell>
          <cell r="BL358" t="str">
            <v xml:space="preserve"> </v>
          </cell>
          <cell r="BM358" t="str">
            <v xml:space="preserve"> </v>
          </cell>
          <cell r="BN358">
            <v>-0.3</v>
          </cell>
          <cell r="BO358" t="str">
            <v xml:space="preserve"> </v>
          </cell>
          <cell r="BP358" t="str">
            <v xml:space="preserve"> </v>
          </cell>
          <cell r="BQ358" t="str">
            <v xml:space="preserve"> </v>
          </cell>
          <cell r="BR358" t="str">
            <v xml:space="preserve"> </v>
          </cell>
          <cell r="BS358" t="str">
            <v xml:space="preserve"> </v>
          </cell>
          <cell r="BT358" t="str">
            <v xml:space="preserve"> </v>
          </cell>
          <cell r="BU358" t="str">
            <v xml:space="preserve"> </v>
          </cell>
          <cell r="BV358" t="str">
            <v xml:space="preserve"> </v>
          </cell>
          <cell r="BW358" t="str">
            <v xml:space="preserve"> </v>
          </cell>
          <cell r="BX358" t="str">
            <v xml:space="preserve"> </v>
          </cell>
          <cell r="BY358" t="str">
            <v xml:space="preserve"> </v>
          </cell>
          <cell r="BZ358" t="str">
            <v xml:space="preserve"> </v>
          </cell>
          <cell r="CA358" t="str">
            <v xml:space="preserve"> </v>
          </cell>
          <cell r="CB358" t="str">
            <v xml:space="preserve"> </v>
          </cell>
          <cell r="CC358" t="str">
            <v xml:space="preserve"> </v>
          </cell>
          <cell r="CD358" t="str">
            <v xml:space="preserve"> </v>
          </cell>
          <cell r="CE358" t="str">
            <v xml:space="preserve"> </v>
          </cell>
          <cell r="CF358" t="str">
            <v xml:space="preserve"> </v>
          </cell>
          <cell r="CG358" t="str">
            <v xml:space="preserve"> </v>
          </cell>
          <cell r="CH358" t="str">
            <v xml:space="preserve"> </v>
          </cell>
          <cell r="CI358" t="str">
            <v xml:space="preserve"> </v>
          </cell>
          <cell r="CJ358" t="str">
            <v xml:space="preserve"> </v>
          </cell>
          <cell r="CK358" t="str">
            <v xml:space="preserve"> </v>
          </cell>
          <cell r="CL358" t="str">
            <v xml:space="preserve"> </v>
          </cell>
          <cell r="CM358" t="str">
            <v xml:space="preserve"> </v>
          </cell>
          <cell r="CN358" t="str">
            <v xml:space="preserve"> </v>
          </cell>
          <cell r="CO358" t="str">
            <v xml:space="preserve"> </v>
          </cell>
          <cell r="CP358" t="str">
            <v xml:space="preserve"> </v>
          </cell>
          <cell r="CQ358" t="str">
            <v xml:space="preserve"> </v>
          </cell>
          <cell r="CR358" t="str">
            <v xml:space="preserve"> </v>
          </cell>
          <cell r="CS358" t="str">
            <v xml:space="preserve"> </v>
          </cell>
          <cell r="CT358" t="str">
            <v xml:space="preserve"> </v>
          </cell>
          <cell r="CU358" t="str">
            <v xml:space="preserve"> </v>
          </cell>
          <cell r="CV358" t="str">
            <v xml:space="preserve"> </v>
          </cell>
          <cell r="CW358" t="str">
            <v xml:space="preserve"> </v>
          </cell>
          <cell r="CX358" t="str">
            <v xml:space="preserve"> </v>
          </cell>
          <cell r="CY358" t="str">
            <v xml:space="preserve"> </v>
          </cell>
          <cell r="CZ358" t="str">
            <v xml:space="preserve"> </v>
          </cell>
          <cell r="DA358" t="str">
            <v xml:space="preserve"> </v>
          </cell>
          <cell r="DB358" t="str">
            <v xml:space="preserve"> </v>
          </cell>
          <cell r="DC358" t="str">
            <v xml:space="preserve"> </v>
          </cell>
          <cell r="DD358" t="str">
            <v xml:space="preserve"> </v>
          </cell>
          <cell r="DE358" t="str">
            <v xml:space="preserve"> </v>
          </cell>
          <cell r="DF358" t="str">
            <v xml:space="preserve"> </v>
          </cell>
          <cell r="DG358" t="str">
            <v xml:space="preserve"> </v>
          </cell>
          <cell r="DH358" t="str">
            <v>2. OESChrysler Corporation1009077</v>
          </cell>
          <cell r="DI358">
            <v>-0.3</v>
          </cell>
          <cell r="DJ358">
            <v>0</v>
          </cell>
          <cell r="DL358">
            <v>0</v>
          </cell>
          <cell r="DM358">
            <v>-0.3</v>
          </cell>
          <cell r="DN358">
            <v>0</v>
          </cell>
          <cell r="DP358">
            <v>0</v>
          </cell>
          <cell r="DQ358">
            <v>0</v>
          </cell>
          <cell r="DR358">
            <v>0</v>
          </cell>
          <cell r="DT358">
            <v>0</v>
          </cell>
          <cell r="DU358">
            <v>0</v>
          </cell>
          <cell r="DV358">
            <v>0</v>
          </cell>
          <cell r="DX358">
            <v>0</v>
          </cell>
          <cell r="DY358">
            <v>0</v>
          </cell>
          <cell r="DZ358">
            <v>0</v>
          </cell>
          <cell r="EB358">
            <v>0</v>
          </cell>
          <cell r="EC358">
            <v>0</v>
          </cell>
          <cell r="ED358">
            <v>0</v>
          </cell>
          <cell r="EF358">
            <v>0</v>
          </cell>
          <cell r="EG358">
            <v>0</v>
          </cell>
          <cell r="EH358">
            <v>0</v>
          </cell>
          <cell r="EJ358">
            <v>0</v>
          </cell>
          <cell r="EK358">
            <v>0</v>
          </cell>
          <cell r="EL358">
            <v>0</v>
          </cell>
          <cell r="EN358">
            <v>0</v>
          </cell>
          <cell r="EO358">
            <v>0</v>
          </cell>
          <cell r="EP358">
            <v>0</v>
          </cell>
          <cell r="ER358">
            <v>0</v>
          </cell>
          <cell r="ES358">
            <v>0</v>
          </cell>
          <cell r="ET358">
            <v>0</v>
          </cell>
          <cell r="EV358">
            <v>0</v>
          </cell>
          <cell r="EW358">
            <v>0</v>
          </cell>
          <cell r="EX358">
            <v>0</v>
          </cell>
          <cell r="EZ358">
            <v>0</v>
          </cell>
          <cell r="FA358">
            <v>0</v>
          </cell>
          <cell r="FB358">
            <v>0</v>
          </cell>
          <cell r="FD358">
            <v>0</v>
          </cell>
          <cell r="FE358">
            <v>0</v>
          </cell>
          <cell r="FF358">
            <v>0</v>
          </cell>
          <cell r="FI358">
            <v>0</v>
          </cell>
          <cell r="FJ358">
            <v>-0.3</v>
          </cell>
          <cell r="FK358">
            <v>0</v>
          </cell>
          <cell r="FM358">
            <v>0</v>
          </cell>
          <cell r="FN358">
            <v>-0.3</v>
          </cell>
          <cell r="FO358">
            <v>0</v>
          </cell>
          <cell r="FQ358">
            <v>0</v>
          </cell>
          <cell r="FR358">
            <v>-0.3</v>
          </cell>
          <cell r="FS358">
            <v>0</v>
          </cell>
          <cell r="FU358">
            <v>0</v>
          </cell>
          <cell r="FV358">
            <v>-0.3</v>
          </cell>
          <cell r="FW358">
            <v>0</v>
          </cell>
          <cell r="FY358">
            <v>0</v>
          </cell>
          <cell r="FZ358">
            <v>-0.3</v>
          </cell>
          <cell r="GA358">
            <v>0</v>
          </cell>
          <cell r="GC358">
            <v>0</v>
          </cell>
          <cell r="GD358">
            <v>-0.3</v>
          </cell>
          <cell r="GE358">
            <v>0</v>
          </cell>
          <cell r="GG358">
            <v>0</v>
          </cell>
          <cell r="GH358">
            <v>-0.3</v>
          </cell>
          <cell r="GI358">
            <v>0</v>
          </cell>
          <cell r="GK358">
            <v>0</v>
          </cell>
          <cell r="GL358">
            <v>-0.3</v>
          </cell>
          <cell r="GM358">
            <v>0</v>
          </cell>
          <cell r="GO358">
            <v>0</v>
          </cell>
          <cell r="GP358">
            <v>-0.3</v>
          </cell>
          <cell r="GQ358">
            <v>0</v>
          </cell>
          <cell r="GS358">
            <v>0</v>
          </cell>
          <cell r="GT358">
            <v>-0.3</v>
          </cell>
          <cell r="GU358">
            <v>0</v>
          </cell>
          <cell r="GW358">
            <v>0</v>
          </cell>
          <cell r="GX358">
            <v>-0.3</v>
          </cell>
          <cell r="GY358">
            <v>0</v>
          </cell>
          <cell r="HA358">
            <v>0</v>
          </cell>
          <cell r="HB358">
            <v>-0.3</v>
          </cell>
          <cell r="HC358">
            <v>0</v>
          </cell>
        </row>
        <row r="359">
          <cell r="H359" t="str">
            <v>1009079</v>
          </cell>
          <cell r="I359" t="str">
            <v>USD</v>
          </cell>
          <cell r="J359" t="str">
            <v>RAD T300 13FPI AT 6P SERV</v>
          </cell>
          <cell r="K359" t="str">
            <v>T4</v>
          </cell>
          <cell r="L359">
            <v>270.61299018</v>
          </cell>
          <cell r="M359">
            <v>270612.99018000002</v>
          </cell>
          <cell r="N359">
            <v>75.814699999999988</v>
          </cell>
          <cell r="R359">
            <v>75.814699999999988</v>
          </cell>
          <cell r="V359">
            <v>75.814699999999988</v>
          </cell>
          <cell r="Z359">
            <v>75.814699999999988</v>
          </cell>
          <cell r="AD359">
            <v>75.814699999999988</v>
          </cell>
          <cell r="AH359">
            <v>75.814699999999988</v>
          </cell>
          <cell r="AL359">
            <v>75.814699999999988</v>
          </cell>
          <cell r="AP359">
            <v>75.814699999999988</v>
          </cell>
          <cell r="AT359">
            <v>75.814699999999988</v>
          </cell>
          <cell r="AX359">
            <v>75.814699999999988</v>
          </cell>
          <cell r="BB359">
            <v>75.814699999999988</v>
          </cell>
          <cell r="BF359">
            <v>75.814699999999988</v>
          </cell>
          <cell r="BJ359">
            <v>75.814699999999988</v>
          </cell>
          <cell r="BK359">
            <v>0</v>
          </cell>
          <cell r="BL359" t="str">
            <v xml:space="preserve"> </v>
          </cell>
          <cell r="BM359" t="str">
            <v xml:space="preserve"> </v>
          </cell>
          <cell r="BN359" t="str">
            <v xml:space="preserve"> </v>
          </cell>
          <cell r="BO359" t="str">
            <v xml:space="preserve"> </v>
          </cell>
          <cell r="BP359" t="str">
            <v xml:space="preserve"> </v>
          </cell>
          <cell r="BQ359" t="str">
            <v xml:space="preserve"> </v>
          </cell>
          <cell r="BR359" t="str">
            <v xml:space="preserve"> </v>
          </cell>
          <cell r="BS359" t="str">
            <v xml:space="preserve"> </v>
          </cell>
          <cell r="BT359" t="str">
            <v xml:space="preserve"> </v>
          </cell>
          <cell r="BU359" t="str">
            <v xml:space="preserve"> </v>
          </cell>
          <cell r="BV359" t="str">
            <v xml:space="preserve"> </v>
          </cell>
          <cell r="BW359" t="str">
            <v xml:space="preserve"> </v>
          </cell>
          <cell r="BX359" t="str">
            <v xml:space="preserve"> </v>
          </cell>
          <cell r="BY359" t="str">
            <v xml:space="preserve"> </v>
          </cell>
          <cell r="BZ359" t="str">
            <v xml:space="preserve"> </v>
          </cell>
          <cell r="CA359" t="str">
            <v xml:space="preserve"> </v>
          </cell>
          <cell r="CB359" t="str">
            <v xml:space="preserve"> </v>
          </cell>
          <cell r="CC359" t="str">
            <v xml:space="preserve"> </v>
          </cell>
          <cell r="CD359" t="str">
            <v xml:space="preserve"> </v>
          </cell>
          <cell r="CE359" t="str">
            <v xml:space="preserve"> </v>
          </cell>
          <cell r="CF359" t="str">
            <v xml:space="preserve"> </v>
          </cell>
          <cell r="CG359" t="str">
            <v xml:space="preserve"> </v>
          </cell>
          <cell r="CH359" t="str">
            <v xml:space="preserve"> </v>
          </cell>
          <cell r="CI359" t="str">
            <v xml:space="preserve"> </v>
          </cell>
          <cell r="CJ359" t="str">
            <v xml:space="preserve"> </v>
          </cell>
          <cell r="CK359" t="str">
            <v xml:space="preserve"> </v>
          </cell>
          <cell r="CL359" t="str">
            <v xml:space="preserve"> </v>
          </cell>
          <cell r="CM359" t="str">
            <v xml:space="preserve"> </v>
          </cell>
          <cell r="CN359" t="str">
            <v xml:space="preserve"> </v>
          </cell>
          <cell r="CO359" t="str">
            <v xml:space="preserve"> </v>
          </cell>
          <cell r="CP359" t="str">
            <v xml:space="preserve"> </v>
          </cell>
          <cell r="CQ359" t="str">
            <v xml:space="preserve"> </v>
          </cell>
          <cell r="CR359" t="str">
            <v xml:space="preserve"> </v>
          </cell>
          <cell r="CS359" t="str">
            <v xml:space="preserve"> </v>
          </cell>
          <cell r="CT359" t="str">
            <v xml:space="preserve"> </v>
          </cell>
          <cell r="CU359" t="str">
            <v xml:space="preserve"> </v>
          </cell>
          <cell r="CV359" t="str">
            <v xml:space="preserve"> </v>
          </cell>
          <cell r="CW359" t="str">
            <v xml:space="preserve"> </v>
          </cell>
          <cell r="CX359" t="str">
            <v xml:space="preserve"> </v>
          </cell>
          <cell r="CY359" t="str">
            <v xml:space="preserve"> </v>
          </cell>
          <cell r="CZ359" t="str">
            <v xml:space="preserve"> </v>
          </cell>
          <cell r="DA359" t="str">
            <v xml:space="preserve"> </v>
          </cell>
          <cell r="DB359" t="str">
            <v xml:space="preserve"> </v>
          </cell>
          <cell r="DC359" t="str">
            <v xml:space="preserve"> </v>
          </cell>
          <cell r="DD359" t="str">
            <v xml:space="preserve"> </v>
          </cell>
          <cell r="DE359" t="str">
            <v xml:space="preserve"> </v>
          </cell>
          <cell r="DF359" t="str">
            <v xml:space="preserve"> </v>
          </cell>
          <cell r="DG359" t="str">
            <v xml:space="preserve"> </v>
          </cell>
          <cell r="DH359" t="str">
            <v>2. OESChrysler Corporation1009079</v>
          </cell>
          <cell r="DI359">
            <v>0</v>
          </cell>
          <cell r="DJ359">
            <v>0</v>
          </cell>
          <cell r="DL359">
            <v>0</v>
          </cell>
          <cell r="DM359">
            <v>0</v>
          </cell>
          <cell r="DN359">
            <v>0</v>
          </cell>
          <cell r="DP359">
            <v>0</v>
          </cell>
          <cell r="DQ359">
            <v>0</v>
          </cell>
          <cell r="DR359">
            <v>0</v>
          </cell>
          <cell r="DT359">
            <v>0</v>
          </cell>
          <cell r="DU359">
            <v>0</v>
          </cell>
          <cell r="DV359">
            <v>0</v>
          </cell>
          <cell r="DX359">
            <v>0</v>
          </cell>
          <cell r="DY359">
            <v>0</v>
          </cell>
          <cell r="DZ359">
            <v>0</v>
          </cell>
          <cell r="EB359">
            <v>0</v>
          </cell>
          <cell r="EC359">
            <v>0</v>
          </cell>
          <cell r="ED359">
            <v>0</v>
          </cell>
          <cell r="EF359">
            <v>0</v>
          </cell>
          <cell r="EG359">
            <v>0</v>
          </cell>
          <cell r="EH359">
            <v>0</v>
          </cell>
          <cell r="EJ359">
            <v>0</v>
          </cell>
          <cell r="EK359">
            <v>0</v>
          </cell>
          <cell r="EL359">
            <v>0</v>
          </cell>
          <cell r="EN359">
            <v>0</v>
          </cell>
          <cell r="EO359">
            <v>0</v>
          </cell>
          <cell r="EP359">
            <v>0</v>
          </cell>
          <cell r="ER359">
            <v>0</v>
          </cell>
          <cell r="ES359">
            <v>0</v>
          </cell>
          <cell r="ET359">
            <v>0</v>
          </cell>
          <cell r="EV359">
            <v>0</v>
          </cell>
          <cell r="EW359">
            <v>0</v>
          </cell>
          <cell r="EX359">
            <v>0</v>
          </cell>
          <cell r="EZ359">
            <v>0</v>
          </cell>
          <cell r="FA359">
            <v>0</v>
          </cell>
          <cell r="FB359">
            <v>0</v>
          </cell>
          <cell r="FD359">
            <v>0</v>
          </cell>
          <cell r="FE359">
            <v>0</v>
          </cell>
          <cell r="FF359">
            <v>0</v>
          </cell>
          <cell r="FI359">
            <v>0</v>
          </cell>
          <cell r="FJ359">
            <v>0</v>
          </cell>
          <cell r="FK359">
            <v>0</v>
          </cell>
          <cell r="FM359">
            <v>0</v>
          </cell>
          <cell r="FN359">
            <v>0</v>
          </cell>
          <cell r="FO359">
            <v>0</v>
          </cell>
          <cell r="FQ359">
            <v>0</v>
          </cell>
          <cell r="FR359">
            <v>0</v>
          </cell>
          <cell r="FS359">
            <v>0</v>
          </cell>
          <cell r="FU359">
            <v>0</v>
          </cell>
          <cell r="FV359">
            <v>0</v>
          </cell>
          <cell r="FW359">
            <v>0</v>
          </cell>
          <cell r="FY359">
            <v>0</v>
          </cell>
          <cell r="FZ359">
            <v>0</v>
          </cell>
          <cell r="GA359">
            <v>0</v>
          </cell>
          <cell r="GC359">
            <v>0</v>
          </cell>
          <cell r="GD359">
            <v>0</v>
          </cell>
          <cell r="GE359">
            <v>0</v>
          </cell>
          <cell r="GG359">
            <v>0</v>
          </cell>
          <cell r="GH359">
            <v>0</v>
          </cell>
          <cell r="GI359">
            <v>0</v>
          </cell>
          <cell r="GK359">
            <v>0</v>
          </cell>
          <cell r="GL359">
            <v>0</v>
          </cell>
          <cell r="GM359">
            <v>0</v>
          </cell>
          <cell r="GO359">
            <v>0</v>
          </cell>
          <cell r="GP359">
            <v>0</v>
          </cell>
          <cell r="GQ359">
            <v>0</v>
          </cell>
          <cell r="GS359">
            <v>0</v>
          </cell>
          <cell r="GT359">
            <v>0</v>
          </cell>
          <cell r="GU359">
            <v>0</v>
          </cell>
          <cell r="GW359">
            <v>0</v>
          </cell>
          <cell r="GX359">
            <v>0</v>
          </cell>
          <cell r="GY359">
            <v>0</v>
          </cell>
          <cell r="HA359">
            <v>0</v>
          </cell>
          <cell r="HB359">
            <v>0</v>
          </cell>
          <cell r="HC359">
            <v>0</v>
          </cell>
        </row>
        <row r="360">
          <cell r="H360" t="str">
            <v>1035046S</v>
          </cell>
          <cell r="I360" t="str">
            <v>USD</v>
          </cell>
          <cell r="J360" t="str">
            <v>ENS. ENF. ACEITE AUX.</v>
          </cell>
          <cell r="K360" t="str">
            <v>T4</v>
          </cell>
          <cell r="L360">
            <v>92.811096000000006</v>
          </cell>
          <cell r="M360">
            <v>92811.096000000005</v>
          </cell>
          <cell r="N360">
            <v>29.43</v>
          </cell>
          <cell r="O360">
            <v>-0.2</v>
          </cell>
          <cell r="P360" t="str">
            <v>Prod.Tec</v>
          </cell>
          <cell r="Q360" t="str">
            <v>Idea MCM 128041-Unpainted</v>
          </cell>
          <cell r="R360">
            <v>29.23</v>
          </cell>
          <cell r="V360">
            <v>29.23</v>
          </cell>
          <cell r="Z360">
            <v>29.23</v>
          </cell>
          <cell r="AD360">
            <v>29.23</v>
          </cell>
          <cell r="AH360">
            <v>29.23</v>
          </cell>
          <cell r="AL360">
            <v>29.23</v>
          </cell>
          <cell r="AP360">
            <v>29.23</v>
          </cell>
          <cell r="AT360">
            <v>29.23</v>
          </cell>
          <cell r="AX360">
            <v>29.23</v>
          </cell>
          <cell r="BB360">
            <v>29.23</v>
          </cell>
          <cell r="BF360">
            <v>29.23</v>
          </cell>
          <cell r="BJ360">
            <v>29.23</v>
          </cell>
          <cell r="BK360">
            <v>-0.2</v>
          </cell>
          <cell r="BL360" t="str">
            <v xml:space="preserve"> </v>
          </cell>
          <cell r="BM360" t="str">
            <v xml:space="preserve"> </v>
          </cell>
          <cell r="BN360">
            <v>-0.2</v>
          </cell>
          <cell r="BO360" t="str">
            <v xml:space="preserve"> </v>
          </cell>
          <cell r="BP360" t="str">
            <v xml:space="preserve"> </v>
          </cell>
          <cell r="BQ360" t="str">
            <v xml:space="preserve"> </v>
          </cell>
          <cell r="BR360" t="str">
            <v xml:space="preserve"> </v>
          </cell>
          <cell r="BS360" t="str">
            <v xml:space="preserve"> </v>
          </cell>
          <cell r="BT360" t="str">
            <v xml:space="preserve"> </v>
          </cell>
          <cell r="BU360" t="str">
            <v xml:space="preserve"> </v>
          </cell>
          <cell r="BV360" t="str">
            <v xml:space="preserve"> </v>
          </cell>
          <cell r="BW360" t="str">
            <v xml:space="preserve"> </v>
          </cell>
          <cell r="BX360" t="str">
            <v xml:space="preserve"> </v>
          </cell>
          <cell r="BY360" t="str">
            <v xml:space="preserve"> </v>
          </cell>
          <cell r="BZ360" t="str">
            <v xml:space="preserve"> </v>
          </cell>
          <cell r="CA360" t="str">
            <v xml:space="preserve"> </v>
          </cell>
          <cell r="CB360" t="str">
            <v xml:space="preserve"> </v>
          </cell>
          <cell r="CC360" t="str">
            <v xml:space="preserve"> </v>
          </cell>
          <cell r="CD360" t="str">
            <v xml:space="preserve"> </v>
          </cell>
          <cell r="CE360" t="str">
            <v xml:space="preserve"> </v>
          </cell>
          <cell r="CF360" t="str">
            <v xml:space="preserve"> </v>
          </cell>
          <cell r="CG360" t="str">
            <v xml:space="preserve"> </v>
          </cell>
          <cell r="CH360" t="str">
            <v xml:space="preserve"> </v>
          </cell>
          <cell r="CI360" t="str">
            <v xml:space="preserve"> </v>
          </cell>
          <cell r="CJ360" t="str">
            <v xml:space="preserve"> </v>
          </cell>
          <cell r="CK360" t="str">
            <v xml:space="preserve"> </v>
          </cell>
          <cell r="CL360" t="str">
            <v xml:space="preserve"> </v>
          </cell>
          <cell r="CM360" t="str">
            <v xml:space="preserve"> </v>
          </cell>
          <cell r="CN360" t="str">
            <v xml:space="preserve"> </v>
          </cell>
          <cell r="CO360" t="str">
            <v xml:space="preserve"> </v>
          </cell>
          <cell r="CP360" t="str">
            <v xml:space="preserve"> </v>
          </cell>
          <cell r="CQ360" t="str">
            <v xml:space="preserve"> </v>
          </cell>
          <cell r="CR360" t="str">
            <v xml:space="preserve"> </v>
          </cell>
          <cell r="CS360" t="str">
            <v xml:space="preserve"> </v>
          </cell>
          <cell r="CT360" t="str">
            <v xml:space="preserve"> </v>
          </cell>
          <cell r="CU360" t="str">
            <v xml:space="preserve"> </v>
          </cell>
          <cell r="CV360" t="str">
            <v xml:space="preserve"> </v>
          </cell>
          <cell r="CW360" t="str">
            <v xml:space="preserve"> </v>
          </cell>
          <cell r="CX360" t="str">
            <v xml:space="preserve"> </v>
          </cell>
          <cell r="CY360" t="str">
            <v xml:space="preserve"> </v>
          </cell>
          <cell r="CZ360" t="str">
            <v xml:space="preserve"> </v>
          </cell>
          <cell r="DA360" t="str">
            <v xml:space="preserve"> </v>
          </cell>
          <cell r="DB360" t="str">
            <v xml:space="preserve"> </v>
          </cell>
          <cell r="DC360" t="str">
            <v xml:space="preserve"> </v>
          </cell>
          <cell r="DD360" t="str">
            <v xml:space="preserve"> </v>
          </cell>
          <cell r="DE360" t="str">
            <v xml:space="preserve"> </v>
          </cell>
          <cell r="DF360" t="str">
            <v xml:space="preserve"> </v>
          </cell>
          <cell r="DG360" t="str">
            <v xml:space="preserve"> </v>
          </cell>
          <cell r="DH360" t="str">
            <v>2. OESChrysler Corporation1035046S</v>
          </cell>
          <cell r="DI360">
            <v>-0.2</v>
          </cell>
          <cell r="DJ360">
            <v>0</v>
          </cell>
          <cell r="DL360">
            <v>0</v>
          </cell>
          <cell r="DM360">
            <v>-0.2</v>
          </cell>
          <cell r="DN360">
            <v>0</v>
          </cell>
          <cell r="DP360">
            <v>0</v>
          </cell>
          <cell r="DQ360">
            <v>0</v>
          </cell>
          <cell r="DR360">
            <v>0</v>
          </cell>
          <cell r="DT360">
            <v>0</v>
          </cell>
          <cell r="DU360">
            <v>0</v>
          </cell>
          <cell r="DV360">
            <v>0</v>
          </cell>
          <cell r="DX360">
            <v>0</v>
          </cell>
          <cell r="DY360">
            <v>0</v>
          </cell>
          <cell r="DZ360">
            <v>0</v>
          </cell>
          <cell r="EB360">
            <v>0</v>
          </cell>
          <cell r="EC360">
            <v>0</v>
          </cell>
          <cell r="ED360">
            <v>0</v>
          </cell>
          <cell r="EF360">
            <v>0</v>
          </cell>
          <cell r="EG360">
            <v>0</v>
          </cell>
          <cell r="EH360">
            <v>0</v>
          </cell>
          <cell r="EJ360">
            <v>0</v>
          </cell>
          <cell r="EK360">
            <v>0</v>
          </cell>
          <cell r="EL360">
            <v>0</v>
          </cell>
          <cell r="EN360">
            <v>0</v>
          </cell>
          <cell r="EO360">
            <v>0</v>
          </cell>
          <cell r="EP360">
            <v>0</v>
          </cell>
          <cell r="ER360">
            <v>0</v>
          </cell>
          <cell r="ES360">
            <v>0</v>
          </cell>
          <cell r="ET360">
            <v>0</v>
          </cell>
          <cell r="EV360">
            <v>0</v>
          </cell>
          <cell r="EW360">
            <v>0</v>
          </cell>
          <cell r="EX360">
            <v>0</v>
          </cell>
          <cell r="EZ360">
            <v>0</v>
          </cell>
          <cell r="FA360">
            <v>0</v>
          </cell>
          <cell r="FB360">
            <v>0</v>
          </cell>
          <cell r="FD360">
            <v>0</v>
          </cell>
          <cell r="FE360">
            <v>0</v>
          </cell>
          <cell r="FF360">
            <v>0</v>
          </cell>
          <cell r="FI360">
            <v>0</v>
          </cell>
          <cell r="FJ360">
            <v>-0.2</v>
          </cell>
          <cell r="FK360">
            <v>0</v>
          </cell>
          <cell r="FM360">
            <v>0</v>
          </cell>
          <cell r="FN360">
            <v>-0.2</v>
          </cell>
          <cell r="FO360">
            <v>0</v>
          </cell>
          <cell r="FQ360">
            <v>0</v>
          </cell>
          <cell r="FR360">
            <v>-0.2</v>
          </cell>
          <cell r="FS360">
            <v>0</v>
          </cell>
          <cell r="FU360">
            <v>0</v>
          </cell>
          <cell r="FV360">
            <v>-0.2</v>
          </cell>
          <cell r="FW360">
            <v>0</v>
          </cell>
          <cell r="FY360">
            <v>0</v>
          </cell>
          <cell r="FZ360">
            <v>-0.2</v>
          </cell>
          <cell r="GA360">
            <v>0</v>
          </cell>
          <cell r="GC360">
            <v>0</v>
          </cell>
          <cell r="GD360">
            <v>-0.2</v>
          </cell>
          <cell r="GE360">
            <v>0</v>
          </cell>
          <cell r="GG360">
            <v>0</v>
          </cell>
          <cell r="GH360">
            <v>-0.2</v>
          </cell>
          <cell r="GI360">
            <v>0</v>
          </cell>
          <cell r="GK360">
            <v>0</v>
          </cell>
          <cell r="GL360">
            <v>-0.2</v>
          </cell>
          <cell r="GM360">
            <v>0</v>
          </cell>
          <cell r="GO360">
            <v>0</v>
          </cell>
          <cell r="GP360">
            <v>-0.2</v>
          </cell>
          <cell r="GQ360">
            <v>0</v>
          </cell>
          <cell r="GS360">
            <v>0</v>
          </cell>
          <cell r="GT360">
            <v>-0.2</v>
          </cell>
          <cell r="GU360">
            <v>0</v>
          </cell>
          <cell r="GW360">
            <v>0</v>
          </cell>
          <cell r="GX360">
            <v>-0.2</v>
          </cell>
          <cell r="GY360">
            <v>0</v>
          </cell>
          <cell r="HA360">
            <v>0</v>
          </cell>
          <cell r="HB360">
            <v>-0.2</v>
          </cell>
          <cell r="HC360">
            <v>0</v>
          </cell>
        </row>
        <row r="361">
          <cell r="H361" t="str">
            <v>1146011</v>
          </cell>
          <cell r="I361" t="str">
            <v>USD</v>
          </cell>
          <cell r="J361" t="str">
            <v>MANGUERA DE SALIDA TOC</v>
          </cell>
          <cell r="K361" t="str">
            <v>M7</v>
          </cell>
          <cell r="L361">
            <v>0</v>
          </cell>
          <cell r="M361">
            <v>0</v>
          </cell>
          <cell r="N361">
            <v>5.5075999999999992</v>
          </cell>
          <cell r="R361">
            <v>5.5075999999999992</v>
          </cell>
          <cell r="V361">
            <v>5.5075999999999992</v>
          </cell>
          <cell r="Z361">
            <v>5.5075999999999992</v>
          </cell>
          <cell r="AD361">
            <v>5.5075999999999992</v>
          </cell>
          <cell r="AH361">
            <v>5.5075999999999992</v>
          </cell>
          <cell r="AL361">
            <v>5.5075999999999992</v>
          </cell>
          <cell r="AP361">
            <v>5.5075999999999992</v>
          </cell>
          <cell r="AT361">
            <v>5.5075999999999992</v>
          </cell>
          <cell r="AX361">
            <v>5.5075999999999992</v>
          </cell>
          <cell r="BB361">
            <v>5.5075999999999992</v>
          </cell>
          <cell r="BF361">
            <v>5.5075999999999992</v>
          </cell>
          <cell r="BJ361">
            <v>5.5075999999999992</v>
          </cell>
          <cell r="BK361">
            <v>0</v>
          </cell>
          <cell r="BL361" t="str">
            <v xml:space="preserve"> </v>
          </cell>
          <cell r="BM361" t="str">
            <v xml:space="preserve"> </v>
          </cell>
          <cell r="BN361" t="str">
            <v xml:space="preserve"> </v>
          </cell>
          <cell r="BO361" t="str">
            <v xml:space="preserve"> </v>
          </cell>
          <cell r="BP361" t="str">
            <v xml:space="preserve"> </v>
          </cell>
          <cell r="BQ361" t="str">
            <v xml:space="preserve"> </v>
          </cell>
          <cell r="BR361" t="str">
            <v xml:space="preserve"> </v>
          </cell>
          <cell r="BS361" t="str">
            <v xml:space="preserve"> </v>
          </cell>
          <cell r="BT361" t="str">
            <v xml:space="preserve"> </v>
          </cell>
          <cell r="BU361" t="str">
            <v xml:space="preserve"> </v>
          </cell>
          <cell r="BV361" t="str">
            <v xml:space="preserve"> </v>
          </cell>
          <cell r="BW361" t="str">
            <v xml:space="preserve"> </v>
          </cell>
          <cell r="BX361" t="str">
            <v xml:space="preserve"> </v>
          </cell>
          <cell r="BY361" t="str">
            <v xml:space="preserve"> </v>
          </cell>
          <cell r="BZ361" t="str">
            <v xml:space="preserve"> </v>
          </cell>
          <cell r="CA361" t="str">
            <v xml:space="preserve"> </v>
          </cell>
          <cell r="CB361" t="str">
            <v xml:space="preserve"> </v>
          </cell>
          <cell r="CC361" t="str">
            <v xml:space="preserve"> </v>
          </cell>
          <cell r="CD361" t="str">
            <v xml:space="preserve"> </v>
          </cell>
          <cell r="CE361" t="str">
            <v xml:space="preserve"> </v>
          </cell>
          <cell r="CF361" t="str">
            <v xml:space="preserve"> </v>
          </cell>
          <cell r="CG361" t="str">
            <v xml:space="preserve"> </v>
          </cell>
          <cell r="CH361" t="str">
            <v xml:space="preserve"> </v>
          </cell>
          <cell r="CI361" t="str">
            <v xml:space="preserve"> </v>
          </cell>
          <cell r="CJ361" t="str">
            <v xml:space="preserve"> </v>
          </cell>
          <cell r="CK361" t="str">
            <v xml:space="preserve"> </v>
          </cell>
          <cell r="CL361" t="str">
            <v xml:space="preserve"> </v>
          </cell>
          <cell r="CM361" t="str">
            <v xml:space="preserve"> </v>
          </cell>
          <cell r="CN361" t="str">
            <v xml:space="preserve"> </v>
          </cell>
          <cell r="CO361" t="str">
            <v xml:space="preserve"> </v>
          </cell>
          <cell r="CP361" t="str">
            <v xml:space="preserve"> </v>
          </cell>
          <cell r="CQ361" t="str">
            <v xml:space="preserve"> </v>
          </cell>
          <cell r="CR361" t="str">
            <v xml:space="preserve"> </v>
          </cell>
          <cell r="CS361" t="str">
            <v xml:space="preserve"> </v>
          </cell>
          <cell r="CT361" t="str">
            <v xml:space="preserve"> </v>
          </cell>
          <cell r="CU361" t="str">
            <v xml:space="preserve"> </v>
          </cell>
          <cell r="CV361" t="str">
            <v xml:space="preserve"> </v>
          </cell>
          <cell r="CW361" t="str">
            <v xml:space="preserve"> </v>
          </cell>
          <cell r="CX361" t="str">
            <v xml:space="preserve"> </v>
          </cell>
          <cell r="CY361" t="str">
            <v xml:space="preserve"> </v>
          </cell>
          <cell r="CZ361" t="str">
            <v xml:space="preserve"> </v>
          </cell>
          <cell r="DA361" t="str">
            <v xml:space="preserve"> </v>
          </cell>
          <cell r="DB361" t="str">
            <v xml:space="preserve"> </v>
          </cell>
          <cell r="DC361" t="str">
            <v xml:space="preserve"> </v>
          </cell>
          <cell r="DD361" t="str">
            <v xml:space="preserve"> </v>
          </cell>
          <cell r="DE361" t="str">
            <v xml:space="preserve"> </v>
          </cell>
          <cell r="DF361" t="str">
            <v xml:space="preserve"> </v>
          </cell>
          <cell r="DG361" t="str">
            <v xml:space="preserve"> </v>
          </cell>
          <cell r="DH361" t="str">
            <v>2. OESChrysler Corporation1146011</v>
          </cell>
          <cell r="DI361">
            <v>0</v>
          </cell>
          <cell r="DJ361">
            <v>0</v>
          </cell>
          <cell r="DL361">
            <v>0</v>
          </cell>
          <cell r="DM361">
            <v>0</v>
          </cell>
          <cell r="DN361">
            <v>0</v>
          </cell>
          <cell r="DP361">
            <v>0</v>
          </cell>
          <cell r="DQ361">
            <v>0</v>
          </cell>
          <cell r="DR361">
            <v>0</v>
          </cell>
          <cell r="DT361">
            <v>0</v>
          </cell>
          <cell r="DU361">
            <v>0</v>
          </cell>
          <cell r="DV361">
            <v>0</v>
          </cell>
          <cell r="DX361">
            <v>0</v>
          </cell>
          <cell r="DY361">
            <v>0</v>
          </cell>
          <cell r="DZ361">
            <v>0</v>
          </cell>
          <cell r="EB361">
            <v>0</v>
          </cell>
          <cell r="EC361">
            <v>0</v>
          </cell>
          <cell r="ED361">
            <v>0</v>
          </cell>
          <cell r="EF361">
            <v>0</v>
          </cell>
          <cell r="EG361">
            <v>0</v>
          </cell>
          <cell r="EH361">
            <v>0</v>
          </cell>
          <cell r="EJ361">
            <v>0</v>
          </cell>
          <cell r="EK361">
            <v>0</v>
          </cell>
          <cell r="EL361">
            <v>0</v>
          </cell>
          <cell r="EN361">
            <v>0</v>
          </cell>
          <cell r="EO361">
            <v>0</v>
          </cell>
          <cell r="EP361">
            <v>0</v>
          </cell>
          <cell r="ER361">
            <v>0</v>
          </cell>
          <cell r="ES361">
            <v>0</v>
          </cell>
          <cell r="ET361">
            <v>0</v>
          </cell>
          <cell r="EV361">
            <v>0</v>
          </cell>
          <cell r="EW361">
            <v>0</v>
          </cell>
          <cell r="EX361">
            <v>0</v>
          </cell>
          <cell r="EZ361">
            <v>0</v>
          </cell>
          <cell r="FA361">
            <v>0</v>
          </cell>
          <cell r="FB361">
            <v>0</v>
          </cell>
          <cell r="FD361">
            <v>0</v>
          </cell>
          <cell r="FE361">
            <v>0</v>
          </cell>
          <cell r="FF361">
            <v>0</v>
          </cell>
          <cell r="FI361">
            <v>0</v>
          </cell>
          <cell r="FJ361">
            <v>0</v>
          </cell>
          <cell r="FK361">
            <v>0</v>
          </cell>
          <cell r="FM361">
            <v>0</v>
          </cell>
          <cell r="FN361">
            <v>0</v>
          </cell>
          <cell r="FO361">
            <v>0</v>
          </cell>
          <cell r="FQ361">
            <v>0</v>
          </cell>
          <cell r="FR361">
            <v>0</v>
          </cell>
          <cell r="FS361">
            <v>0</v>
          </cell>
          <cell r="FU361">
            <v>0</v>
          </cell>
          <cell r="FV361">
            <v>0</v>
          </cell>
          <cell r="FW361">
            <v>0</v>
          </cell>
          <cell r="FY361">
            <v>0</v>
          </cell>
          <cell r="FZ361">
            <v>0</v>
          </cell>
          <cell r="GA361">
            <v>0</v>
          </cell>
          <cell r="GC361">
            <v>0</v>
          </cell>
          <cell r="GD361">
            <v>0</v>
          </cell>
          <cell r="GE361">
            <v>0</v>
          </cell>
          <cell r="GG361">
            <v>0</v>
          </cell>
          <cell r="GH361">
            <v>0</v>
          </cell>
          <cell r="GI361">
            <v>0</v>
          </cell>
          <cell r="GK361">
            <v>0</v>
          </cell>
          <cell r="GL361">
            <v>0</v>
          </cell>
          <cell r="GM361">
            <v>0</v>
          </cell>
          <cell r="GO361">
            <v>0</v>
          </cell>
          <cell r="GP361">
            <v>0</v>
          </cell>
          <cell r="GQ361">
            <v>0</v>
          </cell>
          <cell r="GS361">
            <v>0</v>
          </cell>
          <cell r="GT361">
            <v>0</v>
          </cell>
          <cell r="GU361">
            <v>0</v>
          </cell>
          <cell r="GW361">
            <v>0</v>
          </cell>
          <cell r="GX361">
            <v>0</v>
          </cell>
          <cell r="GY361">
            <v>0</v>
          </cell>
          <cell r="HA361">
            <v>0</v>
          </cell>
          <cell r="HB361">
            <v>0</v>
          </cell>
          <cell r="HC361">
            <v>0</v>
          </cell>
        </row>
        <row r="362">
          <cell r="H362" t="str">
            <v>1146012</v>
          </cell>
          <cell r="I362" t="str">
            <v>USD</v>
          </cell>
          <cell r="J362" t="str">
            <v>MANGUERA DE ENTRADA TOC</v>
          </cell>
          <cell r="K362" t="str">
            <v>M7</v>
          </cell>
          <cell r="L362">
            <v>0</v>
          </cell>
          <cell r="M362">
            <v>0</v>
          </cell>
          <cell r="N362">
            <v>6.9090000000000007</v>
          </cell>
          <cell r="R362">
            <v>6.9090000000000007</v>
          </cell>
          <cell r="V362">
            <v>6.9090000000000007</v>
          </cell>
          <cell r="Z362">
            <v>6.9090000000000007</v>
          </cell>
          <cell r="AD362">
            <v>6.9090000000000007</v>
          </cell>
          <cell r="AH362">
            <v>6.9090000000000007</v>
          </cell>
          <cell r="AL362">
            <v>6.9090000000000007</v>
          </cell>
          <cell r="AP362">
            <v>6.9090000000000007</v>
          </cell>
          <cell r="AT362">
            <v>6.9090000000000007</v>
          </cell>
          <cell r="AX362">
            <v>6.9090000000000007</v>
          </cell>
          <cell r="BB362">
            <v>6.9090000000000007</v>
          </cell>
          <cell r="BF362">
            <v>6.9090000000000007</v>
          </cell>
          <cell r="BJ362">
            <v>6.9090000000000007</v>
          </cell>
          <cell r="BK362">
            <v>0</v>
          </cell>
          <cell r="BL362" t="str">
            <v xml:space="preserve"> </v>
          </cell>
          <cell r="BM362" t="str">
            <v xml:space="preserve"> </v>
          </cell>
          <cell r="BN362" t="str">
            <v xml:space="preserve"> </v>
          </cell>
          <cell r="BO362" t="str">
            <v xml:space="preserve"> </v>
          </cell>
          <cell r="BP362" t="str">
            <v xml:space="preserve"> </v>
          </cell>
          <cell r="BQ362" t="str">
            <v xml:space="preserve"> </v>
          </cell>
          <cell r="BR362" t="str">
            <v xml:space="preserve"> </v>
          </cell>
          <cell r="BS362" t="str">
            <v xml:space="preserve"> </v>
          </cell>
          <cell r="BT362" t="str">
            <v xml:space="preserve"> </v>
          </cell>
          <cell r="BU362" t="str">
            <v xml:space="preserve"> </v>
          </cell>
          <cell r="BV362" t="str">
            <v xml:space="preserve"> </v>
          </cell>
          <cell r="BW362" t="str">
            <v xml:space="preserve"> </v>
          </cell>
          <cell r="BX362" t="str">
            <v xml:space="preserve"> </v>
          </cell>
          <cell r="BY362" t="str">
            <v xml:space="preserve"> </v>
          </cell>
          <cell r="BZ362" t="str">
            <v xml:space="preserve"> </v>
          </cell>
          <cell r="CA362" t="str">
            <v xml:space="preserve"> </v>
          </cell>
          <cell r="CB362" t="str">
            <v xml:space="preserve"> </v>
          </cell>
          <cell r="CC362" t="str">
            <v xml:space="preserve"> </v>
          </cell>
          <cell r="CD362" t="str">
            <v xml:space="preserve"> </v>
          </cell>
          <cell r="CE362" t="str">
            <v xml:space="preserve"> </v>
          </cell>
          <cell r="CF362" t="str">
            <v xml:space="preserve"> </v>
          </cell>
          <cell r="CG362" t="str">
            <v xml:space="preserve"> </v>
          </cell>
          <cell r="CH362" t="str">
            <v xml:space="preserve"> </v>
          </cell>
          <cell r="CI362" t="str">
            <v xml:space="preserve"> </v>
          </cell>
          <cell r="CJ362" t="str">
            <v xml:space="preserve"> </v>
          </cell>
          <cell r="CK362" t="str">
            <v xml:space="preserve"> </v>
          </cell>
          <cell r="CL362" t="str">
            <v xml:space="preserve"> </v>
          </cell>
          <cell r="CM362" t="str">
            <v xml:space="preserve"> </v>
          </cell>
          <cell r="CN362" t="str">
            <v xml:space="preserve"> </v>
          </cell>
          <cell r="CO362" t="str">
            <v xml:space="preserve"> </v>
          </cell>
          <cell r="CP362" t="str">
            <v xml:space="preserve"> </v>
          </cell>
          <cell r="CQ362" t="str">
            <v xml:space="preserve"> </v>
          </cell>
          <cell r="CR362" t="str">
            <v xml:space="preserve"> </v>
          </cell>
          <cell r="CS362" t="str">
            <v xml:space="preserve"> </v>
          </cell>
          <cell r="CT362" t="str">
            <v xml:space="preserve"> </v>
          </cell>
          <cell r="CU362" t="str">
            <v xml:space="preserve"> </v>
          </cell>
          <cell r="CV362" t="str">
            <v xml:space="preserve"> </v>
          </cell>
          <cell r="CW362" t="str">
            <v xml:space="preserve"> </v>
          </cell>
          <cell r="CX362" t="str">
            <v xml:space="preserve"> </v>
          </cell>
          <cell r="CY362" t="str">
            <v xml:space="preserve"> </v>
          </cell>
          <cell r="CZ362" t="str">
            <v xml:space="preserve"> </v>
          </cell>
          <cell r="DA362" t="str">
            <v xml:space="preserve"> </v>
          </cell>
          <cell r="DB362" t="str">
            <v xml:space="preserve"> </v>
          </cell>
          <cell r="DC362" t="str">
            <v xml:space="preserve"> </v>
          </cell>
          <cell r="DD362" t="str">
            <v xml:space="preserve"> </v>
          </cell>
          <cell r="DE362" t="str">
            <v xml:space="preserve"> </v>
          </cell>
          <cell r="DF362" t="str">
            <v xml:space="preserve"> </v>
          </cell>
          <cell r="DG362" t="str">
            <v xml:space="preserve"> </v>
          </cell>
          <cell r="DH362" t="str">
            <v>2. OESChrysler Corporation1146012</v>
          </cell>
          <cell r="DI362">
            <v>0</v>
          </cell>
          <cell r="DJ362">
            <v>0</v>
          </cell>
          <cell r="DL362">
            <v>0</v>
          </cell>
          <cell r="DM362">
            <v>0</v>
          </cell>
          <cell r="DN362">
            <v>0</v>
          </cell>
          <cell r="DP362">
            <v>0</v>
          </cell>
          <cell r="DQ362">
            <v>0</v>
          </cell>
          <cell r="DR362">
            <v>0</v>
          </cell>
          <cell r="DT362">
            <v>0</v>
          </cell>
          <cell r="DU362">
            <v>0</v>
          </cell>
          <cell r="DV362">
            <v>0</v>
          </cell>
          <cell r="DX362">
            <v>0</v>
          </cell>
          <cell r="DY362">
            <v>0</v>
          </cell>
          <cell r="DZ362">
            <v>0</v>
          </cell>
          <cell r="EB362">
            <v>0</v>
          </cell>
          <cell r="EC362">
            <v>0</v>
          </cell>
          <cell r="ED362">
            <v>0</v>
          </cell>
          <cell r="EF362">
            <v>0</v>
          </cell>
          <cell r="EG362">
            <v>0</v>
          </cell>
          <cell r="EH362">
            <v>0</v>
          </cell>
          <cell r="EJ362">
            <v>0</v>
          </cell>
          <cell r="EK362">
            <v>0</v>
          </cell>
          <cell r="EL362">
            <v>0</v>
          </cell>
          <cell r="EN362">
            <v>0</v>
          </cell>
          <cell r="EO362">
            <v>0</v>
          </cell>
          <cell r="EP362">
            <v>0</v>
          </cell>
          <cell r="ER362">
            <v>0</v>
          </cell>
          <cell r="ES362">
            <v>0</v>
          </cell>
          <cell r="ET362">
            <v>0</v>
          </cell>
          <cell r="EV362">
            <v>0</v>
          </cell>
          <cell r="EW362">
            <v>0</v>
          </cell>
          <cell r="EX362">
            <v>0</v>
          </cell>
          <cell r="EZ362">
            <v>0</v>
          </cell>
          <cell r="FA362">
            <v>0</v>
          </cell>
          <cell r="FB362">
            <v>0</v>
          </cell>
          <cell r="FD362">
            <v>0</v>
          </cell>
          <cell r="FE362">
            <v>0</v>
          </cell>
          <cell r="FF362">
            <v>0</v>
          </cell>
          <cell r="FI362">
            <v>0</v>
          </cell>
          <cell r="FJ362">
            <v>0</v>
          </cell>
          <cell r="FK362">
            <v>0</v>
          </cell>
          <cell r="FM362">
            <v>0</v>
          </cell>
          <cell r="FN362">
            <v>0</v>
          </cell>
          <cell r="FO362">
            <v>0</v>
          </cell>
          <cell r="FQ362">
            <v>0</v>
          </cell>
          <cell r="FR362">
            <v>0</v>
          </cell>
          <cell r="FS362">
            <v>0</v>
          </cell>
          <cell r="FU362">
            <v>0</v>
          </cell>
          <cell r="FV362">
            <v>0</v>
          </cell>
          <cell r="FW362">
            <v>0</v>
          </cell>
          <cell r="FY362">
            <v>0</v>
          </cell>
          <cell r="FZ362">
            <v>0</v>
          </cell>
          <cell r="GA362">
            <v>0</v>
          </cell>
          <cell r="GC362">
            <v>0</v>
          </cell>
          <cell r="GD362">
            <v>0</v>
          </cell>
          <cell r="GE362">
            <v>0</v>
          </cell>
          <cell r="GG362">
            <v>0</v>
          </cell>
          <cell r="GH362">
            <v>0</v>
          </cell>
          <cell r="GI362">
            <v>0</v>
          </cell>
          <cell r="GK362">
            <v>0</v>
          </cell>
          <cell r="GL362">
            <v>0</v>
          </cell>
          <cell r="GM362">
            <v>0</v>
          </cell>
          <cell r="GO362">
            <v>0</v>
          </cell>
          <cell r="GP362">
            <v>0</v>
          </cell>
          <cell r="GQ362">
            <v>0</v>
          </cell>
          <cell r="GS362">
            <v>0</v>
          </cell>
          <cell r="GT362">
            <v>0</v>
          </cell>
          <cell r="GU362">
            <v>0</v>
          </cell>
          <cell r="GW362">
            <v>0</v>
          </cell>
          <cell r="GX362">
            <v>0</v>
          </cell>
          <cell r="GY362">
            <v>0</v>
          </cell>
          <cell r="HA362">
            <v>0</v>
          </cell>
          <cell r="HB362">
            <v>0</v>
          </cell>
          <cell r="HC362">
            <v>0</v>
          </cell>
        </row>
        <row r="363">
          <cell r="H363" t="str">
            <v>1215067B</v>
          </cell>
          <cell r="I363" t="str">
            <v>USD</v>
          </cell>
          <cell r="J363" t="str">
            <v>CONDENSADOR NS</v>
          </cell>
          <cell r="K363" t="str">
            <v>T4</v>
          </cell>
          <cell r="L363">
            <v>146.92967999999999</v>
          </cell>
          <cell r="M363">
            <v>146929.68</v>
          </cell>
          <cell r="N363">
            <v>60.02</v>
          </cell>
          <cell r="R363">
            <v>60.02</v>
          </cell>
          <cell r="V363">
            <v>60.02</v>
          </cell>
          <cell r="Z363">
            <v>60.02</v>
          </cell>
          <cell r="AD363">
            <v>60.02</v>
          </cell>
          <cell r="AH363">
            <v>60.02</v>
          </cell>
          <cell r="AI363">
            <v>-3</v>
          </cell>
          <cell r="AJ363" t="str">
            <v>Prod.Tec</v>
          </cell>
          <cell r="AK363" t="str">
            <v>Idea MCM 134091 - 16HP</v>
          </cell>
          <cell r="AL363">
            <v>57.02</v>
          </cell>
          <cell r="AP363">
            <v>57.02</v>
          </cell>
          <cell r="AT363">
            <v>57.02</v>
          </cell>
          <cell r="AX363">
            <v>57.02</v>
          </cell>
          <cell r="BB363">
            <v>57.02</v>
          </cell>
          <cell r="BF363">
            <v>57.02</v>
          </cell>
          <cell r="BJ363">
            <v>57.02</v>
          </cell>
          <cell r="BK363">
            <v>-3</v>
          </cell>
          <cell r="BL363" t="str">
            <v xml:space="preserve"> </v>
          </cell>
          <cell r="BM363" t="str">
            <v xml:space="preserve"> </v>
          </cell>
          <cell r="BN363" t="str">
            <v xml:space="preserve"> </v>
          </cell>
          <cell r="BO363" t="str">
            <v xml:space="preserve"> </v>
          </cell>
          <cell r="BP363" t="str">
            <v xml:space="preserve"> </v>
          </cell>
          <cell r="BQ363" t="str">
            <v xml:space="preserve"> </v>
          </cell>
          <cell r="BR363" t="str">
            <v xml:space="preserve"> </v>
          </cell>
          <cell r="BS363" t="str">
            <v xml:space="preserve"> </v>
          </cell>
          <cell r="BT363" t="str">
            <v xml:space="preserve"> </v>
          </cell>
          <cell r="BU363" t="str">
            <v xml:space="preserve"> </v>
          </cell>
          <cell r="BV363" t="str">
            <v xml:space="preserve"> </v>
          </cell>
          <cell r="BW363" t="str">
            <v xml:space="preserve"> </v>
          </cell>
          <cell r="BX363" t="str">
            <v xml:space="preserve"> </v>
          </cell>
          <cell r="BY363" t="str">
            <v xml:space="preserve"> </v>
          </cell>
          <cell r="BZ363" t="str">
            <v xml:space="preserve"> </v>
          </cell>
          <cell r="CA363" t="str">
            <v xml:space="preserve"> </v>
          </cell>
          <cell r="CB363" t="str">
            <v xml:space="preserve"> </v>
          </cell>
          <cell r="CC363" t="str">
            <v xml:space="preserve"> </v>
          </cell>
          <cell r="CD363" t="str">
            <v xml:space="preserve"> </v>
          </cell>
          <cell r="CE363" t="str">
            <v xml:space="preserve"> </v>
          </cell>
          <cell r="CF363" t="str">
            <v xml:space="preserve"> </v>
          </cell>
          <cell r="CG363" t="str">
            <v xml:space="preserve"> </v>
          </cell>
          <cell r="CH363">
            <v>-3</v>
          </cell>
          <cell r="CI363" t="str">
            <v xml:space="preserve"> </v>
          </cell>
          <cell r="CJ363" t="str">
            <v xml:space="preserve"> </v>
          </cell>
          <cell r="CK363" t="str">
            <v xml:space="preserve"> </v>
          </cell>
          <cell r="CL363" t="str">
            <v xml:space="preserve"> </v>
          </cell>
          <cell r="CM363" t="str">
            <v xml:space="preserve"> </v>
          </cell>
          <cell r="CN363" t="str">
            <v xml:space="preserve"> </v>
          </cell>
          <cell r="CO363" t="str">
            <v xml:space="preserve"> </v>
          </cell>
          <cell r="CP363" t="str">
            <v xml:space="preserve"> </v>
          </cell>
          <cell r="CQ363" t="str">
            <v xml:space="preserve"> </v>
          </cell>
          <cell r="CR363" t="str">
            <v xml:space="preserve"> </v>
          </cell>
          <cell r="CS363" t="str">
            <v xml:space="preserve"> </v>
          </cell>
          <cell r="CT363" t="str">
            <v xml:space="preserve"> </v>
          </cell>
          <cell r="CU363" t="str">
            <v xml:space="preserve"> </v>
          </cell>
          <cell r="CV363" t="str">
            <v xml:space="preserve"> </v>
          </cell>
          <cell r="CW363" t="str">
            <v xml:space="preserve"> </v>
          </cell>
          <cell r="CX363" t="str">
            <v xml:space="preserve"> </v>
          </cell>
          <cell r="CY363" t="str">
            <v xml:space="preserve"> </v>
          </cell>
          <cell r="CZ363" t="str">
            <v xml:space="preserve"> </v>
          </cell>
          <cell r="DA363" t="str">
            <v xml:space="preserve"> </v>
          </cell>
          <cell r="DB363" t="str">
            <v xml:space="preserve"> </v>
          </cell>
          <cell r="DC363" t="str">
            <v xml:space="preserve"> </v>
          </cell>
          <cell r="DD363" t="str">
            <v xml:space="preserve"> </v>
          </cell>
          <cell r="DE363" t="str">
            <v xml:space="preserve"> </v>
          </cell>
          <cell r="DF363" t="str">
            <v xml:space="preserve"> </v>
          </cell>
          <cell r="DG363" t="str">
            <v xml:space="preserve"> </v>
          </cell>
          <cell r="DH363" t="str">
            <v>2. OESChrysler Corporation1215067B</v>
          </cell>
          <cell r="DI363">
            <v>-3</v>
          </cell>
          <cell r="DJ363">
            <v>0</v>
          </cell>
          <cell r="DL363">
            <v>0</v>
          </cell>
          <cell r="DM363">
            <v>0</v>
          </cell>
          <cell r="DN363">
            <v>0</v>
          </cell>
          <cell r="DP363">
            <v>0</v>
          </cell>
          <cell r="DQ363">
            <v>0</v>
          </cell>
          <cell r="DR363">
            <v>0</v>
          </cell>
          <cell r="DT363">
            <v>0</v>
          </cell>
          <cell r="DU363">
            <v>0</v>
          </cell>
          <cell r="DV363">
            <v>0</v>
          </cell>
          <cell r="DX363">
            <v>0</v>
          </cell>
          <cell r="DY363">
            <v>0</v>
          </cell>
          <cell r="DZ363">
            <v>0</v>
          </cell>
          <cell r="EB363">
            <v>0</v>
          </cell>
          <cell r="EC363">
            <v>0</v>
          </cell>
          <cell r="ED363">
            <v>0</v>
          </cell>
          <cell r="EF363">
            <v>0</v>
          </cell>
          <cell r="EG363">
            <v>-3</v>
          </cell>
          <cell r="EH363">
            <v>0</v>
          </cell>
          <cell r="EJ363">
            <v>0</v>
          </cell>
          <cell r="EK363">
            <v>0</v>
          </cell>
          <cell r="EL363">
            <v>0</v>
          </cell>
          <cell r="EN363">
            <v>0</v>
          </cell>
          <cell r="EO363">
            <v>0</v>
          </cell>
          <cell r="EP363">
            <v>0</v>
          </cell>
          <cell r="ER363">
            <v>0</v>
          </cell>
          <cell r="ES363">
            <v>0</v>
          </cell>
          <cell r="ET363">
            <v>0</v>
          </cell>
          <cell r="EV363">
            <v>0</v>
          </cell>
          <cell r="EW363">
            <v>0</v>
          </cell>
          <cell r="EX363">
            <v>0</v>
          </cell>
          <cell r="EZ363">
            <v>0</v>
          </cell>
          <cell r="FA363">
            <v>0</v>
          </cell>
          <cell r="FB363">
            <v>0</v>
          </cell>
          <cell r="FD363">
            <v>0</v>
          </cell>
          <cell r="FE363">
            <v>0</v>
          </cell>
          <cell r="FF363">
            <v>0</v>
          </cell>
          <cell r="FI363">
            <v>0</v>
          </cell>
          <cell r="FJ363">
            <v>0</v>
          </cell>
          <cell r="FK363">
            <v>0</v>
          </cell>
          <cell r="FM363">
            <v>0</v>
          </cell>
          <cell r="FN363">
            <v>0</v>
          </cell>
          <cell r="FO363">
            <v>0</v>
          </cell>
          <cell r="FQ363">
            <v>0</v>
          </cell>
          <cell r="FR363">
            <v>0</v>
          </cell>
          <cell r="FS363">
            <v>0</v>
          </cell>
          <cell r="FU363">
            <v>0</v>
          </cell>
          <cell r="FV363">
            <v>0</v>
          </cell>
          <cell r="FW363">
            <v>0</v>
          </cell>
          <cell r="FY363">
            <v>0</v>
          </cell>
          <cell r="FZ363">
            <v>0</v>
          </cell>
          <cell r="GA363">
            <v>0</v>
          </cell>
          <cell r="GC363">
            <v>0</v>
          </cell>
          <cell r="GD363">
            <v>-3</v>
          </cell>
          <cell r="GE363">
            <v>0</v>
          </cell>
          <cell r="GG363">
            <v>0</v>
          </cell>
          <cell r="GH363">
            <v>-3</v>
          </cell>
          <cell r="GI363">
            <v>0</v>
          </cell>
          <cell r="GK363">
            <v>0</v>
          </cell>
          <cell r="GL363">
            <v>-3</v>
          </cell>
          <cell r="GM363">
            <v>0</v>
          </cell>
          <cell r="GO363">
            <v>0</v>
          </cell>
          <cell r="GP363">
            <v>-3</v>
          </cell>
          <cell r="GQ363">
            <v>0</v>
          </cell>
          <cell r="GS363">
            <v>0</v>
          </cell>
          <cell r="GT363">
            <v>-3</v>
          </cell>
          <cell r="GU363">
            <v>0</v>
          </cell>
          <cell r="GW363">
            <v>0</v>
          </cell>
          <cell r="GX363">
            <v>-3</v>
          </cell>
          <cell r="GY363">
            <v>0</v>
          </cell>
          <cell r="HA363">
            <v>0</v>
          </cell>
          <cell r="HB363">
            <v>-3</v>
          </cell>
          <cell r="HC363">
            <v>0</v>
          </cell>
        </row>
        <row r="364">
          <cell r="H364" t="str">
            <v>1215068B</v>
          </cell>
          <cell r="I364" t="str">
            <v>USD</v>
          </cell>
          <cell r="J364" t="str">
            <v>CONDENSADOR NS (SERVICE)</v>
          </cell>
          <cell r="K364" t="str">
            <v>T4</v>
          </cell>
          <cell r="L364">
            <v>89.062598249999994</v>
          </cell>
          <cell r="M364">
            <v>89062.598249999995</v>
          </cell>
          <cell r="N364">
            <v>35.660699999999999</v>
          </cell>
          <cell r="R364">
            <v>35.660699999999999</v>
          </cell>
          <cell r="V364">
            <v>35.660699999999999</v>
          </cell>
          <cell r="Z364">
            <v>35.660699999999999</v>
          </cell>
          <cell r="AD364">
            <v>35.660699999999999</v>
          </cell>
          <cell r="AH364">
            <v>35.660699999999999</v>
          </cell>
          <cell r="AL364">
            <v>35.660699999999999</v>
          </cell>
          <cell r="AP364">
            <v>35.660699999999999</v>
          </cell>
          <cell r="AT364">
            <v>35.660699999999999</v>
          </cell>
          <cell r="AX364">
            <v>35.660699999999999</v>
          </cell>
          <cell r="BB364">
            <v>35.660699999999999</v>
          </cell>
          <cell r="BF364">
            <v>35.660699999999999</v>
          </cell>
          <cell r="BJ364">
            <v>35.660699999999999</v>
          </cell>
          <cell r="BK364">
            <v>0</v>
          </cell>
          <cell r="BL364" t="str">
            <v xml:space="preserve"> </v>
          </cell>
          <cell r="BM364" t="str">
            <v xml:space="preserve"> </v>
          </cell>
          <cell r="BN364" t="str">
            <v xml:space="preserve"> </v>
          </cell>
          <cell r="BO364" t="str">
            <v xml:space="preserve"> </v>
          </cell>
          <cell r="BP364" t="str">
            <v xml:space="preserve"> </v>
          </cell>
          <cell r="BQ364" t="str">
            <v xml:space="preserve"> </v>
          </cell>
          <cell r="BR364" t="str">
            <v xml:space="preserve"> </v>
          </cell>
          <cell r="BS364" t="str">
            <v xml:space="preserve"> </v>
          </cell>
          <cell r="BT364" t="str">
            <v xml:space="preserve"> </v>
          </cell>
          <cell r="BU364" t="str">
            <v xml:space="preserve"> </v>
          </cell>
          <cell r="BV364" t="str">
            <v xml:space="preserve"> </v>
          </cell>
          <cell r="BW364" t="str">
            <v xml:space="preserve"> </v>
          </cell>
          <cell r="BX364" t="str">
            <v xml:space="preserve"> </v>
          </cell>
          <cell r="BY364" t="str">
            <v xml:space="preserve"> </v>
          </cell>
          <cell r="BZ364" t="str">
            <v xml:space="preserve"> </v>
          </cell>
          <cell r="CA364" t="str">
            <v xml:space="preserve"> </v>
          </cell>
          <cell r="CB364" t="str">
            <v xml:space="preserve"> </v>
          </cell>
          <cell r="CC364" t="str">
            <v xml:space="preserve"> </v>
          </cell>
          <cell r="CD364" t="str">
            <v xml:space="preserve"> </v>
          </cell>
          <cell r="CE364" t="str">
            <v xml:space="preserve"> </v>
          </cell>
          <cell r="CF364" t="str">
            <v xml:space="preserve"> </v>
          </cell>
          <cell r="CG364" t="str">
            <v xml:space="preserve"> </v>
          </cell>
          <cell r="CH364" t="str">
            <v xml:space="preserve"> </v>
          </cell>
          <cell r="CI364" t="str">
            <v xml:space="preserve"> </v>
          </cell>
          <cell r="CJ364" t="str">
            <v xml:space="preserve"> </v>
          </cell>
          <cell r="CK364" t="str">
            <v xml:space="preserve"> </v>
          </cell>
          <cell r="CL364" t="str">
            <v xml:space="preserve"> </v>
          </cell>
          <cell r="CM364" t="str">
            <v xml:space="preserve"> </v>
          </cell>
          <cell r="CN364" t="str">
            <v xml:space="preserve"> </v>
          </cell>
          <cell r="CO364" t="str">
            <v xml:space="preserve"> </v>
          </cell>
          <cell r="CP364" t="str">
            <v xml:space="preserve"> </v>
          </cell>
          <cell r="CQ364" t="str">
            <v xml:space="preserve"> </v>
          </cell>
          <cell r="CR364" t="str">
            <v xml:space="preserve"> </v>
          </cell>
          <cell r="CS364" t="str">
            <v xml:space="preserve"> </v>
          </cell>
          <cell r="CT364" t="str">
            <v xml:space="preserve"> </v>
          </cell>
          <cell r="CU364" t="str">
            <v xml:space="preserve"> </v>
          </cell>
          <cell r="CV364" t="str">
            <v xml:space="preserve"> </v>
          </cell>
          <cell r="CW364" t="str">
            <v xml:space="preserve"> </v>
          </cell>
          <cell r="CX364" t="str">
            <v xml:space="preserve"> </v>
          </cell>
          <cell r="CY364" t="str">
            <v xml:space="preserve"> </v>
          </cell>
          <cell r="CZ364" t="str">
            <v xml:space="preserve"> </v>
          </cell>
          <cell r="DA364" t="str">
            <v xml:space="preserve"> </v>
          </cell>
          <cell r="DB364" t="str">
            <v xml:space="preserve"> </v>
          </cell>
          <cell r="DC364" t="str">
            <v xml:space="preserve"> </v>
          </cell>
          <cell r="DD364" t="str">
            <v xml:space="preserve"> </v>
          </cell>
          <cell r="DE364" t="str">
            <v xml:space="preserve"> </v>
          </cell>
          <cell r="DF364" t="str">
            <v xml:space="preserve"> </v>
          </cell>
          <cell r="DG364" t="str">
            <v xml:space="preserve"> </v>
          </cell>
          <cell r="DH364" t="str">
            <v>2. OESChrysler Corporation1215068B</v>
          </cell>
          <cell r="DI364">
            <v>0</v>
          </cell>
          <cell r="DJ364">
            <v>0</v>
          </cell>
          <cell r="DL364">
            <v>0</v>
          </cell>
          <cell r="DM364">
            <v>0</v>
          </cell>
          <cell r="DN364">
            <v>0</v>
          </cell>
          <cell r="DP364">
            <v>0</v>
          </cell>
          <cell r="DQ364">
            <v>0</v>
          </cell>
          <cell r="DR364">
            <v>0</v>
          </cell>
          <cell r="DT364">
            <v>0</v>
          </cell>
          <cell r="DU364">
            <v>0</v>
          </cell>
          <cell r="DV364">
            <v>0</v>
          </cell>
          <cell r="DX364">
            <v>0</v>
          </cell>
          <cell r="DY364">
            <v>0</v>
          </cell>
          <cell r="DZ364">
            <v>0</v>
          </cell>
          <cell r="EB364">
            <v>0</v>
          </cell>
          <cell r="EC364">
            <v>0</v>
          </cell>
          <cell r="ED364">
            <v>0</v>
          </cell>
          <cell r="EF364">
            <v>0</v>
          </cell>
          <cell r="EG364">
            <v>0</v>
          </cell>
          <cell r="EH364">
            <v>0</v>
          </cell>
          <cell r="EJ364">
            <v>0</v>
          </cell>
          <cell r="EK364">
            <v>0</v>
          </cell>
          <cell r="EL364">
            <v>0</v>
          </cell>
          <cell r="EN364">
            <v>0</v>
          </cell>
          <cell r="EO364">
            <v>0</v>
          </cell>
          <cell r="EP364">
            <v>0</v>
          </cell>
          <cell r="ER364">
            <v>0</v>
          </cell>
          <cell r="ES364">
            <v>0</v>
          </cell>
          <cell r="ET364">
            <v>0</v>
          </cell>
          <cell r="EV364">
            <v>0</v>
          </cell>
          <cell r="EW364">
            <v>0</v>
          </cell>
          <cell r="EX364">
            <v>0</v>
          </cell>
          <cell r="EZ364">
            <v>0</v>
          </cell>
          <cell r="FA364">
            <v>0</v>
          </cell>
          <cell r="FB364">
            <v>0</v>
          </cell>
          <cell r="FD364">
            <v>0</v>
          </cell>
          <cell r="FE364">
            <v>0</v>
          </cell>
          <cell r="FF364">
            <v>0</v>
          </cell>
          <cell r="FI364">
            <v>0</v>
          </cell>
          <cell r="FJ364">
            <v>0</v>
          </cell>
          <cell r="FK364">
            <v>0</v>
          </cell>
          <cell r="FM364">
            <v>0</v>
          </cell>
          <cell r="FN364">
            <v>0</v>
          </cell>
          <cell r="FO364">
            <v>0</v>
          </cell>
          <cell r="FQ364">
            <v>0</v>
          </cell>
          <cell r="FR364">
            <v>0</v>
          </cell>
          <cell r="FS364">
            <v>0</v>
          </cell>
          <cell r="FU364">
            <v>0</v>
          </cell>
          <cell r="FV364">
            <v>0</v>
          </cell>
          <cell r="FW364">
            <v>0</v>
          </cell>
          <cell r="FY364">
            <v>0</v>
          </cell>
          <cell r="FZ364">
            <v>0</v>
          </cell>
          <cell r="GA364">
            <v>0</v>
          </cell>
          <cell r="GC364">
            <v>0</v>
          </cell>
          <cell r="GD364">
            <v>0</v>
          </cell>
          <cell r="GE364">
            <v>0</v>
          </cell>
          <cell r="GG364">
            <v>0</v>
          </cell>
          <cell r="GH364">
            <v>0</v>
          </cell>
          <cell r="GI364">
            <v>0</v>
          </cell>
          <cell r="GK364">
            <v>0</v>
          </cell>
          <cell r="GL364">
            <v>0</v>
          </cell>
          <cell r="GM364">
            <v>0</v>
          </cell>
          <cell r="GO364">
            <v>0</v>
          </cell>
          <cell r="GP364">
            <v>0</v>
          </cell>
          <cell r="GQ364">
            <v>0</v>
          </cell>
          <cell r="GS364">
            <v>0</v>
          </cell>
          <cell r="GT364">
            <v>0</v>
          </cell>
          <cell r="GU364">
            <v>0</v>
          </cell>
          <cell r="GW364">
            <v>0</v>
          </cell>
          <cell r="GX364">
            <v>0</v>
          </cell>
          <cell r="GY364">
            <v>0</v>
          </cell>
          <cell r="HA364">
            <v>0</v>
          </cell>
          <cell r="HB364">
            <v>0</v>
          </cell>
          <cell r="HC364">
            <v>0</v>
          </cell>
        </row>
        <row r="365">
          <cell r="H365" t="str">
            <v>1215115B</v>
          </cell>
          <cell r="I365" t="str">
            <v>USD</v>
          </cell>
          <cell r="J365" t="str">
            <v>ENS COMP CONDENSADOR  LH</v>
          </cell>
          <cell r="K365" t="str">
            <v>T4</v>
          </cell>
          <cell r="L365">
            <v>313.75414439999992</v>
          </cell>
          <cell r="M365">
            <v>313754.14439999993</v>
          </cell>
          <cell r="N365">
            <v>51.723399999999991</v>
          </cell>
          <cell r="R365">
            <v>51.723399999999991</v>
          </cell>
          <cell r="V365">
            <v>51.723399999999991</v>
          </cell>
          <cell r="Z365">
            <v>51.723399999999991</v>
          </cell>
          <cell r="AD365">
            <v>51.723399999999991</v>
          </cell>
          <cell r="AH365">
            <v>51.723399999999991</v>
          </cell>
          <cell r="AL365">
            <v>51.723399999999991</v>
          </cell>
          <cell r="AP365">
            <v>51.723399999999991</v>
          </cell>
          <cell r="AT365">
            <v>51.723399999999991</v>
          </cell>
          <cell r="AX365">
            <v>51.723399999999991</v>
          </cell>
          <cell r="BB365">
            <v>51.723399999999991</v>
          </cell>
          <cell r="BF365">
            <v>51.723399999999991</v>
          </cell>
          <cell r="BJ365">
            <v>51.723399999999991</v>
          </cell>
          <cell r="BK365">
            <v>0</v>
          </cell>
          <cell r="BL365" t="str">
            <v xml:space="preserve"> </v>
          </cell>
          <cell r="BM365" t="str">
            <v xml:space="preserve"> </v>
          </cell>
          <cell r="BN365" t="str">
            <v xml:space="preserve"> </v>
          </cell>
          <cell r="BO365" t="str">
            <v xml:space="preserve"> </v>
          </cell>
          <cell r="BP365" t="str">
            <v xml:space="preserve"> </v>
          </cell>
          <cell r="BQ365" t="str">
            <v xml:space="preserve"> </v>
          </cell>
          <cell r="BR365" t="str">
            <v xml:space="preserve"> </v>
          </cell>
          <cell r="BS365" t="str">
            <v xml:space="preserve"> </v>
          </cell>
          <cell r="BT365" t="str">
            <v xml:space="preserve"> </v>
          </cell>
          <cell r="BU365" t="str">
            <v xml:space="preserve"> </v>
          </cell>
          <cell r="BV365" t="str">
            <v xml:space="preserve"> </v>
          </cell>
          <cell r="BW365" t="str">
            <v xml:space="preserve"> </v>
          </cell>
          <cell r="BX365" t="str">
            <v xml:space="preserve"> </v>
          </cell>
          <cell r="BY365" t="str">
            <v xml:space="preserve"> </v>
          </cell>
          <cell r="BZ365" t="str">
            <v xml:space="preserve"> </v>
          </cell>
          <cell r="CA365" t="str">
            <v xml:space="preserve"> </v>
          </cell>
          <cell r="CB365" t="str">
            <v xml:space="preserve"> </v>
          </cell>
          <cell r="CC365" t="str">
            <v xml:space="preserve"> </v>
          </cell>
          <cell r="CD365" t="str">
            <v xml:space="preserve"> </v>
          </cell>
          <cell r="CE365" t="str">
            <v xml:space="preserve"> </v>
          </cell>
          <cell r="CF365" t="str">
            <v xml:space="preserve"> </v>
          </cell>
          <cell r="CG365" t="str">
            <v xml:space="preserve"> </v>
          </cell>
          <cell r="CH365" t="str">
            <v xml:space="preserve"> </v>
          </cell>
          <cell r="CI365" t="str">
            <v xml:space="preserve"> </v>
          </cell>
          <cell r="CJ365" t="str">
            <v xml:space="preserve"> </v>
          </cell>
          <cell r="CK365" t="str">
            <v xml:space="preserve"> </v>
          </cell>
          <cell r="CL365" t="str">
            <v xml:space="preserve"> </v>
          </cell>
          <cell r="CM365" t="str">
            <v xml:space="preserve"> </v>
          </cell>
          <cell r="CN365" t="str">
            <v xml:space="preserve"> </v>
          </cell>
          <cell r="CO365" t="str">
            <v xml:space="preserve"> </v>
          </cell>
          <cell r="CP365" t="str">
            <v xml:space="preserve"> </v>
          </cell>
          <cell r="CQ365" t="str">
            <v xml:space="preserve"> </v>
          </cell>
          <cell r="CR365" t="str">
            <v xml:space="preserve"> </v>
          </cell>
          <cell r="CS365" t="str">
            <v xml:space="preserve"> </v>
          </cell>
          <cell r="CT365" t="str">
            <v xml:space="preserve"> </v>
          </cell>
          <cell r="CU365" t="str">
            <v xml:space="preserve"> </v>
          </cell>
          <cell r="CV365" t="str">
            <v xml:space="preserve"> </v>
          </cell>
          <cell r="CW365" t="str">
            <v xml:space="preserve"> </v>
          </cell>
          <cell r="CX365" t="str">
            <v xml:space="preserve"> </v>
          </cell>
          <cell r="CY365" t="str">
            <v xml:space="preserve"> </v>
          </cell>
          <cell r="CZ365" t="str">
            <v xml:space="preserve"> </v>
          </cell>
          <cell r="DA365" t="str">
            <v xml:space="preserve"> </v>
          </cell>
          <cell r="DB365" t="str">
            <v xml:space="preserve"> </v>
          </cell>
          <cell r="DC365" t="str">
            <v xml:space="preserve"> </v>
          </cell>
          <cell r="DD365" t="str">
            <v xml:space="preserve"> </v>
          </cell>
          <cell r="DE365" t="str">
            <v xml:space="preserve"> </v>
          </cell>
          <cell r="DF365" t="str">
            <v xml:space="preserve"> </v>
          </cell>
          <cell r="DG365" t="str">
            <v xml:space="preserve"> </v>
          </cell>
          <cell r="DH365" t="str">
            <v>2. OESChrysler Corporation1215115B</v>
          </cell>
          <cell r="DI365">
            <v>0</v>
          </cell>
          <cell r="DJ365">
            <v>0</v>
          </cell>
          <cell r="DL365">
            <v>0</v>
          </cell>
          <cell r="DM365">
            <v>0</v>
          </cell>
          <cell r="DN365">
            <v>0</v>
          </cell>
          <cell r="DP365">
            <v>0</v>
          </cell>
          <cell r="DQ365">
            <v>0</v>
          </cell>
          <cell r="DR365">
            <v>0</v>
          </cell>
          <cell r="DT365">
            <v>0</v>
          </cell>
          <cell r="DU365">
            <v>0</v>
          </cell>
          <cell r="DV365">
            <v>0</v>
          </cell>
          <cell r="DX365">
            <v>0</v>
          </cell>
          <cell r="DY365">
            <v>0</v>
          </cell>
          <cell r="DZ365">
            <v>0</v>
          </cell>
          <cell r="EB365">
            <v>0</v>
          </cell>
          <cell r="EC365">
            <v>0</v>
          </cell>
          <cell r="ED365">
            <v>0</v>
          </cell>
          <cell r="EF365">
            <v>0</v>
          </cell>
          <cell r="EG365">
            <v>0</v>
          </cell>
          <cell r="EH365">
            <v>0</v>
          </cell>
          <cell r="EJ365">
            <v>0</v>
          </cell>
          <cell r="EK365">
            <v>0</v>
          </cell>
          <cell r="EL365">
            <v>0</v>
          </cell>
          <cell r="EN365">
            <v>0</v>
          </cell>
          <cell r="EO365">
            <v>0</v>
          </cell>
          <cell r="EP365">
            <v>0</v>
          </cell>
          <cell r="ER365">
            <v>0</v>
          </cell>
          <cell r="ES365">
            <v>0</v>
          </cell>
          <cell r="ET365">
            <v>0</v>
          </cell>
          <cell r="EV365">
            <v>0</v>
          </cell>
          <cell r="EW365">
            <v>0</v>
          </cell>
          <cell r="EX365">
            <v>0</v>
          </cell>
          <cell r="EZ365">
            <v>0</v>
          </cell>
          <cell r="FA365">
            <v>0</v>
          </cell>
          <cell r="FB365">
            <v>0</v>
          </cell>
          <cell r="FD365">
            <v>0</v>
          </cell>
          <cell r="FE365">
            <v>0</v>
          </cell>
          <cell r="FF365">
            <v>0</v>
          </cell>
          <cell r="FI365">
            <v>0</v>
          </cell>
          <cell r="FJ365">
            <v>0</v>
          </cell>
          <cell r="FK365">
            <v>0</v>
          </cell>
          <cell r="FM365">
            <v>0</v>
          </cell>
          <cell r="FN365">
            <v>0</v>
          </cell>
          <cell r="FO365">
            <v>0</v>
          </cell>
          <cell r="FQ365">
            <v>0</v>
          </cell>
          <cell r="FR365">
            <v>0</v>
          </cell>
          <cell r="FS365">
            <v>0</v>
          </cell>
          <cell r="FU365">
            <v>0</v>
          </cell>
          <cell r="FV365">
            <v>0</v>
          </cell>
          <cell r="FW365">
            <v>0</v>
          </cell>
          <cell r="FY365">
            <v>0</v>
          </cell>
          <cell r="FZ365">
            <v>0</v>
          </cell>
          <cell r="GA365">
            <v>0</v>
          </cell>
          <cell r="GC365">
            <v>0</v>
          </cell>
          <cell r="GD365">
            <v>0</v>
          </cell>
          <cell r="GE365">
            <v>0</v>
          </cell>
          <cell r="GG365">
            <v>0</v>
          </cell>
          <cell r="GH365">
            <v>0</v>
          </cell>
          <cell r="GI365">
            <v>0</v>
          </cell>
          <cell r="GK365">
            <v>0</v>
          </cell>
          <cell r="GL365">
            <v>0</v>
          </cell>
          <cell r="GM365">
            <v>0</v>
          </cell>
          <cell r="GO365">
            <v>0</v>
          </cell>
          <cell r="GP365">
            <v>0</v>
          </cell>
          <cell r="GQ365">
            <v>0</v>
          </cell>
          <cell r="GS365">
            <v>0</v>
          </cell>
          <cell r="GT365">
            <v>0</v>
          </cell>
          <cell r="GU365">
            <v>0</v>
          </cell>
          <cell r="GW365">
            <v>0</v>
          </cell>
          <cell r="GX365">
            <v>0</v>
          </cell>
          <cell r="GY365">
            <v>0</v>
          </cell>
          <cell r="HA365">
            <v>0</v>
          </cell>
          <cell r="HB365">
            <v>0</v>
          </cell>
          <cell r="HC365">
            <v>0</v>
          </cell>
        </row>
        <row r="366">
          <cell r="H366" t="str">
            <v>1215281B</v>
          </cell>
          <cell r="I366" t="str">
            <v>USD</v>
          </cell>
          <cell r="J366" t="str">
            <v>ENS. CONDENSADOR S VAN</v>
          </cell>
          <cell r="K366" t="str">
            <v>T4</v>
          </cell>
          <cell r="L366">
            <v>0</v>
          </cell>
          <cell r="M366">
            <v>0</v>
          </cell>
          <cell r="N366">
            <v>56.5364</v>
          </cell>
          <cell r="R366">
            <v>56.5364</v>
          </cell>
          <cell r="V366">
            <v>56.5364</v>
          </cell>
          <cell r="Z366">
            <v>56.5364</v>
          </cell>
          <cell r="AD366">
            <v>56.5364</v>
          </cell>
          <cell r="AH366">
            <v>56.5364</v>
          </cell>
          <cell r="AL366">
            <v>56.5364</v>
          </cell>
          <cell r="AP366">
            <v>56.5364</v>
          </cell>
          <cell r="AT366">
            <v>56.5364</v>
          </cell>
          <cell r="AX366">
            <v>56.5364</v>
          </cell>
          <cell r="BB366">
            <v>56.5364</v>
          </cell>
          <cell r="BF366">
            <v>56.5364</v>
          </cell>
          <cell r="BJ366">
            <v>56.5364</v>
          </cell>
          <cell r="BK366">
            <v>0</v>
          </cell>
          <cell r="BL366" t="str">
            <v xml:space="preserve"> </v>
          </cell>
          <cell r="BM366" t="str">
            <v xml:space="preserve"> </v>
          </cell>
          <cell r="BN366" t="str">
            <v xml:space="preserve"> </v>
          </cell>
          <cell r="BO366" t="str">
            <v xml:space="preserve"> </v>
          </cell>
          <cell r="BP366" t="str">
            <v xml:space="preserve"> </v>
          </cell>
          <cell r="BQ366" t="str">
            <v xml:space="preserve"> </v>
          </cell>
          <cell r="BR366" t="str">
            <v xml:space="preserve"> </v>
          </cell>
          <cell r="BS366" t="str">
            <v xml:space="preserve"> </v>
          </cell>
          <cell r="BT366" t="str">
            <v xml:space="preserve"> </v>
          </cell>
          <cell r="BU366" t="str">
            <v xml:space="preserve"> </v>
          </cell>
          <cell r="BV366" t="str">
            <v xml:space="preserve"> </v>
          </cell>
          <cell r="BW366" t="str">
            <v xml:space="preserve"> </v>
          </cell>
          <cell r="BX366" t="str">
            <v xml:space="preserve"> </v>
          </cell>
          <cell r="BY366" t="str">
            <v xml:space="preserve"> </v>
          </cell>
          <cell r="BZ366" t="str">
            <v xml:space="preserve"> </v>
          </cell>
          <cell r="CA366" t="str">
            <v xml:space="preserve"> </v>
          </cell>
          <cell r="CB366" t="str">
            <v xml:space="preserve"> </v>
          </cell>
          <cell r="CC366" t="str">
            <v xml:space="preserve"> </v>
          </cell>
          <cell r="CD366" t="str">
            <v xml:space="preserve"> </v>
          </cell>
          <cell r="CE366" t="str">
            <v xml:space="preserve"> </v>
          </cell>
          <cell r="CF366" t="str">
            <v xml:space="preserve"> </v>
          </cell>
          <cell r="CG366" t="str">
            <v xml:space="preserve"> </v>
          </cell>
          <cell r="CH366" t="str">
            <v xml:space="preserve"> </v>
          </cell>
          <cell r="CI366" t="str">
            <v xml:space="preserve"> </v>
          </cell>
          <cell r="CJ366" t="str">
            <v xml:space="preserve"> </v>
          </cell>
          <cell r="CK366" t="str">
            <v xml:space="preserve"> </v>
          </cell>
          <cell r="CL366" t="str">
            <v xml:space="preserve"> </v>
          </cell>
          <cell r="CM366" t="str">
            <v xml:space="preserve"> </v>
          </cell>
          <cell r="CN366" t="str">
            <v xml:space="preserve"> </v>
          </cell>
          <cell r="CO366" t="str">
            <v xml:space="preserve"> </v>
          </cell>
          <cell r="CP366" t="str">
            <v xml:space="preserve"> </v>
          </cell>
          <cell r="CQ366" t="str">
            <v xml:space="preserve"> </v>
          </cell>
          <cell r="CR366" t="str">
            <v xml:space="preserve"> </v>
          </cell>
          <cell r="CS366" t="str">
            <v xml:space="preserve"> </v>
          </cell>
          <cell r="CT366" t="str">
            <v xml:space="preserve"> </v>
          </cell>
          <cell r="CU366" t="str">
            <v xml:space="preserve"> </v>
          </cell>
          <cell r="CV366" t="str">
            <v xml:space="preserve"> </v>
          </cell>
          <cell r="CW366" t="str">
            <v xml:space="preserve"> </v>
          </cell>
          <cell r="CX366" t="str">
            <v xml:space="preserve"> </v>
          </cell>
          <cell r="CY366" t="str">
            <v xml:space="preserve"> </v>
          </cell>
          <cell r="CZ366" t="str">
            <v xml:space="preserve"> </v>
          </cell>
          <cell r="DA366" t="str">
            <v xml:space="preserve"> </v>
          </cell>
          <cell r="DB366" t="str">
            <v xml:space="preserve"> </v>
          </cell>
          <cell r="DC366" t="str">
            <v xml:space="preserve"> </v>
          </cell>
          <cell r="DD366" t="str">
            <v xml:space="preserve"> </v>
          </cell>
          <cell r="DE366" t="str">
            <v xml:space="preserve"> </v>
          </cell>
          <cell r="DF366" t="str">
            <v xml:space="preserve"> </v>
          </cell>
          <cell r="DG366" t="str">
            <v xml:space="preserve"> </v>
          </cell>
          <cell r="DH366" t="str">
            <v>2. OESChrysler Corporation1215281B</v>
          </cell>
          <cell r="DI366">
            <v>0</v>
          </cell>
          <cell r="DJ366">
            <v>0</v>
          </cell>
          <cell r="DL366">
            <v>0</v>
          </cell>
          <cell r="DM366">
            <v>0</v>
          </cell>
          <cell r="DN366">
            <v>0</v>
          </cell>
          <cell r="DP366">
            <v>0</v>
          </cell>
          <cell r="DQ366">
            <v>0</v>
          </cell>
          <cell r="DR366">
            <v>0</v>
          </cell>
          <cell r="DT366">
            <v>0</v>
          </cell>
          <cell r="DU366">
            <v>0</v>
          </cell>
          <cell r="DV366">
            <v>0</v>
          </cell>
          <cell r="DX366">
            <v>0</v>
          </cell>
          <cell r="DY366">
            <v>0</v>
          </cell>
          <cell r="DZ366">
            <v>0</v>
          </cell>
          <cell r="EB366">
            <v>0</v>
          </cell>
          <cell r="EC366">
            <v>0</v>
          </cell>
          <cell r="ED366">
            <v>0</v>
          </cell>
          <cell r="EF366">
            <v>0</v>
          </cell>
          <cell r="EG366">
            <v>0</v>
          </cell>
          <cell r="EH366">
            <v>0</v>
          </cell>
          <cell r="EJ366">
            <v>0</v>
          </cell>
          <cell r="EK366">
            <v>0</v>
          </cell>
          <cell r="EL366">
            <v>0</v>
          </cell>
          <cell r="EN366">
            <v>0</v>
          </cell>
          <cell r="EO366">
            <v>0</v>
          </cell>
          <cell r="EP366">
            <v>0</v>
          </cell>
          <cell r="ER366">
            <v>0</v>
          </cell>
          <cell r="ES366">
            <v>0</v>
          </cell>
          <cell r="ET366">
            <v>0</v>
          </cell>
          <cell r="EV366">
            <v>0</v>
          </cell>
          <cell r="EW366">
            <v>0</v>
          </cell>
          <cell r="EX366">
            <v>0</v>
          </cell>
          <cell r="EZ366">
            <v>0</v>
          </cell>
          <cell r="FA366">
            <v>0</v>
          </cell>
          <cell r="FB366">
            <v>0</v>
          </cell>
          <cell r="FD366">
            <v>0</v>
          </cell>
          <cell r="FE366">
            <v>0</v>
          </cell>
          <cell r="FF366">
            <v>0</v>
          </cell>
          <cell r="FI366">
            <v>0</v>
          </cell>
          <cell r="FJ366">
            <v>0</v>
          </cell>
          <cell r="FK366">
            <v>0</v>
          </cell>
          <cell r="FM366">
            <v>0</v>
          </cell>
          <cell r="FN366">
            <v>0</v>
          </cell>
          <cell r="FO366">
            <v>0</v>
          </cell>
          <cell r="FQ366">
            <v>0</v>
          </cell>
          <cell r="FR366">
            <v>0</v>
          </cell>
          <cell r="FS366">
            <v>0</v>
          </cell>
          <cell r="FU366">
            <v>0</v>
          </cell>
          <cell r="FV366">
            <v>0</v>
          </cell>
          <cell r="FW366">
            <v>0</v>
          </cell>
          <cell r="FY366">
            <v>0</v>
          </cell>
          <cell r="FZ366">
            <v>0</v>
          </cell>
          <cell r="GA366">
            <v>0</v>
          </cell>
          <cell r="GC366">
            <v>0</v>
          </cell>
          <cell r="GD366">
            <v>0</v>
          </cell>
          <cell r="GE366">
            <v>0</v>
          </cell>
          <cell r="GG366">
            <v>0</v>
          </cell>
          <cell r="GH366">
            <v>0</v>
          </cell>
          <cell r="GI366">
            <v>0</v>
          </cell>
          <cell r="GK366">
            <v>0</v>
          </cell>
          <cell r="GL366">
            <v>0</v>
          </cell>
          <cell r="GM366">
            <v>0</v>
          </cell>
          <cell r="GO366">
            <v>0</v>
          </cell>
          <cell r="GP366">
            <v>0</v>
          </cell>
          <cell r="GQ366">
            <v>0</v>
          </cell>
          <cell r="GS366">
            <v>0</v>
          </cell>
          <cell r="GT366">
            <v>0</v>
          </cell>
          <cell r="GU366">
            <v>0</v>
          </cell>
          <cell r="GW366">
            <v>0</v>
          </cell>
          <cell r="GX366">
            <v>0</v>
          </cell>
          <cell r="GY366">
            <v>0</v>
          </cell>
          <cell r="HA366">
            <v>0</v>
          </cell>
          <cell r="HB366">
            <v>0</v>
          </cell>
          <cell r="HC366">
            <v>0</v>
          </cell>
        </row>
        <row r="367">
          <cell r="H367" t="str">
            <v>1215347S</v>
          </cell>
          <cell r="I367" t="str">
            <v>USD</v>
          </cell>
          <cell r="J367" t="str">
            <v>CONDENSADOR AUX. NS</v>
          </cell>
          <cell r="K367" t="str">
            <v>T4</v>
          </cell>
          <cell r="L367">
            <v>108.93454704000001</v>
          </cell>
          <cell r="M367">
            <v>108934.54704000002</v>
          </cell>
          <cell r="N367">
            <v>29.264600000000002</v>
          </cell>
          <cell r="R367">
            <v>29.264600000000002</v>
          </cell>
          <cell r="V367">
            <v>29.264600000000002</v>
          </cell>
          <cell r="Z367">
            <v>29.264600000000002</v>
          </cell>
          <cell r="AD367">
            <v>29.264600000000002</v>
          </cell>
          <cell r="AH367">
            <v>29.264600000000002</v>
          </cell>
          <cell r="AL367">
            <v>29.264600000000002</v>
          </cell>
          <cell r="AP367">
            <v>29.264600000000002</v>
          </cell>
          <cell r="AT367">
            <v>29.264600000000002</v>
          </cell>
          <cell r="AX367">
            <v>29.264600000000002</v>
          </cell>
          <cell r="BB367">
            <v>29.264600000000002</v>
          </cell>
          <cell r="BF367">
            <v>29.264600000000002</v>
          </cell>
          <cell r="BJ367">
            <v>29.264600000000002</v>
          </cell>
          <cell r="BK367">
            <v>0</v>
          </cell>
          <cell r="BL367" t="str">
            <v xml:space="preserve"> </v>
          </cell>
          <cell r="BM367" t="str">
            <v xml:space="preserve"> </v>
          </cell>
          <cell r="BN367" t="str">
            <v xml:space="preserve"> </v>
          </cell>
          <cell r="BO367" t="str">
            <v xml:space="preserve"> </v>
          </cell>
          <cell r="BP367" t="str">
            <v xml:space="preserve"> </v>
          </cell>
          <cell r="BQ367" t="str">
            <v xml:space="preserve"> </v>
          </cell>
          <cell r="BR367" t="str">
            <v xml:space="preserve"> </v>
          </cell>
          <cell r="BS367" t="str">
            <v xml:space="preserve"> </v>
          </cell>
          <cell r="BT367" t="str">
            <v xml:space="preserve"> </v>
          </cell>
          <cell r="BU367" t="str">
            <v xml:space="preserve"> </v>
          </cell>
          <cell r="BV367" t="str">
            <v xml:space="preserve"> </v>
          </cell>
          <cell r="BW367" t="str">
            <v xml:space="preserve"> </v>
          </cell>
          <cell r="BX367" t="str">
            <v xml:space="preserve"> </v>
          </cell>
          <cell r="BY367" t="str">
            <v xml:space="preserve"> </v>
          </cell>
          <cell r="BZ367" t="str">
            <v xml:space="preserve"> </v>
          </cell>
          <cell r="CA367" t="str">
            <v xml:space="preserve"> </v>
          </cell>
          <cell r="CB367" t="str">
            <v xml:space="preserve"> </v>
          </cell>
          <cell r="CC367" t="str">
            <v xml:space="preserve"> </v>
          </cell>
          <cell r="CD367" t="str">
            <v xml:space="preserve"> </v>
          </cell>
          <cell r="CE367" t="str">
            <v xml:space="preserve"> </v>
          </cell>
          <cell r="CF367" t="str">
            <v xml:space="preserve"> </v>
          </cell>
          <cell r="CG367" t="str">
            <v xml:space="preserve"> </v>
          </cell>
          <cell r="CH367" t="str">
            <v xml:space="preserve"> </v>
          </cell>
          <cell r="CI367" t="str">
            <v xml:space="preserve"> </v>
          </cell>
          <cell r="CJ367" t="str">
            <v xml:space="preserve"> </v>
          </cell>
          <cell r="CK367" t="str">
            <v xml:space="preserve"> </v>
          </cell>
          <cell r="CL367" t="str">
            <v xml:space="preserve"> </v>
          </cell>
          <cell r="CM367" t="str">
            <v xml:space="preserve"> </v>
          </cell>
          <cell r="CN367" t="str">
            <v xml:space="preserve"> </v>
          </cell>
          <cell r="CO367" t="str">
            <v xml:space="preserve"> </v>
          </cell>
          <cell r="CP367" t="str">
            <v xml:space="preserve"> </v>
          </cell>
          <cell r="CQ367" t="str">
            <v xml:space="preserve"> </v>
          </cell>
          <cell r="CR367" t="str">
            <v xml:space="preserve"> </v>
          </cell>
          <cell r="CS367" t="str">
            <v xml:space="preserve"> </v>
          </cell>
          <cell r="CT367" t="str">
            <v xml:space="preserve"> </v>
          </cell>
          <cell r="CU367" t="str">
            <v xml:space="preserve"> </v>
          </cell>
          <cell r="CV367" t="str">
            <v xml:space="preserve"> </v>
          </cell>
          <cell r="CW367" t="str">
            <v xml:space="preserve"> </v>
          </cell>
          <cell r="CX367" t="str">
            <v xml:space="preserve"> </v>
          </cell>
          <cell r="CY367" t="str">
            <v xml:space="preserve"> </v>
          </cell>
          <cell r="CZ367" t="str">
            <v xml:space="preserve"> </v>
          </cell>
          <cell r="DA367" t="str">
            <v xml:space="preserve"> </v>
          </cell>
          <cell r="DB367" t="str">
            <v xml:space="preserve"> </v>
          </cell>
          <cell r="DC367" t="str">
            <v xml:space="preserve"> </v>
          </cell>
          <cell r="DD367" t="str">
            <v xml:space="preserve"> </v>
          </cell>
          <cell r="DE367" t="str">
            <v xml:space="preserve"> </v>
          </cell>
          <cell r="DF367" t="str">
            <v xml:space="preserve"> </v>
          </cell>
          <cell r="DG367" t="str">
            <v xml:space="preserve"> </v>
          </cell>
          <cell r="DH367" t="str">
            <v>2. OESChrysler Corporation1215347S</v>
          </cell>
          <cell r="DI367">
            <v>0</v>
          </cell>
          <cell r="DJ367">
            <v>0</v>
          </cell>
          <cell r="DL367">
            <v>0</v>
          </cell>
          <cell r="DM367">
            <v>0</v>
          </cell>
          <cell r="DN367">
            <v>0</v>
          </cell>
          <cell r="DP367">
            <v>0</v>
          </cell>
          <cell r="DQ367">
            <v>0</v>
          </cell>
          <cell r="DR367">
            <v>0</v>
          </cell>
          <cell r="DT367">
            <v>0</v>
          </cell>
          <cell r="DU367">
            <v>0</v>
          </cell>
          <cell r="DV367">
            <v>0</v>
          </cell>
          <cell r="DX367">
            <v>0</v>
          </cell>
          <cell r="DY367">
            <v>0</v>
          </cell>
          <cell r="DZ367">
            <v>0</v>
          </cell>
          <cell r="EB367">
            <v>0</v>
          </cell>
          <cell r="EC367">
            <v>0</v>
          </cell>
          <cell r="ED367">
            <v>0</v>
          </cell>
          <cell r="EF367">
            <v>0</v>
          </cell>
          <cell r="EG367">
            <v>0</v>
          </cell>
          <cell r="EH367">
            <v>0</v>
          </cell>
          <cell r="EJ367">
            <v>0</v>
          </cell>
          <cell r="EK367">
            <v>0</v>
          </cell>
          <cell r="EL367">
            <v>0</v>
          </cell>
          <cell r="EN367">
            <v>0</v>
          </cell>
          <cell r="EO367">
            <v>0</v>
          </cell>
          <cell r="EP367">
            <v>0</v>
          </cell>
          <cell r="ER367">
            <v>0</v>
          </cell>
          <cell r="ES367">
            <v>0</v>
          </cell>
          <cell r="ET367">
            <v>0</v>
          </cell>
          <cell r="EV367">
            <v>0</v>
          </cell>
          <cell r="EW367">
            <v>0</v>
          </cell>
          <cell r="EX367">
            <v>0</v>
          </cell>
          <cell r="EZ367">
            <v>0</v>
          </cell>
          <cell r="FA367">
            <v>0</v>
          </cell>
          <cell r="FB367">
            <v>0</v>
          </cell>
          <cell r="FD367">
            <v>0</v>
          </cell>
          <cell r="FE367">
            <v>0</v>
          </cell>
          <cell r="FF367">
            <v>0</v>
          </cell>
          <cell r="FI367">
            <v>0</v>
          </cell>
          <cell r="FJ367">
            <v>0</v>
          </cell>
          <cell r="FK367">
            <v>0</v>
          </cell>
          <cell r="FM367">
            <v>0</v>
          </cell>
          <cell r="FN367">
            <v>0</v>
          </cell>
          <cell r="FO367">
            <v>0</v>
          </cell>
          <cell r="FQ367">
            <v>0</v>
          </cell>
          <cell r="FR367">
            <v>0</v>
          </cell>
          <cell r="FS367">
            <v>0</v>
          </cell>
          <cell r="FU367">
            <v>0</v>
          </cell>
          <cell r="FV367">
            <v>0</v>
          </cell>
          <cell r="FW367">
            <v>0</v>
          </cell>
          <cell r="FY367">
            <v>0</v>
          </cell>
          <cell r="FZ367">
            <v>0</v>
          </cell>
          <cell r="GA367">
            <v>0</v>
          </cell>
          <cell r="GC367">
            <v>0</v>
          </cell>
          <cell r="GD367">
            <v>0</v>
          </cell>
          <cell r="GE367">
            <v>0</v>
          </cell>
          <cell r="GG367">
            <v>0</v>
          </cell>
          <cell r="GH367">
            <v>0</v>
          </cell>
          <cell r="GI367">
            <v>0</v>
          </cell>
          <cell r="GK367">
            <v>0</v>
          </cell>
          <cell r="GL367">
            <v>0</v>
          </cell>
          <cell r="GM367">
            <v>0</v>
          </cell>
          <cell r="GO367">
            <v>0</v>
          </cell>
          <cell r="GP367">
            <v>0</v>
          </cell>
          <cell r="GQ367">
            <v>0</v>
          </cell>
          <cell r="GS367">
            <v>0</v>
          </cell>
          <cell r="GT367">
            <v>0</v>
          </cell>
          <cell r="GU367">
            <v>0</v>
          </cell>
          <cell r="GW367">
            <v>0</v>
          </cell>
          <cell r="GX367">
            <v>0</v>
          </cell>
          <cell r="GY367">
            <v>0</v>
          </cell>
          <cell r="HA367">
            <v>0</v>
          </cell>
          <cell r="HB367">
            <v>0</v>
          </cell>
          <cell r="HC367">
            <v>0</v>
          </cell>
        </row>
        <row r="368">
          <cell r="H368" t="str">
            <v>1215357S</v>
          </cell>
          <cell r="I368" t="str">
            <v>USD</v>
          </cell>
          <cell r="J368" t="str">
            <v>CONDENSADOR NS SERVICE</v>
          </cell>
          <cell r="K368" t="str">
            <v>T4</v>
          </cell>
          <cell r="L368">
            <v>445.67799372000002</v>
          </cell>
          <cell r="M368">
            <v>445677.99372000003</v>
          </cell>
          <cell r="N368">
            <v>67.939800000000005</v>
          </cell>
          <cell r="R368">
            <v>67.939800000000005</v>
          </cell>
          <cell r="V368">
            <v>67.939800000000005</v>
          </cell>
          <cell r="Z368">
            <v>67.939800000000005</v>
          </cell>
          <cell r="AD368">
            <v>67.939800000000005</v>
          </cell>
          <cell r="AH368">
            <v>67.939800000000005</v>
          </cell>
          <cell r="AI368">
            <v>-3</v>
          </cell>
          <cell r="AJ368" t="str">
            <v>Prod.Tec</v>
          </cell>
          <cell r="AK368" t="str">
            <v>Idea MCM 134091 - 16HP</v>
          </cell>
          <cell r="AL368">
            <v>64.939800000000005</v>
          </cell>
          <cell r="AP368">
            <v>64.939800000000005</v>
          </cell>
          <cell r="AT368">
            <v>64.939800000000005</v>
          </cell>
          <cell r="AX368">
            <v>64.939800000000005</v>
          </cell>
          <cell r="BB368">
            <v>64.939800000000005</v>
          </cell>
          <cell r="BF368">
            <v>64.939800000000005</v>
          </cell>
          <cell r="BJ368">
            <v>64.939800000000005</v>
          </cell>
          <cell r="BK368">
            <v>-3</v>
          </cell>
          <cell r="BL368" t="str">
            <v xml:space="preserve"> </v>
          </cell>
          <cell r="BM368" t="str">
            <v xml:space="preserve"> </v>
          </cell>
          <cell r="BN368" t="str">
            <v xml:space="preserve"> </v>
          </cell>
          <cell r="BO368" t="str">
            <v xml:space="preserve"> </v>
          </cell>
          <cell r="BP368" t="str">
            <v xml:space="preserve"> </v>
          </cell>
          <cell r="BQ368" t="str">
            <v xml:space="preserve"> </v>
          </cell>
          <cell r="BR368" t="str">
            <v xml:space="preserve"> </v>
          </cell>
          <cell r="BS368" t="str">
            <v xml:space="preserve"> </v>
          </cell>
          <cell r="BT368" t="str">
            <v xml:space="preserve"> </v>
          </cell>
          <cell r="BU368" t="str">
            <v xml:space="preserve"> </v>
          </cell>
          <cell r="BV368" t="str">
            <v xml:space="preserve"> </v>
          </cell>
          <cell r="BW368" t="str">
            <v xml:space="preserve"> </v>
          </cell>
          <cell r="BX368" t="str">
            <v xml:space="preserve"> </v>
          </cell>
          <cell r="BY368" t="str">
            <v xml:space="preserve"> </v>
          </cell>
          <cell r="BZ368" t="str">
            <v xml:space="preserve"> </v>
          </cell>
          <cell r="CA368" t="str">
            <v xml:space="preserve"> </v>
          </cell>
          <cell r="CB368" t="str">
            <v xml:space="preserve"> </v>
          </cell>
          <cell r="CC368" t="str">
            <v xml:space="preserve"> </v>
          </cell>
          <cell r="CD368" t="str">
            <v xml:space="preserve"> </v>
          </cell>
          <cell r="CE368" t="str">
            <v xml:space="preserve"> </v>
          </cell>
          <cell r="CF368" t="str">
            <v xml:space="preserve"> </v>
          </cell>
          <cell r="CG368" t="str">
            <v xml:space="preserve"> </v>
          </cell>
          <cell r="CH368">
            <v>-3</v>
          </cell>
          <cell r="CI368" t="str">
            <v xml:space="preserve"> </v>
          </cell>
          <cell r="CJ368" t="str">
            <v xml:space="preserve"> </v>
          </cell>
          <cell r="CK368" t="str">
            <v xml:space="preserve"> </v>
          </cell>
          <cell r="CL368" t="str">
            <v xml:space="preserve"> </v>
          </cell>
          <cell r="CM368" t="str">
            <v xml:space="preserve"> </v>
          </cell>
          <cell r="CN368" t="str">
            <v xml:space="preserve"> </v>
          </cell>
          <cell r="CO368" t="str">
            <v xml:space="preserve"> </v>
          </cell>
          <cell r="CP368" t="str">
            <v xml:space="preserve"> </v>
          </cell>
          <cell r="CQ368" t="str">
            <v xml:space="preserve"> </v>
          </cell>
          <cell r="CR368" t="str">
            <v xml:space="preserve"> </v>
          </cell>
          <cell r="CS368" t="str">
            <v xml:space="preserve"> </v>
          </cell>
          <cell r="CT368" t="str">
            <v xml:space="preserve"> </v>
          </cell>
          <cell r="CU368" t="str">
            <v xml:space="preserve"> </v>
          </cell>
          <cell r="CV368" t="str">
            <v xml:space="preserve"> </v>
          </cell>
          <cell r="CW368" t="str">
            <v xml:space="preserve"> </v>
          </cell>
          <cell r="CX368" t="str">
            <v xml:space="preserve"> </v>
          </cell>
          <cell r="CY368" t="str">
            <v xml:space="preserve"> </v>
          </cell>
          <cell r="CZ368" t="str">
            <v xml:space="preserve"> </v>
          </cell>
          <cell r="DA368" t="str">
            <v xml:space="preserve"> </v>
          </cell>
          <cell r="DB368" t="str">
            <v xml:space="preserve"> </v>
          </cell>
          <cell r="DC368" t="str">
            <v xml:space="preserve"> </v>
          </cell>
          <cell r="DD368" t="str">
            <v xml:space="preserve"> </v>
          </cell>
          <cell r="DE368" t="str">
            <v xml:space="preserve"> </v>
          </cell>
          <cell r="DF368" t="str">
            <v xml:space="preserve"> </v>
          </cell>
          <cell r="DG368" t="str">
            <v xml:space="preserve"> </v>
          </cell>
          <cell r="DH368" t="str">
            <v>2. OESChrysler Corporation1215357S</v>
          </cell>
          <cell r="DI368">
            <v>-3</v>
          </cell>
          <cell r="DJ368">
            <v>0</v>
          </cell>
          <cell r="DL368">
            <v>0</v>
          </cell>
          <cell r="DM368">
            <v>0</v>
          </cell>
          <cell r="DN368">
            <v>0</v>
          </cell>
          <cell r="DP368">
            <v>0</v>
          </cell>
          <cell r="DQ368">
            <v>0</v>
          </cell>
          <cell r="DR368">
            <v>0</v>
          </cell>
          <cell r="DT368">
            <v>0</v>
          </cell>
          <cell r="DU368">
            <v>0</v>
          </cell>
          <cell r="DV368">
            <v>0</v>
          </cell>
          <cell r="DX368">
            <v>0</v>
          </cell>
          <cell r="DY368">
            <v>0</v>
          </cell>
          <cell r="DZ368">
            <v>0</v>
          </cell>
          <cell r="EB368">
            <v>0</v>
          </cell>
          <cell r="EC368">
            <v>0</v>
          </cell>
          <cell r="ED368">
            <v>0</v>
          </cell>
          <cell r="EF368">
            <v>0</v>
          </cell>
          <cell r="EG368">
            <v>-3</v>
          </cell>
          <cell r="EH368">
            <v>0</v>
          </cell>
          <cell r="EJ368">
            <v>0</v>
          </cell>
          <cell r="EK368">
            <v>0</v>
          </cell>
          <cell r="EL368">
            <v>0</v>
          </cell>
          <cell r="EN368">
            <v>0</v>
          </cell>
          <cell r="EO368">
            <v>0</v>
          </cell>
          <cell r="EP368">
            <v>0</v>
          </cell>
          <cell r="ER368">
            <v>0</v>
          </cell>
          <cell r="ES368">
            <v>0</v>
          </cell>
          <cell r="ET368">
            <v>0</v>
          </cell>
          <cell r="EV368">
            <v>0</v>
          </cell>
          <cell r="EW368">
            <v>0</v>
          </cell>
          <cell r="EX368">
            <v>0</v>
          </cell>
          <cell r="EZ368">
            <v>0</v>
          </cell>
          <cell r="FA368">
            <v>0</v>
          </cell>
          <cell r="FB368">
            <v>0</v>
          </cell>
          <cell r="FD368">
            <v>0</v>
          </cell>
          <cell r="FE368">
            <v>0</v>
          </cell>
          <cell r="FF368">
            <v>0</v>
          </cell>
          <cell r="FI368">
            <v>0</v>
          </cell>
          <cell r="FJ368">
            <v>0</v>
          </cell>
          <cell r="FK368">
            <v>0</v>
          </cell>
          <cell r="FM368">
            <v>0</v>
          </cell>
          <cell r="FN368">
            <v>0</v>
          </cell>
          <cell r="FO368">
            <v>0</v>
          </cell>
          <cell r="FQ368">
            <v>0</v>
          </cell>
          <cell r="FR368">
            <v>0</v>
          </cell>
          <cell r="FS368">
            <v>0</v>
          </cell>
          <cell r="FU368">
            <v>0</v>
          </cell>
          <cell r="FV368">
            <v>0</v>
          </cell>
          <cell r="FW368">
            <v>0</v>
          </cell>
          <cell r="FY368">
            <v>0</v>
          </cell>
          <cell r="FZ368">
            <v>0</v>
          </cell>
          <cell r="GA368">
            <v>0</v>
          </cell>
          <cell r="GC368">
            <v>0</v>
          </cell>
          <cell r="GD368">
            <v>-3</v>
          </cell>
          <cell r="GE368">
            <v>0</v>
          </cell>
          <cell r="GG368">
            <v>0</v>
          </cell>
          <cell r="GH368">
            <v>-3</v>
          </cell>
          <cell r="GI368">
            <v>0</v>
          </cell>
          <cell r="GK368">
            <v>0</v>
          </cell>
          <cell r="GL368">
            <v>-3</v>
          </cell>
          <cell r="GM368">
            <v>0</v>
          </cell>
          <cell r="GO368">
            <v>0</v>
          </cell>
          <cell r="GP368">
            <v>-3</v>
          </cell>
          <cell r="GQ368">
            <v>0</v>
          </cell>
          <cell r="GS368">
            <v>0</v>
          </cell>
          <cell r="GT368">
            <v>-3</v>
          </cell>
          <cell r="GU368">
            <v>0</v>
          </cell>
          <cell r="GW368">
            <v>0</v>
          </cell>
          <cell r="GX368">
            <v>-3</v>
          </cell>
          <cell r="GY368">
            <v>0</v>
          </cell>
          <cell r="HA368">
            <v>0</v>
          </cell>
          <cell r="HB368">
            <v>-3</v>
          </cell>
          <cell r="HC368">
            <v>0</v>
          </cell>
        </row>
        <row r="369">
          <cell r="H369" t="str">
            <v>1219006</v>
          </cell>
          <cell r="I369" t="str">
            <v>USD</v>
          </cell>
          <cell r="J369" t="str">
            <v>COND PL 1215083 SERVICE</v>
          </cell>
          <cell r="K369" t="str">
            <v>T5</v>
          </cell>
          <cell r="L369">
            <v>7.8264727199999999</v>
          </cell>
          <cell r="M369">
            <v>7826.4727199999998</v>
          </cell>
          <cell r="N369">
            <v>44.1096</v>
          </cell>
          <cell r="O369">
            <v>-0.19</v>
          </cell>
          <cell r="P369" t="str">
            <v>Prod.Tec</v>
          </cell>
          <cell r="Q369" t="str">
            <v>Idea MCM 122447- Chng RM</v>
          </cell>
          <cell r="R369">
            <v>43.919600000000003</v>
          </cell>
          <cell r="V369">
            <v>43.919600000000003</v>
          </cell>
          <cell r="Z369">
            <v>43.919600000000003</v>
          </cell>
          <cell r="AD369">
            <v>43.919600000000003</v>
          </cell>
          <cell r="AH369">
            <v>43.919600000000003</v>
          </cell>
          <cell r="AL369">
            <v>43.919600000000003</v>
          </cell>
          <cell r="AP369">
            <v>43.919600000000003</v>
          </cell>
          <cell r="AT369">
            <v>43.919600000000003</v>
          </cell>
          <cell r="AX369">
            <v>43.919600000000003</v>
          </cell>
          <cell r="BB369">
            <v>43.919600000000003</v>
          </cell>
          <cell r="BF369">
            <v>43.919600000000003</v>
          </cell>
          <cell r="BJ369">
            <v>43.919600000000003</v>
          </cell>
          <cell r="BK369">
            <v>-0.19</v>
          </cell>
          <cell r="BL369" t="str">
            <v xml:space="preserve"> </v>
          </cell>
          <cell r="BM369" t="str">
            <v xml:space="preserve"> </v>
          </cell>
          <cell r="BN369">
            <v>-0.19</v>
          </cell>
          <cell r="BO369" t="str">
            <v xml:space="preserve"> </v>
          </cell>
          <cell r="BP369" t="str">
            <v xml:space="preserve"> </v>
          </cell>
          <cell r="BQ369" t="str">
            <v xml:space="preserve"> </v>
          </cell>
          <cell r="BR369" t="str">
            <v xml:space="preserve"> </v>
          </cell>
          <cell r="BS369" t="str">
            <v xml:space="preserve"> </v>
          </cell>
          <cell r="BT369" t="str">
            <v xml:space="preserve"> </v>
          </cell>
          <cell r="BU369" t="str">
            <v xml:space="preserve"> </v>
          </cell>
          <cell r="BV369" t="str">
            <v xml:space="preserve"> </v>
          </cell>
          <cell r="BW369" t="str">
            <v xml:space="preserve"> </v>
          </cell>
          <cell r="BX369" t="str">
            <v xml:space="preserve"> </v>
          </cell>
          <cell r="BY369" t="str">
            <v xml:space="preserve"> </v>
          </cell>
          <cell r="BZ369" t="str">
            <v xml:space="preserve"> </v>
          </cell>
          <cell r="CA369" t="str">
            <v xml:space="preserve"> </v>
          </cell>
          <cell r="CB369" t="str">
            <v xml:space="preserve"> </v>
          </cell>
          <cell r="CC369" t="str">
            <v xml:space="preserve"> </v>
          </cell>
          <cell r="CD369" t="str">
            <v xml:space="preserve"> </v>
          </cell>
          <cell r="CE369" t="str">
            <v xml:space="preserve"> </v>
          </cell>
          <cell r="CF369" t="str">
            <v xml:space="preserve"> </v>
          </cell>
          <cell r="CG369" t="str">
            <v xml:space="preserve"> </v>
          </cell>
          <cell r="CH369" t="str">
            <v xml:space="preserve"> </v>
          </cell>
          <cell r="CI369" t="str">
            <v xml:space="preserve"> </v>
          </cell>
          <cell r="CJ369" t="str">
            <v xml:space="preserve"> </v>
          </cell>
          <cell r="CK369" t="str">
            <v xml:space="preserve"> </v>
          </cell>
          <cell r="CL369" t="str">
            <v xml:space="preserve"> </v>
          </cell>
          <cell r="CM369" t="str">
            <v xml:space="preserve"> </v>
          </cell>
          <cell r="CN369" t="str">
            <v xml:space="preserve"> </v>
          </cell>
          <cell r="CO369" t="str">
            <v xml:space="preserve"> </v>
          </cell>
          <cell r="CP369" t="str">
            <v xml:space="preserve"> </v>
          </cell>
          <cell r="CQ369" t="str">
            <v xml:space="preserve"> </v>
          </cell>
          <cell r="CR369" t="str">
            <v xml:space="preserve"> </v>
          </cell>
          <cell r="CS369" t="str">
            <v xml:space="preserve"> </v>
          </cell>
          <cell r="CT369" t="str">
            <v xml:space="preserve"> </v>
          </cell>
          <cell r="CU369" t="str">
            <v xml:space="preserve"> </v>
          </cell>
          <cell r="CV369" t="str">
            <v xml:space="preserve"> </v>
          </cell>
          <cell r="CW369" t="str">
            <v xml:space="preserve"> </v>
          </cell>
          <cell r="CX369" t="str">
            <v xml:space="preserve"> </v>
          </cell>
          <cell r="CY369" t="str">
            <v xml:space="preserve"> </v>
          </cell>
          <cell r="CZ369" t="str">
            <v xml:space="preserve"> </v>
          </cell>
          <cell r="DA369" t="str">
            <v xml:space="preserve"> </v>
          </cell>
          <cell r="DB369" t="str">
            <v xml:space="preserve"> </v>
          </cell>
          <cell r="DC369" t="str">
            <v xml:space="preserve"> </v>
          </cell>
          <cell r="DD369" t="str">
            <v xml:space="preserve"> </v>
          </cell>
          <cell r="DE369" t="str">
            <v xml:space="preserve"> </v>
          </cell>
          <cell r="DF369" t="str">
            <v xml:space="preserve"> </v>
          </cell>
          <cell r="DG369" t="str">
            <v xml:space="preserve"> </v>
          </cell>
          <cell r="DH369" t="str">
            <v>2. OESChrysler Corporation1219006</v>
          </cell>
          <cell r="DI369">
            <v>-0.19</v>
          </cell>
          <cell r="DJ369">
            <v>0</v>
          </cell>
          <cell r="DL369">
            <v>0</v>
          </cell>
          <cell r="DM369">
            <v>-0.19</v>
          </cell>
          <cell r="DN369">
            <v>0</v>
          </cell>
          <cell r="DP369">
            <v>0</v>
          </cell>
          <cell r="DQ369">
            <v>0</v>
          </cell>
          <cell r="DR369">
            <v>0</v>
          </cell>
          <cell r="DT369">
            <v>0</v>
          </cell>
          <cell r="DU369">
            <v>0</v>
          </cell>
          <cell r="DV369">
            <v>0</v>
          </cell>
          <cell r="DX369">
            <v>0</v>
          </cell>
          <cell r="DY369">
            <v>0</v>
          </cell>
          <cell r="DZ369">
            <v>0</v>
          </cell>
          <cell r="EB369">
            <v>0</v>
          </cell>
          <cell r="EC369">
            <v>0</v>
          </cell>
          <cell r="ED369">
            <v>0</v>
          </cell>
          <cell r="EF369">
            <v>0</v>
          </cell>
          <cell r="EG369">
            <v>0</v>
          </cell>
          <cell r="EH369">
            <v>0</v>
          </cell>
          <cell r="EJ369">
            <v>0</v>
          </cell>
          <cell r="EK369">
            <v>0</v>
          </cell>
          <cell r="EL369">
            <v>0</v>
          </cell>
          <cell r="EN369">
            <v>0</v>
          </cell>
          <cell r="EO369">
            <v>0</v>
          </cell>
          <cell r="EP369">
            <v>0</v>
          </cell>
          <cell r="ER369">
            <v>0</v>
          </cell>
          <cell r="ES369">
            <v>0</v>
          </cell>
          <cell r="ET369">
            <v>0</v>
          </cell>
          <cell r="EV369">
            <v>0</v>
          </cell>
          <cell r="EW369">
            <v>0</v>
          </cell>
          <cell r="EX369">
            <v>0</v>
          </cell>
          <cell r="EZ369">
            <v>0</v>
          </cell>
          <cell r="FA369">
            <v>0</v>
          </cell>
          <cell r="FB369">
            <v>0</v>
          </cell>
          <cell r="FD369">
            <v>0</v>
          </cell>
          <cell r="FE369">
            <v>0</v>
          </cell>
          <cell r="FF369">
            <v>0</v>
          </cell>
          <cell r="FI369">
            <v>0</v>
          </cell>
          <cell r="FJ369">
            <v>-0.19</v>
          </cell>
          <cell r="FK369">
            <v>0</v>
          </cell>
          <cell r="FM369">
            <v>0</v>
          </cell>
          <cell r="FN369">
            <v>-0.19</v>
          </cell>
          <cell r="FO369">
            <v>0</v>
          </cell>
          <cell r="FQ369">
            <v>0</v>
          </cell>
          <cell r="FR369">
            <v>-0.19</v>
          </cell>
          <cell r="FS369">
            <v>0</v>
          </cell>
          <cell r="FU369">
            <v>0</v>
          </cell>
          <cell r="FV369">
            <v>-0.19</v>
          </cell>
          <cell r="FW369">
            <v>0</v>
          </cell>
          <cell r="FY369">
            <v>0</v>
          </cell>
          <cell r="FZ369">
            <v>-0.19</v>
          </cell>
          <cell r="GA369">
            <v>0</v>
          </cell>
          <cell r="GC369">
            <v>0</v>
          </cell>
          <cell r="GD369">
            <v>-0.19</v>
          </cell>
          <cell r="GE369">
            <v>0</v>
          </cell>
          <cell r="GG369">
            <v>0</v>
          </cell>
          <cell r="GH369">
            <v>-0.19</v>
          </cell>
          <cell r="GI369">
            <v>0</v>
          </cell>
          <cell r="GK369">
            <v>0</v>
          </cell>
          <cell r="GL369">
            <v>-0.19</v>
          </cell>
          <cell r="GM369">
            <v>0</v>
          </cell>
          <cell r="GO369">
            <v>0</v>
          </cell>
          <cell r="GP369">
            <v>-0.19</v>
          </cell>
          <cell r="GQ369">
            <v>0</v>
          </cell>
          <cell r="GS369">
            <v>0</v>
          </cell>
          <cell r="GT369">
            <v>-0.19</v>
          </cell>
          <cell r="GU369">
            <v>0</v>
          </cell>
          <cell r="GW369">
            <v>0</v>
          </cell>
          <cell r="GX369">
            <v>-0.19</v>
          </cell>
          <cell r="GY369">
            <v>0</v>
          </cell>
          <cell r="HA369">
            <v>0</v>
          </cell>
          <cell r="HB369">
            <v>-0.19</v>
          </cell>
          <cell r="HC369">
            <v>0</v>
          </cell>
        </row>
        <row r="370">
          <cell r="H370" t="str">
            <v>1220123S</v>
          </cell>
          <cell r="I370" t="str">
            <v>USD</v>
          </cell>
          <cell r="J370" t="str">
            <v>DRENE</v>
          </cell>
          <cell r="K370" t="str">
            <v>T1</v>
          </cell>
          <cell r="L370">
            <v>0</v>
          </cell>
          <cell r="M370">
            <v>0</v>
          </cell>
          <cell r="N370">
            <v>0.52380000000000004</v>
          </cell>
          <cell r="O370">
            <v>-0.03</v>
          </cell>
          <cell r="P370" t="str">
            <v>Prod.Tec</v>
          </cell>
          <cell r="Q370" t="str">
            <v>Idea MCM 128077-Resource</v>
          </cell>
          <cell r="R370">
            <v>0.49380000000000002</v>
          </cell>
          <cell r="V370">
            <v>0.49380000000000002</v>
          </cell>
          <cell r="Z370">
            <v>0.49380000000000002</v>
          </cell>
          <cell r="AD370">
            <v>0.49380000000000002</v>
          </cell>
          <cell r="AH370">
            <v>0.49380000000000002</v>
          </cell>
          <cell r="AL370">
            <v>0.49380000000000002</v>
          </cell>
          <cell r="AP370">
            <v>0.49380000000000002</v>
          </cell>
          <cell r="AT370">
            <v>0.49380000000000002</v>
          </cell>
          <cell r="AX370">
            <v>0.49380000000000002</v>
          </cell>
          <cell r="BB370">
            <v>0.49380000000000002</v>
          </cell>
          <cell r="BF370">
            <v>0.49380000000000002</v>
          </cell>
          <cell r="BJ370">
            <v>0.49380000000000002</v>
          </cell>
          <cell r="BK370">
            <v>-0.03</v>
          </cell>
          <cell r="BL370" t="str">
            <v xml:space="preserve"> </v>
          </cell>
          <cell r="BM370" t="str">
            <v xml:space="preserve"> </v>
          </cell>
          <cell r="BN370">
            <v>-0.03</v>
          </cell>
          <cell r="BO370" t="str">
            <v xml:space="preserve"> </v>
          </cell>
          <cell r="BP370" t="str">
            <v xml:space="preserve"> </v>
          </cell>
          <cell r="BQ370" t="str">
            <v xml:space="preserve"> </v>
          </cell>
          <cell r="BR370" t="str">
            <v xml:space="preserve"> </v>
          </cell>
          <cell r="BS370" t="str">
            <v xml:space="preserve"> </v>
          </cell>
          <cell r="BT370" t="str">
            <v xml:space="preserve"> </v>
          </cell>
          <cell r="BU370" t="str">
            <v xml:space="preserve"> </v>
          </cell>
          <cell r="BV370" t="str">
            <v xml:space="preserve"> </v>
          </cell>
          <cell r="BW370" t="str">
            <v xml:space="preserve"> </v>
          </cell>
          <cell r="BX370" t="str">
            <v xml:space="preserve"> </v>
          </cell>
          <cell r="BY370" t="str">
            <v xml:space="preserve"> </v>
          </cell>
          <cell r="BZ370" t="str">
            <v xml:space="preserve"> </v>
          </cell>
          <cell r="CA370" t="str">
            <v xml:space="preserve"> </v>
          </cell>
          <cell r="CB370" t="str">
            <v xml:space="preserve"> </v>
          </cell>
          <cell r="CC370" t="str">
            <v xml:space="preserve"> </v>
          </cell>
          <cell r="CD370" t="str">
            <v xml:space="preserve"> </v>
          </cell>
          <cell r="CE370" t="str">
            <v xml:space="preserve"> </v>
          </cell>
          <cell r="CF370" t="str">
            <v xml:space="preserve"> </v>
          </cell>
          <cell r="CG370" t="str">
            <v xml:space="preserve"> </v>
          </cell>
          <cell r="CH370" t="str">
            <v xml:space="preserve"> </v>
          </cell>
          <cell r="CI370" t="str">
            <v xml:space="preserve"> </v>
          </cell>
          <cell r="CJ370" t="str">
            <v xml:space="preserve"> </v>
          </cell>
          <cell r="CK370" t="str">
            <v xml:space="preserve"> </v>
          </cell>
          <cell r="CL370" t="str">
            <v xml:space="preserve"> </v>
          </cell>
          <cell r="CM370" t="str">
            <v xml:space="preserve"> </v>
          </cell>
          <cell r="CN370" t="str">
            <v xml:space="preserve"> </v>
          </cell>
          <cell r="CO370" t="str">
            <v xml:space="preserve"> </v>
          </cell>
          <cell r="CP370" t="str">
            <v xml:space="preserve"> </v>
          </cell>
          <cell r="CQ370" t="str">
            <v xml:space="preserve"> </v>
          </cell>
          <cell r="CR370" t="str">
            <v xml:space="preserve"> </v>
          </cell>
          <cell r="CS370" t="str">
            <v xml:space="preserve"> </v>
          </cell>
          <cell r="CT370" t="str">
            <v xml:space="preserve"> </v>
          </cell>
          <cell r="CU370" t="str">
            <v xml:space="preserve"> </v>
          </cell>
          <cell r="CV370" t="str">
            <v xml:space="preserve"> </v>
          </cell>
          <cell r="CW370" t="str">
            <v xml:space="preserve"> </v>
          </cell>
          <cell r="CX370" t="str">
            <v xml:space="preserve"> </v>
          </cell>
          <cell r="CY370" t="str">
            <v xml:space="preserve"> </v>
          </cell>
          <cell r="CZ370" t="str">
            <v xml:space="preserve"> </v>
          </cell>
          <cell r="DA370" t="str">
            <v xml:space="preserve"> </v>
          </cell>
          <cell r="DB370" t="str">
            <v xml:space="preserve"> </v>
          </cell>
          <cell r="DC370" t="str">
            <v xml:space="preserve"> </v>
          </cell>
          <cell r="DD370" t="str">
            <v xml:space="preserve"> </v>
          </cell>
          <cell r="DE370" t="str">
            <v xml:space="preserve"> </v>
          </cell>
          <cell r="DF370" t="str">
            <v xml:space="preserve"> </v>
          </cell>
          <cell r="DG370" t="str">
            <v xml:space="preserve"> </v>
          </cell>
          <cell r="DH370" t="str">
            <v>2. OESChrysler Corporation1220123S</v>
          </cell>
          <cell r="DI370">
            <v>-0.03</v>
          </cell>
          <cell r="DJ370">
            <v>0</v>
          </cell>
          <cell r="DL370">
            <v>0</v>
          </cell>
          <cell r="DM370">
            <v>-0.03</v>
          </cell>
          <cell r="DN370">
            <v>0</v>
          </cell>
          <cell r="DP370">
            <v>0</v>
          </cell>
          <cell r="DQ370">
            <v>0</v>
          </cell>
          <cell r="DR370">
            <v>0</v>
          </cell>
          <cell r="DT370">
            <v>0</v>
          </cell>
          <cell r="DU370">
            <v>0</v>
          </cell>
          <cell r="DV370">
            <v>0</v>
          </cell>
          <cell r="DX370">
            <v>0</v>
          </cell>
          <cell r="DY370">
            <v>0</v>
          </cell>
          <cell r="DZ370">
            <v>0</v>
          </cell>
          <cell r="EB370">
            <v>0</v>
          </cell>
          <cell r="EC370">
            <v>0</v>
          </cell>
          <cell r="ED370">
            <v>0</v>
          </cell>
          <cell r="EF370">
            <v>0</v>
          </cell>
          <cell r="EG370">
            <v>0</v>
          </cell>
          <cell r="EH370">
            <v>0</v>
          </cell>
          <cell r="EJ370">
            <v>0</v>
          </cell>
          <cell r="EK370">
            <v>0</v>
          </cell>
          <cell r="EL370">
            <v>0</v>
          </cell>
          <cell r="EN370">
            <v>0</v>
          </cell>
          <cell r="EO370">
            <v>0</v>
          </cell>
          <cell r="EP370">
            <v>0</v>
          </cell>
          <cell r="ER370">
            <v>0</v>
          </cell>
          <cell r="ES370">
            <v>0</v>
          </cell>
          <cell r="ET370">
            <v>0</v>
          </cell>
          <cell r="EV370">
            <v>0</v>
          </cell>
          <cell r="EW370">
            <v>0</v>
          </cell>
          <cell r="EX370">
            <v>0</v>
          </cell>
          <cell r="EZ370">
            <v>0</v>
          </cell>
          <cell r="FA370">
            <v>0</v>
          </cell>
          <cell r="FB370">
            <v>0</v>
          </cell>
          <cell r="FD370">
            <v>0</v>
          </cell>
          <cell r="FE370">
            <v>0</v>
          </cell>
          <cell r="FF370">
            <v>0</v>
          </cell>
          <cell r="FI370">
            <v>0</v>
          </cell>
          <cell r="FJ370">
            <v>-0.03</v>
          </cell>
          <cell r="FK370">
            <v>0</v>
          </cell>
          <cell r="FM370">
            <v>0</v>
          </cell>
          <cell r="FN370">
            <v>-0.03</v>
          </cell>
          <cell r="FO370">
            <v>0</v>
          </cell>
          <cell r="FQ370">
            <v>0</v>
          </cell>
          <cell r="FR370">
            <v>-0.03</v>
          </cell>
          <cell r="FS370">
            <v>0</v>
          </cell>
          <cell r="FU370">
            <v>0</v>
          </cell>
          <cell r="FV370">
            <v>-0.03</v>
          </cell>
          <cell r="FW370">
            <v>0</v>
          </cell>
          <cell r="FY370">
            <v>0</v>
          </cell>
          <cell r="FZ370">
            <v>-0.03</v>
          </cell>
          <cell r="GA370">
            <v>0</v>
          </cell>
          <cell r="GC370">
            <v>0</v>
          </cell>
          <cell r="GD370">
            <v>-0.03</v>
          </cell>
          <cell r="GE370">
            <v>0</v>
          </cell>
          <cell r="GG370">
            <v>0</v>
          </cell>
          <cell r="GH370">
            <v>-0.03</v>
          </cell>
          <cell r="GI370">
            <v>0</v>
          </cell>
          <cell r="GK370">
            <v>0</v>
          </cell>
          <cell r="GL370">
            <v>-0.03</v>
          </cell>
          <cell r="GM370">
            <v>0</v>
          </cell>
          <cell r="GO370">
            <v>0</v>
          </cell>
          <cell r="GP370">
            <v>-0.03</v>
          </cell>
          <cell r="GQ370">
            <v>0</v>
          </cell>
          <cell r="GS370">
            <v>0</v>
          </cell>
          <cell r="GT370">
            <v>-0.03</v>
          </cell>
          <cell r="GU370">
            <v>0</v>
          </cell>
          <cell r="GW370">
            <v>0</v>
          </cell>
          <cell r="GX370">
            <v>-0.03</v>
          </cell>
          <cell r="GY370">
            <v>0</v>
          </cell>
          <cell r="HA370">
            <v>0</v>
          </cell>
          <cell r="HB370">
            <v>-0.03</v>
          </cell>
          <cell r="HC370">
            <v>0</v>
          </cell>
        </row>
        <row r="371">
          <cell r="H371" t="str">
            <v>1220184S</v>
          </cell>
          <cell r="I371" t="str">
            <v>USD</v>
          </cell>
          <cell r="J371" t="str">
            <v>ENS GRIFO</v>
          </cell>
          <cell r="K371" t="str">
            <v>T1</v>
          </cell>
          <cell r="L371">
            <v>0</v>
          </cell>
          <cell r="M371">
            <v>0</v>
          </cell>
          <cell r="N371">
            <v>0.32340000000000002</v>
          </cell>
          <cell r="R371">
            <v>0.32340000000000002</v>
          </cell>
          <cell r="V371">
            <v>0.32340000000000002</v>
          </cell>
          <cell r="Z371">
            <v>0.32340000000000002</v>
          </cell>
          <cell r="AD371">
            <v>0.32340000000000002</v>
          </cell>
          <cell r="AH371">
            <v>0.32340000000000002</v>
          </cell>
          <cell r="AL371">
            <v>0.32340000000000002</v>
          </cell>
          <cell r="AP371">
            <v>0.32340000000000002</v>
          </cell>
          <cell r="AT371">
            <v>0.32340000000000002</v>
          </cell>
          <cell r="AX371">
            <v>0.32340000000000002</v>
          </cell>
          <cell r="BB371">
            <v>0.32340000000000002</v>
          </cell>
          <cell r="BF371">
            <v>0.32340000000000002</v>
          </cell>
          <cell r="BJ371">
            <v>0.32340000000000002</v>
          </cell>
          <cell r="BK371">
            <v>0</v>
          </cell>
          <cell r="BL371" t="str">
            <v xml:space="preserve"> </v>
          </cell>
          <cell r="BM371" t="str">
            <v xml:space="preserve"> </v>
          </cell>
          <cell r="BN371" t="str">
            <v xml:space="preserve"> </v>
          </cell>
          <cell r="BO371" t="str">
            <v xml:space="preserve"> </v>
          </cell>
          <cell r="BP371" t="str">
            <v xml:space="preserve"> </v>
          </cell>
          <cell r="BQ371" t="str">
            <v xml:space="preserve"> </v>
          </cell>
          <cell r="BR371" t="str">
            <v xml:space="preserve"> </v>
          </cell>
          <cell r="BS371" t="str">
            <v xml:space="preserve"> </v>
          </cell>
          <cell r="BT371" t="str">
            <v xml:space="preserve"> </v>
          </cell>
          <cell r="BU371" t="str">
            <v xml:space="preserve"> </v>
          </cell>
          <cell r="BV371" t="str">
            <v xml:space="preserve"> </v>
          </cell>
          <cell r="BW371" t="str">
            <v xml:space="preserve"> </v>
          </cell>
          <cell r="BX371" t="str">
            <v xml:space="preserve"> </v>
          </cell>
          <cell r="BY371" t="str">
            <v xml:space="preserve"> </v>
          </cell>
          <cell r="BZ371" t="str">
            <v xml:space="preserve"> </v>
          </cell>
          <cell r="CA371" t="str">
            <v xml:space="preserve"> </v>
          </cell>
          <cell r="CB371" t="str">
            <v xml:space="preserve"> </v>
          </cell>
          <cell r="CC371" t="str">
            <v xml:space="preserve"> </v>
          </cell>
          <cell r="CD371" t="str">
            <v xml:space="preserve"> </v>
          </cell>
          <cell r="CE371" t="str">
            <v xml:space="preserve"> </v>
          </cell>
          <cell r="CF371" t="str">
            <v xml:space="preserve"> </v>
          </cell>
          <cell r="CG371" t="str">
            <v xml:space="preserve"> </v>
          </cell>
          <cell r="CH371" t="str">
            <v xml:space="preserve"> </v>
          </cell>
          <cell r="CI371" t="str">
            <v xml:space="preserve"> </v>
          </cell>
          <cell r="CJ371" t="str">
            <v xml:space="preserve"> </v>
          </cell>
          <cell r="CK371" t="str">
            <v xml:space="preserve"> </v>
          </cell>
          <cell r="CL371" t="str">
            <v xml:space="preserve"> </v>
          </cell>
          <cell r="CM371" t="str">
            <v xml:space="preserve"> </v>
          </cell>
          <cell r="CN371" t="str">
            <v xml:space="preserve"> </v>
          </cell>
          <cell r="CO371" t="str">
            <v xml:space="preserve"> </v>
          </cell>
          <cell r="CP371" t="str">
            <v xml:space="preserve"> </v>
          </cell>
          <cell r="CQ371" t="str">
            <v xml:space="preserve"> </v>
          </cell>
          <cell r="CR371" t="str">
            <v xml:space="preserve"> </v>
          </cell>
          <cell r="CS371" t="str">
            <v xml:space="preserve"> </v>
          </cell>
          <cell r="CT371" t="str">
            <v xml:space="preserve"> </v>
          </cell>
          <cell r="CU371" t="str">
            <v xml:space="preserve"> </v>
          </cell>
          <cell r="CV371" t="str">
            <v xml:space="preserve"> </v>
          </cell>
          <cell r="CW371" t="str">
            <v xml:space="preserve"> </v>
          </cell>
          <cell r="CX371" t="str">
            <v xml:space="preserve"> </v>
          </cell>
          <cell r="CY371" t="str">
            <v xml:space="preserve"> </v>
          </cell>
          <cell r="CZ371" t="str">
            <v xml:space="preserve"> </v>
          </cell>
          <cell r="DA371" t="str">
            <v xml:space="preserve"> </v>
          </cell>
          <cell r="DB371" t="str">
            <v xml:space="preserve"> </v>
          </cell>
          <cell r="DC371" t="str">
            <v xml:space="preserve"> </v>
          </cell>
          <cell r="DD371" t="str">
            <v xml:space="preserve"> </v>
          </cell>
          <cell r="DE371" t="str">
            <v xml:space="preserve"> </v>
          </cell>
          <cell r="DF371" t="str">
            <v xml:space="preserve"> </v>
          </cell>
          <cell r="DG371" t="str">
            <v xml:space="preserve"> </v>
          </cell>
          <cell r="DH371" t="str">
            <v>2. OESChrysler Corporation1220184S</v>
          </cell>
          <cell r="DI371">
            <v>0</v>
          </cell>
          <cell r="DJ371">
            <v>0</v>
          </cell>
          <cell r="DL371">
            <v>0</v>
          </cell>
          <cell r="DM371">
            <v>0</v>
          </cell>
          <cell r="DN371">
            <v>0</v>
          </cell>
          <cell r="DP371">
            <v>0</v>
          </cell>
          <cell r="DQ371">
            <v>0</v>
          </cell>
          <cell r="DR371">
            <v>0</v>
          </cell>
          <cell r="DT371">
            <v>0</v>
          </cell>
          <cell r="DU371">
            <v>0</v>
          </cell>
          <cell r="DV371">
            <v>0</v>
          </cell>
          <cell r="DX371">
            <v>0</v>
          </cell>
          <cell r="DY371">
            <v>0</v>
          </cell>
          <cell r="DZ371">
            <v>0</v>
          </cell>
          <cell r="EB371">
            <v>0</v>
          </cell>
          <cell r="EC371">
            <v>0</v>
          </cell>
          <cell r="ED371">
            <v>0</v>
          </cell>
          <cell r="EF371">
            <v>0</v>
          </cell>
          <cell r="EG371">
            <v>0</v>
          </cell>
          <cell r="EH371">
            <v>0</v>
          </cell>
          <cell r="EJ371">
            <v>0</v>
          </cell>
          <cell r="EK371">
            <v>0</v>
          </cell>
          <cell r="EL371">
            <v>0</v>
          </cell>
          <cell r="EN371">
            <v>0</v>
          </cell>
          <cell r="EO371">
            <v>0</v>
          </cell>
          <cell r="EP371">
            <v>0</v>
          </cell>
          <cell r="ER371">
            <v>0</v>
          </cell>
          <cell r="ES371">
            <v>0</v>
          </cell>
          <cell r="ET371">
            <v>0</v>
          </cell>
          <cell r="EV371">
            <v>0</v>
          </cell>
          <cell r="EW371">
            <v>0</v>
          </cell>
          <cell r="EX371">
            <v>0</v>
          </cell>
          <cell r="EZ371">
            <v>0</v>
          </cell>
          <cell r="FA371">
            <v>0</v>
          </cell>
          <cell r="FB371">
            <v>0</v>
          </cell>
          <cell r="FD371">
            <v>0</v>
          </cell>
          <cell r="FE371">
            <v>0</v>
          </cell>
          <cell r="FF371">
            <v>0</v>
          </cell>
          <cell r="FI371">
            <v>0</v>
          </cell>
          <cell r="FJ371">
            <v>0</v>
          </cell>
          <cell r="FK371">
            <v>0</v>
          </cell>
          <cell r="FM371">
            <v>0</v>
          </cell>
          <cell r="FN371">
            <v>0</v>
          </cell>
          <cell r="FO371">
            <v>0</v>
          </cell>
          <cell r="FQ371">
            <v>0</v>
          </cell>
          <cell r="FR371">
            <v>0</v>
          </cell>
          <cell r="FS371">
            <v>0</v>
          </cell>
          <cell r="FU371">
            <v>0</v>
          </cell>
          <cell r="FV371">
            <v>0</v>
          </cell>
          <cell r="FW371">
            <v>0</v>
          </cell>
          <cell r="FY371">
            <v>0</v>
          </cell>
          <cell r="FZ371">
            <v>0</v>
          </cell>
          <cell r="GA371">
            <v>0</v>
          </cell>
          <cell r="GC371">
            <v>0</v>
          </cell>
          <cell r="GD371">
            <v>0</v>
          </cell>
          <cell r="GE371">
            <v>0</v>
          </cell>
          <cell r="GG371">
            <v>0</v>
          </cell>
          <cell r="GH371">
            <v>0</v>
          </cell>
          <cell r="GI371">
            <v>0</v>
          </cell>
          <cell r="GK371">
            <v>0</v>
          </cell>
          <cell r="GL371">
            <v>0</v>
          </cell>
          <cell r="GM371">
            <v>0</v>
          </cell>
          <cell r="GO371">
            <v>0</v>
          </cell>
          <cell r="GP371">
            <v>0</v>
          </cell>
          <cell r="GQ371">
            <v>0</v>
          </cell>
          <cell r="GS371">
            <v>0</v>
          </cell>
          <cell r="GT371">
            <v>0</v>
          </cell>
          <cell r="GU371">
            <v>0</v>
          </cell>
          <cell r="GW371">
            <v>0</v>
          </cell>
          <cell r="GX371">
            <v>0</v>
          </cell>
          <cell r="GY371">
            <v>0</v>
          </cell>
          <cell r="HA371">
            <v>0</v>
          </cell>
          <cell r="HB371">
            <v>0</v>
          </cell>
          <cell r="HC371">
            <v>0</v>
          </cell>
        </row>
        <row r="372">
          <cell r="H372" t="str">
            <v>1325088</v>
          </cell>
          <cell r="I372" t="str">
            <v>USD</v>
          </cell>
          <cell r="J372" t="str">
            <v>SUJETADOR DE SELLO AIRE</v>
          </cell>
          <cell r="K372" t="str">
            <v>M7</v>
          </cell>
          <cell r="L372">
            <v>0</v>
          </cell>
          <cell r="M372">
            <v>0</v>
          </cell>
          <cell r="N372">
            <v>4.8999999999999995E-2</v>
          </cell>
          <cell r="R372">
            <v>4.8999999999999995E-2</v>
          </cell>
          <cell r="V372">
            <v>4.8999999999999995E-2</v>
          </cell>
          <cell r="Z372">
            <v>4.8999999999999995E-2</v>
          </cell>
          <cell r="AD372">
            <v>4.8999999999999995E-2</v>
          </cell>
          <cell r="AH372">
            <v>4.8999999999999995E-2</v>
          </cell>
          <cell r="AL372">
            <v>4.8999999999999995E-2</v>
          </cell>
          <cell r="AP372">
            <v>4.8999999999999995E-2</v>
          </cell>
          <cell r="AT372">
            <v>4.8999999999999995E-2</v>
          </cell>
          <cell r="AX372">
            <v>4.8999999999999995E-2</v>
          </cell>
          <cell r="BB372">
            <v>4.8999999999999995E-2</v>
          </cell>
          <cell r="BF372">
            <v>4.8999999999999995E-2</v>
          </cell>
          <cell r="BJ372">
            <v>4.8999999999999995E-2</v>
          </cell>
          <cell r="BK372">
            <v>0</v>
          </cell>
          <cell r="BL372" t="str">
            <v xml:space="preserve"> </v>
          </cell>
          <cell r="BM372" t="str">
            <v xml:space="preserve"> </v>
          </cell>
          <cell r="BN372" t="str">
            <v xml:space="preserve"> </v>
          </cell>
          <cell r="BO372" t="str">
            <v xml:space="preserve"> </v>
          </cell>
          <cell r="BP372" t="str">
            <v xml:space="preserve"> </v>
          </cell>
          <cell r="BQ372" t="str">
            <v xml:space="preserve"> </v>
          </cell>
          <cell r="BR372" t="str">
            <v xml:space="preserve"> </v>
          </cell>
          <cell r="BS372" t="str">
            <v xml:space="preserve"> </v>
          </cell>
          <cell r="BT372" t="str">
            <v xml:space="preserve"> </v>
          </cell>
          <cell r="BU372" t="str">
            <v xml:space="preserve"> </v>
          </cell>
          <cell r="BV372" t="str">
            <v xml:space="preserve"> </v>
          </cell>
          <cell r="BW372" t="str">
            <v xml:space="preserve"> </v>
          </cell>
          <cell r="BX372" t="str">
            <v xml:space="preserve"> </v>
          </cell>
          <cell r="BY372" t="str">
            <v xml:space="preserve"> </v>
          </cell>
          <cell r="BZ372" t="str">
            <v xml:space="preserve"> </v>
          </cell>
          <cell r="CA372" t="str">
            <v xml:space="preserve"> </v>
          </cell>
          <cell r="CB372" t="str">
            <v xml:space="preserve"> </v>
          </cell>
          <cell r="CC372" t="str">
            <v xml:space="preserve"> </v>
          </cell>
          <cell r="CD372" t="str">
            <v xml:space="preserve"> </v>
          </cell>
          <cell r="CE372" t="str">
            <v xml:space="preserve"> </v>
          </cell>
          <cell r="CF372" t="str">
            <v xml:space="preserve"> </v>
          </cell>
          <cell r="CG372" t="str">
            <v xml:space="preserve"> </v>
          </cell>
          <cell r="CH372" t="str">
            <v xml:space="preserve"> </v>
          </cell>
          <cell r="CI372" t="str">
            <v xml:space="preserve"> </v>
          </cell>
          <cell r="CJ372" t="str">
            <v xml:space="preserve"> </v>
          </cell>
          <cell r="CK372" t="str">
            <v xml:space="preserve"> </v>
          </cell>
          <cell r="CL372" t="str">
            <v xml:space="preserve"> </v>
          </cell>
          <cell r="CM372" t="str">
            <v xml:space="preserve"> </v>
          </cell>
          <cell r="CN372" t="str">
            <v xml:space="preserve"> </v>
          </cell>
          <cell r="CO372" t="str">
            <v xml:space="preserve"> </v>
          </cell>
          <cell r="CP372" t="str">
            <v xml:space="preserve"> </v>
          </cell>
          <cell r="CQ372" t="str">
            <v xml:space="preserve"> </v>
          </cell>
          <cell r="CR372" t="str">
            <v xml:space="preserve"> </v>
          </cell>
          <cell r="CS372" t="str">
            <v xml:space="preserve"> </v>
          </cell>
          <cell r="CT372" t="str">
            <v xml:space="preserve"> </v>
          </cell>
          <cell r="CU372" t="str">
            <v xml:space="preserve"> </v>
          </cell>
          <cell r="CV372" t="str">
            <v xml:space="preserve"> </v>
          </cell>
          <cell r="CW372" t="str">
            <v xml:space="preserve"> </v>
          </cell>
          <cell r="CX372" t="str">
            <v xml:space="preserve"> </v>
          </cell>
          <cell r="CY372" t="str">
            <v xml:space="preserve"> </v>
          </cell>
          <cell r="CZ372" t="str">
            <v xml:space="preserve"> </v>
          </cell>
          <cell r="DA372" t="str">
            <v xml:space="preserve"> </v>
          </cell>
          <cell r="DB372" t="str">
            <v xml:space="preserve"> </v>
          </cell>
          <cell r="DC372" t="str">
            <v xml:space="preserve"> </v>
          </cell>
          <cell r="DD372" t="str">
            <v xml:space="preserve"> </v>
          </cell>
          <cell r="DE372" t="str">
            <v xml:space="preserve"> </v>
          </cell>
          <cell r="DF372" t="str">
            <v xml:space="preserve"> </v>
          </cell>
          <cell r="DG372" t="str">
            <v xml:space="preserve"> </v>
          </cell>
          <cell r="DH372" t="str">
            <v>2. OESChrysler Corporation1325088</v>
          </cell>
          <cell r="DI372">
            <v>0</v>
          </cell>
          <cell r="DJ372">
            <v>0</v>
          </cell>
          <cell r="DL372">
            <v>0</v>
          </cell>
          <cell r="DM372">
            <v>0</v>
          </cell>
          <cell r="DN372">
            <v>0</v>
          </cell>
          <cell r="DP372">
            <v>0</v>
          </cell>
          <cell r="DQ372">
            <v>0</v>
          </cell>
          <cell r="DR372">
            <v>0</v>
          </cell>
          <cell r="DT372">
            <v>0</v>
          </cell>
          <cell r="DU372">
            <v>0</v>
          </cell>
          <cell r="DV372">
            <v>0</v>
          </cell>
          <cell r="DX372">
            <v>0</v>
          </cell>
          <cell r="DY372">
            <v>0</v>
          </cell>
          <cell r="DZ372">
            <v>0</v>
          </cell>
          <cell r="EB372">
            <v>0</v>
          </cell>
          <cell r="EC372">
            <v>0</v>
          </cell>
          <cell r="ED372">
            <v>0</v>
          </cell>
          <cell r="EF372">
            <v>0</v>
          </cell>
          <cell r="EG372">
            <v>0</v>
          </cell>
          <cell r="EH372">
            <v>0</v>
          </cell>
          <cell r="EJ372">
            <v>0</v>
          </cell>
          <cell r="EK372">
            <v>0</v>
          </cell>
          <cell r="EL372">
            <v>0</v>
          </cell>
          <cell r="EN372">
            <v>0</v>
          </cell>
          <cell r="EO372">
            <v>0</v>
          </cell>
          <cell r="EP372">
            <v>0</v>
          </cell>
          <cell r="ER372">
            <v>0</v>
          </cell>
          <cell r="ES372">
            <v>0</v>
          </cell>
          <cell r="ET372">
            <v>0</v>
          </cell>
          <cell r="EV372">
            <v>0</v>
          </cell>
          <cell r="EW372">
            <v>0</v>
          </cell>
          <cell r="EX372">
            <v>0</v>
          </cell>
          <cell r="EZ372">
            <v>0</v>
          </cell>
          <cell r="FA372">
            <v>0</v>
          </cell>
          <cell r="FB372">
            <v>0</v>
          </cell>
          <cell r="FD372">
            <v>0</v>
          </cell>
          <cell r="FE372">
            <v>0</v>
          </cell>
          <cell r="FF372">
            <v>0</v>
          </cell>
          <cell r="FI372">
            <v>0</v>
          </cell>
          <cell r="FJ372">
            <v>0</v>
          </cell>
          <cell r="FK372">
            <v>0</v>
          </cell>
          <cell r="FM372">
            <v>0</v>
          </cell>
          <cell r="FN372">
            <v>0</v>
          </cell>
          <cell r="FO372">
            <v>0</v>
          </cell>
          <cell r="FQ372">
            <v>0</v>
          </cell>
          <cell r="FR372">
            <v>0</v>
          </cell>
          <cell r="FS372">
            <v>0</v>
          </cell>
          <cell r="FU372">
            <v>0</v>
          </cell>
          <cell r="FV372">
            <v>0</v>
          </cell>
          <cell r="FW372">
            <v>0</v>
          </cell>
          <cell r="FY372">
            <v>0</v>
          </cell>
          <cell r="FZ372">
            <v>0</v>
          </cell>
          <cell r="GA372">
            <v>0</v>
          </cell>
          <cell r="GC372">
            <v>0</v>
          </cell>
          <cell r="GD372">
            <v>0</v>
          </cell>
          <cell r="GE372">
            <v>0</v>
          </cell>
          <cell r="GG372">
            <v>0</v>
          </cell>
          <cell r="GH372">
            <v>0</v>
          </cell>
          <cell r="GI372">
            <v>0</v>
          </cell>
          <cell r="GK372">
            <v>0</v>
          </cell>
          <cell r="GL372">
            <v>0</v>
          </cell>
          <cell r="GM372">
            <v>0</v>
          </cell>
          <cell r="GO372">
            <v>0</v>
          </cell>
          <cell r="GP372">
            <v>0</v>
          </cell>
          <cell r="GQ372">
            <v>0</v>
          </cell>
          <cell r="GS372">
            <v>0</v>
          </cell>
          <cell r="GT372">
            <v>0</v>
          </cell>
          <cell r="GU372">
            <v>0</v>
          </cell>
          <cell r="GW372">
            <v>0</v>
          </cell>
          <cell r="GX372">
            <v>0</v>
          </cell>
          <cell r="GY372">
            <v>0</v>
          </cell>
          <cell r="HA372">
            <v>0</v>
          </cell>
          <cell r="HB372">
            <v>0</v>
          </cell>
          <cell r="HC372">
            <v>0</v>
          </cell>
        </row>
        <row r="373">
          <cell r="H373" t="str">
            <v>1360074</v>
          </cell>
          <cell r="I373" t="str">
            <v>USD</v>
          </cell>
          <cell r="J373" t="str">
            <v>GOMA DE MONTAJE</v>
          </cell>
          <cell r="K373" t="str">
            <v>M1</v>
          </cell>
          <cell r="L373">
            <v>0</v>
          </cell>
          <cell r="M373">
            <v>0</v>
          </cell>
          <cell r="N373">
            <v>0.11759999999999998</v>
          </cell>
          <cell r="R373">
            <v>0.11759999999999998</v>
          </cell>
          <cell r="V373">
            <v>0.11759999999999998</v>
          </cell>
          <cell r="Z373">
            <v>0.11759999999999998</v>
          </cell>
          <cell r="AD373">
            <v>0.11759999999999998</v>
          </cell>
          <cell r="AH373">
            <v>0.11759999999999998</v>
          </cell>
          <cell r="AL373">
            <v>0.11759999999999998</v>
          </cell>
          <cell r="AP373">
            <v>0.11759999999999998</v>
          </cell>
          <cell r="AT373">
            <v>0.11759999999999998</v>
          </cell>
          <cell r="AX373">
            <v>0.11759999999999998</v>
          </cell>
          <cell r="BB373">
            <v>0.11759999999999998</v>
          </cell>
          <cell r="BF373">
            <v>0.11759999999999998</v>
          </cell>
          <cell r="BJ373">
            <v>0.11759999999999998</v>
          </cell>
          <cell r="BK373">
            <v>0</v>
          </cell>
          <cell r="BL373" t="str">
            <v xml:space="preserve"> </v>
          </cell>
          <cell r="BM373" t="str">
            <v xml:space="preserve"> </v>
          </cell>
          <cell r="BN373" t="str">
            <v xml:space="preserve"> </v>
          </cell>
          <cell r="BO373" t="str">
            <v xml:space="preserve"> </v>
          </cell>
          <cell r="BP373" t="str">
            <v xml:space="preserve"> </v>
          </cell>
          <cell r="BQ373" t="str">
            <v xml:space="preserve"> </v>
          </cell>
          <cell r="BR373" t="str">
            <v xml:space="preserve"> </v>
          </cell>
          <cell r="BS373" t="str">
            <v xml:space="preserve"> </v>
          </cell>
          <cell r="BT373" t="str">
            <v xml:space="preserve"> </v>
          </cell>
          <cell r="BU373" t="str">
            <v xml:space="preserve"> </v>
          </cell>
          <cell r="BV373" t="str">
            <v xml:space="preserve"> </v>
          </cell>
          <cell r="BW373" t="str">
            <v xml:space="preserve"> </v>
          </cell>
          <cell r="BX373" t="str">
            <v xml:space="preserve"> </v>
          </cell>
          <cell r="BY373" t="str">
            <v xml:space="preserve"> </v>
          </cell>
          <cell r="BZ373" t="str">
            <v xml:space="preserve"> </v>
          </cell>
          <cell r="CA373" t="str">
            <v xml:space="preserve"> </v>
          </cell>
          <cell r="CB373" t="str">
            <v xml:space="preserve"> </v>
          </cell>
          <cell r="CC373" t="str">
            <v xml:space="preserve"> </v>
          </cell>
          <cell r="CD373" t="str">
            <v xml:space="preserve"> </v>
          </cell>
          <cell r="CE373" t="str">
            <v xml:space="preserve"> </v>
          </cell>
          <cell r="CF373" t="str">
            <v xml:space="preserve"> </v>
          </cell>
          <cell r="CG373" t="str">
            <v xml:space="preserve"> </v>
          </cell>
          <cell r="CH373" t="str">
            <v xml:space="preserve"> </v>
          </cell>
          <cell r="CI373" t="str">
            <v xml:space="preserve"> </v>
          </cell>
          <cell r="CJ373" t="str">
            <v xml:space="preserve"> </v>
          </cell>
          <cell r="CK373" t="str">
            <v xml:space="preserve"> </v>
          </cell>
          <cell r="CL373" t="str">
            <v xml:space="preserve"> </v>
          </cell>
          <cell r="CM373" t="str">
            <v xml:space="preserve"> </v>
          </cell>
          <cell r="CN373" t="str">
            <v xml:space="preserve"> </v>
          </cell>
          <cell r="CO373" t="str">
            <v xml:space="preserve"> </v>
          </cell>
          <cell r="CP373" t="str">
            <v xml:space="preserve"> </v>
          </cell>
          <cell r="CQ373" t="str">
            <v xml:space="preserve"> </v>
          </cell>
          <cell r="CR373" t="str">
            <v xml:space="preserve"> </v>
          </cell>
          <cell r="CS373" t="str">
            <v xml:space="preserve"> </v>
          </cell>
          <cell r="CT373" t="str">
            <v xml:space="preserve"> </v>
          </cell>
          <cell r="CU373" t="str">
            <v xml:space="preserve"> </v>
          </cell>
          <cell r="CV373" t="str">
            <v xml:space="preserve"> </v>
          </cell>
          <cell r="CW373" t="str">
            <v xml:space="preserve"> </v>
          </cell>
          <cell r="CX373" t="str">
            <v xml:space="preserve"> </v>
          </cell>
          <cell r="CY373" t="str">
            <v xml:space="preserve"> </v>
          </cell>
          <cell r="CZ373" t="str">
            <v xml:space="preserve"> </v>
          </cell>
          <cell r="DA373" t="str">
            <v xml:space="preserve"> </v>
          </cell>
          <cell r="DB373" t="str">
            <v xml:space="preserve"> </v>
          </cell>
          <cell r="DC373" t="str">
            <v xml:space="preserve"> </v>
          </cell>
          <cell r="DD373" t="str">
            <v xml:space="preserve"> </v>
          </cell>
          <cell r="DE373" t="str">
            <v xml:space="preserve"> </v>
          </cell>
          <cell r="DF373" t="str">
            <v xml:space="preserve"> </v>
          </cell>
          <cell r="DG373" t="str">
            <v xml:space="preserve"> </v>
          </cell>
          <cell r="DH373" t="str">
            <v>2. OESChrysler Corporation1360074</v>
          </cell>
          <cell r="DI373">
            <v>0</v>
          </cell>
          <cell r="DJ373">
            <v>0</v>
          </cell>
          <cell r="DL373">
            <v>0</v>
          </cell>
          <cell r="DM373">
            <v>0</v>
          </cell>
          <cell r="DN373">
            <v>0</v>
          </cell>
          <cell r="DP373">
            <v>0</v>
          </cell>
          <cell r="DQ373">
            <v>0</v>
          </cell>
          <cell r="DR373">
            <v>0</v>
          </cell>
          <cell r="DT373">
            <v>0</v>
          </cell>
          <cell r="DU373">
            <v>0</v>
          </cell>
          <cell r="DV373">
            <v>0</v>
          </cell>
          <cell r="DX373">
            <v>0</v>
          </cell>
          <cell r="DY373">
            <v>0</v>
          </cell>
          <cell r="DZ373">
            <v>0</v>
          </cell>
          <cell r="EB373">
            <v>0</v>
          </cell>
          <cell r="EC373">
            <v>0</v>
          </cell>
          <cell r="ED373">
            <v>0</v>
          </cell>
          <cell r="EF373">
            <v>0</v>
          </cell>
          <cell r="EG373">
            <v>0</v>
          </cell>
          <cell r="EH373">
            <v>0</v>
          </cell>
          <cell r="EJ373">
            <v>0</v>
          </cell>
          <cell r="EK373">
            <v>0</v>
          </cell>
          <cell r="EL373">
            <v>0</v>
          </cell>
          <cell r="EN373">
            <v>0</v>
          </cell>
          <cell r="EO373">
            <v>0</v>
          </cell>
          <cell r="EP373">
            <v>0</v>
          </cell>
          <cell r="ER373">
            <v>0</v>
          </cell>
          <cell r="ES373">
            <v>0</v>
          </cell>
          <cell r="ET373">
            <v>0</v>
          </cell>
          <cell r="EV373">
            <v>0</v>
          </cell>
          <cell r="EW373">
            <v>0</v>
          </cell>
          <cell r="EX373">
            <v>0</v>
          </cell>
          <cell r="EZ373">
            <v>0</v>
          </cell>
          <cell r="FA373">
            <v>0</v>
          </cell>
          <cell r="FB373">
            <v>0</v>
          </cell>
          <cell r="FD373">
            <v>0</v>
          </cell>
          <cell r="FE373">
            <v>0</v>
          </cell>
          <cell r="FF373">
            <v>0</v>
          </cell>
          <cell r="FI373">
            <v>0</v>
          </cell>
          <cell r="FJ373">
            <v>0</v>
          </cell>
          <cell r="FK373">
            <v>0</v>
          </cell>
          <cell r="FM373">
            <v>0</v>
          </cell>
          <cell r="FN373">
            <v>0</v>
          </cell>
          <cell r="FO373">
            <v>0</v>
          </cell>
          <cell r="FQ373">
            <v>0</v>
          </cell>
          <cell r="FR373">
            <v>0</v>
          </cell>
          <cell r="FS373">
            <v>0</v>
          </cell>
          <cell r="FU373">
            <v>0</v>
          </cell>
          <cell r="FV373">
            <v>0</v>
          </cell>
          <cell r="FW373">
            <v>0</v>
          </cell>
          <cell r="FY373">
            <v>0</v>
          </cell>
          <cell r="FZ373">
            <v>0</v>
          </cell>
          <cell r="GA373">
            <v>0</v>
          </cell>
          <cell r="GC373">
            <v>0</v>
          </cell>
          <cell r="GD373">
            <v>0</v>
          </cell>
          <cell r="GE373">
            <v>0</v>
          </cell>
          <cell r="GG373">
            <v>0</v>
          </cell>
          <cell r="GH373">
            <v>0</v>
          </cell>
          <cell r="GI373">
            <v>0</v>
          </cell>
          <cell r="GK373">
            <v>0</v>
          </cell>
          <cell r="GL373">
            <v>0</v>
          </cell>
          <cell r="GM373">
            <v>0</v>
          </cell>
          <cell r="GO373">
            <v>0</v>
          </cell>
          <cell r="GP373">
            <v>0</v>
          </cell>
          <cell r="GQ373">
            <v>0</v>
          </cell>
          <cell r="GS373">
            <v>0</v>
          </cell>
          <cell r="GT373">
            <v>0</v>
          </cell>
          <cell r="GU373">
            <v>0</v>
          </cell>
          <cell r="GW373">
            <v>0</v>
          </cell>
          <cell r="GX373">
            <v>0</v>
          </cell>
          <cell r="GY373">
            <v>0</v>
          </cell>
          <cell r="HA373">
            <v>0</v>
          </cell>
          <cell r="HB373">
            <v>0</v>
          </cell>
          <cell r="HC373">
            <v>0</v>
          </cell>
        </row>
        <row r="374">
          <cell r="H374" t="str">
            <v>1360074</v>
          </cell>
          <cell r="I374" t="str">
            <v>USD</v>
          </cell>
          <cell r="J374" t="str">
            <v>GOMA DE MONTAJE</v>
          </cell>
          <cell r="K374" t="str">
            <v>M1</v>
          </cell>
          <cell r="L374">
            <v>0</v>
          </cell>
          <cell r="M374">
            <v>0</v>
          </cell>
          <cell r="N374">
            <v>0.1176</v>
          </cell>
          <cell r="R374">
            <v>0.1176</v>
          </cell>
          <cell r="V374">
            <v>0.1176</v>
          </cell>
          <cell r="Z374">
            <v>0.1176</v>
          </cell>
          <cell r="AD374">
            <v>0.1176</v>
          </cell>
          <cell r="AH374">
            <v>0.1176</v>
          </cell>
          <cell r="AL374">
            <v>0.1176</v>
          </cell>
          <cell r="AP374">
            <v>0.1176</v>
          </cell>
          <cell r="AT374">
            <v>0.1176</v>
          </cell>
          <cell r="AX374">
            <v>0.1176</v>
          </cell>
          <cell r="BB374">
            <v>0.1176</v>
          </cell>
          <cell r="BF374">
            <v>0.1176</v>
          </cell>
          <cell r="BJ374">
            <v>0.1176</v>
          </cell>
          <cell r="BK374">
            <v>0</v>
          </cell>
          <cell r="BL374" t="str">
            <v xml:space="preserve"> </v>
          </cell>
          <cell r="BM374" t="str">
            <v xml:space="preserve"> </v>
          </cell>
          <cell r="BN374" t="str">
            <v xml:space="preserve"> </v>
          </cell>
          <cell r="BO374" t="str">
            <v xml:space="preserve"> </v>
          </cell>
          <cell r="BP374" t="str">
            <v xml:space="preserve"> </v>
          </cell>
          <cell r="BQ374" t="str">
            <v xml:space="preserve"> </v>
          </cell>
          <cell r="BR374" t="str">
            <v xml:space="preserve"> </v>
          </cell>
          <cell r="BS374" t="str">
            <v xml:space="preserve"> </v>
          </cell>
          <cell r="BT374" t="str">
            <v xml:space="preserve"> </v>
          </cell>
          <cell r="BU374" t="str">
            <v xml:space="preserve"> </v>
          </cell>
          <cell r="BV374" t="str">
            <v xml:space="preserve"> </v>
          </cell>
          <cell r="BW374" t="str">
            <v xml:space="preserve"> </v>
          </cell>
          <cell r="BX374" t="str">
            <v xml:space="preserve"> </v>
          </cell>
          <cell r="BY374" t="str">
            <v xml:space="preserve"> </v>
          </cell>
          <cell r="BZ374" t="str">
            <v xml:space="preserve"> </v>
          </cell>
          <cell r="CA374" t="str">
            <v xml:space="preserve"> </v>
          </cell>
          <cell r="CB374" t="str">
            <v xml:space="preserve"> </v>
          </cell>
          <cell r="CC374" t="str">
            <v xml:space="preserve"> </v>
          </cell>
          <cell r="CD374" t="str">
            <v xml:space="preserve"> </v>
          </cell>
          <cell r="CE374" t="str">
            <v xml:space="preserve"> </v>
          </cell>
          <cell r="CF374" t="str">
            <v xml:space="preserve"> </v>
          </cell>
          <cell r="CG374" t="str">
            <v xml:space="preserve"> </v>
          </cell>
          <cell r="CH374" t="str">
            <v xml:space="preserve"> </v>
          </cell>
          <cell r="CI374" t="str">
            <v xml:space="preserve"> </v>
          </cell>
          <cell r="CJ374" t="str">
            <v xml:space="preserve"> </v>
          </cell>
          <cell r="CK374" t="str">
            <v xml:space="preserve"> </v>
          </cell>
          <cell r="CL374" t="str">
            <v xml:space="preserve"> </v>
          </cell>
          <cell r="CM374" t="str">
            <v xml:space="preserve"> </v>
          </cell>
          <cell r="CN374" t="str">
            <v xml:space="preserve"> </v>
          </cell>
          <cell r="CO374" t="str">
            <v xml:space="preserve"> </v>
          </cell>
          <cell r="CP374" t="str">
            <v xml:space="preserve"> </v>
          </cell>
          <cell r="CQ374" t="str">
            <v xml:space="preserve"> </v>
          </cell>
          <cell r="CR374" t="str">
            <v xml:space="preserve"> </v>
          </cell>
          <cell r="CS374" t="str">
            <v xml:space="preserve"> </v>
          </cell>
          <cell r="CT374" t="str">
            <v xml:space="preserve"> </v>
          </cell>
          <cell r="CU374" t="str">
            <v xml:space="preserve"> </v>
          </cell>
          <cell r="CV374" t="str">
            <v xml:space="preserve"> </v>
          </cell>
          <cell r="CW374" t="str">
            <v xml:space="preserve"> </v>
          </cell>
          <cell r="CX374" t="str">
            <v xml:space="preserve"> </v>
          </cell>
          <cell r="CY374" t="str">
            <v xml:space="preserve"> </v>
          </cell>
          <cell r="CZ374" t="str">
            <v xml:space="preserve"> </v>
          </cell>
          <cell r="DA374" t="str">
            <v xml:space="preserve"> </v>
          </cell>
          <cell r="DB374" t="str">
            <v xml:space="preserve"> </v>
          </cell>
          <cell r="DC374" t="str">
            <v xml:space="preserve"> </v>
          </cell>
          <cell r="DD374" t="str">
            <v xml:space="preserve"> </v>
          </cell>
          <cell r="DE374" t="str">
            <v xml:space="preserve"> </v>
          </cell>
          <cell r="DF374" t="str">
            <v xml:space="preserve"> </v>
          </cell>
          <cell r="DG374" t="str">
            <v xml:space="preserve"> </v>
          </cell>
          <cell r="DH374" t="str">
            <v>2. OESChrysler Corporation1360074</v>
          </cell>
          <cell r="DI374">
            <v>0</v>
          </cell>
          <cell r="DJ374">
            <v>0</v>
          </cell>
          <cell r="DL374">
            <v>0</v>
          </cell>
          <cell r="DM374">
            <v>0</v>
          </cell>
          <cell r="DN374">
            <v>0</v>
          </cell>
          <cell r="DP374">
            <v>0</v>
          </cell>
          <cell r="DQ374">
            <v>0</v>
          </cell>
          <cell r="DR374">
            <v>0</v>
          </cell>
          <cell r="DT374">
            <v>0</v>
          </cell>
          <cell r="DU374">
            <v>0</v>
          </cell>
          <cell r="DV374">
            <v>0</v>
          </cell>
          <cell r="DX374">
            <v>0</v>
          </cell>
          <cell r="DY374">
            <v>0</v>
          </cell>
          <cell r="DZ374">
            <v>0</v>
          </cell>
          <cell r="EB374">
            <v>0</v>
          </cell>
          <cell r="EC374">
            <v>0</v>
          </cell>
          <cell r="ED374">
            <v>0</v>
          </cell>
          <cell r="EF374">
            <v>0</v>
          </cell>
          <cell r="EG374">
            <v>0</v>
          </cell>
          <cell r="EH374">
            <v>0</v>
          </cell>
          <cell r="EJ374">
            <v>0</v>
          </cell>
          <cell r="EK374">
            <v>0</v>
          </cell>
          <cell r="EL374">
            <v>0</v>
          </cell>
          <cell r="EN374">
            <v>0</v>
          </cell>
          <cell r="EO374">
            <v>0</v>
          </cell>
          <cell r="EP374">
            <v>0</v>
          </cell>
          <cell r="ER374">
            <v>0</v>
          </cell>
          <cell r="ES374">
            <v>0</v>
          </cell>
          <cell r="ET374">
            <v>0</v>
          </cell>
          <cell r="EV374">
            <v>0</v>
          </cell>
          <cell r="EW374">
            <v>0</v>
          </cell>
          <cell r="EX374">
            <v>0</v>
          </cell>
          <cell r="EZ374">
            <v>0</v>
          </cell>
          <cell r="FA374">
            <v>0</v>
          </cell>
          <cell r="FB374">
            <v>0</v>
          </cell>
          <cell r="FD374">
            <v>0</v>
          </cell>
          <cell r="FE374">
            <v>0</v>
          </cell>
          <cell r="FF374">
            <v>0</v>
          </cell>
          <cell r="FI374">
            <v>0</v>
          </cell>
          <cell r="FJ374">
            <v>0</v>
          </cell>
          <cell r="FK374">
            <v>0</v>
          </cell>
          <cell r="FM374">
            <v>0</v>
          </cell>
          <cell r="FN374">
            <v>0</v>
          </cell>
          <cell r="FO374">
            <v>0</v>
          </cell>
          <cell r="FQ374">
            <v>0</v>
          </cell>
          <cell r="FR374">
            <v>0</v>
          </cell>
          <cell r="FS374">
            <v>0</v>
          </cell>
          <cell r="FU374">
            <v>0</v>
          </cell>
          <cell r="FV374">
            <v>0</v>
          </cell>
          <cell r="FW374">
            <v>0</v>
          </cell>
          <cell r="FY374">
            <v>0</v>
          </cell>
          <cell r="FZ374">
            <v>0</v>
          </cell>
          <cell r="GA374">
            <v>0</v>
          </cell>
          <cell r="GC374">
            <v>0</v>
          </cell>
          <cell r="GD374">
            <v>0</v>
          </cell>
          <cell r="GE374">
            <v>0</v>
          </cell>
          <cell r="GG374">
            <v>0</v>
          </cell>
          <cell r="GH374">
            <v>0</v>
          </cell>
          <cell r="GI374">
            <v>0</v>
          </cell>
          <cell r="GK374">
            <v>0</v>
          </cell>
          <cell r="GL374">
            <v>0</v>
          </cell>
          <cell r="GM374">
            <v>0</v>
          </cell>
          <cell r="GO374">
            <v>0</v>
          </cell>
          <cell r="GP374">
            <v>0</v>
          </cell>
          <cell r="GQ374">
            <v>0</v>
          </cell>
          <cell r="GS374">
            <v>0</v>
          </cell>
          <cell r="GT374">
            <v>0</v>
          </cell>
          <cell r="GU374">
            <v>0</v>
          </cell>
          <cell r="GW374">
            <v>0</v>
          </cell>
          <cell r="GX374">
            <v>0</v>
          </cell>
          <cell r="GY374">
            <v>0</v>
          </cell>
          <cell r="HA374">
            <v>0</v>
          </cell>
          <cell r="HB374">
            <v>0</v>
          </cell>
          <cell r="HC374">
            <v>0</v>
          </cell>
        </row>
        <row r="375">
          <cell r="H375" t="str">
            <v>1360296</v>
          </cell>
          <cell r="I375" t="str">
            <v>USD</v>
          </cell>
          <cell r="J375" t="str">
            <v>ISOLATOR UPPER WITHINSERT</v>
          </cell>
          <cell r="K375" t="str">
            <v>M4</v>
          </cell>
          <cell r="L375">
            <v>0</v>
          </cell>
          <cell r="M375">
            <v>0</v>
          </cell>
          <cell r="N375">
            <v>1.25</v>
          </cell>
          <cell r="R375">
            <v>1.25</v>
          </cell>
          <cell r="V375">
            <v>1.25</v>
          </cell>
          <cell r="Z375">
            <v>1.25</v>
          </cell>
          <cell r="AD375">
            <v>1.25</v>
          </cell>
          <cell r="AH375">
            <v>1.25</v>
          </cell>
          <cell r="AL375">
            <v>1.25</v>
          </cell>
          <cell r="AP375">
            <v>1.25</v>
          </cell>
          <cell r="AT375">
            <v>1.25</v>
          </cell>
          <cell r="AX375">
            <v>1.25</v>
          </cell>
          <cell r="BB375">
            <v>1.25</v>
          </cell>
          <cell r="BF375">
            <v>1.25</v>
          </cell>
          <cell r="BJ375">
            <v>1.25</v>
          </cell>
          <cell r="BK375">
            <v>0</v>
          </cell>
          <cell r="BL375" t="str">
            <v xml:space="preserve"> </v>
          </cell>
          <cell r="BM375" t="str">
            <v xml:space="preserve"> </v>
          </cell>
          <cell r="BN375" t="str">
            <v xml:space="preserve"> </v>
          </cell>
          <cell r="BO375" t="str">
            <v xml:space="preserve"> </v>
          </cell>
          <cell r="BP375" t="str">
            <v xml:space="preserve"> </v>
          </cell>
          <cell r="BQ375" t="str">
            <v xml:space="preserve"> </v>
          </cell>
          <cell r="BR375" t="str">
            <v xml:space="preserve"> </v>
          </cell>
          <cell r="BS375" t="str">
            <v xml:space="preserve"> </v>
          </cell>
          <cell r="BT375" t="str">
            <v xml:space="preserve"> </v>
          </cell>
          <cell r="BU375" t="str">
            <v xml:space="preserve"> </v>
          </cell>
          <cell r="BV375" t="str">
            <v xml:space="preserve"> </v>
          </cell>
          <cell r="BW375" t="str">
            <v xml:space="preserve"> </v>
          </cell>
          <cell r="BX375" t="str">
            <v xml:space="preserve"> </v>
          </cell>
          <cell r="BY375" t="str">
            <v xml:space="preserve"> </v>
          </cell>
          <cell r="BZ375" t="str">
            <v xml:space="preserve"> </v>
          </cell>
          <cell r="CA375" t="str">
            <v xml:space="preserve"> </v>
          </cell>
          <cell r="CB375" t="str">
            <v xml:space="preserve"> </v>
          </cell>
          <cell r="CC375" t="str">
            <v xml:space="preserve"> </v>
          </cell>
          <cell r="CD375" t="str">
            <v xml:space="preserve"> </v>
          </cell>
          <cell r="CE375" t="str">
            <v xml:space="preserve"> </v>
          </cell>
          <cell r="CF375" t="str">
            <v xml:space="preserve"> </v>
          </cell>
          <cell r="CG375" t="str">
            <v xml:space="preserve"> </v>
          </cell>
          <cell r="CH375" t="str">
            <v xml:space="preserve"> </v>
          </cell>
          <cell r="CI375" t="str">
            <v xml:space="preserve"> </v>
          </cell>
          <cell r="CJ375" t="str">
            <v xml:space="preserve"> </v>
          </cell>
          <cell r="CK375" t="str">
            <v xml:space="preserve"> </v>
          </cell>
          <cell r="CL375" t="str">
            <v xml:space="preserve"> </v>
          </cell>
          <cell r="CM375" t="str">
            <v xml:space="preserve"> </v>
          </cell>
          <cell r="CN375" t="str">
            <v xml:space="preserve"> </v>
          </cell>
          <cell r="CO375" t="str">
            <v xml:space="preserve"> </v>
          </cell>
          <cell r="CP375" t="str">
            <v xml:space="preserve"> </v>
          </cell>
          <cell r="CQ375" t="str">
            <v xml:space="preserve"> </v>
          </cell>
          <cell r="CR375" t="str">
            <v xml:space="preserve"> </v>
          </cell>
          <cell r="CS375" t="str">
            <v xml:space="preserve"> </v>
          </cell>
          <cell r="CT375" t="str">
            <v xml:space="preserve"> </v>
          </cell>
          <cell r="CU375" t="str">
            <v xml:space="preserve"> </v>
          </cell>
          <cell r="CV375" t="str">
            <v xml:space="preserve"> </v>
          </cell>
          <cell r="CW375" t="str">
            <v xml:space="preserve"> </v>
          </cell>
          <cell r="CX375" t="str">
            <v xml:space="preserve"> </v>
          </cell>
          <cell r="CY375" t="str">
            <v xml:space="preserve"> </v>
          </cell>
          <cell r="CZ375" t="str">
            <v xml:space="preserve"> </v>
          </cell>
          <cell r="DA375" t="str">
            <v xml:space="preserve"> </v>
          </cell>
          <cell r="DB375" t="str">
            <v xml:space="preserve"> </v>
          </cell>
          <cell r="DC375" t="str">
            <v xml:space="preserve"> </v>
          </cell>
          <cell r="DD375" t="str">
            <v xml:space="preserve"> </v>
          </cell>
          <cell r="DE375" t="str">
            <v xml:space="preserve"> </v>
          </cell>
          <cell r="DF375" t="str">
            <v xml:space="preserve"> </v>
          </cell>
          <cell r="DG375" t="str">
            <v xml:space="preserve"> </v>
          </cell>
          <cell r="DH375" t="str">
            <v>2. OESChrysler Corporation1360296</v>
          </cell>
          <cell r="DI375">
            <v>0</v>
          </cell>
          <cell r="DJ375">
            <v>0</v>
          </cell>
          <cell r="DL375">
            <v>0</v>
          </cell>
          <cell r="DM375">
            <v>0</v>
          </cell>
          <cell r="DN375">
            <v>0</v>
          </cell>
          <cell r="DP375">
            <v>0</v>
          </cell>
          <cell r="DQ375">
            <v>0</v>
          </cell>
          <cell r="DR375">
            <v>0</v>
          </cell>
          <cell r="DT375">
            <v>0</v>
          </cell>
          <cell r="DU375">
            <v>0</v>
          </cell>
          <cell r="DV375">
            <v>0</v>
          </cell>
          <cell r="DX375">
            <v>0</v>
          </cell>
          <cell r="DY375">
            <v>0</v>
          </cell>
          <cell r="DZ375">
            <v>0</v>
          </cell>
          <cell r="EB375">
            <v>0</v>
          </cell>
          <cell r="EC375">
            <v>0</v>
          </cell>
          <cell r="ED375">
            <v>0</v>
          </cell>
          <cell r="EF375">
            <v>0</v>
          </cell>
          <cell r="EG375">
            <v>0</v>
          </cell>
          <cell r="EH375">
            <v>0</v>
          </cell>
          <cell r="EJ375">
            <v>0</v>
          </cell>
          <cell r="EK375">
            <v>0</v>
          </cell>
          <cell r="EL375">
            <v>0</v>
          </cell>
          <cell r="EN375">
            <v>0</v>
          </cell>
          <cell r="EO375">
            <v>0</v>
          </cell>
          <cell r="EP375">
            <v>0</v>
          </cell>
          <cell r="ER375">
            <v>0</v>
          </cell>
          <cell r="ES375">
            <v>0</v>
          </cell>
          <cell r="ET375">
            <v>0</v>
          </cell>
          <cell r="EV375">
            <v>0</v>
          </cell>
          <cell r="EW375">
            <v>0</v>
          </cell>
          <cell r="EX375">
            <v>0</v>
          </cell>
          <cell r="EZ375">
            <v>0</v>
          </cell>
          <cell r="FA375">
            <v>0</v>
          </cell>
          <cell r="FB375">
            <v>0</v>
          </cell>
          <cell r="FD375">
            <v>0</v>
          </cell>
          <cell r="FE375">
            <v>0</v>
          </cell>
          <cell r="FF375">
            <v>0</v>
          </cell>
          <cell r="FI375">
            <v>0</v>
          </cell>
          <cell r="FJ375">
            <v>0</v>
          </cell>
          <cell r="FK375">
            <v>0</v>
          </cell>
          <cell r="FM375">
            <v>0</v>
          </cell>
          <cell r="FN375">
            <v>0</v>
          </cell>
          <cell r="FO375">
            <v>0</v>
          </cell>
          <cell r="FQ375">
            <v>0</v>
          </cell>
          <cell r="FR375">
            <v>0</v>
          </cell>
          <cell r="FS375">
            <v>0</v>
          </cell>
          <cell r="FU375">
            <v>0</v>
          </cell>
          <cell r="FV375">
            <v>0</v>
          </cell>
          <cell r="FW375">
            <v>0</v>
          </cell>
          <cell r="FY375">
            <v>0</v>
          </cell>
          <cell r="FZ375">
            <v>0</v>
          </cell>
          <cell r="GA375">
            <v>0</v>
          </cell>
          <cell r="GC375">
            <v>0</v>
          </cell>
          <cell r="GD375">
            <v>0</v>
          </cell>
          <cell r="GE375">
            <v>0</v>
          </cell>
          <cell r="GG375">
            <v>0</v>
          </cell>
          <cell r="GH375">
            <v>0</v>
          </cell>
          <cell r="GI375">
            <v>0</v>
          </cell>
          <cell r="GK375">
            <v>0</v>
          </cell>
          <cell r="GL375">
            <v>0</v>
          </cell>
          <cell r="GM375">
            <v>0</v>
          </cell>
          <cell r="GO375">
            <v>0</v>
          </cell>
          <cell r="GP375">
            <v>0</v>
          </cell>
          <cell r="GQ375">
            <v>0</v>
          </cell>
          <cell r="GS375">
            <v>0</v>
          </cell>
          <cell r="GT375">
            <v>0</v>
          </cell>
          <cell r="GU375">
            <v>0</v>
          </cell>
          <cell r="GW375">
            <v>0</v>
          </cell>
          <cell r="GX375">
            <v>0</v>
          </cell>
          <cell r="GY375">
            <v>0</v>
          </cell>
          <cell r="HA375">
            <v>0</v>
          </cell>
          <cell r="HB375">
            <v>0</v>
          </cell>
          <cell r="HC375">
            <v>0</v>
          </cell>
        </row>
        <row r="376">
          <cell r="H376" t="str">
            <v>1365026</v>
          </cell>
          <cell r="I376" t="str">
            <v>USD</v>
          </cell>
          <cell r="J376" t="str">
            <v>O-RING</v>
          </cell>
          <cell r="K376" t="str">
            <v>M5</v>
          </cell>
          <cell r="L376">
            <v>0</v>
          </cell>
          <cell r="M376">
            <v>0</v>
          </cell>
          <cell r="N376">
            <v>0.14699999999999999</v>
          </cell>
          <cell r="R376">
            <v>0.14699999999999999</v>
          </cell>
          <cell r="V376">
            <v>0.14699999999999999</v>
          </cell>
          <cell r="Z376">
            <v>0.14699999999999999</v>
          </cell>
          <cell r="AD376">
            <v>0.14699999999999999</v>
          </cell>
          <cell r="AH376">
            <v>0.14699999999999999</v>
          </cell>
          <cell r="AL376">
            <v>0.14699999999999999</v>
          </cell>
          <cell r="AP376">
            <v>0.14699999999999999</v>
          </cell>
          <cell r="AT376">
            <v>0.14699999999999999</v>
          </cell>
          <cell r="AX376">
            <v>0.14699999999999999</v>
          </cell>
          <cell r="BB376">
            <v>0.14699999999999999</v>
          </cell>
          <cell r="BF376">
            <v>0.14699999999999999</v>
          </cell>
          <cell r="BJ376">
            <v>0.14699999999999999</v>
          </cell>
          <cell r="BK376">
            <v>0</v>
          </cell>
          <cell r="BL376" t="str">
            <v xml:space="preserve"> </v>
          </cell>
          <cell r="BM376" t="str">
            <v xml:space="preserve"> </v>
          </cell>
          <cell r="BN376" t="str">
            <v xml:space="preserve"> </v>
          </cell>
          <cell r="BO376" t="str">
            <v xml:space="preserve"> </v>
          </cell>
          <cell r="BP376" t="str">
            <v xml:space="preserve"> </v>
          </cell>
          <cell r="BQ376" t="str">
            <v xml:space="preserve"> </v>
          </cell>
          <cell r="BR376" t="str">
            <v xml:space="preserve"> </v>
          </cell>
          <cell r="BS376" t="str">
            <v xml:space="preserve"> </v>
          </cell>
          <cell r="BT376" t="str">
            <v xml:space="preserve"> </v>
          </cell>
          <cell r="BU376" t="str">
            <v xml:space="preserve"> </v>
          </cell>
          <cell r="BV376" t="str">
            <v xml:space="preserve"> </v>
          </cell>
          <cell r="BW376" t="str">
            <v xml:space="preserve"> </v>
          </cell>
          <cell r="BX376" t="str">
            <v xml:space="preserve"> </v>
          </cell>
          <cell r="BY376" t="str">
            <v xml:space="preserve"> </v>
          </cell>
          <cell r="BZ376" t="str">
            <v xml:space="preserve"> </v>
          </cell>
          <cell r="CA376" t="str">
            <v xml:space="preserve"> </v>
          </cell>
          <cell r="CB376" t="str">
            <v xml:space="preserve"> </v>
          </cell>
          <cell r="CC376" t="str">
            <v xml:space="preserve"> </v>
          </cell>
          <cell r="CD376" t="str">
            <v xml:space="preserve"> </v>
          </cell>
          <cell r="CE376" t="str">
            <v xml:space="preserve"> </v>
          </cell>
          <cell r="CF376" t="str">
            <v xml:space="preserve"> </v>
          </cell>
          <cell r="CG376" t="str">
            <v xml:space="preserve"> </v>
          </cell>
          <cell r="CH376" t="str">
            <v xml:space="preserve"> </v>
          </cell>
          <cell r="CI376" t="str">
            <v xml:space="preserve"> </v>
          </cell>
          <cell r="CJ376" t="str">
            <v xml:space="preserve"> </v>
          </cell>
          <cell r="CK376" t="str">
            <v xml:space="preserve"> </v>
          </cell>
          <cell r="CL376" t="str">
            <v xml:space="preserve"> </v>
          </cell>
          <cell r="CM376" t="str">
            <v xml:space="preserve"> </v>
          </cell>
          <cell r="CN376" t="str">
            <v xml:space="preserve"> </v>
          </cell>
          <cell r="CO376" t="str">
            <v xml:space="preserve"> </v>
          </cell>
          <cell r="CP376" t="str">
            <v xml:space="preserve"> </v>
          </cell>
          <cell r="CQ376" t="str">
            <v xml:space="preserve"> </v>
          </cell>
          <cell r="CR376" t="str">
            <v xml:space="preserve"> </v>
          </cell>
          <cell r="CS376" t="str">
            <v xml:space="preserve"> </v>
          </cell>
          <cell r="CT376" t="str">
            <v xml:space="preserve"> </v>
          </cell>
          <cell r="CU376" t="str">
            <v xml:space="preserve"> </v>
          </cell>
          <cell r="CV376" t="str">
            <v xml:space="preserve"> </v>
          </cell>
          <cell r="CW376" t="str">
            <v xml:space="preserve"> </v>
          </cell>
          <cell r="CX376" t="str">
            <v xml:space="preserve"> </v>
          </cell>
          <cell r="CY376" t="str">
            <v xml:space="preserve"> </v>
          </cell>
          <cell r="CZ376" t="str">
            <v xml:space="preserve"> </v>
          </cell>
          <cell r="DA376" t="str">
            <v xml:space="preserve"> </v>
          </cell>
          <cell r="DB376" t="str">
            <v xml:space="preserve"> </v>
          </cell>
          <cell r="DC376" t="str">
            <v xml:space="preserve"> </v>
          </cell>
          <cell r="DD376" t="str">
            <v xml:space="preserve"> </v>
          </cell>
          <cell r="DE376" t="str">
            <v xml:space="preserve"> </v>
          </cell>
          <cell r="DF376" t="str">
            <v xml:space="preserve"> </v>
          </cell>
          <cell r="DG376" t="str">
            <v xml:space="preserve"> </v>
          </cell>
          <cell r="DH376" t="str">
            <v>2. OESChrysler Corporation1365026</v>
          </cell>
          <cell r="DI376">
            <v>0</v>
          </cell>
          <cell r="DJ376">
            <v>0</v>
          </cell>
          <cell r="DL376">
            <v>0</v>
          </cell>
          <cell r="DM376">
            <v>0</v>
          </cell>
          <cell r="DN376">
            <v>0</v>
          </cell>
          <cell r="DP376">
            <v>0</v>
          </cell>
          <cell r="DQ376">
            <v>0</v>
          </cell>
          <cell r="DR376">
            <v>0</v>
          </cell>
          <cell r="DT376">
            <v>0</v>
          </cell>
          <cell r="DU376">
            <v>0</v>
          </cell>
          <cell r="DV376">
            <v>0</v>
          </cell>
          <cell r="DX376">
            <v>0</v>
          </cell>
          <cell r="DY376">
            <v>0</v>
          </cell>
          <cell r="DZ376">
            <v>0</v>
          </cell>
          <cell r="EB376">
            <v>0</v>
          </cell>
          <cell r="EC376">
            <v>0</v>
          </cell>
          <cell r="ED376">
            <v>0</v>
          </cell>
          <cell r="EF376">
            <v>0</v>
          </cell>
          <cell r="EG376">
            <v>0</v>
          </cell>
          <cell r="EH376">
            <v>0</v>
          </cell>
          <cell r="EJ376">
            <v>0</v>
          </cell>
          <cell r="EK376">
            <v>0</v>
          </cell>
          <cell r="EL376">
            <v>0</v>
          </cell>
          <cell r="EN376">
            <v>0</v>
          </cell>
          <cell r="EO376">
            <v>0</v>
          </cell>
          <cell r="EP376">
            <v>0</v>
          </cell>
          <cell r="ER376">
            <v>0</v>
          </cell>
          <cell r="ES376">
            <v>0</v>
          </cell>
          <cell r="ET376">
            <v>0</v>
          </cell>
          <cell r="EV376">
            <v>0</v>
          </cell>
          <cell r="EW376">
            <v>0</v>
          </cell>
          <cell r="EX376">
            <v>0</v>
          </cell>
          <cell r="EZ376">
            <v>0</v>
          </cell>
          <cell r="FA376">
            <v>0</v>
          </cell>
          <cell r="FB376">
            <v>0</v>
          </cell>
          <cell r="FD376">
            <v>0</v>
          </cell>
          <cell r="FE376">
            <v>0</v>
          </cell>
          <cell r="FF376">
            <v>0</v>
          </cell>
          <cell r="FI376">
            <v>0</v>
          </cell>
          <cell r="FJ376">
            <v>0</v>
          </cell>
          <cell r="FK376">
            <v>0</v>
          </cell>
          <cell r="FM376">
            <v>0</v>
          </cell>
          <cell r="FN376">
            <v>0</v>
          </cell>
          <cell r="FO376">
            <v>0</v>
          </cell>
          <cell r="FQ376">
            <v>0</v>
          </cell>
          <cell r="FR376">
            <v>0</v>
          </cell>
          <cell r="FS376">
            <v>0</v>
          </cell>
          <cell r="FU376">
            <v>0</v>
          </cell>
          <cell r="FV376">
            <v>0</v>
          </cell>
          <cell r="FW376">
            <v>0</v>
          </cell>
          <cell r="FY376">
            <v>0</v>
          </cell>
          <cell r="FZ376">
            <v>0</v>
          </cell>
          <cell r="GA376">
            <v>0</v>
          </cell>
          <cell r="GC376">
            <v>0</v>
          </cell>
          <cell r="GD376">
            <v>0</v>
          </cell>
          <cell r="GE376">
            <v>0</v>
          </cell>
          <cell r="GG376">
            <v>0</v>
          </cell>
          <cell r="GH376">
            <v>0</v>
          </cell>
          <cell r="GI376">
            <v>0</v>
          </cell>
          <cell r="GK376">
            <v>0</v>
          </cell>
          <cell r="GL376">
            <v>0</v>
          </cell>
          <cell r="GM376">
            <v>0</v>
          </cell>
          <cell r="GO376">
            <v>0</v>
          </cell>
          <cell r="GP376">
            <v>0</v>
          </cell>
          <cell r="GQ376">
            <v>0</v>
          </cell>
          <cell r="GS376">
            <v>0</v>
          </cell>
          <cell r="GT376">
            <v>0</v>
          </cell>
          <cell r="GU376">
            <v>0</v>
          </cell>
          <cell r="GW376">
            <v>0</v>
          </cell>
          <cell r="GX376">
            <v>0</v>
          </cell>
          <cell r="GY376">
            <v>0</v>
          </cell>
          <cell r="HA376">
            <v>0</v>
          </cell>
          <cell r="HB376">
            <v>0</v>
          </cell>
          <cell r="HC376">
            <v>0</v>
          </cell>
        </row>
        <row r="377">
          <cell r="H377" t="str">
            <v>1366007</v>
          </cell>
          <cell r="I377" t="str">
            <v>USD</v>
          </cell>
          <cell r="J377" t="str">
            <v>SELLO LATERAL</v>
          </cell>
          <cell r="K377" t="str">
            <v>M7</v>
          </cell>
          <cell r="L377">
            <v>0</v>
          </cell>
          <cell r="M377">
            <v>0</v>
          </cell>
          <cell r="N377">
            <v>0.55859999999999999</v>
          </cell>
          <cell r="R377">
            <v>0.55859999999999999</v>
          </cell>
          <cell r="V377">
            <v>0.55859999999999999</v>
          </cell>
          <cell r="Z377">
            <v>0.55859999999999999</v>
          </cell>
          <cell r="AD377">
            <v>0.55859999999999999</v>
          </cell>
          <cell r="AH377">
            <v>0.55859999999999999</v>
          </cell>
          <cell r="AL377">
            <v>0.55859999999999999</v>
          </cell>
          <cell r="AP377">
            <v>0.55859999999999999</v>
          </cell>
          <cell r="AT377">
            <v>0.55859999999999999</v>
          </cell>
          <cell r="AX377">
            <v>0.55859999999999999</v>
          </cell>
          <cell r="BB377">
            <v>0.55859999999999999</v>
          </cell>
          <cell r="BF377">
            <v>0.55859999999999999</v>
          </cell>
          <cell r="BJ377">
            <v>0.55859999999999999</v>
          </cell>
          <cell r="BK377">
            <v>0</v>
          </cell>
          <cell r="BL377" t="str">
            <v xml:space="preserve"> </v>
          </cell>
          <cell r="BM377" t="str">
            <v xml:space="preserve"> </v>
          </cell>
          <cell r="BN377" t="str">
            <v xml:space="preserve"> </v>
          </cell>
          <cell r="BO377" t="str">
            <v xml:space="preserve"> </v>
          </cell>
          <cell r="BP377" t="str">
            <v xml:space="preserve"> </v>
          </cell>
          <cell r="BQ377" t="str">
            <v xml:space="preserve"> </v>
          </cell>
          <cell r="BR377" t="str">
            <v xml:space="preserve"> </v>
          </cell>
          <cell r="BS377" t="str">
            <v xml:space="preserve"> </v>
          </cell>
          <cell r="BT377" t="str">
            <v xml:space="preserve"> </v>
          </cell>
          <cell r="BU377" t="str">
            <v xml:space="preserve"> </v>
          </cell>
          <cell r="BV377" t="str">
            <v xml:space="preserve"> </v>
          </cell>
          <cell r="BW377" t="str">
            <v xml:space="preserve"> </v>
          </cell>
          <cell r="BX377" t="str">
            <v xml:space="preserve"> </v>
          </cell>
          <cell r="BY377" t="str">
            <v xml:space="preserve"> </v>
          </cell>
          <cell r="BZ377" t="str">
            <v xml:space="preserve"> </v>
          </cell>
          <cell r="CA377" t="str">
            <v xml:space="preserve"> </v>
          </cell>
          <cell r="CB377" t="str">
            <v xml:space="preserve"> </v>
          </cell>
          <cell r="CC377" t="str">
            <v xml:space="preserve"> </v>
          </cell>
          <cell r="CD377" t="str">
            <v xml:space="preserve"> </v>
          </cell>
          <cell r="CE377" t="str">
            <v xml:space="preserve"> </v>
          </cell>
          <cell r="CF377" t="str">
            <v xml:space="preserve"> </v>
          </cell>
          <cell r="CG377" t="str">
            <v xml:space="preserve"> </v>
          </cell>
          <cell r="CH377" t="str">
            <v xml:space="preserve"> </v>
          </cell>
          <cell r="CI377" t="str">
            <v xml:space="preserve"> </v>
          </cell>
          <cell r="CJ377" t="str">
            <v xml:space="preserve"> </v>
          </cell>
          <cell r="CK377" t="str">
            <v xml:space="preserve"> </v>
          </cell>
          <cell r="CL377" t="str">
            <v xml:space="preserve"> </v>
          </cell>
          <cell r="CM377" t="str">
            <v xml:space="preserve"> </v>
          </cell>
          <cell r="CN377" t="str">
            <v xml:space="preserve"> </v>
          </cell>
          <cell r="CO377" t="str">
            <v xml:space="preserve"> </v>
          </cell>
          <cell r="CP377" t="str">
            <v xml:space="preserve"> </v>
          </cell>
          <cell r="CQ377" t="str">
            <v xml:space="preserve"> </v>
          </cell>
          <cell r="CR377" t="str">
            <v xml:space="preserve"> </v>
          </cell>
          <cell r="CS377" t="str">
            <v xml:space="preserve"> </v>
          </cell>
          <cell r="CT377" t="str">
            <v xml:space="preserve"> </v>
          </cell>
          <cell r="CU377" t="str">
            <v xml:space="preserve"> </v>
          </cell>
          <cell r="CV377" t="str">
            <v xml:space="preserve"> </v>
          </cell>
          <cell r="CW377" t="str">
            <v xml:space="preserve"> </v>
          </cell>
          <cell r="CX377" t="str">
            <v xml:space="preserve"> </v>
          </cell>
          <cell r="CY377" t="str">
            <v xml:space="preserve"> </v>
          </cell>
          <cell r="CZ377" t="str">
            <v xml:space="preserve"> </v>
          </cell>
          <cell r="DA377" t="str">
            <v xml:space="preserve"> </v>
          </cell>
          <cell r="DB377" t="str">
            <v xml:space="preserve"> </v>
          </cell>
          <cell r="DC377" t="str">
            <v xml:space="preserve"> </v>
          </cell>
          <cell r="DD377" t="str">
            <v xml:space="preserve"> </v>
          </cell>
          <cell r="DE377" t="str">
            <v xml:space="preserve"> </v>
          </cell>
          <cell r="DF377" t="str">
            <v xml:space="preserve"> </v>
          </cell>
          <cell r="DG377" t="str">
            <v xml:space="preserve"> </v>
          </cell>
          <cell r="DH377" t="str">
            <v>2. OESChrysler Corporation1366007</v>
          </cell>
          <cell r="DI377">
            <v>0</v>
          </cell>
          <cell r="DJ377">
            <v>0</v>
          </cell>
          <cell r="DL377">
            <v>0</v>
          </cell>
          <cell r="DM377">
            <v>0</v>
          </cell>
          <cell r="DN377">
            <v>0</v>
          </cell>
          <cell r="DP377">
            <v>0</v>
          </cell>
          <cell r="DQ377">
            <v>0</v>
          </cell>
          <cell r="DR377">
            <v>0</v>
          </cell>
          <cell r="DT377">
            <v>0</v>
          </cell>
          <cell r="DU377">
            <v>0</v>
          </cell>
          <cell r="DV377">
            <v>0</v>
          </cell>
          <cell r="DX377">
            <v>0</v>
          </cell>
          <cell r="DY377">
            <v>0</v>
          </cell>
          <cell r="DZ377">
            <v>0</v>
          </cell>
          <cell r="EB377">
            <v>0</v>
          </cell>
          <cell r="EC377">
            <v>0</v>
          </cell>
          <cell r="ED377">
            <v>0</v>
          </cell>
          <cell r="EF377">
            <v>0</v>
          </cell>
          <cell r="EG377">
            <v>0</v>
          </cell>
          <cell r="EH377">
            <v>0</v>
          </cell>
          <cell r="EJ377">
            <v>0</v>
          </cell>
          <cell r="EK377">
            <v>0</v>
          </cell>
          <cell r="EL377">
            <v>0</v>
          </cell>
          <cell r="EN377">
            <v>0</v>
          </cell>
          <cell r="EO377">
            <v>0</v>
          </cell>
          <cell r="EP377">
            <v>0</v>
          </cell>
          <cell r="ER377">
            <v>0</v>
          </cell>
          <cell r="ES377">
            <v>0</v>
          </cell>
          <cell r="ET377">
            <v>0</v>
          </cell>
          <cell r="EV377">
            <v>0</v>
          </cell>
          <cell r="EW377">
            <v>0</v>
          </cell>
          <cell r="EX377">
            <v>0</v>
          </cell>
          <cell r="EZ377">
            <v>0</v>
          </cell>
          <cell r="FA377">
            <v>0</v>
          </cell>
          <cell r="FB377">
            <v>0</v>
          </cell>
          <cell r="FD377">
            <v>0</v>
          </cell>
          <cell r="FE377">
            <v>0</v>
          </cell>
          <cell r="FF377">
            <v>0</v>
          </cell>
          <cell r="FI377">
            <v>0</v>
          </cell>
          <cell r="FJ377">
            <v>0</v>
          </cell>
          <cell r="FK377">
            <v>0</v>
          </cell>
          <cell r="FM377">
            <v>0</v>
          </cell>
          <cell r="FN377">
            <v>0</v>
          </cell>
          <cell r="FO377">
            <v>0</v>
          </cell>
          <cell r="FQ377">
            <v>0</v>
          </cell>
          <cell r="FR377">
            <v>0</v>
          </cell>
          <cell r="FS377">
            <v>0</v>
          </cell>
          <cell r="FU377">
            <v>0</v>
          </cell>
          <cell r="FV377">
            <v>0</v>
          </cell>
          <cell r="FW377">
            <v>0</v>
          </cell>
          <cell r="FY377">
            <v>0</v>
          </cell>
          <cell r="FZ377">
            <v>0</v>
          </cell>
          <cell r="GA377">
            <v>0</v>
          </cell>
          <cell r="GC377">
            <v>0</v>
          </cell>
          <cell r="GD377">
            <v>0</v>
          </cell>
          <cell r="GE377">
            <v>0</v>
          </cell>
          <cell r="GG377">
            <v>0</v>
          </cell>
          <cell r="GH377">
            <v>0</v>
          </cell>
          <cell r="GI377">
            <v>0</v>
          </cell>
          <cell r="GK377">
            <v>0</v>
          </cell>
          <cell r="GL377">
            <v>0</v>
          </cell>
          <cell r="GM377">
            <v>0</v>
          </cell>
          <cell r="GO377">
            <v>0</v>
          </cell>
          <cell r="GP377">
            <v>0</v>
          </cell>
          <cell r="GQ377">
            <v>0</v>
          </cell>
          <cell r="GS377">
            <v>0</v>
          </cell>
          <cell r="GT377">
            <v>0</v>
          </cell>
          <cell r="GU377">
            <v>0</v>
          </cell>
          <cell r="GW377">
            <v>0</v>
          </cell>
          <cell r="GX377">
            <v>0</v>
          </cell>
          <cell r="GY377">
            <v>0</v>
          </cell>
          <cell r="HA377">
            <v>0</v>
          </cell>
          <cell r="HB377">
            <v>0</v>
          </cell>
          <cell r="HC377">
            <v>0</v>
          </cell>
        </row>
        <row r="378">
          <cell r="H378" t="str">
            <v>1366008</v>
          </cell>
          <cell r="I378" t="str">
            <v>USD</v>
          </cell>
          <cell r="J378" t="str">
            <v>SELLO INFERIOR</v>
          </cell>
          <cell r="K378" t="str">
            <v>M7</v>
          </cell>
          <cell r="L378">
            <v>0</v>
          </cell>
          <cell r="M378">
            <v>0</v>
          </cell>
          <cell r="N378">
            <v>0.56839999999999991</v>
          </cell>
          <cell r="R378">
            <v>0.56839999999999991</v>
          </cell>
          <cell r="V378">
            <v>0.56839999999999991</v>
          </cell>
          <cell r="Z378">
            <v>0.56839999999999991</v>
          </cell>
          <cell r="AD378">
            <v>0.56839999999999991</v>
          </cell>
          <cell r="AH378">
            <v>0.56839999999999991</v>
          </cell>
          <cell r="AL378">
            <v>0.56839999999999991</v>
          </cell>
          <cell r="AP378">
            <v>0.56839999999999991</v>
          </cell>
          <cell r="AT378">
            <v>0.56839999999999991</v>
          </cell>
          <cell r="AX378">
            <v>0.56839999999999991</v>
          </cell>
          <cell r="BB378">
            <v>0.56839999999999991</v>
          </cell>
          <cell r="BF378">
            <v>0.56839999999999991</v>
          </cell>
          <cell r="BJ378">
            <v>0.56839999999999991</v>
          </cell>
          <cell r="BK378">
            <v>0</v>
          </cell>
          <cell r="BL378" t="str">
            <v xml:space="preserve"> </v>
          </cell>
          <cell r="BM378" t="str">
            <v xml:space="preserve"> </v>
          </cell>
          <cell r="BN378" t="str">
            <v xml:space="preserve"> </v>
          </cell>
          <cell r="BO378" t="str">
            <v xml:space="preserve"> </v>
          </cell>
          <cell r="BP378" t="str">
            <v xml:space="preserve"> </v>
          </cell>
          <cell r="BQ378" t="str">
            <v xml:space="preserve"> </v>
          </cell>
          <cell r="BR378" t="str">
            <v xml:space="preserve"> </v>
          </cell>
          <cell r="BS378" t="str">
            <v xml:space="preserve"> </v>
          </cell>
          <cell r="BT378" t="str">
            <v xml:space="preserve"> </v>
          </cell>
          <cell r="BU378" t="str">
            <v xml:space="preserve"> </v>
          </cell>
          <cell r="BV378" t="str">
            <v xml:space="preserve"> </v>
          </cell>
          <cell r="BW378" t="str">
            <v xml:space="preserve"> </v>
          </cell>
          <cell r="BX378" t="str">
            <v xml:space="preserve"> </v>
          </cell>
          <cell r="BY378" t="str">
            <v xml:space="preserve"> </v>
          </cell>
          <cell r="BZ378" t="str">
            <v xml:space="preserve"> </v>
          </cell>
          <cell r="CA378" t="str">
            <v xml:space="preserve"> </v>
          </cell>
          <cell r="CB378" t="str">
            <v xml:space="preserve"> </v>
          </cell>
          <cell r="CC378" t="str">
            <v xml:space="preserve"> </v>
          </cell>
          <cell r="CD378" t="str">
            <v xml:space="preserve"> </v>
          </cell>
          <cell r="CE378" t="str">
            <v xml:space="preserve"> </v>
          </cell>
          <cell r="CF378" t="str">
            <v xml:space="preserve"> </v>
          </cell>
          <cell r="CG378" t="str">
            <v xml:space="preserve"> </v>
          </cell>
          <cell r="CH378" t="str">
            <v xml:space="preserve"> </v>
          </cell>
          <cell r="CI378" t="str">
            <v xml:space="preserve"> </v>
          </cell>
          <cell r="CJ378" t="str">
            <v xml:space="preserve"> </v>
          </cell>
          <cell r="CK378" t="str">
            <v xml:space="preserve"> </v>
          </cell>
          <cell r="CL378" t="str">
            <v xml:space="preserve"> </v>
          </cell>
          <cell r="CM378" t="str">
            <v xml:space="preserve"> </v>
          </cell>
          <cell r="CN378" t="str">
            <v xml:space="preserve"> </v>
          </cell>
          <cell r="CO378" t="str">
            <v xml:space="preserve"> </v>
          </cell>
          <cell r="CP378" t="str">
            <v xml:space="preserve"> </v>
          </cell>
          <cell r="CQ378" t="str">
            <v xml:space="preserve"> </v>
          </cell>
          <cell r="CR378" t="str">
            <v xml:space="preserve"> </v>
          </cell>
          <cell r="CS378" t="str">
            <v xml:space="preserve"> </v>
          </cell>
          <cell r="CT378" t="str">
            <v xml:space="preserve"> </v>
          </cell>
          <cell r="CU378" t="str">
            <v xml:space="preserve"> </v>
          </cell>
          <cell r="CV378" t="str">
            <v xml:space="preserve"> </v>
          </cell>
          <cell r="CW378" t="str">
            <v xml:space="preserve"> </v>
          </cell>
          <cell r="CX378" t="str">
            <v xml:space="preserve"> </v>
          </cell>
          <cell r="CY378" t="str">
            <v xml:space="preserve"> </v>
          </cell>
          <cell r="CZ378" t="str">
            <v xml:space="preserve"> </v>
          </cell>
          <cell r="DA378" t="str">
            <v xml:space="preserve"> </v>
          </cell>
          <cell r="DB378" t="str">
            <v xml:space="preserve"> </v>
          </cell>
          <cell r="DC378" t="str">
            <v xml:space="preserve"> </v>
          </cell>
          <cell r="DD378" t="str">
            <v xml:space="preserve"> </v>
          </cell>
          <cell r="DE378" t="str">
            <v xml:space="preserve"> </v>
          </cell>
          <cell r="DF378" t="str">
            <v xml:space="preserve"> </v>
          </cell>
          <cell r="DG378" t="str">
            <v xml:space="preserve"> </v>
          </cell>
          <cell r="DH378" t="str">
            <v>2. OESChrysler Corporation1366008</v>
          </cell>
          <cell r="DI378">
            <v>0</v>
          </cell>
          <cell r="DJ378">
            <v>0</v>
          </cell>
          <cell r="DL378">
            <v>0</v>
          </cell>
          <cell r="DM378">
            <v>0</v>
          </cell>
          <cell r="DN378">
            <v>0</v>
          </cell>
          <cell r="DP378">
            <v>0</v>
          </cell>
          <cell r="DQ378">
            <v>0</v>
          </cell>
          <cell r="DR378">
            <v>0</v>
          </cell>
          <cell r="DT378">
            <v>0</v>
          </cell>
          <cell r="DU378">
            <v>0</v>
          </cell>
          <cell r="DV378">
            <v>0</v>
          </cell>
          <cell r="DX378">
            <v>0</v>
          </cell>
          <cell r="DY378">
            <v>0</v>
          </cell>
          <cell r="DZ378">
            <v>0</v>
          </cell>
          <cell r="EB378">
            <v>0</v>
          </cell>
          <cell r="EC378">
            <v>0</v>
          </cell>
          <cell r="ED378">
            <v>0</v>
          </cell>
          <cell r="EF378">
            <v>0</v>
          </cell>
          <cell r="EG378">
            <v>0</v>
          </cell>
          <cell r="EH378">
            <v>0</v>
          </cell>
          <cell r="EJ378">
            <v>0</v>
          </cell>
          <cell r="EK378">
            <v>0</v>
          </cell>
          <cell r="EL378">
            <v>0</v>
          </cell>
          <cell r="EN378">
            <v>0</v>
          </cell>
          <cell r="EO378">
            <v>0</v>
          </cell>
          <cell r="EP378">
            <v>0</v>
          </cell>
          <cell r="ER378">
            <v>0</v>
          </cell>
          <cell r="ES378">
            <v>0</v>
          </cell>
          <cell r="ET378">
            <v>0</v>
          </cell>
          <cell r="EV378">
            <v>0</v>
          </cell>
          <cell r="EW378">
            <v>0</v>
          </cell>
          <cell r="EX378">
            <v>0</v>
          </cell>
          <cell r="EZ378">
            <v>0</v>
          </cell>
          <cell r="FA378">
            <v>0</v>
          </cell>
          <cell r="FB378">
            <v>0</v>
          </cell>
          <cell r="FD378">
            <v>0</v>
          </cell>
          <cell r="FE378">
            <v>0</v>
          </cell>
          <cell r="FF378">
            <v>0</v>
          </cell>
          <cell r="FI378">
            <v>0</v>
          </cell>
          <cell r="FJ378">
            <v>0</v>
          </cell>
          <cell r="FK378">
            <v>0</v>
          </cell>
          <cell r="FM378">
            <v>0</v>
          </cell>
          <cell r="FN378">
            <v>0</v>
          </cell>
          <cell r="FO378">
            <v>0</v>
          </cell>
          <cell r="FQ378">
            <v>0</v>
          </cell>
          <cell r="FR378">
            <v>0</v>
          </cell>
          <cell r="FS378">
            <v>0</v>
          </cell>
          <cell r="FU378">
            <v>0</v>
          </cell>
          <cell r="FV378">
            <v>0</v>
          </cell>
          <cell r="FW378">
            <v>0</v>
          </cell>
          <cell r="FY378">
            <v>0</v>
          </cell>
          <cell r="FZ378">
            <v>0</v>
          </cell>
          <cell r="GA378">
            <v>0</v>
          </cell>
          <cell r="GC378">
            <v>0</v>
          </cell>
          <cell r="GD378">
            <v>0</v>
          </cell>
          <cell r="GE378">
            <v>0</v>
          </cell>
          <cell r="GG378">
            <v>0</v>
          </cell>
          <cell r="GH378">
            <v>0</v>
          </cell>
          <cell r="GI378">
            <v>0</v>
          </cell>
          <cell r="GK378">
            <v>0</v>
          </cell>
          <cell r="GL378">
            <v>0</v>
          </cell>
          <cell r="GM378">
            <v>0</v>
          </cell>
          <cell r="GO378">
            <v>0</v>
          </cell>
          <cell r="GP378">
            <v>0</v>
          </cell>
          <cell r="GQ378">
            <v>0</v>
          </cell>
          <cell r="GS378">
            <v>0</v>
          </cell>
          <cell r="GT378">
            <v>0</v>
          </cell>
          <cell r="GU378">
            <v>0</v>
          </cell>
          <cell r="GW378">
            <v>0</v>
          </cell>
          <cell r="GX378">
            <v>0</v>
          </cell>
          <cell r="GY378">
            <v>0</v>
          </cell>
          <cell r="HA378">
            <v>0</v>
          </cell>
          <cell r="HB378">
            <v>0</v>
          </cell>
          <cell r="HC378">
            <v>0</v>
          </cell>
        </row>
        <row r="379">
          <cell r="H379" t="str">
            <v>1425015</v>
          </cell>
          <cell r="I379" t="str">
            <v>USD</v>
          </cell>
          <cell r="J379" t="str">
            <v>TUBO</v>
          </cell>
          <cell r="K379" t="str">
            <v>M1</v>
          </cell>
          <cell r="L379">
            <v>0</v>
          </cell>
          <cell r="M379">
            <v>0</v>
          </cell>
          <cell r="N379">
            <v>4.851</v>
          </cell>
          <cell r="R379">
            <v>4.851</v>
          </cell>
          <cell r="V379">
            <v>4.851</v>
          </cell>
          <cell r="Z379">
            <v>4.851</v>
          </cell>
          <cell r="AD379">
            <v>4.851</v>
          </cell>
          <cell r="AH379">
            <v>4.851</v>
          </cell>
          <cell r="AL379">
            <v>4.851</v>
          </cell>
          <cell r="AP379">
            <v>4.851</v>
          </cell>
          <cell r="AT379">
            <v>4.851</v>
          </cell>
          <cell r="AX379">
            <v>4.851</v>
          </cell>
          <cell r="BB379">
            <v>4.851</v>
          </cell>
          <cell r="BF379">
            <v>4.851</v>
          </cell>
          <cell r="BJ379">
            <v>4.851</v>
          </cell>
          <cell r="BK379">
            <v>0</v>
          </cell>
          <cell r="BL379" t="str">
            <v xml:space="preserve"> </v>
          </cell>
          <cell r="BM379" t="str">
            <v xml:space="preserve"> </v>
          </cell>
          <cell r="BN379" t="str">
            <v xml:space="preserve"> </v>
          </cell>
          <cell r="BO379" t="str">
            <v xml:space="preserve"> </v>
          </cell>
          <cell r="BP379" t="str">
            <v xml:space="preserve"> </v>
          </cell>
          <cell r="BQ379" t="str">
            <v xml:space="preserve"> </v>
          </cell>
          <cell r="BR379" t="str">
            <v xml:space="preserve"> </v>
          </cell>
          <cell r="BS379" t="str">
            <v xml:space="preserve"> </v>
          </cell>
          <cell r="BT379" t="str">
            <v xml:space="preserve"> </v>
          </cell>
          <cell r="BU379" t="str">
            <v xml:space="preserve"> </v>
          </cell>
          <cell r="BV379" t="str">
            <v xml:space="preserve"> </v>
          </cell>
          <cell r="BW379" t="str">
            <v xml:space="preserve"> </v>
          </cell>
          <cell r="BX379" t="str">
            <v xml:space="preserve"> </v>
          </cell>
          <cell r="BY379" t="str">
            <v xml:space="preserve"> </v>
          </cell>
          <cell r="BZ379" t="str">
            <v xml:space="preserve"> </v>
          </cell>
          <cell r="CA379" t="str">
            <v xml:space="preserve"> </v>
          </cell>
          <cell r="CB379" t="str">
            <v xml:space="preserve"> </v>
          </cell>
          <cell r="CC379" t="str">
            <v xml:space="preserve"> </v>
          </cell>
          <cell r="CD379" t="str">
            <v xml:space="preserve"> </v>
          </cell>
          <cell r="CE379" t="str">
            <v xml:space="preserve"> </v>
          </cell>
          <cell r="CF379" t="str">
            <v xml:space="preserve"> </v>
          </cell>
          <cell r="CG379" t="str">
            <v xml:space="preserve"> </v>
          </cell>
          <cell r="CH379" t="str">
            <v xml:space="preserve"> </v>
          </cell>
          <cell r="CI379" t="str">
            <v xml:space="preserve"> </v>
          </cell>
          <cell r="CJ379" t="str">
            <v xml:space="preserve"> </v>
          </cell>
          <cell r="CK379" t="str">
            <v xml:space="preserve"> </v>
          </cell>
          <cell r="CL379" t="str">
            <v xml:space="preserve"> </v>
          </cell>
          <cell r="CM379" t="str">
            <v xml:space="preserve"> </v>
          </cell>
          <cell r="CN379" t="str">
            <v xml:space="preserve"> </v>
          </cell>
          <cell r="CO379" t="str">
            <v xml:space="preserve"> </v>
          </cell>
          <cell r="CP379" t="str">
            <v xml:space="preserve"> </v>
          </cell>
          <cell r="CQ379" t="str">
            <v xml:space="preserve"> </v>
          </cell>
          <cell r="CR379" t="str">
            <v xml:space="preserve"> </v>
          </cell>
          <cell r="CS379" t="str">
            <v xml:space="preserve"> </v>
          </cell>
          <cell r="CT379" t="str">
            <v xml:space="preserve"> </v>
          </cell>
          <cell r="CU379" t="str">
            <v xml:space="preserve"> </v>
          </cell>
          <cell r="CV379" t="str">
            <v xml:space="preserve"> </v>
          </cell>
          <cell r="CW379" t="str">
            <v xml:space="preserve"> </v>
          </cell>
          <cell r="CX379" t="str">
            <v xml:space="preserve"> </v>
          </cell>
          <cell r="CY379" t="str">
            <v xml:space="preserve"> </v>
          </cell>
          <cell r="CZ379" t="str">
            <v xml:space="preserve"> </v>
          </cell>
          <cell r="DA379" t="str">
            <v xml:space="preserve"> </v>
          </cell>
          <cell r="DB379" t="str">
            <v xml:space="preserve"> </v>
          </cell>
          <cell r="DC379" t="str">
            <v xml:space="preserve"> </v>
          </cell>
          <cell r="DD379" t="str">
            <v xml:space="preserve"> </v>
          </cell>
          <cell r="DE379" t="str">
            <v xml:space="preserve"> </v>
          </cell>
          <cell r="DF379" t="str">
            <v xml:space="preserve"> </v>
          </cell>
          <cell r="DG379" t="str">
            <v xml:space="preserve"> </v>
          </cell>
          <cell r="DH379" t="str">
            <v>2. OESChrysler Corporation1425015</v>
          </cell>
          <cell r="DI379">
            <v>0</v>
          </cell>
          <cell r="DJ379">
            <v>0</v>
          </cell>
          <cell r="DL379">
            <v>0</v>
          </cell>
          <cell r="DM379">
            <v>0</v>
          </cell>
          <cell r="DN379">
            <v>0</v>
          </cell>
          <cell r="DP379">
            <v>0</v>
          </cell>
          <cell r="DQ379">
            <v>0</v>
          </cell>
          <cell r="DR379">
            <v>0</v>
          </cell>
          <cell r="DT379">
            <v>0</v>
          </cell>
          <cell r="DU379">
            <v>0</v>
          </cell>
          <cell r="DV379">
            <v>0</v>
          </cell>
          <cell r="DX379">
            <v>0</v>
          </cell>
          <cell r="DY379">
            <v>0</v>
          </cell>
          <cell r="DZ379">
            <v>0</v>
          </cell>
          <cell r="EB379">
            <v>0</v>
          </cell>
          <cell r="EC379">
            <v>0</v>
          </cell>
          <cell r="ED379">
            <v>0</v>
          </cell>
          <cell r="EF379">
            <v>0</v>
          </cell>
          <cell r="EG379">
            <v>0</v>
          </cell>
          <cell r="EH379">
            <v>0</v>
          </cell>
          <cell r="EJ379">
            <v>0</v>
          </cell>
          <cell r="EK379">
            <v>0</v>
          </cell>
          <cell r="EL379">
            <v>0</v>
          </cell>
          <cell r="EN379">
            <v>0</v>
          </cell>
          <cell r="EO379">
            <v>0</v>
          </cell>
          <cell r="EP379">
            <v>0</v>
          </cell>
          <cell r="ER379">
            <v>0</v>
          </cell>
          <cell r="ES379">
            <v>0</v>
          </cell>
          <cell r="ET379">
            <v>0</v>
          </cell>
          <cell r="EV379">
            <v>0</v>
          </cell>
          <cell r="EW379">
            <v>0</v>
          </cell>
          <cell r="EX379">
            <v>0</v>
          </cell>
          <cell r="EZ379">
            <v>0</v>
          </cell>
          <cell r="FA379">
            <v>0</v>
          </cell>
          <cell r="FB379">
            <v>0</v>
          </cell>
          <cell r="FD379">
            <v>0</v>
          </cell>
          <cell r="FE379">
            <v>0</v>
          </cell>
          <cell r="FF379">
            <v>0</v>
          </cell>
          <cell r="FI379">
            <v>0</v>
          </cell>
          <cell r="FJ379">
            <v>0</v>
          </cell>
          <cell r="FK379">
            <v>0</v>
          </cell>
          <cell r="FM379">
            <v>0</v>
          </cell>
          <cell r="FN379">
            <v>0</v>
          </cell>
          <cell r="FO379">
            <v>0</v>
          </cell>
          <cell r="FQ379">
            <v>0</v>
          </cell>
          <cell r="FR379">
            <v>0</v>
          </cell>
          <cell r="FS379">
            <v>0</v>
          </cell>
          <cell r="FU379">
            <v>0</v>
          </cell>
          <cell r="FV379">
            <v>0</v>
          </cell>
          <cell r="FW379">
            <v>0</v>
          </cell>
          <cell r="FY379">
            <v>0</v>
          </cell>
          <cell r="FZ379">
            <v>0</v>
          </cell>
          <cell r="GA379">
            <v>0</v>
          </cell>
          <cell r="GC379">
            <v>0</v>
          </cell>
          <cell r="GD379">
            <v>0</v>
          </cell>
          <cell r="GE379">
            <v>0</v>
          </cell>
          <cell r="GG379">
            <v>0</v>
          </cell>
          <cell r="GH379">
            <v>0</v>
          </cell>
          <cell r="GI379">
            <v>0</v>
          </cell>
          <cell r="GK379">
            <v>0</v>
          </cell>
          <cell r="GL379">
            <v>0</v>
          </cell>
          <cell r="GM379">
            <v>0</v>
          </cell>
          <cell r="GO379">
            <v>0</v>
          </cell>
          <cell r="GP379">
            <v>0</v>
          </cell>
          <cell r="GQ379">
            <v>0</v>
          </cell>
          <cell r="GS379">
            <v>0</v>
          </cell>
          <cell r="GT379">
            <v>0</v>
          </cell>
          <cell r="GU379">
            <v>0</v>
          </cell>
          <cell r="GW379">
            <v>0</v>
          </cell>
          <cell r="GX379">
            <v>0</v>
          </cell>
          <cell r="GY379">
            <v>0</v>
          </cell>
          <cell r="HA379">
            <v>0</v>
          </cell>
          <cell r="HB379">
            <v>0</v>
          </cell>
          <cell r="HC379">
            <v>0</v>
          </cell>
        </row>
        <row r="380">
          <cell r="H380" t="str">
            <v>1435017</v>
          </cell>
          <cell r="I380" t="str">
            <v>USD</v>
          </cell>
          <cell r="J380" t="str">
            <v>DRENE</v>
          </cell>
          <cell r="K380" t="str">
            <v>M4</v>
          </cell>
          <cell r="L380">
            <v>0</v>
          </cell>
          <cell r="M380">
            <v>0</v>
          </cell>
          <cell r="N380">
            <v>0.58799999999999997</v>
          </cell>
          <cell r="R380">
            <v>0.58799999999999997</v>
          </cell>
          <cell r="V380">
            <v>0.58799999999999997</v>
          </cell>
          <cell r="Z380">
            <v>0.58799999999999997</v>
          </cell>
          <cell r="AD380">
            <v>0.58799999999999997</v>
          </cell>
          <cell r="AH380">
            <v>0.58799999999999997</v>
          </cell>
          <cell r="AL380">
            <v>0.58799999999999997</v>
          </cell>
          <cell r="AP380">
            <v>0.58799999999999997</v>
          </cell>
          <cell r="AT380">
            <v>0.58799999999999997</v>
          </cell>
          <cell r="AX380">
            <v>0.58799999999999997</v>
          </cell>
          <cell r="BB380">
            <v>0.58799999999999997</v>
          </cell>
          <cell r="BF380">
            <v>0.58799999999999997</v>
          </cell>
          <cell r="BJ380">
            <v>0.58799999999999997</v>
          </cell>
          <cell r="BK380">
            <v>0</v>
          </cell>
          <cell r="BL380" t="str">
            <v xml:space="preserve"> </v>
          </cell>
          <cell r="BM380" t="str">
            <v xml:space="preserve"> </v>
          </cell>
          <cell r="BN380" t="str">
            <v xml:space="preserve"> </v>
          </cell>
          <cell r="BO380" t="str">
            <v xml:space="preserve"> </v>
          </cell>
          <cell r="BP380" t="str">
            <v xml:space="preserve"> </v>
          </cell>
          <cell r="BQ380" t="str">
            <v xml:space="preserve"> </v>
          </cell>
          <cell r="BR380" t="str">
            <v xml:space="preserve"> </v>
          </cell>
          <cell r="BS380" t="str">
            <v xml:space="preserve"> </v>
          </cell>
          <cell r="BT380" t="str">
            <v xml:space="preserve"> </v>
          </cell>
          <cell r="BU380" t="str">
            <v xml:space="preserve"> </v>
          </cell>
          <cell r="BV380" t="str">
            <v xml:space="preserve"> </v>
          </cell>
          <cell r="BW380" t="str">
            <v xml:space="preserve"> </v>
          </cell>
          <cell r="BX380" t="str">
            <v xml:space="preserve"> </v>
          </cell>
          <cell r="BY380" t="str">
            <v xml:space="preserve"> </v>
          </cell>
          <cell r="BZ380" t="str">
            <v xml:space="preserve"> </v>
          </cell>
          <cell r="CA380" t="str">
            <v xml:space="preserve"> </v>
          </cell>
          <cell r="CB380" t="str">
            <v xml:space="preserve"> </v>
          </cell>
          <cell r="CC380" t="str">
            <v xml:space="preserve"> </v>
          </cell>
          <cell r="CD380" t="str">
            <v xml:space="preserve"> </v>
          </cell>
          <cell r="CE380" t="str">
            <v xml:space="preserve"> </v>
          </cell>
          <cell r="CF380" t="str">
            <v xml:space="preserve"> </v>
          </cell>
          <cell r="CG380" t="str">
            <v xml:space="preserve"> </v>
          </cell>
          <cell r="CH380" t="str">
            <v xml:space="preserve"> </v>
          </cell>
          <cell r="CI380" t="str">
            <v xml:space="preserve"> </v>
          </cell>
          <cell r="CJ380" t="str">
            <v xml:space="preserve"> </v>
          </cell>
          <cell r="CK380" t="str">
            <v xml:space="preserve"> </v>
          </cell>
          <cell r="CL380" t="str">
            <v xml:space="preserve"> </v>
          </cell>
          <cell r="CM380" t="str">
            <v xml:space="preserve"> </v>
          </cell>
          <cell r="CN380" t="str">
            <v xml:space="preserve"> </v>
          </cell>
          <cell r="CO380" t="str">
            <v xml:space="preserve"> </v>
          </cell>
          <cell r="CP380" t="str">
            <v xml:space="preserve"> </v>
          </cell>
          <cell r="CQ380" t="str">
            <v xml:space="preserve"> </v>
          </cell>
          <cell r="CR380" t="str">
            <v xml:space="preserve"> </v>
          </cell>
          <cell r="CS380" t="str">
            <v xml:space="preserve"> </v>
          </cell>
          <cell r="CT380" t="str">
            <v xml:space="preserve"> </v>
          </cell>
          <cell r="CU380" t="str">
            <v xml:space="preserve"> </v>
          </cell>
          <cell r="CV380" t="str">
            <v xml:space="preserve"> </v>
          </cell>
          <cell r="CW380" t="str">
            <v xml:space="preserve"> </v>
          </cell>
          <cell r="CX380" t="str">
            <v xml:space="preserve"> </v>
          </cell>
          <cell r="CY380" t="str">
            <v xml:space="preserve"> </v>
          </cell>
          <cell r="CZ380" t="str">
            <v xml:space="preserve"> </v>
          </cell>
          <cell r="DA380" t="str">
            <v xml:space="preserve"> </v>
          </cell>
          <cell r="DB380" t="str">
            <v xml:space="preserve"> </v>
          </cell>
          <cell r="DC380" t="str">
            <v xml:space="preserve"> </v>
          </cell>
          <cell r="DD380" t="str">
            <v xml:space="preserve"> </v>
          </cell>
          <cell r="DE380" t="str">
            <v xml:space="preserve"> </v>
          </cell>
          <cell r="DF380" t="str">
            <v xml:space="preserve"> </v>
          </cell>
          <cell r="DG380" t="str">
            <v xml:space="preserve"> </v>
          </cell>
          <cell r="DH380" t="str">
            <v>2. OESChrysler Corporation1435017</v>
          </cell>
          <cell r="DI380">
            <v>0</v>
          </cell>
          <cell r="DJ380">
            <v>0</v>
          </cell>
          <cell r="DL380">
            <v>0</v>
          </cell>
          <cell r="DM380">
            <v>0</v>
          </cell>
          <cell r="DN380">
            <v>0</v>
          </cell>
          <cell r="DP380">
            <v>0</v>
          </cell>
          <cell r="DQ380">
            <v>0</v>
          </cell>
          <cell r="DR380">
            <v>0</v>
          </cell>
          <cell r="DT380">
            <v>0</v>
          </cell>
          <cell r="DU380">
            <v>0</v>
          </cell>
          <cell r="DV380">
            <v>0</v>
          </cell>
          <cell r="DX380">
            <v>0</v>
          </cell>
          <cell r="DY380">
            <v>0</v>
          </cell>
          <cell r="DZ380">
            <v>0</v>
          </cell>
          <cell r="EB380">
            <v>0</v>
          </cell>
          <cell r="EC380">
            <v>0</v>
          </cell>
          <cell r="ED380">
            <v>0</v>
          </cell>
          <cell r="EF380">
            <v>0</v>
          </cell>
          <cell r="EG380">
            <v>0</v>
          </cell>
          <cell r="EH380">
            <v>0</v>
          </cell>
          <cell r="EJ380">
            <v>0</v>
          </cell>
          <cell r="EK380">
            <v>0</v>
          </cell>
          <cell r="EL380">
            <v>0</v>
          </cell>
          <cell r="EN380">
            <v>0</v>
          </cell>
          <cell r="EO380">
            <v>0</v>
          </cell>
          <cell r="EP380">
            <v>0</v>
          </cell>
          <cell r="ER380">
            <v>0</v>
          </cell>
          <cell r="ES380">
            <v>0</v>
          </cell>
          <cell r="ET380">
            <v>0</v>
          </cell>
          <cell r="EV380">
            <v>0</v>
          </cell>
          <cell r="EW380">
            <v>0</v>
          </cell>
          <cell r="EX380">
            <v>0</v>
          </cell>
          <cell r="EZ380">
            <v>0</v>
          </cell>
          <cell r="FA380">
            <v>0</v>
          </cell>
          <cell r="FB380">
            <v>0</v>
          </cell>
          <cell r="FD380">
            <v>0</v>
          </cell>
          <cell r="FE380">
            <v>0</v>
          </cell>
          <cell r="FF380">
            <v>0</v>
          </cell>
          <cell r="FI380">
            <v>0</v>
          </cell>
          <cell r="FJ380">
            <v>0</v>
          </cell>
          <cell r="FK380">
            <v>0</v>
          </cell>
          <cell r="FM380">
            <v>0</v>
          </cell>
          <cell r="FN380">
            <v>0</v>
          </cell>
          <cell r="FO380">
            <v>0</v>
          </cell>
          <cell r="FQ380">
            <v>0</v>
          </cell>
          <cell r="FR380">
            <v>0</v>
          </cell>
          <cell r="FS380">
            <v>0</v>
          </cell>
          <cell r="FU380">
            <v>0</v>
          </cell>
          <cell r="FV380">
            <v>0</v>
          </cell>
          <cell r="FW380">
            <v>0</v>
          </cell>
          <cell r="FY380">
            <v>0</v>
          </cell>
          <cell r="FZ380">
            <v>0</v>
          </cell>
          <cell r="GA380">
            <v>0</v>
          </cell>
          <cell r="GC380">
            <v>0</v>
          </cell>
          <cell r="GD380">
            <v>0</v>
          </cell>
          <cell r="GE380">
            <v>0</v>
          </cell>
          <cell r="GG380">
            <v>0</v>
          </cell>
          <cell r="GH380">
            <v>0</v>
          </cell>
          <cell r="GI380">
            <v>0</v>
          </cell>
          <cell r="GK380">
            <v>0</v>
          </cell>
          <cell r="GL380">
            <v>0</v>
          </cell>
          <cell r="GM380">
            <v>0</v>
          </cell>
          <cell r="GO380">
            <v>0</v>
          </cell>
          <cell r="GP380">
            <v>0</v>
          </cell>
          <cell r="GQ380">
            <v>0</v>
          </cell>
          <cell r="GS380">
            <v>0</v>
          </cell>
          <cell r="GT380">
            <v>0</v>
          </cell>
          <cell r="GU380">
            <v>0</v>
          </cell>
          <cell r="GW380">
            <v>0</v>
          </cell>
          <cell r="GX380">
            <v>0</v>
          </cell>
          <cell r="GY380">
            <v>0</v>
          </cell>
          <cell r="HA380">
            <v>0</v>
          </cell>
          <cell r="HB380">
            <v>0</v>
          </cell>
          <cell r="HC380">
            <v>0</v>
          </cell>
        </row>
        <row r="381">
          <cell r="H381" t="str">
            <v>1435017</v>
          </cell>
          <cell r="I381" t="str">
            <v>USD</v>
          </cell>
          <cell r="J381" t="str">
            <v>DRENE</v>
          </cell>
          <cell r="K381" t="str">
            <v>M4</v>
          </cell>
          <cell r="L381">
            <v>0</v>
          </cell>
          <cell r="M381">
            <v>0</v>
          </cell>
          <cell r="N381">
            <v>0.53900000000000003</v>
          </cell>
          <cell r="R381">
            <v>0.53900000000000003</v>
          </cell>
          <cell r="V381">
            <v>0.53900000000000003</v>
          </cell>
          <cell r="Z381">
            <v>0.53900000000000003</v>
          </cell>
          <cell r="AD381">
            <v>0.53900000000000003</v>
          </cell>
          <cell r="AH381">
            <v>0.53900000000000003</v>
          </cell>
          <cell r="AL381">
            <v>0.53900000000000003</v>
          </cell>
          <cell r="AP381">
            <v>0.53900000000000003</v>
          </cell>
          <cell r="AT381">
            <v>0.53900000000000003</v>
          </cell>
          <cell r="AX381">
            <v>0.53900000000000003</v>
          </cell>
          <cell r="BB381">
            <v>0.53900000000000003</v>
          </cell>
          <cell r="BF381">
            <v>0.53900000000000003</v>
          </cell>
          <cell r="BJ381">
            <v>0.53900000000000003</v>
          </cell>
          <cell r="BK381">
            <v>0</v>
          </cell>
          <cell r="BL381" t="str">
            <v xml:space="preserve"> </v>
          </cell>
          <cell r="BM381" t="str">
            <v xml:space="preserve"> </v>
          </cell>
          <cell r="BN381" t="str">
            <v xml:space="preserve"> </v>
          </cell>
          <cell r="BO381" t="str">
            <v xml:space="preserve"> </v>
          </cell>
          <cell r="BP381" t="str">
            <v xml:space="preserve"> </v>
          </cell>
          <cell r="BQ381" t="str">
            <v xml:space="preserve"> </v>
          </cell>
          <cell r="BR381" t="str">
            <v xml:space="preserve"> </v>
          </cell>
          <cell r="BS381" t="str">
            <v xml:space="preserve"> </v>
          </cell>
          <cell r="BT381" t="str">
            <v xml:space="preserve"> </v>
          </cell>
          <cell r="BU381" t="str">
            <v xml:space="preserve"> </v>
          </cell>
          <cell r="BV381" t="str">
            <v xml:space="preserve"> </v>
          </cell>
          <cell r="BW381" t="str">
            <v xml:space="preserve"> </v>
          </cell>
          <cell r="BX381" t="str">
            <v xml:space="preserve"> </v>
          </cell>
          <cell r="BY381" t="str">
            <v xml:space="preserve"> </v>
          </cell>
          <cell r="BZ381" t="str">
            <v xml:space="preserve"> </v>
          </cell>
          <cell r="CA381" t="str">
            <v xml:space="preserve"> </v>
          </cell>
          <cell r="CB381" t="str">
            <v xml:space="preserve"> </v>
          </cell>
          <cell r="CC381" t="str">
            <v xml:space="preserve"> </v>
          </cell>
          <cell r="CD381" t="str">
            <v xml:space="preserve"> </v>
          </cell>
          <cell r="CE381" t="str">
            <v xml:space="preserve"> </v>
          </cell>
          <cell r="CF381" t="str">
            <v xml:space="preserve"> </v>
          </cell>
          <cell r="CG381" t="str">
            <v xml:space="preserve"> </v>
          </cell>
          <cell r="CH381" t="str">
            <v xml:space="preserve"> </v>
          </cell>
          <cell r="CI381" t="str">
            <v xml:space="preserve"> </v>
          </cell>
          <cell r="CJ381" t="str">
            <v xml:space="preserve"> </v>
          </cell>
          <cell r="CK381" t="str">
            <v xml:space="preserve"> </v>
          </cell>
          <cell r="CL381" t="str">
            <v xml:space="preserve"> </v>
          </cell>
          <cell r="CM381" t="str">
            <v xml:space="preserve"> </v>
          </cell>
          <cell r="CN381" t="str">
            <v xml:space="preserve"> </v>
          </cell>
          <cell r="CO381" t="str">
            <v xml:space="preserve"> </v>
          </cell>
          <cell r="CP381" t="str">
            <v xml:space="preserve"> </v>
          </cell>
          <cell r="CQ381" t="str">
            <v xml:space="preserve"> </v>
          </cell>
          <cell r="CR381" t="str">
            <v xml:space="preserve"> </v>
          </cell>
          <cell r="CS381" t="str">
            <v xml:space="preserve"> </v>
          </cell>
          <cell r="CT381" t="str">
            <v xml:space="preserve"> </v>
          </cell>
          <cell r="CU381" t="str">
            <v xml:space="preserve"> </v>
          </cell>
          <cell r="CV381" t="str">
            <v xml:space="preserve"> </v>
          </cell>
          <cell r="CW381" t="str">
            <v xml:space="preserve"> </v>
          </cell>
          <cell r="CX381" t="str">
            <v xml:space="preserve"> </v>
          </cell>
          <cell r="CY381" t="str">
            <v xml:space="preserve"> </v>
          </cell>
          <cell r="CZ381" t="str">
            <v xml:space="preserve"> </v>
          </cell>
          <cell r="DA381" t="str">
            <v xml:space="preserve"> </v>
          </cell>
          <cell r="DB381" t="str">
            <v xml:space="preserve"> </v>
          </cell>
          <cell r="DC381" t="str">
            <v xml:space="preserve"> </v>
          </cell>
          <cell r="DD381" t="str">
            <v xml:space="preserve"> </v>
          </cell>
          <cell r="DE381" t="str">
            <v xml:space="preserve"> </v>
          </cell>
          <cell r="DF381" t="str">
            <v xml:space="preserve"> </v>
          </cell>
          <cell r="DG381" t="str">
            <v xml:space="preserve"> </v>
          </cell>
          <cell r="DH381" t="str">
            <v>2. OESChrysler Corporation1435017</v>
          </cell>
          <cell r="DI381">
            <v>0</v>
          </cell>
          <cell r="DJ381">
            <v>0</v>
          </cell>
          <cell r="DL381">
            <v>0</v>
          </cell>
          <cell r="DM381">
            <v>0</v>
          </cell>
          <cell r="DN381">
            <v>0</v>
          </cell>
          <cell r="DP381">
            <v>0</v>
          </cell>
          <cell r="DQ381">
            <v>0</v>
          </cell>
          <cell r="DR381">
            <v>0</v>
          </cell>
          <cell r="DT381">
            <v>0</v>
          </cell>
          <cell r="DU381">
            <v>0</v>
          </cell>
          <cell r="DV381">
            <v>0</v>
          </cell>
          <cell r="DX381">
            <v>0</v>
          </cell>
          <cell r="DY381">
            <v>0</v>
          </cell>
          <cell r="DZ381">
            <v>0</v>
          </cell>
          <cell r="EB381">
            <v>0</v>
          </cell>
          <cell r="EC381">
            <v>0</v>
          </cell>
          <cell r="ED381">
            <v>0</v>
          </cell>
          <cell r="EF381">
            <v>0</v>
          </cell>
          <cell r="EG381">
            <v>0</v>
          </cell>
          <cell r="EH381">
            <v>0</v>
          </cell>
          <cell r="EJ381">
            <v>0</v>
          </cell>
          <cell r="EK381">
            <v>0</v>
          </cell>
          <cell r="EL381">
            <v>0</v>
          </cell>
          <cell r="EN381">
            <v>0</v>
          </cell>
          <cell r="EO381">
            <v>0</v>
          </cell>
          <cell r="EP381">
            <v>0</v>
          </cell>
          <cell r="ER381">
            <v>0</v>
          </cell>
          <cell r="ES381">
            <v>0</v>
          </cell>
          <cell r="ET381">
            <v>0</v>
          </cell>
          <cell r="EV381">
            <v>0</v>
          </cell>
          <cell r="EW381">
            <v>0</v>
          </cell>
          <cell r="EX381">
            <v>0</v>
          </cell>
          <cell r="EZ381">
            <v>0</v>
          </cell>
          <cell r="FA381">
            <v>0</v>
          </cell>
          <cell r="FB381">
            <v>0</v>
          </cell>
          <cell r="FD381">
            <v>0</v>
          </cell>
          <cell r="FE381">
            <v>0</v>
          </cell>
          <cell r="FF381">
            <v>0</v>
          </cell>
          <cell r="FI381">
            <v>0</v>
          </cell>
          <cell r="FJ381">
            <v>0</v>
          </cell>
          <cell r="FK381">
            <v>0</v>
          </cell>
          <cell r="FM381">
            <v>0</v>
          </cell>
          <cell r="FN381">
            <v>0</v>
          </cell>
          <cell r="FO381">
            <v>0</v>
          </cell>
          <cell r="FQ381">
            <v>0</v>
          </cell>
          <cell r="FR381">
            <v>0</v>
          </cell>
          <cell r="FS381">
            <v>0</v>
          </cell>
          <cell r="FU381">
            <v>0</v>
          </cell>
          <cell r="FV381">
            <v>0</v>
          </cell>
          <cell r="FW381">
            <v>0</v>
          </cell>
          <cell r="FY381">
            <v>0</v>
          </cell>
          <cell r="FZ381">
            <v>0</v>
          </cell>
          <cell r="GA381">
            <v>0</v>
          </cell>
          <cell r="GC381">
            <v>0</v>
          </cell>
          <cell r="GD381">
            <v>0</v>
          </cell>
          <cell r="GE381">
            <v>0</v>
          </cell>
          <cell r="GG381">
            <v>0</v>
          </cell>
          <cell r="GH381">
            <v>0</v>
          </cell>
          <cell r="GI381">
            <v>0</v>
          </cell>
          <cell r="GK381">
            <v>0</v>
          </cell>
          <cell r="GL381">
            <v>0</v>
          </cell>
          <cell r="GM381">
            <v>0</v>
          </cell>
          <cell r="GO381">
            <v>0</v>
          </cell>
          <cell r="GP381">
            <v>0</v>
          </cell>
          <cell r="GQ381">
            <v>0</v>
          </cell>
          <cell r="GS381">
            <v>0</v>
          </cell>
          <cell r="GT381">
            <v>0</v>
          </cell>
          <cell r="GU381">
            <v>0</v>
          </cell>
          <cell r="GW381">
            <v>0</v>
          </cell>
          <cell r="GX381">
            <v>0</v>
          </cell>
          <cell r="GY381">
            <v>0</v>
          </cell>
          <cell r="HA381">
            <v>0</v>
          </cell>
          <cell r="HB381">
            <v>0</v>
          </cell>
          <cell r="HC381">
            <v>0</v>
          </cell>
        </row>
        <row r="382">
          <cell r="H382" t="str">
            <v>1435017</v>
          </cell>
          <cell r="I382" t="str">
            <v>USD</v>
          </cell>
          <cell r="J382" t="str">
            <v>DRENE</v>
          </cell>
          <cell r="K382" t="str">
            <v>M4</v>
          </cell>
          <cell r="L382">
            <v>0</v>
          </cell>
          <cell r="M382">
            <v>0</v>
          </cell>
          <cell r="N382">
            <v>0.58799999999999997</v>
          </cell>
          <cell r="R382">
            <v>0.58799999999999997</v>
          </cell>
          <cell r="V382">
            <v>0.58799999999999997</v>
          </cell>
          <cell r="Z382">
            <v>0.58799999999999997</v>
          </cell>
          <cell r="AD382">
            <v>0.58799999999999997</v>
          </cell>
          <cell r="AH382">
            <v>0.58799999999999997</v>
          </cell>
          <cell r="AL382">
            <v>0.58799999999999997</v>
          </cell>
          <cell r="AP382">
            <v>0.58799999999999997</v>
          </cell>
          <cell r="AT382">
            <v>0.58799999999999997</v>
          </cell>
          <cell r="AX382">
            <v>0.58799999999999997</v>
          </cell>
          <cell r="BB382">
            <v>0.58799999999999997</v>
          </cell>
          <cell r="BF382">
            <v>0.58799999999999997</v>
          </cell>
          <cell r="BJ382">
            <v>0.58799999999999997</v>
          </cell>
          <cell r="BK382">
            <v>0</v>
          </cell>
          <cell r="BL382" t="str">
            <v xml:space="preserve"> </v>
          </cell>
          <cell r="BM382" t="str">
            <v xml:space="preserve"> </v>
          </cell>
          <cell r="BN382" t="str">
            <v xml:space="preserve"> </v>
          </cell>
          <cell r="BO382" t="str">
            <v xml:space="preserve"> </v>
          </cell>
          <cell r="BP382" t="str">
            <v xml:space="preserve"> </v>
          </cell>
          <cell r="BQ382" t="str">
            <v xml:space="preserve"> </v>
          </cell>
          <cell r="BR382" t="str">
            <v xml:space="preserve"> </v>
          </cell>
          <cell r="BS382" t="str">
            <v xml:space="preserve"> </v>
          </cell>
          <cell r="BT382" t="str">
            <v xml:space="preserve"> </v>
          </cell>
          <cell r="BU382" t="str">
            <v xml:space="preserve"> </v>
          </cell>
          <cell r="BV382" t="str">
            <v xml:space="preserve"> </v>
          </cell>
          <cell r="BW382" t="str">
            <v xml:space="preserve"> </v>
          </cell>
          <cell r="BX382" t="str">
            <v xml:space="preserve"> </v>
          </cell>
          <cell r="BY382" t="str">
            <v xml:space="preserve"> </v>
          </cell>
          <cell r="BZ382" t="str">
            <v xml:space="preserve"> </v>
          </cell>
          <cell r="CA382" t="str">
            <v xml:space="preserve"> </v>
          </cell>
          <cell r="CB382" t="str">
            <v xml:space="preserve"> </v>
          </cell>
          <cell r="CC382" t="str">
            <v xml:space="preserve"> </v>
          </cell>
          <cell r="CD382" t="str">
            <v xml:space="preserve"> </v>
          </cell>
          <cell r="CE382" t="str">
            <v xml:space="preserve"> </v>
          </cell>
          <cell r="CF382" t="str">
            <v xml:space="preserve"> </v>
          </cell>
          <cell r="CG382" t="str">
            <v xml:space="preserve"> </v>
          </cell>
          <cell r="CH382" t="str">
            <v xml:space="preserve"> </v>
          </cell>
          <cell r="CI382" t="str">
            <v xml:space="preserve"> </v>
          </cell>
          <cell r="CJ382" t="str">
            <v xml:space="preserve"> </v>
          </cell>
          <cell r="CK382" t="str">
            <v xml:space="preserve"> </v>
          </cell>
          <cell r="CL382" t="str">
            <v xml:space="preserve"> </v>
          </cell>
          <cell r="CM382" t="str">
            <v xml:space="preserve"> </v>
          </cell>
          <cell r="CN382" t="str">
            <v xml:space="preserve"> </v>
          </cell>
          <cell r="CO382" t="str">
            <v xml:space="preserve"> </v>
          </cell>
          <cell r="CP382" t="str">
            <v xml:space="preserve"> </v>
          </cell>
          <cell r="CQ382" t="str">
            <v xml:space="preserve"> </v>
          </cell>
          <cell r="CR382" t="str">
            <v xml:space="preserve"> </v>
          </cell>
          <cell r="CS382" t="str">
            <v xml:space="preserve"> </v>
          </cell>
          <cell r="CT382" t="str">
            <v xml:space="preserve"> </v>
          </cell>
          <cell r="CU382" t="str">
            <v xml:space="preserve"> </v>
          </cell>
          <cell r="CV382" t="str">
            <v xml:space="preserve"> </v>
          </cell>
          <cell r="CW382" t="str">
            <v xml:space="preserve"> </v>
          </cell>
          <cell r="CX382" t="str">
            <v xml:space="preserve"> </v>
          </cell>
          <cell r="CY382" t="str">
            <v xml:space="preserve"> </v>
          </cell>
          <cell r="CZ382" t="str">
            <v xml:space="preserve"> </v>
          </cell>
          <cell r="DA382" t="str">
            <v xml:space="preserve"> </v>
          </cell>
          <cell r="DB382" t="str">
            <v xml:space="preserve"> </v>
          </cell>
          <cell r="DC382" t="str">
            <v xml:space="preserve"> </v>
          </cell>
          <cell r="DD382" t="str">
            <v xml:space="preserve"> </v>
          </cell>
          <cell r="DE382" t="str">
            <v xml:space="preserve"> </v>
          </cell>
          <cell r="DF382" t="str">
            <v xml:space="preserve"> </v>
          </cell>
          <cell r="DG382" t="str">
            <v xml:space="preserve"> </v>
          </cell>
          <cell r="DH382" t="str">
            <v>2. OESChrysler Corporation1435017</v>
          </cell>
          <cell r="DI382">
            <v>0</v>
          </cell>
          <cell r="DJ382">
            <v>0</v>
          </cell>
          <cell r="DL382">
            <v>0</v>
          </cell>
          <cell r="DM382">
            <v>0</v>
          </cell>
          <cell r="DN382">
            <v>0</v>
          </cell>
          <cell r="DP382">
            <v>0</v>
          </cell>
          <cell r="DQ382">
            <v>0</v>
          </cell>
          <cell r="DR382">
            <v>0</v>
          </cell>
          <cell r="DT382">
            <v>0</v>
          </cell>
          <cell r="DU382">
            <v>0</v>
          </cell>
          <cell r="DV382">
            <v>0</v>
          </cell>
          <cell r="DX382">
            <v>0</v>
          </cell>
          <cell r="DY382">
            <v>0</v>
          </cell>
          <cell r="DZ382">
            <v>0</v>
          </cell>
          <cell r="EB382">
            <v>0</v>
          </cell>
          <cell r="EC382">
            <v>0</v>
          </cell>
          <cell r="ED382">
            <v>0</v>
          </cell>
          <cell r="EF382">
            <v>0</v>
          </cell>
          <cell r="EG382">
            <v>0</v>
          </cell>
          <cell r="EH382">
            <v>0</v>
          </cell>
          <cell r="EJ382">
            <v>0</v>
          </cell>
          <cell r="EK382">
            <v>0</v>
          </cell>
          <cell r="EL382">
            <v>0</v>
          </cell>
          <cell r="EN382">
            <v>0</v>
          </cell>
          <cell r="EO382">
            <v>0</v>
          </cell>
          <cell r="EP382">
            <v>0</v>
          </cell>
          <cell r="ER382">
            <v>0</v>
          </cell>
          <cell r="ES382">
            <v>0</v>
          </cell>
          <cell r="ET382">
            <v>0</v>
          </cell>
          <cell r="EV382">
            <v>0</v>
          </cell>
          <cell r="EW382">
            <v>0</v>
          </cell>
          <cell r="EX382">
            <v>0</v>
          </cell>
          <cell r="EZ382">
            <v>0</v>
          </cell>
          <cell r="FA382">
            <v>0</v>
          </cell>
          <cell r="FB382">
            <v>0</v>
          </cell>
          <cell r="FD382">
            <v>0</v>
          </cell>
          <cell r="FE382">
            <v>0</v>
          </cell>
          <cell r="FF382">
            <v>0</v>
          </cell>
          <cell r="FI382">
            <v>0</v>
          </cell>
          <cell r="FJ382">
            <v>0</v>
          </cell>
          <cell r="FK382">
            <v>0</v>
          </cell>
          <cell r="FM382">
            <v>0</v>
          </cell>
          <cell r="FN382">
            <v>0</v>
          </cell>
          <cell r="FO382">
            <v>0</v>
          </cell>
          <cell r="FQ382">
            <v>0</v>
          </cell>
          <cell r="FR382">
            <v>0</v>
          </cell>
          <cell r="FS382">
            <v>0</v>
          </cell>
          <cell r="FU382">
            <v>0</v>
          </cell>
          <cell r="FV382">
            <v>0</v>
          </cell>
          <cell r="FW382">
            <v>0</v>
          </cell>
          <cell r="FY382">
            <v>0</v>
          </cell>
          <cell r="FZ382">
            <v>0</v>
          </cell>
          <cell r="GA382">
            <v>0</v>
          </cell>
          <cell r="GC382">
            <v>0</v>
          </cell>
          <cell r="GD382">
            <v>0</v>
          </cell>
          <cell r="GE382">
            <v>0</v>
          </cell>
          <cell r="GG382">
            <v>0</v>
          </cell>
          <cell r="GH382">
            <v>0</v>
          </cell>
          <cell r="GI382">
            <v>0</v>
          </cell>
          <cell r="GK382">
            <v>0</v>
          </cell>
          <cell r="GL382">
            <v>0</v>
          </cell>
          <cell r="GM382">
            <v>0</v>
          </cell>
          <cell r="GO382">
            <v>0</v>
          </cell>
          <cell r="GP382">
            <v>0</v>
          </cell>
          <cell r="GQ382">
            <v>0</v>
          </cell>
          <cell r="GS382">
            <v>0</v>
          </cell>
          <cell r="GT382">
            <v>0</v>
          </cell>
          <cell r="GU382">
            <v>0</v>
          </cell>
          <cell r="GW382">
            <v>0</v>
          </cell>
          <cell r="GX382">
            <v>0</v>
          </cell>
          <cell r="GY382">
            <v>0</v>
          </cell>
          <cell r="HA382">
            <v>0</v>
          </cell>
          <cell r="HB382">
            <v>0</v>
          </cell>
          <cell r="HC382">
            <v>0</v>
          </cell>
        </row>
        <row r="383">
          <cell r="H383" t="str">
            <v>1465012</v>
          </cell>
          <cell r="I383" t="str">
            <v>USD</v>
          </cell>
          <cell r="J383" t="str">
            <v>TOLVA PARA VENTILADOR B5</v>
          </cell>
          <cell r="K383" t="str">
            <v>T8</v>
          </cell>
          <cell r="L383">
            <v>0</v>
          </cell>
          <cell r="M383">
            <v>0</v>
          </cell>
          <cell r="N383">
            <v>6.9972000000000003</v>
          </cell>
          <cell r="R383">
            <v>6.9972000000000003</v>
          </cell>
          <cell r="V383">
            <v>6.9972000000000003</v>
          </cell>
          <cell r="Z383">
            <v>6.9972000000000003</v>
          </cell>
          <cell r="AD383">
            <v>6.9972000000000003</v>
          </cell>
          <cell r="AH383">
            <v>6.9972000000000003</v>
          </cell>
          <cell r="AL383">
            <v>6.9972000000000003</v>
          </cell>
          <cell r="AP383">
            <v>6.9972000000000003</v>
          </cell>
          <cell r="AT383">
            <v>6.9972000000000003</v>
          </cell>
          <cell r="AX383">
            <v>6.9972000000000003</v>
          </cell>
          <cell r="BB383">
            <v>6.9972000000000003</v>
          </cell>
          <cell r="BF383">
            <v>6.9972000000000003</v>
          </cell>
          <cell r="BJ383">
            <v>6.9972000000000003</v>
          </cell>
          <cell r="BK383">
            <v>0</v>
          </cell>
          <cell r="BL383" t="str">
            <v xml:space="preserve"> </v>
          </cell>
          <cell r="BM383" t="str">
            <v xml:space="preserve"> </v>
          </cell>
          <cell r="BN383" t="str">
            <v xml:space="preserve"> </v>
          </cell>
          <cell r="BO383" t="str">
            <v xml:space="preserve"> </v>
          </cell>
          <cell r="BP383" t="str">
            <v xml:space="preserve"> </v>
          </cell>
          <cell r="BQ383" t="str">
            <v xml:space="preserve"> </v>
          </cell>
          <cell r="BR383" t="str">
            <v xml:space="preserve"> </v>
          </cell>
          <cell r="BS383" t="str">
            <v xml:space="preserve"> </v>
          </cell>
          <cell r="BT383" t="str">
            <v xml:space="preserve"> </v>
          </cell>
          <cell r="BU383" t="str">
            <v xml:space="preserve"> </v>
          </cell>
          <cell r="BV383" t="str">
            <v xml:space="preserve"> </v>
          </cell>
          <cell r="BW383" t="str">
            <v xml:space="preserve"> </v>
          </cell>
          <cell r="BX383" t="str">
            <v xml:space="preserve"> </v>
          </cell>
          <cell r="BY383" t="str">
            <v xml:space="preserve"> </v>
          </cell>
          <cell r="BZ383" t="str">
            <v xml:space="preserve"> </v>
          </cell>
          <cell r="CA383" t="str">
            <v xml:space="preserve"> </v>
          </cell>
          <cell r="CB383" t="str">
            <v xml:space="preserve"> </v>
          </cell>
          <cell r="CC383" t="str">
            <v xml:space="preserve"> </v>
          </cell>
          <cell r="CD383" t="str">
            <v xml:space="preserve"> </v>
          </cell>
          <cell r="CE383" t="str">
            <v xml:space="preserve"> </v>
          </cell>
          <cell r="CF383" t="str">
            <v xml:space="preserve"> </v>
          </cell>
          <cell r="CG383" t="str">
            <v xml:space="preserve"> </v>
          </cell>
          <cell r="CH383" t="str">
            <v xml:space="preserve"> </v>
          </cell>
          <cell r="CI383" t="str">
            <v xml:space="preserve"> </v>
          </cell>
          <cell r="CJ383" t="str">
            <v xml:space="preserve"> </v>
          </cell>
          <cell r="CK383" t="str">
            <v xml:space="preserve"> </v>
          </cell>
          <cell r="CL383" t="str">
            <v xml:space="preserve"> </v>
          </cell>
          <cell r="CM383" t="str">
            <v xml:space="preserve"> </v>
          </cell>
          <cell r="CN383" t="str">
            <v xml:space="preserve"> </v>
          </cell>
          <cell r="CO383" t="str">
            <v xml:space="preserve"> </v>
          </cell>
          <cell r="CP383" t="str">
            <v xml:space="preserve"> </v>
          </cell>
          <cell r="CQ383" t="str">
            <v xml:space="preserve"> </v>
          </cell>
          <cell r="CR383" t="str">
            <v xml:space="preserve"> </v>
          </cell>
          <cell r="CS383" t="str">
            <v xml:space="preserve"> </v>
          </cell>
          <cell r="CT383" t="str">
            <v xml:space="preserve"> </v>
          </cell>
          <cell r="CU383" t="str">
            <v xml:space="preserve"> </v>
          </cell>
          <cell r="CV383" t="str">
            <v xml:space="preserve"> </v>
          </cell>
          <cell r="CW383" t="str">
            <v xml:space="preserve"> </v>
          </cell>
          <cell r="CX383" t="str">
            <v xml:space="preserve"> </v>
          </cell>
          <cell r="CY383" t="str">
            <v xml:space="preserve"> </v>
          </cell>
          <cell r="CZ383" t="str">
            <v xml:space="preserve"> </v>
          </cell>
          <cell r="DA383" t="str">
            <v xml:space="preserve"> </v>
          </cell>
          <cell r="DB383" t="str">
            <v xml:space="preserve"> </v>
          </cell>
          <cell r="DC383" t="str">
            <v xml:space="preserve"> </v>
          </cell>
          <cell r="DD383" t="str">
            <v xml:space="preserve"> </v>
          </cell>
          <cell r="DE383" t="str">
            <v xml:space="preserve"> </v>
          </cell>
          <cell r="DF383" t="str">
            <v xml:space="preserve"> </v>
          </cell>
          <cell r="DG383" t="str">
            <v xml:space="preserve"> </v>
          </cell>
          <cell r="DH383" t="str">
            <v>2. OESChrysler Corporation1465012</v>
          </cell>
          <cell r="DI383">
            <v>0</v>
          </cell>
          <cell r="DJ383">
            <v>0</v>
          </cell>
          <cell r="DL383">
            <v>0</v>
          </cell>
          <cell r="DM383">
            <v>0</v>
          </cell>
          <cell r="DN383">
            <v>0</v>
          </cell>
          <cell r="DP383">
            <v>0</v>
          </cell>
          <cell r="DQ383">
            <v>0</v>
          </cell>
          <cell r="DR383">
            <v>0</v>
          </cell>
          <cell r="DT383">
            <v>0</v>
          </cell>
          <cell r="DU383">
            <v>0</v>
          </cell>
          <cell r="DV383">
            <v>0</v>
          </cell>
          <cell r="DX383">
            <v>0</v>
          </cell>
          <cell r="DY383">
            <v>0</v>
          </cell>
          <cell r="DZ383">
            <v>0</v>
          </cell>
          <cell r="EB383">
            <v>0</v>
          </cell>
          <cell r="EC383">
            <v>0</v>
          </cell>
          <cell r="ED383">
            <v>0</v>
          </cell>
          <cell r="EF383">
            <v>0</v>
          </cell>
          <cell r="EG383">
            <v>0</v>
          </cell>
          <cell r="EH383">
            <v>0</v>
          </cell>
          <cell r="EJ383">
            <v>0</v>
          </cell>
          <cell r="EK383">
            <v>0</v>
          </cell>
          <cell r="EL383">
            <v>0</v>
          </cell>
          <cell r="EN383">
            <v>0</v>
          </cell>
          <cell r="EO383">
            <v>0</v>
          </cell>
          <cell r="EP383">
            <v>0</v>
          </cell>
          <cell r="ER383">
            <v>0</v>
          </cell>
          <cell r="ES383">
            <v>0</v>
          </cell>
          <cell r="ET383">
            <v>0</v>
          </cell>
          <cell r="EV383">
            <v>0</v>
          </cell>
          <cell r="EW383">
            <v>0</v>
          </cell>
          <cell r="EX383">
            <v>0</v>
          </cell>
          <cell r="EZ383">
            <v>0</v>
          </cell>
          <cell r="FA383">
            <v>0</v>
          </cell>
          <cell r="FB383">
            <v>0</v>
          </cell>
          <cell r="FD383">
            <v>0</v>
          </cell>
          <cell r="FE383">
            <v>0</v>
          </cell>
          <cell r="FF383">
            <v>0</v>
          </cell>
          <cell r="FI383">
            <v>0</v>
          </cell>
          <cell r="FJ383">
            <v>0</v>
          </cell>
          <cell r="FK383">
            <v>0</v>
          </cell>
          <cell r="FM383">
            <v>0</v>
          </cell>
          <cell r="FN383">
            <v>0</v>
          </cell>
          <cell r="FO383">
            <v>0</v>
          </cell>
          <cell r="FQ383">
            <v>0</v>
          </cell>
          <cell r="FR383">
            <v>0</v>
          </cell>
          <cell r="FS383">
            <v>0</v>
          </cell>
          <cell r="FU383">
            <v>0</v>
          </cell>
          <cell r="FV383">
            <v>0</v>
          </cell>
          <cell r="FW383">
            <v>0</v>
          </cell>
          <cell r="FY383">
            <v>0</v>
          </cell>
          <cell r="FZ383">
            <v>0</v>
          </cell>
          <cell r="GA383">
            <v>0</v>
          </cell>
          <cell r="GC383">
            <v>0</v>
          </cell>
          <cell r="GD383">
            <v>0</v>
          </cell>
          <cell r="GE383">
            <v>0</v>
          </cell>
          <cell r="GG383">
            <v>0</v>
          </cell>
          <cell r="GH383">
            <v>0</v>
          </cell>
          <cell r="GI383">
            <v>0</v>
          </cell>
          <cell r="GK383">
            <v>0</v>
          </cell>
          <cell r="GL383">
            <v>0</v>
          </cell>
          <cell r="GM383">
            <v>0</v>
          </cell>
          <cell r="GO383">
            <v>0</v>
          </cell>
          <cell r="GP383">
            <v>0</v>
          </cell>
          <cell r="GQ383">
            <v>0</v>
          </cell>
          <cell r="GS383">
            <v>0</v>
          </cell>
          <cell r="GT383">
            <v>0</v>
          </cell>
          <cell r="GU383">
            <v>0</v>
          </cell>
          <cell r="GW383">
            <v>0</v>
          </cell>
          <cell r="GX383">
            <v>0</v>
          </cell>
          <cell r="GY383">
            <v>0</v>
          </cell>
          <cell r="HA383">
            <v>0</v>
          </cell>
          <cell r="HB383">
            <v>0</v>
          </cell>
          <cell r="HC383">
            <v>0</v>
          </cell>
        </row>
        <row r="384">
          <cell r="H384" t="str">
            <v>1500730</v>
          </cell>
          <cell r="I384" t="str">
            <v>USD</v>
          </cell>
          <cell r="J384" t="str">
            <v>SOPORTE</v>
          </cell>
          <cell r="K384" t="str">
            <v>M1</v>
          </cell>
          <cell r="L384">
            <v>0</v>
          </cell>
          <cell r="M384">
            <v>0</v>
          </cell>
          <cell r="N384">
            <v>3.2928000000000006</v>
          </cell>
          <cell r="R384">
            <v>3.2928000000000006</v>
          </cell>
          <cell r="V384">
            <v>3.2928000000000006</v>
          </cell>
          <cell r="Z384">
            <v>3.2928000000000006</v>
          </cell>
          <cell r="AD384">
            <v>3.2928000000000006</v>
          </cell>
          <cell r="AH384">
            <v>3.2928000000000006</v>
          </cell>
          <cell r="AL384">
            <v>3.2928000000000006</v>
          </cell>
          <cell r="AP384">
            <v>3.2928000000000006</v>
          </cell>
          <cell r="AT384">
            <v>3.2928000000000006</v>
          </cell>
          <cell r="AX384">
            <v>3.2928000000000006</v>
          </cell>
          <cell r="BB384">
            <v>3.2928000000000006</v>
          </cell>
          <cell r="BF384">
            <v>3.2928000000000006</v>
          </cell>
          <cell r="BJ384">
            <v>3.2928000000000006</v>
          </cell>
          <cell r="BK384">
            <v>0</v>
          </cell>
          <cell r="BL384" t="str">
            <v xml:space="preserve"> </v>
          </cell>
          <cell r="BM384" t="str">
            <v xml:space="preserve"> </v>
          </cell>
          <cell r="BN384" t="str">
            <v xml:space="preserve"> </v>
          </cell>
          <cell r="BO384" t="str">
            <v xml:space="preserve"> </v>
          </cell>
          <cell r="BP384" t="str">
            <v xml:space="preserve"> </v>
          </cell>
          <cell r="BQ384" t="str">
            <v xml:space="preserve"> </v>
          </cell>
          <cell r="BR384" t="str">
            <v xml:space="preserve"> </v>
          </cell>
          <cell r="BS384" t="str">
            <v xml:space="preserve"> </v>
          </cell>
          <cell r="BT384" t="str">
            <v xml:space="preserve"> </v>
          </cell>
          <cell r="BU384" t="str">
            <v xml:space="preserve"> </v>
          </cell>
          <cell r="BV384" t="str">
            <v xml:space="preserve"> </v>
          </cell>
          <cell r="BW384" t="str">
            <v xml:space="preserve"> </v>
          </cell>
          <cell r="BX384" t="str">
            <v xml:space="preserve"> </v>
          </cell>
          <cell r="BY384" t="str">
            <v xml:space="preserve"> </v>
          </cell>
          <cell r="BZ384" t="str">
            <v xml:space="preserve"> </v>
          </cell>
          <cell r="CA384" t="str">
            <v xml:space="preserve"> </v>
          </cell>
          <cell r="CB384" t="str">
            <v xml:space="preserve"> </v>
          </cell>
          <cell r="CC384" t="str">
            <v xml:space="preserve"> </v>
          </cell>
          <cell r="CD384" t="str">
            <v xml:space="preserve"> </v>
          </cell>
          <cell r="CE384" t="str">
            <v xml:space="preserve"> </v>
          </cell>
          <cell r="CF384" t="str">
            <v xml:space="preserve"> </v>
          </cell>
          <cell r="CG384" t="str">
            <v xml:space="preserve"> </v>
          </cell>
          <cell r="CH384" t="str">
            <v xml:space="preserve"> </v>
          </cell>
          <cell r="CI384" t="str">
            <v xml:space="preserve"> </v>
          </cell>
          <cell r="CJ384" t="str">
            <v xml:space="preserve"> </v>
          </cell>
          <cell r="CK384" t="str">
            <v xml:space="preserve"> </v>
          </cell>
          <cell r="CL384" t="str">
            <v xml:space="preserve"> </v>
          </cell>
          <cell r="CM384" t="str">
            <v xml:space="preserve"> </v>
          </cell>
          <cell r="CN384" t="str">
            <v xml:space="preserve"> </v>
          </cell>
          <cell r="CO384" t="str">
            <v xml:space="preserve"> </v>
          </cell>
          <cell r="CP384" t="str">
            <v xml:space="preserve"> </v>
          </cell>
          <cell r="CQ384" t="str">
            <v xml:space="preserve"> </v>
          </cell>
          <cell r="CR384" t="str">
            <v xml:space="preserve"> </v>
          </cell>
          <cell r="CS384" t="str">
            <v xml:space="preserve"> </v>
          </cell>
          <cell r="CT384" t="str">
            <v xml:space="preserve"> </v>
          </cell>
          <cell r="CU384" t="str">
            <v xml:space="preserve"> </v>
          </cell>
          <cell r="CV384" t="str">
            <v xml:space="preserve"> </v>
          </cell>
          <cell r="CW384" t="str">
            <v xml:space="preserve"> </v>
          </cell>
          <cell r="CX384" t="str">
            <v xml:space="preserve"> </v>
          </cell>
          <cell r="CY384" t="str">
            <v xml:space="preserve"> </v>
          </cell>
          <cell r="CZ384" t="str">
            <v xml:space="preserve"> </v>
          </cell>
          <cell r="DA384" t="str">
            <v xml:space="preserve"> </v>
          </cell>
          <cell r="DB384" t="str">
            <v xml:space="preserve"> </v>
          </cell>
          <cell r="DC384" t="str">
            <v xml:space="preserve"> </v>
          </cell>
          <cell r="DD384" t="str">
            <v xml:space="preserve"> </v>
          </cell>
          <cell r="DE384" t="str">
            <v xml:space="preserve"> </v>
          </cell>
          <cell r="DF384" t="str">
            <v xml:space="preserve"> </v>
          </cell>
          <cell r="DG384" t="str">
            <v xml:space="preserve"> </v>
          </cell>
          <cell r="DH384" t="str">
            <v>2. OESChrysler Corporation1500730</v>
          </cell>
          <cell r="DI384">
            <v>0</v>
          </cell>
          <cell r="DJ384">
            <v>0</v>
          </cell>
          <cell r="DL384">
            <v>0</v>
          </cell>
          <cell r="DM384">
            <v>0</v>
          </cell>
          <cell r="DN384">
            <v>0</v>
          </cell>
          <cell r="DP384">
            <v>0</v>
          </cell>
          <cell r="DQ384">
            <v>0</v>
          </cell>
          <cell r="DR384">
            <v>0</v>
          </cell>
          <cell r="DT384">
            <v>0</v>
          </cell>
          <cell r="DU384">
            <v>0</v>
          </cell>
          <cell r="DV384">
            <v>0</v>
          </cell>
          <cell r="DX384">
            <v>0</v>
          </cell>
          <cell r="DY384">
            <v>0</v>
          </cell>
          <cell r="DZ384">
            <v>0</v>
          </cell>
          <cell r="EB384">
            <v>0</v>
          </cell>
          <cell r="EC384">
            <v>0</v>
          </cell>
          <cell r="ED384">
            <v>0</v>
          </cell>
          <cell r="EF384">
            <v>0</v>
          </cell>
          <cell r="EG384">
            <v>0</v>
          </cell>
          <cell r="EH384">
            <v>0</v>
          </cell>
          <cell r="EJ384">
            <v>0</v>
          </cell>
          <cell r="EK384">
            <v>0</v>
          </cell>
          <cell r="EL384">
            <v>0</v>
          </cell>
          <cell r="EN384">
            <v>0</v>
          </cell>
          <cell r="EO384">
            <v>0</v>
          </cell>
          <cell r="EP384">
            <v>0</v>
          </cell>
          <cell r="ER384">
            <v>0</v>
          </cell>
          <cell r="ES384">
            <v>0</v>
          </cell>
          <cell r="ET384">
            <v>0</v>
          </cell>
          <cell r="EV384">
            <v>0</v>
          </cell>
          <cell r="EW384">
            <v>0</v>
          </cell>
          <cell r="EX384">
            <v>0</v>
          </cell>
          <cell r="EZ384">
            <v>0</v>
          </cell>
          <cell r="FA384">
            <v>0</v>
          </cell>
          <cell r="FB384">
            <v>0</v>
          </cell>
          <cell r="FD384">
            <v>0</v>
          </cell>
          <cell r="FE384">
            <v>0</v>
          </cell>
          <cell r="FF384">
            <v>0</v>
          </cell>
          <cell r="FI384">
            <v>0</v>
          </cell>
          <cell r="FJ384">
            <v>0</v>
          </cell>
          <cell r="FK384">
            <v>0</v>
          </cell>
          <cell r="FM384">
            <v>0</v>
          </cell>
          <cell r="FN384">
            <v>0</v>
          </cell>
          <cell r="FO384">
            <v>0</v>
          </cell>
          <cell r="FQ384">
            <v>0</v>
          </cell>
          <cell r="FR384">
            <v>0</v>
          </cell>
          <cell r="FS384">
            <v>0</v>
          </cell>
          <cell r="FU384">
            <v>0</v>
          </cell>
          <cell r="FV384">
            <v>0</v>
          </cell>
          <cell r="FW384">
            <v>0</v>
          </cell>
          <cell r="FY384">
            <v>0</v>
          </cell>
          <cell r="FZ384">
            <v>0</v>
          </cell>
          <cell r="GA384">
            <v>0</v>
          </cell>
          <cell r="GC384">
            <v>0</v>
          </cell>
          <cell r="GD384">
            <v>0</v>
          </cell>
          <cell r="GE384">
            <v>0</v>
          </cell>
          <cell r="GG384">
            <v>0</v>
          </cell>
          <cell r="GH384">
            <v>0</v>
          </cell>
          <cell r="GI384">
            <v>0</v>
          </cell>
          <cell r="GK384">
            <v>0</v>
          </cell>
          <cell r="GL384">
            <v>0</v>
          </cell>
          <cell r="GM384">
            <v>0</v>
          </cell>
          <cell r="GO384">
            <v>0</v>
          </cell>
          <cell r="GP384">
            <v>0</v>
          </cell>
          <cell r="GQ384">
            <v>0</v>
          </cell>
          <cell r="GS384">
            <v>0</v>
          </cell>
          <cell r="GT384">
            <v>0</v>
          </cell>
          <cell r="GU384">
            <v>0</v>
          </cell>
          <cell r="GW384">
            <v>0</v>
          </cell>
          <cell r="GX384">
            <v>0</v>
          </cell>
          <cell r="GY384">
            <v>0</v>
          </cell>
          <cell r="HA384">
            <v>0</v>
          </cell>
          <cell r="HB384">
            <v>0</v>
          </cell>
          <cell r="HC384">
            <v>0</v>
          </cell>
        </row>
        <row r="385">
          <cell r="H385" t="str">
            <v>2000223</v>
          </cell>
          <cell r="I385" t="str">
            <v>USD</v>
          </cell>
          <cell r="J385" t="str">
            <v>CAL 4034997 CHR CORP</v>
          </cell>
          <cell r="K385" t="str">
            <v>T2</v>
          </cell>
          <cell r="L385">
            <v>2.8470960000000001</v>
          </cell>
          <cell r="M385">
            <v>2847.096</v>
          </cell>
          <cell r="N385">
            <v>10.5448</v>
          </cell>
          <cell r="R385">
            <v>10.5448</v>
          </cell>
          <cell r="V385">
            <v>10.5448</v>
          </cell>
          <cell r="Z385">
            <v>10.5448</v>
          </cell>
          <cell r="AD385">
            <v>10.5448</v>
          </cell>
          <cell r="AH385">
            <v>10.5448</v>
          </cell>
          <cell r="AL385">
            <v>10.5448</v>
          </cell>
          <cell r="AP385">
            <v>10.5448</v>
          </cell>
          <cell r="AT385">
            <v>10.5448</v>
          </cell>
          <cell r="AX385">
            <v>10.5448</v>
          </cell>
          <cell r="BB385">
            <v>10.5448</v>
          </cell>
          <cell r="BF385">
            <v>10.5448</v>
          </cell>
          <cell r="BJ385">
            <v>10.5448</v>
          </cell>
          <cell r="BK385">
            <v>0</v>
          </cell>
          <cell r="BL385" t="str">
            <v xml:space="preserve"> </v>
          </cell>
          <cell r="BM385" t="str">
            <v xml:space="preserve"> </v>
          </cell>
          <cell r="BN385" t="str">
            <v xml:space="preserve"> </v>
          </cell>
          <cell r="BO385" t="str">
            <v xml:space="preserve"> </v>
          </cell>
          <cell r="BP385" t="str">
            <v xml:space="preserve"> </v>
          </cell>
          <cell r="BQ385" t="str">
            <v xml:space="preserve"> </v>
          </cell>
          <cell r="BR385" t="str">
            <v xml:space="preserve"> </v>
          </cell>
          <cell r="BS385" t="str">
            <v xml:space="preserve"> </v>
          </cell>
          <cell r="BT385" t="str">
            <v xml:space="preserve"> </v>
          </cell>
          <cell r="BU385" t="str">
            <v xml:space="preserve"> </v>
          </cell>
          <cell r="BV385" t="str">
            <v xml:space="preserve"> </v>
          </cell>
          <cell r="BW385" t="str">
            <v xml:space="preserve"> </v>
          </cell>
          <cell r="BX385" t="str">
            <v xml:space="preserve"> </v>
          </cell>
          <cell r="BY385" t="str">
            <v xml:space="preserve"> </v>
          </cell>
          <cell r="BZ385" t="str">
            <v xml:space="preserve"> </v>
          </cell>
          <cell r="CA385" t="str">
            <v xml:space="preserve"> </v>
          </cell>
          <cell r="CB385" t="str">
            <v xml:space="preserve"> </v>
          </cell>
          <cell r="CC385" t="str">
            <v xml:space="preserve"> </v>
          </cell>
          <cell r="CD385" t="str">
            <v xml:space="preserve"> </v>
          </cell>
          <cell r="CE385" t="str">
            <v xml:space="preserve"> </v>
          </cell>
          <cell r="CF385" t="str">
            <v xml:space="preserve"> </v>
          </cell>
          <cell r="CG385" t="str">
            <v xml:space="preserve"> </v>
          </cell>
          <cell r="CH385" t="str">
            <v xml:space="preserve"> </v>
          </cell>
          <cell r="CI385" t="str">
            <v xml:space="preserve"> </v>
          </cell>
          <cell r="CJ385" t="str">
            <v xml:space="preserve"> </v>
          </cell>
          <cell r="CK385" t="str">
            <v xml:space="preserve"> </v>
          </cell>
          <cell r="CL385" t="str">
            <v xml:space="preserve"> </v>
          </cell>
          <cell r="CM385" t="str">
            <v xml:space="preserve"> </v>
          </cell>
          <cell r="CN385" t="str">
            <v xml:space="preserve"> </v>
          </cell>
          <cell r="CO385" t="str">
            <v xml:space="preserve"> </v>
          </cell>
          <cell r="CP385" t="str">
            <v xml:space="preserve"> </v>
          </cell>
          <cell r="CQ385" t="str">
            <v xml:space="preserve"> </v>
          </cell>
          <cell r="CR385" t="str">
            <v xml:space="preserve"> </v>
          </cell>
          <cell r="CS385" t="str">
            <v xml:space="preserve"> </v>
          </cell>
          <cell r="CT385" t="str">
            <v xml:space="preserve"> </v>
          </cell>
          <cell r="CU385" t="str">
            <v xml:space="preserve"> </v>
          </cell>
          <cell r="CV385" t="str">
            <v xml:space="preserve"> </v>
          </cell>
          <cell r="CW385" t="str">
            <v xml:space="preserve"> </v>
          </cell>
          <cell r="CX385" t="str">
            <v xml:space="preserve"> </v>
          </cell>
          <cell r="CY385" t="str">
            <v xml:space="preserve"> </v>
          </cell>
          <cell r="CZ385" t="str">
            <v xml:space="preserve"> </v>
          </cell>
          <cell r="DA385" t="str">
            <v xml:space="preserve"> </v>
          </cell>
          <cell r="DB385" t="str">
            <v xml:space="preserve"> </v>
          </cell>
          <cell r="DC385" t="str">
            <v xml:space="preserve"> </v>
          </cell>
          <cell r="DD385" t="str">
            <v xml:space="preserve"> </v>
          </cell>
          <cell r="DE385" t="str">
            <v xml:space="preserve"> </v>
          </cell>
          <cell r="DF385" t="str">
            <v xml:space="preserve"> </v>
          </cell>
          <cell r="DG385" t="str">
            <v xml:space="preserve"> </v>
          </cell>
          <cell r="DH385" t="str">
            <v>2. OESChrysler Corporation2000223</v>
          </cell>
          <cell r="DI385">
            <v>0</v>
          </cell>
          <cell r="DJ385">
            <v>0</v>
          </cell>
          <cell r="DL385">
            <v>0</v>
          </cell>
          <cell r="DM385">
            <v>0</v>
          </cell>
          <cell r="DN385">
            <v>0</v>
          </cell>
          <cell r="DP385">
            <v>0</v>
          </cell>
          <cell r="DQ385">
            <v>0</v>
          </cell>
          <cell r="DR385">
            <v>0</v>
          </cell>
          <cell r="DT385">
            <v>0</v>
          </cell>
          <cell r="DU385">
            <v>0</v>
          </cell>
          <cell r="DV385">
            <v>0</v>
          </cell>
          <cell r="DX385">
            <v>0</v>
          </cell>
          <cell r="DY385">
            <v>0</v>
          </cell>
          <cell r="DZ385">
            <v>0</v>
          </cell>
          <cell r="EB385">
            <v>0</v>
          </cell>
          <cell r="EC385">
            <v>0</v>
          </cell>
          <cell r="ED385">
            <v>0</v>
          </cell>
          <cell r="EF385">
            <v>0</v>
          </cell>
          <cell r="EG385">
            <v>0</v>
          </cell>
          <cell r="EH385">
            <v>0</v>
          </cell>
          <cell r="EJ385">
            <v>0</v>
          </cell>
          <cell r="EK385">
            <v>0</v>
          </cell>
          <cell r="EL385">
            <v>0</v>
          </cell>
          <cell r="EN385">
            <v>0</v>
          </cell>
          <cell r="EO385">
            <v>0</v>
          </cell>
          <cell r="EP385">
            <v>0</v>
          </cell>
          <cell r="ER385">
            <v>0</v>
          </cell>
          <cell r="ES385">
            <v>0</v>
          </cell>
          <cell r="ET385">
            <v>0</v>
          </cell>
          <cell r="EV385">
            <v>0</v>
          </cell>
          <cell r="EW385">
            <v>0</v>
          </cell>
          <cell r="EX385">
            <v>0</v>
          </cell>
          <cell r="EZ385">
            <v>0</v>
          </cell>
          <cell r="FA385">
            <v>0</v>
          </cell>
          <cell r="FB385">
            <v>0</v>
          </cell>
          <cell r="FD385">
            <v>0</v>
          </cell>
          <cell r="FE385">
            <v>0</v>
          </cell>
          <cell r="FF385">
            <v>0</v>
          </cell>
          <cell r="FI385">
            <v>0</v>
          </cell>
          <cell r="FJ385">
            <v>0</v>
          </cell>
          <cell r="FK385">
            <v>0</v>
          </cell>
          <cell r="FM385">
            <v>0</v>
          </cell>
          <cell r="FN385">
            <v>0</v>
          </cell>
          <cell r="FO385">
            <v>0</v>
          </cell>
          <cell r="FQ385">
            <v>0</v>
          </cell>
          <cell r="FR385">
            <v>0</v>
          </cell>
          <cell r="FS385">
            <v>0</v>
          </cell>
          <cell r="FU385">
            <v>0</v>
          </cell>
          <cell r="FV385">
            <v>0</v>
          </cell>
          <cell r="FW385">
            <v>0</v>
          </cell>
          <cell r="FY385">
            <v>0</v>
          </cell>
          <cell r="FZ385">
            <v>0</v>
          </cell>
          <cell r="GA385">
            <v>0</v>
          </cell>
          <cell r="GC385">
            <v>0</v>
          </cell>
          <cell r="GD385">
            <v>0</v>
          </cell>
          <cell r="GE385">
            <v>0</v>
          </cell>
          <cell r="GG385">
            <v>0</v>
          </cell>
          <cell r="GH385">
            <v>0</v>
          </cell>
          <cell r="GI385">
            <v>0</v>
          </cell>
          <cell r="GK385">
            <v>0</v>
          </cell>
          <cell r="GL385">
            <v>0</v>
          </cell>
          <cell r="GM385">
            <v>0</v>
          </cell>
          <cell r="GO385">
            <v>0</v>
          </cell>
          <cell r="GP385">
            <v>0</v>
          </cell>
          <cell r="GQ385">
            <v>0</v>
          </cell>
          <cell r="GS385">
            <v>0</v>
          </cell>
          <cell r="GT385">
            <v>0</v>
          </cell>
          <cell r="GU385">
            <v>0</v>
          </cell>
          <cell r="GW385">
            <v>0</v>
          </cell>
          <cell r="GX385">
            <v>0</v>
          </cell>
          <cell r="GY385">
            <v>0</v>
          </cell>
          <cell r="HA385">
            <v>0</v>
          </cell>
          <cell r="HB385">
            <v>0</v>
          </cell>
          <cell r="HC385">
            <v>0</v>
          </cell>
        </row>
        <row r="386">
          <cell r="H386" t="str">
            <v>2000227</v>
          </cell>
          <cell r="I386" t="str">
            <v>USD</v>
          </cell>
          <cell r="J386" t="str">
            <v>CAL 4114065 CHR CORP</v>
          </cell>
          <cell r="K386" t="str">
            <v>T2</v>
          </cell>
          <cell r="L386">
            <v>2.4410937600000002</v>
          </cell>
          <cell r="M386">
            <v>2441.0937600000002</v>
          </cell>
          <cell r="N386">
            <v>14.5824</v>
          </cell>
          <cell r="R386">
            <v>14.5824</v>
          </cell>
          <cell r="V386">
            <v>14.5824</v>
          </cell>
          <cell r="Z386">
            <v>14.5824</v>
          </cell>
          <cell r="AD386">
            <v>14.5824</v>
          </cell>
          <cell r="AH386">
            <v>14.5824</v>
          </cell>
          <cell r="AL386">
            <v>14.5824</v>
          </cell>
          <cell r="AP386">
            <v>14.5824</v>
          </cell>
          <cell r="AT386">
            <v>14.5824</v>
          </cell>
          <cell r="AX386">
            <v>14.5824</v>
          </cell>
          <cell r="BB386">
            <v>14.5824</v>
          </cell>
          <cell r="BF386">
            <v>14.5824</v>
          </cell>
          <cell r="BJ386">
            <v>14.5824</v>
          </cell>
          <cell r="BK386">
            <v>0</v>
          </cell>
          <cell r="BL386" t="str">
            <v xml:space="preserve"> </v>
          </cell>
          <cell r="BM386" t="str">
            <v xml:space="preserve"> </v>
          </cell>
          <cell r="BN386" t="str">
            <v xml:space="preserve"> </v>
          </cell>
          <cell r="BO386" t="str">
            <v xml:space="preserve"> </v>
          </cell>
          <cell r="BP386" t="str">
            <v xml:space="preserve"> </v>
          </cell>
          <cell r="BQ386" t="str">
            <v xml:space="preserve"> </v>
          </cell>
          <cell r="BR386" t="str">
            <v xml:space="preserve"> </v>
          </cell>
          <cell r="BS386" t="str">
            <v xml:space="preserve"> </v>
          </cell>
          <cell r="BT386" t="str">
            <v xml:space="preserve"> </v>
          </cell>
          <cell r="BU386" t="str">
            <v xml:space="preserve"> </v>
          </cell>
          <cell r="BV386" t="str">
            <v xml:space="preserve"> </v>
          </cell>
          <cell r="BW386" t="str">
            <v xml:space="preserve"> </v>
          </cell>
          <cell r="BX386" t="str">
            <v xml:space="preserve"> </v>
          </cell>
          <cell r="BY386" t="str">
            <v xml:space="preserve"> </v>
          </cell>
          <cell r="BZ386" t="str">
            <v xml:space="preserve"> </v>
          </cell>
          <cell r="CA386" t="str">
            <v xml:space="preserve"> </v>
          </cell>
          <cell r="CB386" t="str">
            <v xml:space="preserve"> </v>
          </cell>
          <cell r="CC386" t="str">
            <v xml:space="preserve"> </v>
          </cell>
          <cell r="CD386" t="str">
            <v xml:space="preserve"> </v>
          </cell>
          <cell r="CE386" t="str">
            <v xml:space="preserve"> </v>
          </cell>
          <cell r="CF386" t="str">
            <v xml:space="preserve"> </v>
          </cell>
          <cell r="CG386" t="str">
            <v xml:space="preserve"> </v>
          </cell>
          <cell r="CH386" t="str">
            <v xml:space="preserve"> </v>
          </cell>
          <cell r="CI386" t="str">
            <v xml:space="preserve"> </v>
          </cell>
          <cell r="CJ386" t="str">
            <v xml:space="preserve"> </v>
          </cell>
          <cell r="CK386" t="str">
            <v xml:space="preserve"> </v>
          </cell>
          <cell r="CL386" t="str">
            <v xml:space="preserve"> </v>
          </cell>
          <cell r="CM386" t="str">
            <v xml:space="preserve"> </v>
          </cell>
          <cell r="CN386" t="str">
            <v xml:space="preserve"> </v>
          </cell>
          <cell r="CO386" t="str">
            <v xml:space="preserve"> </v>
          </cell>
          <cell r="CP386" t="str">
            <v xml:space="preserve"> </v>
          </cell>
          <cell r="CQ386" t="str">
            <v xml:space="preserve"> </v>
          </cell>
          <cell r="CR386" t="str">
            <v xml:space="preserve"> </v>
          </cell>
          <cell r="CS386" t="str">
            <v xml:space="preserve"> </v>
          </cell>
          <cell r="CT386" t="str">
            <v xml:space="preserve"> </v>
          </cell>
          <cell r="CU386" t="str">
            <v xml:space="preserve"> </v>
          </cell>
          <cell r="CV386" t="str">
            <v xml:space="preserve"> </v>
          </cell>
          <cell r="CW386" t="str">
            <v xml:space="preserve"> </v>
          </cell>
          <cell r="CX386" t="str">
            <v xml:space="preserve"> </v>
          </cell>
          <cell r="CY386" t="str">
            <v xml:space="preserve"> </v>
          </cell>
          <cell r="CZ386" t="str">
            <v xml:space="preserve"> </v>
          </cell>
          <cell r="DA386" t="str">
            <v xml:space="preserve"> </v>
          </cell>
          <cell r="DB386" t="str">
            <v xml:space="preserve"> </v>
          </cell>
          <cell r="DC386" t="str">
            <v xml:space="preserve"> </v>
          </cell>
          <cell r="DD386" t="str">
            <v xml:space="preserve"> </v>
          </cell>
          <cell r="DE386" t="str">
            <v xml:space="preserve"> </v>
          </cell>
          <cell r="DF386" t="str">
            <v xml:space="preserve"> </v>
          </cell>
          <cell r="DG386" t="str">
            <v xml:space="preserve"> </v>
          </cell>
          <cell r="DH386" t="str">
            <v>2. OESChrysler Corporation2000227</v>
          </cell>
          <cell r="DI386">
            <v>0</v>
          </cell>
          <cell r="DJ386">
            <v>0</v>
          </cell>
          <cell r="DL386">
            <v>0</v>
          </cell>
          <cell r="DM386">
            <v>0</v>
          </cell>
          <cell r="DN386">
            <v>0</v>
          </cell>
          <cell r="DP386">
            <v>0</v>
          </cell>
          <cell r="DQ386">
            <v>0</v>
          </cell>
          <cell r="DR386">
            <v>0</v>
          </cell>
          <cell r="DT386">
            <v>0</v>
          </cell>
          <cell r="DU386">
            <v>0</v>
          </cell>
          <cell r="DV386">
            <v>0</v>
          </cell>
          <cell r="DX386">
            <v>0</v>
          </cell>
          <cell r="DY386">
            <v>0</v>
          </cell>
          <cell r="DZ386">
            <v>0</v>
          </cell>
          <cell r="EB386">
            <v>0</v>
          </cell>
          <cell r="EC386">
            <v>0</v>
          </cell>
          <cell r="ED386">
            <v>0</v>
          </cell>
          <cell r="EF386">
            <v>0</v>
          </cell>
          <cell r="EG386">
            <v>0</v>
          </cell>
          <cell r="EH386">
            <v>0</v>
          </cell>
          <cell r="EJ386">
            <v>0</v>
          </cell>
          <cell r="EK386">
            <v>0</v>
          </cell>
          <cell r="EL386">
            <v>0</v>
          </cell>
          <cell r="EN386">
            <v>0</v>
          </cell>
          <cell r="EO386">
            <v>0</v>
          </cell>
          <cell r="EP386">
            <v>0</v>
          </cell>
          <cell r="ER386">
            <v>0</v>
          </cell>
          <cell r="ES386">
            <v>0</v>
          </cell>
          <cell r="ET386">
            <v>0</v>
          </cell>
          <cell r="EV386">
            <v>0</v>
          </cell>
          <cell r="EW386">
            <v>0</v>
          </cell>
          <cell r="EX386">
            <v>0</v>
          </cell>
          <cell r="EZ386">
            <v>0</v>
          </cell>
          <cell r="FA386">
            <v>0</v>
          </cell>
          <cell r="FB386">
            <v>0</v>
          </cell>
          <cell r="FD386">
            <v>0</v>
          </cell>
          <cell r="FE386">
            <v>0</v>
          </cell>
          <cell r="FF386">
            <v>0</v>
          </cell>
          <cell r="FI386">
            <v>0</v>
          </cell>
          <cell r="FJ386">
            <v>0</v>
          </cell>
          <cell r="FK386">
            <v>0</v>
          </cell>
          <cell r="FM386">
            <v>0</v>
          </cell>
          <cell r="FN386">
            <v>0</v>
          </cell>
          <cell r="FO386">
            <v>0</v>
          </cell>
          <cell r="FQ386">
            <v>0</v>
          </cell>
          <cell r="FR386">
            <v>0</v>
          </cell>
          <cell r="FS386">
            <v>0</v>
          </cell>
          <cell r="FU386">
            <v>0</v>
          </cell>
          <cell r="FV386">
            <v>0</v>
          </cell>
          <cell r="FW386">
            <v>0</v>
          </cell>
          <cell r="FY386">
            <v>0</v>
          </cell>
          <cell r="FZ386">
            <v>0</v>
          </cell>
          <cell r="GA386">
            <v>0</v>
          </cell>
          <cell r="GC386">
            <v>0</v>
          </cell>
          <cell r="GD386">
            <v>0</v>
          </cell>
          <cell r="GE386">
            <v>0</v>
          </cell>
          <cell r="GG386">
            <v>0</v>
          </cell>
          <cell r="GH386">
            <v>0</v>
          </cell>
          <cell r="GI386">
            <v>0</v>
          </cell>
          <cell r="GK386">
            <v>0</v>
          </cell>
          <cell r="GL386">
            <v>0</v>
          </cell>
          <cell r="GM386">
            <v>0</v>
          </cell>
          <cell r="GO386">
            <v>0</v>
          </cell>
          <cell r="GP386">
            <v>0</v>
          </cell>
          <cell r="GQ386">
            <v>0</v>
          </cell>
          <cell r="GS386">
            <v>0</v>
          </cell>
          <cell r="GT386">
            <v>0</v>
          </cell>
          <cell r="GU386">
            <v>0</v>
          </cell>
          <cell r="GW386">
            <v>0</v>
          </cell>
          <cell r="GX386">
            <v>0</v>
          </cell>
          <cell r="GY386">
            <v>0</v>
          </cell>
          <cell r="HA386">
            <v>0</v>
          </cell>
          <cell r="HB386">
            <v>0</v>
          </cell>
          <cell r="HC386">
            <v>0</v>
          </cell>
        </row>
        <row r="387">
          <cell r="H387" t="str">
            <v>2000251</v>
          </cell>
          <cell r="I387" t="str">
            <v>USD</v>
          </cell>
          <cell r="J387" t="str">
            <v>CAL SF-8956-001-321 AMC</v>
          </cell>
          <cell r="K387" t="str">
            <v>T2</v>
          </cell>
          <cell r="L387">
            <v>2.0734056000000001</v>
          </cell>
          <cell r="M387">
            <v>2073.4056</v>
          </cell>
          <cell r="N387">
            <v>12.7988</v>
          </cell>
          <cell r="Q387" t="str">
            <v>redesign</v>
          </cell>
          <cell r="R387">
            <v>12.7988</v>
          </cell>
          <cell r="V387">
            <v>12.7988</v>
          </cell>
          <cell r="Z387">
            <v>12.7988</v>
          </cell>
          <cell r="AD387">
            <v>12.7988</v>
          </cell>
          <cell r="AH387">
            <v>12.7988</v>
          </cell>
          <cell r="AL387">
            <v>12.7988</v>
          </cell>
          <cell r="AP387">
            <v>12.7988</v>
          </cell>
          <cell r="AT387">
            <v>12.7988</v>
          </cell>
          <cell r="AX387">
            <v>12.7988</v>
          </cell>
          <cell r="BB387">
            <v>12.7988</v>
          </cell>
          <cell r="BF387">
            <v>12.7988</v>
          </cell>
          <cell r="BJ387">
            <v>12.7988</v>
          </cell>
          <cell r="BK387">
            <v>0</v>
          </cell>
          <cell r="BL387" t="str">
            <v xml:space="preserve"> </v>
          </cell>
          <cell r="BM387" t="str">
            <v xml:space="preserve"> </v>
          </cell>
          <cell r="BN387" t="str">
            <v xml:space="preserve"> </v>
          </cell>
          <cell r="BO387" t="str">
            <v xml:space="preserve"> </v>
          </cell>
          <cell r="BP387" t="str">
            <v xml:space="preserve"> </v>
          </cell>
          <cell r="BQ387" t="str">
            <v xml:space="preserve"> </v>
          </cell>
          <cell r="BR387" t="str">
            <v xml:space="preserve"> </v>
          </cell>
          <cell r="BS387" t="str">
            <v xml:space="preserve"> </v>
          </cell>
          <cell r="BT387" t="str">
            <v xml:space="preserve"> </v>
          </cell>
          <cell r="BU387" t="str">
            <v xml:space="preserve"> </v>
          </cell>
          <cell r="BV387" t="str">
            <v xml:space="preserve"> </v>
          </cell>
          <cell r="BW387" t="str">
            <v xml:space="preserve"> </v>
          </cell>
          <cell r="BX387" t="str">
            <v xml:space="preserve"> </v>
          </cell>
          <cell r="BY387" t="str">
            <v xml:space="preserve"> </v>
          </cell>
          <cell r="BZ387" t="str">
            <v xml:space="preserve"> </v>
          </cell>
          <cell r="CA387" t="str">
            <v xml:space="preserve"> </v>
          </cell>
          <cell r="CB387" t="str">
            <v xml:space="preserve"> </v>
          </cell>
          <cell r="CC387" t="str">
            <v xml:space="preserve"> </v>
          </cell>
          <cell r="CD387" t="str">
            <v xml:space="preserve"> </v>
          </cell>
          <cell r="CE387" t="str">
            <v xml:space="preserve"> </v>
          </cell>
          <cell r="CF387" t="str">
            <v xml:space="preserve"> </v>
          </cell>
          <cell r="CG387" t="str">
            <v xml:space="preserve"> </v>
          </cell>
          <cell r="CH387" t="str">
            <v xml:space="preserve"> </v>
          </cell>
          <cell r="CI387" t="str">
            <v xml:space="preserve"> </v>
          </cell>
          <cell r="CJ387" t="str">
            <v xml:space="preserve"> </v>
          </cell>
          <cell r="CK387" t="str">
            <v xml:space="preserve"> </v>
          </cell>
          <cell r="CL387" t="str">
            <v xml:space="preserve"> </v>
          </cell>
          <cell r="CM387" t="str">
            <v xml:space="preserve"> </v>
          </cell>
          <cell r="CN387" t="str">
            <v xml:space="preserve"> </v>
          </cell>
          <cell r="CO387" t="str">
            <v xml:space="preserve"> </v>
          </cell>
          <cell r="CP387" t="str">
            <v xml:space="preserve"> </v>
          </cell>
          <cell r="CQ387" t="str">
            <v xml:space="preserve"> </v>
          </cell>
          <cell r="CR387" t="str">
            <v xml:space="preserve"> </v>
          </cell>
          <cell r="CS387" t="str">
            <v xml:space="preserve"> </v>
          </cell>
          <cell r="CT387" t="str">
            <v xml:space="preserve"> </v>
          </cell>
          <cell r="CU387" t="str">
            <v xml:space="preserve"> </v>
          </cell>
          <cell r="CV387" t="str">
            <v xml:space="preserve"> </v>
          </cell>
          <cell r="CW387" t="str">
            <v xml:space="preserve"> </v>
          </cell>
          <cell r="CX387" t="str">
            <v xml:space="preserve"> </v>
          </cell>
          <cell r="CY387" t="str">
            <v xml:space="preserve"> </v>
          </cell>
          <cell r="CZ387" t="str">
            <v xml:space="preserve"> </v>
          </cell>
          <cell r="DA387" t="str">
            <v xml:space="preserve"> </v>
          </cell>
          <cell r="DB387" t="str">
            <v xml:space="preserve"> </v>
          </cell>
          <cell r="DC387" t="str">
            <v xml:space="preserve"> </v>
          </cell>
          <cell r="DD387" t="str">
            <v xml:space="preserve"> </v>
          </cell>
          <cell r="DE387" t="str">
            <v xml:space="preserve"> </v>
          </cell>
          <cell r="DF387" t="str">
            <v xml:space="preserve"> </v>
          </cell>
          <cell r="DG387" t="str">
            <v xml:space="preserve"> </v>
          </cell>
          <cell r="DH387" t="str">
            <v>2. OESChrysler Corporation2000251</v>
          </cell>
          <cell r="DI387">
            <v>0</v>
          </cell>
          <cell r="DJ387">
            <v>0</v>
          </cell>
          <cell r="DL387">
            <v>0</v>
          </cell>
          <cell r="DM387">
            <v>0</v>
          </cell>
          <cell r="DN387">
            <v>0</v>
          </cell>
          <cell r="DP387">
            <v>0</v>
          </cell>
          <cell r="DQ387">
            <v>0</v>
          </cell>
          <cell r="DR387">
            <v>0</v>
          </cell>
          <cell r="DT387">
            <v>0</v>
          </cell>
          <cell r="DU387">
            <v>0</v>
          </cell>
          <cell r="DV387">
            <v>0</v>
          </cell>
          <cell r="DX387">
            <v>0</v>
          </cell>
          <cell r="DY387">
            <v>0</v>
          </cell>
          <cell r="DZ387">
            <v>0</v>
          </cell>
          <cell r="EB387">
            <v>0</v>
          </cell>
          <cell r="EC387">
            <v>0</v>
          </cell>
          <cell r="ED387">
            <v>0</v>
          </cell>
          <cell r="EF387">
            <v>0</v>
          </cell>
          <cell r="EG387">
            <v>0</v>
          </cell>
          <cell r="EH387">
            <v>0</v>
          </cell>
          <cell r="EJ387">
            <v>0</v>
          </cell>
          <cell r="EK387">
            <v>0</v>
          </cell>
          <cell r="EL387">
            <v>0</v>
          </cell>
          <cell r="EN387">
            <v>0</v>
          </cell>
          <cell r="EO387">
            <v>0</v>
          </cell>
          <cell r="EP387">
            <v>0</v>
          </cell>
          <cell r="ER387">
            <v>0</v>
          </cell>
          <cell r="ES387">
            <v>0</v>
          </cell>
          <cell r="ET387">
            <v>0</v>
          </cell>
          <cell r="EV387">
            <v>0</v>
          </cell>
          <cell r="EW387">
            <v>0</v>
          </cell>
          <cell r="EX387">
            <v>0</v>
          </cell>
          <cell r="EZ387">
            <v>0</v>
          </cell>
          <cell r="FA387">
            <v>0</v>
          </cell>
          <cell r="FB387">
            <v>0</v>
          </cell>
          <cell r="FD387">
            <v>0</v>
          </cell>
          <cell r="FE387">
            <v>0</v>
          </cell>
          <cell r="FF387">
            <v>0</v>
          </cell>
          <cell r="FI387">
            <v>0</v>
          </cell>
          <cell r="FJ387">
            <v>0</v>
          </cell>
          <cell r="FK387">
            <v>0</v>
          </cell>
          <cell r="FM387">
            <v>0</v>
          </cell>
          <cell r="FN387">
            <v>0</v>
          </cell>
          <cell r="FO387">
            <v>0</v>
          </cell>
          <cell r="FQ387">
            <v>0</v>
          </cell>
          <cell r="FR387">
            <v>0</v>
          </cell>
          <cell r="FS387">
            <v>0</v>
          </cell>
          <cell r="FU387">
            <v>0</v>
          </cell>
          <cell r="FV387">
            <v>0</v>
          </cell>
          <cell r="FW387">
            <v>0</v>
          </cell>
          <cell r="FY387">
            <v>0</v>
          </cell>
          <cell r="FZ387">
            <v>0</v>
          </cell>
          <cell r="GA387">
            <v>0</v>
          </cell>
          <cell r="GC387">
            <v>0</v>
          </cell>
          <cell r="GD387">
            <v>0</v>
          </cell>
          <cell r="GE387">
            <v>0</v>
          </cell>
          <cell r="GG387">
            <v>0</v>
          </cell>
          <cell r="GH387">
            <v>0</v>
          </cell>
          <cell r="GI387">
            <v>0</v>
          </cell>
          <cell r="GK387">
            <v>0</v>
          </cell>
          <cell r="GL387">
            <v>0</v>
          </cell>
          <cell r="GM387">
            <v>0</v>
          </cell>
          <cell r="GO387">
            <v>0</v>
          </cell>
          <cell r="GP387">
            <v>0</v>
          </cell>
          <cell r="GQ387">
            <v>0</v>
          </cell>
          <cell r="GS387">
            <v>0</v>
          </cell>
          <cell r="GT387">
            <v>0</v>
          </cell>
          <cell r="GU387">
            <v>0</v>
          </cell>
          <cell r="GW387">
            <v>0</v>
          </cell>
          <cell r="GX387">
            <v>0</v>
          </cell>
          <cell r="GY387">
            <v>0</v>
          </cell>
          <cell r="HA387">
            <v>0</v>
          </cell>
          <cell r="HB387">
            <v>0</v>
          </cell>
          <cell r="HC387">
            <v>0</v>
          </cell>
        </row>
        <row r="388">
          <cell r="H388" t="str">
            <v>2000257</v>
          </cell>
          <cell r="I388" t="str">
            <v>USD</v>
          </cell>
          <cell r="J388" t="str">
            <v>CAL 8956-001-459 AMC</v>
          </cell>
          <cell r="K388" t="str">
            <v>T2</v>
          </cell>
          <cell r="L388">
            <v>0</v>
          </cell>
          <cell r="M388">
            <v>0</v>
          </cell>
          <cell r="N388">
            <v>9.123800000000001</v>
          </cell>
          <cell r="R388">
            <v>9.123800000000001</v>
          </cell>
          <cell r="V388">
            <v>9.123800000000001</v>
          </cell>
          <cell r="Z388">
            <v>9.123800000000001</v>
          </cell>
          <cell r="AD388">
            <v>9.123800000000001</v>
          </cell>
          <cell r="AH388">
            <v>9.123800000000001</v>
          </cell>
          <cell r="AL388">
            <v>9.123800000000001</v>
          </cell>
          <cell r="AP388">
            <v>9.123800000000001</v>
          </cell>
          <cell r="AT388">
            <v>9.123800000000001</v>
          </cell>
          <cell r="AX388">
            <v>9.123800000000001</v>
          </cell>
          <cell r="BB388">
            <v>9.123800000000001</v>
          </cell>
          <cell r="BF388">
            <v>9.123800000000001</v>
          </cell>
          <cell r="BJ388">
            <v>9.123800000000001</v>
          </cell>
          <cell r="BK388">
            <v>0</v>
          </cell>
          <cell r="BL388" t="str">
            <v xml:space="preserve"> </v>
          </cell>
          <cell r="BM388" t="str">
            <v xml:space="preserve"> </v>
          </cell>
          <cell r="BN388" t="str">
            <v xml:space="preserve"> </v>
          </cell>
          <cell r="BO388" t="str">
            <v xml:space="preserve"> </v>
          </cell>
          <cell r="BP388" t="str">
            <v xml:space="preserve"> </v>
          </cell>
          <cell r="BQ388" t="str">
            <v xml:space="preserve"> </v>
          </cell>
          <cell r="BR388" t="str">
            <v xml:space="preserve"> </v>
          </cell>
          <cell r="BS388" t="str">
            <v xml:space="preserve"> </v>
          </cell>
          <cell r="BT388" t="str">
            <v xml:space="preserve"> </v>
          </cell>
          <cell r="BU388" t="str">
            <v xml:space="preserve"> </v>
          </cell>
          <cell r="BV388" t="str">
            <v xml:space="preserve"> </v>
          </cell>
          <cell r="BW388" t="str">
            <v xml:space="preserve"> </v>
          </cell>
          <cell r="BX388" t="str">
            <v xml:space="preserve"> </v>
          </cell>
          <cell r="BY388" t="str">
            <v xml:space="preserve"> </v>
          </cell>
          <cell r="BZ388" t="str">
            <v xml:space="preserve"> </v>
          </cell>
          <cell r="CA388" t="str">
            <v xml:space="preserve"> </v>
          </cell>
          <cell r="CB388" t="str">
            <v xml:space="preserve"> </v>
          </cell>
          <cell r="CC388" t="str">
            <v xml:space="preserve"> </v>
          </cell>
          <cell r="CD388" t="str">
            <v xml:space="preserve"> </v>
          </cell>
          <cell r="CE388" t="str">
            <v xml:space="preserve"> </v>
          </cell>
          <cell r="CF388" t="str">
            <v xml:space="preserve"> </v>
          </cell>
          <cell r="CG388" t="str">
            <v xml:space="preserve"> </v>
          </cell>
          <cell r="CH388" t="str">
            <v xml:space="preserve"> </v>
          </cell>
          <cell r="CI388" t="str">
            <v xml:space="preserve"> </v>
          </cell>
          <cell r="CJ388" t="str">
            <v xml:space="preserve"> </v>
          </cell>
          <cell r="CK388" t="str">
            <v xml:space="preserve"> </v>
          </cell>
          <cell r="CL388" t="str">
            <v xml:space="preserve"> </v>
          </cell>
          <cell r="CM388" t="str">
            <v xml:space="preserve"> </v>
          </cell>
          <cell r="CN388" t="str">
            <v xml:space="preserve"> </v>
          </cell>
          <cell r="CO388" t="str">
            <v xml:space="preserve"> </v>
          </cell>
          <cell r="CP388" t="str">
            <v xml:space="preserve"> </v>
          </cell>
          <cell r="CQ388" t="str">
            <v xml:space="preserve"> </v>
          </cell>
          <cell r="CR388" t="str">
            <v xml:space="preserve"> </v>
          </cell>
          <cell r="CS388" t="str">
            <v xml:space="preserve"> </v>
          </cell>
          <cell r="CT388" t="str">
            <v xml:space="preserve"> </v>
          </cell>
          <cell r="CU388" t="str">
            <v xml:space="preserve"> </v>
          </cell>
          <cell r="CV388" t="str">
            <v xml:space="preserve"> </v>
          </cell>
          <cell r="CW388" t="str">
            <v xml:space="preserve"> </v>
          </cell>
          <cell r="CX388" t="str">
            <v xml:space="preserve"> </v>
          </cell>
          <cell r="CY388" t="str">
            <v xml:space="preserve"> </v>
          </cell>
          <cell r="CZ388" t="str">
            <v xml:space="preserve"> </v>
          </cell>
          <cell r="DA388" t="str">
            <v xml:space="preserve"> </v>
          </cell>
          <cell r="DB388" t="str">
            <v xml:space="preserve"> </v>
          </cell>
          <cell r="DC388" t="str">
            <v xml:space="preserve"> </v>
          </cell>
          <cell r="DD388" t="str">
            <v xml:space="preserve"> </v>
          </cell>
          <cell r="DE388" t="str">
            <v xml:space="preserve"> </v>
          </cell>
          <cell r="DF388" t="str">
            <v xml:space="preserve"> </v>
          </cell>
          <cell r="DG388" t="str">
            <v xml:space="preserve"> </v>
          </cell>
          <cell r="DH388" t="str">
            <v>2. OESChrysler Corporation2000257</v>
          </cell>
          <cell r="DI388">
            <v>0</v>
          </cell>
          <cell r="DJ388">
            <v>0</v>
          </cell>
          <cell r="DL388">
            <v>0</v>
          </cell>
          <cell r="DM388">
            <v>0</v>
          </cell>
          <cell r="DN388">
            <v>0</v>
          </cell>
          <cell r="DP388">
            <v>0</v>
          </cell>
          <cell r="DQ388">
            <v>0</v>
          </cell>
          <cell r="DR388">
            <v>0</v>
          </cell>
          <cell r="DT388">
            <v>0</v>
          </cell>
          <cell r="DU388">
            <v>0</v>
          </cell>
          <cell r="DV388">
            <v>0</v>
          </cell>
          <cell r="DX388">
            <v>0</v>
          </cell>
          <cell r="DY388">
            <v>0</v>
          </cell>
          <cell r="DZ388">
            <v>0</v>
          </cell>
          <cell r="EB388">
            <v>0</v>
          </cell>
          <cell r="EC388">
            <v>0</v>
          </cell>
          <cell r="ED388">
            <v>0</v>
          </cell>
          <cell r="EF388">
            <v>0</v>
          </cell>
          <cell r="EG388">
            <v>0</v>
          </cell>
          <cell r="EH388">
            <v>0</v>
          </cell>
          <cell r="EJ388">
            <v>0</v>
          </cell>
          <cell r="EK388">
            <v>0</v>
          </cell>
          <cell r="EL388">
            <v>0</v>
          </cell>
          <cell r="EN388">
            <v>0</v>
          </cell>
          <cell r="EO388">
            <v>0</v>
          </cell>
          <cell r="EP388">
            <v>0</v>
          </cell>
          <cell r="ER388">
            <v>0</v>
          </cell>
          <cell r="ES388">
            <v>0</v>
          </cell>
          <cell r="ET388">
            <v>0</v>
          </cell>
          <cell r="EV388">
            <v>0</v>
          </cell>
          <cell r="EW388">
            <v>0</v>
          </cell>
          <cell r="EX388">
            <v>0</v>
          </cell>
          <cell r="EZ388">
            <v>0</v>
          </cell>
          <cell r="FA388">
            <v>0</v>
          </cell>
          <cell r="FB388">
            <v>0</v>
          </cell>
          <cell r="FD388">
            <v>0</v>
          </cell>
          <cell r="FE388">
            <v>0</v>
          </cell>
          <cell r="FF388">
            <v>0</v>
          </cell>
          <cell r="FI388">
            <v>0</v>
          </cell>
          <cell r="FJ388">
            <v>0</v>
          </cell>
          <cell r="FK388">
            <v>0</v>
          </cell>
          <cell r="FM388">
            <v>0</v>
          </cell>
          <cell r="FN388">
            <v>0</v>
          </cell>
          <cell r="FO388">
            <v>0</v>
          </cell>
          <cell r="FQ388">
            <v>0</v>
          </cell>
          <cell r="FR388">
            <v>0</v>
          </cell>
          <cell r="FS388">
            <v>0</v>
          </cell>
          <cell r="FU388">
            <v>0</v>
          </cell>
          <cell r="FV388">
            <v>0</v>
          </cell>
          <cell r="FW388">
            <v>0</v>
          </cell>
          <cell r="FY388">
            <v>0</v>
          </cell>
          <cell r="FZ388">
            <v>0</v>
          </cell>
          <cell r="GA388">
            <v>0</v>
          </cell>
          <cell r="GC388">
            <v>0</v>
          </cell>
          <cell r="GD388">
            <v>0</v>
          </cell>
          <cell r="GE388">
            <v>0</v>
          </cell>
          <cell r="GG388">
            <v>0</v>
          </cell>
          <cell r="GH388">
            <v>0</v>
          </cell>
          <cell r="GI388">
            <v>0</v>
          </cell>
          <cell r="GK388">
            <v>0</v>
          </cell>
          <cell r="GL388">
            <v>0</v>
          </cell>
          <cell r="GM388">
            <v>0</v>
          </cell>
          <cell r="GO388">
            <v>0</v>
          </cell>
          <cell r="GP388">
            <v>0</v>
          </cell>
          <cell r="GQ388">
            <v>0</v>
          </cell>
          <cell r="GS388">
            <v>0</v>
          </cell>
          <cell r="GT388">
            <v>0</v>
          </cell>
          <cell r="GU388">
            <v>0</v>
          </cell>
          <cell r="GW388">
            <v>0</v>
          </cell>
          <cell r="GX388">
            <v>0</v>
          </cell>
          <cell r="GY388">
            <v>0</v>
          </cell>
          <cell r="HA388">
            <v>0</v>
          </cell>
          <cell r="HB388">
            <v>0</v>
          </cell>
          <cell r="HC388">
            <v>0</v>
          </cell>
        </row>
        <row r="389">
          <cell r="H389" t="str">
            <v>2003570</v>
          </cell>
          <cell r="I389" t="str">
            <v>USD</v>
          </cell>
          <cell r="J389" t="str">
            <v>CAL 3849942 CHR SERVICE</v>
          </cell>
          <cell r="K389" t="str">
            <v>T2</v>
          </cell>
          <cell r="L389">
            <v>3.083472</v>
          </cell>
          <cell r="M389">
            <v>3083.4720000000002</v>
          </cell>
          <cell r="N389">
            <v>17.130400000000002</v>
          </cell>
          <cell r="Q389" t="str">
            <v>14.5 FPI - Tube thickness reduction  to 0.358</v>
          </cell>
          <cell r="R389">
            <v>17.130400000000002</v>
          </cell>
          <cell r="V389">
            <v>17.130400000000002</v>
          </cell>
          <cell r="Z389">
            <v>17.130400000000002</v>
          </cell>
          <cell r="AD389">
            <v>17.130400000000002</v>
          </cell>
          <cell r="AH389">
            <v>17.130400000000002</v>
          </cell>
          <cell r="AL389">
            <v>17.130400000000002</v>
          </cell>
          <cell r="AP389">
            <v>17.130400000000002</v>
          </cell>
          <cell r="AT389">
            <v>17.130400000000002</v>
          </cell>
          <cell r="AX389">
            <v>17.130400000000002</v>
          </cell>
          <cell r="BB389">
            <v>17.130400000000002</v>
          </cell>
          <cell r="BF389">
            <v>17.130400000000002</v>
          </cell>
          <cell r="BJ389">
            <v>17.130400000000002</v>
          </cell>
          <cell r="BK389">
            <v>0</v>
          </cell>
          <cell r="BL389" t="str">
            <v xml:space="preserve"> </v>
          </cell>
          <cell r="BM389" t="str">
            <v xml:space="preserve"> </v>
          </cell>
          <cell r="BN389" t="str">
            <v xml:space="preserve"> </v>
          </cell>
          <cell r="BO389" t="str">
            <v xml:space="preserve"> </v>
          </cell>
          <cell r="BP389" t="str">
            <v xml:space="preserve"> </v>
          </cell>
          <cell r="BQ389" t="str">
            <v xml:space="preserve"> </v>
          </cell>
          <cell r="BR389" t="str">
            <v xml:space="preserve"> </v>
          </cell>
          <cell r="BS389" t="str">
            <v xml:space="preserve"> </v>
          </cell>
          <cell r="BT389" t="str">
            <v xml:space="preserve"> </v>
          </cell>
          <cell r="BU389" t="str">
            <v xml:space="preserve"> </v>
          </cell>
          <cell r="BV389" t="str">
            <v xml:space="preserve"> </v>
          </cell>
          <cell r="BW389" t="str">
            <v xml:space="preserve"> </v>
          </cell>
          <cell r="BX389" t="str">
            <v xml:space="preserve"> </v>
          </cell>
          <cell r="BY389" t="str">
            <v xml:space="preserve"> </v>
          </cell>
          <cell r="BZ389" t="str">
            <v xml:space="preserve"> </v>
          </cell>
          <cell r="CA389" t="str">
            <v xml:space="preserve"> </v>
          </cell>
          <cell r="CB389" t="str">
            <v xml:space="preserve"> </v>
          </cell>
          <cell r="CC389" t="str">
            <v xml:space="preserve"> </v>
          </cell>
          <cell r="CD389" t="str">
            <v xml:space="preserve"> </v>
          </cell>
          <cell r="CE389" t="str">
            <v xml:space="preserve"> </v>
          </cell>
          <cell r="CF389" t="str">
            <v xml:space="preserve"> </v>
          </cell>
          <cell r="CG389" t="str">
            <v xml:space="preserve"> </v>
          </cell>
          <cell r="CH389" t="str">
            <v xml:space="preserve"> </v>
          </cell>
          <cell r="CI389" t="str">
            <v xml:space="preserve"> </v>
          </cell>
          <cell r="CJ389" t="str">
            <v xml:space="preserve"> </v>
          </cell>
          <cell r="CK389" t="str">
            <v xml:space="preserve"> </v>
          </cell>
          <cell r="CL389" t="str">
            <v xml:space="preserve"> </v>
          </cell>
          <cell r="CM389" t="str">
            <v xml:space="preserve"> </v>
          </cell>
          <cell r="CN389" t="str">
            <v xml:space="preserve"> </v>
          </cell>
          <cell r="CO389" t="str">
            <v xml:space="preserve"> </v>
          </cell>
          <cell r="CP389" t="str">
            <v xml:space="preserve"> </v>
          </cell>
          <cell r="CQ389" t="str">
            <v xml:space="preserve"> </v>
          </cell>
          <cell r="CR389" t="str">
            <v xml:space="preserve"> </v>
          </cell>
          <cell r="CS389" t="str">
            <v xml:space="preserve"> </v>
          </cell>
          <cell r="CT389" t="str">
            <v xml:space="preserve"> </v>
          </cell>
          <cell r="CU389" t="str">
            <v xml:space="preserve"> </v>
          </cell>
          <cell r="CV389" t="str">
            <v xml:space="preserve"> </v>
          </cell>
          <cell r="CW389" t="str">
            <v xml:space="preserve"> </v>
          </cell>
          <cell r="CX389" t="str">
            <v xml:space="preserve"> </v>
          </cell>
          <cell r="CY389" t="str">
            <v xml:space="preserve"> </v>
          </cell>
          <cell r="CZ389" t="str">
            <v xml:space="preserve"> </v>
          </cell>
          <cell r="DA389" t="str">
            <v xml:space="preserve"> </v>
          </cell>
          <cell r="DB389" t="str">
            <v xml:space="preserve"> </v>
          </cell>
          <cell r="DC389" t="str">
            <v xml:space="preserve"> </v>
          </cell>
          <cell r="DD389" t="str">
            <v xml:space="preserve"> </v>
          </cell>
          <cell r="DE389" t="str">
            <v xml:space="preserve"> </v>
          </cell>
          <cell r="DF389" t="str">
            <v xml:space="preserve"> </v>
          </cell>
          <cell r="DG389" t="str">
            <v xml:space="preserve"> </v>
          </cell>
          <cell r="DH389" t="str">
            <v>2. OESChrysler Corporation2003570</v>
          </cell>
          <cell r="DI389">
            <v>0</v>
          </cell>
          <cell r="DJ389">
            <v>0</v>
          </cell>
          <cell r="DL389">
            <v>0</v>
          </cell>
          <cell r="DM389">
            <v>0</v>
          </cell>
          <cell r="DN389">
            <v>0</v>
          </cell>
          <cell r="DP389">
            <v>0</v>
          </cell>
          <cell r="DQ389">
            <v>0</v>
          </cell>
          <cell r="DR389">
            <v>0</v>
          </cell>
          <cell r="DT389">
            <v>0</v>
          </cell>
          <cell r="DU389">
            <v>0</v>
          </cell>
          <cell r="DV389">
            <v>0</v>
          </cell>
          <cell r="DX389">
            <v>0</v>
          </cell>
          <cell r="DY389">
            <v>0</v>
          </cell>
          <cell r="DZ389">
            <v>0</v>
          </cell>
          <cell r="EB389">
            <v>0</v>
          </cell>
          <cell r="EC389">
            <v>0</v>
          </cell>
          <cell r="ED389">
            <v>0</v>
          </cell>
          <cell r="EF389">
            <v>0</v>
          </cell>
          <cell r="EG389">
            <v>0</v>
          </cell>
          <cell r="EH389">
            <v>0</v>
          </cell>
          <cell r="EJ389">
            <v>0</v>
          </cell>
          <cell r="EK389">
            <v>0</v>
          </cell>
          <cell r="EL389">
            <v>0</v>
          </cell>
          <cell r="EN389">
            <v>0</v>
          </cell>
          <cell r="EO389">
            <v>0</v>
          </cell>
          <cell r="EP389">
            <v>0</v>
          </cell>
          <cell r="ER389">
            <v>0</v>
          </cell>
          <cell r="ES389">
            <v>0</v>
          </cell>
          <cell r="ET389">
            <v>0</v>
          </cell>
          <cell r="EV389">
            <v>0</v>
          </cell>
          <cell r="EW389">
            <v>0</v>
          </cell>
          <cell r="EX389">
            <v>0</v>
          </cell>
          <cell r="EZ389">
            <v>0</v>
          </cell>
          <cell r="FA389">
            <v>0</v>
          </cell>
          <cell r="FB389">
            <v>0</v>
          </cell>
          <cell r="FD389">
            <v>0</v>
          </cell>
          <cell r="FE389">
            <v>0</v>
          </cell>
          <cell r="FF389">
            <v>0</v>
          </cell>
          <cell r="FI389">
            <v>0</v>
          </cell>
          <cell r="FJ389">
            <v>0</v>
          </cell>
          <cell r="FK389">
            <v>0</v>
          </cell>
          <cell r="FM389">
            <v>0</v>
          </cell>
          <cell r="FN389">
            <v>0</v>
          </cell>
          <cell r="FO389">
            <v>0</v>
          </cell>
          <cell r="FQ389">
            <v>0</v>
          </cell>
          <cell r="FR389">
            <v>0</v>
          </cell>
          <cell r="FS389">
            <v>0</v>
          </cell>
          <cell r="FU389">
            <v>0</v>
          </cell>
          <cell r="FV389">
            <v>0</v>
          </cell>
          <cell r="FW389">
            <v>0</v>
          </cell>
          <cell r="FY389">
            <v>0</v>
          </cell>
          <cell r="FZ389">
            <v>0</v>
          </cell>
          <cell r="GA389">
            <v>0</v>
          </cell>
          <cell r="GC389">
            <v>0</v>
          </cell>
          <cell r="GD389">
            <v>0</v>
          </cell>
          <cell r="GE389">
            <v>0</v>
          </cell>
          <cell r="GG389">
            <v>0</v>
          </cell>
          <cell r="GH389">
            <v>0</v>
          </cell>
          <cell r="GI389">
            <v>0</v>
          </cell>
          <cell r="GK389">
            <v>0</v>
          </cell>
          <cell r="GL389">
            <v>0</v>
          </cell>
          <cell r="GM389">
            <v>0</v>
          </cell>
          <cell r="GO389">
            <v>0</v>
          </cell>
          <cell r="GP389">
            <v>0</v>
          </cell>
          <cell r="GQ389">
            <v>0</v>
          </cell>
          <cell r="GS389">
            <v>0</v>
          </cell>
          <cell r="GT389">
            <v>0</v>
          </cell>
          <cell r="GU389">
            <v>0</v>
          </cell>
          <cell r="GW389">
            <v>0</v>
          </cell>
          <cell r="GX389">
            <v>0</v>
          </cell>
          <cell r="GY389">
            <v>0</v>
          </cell>
          <cell r="HA389">
            <v>0</v>
          </cell>
          <cell r="HB389">
            <v>0</v>
          </cell>
          <cell r="HC389">
            <v>0</v>
          </cell>
        </row>
        <row r="390">
          <cell r="H390" t="str">
            <v>868820B</v>
          </cell>
          <cell r="I390" t="str">
            <v>USD</v>
          </cell>
          <cell r="J390" t="str">
            <v>RAD XJ 1.5 M/T SERVICE</v>
          </cell>
          <cell r="K390" t="str">
            <v>T1</v>
          </cell>
          <cell r="L390">
            <v>0</v>
          </cell>
          <cell r="M390">
            <v>0</v>
          </cell>
          <cell r="N390">
            <v>44.619599999999991</v>
          </cell>
          <cell r="O390">
            <v>-0.03</v>
          </cell>
          <cell r="P390" t="str">
            <v>Prod.Tec</v>
          </cell>
          <cell r="Q390" t="str">
            <v>Idea MCM 128077-Resource</v>
          </cell>
          <cell r="R390">
            <v>44.58959999999999</v>
          </cell>
          <cell r="V390">
            <v>44.58959999999999</v>
          </cell>
          <cell r="Z390">
            <v>44.58959999999999</v>
          </cell>
          <cell r="AD390">
            <v>44.58959999999999</v>
          </cell>
          <cell r="AH390">
            <v>44.58959999999999</v>
          </cell>
          <cell r="AL390">
            <v>44.58959999999999</v>
          </cell>
          <cell r="AP390">
            <v>44.58959999999999</v>
          </cell>
          <cell r="AT390">
            <v>44.58959999999999</v>
          </cell>
          <cell r="AX390">
            <v>44.58959999999999</v>
          </cell>
          <cell r="BB390">
            <v>44.58959999999999</v>
          </cell>
          <cell r="BF390">
            <v>44.58959999999999</v>
          </cell>
          <cell r="BJ390">
            <v>44.58959999999999</v>
          </cell>
          <cell r="BK390">
            <v>-0.03</v>
          </cell>
          <cell r="BL390" t="str">
            <v xml:space="preserve"> </v>
          </cell>
          <cell r="BM390" t="str">
            <v xml:space="preserve"> </v>
          </cell>
          <cell r="BN390">
            <v>-0.03</v>
          </cell>
          <cell r="BO390" t="str">
            <v xml:space="preserve"> </v>
          </cell>
          <cell r="BP390" t="str">
            <v xml:space="preserve"> </v>
          </cell>
          <cell r="BQ390" t="str">
            <v xml:space="preserve"> </v>
          </cell>
          <cell r="BR390" t="str">
            <v xml:space="preserve"> </v>
          </cell>
          <cell r="BS390" t="str">
            <v xml:space="preserve"> </v>
          </cell>
          <cell r="BT390" t="str">
            <v xml:space="preserve"> </v>
          </cell>
          <cell r="BU390" t="str">
            <v xml:space="preserve"> </v>
          </cell>
          <cell r="BV390" t="str">
            <v xml:space="preserve"> </v>
          </cell>
          <cell r="BW390" t="str">
            <v xml:space="preserve"> </v>
          </cell>
          <cell r="BX390" t="str">
            <v xml:space="preserve"> </v>
          </cell>
          <cell r="BY390" t="str">
            <v xml:space="preserve"> </v>
          </cell>
          <cell r="BZ390" t="str">
            <v xml:space="preserve"> </v>
          </cell>
          <cell r="CA390" t="str">
            <v xml:space="preserve"> </v>
          </cell>
          <cell r="CB390" t="str">
            <v xml:space="preserve"> </v>
          </cell>
          <cell r="CC390" t="str">
            <v xml:space="preserve"> </v>
          </cell>
          <cell r="CD390" t="str">
            <v xml:space="preserve"> </v>
          </cell>
          <cell r="CE390" t="str">
            <v xml:space="preserve"> </v>
          </cell>
          <cell r="CF390" t="str">
            <v xml:space="preserve"> </v>
          </cell>
          <cell r="CG390" t="str">
            <v xml:space="preserve"> </v>
          </cell>
          <cell r="CH390" t="str">
            <v xml:space="preserve"> </v>
          </cell>
          <cell r="CI390" t="str">
            <v xml:space="preserve"> </v>
          </cell>
          <cell r="CJ390" t="str">
            <v xml:space="preserve"> </v>
          </cell>
          <cell r="CK390" t="str">
            <v xml:space="preserve"> </v>
          </cell>
          <cell r="CL390" t="str">
            <v xml:space="preserve"> </v>
          </cell>
          <cell r="CM390" t="str">
            <v xml:space="preserve"> </v>
          </cell>
          <cell r="CN390" t="str">
            <v xml:space="preserve"> </v>
          </cell>
          <cell r="CO390" t="str">
            <v xml:space="preserve"> </v>
          </cell>
          <cell r="CP390" t="str">
            <v xml:space="preserve"> </v>
          </cell>
          <cell r="CQ390" t="str">
            <v xml:space="preserve"> </v>
          </cell>
          <cell r="CR390" t="str">
            <v xml:space="preserve"> </v>
          </cell>
          <cell r="CS390" t="str">
            <v xml:space="preserve"> </v>
          </cell>
          <cell r="CT390" t="str">
            <v xml:space="preserve"> </v>
          </cell>
          <cell r="CU390" t="str">
            <v xml:space="preserve"> </v>
          </cell>
          <cell r="CV390" t="str">
            <v xml:space="preserve"> </v>
          </cell>
          <cell r="CW390" t="str">
            <v xml:space="preserve"> </v>
          </cell>
          <cell r="CX390" t="str">
            <v xml:space="preserve"> </v>
          </cell>
          <cell r="CY390" t="str">
            <v xml:space="preserve"> </v>
          </cell>
          <cell r="CZ390" t="str">
            <v xml:space="preserve"> </v>
          </cell>
          <cell r="DA390" t="str">
            <v xml:space="preserve"> </v>
          </cell>
          <cell r="DB390" t="str">
            <v xml:space="preserve"> </v>
          </cell>
          <cell r="DC390" t="str">
            <v xml:space="preserve"> </v>
          </cell>
          <cell r="DD390" t="str">
            <v xml:space="preserve"> </v>
          </cell>
          <cell r="DE390" t="str">
            <v xml:space="preserve"> </v>
          </cell>
          <cell r="DF390" t="str">
            <v xml:space="preserve"> </v>
          </cell>
          <cell r="DG390" t="str">
            <v xml:space="preserve"> </v>
          </cell>
          <cell r="DH390" t="str">
            <v>2. OESChrysler Corporation868820B</v>
          </cell>
          <cell r="DI390">
            <v>-0.03</v>
          </cell>
          <cell r="DJ390">
            <v>0</v>
          </cell>
          <cell r="DL390">
            <v>0</v>
          </cell>
          <cell r="DM390">
            <v>-0.03</v>
          </cell>
          <cell r="DN390">
            <v>0</v>
          </cell>
          <cell r="DP390">
            <v>0</v>
          </cell>
          <cell r="DQ390">
            <v>0</v>
          </cell>
          <cell r="DR390">
            <v>0</v>
          </cell>
          <cell r="DT390">
            <v>0</v>
          </cell>
          <cell r="DU390">
            <v>0</v>
          </cell>
          <cell r="DV390">
            <v>0</v>
          </cell>
          <cell r="DX390">
            <v>0</v>
          </cell>
          <cell r="DY390">
            <v>0</v>
          </cell>
          <cell r="DZ390">
            <v>0</v>
          </cell>
          <cell r="EB390">
            <v>0</v>
          </cell>
          <cell r="EC390">
            <v>0</v>
          </cell>
          <cell r="ED390">
            <v>0</v>
          </cell>
          <cell r="EF390">
            <v>0</v>
          </cell>
          <cell r="EG390">
            <v>0</v>
          </cell>
          <cell r="EH390">
            <v>0</v>
          </cell>
          <cell r="EJ390">
            <v>0</v>
          </cell>
          <cell r="EK390">
            <v>0</v>
          </cell>
          <cell r="EL390">
            <v>0</v>
          </cell>
          <cell r="EN390">
            <v>0</v>
          </cell>
          <cell r="EO390">
            <v>0</v>
          </cell>
          <cell r="EP390">
            <v>0</v>
          </cell>
          <cell r="ER390">
            <v>0</v>
          </cell>
          <cell r="ES390">
            <v>0</v>
          </cell>
          <cell r="ET390">
            <v>0</v>
          </cell>
          <cell r="EV390">
            <v>0</v>
          </cell>
          <cell r="EW390">
            <v>0</v>
          </cell>
          <cell r="EX390">
            <v>0</v>
          </cell>
          <cell r="EZ390">
            <v>0</v>
          </cell>
          <cell r="FA390">
            <v>0</v>
          </cell>
          <cell r="FB390">
            <v>0</v>
          </cell>
          <cell r="FD390">
            <v>0</v>
          </cell>
          <cell r="FE390">
            <v>0</v>
          </cell>
          <cell r="FF390">
            <v>0</v>
          </cell>
          <cell r="FI390">
            <v>0</v>
          </cell>
          <cell r="FJ390">
            <v>-0.03</v>
          </cell>
          <cell r="FK390">
            <v>0</v>
          </cell>
          <cell r="FM390">
            <v>0</v>
          </cell>
          <cell r="FN390">
            <v>-0.03</v>
          </cell>
          <cell r="FO390">
            <v>0</v>
          </cell>
          <cell r="FQ390">
            <v>0</v>
          </cell>
          <cell r="FR390">
            <v>-0.03</v>
          </cell>
          <cell r="FS390">
            <v>0</v>
          </cell>
          <cell r="FU390">
            <v>0</v>
          </cell>
          <cell r="FV390">
            <v>-0.03</v>
          </cell>
          <cell r="FW390">
            <v>0</v>
          </cell>
          <cell r="FY390">
            <v>0</v>
          </cell>
          <cell r="FZ390">
            <v>-0.03</v>
          </cell>
          <cell r="GA390">
            <v>0</v>
          </cell>
          <cell r="GC390">
            <v>0</v>
          </cell>
          <cell r="GD390">
            <v>-0.03</v>
          </cell>
          <cell r="GE390">
            <v>0</v>
          </cell>
          <cell r="GG390">
            <v>0</v>
          </cell>
          <cell r="GH390">
            <v>-0.03</v>
          </cell>
          <cell r="GI390">
            <v>0</v>
          </cell>
          <cell r="GK390">
            <v>0</v>
          </cell>
          <cell r="GL390">
            <v>-0.03</v>
          </cell>
          <cell r="GM390">
            <v>0</v>
          </cell>
          <cell r="GO390">
            <v>0</v>
          </cell>
          <cell r="GP390">
            <v>-0.03</v>
          </cell>
          <cell r="GQ390">
            <v>0</v>
          </cell>
          <cell r="GS390">
            <v>0</v>
          </cell>
          <cell r="GT390">
            <v>-0.03</v>
          </cell>
          <cell r="GU390">
            <v>0</v>
          </cell>
          <cell r="GW390">
            <v>0</v>
          </cell>
          <cell r="GX390">
            <v>-0.03</v>
          </cell>
          <cell r="GY390">
            <v>0</v>
          </cell>
          <cell r="HA390">
            <v>0</v>
          </cell>
          <cell r="HB390">
            <v>-0.03</v>
          </cell>
          <cell r="HC390">
            <v>0</v>
          </cell>
        </row>
        <row r="391">
          <cell r="H391" t="str">
            <v>868821Q</v>
          </cell>
          <cell r="I391" t="str">
            <v>USD</v>
          </cell>
          <cell r="J391" t="str">
            <v>RAD XJ 1.5 A/T SERVICE</v>
          </cell>
          <cell r="K391" t="str">
            <v>T1</v>
          </cell>
          <cell r="L391">
            <v>159.73466400000001</v>
          </cell>
          <cell r="M391">
            <v>159734.66400000002</v>
          </cell>
          <cell r="N391">
            <v>50.225200000000001</v>
          </cell>
          <cell r="O391">
            <v>-0.23</v>
          </cell>
          <cell r="P391" t="str">
            <v>Prod.Tec</v>
          </cell>
          <cell r="Q391" t="str">
            <v>Ideas MCM 128077-128079</v>
          </cell>
          <cell r="R391">
            <v>49.995200000000004</v>
          </cell>
          <cell r="V391">
            <v>49.995200000000004</v>
          </cell>
          <cell r="Z391">
            <v>49.995200000000004</v>
          </cell>
          <cell r="AD391">
            <v>49.995200000000004</v>
          </cell>
          <cell r="AH391">
            <v>49.995200000000004</v>
          </cell>
          <cell r="AL391">
            <v>49.995200000000004</v>
          </cell>
          <cell r="AP391">
            <v>49.995200000000004</v>
          </cell>
          <cell r="AT391">
            <v>49.995200000000004</v>
          </cell>
          <cell r="AX391">
            <v>49.995200000000004</v>
          </cell>
          <cell r="BB391">
            <v>49.995200000000004</v>
          </cell>
          <cell r="BF391">
            <v>49.995200000000004</v>
          </cell>
          <cell r="BJ391">
            <v>49.995200000000004</v>
          </cell>
          <cell r="BK391">
            <v>-0.23</v>
          </cell>
          <cell r="BL391" t="str">
            <v xml:space="preserve"> </v>
          </cell>
          <cell r="BM391" t="str">
            <v xml:space="preserve"> </v>
          </cell>
          <cell r="BN391">
            <v>-0.23</v>
          </cell>
          <cell r="BO391" t="str">
            <v xml:space="preserve"> </v>
          </cell>
          <cell r="BP391" t="str">
            <v xml:space="preserve"> </v>
          </cell>
          <cell r="BQ391" t="str">
            <v xml:space="preserve"> </v>
          </cell>
          <cell r="BR391" t="str">
            <v xml:space="preserve"> </v>
          </cell>
          <cell r="BS391" t="str">
            <v xml:space="preserve"> </v>
          </cell>
          <cell r="BT391" t="str">
            <v xml:space="preserve"> </v>
          </cell>
          <cell r="BU391" t="str">
            <v xml:space="preserve"> </v>
          </cell>
          <cell r="BV391" t="str">
            <v xml:space="preserve"> </v>
          </cell>
          <cell r="BW391" t="str">
            <v xml:space="preserve"> </v>
          </cell>
          <cell r="BX391" t="str">
            <v xml:space="preserve"> </v>
          </cell>
          <cell r="BY391" t="str">
            <v xml:space="preserve"> </v>
          </cell>
          <cell r="BZ391" t="str">
            <v xml:space="preserve"> </v>
          </cell>
          <cell r="CA391" t="str">
            <v xml:space="preserve"> </v>
          </cell>
          <cell r="CB391" t="str">
            <v xml:space="preserve"> </v>
          </cell>
          <cell r="CC391" t="str">
            <v xml:space="preserve"> </v>
          </cell>
          <cell r="CD391" t="str">
            <v xml:space="preserve"> </v>
          </cell>
          <cell r="CE391" t="str">
            <v xml:space="preserve"> </v>
          </cell>
          <cell r="CF391" t="str">
            <v xml:space="preserve"> </v>
          </cell>
          <cell r="CG391" t="str">
            <v xml:space="preserve"> </v>
          </cell>
          <cell r="CH391" t="str">
            <v xml:space="preserve"> </v>
          </cell>
          <cell r="CI391" t="str">
            <v xml:space="preserve"> </v>
          </cell>
          <cell r="CJ391" t="str">
            <v xml:space="preserve"> </v>
          </cell>
          <cell r="CK391" t="str">
            <v xml:space="preserve"> </v>
          </cell>
          <cell r="CL391" t="str">
            <v xml:space="preserve"> </v>
          </cell>
          <cell r="CM391" t="str">
            <v xml:space="preserve"> </v>
          </cell>
          <cell r="CN391" t="str">
            <v xml:space="preserve"> </v>
          </cell>
          <cell r="CO391" t="str">
            <v xml:space="preserve"> </v>
          </cell>
          <cell r="CP391" t="str">
            <v xml:space="preserve"> </v>
          </cell>
          <cell r="CQ391" t="str">
            <v xml:space="preserve"> </v>
          </cell>
          <cell r="CR391" t="str">
            <v xml:space="preserve"> </v>
          </cell>
          <cell r="CS391" t="str">
            <v xml:space="preserve"> </v>
          </cell>
          <cell r="CT391" t="str">
            <v xml:space="preserve"> </v>
          </cell>
          <cell r="CU391" t="str">
            <v xml:space="preserve"> </v>
          </cell>
          <cell r="CV391" t="str">
            <v xml:space="preserve"> </v>
          </cell>
          <cell r="CW391" t="str">
            <v xml:space="preserve"> </v>
          </cell>
          <cell r="CX391" t="str">
            <v xml:space="preserve"> </v>
          </cell>
          <cell r="CY391" t="str">
            <v xml:space="preserve"> </v>
          </cell>
          <cell r="CZ391" t="str">
            <v xml:space="preserve"> </v>
          </cell>
          <cell r="DA391" t="str">
            <v xml:space="preserve"> </v>
          </cell>
          <cell r="DB391" t="str">
            <v xml:space="preserve"> </v>
          </cell>
          <cell r="DC391" t="str">
            <v xml:space="preserve"> </v>
          </cell>
          <cell r="DD391" t="str">
            <v xml:space="preserve"> </v>
          </cell>
          <cell r="DE391" t="str">
            <v xml:space="preserve"> </v>
          </cell>
          <cell r="DF391" t="str">
            <v xml:space="preserve"> </v>
          </cell>
          <cell r="DG391" t="str">
            <v xml:space="preserve"> </v>
          </cell>
          <cell r="DH391" t="str">
            <v>2. OESChrysler Corporation868821Q</v>
          </cell>
          <cell r="DI391">
            <v>-0.23</v>
          </cell>
          <cell r="DJ391">
            <v>0</v>
          </cell>
          <cell r="DL391">
            <v>0</v>
          </cell>
          <cell r="DM391">
            <v>-0.23</v>
          </cell>
          <cell r="DN391">
            <v>0</v>
          </cell>
          <cell r="DP391">
            <v>0</v>
          </cell>
          <cell r="DQ391">
            <v>0</v>
          </cell>
          <cell r="DR391">
            <v>0</v>
          </cell>
          <cell r="DT391">
            <v>0</v>
          </cell>
          <cell r="DU391">
            <v>0</v>
          </cell>
          <cell r="DV391">
            <v>0</v>
          </cell>
          <cell r="DX391">
            <v>0</v>
          </cell>
          <cell r="DY391">
            <v>0</v>
          </cell>
          <cell r="DZ391">
            <v>0</v>
          </cell>
          <cell r="EB391">
            <v>0</v>
          </cell>
          <cell r="EC391">
            <v>0</v>
          </cell>
          <cell r="ED391">
            <v>0</v>
          </cell>
          <cell r="EF391">
            <v>0</v>
          </cell>
          <cell r="EG391">
            <v>0</v>
          </cell>
          <cell r="EH391">
            <v>0</v>
          </cell>
          <cell r="EJ391">
            <v>0</v>
          </cell>
          <cell r="EK391">
            <v>0</v>
          </cell>
          <cell r="EL391">
            <v>0</v>
          </cell>
          <cell r="EN391">
            <v>0</v>
          </cell>
          <cell r="EO391">
            <v>0</v>
          </cell>
          <cell r="EP391">
            <v>0</v>
          </cell>
          <cell r="ER391">
            <v>0</v>
          </cell>
          <cell r="ES391">
            <v>0</v>
          </cell>
          <cell r="ET391">
            <v>0</v>
          </cell>
          <cell r="EV391">
            <v>0</v>
          </cell>
          <cell r="EW391">
            <v>0</v>
          </cell>
          <cell r="EX391">
            <v>0</v>
          </cell>
          <cell r="EZ391">
            <v>0</v>
          </cell>
          <cell r="FA391">
            <v>0</v>
          </cell>
          <cell r="FB391">
            <v>0</v>
          </cell>
          <cell r="FD391">
            <v>0</v>
          </cell>
          <cell r="FE391">
            <v>0</v>
          </cell>
          <cell r="FF391">
            <v>0</v>
          </cell>
          <cell r="FI391">
            <v>0</v>
          </cell>
          <cell r="FJ391">
            <v>-0.23</v>
          </cell>
          <cell r="FK391">
            <v>0</v>
          </cell>
          <cell r="FM391">
            <v>0</v>
          </cell>
          <cell r="FN391">
            <v>-0.23</v>
          </cell>
          <cell r="FO391">
            <v>0</v>
          </cell>
          <cell r="FQ391">
            <v>0</v>
          </cell>
          <cell r="FR391">
            <v>-0.23</v>
          </cell>
          <cell r="FS391">
            <v>0</v>
          </cell>
          <cell r="FU391">
            <v>0</v>
          </cell>
          <cell r="FV391">
            <v>-0.23</v>
          </cell>
          <cell r="FW391">
            <v>0</v>
          </cell>
          <cell r="FY391">
            <v>0</v>
          </cell>
          <cell r="FZ391">
            <v>-0.23</v>
          </cell>
          <cell r="GA391">
            <v>0</v>
          </cell>
          <cell r="GC391">
            <v>0</v>
          </cell>
          <cell r="GD391">
            <v>-0.23</v>
          </cell>
          <cell r="GE391">
            <v>0</v>
          </cell>
          <cell r="GG391">
            <v>0</v>
          </cell>
          <cell r="GH391">
            <v>-0.23</v>
          </cell>
          <cell r="GI391">
            <v>0</v>
          </cell>
          <cell r="GK391">
            <v>0</v>
          </cell>
          <cell r="GL391">
            <v>-0.23</v>
          </cell>
          <cell r="GM391">
            <v>0</v>
          </cell>
          <cell r="GO391">
            <v>0</v>
          </cell>
          <cell r="GP391">
            <v>-0.23</v>
          </cell>
          <cell r="GQ391">
            <v>0</v>
          </cell>
          <cell r="GS391">
            <v>0</v>
          </cell>
          <cell r="GT391">
            <v>-0.23</v>
          </cell>
          <cell r="GU391">
            <v>0</v>
          </cell>
          <cell r="GW391">
            <v>0</v>
          </cell>
          <cell r="GX391">
            <v>-0.23</v>
          </cell>
          <cell r="GY391">
            <v>0</v>
          </cell>
          <cell r="HA391">
            <v>0</v>
          </cell>
          <cell r="HB391">
            <v>-0.23</v>
          </cell>
          <cell r="HC391">
            <v>0</v>
          </cell>
        </row>
        <row r="392">
          <cell r="H392" t="str">
            <v>868847X</v>
          </cell>
          <cell r="I392" t="str">
            <v>USD</v>
          </cell>
          <cell r="J392" t="str">
            <v>CONDENSADOR PT44 SERVICE</v>
          </cell>
          <cell r="K392" t="str">
            <v>T7</v>
          </cell>
          <cell r="L392">
            <v>0</v>
          </cell>
          <cell r="M392">
            <v>0</v>
          </cell>
          <cell r="N392">
            <v>71.228599999999986</v>
          </cell>
          <cell r="Q392" t="str">
            <v>redesign - Isolator redesign.</v>
          </cell>
          <cell r="R392">
            <v>71.228599999999986</v>
          </cell>
          <cell r="V392">
            <v>71.228599999999986</v>
          </cell>
          <cell r="Z392">
            <v>71.228599999999986</v>
          </cell>
          <cell r="AD392">
            <v>71.228599999999986</v>
          </cell>
          <cell r="AH392">
            <v>71.228599999999986</v>
          </cell>
          <cell r="AL392">
            <v>71.228599999999986</v>
          </cell>
          <cell r="AP392">
            <v>71.228599999999986</v>
          </cell>
          <cell r="AT392">
            <v>71.228599999999986</v>
          </cell>
          <cell r="AX392">
            <v>71.228599999999986</v>
          </cell>
          <cell r="BB392">
            <v>71.228599999999986</v>
          </cell>
          <cell r="BF392">
            <v>71.228599999999986</v>
          </cell>
          <cell r="BJ392">
            <v>71.228599999999986</v>
          </cell>
          <cell r="BK392">
            <v>0</v>
          </cell>
          <cell r="BL392" t="str">
            <v xml:space="preserve"> </v>
          </cell>
          <cell r="BM392" t="str">
            <v xml:space="preserve"> </v>
          </cell>
          <cell r="BN392" t="str">
            <v xml:space="preserve"> </v>
          </cell>
          <cell r="BO392" t="str">
            <v xml:space="preserve"> </v>
          </cell>
          <cell r="BP392" t="str">
            <v xml:space="preserve"> </v>
          </cell>
          <cell r="BQ392" t="str">
            <v xml:space="preserve"> </v>
          </cell>
          <cell r="BR392" t="str">
            <v xml:space="preserve"> </v>
          </cell>
          <cell r="BS392" t="str">
            <v xml:space="preserve"> </v>
          </cell>
          <cell r="BT392" t="str">
            <v xml:space="preserve"> </v>
          </cell>
          <cell r="BU392" t="str">
            <v xml:space="preserve"> </v>
          </cell>
          <cell r="BV392" t="str">
            <v xml:space="preserve"> </v>
          </cell>
          <cell r="BW392" t="str">
            <v xml:space="preserve"> </v>
          </cell>
          <cell r="BX392" t="str">
            <v xml:space="preserve"> </v>
          </cell>
          <cell r="BY392" t="str">
            <v xml:space="preserve"> </v>
          </cell>
          <cell r="BZ392" t="str">
            <v xml:space="preserve"> </v>
          </cell>
          <cell r="CA392" t="str">
            <v xml:space="preserve"> </v>
          </cell>
          <cell r="CB392" t="str">
            <v xml:space="preserve"> </v>
          </cell>
          <cell r="CC392" t="str">
            <v xml:space="preserve"> </v>
          </cell>
          <cell r="CD392" t="str">
            <v xml:space="preserve"> </v>
          </cell>
          <cell r="CE392" t="str">
            <v xml:space="preserve"> </v>
          </cell>
          <cell r="CF392" t="str">
            <v xml:space="preserve"> </v>
          </cell>
          <cell r="CG392" t="str">
            <v xml:space="preserve"> </v>
          </cell>
          <cell r="CH392" t="str">
            <v xml:space="preserve"> </v>
          </cell>
          <cell r="CI392" t="str">
            <v xml:space="preserve"> </v>
          </cell>
          <cell r="CJ392" t="str">
            <v xml:space="preserve"> </v>
          </cell>
          <cell r="CK392" t="str">
            <v xml:space="preserve"> </v>
          </cell>
          <cell r="CL392" t="str">
            <v xml:space="preserve"> </v>
          </cell>
          <cell r="CM392" t="str">
            <v xml:space="preserve"> </v>
          </cell>
          <cell r="CN392" t="str">
            <v xml:space="preserve"> </v>
          </cell>
          <cell r="CO392" t="str">
            <v xml:space="preserve"> </v>
          </cell>
          <cell r="CP392" t="str">
            <v xml:space="preserve"> </v>
          </cell>
          <cell r="CQ392" t="str">
            <v xml:space="preserve"> </v>
          </cell>
          <cell r="CR392" t="str">
            <v xml:space="preserve"> </v>
          </cell>
          <cell r="CS392" t="str">
            <v xml:space="preserve"> </v>
          </cell>
          <cell r="CT392" t="str">
            <v xml:space="preserve"> </v>
          </cell>
          <cell r="CU392" t="str">
            <v xml:space="preserve"> </v>
          </cell>
          <cell r="CV392" t="str">
            <v xml:space="preserve"> </v>
          </cell>
          <cell r="CW392" t="str">
            <v xml:space="preserve"> </v>
          </cell>
          <cell r="CX392" t="str">
            <v xml:space="preserve"> </v>
          </cell>
          <cell r="CY392" t="str">
            <v xml:space="preserve"> </v>
          </cell>
          <cell r="CZ392" t="str">
            <v xml:space="preserve"> </v>
          </cell>
          <cell r="DA392" t="str">
            <v xml:space="preserve"> </v>
          </cell>
          <cell r="DB392" t="str">
            <v xml:space="preserve"> </v>
          </cell>
          <cell r="DC392" t="str">
            <v xml:space="preserve"> </v>
          </cell>
          <cell r="DD392" t="str">
            <v xml:space="preserve"> </v>
          </cell>
          <cell r="DE392" t="str">
            <v xml:space="preserve"> </v>
          </cell>
          <cell r="DF392" t="str">
            <v xml:space="preserve"> </v>
          </cell>
          <cell r="DG392" t="str">
            <v xml:space="preserve"> </v>
          </cell>
          <cell r="DH392" t="str">
            <v>2. OESChrysler Corporation868847X</v>
          </cell>
          <cell r="DI392">
            <v>0</v>
          </cell>
          <cell r="DJ392">
            <v>0</v>
          </cell>
          <cell r="DL392">
            <v>0</v>
          </cell>
          <cell r="DM392">
            <v>0</v>
          </cell>
          <cell r="DN392">
            <v>0</v>
          </cell>
          <cell r="DP392">
            <v>0</v>
          </cell>
          <cell r="DQ392">
            <v>0</v>
          </cell>
          <cell r="DR392">
            <v>0</v>
          </cell>
          <cell r="DT392">
            <v>0</v>
          </cell>
          <cell r="DU392">
            <v>0</v>
          </cell>
          <cell r="DV392">
            <v>0</v>
          </cell>
          <cell r="DX392">
            <v>0</v>
          </cell>
          <cell r="DY392">
            <v>0</v>
          </cell>
          <cell r="DZ392">
            <v>0</v>
          </cell>
          <cell r="EB392">
            <v>0</v>
          </cell>
          <cell r="EC392">
            <v>0</v>
          </cell>
          <cell r="ED392">
            <v>0</v>
          </cell>
          <cell r="EF392">
            <v>0</v>
          </cell>
          <cell r="EG392">
            <v>0</v>
          </cell>
          <cell r="EH392">
            <v>0</v>
          </cell>
          <cell r="EJ392">
            <v>0</v>
          </cell>
          <cell r="EK392">
            <v>0</v>
          </cell>
          <cell r="EL392">
            <v>0</v>
          </cell>
          <cell r="EN392">
            <v>0</v>
          </cell>
          <cell r="EO392">
            <v>0</v>
          </cell>
          <cell r="EP392">
            <v>0</v>
          </cell>
          <cell r="ER392">
            <v>0</v>
          </cell>
          <cell r="ES392">
            <v>0</v>
          </cell>
          <cell r="ET392">
            <v>0</v>
          </cell>
          <cell r="EV392">
            <v>0</v>
          </cell>
          <cell r="EW392">
            <v>0</v>
          </cell>
          <cell r="EX392">
            <v>0</v>
          </cell>
          <cell r="EZ392">
            <v>0</v>
          </cell>
          <cell r="FA392">
            <v>0</v>
          </cell>
          <cell r="FB392">
            <v>0</v>
          </cell>
          <cell r="FD392">
            <v>0</v>
          </cell>
          <cell r="FE392">
            <v>0</v>
          </cell>
          <cell r="FF392">
            <v>0</v>
          </cell>
          <cell r="FI392">
            <v>0</v>
          </cell>
          <cell r="FJ392">
            <v>0</v>
          </cell>
          <cell r="FK392">
            <v>0</v>
          </cell>
          <cell r="FM392">
            <v>0</v>
          </cell>
          <cell r="FN392">
            <v>0</v>
          </cell>
          <cell r="FO392">
            <v>0</v>
          </cell>
          <cell r="FQ392">
            <v>0</v>
          </cell>
          <cell r="FR392">
            <v>0</v>
          </cell>
          <cell r="FS392">
            <v>0</v>
          </cell>
          <cell r="FU392">
            <v>0</v>
          </cell>
          <cell r="FV392">
            <v>0</v>
          </cell>
          <cell r="FW392">
            <v>0</v>
          </cell>
          <cell r="FY392">
            <v>0</v>
          </cell>
          <cell r="FZ392">
            <v>0</v>
          </cell>
          <cell r="GA392">
            <v>0</v>
          </cell>
          <cell r="GC392">
            <v>0</v>
          </cell>
          <cell r="GD392">
            <v>0</v>
          </cell>
          <cell r="GE392">
            <v>0</v>
          </cell>
          <cell r="GG392">
            <v>0</v>
          </cell>
          <cell r="GH392">
            <v>0</v>
          </cell>
          <cell r="GI392">
            <v>0</v>
          </cell>
          <cell r="GK392">
            <v>0</v>
          </cell>
          <cell r="GL392">
            <v>0</v>
          </cell>
          <cell r="GM392">
            <v>0</v>
          </cell>
          <cell r="GO392">
            <v>0</v>
          </cell>
          <cell r="GP392">
            <v>0</v>
          </cell>
          <cell r="GQ392">
            <v>0</v>
          </cell>
          <cell r="GS392">
            <v>0</v>
          </cell>
          <cell r="GT392">
            <v>0</v>
          </cell>
          <cell r="GU392">
            <v>0</v>
          </cell>
          <cell r="GW392">
            <v>0</v>
          </cell>
          <cell r="GX392">
            <v>0</v>
          </cell>
          <cell r="GY392">
            <v>0</v>
          </cell>
          <cell r="HA392">
            <v>0</v>
          </cell>
          <cell r="HB392">
            <v>0</v>
          </cell>
          <cell r="HC392">
            <v>0</v>
          </cell>
        </row>
        <row r="393">
          <cell r="H393" t="str">
            <v>869403R</v>
          </cell>
          <cell r="I393" t="str">
            <v>USD</v>
          </cell>
          <cell r="J393" t="str">
            <v>RAD T-300 (1009027) MOPAR</v>
          </cell>
          <cell r="K393" t="str">
            <v>T4</v>
          </cell>
          <cell r="L393">
            <v>288.35182799999995</v>
          </cell>
          <cell r="M393">
            <v>288351.82799999998</v>
          </cell>
          <cell r="N393">
            <v>69.650199999999998</v>
          </cell>
          <cell r="R393">
            <v>69.650199999999998</v>
          </cell>
          <cell r="V393">
            <v>69.650199999999998</v>
          </cell>
          <cell r="Z393">
            <v>69.650199999999998</v>
          </cell>
          <cell r="AD393">
            <v>69.650199999999998</v>
          </cell>
          <cell r="AH393">
            <v>69.650199999999998</v>
          </cell>
          <cell r="AL393">
            <v>69.650199999999998</v>
          </cell>
          <cell r="AP393">
            <v>69.650199999999998</v>
          </cell>
          <cell r="AT393">
            <v>69.650199999999998</v>
          </cell>
          <cell r="AX393">
            <v>69.650199999999998</v>
          </cell>
          <cell r="BB393">
            <v>69.650199999999998</v>
          </cell>
          <cell r="BF393">
            <v>69.650199999999998</v>
          </cell>
          <cell r="BJ393">
            <v>69.650199999999998</v>
          </cell>
          <cell r="BK393">
            <v>0</v>
          </cell>
          <cell r="BL393" t="str">
            <v xml:space="preserve"> </v>
          </cell>
          <cell r="BM393" t="str">
            <v xml:space="preserve"> </v>
          </cell>
          <cell r="BN393" t="str">
            <v xml:space="preserve"> </v>
          </cell>
          <cell r="BO393" t="str">
            <v xml:space="preserve"> </v>
          </cell>
          <cell r="BP393" t="str">
            <v xml:space="preserve"> </v>
          </cell>
          <cell r="BQ393" t="str">
            <v xml:space="preserve"> </v>
          </cell>
          <cell r="BR393" t="str">
            <v xml:space="preserve"> </v>
          </cell>
          <cell r="BS393" t="str">
            <v xml:space="preserve"> </v>
          </cell>
          <cell r="BT393" t="str">
            <v xml:space="preserve"> </v>
          </cell>
          <cell r="BU393" t="str">
            <v xml:space="preserve"> </v>
          </cell>
          <cell r="BV393" t="str">
            <v xml:space="preserve"> </v>
          </cell>
          <cell r="BW393" t="str">
            <v xml:space="preserve"> </v>
          </cell>
          <cell r="BX393" t="str">
            <v xml:space="preserve"> </v>
          </cell>
          <cell r="BY393" t="str">
            <v xml:space="preserve"> </v>
          </cell>
          <cell r="BZ393" t="str">
            <v xml:space="preserve"> </v>
          </cell>
          <cell r="CA393" t="str">
            <v xml:space="preserve"> </v>
          </cell>
          <cell r="CB393" t="str">
            <v xml:space="preserve"> </v>
          </cell>
          <cell r="CC393" t="str">
            <v xml:space="preserve"> </v>
          </cell>
          <cell r="CD393" t="str">
            <v xml:space="preserve"> </v>
          </cell>
          <cell r="CE393" t="str">
            <v xml:space="preserve"> </v>
          </cell>
          <cell r="CF393" t="str">
            <v xml:space="preserve"> </v>
          </cell>
          <cell r="CG393" t="str">
            <v xml:space="preserve"> </v>
          </cell>
          <cell r="CH393" t="str">
            <v xml:space="preserve"> </v>
          </cell>
          <cell r="CI393" t="str">
            <v xml:space="preserve"> </v>
          </cell>
          <cell r="CJ393" t="str">
            <v xml:space="preserve"> </v>
          </cell>
          <cell r="CK393" t="str">
            <v xml:space="preserve"> </v>
          </cell>
          <cell r="CL393" t="str">
            <v xml:space="preserve"> </v>
          </cell>
          <cell r="CM393" t="str">
            <v xml:space="preserve"> </v>
          </cell>
          <cell r="CN393" t="str">
            <v xml:space="preserve"> </v>
          </cell>
          <cell r="CO393" t="str">
            <v xml:space="preserve"> </v>
          </cell>
          <cell r="CP393" t="str">
            <v xml:space="preserve"> </v>
          </cell>
          <cell r="CQ393" t="str">
            <v xml:space="preserve"> </v>
          </cell>
          <cell r="CR393" t="str">
            <v xml:space="preserve"> </v>
          </cell>
          <cell r="CS393" t="str">
            <v xml:space="preserve"> </v>
          </cell>
          <cell r="CT393" t="str">
            <v xml:space="preserve"> </v>
          </cell>
          <cell r="CU393" t="str">
            <v xml:space="preserve"> </v>
          </cell>
          <cell r="CV393" t="str">
            <v xml:space="preserve"> </v>
          </cell>
          <cell r="CW393" t="str">
            <v xml:space="preserve"> </v>
          </cell>
          <cell r="CX393" t="str">
            <v xml:space="preserve"> </v>
          </cell>
          <cell r="CY393" t="str">
            <v xml:space="preserve"> </v>
          </cell>
          <cell r="CZ393" t="str">
            <v xml:space="preserve"> </v>
          </cell>
          <cell r="DA393" t="str">
            <v xml:space="preserve"> </v>
          </cell>
          <cell r="DB393" t="str">
            <v xml:space="preserve"> </v>
          </cell>
          <cell r="DC393" t="str">
            <v xml:space="preserve"> </v>
          </cell>
          <cell r="DD393" t="str">
            <v xml:space="preserve"> </v>
          </cell>
          <cell r="DE393" t="str">
            <v xml:space="preserve"> </v>
          </cell>
          <cell r="DF393" t="str">
            <v xml:space="preserve"> </v>
          </cell>
          <cell r="DG393" t="str">
            <v xml:space="preserve"> </v>
          </cell>
          <cell r="DH393" t="str">
            <v>2. OESChrysler Corporation869403R</v>
          </cell>
          <cell r="DI393">
            <v>0</v>
          </cell>
          <cell r="DJ393">
            <v>0</v>
          </cell>
          <cell r="DL393">
            <v>0</v>
          </cell>
          <cell r="DM393">
            <v>0</v>
          </cell>
          <cell r="DN393">
            <v>0</v>
          </cell>
          <cell r="DP393">
            <v>0</v>
          </cell>
          <cell r="DQ393">
            <v>0</v>
          </cell>
          <cell r="DR393">
            <v>0</v>
          </cell>
          <cell r="DT393">
            <v>0</v>
          </cell>
          <cell r="DU393">
            <v>0</v>
          </cell>
          <cell r="DV393">
            <v>0</v>
          </cell>
          <cell r="DX393">
            <v>0</v>
          </cell>
          <cell r="DY393">
            <v>0</v>
          </cell>
          <cell r="DZ393">
            <v>0</v>
          </cell>
          <cell r="EB393">
            <v>0</v>
          </cell>
          <cell r="EC393">
            <v>0</v>
          </cell>
          <cell r="ED393">
            <v>0</v>
          </cell>
          <cell r="EF393">
            <v>0</v>
          </cell>
          <cell r="EG393">
            <v>0</v>
          </cell>
          <cell r="EH393">
            <v>0</v>
          </cell>
          <cell r="EJ393">
            <v>0</v>
          </cell>
          <cell r="EK393">
            <v>0</v>
          </cell>
          <cell r="EL393">
            <v>0</v>
          </cell>
          <cell r="EN393">
            <v>0</v>
          </cell>
          <cell r="EO393">
            <v>0</v>
          </cell>
          <cell r="EP393">
            <v>0</v>
          </cell>
          <cell r="ER393">
            <v>0</v>
          </cell>
          <cell r="ES393">
            <v>0</v>
          </cell>
          <cell r="ET393">
            <v>0</v>
          </cell>
          <cell r="EV393">
            <v>0</v>
          </cell>
          <cell r="EW393">
            <v>0</v>
          </cell>
          <cell r="EX393">
            <v>0</v>
          </cell>
          <cell r="EZ393">
            <v>0</v>
          </cell>
          <cell r="FA393">
            <v>0</v>
          </cell>
          <cell r="FB393">
            <v>0</v>
          </cell>
          <cell r="FD393">
            <v>0</v>
          </cell>
          <cell r="FE393">
            <v>0</v>
          </cell>
          <cell r="FF393">
            <v>0</v>
          </cell>
          <cell r="FI393">
            <v>0</v>
          </cell>
          <cell r="FJ393">
            <v>0</v>
          </cell>
          <cell r="FK393">
            <v>0</v>
          </cell>
          <cell r="FM393">
            <v>0</v>
          </cell>
          <cell r="FN393">
            <v>0</v>
          </cell>
          <cell r="FO393">
            <v>0</v>
          </cell>
          <cell r="FQ393">
            <v>0</v>
          </cell>
          <cell r="FR393">
            <v>0</v>
          </cell>
          <cell r="FS393">
            <v>0</v>
          </cell>
          <cell r="FU393">
            <v>0</v>
          </cell>
          <cell r="FV393">
            <v>0</v>
          </cell>
          <cell r="FW393">
            <v>0</v>
          </cell>
          <cell r="FY393">
            <v>0</v>
          </cell>
          <cell r="FZ393">
            <v>0</v>
          </cell>
          <cell r="GA393">
            <v>0</v>
          </cell>
          <cell r="GC393">
            <v>0</v>
          </cell>
          <cell r="GD393">
            <v>0</v>
          </cell>
          <cell r="GE393">
            <v>0</v>
          </cell>
          <cell r="GG393">
            <v>0</v>
          </cell>
          <cell r="GH393">
            <v>0</v>
          </cell>
          <cell r="GI393">
            <v>0</v>
          </cell>
          <cell r="GK393">
            <v>0</v>
          </cell>
          <cell r="GL393">
            <v>0</v>
          </cell>
          <cell r="GM393">
            <v>0</v>
          </cell>
          <cell r="GO393">
            <v>0</v>
          </cell>
          <cell r="GP393">
            <v>0</v>
          </cell>
          <cell r="GQ393">
            <v>0</v>
          </cell>
          <cell r="GS393">
            <v>0</v>
          </cell>
          <cell r="GT393">
            <v>0</v>
          </cell>
          <cell r="GU393">
            <v>0</v>
          </cell>
          <cell r="GW393">
            <v>0</v>
          </cell>
          <cell r="GX393">
            <v>0</v>
          </cell>
          <cell r="GY393">
            <v>0</v>
          </cell>
          <cell r="HA393">
            <v>0</v>
          </cell>
          <cell r="HB393">
            <v>0</v>
          </cell>
          <cell r="HC393">
            <v>0</v>
          </cell>
        </row>
        <row r="394">
          <cell r="H394" t="str">
            <v>871077E</v>
          </cell>
          <cell r="I394" t="str">
            <v>USD</v>
          </cell>
          <cell r="J394" t="str">
            <v>RADIADOR 04546407</v>
          </cell>
          <cell r="K394" t="str">
            <v>T1</v>
          </cell>
          <cell r="L394">
            <v>136.69258680000002</v>
          </cell>
          <cell r="M394">
            <v>136692.58680000002</v>
          </cell>
          <cell r="N394">
            <v>98.623800000000003</v>
          </cell>
          <cell r="R394">
            <v>98.623800000000003</v>
          </cell>
          <cell r="V394">
            <v>98.623800000000003</v>
          </cell>
          <cell r="Z394">
            <v>98.623800000000003</v>
          </cell>
          <cell r="AD394">
            <v>98.623800000000003</v>
          </cell>
          <cell r="AH394">
            <v>98.623800000000003</v>
          </cell>
          <cell r="AL394">
            <v>98.623800000000003</v>
          </cell>
          <cell r="AP394">
            <v>98.623800000000003</v>
          </cell>
          <cell r="AT394">
            <v>98.623800000000003</v>
          </cell>
          <cell r="AX394">
            <v>98.623800000000003</v>
          </cell>
          <cell r="BB394">
            <v>98.623800000000003</v>
          </cell>
          <cell r="BF394">
            <v>98.623800000000003</v>
          </cell>
          <cell r="BJ394">
            <v>98.623800000000003</v>
          </cell>
          <cell r="BK394">
            <v>0</v>
          </cell>
          <cell r="BL394" t="str">
            <v xml:space="preserve"> </v>
          </cell>
          <cell r="BM394" t="str">
            <v xml:space="preserve"> </v>
          </cell>
          <cell r="BN394" t="str">
            <v xml:space="preserve"> </v>
          </cell>
          <cell r="BO394" t="str">
            <v xml:space="preserve"> </v>
          </cell>
          <cell r="BP394" t="str">
            <v xml:space="preserve"> </v>
          </cell>
          <cell r="BQ394" t="str">
            <v xml:space="preserve"> </v>
          </cell>
          <cell r="BR394" t="str">
            <v xml:space="preserve"> </v>
          </cell>
          <cell r="BS394" t="str">
            <v xml:space="preserve"> </v>
          </cell>
          <cell r="BT394" t="str">
            <v xml:space="preserve"> </v>
          </cell>
          <cell r="BU394" t="str">
            <v xml:space="preserve"> </v>
          </cell>
          <cell r="BV394" t="str">
            <v xml:space="preserve"> </v>
          </cell>
          <cell r="BW394" t="str">
            <v xml:space="preserve"> </v>
          </cell>
          <cell r="BX394" t="str">
            <v xml:space="preserve"> </v>
          </cell>
          <cell r="BY394" t="str">
            <v xml:space="preserve"> </v>
          </cell>
          <cell r="BZ394" t="str">
            <v xml:space="preserve"> </v>
          </cell>
          <cell r="CA394" t="str">
            <v xml:space="preserve"> </v>
          </cell>
          <cell r="CB394" t="str">
            <v xml:space="preserve"> </v>
          </cell>
          <cell r="CC394" t="str">
            <v xml:space="preserve"> </v>
          </cell>
          <cell r="CD394" t="str">
            <v xml:space="preserve"> </v>
          </cell>
          <cell r="CE394" t="str">
            <v xml:space="preserve"> </v>
          </cell>
          <cell r="CF394" t="str">
            <v xml:space="preserve"> </v>
          </cell>
          <cell r="CG394" t="str">
            <v xml:space="preserve"> </v>
          </cell>
          <cell r="CH394" t="str">
            <v xml:space="preserve"> </v>
          </cell>
          <cell r="CI394" t="str">
            <v xml:space="preserve"> </v>
          </cell>
          <cell r="CJ394" t="str">
            <v xml:space="preserve"> </v>
          </cell>
          <cell r="CK394" t="str">
            <v xml:space="preserve"> </v>
          </cell>
          <cell r="CL394" t="str">
            <v xml:space="preserve"> </v>
          </cell>
          <cell r="CM394" t="str">
            <v xml:space="preserve"> </v>
          </cell>
          <cell r="CN394" t="str">
            <v xml:space="preserve"> </v>
          </cell>
          <cell r="CO394" t="str">
            <v xml:space="preserve"> </v>
          </cell>
          <cell r="CP394" t="str">
            <v xml:space="preserve"> </v>
          </cell>
          <cell r="CQ394" t="str">
            <v xml:space="preserve"> </v>
          </cell>
          <cell r="CR394" t="str">
            <v xml:space="preserve"> </v>
          </cell>
          <cell r="CS394" t="str">
            <v xml:space="preserve"> </v>
          </cell>
          <cell r="CT394" t="str">
            <v xml:space="preserve"> </v>
          </cell>
          <cell r="CU394" t="str">
            <v xml:space="preserve"> </v>
          </cell>
          <cell r="CV394" t="str">
            <v xml:space="preserve"> </v>
          </cell>
          <cell r="CW394" t="str">
            <v xml:space="preserve"> </v>
          </cell>
          <cell r="CX394" t="str">
            <v xml:space="preserve"> </v>
          </cell>
          <cell r="CY394" t="str">
            <v xml:space="preserve"> </v>
          </cell>
          <cell r="CZ394" t="str">
            <v xml:space="preserve"> </v>
          </cell>
          <cell r="DA394" t="str">
            <v xml:space="preserve"> </v>
          </cell>
          <cell r="DB394" t="str">
            <v xml:space="preserve"> </v>
          </cell>
          <cell r="DC394" t="str">
            <v xml:space="preserve"> </v>
          </cell>
          <cell r="DD394" t="str">
            <v xml:space="preserve"> </v>
          </cell>
          <cell r="DE394" t="str">
            <v xml:space="preserve"> </v>
          </cell>
          <cell r="DF394" t="str">
            <v xml:space="preserve"> </v>
          </cell>
          <cell r="DG394" t="str">
            <v xml:space="preserve"> </v>
          </cell>
          <cell r="DH394" t="str">
            <v>2. OESChrysler Corporation871077E</v>
          </cell>
          <cell r="DI394">
            <v>0</v>
          </cell>
          <cell r="DJ394">
            <v>0</v>
          </cell>
          <cell r="DL394">
            <v>0</v>
          </cell>
          <cell r="DM394">
            <v>0</v>
          </cell>
          <cell r="DN394">
            <v>0</v>
          </cell>
          <cell r="DP394">
            <v>0</v>
          </cell>
          <cell r="DQ394">
            <v>0</v>
          </cell>
          <cell r="DR394">
            <v>0</v>
          </cell>
          <cell r="DT394">
            <v>0</v>
          </cell>
          <cell r="DU394">
            <v>0</v>
          </cell>
          <cell r="DV394">
            <v>0</v>
          </cell>
          <cell r="DX394">
            <v>0</v>
          </cell>
          <cell r="DY394">
            <v>0</v>
          </cell>
          <cell r="DZ394">
            <v>0</v>
          </cell>
          <cell r="EB394">
            <v>0</v>
          </cell>
          <cell r="EC394">
            <v>0</v>
          </cell>
          <cell r="ED394">
            <v>0</v>
          </cell>
          <cell r="EF394">
            <v>0</v>
          </cell>
          <cell r="EG394">
            <v>0</v>
          </cell>
          <cell r="EH394">
            <v>0</v>
          </cell>
          <cell r="EJ394">
            <v>0</v>
          </cell>
          <cell r="EK394">
            <v>0</v>
          </cell>
          <cell r="EL394">
            <v>0</v>
          </cell>
          <cell r="EN394">
            <v>0</v>
          </cell>
          <cell r="EO394">
            <v>0</v>
          </cell>
          <cell r="EP394">
            <v>0</v>
          </cell>
          <cell r="ER394">
            <v>0</v>
          </cell>
          <cell r="ES394">
            <v>0</v>
          </cell>
          <cell r="ET394">
            <v>0</v>
          </cell>
          <cell r="EV394">
            <v>0</v>
          </cell>
          <cell r="EW394">
            <v>0</v>
          </cell>
          <cell r="EX394">
            <v>0</v>
          </cell>
          <cell r="EZ394">
            <v>0</v>
          </cell>
          <cell r="FA394">
            <v>0</v>
          </cell>
          <cell r="FB394">
            <v>0</v>
          </cell>
          <cell r="FD394">
            <v>0</v>
          </cell>
          <cell r="FE394">
            <v>0</v>
          </cell>
          <cell r="FF394">
            <v>0</v>
          </cell>
          <cell r="FI394">
            <v>0</v>
          </cell>
          <cell r="FJ394">
            <v>0</v>
          </cell>
          <cell r="FK394">
            <v>0</v>
          </cell>
          <cell r="FM394">
            <v>0</v>
          </cell>
          <cell r="FN394">
            <v>0</v>
          </cell>
          <cell r="FO394">
            <v>0</v>
          </cell>
          <cell r="FQ394">
            <v>0</v>
          </cell>
          <cell r="FR394">
            <v>0</v>
          </cell>
          <cell r="FS394">
            <v>0</v>
          </cell>
          <cell r="FU394">
            <v>0</v>
          </cell>
          <cell r="FV394">
            <v>0</v>
          </cell>
          <cell r="FW394">
            <v>0</v>
          </cell>
          <cell r="FY394">
            <v>0</v>
          </cell>
          <cell r="FZ394">
            <v>0</v>
          </cell>
          <cell r="GA394">
            <v>0</v>
          </cell>
          <cell r="GC394">
            <v>0</v>
          </cell>
          <cell r="GD394">
            <v>0</v>
          </cell>
          <cell r="GE394">
            <v>0</v>
          </cell>
          <cell r="GG394">
            <v>0</v>
          </cell>
          <cell r="GH394">
            <v>0</v>
          </cell>
          <cell r="GI394">
            <v>0</v>
          </cell>
          <cell r="GK394">
            <v>0</v>
          </cell>
          <cell r="GL394">
            <v>0</v>
          </cell>
          <cell r="GM394">
            <v>0</v>
          </cell>
          <cell r="GO394">
            <v>0</v>
          </cell>
          <cell r="GP394">
            <v>0</v>
          </cell>
          <cell r="GQ394">
            <v>0</v>
          </cell>
          <cell r="GS394">
            <v>0</v>
          </cell>
          <cell r="GT394">
            <v>0</v>
          </cell>
          <cell r="GU394">
            <v>0</v>
          </cell>
          <cell r="GW394">
            <v>0</v>
          </cell>
          <cell r="GX394">
            <v>0</v>
          </cell>
          <cell r="GY394">
            <v>0</v>
          </cell>
          <cell r="HA394">
            <v>0</v>
          </cell>
          <cell r="HB394">
            <v>0</v>
          </cell>
          <cell r="HC394">
            <v>0</v>
          </cell>
        </row>
        <row r="395">
          <cell r="H395" t="str">
            <v>871079A</v>
          </cell>
          <cell r="I395" t="str">
            <v>USD</v>
          </cell>
          <cell r="J395" t="str">
            <v>RADIADOR ZJ-ZG 52079598AB</v>
          </cell>
          <cell r="K395" t="str">
            <v>T1</v>
          </cell>
          <cell r="L395">
            <v>92.629267199999987</v>
          </cell>
          <cell r="M395">
            <v>92629.267199999987</v>
          </cell>
          <cell r="N395">
            <v>95.297599999999989</v>
          </cell>
          <cell r="R395">
            <v>95.297599999999989</v>
          </cell>
          <cell r="V395">
            <v>95.297599999999989</v>
          </cell>
          <cell r="Z395">
            <v>95.297599999999989</v>
          </cell>
          <cell r="AD395">
            <v>95.297599999999989</v>
          </cell>
          <cell r="AH395">
            <v>95.297599999999989</v>
          </cell>
          <cell r="AL395">
            <v>95.297599999999989</v>
          </cell>
          <cell r="AP395">
            <v>95.297599999999989</v>
          </cell>
          <cell r="AT395">
            <v>95.297599999999989</v>
          </cell>
          <cell r="AX395">
            <v>95.297599999999989</v>
          </cell>
          <cell r="BB395">
            <v>95.297599999999989</v>
          </cell>
          <cell r="BF395">
            <v>95.297599999999989</v>
          </cell>
          <cell r="BJ395">
            <v>95.297599999999989</v>
          </cell>
          <cell r="BK395">
            <v>0</v>
          </cell>
          <cell r="BL395" t="str">
            <v xml:space="preserve"> </v>
          </cell>
          <cell r="BM395" t="str">
            <v xml:space="preserve"> </v>
          </cell>
          <cell r="BN395" t="str">
            <v xml:space="preserve"> </v>
          </cell>
          <cell r="BO395" t="str">
            <v xml:space="preserve"> </v>
          </cell>
          <cell r="BP395" t="str">
            <v xml:space="preserve"> </v>
          </cell>
          <cell r="BQ395" t="str">
            <v xml:space="preserve"> </v>
          </cell>
          <cell r="BR395" t="str">
            <v xml:space="preserve"> </v>
          </cell>
          <cell r="BS395" t="str">
            <v xml:space="preserve"> </v>
          </cell>
          <cell r="BT395" t="str">
            <v xml:space="preserve"> </v>
          </cell>
          <cell r="BU395" t="str">
            <v xml:space="preserve"> </v>
          </cell>
          <cell r="BV395" t="str">
            <v xml:space="preserve"> </v>
          </cell>
          <cell r="BW395" t="str">
            <v xml:space="preserve"> </v>
          </cell>
          <cell r="BX395" t="str">
            <v xml:space="preserve"> </v>
          </cell>
          <cell r="BY395" t="str">
            <v xml:space="preserve"> </v>
          </cell>
          <cell r="BZ395" t="str">
            <v xml:space="preserve"> </v>
          </cell>
          <cell r="CA395" t="str">
            <v xml:space="preserve"> </v>
          </cell>
          <cell r="CB395" t="str">
            <v xml:space="preserve"> </v>
          </cell>
          <cell r="CC395" t="str">
            <v xml:space="preserve"> </v>
          </cell>
          <cell r="CD395" t="str">
            <v xml:space="preserve"> </v>
          </cell>
          <cell r="CE395" t="str">
            <v xml:space="preserve"> </v>
          </cell>
          <cell r="CF395" t="str">
            <v xml:space="preserve"> </v>
          </cell>
          <cell r="CG395" t="str">
            <v xml:space="preserve"> </v>
          </cell>
          <cell r="CH395" t="str">
            <v xml:space="preserve"> </v>
          </cell>
          <cell r="CI395" t="str">
            <v xml:space="preserve"> </v>
          </cell>
          <cell r="CJ395" t="str">
            <v xml:space="preserve"> </v>
          </cell>
          <cell r="CK395" t="str">
            <v xml:space="preserve"> </v>
          </cell>
          <cell r="CL395" t="str">
            <v xml:space="preserve"> </v>
          </cell>
          <cell r="CM395" t="str">
            <v xml:space="preserve"> </v>
          </cell>
          <cell r="CN395" t="str">
            <v xml:space="preserve"> </v>
          </cell>
          <cell r="CO395" t="str">
            <v xml:space="preserve"> </v>
          </cell>
          <cell r="CP395" t="str">
            <v xml:space="preserve"> </v>
          </cell>
          <cell r="CQ395" t="str">
            <v xml:space="preserve"> </v>
          </cell>
          <cell r="CR395" t="str">
            <v xml:space="preserve"> </v>
          </cell>
          <cell r="CS395" t="str">
            <v xml:space="preserve"> </v>
          </cell>
          <cell r="CT395" t="str">
            <v xml:space="preserve"> </v>
          </cell>
          <cell r="CU395" t="str">
            <v xml:space="preserve"> </v>
          </cell>
          <cell r="CV395" t="str">
            <v xml:space="preserve"> </v>
          </cell>
          <cell r="CW395" t="str">
            <v xml:space="preserve"> </v>
          </cell>
          <cell r="CX395" t="str">
            <v xml:space="preserve"> </v>
          </cell>
          <cell r="CY395" t="str">
            <v xml:space="preserve"> </v>
          </cell>
          <cell r="CZ395" t="str">
            <v xml:space="preserve"> </v>
          </cell>
          <cell r="DA395" t="str">
            <v xml:space="preserve"> </v>
          </cell>
          <cell r="DB395" t="str">
            <v xml:space="preserve"> </v>
          </cell>
          <cell r="DC395" t="str">
            <v xml:space="preserve"> </v>
          </cell>
          <cell r="DD395" t="str">
            <v xml:space="preserve"> </v>
          </cell>
          <cell r="DE395" t="str">
            <v xml:space="preserve"> </v>
          </cell>
          <cell r="DF395" t="str">
            <v xml:space="preserve"> </v>
          </cell>
          <cell r="DG395" t="str">
            <v xml:space="preserve"> </v>
          </cell>
          <cell r="DH395" t="str">
            <v>2. OESChrysler Corporation871079A</v>
          </cell>
          <cell r="DI395">
            <v>0</v>
          </cell>
          <cell r="DJ395">
            <v>0</v>
          </cell>
          <cell r="DL395">
            <v>0</v>
          </cell>
          <cell r="DM395">
            <v>0</v>
          </cell>
          <cell r="DN395">
            <v>0</v>
          </cell>
          <cell r="DP395">
            <v>0</v>
          </cell>
          <cell r="DQ395">
            <v>0</v>
          </cell>
          <cell r="DR395">
            <v>0</v>
          </cell>
          <cell r="DT395">
            <v>0</v>
          </cell>
          <cell r="DU395">
            <v>0</v>
          </cell>
          <cell r="DV395">
            <v>0</v>
          </cell>
          <cell r="DX395">
            <v>0</v>
          </cell>
          <cell r="DY395">
            <v>0</v>
          </cell>
          <cell r="DZ395">
            <v>0</v>
          </cell>
          <cell r="EB395">
            <v>0</v>
          </cell>
          <cell r="EC395">
            <v>0</v>
          </cell>
          <cell r="ED395">
            <v>0</v>
          </cell>
          <cell r="EF395">
            <v>0</v>
          </cell>
          <cell r="EG395">
            <v>0</v>
          </cell>
          <cell r="EH395">
            <v>0</v>
          </cell>
          <cell r="EJ395">
            <v>0</v>
          </cell>
          <cell r="EK395">
            <v>0</v>
          </cell>
          <cell r="EL395">
            <v>0</v>
          </cell>
          <cell r="EN395">
            <v>0</v>
          </cell>
          <cell r="EO395">
            <v>0</v>
          </cell>
          <cell r="EP395">
            <v>0</v>
          </cell>
          <cell r="ER395">
            <v>0</v>
          </cell>
          <cell r="ES395">
            <v>0</v>
          </cell>
          <cell r="ET395">
            <v>0</v>
          </cell>
          <cell r="EV395">
            <v>0</v>
          </cell>
          <cell r="EW395">
            <v>0</v>
          </cell>
          <cell r="EX395">
            <v>0</v>
          </cell>
          <cell r="EZ395">
            <v>0</v>
          </cell>
          <cell r="FA395">
            <v>0</v>
          </cell>
          <cell r="FB395">
            <v>0</v>
          </cell>
          <cell r="FD395">
            <v>0</v>
          </cell>
          <cell r="FE395">
            <v>0</v>
          </cell>
          <cell r="FF395">
            <v>0</v>
          </cell>
          <cell r="FI395">
            <v>0</v>
          </cell>
          <cell r="FJ395">
            <v>0</v>
          </cell>
          <cell r="FK395">
            <v>0</v>
          </cell>
          <cell r="FM395">
            <v>0</v>
          </cell>
          <cell r="FN395">
            <v>0</v>
          </cell>
          <cell r="FO395">
            <v>0</v>
          </cell>
          <cell r="FQ395">
            <v>0</v>
          </cell>
          <cell r="FR395">
            <v>0</v>
          </cell>
          <cell r="FS395">
            <v>0</v>
          </cell>
          <cell r="FU395">
            <v>0</v>
          </cell>
          <cell r="FV395">
            <v>0</v>
          </cell>
          <cell r="FW395">
            <v>0</v>
          </cell>
          <cell r="FY395">
            <v>0</v>
          </cell>
          <cell r="FZ395">
            <v>0</v>
          </cell>
          <cell r="GA395">
            <v>0</v>
          </cell>
          <cell r="GC395">
            <v>0</v>
          </cell>
          <cell r="GD395">
            <v>0</v>
          </cell>
          <cell r="GE395">
            <v>0</v>
          </cell>
          <cell r="GG395">
            <v>0</v>
          </cell>
          <cell r="GH395">
            <v>0</v>
          </cell>
          <cell r="GI395">
            <v>0</v>
          </cell>
          <cell r="GK395">
            <v>0</v>
          </cell>
          <cell r="GL395">
            <v>0</v>
          </cell>
          <cell r="GM395">
            <v>0</v>
          </cell>
          <cell r="GO395">
            <v>0</v>
          </cell>
          <cell r="GP395">
            <v>0</v>
          </cell>
          <cell r="GQ395">
            <v>0</v>
          </cell>
          <cell r="GS395">
            <v>0</v>
          </cell>
          <cell r="GT395">
            <v>0</v>
          </cell>
          <cell r="GU395">
            <v>0</v>
          </cell>
          <cell r="GW395">
            <v>0</v>
          </cell>
          <cell r="GX395">
            <v>0</v>
          </cell>
          <cell r="GY395">
            <v>0</v>
          </cell>
          <cell r="HA395">
            <v>0</v>
          </cell>
          <cell r="HB395">
            <v>0</v>
          </cell>
          <cell r="HC395">
            <v>0</v>
          </cell>
        </row>
        <row r="396">
          <cell r="H396" t="str">
            <v>871080M</v>
          </cell>
          <cell r="I396" t="str">
            <v>USD</v>
          </cell>
          <cell r="J396" t="str">
            <v>RADIADOR 0441185</v>
          </cell>
          <cell r="K396" t="str">
            <v>T1</v>
          </cell>
          <cell r="L396">
            <v>31.643712000000001</v>
          </cell>
          <cell r="M396">
            <v>31643.712</v>
          </cell>
          <cell r="N396">
            <v>128.32</v>
          </cell>
          <cell r="R396">
            <v>128.32</v>
          </cell>
          <cell r="V396">
            <v>128.32</v>
          </cell>
          <cell r="Z396">
            <v>128.32</v>
          </cell>
          <cell r="AD396">
            <v>128.32</v>
          </cell>
          <cell r="AH396">
            <v>128.32</v>
          </cell>
          <cell r="AL396">
            <v>128.32</v>
          </cell>
          <cell r="AP396">
            <v>128.32</v>
          </cell>
          <cell r="AT396">
            <v>128.32</v>
          </cell>
          <cell r="AX396">
            <v>128.32</v>
          </cell>
          <cell r="BB396">
            <v>128.32</v>
          </cell>
          <cell r="BF396">
            <v>128.32</v>
          </cell>
          <cell r="BJ396">
            <v>128.32</v>
          </cell>
          <cell r="BK396">
            <v>0</v>
          </cell>
          <cell r="BL396" t="str">
            <v xml:space="preserve"> </v>
          </cell>
          <cell r="BM396" t="str">
            <v xml:space="preserve"> </v>
          </cell>
          <cell r="BN396" t="str">
            <v xml:space="preserve"> </v>
          </cell>
          <cell r="BO396" t="str">
            <v xml:space="preserve"> </v>
          </cell>
          <cell r="BP396" t="str">
            <v xml:space="preserve"> </v>
          </cell>
          <cell r="BQ396" t="str">
            <v xml:space="preserve"> </v>
          </cell>
          <cell r="BR396" t="str">
            <v xml:space="preserve"> </v>
          </cell>
          <cell r="BS396" t="str">
            <v xml:space="preserve"> </v>
          </cell>
          <cell r="BT396" t="str">
            <v xml:space="preserve"> </v>
          </cell>
          <cell r="BU396" t="str">
            <v xml:space="preserve"> </v>
          </cell>
          <cell r="BV396" t="str">
            <v xml:space="preserve"> </v>
          </cell>
          <cell r="BW396" t="str">
            <v xml:space="preserve"> </v>
          </cell>
          <cell r="BX396" t="str">
            <v xml:space="preserve"> </v>
          </cell>
          <cell r="BY396" t="str">
            <v xml:space="preserve"> </v>
          </cell>
          <cell r="BZ396" t="str">
            <v xml:space="preserve"> </v>
          </cell>
          <cell r="CA396" t="str">
            <v xml:space="preserve"> </v>
          </cell>
          <cell r="CB396" t="str">
            <v xml:space="preserve"> </v>
          </cell>
          <cell r="CC396" t="str">
            <v xml:space="preserve"> </v>
          </cell>
          <cell r="CD396" t="str">
            <v xml:space="preserve"> </v>
          </cell>
          <cell r="CE396" t="str">
            <v xml:space="preserve"> </v>
          </cell>
          <cell r="CF396" t="str">
            <v xml:space="preserve"> </v>
          </cell>
          <cell r="CG396" t="str">
            <v xml:space="preserve"> </v>
          </cell>
          <cell r="CH396" t="str">
            <v xml:space="preserve"> </v>
          </cell>
          <cell r="CI396" t="str">
            <v xml:space="preserve"> </v>
          </cell>
          <cell r="CJ396" t="str">
            <v xml:space="preserve"> </v>
          </cell>
          <cell r="CK396" t="str">
            <v xml:space="preserve"> </v>
          </cell>
          <cell r="CL396" t="str">
            <v xml:space="preserve"> </v>
          </cell>
          <cell r="CM396" t="str">
            <v xml:space="preserve"> </v>
          </cell>
          <cell r="CN396" t="str">
            <v xml:space="preserve"> </v>
          </cell>
          <cell r="CO396" t="str">
            <v xml:space="preserve"> </v>
          </cell>
          <cell r="CP396" t="str">
            <v xml:space="preserve"> </v>
          </cell>
          <cell r="CQ396" t="str">
            <v xml:space="preserve"> </v>
          </cell>
          <cell r="CR396" t="str">
            <v xml:space="preserve"> </v>
          </cell>
          <cell r="CS396" t="str">
            <v xml:space="preserve"> </v>
          </cell>
          <cell r="CT396" t="str">
            <v xml:space="preserve"> </v>
          </cell>
          <cell r="CU396" t="str">
            <v xml:space="preserve"> </v>
          </cell>
          <cell r="CV396" t="str">
            <v xml:space="preserve"> </v>
          </cell>
          <cell r="CW396" t="str">
            <v xml:space="preserve"> </v>
          </cell>
          <cell r="CX396" t="str">
            <v xml:space="preserve"> </v>
          </cell>
          <cell r="CY396" t="str">
            <v xml:space="preserve"> </v>
          </cell>
          <cell r="CZ396" t="str">
            <v xml:space="preserve"> </v>
          </cell>
          <cell r="DA396" t="str">
            <v xml:space="preserve"> </v>
          </cell>
          <cell r="DB396" t="str">
            <v xml:space="preserve"> </v>
          </cell>
          <cell r="DC396" t="str">
            <v xml:space="preserve"> </v>
          </cell>
          <cell r="DD396" t="str">
            <v xml:space="preserve"> </v>
          </cell>
          <cell r="DE396" t="str">
            <v xml:space="preserve"> </v>
          </cell>
          <cell r="DF396" t="str">
            <v xml:space="preserve"> </v>
          </cell>
          <cell r="DG396" t="str">
            <v xml:space="preserve"> </v>
          </cell>
          <cell r="DH396" t="str">
            <v>2. OESChrysler Corporation871080M</v>
          </cell>
          <cell r="DI396">
            <v>0</v>
          </cell>
          <cell r="DJ396">
            <v>0</v>
          </cell>
          <cell r="DL396">
            <v>0</v>
          </cell>
          <cell r="DM396">
            <v>0</v>
          </cell>
          <cell r="DN396">
            <v>0</v>
          </cell>
          <cell r="DP396">
            <v>0</v>
          </cell>
          <cell r="DQ396">
            <v>0</v>
          </cell>
          <cell r="DR396">
            <v>0</v>
          </cell>
          <cell r="DT396">
            <v>0</v>
          </cell>
          <cell r="DU396">
            <v>0</v>
          </cell>
          <cell r="DV396">
            <v>0</v>
          </cell>
          <cell r="DX396">
            <v>0</v>
          </cell>
          <cell r="DY396">
            <v>0</v>
          </cell>
          <cell r="DZ396">
            <v>0</v>
          </cell>
          <cell r="EB396">
            <v>0</v>
          </cell>
          <cell r="EC396">
            <v>0</v>
          </cell>
          <cell r="ED396">
            <v>0</v>
          </cell>
          <cell r="EF396">
            <v>0</v>
          </cell>
          <cell r="EG396">
            <v>0</v>
          </cell>
          <cell r="EH396">
            <v>0</v>
          </cell>
          <cell r="EJ396">
            <v>0</v>
          </cell>
          <cell r="EK396">
            <v>0</v>
          </cell>
          <cell r="EL396">
            <v>0</v>
          </cell>
          <cell r="EN396">
            <v>0</v>
          </cell>
          <cell r="EO396">
            <v>0</v>
          </cell>
          <cell r="EP396">
            <v>0</v>
          </cell>
          <cell r="ER396">
            <v>0</v>
          </cell>
          <cell r="ES396">
            <v>0</v>
          </cell>
          <cell r="ET396">
            <v>0</v>
          </cell>
          <cell r="EV396">
            <v>0</v>
          </cell>
          <cell r="EW396">
            <v>0</v>
          </cell>
          <cell r="EX396">
            <v>0</v>
          </cell>
          <cell r="EZ396">
            <v>0</v>
          </cell>
          <cell r="FA396">
            <v>0</v>
          </cell>
          <cell r="FB396">
            <v>0</v>
          </cell>
          <cell r="FD396">
            <v>0</v>
          </cell>
          <cell r="FE396">
            <v>0</v>
          </cell>
          <cell r="FF396">
            <v>0</v>
          </cell>
          <cell r="FI396">
            <v>0</v>
          </cell>
          <cell r="FJ396">
            <v>0</v>
          </cell>
          <cell r="FK396">
            <v>0</v>
          </cell>
          <cell r="FM396">
            <v>0</v>
          </cell>
          <cell r="FN396">
            <v>0</v>
          </cell>
          <cell r="FO396">
            <v>0</v>
          </cell>
          <cell r="FQ396">
            <v>0</v>
          </cell>
          <cell r="FR396">
            <v>0</v>
          </cell>
          <cell r="FS396">
            <v>0</v>
          </cell>
          <cell r="FU396">
            <v>0</v>
          </cell>
          <cell r="FV396">
            <v>0</v>
          </cell>
          <cell r="FW396">
            <v>0</v>
          </cell>
          <cell r="FY396">
            <v>0</v>
          </cell>
          <cell r="FZ396">
            <v>0</v>
          </cell>
          <cell r="GA396">
            <v>0</v>
          </cell>
          <cell r="GC396">
            <v>0</v>
          </cell>
          <cell r="GD396">
            <v>0</v>
          </cell>
          <cell r="GE396">
            <v>0</v>
          </cell>
          <cell r="GG396">
            <v>0</v>
          </cell>
          <cell r="GH396">
            <v>0</v>
          </cell>
          <cell r="GI396">
            <v>0</v>
          </cell>
          <cell r="GK396">
            <v>0</v>
          </cell>
          <cell r="GL396">
            <v>0</v>
          </cell>
          <cell r="GM396">
            <v>0</v>
          </cell>
          <cell r="GO396">
            <v>0</v>
          </cell>
          <cell r="GP396">
            <v>0</v>
          </cell>
          <cell r="GQ396">
            <v>0</v>
          </cell>
          <cell r="GS396">
            <v>0</v>
          </cell>
          <cell r="GT396">
            <v>0</v>
          </cell>
          <cell r="GU396">
            <v>0</v>
          </cell>
          <cell r="GW396">
            <v>0</v>
          </cell>
          <cell r="GX396">
            <v>0</v>
          </cell>
          <cell r="GY396">
            <v>0</v>
          </cell>
          <cell r="HA396">
            <v>0</v>
          </cell>
          <cell r="HB396">
            <v>0</v>
          </cell>
          <cell r="HC396">
            <v>0</v>
          </cell>
        </row>
        <row r="397">
          <cell r="H397" t="str">
            <v>871082T</v>
          </cell>
          <cell r="I397" t="str">
            <v>USD</v>
          </cell>
          <cell r="J397" t="str">
            <v>RADIADOR 04546482</v>
          </cell>
          <cell r="K397" t="str">
            <v>T1</v>
          </cell>
          <cell r="L397">
            <v>3.7903733999999996</v>
          </cell>
          <cell r="M397">
            <v>3790.3733999999995</v>
          </cell>
          <cell r="N397">
            <v>127.62199999999999</v>
          </cell>
          <cell r="R397">
            <v>127.62199999999999</v>
          </cell>
          <cell r="V397">
            <v>127.62199999999999</v>
          </cell>
          <cell r="Z397">
            <v>127.62199999999999</v>
          </cell>
          <cell r="AD397">
            <v>127.62199999999999</v>
          </cell>
          <cell r="AH397">
            <v>127.62199999999999</v>
          </cell>
          <cell r="AL397">
            <v>127.62199999999999</v>
          </cell>
          <cell r="AP397">
            <v>127.62199999999999</v>
          </cell>
          <cell r="AT397">
            <v>127.62199999999999</v>
          </cell>
          <cell r="AX397">
            <v>127.62199999999999</v>
          </cell>
          <cell r="BB397">
            <v>127.62199999999999</v>
          </cell>
          <cell r="BF397">
            <v>127.62199999999999</v>
          </cell>
          <cell r="BJ397">
            <v>127.62199999999999</v>
          </cell>
          <cell r="BK397">
            <v>0</v>
          </cell>
          <cell r="BL397" t="str">
            <v xml:space="preserve"> </v>
          </cell>
          <cell r="BM397" t="str">
            <v xml:space="preserve"> </v>
          </cell>
          <cell r="BN397" t="str">
            <v xml:space="preserve"> </v>
          </cell>
          <cell r="BO397" t="str">
            <v xml:space="preserve"> </v>
          </cell>
          <cell r="BP397" t="str">
            <v xml:space="preserve"> </v>
          </cell>
          <cell r="BQ397" t="str">
            <v xml:space="preserve"> </v>
          </cell>
          <cell r="BR397" t="str">
            <v xml:space="preserve"> </v>
          </cell>
          <cell r="BS397" t="str">
            <v xml:space="preserve"> </v>
          </cell>
          <cell r="BT397" t="str">
            <v xml:space="preserve"> </v>
          </cell>
          <cell r="BU397" t="str">
            <v xml:space="preserve"> </v>
          </cell>
          <cell r="BV397" t="str">
            <v xml:space="preserve"> </v>
          </cell>
          <cell r="BW397" t="str">
            <v xml:space="preserve"> </v>
          </cell>
          <cell r="BX397" t="str">
            <v xml:space="preserve"> </v>
          </cell>
          <cell r="BY397" t="str">
            <v xml:space="preserve"> </v>
          </cell>
          <cell r="BZ397" t="str">
            <v xml:space="preserve"> </v>
          </cell>
          <cell r="CA397" t="str">
            <v xml:space="preserve"> </v>
          </cell>
          <cell r="CB397" t="str">
            <v xml:space="preserve"> </v>
          </cell>
          <cell r="CC397" t="str">
            <v xml:space="preserve"> </v>
          </cell>
          <cell r="CD397" t="str">
            <v xml:space="preserve"> </v>
          </cell>
          <cell r="CE397" t="str">
            <v xml:space="preserve"> </v>
          </cell>
          <cell r="CF397" t="str">
            <v xml:space="preserve"> </v>
          </cell>
          <cell r="CG397" t="str">
            <v xml:space="preserve"> </v>
          </cell>
          <cell r="CH397" t="str">
            <v xml:space="preserve"> </v>
          </cell>
          <cell r="CI397" t="str">
            <v xml:space="preserve"> </v>
          </cell>
          <cell r="CJ397" t="str">
            <v xml:space="preserve"> </v>
          </cell>
          <cell r="CK397" t="str">
            <v xml:space="preserve"> </v>
          </cell>
          <cell r="CL397" t="str">
            <v xml:space="preserve"> </v>
          </cell>
          <cell r="CM397" t="str">
            <v xml:space="preserve"> </v>
          </cell>
          <cell r="CN397" t="str">
            <v xml:space="preserve"> </v>
          </cell>
          <cell r="CO397" t="str">
            <v xml:space="preserve"> </v>
          </cell>
          <cell r="CP397" t="str">
            <v xml:space="preserve"> </v>
          </cell>
          <cell r="CQ397" t="str">
            <v xml:space="preserve"> </v>
          </cell>
          <cell r="CR397" t="str">
            <v xml:space="preserve"> </v>
          </cell>
          <cell r="CS397" t="str">
            <v xml:space="preserve"> </v>
          </cell>
          <cell r="CT397" t="str">
            <v xml:space="preserve"> </v>
          </cell>
          <cell r="CU397" t="str">
            <v xml:space="preserve"> </v>
          </cell>
          <cell r="CV397" t="str">
            <v xml:space="preserve"> </v>
          </cell>
          <cell r="CW397" t="str">
            <v xml:space="preserve"> </v>
          </cell>
          <cell r="CX397" t="str">
            <v xml:space="preserve"> </v>
          </cell>
          <cell r="CY397" t="str">
            <v xml:space="preserve"> </v>
          </cell>
          <cell r="CZ397" t="str">
            <v xml:space="preserve"> </v>
          </cell>
          <cell r="DA397" t="str">
            <v xml:space="preserve"> </v>
          </cell>
          <cell r="DB397" t="str">
            <v xml:space="preserve"> </v>
          </cell>
          <cell r="DC397" t="str">
            <v xml:space="preserve"> </v>
          </cell>
          <cell r="DD397" t="str">
            <v xml:space="preserve"> </v>
          </cell>
          <cell r="DE397" t="str">
            <v xml:space="preserve"> </v>
          </cell>
          <cell r="DF397" t="str">
            <v xml:space="preserve"> </v>
          </cell>
          <cell r="DG397" t="str">
            <v xml:space="preserve"> </v>
          </cell>
          <cell r="DH397" t="str">
            <v>2. OESChrysler Corporation871082T</v>
          </cell>
          <cell r="DI397">
            <v>0</v>
          </cell>
          <cell r="DJ397">
            <v>0</v>
          </cell>
          <cell r="DL397">
            <v>0</v>
          </cell>
          <cell r="DM397">
            <v>0</v>
          </cell>
          <cell r="DN397">
            <v>0</v>
          </cell>
          <cell r="DP397">
            <v>0</v>
          </cell>
          <cell r="DQ397">
            <v>0</v>
          </cell>
          <cell r="DR397">
            <v>0</v>
          </cell>
          <cell r="DT397">
            <v>0</v>
          </cell>
          <cell r="DU397">
            <v>0</v>
          </cell>
          <cell r="DV397">
            <v>0</v>
          </cell>
          <cell r="DX397">
            <v>0</v>
          </cell>
          <cell r="DY397">
            <v>0</v>
          </cell>
          <cell r="DZ397">
            <v>0</v>
          </cell>
          <cell r="EB397">
            <v>0</v>
          </cell>
          <cell r="EC397">
            <v>0</v>
          </cell>
          <cell r="ED397">
            <v>0</v>
          </cell>
          <cell r="EF397">
            <v>0</v>
          </cell>
          <cell r="EG397">
            <v>0</v>
          </cell>
          <cell r="EH397">
            <v>0</v>
          </cell>
          <cell r="EJ397">
            <v>0</v>
          </cell>
          <cell r="EK397">
            <v>0</v>
          </cell>
          <cell r="EL397">
            <v>0</v>
          </cell>
          <cell r="EN397">
            <v>0</v>
          </cell>
          <cell r="EO397">
            <v>0</v>
          </cell>
          <cell r="EP397">
            <v>0</v>
          </cell>
          <cell r="ER397">
            <v>0</v>
          </cell>
          <cell r="ES397">
            <v>0</v>
          </cell>
          <cell r="ET397">
            <v>0</v>
          </cell>
          <cell r="EV397">
            <v>0</v>
          </cell>
          <cell r="EW397">
            <v>0</v>
          </cell>
          <cell r="EX397">
            <v>0</v>
          </cell>
          <cell r="EZ397">
            <v>0</v>
          </cell>
          <cell r="FA397">
            <v>0</v>
          </cell>
          <cell r="FB397">
            <v>0</v>
          </cell>
          <cell r="FD397">
            <v>0</v>
          </cell>
          <cell r="FE397">
            <v>0</v>
          </cell>
          <cell r="FF397">
            <v>0</v>
          </cell>
          <cell r="FI397">
            <v>0</v>
          </cell>
          <cell r="FJ397">
            <v>0</v>
          </cell>
          <cell r="FK397">
            <v>0</v>
          </cell>
          <cell r="FM397">
            <v>0</v>
          </cell>
          <cell r="FN397">
            <v>0</v>
          </cell>
          <cell r="FO397">
            <v>0</v>
          </cell>
          <cell r="FQ397">
            <v>0</v>
          </cell>
          <cell r="FR397">
            <v>0</v>
          </cell>
          <cell r="FS397">
            <v>0</v>
          </cell>
          <cell r="FU397">
            <v>0</v>
          </cell>
          <cell r="FV397">
            <v>0</v>
          </cell>
          <cell r="FW397">
            <v>0</v>
          </cell>
          <cell r="FY397">
            <v>0</v>
          </cell>
          <cell r="FZ397">
            <v>0</v>
          </cell>
          <cell r="GA397">
            <v>0</v>
          </cell>
          <cell r="GC397">
            <v>0</v>
          </cell>
          <cell r="GD397">
            <v>0</v>
          </cell>
          <cell r="GE397">
            <v>0</v>
          </cell>
          <cell r="GG397">
            <v>0</v>
          </cell>
          <cell r="GH397">
            <v>0</v>
          </cell>
          <cell r="GI397">
            <v>0</v>
          </cell>
          <cell r="GK397">
            <v>0</v>
          </cell>
          <cell r="GL397">
            <v>0</v>
          </cell>
          <cell r="GM397">
            <v>0</v>
          </cell>
          <cell r="GO397">
            <v>0</v>
          </cell>
          <cell r="GP397">
            <v>0</v>
          </cell>
          <cell r="GQ397">
            <v>0</v>
          </cell>
          <cell r="GS397">
            <v>0</v>
          </cell>
          <cell r="GT397">
            <v>0</v>
          </cell>
          <cell r="GU397">
            <v>0</v>
          </cell>
          <cell r="GW397">
            <v>0</v>
          </cell>
          <cell r="GX397">
            <v>0</v>
          </cell>
          <cell r="GY397">
            <v>0</v>
          </cell>
          <cell r="HA397">
            <v>0</v>
          </cell>
          <cell r="HB397">
            <v>0</v>
          </cell>
          <cell r="HC397">
            <v>0</v>
          </cell>
        </row>
        <row r="398">
          <cell r="H398" t="str">
            <v>871083Z</v>
          </cell>
          <cell r="I398" t="str">
            <v>USD</v>
          </cell>
          <cell r="J398" t="str">
            <v>RADIADOR 04644913</v>
          </cell>
          <cell r="K398" t="str">
            <v>T1</v>
          </cell>
          <cell r="L398">
            <v>0</v>
          </cell>
          <cell r="M398">
            <v>0</v>
          </cell>
          <cell r="N398">
            <v>77.965399999999974</v>
          </cell>
          <cell r="R398">
            <v>77.965399999999974</v>
          </cell>
          <cell r="V398">
            <v>77.965399999999974</v>
          </cell>
          <cell r="Z398">
            <v>77.965399999999974</v>
          </cell>
          <cell r="AD398">
            <v>77.965399999999974</v>
          </cell>
          <cell r="AH398">
            <v>77.965399999999974</v>
          </cell>
          <cell r="AL398">
            <v>77.965399999999974</v>
          </cell>
          <cell r="AP398">
            <v>77.965399999999974</v>
          </cell>
          <cell r="AT398">
            <v>77.965399999999974</v>
          </cell>
          <cell r="AX398">
            <v>77.965399999999974</v>
          </cell>
          <cell r="BB398">
            <v>77.965399999999974</v>
          </cell>
          <cell r="BF398">
            <v>77.965399999999974</v>
          </cell>
          <cell r="BJ398">
            <v>77.965399999999974</v>
          </cell>
          <cell r="BK398">
            <v>0</v>
          </cell>
          <cell r="BL398" t="str">
            <v xml:space="preserve"> </v>
          </cell>
          <cell r="BM398" t="str">
            <v xml:space="preserve"> </v>
          </cell>
          <cell r="BN398" t="str">
            <v xml:space="preserve"> </v>
          </cell>
          <cell r="BO398" t="str">
            <v xml:space="preserve"> </v>
          </cell>
          <cell r="BP398" t="str">
            <v xml:space="preserve"> </v>
          </cell>
          <cell r="BQ398" t="str">
            <v xml:space="preserve"> </v>
          </cell>
          <cell r="BR398" t="str">
            <v xml:space="preserve"> </v>
          </cell>
          <cell r="BS398" t="str">
            <v xml:space="preserve"> </v>
          </cell>
          <cell r="BT398" t="str">
            <v xml:space="preserve"> </v>
          </cell>
          <cell r="BU398" t="str">
            <v xml:space="preserve"> </v>
          </cell>
          <cell r="BV398" t="str">
            <v xml:space="preserve"> </v>
          </cell>
          <cell r="BW398" t="str">
            <v xml:space="preserve"> </v>
          </cell>
          <cell r="BX398" t="str">
            <v xml:space="preserve"> </v>
          </cell>
          <cell r="BY398" t="str">
            <v xml:space="preserve"> </v>
          </cell>
          <cell r="BZ398" t="str">
            <v xml:space="preserve"> </v>
          </cell>
          <cell r="CA398" t="str">
            <v xml:space="preserve"> </v>
          </cell>
          <cell r="CB398" t="str">
            <v xml:space="preserve"> </v>
          </cell>
          <cell r="CC398" t="str">
            <v xml:space="preserve"> </v>
          </cell>
          <cell r="CD398" t="str">
            <v xml:space="preserve"> </v>
          </cell>
          <cell r="CE398" t="str">
            <v xml:space="preserve"> </v>
          </cell>
          <cell r="CF398" t="str">
            <v xml:space="preserve"> </v>
          </cell>
          <cell r="CG398" t="str">
            <v xml:space="preserve"> </v>
          </cell>
          <cell r="CH398" t="str">
            <v xml:space="preserve"> </v>
          </cell>
          <cell r="CI398" t="str">
            <v xml:space="preserve"> </v>
          </cell>
          <cell r="CJ398" t="str">
            <v xml:space="preserve"> </v>
          </cell>
          <cell r="CK398" t="str">
            <v xml:space="preserve"> </v>
          </cell>
          <cell r="CL398" t="str">
            <v xml:space="preserve"> </v>
          </cell>
          <cell r="CM398" t="str">
            <v xml:space="preserve"> </v>
          </cell>
          <cell r="CN398" t="str">
            <v xml:space="preserve"> </v>
          </cell>
          <cell r="CO398" t="str">
            <v xml:space="preserve"> </v>
          </cell>
          <cell r="CP398" t="str">
            <v xml:space="preserve"> </v>
          </cell>
          <cell r="CQ398" t="str">
            <v xml:space="preserve"> </v>
          </cell>
          <cell r="CR398" t="str">
            <v xml:space="preserve"> </v>
          </cell>
          <cell r="CS398" t="str">
            <v xml:space="preserve"> </v>
          </cell>
          <cell r="CT398" t="str">
            <v xml:space="preserve"> </v>
          </cell>
          <cell r="CU398" t="str">
            <v xml:space="preserve"> </v>
          </cell>
          <cell r="CV398" t="str">
            <v xml:space="preserve"> </v>
          </cell>
          <cell r="CW398" t="str">
            <v xml:space="preserve"> </v>
          </cell>
          <cell r="CX398" t="str">
            <v xml:space="preserve"> </v>
          </cell>
          <cell r="CY398" t="str">
            <v xml:space="preserve"> </v>
          </cell>
          <cell r="CZ398" t="str">
            <v xml:space="preserve"> </v>
          </cell>
          <cell r="DA398" t="str">
            <v xml:space="preserve"> </v>
          </cell>
          <cell r="DB398" t="str">
            <v xml:space="preserve"> </v>
          </cell>
          <cell r="DC398" t="str">
            <v xml:space="preserve"> </v>
          </cell>
          <cell r="DD398" t="str">
            <v xml:space="preserve"> </v>
          </cell>
          <cell r="DE398" t="str">
            <v xml:space="preserve"> </v>
          </cell>
          <cell r="DF398" t="str">
            <v xml:space="preserve"> </v>
          </cell>
          <cell r="DG398" t="str">
            <v xml:space="preserve"> </v>
          </cell>
          <cell r="DH398" t="str">
            <v>2. OESChrysler Corporation871083Z</v>
          </cell>
          <cell r="DI398">
            <v>0</v>
          </cell>
          <cell r="DJ398">
            <v>0</v>
          </cell>
          <cell r="DL398">
            <v>0</v>
          </cell>
          <cell r="DM398">
            <v>0</v>
          </cell>
          <cell r="DN398">
            <v>0</v>
          </cell>
          <cell r="DP398">
            <v>0</v>
          </cell>
          <cell r="DQ398">
            <v>0</v>
          </cell>
          <cell r="DR398">
            <v>0</v>
          </cell>
          <cell r="DT398">
            <v>0</v>
          </cell>
          <cell r="DU398">
            <v>0</v>
          </cell>
          <cell r="DV398">
            <v>0</v>
          </cell>
          <cell r="DX398">
            <v>0</v>
          </cell>
          <cell r="DY398">
            <v>0</v>
          </cell>
          <cell r="DZ398">
            <v>0</v>
          </cell>
          <cell r="EB398">
            <v>0</v>
          </cell>
          <cell r="EC398">
            <v>0</v>
          </cell>
          <cell r="ED398">
            <v>0</v>
          </cell>
          <cell r="EF398">
            <v>0</v>
          </cell>
          <cell r="EG398">
            <v>0</v>
          </cell>
          <cell r="EH398">
            <v>0</v>
          </cell>
          <cell r="EJ398">
            <v>0</v>
          </cell>
          <cell r="EK398">
            <v>0</v>
          </cell>
          <cell r="EL398">
            <v>0</v>
          </cell>
          <cell r="EN398">
            <v>0</v>
          </cell>
          <cell r="EO398">
            <v>0</v>
          </cell>
          <cell r="EP398">
            <v>0</v>
          </cell>
          <cell r="ER398">
            <v>0</v>
          </cell>
          <cell r="ES398">
            <v>0</v>
          </cell>
          <cell r="ET398">
            <v>0</v>
          </cell>
          <cell r="EV398">
            <v>0</v>
          </cell>
          <cell r="EW398">
            <v>0</v>
          </cell>
          <cell r="EX398">
            <v>0</v>
          </cell>
          <cell r="EZ398">
            <v>0</v>
          </cell>
          <cell r="FA398">
            <v>0</v>
          </cell>
          <cell r="FB398">
            <v>0</v>
          </cell>
          <cell r="FD398">
            <v>0</v>
          </cell>
          <cell r="FE398">
            <v>0</v>
          </cell>
          <cell r="FF398">
            <v>0</v>
          </cell>
          <cell r="FI398">
            <v>0</v>
          </cell>
          <cell r="FJ398">
            <v>0</v>
          </cell>
          <cell r="FK398">
            <v>0</v>
          </cell>
          <cell r="FM398">
            <v>0</v>
          </cell>
          <cell r="FN398">
            <v>0</v>
          </cell>
          <cell r="FO398">
            <v>0</v>
          </cell>
          <cell r="FQ398">
            <v>0</v>
          </cell>
          <cell r="FR398">
            <v>0</v>
          </cell>
          <cell r="FS398">
            <v>0</v>
          </cell>
          <cell r="FU398">
            <v>0</v>
          </cell>
          <cell r="FV398">
            <v>0</v>
          </cell>
          <cell r="FW398">
            <v>0</v>
          </cell>
          <cell r="FY398">
            <v>0</v>
          </cell>
          <cell r="FZ398">
            <v>0</v>
          </cell>
          <cell r="GA398">
            <v>0</v>
          </cell>
          <cell r="GC398">
            <v>0</v>
          </cell>
          <cell r="GD398">
            <v>0</v>
          </cell>
          <cell r="GE398">
            <v>0</v>
          </cell>
          <cell r="GG398">
            <v>0</v>
          </cell>
          <cell r="GH398">
            <v>0</v>
          </cell>
          <cell r="GI398">
            <v>0</v>
          </cell>
          <cell r="GK398">
            <v>0</v>
          </cell>
          <cell r="GL398">
            <v>0</v>
          </cell>
          <cell r="GM398">
            <v>0</v>
          </cell>
          <cell r="GO398">
            <v>0</v>
          </cell>
          <cell r="GP398">
            <v>0</v>
          </cell>
          <cell r="GQ398">
            <v>0</v>
          </cell>
          <cell r="GS398">
            <v>0</v>
          </cell>
          <cell r="GT398">
            <v>0</v>
          </cell>
          <cell r="GU398">
            <v>0</v>
          </cell>
          <cell r="GW398">
            <v>0</v>
          </cell>
          <cell r="GX398">
            <v>0</v>
          </cell>
          <cell r="GY398">
            <v>0</v>
          </cell>
          <cell r="HA398">
            <v>0</v>
          </cell>
          <cell r="HB398">
            <v>0</v>
          </cell>
          <cell r="HC398">
            <v>0</v>
          </cell>
        </row>
        <row r="399">
          <cell r="H399" t="str">
            <v>871084C</v>
          </cell>
          <cell r="I399" t="str">
            <v>USD</v>
          </cell>
          <cell r="J399" t="str">
            <v>RADIADOR 04682587AB</v>
          </cell>
          <cell r="K399" t="str">
            <v>T1</v>
          </cell>
          <cell r="L399">
            <v>292.56722640000004</v>
          </cell>
          <cell r="M399">
            <v>292567.22640000004</v>
          </cell>
          <cell r="N399">
            <v>118.79040000000002</v>
          </cell>
          <cell r="O399">
            <v>-0.15</v>
          </cell>
          <cell r="P399" t="str">
            <v>Prod.Tec</v>
          </cell>
          <cell r="Q399" t="str">
            <v>Idea MCM 127998-Resource</v>
          </cell>
          <cell r="R399">
            <v>118.64040000000001</v>
          </cell>
          <cell r="V399">
            <v>118.64040000000001</v>
          </cell>
          <cell r="Z399">
            <v>118.64040000000001</v>
          </cell>
          <cell r="AD399">
            <v>118.64040000000001</v>
          </cell>
          <cell r="AH399">
            <v>118.64040000000001</v>
          </cell>
          <cell r="AL399">
            <v>118.64040000000001</v>
          </cell>
          <cell r="AP399">
            <v>118.64040000000001</v>
          </cell>
          <cell r="AT399">
            <v>118.64040000000001</v>
          </cell>
          <cell r="AX399">
            <v>118.64040000000001</v>
          </cell>
          <cell r="BB399">
            <v>118.64040000000001</v>
          </cell>
          <cell r="BF399">
            <v>118.64040000000001</v>
          </cell>
          <cell r="BJ399">
            <v>118.64040000000001</v>
          </cell>
          <cell r="BK399">
            <v>-0.15</v>
          </cell>
          <cell r="BL399" t="str">
            <v xml:space="preserve"> </v>
          </cell>
          <cell r="BM399" t="str">
            <v xml:space="preserve"> </v>
          </cell>
          <cell r="BN399">
            <v>-0.15</v>
          </cell>
          <cell r="BO399" t="str">
            <v xml:space="preserve"> </v>
          </cell>
          <cell r="BP399" t="str">
            <v xml:space="preserve"> </v>
          </cell>
          <cell r="BQ399" t="str">
            <v xml:space="preserve"> </v>
          </cell>
          <cell r="BR399" t="str">
            <v xml:space="preserve"> </v>
          </cell>
          <cell r="BS399" t="str">
            <v xml:space="preserve"> </v>
          </cell>
          <cell r="BT399" t="str">
            <v xml:space="preserve"> </v>
          </cell>
          <cell r="BU399" t="str">
            <v xml:space="preserve"> </v>
          </cell>
          <cell r="BV399" t="str">
            <v xml:space="preserve"> </v>
          </cell>
          <cell r="BW399" t="str">
            <v xml:space="preserve"> </v>
          </cell>
          <cell r="BX399" t="str">
            <v xml:space="preserve"> </v>
          </cell>
          <cell r="BY399" t="str">
            <v xml:space="preserve"> </v>
          </cell>
          <cell r="BZ399" t="str">
            <v xml:space="preserve"> </v>
          </cell>
          <cell r="CA399" t="str">
            <v xml:space="preserve"> </v>
          </cell>
          <cell r="CB399" t="str">
            <v xml:space="preserve"> </v>
          </cell>
          <cell r="CC399" t="str">
            <v xml:space="preserve"> </v>
          </cell>
          <cell r="CD399" t="str">
            <v xml:space="preserve"> </v>
          </cell>
          <cell r="CE399" t="str">
            <v xml:space="preserve"> </v>
          </cell>
          <cell r="CF399" t="str">
            <v xml:space="preserve"> </v>
          </cell>
          <cell r="CG399" t="str">
            <v xml:space="preserve"> </v>
          </cell>
          <cell r="CH399" t="str">
            <v xml:space="preserve"> </v>
          </cell>
          <cell r="CI399" t="str">
            <v xml:space="preserve"> </v>
          </cell>
          <cell r="CJ399" t="str">
            <v xml:space="preserve"> </v>
          </cell>
          <cell r="CK399" t="str">
            <v xml:space="preserve"> </v>
          </cell>
          <cell r="CL399" t="str">
            <v xml:space="preserve"> </v>
          </cell>
          <cell r="CM399" t="str">
            <v xml:space="preserve"> </v>
          </cell>
          <cell r="CN399" t="str">
            <v xml:space="preserve"> </v>
          </cell>
          <cell r="CO399" t="str">
            <v xml:space="preserve"> </v>
          </cell>
          <cell r="CP399" t="str">
            <v xml:space="preserve"> </v>
          </cell>
          <cell r="CQ399" t="str">
            <v xml:space="preserve"> </v>
          </cell>
          <cell r="CR399" t="str">
            <v xml:space="preserve"> </v>
          </cell>
          <cell r="CS399" t="str">
            <v xml:space="preserve"> </v>
          </cell>
          <cell r="CT399" t="str">
            <v xml:space="preserve"> </v>
          </cell>
          <cell r="CU399" t="str">
            <v xml:space="preserve"> </v>
          </cell>
          <cell r="CV399" t="str">
            <v xml:space="preserve"> </v>
          </cell>
          <cell r="CW399" t="str">
            <v xml:space="preserve"> </v>
          </cell>
          <cell r="CX399" t="str">
            <v xml:space="preserve"> </v>
          </cell>
          <cell r="CY399" t="str">
            <v xml:space="preserve"> </v>
          </cell>
          <cell r="CZ399" t="str">
            <v xml:space="preserve"> </v>
          </cell>
          <cell r="DA399" t="str">
            <v xml:space="preserve"> </v>
          </cell>
          <cell r="DB399" t="str">
            <v xml:space="preserve"> </v>
          </cell>
          <cell r="DC399" t="str">
            <v xml:space="preserve"> </v>
          </cell>
          <cell r="DD399" t="str">
            <v xml:space="preserve"> </v>
          </cell>
          <cell r="DE399" t="str">
            <v xml:space="preserve"> </v>
          </cell>
          <cell r="DF399" t="str">
            <v xml:space="preserve"> </v>
          </cell>
          <cell r="DG399" t="str">
            <v xml:space="preserve"> </v>
          </cell>
          <cell r="DH399" t="str">
            <v>2. OESChrysler Corporation871084C</v>
          </cell>
          <cell r="DI399">
            <v>-0.15</v>
          </cell>
          <cell r="DJ399">
            <v>0</v>
          </cell>
          <cell r="DL399">
            <v>0</v>
          </cell>
          <cell r="DM399">
            <v>-0.15</v>
          </cell>
          <cell r="DN399">
            <v>0</v>
          </cell>
          <cell r="DP399">
            <v>0</v>
          </cell>
          <cell r="DQ399">
            <v>0</v>
          </cell>
          <cell r="DR399">
            <v>0</v>
          </cell>
          <cell r="DT399">
            <v>0</v>
          </cell>
          <cell r="DU399">
            <v>0</v>
          </cell>
          <cell r="DV399">
            <v>0</v>
          </cell>
          <cell r="DX399">
            <v>0</v>
          </cell>
          <cell r="DY399">
            <v>0</v>
          </cell>
          <cell r="DZ399">
            <v>0</v>
          </cell>
          <cell r="EB399">
            <v>0</v>
          </cell>
          <cell r="EC399">
            <v>0</v>
          </cell>
          <cell r="ED399">
            <v>0</v>
          </cell>
          <cell r="EF399">
            <v>0</v>
          </cell>
          <cell r="EG399">
            <v>0</v>
          </cell>
          <cell r="EH399">
            <v>0</v>
          </cell>
          <cell r="EJ399">
            <v>0</v>
          </cell>
          <cell r="EK399">
            <v>0</v>
          </cell>
          <cell r="EL399">
            <v>0</v>
          </cell>
          <cell r="EN399">
            <v>0</v>
          </cell>
          <cell r="EO399">
            <v>0</v>
          </cell>
          <cell r="EP399">
            <v>0</v>
          </cell>
          <cell r="ER399">
            <v>0</v>
          </cell>
          <cell r="ES399">
            <v>0</v>
          </cell>
          <cell r="ET399">
            <v>0</v>
          </cell>
          <cell r="EV399">
            <v>0</v>
          </cell>
          <cell r="EW399">
            <v>0</v>
          </cell>
          <cell r="EX399">
            <v>0</v>
          </cell>
          <cell r="EZ399">
            <v>0</v>
          </cell>
          <cell r="FA399">
            <v>0</v>
          </cell>
          <cell r="FB399">
            <v>0</v>
          </cell>
          <cell r="FD399">
            <v>0</v>
          </cell>
          <cell r="FE399">
            <v>0</v>
          </cell>
          <cell r="FF399">
            <v>0</v>
          </cell>
          <cell r="FI399">
            <v>0</v>
          </cell>
          <cell r="FJ399">
            <v>-0.15</v>
          </cell>
          <cell r="FK399">
            <v>0</v>
          </cell>
          <cell r="FM399">
            <v>0</v>
          </cell>
          <cell r="FN399">
            <v>-0.15</v>
          </cell>
          <cell r="FO399">
            <v>0</v>
          </cell>
          <cell r="FQ399">
            <v>0</v>
          </cell>
          <cell r="FR399">
            <v>-0.15</v>
          </cell>
          <cell r="FS399">
            <v>0</v>
          </cell>
          <cell r="FU399">
            <v>0</v>
          </cell>
          <cell r="FV399">
            <v>-0.15</v>
          </cell>
          <cell r="FW399">
            <v>0</v>
          </cell>
          <cell r="FY399">
            <v>0</v>
          </cell>
          <cell r="FZ399">
            <v>-0.15</v>
          </cell>
          <cell r="GA399">
            <v>0</v>
          </cell>
          <cell r="GC399">
            <v>0</v>
          </cell>
          <cell r="GD399">
            <v>-0.15</v>
          </cell>
          <cell r="GE399">
            <v>0</v>
          </cell>
          <cell r="GG399">
            <v>0</v>
          </cell>
          <cell r="GH399">
            <v>-0.15</v>
          </cell>
          <cell r="GI399">
            <v>0</v>
          </cell>
          <cell r="GK399">
            <v>0</v>
          </cell>
          <cell r="GL399">
            <v>-0.15</v>
          </cell>
          <cell r="GM399">
            <v>0</v>
          </cell>
          <cell r="GO399">
            <v>0</v>
          </cell>
          <cell r="GP399">
            <v>-0.15</v>
          </cell>
          <cell r="GQ399">
            <v>0</v>
          </cell>
          <cell r="GS399">
            <v>0</v>
          </cell>
          <cell r="GT399">
            <v>-0.15</v>
          </cell>
          <cell r="GU399">
            <v>0</v>
          </cell>
          <cell r="GW399">
            <v>0</v>
          </cell>
          <cell r="GX399">
            <v>-0.15</v>
          </cell>
          <cell r="GY399">
            <v>0</v>
          </cell>
          <cell r="HA399">
            <v>0</v>
          </cell>
          <cell r="HB399">
            <v>-0.15</v>
          </cell>
          <cell r="HC399">
            <v>0</v>
          </cell>
        </row>
        <row r="400">
          <cell r="H400" t="str">
            <v>871085K</v>
          </cell>
          <cell r="I400" t="str">
            <v>USD</v>
          </cell>
          <cell r="J400" t="str">
            <v>RADIADOR 04682626AB</v>
          </cell>
          <cell r="K400" t="str">
            <v>T1</v>
          </cell>
          <cell r="L400">
            <v>273.99497238000004</v>
          </cell>
          <cell r="M400">
            <v>273994.97238000005</v>
          </cell>
          <cell r="N400">
            <v>108.52979999999999</v>
          </cell>
          <cell r="O400">
            <v>-0.15</v>
          </cell>
          <cell r="P400" t="str">
            <v>Prod.Tec</v>
          </cell>
          <cell r="Q400" t="str">
            <v>Idea MCM 127998-Resource</v>
          </cell>
          <cell r="R400">
            <v>108.37979999999999</v>
          </cell>
          <cell r="V400">
            <v>108.37979999999999</v>
          </cell>
          <cell r="Z400">
            <v>108.37979999999999</v>
          </cell>
          <cell r="AD400">
            <v>108.37979999999999</v>
          </cell>
          <cell r="AH400">
            <v>108.37979999999999</v>
          </cell>
          <cell r="AL400">
            <v>108.37979999999999</v>
          </cell>
          <cell r="AP400">
            <v>108.37979999999999</v>
          </cell>
          <cell r="AT400">
            <v>108.37979999999999</v>
          </cell>
          <cell r="AX400">
            <v>108.37979999999999</v>
          </cell>
          <cell r="BB400">
            <v>108.37979999999999</v>
          </cell>
          <cell r="BF400">
            <v>108.37979999999999</v>
          </cell>
          <cell r="BJ400">
            <v>108.37979999999999</v>
          </cell>
          <cell r="BK400">
            <v>-0.15</v>
          </cell>
          <cell r="BL400" t="str">
            <v xml:space="preserve"> </v>
          </cell>
          <cell r="BM400" t="str">
            <v xml:space="preserve"> </v>
          </cell>
          <cell r="BN400">
            <v>-0.15</v>
          </cell>
          <cell r="BO400" t="str">
            <v xml:space="preserve"> </v>
          </cell>
          <cell r="BP400" t="str">
            <v xml:space="preserve"> </v>
          </cell>
          <cell r="BQ400" t="str">
            <v xml:space="preserve"> </v>
          </cell>
          <cell r="BR400" t="str">
            <v xml:space="preserve"> </v>
          </cell>
          <cell r="BS400" t="str">
            <v xml:space="preserve"> </v>
          </cell>
          <cell r="BT400" t="str">
            <v xml:space="preserve"> </v>
          </cell>
          <cell r="BU400" t="str">
            <v xml:space="preserve"> </v>
          </cell>
          <cell r="BV400" t="str">
            <v xml:space="preserve"> </v>
          </cell>
          <cell r="BW400" t="str">
            <v xml:space="preserve"> </v>
          </cell>
          <cell r="BX400" t="str">
            <v xml:space="preserve"> </v>
          </cell>
          <cell r="BY400" t="str">
            <v xml:space="preserve"> </v>
          </cell>
          <cell r="BZ400" t="str">
            <v xml:space="preserve"> </v>
          </cell>
          <cell r="CA400" t="str">
            <v xml:space="preserve"> </v>
          </cell>
          <cell r="CB400" t="str">
            <v xml:space="preserve"> </v>
          </cell>
          <cell r="CC400" t="str">
            <v xml:space="preserve"> </v>
          </cell>
          <cell r="CD400" t="str">
            <v xml:space="preserve"> </v>
          </cell>
          <cell r="CE400" t="str">
            <v xml:space="preserve"> </v>
          </cell>
          <cell r="CF400" t="str">
            <v xml:space="preserve"> </v>
          </cell>
          <cell r="CG400" t="str">
            <v xml:space="preserve"> </v>
          </cell>
          <cell r="CH400" t="str">
            <v xml:space="preserve"> </v>
          </cell>
          <cell r="CI400" t="str">
            <v xml:space="preserve"> </v>
          </cell>
          <cell r="CJ400" t="str">
            <v xml:space="preserve"> </v>
          </cell>
          <cell r="CK400" t="str">
            <v xml:space="preserve"> </v>
          </cell>
          <cell r="CL400" t="str">
            <v xml:space="preserve"> </v>
          </cell>
          <cell r="CM400" t="str">
            <v xml:space="preserve"> </v>
          </cell>
          <cell r="CN400" t="str">
            <v xml:space="preserve"> </v>
          </cell>
          <cell r="CO400" t="str">
            <v xml:space="preserve"> </v>
          </cell>
          <cell r="CP400" t="str">
            <v xml:space="preserve"> </v>
          </cell>
          <cell r="CQ400" t="str">
            <v xml:space="preserve"> </v>
          </cell>
          <cell r="CR400" t="str">
            <v xml:space="preserve"> </v>
          </cell>
          <cell r="CS400" t="str">
            <v xml:space="preserve"> </v>
          </cell>
          <cell r="CT400" t="str">
            <v xml:space="preserve"> </v>
          </cell>
          <cell r="CU400" t="str">
            <v xml:space="preserve"> </v>
          </cell>
          <cell r="CV400" t="str">
            <v xml:space="preserve"> </v>
          </cell>
          <cell r="CW400" t="str">
            <v xml:space="preserve"> </v>
          </cell>
          <cell r="CX400" t="str">
            <v xml:space="preserve"> </v>
          </cell>
          <cell r="CY400" t="str">
            <v xml:space="preserve"> </v>
          </cell>
          <cell r="CZ400" t="str">
            <v xml:space="preserve"> </v>
          </cell>
          <cell r="DA400" t="str">
            <v xml:space="preserve"> </v>
          </cell>
          <cell r="DB400" t="str">
            <v xml:space="preserve"> </v>
          </cell>
          <cell r="DC400" t="str">
            <v xml:space="preserve"> </v>
          </cell>
          <cell r="DD400" t="str">
            <v xml:space="preserve"> </v>
          </cell>
          <cell r="DE400" t="str">
            <v xml:space="preserve"> </v>
          </cell>
          <cell r="DF400" t="str">
            <v xml:space="preserve"> </v>
          </cell>
          <cell r="DG400" t="str">
            <v xml:space="preserve"> </v>
          </cell>
          <cell r="DH400" t="str">
            <v>2. OESChrysler Corporation871085K</v>
          </cell>
          <cell r="DI400">
            <v>-0.15</v>
          </cell>
          <cell r="DJ400">
            <v>0</v>
          </cell>
          <cell r="DL400">
            <v>0</v>
          </cell>
          <cell r="DM400">
            <v>-0.15</v>
          </cell>
          <cell r="DN400">
            <v>0</v>
          </cell>
          <cell r="DP400">
            <v>0</v>
          </cell>
          <cell r="DQ400">
            <v>0</v>
          </cell>
          <cell r="DR400">
            <v>0</v>
          </cell>
          <cell r="DT400">
            <v>0</v>
          </cell>
          <cell r="DU400">
            <v>0</v>
          </cell>
          <cell r="DV400">
            <v>0</v>
          </cell>
          <cell r="DX400">
            <v>0</v>
          </cell>
          <cell r="DY400">
            <v>0</v>
          </cell>
          <cell r="DZ400">
            <v>0</v>
          </cell>
          <cell r="EB400">
            <v>0</v>
          </cell>
          <cell r="EC400">
            <v>0</v>
          </cell>
          <cell r="ED400">
            <v>0</v>
          </cell>
          <cell r="EF400">
            <v>0</v>
          </cell>
          <cell r="EG400">
            <v>0</v>
          </cell>
          <cell r="EH400">
            <v>0</v>
          </cell>
          <cell r="EJ400">
            <v>0</v>
          </cell>
          <cell r="EK400">
            <v>0</v>
          </cell>
          <cell r="EL400">
            <v>0</v>
          </cell>
          <cell r="EN400">
            <v>0</v>
          </cell>
          <cell r="EO400">
            <v>0</v>
          </cell>
          <cell r="EP400">
            <v>0</v>
          </cell>
          <cell r="ER400">
            <v>0</v>
          </cell>
          <cell r="ES400">
            <v>0</v>
          </cell>
          <cell r="ET400">
            <v>0</v>
          </cell>
          <cell r="EV400">
            <v>0</v>
          </cell>
          <cell r="EW400">
            <v>0</v>
          </cell>
          <cell r="EX400">
            <v>0</v>
          </cell>
          <cell r="EZ400">
            <v>0</v>
          </cell>
          <cell r="FA400">
            <v>0</v>
          </cell>
          <cell r="FB400">
            <v>0</v>
          </cell>
          <cell r="FD400">
            <v>0</v>
          </cell>
          <cell r="FE400">
            <v>0</v>
          </cell>
          <cell r="FF400">
            <v>0</v>
          </cell>
          <cell r="FI400">
            <v>0</v>
          </cell>
          <cell r="FJ400">
            <v>-0.15</v>
          </cell>
          <cell r="FK400">
            <v>0</v>
          </cell>
          <cell r="FM400">
            <v>0</v>
          </cell>
          <cell r="FN400">
            <v>-0.15</v>
          </cell>
          <cell r="FO400">
            <v>0</v>
          </cell>
          <cell r="FQ400">
            <v>0</v>
          </cell>
          <cell r="FR400">
            <v>-0.15</v>
          </cell>
          <cell r="FS400">
            <v>0</v>
          </cell>
          <cell r="FU400">
            <v>0</v>
          </cell>
          <cell r="FV400">
            <v>-0.15</v>
          </cell>
          <cell r="FW400">
            <v>0</v>
          </cell>
          <cell r="FY400">
            <v>0</v>
          </cell>
          <cell r="FZ400">
            <v>-0.15</v>
          </cell>
          <cell r="GA400">
            <v>0</v>
          </cell>
          <cell r="GC400">
            <v>0</v>
          </cell>
          <cell r="GD400">
            <v>-0.15</v>
          </cell>
          <cell r="GE400">
            <v>0</v>
          </cell>
          <cell r="GG400">
            <v>0</v>
          </cell>
          <cell r="GH400">
            <v>-0.15</v>
          </cell>
          <cell r="GI400">
            <v>0</v>
          </cell>
          <cell r="GK400">
            <v>0</v>
          </cell>
          <cell r="GL400">
            <v>-0.15</v>
          </cell>
          <cell r="GM400">
            <v>0</v>
          </cell>
          <cell r="GO400">
            <v>0</v>
          </cell>
          <cell r="GP400">
            <v>-0.15</v>
          </cell>
          <cell r="GQ400">
            <v>0</v>
          </cell>
          <cell r="GS400">
            <v>0</v>
          </cell>
          <cell r="GT400">
            <v>-0.15</v>
          </cell>
          <cell r="GU400">
            <v>0</v>
          </cell>
          <cell r="GW400">
            <v>0</v>
          </cell>
          <cell r="GX400">
            <v>-0.15</v>
          </cell>
          <cell r="GY400">
            <v>0</v>
          </cell>
          <cell r="HA400">
            <v>0</v>
          </cell>
          <cell r="HB400">
            <v>-0.15</v>
          </cell>
          <cell r="HC400">
            <v>0</v>
          </cell>
        </row>
        <row r="401">
          <cell r="H401" t="str">
            <v>871087G</v>
          </cell>
          <cell r="I401" t="str">
            <v>USD</v>
          </cell>
          <cell r="J401" t="str">
            <v>RADIADOR ZJ 04734103</v>
          </cell>
          <cell r="K401" t="str">
            <v>T1</v>
          </cell>
          <cell r="L401">
            <v>156.09314195999997</v>
          </cell>
          <cell r="M401">
            <v>156093.14195999998</v>
          </cell>
          <cell r="N401">
            <v>88.290599999999984</v>
          </cell>
          <cell r="O401">
            <v>-0.43</v>
          </cell>
          <cell r="P401" t="str">
            <v>Prod.Tec</v>
          </cell>
          <cell r="Q401" t="str">
            <v>Ideas MCM 128077-128079</v>
          </cell>
          <cell r="R401">
            <v>87.860599999999977</v>
          </cell>
          <cell r="V401">
            <v>87.860599999999977</v>
          </cell>
          <cell r="Z401">
            <v>87.860599999999977</v>
          </cell>
          <cell r="AD401">
            <v>87.860599999999977</v>
          </cell>
          <cell r="AH401">
            <v>87.860599999999977</v>
          </cell>
          <cell r="AL401">
            <v>87.860599999999977</v>
          </cell>
          <cell r="AP401">
            <v>87.860599999999977</v>
          </cell>
          <cell r="AT401">
            <v>87.860599999999977</v>
          </cell>
          <cell r="AX401">
            <v>87.860599999999977</v>
          </cell>
          <cell r="BB401">
            <v>87.860599999999977</v>
          </cell>
          <cell r="BF401">
            <v>87.860599999999977</v>
          </cell>
          <cell r="BJ401">
            <v>87.860599999999977</v>
          </cell>
          <cell r="BK401">
            <v>-0.43</v>
          </cell>
          <cell r="BL401" t="str">
            <v xml:space="preserve"> </v>
          </cell>
          <cell r="BM401" t="str">
            <v xml:space="preserve"> </v>
          </cell>
          <cell r="BN401">
            <v>-0.43</v>
          </cell>
          <cell r="BO401" t="str">
            <v xml:space="preserve"> </v>
          </cell>
          <cell r="BP401" t="str">
            <v xml:space="preserve"> </v>
          </cell>
          <cell r="BQ401" t="str">
            <v xml:space="preserve"> </v>
          </cell>
          <cell r="BR401" t="str">
            <v xml:space="preserve"> </v>
          </cell>
          <cell r="BS401" t="str">
            <v xml:space="preserve"> </v>
          </cell>
          <cell r="BT401" t="str">
            <v xml:space="preserve"> </v>
          </cell>
          <cell r="BU401" t="str">
            <v xml:space="preserve"> </v>
          </cell>
          <cell r="BV401" t="str">
            <v xml:space="preserve"> </v>
          </cell>
          <cell r="BW401" t="str">
            <v xml:space="preserve"> </v>
          </cell>
          <cell r="BX401" t="str">
            <v xml:space="preserve"> </v>
          </cell>
          <cell r="BY401" t="str">
            <v xml:space="preserve"> </v>
          </cell>
          <cell r="BZ401" t="str">
            <v xml:space="preserve"> </v>
          </cell>
          <cell r="CA401" t="str">
            <v xml:space="preserve"> </v>
          </cell>
          <cell r="CB401" t="str">
            <v xml:space="preserve"> </v>
          </cell>
          <cell r="CC401" t="str">
            <v xml:space="preserve"> </v>
          </cell>
          <cell r="CD401" t="str">
            <v xml:space="preserve"> </v>
          </cell>
          <cell r="CE401" t="str">
            <v xml:space="preserve"> </v>
          </cell>
          <cell r="CF401" t="str">
            <v xml:space="preserve"> </v>
          </cell>
          <cell r="CG401" t="str">
            <v xml:space="preserve"> </v>
          </cell>
          <cell r="CH401" t="str">
            <v xml:space="preserve"> </v>
          </cell>
          <cell r="CI401" t="str">
            <v xml:space="preserve"> </v>
          </cell>
          <cell r="CJ401" t="str">
            <v xml:space="preserve"> </v>
          </cell>
          <cell r="CK401" t="str">
            <v xml:space="preserve"> </v>
          </cell>
          <cell r="CL401" t="str">
            <v xml:space="preserve"> </v>
          </cell>
          <cell r="CM401" t="str">
            <v xml:space="preserve"> </v>
          </cell>
          <cell r="CN401" t="str">
            <v xml:space="preserve"> </v>
          </cell>
          <cell r="CO401" t="str">
            <v xml:space="preserve"> </v>
          </cell>
          <cell r="CP401" t="str">
            <v xml:space="preserve"> </v>
          </cell>
          <cell r="CQ401" t="str">
            <v xml:space="preserve"> </v>
          </cell>
          <cell r="CR401" t="str">
            <v xml:space="preserve"> </v>
          </cell>
          <cell r="CS401" t="str">
            <v xml:space="preserve"> </v>
          </cell>
          <cell r="CT401" t="str">
            <v xml:space="preserve"> </v>
          </cell>
          <cell r="CU401" t="str">
            <v xml:space="preserve"> </v>
          </cell>
          <cell r="CV401" t="str">
            <v xml:space="preserve"> </v>
          </cell>
          <cell r="CW401" t="str">
            <v xml:space="preserve"> </v>
          </cell>
          <cell r="CX401" t="str">
            <v xml:space="preserve"> </v>
          </cell>
          <cell r="CY401" t="str">
            <v xml:space="preserve"> </v>
          </cell>
          <cell r="CZ401" t="str">
            <v xml:space="preserve"> </v>
          </cell>
          <cell r="DA401" t="str">
            <v xml:space="preserve"> </v>
          </cell>
          <cell r="DB401" t="str">
            <v xml:space="preserve"> </v>
          </cell>
          <cell r="DC401" t="str">
            <v xml:space="preserve"> </v>
          </cell>
          <cell r="DD401" t="str">
            <v xml:space="preserve"> </v>
          </cell>
          <cell r="DE401" t="str">
            <v xml:space="preserve"> </v>
          </cell>
          <cell r="DF401" t="str">
            <v xml:space="preserve"> </v>
          </cell>
          <cell r="DG401" t="str">
            <v xml:space="preserve"> </v>
          </cell>
          <cell r="DH401" t="str">
            <v>2. OESChrysler Corporation871087G</v>
          </cell>
          <cell r="DI401">
            <v>-0.43</v>
          </cell>
          <cell r="DJ401">
            <v>0</v>
          </cell>
          <cell r="DL401">
            <v>0</v>
          </cell>
          <cell r="DM401">
            <v>-0.43</v>
          </cell>
          <cell r="DN401">
            <v>0</v>
          </cell>
          <cell r="DP401">
            <v>0</v>
          </cell>
          <cell r="DQ401">
            <v>0</v>
          </cell>
          <cell r="DR401">
            <v>0</v>
          </cell>
          <cell r="DT401">
            <v>0</v>
          </cell>
          <cell r="DU401">
            <v>0</v>
          </cell>
          <cell r="DV401">
            <v>0</v>
          </cell>
          <cell r="DX401">
            <v>0</v>
          </cell>
          <cell r="DY401">
            <v>0</v>
          </cell>
          <cell r="DZ401">
            <v>0</v>
          </cell>
          <cell r="EB401">
            <v>0</v>
          </cell>
          <cell r="EC401">
            <v>0</v>
          </cell>
          <cell r="ED401">
            <v>0</v>
          </cell>
          <cell r="EF401">
            <v>0</v>
          </cell>
          <cell r="EG401">
            <v>0</v>
          </cell>
          <cell r="EH401">
            <v>0</v>
          </cell>
          <cell r="EJ401">
            <v>0</v>
          </cell>
          <cell r="EK401">
            <v>0</v>
          </cell>
          <cell r="EL401">
            <v>0</v>
          </cell>
          <cell r="EN401">
            <v>0</v>
          </cell>
          <cell r="EO401">
            <v>0</v>
          </cell>
          <cell r="EP401">
            <v>0</v>
          </cell>
          <cell r="ER401">
            <v>0</v>
          </cell>
          <cell r="ES401">
            <v>0</v>
          </cell>
          <cell r="ET401">
            <v>0</v>
          </cell>
          <cell r="EV401">
            <v>0</v>
          </cell>
          <cell r="EW401">
            <v>0</v>
          </cell>
          <cell r="EX401">
            <v>0</v>
          </cell>
          <cell r="EZ401">
            <v>0</v>
          </cell>
          <cell r="FA401">
            <v>0</v>
          </cell>
          <cell r="FB401">
            <v>0</v>
          </cell>
          <cell r="FD401">
            <v>0</v>
          </cell>
          <cell r="FE401">
            <v>0</v>
          </cell>
          <cell r="FF401">
            <v>0</v>
          </cell>
          <cell r="FI401">
            <v>0</v>
          </cell>
          <cell r="FJ401">
            <v>-0.43</v>
          </cell>
          <cell r="FK401">
            <v>0</v>
          </cell>
          <cell r="FM401">
            <v>0</v>
          </cell>
          <cell r="FN401">
            <v>-0.43</v>
          </cell>
          <cell r="FO401">
            <v>0</v>
          </cell>
          <cell r="FQ401">
            <v>0</v>
          </cell>
          <cell r="FR401">
            <v>-0.43</v>
          </cell>
          <cell r="FS401">
            <v>0</v>
          </cell>
          <cell r="FU401">
            <v>0</v>
          </cell>
          <cell r="FV401">
            <v>-0.43</v>
          </cell>
          <cell r="FW401">
            <v>0</v>
          </cell>
          <cell r="FY401">
            <v>0</v>
          </cell>
          <cell r="FZ401">
            <v>-0.43</v>
          </cell>
          <cell r="GA401">
            <v>0</v>
          </cell>
          <cell r="GC401">
            <v>0</v>
          </cell>
          <cell r="GD401">
            <v>-0.43</v>
          </cell>
          <cell r="GE401">
            <v>0</v>
          </cell>
          <cell r="GG401">
            <v>0</v>
          </cell>
          <cell r="GH401">
            <v>-0.43</v>
          </cell>
          <cell r="GI401">
            <v>0</v>
          </cell>
          <cell r="GK401">
            <v>0</v>
          </cell>
          <cell r="GL401">
            <v>-0.43</v>
          </cell>
          <cell r="GM401">
            <v>0</v>
          </cell>
          <cell r="GO401">
            <v>0</v>
          </cell>
          <cell r="GP401">
            <v>-0.43</v>
          </cell>
          <cell r="GQ401">
            <v>0</v>
          </cell>
          <cell r="GS401">
            <v>0</v>
          </cell>
          <cell r="GT401">
            <v>-0.43</v>
          </cell>
          <cell r="GU401">
            <v>0</v>
          </cell>
          <cell r="GW401">
            <v>0</v>
          </cell>
          <cell r="GX401">
            <v>-0.43</v>
          </cell>
          <cell r="GY401">
            <v>0</v>
          </cell>
          <cell r="HA401">
            <v>0</v>
          </cell>
          <cell r="HB401">
            <v>-0.43</v>
          </cell>
          <cell r="HC401">
            <v>0</v>
          </cell>
        </row>
        <row r="402">
          <cell r="H402" t="str">
            <v>871088Q</v>
          </cell>
          <cell r="I402" t="str">
            <v>USD</v>
          </cell>
          <cell r="J402" t="str">
            <v>RADIADOR ZJ/ZG 04734104</v>
          </cell>
          <cell r="K402" t="str">
            <v>T1</v>
          </cell>
          <cell r="L402">
            <v>285.3625757399999</v>
          </cell>
          <cell r="M402">
            <v>285362.57573999988</v>
          </cell>
          <cell r="N402">
            <v>72.755799999999979</v>
          </cell>
          <cell r="O402">
            <v>-0.15</v>
          </cell>
          <cell r="P402" t="str">
            <v>Prod.Tec</v>
          </cell>
          <cell r="Q402" t="str">
            <v>Idea MCM 128079-Resource</v>
          </cell>
          <cell r="R402">
            <v>72.605799999999974</v>
          </cell>
          <cell r="V402">
            <v>72.605799999999974</v>
          </cell>
          <cell r="Z402">
            <v>72.605799999999974</v>
          </cell>
          <cell r="AD402">
            <v>72.605799999999974</v>
          </cell>
          <cell r="AH402">
            <v>72.605799999999974</v>
          </cell>
          <cell r="AL402">
            <v>72.605799999999974</v>
          </cell>
          <cell r="AP402">
            <v>72.605799999999974</v>
          </cell>
          <cell r="AT402">
            <v>72.605799999999974</v>
          </cell>
          <cell r="AX402">
            <v>72.605799999999974</v>
          </cell>
          <cell r="BB402">
            <v>72.605799999999974</v>
          </cell>
          <cell r="BF402">
            <v>72.605799999999974</v>
          </cell>
          <cell r="BJ402">
            <v>72.605799999999974</v>
          </cell>
          <cell r="BK402">
            <v>-0.15</v>
          </cell>
          <cell r="BL402" t="str">
            <v xml:space="preserve"> </v>
          </cell>
          <cell r="BM402" t="str">
            <v xml:space="preserve"> </v>
          </cell>
          <cell r="BN402">
            <v>-0.15</v>
          </cell>
          <cell r="BO402" t="str">
            <v xml:space="preserve"> </v>
          </cell>
          <cell r="BP402" t="str">
            <v xml:space="preserve"> </v>
          </cell>
          <cell r="BQ402" t="str">
            <v xml:space="preserve"> </v>
          </cell>
          <cell r="BR402" t="str">
            <v xml:space="preserve"> </v>
          </cell>
          <cell r="BS402" t="str">
            <v xml:space="preserve"> </v>
          </cell>
          <cell r="BT402" t="str">
            <v xml:space="preserve"> </v>
          </cell>
          <cell r="BU402" t="str">
            <v xml:space="preserve"> </v>
          </cell>
          <cell r="BV402" t="str">
            <v xml:space="preserve"> </v>
          </cell>
          <cell r="BW402" t="str">
            <v xml:space="preserve"> </v>
          </cell>
          <cell r="BX402" t="str">
            <v xml:space="preserve"> </v>
          </cell>
          <cell r="BY402" t="str">
            <v xml:space="preserve"> </v>
          </cell>
          <cell r="BZ402" t="str">
            <v xml:space="preserve"> </v>
          </cell>
          <cell r="CA402" t="str">
            <v xml:space="preserve"> </v>
          </cell>
          <cell r="CB402" t="str">
            <v xml:space="preserve"> </v>
          </cell>
          <cell r="CC402" t="str">
            <v xml:space="preserve"> </v>
          </cell>
          <cell r="CD402" t="str">
            <v xml:space="preserve"> </v>
          </cell>
          <cell r="CE402" t="str">
            <v xml:space="preserve"> </v>
          </cell>
          <cell r="CF402" t="str">
            <v xml:space="preserve"> </v>
          </cell>
          <cell r="CG402" t="str">
            <v xml:space="preserve"> </v>
          </cell>
          <cell r="CH402" t="str">
            <v xml:space="preserve"> </v>
          </cell>
          <cell r="CI402" t="str">
            <v xml:space="preserve"> </v>
          </cell>
          <cell r="CJ402" t="str">
            <v xml:space="preserve"> </v>
          </cell>
          <cell r="CK402" t="str">
            <v xml:space="preserve"> </v>
          </cell>
          <cell r="CL402" t="str">
            <v xml:space="preserve"> </v>
          </cell>
          <cell r="CM402" t="str">
            <v xml:space="preserve"> </v>
          </cell>
          <cell r="CN402" t="str">
            <v xml:space="preserve"> </v>
          </cell>
          <cell r="CO402" t="str">
            <v xml:space="preserve"> </v>
          </cell>
          <cell r="CP402" t="str">
            <v xml:space="preserve"> </v>
          </cell>
          <cell r="CQ402" t="str">
            <v xml:space="preserve"> </v>
          </cell>
          <cell r="CR402" t="str">
            <v xml:space="preserve"> </v>
          </cell>
          <cell r="CS402" t="str">
            <v xml:space="preserve"> </v>
          </cell>
          <cell r="CT402" t="str">
            <v xml:space="preserve"> </v>
          </cell>
          <cell r="CU402" t="str">
            <v xml:space="preserve"> </v>
          </cell>
          <cell r="CV402" t="str">
            <v xml:space="preserve"> </v>
          </cell>
          <cell r="CW402" t="str">
            <v xml:space="preserve"> </v>
          </cell>
          <cell r="CX402" t="str">
            <v xml:space="preserve"> </v>
          </cell>
          <cell r="CY402" t="str">
            <v xml:space="preserve"> </v>
          </cell>
          <cell r="CZ402" t="str">
            <v xml:space="preserve"> </v>
          </cell>
          <cell r="DA402" t="str">
            <v xml:space="preserve"> </v>
          </cell>
          <cell r="DB402" t="str">
            <v xml:space="preserve"> </v>
          </cell>
          <cell r="DC402" t="str">
            <v xml:space="preserve"> </v>
          </cell>
          <cell r="DD402" t="str">
            <v xml:space="preserve"> </v>
          </cell>
          <cell r="DE402" t="str">
            <v xml:space="preserve"> </v>
          </cell>
          <cell r="DF402" t="str">
            <v xml:space="preserve"> </v>
          </cell>
          <cell r="DG402" t="str">
            <v xml:space="preserve"> </v>
          </cell>
          <cell r="DH402" t="str">
            <v>2. OESChrysler Corporation871088Q</v>
          </cell>
          <cell r="DI402">
            <v>-0.15</v>
          </cell>
          <cell r="DJ402">
            <v>0</v>
          </cell>
          <cell r="DL402">
            <v>0</v>
          </cell>
          <cell r="DM402">
            <v>-0.15</v>
          </cell>
          <cell r="DN402">
            <v>0</v>
          </cell>
          <cell r="DP402">
            <v>0</v>
          </cell>
          <cell r="DQ402">
            <v>0</v>
          </cell>
          <cell r="DR402">
            <v>0</v>
          </cell>
          <cell r="DT402">
            <v>0</v>
          </cell>
          <cell r="DU402">
            <v>0</v>
          </cell>
          <cell r="DV402">
            <v>0</v>
          </cell>
          <cell r="DX402">
            <v>0</v>
          </cell>
          <cell r="DY402">
            <v>0</v>
          </cell>
          <cell r="DZ402">
            <v>0</v>
          </cell>
          <cell r="EB402">
            <v>0</v>
          </cell>
          <cell r="EC402">
            <v>0</v>
          </cell>
          <cell r="ED402">
            <v>0</v>
          </cell>
          <cell r="EF402">
            <v>0</v>
          </cell>
          <cell r="EG402">
            <v>0</v>
          </cell>
          <cell r="EH402">
            <v>0</v>
          </cell>
          <cell r="EJ402">
            <v>0</v>
          </cell>
          <cell r="EK402">
            <v>0</v>
          </cell>
          <cell r="EL402">
            <v>0</v>
          </cell>
          <cell r="EN402">
            <v>0</v>
          </cell>
          <cell r="EO402">
            <v>0</v>
          </cell>
          <cell r="EP402">
            <v>0</v>
          </cell>
          <cell r="ER402">
            <v>0</v>
          </cell>
          <cell r="ES402">
            <v>0</v>
          </cell>
          <cell r="ET402">
            <v>0</v>
          </cell>
          <cell r="EV402">
            <v>0</v>
          </cell>
          <cell r="EW402">
            <v>0</v>
          </cell>
          <cell r="EX402">
            <v>0</v>
          </cell>
          <cell r="EZ402">
            <v>0</v>
          </cell>
          <cell r="FA402">
            <v>0</v>
          </cell>
          <cell r="FB402">
            <v>0</v>
          </cell>
          <cell r="FD402">
            <v>0</v>
          </cell>
          <cell r="FE402">
            <v>0</v>
          </cell>
          <cell r="FF402">
            <v>0</v>
          </cell>
          <cell r="FI402">
            <v>0</v>
          </cell>
          <cell r="FJ402">
            <v>-0.15</v>
          </cell>
          <cell r="FK402">
            <v>0</v>
          </cell>
          <cell r="FM402">
            <v>0</v>
          </cell>
          <cell r="FN402">
            <v>-0.15</v>
          </cell>
          <cell r="FO402">
            <v>0</v>
          </cell>
          <cell r="FQ402">
            <v>0</v>
          </cell>
          <cell r="FR402">
            <v>-0.15</v>
          </cell>
          <cell r="FS402">
            <v>0</v>
          </cell>
          <cell r="FU402">
            <v>0</v>
          </cell>
          <cell r="FV402">
            <v>-0.15</v>
          </cell>
          <cell r="FW402">
            <v>0</v>
          </cell>
          <cell r="FY402">
            <v>0</v>
          </cell>
          <cell r="FZ402">
            <v>-0.15</v>
          </cell>
          <cell r="GA402">
            <v>0</v>
          </cell>
          <cell r="GC402">
            <v>0</v>
          </cell>
          <cell r="GD402">
            <v>-0.15</v>
          </cell>
          <cell r="GE402">
            <v>0</v>
          </cell>
          <cell r="GG402">
            <v>0</v>
          </cell>
          <cell r="GH402">
            <v>-0.15</v>
          </cell>
          <cell r="GI402">
            <v>0</v>
          </cell>
          <cell r="GK402">
            <v>0</v>
          </cell>
          <cell r="GL402">
            <v>-0.15</v>
          </cell>
          <cell r="GM402">
            <v>0</v>
          </cell>
          <cell r="GO402">
            <v>0</v>
          </cell>
          <cell r="GP402">
            <v>-0.15</v>
          </cell>
          <cell r="GQ402">
            <v>0</v>
          </cell>
          <cell r="GS402">
            <v>0</v>
          </cell>
          <cell r="GT402">
            <v>-0.15</v>
          </cell>
          <cell r="GU402">
            <v>0</v>
          </cell>
          <cell r="GW402">
            <v>0</v>
          </cell>
          <cell r="GX402">
            <v>-0.15</v>
          </cell>
          <cell r="GY402">
            <v>0</v>
          </cell>
          <cell r="HA402">
            <v>0</v>
          </cell>
          <cell r="HB402">
            <v>-0.15</v>
          </cell>
          <cell r="HC402">
            <v>0</v>
          </cell>
        </row>
        <row r="403">
          <cell r="H403" t="str">
            <v>871089D</v>
          </cell>
          <cell r="I403" t="str">
            <v>USD</v>
          </cell>
          <cell r="J403" t="str">
            <v>RADIADOR 04778044</v>
          </cell>
          <cell r="K403" t="str">
            <v>T1</v>
          </cell>
          <cell r="L403">
            <v>76.69175580000001</v>
          </cell>
          <cell r="M403">
            <v>76691.755800000014</v>
          </cell>
          <cell r="N403">
            <v>86.373800000000003</v>
          </cell>
          <cell r="O403">
            <v>-0.3</v>
          </cell>
          <cell r="P403" t="str">
            <v>Prod.Tec</v>
          </cell>
          <cell r="Q403" t="str">
            <v>Ideas MCM 127998-128079</v>
          </cell>
          <cell r="R403">
            <v>86.073800000000006</v>
          </cell>
          <cell r="V403">
            <v>86.073800000000006</v>
          </cell>
          <cell r="Z403">
            <v>86.073800000000006</v>
          </cell>
          <cell r="AD403">
            <v>86.073800000000006</v>
          </cell>
          <cell r="AH403">
            <v>86.073800000000006</v>
          </cell>
          <cell r="AL403">
            <v>86.073800000000006</v>
          </cell>
          <cell r="AP403">
            <v>86.073800000000006</v>
          </cell>
          <cell r="AT403">
            <v>86.073800000000006</v>
          </cell>
          <cell r="AX403">
            <v>86.073800000000006</v>
          </cell>
          <cell r="BB403">
            <v>86.073800000000006</v>
          </cell>
          <cell r="BF403">
            <v>86.073800000000006</v>
          </cell>
          <cell r="BJ403">
            <v>86.073800000000006</v>
          </cell>
          <cell r="BK403">
            <v>-0.3</v>
          </cell>
          <cell r="BL403" t="str">
            <v xml:space="preserve"> </v>
          </cell>
          <cell r="BM403" t="str">
            <v xml:space="preserve"> </v>
          </cell>
          <cell r="BN403">
            <v>-0.3</v>
          </cell>
          <cell r="BO403" t="str">
            <v xml:space="preserve"> </v>
          </cell>
          <cell r="BP403" t="str">
            <v xml:space="preserve"> </v>
          </cell>
          <cell r="BQ403" t="str">
            <v xml:space="preserve"> </v>
          </cell>
          <cell r="BR403" t="str">
            <v xml:space="preserve"> </v>
          </cell>
          <cell r="BS403" t="str">
            <v xml:space="preserve"> </v>
          </cell>
          <cell r="BT403" t="str">
            <v xml:space="preserve"> </v>
          </cell>
          <cell r="BU403" t="str">
            <v xml:space="preserve"> </v>
          </cell>
          <cell r="BV403" t="str">
            <v xml:space="preserve"> </v>
          </cell>
          <cell r="BW403" t="str">
            <v xml:space="preserve"> </v>
          </cell>
          <cell r="BX403" t="str">
            <v xml:space="preserve"> </v>
          </cell>
          <cell r="BY403" t="str">
            <v xml:space="preserve"> </v>
          </cell>
          <cell r="BZ403" t="str">
            <v xml:space="preserve"> </v>
          </cell>
          <cell r="CA403" t="str">
            <v xml:space="preserve"> </v>
          </cell>
          <cell r="CB403" t="str">
            <v xml:space="preserve"> </v>
          </cell>
          <cell r="CC403" t="str">
            <v xml:space="preserve"> </v>
          </cell>
          <cell r="CD403" t="str">
            <v xml:space="preserve"> </v>
          </cell>
          <cell r="CE403" t="str">
            <v xml:space="preserve"> </v>
          </cell>
          <cell r="CF403" t="str">
            <v xml:space="preserve"> </v>
          </cell>
          <cell r="CG403" t="str">
            <v xml:space="preserve"> </v>
          </cell>
          <cell r="CH403" t="str">
            <v xml:space="preserve"> </v>
          </cell>
          <cell r="CI403" t="str">
            <v xml:space="preserve"> </v>
          </cell>
          <cell r="CJ403" t="str">
            <v xml:space="preserve"> </v>
          </cell>
          <cell r="CK403" t="str">
            <v xml:space="preserve"> </v>
          </cell>
          <cell r="CL403" t="str">
            <v xml:space="preserve"> </v>
          </cell>
          <cell r="CM403" t="str">
            <v xml:space="preserve"> </v>
          </cell>
          <cell r="CN403" t="str">
            <v xml:space="preserve"> </v>
          </cell>
          <cell r="CO403" t="str">
            <v xml:space="preserve"> </v>
          </cell>
          <cell r="CP403" t="str">
            <v xml:space="preserve"> </v>
          </cell>
          <cell r="CQ403" t="str">
            <v xml:space="preserve"> </v>
          </cell>
          <cell r="CR403" t="str">
            <v xml:space="preserve"> </v>
          </cell>
          <cell r="CS403" t="str">
            <v xml:space="preserve"> </v>
          </cell>
          <cell r="CT403" t="str">
            <v xml:space="preserve"> </v>
          </cell>
          <cell r="CU403" t="str">
            <v xml:space="preserve"> </v>
          </cell>
          <cell r="CV403" t="str">
            <v xml:space="preserve"> </v>
          </cell>
          <cell r="CW403" t="str">
            <v xml:space="preserve"> </v>
          </cell>
          <cell r="CX403" t="str">
            <v xml:space="preserve"> </v>
          </cell>
          <cell r="CY403" t="str">
            <v xml:space="preserve"> </v>
          </cell>
          <cell r="CZ403" t="str">
            <v xml:space="preserve"> </v>
          </cell>
          <cell r="DA403" t="str">
            <v xml:space="preserve"> </v>
          </cell>
          <cell r="DB403" t="str">
            <v xml:space="preserve"> </v>
          </cell>
          <cell r="DC403" t="str">
            <v xml:space="preserve"> </v>
          </cell>
          <cell r="DD403" t="str">
            <v xml:space="preserve"> </v>
          </cell>
          <cell r="DE403" t="str">
            <v xml:space="preserve"> </v>
          </cell>
          <cell r="DF403" t="str">
            <v xml:space="preserve"> </v>
          </cell>
          <cell r="DG403" t="str">
            <v xml:space="preserve"> </v>
          </cell>
          <cell r="DH403" t="str">
            <v>2. OESChrysler Corporation871089D</v>
          </cell>
          <cell r="DI403">
            <v>-0.3</v>
          </cell>
          <cell r="DJ403">
            <v>0</v>
          </cell>
          <cell r="DL403">
            <v>0</v>
          </cell>
          <cell r="DM403">
            <v>-0.3</v>
          </cell>
          <cell r="DN403">
            <v>0</v>
          </cell>
          <cell r="DP403">
            <v>0</v>
          </cell>
          <cell r="DQ403">
            <v>0</v>
          </cell>
          <cell r="DR403">
            <v>0</v>
          </cell>
          <cell r="DT403">
            <v>0</v>
          </cell>
          <cell r="DU403">
            <v>0</v>
          </cell>
          <cell r="DV403">
            <v>0</v>
          </cell>
          <cell r="DX403">
            <v>0</v>
          </cell>
          <cell r="DY403">
            <v>0</v>
          </cell>
          <cell r="DZ403">
            <v>0</v>
          </cell>
          <cell r="EB403">
            <v>0</v>
          </cell>
          <cell r="EC403">
            <v>0</v>
          </cell>
          <cell r="ED403">
            <v>0</v>
          </cell>
          <cell r="EF403">
            <v>0</v>
          </cell>
          <cell r="EG403">
            <v>0</v>
          </cell>
          <cell r="EH403">
            <v>0</v>
          </cell>
          <cell r="EJ403">
            <v>0</v>
          </cell>
          <cell r="EK403">
            <v>0</v>
          </cell>
          <cell r="EL403">
            <v>0</v>
          </cell>
          <cell r="EN403">
            <v>0</v>
          </cell>
          <cell r="EO403">
            <v>0</v>
          </cell>
          <cell r="EP403">
            <v>0</v>
          </cell>
          <cell r="ER403">
            <v>0</v>
          </cell>
          <cell r="ES403">
            <v>0</v>
          </cell>
          <cell r="ET403">
            <v>0</v>
          </cell>
          <cell r="EV403">
            <v>0</v>
          </cell>
          <cell r="EW403">
            <v>0</v>
          </cell>
          <cell r="EX403">
            <v>0</v>
          </cell>
          <cell r="EZ403">
            <v>0</v>
          </cell>
          <cell r="FA403">
            <v>0</v>
          </cell>
          <cell r="FB403">
            <v>0</v>
          </cell>
          <cell r="FD403">
            <v>0</v>
          </cell>
          <cell r="FE403">
            <v>0</v>
          </cell>
          <cell r="FF403">
            <v>0</v>
          </cell>
          <cell r="FI403">
            <v>0</v>
          </cell>
          <cell r="FJ403">
            <v>-0.3</v>
          </cell>
          <cell r="FK403">
            <v>0</v>
          </cell>
          <cell r="FM403">
            <v>0</v>
          </cell>
          <cell r="FN403">
            <v>-0.3</v>
          </cell>
          <cell r="FO403">
            <v>0</v>
          </cell>
          <cell r="FQ403">
            <v>0</v>
          </cell>
          <cell r="FR403">
            <v>-0.3</v>
          </cell>
          <cell r="FS403">
            <v>0</v>
          </cell>
          <cell r="FU403">
            <v>0</v>
          </cell>
          <cell r="FV403">
            <v>-0.3</v>
          </cell>
          <cell r="FW403">
            <v>0</v>
          </cell>
          <cell r="FY403">
            <v>0</v>
          </cell>
          <cell r="FZ403">
            <v>-0.3</v>
          </cell>
          <cell r="GA403">
            <v>0</v>
          </cell>
          <cell r="GC403">
            <v>0</v>
          </cell>
          <cell r="GD403">
            <v>-0.3</v>
          </cell>
          <cell r="GE403">
            <v>0</v>
          </cell>
          <cell r="GG403">
            <v>0</v>
          </cell>
          <cell r="GH403">
            <v>-0.3</v>
          </cell>
          <cell r="GI403">
            <v>0</v>
          </cell>
          <cell r="GK403">
            <v>0</v>
          </cell>
          <cell r="GL403">
            <v>-0.3</v>
          </cell>
          <cell r="GM403">
            <v>0</v>
          </cell>
          <cell r="GO403">
            <v>0</v>
          </cell>
          <cell r="GP403">
            <v>-0.3</v>
          </cell>
          <cell r="GQ403">
            <v>0</v>
          </cell>
          <cell r="GS403">
            <v>0</v>
          </cell>
          <cell r="GT403">
            <v>-0.3</v>
          </cell>
          <cell r="GU403">
            <v>0</v>
          </cell>
          <cell r="GW403">
            <v>0</v>
          </cell>
          <cell r="GX403">
            <v>-0.3</v>
          </cell>
          <cell r="GY403">
            <v>0</v>
          </cell>
          <cell r="HA403">
            <v>0</v>
          </cell>
          <cell r="HB403">
            <v>-0.3</v>
          </cell>
          <cell r="HC403">
            <v>0</v>
          </cell>
        </row>
        <row r="404">
          <cell r="H404" t="str">
            <v>871090E</v>
          </cell>
          <cell r="I404" t="str">
            <v>USD</v>
          </cell>
          <cell r="J404" t="str">
            <v>RADIADOR 04778045</v>
          </cell>
          <cell r="K404" t="str">
            <v>T1</v>
          </cell>
          <cell r="L404">
            <v>78.324602400000003</v>
          </cell>
          <cell r="M404">
            <v>78324.602400000003</v>
          </cell>
          <cell r="N404">
            <v>88.206399999999988</v>
          </cell>
          <cell r="O404">
            <v>-0.3</v>
          </cell>
          <cell r="P404" t="str">
            <v>Prod.Tec</v>
          </cell>
          <cell r="Q404" t="str">
            <v>Ideas MCM 127998-128079</v>
          </cell>
          <cell r="R404">
            <v>87.906399999999991</v>
          </cell>
          <cell r="V404">
            <v>87.906399999999991</v>
          </cell>
          <cell r="Z404">
            <v>87.906399999999991</v>
          </cell>
          <cell r="AD404">
            <v>87.906399999999991</v>
          </cell>
          <cell r="AH404">
            <v>87.906399999999991</v>
          </cell>
          <cell r="AL404">
            <v>87.906399999999991</v>
          </cell>
          <cell r="AP404">
            <v>87.906399999999991</v>
          </cell>
          <cell r="AT404">
            <v>87.906399999999991</v>
          </cell>
          <cell r="AX404">
            <v>87.906399999999991</v>
          </cell>
          <cell r="BB404">
            <v>87.906399999999991</v>
          </cell>
          <cell r="BF404">
            <v>87.906399999999991</v>
          </cell>
          <cell r="BJ404">
            <v>87.906399999999991</v>
          </cell>
          <cell r="BK404">
            <v>-0.3</v>
          </cell>
          <cell r="BL404" t="str">
            <v xml:space="preserve"> </v>
          </cell>
          <cell r="BM404" t="str">
            <v xml:space="preserve"> </v>
          </cell>
          <cell r="BN404">
            <v>-0.3</v>
          </cell>
          <cell r="BO404" t="str">
            <v xml:space="preserve"> </v>
          </cell>
          <cell r="BP404" t="str">
            <v xml:space="preserve"> </v>
          </cell>
          <cell r="BQ404" t="str">
            <v xml:space="preserve"> </v>
          </cell>
          <cell r="BR404" t="str">
            <v xml:space="preserve"> </v>
          </cell>
          <cell r="BS404" t="str">
            <v xml:space="preserve"> 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A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K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U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E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>2. OESChrysler Corporation871090E</v>
          </cell>
          <cell r="DI404">
            <v>-0.3</v>
          </cell>
          <cell r="DJ404">
            <v>0</v>
          </cell>
          <cell r="DL404">
            <v>0</v>
          </cell>
          <cell r="DM404">
            <v>-0.3</v>
          </cell>
          <cell r="DN404">
            <v>0</v>
          </cell>
          <cell r="DP404">
            <v>0</v>
          </cell>
          <cell r="DQ404">
            <v>0</v>
          </cell>
          <cell r="DR404">
            <v>0</v>
          </cell>
          <cell r="DT404">
            <v>0</v>
          </cell>
          <cell r="DU404">
            <v>0</v>
          </cell>
          <cell r="DV404">
            <v>0</v>
          </cell>
          <cell r="DX404">
            <v>0</v>
          </cell>
          <cell r="DY404">
            <v>0</v>
          </cell>
          <cell r="DZ404">
            <v>0</v>
          </cell>
          <cell r="EB404">
            <v>0</v>
          </cell>
          <cell r="EC404">
            <v>0</v>
          </cell>
          <cell r="ED404">
            <v>0</v>
          </cell>
          <cell r="EF404">
            <v>0</v>
          </cell>
          <cell r="EG404">
            <v>0</v>
          </cell>
          <cell r="EH404">
            <v>0</v>
          </cell>
          <cell r="EJ404">
            <v>0</v>
          </cell>
          <cell r="EK404">
            <v>0</v>
          </cell>
          <cell r="EL404">
            <v>0</v>
          </cell>
          <cell r="EN404">
            <v>0</v>
          </cell>
          <cell r="EO404">
            <v>0</v>
          </cell>
          <cell r="EP404">
            <v>0</v>
          </cell>
          <cell r="ER404">
            <v>0</v>
          </cell>
          <cell r="ES404">
            <v>0</v>
          </cell>
          <cell r="ET404">
            <v>0</v>
          </cell>
          <cell r="EV404">
            <v>0</v>
          </cell>
          <cell r="EW404">
            <v>0</v>
          </cell>
          <cell r="EX404">
            <v>0</v>
          </cell>
          <cell r="EZ404">
            <v>0</v>
          </cell>
          <cell r="FA404">
            <v>0</v>
          </cell>
          <cell r="FB404">
            <v>0</v>
          </cell>
          <cell r="FD404">
            <v>0</v>
          </cell>
          <cell r="FE404">
            <v>0</v>
          </cell>
          <cell r="FF404">
            <v>0</v>
          </cell>
          <cell r="FI404">
            <v>0</v>
          </cell>
          <cell r="FJ404">
            <v>-0.3</v>
          </cell>
          <cell r="FK404">
            <v>0</v>
          </cell>
          <cell r="FM404">
            <v>0</v>
          </cell>
          <cell r="FN404">
            <v>-0.3</v>
          </cell>
          <cell r="FO404">
            <v>0</v>
          </cell>
          <cell r="FQ404">
            <v>0</v>
          </cell>
          <cell r="FR404">
            <v>-0.3</v>
          </cell>
          <cell r="FS404">
            <v>0</v>
          </cell>
          <cell r="FU404">
            <v>0</v>
          </cell>
          <cell r="FV404">
            <v>-0.3</v>
          </cell>
          <cell r="FW404">
            <v>0</v>
          </cell>
          <cell r="FY404">
            <v>0</v>
          </cell>
          <cell r="FZ404">
            <v>-0.3</v>
          </cell>
          <cell r="GA404">
            <v>0</v>
          </cell>
          <cell r="GC404">
            <v>0</v>
          </cell>
          <cell r="GD404">
            <v>-0.3</v>
          </cell>
          <cell r="GE404">
            <v>0</v>
          </cell>
          <cell r="GG404">
            <v>0</v>
          </cell>
          <cell r="GH404">
            <v>-0.3</v>
          </cell>
          <cell r="GI404">
            <v>0</v>
          </cell>
          <cell r="GK404">
            <v>0</v>
          </cell>
          <cell r="GL404">
            <v>-0.3</v>
          </cell>
          <cell r="GM404">
            <v>0</v>
          </cell>
          <cell r="GO404">
            <v>0</v>
          </cell>
          <cell r="GP404">
            <v>-0.3</v>
          </cell>
          <cell r="GQ404">
            <v>0</v>
          </cell>
          <cell r="GS404">
            <v>0</v>
          </cell>
          <cell r="GT404">
            <v>-0.3</v>
          </cell>
          <cell r="GU404">
            <v>0</v>
          </cell>
          <cell r="GW404">
            <v>0</v>
          </cell>
          <cell r="GX404">
            <v>-0.3</v>
          </cell>
          <cell r="GY404">
            <v>0</v>
          </cell>
          <cell r="HA404">
            <v>0</v>
          </cell>
          <cell r="HB404">
            <v>-0.3</v>
          </cell>
          <cell r="HC404">
            <v>0</v>
          </cell>
        </row>
        <row r="405">
          <cell r="H405" t="str">
            <v>871091U</v>
          </cell>
          <cell r="I405" t="str">
            <v>USD</v>
          </cell>
          <cell r="J405" t="str">
            <v>RADIADOR ZJ/ZG 52028379</v>
          </cell>
          <cell r="K405" t="str">
            <v>T1</v>
          </cell>
          <cell r="L405">
            <v>295.38803789999997</v>
          </cell>
          <cell r="M405">
            <v>295388.0379</v>
          </cell>
          <cell r="N405">
            <v>75.107799999999997</v>
          </cell>
          <cell r="O405">
            <v>-0.43</v>
          </cell>
          <cell r="P405" t="str">
            <v>Prod.Tec</v>
          </cell>
          <cell r="Q405" t="str">
            <v>Ideas MCM 128077-128079</v>
          </cell>
          <cell r="R405">
            <v>74.677799999999991</v>
          </cell>
          <cell r="V405">
            <v>74.677799999999991</v>
          </cell>
          <cell r="Z405">
            <v>74.677799999999991</v>
          </cell>
          <cell r="AD405">
            <v>74.677799999999991</v>
          </cell>
          <cell r="AH405">
            <v>74.677799999999991</v>
          </cell>
          <cell r="AL405">
            <v>74.677799999999991</v>
          </cell>
          <cell r="AP405">
            <v>74.677799999999991</v>
          </cell>
          <cell r="AT405">
            <v>74.677799999999991</v>
          </cell>
          <cell r="AX405">
            <v>74.677799999999991</v>
          </cell>
          <cell r="BB405">
            <v>74.677799999999991</v>
          </cell>
          <cell r="BF405">
            <v>74.677799999999991</v>
          </cell>
          <cell r="BJ405">
            <v>74.677799999999991</v>
          </cell>
          <cell r="BK405">
            <v>-0.43</v>
          </cell>
          <cell r="BL405" t="str">
            <v xml:space="preserve"> </v>
          </cell>
          <cell r="BM405" t="str">
            <v xml:space="preserve"> </v>
          </cell>
          <cell r="BN405">
            <v>-0.43</v>
          </cell>
          <cell r="BO405" t="str">
            <v xml:space="preserve"> </v>
          </cell>
          <cell r="BP405" t="str">
            <v xml:space="preserve"> </v>
          </cell>
          <cell r="BQ405" t="str">
            <v xml:space="preserve"> </v>
          </cell>
          <cell r="BR405" t="str">
            <v xml:space="preserve"> </v>
          </cell>
          <cell r="BS405" t="str">
            <v xml:space="preserve"> 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A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K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U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E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>2. OESChrysler Corporation871091U</v>
          </cell>
          <cell r="DI405">
            <v>-0.43</v>
          </cell>
          <cell r="DJ405">
            <v>0</v>
          </cell>
          <cell r="DL405">
            <v>0</v>
          </cell>
          <cell r="DM405">
            <v>-0.43</v>
          </cell>
          <cell r="DN405">
            <v>0</v>
          </cell>
          <cell r="DP405">
            <v>0</v>
          </cell>
          <cell r="DQ405">
            <v>0</v>
          </cell>
          <cell r="DR405">
            <v>0</v>
          </cell>
          <cell r="DT405">
            <v>0</v>
          </cell>
          <cell r="DU405">
            <v>0</v>
          </cell>
          <cell r="DV405">
            <v>0</v>
          </cell>
          <cell r="DX405">
            <v>0</v>
          </cell>
          <cell r="DY405">
            <v>0</v>
          </cell>
          <cell r="DZ405">
            <v>0</v>
          </cell>
          <cell r="EB405">
            <v>0</v>
          </cell>
          <cell r="EC405">
            <v>0</v>
          </cell>
          <cell r="ED405">
            <v>0</v>
          </cell>
          <cell r="EF405">
            <v>0</v>
          </cell>
          <cell r="EG405">
            <v>0</v>
          </cell>
          <cell r="EH405">
            <v>0</v>
          </cell>
          <cell r="EJ405">
            <v>0</v>
          </cell>
          <cell r="EK405">
            <v>0</v>
          </cell>
          <cell r="EL405">
            <v>0</v>
          </cell>
          <cell r="EN405">
            <v>0</v>
          </cell>
          <cell r="EO405">
            <v>0</v>
          </cell>
          <cell r="EP405">
            <v>0</v>
          </cell>
          <cell r="ER405">
            <v>0</v>
          </cell>
          <cell r="ES405">
            <v>0</v>
          </cell>
          <cell r="ET405">
            <v>0</v>
          </cell>
          <cell r="EV405">
            <v>0</v>
          </cell>
          <cell r="EW405">
            <v>0</v>
          </cell>
          <cell r="EX405">
            <v>0</v>
          </cell>
          <cell r="EZ405">
            <v>0</v>
          </cell>
          <cell r="FA405">
            <v>0</v>
          </cell>
          <cell r="FB405">
            <v>0</v>
          </cell>
          <cell r="FD405">
            <v>0</v>
          </cell>
          <cell r="FE405">
            <v>0</v>
          </cell>
          <cell r="FF405">
            <v>0</v>
          </cell>
          <cell r="FI405">
            <v>0</v>
          </cell>
          <cell r="FJ405">
            <v>-0.43</v>
          </cell>
          <cell r="FK405">
            <v>0</v>
          </cell>
          <cell r="FM405">
            <v>0</v>
          </cell>
          <cell r="FN405">
            <v>-0.43</v>
          </cell>
          <cell r="FO405">
            <v>0</v>
          </cell>
          <cell r="FQ405">
            <v>0</v>
          </cell>
          <cell r="FR405">
            <v>-0.43</v>
          </cell>
          <cell r="FS405">
            <v>0</v>
          </cell>
          <cell r="FU405">
            <v>0</v>
          </cell>
          <cell r="FV405">
            <v>-0.43</v>
          </cell>
          <cell r="FW405">
            <v>0</v>
          </cell>
          <cell r="FY405">
            <v>0</v>
          </cell>
          <cell r="FZ405">
            <v>-0.43</v>
          </cell>
          <cell r="GA405">
            <v>0</v>
          </cell>
          <cell r="GC405">
            <v>0</v>
          </cell>
          <cell r="GD405">
            <v>-0.43</v>
          </cell>
          <cell r="GE405">
            <v>0</v>
          </cell>
          <cell r="GG405">
            <v>0</v>
          </cell>
          <cell r="GH405">
            <v>-0.43</v>
          </cell>
          <cell r="GI405">
            <v>0</v>
          </cell>
          <cell r="GK405">
            <v>0</v>
          </cell>
          <cell r="GL405">
            <v>-0.43</v>
          </cell>
          <cell r="GM405">
            <v>0</v>
          </cell>
          <cell r="GO405">
            <v>0</v>
          </cell>
          <cell r="GP405">
            <v>-0.43</v>
          </cell>
          <cell r="GQ405">
            <v>0</v>
          </cell>
          <cell r="GS405">
            <v>0</v>
          </cell>
          <cell r="GT405">
            <v>-0.43</v>
          </cell>
          <cell r="GU405">
            <v>0</v>
          </cell>
          <cell r="GW405">
            <v>0</v>
          </cell>
          <cell r="GX405">
            <v>-0.43</v>
          </cell>
          <cell r="GY405">
            <v>0</v>
          </cell>
          <cell r="HA405">
            <v>0</v>
          </cell>
          <cell r="HB405">
            <v>-0.43</v>
          </cell>
          <cell r="HC405">
            <v>0</v>
          </cell>
        </row>
        <row r="406">
          <cell r="H406" t="str">
            <v>871092A</v>
          </cell>
          <cell r="I406" t="str">
            <v>USD</v>
          </cell>
          <cell r="J406" t="str">
            <v>RADIADOR ZJ/ZG 52079597AB</v>
          </cell>
          <cell r="K406" t="str">
            <v>T1</v>
          </cell>
          <cell r="L406">
            <v>88.304061599999983</v>
          </cell>
          <cell r="M406">
            <v>88304.061599999986</v>
          </cell>
          <cell r="N406">
            <v>90.877800000000008</v>
          </cell>
          <cell r="O406">
            <v>-0.03</v>
          </cell>
          <cell r="P406" t="str">
            <v>Prod.Tec</v>
          </cell>
          <cell r="Q406" t="str">
            <v>Idea MCM 128077-Resource</v>
          </cell>
          <cell r="R406">
            <v>90.847800000000007</v>
          </cell>
          <cell r="V406">
            <v>90.847800000000007</v>
          </cell>
          <cell r="Z406">
            <v>90.847800000000007</v>
          </cell>
          <cell r="AD406">
            <v>90.847800000000007</v>
          </cell>
          <cell r="AH406">
            <v>90.847800000000007</v>
          </cell>
          <cell r="AL406">
            <v>90.847800000000007</v>
          </cell>
          <cell r="AP406">
            <v>90.847800000000007</v>
          </cell>
          <cell r="AT406">
            <v>90.847800000000007</v>
          </cell>
          <cell r="AX406">
            <v>90.847800000000007</v>
          </cell>
          <cell r="BB406">
            <v>90.847800000000007</v>
          </cell>
          <cell r="BF406">
            <v>90.847800000000007</v>
          </cell>
          <cell r="BJ406">
            <v>90.847800000000007</v>
          </cell>
          <cell r="BK406">
            <v>-0.03</v>
          </cell>
          <cell r="BL406" t="str">
            <v xml:space="preserve"> </v>
          </cell>
          <cell r="BM406" t="str">
            <v xml:space="preserve"> </v>
          </cell>
          <cell r="BN406">
            <v>-0.03</v>
          </cell>
          <cell r="BO406" t="str">
            <v xml:space="preserve"> </v>
          </cell>
          <cell r="BP406" t="str">
            <v xml:space="preserve"> </v>
          </cell>
          <cell r="BQ406" t="str">
            <v xml:space="preserve"> </v>
          </cell>
          <cell r="BR406" t="str">
            <v xml:space="preserve"> </v>
          </cell>
          <cell r="BS406" t="str">
            <v xml:space="preserve"> </v>
          </cell>
          <cell r="BT406" t="str">
            <v xml:space="preserve"> </v>
          </cell>
          <cell r="BU406" t="str">
            <v xml:space="preserve"> </v>
          </cell>
          <cell r="BV406" t="str">
            <v xml:space="preserve"> </v>
          </cell>
          <cell r="BW406" t="str">
            <v xml:space="preserve"> </v>
          </cell>
          <cell r="BX406" t="str">
            <v xml:space="preserve"> </v>
          </cell>
          <cell r="BY406" t="str">
            <v xml:space="preserve"> </v>
          </cell>
          <cell r="BZ406" t="str">
            <v xml:space="preserve"> </v>
          </cell>
          <cell r="CA406" t="str">
            <v xml:space="preserve"> </v>
          </cell>
          <cell r="CB406" t="str">
            <v xml:space="preserve"> </v>
          </cell>
          <cell r="CC406" t="str">
            <v xml:space="preserve"> </v>
          </cell>
          <cell r="CD406" t="str">
            <v xml:space="preserve"> </v>
          </cell>
          <cell r="CE406" t="str">
            <v xml:space="preserve"> </v>
          </cell>
          <cell r="CF406" t="str">
            <v xml:space="preserve"> </v>
          </cell>
          <cell r="CG406" t="str">
            <v xml:space="preserve"> </v>
          </cell>
          <cell r="CH406" t="str">
            <v xml:space="preserve"> </v>
          </cell>
          <cell r="CI406" t="str">
            <v xml:space="preserve"> </v>
          </cell>
          <cell r="CJ406" t="str">
            <v xml:space="preserve"> </v>
          </cell>
          <cell r="CK406" t="str">
            <v xml:space="preserve"> </v>
          </cell>
          <cell r="CL406" t="str">
            <v xml:space="preserve"> </v>
          </cell>
          <cell r="CM406" t="str">
            <v xml:space="preserve"> </v>
          </cell>
          <cell r="CN406" t="str">
            <v xml:space="preserve"> </v>
          </cell>
          <cell r="CO406" t="str">
            <v xml:space="preserve"> </v>
          </cell>
          <cell r="CP406" t="str">
            <v xml:space="preserve"> </v>
          </cell>
          <cell r="CQ406" t="str">
            <v xml:space="preserve"> </v>
          </cell>
          <cell r="CR406" t="str">
            <v xml:space="preserve"> </v>
          </cell>
          <cell r="CS406" t="str">
            <v xml:space="preserve"> </v>
          </cell>
          <cell r="CT406" t="str">
            <v xml:space="preserve"> </v>
          </cell>
          <cell r="CU406" t="str">
            <v xml:space="preserve"> </v>
          </cell>
          <cell r="CV406" t="str">
            <v xml:space="preserve"> </v>
          </cell>
          <cell r="CW406" t="str">
            <v xml:space="preserve"> </v>
          </cell>
          <cell r="CX406" t="str">
            <v xml:space="preserve"> </v>
          </cell>
          <cell r="CY406" t="str">
            <v xml:space="preserve"> </v>
          </cell>
          <cell r="CZ406" t="str">
            <v xml:space="preserve"> </v>
          </cell>
          <cell r="DA406" t="str">
            <v xml:space="preserve"> </v>
          </cell>
          <cell r="DB406" t="str">
            <v xml:space="preserve"> </v>
          </cell>
          <cell r="DC406" t="str">
            <v xml:space="preserve"> </v>
          </cell>
          <cell r="DD406" t="str">
            <v xml:space="preserve"> </v>
          </cell>
          <cell r="DE406" t="str">
            <v xml:space="preserve"> </v>
          </cell>
          <cell r="DF406" t="str">
            <v xml:space="preserve"> </v>
          </cell>
          <cell r="DG406" t="str">
            <v xml:space="preserve"> </v>
          </cell>
          <cell r="DH406" t="str">
            <v>2. OESChrysler Corporation871092A</v>
          </cell>
          <cell r="DI406">
            <v>-0.03</v>
          </cell>
          <cell r="DJ406">
            <v>0</v>
          </cell>
          <cell r="DL406">
            <v>0</v>
          </cell>
          <cell r="DM406">
            <v>-0.03</v>
          </cell>
          <cell r="DN406">
            <v>0</v>
          </cell>
          <cell r="DP406">
            <v>0</v>
          </cell>
          <cell r="DQ406">
            <v>0</v>
          </cell>
          <cell r="DR406">
            <v>0</v>
          </cell>
          <cell r="DT406">
            <v>0</v>
          </cell>
          <cell r="DU406">
            <v>0</v>
          </cell>
          <cell r="DV406">
            <v>0</v>
          </cell>
          <cell r="DX406">
            <v>0</v>
          </cell>
          <cell r="DY406">
            <v>0</v>
          </cell>
          <cell r="DZ406">
            <v>0</v>
          </cell>
          <cell r="EB406">
            <v>0</v>
          </cell>
          <cell r="EC406">
            <v>0</v>
          </cell>
          <cell r="ED406">
            <v>0</v>
          </cell>
          <cell r="EF406">
            <v>0</v>
          </cell>
          <cell r="EG406">
            <v>0</v>
          </cell>
          <cell r="EH406">
            <v>0</v>
          </cell>
          <cell r="EJ406">
            <v>0</v>
          </cell>
          <cell r="EK406">
            <v>0</v>
          </cell>
          <cell r="EL406">
            <v>0</v>
          </cell>
          <cell r="EN406">
            <v>0</v>
          </cell>
          <cell r="EO406">
            <v>0</v>
          </cell>
          <cell r="EP406">
            <v>0</v>
          </cell>
          <cell r="ER406">
            <v>0</v>
          </cell>
          <cell r="ES406">
            <v>0</v>
          </cell>
          <cell r="ET406">
            <v>0</v>
          </cell>
          <cell r="EV406">
            <v>0</v>
          </cell>
          <cell r="EW406">
            <v>0</v>
          </cell>
          <cell r="EX406">
            <v>0</v>
          </cell>
          <cell r="EZ406">
            <v>0</v>
          </cell>
          <cell r="FA406">
            <v>0</v>
          </cell>
          <cell r="FB406">
            <v>0</v>
          </cell>
          <cell r="FD406">
            <v>0</v>
          </cell>
          <cell r="FE406">
            <v>0</v>
          </cell>
          <cell r="FF406">
            <v>0</v>
          </cell>
          <cell r="FI406">
            <v>0</v>
          </cell>
          <cell r="FJ406">
            <v>-0.03</v>
          </cell>
          <cell r="FK406">
            <v>0</v>
          </cell>
          <cell r="FM406">
            <v>0</v>
          </cell>
          <cell r="FN406">
            <v>-0.03</v>
          </cell>
          <cell r="FO406">
            <v>0</v>
          </cell>
          <cell r="FQ406">
            <v>0</v>
          </cell>
          <cell r="FR406">
            <v>-0.03</v>
          </cell>
          <cell r="FS406">
            <v>0</v>
          </cell>
          <cell r="FU406">
            <v>0</v>
          </cell>
          <cell r="FV406">
            <v>-0.03</v>
          </cell>
          <cell r="FW406">
            <v>0</v>
          </cell>
          <cell r="FY406">
            <v>0</v>
          </cell>
          <cell r="FZ406">
            <v>-0.03</v>
          </cell>
          <cell r="GA406">
            <v>0</v>
          </cell>
          <cell r="GC406">
            <v>0</v>
          </cell>
          <cell r="GD406">
            <v>-0.03</v>
          </cell>
          <cell r="GE406">
            <v>0</v>
          </cell>
          <cell r="GG406">
            <v>0</v>
          </cell>
          <cell r="GH406">
            <v>-0.03</v>
          </cell>
          <cell r="GI406">
            <v>0</v>
          </cell>
          <cell r="GK406">
            <v>0</v>
          </cell>
          <cell r="GL406">
            <v>-0.03</v>
          </cell>
          <cell r="GM406">
            <v>0</v>
          </cell>
          <cell r="GO406">
            <v>0</v>
          </cell>
          <cell r="GP406">
            <v>-0.03</v>
          </cell>
          <cell r="GQ406">
            <v>0</v>
          </cell>
          <cell r="GS406">
            <v>0</v>
          </cell>
          <cell r="GT406">
            <v>-0.03</v>
          </cell>
          <cell r="GU406">
            <v>0</v>
          </cell>
          <cell r="GW406">
            <v>0</v>
          </cell>
          <cell r="GX406">
            <v>-0.03</v>
          </cell>
          <cell r="GY406">
            <v>0</v>
          </cell>
          <cell r="HA406">
            <v>0</v>
          </cell>
          <cell r="HB406">
            <v>-0.03</v>
          </cell>
          <cell r="HC406">
            <v>0</v>
          </cell>
        </row>
        <row r="407">
          <cell r="H407" t="str">
            <v>871101X</v>
          </cell>
          <cell r="I407" t="str">
            <v>USD</v>
          </cell>
          <cell r="J407" t="str">
            <v>RADIADOR PT 05017404AB</v>
          </cell>
          <cell r="K407" t="str">
            <v>T7</v>
          </cell>
          <cell r="L407">
            <v>0</v>
          </cell>
          <cell r="M407">
            <v>0</v>
          </cell>
          <cell r="N407">
            <v>72.804000000000002</v>
          </cell>
          <cell r="R407">
            <v>72.804000000000002</v>
          </cell>
          <cell r="V407">
            <v>72.804000000000002</v>
          </cell>
          <cell r="W407">
            <v>-0.32200000000000001</v>
          </cell>
          <cell r="X407" t="str">
            <v>Prod.Tec</v>
          </cell>
          <cell r="Y407" t="str">
            <v>Radiator tube gage from 0.3 to 0.275 mm</v>
          </cell>
          <cell r="Z407">
            <v>72.481999999999999</v>
          </cell>
          <cell r="AD407">
            <v>72.481999999999999</v>
          </cell>
          <cell r="AH407">
            <v>72.481999999999999</v>
          </cell>
          <cell r="AL407">
            <v>72.481999999999999</v>
          </cell>
          <cell r="AP407">
            <v>72.481999999999999</v>
          </cell>
          <cell r="AT407">
            <v>72.481999999999999</v>
          </cell>
          <cell r="AX407">
            <v>72.481999999999999</v>
          </cell>
          <cell r="BB407">
            <v>72.481999999999999</v>
          </cell>
          <cell r="BF407">
            <v>72.481999999999999</v>
          </cell>
          <cell r="BJ407">
            <v>72.481999999999999</v>
          </cell>
          <cell r="BK407">
            <v>-0.32200000000000001</v>
          </cell>
          <cell r="BL407" t="str">
            <v xml:space="preserve"> </v>
          </cell>
          <cell r="BM407" t="str">
            <v xml:space="preserve"> </v>
          </cell>
          <cell r="BN407" t="str">
            <v xml:space="preserve"> </v>
          </cell>
          <cell r="BO407" t="str">
            <v xml:space="preserve"> </v>
          </cell>
          <cell r="BP407" t="str">
            <v xml:space="preserve"> </v>
          </cell>
          <cell r="BQ407" t="str">
            <v xml:space="preserve"> </v>
          </cell>
          <cell r="BR407" t="str">
            <v xml:space="preserve"> </v>
          </cell>
          <cell r="BS407" t="str">
            <v xml:space="preserve"> </v>
          </cell>
          <cell r="BT407" t="str">
            <v xml:space="preserve"> </v>
          </cell>
          <cell r="BU407" t="str">
            <v xml:space="preserve"> </v>
          </cell>
          <cell r="BV407">
            <v>-0.32200000000000001</v>
          </cell>
          <cell r="BW407" t="str">
            <v xml:space="preserve"> </v>
          </cell>
          <cell r="BX407" t="str">
            <v xml:space="preserve"> </v>
          </cell>
          <cell r="BY407" t="str">
            <v xml:space="preserve"> </v>
          </cell>
          <cell r="BZ407" t="str">
            <v xml:space="preserve"> </v>
          </cell>
          <cell r="CA407" t="str">
            <v xml:space="preserve"> </v>
          </cell>
          <cell r="CB407" t="str">
            <v xml:space="preserve"> </v>
          </cell>
          <cell r="CC407" t="str">
            <v xml:space="preserve"> </v>
          </cell>
          <cell r="CD407" t="str">
            <v xml:space="preserve"> </v>
          </cell>
          <cell r="CE407" t="str">
            <v xml:space="preserve"> </v>
          </cell>
          <cell r="CF407" t="str">
            <v xml:space="preserve"> </v>
          </cell>
          <cell r="CG407" t="str">
            <v xml:space="preserve"> </v>
          </cell>
          <cell r="CH407" t="str">
            <v xml:space="preserve"> </v>
          </cell>
          <cell r="CI407" t="str">
            <v xml:space="preserve"> </v>
          </cell>
          <cell r="CJ407" t="str">
            <v xml:space="preserve"> </v>
          </cell>
          <cell r="CK407" t="str">
            <v xml:space="preserve"> </v>
          </cell>
          <cell r="CL407" t="str">
            <v xml:space="preserve"> </v>
          </cell>
          <cell r="CM407" t="str">
            <v xml:space="preserve"> </v>
          </cell>
          <cell r="CN407" t="str">
            <v xml:space="preserve"> </v>
          </cell>
          <cell r="CO407" t="str">
            <v xml:space="preserve"> </v>
          </cell>
          <cell r="CP407" t="str">
            <v xml:space="preserve"> </v>
          </cell>
          <cell r="CQ407" t="str">
            <v xml:space="preserve"> </v>
          </cell>
          <cell r="CR407" t="str">
            <v xml:space="preserve"> </v>
          </cell>
          <cell r="CS407" t="str">
            <v xml:space="preserve"> </v>
          </cell>
          <cell r="CT407" t="str">
            <v xml:space="preserve"> </v>
          </cell>
          <cell r="CU407" t="str">
            <v xml:space="preserve"> </v>
          </cell>
          <cell r="CV407" t="str">
            <v xml:space="preserve"> </v>
          </cell>
          <cell r="CW407" t="str">
            <v xml:space="preserve"> </v>
          </cell>
          <cell r="CX407" t="str">
            <v xml:space="preserve"> </v>
          </cell>
          <cell r="CY407" t="str">
            <v xml:space="preserve"> </v>
          </cell>
          <cell r="CZ407" t="str">
            <v xml:space="preserve"> </v>
          </cell>
          <cell r="DA407" t="str">
            <v xml:space="preserve"> </v>
          </cell>
          <cell r="DB407" t="str">
            <v xml:space="preserve"> </v>
          </cell>
          <cell r="DC407" t="str">
            <v xml:space="preserve"> </v>
          </cell>
          <cell r="DD407" t="str">
            <v xml:space="preserve"> </v>
          </cell>
          <cell r="DE407" t="str">
            <v xml:space="preserve"> </v>
          </cell>
          <cell r="DF407" t="str">
            <v xml:space="preserve"> </v>
          </cell>
          <cell r="DG407" t="str">
            <v xml:space="preserve"> </v>
          </cell>
          <cell r="DH407" t="str">
            <v>2. OESChrysler Corporation871101X</v>
          </cell>
          <cell r="DI407">
            <v>-0.32200000000000001</v>
          </cell>
          <cell r="DJ407">
            <v>0</v>
          </cell>
          <cell r="DL407">
            <v>0</v>
          </cell>
          <cell r="DM407">
            <v>0</v>
          </cell>
          <cell r="DN407">
            <v>0</v>
          </cell>
          <cell r="DP407">
            <v>0</v>
          </cell>
          <cell r="DQ407">
            <v>0</v>
          </cell>
          <cell r="DR407">
            <v>0</v>
          </cell>
          <cell r="DT407">
            <v>0</v>
          </cell>
          <cell r="DU407">
            <v>-0.32200000000000001</v>
          </cell>
          <cell r="DV407">
            <v>0</v>
          </cell>
          <cell r="DX407">
            <v>0</v>
          </cell>
          <cell r="DY407">
            <v>0</v>
          </cell>
          <cell r="DZ407">
            <v>0</v>
          </cell>
          <cell r="EB407">
            <v>0</v>
          </cell>
          <cell r="EC407">
            <v>0</v>
          </cell>
          <cell r="ED407">
            <v>0</v>
          </cell>
          <cell r="EF407">
            <v>0</v>
          </cell>
          <cell r="EG407">
            <v>0</v>
          </cell>
          <cell r="EH407">
            <v>0</v>
          </cell>
          <cell r="EJ407">
            <v>0</v>
          </cell>
          <cell r="EK407">
            <v>0</v>
          </cell>
          <cell r="EL407">
            <v>0</v>
          </cell>
          <cell r="EN407">
            <v>0</v>
          </cell>
          <cell r="EO407">
            <v>0</v>
          </cell>
          <cell r="EP407">
            <v>0</v>
          </cell>
          <cell r="ER407">
            <v>0</v>
          </cell>
          <cell r="ES407">
            <v>0</v>
          </cell>
          <cell r="ET407">
            <v>0</v>
          </cell>
          <cell r="EV407">
            <v>0</v>
          </cell>
          <cell r="EW407">
            <v>0</v>
          </cell>
          <cell r="EX407">
            <v>0</v>
          </cell>
          <cell r="EZ407">
            <v>0</v>
          </cell>
          <cell r="FA407">
            <v>0</v>
          </cell>
          <cell r="FB407">
            <v>0</v>
          </cell>
          <cell r="FD407">
            <v>0</v>
          </cell>
          <cell r="FE407">
            <v>0</v>
          </cell>
          <cell r="FF407">
            <v>0</v>
          </cell>
          <cell r="FI407">
            <v>0</v>
          </cell>
          <cell r="FJ407">
            <v>0</v>
          </cell>
          <cell r="FK407">
            <v>0</v>
          </cell>
          <cell r="FM407">
            <v>0</v>
          </cell>
          <cell r="FN407">
            <v>0</v>
          </cell>
          <cell r="FO407">
            <v>0</v>
          </cell>
          <cell r="FQ407">
            <v>0</v>
          </cell>
          <cell r="FR407">
            <v>-0.32200000000000001</v>
          </cell>
          <cell r="FS407">
            <v>0</v>
          </cell>
          <cell r="FU407">
            <v>0</v>
          </cell>
          <cell r="FV407">
            <v>-0.32200000000000001</v>
          </cell>
          <cell r="FW407">
            <v>0</v>
          </cell>
          <cell r="FY407">
            <v>0</v>
          </cell>
          <cell r="FZ407">
            <v>-0.32200000000000001</v>
          </cell>
          <cell r="GA407">
            <v>0</v>
          </cell>
          <cell r="GC407">
            <v>0</v>
          </cell>
          <cell r="GD407">
            <v>-0.32200000000000001</v>
          </cell>
          <cell r="GE407">
            <v>0</v>
          </cell>
          <cell r="GG407">
            <v>0</v>
          </cell>
          <cell r="GH407">
            <v>-0.32200000000000001</v>
          </cell>
          <cell r="GI407">
            <v>0</v>
          </cell>
          <cell r="GK407">
            <v>0</v>
          </cell>
          <cell r="GL407">
            <v>-0.32200000000000001</v>
          </cell>
          <cell r="GM407">
            <v>0</v>
          </cell>
          <cell r="GO407">
            <v>0</v>
          </cell>
          <cell r="GP407">
            <v>-0.32200000000000001</v>
          </cell>
          <cell r="GQ407">
            <v>0</v>
          </cell>
          <cell r="GS407">
            <v>0</v>
          </cell>
          <cell r="GT407">
            <v>-0.32200000000000001</v>
          </cell>
          <cell r="GU407">
            <v>0</v>
          </cell>
          <cell r="GW407">
            <v>0</v>
          </cell>
          <cell r="GX407">
            <v>-0.32200000000000001</v>
          </cell>
          <cell r="GY407">
            <v>0</v>
          </cell>
          <cell r="HA407">
            <v>0</v>
          </cell>
          <cell r="HB407">
            <v>-0.32200000000000001</v>
          </cell>
          <cell r="HC407">
            <v>0</v>
          </cell>
        </row>
        <row r="408">
          <cell r="H408" t="str">
            <v>871127J</v>
          </cell>
          <cell r="I408" t="str">
            <v>USD</v>
          </cell>
          <cell r="J408" t="str">
            <v>RADIADOR LH 04592052</v>
          </cell>
          <cell r="K408" t="str">
            <v>T4</v>
          </cell>
          <cell r="L408">
            <v>136.67118551999999</v>
          </cell>
          <cell r="M408">
            <v>136671.18552</v>
          </cell>
          <cell r="N408">
            <v>51.696800000000003</v>
          </cell>
          <cell r="O408">
            <v>-0.15</v>
          </cell>
          <cell r="P408" t="str">
            <v>Prod.Tec</v>
          </cell>
          <cell r="Q408" t="str">
            <v>Idea MCM 128079-Resource</v>
          </cell>
          <cell r="R408">
            <v>51.546800000000005</v>
          </cell>
          <cell r="V408">
            <v>51.546800000000005</v>
          </cell>
          <cell r="Z408">
            <v>51.546800000000005</v>
          </cell>
          <cell r="AD408">
            <v>51.546800000000005</v>
          </cell>
          <cell r="AH408">
            <v>51.546800000000005</v>
          </cell>
          <cell r="AL408">
            <v>51.546800000000005</v>
          </cell>
          <cell r="AP408">
            <v>51.546800000000005</v>
          </cell>
          <cell r="AT408">
            <v>51.546800000000005</v>
          </cell>
          <cell r="AX408">
            <v>51.546800000000005</v>
          </cell>
          <cell r="BB408">
            <v>51.546800000000005</v>
          </cell>
          <cell r="BF408">
            <v>51.546800000000005</v>
          </cell>
          <cell r="BJ408">
            <v>51.546800000000005</v>
          </cell>
          <cell r="BK408">
            <v>-0.15</v>
          </cell>
          <cell r="BL408" t="str">
            <v xml:space="preserve"> </v>
          </cell>
          <cell r="BM408" t="str">
            <v xml:space="preserve"> </v>
          </cell>
          <cell r="BN408">
            <v>-0.15</v>
          </cell>
          <cell r="BO408" t="str">
            <v xml:space="preserve"> </v>
          </cell>
          <cell r="BP408" t="str">
            <v xml:space="preserve"> </v>
          </cell>
          <cell r="BQ408" t="str">
            <v xml:space="preserve"> </v>
          </cell>
          <cell r="BR408" t="str">
            <v xml:space="preserve"> </v>
          </cell>
          <cell r="BS408" t="str">
            <v xml:space="preserve"> </v>
          </cell>
          <cell r="BT408" t="str">
            <v xml:space="preserve"> </v>
          </cell>
          <cell r="BU408" t="str">
            <v xml:space="preserve"> </v>
          </cell>
          <cell r="BV408" t="str">
            <v xml:space="preserve"> </v>
          </cell>
          <cell r="BW408" t="str">
            <v xml:space="preserve"> </v>
          </cell>
          <cell r="BX408" t="str">
            <v xml:space="preserve"> </v>
          </cell>
          <cell r="BY408" t="str">
            <v xml:space="preserve"> </v>
          </cell>
          <cell r="BZ408" t="str">
            <v xml:space="preserve"> </v>
          </cell>
          <cell r="CA408" t="str">
            <v xml:space="preserve"> </v>
          </cell>
          <cell r="CB408" t="str">
            <v xml:space="preserve"> </v>
          </cell>
          <cell r="CC408" t="str">
            <v xml:space="preserve"> </v>
          </cell>
          <cell r="CD408" t="str">
            <v xml:space="preserve"> </v>
          </cell>
          <cell r="CE408" t="str">
            <v xml:space="preserve"> </v>
          </cell>
          <cell r="CF408" t="str">
            <v xml:space="preserve"> </v>
          </cell>
          <cell r="CG408" t="str">
            <v xml:space="preserve"> </v>
          </cell>
          <cell r="CH408" t="str">
            <v xml:space="preserve"> </v>
          </cell>
          <cell r="CI408" t="str">
            <v xml:space="preserve"> </v>
          </cell>
          <cell r="CJ408" t="str">
            <v xml:space="preserve"> </v>
          </cell>
          <cell r="CK408" t="str">
            <v xml:space="preserve"> </v>
          </cell>
          <cell r="CL408" t="str">
            <v xml:space="preserve"> </v>
          </cell>
          <cell r="CM408" t="str">
            <v xml:space="preserve"> </v>
          </cell>
          <cell r="CN408" t="str">
            <v xml:space="preserve"> </v>
          </cell>
          <cell r="CO408" t="str">
            <v xml:space="preserve"> </v>
          </cell>
          <cell r="CP408" t="str">
            <v xml:space="preserve"> </v>
          </cell>
          <cell r="CQ408" t="str">
            <v xml:space="preserve"> </v>
          </cell>
          <cell r="CR408" t="str">
            <v xml:space="preserve"> </v>
          </cell>
          <cell r="CS408" t="str">
            <v xml:space="preserve"> </v>
          </cell>
          <cell r="CT408" t="str">
            <v xml:space="preserve"> </v>
          </cell>
          <cell r="CU408" t="str">
            <v xml:space="preserve"> </v>
          </cell>
          <cell r="CV408" t="str">
            <v xml:space="preserve"> </v>
          </cell>
          <cell r="CW408" t="str">
            <v xml:space="preserve"> </v>
          </cell>
          <cell r="CX408" t="str">
            <v xml:space="preserve"> </v>
          </cell>
          <cell r="CY408" t="str">
            <v xml:space="preserve"> </v>
          </cell>
          <cell r="CZ408" t="str">
            <v xml:space="preserve"> </v>
          </cell>
          <cell r="DA408" t="str">
            <v xml:space="preserve"> </v>
          </cell>
          <cell r="DB408" t="str">
            <v xml:space="preserve"> </v>
          </cell>
          <cell r="DC408" t="str">
            <v xml:space="preserve"> </v>
          </cell>
          <cell r="DD408" t="str">
            <v xml:space="preserve"> </v>
          </cell>
          <cell r="DE408" t="str">
            <v xml:space="preserve"> </v>
          </cell>
          <cell r="DF408" t="str">
            <v xml:space="preserve"> </v>
          </cell>
          <cell r="DG408" t="str">
            <v xml:space="preserve"> </v>
          </cell>
          <cell r="DH408" t="str">
            <v>2. OESChrysler Corporation871127J</v>
          </cell>
          <cell r="DI408">
            <v>-0.15</v>
          </cell>
          <cell r="DJ408">
            <v>0</v>
          </cell>
          <cell r="DL408">
            <v>0</v>
          </cell>
          <cell r="DM408">
            <v>-0.15</v>
          </cell>
          <cell r="DN408">
            <v>0</v>
          </cell>
          <cell r="DP408">
            <v>0</v>
          </cell>
          <cell r="DQ408">
            <v>0</v>
          </cell>
          <cell r="DR408">
            <v>0</v>
          </cell>
          <cell r="DT408">
            <v>0</v>
          </cell>
          <cell r="DU408">
            <v>0</v>
          </cell>
          <cell r="DV408">
            <v>0</v>
          </cell>
          <cell r="DX408">
            <v>0</v>
          </cell>
          <cell r="DY408">
            <v>0</v>
          </cell>
          <cell r="DZ408">
            <v>0</v>
          </cell>
          <cell r="EB408">
            <v>0</v>
          </cell>
          <cell r="EC408">
            <v>0</v>
          </cell>
          <cell r="ED408">
            <v>0</v>
          </cell>
          <cell r="EF408">
            <v>0</v>
          </cell>
          <cell r="EG408">
            <v>0</v>
          </cell>
          <cell r="EH408">
            <v>0</v>
          </cell>
          <cell r="EJ408">
            <v>0</v>
          </cell>
          <cell r="EK408">
            <v>0</v>
          </cell>
          <cell r="EL408">
            <v>0</v>
          </cell>
          <cell r="EN408">
            <v>0</v>
          </cell>
          <cell r="EO408">
            <v>0</v>
          </cell>
          <cell r="EP408">
            <v>0</v>
          </cell>
          <cell r="ER408">
            <v>0</v>
          </cell>
          <cell r="ES408">
            <v>0</v>
          </cell>
          <cell r="ET408">
            <v>0</v>
          </cell>
          <cell r="EV408">
            <v>0</v>
          </cell>
          <cell r="EW408">
            <v>0</v>
          </cell>
          <cell r="EX408">
            <v>0</v>
          </cell>
          <cell r="EZ408">
            <v>0</v>
          </cell>
          <cell r="FA408">
            <v>0</v>
          </cell>
          <cell r="FB408">
            <v>0</v>
          </cell>
          <cell r="FD408">
            <v>0</v>
          </cell>
          <cell r="FE408">
            <v>0</v>
          </cell>
          <cell r="FF408">
            <v>0</v>
          </cell>
          <cell r="FI408">
            <v>0</v>
          </cell>
          <cell r="FJ408">
            <v>-0.15</v>
          </cell>
          <cell r="FK408">
            <v>0</v>
          </cell>
          <cell r="FM408">
            <v>0</v>
          </cell>
          <cell r="FN408">
            <v>-0.15</v>
          </cell>
          <cell r="FO408">
            <v>0</v>
          </cell>
          <cell r="FQ408">
            <v>0</v>
          </cell>
          <cell r="FR408">
            <v>-0.15</v>
          </cell>
          <cell r="FS408">
            <v>0</v>
          </cell>
          <cell r="FU408">
            <v>0</v>
          </cell>
          <cell r="FV408">
            <v>-0.15</v>
          </cell>
          <cell r="FW408">
            <v>0</v>
          </cell>
          <cell r="FY408">
            <v>0</v>
          </cell>
          <cell r="FZ408">
            <v>-0.15</v>
          </cell>
          <cell r="GA408">
            <v>0</v>
          </cell>
          <cell r="GC408">
            <v>0</v>
          </cell>
          <cell r="GD408">
            <v>-0.15</v>
          </cell>
          <cell r="GE408">
            <v>0</v>
          </cell>
          <cell r="GG408">
            <v>0</v>
          </cell>
          <cell r="GH408">
            <v>-0.15</v>
          </cell>
          <cell r="GI408">
            <v>0</v>
          </cell>
          <cell r="GK408">
            <v>0</v>
          </cell>
          <cell r="GL408">
            <v>-0.15</v>
          </cell>
          <cell r="GM408">
            <v>0</v>
          </cell>
          <cell r="GO408">
            <v>0</v>
          </cell>
          <cell r="GP408">
            <v>-0.15</v>
          </cell>
          <cell r="GQ408">
            <v>0</v>
          </cell>
          <cell r="GS408">
            <v>0</v>
          </cell>
          <cell r="GT408">
            <v>-0.15</v>
          </cell>
          <cell r="GU408">
            <v>0</v>
          </cell>
          <cell r="GW408">
            <v>0</v>
          </cell>
          <cell r="GX408">
            <v>-0.15</v>
          </cell>
          <cell r="GY408">
            <v>0</v>
          </cell>
          <cell r="HA408">
            <v>0</v>
          </cell>
          <cell r="HB408">
            <v>-0.15</v>
          </cell>
          <cell r="HC408">
            <v>0</v>
          </cell>
        </row>
        <row r="409">
          <cell r="H409" t="str">
            <v>871152L</v>
          </cell>
          <cell r="I409" t="str">
            <v>USD</v>
          </cell>
          <cell r="J409" t="str">
            <v>ENS.MOTOR-TOLVA-VENT PT</v>
          </cell>
          <cell r="K409" t="str">
            <v>P7</v>
          </cell>
          <cell r="L409">
            <v>27.900633600000003</v>
          </cell>
          <cell r="M409">
            <v>27900.633600000001</v>
          </cell>
          <cell r="N409">
            <v>55.358400000000003</v>
          </cell>
          <cell r="R409">
            <v>55.358400000000003</v>
          </cell>
          <cell r="V409">
            <v>55.358400000000003</v>
          </cell>
          <cell r="Z409">
            <v>55.358400000000003</v>
          </cell>
          <cell r="AD409">
            <v>55.358400000000003</v>
          </cell>
          <cell r="AH409">
            <v>55.358400000000003</v>
          </cell>
          <cell r="AL409">
            <v>55.358400000000003</v>
          </cell>
          <cell r="AP409">
            <v>55.358400000000003</v>
          </cell>
          <cell r="AT409">
            <v>55.358400000000003</v>
          </cell>
          <cell r="AX409">
            <v>55.358400000000003</v>
          </cell>
          <cell r="BB409">
            <v>55.358400000000003</v>
          </cell>
          <cell r="BF409">
            <v>55.358400000000003</v>
          </cell>
          <cell r="BJ409">
            <v>55.358400000000003</v>
          </cell>
          <cell r="BK409">
            <v>0</v>
          </cell>
          <cell r="BL409" t="str">
            <v xml:space="preserve"> </v>
          </cell>
          <cell r="BM409" t="str">
            <v xml:space="preserve"> </v>
          </cell>
          <cell r="BN409" t="str">
            <v xml:space="preserve"> </v>
          </cell>
          <cell r="BO409" t="str">
            <v xml:space="preserve"> </v>
          </cell>
          <cell r="BP409" t="str">
            <v xml:space="preserve"> </v>
          </cell>
          <cell r="BQ409" t="str">
            <v xml:space="preserve"> </v>
          </cell>
          <cell r="BR409" t="str">
            <v xml:space="preserve"> </v>
          </cell>
          <cell r="BS409" t="str">
            <v xml:space="preserve"> </v>
          </cell>
          <cell r="BT409" t="str">
            <v xml:space="preserve"> </v>
          </cell>
          <cell r="BU409" t="str">
            <v xml:space="preserve"> </v>
          </cell>
          <cell r="BV409" t="str">
            <v xml:space="preserve"> </v>
          </cell>
          <cell r="BW409" t="str">
            <v xml:space="preserve"> </v>
          </cell>
          <cell r="BX409" t="str">
            <v xml:space="preserve"> </v>
          </cell>
          <cell r="BY409" t="str">
            <v xml:space="preserve"> </v>
          </cell>
          <cell r="BZ409" t="str">
            <v xml:space="preserve"> </v>
          </cell>
          <cell r="CA409" t="str">
            <v xml:space="preserve"> </v>
          </cell>
          <cell r="CB409" t="str">
            <v xml:space="preserve"> </v>
          </cell>
          <cell r="CC409" t="str">
            <v xml:space="preserve"> </v>
          </cell>
          <cell r="CD409" t="str">
            <v xml:space="preserve"> </v>
          </cell>
          <cell r="CE409" t="str">
            <v xml:space="preserve"> </v>
          </cell>
          <cell r="CF409" t="str">
            <v xml:space="preserve"> </v>
          </cell>
          <cell r="CG409" t="str">
            <v xml:space="preserve"> </v>
          </cell>
          <cell r="CH409" t="str">
            <v xml:space="preserve"> </v>
          </cell>
          <cell r="CI409" t="str">
            <v xml:space="preserve"> </v>
          </cell>
          <cell r="CJ409" t="str">
            <v xml:space="preserve"> </v>
          </cell>
          <cell r="CK409" t="str">
            <v xml:space="preserve"> </v>
          </cell>
          <cell r="CL409" t="str">
            <v xml:space="preserve"> </v>
          </cell>
          <cell r="CM409" t="str">
            <v xml:space="preserve"> </v>
          </cell>
          <cell r="CN409" t="str">
            <v xml:space="preserve"> </v>
          </cell>
          <cell r="CO409" t="str">
            <v xml:space="preserve"> </v>
          </cell>
          <cell r="CP409" t="str">
            <v xml:space="preserve"> </v>
          </cell>
          <cell r="CQ409" t="str">
            <v xml:space="preserve"> </v>
          </cell>
          <cell r="CR409" t="str">
            <v xml:space="preserve"> </v>
          </cell>
          <cell r="CS409" t="str">
            <v xml:space="preserve"> </v>
          </cell>
          <cell r="CT409" t="str">
            <v xml:space="preserve"> </v>
          </cell>
          <cell r="CU409" t="str">
            <v xml:space="preserve"> </v>
          </cell>
          <cell r="CV409" t="str">
            <v xml:space="preserve"> </v>
          </cell>
          <cell r="CW409" t="str">
            <v xml:space="preserve"> </v>
          </cell>
          <cell r="CX409" t="str">
            <v xml:space="preserve"> </v>
          </cell>
          <cell r="CY409" t="str">
            <v xml:space="preserve"> </v>
          </cell>
          <cell r="CZ409" t="str">
            <v xml:space="preserve"> </v>
          </cell>
          <cell r="DA409" t="str">
            <v xml:space="preserve"> </v>
          </cell>
          <cell r="DB409" t="str">
            <v xml:space="preserve"> </v>
          </cell>
          <cell r="DC409" t="str">
            <v xml:space="preserve"> </v>
          </cell>
          <cell r="DD409" t="str">
            <v xml:space="preserve"> </v>
          </cell>
          <cell r="DE409" t="str">
            <v xml:space="preserve"> </v>
          </cell>
          <cell r="DF409" t="str">
            <v xml:space="preserve"> </v>
          </cell>
          <cell r="DG409" t="str">
            <v xml:space="preserve"> </v>
          </cell>
          <cell r="DH409" t="str">
            <v>2. OESChrysler Corporation871152L</v>
          </cell>
          <cell r="DI409">
            <v>0</v>
          </cell>
          <cell r="DJ409">
            <v>0</v>
          </cell>
          <cell r="DL409">
            <v>0</v>
          </cell>
          <cell r="DM409">
            <v>0</v>
          </cell>
          <cell r="DN409">
            <v>0</v>
          </cell>
          <cell r="DP409">
            <v>0</v>
          </cell>
          <cell r="DQ409">
            <v>0</v>
          </cell>
          <cell r="DR409">
            <v>0</v>
          </cell>
          <cell r="DT409">
            <v>0</v>
          </cell>
          <cell r="DU409">
            <v>0</v>
          </cell>
          <cell r="DV409">
            <v>0</v>
          </cell>
          <cell r="DX409">
            <v>0</v>
          </cell>
          <cell r="DY409">
            <v>0</v>
          </cell>
          <cell r="DZ409">
            <v>0</v>
          </cell>
          <cell r="EB409">
            <v>0</v>
          </cell>
          <cell r="EC409">
            <v>0</v>
          </cell>
          <cell r="ED409">
            <v>0</v>
          </cell>
          <cell r="EF409">
            <v>0</v>
          </cell>
          <cell r="EG409">
            <v>0</v>
          </cell>
          <cell r="EH409">
            <v>0</v>
          </cell>
          <cell r="EJ409">
            <v>0</v>
          </cell>
          <cell r="EK409">
            <v>0</v>
          </cell>
          <cell r="EL409">
            <v>0</v>
          </cell>
          <cell r="EN409">
            <v>0</v>
          </cell>
          <cell r="EO409">
            <v>0</v>
          </cell>
          <cell r="EP409">
            <v>0</v>
          </cell>
          <cell r="ER409">
            <v>0</v>
          </cell>
          <cell r="ES409">
            <v>0</v>
          </cell>
          <cell r="ET409">
            <v>0</v>
          </cell>
          <cell r="EV409">
            <v>0</v>
          </cell>
          <cell r="EW409">
            <v>0</v>
          </cell>
          <cell r="EX409">
            <v>0</v>
          </cell>
          <cell r="EZ409">
            <v>0</v>
          </cell>
          <cell r="FA409">
            <v>0</v>
          </cell>
          <cell r="FB409">
            <v>0</v>
          </cell>
          <cell r="FD409">
            <v>0</v>
          </cell>
          <cell r="FE409">
            <v>0</v>
          </cell>
          <cell r="FF409">
            <v>0</v>
          </cell>
          <cell r="FI409">
            <v>0</v>
          </cell>
          <cell r="FJ409">
            <v>0</v>
          </cell>
          <cell r="FK409">
            <v>0</v>
          </cell>
          <cell r="FM409">
            <v>0</v>
          </cell>
          <cell r="FN409">
            <v>0</v>
          </cell>
          <cell r="FO409">
            <v>0</v>
          </cell>
          <cell r="FQ409">
            <v>0</v>
          </cell>
          <cell r="FR409">
            <v>0</v>
          </cell>
          <cell r="FS409">
            <v>0</v>
          </cell>
          <cell r="FU409">
            <v>0</v>
          </cell>
          <cell r="FV409">
            <v>0</v>
          </cell>
          <cell r="FW409">
            <v>0</v>
          </cell>
          <cell r="FY409">
            <v>0</v>
          </cell>
          <cell r="FZ409">
            <v>0</v>
          </cell>
          <cell r="GA409">
            <v>0</v>
          </cell>
          <cell r="GC409">
            <v>0</v>
          </cell>
          <cell r="GD409">
            <v>0</v>
          </cell>
          <cell r="GE409">
            <v>0</v>
          </cell>
          <cell r="GG409">
            <v>0</v>
          </cell>
          <cell r="GH409">
            <v>0</v>
          </cell>
          <cell r="GI409">
            <v>0</v>
          </cell>
          <cell r="GK409">
            <v>0</v>
          </cell>
          <cell r="GL409">
            <v>0</v>
          </cell>
          <cell r="GM409">
            <v>0</v>
          </cell>
          <cell r="GO409">
            <v>0</v>
          </cell>
          <cell r="GP409">
            <v>0</v>
          </cell>
          <cell r="GQ409">
            <v>0</v>
          </cell>
          <cell r="GS409">
            <v>0</v>
          </cell>
          <cell r="GT409">
            <v>0</v>
          </cell>
          <cell r="GU409">
            <v>0</v>
          </cell>
          <cell r="GW409">
            <v>0</v>
          </cell>
          <cell r="GX409">
            <v>0</v>
          </cell>
          <cell r="GY409">
            <v>0</v>
          </cell>
          <cell r="HA409">
            <v>0</v>
          </cell>
          <cell r="HB409">
            <v>0</v>
          </cell>
          <cell r="HC409">
            <v>0</v>
          </cell>
        </row>
        <row r="410">
          <cell r="H410" t="str">
            <v>871157W</v>
          </cell>
          <cell r="I410" t="str">
            <v>USD</v>
          </cell>
          <cell r="J410" t="str">
            <v>RADIADOR PT 1.6L MOPAR</v>
          </cell>
          <cell r="K410" t="str">
            <v>T7</v>
          </cell>
          <cell r="L410">
            <v>0</v>
          </cell>
          <cell r="M410">
            <v>0</v>
          </cell>
          <cell r="N410">
            <v>63.21</v>
          </cell>
          <cell r="R410">
            <v>63.21</v>
          </cell>
          <cell r="V410">
            <v>63.21</v>
          </cell>
          <cell r="W410">
            <v>-0.32200000000000001</v>
          </cell>
          <cell r="X410" t="str">
            <v>Prod.Tec</v>
          </cell>
          <cell r="Y410" t="str">
            <v>Radiator tube gage from 0.3 to 0.275 mm</v>
          </cell>
          <cell r="Z410">
            <v>62.887999999999998</v>
          </cell>
          <cell r="AD410">
            <v>62.887999999999998</v>
          </cell>
          <cell r="AH410">
            <v>62.887999999999998</v>
          </cell>
          <cell r="AL410">
            <v>62.887999999999998</v>
          </cell>
          <cell r="AP410">
            <v>62.887999999999998</v>
          </cell>
          <cell r="AT410">
            <v>62.887999999999998</v>
          </cell>
          <cell r="AX410">
            <v>62.887999999999998</v>
          </cell>
          <cell r="BB410">
            <v>62.887999999999998</v>
          </cell>
          <cell r="BF410">
            <v>62.887999999999998</v>
          </cell>
          <cell r="BJ410">
            <v>62.887999999999998</v>
          </cell>
          <cell r="BK410">
            <v>-0.32200000000000001</v>
          </cell>
          <cell r="BL410" t="str">
            <v xml:space="preserve"> </v>
          </cell>
          <cell r="BM410" t="str">
            <v xml:space="preserve"> </v>
          </cell>
          <cell r="BN410" t="str">
            <v xml:space="preserve"> </v>
          </cell>
          <cell r="BO410" t="str">
            <v xml:space="preserve"> </v>
          </cell>
          <cell r="BP410" t="str">
            <v xml:space="preserve"> </v>
          </cell>
          <cell r="BQ410" t="str">
            <v xml:space="preserve"> </v>
          </cell>
          <cell r="BR410" t="str">
            <v xml:space="preserve"> </v>
          </cell>
          <cell r="BS410" t="str">
            <v xml:space="preserve"> </v>
          </cell>
          <cell r="BT410" t="str">
            <v xml:space="preserve"> </v>
          </cell>
          <cell r="BU410" t="str">
            <v xml:space="preserve"> </v>
          </cell>
          <cell r="BV410">
            <v>-0.32200000000000001</v>
          </cell>
          <cell r="BW410" t="str">
            <v xml:space="preserve"> </v>
          </cell>
          <cell r="BX410" t="str">
            <v xml:space="preserve"> </v>
          </cell>
          <cell r="BY410" t="str">
            <v xml:space="preserve"> </v>
          </cell>
          <cell r="BZ410" t="str">
            <v xml:space="preserve"> </v>
          </cell>
          <cell r="CA410" t="str">
            <v xml:space="preserve"> </v>
          </cell>
          <cell r="CB410" t="str">
            <v xml:space="preserve"> </v>
          </cell>
          <cell r="CC410" t="str">
            <v xml:space="preserve"> </v>
          </cell>
          <cell r="CD410" t="str">
            <v xml:space="preserve"> </v>
          </cell>
          <cell r="CE410" t="str">
            <v xml:space="preserve"> </v>
          </cell>
          <cell r="CF410" t="str">
            <v xml:space="preserve"> </v>
          </cell>
          <cell r="CG410" t="str">
            <v xml:space="preserve"> </v>
          </cell>
          <cell r="CH410" t="str">
            <v xml:space="preserve"> </v>
          </cell>
          <cell r="CI410" t="str">
            <v xml:space="preserve"> </v>
          </cell>
          <cell r="CJ410" t="str">
            <v xml:space="preserve"> </v>
          </cell>
          <cell r="CK410" t="str">
            <v xml:space="preserve"> </v>
          </cell>
          <cell r="CL410" t="str">
            <v xml:space="preserve"> </v>
          </cell>
          <cell r="CM410" t="str">
            <v xml:space="preserve"> </v>
          </cell>
          <cell r="CN410" t="str">
            <v xml:space="preserve"> </v>
          </cell>
          <cell r="CO410" t="str">
            <v xml:space="preserve"> </v>
          </cell>
          <cell r="CP410" t="str">
            <v xml:space="preserve"> </v>
          </cell>
          <cell r="CQ410" t="str">
            <v xml:space="preserve"> </v>
          </cell>
          <cell r="CR410" t="str">
            <v xml:space="preserve"> </v>
          </cell>
          <cell r="CS410" t="str">
            <v xml:space="preserve"> </v>
          </cell>
          <cell r="CT410" t="str">
            <v xml:space="preserve"> </v>
          </cell>
          <cell r="CU410" t="str">
            <v xml:space="preserve"> </v>
          </cell>
          <cell r="CV410" t="str">
            <v xml:space="preserve"> </v>
          </cell>
          <cell r="CW410" t="str">
            <v xml:space="preserve"> </v>
          </cell>
          <cell r="CX410" t="str">
            <v xml:space="preserve"> </v>
          </cell>
          <cell r="CY410" t="str">
            <v xml:space="preserve"> </v>
          </cell>
          <cell r="CZ410" t="str">
            <v xml:space="preserve"> </v>
          </cell>
          <cell r="DA410" t="str">
            <v xml:space="preserve"> </v>
          </cell>
          <cell r="DB410" t="str">
            <v xml:space="preserve"> </v>
          </cell>
          <cell r="DC410" t="str">
            <v xml:space="preserve"> </v>
          </cell>
          <cell r="DD410" t="str">
            <v xml:space="preserve"> </v>
          </cell>
          <cell r="DE410" t="str">
            <v xml:space="preserve"> </v>
          </cell>
          <cell r="DF410" t="str">
            <v xml:space="preserve"> </v>
          </cell>
          <cell r="DG410" t="str">
            <v xml:space="preserve"> </v>
          </cell>
          <cell r="DH410" t="str">
            <v>2. OESChrysler Corporation871157W</v>
          </cell>
          <cell r="DI410">
            <v>-0.32200000000000001</v>
          </cell>
          <cell r="DJ410">
            <v>0</v>
          </cell>
          <cell r="DL410">
            <v>0</v>
          </cell>
          <cell r="DM410">
            <v>0</v>
          </cell>
          <cell r="DN410">
            <v>0</v>
          </cell>
          <cell r="DP410">
            <v>0</v>
          </cell>
          <cell r="DQ410">
            <v>0</v>
          </cell>
          <cell r="DR410">
            <v>0</v>
          </cell>
          <cell r="DT410">
            <v>0</v>
          </cell>
          <cell r="DU410">
            <v>-0.32200000000000001</v>
          </cell>
          <cell r="DV410">
            <v>0</v>
          </cell>
          <cell r="DX410">
            <v>0</v>
          </cell>
          <cell r="DY410">
            <v>0</v>
          </cell>
          <cell r="DZ410">
            <v>0</v>
          </cell>
          <cell r="EB410">
            <v>0</v>
          </cell>
          <cell r="EC410">
            <v>0</v>
          </cell>
          <cell r="ED410">
            <v>0</v>
          </cell>
          <cell r="EF410">
            <v>0</v>
          </cell>
          <cell r="EG410">
            <v>0</v>
          </cell>
          <cell r="EH410">
            <v>0</v>
          </cell>
          <cell r="EJ410">
            <v>0</v>
          </cell>
          <cell r="EK410">
            <v>0</v>
          </cell>
          <cell r="EL410">
            <v>0</v>
          </cell>
          <cell r="EN410">
            <v>0</v>
          </cell>
          <cell r="EO410">
            <v>0</v>
          </cell>
          <cell r="EP410">
            <v>0</v>
          </cell>
          <cell r="ER410">
            <v>0</v>
          </cell>
          <cell r="ES410">
            <v>0</v>
          </cell>
          <cell r="ET410">
            <v>0</v>
          </cell>
          <cell r="EV410">
            <v>0</v>
          </cell>
          <cell r="EW410">
            <v>0</v>
          </cell>
          <cell r="EX410">
            <v>0</v>
          </cell>
          <cell r="EZ410">
            <v>0</v>
          </cell>
          <cell r="FA410">
            <v>0</v>
          </cell>
          <cell r="FB410">
            <v>0</v>
          </cell>
          <cell r="FD410">
            <v>0</v>
          </cell>
          <cell r="FE410">
            <v>0</v>
          </cell>
          <cell r="FF410">
            <v>0</v>
          </cell>
          <cell r="FI410">
            <v>0</v>
          </cell>
          <cell r="FJ410">
            <v>0</v>
          </cell>
          <cell r="FK410">
            <v>0</v>
          </cell>
          <cell r="FM410">
            <v>0</v>
          </cell>
          <cell r="FN410">
            <v>0</v>
          </cell>
          <cell r="FO410">
            <v>0</v>
          </cell>
          <cell r="FQ410">
            <v>0</v>
          </cell>
          <cell r="FR410">
            <v>-0.32200000000000001</v>
          </cell>
          <cell r="FS410">
            <v>0</v>
          </cell>
          <cell r="FU410">
            <v>0</v>
          </cell>
          <cell r="FV410">
            <v>-0.32200000000000001</v>
          </cell>
          <cell r="FW410">
            <v>0</v>
          </cell>
          <cell r="FY410">
            <v>0</v>
          </cell>
          <cell r="FZ410">
            <v>-0.32200000000000001</v>
          </cell>
          <cell r="GA410">
            <v>0</v>
          </cell>
          <cell r="GC410">
            <v>0</v>
          </cell>
          <cell r="GD410">
            <v>-0.32200000000000001</v>
          </cell>
          <cell r="GE410">
            <v>0</v>
          </cell>
          <cell r="GG410">
            <v>0</v>
          </cell>
          <cell r="GH410">
            <v>-0.32200000000000001</v>
          </cell>
          <cell r="GI410">
            <v>0</v>
          </cell>
          <cell r="GK410">
            <v>0</v>
          </cell>
          <cell r="GL410">
            <v>-0.32200000000000001</v>
          </cell>
          <cell r="GM410">
            <v>0</v>
          </cell>
          <cell r="GO410">
            <v>0</v>
          </cell>
          <cell r="GP410">
            <v>-0.32200000000000001</v>
          </cell>
          <cell r="GQ410">
            <v>0</v>
          </cell>
          <cell r="GS410">
            <v>0</v>
          </cell>
          <cell r="GT410">
            <v>-0.32200000000000001</v>
          </cell>
          <cell r="GU410">
            <v>0</v>
          </cell>
          <cell r="GW410">
            <v>0</v>
          </cell>
          <cell r="GX410">
            <v>-0.32200000000000001</v>
          </cell>
          <cell r="GY410">
            <v>0</v>
          </cell>
          <cell r="HA410">
            <v>0</v>
          </cell>
          <cell r="HB410">
            <v>-0.32200000000000001</v>
          </cell>
          <cell r="HC410">
            <v>0</v>
          </cell>
        </row>
        <row r="411">
          <cell r="H411" t="str">
            <v>871158V</v>
          </cell>
          <cell r="I411" t="str">
            <v>USD</v>
          </cell>
          <cell r="J411" t="str">
            <v>GMV PT 1.6L MOPAR</v>
          </cell>
          <cell r="K411" t="str">
            <v>T7</v>
          </cell>
          <cell r="L411">
            <v>0</v>
          </cell>
          <cell r="M411">
            <v>0</v>
          </cell>
          <cell r="N411">
            <v>51.49</v>
          </cell>
          <cell r="R411">
            <v>51.49</v>
          </cell>
          <cell r="V411">
            <v>51.49</v>
          </cell>
          <cell r="Z411">
            <v>51.49</v>
          </cell>
          <cell r="AD411">
            <v>51.49</v>
          </cell>
          <cell r="AH411">
            <v>51.49</v>
          </cell>
          <cell r="AL411">
            <v>51.49</v>
          </cell>
          <cell r="AP411">
            <v>51.49</v>
          </cell>
          <cell r="AT411">
            <v>51.49</v>
          </cell>
          <cell r="AX411">
            <v>51.49</v>
          </cell>
          <cell r="BB411">
            <v>51.49</v>
          </cell>
          <cell r="BF411">
            <v>51.49</v>
          </cell>
          <cell r="BJ411">
            <v>51.49</v>
          </cell>
          <cell r="BK411">
            <v>0</v>
          </cell>
          <cell r="BL411" t="str">
            <v xml:space="preserve"> </v>
          </cell>
          <cell r="BM411" t="str">
            <v xml:space="preserve"> </v>
          </cell>
          <cell r="BN411" t="str">
            <v xml:space="preserve"> </v>
          </cell>
          <cell r="BO411" t="str">
            <v xml:space="preserve"> </v>
          </cell>
          <cell r="BP411" t="str">
            <v xml:space="preserve"> </v>
          </cell>
          <cell r="BQ411" t="str">
            <v xml:space="preserve"> </v>
          </cell>
          <cell r="BR411" t="str">
            <v xml:space="preserve"> </v>
          </cell>
          <cell r="BS411" t="str">
            <v xml:space="preserve"> </v>
          </cell>
          <cell r="BT411" t="str">
            <v xml:space="preserve"> </v>
          </cell>
          <cell r="BU411" t="str">
            <v xml:space="preserve"> </v>
          </cell>
          <cell r="BV411" t="str">
            <v xml:space="preserve"> </v>
          </cell>
          <cell r="BW411" t="str">
            <v xml:space="preserve"> </v>
          </cell>
          <cell r="BX411" t="str">
            <v xml:space="preserve"> </v>
          </cell>
          <cell r="BY411" t="str">
            <v xml:space="preserve"> </v>
          </cell>
          <cell r="BZ411" t="str">
            <v xml:space="preserve"> </v>
          </cell>
          <cell r="CA411" t="str">
            <v xml:space="preserve"> </v>
          </cell>
          <cell r="CB411" t="str">
            <v xml:space="preserve"> </v>
          </cell>
          <cell r="CC411" t="str">
            <v xml:space="preserve"> </v>
          </cell>
          <cell r="CD411" t="str">
            <v xml:space="preserve"> </v>
          </cell>
          <cell r="CE411" t="str">
            <v xml:space="preserve"> </v>
          </cell>
          <cell r="CF411" t="str">
            <v xml:space="preserve"> </v>
          </cell>
          <cell r="CG411" t="str">
            <v xml:space="preserve"> </v>
          </cell>
          <cell r="CH411" t="str">
            <v xml:space="preserve"> </v>
          </cell>
          <cell r="CI411" t="str">
            <v xml:space="preserve"> </v>
          </cell>
          <cell r="CJ411" t="str">
            <v xml:space="preserve"> </v>
          </cell>
          <cell r="CK411" t="str">
            <v xml:space="preserve"> </v>
          </cell>
          <cell r="CL411" t="str">
            <v xml:space="preserve"> </v>
          </cell>
          <cell r="CM411" t="str">
            <v xml:space="preserve"> </v>
          </cell>
          <cell r="CN411" t="str">
            <v xml:space="preserve"> </v>
          </cell>
          <cell r="CO411" t="str">
            <v xml:space="preserve"> </v>
          </cell>
          <cell r="CP411" t="str">
            <v xml:space="preserve"> </v>
          </cell>
          <cell r="CQ411" t="str">
            <v xml:space="preserve"> </v>
          </cell>
          <cell r="CR411" t="str">
            <v xml:space="preserve"> </v>
          </cell>
          <cell r="CS411" t="str">
            <v xml:space="preserve"> </v>
          </cell>
          <cell r="CT411" t="str">
            <v xml:space="preserve"> </v>
          </cell>
          <cell r="CU411" t="str">
            <v xml:space="preserve"> </v>
          </cell>
          <cell r="CV411" t="str">
            <v xml:space="preserve"> </v>
          </cell>
          <cell r="CW411" t="str">
            <v xml:space="preserve"> </v>
          </cell>
          <cell r="CX411" t="str">
            <v xml:space="preserve"> </v>
          </cell>
          <cell r="CY411" t="str">
            <v xml:space="preserve"> </v>
          </cell>
          <cell r="CZ411" t="str">
            <v xml:space="preserve"> </v>
          </cell>
          <cell r="DA411" t="str">
            <v xml:space="preserve"> </v>
          </cell>
          <cell r="DB411" t="str">
            <v xml:space="preserve"> </v>
          </cell>
          <cell r="DC411" t="str">
            <v xml:space="preserve"> </v>
          </cell>
          <cell r="DD411" t="str">
            <v xml:space="preserve"> </v>
          </cell>
          <cell r="DE411" t="str">
            <v xml:space="preserve"> </v>
          </cell>
          <cell r="DF411" t="str">
            <v xml:space="preserve"> </v>
          </cell>
          <cell r="DG411" t="str">
            <v xml:space="preserve"> </v>
          </cell>
          <cell r="DH411" t="str">
            <v>2. OESChrysler Corporation871158V</v>
          </cell>
          <cell r="DI411">
            <v>0</v>
          </cell>
          <cell r="DJ411">
            <v>0</v>
          </cell>
          <cell r="DL411">
            <v>0</v>
          </cell>
          <cell r="DM411">
            <v>0</v>
          </cell>
          <cell r="DN411">
            <v>0</v>
          </cell>
          <cell r="DP411">
            <v>0</v>
          </cell>
          <cell r="DQ411">
            <v>0</v>
          </cell>
          <cell r="DR411">
            <v>0</v>
          </cell>
          <cell r="DT411">
            <v>0</v>
          </cell>
          <cell r="DU411">
            <v>0</v>
          </cell>
          <cell r="DV411">
            <v>0</v>
          </cell>
          <cell r="DX411">
            <v>0</v>
          </cell>
          <cell r="DY411">
            <v>0</v>
          </cell>
          <cell r="DZ411">
            <v>0</v>
          </cell>
          <cell r="EB411">
            <v>0</v>
          </cell>
          <cell r="EC411">
            <v>0</v>
          </cell>
          <cell r="ED411">
            <v>0</v>
          </cell>
          <cell r="EF411">
            <v>0</v>
          </cell>
          <cell r="EG411">
            <v>0</v>
          </cell>
          <cell r="EH411">
            <v>0</v>
          </cell>
          <cell r="EJ411">
            <v>0</v>
          </cell>
          <cell r="EK411">
            <v>0</v>
          </cell>
          <cell r="EL411">
            <v>0</v>
          </cell>
          <cell r="EN411">
            <v>0</v>
          </cell>
          <cell r="EO411">
            <v>0</v>
          </cell>
          <cell r="EP411">
            <v>0</v>
          </cell>
          <cell r="ER411">
            <v>0</v>
          </cell>
          <cell r="ES411">
            <v>0</v>
          </cell>
          <cell r="ET411">
            <v>0</v>
          </cell>
          <cell r="EV411">
            <v>0</v>
          </cell>
          <cell r="EW411">
            <v>0</v>
          </cell>
          <cell r="EX411">
            <v>0</v>
          </cell>
          <cell r="EZ411">
            <v>0</v>
          </cell>
          <cell r="FA411">
            <v>0</v>
          </cell>
          <cell r="FB411">
            <v>0</v>
          </cell>
          <cell r="FD411">
            <v>0</v>
          </cell>
          <cell r="FE411">
            <v>0</v>
          </cell>
          <cell r="FF411">
            <v>0</v>
          </cell>
          <cell r="FI411">
            <v>0</v>
          </cell>
          <cell r="FJ411">
            <v>0</v>
          </cell>
          <cell r="FK411">
            <v>0</v>
          </cell>
          <cell r="FM411">
            <v>0</v>
          </cell>
          <cell r="FN411">
            <v>0</v>
          </cell>
          <cell r="FO411">
            <v>0</v>
          </cell>
          <cell r="FQ411">
            <v>0</v>
          </cell>
          <cell r="FR411">
            <v>0</v>
          </cell>
          <cell r="FS411">
            <v>0</v>
          </cell>
          <cell r="FU411">
            <v>0</v>
          </cell>
          <cell r="FV411">
            <v>0</v>
          </cell>
          <cell r="FW411">
            <v>0</v>
          </cell>
          <cell r="FY411">
            <v>0</v>
          </cell>
          <cell r="FZ411">
            <v>0</v>
          </cell>
          <cell r="GA411">
            <v>0</v>
          </cell>
          <cell r="GC411">
            <v>0</v>
          </cell>
          <cell r="GD411">
            <v>0</v>
          </cell>
          <cell r="GE411">
            <v>0</v>
          </cell>
          <cell r="GG411">
            <v>0</v>
          </cell>
          <cell r="GH411">
            <v>0</v>
          </cell>
          <cell r="GI411">
            <v>0</v>
          </cell>
          <cell r="GK411">
            <v>0</v>
          </cell>
          <cell r="GL411">
            <v>0</v>
          </cell>
          <cell r="GM411">
            <v>0</v>
          </cell>
          <cell r="GO411">
            <v>0</v>
          </cell>
          <cell r="GP411">
            <v>0</v>
          </cell>
          <cell r="GQ411">
            <v>0</v>
          </cell>
          <cell r="GS411">
            <v>0</v>
          </cell>
          <cell r="GT411">
            <v>0</v>
          </cell>
          <cell r="GU411">
            <v>0</v>
          </cell>
          <cell r="GW411">
            <v>0</v>
          </cell>
          <cell r="GX411">
            <v>0</v>
          </cell>
          <cell r="GY411">
            <v>0</v>
          </cell>
          <cell r="HA411">
            <v>0</v>
          </cell>
          <cell r="HB411">
            <v>0</v>
          </cell>
          <cell r="HC411">
            <v>0</v>
          </cell>
        </row>
        <row r="412">
          <cell r="H412" t="str">
            <v>871159M</v>
          </cell>
          <cell r="I412" t="str">
            <v>USD</v>
          </cell>
          <cell r="J412" t="str">
            <v>RADIADOR PT DIESEL MOPAR</v>
          </cell>
          <cell r="K412" t="str">
            <v>T7</v>
          </cell>
          <cell r="L412">
            <v>74.843999999999994</v>
          </cell>
          <cell r="M412">
            <v>74844</v>
          </cell>
          <cell r="N412">
            <v>74.25</v>
          </cell>
          <cell r="R412">
            <v>74.25</v>
          </cell>
          <cell r="V412">
            <v>74.25</v>
          </cell>
          <cell r="Z412">
            <v>74.25</v>
          </cell>
          <cell r="AD412">
            <v>74.25</v>
          </cell>
          <cell r="AH412">
            <v>74.25</v>
          </cell>
          <cell r="AL412">
            <v>74.25</v>
          </cell>
          <cell r="AP412">
            <v>74.25</v>
          </cell>
          <cell r="AT412">
            <v>74.25</v>
          </cell>
          <cell r="AX412">
            <v>74.25</v>
          </cell>
          <cell r="BB412">
            <v>74.25</v>
          </cell>
          <cell r="BF412">
            <v>74.25</v>
          </cell>
          <cell r="BJ412">
            <v>74.25</v>
          </cell>
          <cell r="BK412">
            <v>0</v>
          </cell>
          <cell r="BL412" t="str">
            <v xml:space="preserve"> </v>
          </cell>
          <cell r="BM412" t="str">
            <v xml:space="preserve"> </v>
          </cell>
          <cell r="BN412" t="str">
            <v xml:space="preserve"> </v>
          </cell>
          <cell r="BO412" t="str">
            <v xml:space="preserve"> </v>
          </cell>
          <cell r="BP412" t="str">
            <v xml:space="preserve"> </v>
          </cell>
          <cell r="BQ412" t="str">
            <v xml:space="preserve"> </v>
          </cell>
          <cell r="BR412" t="str">
            <v xml:space="preserve"> </v>
          </cell>
          <cell r="BS412" t="str">
            <v xml:space="preserve"> </v>
          </cell>
          <cell r="BT412" t="str">
            <v xml:space="preserve"> </v>
          </cell>
          <cell r="BU412" t="str">
            <v xml:space="preserve"> </v>
          </cell>
          <cell r="BV412" t="str">
            <v xml:space="preserve"> </v>
          </cell>
          <cell r="BW412" t="str">
            <v xml:space="preserve"> </v>
          </cell>
          <cell r="BX412" t="str">
            <v xml:space="preserve"> </v>
          </cell>
          <cell r="BY412" t="str">
            <v xml:space="preserve"> </v>
          </cell>
          <cell r="BZ412" t="str">
            <v xml:space="preserve"> </v>
          </cell>
          <cell r="CA412" t="str">
            <v xml:space="preserve"> </v>
          </cell>
          <cell r="CB412" t="str">
            <v xml:space="preserve"> </v>
          </cell>
          <cell r="CC412" t="str">
            <v xml:space="preserve"> </v>
          </cell>
          <cell r="CD412" t="str">
            <v xml:space="preserve"> </v>
          </cell>
          <cell r="CE412" t="str">
            <v xml:space="preserve"> </v>
          </cell>
          <cell r="CF412" t="str">
            <v xml:space="preserve"> </v>
          </cell>
          <cell r="CG412" t="str">
            <v xml:space="preserve"> </v>
          </cell>
          <cell r="CH412" t="str">
            <v xml:space="preserve"> </v>
          </cell>
          <cell r="CI412" t="str">
            <v xml:space="preserve"> </v>
          </cell>
          <cell r="CJ412" t="str">
            <v xml:space="preserve"> </v>
          </cell>
          <cell r="CK412" t="str">
            <v xml:space="preserve"> </v>
          </cell>
          <cell r="CL412" t="str">
            <v xml:space="preserve"> </v>
          </cell>
          <cell r="CM412" t="str">
            <v xml:space="preserve"> </v>
          </cell>
          <cell r="CN412" t="str">
            <v xml:space="preserve"> </v>
          </cell>
          <cell r="CO412" t="str">
            <v xml:space="preserve"> </v>
          </cell>
          <cell r="CP412" t="str">
            <v xml:space="preserve"> </v>
          </cell>
          <cell r="CQ412" t="str">
            <v xml:space="preserve"> </v>
          </cell>
          <cell r="CR412" t="str">
            <v xml:space="preserve"> </v>
          </cell>
          <cell r="CS412" t="str">
            <v xml:space="preserve"> </v>
          </cell>
          <cell r="CT412" t="str">
            <v xml:space="preserve"> </v>
          </cell>
          <cell r="CU412" t="str">
            <v xml:space="preserve"> </v>
          </cell>
          <cell r="CV412" t="str">
            <v xml:space="preserve"> </v>
          </cell>
          <cell r="CW412" t="str">
            <v xml:space="preserve"> </v>
          </cell>
          <cell r="CX412" t="str">
            <v xml:space="preserve"> </v>
          </cell>
          <cell r="CY412" t="str">
            <v xml:space="preserve"> </v>
          </cell>
          <cell r="CZ412" t="str">
            <v xml:space="preserve"> </v>
          </cell>
          <cell r="DA412" t="str">
            <v xml:space="preserve"> </v>
          </cell>
          <cell r="DB412" t="str">
            <v xml:space="preserve"> </v>
          </cell>
          <cell r="DC412" t="str">
            <v xml:space="preserve"> </v>
          </cell>
          <cell r="DD412" t="str">
            <v xml:space="preserve"> </v>
          </cell>
          <cell r="DE412" t="str">
            <v xml:space="preserve"> </v>
          </cell>
          <cell r="DF412" t="str">
            <v xml:space="preserve"> </v>
          </cell>
          <cell r="DG412" t="str">
            <v xml:space="preserve"> </v>
          </cell>
          <cell r="DH412" t="str">
            <v>2. OESChrysler Corporation871159M</v>
          </cell>
          <cell r="DI412">
            <v>0</v>
          </cell>
          <cell r="DJ412">
            <v>0</v>
          </cell>
          <cell r="DL412">
            <v>0</v>
          </cell>
          <cell r="DM412">
            <v>0</v>
          </cell>
          <cell r="DN412">
            <v>0</v>
          </cell>
          <cell r="DP412">
            <v>0</v>
          </cell>
          <cell r="DQ412">
            <v>0</v>
          </cell>
          <cell r="DR412">
            <v>0</v>
          </cell>
          <cell r="DT412">
            <v>0</v>
          </cell>
          <cell r="DU412">
            <v>0</v>
          </cell>
          <cell r="DV412">
            <v>0</v>
          </cell>
          <cell r="DX412">
            <v>0</v>
          </cell>
          <cell r="DY412">
            <v>0</v>
          </cell>
          <cell r="DZ412">
            <v>0</v>
          </cell>
          <cell r="EB412">
            <v>0</v>
          </cell>
          <cell r="EC412">
            <v>0</v>
          </cell>
          <cell r="ED412">
            <v>0</v>
          </cell>
          <cell r="EF412">
            <v>0</v>
          </cell>
          <cell r="EG412">
            <v>0</v>
          </cell>
          <cell r="EH412">
            <v>0</v>
          </cell>
          <cell r="EJ412">
            <v>0</v>
          </cell>
          <cell r="EK412">
            <v>0</v>
          </cell>
          <cell r="EL412">
            <v>0</v>
          </cell>
          <cell r="EN412">
            <v>0</v>
          </cell>
          <cell r="EO412">
            <v>0</v>
          </cell>
          <cell r="EP412">
            <v>0</v>
          </cell>
          <cell r="ER412">
            <v>0</v>
          </cell>
          <cell r="ES412">
            <v>0</v>
          </cell>
          <cell r="ET412">
            <v>0</v>
          </cell>
          <cell r="EV412">
            <v>0</v>
          </cell>
          <cell r="EW412">
            <v>0</v>
          </cell>
          <cell r="EX412">
            <v>0</v>
          </cell>
          <cell r="EZ412">
            <v>0</v>
          </cell>
          <cell r="FA412">
            <v>0</v>
          </cell>
          <cell r="FB412">
            <v>0</v>
          </cell>
          <cell r="FD412">
            <v>0</v>
          </cell>
          <cell r="FE412">
            <v>0</v>
          </cell>
          <cell r="FF412">
            <v>0</v>
          </cell>
          <cell r="FI412">
            <v>0</v>
          </cell>
          <cell r="FJ412">
            <v>0</v>
          </cell>
          <cell r="FK412">
            <v>0</v>
          </cell>
          <cell r="FM412">
            <v>0</v>
          </cell>
          <cell r="FN412">
            <v>0</v>
          </cell>
          <cell r="FO412">
            <v>0</v>
          </cell>
          <cell r="FQ412">
            <v>0</v>
          </cell>
          <cell r="FR412">
            <v>0</v>
          </cell>
          <cell r="FS412">
            <v>0</v>
          </cell>
          <cell r="FU412">
            <v>0</v>
          </cell>
          <cell r="FV412">
            <v>0</v>
          </cell>
          <cell r="FW412">
            <v>0</v>
          </cell>
          <cell r="FY412">
            <v>0</v>
          </cell>
          <cell r="FZ412">
            <v>0</v>
          </cell>
          <cell r="GA412">
            <v>0</v>
          </cell>
          <cell r="GC412">
            <v>0</v>
          </cell>
          <cell r="GD412">
            <v>0</v>
          </cell>
          <cell r="GE412">
            <v>0</v>
          </cell>
          <cell r="GG412">
            <v>0</v>
          </cell>
          <cell r="GH412">
            <v>0</v>
          </cell>
          <cell r="GI412">
            <v>0</v>
          </cell>
          <cell r="GK412">
            <v>0</v>
          </cell>
          <cell r="GL412">
            <v>0</v>
          </cell>
          <cell r="GM412">
            <v>0</v>
          </cell>
          <cell r="GO412">
            <v>0</v>
          </cell>
          <cell r="GP412">
            <v>0</v>
          </cell>
          <cell r="GQ412">
            <v>0</v>
          </cell>
          <cell r="GS412">
            <v>0</v>
          </cell>
          <cell r="GT412">
            <v>0</v>
          </cell>
          <cell r="GU412">
            <v>0</v>
          </cell>
          <cell r="GW412">
            <v>0</v>
          </cell>
          <cell r="GX412">
            <v>0</v>
          </cell>
          <cell r="GY412">
            <v>0</v>
          </cell>
          <cell r="HA412">
            <v>0</v>
          </cell>
          <cell r="HB412">
            <v>0</v>
          </cell>
          <cell r="HC412">
            <v>0</v>
          </cell>
        </row>
        <row r="413">
          <cell r="H413" t="str">
            <v>871160X</v>
          </cell>
          <cell r="I413" t="str">
            <v>USD</v>
          </cell>
          <cell r="J413" t="str">
            <v>CONDENSADOR PTDIES. MOPAR</v>
          </cell>
          <cell r="K413" t="str">
            <v>T7</v>
          </cell>
          <cell r="L413">
            <v>0</v>
          </cell>
          <cell r="M413">
            <v>0</v>
          </cell>
          <cell r="N413">
            <v>62.14</v>
          </cell>
          <cell r="R413">
            <v>62.14</v>
          </cell>
          <cell r="V413">
            <v>62.14</v>
          </cell>
          <cell r="Z413">
            <v>62.14</v>
          </cell>
          <cell r="AD413">
            <v>62.14</v>
          </cell>
          <cell r="AH413">
            <v>62.14</v>
          </cell>
          <cell r="AL413">
            <v>62.14</v>
          </cell>
          <cell r="AP413">
            <v>62.14</v>
          </cell>
          <cell r="AT413">
            <v>62.14</v>
          </cell>
          <cell r="AX413">
            <v>62.14</v>
          </cell>
          <cell r="BB413">
            <v>62.14</v>
          </cell>
          <cell r="BF413">
            <v>62.14</v>
          </cell>
          <cell r="BJ413">
            <v>62.14</v>
          </cell>
          <cell r="BK413">
            <v>0</v>
          </cell>
          <cell r="BL413" t="str">
            <v xml:space="preserve"> </v>
          </cell>
          <cell r="BM413" t="str">
            <v xml:space="preserve"> </v>
          </cell>
          <cell r="BN413" t="str">
            <v xml:space="preserve"> </v>
          </cell>
          <cell r="BO413" t="str">
            <v xml:space="preserve"> </v>
          </cell>
          <cell r="BP413" t="str">
            <v xml:space="preserve"> </v>
          </cell>
          <cell r="BQ413" t="str">
            <v xml:space="preserve"> </v>
          </cell>
          <cell r="BR413" t="str">
            <v xml:space="preserve"> </v>
          </cell>
          <cell r="BS413" t="str">
            <v xml:space="preserve"> </v>
          </cell>
          <cell r="BT413" t="str">
            <v xml:space="preserve"> </v>
          </cell>
          <cell r="BU413" t="str">
            <v xml:space="preserve"> </v>
          </cell>
          <cell r="BV413" t="str">
            <v xml:space="preserve"> </v>
          </cell>
          <cell r="BW413" t="str">
            <v xml:space="preserve"> </v>
          </cell>
          <cell r="BX413" t="str">
            <v xml:space="preserve"> </v>
          </cell>
          <cell r="BY413" t="str">
            <v xml:space="preserve"> </v>
          </cell>
          <cell r="BZ413" t="str">
            <v xml:space="preserve"> </v>
          </cell>
          <cell r="CA413" t="str">
            <v xml:space="preserve"> </v>
          </cell>
          <cell r="CB413" t="str">
            <v xml:space="preserve"> </v>
          </cell>
          <cell r="CC413" t="str">
            <v xml:space="preserve"> </v>
          </cell>
          <cell r="CD413" t="str">
            <v xml:space="preserve"> </v>
          </cell>
          <cell r="CE413" t="str">
            <v xml:space="preserve"> </v>
          </cell>
          <cell r="CF413" t="str">
            <v xml:space="preserve"> </v>
          </cell>
          <cell r="CG413" t="str">
            <v xml:space="preserve"> </v>
          </cell>
          <cell r="CH413" t="str">
            <v xml:space="preserve"> </v>
          </cell>
          <cell r="CI413" t="str">
            <v xml:space="preserve"> </v>
          </cell>
          <cell r="CJ413" t="str">
            <v xml:space="preserve"> </v>
          </cell>
          <cell r="CK413" t="str">
            <v xml:space="preserve"> </v>
          </cell>
          <cell r="CL413" t="str">
            <v xml:space="preserve"> </v>
          </cell>
          <cell r="CM413" t="str">
            <v xml:space="preserve"> </v>
          </cell>
          <cell r="CN413" t="str">
            <v xml:space="preserve"> </v>
          </cell>
          <cell r="CO413" t="str">
            <v xml:space="preserve"> </v>
          </cell>
          <cell r="CP413" t="str">
            <v xml:space="preserve"> </v>
          </cell>
          <cell r="CQ413" t="str">
            <v xml:space="preserve"> </v>
          </cell>
          <cell r="CR413" t="str">
            <v xml:space="preserve"> </v>
          </cell>
          <cell r="CS413" t="str">
            <v xml:space="preserve"> </v>
          </cell>
          <cell r="CT413" t="str">
            <v xml:space="preserve"> </v>
          </cell>
          <cell r="CU413" t="str">
            <v xml:space="preserve"> </v>
          </cell>
          <cell r="CV413" t="str">
            <v xml:space="preserve"> </v>
          </cell>
          <cell r="CW413" t="str">
            <v xml:space="preserve"> </v>
          </cell>
          <cell r="CX413" t="str">
            <v xml:space="preserve"> </v>
          </cell>
          <cell r="CY413" t="str">
            <v xml:space="preserve"> </v>
          </cell>
          <cell r="CZ413" t="str">
            <v xml:space="preserve"> </v>
          </cell>
          <cell r="DA413" t="str">
            <v xml:space="preserve"> </v>
          </cell>
          <cell r="DB413" t="str">
            <v xml:space="preserve"> </v>
          </cell>
          <cell r="DC413" t="str">
            <v xml:space="preserve"> </v>
          </cell>
          <cell r="DD413" t="str">
            <v xml:space="preserve"> </v>
          </cell>
          <cell r="DE413" t="str">
            <v xml:space="preserve"> </v>
          </cell>
          <cell r="DF413" t="str">
            <v xml:space="preserve"> </v>
          </cell>
          <cell r="DG413" t="str">
            <v xml:space="preserve"> </v>
          </cell>
          <cell r="DH413" t="str">
            <v>2. OESChrysler Corporation871160X</v>
          </cell>
          <cell r="DI413">
            <v>0</v>
          </cell>
          <cell r="DJ413">
            <v>0</v>
          </cell>
          <cell r="DL413">
            <v>0</v>
          </cell>
          <cell r="DM413">
            <v>0</v>
          </cell>
          <cell r="DN413">
            <v>0</v>
          </cell>
          <cell r="DP413">
            <v>0</v>
          </cell>
          <cell r="DQ413">
            <v>0</v>
          </cell>
          <cell r="DR413">
            <v>0</v>
          </cell>
          <cell r="DT413">
            <v>0</v>
          </cell>
          <cell r="DU413">
            <v>0</v>
          </cell>
          <cell r="DV413">
            <v>0</v>
          </cell>
          <cell r="DX413">
            <v>0</v>
          </cell>
          <cell r="DY413">
            <v>0</v>
          </cell>
          <cell r="DZ413">
            <v>0</v>
          </cell>
          <cell r="EB413">
            <v>0</v>
          </cell>
          <cell r="EC413">
            <v>0</v>
          </cell>
          <cell r="ED413">
            <v>0</v>
          </cell>
          <cell r="EF413">
            <v>0</v>
          </cell>
          <cell r="EG413">
            <v>0</v>
          </cell>
          <cell r="EH413">
            <v>0</v>
          </cell>
          <cell r="EJ413">
            <v>0</v>
          </cell>
          <cell r="EK413">
            <v>0</v>
          </cell>
          <cell r="EL413">
            <v>0</v>
          </cell>
          <cell r="EN413">
            <v>0</v>
          </cell>
          <cell r="EO413">
            <v>0</v>
          </cell>
          <cell r="EP413">
            <v>0</v>
          </cell>
          <cell r="ER413">
            <v>0</v>
          </cell>
          <cell r="ES413">
            <v>0</v>
          </cell>
          <cell r="ET413">
            <v>0</v>
          </cell>
          <cell r="EV413">
            <v>0</v>
          </cell>
          <cell r="EW413">
            <v>0</v>
          </cell>
          <cell r="EX413">
            <v>0</v>
          </cell>
          <cell r="EZ413">
            <v>0</v>
          </cell>
          <cell r="FA413">
            <v>0</v>
          </cell>
          <cell r="FB413">
            <v>0</v>
          </cell>
          <cell r="FD413">
            <v>0</v>
          </cell>
          <cell r="FE413">
            <v>0</v>
          </cell>
          <cell r="FF413">
            <v>0</v>
          </cell>
          <cell r="FI413">
            <v>0</v>
          </cell>
          <cell r="FJ413">
            <v>0</v>
          </cell>
          <cell r="FK413">
            <v>0</v>
          </cell>
          <cell r="FM413">
            <v>0</v>
          </cell>
          <cell r="FN413">
            <v>0</v>
          </cell>
          <cell r="FO413">
            <v>0</v>
          </cell>
          <cell r="FQ413">
            <v>0</v>
          </cell>
          <cell r="FR413">
            <v>0</v>
          </cell>
          <cell r="FS413">
            <v>0</v>
          </cell>
          <cell r="FU413">
            <v>0</v>
          </cell>
          <cell r="FV413">
            <v>0</v>
          </cell>
          <cell r="FW413">
            <v>0</v>
          </cell>
          <cell r="FY413">
            <v>0</v>
          </cell>
          <cell r="FZ413">
            <v>0</v>
          </cell>
          <cell r="GA413">
            <v>0</v>
          </cell>
          <cell r="GC413">
            <v>0</v>
          </cell>
          <cell r="GD413">
            <v>0</v>
          </cell>
          <cell r="GE413">
            <v>0</v>
          </cell>
          <cell r="GG413">
            <v>0</v>
          </cell>
          <cell r="GH413">
            <v>0</v>
          </cell>
          <cell r="GI413">
            <v>0</v>
          </cell>
          <cell r="GK413">
            <v>0</v>
          </cell>
          <cell r="GL413">
            <v>0</v>
          </cell>
          <cell r="GM413">
            <v>0</v>
          </cell>
          <cell r="GO413">
            <v>0</v>
          </cell>
          <cell r="GP413">
            <v>0</v>
          </cell>
          <cell r="GQ413">
            <v>0</v>
          </cell>
          <cell r="GS413">
            <v>0</v>
          </cell>
          <cell r="GT413">
            <v>0</v>
          </cell>
          <cell r="GU413">
            <v>0</v>
          </cell>
          <cell r="GW413">
            <v>0</v>
          </cell>
          <cell r="GX413">
            <v>0</v>
          </cell>
          <cell r="GY413">
            <v>0</v>
          </cell>
          <cell r="HA413">
            <v>0</v>
          </cell>
          <cell r="HB413">
            <v>0</v>
          </cell>
          <cell r="HC413">
            <v>0</v>
          </cell>
        </row>
        <row r="414">
          <cell r="H414" t="str">
            <v>871161T</v>
          </cell>
          <cell r="I414" t="str">
            <v>USD</v>
          </cell>
          <cell r="J414" t="str">
            <v>GMV PT DIESEL MOPAR</v>
          </cell>
          <cell r="K414" t="str">
            <v>T7</v>
          </cell>
          <cell r="L414">
            <v>45.414180000000002</v>
          </cell>
          <cell r="M414">
            <v>45414.18</v>
          </cell>
          <cell r="N414">
            <v>51.49</v>
          </cell>
          <cell r="R414">
            <v>51.49</v>
          </cell>
          <cell r="V414">
            <v>51.49</v>
          </cell>
          <cell r="Z414">
            <v>51.49</v>
          </cell>
          <cell r="AD414">
            <v>51.49</v>
          </cell>
          <cell r="AH414">
            <v>51.49</v>
          </cell>
          <cell r="AL414">
            <v>51.49</v>
          </cell>
          <cell r="AP414">
            <v>51.49</v>
          </cell>
          <cell r="AT414">
            <v>51.49</v>
          </cell>
          <cell r="AX414">
            <v>51.49</v>
          </cell>
          <cell r="BB414">
            <v>51.49</v>
          </cell>
          <cell r="BF414">
            <v>51.49</v>
          </cell>
          <cell r="BJ414">
            <v>51.49</v>
          </cell>
          <cell r="BK414">
            <v>0</v>
          </cell>
          <cell r="BL414" t="str">
            <v xml:space="preserve"> </v>
          </cell>
          <cell r="BM414" t="str">
            <v xml:space="preserve"> </v>
          </cell>
          <cell r="BN414" t="str">
            <v xml:space="preserve"> </v>
          </cell>
          <cell r="BO414" t="str">
            <v xml:space="preserve"> </v>
          </cell>
          <cell r="BP414" t="str">
            <v xml:space="preserve"> </v>
          </cell>
          <cell r="BQ414" t="str">
            <v xml:space="preserve"> </v>
          </cell>
          <cell r="BR414" t="str">
            <v xml:space="preserve"> </v>
          </cell>
          <cell r="BS414" t="str">
            <v xml:space="preserve"> </v>
          </cell>
          <cell r="BT414" t="str">
            <v xml:space="preserve"> </v>
          </cell>
          <cell r="BU414" t="str">
            <v xml:space="preserve"> </v>
          </cell>
          <cell r="BV414" t="str">
            <v xml:space="preserve"> </v>
          </cell>
          <cell r="BW414" t="str">
            <v xml:space="preserve"> </v>
          </cell>
          <cell r="BX414" t="str">
            <v xml:space="preserve"> </v>
          </cell>
          <cell r="BY414" t="str">
            <v xml:space="preserve"> </v>
          </cell>
          <cell r="BZ414" t="str">
            <v xml:space="preserve"> </v>
          </cell>
          <cell r="CA414" t="str">
            <v xml:space="preserve"> </v>
          </cell>
          <cell r="CB414" t="str">
            <v xml:space="preserve"> </v>
          </cell>
          <cell r="CC414" t="str">
            <v xml:space="preserve"> </v>
          </cell>
          <cell r="CD414" t="str">
            <v xml:space="preserve"> </v>
          </cell>
          <cell r="CE414" t="str">
            <v xml:space="preserve"> </v>
          </cell>
          <cell r="CF414" t="str">
            <v xml:space="preserve"> </v>
          </cell>
          <cell r="CG414" t="str">
            <v xml:space="preserve"> </v>
          </cell>
          <cell r="CH414" t="str">
            <v xml:space="preserve"> </v>
          </cell>
          <cell r="CI414" t="str">
            <v xml:space="preserve"> </v>
          </cell>
          <cell r="CJ414" t="str">
            <v xml:space="preserve"> </v>
          </cell>
          <cell r="CK414" t="str">
            <v xml:space="preserve"> </v>
          </cell>
          <cell r="CL414" t="str">
            <v xml:space="preserve"> </v>
          </cell>
          <cell r="CM414" t="str">
            <v xml:space="preserve"> </v>
          </cell>
          <cell r="CN414" t="str">
            <v xml:space="preserve"> </v>
          </cell>
          <cell r="CO414" t="str">
            <v xml:space="preserve"> </v>
          </cell>
          <cell r="CP414" t="str">
            <v xml:space="preserve"> </v>
          </cell>
          <cell r="CQ414" t="str">
            <v xml:space="preserve"> </v>
          </cell>
          <cell r="CR414" t="str">
            <v xml:space="preserve"> </v>
          </cell>
          <cell r="CS414" t="str">
            <v xml:space="preserve"> </v>
          </cell>
          <cell r="CT414" t="str">
            <v xml:space="preserve"> </v>
          </cell>
          <cell r="CU414" t="str">
            <v xml:space="preserve"> </v>
          </cell>
          <cell r="CV414" t="str">
            <v xml:space="preserve"> </v>
          </cell>
          <cell r="CW414" t="str">
            <v xml:space="preserve"> </v>
          </cell>
          <cell r="CX414" t="str">
            <v xml:space="preserve"> </v>
          </cell>
          <cell r="CY414" t="str">
            <v xml:space="preserve"> </v>
          </cell>
          <cell r="CZ414" t="str">
            <v xml:space="preserve"> </v>
          </cell>
          <cell r="DA414" t="str">
            <v xml:space="preserve"> </v>
          </cell>
          <cell r="DB414" t="str">
            <v xml:space="preserve"> </v>
          </cell>
          <cell r="DC414" t="str">
            <v xml:space="preserve"> </v>
          </cell>
          <cell r="DD414" t="str">
            <v xml:space="preserve"> </v>
          </cell>
          <cell r="DE414" t="str">
            <v xml:space="preserve"> </v>
          </cell>
          <cell r="DF414" t="str">
            <v xml:space="preserve"> </v>
          </cell>
          <cell r="DG414" t="str">
            <v xml:space="preserve"> </v>
          </cell>
          <cell r="DH414" t="str">
            <v>2. OESChrysler Corporation871161T</v>
          </cell>
          <cell r="DI414">
            <v>0</v>
          </cell>
          <cell r="DJ414">
            <v>0</v>
          </cell>
          <cell r="DL414">
            <v>0</v>
          </cell>
          <cell r="DM414">
            <v>0</v>
          </cell>
          <cell r="DN414">
            <v>0</v>
          </cell>
          <cell r="DP414">
            <v>0</v>
          </cell>
          <cell r="DQ414">
            <v>0</v>
          </cell>
          <cell r="DR414">
            <v>0</v>
          </cell>
          <cell r="DT414">
            <v>0</v>
          </cell>
          <cell r="DU414">
            <v>0</v>
          </cell>
          <cell r="DV414">
            <v>0</v>
          </cell>
          <cell r="DX414">
            <v>0</v>
          </cell>
          <cell r="DY414">
            <v>0</v>
          </cell>
          <cell r="DZ414">
            <v>0</v>
          </cell>
          <cell r="EB414">
            <v>0</v>
          </cell>
          <cell r="EC414">
            <v>0</v>
          </cell>
          <cell r="ED414">
            <v>0</v>
          </cell>
          <cell r="EF414">
            <v>0</v>
          </cell>
          <cell r="EG414">
            <v>0</v>
          </cell>
          <cell r="EH414">
            <v>0</v>
          </cell>
          <cell r="EJ414">
            <v>0</v>
          </cell>
          <cell r="EK414">
            <v>0</v>
          </cell>
          <cell r="EL414">
            <v>0</v>
          </cell>
          <cell r="EN414">
            <v>0</v>
          </cell>
          <cell r="EO414">
            <v>0</v>
          </cell>
          <cell r="EP414">
            <v>0</v>
          </cell>
          <cell r="ER414">
            <v>0</v>
          </cell>
          <cell r="ES414">
            <v>0</v>
          </cell>
          <cell r="ET414">
            <v>0</v>
          </cell>
          <cell r="EV414">
            <v>0</v>
          </cell>
          <cell r="EW414">
            <v>0</v>
          </cell>
          <cell r="EX414">
            <v>0</v>
          </cell>
          <cell r="EZ414">
            <v>0</v>
          </cell>
          <cell r="FA414">
            <v>0</v>
          </cell>
          <cell r="FB414">
            <v>0</v>
          </cell>
          <cell r="FD414">
            <v>0</v>
          </cell>
          <cell r="FE414">
            <v>0</v>
          </cell>
          <cell r="FF414">
            <v>0</v>
          </cell>
          <cell r="FI414">
            <v>0</v>
          </cell>
          <cell r="FJ414">
            <v>0</v>
          </cell>
          <cell r="FK414">
            <v>0</v>
          </cell>
          <cell r="FM414">
            <v>0</v>
          </cell>
          <cell r="FN414">
            <v>0</v>
          </cell>
          <cell r="FO414">
            <v>0</v>
          </cell>
          <cell r="FQ414">
            <v>0</v>
          </cell>
          <cell r="FR414">
            <v>0</v>
          </cell>
          <cell r="FS414">
            <v>0</v>
          </cell>
          <cell r="FU414">
            <v>0</v>
          </cell>
          <cell r="FV414">
            <v>0</v>
          </cell>
          <cell r="FW414">
            <v>0</v>
          </cell>
          <cell r="FY414">
            <v>0</v>
          </cell>
          <cell r="FZ414">
            <v>0</v>
          </cell>
          <cell r="GA414">
            <v>0</v>
          </cell>
          <cell r="GC414">
            <v>0</v>
          </cell>
          <cell r="GD414">
            <v>0</v>
          </cell>
          <cell r="GE414">
            <v>0</v>
          </cell>
          <cell r="GG414">
            <v>0</v>
          </cell>
          <cell r="GH414">
            <v>0</v>
          </cell>
          <cell r="GI414">
            <v>0</v>
          </cell>
          <cell r="GK414">
            <v>0</v>
          </cell>
          <cell r="GL414">
            <v>0</v>
          </cell>
          <cell r="GM414">
            <v>0</v>
          </cell>
          <cell r="GO414">
            <v>0</v>
          </cell>
          <cell r="GP414">
            <v>0</v>
          </cell>
          <cell r="GQ414">
            <v>0</v>
          </cell>
          <cell r="GS414">
            <v>0</v>
          </cell>
          <cell r="GT414">
            <v>0</v>
          </cell>
          <cell r="GU414">
            <v>0</v>
          </cell>
          <cell r="GW414">
            <v>0</v>
          </cell>
          <cell r="GX414">
            <v>0</v>
          </cell>
          <cell r="GY414">
            <v>0</v>
          </cell>
          <cell r="HA414">
            <v>0</v>
          </cell>
          <cell r="HB414">
            <v>0</v>
          </cell>
          <cell r="HC414">
            <v>0</v>
          </cell>
        </row>
        <row r="415">
          <cell r="H415" t="str">
            <v>871162H</v>
          </cell>
          <cell r="I415" t="str">
            <v>USD</v>
          </cell>
          <cell r="J415" t="str">
            <v>CAC PT DIESEL MOPAR</v>
          </cell>
          <cell r="K415" t="str">
            <v>T0</v>
          </cell>
          <cell r="L415">
            <v>106.495722</v>
          </cell>
          <cell r="M415">
            <v>106495.72199999999</v>
          </cell>
          <cell r="N415">
            <v>115.33</v>
          </cell>
          <cell r="R415">
            <v>115.33</v>
          </cell>
          <cell r="V415">
            <v>115.33</v>
          </cell>
          <cell r="Z415">
            <v>115.33</v>
          </cell>
          <cell r="AD415">
            <v>115.33</v>
          </cell>
          <cell r="AH415">
            <v>115.33</v>
          </cell>
          <cell r="AL415">
            <v>115.33</v>
          </cell>
          <cell r="AP415">
            <v>115.33</v>
          </cell>
          <cell r="AT415">
            <v>115.33</v>
          </cell>
          <cell r="AX415">
            <v>115.33</v>
          </cell>
          <cell r="BB415">
            <v>115.33</v>
          </cell>
          <cell r="BF415">
            <v>115.33</v>
          </cell>
          <cell r="BJ415">
            <v>115.33</v>
          </cell>
          <cell r="BK415">
            <v>0</v>
          </cell>
          <cell r="BL415" t="str">
            <v xml:space="preserve"> </v>
          </cell>
          <cell r="BM415" t="str">
            <v xml:space="preserve"> </v>
          </cell>
          <cell r="BN415" t="str">
            <v xml:space="preserve"> </v>
          </cell>
          <cell r="BO415" t="str">
            <v xml:space="preserve"> </v>
          </cell>
          <cell r="BP415" t="str">
            <v xml:space="preserve"> </v>
          </cell>
          <cell r="BQ415" t="str">
            <v xml:space="preserve"> </v>
          </cell>
          <cell r="BR415" t="str">
            <v xml:space="preserve"> </v>
          </cell>
          <cell r="BS415" t="str">
            <v xml:space="preserve"> </v>
          </cell>
          <cell r="BT415" t="str">
            <v xml:space="preserve"> </v>
          </cell>
          <cell r="BU415" t="str">
            <v xml:space="preserve"> </v>
          </cell>
          <cell r="BV415" t="str">
            <v xml:space="preserve"> </v>
          </cell>
          <cell r="BW415" t="str">
            <v xml:space="preserve"> </v>
          </cell>
          <cell r="BX415" t="str">
            <v xml:space="preserve"> </v>
          </cell>
          <cell r="BY415" t="str">
            <v xml:space="preserve"> </v>
          </cell>
          <cell r="BZ415" t="str">
            <v xml:space="preserve"> </v>
          </cell>
          <cell r="CA415" t="str">
            <v xml:space="preserve"> </v>
          </cell>
          <cell r="CB415" t="str">
            <v xml:space="preserve"> </v>
          </cell>
          <cell r="CC415" t="str">
            <v xml:space="preserve"> </v>
          </cell>
          <cell r="CD415" t="str">
            <v xml:space="preserve"> </v>
          </cell>
          <cell r="CE415" t="str">
            <v xml:space="preserve"> </v>
          </cell>
          <cell r="CF415" t="str">
            <v xml:space="preserve"> </v>
          </cell>
          <cell r="CG415" t="str">
            <v xml:space="preserve"> </v>
          </cell>
          <cell r="CH415" t="str">
            <v xml:space="preserve"> </v>
          </cell>
          <cell r="CI415" t="str">
            <v xml:space="preserve"> </v>
          </cell>
          <cell r="CJ415" t="str">
            <v xml:space="preserve"> </v>
          </cell>
          <cell r="CK415" t="str">
            <v xml:space="preserve"> </v>
          </cell>
          <cell r="CL415" t="str">
            <v xml:space="preserve"> </v>
          </cell>
          <cell r="CM415" t="str">
            <v xml:space="preserve"> </v>
          </cell>
          <cell r="CN415" t="str">
            <v xml:space="preserve"> </v>
          </cell>
          <cell r="CO415" t="str">
            <v xml:space="preserve"> </v>
          </cell>
          <cell r="CP415" t="str">
            <v xml:space="preserve"> </v>
          </cell>
          <cell r="CQ415" t="str">
            <v xml:space="preserve"> </v>
          </cell>
          <cell r="CR415" t="str">
            <v xml:space="preserve"> </v>
          </cell>
          <cell r="CS415" t="str">
            <v xml:space="preserve"> </v>
          </cell>
          <cell r="CT415" t="str">
            <v xml:space="preserve"> </v>
          </cell>
          <cell r="CU415" t="str">
            <v xml:space="preserve"> </v>
          </cell>
          <cell r="CV415" t="str">
            <v xml:space="preserve"> </v>
          </cell>
          <cell r="CW415" t="str">
            <v xml:space="preserve"> </v>
          </cell>
          <cell r="CX415" t="str">
            <v xml:space="preserve"> </v>
          </cell>
          <cell r="CY415" t="str">
            <v xml:space="preserve"> </v>
          </cell>
          <cell r="CZ415" t="str">
            <v xml:space="preserve"> </v>
          </cell>
          <cell r="DA415" t="str">
            <v xml:space="preserve"> </v>
          </cell>
          <cell r="DB415" t="str">
            <v xml:space="preserve"> </v>
          </cell>
          <cell r="DC415" t="str">
            <v xml:space="preserve"> </v>
          </cell>
          <cell r="DD415" t="str">
            <v xml:space="preserve"> </v>
          </cell>
          <cell r="DE415" t="str">
            <v xml:space="preserve"> </v>
          </cell>
          <cell r="DF415" t="str">
            <v xml:space="preserve"> </v>
          </cell>
          <cell r="DG415" t="str">
            <v xml:space="preserve"> </v>
          </cell>
          <cell r="DH415" t="str">
            <v>2. OESChrysler Corporation871162H</v>
          </cell>
          <cell r="DI415">
            <v>0</v>
          </cell>
          <cell r="DJ415">
            <v>0</v>
          </cell>
          <cell r="DL415">
            <v>0</v>
          </cell>
          <cell r="DM415">
            <v>0</v>
          </cell>
          <cell r="DN415">
            <v>0</v>
          </cell>
          <cell r="DP415">
            <v>0</v>
          </cell>
          <cell r="DQ415">
            <v>0</v>
          </cell>
          <cell r="DR415">
            <v>0</v>
          </cell>
          <cell r="DT415">
            <v>0</v>
          </cell>
          <cell r="DU415">
            <v>0</v>
          </cell>
          <cell r="DV415">
            <v>0</v>
          </cell>
          <cell r="DX415">
            <v>0</v>
          </cell>
          <cell r="DY415">
            <v>0</v>
          </cell>
          <cell r="DZ415">
            <v>0</v>
          </cell>
          <cell r="EB415">
            <v>0</v>
          </cell>
          <cell r="EC415">
            <v>0</v>
          </cell>
          <cell r="ED415">
            <v>0</v>
          </cell>
          <cell r="EF415">
            <v>0</v>
          </cell>
          <cell r="EG415">
            <v>0</v>
          </cell>
          <cell r="EH415">
            <v>0</v>
          </cell>
          <cell r="EJ415">
            <v>0</v>
          </cell>
          <cell r="EK415">
            <v>0</v>
          </cell>
          <cell r="EL415">
            <v>0</v>
          </cell>
          <cell r="EN415">
            <v>0</v>
          </cell>
          <cell r="EO415">
            <v>0</v>
          </cell>
          <cell r="EP415">
            <v>0</v>
          </cell>
          <cell r="ER415">
            <v>0</v>
          </cell>
          <cell r="ES415">
            <v>0</v>
          </cell>
          <cell r="ET415">
            <v>0</v>
          </cell>
          <cell r="EV415">
            <v>0</v>
          </cell>
          <cell r="EW415">
            <v>0</v>
          </cell>
          <cell r="EX415">
            <v>0</v>
          </cell>
          <cell r="EZ415">
            <v>0</v>
          </cell>
          <cell r="FA415">
            <v>0</v>
          </cell>
          <cell r="FB415">
            <v>0</v>
          </cell>
          <cell r="FD415">
            <v>0</v>
          </cell>
          <cell r="FE415">
            <v>0</v>
          </cell>
          <cell r="FF415">
            <v>0</v>
          </cell>
          <cell r="FI415">
            <v>0</v>
          </cell>
          <cell r="FJ415">
            <v>0</v>
          </cell>
          <cell r="FK415">
            <v>0</v>
          </cell>
          <cell r="FM415">
            <v>0</v>
          </cell>
          <cell r="FN415">
            <v>0</v>
          </cell>
          <cell r="FO415">
            <v>0</v>
          </cell>
          <cell r="FQ415">
            <v>0</v>
          </cell>
          <cell r="FR415">
            <v>0</v>
          </cell>
          <cell r="FS415">
            <v>0</v>
          </cell>
          <cell r="FU415">
            <v>0</v>
          </cell>
          <cell r="FV415">
            <v>0</v>
          </cell>
          <cell r="FW415">
            <v>0</v>
          </cell>
          <cell r="FY415">
            <v>0</v>
          </cell>
          <cell r="FZ415">
            <v>0</v>
          </cell>
          <cell r="GA415">
            <v>0</v>
          </cell>
          <cell r="GC415">
            <v>0</v>
          </cell>
          <cell r="GD415">
            <v>0</v>
          </cell>
          <cell r="GE415">
            <v>0</v>
          </cell>
          <cell r="GG415">
            <v>0</v>
          </cell>
          <cell r="GH415">
            <v>0</v>
          </cell>
          <cell r="GI415">
            <v>0</v>
          </cell>
          <cell r="GK415">
            <v>0</v>
          </cell>
          <cell r="GL415">
            <v>0</v>
          </cell>
          <cell r="GM415">
            <v>0</v>
          </cell>
          <cell r="GO415">
            <v>0</v>
          </cell>
          <cell r="GP415">
            <v>0</v>
          </cell>
          <cell r="GQ415">
            <v>0</v>
          </cell>
          <cell r="GS415">
            <v>0</v>
          </cell>
          <cell r="GT415">
            <v>0</v>
          </cell>
          <cell r="GU415">
            <v>0</v>
          </cell>
          <cell r="GW415">
            <v>0</v>
          </cell>
          <cell r="GX415">
            <v>0</v>
          </cell>
          <cell r="GY415">
            <v>0</v>
          </cell>
          <cell r="HA415">
            <v>0</v>
          </cell>
          <cell r="HB415">
            <v>0</v>
          </cell>
          <cell r="HC415">
            <v>0</v>
          </cell>
        </row>
        <row r="416">
          <cell r="H416" t="str">
            <v>872457E</v>
          </cell>
          <cell r="I416" t="str">
            <v>USD</v>
          </cell>
          <cell r="J416" t="str">
            <v>RADIADOR XJ MOPAR</v>
          </cell>
          <cell r="K416" t="str">
            <v>T1</v>
          </cell>
          <cell r="L416">
            <v>89.508662999999999</v>
          </cell>
          <cell r="M416">
            <v>89508.663</v>
          </cell>
          <cell r="N416">
            <v>43.390899999999995</v>
          </cell>
          <cell r="O416">
            <v>-0.15</v>
          </cell>
          <cell r="P416" t="str">
            <v>Prod.Tec</v>
          </cell>
          <cell r="Q416" t="str">
            <v>Idea MCM 128079-Resource</v>
          </cell>
          <cell r="R416">
            <v>43.240899999999996</v>
          </cell>
          <cell r="V416">
            <v>43.240899999999996</v>
          </cell>
          <cell r="Z416">
            <v>43.240899999999996</v>
          </cell>
          <cell r="AD416">
            <v>43.240899999999996</v>
          </cell>
          <cell r="AH416">
            <v>43.240899999999996</v>
          </cell>
          <cell r="AL416">
            <v>43.240899999999996</v>
          </cell>
          <cell r="AP416">
            <v>43.240899999999996</v>
          </cell>
          <cell r="AT416">
            <v>43.240899999999996</v>
          </cell>
          <cell r="AX416">
            <v>43.240899999999996</v>
          </cell>
          <cell r="BB416">
            <v>43.240899999999996</v>
          </cell>
          <cell r="BF416">
            <v>43.240899999999996</v>
          </cell>
          <cell r="BJ416">
            <v>43.240899999999996</v>
          </cell>
          <cell r="BK416">
            <v>-0.15</v>
          </cell>
          <cell r="BL416" t="str">
            <v xml:space="preserve"> </v>
          </cell>
          <cell r="BM416" t="str">
            <v xml:space="preserve"> </v>
          </cell>
          <cell r="BN416">
            <v>-0.15</v>
          </cell>
          <cell r="BO416" t="str">
            <v xml:space="preserve"> </v>
          </cell>
          <cell r="BP416" t="str">
            <v xml:space="preserve"> </v>
          </cell>
          <cell r="BQ416" t="str">
            <v xml:space="preserve"> </v>
          </cell>
          <cell r="BR416" t="str">
            <v xml:space="preserve"> </v>
          </cell>
          <cell r="BS416" t="str">
            <v xml:space="preserve"> </v>
          </cell>
          <cell r="BT416" t="str">
            <v xml:space="preserve"> </v>
          </cell>
          <cell r="BU416" t="str">
            <v xml:space="preserve"> </v>
          </cell>
          <cell r="BV416" t="str">
            <v xml:space="preserve"> </v>
          </cell>
          <cell r="BW416" t="str">
            <v xml:space="preserve"> </v>
          </cell>
          <cell r="BX416" t="str">
            <v xml:space="preserve"> </v>
          </cell>
          <cell r="BY416" t="str">
            <v xml:space="preserve"> </v>
          </cell>
          <cell r="BZ416" t="str">
            <v xml:space="preserve"> </v>
          </cell>
          <cell r="CA416" t="str">
            <v xml:space="preserve"> </v>
          </cell>
          <cell r="CB416" t="str">
            <v xml:space="preserve"> </v>
          </cell>
          <cell r="CC416" t="str">
            <v xml:space="preserve"> </v>
          </cell>
          <cell r="CD416" t="str">
            <v xml:space="preserve"> </v>
          </cell>
          <cell r="CE416" t="str">
            <v xml:space="preserve"> </v>
          </cell>
          <cell r="CF416" t="str">
            <v xml:space="preserve"> </v>
          </cell>
          <cell r="CG416" t="str">
            <v xml:space="preserve"> </v>
          </cell>
          <cell r="CH416" t="str">
            <v xml:space="preserve"> </v>
          </cell>
          <cell r="CI416" t="str">
            <v xml:space="preserve"> </v>
          </cell>
          <cell r="CJ416" t="str">
            <v xml:space="preserve"> </v>
          </cell>
          <cell r="CK416" t="str">
            <v xml:space="preserve"> </v>
          </cell>
          <cell r="CL416" t="str">
            <v xml:space="preserve"> </v>
          </cell>
          <cell r="CM416" t="str">
            <v xml:space="preserve"> </v>
          </cell>
          <cell r="CN416" t="str">
            <v xml:space="preserve"> </v>
          </cell>
          <cell r="CO416" t="str">
            <v xml:space="preserve"> </v>
          </cell>
          <cell r="CP416" t="str">
            <v xml:space="preserve"> </v>
          </cell>
          <cell r="CQ416" t="str">
            <v xml:space="preserve"> </v>
          </cell>
          <cell r="CR416" t="str">
            <v xml:space="preserve"> </v>
          </cell>
          <cell r="CS416" t="str">
            <v xml:space="preserve"> </v>
          </cell>
          <cell r="CT416" t="str">
            <v xml:space="preserve"> </v>
          </cell>
          <cell r="CU416" t="str">
            <v xml:space="preserve"> </v>
          </cell>
          <cell r="CV416" t="str">
            <v xml:space="preserve"> </v>
          </cell>
          <cell r="CW416" t="str">
            <v xml:space="preserve"> </v>
          </cell>
          <cell r="CX416" t="str">
            <v xml:space="preserve"> </v>
          </cell>
          <cell r="CY416" t="str">
            <v xml:space="preserve"> </v>
          </cell>
          <cell r="CZ416" t="str">
            <v xml:space="preserve"> </v>
          </cell>
          <cell r="DA416" t="str">
            <v xml:space="preserve"> </v>
          </cell>
          <cell r="DB416" t="str">
            <v xml:space="preserve"> </v>
          </cell>
          <cell r="DC416" t="str">
            <v xml:space="preserve"> </v>
          </cell>
          <cell r="DD416" t="str">
            <v xml:space="preserve"> </v>
          </cell>
          <cell r="DE416" t="str">
            <v xml:space="preserve"> </v>
          </cell>
          <cell r="DF416" t="str">
            <v xml:space="preserve"> </v>
          </cell>
          <cell r="DG416" t="str">
            <v xml:space="preserve"> </v>
          </cell>
          <cell r="DH416" t="str">
            <v>2. OESChrysler Corporation872457E</v>
          </cell>
          <cell r="DI416">
            <v>-0.15</v>
          </cell>
          <cell r="DJ416">
            <v>0</v>
          </cell>
          <cell r="DL416">
            <v>0</v>
          </cell>
          <cell r="DM416">
            <v>-0.15</v>
          </cell>
          <cell r="DN416">
            <v>0</v>
          </cell>
          <cell r="DP416">
            <v>0</v>
          </cell>
          <cell r="DQ416">
            <v>0</v>
          </cell>
          <cell r="DR416">
            <v>0</v>
          </cell>
          <cell r="DT416">
            <v>0</v>
          </cell>
          <cell r="DU416">
            <v>0</v>
          </cell>
          <cell r="DV416">
            <v>0</v>
          </cell>
          <cell r="DX416">
            <v>0</v>
          </cell>
          <cell r="DY416">
            <v>0</v>
          </cell>
          <cell r="DZ416">
            <v>0</v>
          </cell>
          <cell r="EB416">
            <v>0</v>
          </cell>
          <cell r="EC416">
            <v>0</v>
          </cell>
          <cell r="ED416">
            <v>0</v>
          </cell>
          <cell r="EF416">
            <v>0</v>
          </cell>
          <cell r="EG416">
            <v>0</v>
          </cell>
          <cell r="EH416">
            <v>0</v>
          </cell>
          <cell r="EJ416">
            <v>0</v>
          </cell>
          <cell r="EK416">
            <v>0</v>
          </cell>
          <cell r="EL416">
            <v>0</v>
          </cell>
          <cell r="EN416">
            <v>0</v>
          </cell>
          <cell r="EO416">
            <v>0</v>
          </cell>
          <cell r="EP416">
            <v>0</v>
          </cell>
          <cell r="ER416">
            <v>0</v>
          </cell>
          <cell r="ES416">
            <v>0</v>
          </cell>
          <cell r="ET416">
            <v>0</v>
          </cell>
          <cell r="EV416">
            <v>0</v>
          </cell>
          <cell r="EW416">
            <v>0</v>
          </cell>
          <cell r="EX416">
            <v>0</v>
          </cell>
          <cell r="EZ416">
            <v>0</v>
          </cell>
          <cell r="FA416">
            <v>0</v>
          </cell>
          <cell r="FB416">
            <v>0</v>
          </cell>
          <cell r="FD416">
            <v>0</v>
          </cell>
          <cell r="FE416">
            <v>0</v>
          </cell>
          <cell r="FF416">
            <v>0</v>
          </cell>
          <cell r="FI416">
            <v>0</v>
          </cell>
          <cell r="FJ416">
            <v>-0.15</v>
          </cell>
          <cell r="FK416">
            <v>0</v>
          </cell>
          <cell r="FM416">
            <v>0</v>
          </cell>
          <cell r="FN416">
            <v>-0.15</v>
          </cell>
          <cell r="FO416">
            <v>0</v>
          </cell>
          <cell r="FQ416">
            <v>0</v>
          </cell>
          <cell r="FR416">
            <v>-0.15</v>
          </cell>
          <cell r="FS416">
            <v>0</v>
          </cell>
          <cell r="FU416">
            <v>0</v>
          </cell>
          <cell r="FV416">
            <v>-0.15</v>
          </cell>
          <cell r="FW416">
            <v>0</v>
          </cell>
          <cell r="FY416">
            <v>0</v>
          </cell>
          <cell r="FZ416">
            <v>-0.15</v>
          </cell>
          <cell r="GA416">
            <v>0</v>
          </cell>
          <cell r="GC416">
            <v>0</v>
          </cell>
          <cell r="GD416">
            <v>-0.15</v>
          </cell>
          <cell r="GE416">
            <v>0</v>
          </cell>
          <cell r="GG416">
            <v>0</v>
          </cell>
          <cell r="GH416">
            <v>-0.15</v>
          </cell>
          <cell r="GI416">
            <v>0</v>
          </cell>
          <cell r="GK416">
            <v>0</v>
          </cell>
          <cell r="GL416">
            <v>-0.15</v>
          </cell>
          <cell r="GM416">
            <v>0</v>
          </cell>
          <cell r="GO416">
            <v>0</v>
          </cell>
          <cell r="GP416">
            <v>-0.15</v>
          </cell>
          <cell r="GQ416">
            <v>0</v>
          </cell>
          <cell r="GS416">
            <v>0</v>
          </cell>
          <cell r="GT416">
            <v>-0.15</v>
          </cell>
          <cell r="GU416">
            <v>0</v>
          </cell>
          <cell r="GW416">
            <v>0</v>
          </cell>
          <cell r="GX416">
            <v>-0.15</v>
          </cell>
          <cell r="GY416">
            <v>0</v>
          </cell>
          <cell r="HA416">
            <v>0</v>
          </cell>
          <cell r="HB416">
            <v>-0.15</v>
          </cell>
          <cell r="HC416">
            <v>0</v>
          </cell>
        </row>
        <row r="417">
          <cell r="H417" t="str">
            <v>872458W</v>
          </cell>
          <cell r="I417" t="str">
            <v>USD</v>
          </cell>
          <cell r="J417" t="str">
            <v>RADIADOR B VAN MOPAR</v>
          </cell>
          <cell r="K417" t="str">
            <v>T1</v>
          </cell>
          <cell r="L417">
            <v>35.448256799999996</v>
          </cell>
          <cell r="M417">
            <v>35448.256799999996</v>
          </cell>
          <cell r="N417">
            <v>54.704099999999997</v>
          </cell>
          <cell r="R417">
            <v>54.704099999999997</v>
          </cell>
          <cell r="V417">
            <v>54.704099999999997</v>
          </cell>
          <cell r="Z417">
            <v>54.704099999999997</v>
          </cell>
          <cell r="AD417">
            <v>54.704099999999997</v>
          </cell>
          <cell r="AH417">
            <v>54.704099999999997</v>
          </cell>
          <cell r="AL417">
            <v>54.704099999999997</v>
          </cell>
          <cell r="AP417">
            <v>54.704099999999997</v>
          </cell>
          <cell r="AT417">
            <v>54.704099999999997</v>
          </cell>
          <cell r="AX417">
            <v>54.704099999999997</v>
          </cell>
          <cell r="BB417">
            <v>54.704099999999997</v>
          </cell>
          <cell r="BF417">
            <v>54.704099999999997</v>
          </cell>
          <cell r="BJ417">
            <v>54.704099999999997</v>
          </cell>
          <cell r="BK417">
            <v>0</v>
          </cell>
          <cell r="BL417" t="str">
            <v xml:space="preserve"> </v>
          </cell>
          <cell r="BM417" t="str">
            <v xml:space="preserve"> </v>
          </cell>
          <cell r="BN417" t="str">
            <v xml:space="preserve"> </v>
          </cell>
          <cell r="BO417" t="str">
            <v xml:space="preserve"> </v>
          </cell>
          <cell r="BP417" t="str">
            <v xml:space="preserve"> </v>
          </cell>
          <cell r="BQ417" t="str">
            <v xml:space="preserve"> </v>
          </cell>
          <cell r="BR417" t="str">
            <v xml:space="preserve"> </v>
          </cell>
          <cell r="BS417" t="str">
            <v xml:space="preserve"> </v>
          </cell>
          <cell r="BT417" t="str">
            <v xml:space="preserve"> </v>
          </cell>
          <cell r="BU417" t="str">
            <v xml:space="preserve"> </v>
          </cell>
          <cell r="BV417" t="str">
            <v xml:space="preserve"> </v>
          </cell>
          <cell r="BW417" t="str">
            <v xml:space="preserve"> </v>
          </cell>
          <cell r="BX417" t="str">
            <v xml:space="preserve"> </v>
          </cell>
          <cell r="BY417" t="str">
            <v xml:space="preserve"> </v>
          </cell>
          <cell r="BZ417" t="str">
            <v xml:space="preserve"> </v>
          </cell>
          <cell r="CA417" t="str">
            <v xml:space="preserve"> </v>
          </cell>
          <cell r="CB417" t="str">
            <v xml:space="preserve"> </v>
          </cell>
          <cell r="CC417" t="str">
            <v xml:space="preserve"> </v>
          </cell>
          <cell r="CD417" t="str">
            <v xml:space="preserve"> </v>
          </cell>
          <cell r="CE417" t="str">
            <v xml:space="preserve"> </v>
          </cell>
          <cell r="CF417" t="str">
            <v xml:space="preserve"> </v>
          </cell>
          <cell r="CG417" t="str">
            <v xml:space="preserve"> </v>
          </cell>
          <cell r="CH417" t="str">
            <v xml:space="preserve"> </v>
          </cell>
          <cell r="CI417" t="str">
            <v xml:space="preserve"> </v>
          </cell>
          <cell r="CJ417" t="str">
            <v xml:space="preserve"> </v>
          </cell>
          <cell r="CK417" t="str">
            <v xml:space="preserve"> </v>
          </cell>
          <cell r="CL417" t="str">
            <v xml:space="preserve"> </v>
          </cell>
          <cell r="CM417" t="str">
            <v xml:space="preserve"> </v>
          </cell>
          <cell r="CN417" t="str">
            <v xml:space="preserve"> </v>
          </cell>
          <cell r="CO417" t="str">
            <v xml:space="preserve"> </v>
          </cell>
          <cell r="CP417" t="str">
            <v xml:space="preserve"> </v>
          </cell>
          <cell r="CQ417" t="str">
            <v xml:space="preserve"> </v>
          </cell>
          <cell r="CR417" t="str">
            <v xml:space="preserve"> </v>
          </cell>
          <cell r="CS417" t="str">
            <v xml:space="preserve"> </v>
          </cell>
          <cell r="CT417" t="str">
            <v xml:space="preserve"> </v>
          </cell>
          <cell r="CU417" t="str">
            <v xml:space="preserve"> </v>
          </cell>
          <cell r="CV417" t="str">
            <v xml:space="preserve"> </v>
          </cell>
          <cell r="CW417" t="str">
            <v xml:space="preserve"> </v>
          </cell>
          <cell r="CX417" t="str">
            <v xml:space="preserve"> </v>
          </cell>
          <cell r="CY417" t="str">
            <v xml:space="preserve"> </v>
          </cell>
          <cell r="CZ417" t="str">
            <v xml:space="preserve"> </v>
          </cell>
          <cell r="DA417" t="str">
            <v xml:space="preserve"> </v>
          </cell>
          <cell r="DB417" t="str">
            <v xml:space="preserve"> </v>
          </cell>
          <cell r="DC417" t="str">
            <v xml:space="preserve"> </v>
          </cell>
          <cell r="DD417" t="str">
            <v xml:space="preserve"> </v>
          </cell>
          <cell r="DE417" t="str">
            <v xml:space="preserve"> </v>
          </cell>
          <cell r="DF417" t="str">
            <v xml:space="preserve"> </v>
          </cell>
          <cell r="DG417" t="str">
            <v xml:space="preserve"> </v>
          </cell>
          <cell r="DH417" t="str">
            <v>2. OESChrysler Corporation872458W</v>
          </cell>
          <cell r="DI417">
            <v>0</v>
          </cell>
          <cell r="DJ417">
            <v>0</v>
          </cell>
          <cell r="DL417">
            <v>0</v>
          </cell>
          <cell r="DM417">
            <v>0</v>
          </cell>
          <cell r="DN417">
            <v>0</v>
          </cell>
          <cell r="DP417">
            <v>0</v>
          </cell>
          <cell r="DQ417">
            <v>0</v>
          </cell>
          <cell r="DR417">
            <v>0</v>
          </cell>
          <cell r="DT417">
            <v>0</v>
          </cell>
          <cell r="DU417">
            <v>0</v>
          </cell>
          <cell r="DV417">
            <v>0</v>
          </cell>
          <cell r="DX417">
            <v>0</v>
          </cell>
          <cell r="DY417">
            <v>0</v>
          </cell>
          <cell r="DZ417">
            <v>0</v>
          </cell>
          <cell r="EB417">
            <v>0</v>
          </cell>
          <cell r="EC417">
            <v>0</v>
          </cell>
          <cell r="ED417">
            <v>0</v>
          </cell>
          <cell r="EF417">
            <v>0</v>
          </cell>
          <cell r="EG417">
            <v>0</v>
          </cell>
          <cell r="EH417">
            <v>0</v>
          </cell>
          <cell r="EJ417">
            <v>0</v>
          </cell>
          <cell r="EK417">
            <v>0</v>
          </cell>
          <cell r="EL417">
            <v>0</v>
          </cell>
          <cell r="EN417">
            <v>0</v>
          </cell>
          <cell r="EO417">
            <v>0</v>
          </cell>
          <cell r="EP417">
            <v>0</v>
          </cell>
          <cell r="ER417">
            <v>0</v>
          </cell>
          <cell r="ES417">
            <v>0</v>
          </cell>
          <cell r="ET417">
            <v>0</v>
          </cell>
          <cell r="EV417">
            <v>0</v>
          </cell>
          <cell r="EW417">
            <v>0</v>
          </cell>
          <cell r="EX417">
            <v>0</v>
          </cell>
          <cell r="EZ417">
            <v>0</v>
          </cell>
          <cell r="FA417">
            <v>0</v>
          </cell>
          <cell r="FB417">
            <v>0</v>
          </cell>
          <cell r="FD417">
            <v>0</v>
          </cell>
          <cell r="FE417">
            <v>0</v>
          </cell>
          <cell r="FF417">
            <v>0</v>
          </cell>
          <cell r="FI417">
            <v>0</v>
          </cell>
          <cell r="FJ417">
            <v>0</v>
          </cell>
          <cell r="FK417">
            <v>0</v>
          </cell>
          <cell r="FM417">
            <v>0</v>
          </cell>
          <cell r="FN417">
            <v>0</v>
          </cell>
          <cell r="FO417">
            <v>0</v>
          </cell>
          <cell r="FQ417">
            <v>0</v>
          </cell>
          <cell r="FR417">
            <v>0</v>
          </cell>
          <cell r="FS417">
            <v>0</v>
          </cell>
          <cell r="FU417">
            <v>0</v>
          </cell>
          <cell r="FV417">
            <v>0</v>
          </cell>
          <cell r="FW417">
            <v>0</v>
          </cell>
          <cell r="FY417">
            <v>0</v>
          </cell>
          <cell r="FZ417">
            <v>0</v>
          </cell>
          <cell r="GA417">
            <v>0</v>
          </cell>
          <cell r="GC417">
            <v>0</v>
          </cell>
          <cell r="GD417">
            <v>0</v>
          </cell>
          <cell r="GE417">
            <v>0</v>
          </cell>
          <cell r="GG417">
            <v>0</v>
          </cell>
          <cell r="GH417">
            <v>0</v>
          </cell>
          <cell r="GI417">
            <v>0</v>
          </cell>
          <cell r="GK417">
            <v>0</v>
          </cell>
          <cell r="GL417">
            <v>0</v>
          </cell>
          <cell r="GM417">
            <v>0</v>
          </cell>
          <cell r="GO417">
            <v>0</v>
          </cell>
          <cell r="GP417">
            <v>0</v>
          </cell>
          <cell r="GQ417">
            <v>0</v>
          </cell>
          <cell r="GS417">
            <v>0</v>
          </cell>
          <cell r="GT417">
            <v>0</v>
          </cell>
          <cell r="GU417">
            <v>0</v>
          </cell>
          <cell r="GW417">
            <v>0</v>
          </cell>
          <cell r="GX417">
            <v>0</v>
          </cell>
          <cell r="GY417">
            <v>0</v>
          </cell>
          <cell r="HA417">
            <v>0</v>
          </cell>
          <cell r="HB417">
            <v>0</v>
          </cell>
          <cell r="HC417">
            <v>0</v>
          </cell>
        </row>
        <row r="418">
          <cell r="H418" t="str">
            <v>873080D</v>
          </cell>
          <cell r="I418" t="str">
            <v>USD</v>
          </cell>
          <cell r="J418" t="str">
            <v>ENF. ACEITE EXT. MOPAR</v>
          </cell>
          <cell r="K418" t="str">
            <v>P7</v>
          </cell>
          <cell r="L418">
            <v>0</v>
          </cell>
          <cell r="M418">
            <v>0</v>
          </cell>
          <cell r="N418">
            <v>23.152400000000004</v>
          </cell>
          <cell r="R418">
            <v>23.152400000000004</v>
          </cell>
          <cell r="V418">
            <v>23.152400000000004</v>
          </cell>
          <cell r="Z418">
            <v>23.152400000000004</v>
          </cell>
          <cell r="AD418">
            <v>23.152400000000004</v>
          </cell>
          <cell r="AH418">
            <v>23.152400000000004</v>
          </cell>
          <cell r="AL418">
            <v>23.152400000000004</v>
          </cell>
          <cell r="AP418">
            <v>23.152400000000004</v>
          </cell>
          <cell r="AT418">
            <v>23.152400000000004</v>
          </cell>
          <cell r="AX418">
            <v>23.152400000000004</v>
          </cell>
          <cell r="BB418">
            <v>23.152400000000004</v>
          </cell>
          <cell r="BF418">
            <v>23.152400000000004</v>
          </cell>
          <cell r="BJ418">
            <v>23.152400000000004</v>
          </cell>
          <cell r="BK418">
            <v>0</v>
          </cell>
          <cell r="BL418" t="str">
            <v xml:space="preserve"> </v>
          </cell>
          <cell r="BM418" t="str">
            <v xml:space="preserve"> </v>
          </cell>
          <cell r="BN418" t="str">
            <v xml:space="preserve"> </v>
          </cell>
          <cell r="BO418" t="str">
            <v xml:space="preserve"> </v>
          </cell>
          <cell r="BP418" t="str">
            <v xml:space="preserve"> </v>
          </cell>
          <cell r="BQ418" t="str">
            <v xml:space="preserve"> </v>
          </cell>
          <cell r="BR418" t="str">
            <v xml:space="preserve"> </v>
          </cell>
          <cell r="BS418" t="str">
            <v xml:space="preserve"> </v>
          </cell>
          <cell r="BT418" t="str">
            <v xml:space="preserve"> </v>
          </cell>
          <cell r="BU418" t="str">
            <v xml:space="preserve"> </v>
          </cell>
          <cell r="BV418" t="str">
            <v xml:space="preserve"> </v>
          </cell>
          <cell r="BW418" t="str">
            <v xml:space="preserve"> </v>
          </cell>
          <cell r="BX418" t="str">
            <v xml:space="preserve"> </v>
          </cell>
          <cell r="BY418" t="str">
            <v xml:space="preserve"> </v>
          </cell>
          <cell r="BZ418" t="str">
            <v xml:space="preserve"> </v>
          </cell>
          <cell r="CA418" t="str">
            <v xml:space="preserve"> </v>
          </cell>
          <cell r="CB418" t="str">
            <v xml:space="preserve"> </v>
          </cell>
          <cell r="CC418" t="str">
            <v xml:space="preserve"> </v>
          </cell>
          <cell r="CD418" t="str">
            <v xml:space="preserve"> </v>
          </cell>
          <cell r="CE418" t="str">
            <v xml:space="preserve"> </v>
          </cell>
          <cell r="CF418" t="str">
            <v xml:space="preserve"> </v>
          </cell>
          <cell r="CG418" t="str">
            <v xml:space="preserve"> </v>
          </cell>
          <cell r="CH418" t="str">
            <v xml:space="preserve"> </v>
          </cell>
          <cell r="CI418" t="str">
            <v xml:space="preserve"> </v>
          </cell>
          <cell r="CJ418" t="str">
            <v xml:space="preserve"> </v>
          </cell>
          <cell r="CK418" t="str">
            <v xml:space="preserve"> </v>
          </cell>
          <cell r="CL418" t="str">
            <v xml:space="preserve"> </v>
          </cell>
          <cell r="CM418" t="str">
            <v xml:space="preserve"> </v>
          </cell>
          <cell r="CN418" t="str">
            <v xml:space="preserve"> </v>
          </cell>
          <cell r="CO418" t="str">
            <v xml:space="preserve"> </v>
          </cell>
          <cell r="CP418" t="str">
            <v xml:space="preserve"> </v>
          </cell>
          <cell r="CQ418" t="str">
            <v xml:space="preserve"> </v>
          </cell>
          <cell r="CR418" t="str">
            <v xml:space="preserve"> </v>
          </cell>
          <cell r="CS418" t="str">
            <v xml:space="preserve"> </v>
          </cell>
          <cell r="CT418" t="str">
            <v xml:space="preserve"> </v>
          </cell>
          <cell r="CU418" t="str">
            <v xml:space="preserve"> </v>
          </cell>
          <cell r="CV418" t="str">
            <v xml:space="preserve"> </v>
          </cell>
          <cell r="CW418" t="str">
            <v xml:space="preserve"> </v>
          </cell>
          <cell r="CX418" t="str">
            <v xml:space="preserve"> </v>
          </cell>
          <cell r="CY418" t="str">
            <v xml:space="preserve"> </v>
          </cell>
          <cell r="CZ418" t="str">
            <v xml:space="preserve"> </v>
          </cell>
          <cell r="DA418" t="str">
            <v xml:space="preserve"> </v>
          </cell>
          <cell r="DB418" t="str">
            <v xml:space="preserve"> </v>
          </cell>
          <cell r="DC418" t="str">
            <v xml:space="preserve"> </v>
          </cell>
          <cell r="DD418" t="str">
            <v xml:space="preserve"> </v>
          </cell>
          <cell r="DE418" t="str">
            <v xml:space="preserve"> </v>
          </cell>
          <cell r="DF418" t="str">
            <v xml:space="preserve"> </v>
          </cell>
          <cell r="DG418" t="str">
            <v xml:space="preserve"> </v>
          </cell>
          <cell r="DH418" t="str">
            <v>2. OESChrysler Corporation873080D</v>
          </cell>
          <cell r="DI418">
            <v>0</v>
          </cell>
          <cell r="DJ418">
            <v>0</v>
          </cell>
          <cell r="DL418">
            <v>0</v>
          </cell>
          <cell r="DM418">
            <v>0</v>
          </cell>
          <cell r="DN418">
            <v>0</v>
          </cell>
          <cell r="DP418">
            <v>0</v>
          </cell>
          <cell r="DQ418">
            <v>0</v>
          </cell>
          <cell r="DR418">
            <v>0</v>
          </cell>
          <cell r="DT418">
            <v>0</v>
          </cell>
          <cell r="DU418">
            <v>0</v>
          </cell>
          <cell r="DV418">
            <v>0</v>
          </cell>
          <cell r="DX418">
            <v>0</v>
          </cell>
          <cell r="DY418">
            <v>0</v>
          </cell>
          <cell r="DZ418">
            <v>0</v>
          </cell>
          <cell r="EB418">
            <v>0</v>
          </cell>
          <cell r="EC418">
            <v>0</v>
          </cell>
          <cell r="ED418">
            <v>0</v>
          </cell>
          <cell r="EF418">
            <v>0</v>
          </cell>
          <cell r="EG418">
            <v>0</v>
          </cell>
          <cell r="EH418">
            <v>0</v>
          </cell>
          <cell r="EJ418">
            <v>0</v>
          </cell>
          <cell r="EK418">
            <v>0</v>
          </cell>
          <cell r="EL418">
            <v>0</v>
          </cell>
          <cell r="EN418">
            <v>0</v>
          </cell>
          <cell r="EO418">
            <v>0</v>
          </cell>
          <cell r="EP418">
            <v>0</v>
          </cell>
          <cell r="ER418">
            <v>0</v>
          </cell>
          <cell r="ES418">
            <v>0</v>
          </cell>
          <cell r="ET418">
            <v>0</v>
          </cell>
          <cell r="EV418">
            <v>0</v>
          </cell>
          <cell r="EW418">
            <v>0</v>
          </cell>
          <cell r="EX418">
            <v>0</v>
          </cell>
          <cell r="EZ418">
            <v>0</v>
          </cell>
          <cell r="FA418">
            <v>0</v>
          </cell>
          <cell r="FB418">
            <v>0</v>
          </cell>
          <cell r="FD418">
            <v>0</v>
          </cell>
          <cell r="FE418">
            <v>0</v>
          </cell>
          <cell r="FF418">
            <v>0</v>
          </cell>
          <cell r="FI418">
            <v>0</v>
          </cell>
          <cell r="FJ418">
            <v>0</v>
          </cell>
          <cell r="FK418">
            <v>0</v>
          </cell>
          <cell r="FM418">
            <v>0</v>
          </cell>
          <cell r="FN418">
            <v>0</v>
          </cell>
          <cell r="FO418">
            <v>0</v>
          </cell>
          <cell r="FQ418">
            <v>0</v>
          </cell>
          <cell r="FR418">
            <v>0</v>
          </cell>
          <cell r="FS418">
            <v>0</v>
          </cell>
          <cell r="FU418">
            <v>0</v>
          </cell>
          <cell r="FV418">
            <v>0</v>
          </cell>
          <cell r="FW418">
            <v>0</v>
          </cell>
          <cell r="FY418">
            <v>0</v>
          </cell>
          <cell r="FZ418">
            <v>0</v>
          </cell>
          <cell r="GA418">
            <v>0</v>
          </cell>
          <cell r="GC418">
            <v>0</v>
          </cell>
          <cell r="GD418">
            <v>0</v>
          </cell>
          <cell r="GE418">
            <v>0</v>
          </cell>
          <cell r="GG418">
            <v>0</v>
          </cell>
          <cell r="GH418">
            <v>0</v>
          </cell>
          <cell r="GI418">
            <v>0</v>
          </cell>
          <cell r="GK418">
            <v>0</v>
          </cell>
          <cell r="GL418">
            <v>0</v>
          </cell>
          <cell r="GM418">
            <v>0</v>
          </cell>
          <cell r="GO418">
            <v>0</v>
          </cell>
          <cell r="GP418">
            <v>0</v>
          </cell>
          <cell r="GQ418">
            <v>0</v>
          </cell>
          <cell r="GS418">
            <v>0</v>
          </cell>
          <cell r="GT418">
            <v>0</v>
          </cell>
          <cell r="GU418">
            <v>0</v>
          </cell>
          <cell r="GW418">
            <v>0</v>
          </cell>
          <cell r="GX418">
            <v>0</v>
          </cell>
          <cell r="GY418">
            <v>0</v>
          </cell>
          <cell r="HA418">
            <v>0</v>
          </cell>
          <cell r="HB418">
            <v>0</v>
          </cell>
          <cell r="HC418">
            <v>0</v>
          </cell>
        </row>
        <row r="419">
          <cell r="H419" t="str">
            <v>873083R</v>
          </cell>
          <cell r="I419" t="str">
            <v>USD</v>
          </cell>
          <cell r="J419" t="str">
            <v>OIL COOLER EXT DE 2 PASOS</v>
          </cell>
          <cell r="K419" t="str">
            <v>M7</v>
          </cell>
          <cell r="L419">
            <v>38.068477200000004</v>
          </cell>
          <cell r="M419">
            <v>38068.477200000001</v>
          </cell>
          <cell r="N419">
            <v>30.127000000000002</v>
          </cell>
          <cell r="R419">
            <v>30.127000000000002</v>
          </cell>
          <cell r="V419">
            <v>30.127000000000002</v>
          </cell>
          <cell r="Z419">
            <v>30.127000000000002</v>
          </cell>
          <cell r="AD419">
            <v>30.127000000000002</v>
          </cell>
          <cell r="AH419">
            <v>30.127000000000002</v>
          </cell>
          <cell r="AL419">
            <v>30.127000000000002</v>
          </cell>
          <cell r="AP419">
            <v>30.127000000000002</v>
          </cell>
          <cell r="AT419">
            <v>30.127000000000002</v>
          </cell>
          <cell r="AX419">
            <v>30.127000000000002</v>
          </cell>
          <cell r="BB419">
            <v>30.127000000000002</v>
          </cell>
          <cell r="BF419">
            <v>30.127000000000002</v>
          </cell>
          <cell r="BJ419">
            <v>30.127000000000002</v>
          </cell>
          <cell r="BK419">
            <v>0</v>
          </cell>
          <cell r="BL419" t="str">
            <v xml:space="preserve"> </v>
          </cell>
          <cell r="BM419" t="str">
            <v xml:space="preserve"> </v>
          </cell>
          <cell r="BN419" t="str">
            <v xml:space="preserve"> </v>
          </cell>
          <cell r="BO419" t="str">
            <v xml:space="preserve"> </v>
          </cell>
          <cell r="BP419" t="str">
            <v xml:space="preserve"> </v>
          </cell>
          <cell r="BQ419" t="str">
            <v xml:space="preserve"> </v>
          </cell>
          <cell r="BR419" t="str">
            <v xml:space="preserve"> </v>
          </cell>
          <cell r="BS419" t="str">
            <v xml:space="preserve"> </v>
          </cell>
          <cell r="BT419" t="str">
            <v xml:space="preserve"> </v>
          </cell>
          <cell r="BU419" t="str">
            <v xml:space="preserve"> </v>
          </cell>
          <cell r="BV419" t="str">
            <v xml:space="preserve"> </v>
          </cell>
          <cell r="BW419" t="str">
            <v xml:space="preserve"> </v>
          </cell>
          <cell r="BX419" t="str">
            <v xml:space="preserve"> </v>
          </cell>
          <cell r="BY419" t="str">
            <v xml:space="preserve"> </v>
          </cell>
          <cell r="BZ419" t="str">
            <v xml:space="preserve"> </v>
          </cell>
          <cell r="CA419" t="str">
            <v xml:space="preserve"> </v>
          </cell>
          <cell r="CB419" t="str">
            <v xml:space="preserve"> </v>
          </cell>
          <cell r="CC419" t="str">
            <v xml:space="preserve"> </v>
          </cell>
          <cell r="CD419" t="str">
            <v xml:space="preserve"> </v>
          </cell>
          <cell r="CE419" t="str">
            <v xml:space="preserve"> </v>
          </cell>
          <cell r="CF419" t="str">
            <v xml:space="preserve"> </v>
          </cell>
          <cell r="CG419" t="str">
            <v xml:space="preserve"> </v>
          </cell>
          <cell r="CH419" t="str">
            <v xml:space="preserve"> </v>
          </cell>
          <cell r="CI419" t="str">
            <v xml:space="preserve"> </v>
          </cell>
          <cell r="CJ419" t="str">
            <v xml:space="preserve"> </v>
          </cell>
          <cell r="CK419" t="str">
            <v xml:space="preserve"> </v>
          </cell>
          <cell r="CL419" t="str">
            <v xml:space="preserve"> </v>
          </cell>
          <cell r="CM419" t="str">
            <v xml:space="preserve"> </v>
          </cell>
          <cell r="CN419" t="str">
            <v xml:space="preserve"> </v>
          </cell>
          <cell r="CO419" t="str">
            <v xml:space="preserve"> </v>
          </cell>
          <cell r="CP419" t="str">
            <v xml:space="preserve"> </v>
          </cell>
          <cell r="CQ419" t="str">
            <v xml:space="preserve"> </v>
          </cell>
          <cell r="CR419" t="str">
            <v xml:space="preserve"> </v>
          </cell>
          <cell r="CS419" t="str">
            <v xml:space="preserve"> </v>
          </cell>
          <cell r="CT419" t="str">
            <v xml:space="preserve"> </v>
          </cell>
          <cell r="CU419" t="str">
            <v xml:space="preserve"> </v>
          </cell>
          <cell r="CV419" t="str">
            <v xml:space="preserve"> </v>
          </cell>
          <cell r="CW419" t="str">
            <v xml:space="preserve"> </v>
          </cell>
          <cell r="CX419" t="str">
            <v xml:space="preserve"> </v>
          </cell>
          <cell r="CY419" t="str">
            <v xml:space="preserve"> </v>
          </cell>
          <cell r="CZ419" t="str">
            <v xml:space="preserve"> </v>
          </cell>
          <cell r="DA419" t="str">
            <v xml:space="preserve"> </v>
          </cell>
          <cell r="DB419" t="str">
            <v xml:space="preserve"> </v>
          </cell>
          <cell r="DC419" t="str">
            <v xml:space="preserve"> </v>
          </cell>
          <cell r="DD419" t="str">
            <v xml:space="preserve"> </v>
          </cell>
          <cell r="DE419" t="str">
            <v xml:space="preserve"> </v>
          </cell>
          <cell r="DF419" t="str">
            <v xml:space="preserve"> </v>
          </cell>
          <cell r="DG419" t="str">
            <v xml:space="preserve"> </v>
          </cell>
          <cell r="DH419" t="str">
            <v>2. OESChrysler Corporation873083R</v>
          </cell>
          <cell r="DI419">
            <v>0</v>
          </cell>
          <cell r="DJ419">
            <v>0</v>
          </cell>
          <cell r="DL419">
            <v>0</v>
          </cell>
          <cell r="DM419">
            <v>0</v>
          </cell>
          <cell r="DN419">
            <v>0</v>
          </cell>
          <cell r="DP419">
            <v>0</v>
          </cell>
          <cell r="DQ419">
            <v>0</v>
          </cell>
          <cell r="DR419">
            <v>0</v>
          </cell>
          <cell r="DT419">
            <v>0</v>
          </cell>
          <cell r="DU419">
            <v>0</v>
          </cell>
          <cell r="DV419">
            <v>0</v>
          </cell>
          <cell r="DX419">
            <v>0</v>
          </cell>
          <cell r="DY419">
            <v>0</v>
          </cell>
          <cell r="DZ419">
            <v>0</v>
          </cell>
          <cell r="EB419">
            <v>0</v>
          </cell>
          <cell r="EC419">
            <v>0</v>
          </cell>
          <cell r="ED419">
            <v>0</v>
          </cell>
          <cell r="EF419">
            <v>0</v>
          </cell>
          <cell r="EG419">
            <v>0</v>
          </cell>
          <cell r="EH419">
            <v>0</v>
          </cell>
          <cell r="EJ419">
            <v>0</v>
          </cell>
          <cell r="EK419">
            <v>0</v>
          </cell>
          <cell r="EL419">
            <v>0</v>
          </cell>
          <cell r="EN419">
            <v>0</v>
          </cell>
          <cell r="EO419">
            <v>0</v>
          </cell>
          <cell r="EP419">
            <v>0</v>
          </cell>
          <cell r="ER419">
            <v>0</v>
          </cell>
          <cell r="ES419">
            <v>0</v>
          </cell>
          <cell r="ET419">
            <v>0</v>
          </cell>
          <cell r="EV419">
            <v>0</v>
          </cell>
          <cell r="EW419">
            <v>0</v>
          </cell>
          <cell r="EX419">
            <v>0</v>
          </cell>
          <cell r="EZ419">
            <v>0</v>
          </cell>
          <cell r="FA419">
            <v>0</v>
          </cell>
          <cell r="FB419">
            <v>0</v>
          </cell>
          <cell r="FD419">
            <v>0</v>
          </cell>
          <cell r="FE419">
            <v>0</v>
          </cell>
          <cell r="FF419">
            <v>0</v>
          </cell>
          <cell r="FI419">
            <v>0</v>
          </cell>
          <cell r="FJ419">
            <v>0</v>
          </cell>
          <cell r="FK419">
            <v>0</v>
          </cell>
          <cell r="FM419">
            <v>0</v>
          </cell>
          <cell r="FN419">
            <v>0</v>
          </cell>
          <cell r="FO419">
            <v>0</v>
          </cell>
          <cell r="FQ419">
            <v>0</v>
          </cell>
          <cell r="FR419">
            <v>0</v>
          </cell>
          <cell r="FS419">
            <v>0</v>
          </cell>
          <cell r="FU419">
            <v>0</v>
          </cell>
          <cell r="FV419">
            <v>0</v>
          </cell>
          <cell r="FW419">
            <v>0</v>
          </cell>
          <cell r="FY419">
            <v>0</v>
          </cell>
          <cell r="FZ419">
            <v>0</v>
          </cell>
          <cell r="GA419">
            <v>0</v>
          </cell>
          <cell r="GC419">
            <v>0</v>
          </cell>
          <cell r="GD419">
            <v>0</v>
          </cell>
          <cell r="GE419">
            <v>0</v>
          </cell>
          <cell r="GG419">
            <v>0</v>
          </cell>
          <cell r="GH419">
            <v>0</v>
          </cell>
          <cell r="GI419">
            <v>0</v>
          </cell>
          <cell r="GK419">
            <v>0</v>
          </cell>
          <cell r="GL419">
            <v>0</v>
          </cell>
          <cell r="GM419">
            <v>0</v>
          </cell>
          <cell r="GO419">
            <v>0</v>
          </cell>
          <cell r="GP419">
            <v>0</v>
          </cell>
          <cell r="GQ419">
            <v>0</v>
          </cell>
          <cell r="GS419">
            <v>0</v>
          </cell>
          <cell r="GT419">
            <v>0</v>
          </cell>
          <cell r="GU419">
            <v>0</v>
          </cell>
          <cell r="GW419">
            <v>0</v>
          </cell>
          <cell r="GX419">
            <v>0</v>
          </cell>
          <cell r="GY419">
            <v>0</v>
          </cell>
          <cell r="HA419">
            <v>0</v>
          </cell>
          <cell r="HB419">
            <v>0</v>
          </cell>
          <cell r="HC419">
            <v>0</v>
          </cell>
        </row>
        <row r="420">
          <cell r="H420" t="str">
            <v>873090V</v>
          </cell>
          <cell r="I420" t="str">
            <v>USD</v>
          </cell>
          <cell r="J420" t="str">
            <v>MANGUERA TOC ENTRADA</v>
          </cell>
          <cell r="K420" t="str">
            <v>M7</v>
          </cell>
          <cell r="L420">
            <v>0</v>
          </cell>
          <cell r="M420">
            <v>0</v>
          </cell>
          <cell r="N420">
            <v>4.62</v>
          </cell>
          <cell r="R420">
            <v>4.62</v>
          </cell>
          <cell r="V420">
            <v>4.62</v>
          </cell>
          <cell r="Z420">
            <v>4.62</v>
          </cell>
          <cell r="AD420">
            <v>4.62</v>
          </cell>
          <cell r="AH420">
            <v>4.62</v>
          </cell>
          <cell r="AL420">
            <v>4.62</v>
          </cell>
          <cell r="AP420">
            <v>4.62</v>
          </cell>
          <cell r="AT420">
            <v>4.62</v>
          </cell>
          <cell r="AX420">
            <v>4.62</v>
          </cell>
          <cell r="BB420">
            <v>4.62</v>
          </cell>
          <cell r="BF420">
            <v>4.62</v>
          </cell>
          <cell r="BJ420">
            <v>4.62</v>
          </cell>
          <cell r="BK420">
            <v>0</v>
          </cell>
          <cell r="BL420" t="str">
            <v xml:space="preserve"> </v>
          </cell>
          <cell r="BM420" t="str">
            <v xml:space="preserve"> </v>
          </cell>
          <cell r="BN420" t="str">
            <v xml:space="preserve"> </v>
          </cell>
          <cell r="BO420" t="str">
            <v xml:space="preserve"> </v>
          </cell>
          <cell r="BP420" t="str">
            <v xml:space="preserve"> </v>
          </cell>
          <cell r="BQ420" t="str">
            <v xml:space="preserve"> </v>
          </cell>
          <cell r="BR420" t="str">
            <v xml:space="preserve"> </v>
          </cell>
          <cell r="BS420" t="str">
            <v xml:space="preserve"> </v>
          </cell>
          <cell r="BT420" t="str">
            <v xml:space="preserve"> </v>
          </cell>
          <cell r="BU420" t="str">
            <v xml:space="preserve"> </v>
          </cell>
          <cell r="BV420" t="str">
            <v xml:space="preserve"> </v>
          </cell>
          <cell r="BW420" t="str">
            <v xml:space="preserve"> </v>
          </cell>
          <cell r="BX420" t="str">
            <v xml:space="preserve"> </v>
          </cell>
          <cell r="BY420" t="str">
            <v xml:space="preserve"> </v>
          </cell>
          <cell r="BZ420" t="str">
            <v xml:space="preserve"> </v>
          </cell>
          <cell r="CA420" t="str">
            <v xml:space="preserve"> </v>
          </cell>
          <cell r="CB420" t="str">
            <v xml:space="preserve"> </v>
          </cell>
          <cell r="CC420" t="str">
            <v xml:space="preserve"> </v>
          </cell>
          <cell r="CD420" t="str">
            <v xml:space="preserve"> </v>
          </cell>
          <cell r="CE420" t="str">
            <v xml:space="preserve"> </v>
          </cell>
          <cell r="CF420" t="str">
            <v xml:space="preserve"> </v>
          </cell>
          <cell r="CG420" t="str">
            <v xml:space="preserve"> </v>
          </cell>
          <cell r="CH420" t="str">
            <v xml:space="preserve"> </v>
          </cell>
          <cell r="CI420" t="str">
            <v xml:space="preserve"> </v>
          </cell>
          <cell r="CJ420" t="str">
            <v xml:space="preserve"> </v>
          </cell>
          <cell r="CK420" t="str">
            <v xml:space="preserve"> </v>
          </cell>
          <cell r="CL420" t="str">
            <v xml:space="preserve"> </v>
          </cell>
          <cell r="CM420" t="str">
            <v xml:space="preserve"> </v>
          </cell>
          <cell r="CN420" t="str">
            <v xml:space="preserve"> </v>
          </cell>
          <cell r="CO420" t="str">
            <v xml:space="preserve"> </v>
          </cell>
          <cell r="CP420" t="str">
            <v xml:space="preserve"> </v>
          </cell>
          <cell r="CQ420" t="str">
            <v xml:space="preserve"> </v>
          </cell>
          <cell r="CR420" t="str">
            <v xml:space="preserve"> </v>
          </cell>
          <cell r="CS420" t="str">
            <v xml:space="preserve"> </v>
          </cell>
          <cell r="CT420" t="str">
            <v xml:space="preserve"> </v>
          </cell>
          <cell r="CU420" t="str">
            <v xml:space="preserve"> </v>
          </cell>
          <cell r="CV420" t="str">
            <v xml:space="preserve"> </v>
          </cell>
          <cell r="CW420" t="str">
            <v xml:space="preserve"> </v>
          </cell>
          <cell r="CX420" t="str">
            <v xml:space="preserve"> </v>
          </cell>
          <cell r="CY420" t="str">
            <v xml:space="preserve"> </v>
          </cell>
          <cell r="CZ420" t="str">
            <v xml:space="preserve"> </v>
          </cell>
          <cell r="DA420" t="str">
            <v xml:space="preserve"> </v>
          </cell>
          <cell r="DB420" t="str">
            <v xml:space="preserve"> </v>
          </cell>
          <cell r="DC420" t="str">
            <v xml:space="preserve"> </v>
          </cell>
          <cell r="DD420" t="str">
            <v xml:space="preserve"> </v>
          </cell>
          <cell r="DE420" t="str">
            <v xml:space="preserve"> </v>
          </cell>
          <cell r="DF420" t="str">
            <v xml:space="preserve"> </v>
          </cell>
          <cell r="DG420" t="str">
            <v xml:space="preserve"> </v>
          </cell>
          <cell r="DH420" t="str">
            <v>2. OESChrysler Corporation873090V</v>
          </cell>
          <cell r="DI420">
            <v>0</v>
          </cell>
          <cell r="DJ420">
            <v>0</v>
          </cell>
          <cell r="DL420">
            <v>0</v>
          </cell>
          <cell r="DM420">
            <v>0</v>
          </cell>
          <cell r="DN420">
            <v>0</v>
          </cell>
          <cell r="DP420">
            <v>0</v>
          </cell>
          <cell r="DQ420">
            <v>0</v>
          </cell>
          <cell r="DR420">
            <v>0</v>
          </cell>
          <cell r="DT420">
            <v>0</v>
          </cell>
          <cell r="DU420">
            <v>0</v>
          </cell>
          <cell r="DV420">
            <v>0</v>
          </cell>
          <cell r="DX420">
            <v>0</v>
          </cell>
          <cell r="DY420">
            <v>0</v>
          </cell>
          <cell r="DZ420">
            <v>0</v>
          </cell>
          <cell r="EB420">
            <v>0</v>
          </cell>
          <cell r="EC420">
            <v>0</v>
          </cell>
          <cell r="ED420">
            <v>0</v>
          </cell>
          <cell r="EF420">
            <v>0</v>
          </cell>
          <cell r="EG420">
            <v>0</v>
          </cell>
          <cell r="EH420">
            <v>0</v>
          </cell>
          <cell r="EJ420">
            <v>0</v>
          </cell>
          <cell r="EK420">
            <v>0</v>
          </cell>
          <cell r="EL420">
            <v>0</v>
          </cell>
          <cell r="EN420">
            <v>0</v>
          </cell>
          <cell r="EO420">
            <v>0</v>
          </cell>
          <cell r="EP420">
            <v>0</v>
          </cell>
          <cell r="ER420">
            <v>0</v>
          </cell>
          <cell r="ES420">
            <v>0</v>
          </cell>
          <cell r="ET420">
            <v>0</v>
          </cell>
          <cell r="EV420">
            <v>0</v>
          </cell>
          <cell r="EW420">
            <v>0</v>
          </cell>
          <cell r="EX420">
            <v>0</v>
          </cell>
          <cell r="EZ420">
            <v>0</v>
          </cell>
          <cell r="FA420">
            <v>0</v>
          </cell>
          <cell r="FB420">
            <v>0</v>
          </cell>
          <cell r="FD420">
            <v>0</v>
          </cell>
          <cell r="FE420">
            <v>0</v>
          </cell>
          <cell r="FF420">
            <v>0</v>
          </cell>
          <cell r="FI420">
            <v>0</v>
          </cell>
          <cell r="FJ420">
            <v>0</v>
          </cell>
          <cell r="FK420">
            <v>0</v>
          </cell>
          <cell r="FM420">
            <v>0</v>
          </cell>
          <cell r="FN420">
            <v>0</v>
          </cell>
          <cell r="FO420">
            <v>0</v>
          </cell>
          <cell r="FQ420">
            <v>0</v>
          </cell>
          <cell r="FR420">
            <v>0</v>
          </cell>
          <cell r="FS420">
            <v>0</v>
          </cell>
          <cell r="FU420">
            <v>0</v>
          </cell>
          <cell r="FV420">
            <v>0</v>
          </cell>
          <cell r="FW420">
            <v>0</v>
          </cell>
          <cell r="FY420">
            <v>0</v>
          </cell>
          <cell r="FZ420">
            <v>0</v>
          </cell>
          <cell r="GA420">
            <v>0</v>
          </cell>
          <cell r="GC420">
            <v>0</v>
          </cell>
          <cell r="GD420">
            <v>0</v>
          </cell>
          <cell r="GE420">
            <v>0</v>
          </cell>
          <cell r="GG420">
            <v>0</v>
          </cell>
          <cell r="GH420">
            <v>0</v>
          </cell>
          <cell r="GI420">
            <v>0</v>
          </cell>
          <cell r="GK420">
            <v>0</v>
          </cell>
          <cell r="GL420">
            <v>0</v>
          </cell>
          <cell r="GM420">
            <v>0</v>
          </cell>
          <cell r="GO420">
            <v>0</v>
          </cell>
          <cell r="GP420">
            <v>0</v>
          </cell>
          <cell r="GQ420">
            <v>0</v>
          </cell>
          <cell r="GS420">
            <v>0</v>
          </cell>
          <cell r="GT420">
            <v>0</v>
          </cell>
          <cell r="GU420">
            <v>0</v>
          </cell>
          <cell r="GW420">
            <v>0</v>
          </cell>
          <cell r="GX420">
            <v>0</v>
          </cell>
          <cell r="GY420">
            <v>0</v>
          </cell>
          <cell r="HA420">
            <v>0</v>
          </cell>
          <cell r="HB420">
            <v>0</v>
          </cell>
          <cell r="HC420">
            <v>0</v>
          </cell>
        </row>
        <row r="421">
          <cell r="H421" t="str">
            <v>873091M</v>
          </cell>
          <cell r="I421" t="str">
            <v>USD</v>
          </cell>
          <cell r="J421" t="str">
            <v>MANGUERA TOC SALIDA</v>
          </cell>
          <cell r="K421" t="str">
            <v>M7</v>
          </cell>
          <cell r="L421">
            <v>0</v>
          </cell>
          <cell r="M421">
            <v>0</v>
          </cell>
          <cell r="N421">
            <v>5.1100000000000003</v>
          </cell>
          <cell r="R421">
            <v>5.1100000000000003</v>
          </cell>
          <cell r="V421">
            <v>5.1100000000000003</v>
          </cell>
          <cell r="Z421">
            <v>5.1100000000000003</v>
          </cell>
          <cell r="AD421">
            <v>5.1100000000000003</v>
          </cell>
          <cell r="AH421">
            <v>5.1100000000000003</v>
          </cell>
          <cell r="AL421">
            <v>5.1100000000000003</v>
          </cell>
          <cell r="AP421">
            <v>5.1100000000000003</v>
          </cell>
          <cell r="AT421">
            <v>5.1100000000000003</v>
          </cell>
          <cell r="AX421">
            <v>5.1100000000000003</v>
          </cell>
          <cell r="BB421">
            <v>5.1100000000000003</v>
          </cell>
          <cell r="BF421">
            <v>5.1100000000000003</v>
          </cell>
          <cell r="BJ421">
            <v>5.1100000000000003</v>
          </cell>
          <cell r="BK421">
            <v>0</v>
          </cell>
          <cell r="BL421" t="str">
            <v xml:space="preserve"> </v>
          </cell>
          <cell r="BM421" t="str">
            <v xml:space="preserve"> </v>
          </cell>
          <cell r="BN421" t="str">
            <v xml:space="preserve"> </v>
          </cell>
          <cell r="BO421" t="str">
            <v xml:space="preserve"> </v>
          </cell>
          <cell r="BP421" t="str">
            <v xml:space="preserve"> </v>
          </cell>
          <cell r="BQ421" t="str">
            <v xml:space="preserve"> </v>
          </cell>
          <cell r="BR421" t="str">
            <v xml:space="preserve"> </v>
          </cell>
          <cell r="BS421" t="str">
            <v xml:space="preserve"> </v>
          </cell>
          <cell r="BT421" t="str">
            <v xml:space="preserve"> </v>
          </cell>
          <cell r="BU421" t="str">
            <v xml:space="preserve"> </v>
          </cell>
          <cell r="BV421" t="str">
            <v xml:space="preserve"> </v>
          </cell>
          <cell r="BW421" t="str">
            <v xml:space="preserve"> </v>
          </cell>
          <cell r="BX421" t="str">
            <v xml:space="preserve"> </v>
          </cell>
          <cell r="BY421" t="str">
            <v xml:space="preserve"> </v>
          </cell>
          <cell r="BZ421" t="str">
            <v xml:space="preserve"> </v>
          </cell>
          <cell r="CA421" t="str">
            <v xml:space="preserve"> </v>
          </cell>
          <cell r="CB421" t="str">
            <v xml:space="preserve"> </v>
          </cell>
          <cell r="CC421" t="str">
            <v xml:space="preserve"> </v>
          </cell>
          <cell r="CD421" t="str">
            <v xml:space="preserve"> </v>
          </cell>
          <cell r="CE421" t="str">
            <v xml:space="preserve"> </v>
          </cell>
          <cell r="CF421" t="str">
            <v xml:space="preserve"> </v>
          </cell>
          <cell r="CG421" t="str">
            <v xml:space="preserve"> </v>
          </cell>
          <cell r="CH421" t="str">
            <v xml:space="preserve"> </v>
          </cell>
          <cell r="CI421" t="str">
            <v xml:space="preserve"> </v>
          </cell>
          <cell r="CJ421" t="str">
            <v xml:space="preserve"> </v>
          </cell>
          <cell r="CK421" t="str">
            <v xml:space="preserve"> </v>
          </cell>
          <cell r="CL421" t="str">
            <v xml:space="preserve"> </v>
          </cell>
          <cell r="CM421" t="str">
            <v xml:space="preserve"> </v>
          </cell>
          <cell r="CN421" t="str">
            <v xml:space="preserve"> </v>
          </cell>
          <cell r="CO421" t="str">
            <v xml:space="preserve"> </v>
          </cell>
          <cell r="CP421" t="str">
            <v xml:space="preserve"> </v>
          </cell>
          <cell r="CQ421" t="str">
            <v xml:space="preserve"> </v>
          </cell>
          <cell r="CR421" t="str">
            <v xml:space="preserve"> </v>
          </cell>
          <cell r="CS421" t="str">
            <v xml:space="preserve"> </v>
          </cell>
          <cell r="CT421" t="str">
            <v xml:space="preserve"> </v>
          </cell>
          <cell r="CU421" t="str">
            <v xml:space="preserve"> </v>
          </cell>
          <cell r="CV421" t="str">
            <v xml:space="preserve"> </v>
          </cell>
          <cell r="CW421" t="str">
            <v xml:space="preserve"> </v>
          </cell>
          <cell r="CX421" t="str">
            <v xml:space="preserve"> </v>
          </cell>
          <cell r="CY421" t="str">
            <v xml:space="preserve"> </v>
          </cell>
          <cell r="CZ421" t="str">
            <v xml:space="preserve"> </v>
          </cell>
          <cell r="DA421" t="str">
            <v xml:space="preserve"> </v>
          </cell>
          <cell r="DB421" t="str">
            <v xml:space="preserve"> </v>
          </cell>
          <cell r="DC421" t="str">
            <v xml:space="preserve"> </v>
          </cell>
          <cell r="DD421" t="str">
            <v xml:space="preserve"> </v>
          </cell>
          <cell r="DE421" t="str">
            <v xml:space="preserve"> </v>
          </cell>
          <cell r="DF421" t="str">
            <v xml:space="preserve"> </v>
          </cell>
          <cell r="DG421" t="str">
            <v xml:space="preserve"> </v>
          </cell>
          <cell r="DH421" t="str">
            <v>2. OESChrysler Corporation873091M</v>
          </cell>
          <cell r="DI421">
            <v>0</v>
          </cell>
          <cell r="DJ421">
            <v>0</v>
          </cell>
          <cell r="DL421">
            <v>0</v>
          </cell>
          <cell r="DM421">
            <v>0</v>
          </cell>
          <cell r="DN421">
            <v>0</v>
          </cell>
          <cell r="DP421">
            <v>0</v>
          </cell>
          <cell r="DQ421">
            <v>0</v>
          </cell>
          <cell r="DR421">
            <v>0</v>
          </cell>
          <cell r="DT421">
            <v>0</v>
          </cell>
          <cell r="DU421">
            <v>0</v>
          </cell>
          <cell r="DV421">
            <v>0</v>
          </cell>
          <cell r="DX421">
            <v>0</v>
          </cell>
          <cell r="DY421">
            <v>0</v>
          </cell>
          <cell r="DZ421">
            <v>0</v>
          </cell>
          <cell r="EB421">
            <v>0</v>
          </cell>
          <cell r="EC421">
            <v>0</v>
          </cell>
          <cell r="ED421">
            <v>0</v>
          </cell>
          <cell r="EF421">
            <v>0</v>
          </cell>
          <cell r="EG421">
            <v>0</v>
          </cell>
          <cell r="EH421">
            <v>0</v>
          </cell>
          <cell r="EJ421">
            <v>0</v>
          </cell>
          <cell r="EK421">
            <v>0</v>
          </cell>
          <cell r="EL421">
            <v>0</v>
          </cell>
          <cell r="EN421">
            <v>0</v>
          </cell>
          <cell r="EO421">
            <v>0</v>
          </cell>
          <cell r="EP421">
            <v>0</v>
          </cell>
          <cell r="ER421">
            <v>0</v>
          </cell>
          <cell r="ES421">
            <v>0</v>
          </cell>
          <cell r="ET421">
            <v>0</v>
          </cell>
          <cell r="EV421">
            <v>0</v>
          </cell>
          <cell r="EW421">
            <v>0</v>
          </cell>
          <cell r="EX421">
            <v>0</v>
          </cell>
          <cell r="EZ421">
            <v>0</v>
          </cell>
          <cell r="FA421">
            <v>0</v>
          </cell>
          <cell r="FB421">
            <v>0</v>
          </cell>
          <cell r="FD421">
            <v>0</v>
          </cell>
          <cell r="FE421">
            <v>0</v>
          </cell>
          <cell r="FF421">
            <v>0</v>
          </cell>
          <cell r="FI421">
            <v>0</v>
          </cell>
          <cell r="FJ421">
            <v>0</v>
          </cell>
          <cell r="FK421">
            <v>0</v>
          </cell>
          <cell r="FM421">
            <v>0</v>
          </cell>
          <cell r="FN421">
            <v>0</v>
          </cell>
          <cell r="FO421">
            <v>0</v>
          </cell>
          <cell r="FQ421">
            <v>0</v>
          </cell>
          <cell r="FR421">
            <v>0</v>
          </cell>
          <cell r="FS421">
            <v>0</v>
          </cell>
          <cell r="FU421">
            <v>0</v>
          </cell>
          <cell r="FV421">
            <v>0</v>
          </cell>
          <cell r="FW421">
            <v>0</v>
          </cell>
          <cell r="FY421">
            <v>0</v>
          </cell>
          <cell r="FZ421">
            <v>0</v>
          </cell>
          <cell r="GA421">
            <v>0</v>
          </cell>
          <cell r="GC421">
            <v>0</v>
          </cell>
          <cell r="GD421">
            <v>0</v>
          </cell>
          <cell r="GE421">
            <v>0</v>
          </cell>
          <cell r="GG421">
            <v>0</v>
          </cell>
          <cell r="GH421">
            <v>0</v>
          </cell>
          <cell r="GI421">
            <v>0</v>
          </cell>
          <cell r="GK421">
            <v>0</v>
          </cell>
          <cell r="GL421">
            <v>0</v>
          </cell>
          <cell r="GM421">
            <v>0</v>
          </cell>
          <cell r="GO421">
            <v>0</v>
          </cell>
          <cell r="GP421">
            <v>0</v>
          </cell>
          <cell r="GQ421">
            <v>0</v>
          </cell>
          <cell r="GS421">
            <v>0</v>
          </cell>
          <cell r="GT421">
            <v>0</v>
          </cell>
          <cell r="GU421">
            <v>0</v>
          </cell>
          <cell r="GW421">
            <v>0</v>
          </cell>
          <cell r="GX421">
            <v>0</v>
          </cell>
          <cell r="GY421">
            <v>0</v>
          </cell>
          <cell r="HA421">
            <v>0</v>
          </cell>
          <cell r="HB421">
            <v>0</v>
          </cell>
          <cell r="HC421">
            <v>0</v>
          </cell>
        </row>
        <row r="422">
          <cell r="H422" t="str">
            <v>873108C</v>
          </cell>
          <cell r="I422" t="str">
            <v>USD</v>
          </cell>
          <cell r="J422" t="str">
            <v>VENTILADOR</v>
          </cell>
          <cell r="K422" t="str">
            <v>T1</v>
          </cell>
          <cell r="L422">
            <v>0.65104829999999991</v>
          </cell>
          <cell r="M422">
            <v>651.04829999999993</v>
          </cell>
          <cell r="N422">
            <v>6.5169999999999995</v>
          </cell>
          <cell r="R422">
            <v>6.5169999999999995</v>
          </cell>
          <cell r="V422">
            <v>6.5169999999999995</v>
          </cell>
          <cell r="Z422">
            <v>6.5169999999999995</v>
          </cell>
          <cell r="AD422">
            <v>6.5169999999999995</v>
          </cell>
          <cell r="AH422">
            <v>6.5169999999999995</v>
          </cell>
          <cell r="AL422">
            <v>6.5169999999999995</v>
          </cell>
          <cell r="AP422">
            <v>6.5169999999999995</v>
          </cell>
          <cell r="AT422">
            <v>6.5169999999999995</v>
          </cell>
          <cell r="AX422">
            <v>6.5169999999999995</v>
          </cell>
          <cell r="BB422">
            <v>6.5169999999999995</v>
          </cell>
          <cell r="BF422">
            <v>6.5169999999999995</v>
          </cell>
          <cell r="BJ422">
            <v>6.5169999999999995</v>
          </cell>
          <cell r="BK422">
            <v>0</v>
          </cell>
          <cell r="BL422" t="str">
            <v xml:space="preserve"> </v>
          </cell>
          <cell r="BM422" t="str">
            <v xml:space="preserve"> </v>
          </cell>
          <cell r="BN422" t="str">
            <v xml:space="preserve"> </v>
          </cell>
          <cell r="BO422" t="str">
            <v xml:space="preserve"> </v>
          </cell>
          <cell r="BP422" t="str">
            <v xml:space="preserve"> </v>
          </cell>
          <cell r="BQ422" t="str">
            <v xml:space="preserve"> </v>
          </cell>
          <cell r="BR422" t="str">
            <v xml:space="preserve"> </v>
          </cell>
          <cell r="BS422" t="str">
            <v xml:space="preserve"> </v>
          </cell>
          <cell r="BT422" t="str">
            <v xml:space="preserve"> </v>
          </cell>
          <cell r="BU422" t="str">
            <v xml:space="preserve"> </v>
          </cell>
          <cell r="BV422" t="str">
            <v xml:space="preserve"> </v>
          </cell>
          <cell r="BW422" t="str">
            <v xml:space="preserve"> </v>
          </cell>
          <cell r="BX422" t="str">
            <v xml:space="preserve"> </v>
          </cell>
          <cell r="BY422" t="str">
            <v xml:space="preserve"> </v>
          </cell>
          <cell r="BZ422" t="str">
            <v xml:space="preserve"> </v>
          </cell>
          <cell r="CA422" t="str">
            <v xml:space="preserve"> </v>
          </cell>
          <cell r="CB422" t="str">
            <v xml:space="preserve"> </v>
          </cell>
          <cell r="CC422" t="str">
            <v xml:space="preserve"> </v>
          </cell>
          <cell r="CD422" t="str">
            <v xml:space="preserve"> </v>
          </cell>
          <cell r="CE422" t="str">
            <v xml:space="preserve"> </v>
          </cell>
          <cell r="CF422" t="str">
            <v xml:space="preserve"> </v>
          </cell>
          <cell r="CG422" t="str">
            <v xml:space="preserve"> </v>
          </cell>
          <cell r="CH422" t="str">
            <v xml:space="preserve"> </v>
          </cell>
          <cell r="CI422" t="str">
            <v xml:space="preserve"> </v>
          </cell>
          <cell r="CJ422" t="str">
            <v xml:space="preserve"> </v>
          </cell>
          <cell r="CK422" t="str">
            <v xml:space="preserve"> </v>
          </cell>
          <cell r="CL422" t="str">
            <v xml:space="preserve"> </v>
          </cell>
          <cell r="CM422" t="str">
            <v xml:space="preserve"> </v>
          </cell>
          <cell r="CN422" t="str">
            <v xml:space="preserve"> </v>
          </cell>
          <cell r="CO422" t="str">
            <v xml:space="preserve"> </v>
          </cell>
          <cell r="CP422" t="str">
            <v xml:space="preserve"> </v>
          </cell>
          <cell r="CQ422" t="str">
            <v xml:space="preserve"> </v>
          </cell>
          <cell r="CR422" t="str">
            <v xml:space="preserve"> </v>
          </cell>
          <cell r="CS422" t="str">
            <v xml:space="preserve"> </v>
          </cell>
          <cell r="CT422" t="str">
            <v xml:space="preserve"> </v>
          </cell>
          <cell r="CU422" t="str">
            <v xml:space="preserve"> </v>
          </cell>
          <cell r="CV422" t="str">
            <v xml:space="preserve"> </v>
          </cell>
          <cell r="CW422" t="str">
            <v xml:space="preserve"> </v>
          </cell>
          <cell r="CX422" t="str">
            <v xml:space="preserve"> </v>
          </cell>
          <cell r="CY422" t="str">
            <v xml:space="preserve"> </v>
          </cell>
          <cell r="CZ422" t="str">
            <v xml:space="preserve"> </v>
          </cell>
          <cell r="DA422" t="str">
            <v xml:space="preserve"> </v>
          </cell>
          <cell r="DB422" t="str">
            <v xml:space="preserve"> </v>
          </cell>
          <cell r="DC422" t="str">
            <v xml:space="preserve"> </v>
          </cell>
          <cell r="DD422" t="str">
            <v xml:space="preserve"> </v>
          </cell>
          <cell r="DE422" t="str">
            <v xml:space="preserve"> </v>
          </cell>
          <cell r="DF422" t="str">
            <v xml:space="preserve"> </v>
          </cell>
          <cell r="DG422" t="str">
            <v xml:space="preserve"> </v>
          </cell>
          <cell r="DH422" t="str">
            <v>2. OESChrysler Corporation873108C</v>
          </cell>
          <cell r="DI422">
            <v>0</v>
          </cell>
          <cell r="DJ422">
            <v>0</v>
          </cell>
          <cell r="DL422">
            <v>0</v>
          </cell>
          <cell r="DM422">
            <v>0</v>
          </cell>
          <cell r="DN422">
            <v>0</v>
          </cell>
          <cell r="DP422">
            <v>0</v>
          </cell>
          <cell r="DQ422">
            <v>0</v>
          </cell>
          <cell r="DR422">
            <v>0</v>
          </cell>
          <cell r="DT422">
            <v>0</v>
          </cell>
          <cell r="DU422">
            <v>0</v>
          </cell>
          <cell r="DV422">
            <v>0</v>
          </cell>
          <cell r="DX422">
            <v>0</v>
          </cell>
          <cell r="DY422">
            <v>0</v>
          </cell>
          <cell r="DZ422">
            <v>0</v>
          </cell>
          <cell r="EB422">
            <v>0</v>
          </cell>
          <cell r="EC422">
            <v>0</v>
          </cell>
          <cell r="ED422">
            <v>0</v>
          </cell>
          <cell r="EF422">
            <v>0</v>
          </cell>
          <cell r="EG422">
            <v>0</v>
          </cell>
          <cell r="EH422">
            <v>0</v>
          </cell>
          <cell r="EJ422">
            <v>0</v>
          </cell>
          <cell r="EK422">
            <v>0</v>
          </cell>
          <cell r="EL422">
            <v>0</v>
          </cell>
          <cell r="EN422">
            <v>0</v>
          </cell>
          <cell r="EO422">
            <v>0</v>
          </cell>
          <cell r="EP422">
            <v>0</v>
          </cell>
          <cell r="ER422">
            <v>0</v>
          </cell>
          <cell r="ES422">
            <v>0</v>
          </cell>
          <cell r="ET422">
            <v>0</v>
          </cell>
          <cell r="EV422">
            <v>0</v>
          </cell>
          <cell r="EW422">
            <v>0</v>
          </cell>
          <cell r="EX422">
            <v>0</v>
          </cell>
          <cell r="EZ422">
            <v>0</v>
          </cell>
          <cell r="FA422">
            <v>0</v>
          </cell>
          <cell r="FB422">
            <v>0</v>
          </cell>
          <cell r="FD422">
            <v>0</v>
          </cell>
          <cell r="FE422">
            <v>0</v>
          </cell>
          <cell r="FF422">
            <v>0</v>
          </cell>
          <cell r="FI422">
            <v>0</v>
          </cell>
          <cell r="FJ422">
            <v>0</v>
          </cell>
          <cell r="FK422">
            <v>0</v>
          </cell>
          <cell r="FM422">
            <v>0</v>
          </cell>
          <cell r="FN422">
            <v>0</v>
          </cell>
          <cell r="FO422">
            <v>0</v>
          </cell>
          <cell r="FQ422">
            <v>0</v>
          </cell>
          <cell r="FR422">
            <v>0</v>
          </cell>
          <cell r="FS422">
            <v>0</v>
          </cell>
          <cell r="FU422">
            <v>0</v>
          </cell>
          <cell r="FV422">
            <v>0</v>
          </cell>
          <cell r="FW422">
            <v>0</v>
          </cell>
          <cell r="FY422">
            <v>0</v>
          </cell>
          <cell r="FZ422">
            <v>0</v>
          </cell>
          <cell r="GA422">
            <v>0</v>
          </cell>
          <cell r="GC422">
            <v>0</v>
          </cell>
          <cell r="GD422">
            <v>0</v>
          </cell>
          <cell r="GE422">
            <v>0</v>
          </cell>
          <cell r="GG422">
            <v>0</v>
          </cell>
          <cell r="GH422">
            <v>0</v>
          </cell>
          <cell r="GI422">
            <v>0</v>
          </cell>
          <cell r="GK422">
            <v>0</v>
          </cell>
          <cell r="GL422">
            <v>0</v>
          </cell>
          <cell r="GM422">
            <v>0</v>
          </cell>
          <cell r="GO422">
            <v>0</v>
          </cell>
          <cell r="GP422">
            <v>0</v>
          </cell>
          <cell r="GQ422">
            <v>0</v>
          </cell>
          <cell r="GS422">
            <v>0</v>
          </cell>
          <cell r="GT422">
            <v>0</v>
          </cell>
          <cell r="GU422">
            <v>0</v>
          </cell>
          <cell r="GW422">
            <v>0</v>
          </cell>
          <cell r="GX422">
            <v>0</v>
          </cell>
          <cell r="GY422">
            <v>0</v>
          </cell>
          <cell r="HA422">
            <v>0</v>
          </cell>
          <cell r="HB422">
            <v>0</v>
          </cell>
          <cell r="HC422">
            <v>0</v>
          </cell>
        </row>
        <row r="423">
          <cell r="H423" t="str">
            <v>873109K</v>
          </cell>
          <cell r="I423" t="str">
            <v>USD</v>
          </cell>
          <cell r="J423" t="str">
            <v>VENTILADOR</v>
          </cell>
          <cell r="K423" t="str">
            <v>T3</v>
          </cell>
          <cell r="L423">
            <v>2.4343199999999996</v>
          </cell>
          <cell r="M423">
            <v>2434.3199999999997</v>
          </cell>
          <cell r="N423">
            <v>9.0159999999999982</v>
          </cell>
          <cell r="R423">
            <v>9.0159999999999982</v>
          </cell>
          <cell r="V423">
            <v>9.0159999999999982</v>
          </cell>
          <cell r="Z423">
            <v>9.0159999999999982</v>
          </cell>
          <cell r="AD423">
            <v>9.0159999999999982</v>
          </cell>
          <cell r="AH423">
            <v>9.0159999999999982</v>
          </cell>
          <cell r="AL423">
            <v>9.0159999999999982</v>
          </cell>
          <cell r="AP423">
            <v>9.0159999999999982</v>
          </cell>
          <cell r="AT423">
            <v>9.0159999999999982</v>
          </cell>
          <cell r="AX423">
            <v>9.0159999999999982</v>
          </cell>
          <cell r="BB423">
            <v>9.0159999999999982</v>
          </cell>
          <cell r="BF423">
            <v>9.0159999999999982</v>
          </cell>
          <cell r="BJ423">
            <v>9.0159999999999982</v>
          </cell>
          <cell r="BK423">
            <v>0</v>
          </cell>
          <cell r="BL423" t="str">
            <v xml:space="preserve"> </v>
          </cell>
          <cell r="BM423" t="str">
            <v xml:space="preserve"> </v>
          </cell>
          <cell r="BN423" t="str">
            <v xml:space="preserve"> </v>
          </cell>
          <cell r="BO423" t="str">
            <v xml:space="preserve"> </v>
          </cell>
          <cell r="BP423" t="str">
            <v xml:space="preserve"> </v>
          </cell>
          <cell r="BQ423" t="str">
            <v xml:space="preserve"> </v>
          </cell>
          <cell r="BR423" t="str">
            <v xml:space="preserve"> </v>
          </cell>
          <cell r="BS423" t="str">
            <v xml:space="preserve"> </v>
          </cell>
          <cell r="BT423" t="str">
            <v xml:space="preserve"> </v>
          </cell>
          <cell r="BU423" t="str">
            <v xml:space="preserve"> </v>
          </cell>
          <cell r="BV423" t="str">
            <v xml:space="preserve"> </v>
          </cell>
          <cell r="BW423" t="str">
            <v xml:space="preserve"> </v>
          </cell>
          <cell r="BX423" t="str">
            <v xml:space="preserve"> </v>
          </cell>
          <cell r="BY423" t="str">
            <v xml:space="preserve"> </v>
          </cell>
          <cell r="BZ423" t="str">
            <v xml:space="preserve"> </v>
          </cell>
          <cell r="CA423" t="str">
            <v xml:space="preserve"> </v>
          </cell>
          <cell r="CB423" t="str">
            <v xml:space="preserve"> </v>
          </cell>
          <cell r="CC423" t="str">
            <v xml:space="preserve"> </v>
          </cell>
          <cell r="CD423" t="str">
            <v xml:space="preserve"> </v>
          </cell>
          <cell r="CE423" t="str">
            <v xml:space="preserve"> </v>
          </cell>
          <cell r="CF423" t="str">
            <v xml:space="preserve"> </v>
          </cell>
          <cell r="CG423" t="str">
            <v xml:space="preserve"> </v>
          </cell>
          <cell r="CH423" t="str">
            <v xml:space="preserve"> </v>
          </cell>
          <cell r="CI423" t="str">
            <v xml:space="preserve"> </v>
          </cell>
          <cell r="CJ423" t="str">
            <v xml:space="preserve"> </v>
          </cell>
          <cell r="CK423" t="str">
            <v xml:space="preserve"> </v>
          </cell>
          <cell r="CL423" t="str">
            <v xml:space="preserve"> </v>
          </cell>
          <cell r="CM423" t="str">
            <v xml:space="preserve"> </v>
          </cell>
          <cell r="CN423" t="str">
            <v xml:space="preserve"> </v>
          </cell>
          <cell r="CO423" t="str">
            <v xml:space="preserve"> </v>
          </cell>
          <cell r="CP423" t="str">
            <v xml:space="preserve"> </v>
          </cell>
          <cell r="CQ423" t="str">
            <v xml:space="preserve"> </v>
          </cell>
          <cell r="CR423" t="str">
            <v xml:space="preserve"> </v>
          </cell>
          <cell r="CS423" t="str">
            <v xml:space="preserve"> </v>
          </cell>
          <cell r="CT423" t="str">
            <v xml:space="preserve"> </v>
          </cell>
          <cell r="CU423" t="str">
            <v xml:space="preserve"> </v>
          </cell>
          <cell r="CV423" t="str">
            <v xml:space="preserve"> </v>
          </cell>
          <cell r="CW423" t="str">
            <v xml:space="preserve"> </v>
          </cell>
          <cell r="CX423" t="str">
            <v xml:space="preserve"> </v>
          </cell>
          <cell r="CY423" t="str">
            <v xml:space="preserve"> </v>
          </cell>
          <cell r="CZ423" t="str">
            <v xml:space="preserve"> </v>
          </cell>
          <cell r="DA423" t="str">
            <v xml:space="preserve"> </v>
          </cell>
          <cell r="DB423" t="str">
            <v xml:space="preserve"> </v>
          </cell>
          <cell r="DC423" t="str">
            <v xml:space="preserve"> </v>
          </cell>
          <cell r="DD423" t="str">
            <v xml:space="preserve"> </v>
          </cell>
          <cell r="DE423" t="str">
            <v xml:space="preserve"> </v>
          </cell>
          <cell r="DF423" t="str">
            <v xml:space="preserve"> </v>
          </cell>
          <cell r="DG423" t="str">
            <v xml:space="preserve"> </v>
          </cell>
          <cell r="DH423" t="str">
            <v>2. OESChrysler Corporation873109K</v>
          </cell>
          <cell r="DI423">
            <v>0</v>
          </cell>
          <cell r="DJ423">
            <v>0</v>
          </cell>
          <cell r="DL423">
            <v>0</v>
          </cell>
          <cell r="DM423">
            <v>0</v>
          </cell>
          <cell r="DN423">
            <v>0</v>
          </cell>
          <cell r="DP423">
            <v>0</v>
          </cell>
          <cell r="DQ423">
            <v>0</v>
          </cell>
          <cell r="DR423">
            <v>0</v>
          </cell>
          <cell r="DT423">
            <v>0</v>
          </cell>
          <cell r="DU423">
            <v>0</v>
          </cell>
          <cell r="DV423">
            <v>0</v>
          </cell>
          <cell r="DX423">
            <v>0</v>
          </cell>
          <cell r="DY423">
            <v>0</v>
          </cell>
          <cell r="DZ423">
            <v>0</v>
          </cell>
          <cell r="EB423">
            <v>0</v>
          </cell>
          <cell r="EC423">
            <v>0</v>
          </cell>
          <cell r="ED423">
            <v>0</v>
          </cell>
          <cell r="EF423">
            <v>0</v>
          </cell>
          <cell r="EG423">
            <v>0</v>
          </cell>
          <cell r="EH423">
            <v>0</v>
          </cell>
          <cell r="EJ423">
            <v>0</v>
          </cell>
          <cell r="EK423">
            <v>0</v>
          </cell>
          <cell r="EL423">
            <v>0</v>
          </cell>
          <cell r="EN423">
            <v>0</v>
          </cell>
          <cell r="EO423">
            <v>0</v>
          </cell>
          <cell r="EP423">
            <v>0</v>
          </cell>
          <cell r="ER423">
            <v>0</v>
          </cell>
          <cell r="ES423">
            <v>0</v>
          </cell>
          <cell r="ET423">
            <v>0</v>
          </cell>
          <cell r="EV423">
            <v>0</v>
          </cell>
          <cell r="EW423">
            <v>0</v>
          </cell>
          <cell r="EX423">
            <v>0</v>
          </cell>
          <cell r="EZ423">
            <v>0</v>
          </cell>
          <cell r="FA423">
            <v>0</v>
          </cell>
          <cell r="FB423">
            <v>0</v>
          </cell>
          <cell r="FD423">
            <v>0</v>
          </cell>
          <cell r="FE423">
            <v>0</v>
          </cell>
          <cell r="FF423">
            <v>0</v>
          </cell>
          <cell r="FI423">
            <v>0</v>
          </cell>
          <cell r="FJ423">
            <v>0</v>
          </cell>
          <cell r="FK423">
            <v>0</v>
          </cell>
          <cell r="FM423">
            <v>0</v>
          </cell>
          <cell r="FN423">
            <v>0</v>
          </cell>
          <cell r="FO423">
            <v>0</v>
          </cell>
          <cell r="FQ423">
            <v>0</v>
          </cell>
          <cell r="FR423">
            <v>0</v>
          </cell>
          <cell r="FS423">
            <v>0</v>
          </cell>
          <cell r="FU423">
            <v>0</v>
          </cell>
          <cell r="FV423">
            <v>0</v>
          </cell>
          <cell r="FW423">
            <v>0</v>
          </cell>
          <cell r="FY423">
            <v>0</v>
          </cell>
          <cell r="FZ423">
            <v>0</v>
          </cell>
          <cell r="GA423">
            <v>0</v>
          </cell>
          <cell r="GC423">
            <v>0</v>
          </cell>
          <cell r="GD423">
            <v>0</v>
          </cell>
          <cell r="GE423">
            <v>0</v>
          </cell>
          <cell r="GG423">
            <v>0</v>
          </cell>
          <cell r="GH423">
            <v>0</v>
          </cell>
          <cell r="GI423">
            <v>0</v>
          </cell>
          <cell r="GK423">
            <v>0</v>
          </cell>
          <cell r="GL423">
            <v>0</v>
          </cell>
          <cell r="GM423">
            <v>0</v>
          </cell>
          <cell r="GO423">
            <v>0</v>
          </cell>
          <cell r="GP423">
            <v>0</v>
          </cell>
          <cell r="GQ423">
            <v>0</v>
          </cell>
          <cell r="GS423">
            <v>0</v>
          </cell>
          <cell r="GT423">
            <v>0</v>
          </cell>
          <cell r="GU423">
            <v>0</v>
          </cell>
          <cell r="GW423">
            <v>0</v>
          </cell>
          <cell r="GX423">
            <v>0</v>
          </cell>
          <cell r="GY423">
            <v>0</v>
          </cell>
          <cell r="HA423">
            <v>0</v>
          </cell>
          <cell r="HB423">
            <v>0</v>
          </cell>
          <cell r="HC423">
            <v>0</v>
          </cell>
        </row>
        <row r="424">
          <cell r="H424" t="str">
            <v>873110P</v>
          </cell>
          <cell r="I424" t="str">
            <v>USD</v>
          </cell>
          <cell r="J424" t="str">
            <v>TOLVA</v>
          </cell>
          <cell r="K424" t="str">
            <v>T3</v>
          </cell>
          <cell r="L424">
            <v>10.82251044</v>
          </cell>
          <cell r="M424">
            <v>10822.51044</v>
          </cell>
          <cell r="N424">
            <v>16.405200000000001</v>
          </cell>
          <cell r="R424">
            <v>16.405200000000001</v>
          </cell>
          <cell r="V424">
            <v>16.405200000000001</v>
          </cell>
          <cell r="Z424">
            <v>16.405200000000001</v>
          </cell>
          <cell r="AD424">
            <v>16.405200000000001</v>
          </cell>
          <cell r="AH424">
            <v>16.405200000000001</v>
          </cell>
          <cell r="AL424">
            <v>16.405200000000001</v>
          </cell>
          <cell r="AP424">
            <v>16.405200000000001</v>
          </cell>
          <cell r="AT424">
            <v>16.405200000000001</v>
          </cell>
          <cell r="AX424">
            <v>16.405200000000001</v>
          </cell>
          <cell r="BB424">
            <v>16.405200000000001</v>
          </cell>
          <cell r="BF424">
            <v>16.405200000000001</v>
          </cell>
          <cell r="BJ424">
            <v>16.405200000000001</v>
          </cell>
          <cell r="BK424">
            <v>0</v>
          </cell>
          <cell r="BL424" t="str">
            <v xml:space="preserve"> </v>
          </cell>
          <cell r="BM424" t="str">
            <v xml:space="preserve"> </v>
          </cell>
          <cell r="BN424" t="str">
            <v xml:space="preserve"> </v>
          </cell>
          <cell r="BO424" t="str">
            <v xml:space="preserve"> </v>
          </cell>
          <cell r="BP424" t="str">
            <v xml:space="preserve"> </v>
          </cell>
          <cell r="BQ424" t="str">
            <v xml:space="preserve"> </v>
          </cell>
          <cell r="BR424" t="str">
            <v xml:space="preserve"> </v>
          </cell>
          <cell r="BS424" t="str">
            <v xml:space="preserve"> </v>
          </cell>
          <cell r="BT424" t="str">
            <v xml:space="preserve"> </v>
          </cell>
          <cell r="BU424" t="str">
            <v xml:space="preserve"> </v>
          </cell>
          <cell r="BV424" t="str">
            <v xml:space="preserve"> </v>
          </cell>
          <cell r="BW424" t="str">
            <v xml:space="preserve"> </v>
          </cell>
          <cell r="BX424" t="str">
            <v xml:space="preserve"> </v>
          </cell>
          <cell r="BY424" t="str">
            <v xml:space="preserve"> </v>
          </cell>
          <cell r="BZ424" t="str">
            <v xml:space="preserve"> </v>
          </cell>
          <cell r="CA424" t="str">
            <v xml:space="preserve"> </v>
          </cell>
          <cell r="CB424" t="str">
            <v xml:space="preserve"> </v>
          </cell>
          <cell r="CC424" t="str">
            <v xml:space="preserve"> </v>
          </cell>
          <cell r="CD424" t="str">
            <v xml:space="preserve"> </v>
          </cell>
          <cell r="CE424" t="str">
            <v xml:space="preserve"> </v>
          </cell>
          <cell r="CF424" t="str">
            <v xml:space="preserve"> </v>
          </cell>
          <cell r="CG424" t="str">
            <v xml:space="preserve"> </v>
          </cell>
          <cell r="CH424" t="str">
            <v xml:space="preserve"> </v>
          </cell>
          <cell r="CI424" t="str">
            <v xml:space="preserve"> </v>
          </cell>
          <cell r="CJ424" t="str">
            <v xml:space="preserve"> </v>
          </cell>
          <cell r="CK424" t="str">
            <v xml:space="preserve"> </v>
          </cell>
          <cell r="CL424" t="str">
            <v xml:space="preserve"> </v>
          </cell>
          <cell r="CM424" t="str">
            <v xml:space="preserve"> </v>
          </cell>
          <cell r="CN424" t="str">
            <v xml:space="preserve"> </v>
          </cell>
          <cell r="CO424" t="str">
            <v xml:space="preserve"> </v>
          </cell>
          <cell r="CP424" t="str">
            <v xml:space="preserve"> </v>
          </cell>
          <cell r="CQ424" t="str">
            <v xml:space="preserve"> </v>
          </cell>
          <cell r="CR424" t="str">
            <v xml:space="preserve"> </v>
          </cell>
          <cell r="CS424" t="str">
            <v xml:space="preserve"> </v>
          </cell>
          <cell r="CT424" t="str">
            <v xml:space="preserve"> </v>
          </cell>
          <cell r="CU424" t="str">
            <v xml:space="preserve"> </v>
          </cell>
          <cell r="CV424" t="str">
            <v xml:space="preserve"> </v>
          </cell>
          <cell r="CW424" t="str">
            <v xml:space="preserve"> </v>
          </cell>
          <cell r="CX424" t="str">
            <v xml:space="preserve"> </v>
          </cell>
          <cell r="CY424" t="str">
            <v xml:space="preserve"> </v>
          </cell>
          <cell r="CZ424" t="str">
            <v xml:space="preserve"> </v>
          </cell>
          <cell r="DA424" t="str">
            <v xml:space="preserve"> </v>
          </cell>
          <cell r="DB424" t="str">
            <v xml:space="preserve"> </v>
          </cell>
          <cell r="DC424" t="str">
            <v xml:space="preserve"> </v>
          </cell>
          <cell r="DD424" t="str">
            <v xml:space="preserve"> </v>
          </cell>
          <cell r="DE424" t="str">
            <v xml:space="preserve"> </v>
          </cell>
          <cell r="DF424" t="str">
            <v xml:space="preserve"> </v>
          </cell>
          <cell r="DG424" t="str">
            <v xml:space="preserve"> </v>
          </cell>
          <cell r="DH424" t="str">
            <v>2. OESChrysler Corporation873110P</v>
          </cell>
          <cell r="DI424">
            <v>0</v>
          </cell>
          <cell r="DJ424">
            <v>0</v>
          </cell>
          <cell r="DL424">
            <v>0</v>
          </cell>
          <cell r="DM424">
            <v>0</v>
          </cell>
          <cell r="DN424">
            <v>0</v>
          </cell>
          <cell r="DP424">
            <v>0</v>
          </cell>
          <cell r="DQ424">
            <v>0</v>
          </cell>
          <cell r="DR424">
            <v>0</v>
          </cell>
          <cell r="DT424">
            <v>0</v>
          </cell>
          <cell r="DU424">
            <v>0</v>
          </cell>
          <cell r="DV424">
            <v>0</v>
          </cell>
          <cell r="DX424">
            <v>0</v>
          </cell>
          <cell r="DY424">
            <v>0</v>
          </cell>
          <cell r="DZ424">
            <v>0</v>
          </cell>
          <cell r="EB424">
            <v>0</v>
          </cell>
          <cell r="EC424">
            <v>0</v>
          </cell>
          <cell r="ED424">
            <v>0</v>
          </cell>
          <cell r="EF424">
            <v>0</v>
          </cell>
          <cell r="EG424">
            <v>0</v>
          </cell>
          <cell r="EH424">
            <v>0</v>
          </cell>
          <cell r="EJ424">
            <v>0</v>
          </cell>
          <cell r="EK424">
            <v>0</v>
          </cell>
          <cell r="EL424">
            <v>0</v>
          </cell>
          <cell r="EN424">
            <v>0</v>
          </cell>
          <cell r="EO424">
            <v>0</v>
          </cell>
          <cell r="EP424">
            <v>0</v>
          </cell>
          <cell r="ER424">
            <v>0</v>
          </cell>
          <cell r="ES424">
            <v>0</v>
          </cell>
          <cell r="ET424">
            <v>0</v>
          </cell>
          <cell r="EV424">
            <v>0</v>
          </cell>
          <cell r="EW424">
            <v>0</v>
          </cell>
          <cell r="EX424">
            <v>0</v>
          </cell>
          <cell r="EZ424">
            <v>0</v>
          </cell>
          <cell r="FA424">
            <v>0</v>
          </cell>
          <cell r="FB424">
            <v>0</v>
          </cell>
          <cell r="FD424">
            <v>0</v>
          </cell>
          <cell r="FE424">
            <v>0</v>
          </cell>
          <cell r="FF424">
            <v>0</v>
          </cell>
          <cell r="FI424">
            <v>0</v>
          </cell>
          <cell r="FJ424">
            <v>0</v>
          </cell>
          <cell r="FK424">
            <v>0</v>
          </cell>
          <cell r="FM424">
            <v>0</v>
          </cell>
          <cell r="FN424">
            <v>0</v>
          </cell>
          <cell r="FO424">
            <v>0</v>
          </cell>
          <cell r="FQ424">
            <v>0</v>
          </cell>
          <cell r="FR424">
            <v>0</v>
          </cell>
          <cell r="FS424">
            <v>0</v>
          </cell>
          <cell r="FU424">
            <v>0</v>
          </cell>
          <cell r="FV424">
            <v>0</v>
          </cell>
          <cell r="FW424">
            <v>0</v>
          </cell>
          <cell r="FY424">
            <v>0</v>
          </cell>
          <cell r="FZ424">
            <v>0</v>
          </cell>
          <cell r="GA424">
            <v>0</v>
          </cell>
          <cell r="GC424">
            <v>0</v>
          </cell>
          <cell r="GD424">
            <v>0</v>
          </cell>
          <cell r="GE424">
            <v>0</v>
          </cell>
          <cell r="GG424">
            <v>0</v>
          </cell>
          <cell r="GH424">
            <v>0</v>
          </cell>
          <cell r="GI424">
            <v>0</v>
          </cell>
          <cell r="GK424">
            <v>0</v>
          </cell>
          <cell r="GL424">
            <v>0</v>
          </cell>
          <cell r="GM424">
            <v>0</v>
          </cell>
          <cell r="GO424">
            <v>0</v>
          </cell>
          <cell r="GP424">
            <v>0</v>
          </cell>
          <cell r="GQ424">
            <v>0</v>
          </cell>
          <cell r="GS424">
            <v>0</v>
          </cell>
          <cell r="GT424">
            <v>0</v>
          </cell>
          <cell r="GU424">
            <v>0</v>
          </cell>
          <cell r="GW424">
            <v>0</v>
          </cell>
          <cell r="GX424">
            <v>0</v>
          </cell>
          <cell r="GY424">
            <v>0</v>
          </cell>
          <cell r="HA424">
            <v>0</v>
          </cell>
          <cell r="HB424">
            <v>0</v>
          </cell>
          <cell r="HC424">
            <v>0</v>
          </cell>
        </row>
        <row r="425">
          <cell r="H425" t="str">
            <v>873112Q</v>
          </cell>
          <cell r="I425" t="str">
            <v>USD</v>
          </cell>
          <cell r="J425" t="str">
            <v>TOLVA N_TRUCK</v>
          </cell>
          <cell r="K425" t="str">
            <v>T5</v>
          </cell>
          <cell r="L425">
            <v>34.986600000000003</v>
          </cell>
          <cell r="M425">
            <v>34986.600000000006</v>
          </cell>
          <cell r="N425">
            <v>12.25</v>
          </cell>
          <cell r="O425">
            <v>-0.47</v>
          </cell>
          <cell r="P425" t="str">
            <v>Prod.Tec</v>
          </cell>
          <cell r="Q425" t="str">
            <v>Idea MCM 122447- Chng RM</v>
          </cell>
          <cell r="R425">
            <v>11.78</v>
          </cell>
          <cell r="V425">
            <v>11.78</v>
          </cell>
          <cell r="Z425">
            <v>11.78</v>
          </cell>
          <cell r="AD425">
            <v>11.78</v>
          </cell>
          <cell r="AH425">
            <v>11.78</v>
          </cell>
          <cell r="AL425">
            <v>11.78</v>
          </cell>
          <cell r="AP425">
            <v>11.78</v>
          </cell>
          <cell r="AT425">
            <v>11.78</v>
          </cell>
          <cell r="AX425">
            <v>11.78</v>
          </cell>
          <cell r="BB425">
            <v>11.78</v>
          </cell>
          <cell r="BF425">
            <v>11.78</v>
          </cell>
          <cell r="BJ425">
            <v>11.78</v>
          </cell>
          <cell r="BK425">
            <v>-0.47</v>
          </cell>
          <cell r="BL425" t="str">
            <v xml:space="preserve"> </v>
          </cell>
          <cell r="BM425" t="str">
            <v xml:space="preserve"> </v>
          </cell>
          <cell r="BN425">
            <v>-0.47</v>
          </cell>
          <cell r="BO425" t="str">
            <v xml:space="preserve"> </v>
          </cell>
          <cell r="BP425" t="str">
            <v xml:space="preserve"> </v>
          </cell>
          <cell r="BQ425" t="str">
            <v xml:space="preserve"> </v>
          </cell>
          <cell r="BR425" t="str">
            <v xml:space="preserve"> </v>
          </cell>
          <cell r="BS425" t="str">
            <v xml:space="preserve"> </v>
          </cell>
          <cell r="BT425" t="str">
            <v xml:space="preserve"> </v>
          </cell>
          <cell r="BU425" t="str">
            <v xml:space="preserve"> </v>
          </cell>
          <cell r="BV425" t="str">
            <v xml:space="preserve"> </v>
          </cell>
          <cell r="BW425" t="str">
            <v xml:space="preserve"> </v>
          </cell>
          <cell r="BX425" t="str">
            <v xml:space="preserve"> </v>
          </cell>
          <cell r="BY425" t="str">
            <v xml:space="preserve"> </v>
          </cell>
          <cell r="BZ425" t="str">
            <v xml:space="preserve"> </v>
          </cell>
          <cell r="CA425" t="str">
            <v xml:space="preserve"> </v>
          </cell>
          <cell r="CB425" t="str">
            <v xml:space="preserve"> </v>
          </cell>
          <cell r="CC425" t="str">
            <v xml:space="preserve"> </v>
          </cell>
          <cell r="CD425" t="str">
            <v xml:space="preserve"> </v>
          </cell>
          <cell r="CE425" t="str">
            <v xml:space="preserve"> </v>
          </cell>
          <cell r="CF425" t="str">
            <v xml:space="preserve"> </v>
          </cell>
          <cell r="CG425" t="str">
            <v xml:space="preserve"> </v>
          </cell>
          <cell r="CH425" t="str">
            <v xml:space="preserve"> </v>
          </cell>
          <cell r="CI425" t="str">
            <v xml:space="preserve"> </v>
          </cell>
          <cell r="CJ425" t="str">
            <v xml:space="preserve"> </v>
          </cell>
          <cell r="CK425" t="str">
            <v xml:space="preserve"> </v>
          </cell>
          <cell r="CL425" t="str">
            <v xml:space="preserve"> </v>
          </cell>
          <cell r="CM425" t="str">
            <v xml:space="preserve"> </v>
          </cell>
          <cell r="CN425" t="str">
            <v xml:space="preserve"> </v>
          </cell>
          <cell r="CO425" t="str">
            <v xml:space="preserve"> </v>
          </cell>
          <cell r="CP425" t="str">
            <v xml:space="preserve"> </v>
          </cell>
          <cell r="CQ425" t="str">
            <v xml:space="preserve"> </v>
          </cell>
          <cell r="CR425" t="str">
            <v xml:space="preserve"> </v>
          </cell>
          <cell r="CS425" t="str">
            <v xml:space="preserve"> </v>
          </cell>
          <cell r="CT425" t="str">
            <v xml:space="preserve"> </v>
          </cell>
          <cell r="CU425" t="str">
            <v xml:space="preserve"> </v>
          </cell>
          <cell r="CV425" t="str">
            <v xml:space="preserve"> </v>
          </cell>
          <cell r="CW425" t="str">
            <v xml:space="preserve"> </v>
          </cell>
          <cell r="CX425" t="str">
            <v xml:space="preserve"> </v>
          </cell>
          <cell r="CY425" t="str">
            <v xml:space="preserve"> </v>
          </cell>
          <cell r="CZ425" t="str">
            <v xml:space="preserve"> </v>
          </cell>
          <cell r="DA425" t="str">
            <v xml:space="preserve"> </v>
          </cell>
          <cell r="DB425" t="str">
            <v xml:space="preserve"> </v>
          </cell>
          <cell r="DC425" t="str">
            <v xml:space="preserve"> </v>
          </cell>
          <cell r="DD425" t="str">
            <v xml:space="preserve"> </v>
          </cell>
          <cell r="DE425" t="str">
            <v xml:space="preserve"> </v>
          </cell>
          <cell r="DF425" t="str">
            <v xml:space="preserve"> </v>
          </cell>
          <cell r="DG425" t="str">
            <v xml:space="preserve"> </v>
          </cell>
          <cell r="DH425" t="str">
            <v>2. OESChrysler Corporation873112Q</v>
          </cell>
          <cell r="DI425">
            <v>-0.47</v>
          </cell>
          <cell r="DJ425">
            <v>0</v>
          </cell>
          <cell r="DL425">
            <v>0</v>
          </cell>
          <cell r="DM425">
            <v>-0.47</v>
          </cell>
          <cell r="DN425">
            <v>0</v>
          </cell>
          <cell r="DP425">
            <v>0</v>
          </cell>
          <cell r="DQ425">
            <v>0</v>
          </cell>
          <cell r="DR425">
            <v>0</v>
          </cell>
          <cell r="DT425">
            <v>0</v>
          </cell>
          <cell r="DU425">
            <v>0</v>
          </cell>
          <cell r="DV425">
            <v>0</v>
          </cell>
          <cell r="DX425">
            <v>0</v>
          </cell>
          <cell r="DY425">
            <v>0</v>
          </cell>
          <cell r="DZ425">
            <v>0</v>
          </cell>
          <cell r="EB425">
            <v>0</v>
          </cell>
          <cell r="EC425">
            <v>0</v>
          </cell>
          <cell r="ED425">
            <v>0</v>
          </cell>
          <cell r="EF425">
            <v>0</v>
          </cell>
          <cell r="EG425">
            <v>0</v>
          </cell>
          <cell r="EH425">
            <v>0</v>
          </cell>
          <cell r="EJ425">
            <v>0</v>
          </cell>
          <cell r="EK425">
            <v>0</v>
          </cell>
          <cell r="EL425">
            <v>0</v>
          </cell>
          <cell r="EN425">
            <v>0</v>
          </cell>
          <cell r="EO425">
            <v>0</v>
          </cell>
          <cell r="EP425">
            <v>0</v>
          </cell>
          <cell r="ER425">
            <v>0</v>
          </cell>
          <cell r="ES425">
            <v>0</v>
          </cell>
          <cell r="ET425">
            <v>0</v>
          </cell>
          <cell r="EV425">
            <v>0</v>
          </cell>
          <cell r="EW425">
            <v>0</v>
          </cell>
          <cell r="EX425">
            <v>0</v>
          </cell>
          <cell r="EZ425">
            <v>0</v>
          </cell>
          <cell r="FA425">
            <v>0</v>
          </cell>
          <cell r="FB425">
            <v>0</v>
          </cell>
          <cell r="FD425">
            <v>0</v>
          </cell>
          <cell r="FE425">
            <v>0</v>
          </cell>
          <cell r="FF425">
            <v>0</v>
          </cell>
          <cell r="FI425">
            <v>0</v>
          </cell>
          <cell r="FJ425">
            <v>-0.47</v>
          </cell>
          <cell r="FK425">
            <v>0</v>
          </cell>
          <cell r="FM425">
            <v>0</v>
          </cell>
          <cell r="FN425">
            <v>-0.47</v>
          </cell>
          <cell r="FO425">
            <v>0</v>
          </cell>
          <cell r="FQ425">
            <v>0</v>
          </cell>
          <cell r="FR425">
            <v>-0.47</v>
          </cell>
          <cell r="FS425">
            <v>0</v>
          </cell>
          <cell r="FU425">
            <v>0</v>
          </cell>
          <cell r="FV425">
            <v>-0.47</v>
          </cell>
          <cell r="FW425">
            <v>0</v>
          </cell>
          <cell r="FY425">
            <v>0</v>
          </cell>
          <cell r="FZ425">
            <v>-0.47</v>
          </cell>
          <cell r="GA425">
            <v>0</v>
          </cell>
          <cell r="GC425">
            <v>0</v>
          </cell>
          <cell r="GD425">
            <v>-0.47</v>
          </cell>
          <cell r="GE425">
            <v>0</v>
          </cell>
          <cell r="GG425">
            <v>0</v>
          </cell>
          <cell r="GH425">
            <v>-0.47</v>
          </cell>
          <cell r="GI425">
            <v>0</v>
          </cell>
          <cell r="GK425">
            <v>0</v>
          </cell>
          <cell r="GL425">
            <v>-0.47</v>
          </cell>
          <cell r="GM425">
            <v>0</v>
          </cell>
          <cell r="GO425">
            <v>0</v>
          </cell>
          <cell r="GP425">
            <v>-0.47</v>
          </cell>
          <cell r="GQ425">
            <v>0</v>
          </cell>
          <cell r="GS425">
            <v>0</v>
          </cell>
          <cell r="GT425">
            <v>-0.47</v>
          </cell>
          <cell r="GU425">
            <v>0</v>
          </cell>
          <cell r="GW425">
            <v>0</v>
          </cell>
          <cell r="GX425">
            <v>-0.47</v>
          </cell>
          <cell r="GY425">
            <v>0</v>
          </cell>
          <cell r="HA425">
            <v>0</v>
          </cell>
          <cell r="HB425">
            <v>-0.47</v>
          </cell>
          <cell r="HC425">
            <v>0</v>
          </cell>
        </row>
        <row r="426">
          <cell r="H426" t="str">
            <v>873183M</v>
          </cell>
          <cell r="I426" t="str">
            <v>USD</v>
          </cell>
          <cell r="J426" t="str">
            <v>RAD. PT MANUAL MOPAR SERV</v>
          </cell>
          <cell r="K426" t="str">
            <v>T7</v>
          </cell>
          <cell r="L426">
            <v>199.433547</v>
          </cell>
          <cell r="M426">
            <v>199433.54699999999</v>
          </cell>
          <cell r="N426">
            <v>72.922600000000003</v>
          </cell>
          <cell r="R426">
            <v>72.922600000000003</v>
          </cell>
          <cell r="V426">
            <v>72.922600000000003</v>
          </cell>
          <cell r="W426">
            <v>-0.32200000000000001</v>
          </cell>
          <cell r="X426" t="str">
            <v>Prod.Tec</v>
          </cell>
          <cell r="Y426" t="str">
            <v>Radiator tube gage from 0.3 to 0.275 mm</v>
          </cell>
          <cell r="Z426">
            <v>72.6006</v>
          </cell>
          <cell r="AD426">
            <v>72.6006</v>
          </cell>
          <cell r="AH426">
            <v>72.6006</v>
          </cell>
          <cell r="AL426">
            <v>72.6006</v>
          </cell>
          <cell r="AP426">
            <v>72.6006</v>
          </cell>
          <cell r="AT426">
            <v>72.6006</v>
          </cell>
          <cell r="AX426">
            <v>72.6006</v>
          </cell>
          <cell r="BB426">
            <v>72.6006</v>
          </cell>
          <cell r="BF426">
            <v>72.6006</v>
          </cell>
          <cell r="BJ426">
            <v>72.6006</v>
          </cell>
          <cell r="BK426">
            <v>-0.32200000000000001</v>
          </cell>
          <cell r="BL426" t="str">
            <v xml:space="preserve"> </v>
          </cell>
          <cell r="BM426" t="str">
            <v xml:space="preserve"> </v>
          </cell>
          <cell r="BN426" t="str">
            <v xml:space="preserve"> </v>
          </cell>
          <cell r="BO426" t="str">
            <v xml:space="preserve"> </v>
          </cell>
          <cell r="BP426" t="str">
            <v xml:space="preserve"> </v>
          </cell>
          <cell r="BQ426" t="str">
            <v xml:space="preserve"> </v>
          </cell>
          <cell r="BR426" t="str">
            <v xml:space="preserve"> </v>
          </cell>
          <cell r="BS426" t="str">
            <v xml:space="preserve"> </v>
          </cell>
          <cell r="BT426" t="str">
            <v xml:space="preserve"> </v>
          </cell>
          <cell r="BU426" t="str">
            <v xml:space="preserve"> </v>
          </cell>
          <cell r="BV426">
            <v>-0.32200000000000001</v>
          </cell>
          <cell r="BW426" t="str">
            <v xml:space="preserve"> </v>
          </cell>
          <cell r="BX426" t="str">
            <v xml:space="preserve"> </v>
          </cell>
          <cell r="BY426" t="str">
            <v xml:space="preserve"> </v>
          </cell>
          <cell r="BZ426" t="str">
            <v xml:space="preserve"> </v>
          </cell>
          <cell r="CA426" t="str">
            <v xml:space="preserve"> </v>
          </cell>
          <cell r="CB426" t="str">
            <v xml:space="preserve"> </v>
          </cell>
          <cell r="CC426" t="str">
            <v xml:space="preserve"> </v>
          </cell>
          <cell r="CD426" t="str">
            <v xml:space="preserve"> </v>
          </cell>
          <cell r="CE426" t="str">
            <v xml:space="preserve"> </v>
          </cell>
          <cell r="CF426" t="str">
            <v xml:space="preserve"> </v>
          </cell>
          <cell r="CG426" t="str">
            <v xml:space="preserve"> </v>
          </cell>
          <cell r="CH426" t="str">
            <v xml:space="preserve"> </v>
          </cell>
          <cell r="CI426" t="str">
            <v xml:space="preserve"> </v>
          </cell>
          <cell r="CJ426" t="str">
            <v xml:space="preserve"> </v>
          </cell>
          <cell r="CK426" t="str">
            <v xml:space="preserve"> </v>
          </cell>
          <cell r="CL426" t="str">
            <v xml:space="preserve"> </v>
          </cell>
          <cell r="CM426" t="str">
            <v xml:space="preserve"> </v>
          </cell>
          <cell r="CN426" t="str">
            <v xml:space="preserve"> </v>
          </cell>
          <cell r="CO426" t="str">
            <v xml:space="preserve"> </v>
          </cell>
          <cell r="CP426" t="str">
            <v xml:space="preserve"> </v>
          </cell>
          <cell r="CQ426" t="str">
            <v xml:space="preserve"> </v>
          </cell>
          <cell r="CR426" t="str">
            <v xml:space="preserve"> </v>
          </cell>
          <cell r="CS426" t="str">
            <v xml:space="preserve"> </v>
          </cell>
          <cell r="CT426" t="str">
            <v xml:space="preserve"> </v>
          </cell>
          <cell r="CU426" t="str">
            <v xml:space="preserve"> </v>
          </cell>
          <cell r="CV426" t="str">
            <v xml:space="preserve"> </v>
          </cell>
          <cell r="CW426" t="str">
            <v xml:space="preserve"> </v>
          </cell>
          <cell r="CX426" t="str">
            <v xml:space="preserve"> </v>
          </cell>
          <cell r="CY426" t="str">
            <v xml:space="preserve"> </v>
          </cell>
          <cell r="CZ426" t="str">
            <v xml:space="preserve"> </v>
          </cell>
          <cell r="DA426" t="str">
            <v xml:space="preserve"> </v>
          </cell>
          <cell r="DB426" t="str">
            <v xml:space="preserve"> </v>
          </cell>
          <cell r="DC426" t="str">
            <v xml:space="preserve"> </v>
          </cell>
          <cell r="DD426" t="str">
            <v xml:space="preserve"> </v>
          </cell>
          <cell r="DE426" t="str">
            <v xml:space="preserve"> </v>
          </cell>
          <cell r="DF426" t="str">
            <v xml:space="preserve"> </v>
          </cell>
          <cell r="DG426" t="str">
            <v xml:space="preserve"> </v>
          </cell>
          <cell r="DH426" t="str">
            <v>2. OESChrysler Corporation873183M</v>
          </cell>
          <cell r="DI426">
            <v>-0.32200000000000001</v>
          </cell>
          <cell r="DJ426">
            <v>0</v>
          </cell>
          <cell r="DL426">
            <v>0</v>
          </cell>
          <cell r="DM426">
            <v>0</v>
          </cell>
          <cell r="DN426">
            <v>0</v>
          </cell>
          <cell r="DP426">
            <v>0</v>
          </cell>
          <cell r="DQ426">
            <v>0</v>
          </cell>
          <cell r="DR426">
            <v>0</v>
          </cell>
          <cell r="DT426">
            <v>0</v>
          </cell>
          <cell r="DU426">
            <v>-0.32200000000000001</v>
          </cell>
          <cell r="DV426">
            <v>0</v>
          </cell>
          <cell r="DX426">
            <v>0</v>
          </cell>
          <cell r="DY426">
            <v>0</v>
          </cell>
          <cell r="DZ426">
            <v>0</v>
          </cell>
          <cell r="EB426">
            <v>0</v>
          </cell>
          <cell r="EC426">
            <v>0</v>
          </cell>
          <cell r="ED426">
            <v>0</v>
          </cell>
          <cell r="EF426">
            <v>0</v>
          </cell>
          <cell r="EG426">
            <v>0</v>
          </cell>
          <cell r="EH426">
            <v>0</v>
          </cell>
          <cell r="EJ426">
            <v>0</v>
          </cell>
          <cell r="EK426">
            <v>0</v>
          </cell>
          <cell r="EL426">
            <v>0</v>
          </cell>
          <cell r="EN426">
            <v>0</v>
          </cell>
          <cell r="EO426">
            <v>0</v>
          </cell>
          <cell r="EP426">
            <v>0</v>
          </cell>
          <cell r="ER426">
            <v>0</v>
          </cell>
          <cell r="ES426">
            <v>0</v>
          </cell>
          <cell r="ET426">
            <v>0</v>
          </cell>
          <cell r="EV426">
            <v>0</v>
          </cell>
          <cell r="EW426">
            <v>0</v>
          </cell>
          <cell r="EX426">
            <v>0</v>
          </cell>
          <cell r="EZ426">
            <v>0</v>
          </cell>
          <cell r="FA426">
            <v>0</v>
          </cell>
          <cell r="FB426">
            <v>0</v>
          </cell>
          <cell r="FD426">
            <v>0</v>
          </cell>
          <cell r="FE426">
            <v>0</v>
          </cell>
          <cell r="FF426">
            <v>0</v>
          </cell>
          <cell r="FI426">
            <v>0</v>
          </cell>
          <cell r="FJ426">
            <v>0</v>
          </cell>
          <cell r="FK426">
            <v>0</v>
          </cell>
          <cell r="FM426">
            <v>0</v>
          </cell>
          <cell r="FN426">
            <v>0</v>
          </cell>
          <cell r="FO426">
            <v>0</v>
          </cell>
          <cell r="FQ426">
            <v>0</v>
          </cell>
          <cell r="FR426">
            <v>-0.32200000000000001</v>
          </cell>
          <cell r="FS426">
            <v>0</v>
          </cell>
          <cell r="FU426">
            <v>0</v>
          </cell>
          <cell r="FV426">
            <v>-0.32200000000000001</v>
          </cell>
          <cell r="FW426">
            <v>0</v>
          </cell>
          <cell r="FY426">
            <v>0</v>
          </cell>
          <cell r="FZ426">
            <v>-0.32200000000000001</v>
          </cell>
          <cell r="GA426">
            <v>0</v>
          </cell>
          <cell r="GC426">
            <v>0</v>
          </cell>
          <cell r="GD426">
            <v>-0.32200000000000001</v>
          </cell>
          <cell r="GE426">
            <v>0</v>
          </cell>
          <cell r="GG426">
            <v>0</v>
          </cell>
          <cell r="GH426">
            <v>-0.32200000000000001</v>
          </cell>
          <cell r="GI426">
            <v>0</v>
          </cell>
          <cell r="GK426">
            <v>0</v>
          </cell>
          <cell r="GL426">
            <v>-0.32200000000000001</v>
          </cell>
          <cell r="GM426">
            <v>0</v>
          </cell>
          <cell r="GO426">
            <v>0</v>
          </cell>
          <cell r="GP426">
            <v>-0.32200000000000001</v>
          </cell>
          <cell r="GQ426">
            <v>0</v>
          </cell>
          <cell r="GS426">
            <v>0</v>
          </cell>
          <cell r="GT426">
            <v>-0.32200000000000001</v>
          </cell>
          <cell r="GU426">
            <v>0</v>
          </cell>
          <cell r="GW426">
            <v>0</v>
          </cell>
          <cell r="GX426">
            <v>-0.32200000000000001</v>
          </cell>
          <cell r="GY426">
            <v>0</v>
          </cell>
          <cell r="HA426">
            <v>0</v>
          </cell>
          <cell r="HB426">
            <v>-0.32200000000000001</v>
          </cell>
          <cell r="HC426">
            <v>0</v>
          </cell>
        </row>
        <row r="427">
          <cell r="H427" t="str">
            <v>873263X</v>
          </cell>
          <cell r="I427" t="str">
            <v>USD</v>
          </cell>
          <cell r="J427" t="str">
            <v>CONDENSADOR HP PT44 MOPAR</v>
          </cell>
          <cell r="K427" t="str">
            <v>T7</v>
          </cell>
          <cell r="L427">
            <v>105.25557240000001</v>
          </cell>
          <cell r="M427">
            <v>105255.5724</v>
          </cell>
          <cell r="N427">
            <v>68.746200000000002</v>
          </cell>
          <cell r="O427">
            <v>-2.48</v>
          </cell>
          <cell r="P427" t="str">
            <v>Prod.Tec</v>
          </cell>
          <cell r="Q427" t="str">
            <v>Idea MCM 128037 - 16HP</v>
          </cell>
          <cell r="R427">
            <v>66.266199999999998</v>
          </cell>
          <cell r="V427">
            <v>66.266199999999998</v>
          </cell>
          <cell r="W427">
            <v>-0.16</v>
          </cell>
          <cell r="X427" t="str">
            <v>Prod.Tec</v>
          </cell>
          <cell r="Y427" t="str">
            <v>Tickees reduction for condenser  fin stock from 102 to 80 micras</v>
          </cell>
          <cell r="Z427">
            <v>66.106200000000001</v>
          </cell>
          <cell r="AA427">
            <v>-0.56000000000000005</v>
          </cell>
          <cell r="AB427" t="str">
            <v>Prod.Tec</v>
          </cell>
          <cell r="AC427" t="str">
            <v>Wall thicknees reduction for condenser tubes</v>
          </cell>
          <cell r="AD427">
            <v>65.546199999999999</v>
          </cell>
          <cell r="AH427">
            <v>65.546199999999999</v>
          </cell>
          <cell r="AL427">
            <v>65.546199999999999</v>
          </cell>
          <cell r="AP427">
            <v>65.546199999999999</v>
          </cell>
          <cell r="AT427">
            <v>65.546199999999999</v>
          </cell>
          <cell r="AX427">
            <v>65.546199999999999</v>
          </cell>
          <cell r="BB427">
            <v>65.546199999999999</v>
          </cell>
          <cell r="BF427">
            <v>65.546199999999999</v>
          </cell>
          <cell r="BJ427">
            <v>65.546199999999999</v>
          </cell>
          <cell r="BK427">
            <v>-3.2</v>
          </cell>
          <cell r="BL427" t="str">
            <v xml:space="preserve"> </v>
          </cell>
          <cell r="BM427" t="str">
            <v xml:space="preserve"> </v>
          </cell>
          <cell r="BN427">
            <v>-2.48</v>
          </cell>
          <cell r="BO427" t="str">
            <v xml:space="preserve"> </v>
          </cell>
          <cell r="BP427" t="str">
            <v xml:space="preserve"> </v>
          </cell>
          <cell r="BQ427" t="str">
            <v xml:space="preserve"> </v>
          </cell>
          <cell r="BR427" t="str">
            <v xml:space="preserve"> </v>
          </cell>
          <cell r="BS427" t="str">
            <v xml:space="preserve"> </v>
          </cell>
          <cell r="BT427" t="str">
            <v xml:space="preserve"> </v>
          </cell>
          <cell r="BU427" t="str">
            <v xml:space="preserve"> </v>
          </cell>
          <cell r="BV427">
            <v>-0.16</v>
          </cell>
          <cell r="BW427" t="str">
            <v xml:space="preserve"> </v>
          </cell>
          <cell r="BX427" t="str">
            <v xml:space="preserve"> </v>
          </cell>
          <cell r="BY427" t="str">
            <v xml:space="preserve"> </v>
          </cell>
          <cell r="BZ427">
            <v>-0.56000000000000005</v>
          </cell>
          <cell r="CA427" t="str">
            <v xml:space="preserve"> </v>
          </cell>
          <cell r="CB427" t="str">
            <v xml:space="preserve"> </v>
          </cell>
          <cell r="CC427" t="str">
            <v xml:space="preserve"> </v>
          </cell>
          <cell r="CD427" t="str">
            <v xml:space="preserve"> </v>
          </cell>
          <cell r="CE427" t="str">
            <v xml:space="preserve"> </v>
          </cell>
          <cell r="CF427" t="str">
            <v xml:space="preserve"> </v>
          </cell>
          <cell r="CG427" t="str">
            <v xml:space="preserve"> </v>
          </cell>
          <cell r="CH427" t="str">
            <v xml:space="preserve"> </v>
          </cell>
          <cell r="CI427" t="str">
            <v xml:space="preserve"> </v>
          </cell>
          <cell r="CJ427" t="str">
            <v xml:space="preserve"> </v>
          </cell>
          <cell r="CK427" t="str">
            <v xml:space="preserve"> </v>
          </cell>
          <cell r="CL427" t="str">
            <v xml:space="preserve"> </v>
          </cell>
          <cell r="CM427" t="str">
            <v xml:space="preserve"> </v>
          </cell>
          <cell r="CN427" t="str">
            <v xml:space="preserve"> </v>
          </cell>
          <cell r="CO427" t="str">
            <v xml:space="preserve"> </v>
          </cell>
          <cell r="CP427" t="str">
            <v xml:space="preserve"> </v>
          </cell>
          <cell r="CQ427" t="str">
            <v xml:space="preserve"> </v>
          </cell>
          <cell r="CR427" t="str">
            <v xml:space="preserve"> </v>
          </cell>
          <cell r="CS427" t="str">
            <v xml:space="preserve"> </v>
          </cell>
          <cell r="CT427" t="str">
            <v xml:space="preserve"> </v>
          </cell>
          <cell r="CU427" t="str">
            <v xml:space="preserve"> </v>
          </cell>
          <cell r="CV427" t="str">
            <v xml:space="preserve"> </v>
          </cell>
          <cell r="CW427" t="str">
            <v xml:space="preserve"> </v>
          </cell>
          <cell r="CX427" t="str">
            <v xml:space="preserve"> </v>
          </cell>
          <cell r="CY427" t="str">
            <v xml:space="preserve"> </v>
          </cell>
          <cell r="CZ427" t="str">
            <v xml:space="preserve"> </v>
          </cell>
          <cell r="DA427" t="str">
            <v xml:space="preserve"> </v>
          </cell>
          <cell r="DB427" t="str">
            <v xml:space="preserve"> </v>
          </cell>
          <cell r="DC427" t="str">
            <v xml:space="preserve"> </v>
          </cell>
          <cell r="DD427" t="str">
            <v xml:space="preserve"> </v>
          </cell>
          <cell r="DE427" t="str">
            <v xml:space="preserve"> </v>
          </cell>
          <cell r="DF427" t="str">
            <v xml:space="preserve"> </v>
          </cell>
          <cell r="DG427" t="str">
            <v xml:space="preserve"> </v>
          </cell>
          <cell r="DH427" t="str">
            <v>2. OESChrysler Corporation873263X</v>
          </cell>
          <cell r="DI427">
            <v>-3.2</v>
          </cell>
          <cell r="DJ427">
            <v>0</v>
          </cell>
          <cell r="DL427">
            <v>0</v>
          </cell>
          <cell r="DM427">
            <v>-2.48</v>
          </cell>
          <cell r="DN427">
            <v>0</v>
          </cell>
          <cell r="DP427">
            <v>0</v>
          </cell>
          <cell r="DQ427">
            <v>0</v>
          </cell>
          <cell r="DR427">
            <v>0</v>
          </cell>
          <cell r="DT427">
            <v>0</v>
          </cell>
          <cell r="DU427">
            <v>-0.16</v>
          </cell>
          <cell r="DV427">
            <v>0</v>
          </cell>
          <cell r="DX427">
            <v>0</v>
          </cell>
          <cell r="DY427">
            <v>-0.56000000000000005</v>
          </cell>
          <cell r="DZ427">
            <v>0</v>
          </cell>
          <cell r="EB427">
            <v>0</v>
          </cell>
          <cell r="EC427">
            <v>0</v>
          </cell>
          <cell r="ED427">
            <v>0</v>
          </cell>
          <cell r="EF427">
            <v>0</v>
          </cell>
          <cell r="EG427">
            <v>0</v>
          </cell>
          <cell r="EH427">
            <v>0</v>
          </cell>
          <cell r="EJ427">
            <v>0</v>
          </cell>
          <cell r="EK427">
            <v>0</v>
          </cell>
          <cell r="EL427">
            <v>0</v>
          </cell>
          <cell r="EN427">
            <v>0</v>
          </cell>
          <cell r="EO427">
            <v>0</v>
          </cell>
          <cell r="EP427">
            <v>0</v>
          </cell>
          <cell r="ER427">
            <v>0</v>
          </cell>
          <cell r="ES427">
            <v>0</v>
          </cell>
          <cell r="ET427">
            <v>0</v>
          </cell>
          <cell r="EV427">
            <v>0</v>
          </cell>
          <cell r="EW427">
            <v>0</v>
          </cell>
          <cell r="EX427">
            <v>0</v>
          </cell>
          <cell r="EZ427">
            <v>0</v>
          </cell>
          <cell r="FA427">
            <v>0</v>
          </cell>
          <cell r="FB427">
            <v>0</v>
          </cell>
          <cell r="FD427">
            <v>0</v>
          </cell>
          <cell r="FE427">
            <v>0</v>
          </cell>
          <cell r="FF427">
            <v>0</v>
          </cell>
          <cell r="FI427">
            <v>0</v>
          </cell>
          <cell r="FJ427">
            <v>-2.48</v>
          </cell>
          <cell r="FK427">
            <v>0</v>
          </cell>
          <cell r="FM427">
            <v>0</v>
          </cell>
          <cell r="FN427">
            <v>-2.48</v>
          </cell>
          <cell r="FO427">
            <v>0</v>
          </cell>
          <cell r="FQ427">
            <v>0</v>
          </cell>
          <cell r="FR427">
            <v>-2.64</v>
          </cell>
          <cell r="FS427">
            <v>0</v>
          </cell>
          <cell r="FU427">
            <v>0</v>
          </cell>
          <cell r="FV427">
            <v>-3.2</v>
          </cell>
          <cell r="FW427">
            <v>0</v>
          </cell>
          <cell r="FY427">
            <v>0</v>
          </cell>
          <cell r="FZ427">
            <v>-3.2</v>
          </cell>
          <cell r="GA427">
            <v>0</v>
          </cell>
          <cell r="GC427">
            <v>0</v>
          </cell>
          <cell r="GD427">
            <v>-3.2</v>
          </cell>
          <cell r="GE427">
            <v>0</v>
          </cell>
          <cell r="GG427">
            <v>0</v>
          </cell>
          <cell r="GH427">
            <v>-3.2</v>
          </cell>
          <cell r="GI427">
            <v>0</v>
          </cell>
          <cell r="GK427">
            <v>0</v>
          </cell>
          <cell r="GL427">
            <v>-3.2</v>
          </cell>
          <cell r="GM427">
            <v>0</v>
          </cell>
          <cell r="GO427">
            <v>0</v>
          </cell>
          <cell r="GP427">
            <v>-3.2</v>
          </cell>
          <cell r="GQ427">
            <v>0</v>
          </cell>
          <cell r="GS427">
            <v>0</v>
          </cell>
          <cell r="GT427">
            <v>-3.2</v>
          </cell>
          <cell r="GU427">
            <v>0</v>
          </cell>
          <cell r="GW427">
            <v>0</v>
          </cell>
          <cell r="GX427">
            <v>-3.2</v>
          </cell>
          <cell r="GY427">
            <v>0</v>
          </cell>
          <cell r="HA427">
            <v>0</v>
          </cell>
          <cell r="HB427">
            <v>-3.2</v>
          </cell>
          <cell r="HC427">
            <v>0</v>
          </cell>
        </row>
        <row r="428">
          <cell r="H428" t="str">
            <v>875019S</v>
          </cell>
          <cell r="I428" t="str">
            <v>USD</v>
          </cell>
          <cell r="J428" t="str">
            <v>COND.AN-TRUCK PINTADO</v>
          </cell>
          <cell r="K428" t="str">
            <v>T3</v>
          </cell>
          <cell r="L428">
            <v>183.60452880000003</v>
          </cell>
          <cell r="M428">
            <v>183604.52880000003</v>
          </cell>
          <cell r="N428">
            <v>42.619800000000005</v>
          </cell>
          <cell r="O428">
            <v>-0.47</v>
          </cell>
          <cell r="P428" t="str">
            <v>Prod.Tec</v>
          </cell>
          <cell r="Q428" t="str">
            <v>Idea MCM 122447- Chng RM</v>
          </cell>
          <cell r="R428">
            <v>42.149800000000006</v>
          </cell>
          <cell r="V428">
            <v>42.149800000000006</v>
          </cell>
          <cell r="Z428">
            <v>42.149800000000006</v>
          </cell>
          <cell r="AD428">
            <v>42.149800000000006</v>
          </cell>
          <cell r="AH428">
            <v>42.149800000000006</v>
          </cell>
          <cell r="AL428">
            <v>42.149800000000006</v>
          </cell>
          <cell r="AP428">
            <v>42.149800000000006</v>
          </cell>
          <cell r="AT428">
            <v>42.149800000000006</v>
          </cell>
          <cell r="AX428">
            <v>42.149800000000006</v>
          </cell>
          <cell r="BB428">
            <v>42.149800000000006</v>
          </cell>
          <cell r="BF428">
            <v>42.149800000000006</v>
          </cell>
          <cell r="BJ428">
            <v>42.149800000000006</v>
          </cell>
          <cell r="BK428">
            <v>-0.47</v>
          </cell>
          <cell r="BL428" t="str">
            <v xml:space="preserve"> </v>
          </cell>
          <cell r="BM428" t="str">
            <v xml:space="preserve"> </v>
          </cell>
          <cell r="BN428">
            <v>-0.47</v>
          </cell>
          <cell r="BO428" t="str">
            <v xml:space="preserve"> </v>
          </cell>
          <cell r="BP428" t="str">
            <v xml:space="preserve"> </v>
          </cell>
          <cell r="BQ428" t="str">
            <v xml:space="preserve"> </v>
          </cell>
          <cell r="BR428" t="str">
            <v xml:space="preserve"> </v>
          </cell>
          <cell r="BS428" t="str">
            <v xml:space="preserve"> </v>
          </cell>
          <cell r="BT428" t="str">
            <v xml:space="preserve"> </v>
          </cell>
          <cell r="BU428" t="str">
            <v xml:space="preserve"> </v>
          </cell>
          <cell r="BV428" t="str">
            <v xml:space="preserve"> </v>
          </cell>
          <cell r="BW428" t="str">
            <v xml:space="preserve"> </v>
          </cell>
          <cell r="BX428" t="str">
            <v xml:space="preserve"> </v>
          </cell>
          <cell r="BY428" t="str">
            <v xml:space="preserve"> </v>
          </cell>
          <cell r="BZ428" t="str">
            <v xml:space="preserve"> </v>
          </cell>
          <cell r="CA428" t="str">
            <v xml:space="preserve"> </v>
          </cell>
          <cell r="CB428" t="str">
            <v xml:space="preserve"> </v>
          </cell>
          <cell r="CC428" t="str">
            <v xml:space="preserve"> </v>
          </cell>
          <cell r="CD428" t="str">
            <v xml:space="preserve"> </v>
          </cell>
          <cell r="CE428" t="str">
            <v xml:space="preserve"> </v>
          </cell>
          <cell r="CF428" t="str">
            <v xml:space="preserve"> </v>
          </cell>
          <cell r="CG428" t="str">
            <v xml:space="preserve"> </v>
          </cell>
          <cell r="CH428" t="str">
            <v xml:space="preserve"> </v>
          </cell>
          <cell r="CI428" t="str">
            <v xml:space="preserve"> </v>
          </cell>
          <cell r="CJ428" t="str">
            <v xml:space="preserve"> </v>
          </cell>
          <cell r="CK428" t="str">
            <v xml:space="preserve"> </v>
          </cell>
          <cell r="CL428" t="str">
            <v xml:space="preserve"> </v>
          </cell>
          <cell r="CM428" t="str">
            <v xml:space="preserve"> </v>
          </cell>
          <cell r="CN428" t="str">
            <v xml:space="preserve"> </v>
          </cell>
          <cell r="CO428" t="str">
            <v xml:space="preserve"> </v>
          </cell>
          <cell r="CP428" t="str">
            <v xml:space="preserve"> </v>
          </cell>
          <cell r="CQ428" t="str">
            <v xml:space="preserve"> </v>
          </cell>
          <cell r="CR428" t="str">
            <v xml:space="preserve"> </v>
          </cell>
          <cell r="CS428" t="str">
            <v xml:space="preserve"> </v>
          </cell>
          <cell r="CT428" t="str">
            <v xml:space="preserve"> </v>
          </cell>
          <cell r="CU428" t="str">
            <v xml:space="preserve"> </v>
          </cell>
          <cell r="CV428" t="str">
            <v xml:space="preserve"> </v>
          </cell>
          <cell r="CW428" t="str">
            <v xml:space="preserve"> </v>
          </cell>
          <cell r="CX428" t="str">
            <v xml:space="preserve"> </v>
          </cell>
          <cell r="CY428" t="str">
            <v xml:space="preserve"> </v>
          </cell>
          <cell r="CZ428" t="str">
            <v xml:space="preserve"> </v>
          </cell>
          <cell r="DA428" t="str">
            <v xml:space="preserve"> </v>
          </cell>
          <cell r="DB428" t="str">
            <v xml:space="preserve"> </v>
          </cell>
          <cell r="DC428" t="str">
            <v xml:space="preserve"> </v>
          </cell>
          <cell r="DD428" t="str">
            <v xml:space="preserve"> </v>
          </cell>
          <cell r="DE428" t="str">
            <v xml:space="preserve"> </v>
          </cell>
          <cell r="DF428" t="str">
            <v xml:space="preserve"> </v>
          </cell>
          <cell r="DG428" t="str">
            <v xml:space="preserve"> </v>
          </cell>
          <cell r="DH428" t="str">
            <v>2. OESChrysler Corporation875019S</v>
          </cell>
          <cell r="DI428">
            <v>-0.47</v>
          </cell>
          <cell r="DJ428">
            <v>0</v>
          </cell>
          <cell r="DL428">
            <v>0</v>
          </cell>
          <cell r="DM428">
            <v>-0.47</v>
          </cell>
          <cell r="DN428">
            <v>0</v>
          </cell>
          <cell r="DP428">
            <v>0</v>
          </cell>
          <cell r="DQ428">
            <v>0</v>
          </cell>
          <cell r="DR428">
            <v>0</v>
          </cell>
          <cell r="DT428">
            <v>0</v>
          </cell>
          <cell r="DU428">
            <v>0</v>
          </cell>
          <cell r="DV428">
            <v>0</v>
          </cell>
          <cell r="DX428">
            <v>0</v>
          </cell>
          <cell r="DY428">
            <v>0</v>
          </cell>
          <cell r="DZ428">
            <v>0</v>
          </cell>
          <cell r="EB428">
            <v>0</v>
          </cell>
          <cell r="EC428">
            <v>0</v>
          </cell>
          <cell r="ED428">
            <v>0</v>
          </cell>
          <cell r="EF428">
            <v>0</v>
          </cell>
          <cell r="EG428">
            <v>0</v>
          </cell>
          <cell r="EH428">
            <v>0</v>
          </cell>
          <cell r="EJ428">
            <v>0</v>
          </cell>
          <cell r="EK428">
            <v>0</v>
          </cell>
          <cell r="EL428">
            <v>0</v>
          </cell>
          <cell r="EN428">
            <v>0</v>
          </cell>
          <cell r="EO428">
            <v>0</v>
          </cell>
          <cell r="EP428">
            <v>0</v>
          </cell>
          <cell r="ER428">
            <v>0</v>
          </cell>
          <cell r="ES428">
            <v>0</v>
          </cell>
          <cell r="ET428">
            <v>0</v>
          </cell>
          <cell r="EV428">
            <v>0</v>
          </cell>
          <cell r="EW428">
            <v>0</v>
          </cell>
          <cell r="EX428">
            <v>0</v>
          </cell>
          <cell r="EZ428">
            <v>0</v>
          </cell>
          <cell r="FA428">
            <v>0</v>
          </cell>
          <cell r="FB428">
            <v>0</v>
          </cell>
          <cell r="FD428">
            <v>0</v>
          </cell>
          <cell r="FE428">
            <v>0</v>
          </cell>
          <cell r="FF428">
            <v>0</v>
          </cell>
          <cell r="FI428">
            <v>0</v>
          </cell>
          <cell r="FJ428">
            <v>-0.47</v>
          </cell>
          <cell r="FK428">
            <v>0</v>
          </cell>
          <cell r="FM428">
            <v>0</v>
          </cell>
          <cell r="FN428">
            <v>-0.47</v>
          </cell>
          <cell r="FO428">
            <v>0</v>
          </cell>
          <cell r="FQ428">
            <v>0</v>
          </cell>
          <cell r="FR428">
            <v>-0.47</v>
          </cell>
          <cell r="FS428">
            <v>0</v>
          </cell>
          <cell r="FU428">
            <v>0</v>
          </cell>
          <cell r="FV428">
            <v>-0.47</v>
          </cell>
          <cell r="FW428">
            <v>0</v>
          </cell>
          <cell r="FY428">
            <v>0</v>
          </cell>
          <cell r="FZ428">
            <v>-0.47</v>
          </cell>
          <cell r="GA428">
            <v>0</v>
          </cell>
          <cell r="GC428">
            <v>0</v>
          </cell>
          <cell r="GD428">
            <v>-0.47</v>
          </cell>
          <cell r="GE428">
            <v>0</v>
          </cell>
          <cell r="GG428">
            <v>0</v>
          </cell>
          <cell r="GH428">
            <v>-0.47</v>
          </cell>
          <cell r="GI428">
            <v>0</v>
          </cell>
          <cell r="GK428">
            <v>0</v>
          </cell>
          <cell r="GL428">
            <v>-0.47</v>
          </cell>
          <cell r="GM428">
            <v>0</v>
          </cell>
          <cell r="GO428">
            <v>0</v>
          </cell>
          <cell r="GP428">
            <v>-0.47</v>
          </cell>
          <cell r="GQ428">
            <v>0</v>
          </cell>
          <cell r="GS428">
            <v>0</v>
          </cell>
          <cell r="GT428">
            <v>-0.47</v>
          </cell>
          <cell r="GU428">
            <v>0</v>
          </cell>
          <cell r="GW428">
            <v>0</v>
          </cell>
          <cell r="GX428">
            <v>-0.47</v>
          </cell>
          <cell r="GY428">
            <v>0</v>
          </cell>
          <cell r="HA428">
            <v>0</v>
          </cell>
          <cell r="HB428">
            <v>-0.47</v>
          </cell>
          <cell r="HC428">
            <v>0</v>
          </cell>
        </row>
        <row r="429">
          <cell r="H429" t="str">
            <v>875054K</v>
          </cell>
          <cell r="I429" t="str">
            <v>USD</v>
          </cell>
          <cell r="J429" t="str">
            <v>RADIADOR PT OES AT</v>
          </cell>
          <cell r="K429" t="str">
            <v>T7</v>
          </cell>
          <cell r="L429">
            <v>318.73034159999997</v>
          </cell>
          <cell r="M429">
            <v>318730.34159999999</v>
          </cell>
          <cell r="N429">
            <v>75.302199999999999</v>
          </cell>
          <cell r="R429">
            <v>75.302199999999999</v>
          </cell>
          <cell r="V429">
            <v>75.302199999999999</v>
          </cell>
          <cell r="W429">
            <v>-0.32200000000000001</v>
          </cell>
          <cell r="X429" t="str">
            <v>Prod.Tec</v>
          </cell>
          <cell r="Y429" t="str">
            <v>Radiator tube gage from 0.3 to 0.275 mm</v>
          </cell>
          <cell r="Z429">
            <v>74.980199999999996</v>
          </cell>
          <cell r="AD429">
            <v>74.980199999999996</v>
          </cell>
          <cell r="AH429">
            <v>74.980199999999996</v>
          </cell>
          <cell r="AL429">
            <v>74.980199999999996</v>
          </cell>
          <cell r="AP429">
            <v>74.980199999999996</v>
          </cell>
          <cell r="AT429">
            <v>74.980199999999996</v>
          </cell>
          <cell r="AX429">
            <v>74.980199999999996</v>
          </cell>
          <cell r="BB429">
            <v>74.980199999999996</v>
          </cell>
          <cell r="BF429">
            <v>74.980199999999996</v>
          </cell>
          <cell r="BJ429">
            <v>74.980199999999996</v>
          </cell>
          <cell r="BK429">
            <v>-0.32200000000000001</v>
          </cell>
          <cell r="BL429" t="str">
            <v xml:space="preserve"> </v>
          </cell>
          <cell r="BM429" t="str">
            <v xml:space="preserve"> </v>
          </cell>
          <cell r="BN429" t="str">
            <v xml:space="preserve"> </v>
          </cell>
          <cell r="BO429" t="str">
            <v xml:space="preserve"> </v>
          </cell>
          <cell r="BP429" t="str">
            <v xml:space="preserve"> </v>
          </cell>
          <cell r="BQ429" t="str">
            <v xml:space="preserve"> </v>
          </cell>
          <cell r="BR429" t="str">
            <v xml:space="preserve"> </v>
          </cell>
          <cell r="BS429" t="str">
            <v xml:space="preserve"> </v>
          </cell>
          <cell r="BT429" t="str">
            <v xml:space="preserve"> </v>
          </cell>
          <cell r="BU429" t="str">
            <v xml:space="preserve"> </v>
          </cell>
          <cell r="BV429">
            <v>-0.32200000000000001</v>
          </cell>
          <cell r="BW429" t="str">
            <v xml:space="preserve"> </v>
          </cell>
          <cell r="BX429" t="str">
            <v xml:space="preserve"> </v>
          </cell>
          <cell r="BY429" t="str">
            <v xml:space="preserve"> </v>
          </cell>
          <cell r="BZ429" t="str">
            <v xml:space="preserve"> </v>
          </cell>
          <cell r="CA429" t="str">
            <v xml:space="preserve"> </v>
          </cell>
          <cell r="CB429" t="str">
            <v xml:space="preserve"> </v>
          </cell>
          <cell r="CC429" t="str">
            <v xml:space="preserve"> </v>
          </cell>
          <cell r="CD429" t="str">
            <v xml:space="preserve"> </v>
          </cell>
          <cell r="CE429" t="str">
            <v xml:space="preserve"> </v>
          </cell>
          <cell r="CF429" t="str">
            <v xml:space="preserve"> </v>
          </cell>
          <cell r="CG429" t="str">
            <v xml:space="preserve"> </v>
          </cell>
          <cell r="CH429" t="str">
            <v xml:space="preserve"> </v>
          </cell>
          <cell r="CI429" t="str">
            <v xml:space="preserve"> </v>
          </cell>
          <cell r="CJ429" t="str">
            <v xml:space="preserve"> </v>
          </cell>
          <cell r="CK429" t="str">
            <v xml:space="preserve"> </v>
          </cell>
          <cell r="CL429" t="str">
            <v xml:space="preserve"> </v>
          </cell>
          <cell r="CM429" t="str">
            <v xml:space="preserve"> </v>
          </cell>
          <cell r="CN429" t="str">
            <v xml:space="preserve"> </v>
          </cell>
          <cell r="CO429" t="str">
            <v xml:space="preserve"> </v>
          </cell>
          <cell r="CP429" t="str">
            <v xml:space="preserve"> </v>
          </cell>
          <cell r="CQ429" t="str">
            <v xml:space="preserve"> </v>
          </cell>
          <cell r="CR429" t="str">
            <v xml:space="preserve"> </v>
          </cell>
          <cell r="CS429" t="str">
            <v xml:space="preserve"> </v>
          </cell>
          <cell r="CT429" t="str">
            <v xml:space="preserve"> </v>
          </cell>
          <cell r="CU429" t="str">
            <v xml:space="preserve"> </v>
          </cell>
          <cell r="CV429" t="str">
            <v xml:space="preserve"> </v>
          </cell>
          <cell r="CW429" t="str">
            <v xml:space="preserve"> </v>
          </cell>
          <cell r="CX429" t="str">
            <v xml:space="preserve"> </v>
          </cell>
          <cell r="CY429" t="str">
            <v xml:space="preserve"> </v>
          </cell>
          <cell r="CZ429" t="str">
            <v xml:space="preserve"> </v>
          </cell>
          <cell r="DA429" t="str">
            <v xml:space="preserve"> </v>
          </cell>
          <cell r="DB429" t="str">
            <v xml:space="preserve"> </v>
          </cell>
          <cell r="DC429" t="str">
            <v xml:space="preserve"> </v>
          </cell>
          <cell r="DD429" t="str">
            <v xml:space="preserve"> </v>
          </cell>
          <cell r="DE429" t="str">
            <v xml:space="preserve"> </v>
          </cell>
          <cell r="DF429" t="str">
            <v xml:space="preserve"> </v>
          </cell>
          <cell r="DG429" t="str">
            <v xml:space="preserve"> </v>
          </cell>
          <cell r="DH429" t="str">
            <v>2. OESChrysler Corporation875054K</v>
          </cell>
          <cell r="DI429">
            <v>-0.32200000000000001</v>
          </cell>
          <cell r="DJ429">
            <v>0</v>
          </cell>
          <cell r="DL429">
            <v>0</v>
          </cell>
          <cell r="DM429">
            <v>0</v>
          </cell>
          <cell r="DN429">
            <v>0</v>
          </cell>
          <cell r="DP429">
            <v>0</v>
          </cell>
          <cell r="DQ429">
            <v>0</v>
          </cell>
          <cell r="DR429">
            <v>0</v>
          </cell>
          <cell r="DT429">
            <v>0</v>
          </cell>
          <cell r="DU429">
            <v>-0.32200000000000001</v>
          </cell>
          <cell r="DV429">
            <v>0</v>
          </cell>
          <cell r="DX429">
            <v>0</v>
          </cell>
          <cell r="DY429">
            <v>0</v>
          </cell>
          <cell r="DZ429">
            <v>0</v>
          </cell>
          <cell r="EB429">
            <v>0</v>
          </cell>
          <cell r="EC429">
            <v>0</v>
          </cell>
          <cell r="ED429">
            <v>0</v>
          </cell>
          <cell r="EF429">
            <v>0</v>
          </cell>
          <cell r="EG429">
            <v>0</v>
          </cell>
          <cell r="EH429">
            <v>0</v>
          </cell>
          <cell r="EJ429">
            <v>0</v>
          </cell>
          <cell r="EK429">
            <v>0</v>
          </cell>
          <cell r="EL429">
            <v>0</v>
          </cell>
          <cell r="EN429">
            <v>0</v>
          </cell>
          <cell r="EO429">
            <v>0</v>
          </cell>
          <cell r="EP429">
            <v>0</v>
          </cell>
          <cell r="ER429">
            <v>0</v>
          </cell>
          <cell r="ES429">
            <v>0</v>
          </cell>
          <cell r="ET429">
            <v>0</v>
          </cell>
          <cell r="EV429">
            <v>0</v>
          </cell>
          <cell r="EW429">
            <v>0</v>
          </cell>
          <cell r="EX429">
            <v>0</v>
          </cell>
          <cell r="EZ429">
            <v>0</v>
          </cell>
          <cell r="FA429">
            <v>0</v>
          </cell>
          <cell r="FB429">
            <v>0</v>
          </cell>
          <cell r="FD429">
            <v>0</v>
          </cell>
          <cell r="FE429">
            <v>0</v>
          </cell>
          <cell r="FF429">
            <v>0</v>
          </cell>
          <cell r="FI429">
            <v>0</v>
          </cell>
          <cell r="FJ429">
            <v>0</v>
          </cell>
          <cell r="FK429">
            <v>0</v>
          </cell>
          <cell r="FM429">
            <v>0</v>
          </cell>
          <cell r="FN429">
            <v>0</v>
          </cell>
          <cell r="FO429">
            <v>0</v>
          </cell>
          <cell r="FQ429">
            <v>0</v>
          </cell>
          <cell r="FR429">
            <v>-0.32200000000000001</v>
          </cell>
          <cell r="FS429">
            <v>0</v>
          </cell>
          <cell r="FU429">
            <v>0</v>
          </cell>
          <cell r="FV429">
            <v>-0.32200000000000001</v>
          </cell>
          <cell r="FW429">
            <v>0</v>
          </cell>
          <cell r="FY429">
            <v>0</v>
          </cell>
          <cell r="FZ429">
            <v>-0.32200000000000001</v>
          </cell>
          <cell r="GA429">
            <v>0</v>
          </cell>
          <cell r="GC429">
            <v>0</v>
          </cell>
          <cell r="GD429">
            <v>-0.32200000000000001</v>
          </cell>
          <cell r="GE429">
            <v>0</v>
          </cell>
          <cell r="GG429">
            <v>0</v>
          </cell>
          <cell r="GH429">
            <v>-0.32200000000000001</v>
          </cell>
          <cell r="GI429">
            <v>0</v>
          </cell>
          <cell r="GK429">
            <v>0</v>
          </cell>
          <cell r="GL429">
            <v>-0.32200000000000001</v>
          </cell>
          <cell r="GM429">
            <v>0</v>
          </cell>
          <cell r="GO429">
            <v>0</v>
          </cell>
          <cell r="GP429">
            <v>-0.32200000000000001</v>
          </cell>
          <cell r="GQ429">
            <v>0</v>
          </cell>
          <cell r="GS429">
            <v>0</v>
          </cell>
          <cell r="GT429">
            <v>-0.32200000000000001</v>
          </cell>
          <cell r="GU429">
            <v>0</v>
          </cell>
          <cell r="GW429">
            <v>0</v>
          </cell>
          <cell r="GX429">
            <v>-0.32200000000000001</v>
          </cell>
          <cell r="GY429">
            <v>0</v>
          </cell>
          <cell r="HA429">
            <v>0</v>
          </cell>
          <cell r="HB429">
            <v>-0.32200000000000001</v>
          </cell>
          <cell r="HC429">
            <v>0</v>
          </cell>
        </row>
        <row r="430">
          <cell r="H430" t="str">
            <v>875055V</v>
          </cell>
          <cell r="I430" t="str">
            <v>USD</v>
          </cell>
          <cell r="J430" t="str">
            <v>CONDENSADOR PT 22TI OES</v>
          </cell>
          <cell r="K430" t="str">
            <v>T7</v>
          </cell>
          <cell r="L430">
            <v>233.83736640000004</v>
          </cell>
          <cell r="M430">
            <v>233837.36640000003</v>
          </cell>
          <cell r="N430">
            <v>73.603200000000001</v>
          </cell>
          <cell r="R430">
            <v>73.603200000000001</v>
          </cell>
          <cell r="V430">
            <v>73.603200000000001</v>
          </cell>
          <cell r="Z430">
            <v>73.603200000000001</v>
          </cell>
          <cell r="AD430">
            <v>73.603200000000001</v>
          </cell>
          <cell r="AH430">
            <v>73.603200000000001</v>
          </cell>
          <cell r="AL430">
            <v>73.603200000000001</v>
          </cell>
          <cell r="AP430">
            <v>73.603200000000001</v>
          </cell>
          <cell r="AT430">
            <v>73.603200000000001</v>
          </cell>
          <cell r="AX430">
            <v>73.603200000000001</v>
          </cell>
          <cell r="BB430">
            <v>73.603200000000001</v>
          </cell>
          <cell r="BF430">
            <v>73.603200000000001</v>
          </cell>
          <cell r="BJ430">
            <v>73.603200000000001</v>
          </cell>
          <cell r="BK430">
            <v>0</v>
          </cell>
          <cell r="BL430" t="str">
            <v xml:space="preserve"> </v>
          </cell>
          <cell r="BM430" t="str">
            <v xml:space="preserve"> </v>
          </cell>
          <cell r="BN430" t="str">
            <v xml:space="preserve"> </v>
          </cell>
          <cell r="BO430" t="str">
            <v xml:space="preserve"> </v>
          </cell>
          <cell r="BP430" t="str">
            <v xml:space="preserve"> </v>
          </cell>
          <cell r="BQ430" t="str">
            <v xml:space="preserve"> </v>
          </cell>
          <cell r="BR430" t="str">
            <v xml:space="preserve"> </v>
          </cell>
          <cell r="BS430" t="str">
            <v xml:space="preserve"> </v>
          </cell>
          <cell r="BT430" t="str">
            <v xml:space="preserve"> </v>
          </cell>
          <cell r="BU430" t="str">
            <v xml:space="preserve"> </v>
          </cell>
          <cell r="BV430" t="str">
            <v xml:space="preserve"> </v>
          </cell>
          <cell r="BW430" t="str">
            <v xml:space="preserve"> </v>
          </cell>
          <cell r="BX430" t="str">
            <v xml:space="preserve"> </v>
          </cell>
          <cell r="BY430" t="str">
            <v xml:space="preserve"> </v>
          </cell>
          <cell r="BZ430" t="str">
            <v xml:space="preserve"> </v>
          </cell>
          <cell r="CA430" t="str">
            <v xml:space="preserve"> </v>
          </cell>
          <cell r="CB430" t="str">
            <v xml:space="preserve"> </v>
          </cell>
          <cell r="CC430" t="str">
            <v xml:space="preserve"> </v>
          </cell>
          <cell r="CD430" t="str">
            <v xml:space="preserve"> </v>
          </cell>
          <cell r="CE430" t="str">
            <v xml:space="preserve"> </v>
          </cell>
          <cell r="CF430" t="str">
            <v xml:space="preserve"> </v>
          </cell>
          <cell r="CG430" t="str">
            <v xml:space="preserve"> </v>
          </cell>
          <cell r="CH430" t="str">
            <v xml:space="preserve"> </v>
          </cell>
          <cell r="CI430" t="str">
            <v xml:space="preserve"> </v>
          </cell>
          <cell r="CJ430" t="str">
            <v xml:space="preserve"> </v>
          </cell>
          <cell r="CK430" t="str">
            <v xml:space="preserve"> </v>
          </cell>
          <cell r="CL430" t="str">
            <v xml:space="preserve"> </v>
          </cell>
          <cell r="CM430" t="str">
            <v xml:space="preserve"> </v>
          </cell>
          <cell r="CN430" t="str">
            <v xml:space="preserve"> </v>
          </cell>
          <cell r="CO430" t="str">
            <v xml:space="preserve"> </v>
          </cell>
          <cell r="CP430" t="str">
            <v xml:space="preserve"> </v>
          </cell>
          <cell r="CQ430" t="str">
            <v xml:space="preserve"> </v>
          </cell>
          <cell r="CR430" t="str">
            <v xml:space="preserve"> </v>
          </cell>
          <cell r="CS430" t="str">
            <v xml:space="preserve"> </v>
          </cell>
          <cell r="CT430" t="str">
            <v xml:space="preserve"> </v>
          </cell>
          <cell r="CU430" t="str">
            <v xml:space="preserve"> </v>
          </cell>
          <cell r="CV430" t="str">
            <v xml:space="preserve"> </v>
          </cell>
          <cell r="CW430" t="str">
            <v xml:space="preserve"> </v>
          </cell>
          <cell r="CX430" t="str">
            <v xml:space="preserve"> </v>
          </cell>
          <cell r="CY430" t="str">
            <v xml:space="preserve"> </v>
          </cell>
          <cell r="CZ430" t="str">
            <v xml:space="preserve"> </v>
          </cell>
          <cell r="DA430" t="str">
            <v xml:space="preserve"> </v>
          </cell>
          <cell r="DB430" t="str">
            <v xml:space="preserve"> </v>
          </cell>
          <cell r="DC430" t="str">
            <v xml:space="preserve"> </v>
          </cell>
          <cell r="DD430" t="str">
            <v xml:space="preserve"> </v>
          </cell>
          <cell r="DE430" t="str">
            <v xml:space="preserve"> </v>
          </cell>
          <cell r="DF430" t="str">
            <v xml:space="preserve"> </v>
          </cell>
          <cell r="DG430" t="str">
            <v xml:space="preserve"> </v>
          </cell>
          <cell r="DH430" t="str">
            <v>2. OESChrysler Corporation875055V</v>
          </cell>
          <cell r="DI430">
            <v>0</v>
          </cell>
          <cell r="DJ430">
            <v>0</v>
          </cell>
          <cell r="DL430">
            <v>0</v>
          </cell>
          <cell r="DM430">
            <v>0</v>
          </cell>
          <cell r="DN430">
            <v>0</v>
          </cell>
          <cell r="DP430">
            <v>0</v>
          </cell>
          <cell r="DQ430">
            <v>0</v>
          </cell>
          <cell r="DR430">
            <v>0</v>
          </cell>
          <cell r="DT430">
            <v>0</v>
          </cell>
          <cell r="DU430">
            <v>0</v>
          </cell>
          <cell r="DV430">
            <v>0</v>
          </cell>
          <cell r="DX430">
            <v>0</v>
          </cell>
          <cell r="DY430">
            <v>0</v>
          </cell>
          <cell r="DZ430">
            <v>0</v>
          </cell>
          <cell r="EB430">
            <v>0</v>
          </cell>
          <cell r="EC430">
            <v>0</v>
          </cell>
          <cell r="ED430">
            <v>0</v>
          </cell>
          <cell r="EF430">
            <v>0</v>
          </cell>
          <cell r="EG430">
            <v>0</v>
          </cell>
          <cell r="EH430">
            <v>0</v>
          </cell>
          <cell r="EJ430">
            <v>0</v>
          </cell>
          <cell r="EK430">
            <v>0</v>
          </cell>
          <cell r="EL430">
            <v>0</v>
          </cell>
          <cell r="EN430">
            <v>0</v>
          </cell>
          <cell r="EO430">
            <v>0</v>
          </cell>
          <cell r="EP430">
            <v>0</v>
          </cell>
          <cell r="ER430">
            <v>0</v>
          </cell>
          <cell r="ES430">
            <v>0</v>
          </cell>
          <cell r="ET430">
            <v>0</v>
          </cell>
          <cell r="EV430">
            <v>0</v>
          </cell>
          <cell r="EW430">
            <v>0</v>
          </cell>
          <cell r="EX430">
            <v>0</v>
          </cell>
          <cell r="EZ430">
            <v>0</v>
          </cell>
          <cell r="FA430">
            <v>0</v>
          </cell>
          <cell r="FB430">
            <v>0</v>
          </cell>
          <cell r="FD430">
            <v>0</v>
          </cell>
          <cell r="FE430">
            <v>0</v>
          </cell>
          <cell r="FF430">
            <v>0</v>
          </cell>
          <cell r="FI430">
            <v>0</v>
          </cell>
          <cell r="FJ430">
            <v>0</v>
          </cell>
          <cell r="FK430">
            <v>0</v>
          </cell>
          <cell r="FM430">
            <v>0</v>
          </cell>
          <cell r="FN430">
            <v>0</v>
          </cell>
          <cell r="FO430">
            <v>0</v>
          </cell>
          <cell r="FQ430">
            <v>0</v>
          </cell>
          <cell r="FR430">
            <v>0</v>
          </cell>
          <cell r="FS430">
            <v>0</v>
          </cell>
          <cell r="FU430">
            <v>0</v>
          </cell>
          <cell r="FV430">
            <v>0</v>
          </cell>
          <cell r="FW430">
            <v>0</v>
          </cell>
          <cell r="FY430">
            <v>0</v>
          </cell>
          <cell r="FZ430">
            <v>0</v>
          </cell>
          <cell r="GA430">
            <v>0</v>
          </cell>
          <cell r="GC430">
            <v>0</v>
          </cell>
          <cell r="GD430">
            <v>0</v>
          </cell>
          <cell r="GE430">
            <v>0</v>
          </cell>
          <cell r="GG430">
            <v>0</v>
          </cell>
          <cell r="GH430">
            <v>0</v>
          </cell>
          <cell r="GI430">
            <v>0</v>
          </cell>
          <cell r="GK430">
            <v>0</v>
          </cell>
          <cell r="GL430">
            <v>0</v>
          </cell>
          <cell r="GM430">
            <v>0</v>
          </cell>
          <cell r="GO430">
            <v>0</v>
          </cell>
          <cell r="GP430">
            <v>0</v>
          </cell>
          <cell r="GQ430">
            <v>0</v>
          </cell>
          <cell r="GS430">
            <v>0</v>
          </cell>
          <cell r="GT430">
            <v>0</v>
          </cell>
          <cell r="GU430">
            <v>0</v>
          </cell>
          <cell r="GW430">
            <v>0</v>
          </cell>
          <cell r="GX430">
            <v>0</v>
          </cell>
          <cell r="GY430">
            <v>0</v>
          </cell>
          <cell r="HA430">
            <v>0</v>
          </cell>
          <cell r="HB430">
            <v>0</v>
          </cell>
          <cell r="HC430">
            <v>0</v>
          </cell>
        </row>
        <row r="431">
          <cell r="H431" t="str">
            <v>875056G</v>
          </cell>
          <cell r="I431" t="str">
            <v>USD</v>
          </cell>
          <cell r="J431" t="str">
            <v>TOLVA PT OES</v>
          </cell>
          <cell r="K431" t="str">
            <v>T7</v>
          </cell>
          <cell r="L431">
            <v>167.93508600000001</v>
          </cell>
          <cell r="M431">
            <v>167935.08600000001</v>
          </cell>
          <cell r="N431">
            <v>56.543800000000005</v>
          </cell>
          <cell r="R431">
            <v>56.543800000000005</v>
          </cell>
          <cell r="V431">
            <v>56.543800000000005</v>
          </cell>
          <cell r="Z431">
            <v>56.543800000000005</v>
          </cell>
          <cell r="AD431">
            <v>56.543800000000005</v>
          </cell>
          <cell r="AH431">
            <v>56.543800000000005</v>
          </cell>
          <cell r="AL431">
            <v>56.543800000000005</v>
          </cell>
          <cell r="AP431">
            <v>56.543800000000005</v>
          </cell>
          <cell r="AT431">
            <v>56.543800000000005</v>
          </cell>
          <cell r="AX431">
            <v>56.543800000000005</v>
          </cell>
          <cell r="BB431">
            <v>56.543800000000005</v>
          </cell>
          <cell r="BF431">
            <v>56.543800000000005</v>
          </cell>
          <cell r="BJ431">
            <v>56.543800000000005</v>
          </cell>
          <cell r="BK431">
            <v>0</v>
          </cell>
          <cell r="BL431" t="str">
            <v xml:space="preserve"> </v>
          </cell>
          <cell r="BM431" t="str">
            <v xml:space="preserve"> </v>
          </cell>
          <cell r="BN431" t="str">
            <v xml:space="preserve"> </v>
          </cell>
          <cell r="BO431" t="str">
            <v xml:space="preserve"> </v>
          </cell>
          <cell r="BP431" t="str">
            <v xml:space="preserve"> </v>
          </cell>
          <cell r="BQ431" t="str">
            <v xml:space="preserve"> </v>
          </cell>
          <cell r="BR431" t="str">
            <v xml:space="preserve"> </v>
          </cell>
          <cell r="BS431" t="str">
            <v xml:space="preserve"> </v>
          </cell>
          <cell r="BT431" t="str">
            <v xml:space="preserve"> </v>
          </cell>
          <cell r="BU431" t="str">
            <v xml:space="preserve"> </v>
          </cell>
          <cell r="BV431" t="str">
            <v xml:space="preserve"> </v>
          </cell>
          <cell r="BW431" t="str">
            <v xml:space="preserve"> </v>
          </cell>
          <cell r="BX431" t="str">
            <v xml:space="preserve"> </v>
          </cell>
          <cell r="BY431" t="str">
            <v xml:space="preserve"> </v>
          </cell>
          <cell r="BZ431" t="str">
            <v xml:space="preserve"> </v>
          </cell>
          <cell r="CA431" t="str">
            <v xml:space="preserve"> </v>
          </cell>
          <cell r="CB431" t="str">
            <v xml:space="preserve"> </v>
          </cell>
          <cell r="CC431" t="str">
            <v xml:space="preserve"> </v>
          </cell>
          <cell r="CD431" t="str">
            <v xml:space="preserve"> </v>
          </cell>
          <cell r="CE431" t="str">
            <v xml:space="preserve"> </v>
          </cell>
          <cell r="CF431" t="str">
            <v xml:space="preserve"> </v>
          </cell>
          <cell r="CG431" t="str">
            <v xml:space="preserve"> </v>
          </cell>
          <cell r="CH431" t="str">
            <v xml:space="preserve"> </v>
          </cell>
          <cell r="CI431" t="str">
            <v xml:space="preserve"> </v>
          </cell>
          <cell r="CJ431" t="str">
            <v xml:space="preserve"> </v>
          </cell>
          <cell r="CK431" t="str">
            <v xml:space="preserve"> </v>
          </cell>
          <cell r="CL431" t="str">
            <v xml:space="preserve"> </v>
          </cell>
          <cell r="CM431" t="str">
            <v xml:space="preserve"> </v>
          </cell>
          <cell r="CN431" t="str">
            <v xml:space="preserve"> </v>
          </cell>
          <cell r="CO431" t="str">
            <v xml:space="preserve"> </v>
          </cell>
          <cell r="CP431" t="str">
            <v xml:space="preserve"> </v>
          </cell>
          <cell r="CQ431" t="str">
            <v xml:space="preserve"> </v>
          </cell>
          <cell r="CR431" t="str">
            <v xml:space="preserve"> </v>
          </cell>
          <cell r="CS431" t="str">
            <v xml:space="preserve"> </v>
          </cell>
          <cell r="CT431" t="str">
            <v xml:space="preserve"> </v>
          </cell>
          <cell r="CU431" t="str">
            <v xml:space="preserve"> </v>
          </cell>
          <cell r="CV431" t="str">
            <v xml:space="preserve"> </v>
          </cell>
          <cell r="CW431" t="str">
            <v xml:space="preserve"> </v>
          </cell>
          <cell r="CX431" t="str">
            <v xml:space="preserve"> </v>
          </cell>
          <cell r="CY431" t="str">
            <v xml:space="preserve"> </v>
          </cell>
          <cell r="CZ431" t="str">
            <v xml:space="preserve"> </v>
          </cell>
          <cell r="DA431" t="str">
            <v xml:space="preserve"> </v>
          </cell>
          <cell r="DB431" t="str">
            <v xml:space="preserve"> </v>
          </cell>
          <cell r="DC431" t="str">
            <v xml:space="preserve"> </v>
          </cell>
          <cell r="DD431" t="str">
            <v xml:space="preserve"> </v>
          </cell>
          <cell r="DE431" t="str">
            <v xml:space="preserve"> </v>
          </cell>
          <cell r="DF431" t="str">
            <v xml:space="preserve"> </v>
          </cell>
          <cell r="DG431" t="str">
            <v xml:space="preserve"> </v>
          </cell>
          <cell r="DH431" t="str">
            <v>2. OESChrysler Corporation875056G</v>
          </cell>
          <cell r="DI431">
            <v>0</v>
          </cell>
          <cell r="DJ431">
            <v>0</v>
          </cell>
          <cell r="DL431">
            <v>0</v>
          </cell>
          <cell r="DM431">
            <v>0</v>
          </cell>
          <cell r="DN431">
            <v>0</v>
          </cell>
          <cell r="DP431">
            <v>0</v>
          </cell>
          <cell r="DQ431">
            <v>0</v>
          </cell>
          <cell r="DR431">
            <v>0</v>
          </cell>
          <cell r="DT431">
            <v>0</v>
          </cell>
          <cell r="DU431">
            <v>0</v>
          </cell>
          <cell r="DV431">
            <v>0</v>
          </cell>
          <cell r="DX431">
            <v>0</v>
          </cell>
          <cell r="DY431">
            <v>0</v>
          </cell>
          <cell r="DZ431">
            <v>0</v>
          </cell>
          <cell r="EB431">
            <v>0</v>
          </cell>
          <cell r="EC431">
            <v>0</v>
          </cell>
          <cell r="ED431">
            <v>0</v>
          </cell>
          <cell r="EF431">
            <v>0</v>
          </cell>
          <cell r="EG431">
            <v>0</v>
          </cell>
          <cell r="EH431">
            <v>0</v>
          </cell>
          <cell r="EJ431">
            <v>0</v>
          </cell>
          <cell r="EK431">
            <v>0</v>
          </cell>
          <cell r="EL431">
            <v>0</v>
          </cell>
          <cell r="EN431">
            <v>0</v>
          </cell>
          <cell r="EO431">
            <v>0</v>
          </cell>
          <cell r="EP431">
            <v>0</v>
          </cell>
          <cell r="ER431">
            <v>0</v>
          </cell>
          <cell r="ES431">
            <v>0</v>
          </cell>
          <cell r="ET431">
            <v>0</v>
          </cell>
          <cell r="EV431">
            <v>0</v>
          </cell>
          <cell r="EW431">
            <v>0</v>
          </cell>
          <cell r="EX431">
            <v>0</v>
          </cell>
          <cell r="EZ431">
            <v>0</v>
          </cell>
          <cell r="FA431">
            <v>0</v>
          </cell>
          <cell r="FB431">
            <v>0</v>
          </cell>
          <cell r="FD431">
            <v>0</v>
          </cell>
          <cell r="FE431">
            <v>0</v>
          </cell>
          <cell r="FF431">
            <v>0</v>
          </cell>
          <cell r="FI431">
            <v>0</v>
          </cell>
          <cell r="FJ431">
            <v>0</v>
          </cell>
          <cell r="FK431">
            <v>0</v>
          </cell>
          <cell r="FM431">
            <v>0</v>
          </cell>
          <cell r="FN431">
            <v>0</v>
          </cell>
          <cell r="FO431">
            <v>0</v>
          </cell>
          <cell r="FQ431">
            <v>0</v>
          </cell>
          <cell r="FR431">
            <v>0</v>
          </cell>
          <cell r="FS431">
            <v>0</v>
          </cell>
          <cell r="FU431">
            <v>0</v>
          </cell>
          <cell r="FV431">
            <v>0</v>
          </cell>
          <cell r="FW431">
            <v>0</v>
          </cell>
          <cell r="FY431">
            <v>0</v>
          </cell>
          <cell r="FZ431">
            <v>0</v>
          </cell>
          <cell r="GA431">
            <v>0</v>
          </cell>
          <cell r="GC431">
            <v>0</v>
          </cell>
          <cell r="GD431">
            <v>0</v>
          </cell>
          <cell r="GE431">
            <v>0</v>
          </cell>
          <cell r="GG431">
            <v>0</v>
          </cell>
          <cell r="GH431">
            <v>0</v>
          </cell>
          <cell r="GI431">
            <v>0</v>
          </cell>
          <cell r="GK431">
            <v>0</v>
          </cell>
          <cell r="GL431">
            <v>0</v>
          </cell>
          <cell r="GM431">
            <v>0</v>
          </cell>
          <cell r="GO431">
            <v>0</v>
          </cell>
          <cell r="GP431">
            <v>0</v>
          </cell>
          <cell r="GQ431">
            <v>0</v>
          </cell>
          <cell r="GS431">
            <v>0</v>
          </cell>
          <cell r="GT431">
            <v>0</v>
          </cell>
          <cell r="GU431">
            <v>0</v>
          </cell>
          <cell r="GW431">
            <v>0</v>
          </cell>
          <cell r="GX431">
            <v>0</v>
          </cell>
          <cell r="GY431">
            <v>0</v>
          </cell>
          <cell r="HA431">
            <v>0</v>
          </cell>
          <cell r="HB431">
            <v>0</v>
          </cell>
          <cell r="HC431">
            <v>0</v>
          </cell>
        </row>
        <row r="432">
          <cell r="H432" t="str">
            <v>875088P</v>
          </cell>
          <cell r="I432" t="str">
            <v>USD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85.872500000000002</v>
          </cell>
          <cell r="R432">
            <v>85.872500000000002</v>
          </cell>
          <cell r="S432">
            <v>-1.32</v>
          </cell>
          <cell r="T432" t="str">
            <v>Prod.Tec</v>
          </cell>
          <cell r="U432" t="str">
            <v>Cooper Tank standarization</v>
          </cell>
          <cell r="V432">
            <v>84.552499999999995</v>
          </cell>
          <cell r="Z432">
            <v>84.552499999999995</v>
          </cell>
          <cell r="AD432">
            <v>84.552499999999995</v>
          </cell>
          <cell r="AH432">
            <v>84.552499999999995</v>
          </cell>
          <cell r="AL432">
            <v>84.552499999999995</v>
          </cell>
          <cell r="AP432">
            <v>84.552499999999995</v>
          </cell>
          <cell r="AT432">
            <v>84.552499999999995</v>
          </cell>
          <cell r="AX432">
            <v>84.552499999999995</v>
          </cell>
          <cell r="BB432">
            <v>84.552499999999995</v>
          </cell>
          <cell r="BF432">
            <v>84.552499999999995</v>
          </cell>
          <cell r="BJ432">
            <v>84.552499999999995</v>
          </cell>
          <cell r="BK432">
            <v>-1.32</v>
          </cell>
          <cell r="BL432" t="str">
            <v xml:space="preserve"> </v>
          </cell>
          <cell r="BM432" t="str">
            <v xml:space="preserve"> </v>
          </cell>
          <cell r="BN432" t="str">
            <v xml:space="preserve"> </v>
          </cell>
          <cell r="BO432" t="str">
            <v xml:space="preserve"> </v>
          </cell>
          <cell r="BP432" t="str">
            <v xml:space="preserve"> </v>
          </cell>
          <cell r="BQ432" t="str">
            <v xml:space="preserve"> </v>
          </cell>
          <cell r="BR432">
            <v>-1.32</v>
          </cell>
          <cell r="BS432" t="str">
            <v xml:space="preserve"> </v>
          </cell>
          <cell r="BT432" t="str">
            <v xml:space="preserve"> </v>
          </cell>
          <cell r="BU432" t="str">
            <v xml:space="preserve"> </v>
          </cell>
          <cell r="BV432" t="str">
            <v xml:space="preserve"> </v>
          </cell>
          <cell r="BW432" t="str">
            <v xml:space="preserve"> </v>
          </cell>
          <cell r="BX432" t="str">
            <v xml:space="preserve"> </v>
          </cell>
          <cell r="BY432" t="str">
            <v xml:space="preserve"> </v>
          </cell>
          <cell r="BZ432" t="str">
            <v xml:space="preserve"> </v>
          </cell>
          <cell r="CA432" t="str">
            <v xml:space="preserve"> </v>
          </cell>
          <cell r="CB432" t="str">
            <v xml:space="preserve"> </v>
          </cell>
          <cell r="CC432" t="str">
            <v xml:space="preserve"> </v>
          </cell>
          <cell r="CD432" t="str">
            <v xml:space="preserve"> </v>
          </cell>
          <cell r="CE432" t="str">
            <v xml:space="preserve"> </v>
          </cell>
          <cell r="CF432" t="str">
            <v xml:space="preserve"> </v>
          </cell>
          <cell r="CG432" t="str">
            <v xml:space="preserve"> </v>
          </cell>
          <cell r="CH432" t="str">
            <v xml:space="preserve"> </v>
          </cell>
          <cell r="CI432" t="str">
            <v xml:space="preserve"> </v>
          </cell>
          <cell r="CJ432" t="str">
            <v xml:space="preserve"> </v>
          </cell>
          <cell r="CK432" t="str">
            <v xml:space="preserve"> </v>
          </cell>
          <cell r="CL432" t="str">
            <v xml:space="preserve"> </v>
          </cell>
          <cell r="CM432" t="str">
            <v xml:space="preserve"> </v>
          </cell>
          <cell r="CN432" t="str">
            <v xml:space="preserve"> </v>
          </cell>
          <cell r="CO432" t="str">
            <v xml:space="preserve"> </v>
          </cell>
          <cell r="CP432" t="str">
            <v xml:space="preserve"> </v>
          </cell>
          <cell r="CQ432" t="str">
            <v xml:space="preserve"> </v>
          </cell>
          <cell r="CR432" t="str">
            <v xml:space="preserve"> </v>
          </cell>
          <cell r="CS432" t="str">
            <v xml:space="preserve"> </v>
          </cell>
          <cell r="CT432" t="str">
            <v xml:space="preserve"> </v>
          </cell>
          <cell r="CU432" t="str">
            <v xml:space="preserve"> </v>
          </cell>
          <cell r="CV432" t="str">
            <v xml:space="preserve"> </v>
          </cell>
          <cell r="CW432" t="str">
            <v xml:space="preserve"> </v>
          </cell>
          <cell r="CX432" t="str">
            <v xml:space="preserve"> </v>
          </cell>
          <cell r="CY432" t="str">
            <v xml:space="preserve"> </v>
          </cell>
          <cell r="CZ432" t="str">
            <v xml:space="preserve"> </v>
          </cell>
          <cell r="DA432" t="str">
            <v xml:space="preserve"> </v>
          </cell>
          <cell r="DB432" t="str">
            <v xml:space="preserve"> </v>
          </cell>
          <cell r="DC432" t="str">
            <v xml:space="preserve"> </v>
          </cell>
          <cell r="DD432" t="str">
            <v xml:space="preserve"> </v>
          </cell>
          <cell r="DE432" t="str">
            <v xml:space="preserve"> </v>
          </cell>
          <cell r="DF432" t="str">
            <v xml:space="preserve"> </v>
          </cell>
          <cell r="DG432" t="str">
            <v xml:space="preserve"> </v>
          </cell>
          <cell r="DH432" t="str">
            <v>2. OESChrysler Corporation875088P</v>
          </cell>
          <cell r="DI432">
            <v>-1.32</v>
          </cell>
          <cell r="DJ432">
            <v>0</v>
          </cell>
          <cell r="DL432">
            <v>0</v>
          </cell>
          <cell r="DM432">
            <v>0</v>
          </cell>
          <cell r="DN432">
            <v>0</v>
          </cell>
          <cell r="DP432">
            <v>0</v>
          </cell>
          <cell r="DQ432">
            <v>-1.32</v>
          </cell>
          <cell r="DR432">
            <v>0</v>
          </cell>
          <cell r="DT432">
            <v>0</v>
          </cell>
          <cell r="DU432">
            <v>0</v>
          </cell>
          <cell r="DV432">
            <v>0</v>
          </cell>
          <cell r="DX432">
            <v>0</v>
          </cell>
          <cell r="DY432">
            <v>0</v>
          </cell>
          <cell r="DZ432">
            <v>0</v>
          </cell>
          <cell r="EB432">
            <v>0</v>
          </cell>
          <cell r="EC432">
            <v>0</v>
          </cell>
          <cell r="ED432">
            <v>0</v>
          </cell>
          <cell r="EF432">
            <v>0</v>
          </cell>
          <cell r="EG432">
            <v>0</v>
          </cell>
          <cell r="EH432">
            <v>0</v>
          </cell>
          <cell r="EJ432">
            <v>0</v>
          </cell>
          <cell r="EK432">
            <v>0</v>
          </cell>
          <cell r="EL432">
            <v>0</v>
          </cell>
          <cell r="EN432">
            <v>0</v>
          </cell>
          <cell r="EO432">
            <v>0</v>
          </cell>
          <cell r="EP432">
            <v>0</v>
          </cell>
          <cell r="ER432">
            <v>0</v>
          </cell>
          <cell r="ES432">
            <v>0</v>
          </cell>
          <cell r="ET432">
            <v>0</v>
          </cell>
          <cell r="EV432">
            <v>0</v>
          </cell>
          <cell r="EW432">
            <v>0</v>
          </cell>
          <cell r="EX432">
            <v>0</v>
          </cell>
          <cell r="EZ432">
            <v>0</v>
          </cell>
          <cell r="FA432">
            <v>0</v>
          </cell>
          <cell r="FB432">
            <v>0</v>
          </cell>
          <cell r="FD432">
            <v>0</v>
          </cell>
          <cell r="FE432">
            <v>0</v>
          </cell>
          <cell r="FF432">
            <v>0</v>
          </cell>
          <cell r="FI432">
            <v>0</v>
          </cell>
          <cell r="FJ432">
            <v>0</v>
          </cell>
          <cell r="FK432">
            <v>0</v>
          </cell>
          <cell r="FM432">
            <v>0</v>
          </cell>
          <cell r="FN432">
            <v>-1.32</v>
          </cell>
          <cell r="FO432">
            <v>0</v>
          </cell>
          <cell r="FQ432">
            <v>0</v>
          </cell>
          <cell r="FR432">
            <v>-1.32</v>
          </cell>
          <cell r="FS432">
            <v>0</v>
          </cell>
          <cell r="FU432">
            <v>0</v>
          </cell>
          <cell r="FV432">
            <v>-1.32</v>
          </cell>
          <cell r="FW432">
            <v>0</v>
          </cell>
          <cell r="FY432">
            <v>0</v>
          </cell>
          <cell r="FZ432">
            <v>-1.32</v>
          </cell>
          <cell r="GA432">
            <v>0</v>
          </cell>
          <cell r="GC432">
            <v>0</v>
          </cell>
          <cell r="GD432">
            <v>-1.32</v>
          </cell>
          <cell r="GE432">
            <v>0</v>
          </cell>
          <cell r="GG432">
            <v>0</v>
          </cell>
          <cell r="GH432">
            <v>-1.32</v>
          </cell>
          <cell r="GI432">
            <v>0</v>
          </cell>
          <cell r="GK432">
            <v>0</v>
          </cell>
          <cell r="GL432">
            <v>-1.32</v>
          </cell>
          <cell r="GM432">
            <v>0</v>
          </cell>
          <cell r="GO432">
            <v>0</v>
          </cell>
          <cell r="GP432">
            <v>-1.32</v>
          </cell>
          <cell r="GQ432">
            <v>0</v>
          </cell>
          <cell r="GS432">
            <v>0</v>
          </cell>
          <cell r="GT432">
            <v>-1.32</v>
          </cell>
          <cell r="GU432">
            <v>0</v>
          </cell>
          <cell r="GW432">
            <v>0</v>
          </cell>
          <cell r="GX432">
            <v>-1.32</v>
          </cell>
          <cell r="GY432">
            <v>0</v>
          </cell>
          <cell r="HA432">
            <v>0</v>
          </cell>
          <cell r="HB432">
            <v>-1.32</v>
          </cell>
          <cell r="HC432">
            <v>0</v>
          </cell>
        </row>
        <row r="433">
          <cell r="H433" t="str">
            <v>875089G</v>
          </cell>
          <cell r="I433" t="str">
            <v>USD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71.3673</v>
          </cell>
          <cell r="R433">
            <v>71.3673</v>
          </cell>
          <cell r="V433">
            <v>71.3673</v>
          </cell>
          <cell r="Z433">
            <v>71.3673</v>
          </cell>
          <cell r="AD433">
            <v>71.3673</v>
          </cell>
          <cell r="AH433">
            <v>71.3673</v>
          </cell>
          <cell r="AL433">
            <v>71.3673</v>
          </cell>
          <cell r="AP433">
            <v>71.3673</v>
          </cell>
          <cell r="AT433">
            <v>71.3673</v>
          </cell>
          <cell r="AX433">
            <v>71.3673</v>
          </cell>
          <cell r="BB433">
            <v>71.3673</v>
          </cell>
          <cell r="BF433">
            <v>71.3673</v>
          </cell>
          <cell r="BJ433">
            <v>71.3673</v>
          </cell>
          <cell r="BK433">
            <v>0</v>
          </cell>
          <cell r="BL433" t="str">
            <v xml:space="preserve"> </v>
          </cell>
          <cell r="BM433" t="str">
            <v xml:space="preserve"> </v>
          </cell>
          <cell r="BN433" t="str">
            <v xml:space="preserve"> </v>
          </cell>
          <cell r="BO433" t="str">
            <v xml:space="preserve"> </v>
          </cell>
          <cell r="BP433" t="str">
            <v xml:space="preserve"> </v>
          </cell>
          <cell r="BQ433" t="str">
            <v xml:space="preserve"> </v>
          </cell>
          <cell r="BR433" t="str">
            <v xml:space="preserve"> </v>
          </cell>
          <cell r="BS433" t="str">
            <v xml:space="preserve"> </v>
          </cell>
          <cell r="BT433" t="str">
            <v xml:space="preserve"> </v>
          </cell>
          <cell r="BU433" t="str">
            <v xml:space="preserve"> </v>
          </cell>
          <cell r="BV433" t="str">
            <v xml:space="preserve"> </v>
          </cell>
          <cell r="BW433" t="str">
            <v xml:space="preserve"> </v>
          </cell>
          <cell r="BX433" t="str">
            <v xml:space="preserve"> </v>
          </cell>
          <cell r="BY433" t="str">
            <v xml:space="preserve"> </v>
          </cell>
          <cell r="BZ433" t="str">
            <v xml:space="preserve"> </v>
          </cell>
          <cell r="CA433" t="str">
            <v xml:space="preserve"> </v>
          </cell>
          <cell r="CB433" t="str">
            <v xml:space="preserve"> </v>
          </cell>
          <cell r="CC433" t="str">
            <v xml:space="preserve"> </v>
          </cell>
          <cell r="CD433" t="str">
            <v xml:space="preserve"> </v>
          </cell>
          <cell r="CE433" t="str">
            <v xml:space="preserve"> </v>
          </cell>
          <cell r="CF433" t="str">
            <v xml:space="preserve"> </v>
          </cell>
          <cell r="CG433" t="str">
            <v xml:space="preserve"> </v>
          </cell>
          <cell r="CH433" t="str">
            <v xml:space="preserve"> </v>
          </cell>
          <cell r="CI433" t="str">
            <v xml:space="preserve"> </v>
          </cell>
          <cell r="CJ433" t="str">
            <v xml:space="preserve"> </v>
          </cell>
          <cell r="CK433" t="str">
            <v xml:space="preserve"> </v>
          </cell>
          <cell r="CL433" t="str">
            <v xml:space="preserve"> </v>
          </cell>
          <cell r="CM433" t="str">
            <v xml:space="preserve"> </v>
          </cell>
          <cell r="CN433" t="str">
            <v xml:space="preserve"> </v>
          </cell>
          <cell r="CO433" t="str">
            <v xml:space="preserve"> </v>
          </cell>
          <cell r="CP433" t="str">
            <v xml:space="preserve"> </v>
          </cell>
          <cell r="CQ433" t="str">
            <v xml:space="preserve"> </v>
          </cell>
          <cell r="CR433" t="str">
            <v xml:space="preserve"> </v>
          </cell>
          <cell r="CS433" t="str">
            <v xml:space="preserve"> </v>
          </cell>
          <cell r="CT433" t="str">
            <v xml:space="preserve"> </v>
          </cell>
          <cell r="CU433" t="str">
            <v xml:space="preserve"> </v>
          </cell>
          <cell r="CV433" t="str">
            <v xml:space="preserve"> </v>
          </cell>
          <cell r="CW433" t="str">
            <v xml:space="preserve"> </v>
          </cell>
          <cell r="CX433" t="str">
            <v xml:space="preserve"> </v>
          </cell>
          <cell r="CY433" t="str">
            <v xml:space="preserve"> </v>
          </cell>
          <cell r="CZ433" t="str">
            <v xml:space="preserve"> </v>
          </cell>
          <cell r="DA433" t="str">
            <v xml:space="preserve"> </v>
          </cell>
          <cell r="DB433" t="str">
            <v xml:space="preserve"> </v>
          </cell>
          <cell r="DC433" t="str">
            <v xml:space="preserve"> </v>
          </cell>
          <cell r="DD433" t="str">
            <v xml:space="preserve"> </v>
          </cell>
          <cell r="DE433" t="str">
            <v xml:space="preserve"> </v>
          </cell>
          <cell r="DF433" t="str">
            <v xml:space="preserve"> </v>
          </cell>
          <cell r="DG433" t="str">
            <v xml:space="preserve"> </v>
          </cell>
          <cell r="DH433" t="str">
            <v>2. OESChrysler Corporation875089G</v>
          </cell>
          <cell r="DI433">
            <v>0</v>
          </cell>
          <cell r="DJ433">
            <v>0</v>
          </cell>
          <cell r="DL433">
            <v>0</v>
          </cell>
          <cell r="DM433">
            <v>0</v>
          </cell>
          <cell r="DN433">
            <v>0</v>
          </cell>
          <cell r="DP433">
            <v>0</v>
          </cell>
          <cell r="DQ433">
            <v>0</v>
          </cell>
          <cell r="DR433">
            <v>0</v>
          </cell>
          <cell r="DT433">
            <v>0</v>
          </cell>
          <cell r="DU433">
            <v>0</v>
          </cell>
          <cell r="DV433">
            <v>0</v>
          </cell>
          <cell r="DX433">
            <v>0</v>
          </cell>
          <cell r="DY433">
            <v>0</v>
          </cell>
          <cell r="DZ433">
            <v>0</v>
          </cell>
          <cell r="EB433">
            <v>0</v>
          </cell>
          <cell r="EC433">
            <v>0</v>
          </cell>
          <cell r="ED433">
            <v>0</v>
          </cell>
          <cell r="EF433">
            <v>0</v>
          </cell>
          <cell r="EG433">
            <v>0</v>
          </cell>
          <cell r="EH433">
            <v>0</v>
          </cell>
          <cell r="EJ433">
            <v>0</v>
          </cell>
          <cell r="EK433">
            <v>0</v>
          </cell>
          <cell r="EL433">
            <v>0</v>
          </cell>
          <cell r="EN433">
            <v>0</v>
          </cell>
          <cell r="EO433">
            <v>0</v>
          </cell>
          <cell r="EP433">
            <v>0</v>
          </cell>
          <cell r="ER433">
            <v>0</v>
          </cell>
          <cell r="ES433">
            <v>0</v>
          </cell>
          <cell r="ET433">
            <v>0</v>
          </cell>
          <cell r="EV433">
            <v>0</v>
          </cell>
          <cell r="EW433">
            <v>0</v>
          </cell>
          <cell r="EX433">
            <v>0</v>
          </cell>
          <cell r="EZ433">
            <v>0</v>
          </cell>
          <cell r="FA433">
            <v>0</v>
          </cell>
          <cell r="FB433">
            <v>0</v>
          </cell>
          <cell r="FD433">
            <v>0</v>
          </cell>
          <cell r="FE433">
            <v>0</v>
          </cell>
          <cell r="FF433">
            <v>0</v>
          </cell>
          <cell r="FI433">
            <v>0</v>
          </cell>
          <cell r="FJ433">
            <v>0</v>
          </cell>
          <cell r="FK433">
            <v>0</v>
          </cell>
          <cell r="FM433">
            <v>0</v>
          </cell>
          <cell r="FN433">
            <v>0</v>
          </cell>
          <cell r="FO433">
            <v>0</v>
          </cell>
          <cell r="FQ433">
            <v>0</v>
          </cell>
          <cell r="FR433">
            <v>0</v>
          </cell>
          <cell r="FS433">
            <v>0</v>
          </cell>
          <cell r="FU433">
            <v>0</v>
          </cell>
          <cell r="FV433">
            <v>0</v>
          </cell>
          <cell r="FW433">
            <v>0</v>
          </cell>
          <cell r="FY433">
            <v>0</v>
          </cell>
          <cell r="FZ433">
            <v>0</v>
          </cell>
          <cell r="GA433">
            <v>0</v>
          </cell>
          <cell r="GC433">
            <v>0</v>
          </cell>
          <cell r="GD433">
            <v>0</v>
          </cell>
          <cell r="GE433">
            <v>0</v>
          </cell>
          <cell r="GG433">
            <v>0</v>
          </cell>
          <cell r="GH433">
            <v>0</v>
          </cell>
          <cell r="GI433">
            <v>0</v>
          </cell>
          <cell r="GK433">
            <v>0</v>
          </cell>
          <cell r="GL433">
            <v>0</v>
          </cell>
          <cell r="GM433">
            <v>0</v>
          </cell>
          <cell r="GO433">
            <v>0</v>
          </cell>
          <cell r="GP433">
            <v>0</v>
          </cell>
          <cell r="GQ433">
            <v>0</v>
          </cell>
          <cell r="GS433">
            <v>0</v>
          </cell>
          <cell r="GT433">
            <v>0</v>
          </cell>
          <cell r="GU433">
            <v>0</v>
          </cell>
          <cell r="GW433">
            <v>0</v>
          </cell>
          <cell r="GX433">
            <v>0</v>
          </cell>
          <cell r="GY433">
            <v>0</v>
          </cell>
          <cell r="HA433">
            <v>0</v>
          </cell>
          <cell r="HB433">
            <v>0</v>
          </cell>
          <cell r="HC433">
            <v>0</v>
          </cell>
        </row>
        <row r="434">
          <cell r="H434" t="str">
            <v>875090Q</v>
          </cell>
          <cell r="I434" t="str">
            <v>USD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34.5764</v>
          </cell>
          <cell r="R434">
            <v>34.5764</v>
          </cell>
          <cell r="V434">
            <v>34.5764</v>
          </cell>
          <cell r="Z434">
            <v>34.5764</v>
          </cell>
          <cell r="AD434">
            <v>34.5764</v>
          </cell>
          <cell r="AH434">
            <v>34.5764</v>
          </cell>
          <cell r="AL434">
            <v>34.5764</v>
          </cell>
          <cell r="AP434">
            <v>34.5764</v>
          </cell>
          <cell r="AT434">
            <v>34.5764</v>
          </cell>
          <cell r="AX434">
            <v>34.5764</v>
          </cell>
          <cell r="BB434">
            <v>34.5764</v>
          </cell>
          <cell r="BF434">
            <v>34.5764</v>
          </cell>
          <cell r="BJ434">
            <v>34.5764</v>
          </cell>
          <cell r="BK434">
            <v>0</v>
          </cell>
          <cell r="BL434" t="str">
            <v xml:space="preserve"> </v>
          </cell>
          <cell r="BM434" t="str">
            <v xml:space="preserve"> </v>
          </cell>
          <cell r="BN434" t="str">
            <v xml:space="preserve"> </v>
          </cell>
          <cell r="BO434" t="str">
            <v xml:space="preserve"> </v>
          </cell>
          <cell r="BP434" t="str">
            <v xml:space="preserve"> </v>
          </cell>
          <cell r="BQ434" t="str">
            <v xml:space="preserve"> </v>
          </cell>
          <cell r="BR434" t="str">
            <v xml:space="preserve"> </v>
          </cell>
          <cell r="BS434" t="str">
            <v xml:space="preserve"> </v>
          </cell>
          <cell r="BT434" t="str">
            <v xml:space="preserve"> </v>
          </cell>
          <cell r="BU434" t="str">
            <v xml:space="preserve"> </v>
          </cell>
          <cell r="BV434" t="str">
            <v xml:space="preserve"> </v>
          </cell>
          <cell r="BW434" t="str">
            <v xml:space="preserve"> </v>
          </cell>
          <cell r="BX434" t="str">
            <v xml:space="preserve"> </v>
          </cell>
          <cell r="BY434" t="str">
            <v xml:space="preserve"> </v>
          </cell>
          <cell r="BZ434" t="str">
            <v xml:space="preserve"> </v>
          </cell>
          <cell r="CA434" t="str">
            <v xml:space="preserve"> </v>
          </cell>
          <cell r="CB434" t="str">
            <v xml:space="preserve"> </v>
          </cell>
          <cell r="CC434" t="str">
            <v xml:space="preserve"> </v>
          </cell>
          <cell r="CD434" t="str">
            <v xml:space="preserve"> </v>
          </cell>
          <cell r="CE434" t="str">
            <v xml:space="preserve"> </v>
          </cell>
          <cell r="CF434" t="str">
            <v xml:space="preserve"> </v>
          </cell>
          <cell r="CG434" t="str">
            <v xml:space="preserve"> </v>
          </cell>
          <cell r="CH434" t="str">
            <v xml:space="preserve"> </v>
          </cell>
          <cell r="CI434" t="str">
            <v xml:space="preserve"> </v>
          </cell>
          <cell r="CJ434" t="str">
            <v xml:space="preserve"> </v>
          </cell>
          <cell r="CK434" t="str">
            <v xml:space="preserve"> </v>
          </cell>
          <cell r="CL434" t="str">
            <v xml:space="preserve"> </v>
          </cell>
          <cell r="CM434" t="str">
            <v xml:space="preserve"> </v>
          </cell>
          <cell r="CN434" t="str">
            <v xml:space="preserve"> </v>
          </cell>
          <cell r="CO434" t="str">
            <v xml:space="preserve"> </v>
          </cell>
          <cell r="CP434" t="str">
            <v xml:space="preserve"> </v>
          </cell>
          <cell r="CQ434" t="str">
            <v xml:space="preserve"> </v>
          </cell>
          <cell r="CR434" t="str">
            <v xml:space="preserve"> </v>
          </cell>
          <cell r="CS434" t="str">
            <v xml:space="preserve"> </v>
          </cell>
          <cell r="CT434" t="str">
            <v xml:space="preserve"> </v>
          </cell>
          <cell r="CU434" t="str">
            <v xml:space="preserve"> </v>
          </cell>
          <cell r="CV434" t="str">
            <v xml:space="preserve"> </v>
          </cell>
          <cell r="CW434" t="str">
            <v xml:space="preserve"> </v>
          </cell>
          <cell r="CX434" t="str">
            <v xml:space="preserve"> </v>
          </cell>
          <cell r="CY434" t="str">
            <v xml:space="preserve"> </v>
          </cell>
          <cell r="CZ434" t="str">
            <v xml:space="preserve"> </v>
          </cell>
          <cell r="DA434" t="str">
            <v xml:space="preserve"> </v>
          </cell>
          <cell r="DB434" t="str">
            <v xml:space="preserve"> </v>
          </cell>
          <cell r="DC434" t="str">
            <v xml:space="preserve"> </v>
          </cell>
          <cell r="DD434" t="str">
            <v xml:space="preserve"> </v>
          </cell>
          <cell r="DE434" t="str">
            <v xml:space="preserve"> </v>
          </cell>
          <cell r="DF434" t="str">
            <v xml:space="preserve"> </v>
          </cell>
          <cell r="DG434" t="str">
            <v xml:space="preserve"> </v>
          </cell>
          <cell r="DH434" t="str">
            <v>2. OESChrysler Corporation875090Q</v>
          </cell>
          <cell r="DI434">
            <v>0</v>
          </cell>
          <cell r="DJ434">
            <v>0</v>
          </cell>
          <cell r="DL434">
            <v>0</v>
          </cell>
          <cell r="DM434">
            <v>0</v>
          </cell>
          <cell r="DN434">
            <v>0</v>
          </cell>
          <cell r="DP434">
            <v>0</v>
          </cell>
          <cell r="DQ434">
            <v>0</v>
          </cell>
          <cell r="DR434">
            <v>0</v>
          </cell>
          <cell r="DT434">
            <v>0</v>
          </cell>
          <cell r="DU434">
            <v>0</v>
          </cell>
          <cell r="DV434">
            <v>0</v>
          </cell>
          <cell r="DX434">
            <v>0</v>
          </cell>
          <cell r="DY434">
            <v>0</v>
          </cell>
          <cell r="DZ434">
            <v>0</v>
          </cell>
          <cell r="EB434">
            <v>0</v>
          </cell>
          <cell r="EC434">
            <v>0</v>
          </cell>
          <cell r="ED434">
            <v>0</v>
          </cell>
          <cell r="EF434">
            <v>0</v>
          </cell>
          <cell r="EG434">
            <v>0</v>
          </cell>
          <cell r="EH434">
            <v>0</v>
          </cell>
          <cell r="EJ434">
            <v>0</v>
          </cell>
          <cell r="EK434">
            <v>0</v>
          </cell>
          <cell r="EL434">
            <v>0</v>
          </cell>
          <cell r="EN434">
            <v>0</v>
          </cell>
          <cell r="EO434">
            <v>0</v>
          </cell>
          <cell r="EP434">
            <v>0</v>
          </cell>
          <cell r="ER434">
            <v>0</v>
          </cell>
          <cell r="ES434">
            <v>0</v>
          </cell>
          <cell r="ET434">
            <v>0</v>
          </cell>
          <cell r="EV434">
            <v>0</v>
          </cell>
          <cell r="EW434">
            <v>0</v>
          </cell>
          <cell r="EX434">
            <v>0</v>
          </cell>
          <cell r="EZ434">
            <v>0</v>
          </cell>
          <cell r="FA434">
            <v>0</v>
          </cell>
          <cell r="FB434">
            <v>0</v>
          </cell>
          <cell r="FD434">
            <v>0</v>
          </cell>
          <cell r="FE434">
            <v>0</v>
          </cell>
          <cell r="FF434">
            <v>0</v>
          </cell>
          <cell r="FI434">
            <v>0</v>
          </cell>
          <cell r="FJ434">
            <v>0</v>
          </cell>
          <cell r="FK434">
            <v>0</v>
          </cell>
          <cell r="FM434">
            <v>0</v>
          </cell>
          <cell r="FN434">
            <v>0</v>
          </cell>
          <cell r="FO434">
            <v>0</v>
          </cell>
          <cell r="FQ434">
            <v>0</v>
          </cell>
          <cell r="FR434">
            <v>0</v>
          </cell>
          <cell r="FS434">
            <v>0</v>
          </cell>
          <cell r="FU434">
            <v>0</v>
          </cell>
          <cell r="FV434">
            <v>0</v>
          </cell>
          <cell r="FW434">
            <v>0</v>
          </cell>
          <cell r="FY434">
            <v>0</v>
          </cell>
          <cell r="FZ434">
            <v>0</v>
          </cell>
          <cell r="GA434">
            <v>0</v>
          </cell>
          <cell r="GC434">
            <v>0</v>
          </cell>
          <cell r="GD434">
            <v>0</v>
          </cell>
          <cell r="GE434">
            <v>0</v>
          </cell>
          <cell r="GG434">
            <v>0</v>
          </cell>
          <cell r="GH434">
            <v>0</v>
          </cell>
          <cell r="GI434">
            <v>0</v>
          </cell>
          <cell r="GK434">
            <v>0</v>
          </cell>
          <cell r="GL434">
            <v>0</v>
          </cell>
          <cell r="GM434">
            <v>0</v>
          </cell>
          <cell r="GO434">
            <v>0</v>
          </cell>
          <cell r="GP434">
            <v>0</v>
          </cell>
          <cell r="GQ434">
            <v>0</v>
          </cell>
          <cell r="GS434">
            <v>0</v>
          </cell>
          <cell r="GT434">
            <v>0</v>
          </cell>
          <cell r="GU434">
            <v>0</v>
          </cell>
          <cell r="GW434">
            <v>0</v>
          </cell>
          <cell r="GX434">
            <v>0</v>
          </cell>
          <cell r="GY434">
            <v>0</v>
          </cell>
          <cell r="HA434">
            <v>0</v>
          </cell>
          <cell r="HB434">
            <v>0</v>
          </cell>
          <cell r="HC434">
            <v>0</v>
          </cell>
        </row>
        <row r="435">
          <cell r="H435" t="str">
            <v>875091D</v>
          </cell>
          <cell r="I435" t="str">
            <v>USD</v>
          </cell>
          <cell r="J435" t="str">
            <v>GMV PT TURBO</v>
          </cell>
          <cell r="K435" t="str">
            <v>T7</v>
          </cell>
          <cell r="L435">
            <v>131.31720000000001</v>
          </cell>
          <cell r="M435">
            <v>131317.20000000001</v>
          </cell>
          <cell r="N435">
            <v>121.59</v>
          </cell>
          <cell r="R435">
            <v>121.59</v>
          </cell>
          <cell r="V435">
            <v>121.59</v>
          </cell>
          <cell r="Z435">
            <v>121.59</v>
          </cell>
          <cell r="AD435">
            <v>121.59</v>
          </cell>
          <cell r="AH435">
            <v>121.59</v>
          </cell>
          <cell r="AL435">
            <v>121.59</v>
          </cell>
          <cell r="AP435">
            <v>121.59</v>
          </cell>
          <cell r="AT435">
            <v>121.59</v>
          </cell>
          <cell r="AX435">
            <v>121.59</v>
          </cell>
          <cell r="BB435">
            <v>121.59</v>
          </cell>
          <cell r="BF435">
            <v>121.59</v>
          </cell>
          <cell r="BJ435">
            <v>121.59</v>
          </cell>
          <cell r="BK435">
            <v>0</v>
          </cell>
          <cell r="BL435" t="str">
            <v xml:space="preserve"> </v>
          </cell>
          <cell r="BM435" t="str">
            <v xml:space="preserve"> </v>
          </cell>
          <cell r="BN435" t="str">
            <v xml:space="preserve"> </v>
          </cell>
          <cell r="BO435" t="str">
            <v xml:space="preserve"> </v>
          </cell>
          <cell r="BP435" t="str">
            <v xml:space="preserve"> </v>
          </cell>
          <cell r="BQ435" t="str">
            <v xml:space="preserve"> </v>
          </cell>
          <cell r="BR435" t="str">
            <v xml:space="preserve"> </v>
          </cell>
          <cell r="BS435" t="str">
            <v xml:space="preserve"> </v>
          </cell>
          <cell r="BT435" t="str">
            <v xml:space="preserve"> </v>
          </cell>
          <cell r="BU435" t="str">
            <v xml:space="preserve"> </v>
          </cell>
          <cell r="BV435" t="str">
            <v xml:space="preserve"> </v>
          </cell>
          <cell r="BW435" t="str">
            <v xml:space="preserve"> </v>
          </cell>
          <cell r="BX435" t="str">
            <v xml:space="preserve"> </v>
          </cell>
          <cell r="BY435" t="str">
            <v xml:space="preserve"> </v>
          </cell>
          <cell r="BZ435" t="str">
            <v xml:space="preserve"> </v>
          </cell>
          <cell r="CA435" t="str">
            <v xml:space="preserve"> </v>
          </cell>
          <cell r="CB435" t="str">
            <v xml:space="preserve"> </v>
          </cell>
          <cell r="CC435" t="str">
            <v xml:space="preserve"> </v>
          </cell>
          <cell r="CD435" t="str">
            <v xml:space="preserve"> </v>
          </cell>
          <cell r="CE435" t="str">
            <v xml:space="preserve"> </v>
          </cell>
          <cell r="CF435" t="str">
            <v xml:space="preserve"> </v>
          </cell>
          <cell r="CG435" t="str">
            <v xml:space="preserve"> </v>
          </cell>
          <cell r="CH435" t="str">
            <v xml:space="preserve"> </v>
          </cell>
          <cell r="CI435" t="str">
            <v xml:space="preserve"> </v>
          </cell>
          <cell r="CJ435" t="str">
            <v xml:space="preserve"> </v>
          </cell>
          <cell r="CK435" t="str">
            <v xml:space="preserve"> </v>
          </cell>
          <cell r="CL435" t="str">
            <v xml:space="preserve"> </v>
          </cell>
          <cell r="CM435" t="str">
            <v xml:space="preserve"> </v>
          </cell>
          <cell r="CN435" t="str">
            <v xml:space="preserve"> </v>
          </cell>
          <cell r="CO435" t="str">
            <v xml:space="preserve"> </v>
          </cell>
          <cell r="CP435" t="str">
            <v xml:space="preserve"> </v>
          </cell>
          <cell r="CQ435" t="str">
            <v xml:space="preserve"> </v>
          </cell>
          <cell r="CR435" t="str">
            <v xml:space="preserve"> </v>
          </cell>
          <cell r="CS435" t="str">
            <v xml:space="preserve"> </v>
          </cell>
          <cell r="CT435" t="str">
            <v xml:space="preserve"> </v>
          </cell>
          <cell r="CU435" t="str">
            <v xml:space="preserve"> </v>
          </cell>
          <cell r="CV435" t="str">
            <v xml:space="preserve"> </v>
          </cell>
          <cell r="CW435" t="str">
            <v xml:space="preserve"> </v>
          </cell>
          <cell r="CX435" t="str">
            <v xml:space="preserve"> </v>
          </cell>
          <cell r="CY435" t="str">
            <v xml:space="preserve"> </v>
          </cell>
          <cell r="CZ435" t="str">
            <v xml:space="preserve"> </v>
          </cell>
          <cell r="DA435" t="str">
            <v xml:space="preserve"> </v>
          </cell>
          <cell r="DB435" t="str">
            <v xml:space="preserve"> </v>
          </cell>
          <cell r="DC435" t="str">
            <v xml:space="preserve"> </v>
          </cell>
          <cell r="DD435" t="str">
            <v xml:space="preserve"> </v>
          </cell>
          <cell r="DE435" t="str">
            <v xml:space="preserve"> </v>
          </cell>
          <cell r="DF435" t="str">
            <v xml:space="preserve"> </v>
          </cell>
          <cell r="DG435" t="str">
            <v xml:space="preserve"> </v>
          </cell>
          <cell r="DH435" t="str">
            <v>2. OESChrysler Corporation875091D</v>
          </cell>
          <cell r="DI435">
            <v>0</v>
          </cell>
          <cell r="DJ435">
            <v>0</v>
          </cell>
          <cell r="DL435">
            <v>0</v>
          </cell>
          <cell r="DM435">
            <v>0</v>
          </cell>
          <cell r="DN435">
            <v>0</v>
          </cell>
          <cell r="DP435">
            <v>0</v>
          </cell>
          <cell r="DQ435">
            <v>0</v>
          </cell>
          <cell r="DR435">
            <v>0</v>
          </cell>
          <cell r="DT435">
            <v>0</v>
          </cell>
          <cell r="DU435">
            <v>0</v>
          </cell>
          <cell r="DV435">
            <v>0</v>
          </cell>
          <cell r="DX435">
            <v>0</v>
          </cell>
          <cell r="DY435">
            <v>0</v>
          </cell>
          <cell r="DZ435">
            <v>0</v>
          </cell>
          <cell r="EB435">
            <v>0</v>
          </cell>
          <cell r="EC435">
            <v>0</v>
          </cell>
          <cell r="ED435">
            <v>0</v>
          </cell>
          <cell r="EF435">
            <v>0</v>
          </cell>
          <cell r="EG435">
            <v>0</v>
          </cell>
          <cell r="EH435">
            <v>0</v>
          </cell>
          <cell r="EJ435">
            <v>0</v>
          </cell>
          <cell r="EK435">
            <v>0</v>
          </cell>
          <cell r="EL435">
            <v>0</v>
          </cell>
          <cell r="EN435">
            <v>0</v>
          </cell>
          <cell r="EO435">
            <v>0</v>
          </cell>
          <cell r="EP435">
            <v>0</v>
          </cell>
          <cell r="ER435">
            <v>0</v>
          </cell>
          <cell r="ES435">
            <v>0</v>
          </cell>
          <cell r="ET435">
            <v>0</v>
          </cell>
          <cell r="EV435">
            <v>0</v>
          </cell>
          <cell r="EW435">
            <v>0</v>
          </cell>
          <cell r="EX435">
            <v>0</v>
          </cell>
          <cell r="EZ435">
            <v>0</v>
          </cell>
          <cell r="FA435">
            <v>0</v>
          </cell>
          <cell r="FB435">
            <v>0</v>
          </cell>
          <cell r="FD435">
            <v>0</v>
          </cell>
          <cell r="FE435">
            <v>0</v>
          </cell>
          <cell r="FF435">
            <v>0</v>
          </cell>
          <cell r="FI435">
            <v>0</v>
          </cell>
          <cell r="FJ435">
            <v>0</v>
          </cell>
          <cell r="FK435">
            <v>0</v>
          </cell>
          <cell r="FM435">
            <v>0</v>
          </cell>
          <cell r="FN435">
            <v>0</v>
          </cell>
          <cell r="FO435">
            <v>0</v>
          </cell>
          <cell r="FQ435">
            <v>0</v>
          </cell>
          <cell r="FR435">
            <v>0</v>
          </cell>
          <cell r="FS435">
            <v>0</v>
          </cell>
          <cell r="FU435">
            <v>0</v>
          </cell>
          <cell r="FV435">
            <v>0</v>
          </cell>
          <cell r="FW435">
            <v>0</v>
          </cell>
          <cell r="FY435">
            <v>0</v>
          </cell>
          <cell r="FZ435">
            <v>0</v>
          </cell>
          <cell r="GA435">
            <v>0</v>
          </cell>
          <cell r="GC435">
            <v>0</v>
          </cell>
          <cell r="GD435">
            <v>0</v>
          </cell>
          <cell r="GE435">
            <v>0</v>
          </cell>
          <cell r="GG435">
            <v>0</v>
          </cell>
          <cell r="GH435">
            <v>0</v>
          </cell>
          <cell r="GI435">
            <v>0</v>
          </cell>
          <cell r="GK435">
            <v>0</v>
          </cell>
          <cell r="GL435">
            <v>0</v>
          </cell>
          <cell r="GM435">
            <v>0</v>
          </cell>
          <cell r="GO435">
            <v>0</v>
          </cell>
          <cell r="GP435">
            <v>0</v>
          </cell>
          <cell r="GQ435">
            <v>0</v>
          </cell>
          <cell r="GS435">
            <v>0</v>
          </cell>
          <cell r="GT435">
            <v>0</v>
          </cell>
          <cell r="GU435">
            <v>0</v>
          </cell>
          <cell r="GW435">
            <v>0</v>
          </cell>
          <cell r="GX435">
            <v>0</v>
          </cell>
          <cell r="GY435">
            <v>0</v>
          </cell>
          <cell r="HA435">
            <v>0</v>
          </cell>
          <cell r="HB435">
            <v>0</v>
          </cell>
          <cell r="HC435">
            <v>0</v>
          </cell>
        </row>
        <row r="436">
          <cell r="H436" t="str">
            <v>875092E</v>
          </cell>
          <cell r="I436" t="str">
            <v>USD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118.82640000000001</v>
          </cell>
          <cell r="R436">
            <v>118.82640000000001</v>
          </cell>
          <cell r="V436">
            <v>118.82640000000001</v>
          </cell>
          <cell r="Z436">
            <v>118.82640000000001</v>
          </cell>
          <cell r="AD436">
            <v>118.82640000000001</v>
          </cell>
          <cell r="AH436">
            <v>118.82640000000001</v>
          </cell>
          <cell r="AL436">
            <v>118.82640000000001</v>
          </cell>
          <cell r="AP436">
            <v>118.82640000000001</v>
          </cell>
          <cell r="AT436">
            <v>118.82640000000001</v>
          </cell>
          <cell r="AX436">
            <v>118.82640000000001</v>
          </cell>
          <cell r="BB436">
            <v>118.82640000000001</v>
          </cell>
          <cell r="BF436">
            <v>118.82640000000001</v>
          </cell>
          <cell r="BJ436">
            <v>118.82640000000001</v>
          </cell>
          <cell r="BK436">
            <v>0</v>
          </cell>
          <cell r="BL436" t="str">
            <v xml:space="preserve"> </v>
          </cell>
          <cell r="BM436" t="str">
            <v xml:space="preserve"> </v>
          </cell>
          <cell r="BN436" t="str">
            <v xml:space="preserve"> </v>
          </cell>
          <cell r="BO436" t="str">
            <v xml:space="preserve"> </v>
          </cell>
          <cell r="BP436" t="str">
            <v xml:space="preserve"> </v>
          </cell>
          <cell r="BQ436" t="str">
            <v xml:space="preserve"> </v>
          </cell>
          <cell r="BR436" t="str">
            <v xml:space="preserve"> </v>
          </cell>
          <cell r="BS436" t="str">
            <v xml:space="preserve"> </v>
          </cell>
          <cell r="BT436" t="str">
            <v xml:space="preserve"> </v>
          </cell>
          <cell r="BU436" t="str">
            <v xml:space="preserve"> </v>
          </cell>
          <cell r="BV436" t="str">
            <v xml:space="preserve"> </v>
          </cell>
          <cell r="BW436" t="str">
            <v xml:space="preserve"> </v>
          </cell>
          <cell r="BX436" t="str">
            <v xml:space="preserve"> </v>
          </cell>
          <cell r="BY436" t="str">
            <v xml:space="preserve"> </v>
          </cell>
          <cell r="BZ436" t="str">
            <v xml:space="preserve"> </v>
          </cell>
          <cell r="CA436" t="str">
            <v xml:space="preserve"> </v>
          </cell>
          <cell r="CB436" t="str">
            <v xml:space="preserve"> </v>
          </cell>
          <cell r="CC436" t="str">
            <v xml:space="preserve"> </v>
          </cell>
          <cell r="CD436" t="str">
            <v xml:space="preserve"> </v>
          </cell>
          <cell r="CE436" t="str">
            <v xml:space="preserve"> </v>
          </cell>
          <cell r="CF436" t="str">
            <v xml:space="preserve"> </v>
          </cell>
          <cell r="CG436" t="str">
            <v xml:space="preserve"> </v>
          </cell>
          <cell r="CH436" t="str">
            <v xml:space="preserve"> </v>
          </cell>
          <cell r="CI436" t="str">
            <v xml:space="preserve"> </v>
          </cell>
          <cell r="CJ436" t="str">
            <v xml:space="preserve"> </v>
          </cell>
          <cell r="CK436" t="str">
            <v xml:space="preserve"> </v>
          </cell>
          <cell r="CL436" t="str">
            <v xml:space="preserve"> </v>
          </cell>
          <cell r="CM436" t="str">
            <v xml:space="preserve"> </v>
          </cell>
          <cell r="CN436" t="str">
            <v xml:space="preserve"> </v>
          </cell>
          <cell r="CO436" t="str">
            <v xml:space="preserve"> </v>
          </cell>
          <cell r="CP436" t="str">
            <v xml:space="preserve"> </v>
          </cell>
          <cell r="CQ436" t="str">
            <v xml:space="preserve"> </v>
          </cell>
          <cell r="CR436" t="str">
            <v xml:space="preserve"> </v>
          </cell>
          <cell r="CS436" t="str">
            <v xml:space="preserve"> </v>
          </cell>
          <cell r="CT436" t="str">
            <v xml:space="preserve"> </v>
          </cell>
          <cell r="CU436" t="str">
            <v xml:space="preserve"> </v>
          </cell>
          <cell r="CV436" t="str">
            <v xml:space="preserve"> </v>
          </cell>
          <cell r="CW436" t="str">
            <v xml:space="preserve"> </v>
          </cell>
          <cell r="CX436" t="str">
            <v xml:space="preserve"> </v>
          </cell>
          <cell r="CY436" t="str">
            <v xml:space="preserve"> </v>
          </cell>
          <cell r="CZ436" t="str">
            <v xml:space="preserve"> </v>
          </cell>
          <cell r="DA436" t="str">
            <v xml:space="preserve"> </v>
          </cell>
          <cell r="DB436" t="str">
            <v xml:space="preserve"> </v>
          </cell>
          <cell r="DC436" t="str">
            <v xml:space="preserve"> </v>
          </cell>
          <cell r="DD436" t="str">
            <v xml:space="preserve"> </v>
          </cell>
          <cell r="DE436" t="str">
            <v xml:space="preserve"> </v>
          </cell>
          <cell r="DF436" t="str">
            <v xml:space="preserve"> </v>
          </cell>
          <cell r="DG436" t="str">
            <v xml:space="preserve"> </v>
          </cell>
          <cell r="DH436" t="str">
            <v>2. OESChrysler Corporation875092E</v>
          </cell>
          <cell r="DI436">
            <v>0</v>
          </cell>
          <cell r="DJ436">
            <v>0</v>
          </cell>
          <cell r="DL436">
            <v>0</v>
          </cell>
          <cell r="DM436">
            <v>0</v>
          </cell>
          <cell r="DN436">
            <v>0</v>
          </cell>
          <cell r="DP436">
            <v>0</v>
          </cell>
          <cell r="DQ436">
            <v>0</v>
          </cell>
          <cell r="DR436">
            <v>0</v>
          </cell>
          <cell r="DT436">
            <v>0</v>
          </cell>
          <cell r="DU436">
            <v>0</v>
          </cell>
          <cell r="DV436">
            <v>0</v>
          </cell>
          <cell r="DX436">
            <v>0</v>
          </cell>
          <cell r="DY436">
            <v>0</v>
          </cell>
          <cell r="DZ436">
            <v>0</v>
          </cell>
          <cell r="EB436">
            <v>0</v>
          </cell>
          <cell r="EC436">
            <v>0</v>
          </cell>
          <cell r="ED436">
            <v>0</v>
          </cell>
          <cell r="EF436">
            <v>0</v>
          </cell>
          <cell r="EG436">
            <v>0</v>
          </cell>
          <cell r="EH436">
            <v>0</v>
          </cell>
          <cell r="EJ436">
            <v>0</v>
          </cell>
          <cell r="EK436">
            <v>0</v>
          </cell>
          <cell r="EL436">
            <v>0</v>
          </cell>
          <cell r="EN436">
            <v>0</v>
          </cell>
          <cell r="EO436">
            <v>0</v>
          </cell>
          <cell r="EP436">
            <v>0</v>
          </cell>
          <cell r="ER436">
            <v>0</v>
          </cell>
          <cell r="ES436">
            <v>0</v>
          </cell>
          <cell r="ET436">
            <v>0</v>
          </cell>
          <cell r="EV436">
            <v>0</v>
          </cell>
          <cell r="EW436">
            <v>0</v>
          </cell>
          <cell r="EX436">
            <v>0</v>
          </cell>
          <cell r="EZ436">
            <v>0</v>
          </cell>
          <cell r="FA436">
            <v>0</v>
          </cell>
          <cell r="FB436">
            <v>0</v>
          </cell>
          <cell r="FD436">
            <v>0</v>
          </cell>
          <cell r="FE436">
            <v>0</v>
          </cell>
          <cell r="FF436">
            <v>0</v>
          </cell>
          <cell r="FI436">
            <v>0</v>
          </cell>
          <cell r="FJ436">
            <v>0</v>
          </cell>
          <cell r="FK436">
            <v>0</v>
          </cell>
          <cell r="FM436">
            <v>0</v>
          </cell>
          <cell r="FN436">
            <v>0</v>
          </cell>
          <cell r="FO436">
            <v>0</v>
          </cell>
          <cell r="FQ436">
            <v>0</v>
          </cell>
          <cell r="FR436">
            <v>0</v>
          </cell>
          <cell r="FS436">
            <v>0</v>
          </cell>
          <cell r="FU436">
            <v>0</v>
          </cell>
          <cell r="FV436">
            <v>0</v>
          </cell>
          <cell r="FW436">
            <v>0</v>
          </cell>
          <cell r="FY436">
            <v>0</v>
          </cell>
          <cell r="FZ436">
            <v>0</v>
          </cell>
          <cell r="GA436">
            <v>0</v>
          </cell>
          <cell r="GC436">
            <v>0</v>
          </cell>
          <cell r="GD436">
            <v>0</v>
          </cell>
          <cell r="GE436">
            <v>0</v>
          </cell>
          <cell r="GG436">
            <v>0</v>
          </cell>
          <cell r="GH436">
            <v>0</v>
          </cell>
          <cell r="GI436">
            <v>0</v>
          </cell>
          <cell r="GK436">
            <v>0</v>
          </cell>
          <cell r="GL436">
            <v>0</v>
          </cell>
          <cell r="GM436">
            <v>0</v>
          </cell>
          <cell r="GO436">
            <v>0</v>
          </cell>
          <cell r="GP436">
            <v>0</v>
          </cell>
          <cell r="GQ436">
            <v>0</v>
          </cell>
          <cell r="GS436">
            <v>0</v>
          </cell>
          <cell r="GT436">
            <v>0</v>
          </cell>
          <cell r="GU436">
            <v>0</v>
          </cell>
          <cell r="GW436">
            <v>0</v>
          </cell>
          <cell r="GX436">
            <v>0</v>
          </cell>
          <cell r="GY436">
            <v>0</v>
          </cell>
          <cell r="HA436">
            <v>0</v>
          </cell>
          <cell r="HB436">
            <v>0</v>
          </cell>
          <cell r="HC436">
            <v>0</v>
          </cell>
        </row>
        <row r="437">
          <cell r="H437" t="str">
            <v>875093U</v>
          </cell>
          <cell r="I437" t="str">
            <v>USD</v>
          </cell>
          <cell r="J437" t="str">
            <v>RAD DR DIESEL MOPAR</v>
          </cell>
          <cell r="K437" t="str">
            <v>T4</v>
          </cell>
          <cell r="L437">
            <v>48.950400000000002</v>
          </cell>
          <cell r="M437">
            <v>48950.400000000001</v>
          </cell>
          <cell r="N437">
            <v>104.98</v>
          </cell>
          <cell r="O437">
            <v>-3</v>
          </cell>
          <cell r="P437" t="str">
            <v>Negociacion</v>
          </cell>
          <cell r="Q437" t="str">
            <v>As OEM Change</v>
          </cell>
          <cell r="R437">
            <v>101.98</v>
          </cell>
          <cell r="V437">
            <v>101.98</v>
          </cell>
          <cell r="Z437">
            <v>101.98</v>
          </cell>
          <cell r="AD437">
            <v>101.98</v>
          </cell>
          <cell r="AH437">
            <v>101.98</v>
          </cell>
          <cell r="AL437">
            <v>101.98</v>
          </cell>
          <cell r="AP437">
            <v>101.98</v>
          </cell>
          <cell r="AT437">
            <v>101.98</v>
          </cell>
          <cell r="AX437">
            <v>101.98</v>
          </cell>
          <cell r="BB437">
            <v>101.98</v>
          </cell>
          <cell r="BF437">
            <v>101.98</v>
          </cell>
          <cell r="BJ437">
            <v>101.98</v>
          </cell>
          <cell r="BK437">
            <v>-3</v>
          </cell>
          <cell r="BL437" t="str">
            <v xml:space="preserve"> </v>
          </cell>
          <cell r="BM437" t="str">
            <v xml:space="preserve"> </v>
          </cell>
          <cell r="BN437" t="str">
            <v xml:space="preserve"> </v>
          </cell>
          <cell r="BO437">
            <v>-3</v>
          </cell>
          <cell r="BP437" t="str">
            <v xml:space="preserve"> </v>
          </cell>
          <cell r="BQ437" t="str">
            <v xml:space="preserve"> </v>
          </cell>
          <cell r="BR437" t="str">
            <v xml:space="preserve"> </v>
          </cell>
          <cell r="BS437" t="str">
            <v xml:space="preserve"> </v>
          </cell>
          <cell r="BT437" t="str">
            <v xml:space="preserve"> </v>
          </cell>
          <cell r="BU437" t="str">
            <v xml:space="preserve"> </v>
          </cell>
          <cell r="BV437" t="str">
            <v xml:space="preserve"> </v>
          </cell>
          <cell r="BW437" t="str">
            <v xml:space="preserve"> </v>
          </cell>
          <cell r="BX437" t="str">
            <v xml:space="preserve"> </v>
          </cell>
          <cell r="BY437" t="str">
            <v xml:space="preserve"> </v>
          </cell>
          <cell r="BZ437" t="str">
            <v xml:space="preserve"> </v>
          </cell>
          <cell r="CA437" t="str">
            <v xml:space="preserve"> </v>
          </cell>
          <cell r="CB437" t="str">
            <v xml:space="preserve"> </v>
          </cell>
          <cell r="CC437" t="str">
            <v xml:space="preserve"> </v>
          </cell>
          <cell r="CD437" t="str">
            <v xml:space="preserve"> </v>
          </cell>
          <cell r="CE437" t="str">
            <v xml:space="preserve"> </v>
          </cell>
          <cell r="CF437" t="str">
            <v xml:space="preserve"> </v>
          </cell>
          <cell r="CG437" t="str">
            <v xml:space="preserve"> </v>
          </cell>
          <cell r="CH437" t="str">
            <v xml:space="preserve"> </v>
          </cell>
          <cell r="CI437" t="str">
            <v xml:space="preserve"> </v>
          </cell>
          <cell r="CJ437" t="str">
            <v xml:space="preserve"> </v>
          </cell>
          <cell r="CK437" t="str">
            <v xml:space="preserve"> </v>
          </cell>
          <cell r="CL437" t="str">
            <v xml:space="preserve"> </v>
          </cell>
          <cell r="CM437" t="str">
            <v xml:space="preserve"> </v>
          </cell>
          <cell r="CN437" t="str">
            <v xml:space="preserve"> </v>
          </cell>
          <cell r="CO437" t="str">
            <v xml:space="preserve"> </v>
          </cell>
          <cell r="CP437" t="str">
            <v xml:space="preserve"> </v>
          </cell>
          <cell r="CQ437" t="str">
            <v xml:space="preserve"> </v>
          </cell>
          <cell r="CR437" t="str">
            <v xml:space="preserve"> </v>
          </cell>
          <cell r="CS437" t="str">
            <v xml:space="preserve"> </v>
          </cell>
          <cell r="CT437" t="str">
            <v xml:space="preserve"> </v>
          </cell>
          <cell r="CU437" t="str">
            <v xml:space="preserve"> </v>
          </cell>
          <cell r="CV437" t="str">
            <v xml:space="preserve"> </v>
          </cell>
          <cell r="CW437" t="str">
            <v xml:space="preserve"> </v>
          </cell>
          <cell r="CX437" t="str">
            <v xml:space="preserve"> </v>
          </cell>
          <cell r="CY437" t="str">
            <v xml:space="preserve"> </v>
          </cell>
          <cell r="CZ437" t="str">
            <v xml:space="preserve"> </v>
          </cell>
          <cell r="DA437" t="str">
            <v xml:space="preserve"> </v>
          </cell>
          <cell r="DB437" t="str">
            <v xml:space="preserve"> </v>
          </cell>
          <cell r="DC437" t="str">
            <v xml:space="preserve"> </v>
          </cell>
          <cell r="DD437" t="str">
            <v xml:space="preserve"> </v>
          </cell>
          <cell r="DE437" t="str">
            <v xml:space="preserve"> </v>
          </cell>
          <cell r="DF437" t="str">
            <v xml:space="preserve"> </v>
          </cell>
          <cell r="DG437" t="str">
            <v xml:space="preserve"> </v>
          </cell>
          <cell r="DH437" t="str">
            <v>2. OESChrysler Corporation875093U</v>
          </cell>
          <cell r="DI437">
            <v>-3</v>
          </cell>
          <cell r="DJ437">
            <v>0</v>
          </cell>
          <cell r="DL437">
            <v>0</v>
          </cell>
          <cell r="DM437">
            <v>0</v>
          </cell>
          <cell r="DN437">
            <v>-3</v>
          </cell>
          <cell r="DP437">
            <v>0</v>
          </cell>
          <cell r="DQ437">
            <v>0</v>
          </cell>
          <cell r="DR437">
            <v>0</v>
          </cell>
          <cell r="DT437">
            <v>0</v>
          </cell>
          <cell r="DU437">
            <v>0</v>
          </cell>
          <cell r="DV437">
            <v>0</v>
          </cell>
          <cell r="DX437">
            <v>0</v>
          </cell>
          <cell r="DY437">
            <v>0</v>
          </cell>
          <cell r="DZ437">
            <v>0</v>
          </cell>
          <cell r="EB437">
            <v>0</v>
          </cell>
          <cell r="EC437">
            <v>0</v>
          </cell>
          <cell r="ED437">
            <v>0</v>
          </cell>
          <cell r="EF437">
            <v>0</v>
          </cell>
          <cell r="EG437">
            <v>0</v>
          </cell>
          <cell r="EH437">
            <v>0</v>
          </cell>
          <cell r="EJ437">
            <v>0</v>
          </cell>
          <cell r="EK437">
            <v>0</v>
          </cell>
          <cell r="EL437">
            <v>0</v>
          </cell>
          <cell r="EN437">
            <v>0</v>
          </cell>
          <cell r="EO437">
            <v>0</v>
          </cell>
          <cell r="EP437">
            <v>0</v>
          </cell>
          <cell r="ER437">
            <v>0</v>
          </cell>
          <cell r="ES437">
            <v>0</v>
          </cell>
          <cell r="ET437">
            <v>0</v>
          </cell>
          <cell r="EV437">
            <v>0</v>
          </cell>
          <cell r="EW437">
            <v>0</v>
          </cell>
          <cell r="EX437">
            <v>0</v>
          </cell>
          <cell r="EZ437">
            <v>0</v>
          </cell>
          <cell r="FA437">
            <v>0</v>
          </cell>
          <cell r="FB437">
            <v>0</v>
          </cell>
          <cell r="FD437">
            <v>0</v>
          </cell>
          <cell r="FE437">
            <v>0</v>
          </cell>
          <cell r="FF437">
            <v>0</v>
          </cell>
          <cell r="FI437">
            <v>0</v>
          </cell>
          <cell r="FJ437">
            <v>0</v>
          </cell>
          <cell r="FK437">
            <v>-3</v>
          </cell>
          <cell r="FM437">
            <v>0</v>
          </cell>
          <cell r="FN437">
            <v>0</v>
          </cell>
          <cell r="FO437">
            <v>-3</v>
          </cell>
          <cell r="FQ437">
            <v>0</v>
          </cell>
          <cell r="FR437">
            <v>0</v>
          </cell>
          <cell r="FS437">
            <v>-3</v>
          </cell>
          <cell r="FU437">
            <v>0</v>
          </cell>
          <cell r="FV437">
            <v>0</v>
          </cell>
          <cell r="FW437">
            <v>-3</v>
          </cell>
          <cell r="FY437">
            <v>0</v>
          </cell>
          <cell r="FZ437">
            <v>0</v>
          </cell>
          <cell r="GA437">
            <v>-3</v>
          </cell>
          <cell r="GC437">
            <v>0</v>
          </cell>
          <cell r="GD437">
            <v>0</v>
          </cell>
          <cell r="GE437">
            <v>-3</v>
          </cell>
          <cell r="GG437">
            <v>0</v>
          </cell>
          <cell r="GH437">
            <v>0</v>
          </cell>
          <cell r="GI437">
            <v>-3</v>
          </cell>
          <cell r="GK437">
            <v>0</v>
          </cell>
          <cell r="GL437">
            <v>0</v>
          </cell>
          <cell r="GM437">
            <v>-3</v>
          </cell>
          <cell r="GO437">
            <v>0</v>
          </cell>
          <cell r="GP437">
            <v>0</v>
          </cell>
          <cell r="GQ437">
            <v>-3</v>
          </cell>
          <cell r="GS437">
            <v>0</v>
          </cell>
          <cell r="GT437">
            <v>0</v>
          </cell>
          <cell r="GU437">
            <v>-3</v>
          </cell>
          <cell r="GW437">
            <v>0</v>
          </cell>
          <cell r="GX437">
            <v>0</v>
          </cell>
          <cell r="GY437">
            <v>-3</v>
          </cell>
          <cell r="HA437">
            <v>0</v>
          </cell>
          <cell r="HB437">
            <v>0</v>
          </cell>
          <cell r="HC437">
            <v>-3</v>
          </cell>
        </row>
        <row r="438">
          <cell r="H438" t="str">
            <v>1002705</v>
          </cell>
          <cell r="I438" t="str">
            <v>USD</v>
          </cell>
          <cell r="J438" t="str">
            <v>RAD 4401968 CHR</v>
          </cell>
          <cell r="K438" t="str">
            <v>T1</v>
          </cell>
          <cell r="L438">
            <v>0</v>
          </cell>
          <cell r="M438">
            <v>0</v>
          </cell>
          <cell r="N438">
            <v>46.869900000000001</v>
          </cell>
          <cell r="R438">
            <v>46.869900000000001</v>
          </cell>
          <cell r="V438">
            <v>46.869900000000001</v>
          </cell>
          <cell r="Z438">
            <v>46.869900000000001</v>
          </cell>
          <cell r="AD438">
            <v>46.869900000000001</v>
          </cell>
          <cell r="AH438">
            <v>46.869900000000001</v>
          </cell>
          <cell r="AL438">
            <v>46.869900000000001</v>
          </cell>
          <cell r="AP438">
            <v>46.869900000000001</v>
          </cell>
          <cell r="AT438">
            <v>46.869900000000001</v>
          </cell>
          <cell r="AX438">
            <v>46.869900000000001</v>
          </cell>
          <cell r="BB438">
            <v>46.869900000000001</v>
          </cell>
          <cell r="BF438">
            <v>46.869900000000001</v>
          </cell>
          <cell r="BJ438">
            <v>46.869900000000001</v>
          </cell>
          <cell r="BK438">
            <v>0</v>
          </cell>
          <cell r="BL438" t="str">
            <v xml:space="preserve"> </v>
          </cell>
          <cell r="BM438" t="str">
            <v xml:space="preserve"> </v>
          </cell>
          <cell r="BN438" t="str">
            <v xml:space="preserve"> </v>
          </cell>
          <cell r="BO438" t="str">
            <v xml:space="preserve"> </v>
          </cell>
          <cell r="BP438" t="str">
            <v xml:space="preserve"> </v>
          </cell>
          <cell r="BQ438" t="str">
            <v xml:space="preserve"> </v>
          </cell>
          <cell r="BR438" t="str">
            <v xml:space="preserve"> </v>
          </cell>
          <cell r="BS438" t="str">
            <v xml:space="preserve"> </v>
          </cell>
          <cell r="BT438" t="str">
            <v xml:space="preserve"> </v>
          </cell>
          <cell r="BU438" t="str">
            <v xml:space="preserve"> </v>
          </cell>
          <cell r="BV438" t="str">
            <v xml:space="preserve"> </v>
          </cell>
          <cell r="BW438" t="str">
            <v xml:space="preserve"> </v>
          </cell>
          <cell r="BX438" t="str">
            <v xml:space="preserve"> </v>
          </cell>
          <cell r="BY438" t="str">
            <v xml:space="preserve"> </v>
          </cell>
          <cell r="BZ438" t="str">
            <v xml:space="preserve"> </v>
          </cell>
          <cell r="CA438" t="str">
            <v xml:space="preserve"> </v>
          </cell>
          <cell r="CB438" t="str">
            <v xml:space="preserve"> </v>
          </cell>
          <cell r="CC438" t="str">
            <v xml:space="preserve"> </v>
          </cell>
          <cell r="CD438" t="str">
            <v xml:space="preserve"> </v>
          </cell>
          <cell r="CE438" t="str">
            <v xml:space="preserve"> </v>
          </cell>
          <cell r="CF438" t="str">
            <v xml:space="preserve"> </v>
          </cell>
          <cell r="CG438" t="str">
            <v xml:space="preserve"> </v>
          </cell>
          <cell r="CH438" t="str">
            <v xml:space="preserve"> </v>
          </cell>
          <cell r="CI438" t="str">
            <v xml:space="preserve"> </v>
          </cell>
          <cell r="CJ438" t="str">
            <v xml:space="preserve"> </v>
          </cell>
          <cell r="CK438" t="str">
            <v xml:space="preserve"> </v>
          </cell>
          <cell r="CL438" t="str">
            <v xml:space="preserve"> </v>
          </cell>
          <cell r="CM438" t="str">
            <v xml:space="preserve"> </v>
          </cell>
          <cell r="CN438" t="str">
            <v xml:space="preserve"> </v>
          </cell>
          <cell r="CO438" t="str">
            <v xml:space="preserve"> </v>
          </cell>
          <cell r="CP438" t="str">
            <v xml:space="preserve"> </v>
          </cell>
          <cell r="CQ438" t="str">
            <v xml:space="preserve"> </v>
          </cell>
          <cell r="CR438" t="str">
            <v xml:space="preserve"> </v>
          </cell>
          <cell r="CS438" t="str">
            <v xml:space="preserve"> </v>
          </cell>
          <cell r="CT438" t="str">
            <v xml:space="preserve"> </v>
          </cell>
          <cell r="CU438" t="str">
            <v xml:space="preserve"> </v>
          </cell>
          <cell r="CV438" t="str">
            <v xml:space="preserve"> </v>
          </cell>
          <cell r="CW438" t="str">
            <v xml:space="preserve"> </v>
          </cell>
          <cell r="CX438" t="str">
            <v xml:space="preserve"> </v>
          </cell>
          <cell r="CY438" t="str">
            <v xml:space="preserve"> </v>
          </cell>
          <cell r="CZ438" t="str">
            <v xml:space="preserve"> </v>
          </cell>
          <cell r="DA438" t="str">
            <v xml:space="preserve"> </v>
          </cell>
          <cell r="DB438" t="str">
            <v xml:space="preserve"> </v>
          </cell>
          <cell r="DC438" t="str">
            <v xml:space="preserve"> </v>
          </cell>
          <cell r="DD438" t="str">
            <v xml:space="preserve"> </v>
          </cell>
          <cell r="DE438" t="str">
            <v xml:space="preserve"> </v>
          </cell>
          <cell r="DF438" t="str">
            <v xml:space="preserve"> </v>
          </cell>
          <cell r="DG438" t="str">
            <v xml:space="preserve"> </v>
          </cell>
          <cell r="DH438" t="str">
            <v>2. OESChrysler de Mexico1002705</v>
          </cell>
          <cell r="DI438">
            <v>0</v>
          </cell>
          <cell r="DJ438">
            <v>0</v>
          </cell>
          <cell r="DL438">
            <v>0</v>
          </cell>
          <cell r="DM438">
            <v>0</v>
          </cell>
          <cell r="DN438">
            <v>0</v>
          </cell>
          <cell r="DP438">
            <v>0</v>
          </cell>
          <cell r="DQ438">
            <v>0</v>
          </cell>
          <cell r="DR438">
            <v>0</v>
          </cell>
          <cell r="DT438">
            <v>0</v>
          </cell>
          <cell r="DU438">
            <v>0</v>
          </cell>
          <cell r="DV438">
            <v>0</v>
          </cell>
          <cell r="DX438">
            <v>0</v>
          </cell>
          <cell r="DY438">
            <v>0</v>
          </cell>
          <cell r="DZ438">
            <v>0</v>
          </cell>
          <cell r="EB438">
            <v>0</v>
          </cell>
          <cell r="EC438">
            <v>0</v>
          </cell>
          <cell r="ED438">
            <v>0</v>
          </cell>
          <cell r="EF438">
            <v>0</v>
          </cell>
          <cell r="EG438">
            <v>0</v>
          </cell>
          <cell r="EH438">
            <v>0</v>
          </cell>
          <cell r="EJ438">
            <v>0</v>
          </cell>
          <cell r="EK438">
            <v>0</v>
          </cell>
          <cell r="EL438">
            <v>0</v>
          </cell>
          <cell r="EN438">
            <v>0</v>
          </cell>
          <cell r="EO438">
            <v>0</v>
          </cell>
          <cell r="EP438">
            <v>0</v>
          </cell>
          <cell r="ER438">
            <v>0</v>
          </cell>
          <cell r="ES438">
            <v>0</v>
          </cell>
          <cell r="ET438">
            <v>0</v>
          </cell>
          <cell r="EV438">
            <v>0</v>
          </cell>
          <cell r="EW438">
            <v>0</v>
          </cell>
          <cell r="EX438">
            <v>0</v>
          </cell>
          <cell r="EZ438">
            <v>0</v>
          </cell>
          <cell r="FA438">
            <v>0</v>
          </cell>
          <cell r="FB438">
            <v>0</v>
          </cell>
          <cell r="FD438">
            <v>0</v>
          </cell>
          <cell r="FE438">
            <v>0</v>
          </cell>
          <cell r="FF438">
            <v>0</v>
          </cell>
          <cell r="FI438">
            <v>0</v>
          </cell>
          <cell r="FJ438">
            <v>0</v>
          </cell>
          <cell r="FK438">
            <v>0</v>
          </cell>
          <cell r="FM438">
            <v>0</v>
          </cell>
          <cell r="FN438">
            <v>0</v>
          </cell>
          <cell r="FO438">
            <v>0</v>
          </cell>
          <cell r="FQ438">
            <v>0</v>
          </cell>
          <cell r="FR438">
            <v>0</v>
          </cell>
          <cell r="FS438">
            <v>0</v>
          </cell>
          <cell r="FU438">
            <v>0</v>
          </cell>
          <cell r="FV438">
            <v>0</v>
          </cell>
          <cell r="FW438">
            <v>0</v>
          </cell>
          <cell r="FY438">
            <v>0</v>
          </cell>
          <cell r="FZ438">
            <v>0</v>
          </cell>
          <cell r="GA438">
            <v>0</v>
          </cell>
          <cell r="GC438">
            <v>0</v>
          </cell>
          <cell r="GD438">
            <v>0</v>
          </cell>
          <cell r="GE438">
            <v>0</v>
          </cell>
          <cell r="GG438">
            <v>0</v>
          </cell>
          <cell r="GH438">
            <v>0</v>
          </cell>
          <cell r="GI438">
            <v>0</v>
          </cell>
          <cell r="GK438">
            <v>0</v>
          </cell>
          <cell r="GL438">
            <v>0</v>
          </cell>
          <cell r="GM438">
            <v>0</v>
          </cell>
          <cell r="GO438">
            <v>0</v>
          </cell>
          <cell r="GP438">
            <v>0</v>
          </cell>
          <cell r="GQ438">
            <v>0</v>
          </cell>
          <cell r="GS438">
            <v>0</v>
          </cell>
          <cell r="GT438">
            <v>0</v>
          </cell>
          <cell r="GU438">
            <v>0</v>
          </cell>
          <cell r="GW438">
            <v>0</v>
          </cell>
          <cell r="GX438">
            <v>0</v>
          </cell>
          <cell r="GY438">
            <v>0</v>
          </cell>
          <cell r="HA438">
            <v>0</v>
          </cell>
          <cell r="HB438">
            <v>0</v>
          </cell>
          <cell r="HC438">
            <v>0</v>
          </cell>
        </row>
        <row r="439">
          <cell r="H439" t="str">
            <v>1005044</v>
          </cell>
          <cell r="I439" t="str">
            <v>USD</v>
          </cell>
          <cell r="J439" t="str">
            <v>RAD 22FPI 2.5L AUT</v>
          </cell>
          <cell r="K439" t="str">
            <v>T3</v>
          </cell>
          <cell r="L439">
            <v>0</v>
          </cell>
          <cell r="M439">
            <v>0</v>
          </cell>
          <cell r="N439">
            <v>85.226900000000001</v>
          </cell>
          <cell r="R439">
            <v>85.226900000000001</v>
          </cell>
          <cell r="V439">
            <v>85.226900000000001</v>
          </cell>
          <cell r="Z439">
            <v>85.226900000000001</v>
          </cell>
          <cell r="AD439">
            <v>85.226900000000001</v>
          </cell>
          <cell r="AH439">
            <v>85.226900000000001</v>
          </cell>
          <cell r="AL439">
            <v>85.226900000000001</v>
          </cell>
          <cell r="AP439">
            <v>85.226900000000001</v>
          </cell>
          <cell r="AT439">
            <v>85.226900000000001</v>
          </cell>
          <cell r="AX439">
            <v>85.226900000000001</v>
          </cell>
          <cell r="BB439">
            <v>85.226900000000001</v>
          </cell>
          <cell r="BF439">
            <v>85.226900000000001</v>
          </cell>
          <cell r="BJ439">
            <v>85.226900000000001</v>
          </cell>
          <cell r="BK439">
            <v>0</v>
          </cell>
          <cell r="BL439" t="str">
            <v xml:space="preserve"> </v>
          </cell>
          <cell r="BM439" t="str">
            <v xml:space="preserve"> </v>
          </cell>
          <cell r="BN439" t="str">
            <v xml:space="preserve"> </v>
          </cell>
          <cell r="BO439" t="str">
            <v xml:space="preserve"> </v>
          </cell>
          <cell r="BP439" t="str">
            <v xml:space="preserve"> </v>
          </cell>
          <cell r="BQ439" t="str">
            <v xml:space="preserve"> </v>
          </cell>
          <cell r="BR439" t="str">
            <v xml:space="preserve"> </v>
          </cell>
          <cell r="BS439" t="str">
            <v xml:space="preserve"> </v>
          </cell>
          <cell r="BT439" t="str">
            <v xml:space="preserve"> </v>
          </cell>
          <cell r="BU439" t="str">
            <v xml:space="preserve"> </v>
          </cell>
          <cell r="BV439" t="str">
            <v xml:space="preserve"> </v>
          </cell>
          <cell r="BW439" t="str">
            <v xml:space="preserve"> </v>
          </cell>
          <cell r="BX439" t="str">
            <v xml:space="preserve"> </v>
          </cell>
          <cell r="BY439" t="str">
            <v xml:space="preserve"> </v>
          </cell>
          <cell r="BZ439" t="str">
            <v xml:space="preserve"> </v>
          </cell>
          <cell r="CA439" t="str">
            <v xml:space="preserve"> </v>
          </cell>
          <cell r="CB439" t="str">
            <v xml:space="preserve"> </v>
          </cell>
          <cell r="CC439" t="str">
            <v xml:space="preserve"> </v>
          </cell>
          <cell r="CD439" t="str">
            <v xml:space="preserve"> </v>
          </cell>
          <cell r="CE439" t="str">
            <v xml:space="preserve"> </v>
          </cell>
          <cell r="CF439" t="str">
            <v xml:space="preserve"> </v>
          </cell>
          <cell r="CG439" t="str">
            <v xml:space="preserve"> </v>
          </cell>
          <cell r="CH439" t="str">
            <v xml:space="preserve"> </v>
          </cell>
          <cell r="CI439" t="str">
            <v xml:space="preserve"> </v>
          </cell>
          <cell r="CJ439" t="str">
            <v xml:space="preserve"> </v>
          </cell>
          <cell r="CK439" t="str">
            <v xml:space="preserve"> </v>
          </cell>
          <cell r="CL439" t="str">
            <v xml:space="preserve"> </v>
          </cell>
          <cell r="CM439" t="str">
            <v xml:space="preserve"> </v>
          </cell>
          <cell r="CN439" t="str">
            <v xml:space="preserve"> </v>
          </cell>
          <cell r="CO439" t="str">
            <v xml:space="preserve"> </v>
          </cell>
          <cell r="CP439" t="str">
            <v xml:space="preserve"> </v>
          </cell>
          <cell r="CQ439" t="str">
            <v xml:space="preserve"> </v>
          </cell>
          <cell r="CR439" t="str">
            <v xml:space="preserve"> </v>
          </cell>
          <cell r="CS439" t="str">
            <v xml:space="preserve"> </v>
          </cell>
          <cell r="CT439" t="str">
            <v xml:space="preserve"> </v>
          </cell>
          <cell r="CU439" t="str">
            <v xml:space="preserve"> </v>
          </cell>
          <cell r="CV439" t="str">
            <v xml:space="preserve"> </v>
          </cell>
          <cell r="CW439" t="str">
            <v xml:space="preserve"> </v>
          </cell>
          <cell r="CX439" t="str">
            <v xml:space="preserve"> </v>
          </cell>
          <cell r="CY439" t="str">
            <v xml:space="preserve"> </v>
          </cell>
          <cell r="CZ439" t="str">
            <v xml:space="preserve"> </v>
          </cell>
          <cell r="DA439" t="str">
            <v xml:space="preserve"> </v>
          </cell>
          <cell r="DB439" t="str">
            <v xml:space="preserve"> </v>
          </cell>
          <cell r="DC439" t="str">
            <v xml:space="preserve"> </v>
          </cell>
          <cell r="DD439" t="str">
            <v xml:space="preserve"> </v>
          </cell>
          <cell r="DE439" t="str">
            <v xml:space="preserve"> </v>
          </cell>
          <cell r="DF439" t="str">
            <v xml:space="preserve"> </v>
          </cell>
          <cell r="DG439" t="str">
            <v xml:space="preserve"> </v>
          </cell>
          <cell r="DH439" t="str">
            <v>2. OESChrysler de Mexico1005044</v>
          </cell>
          <cell r="DI439">
            <v>0</v>
          </cell>
          <cell r="DJ439">
            <v>0</v>
          </cell>
          <cell r="DL439">
            <v>0</v>
          </cell>
          <cell r="DM439">
            <v>0</v>
          </cell>
          <cell r="DN439">
            <v>0</v>
          </cell>
          <cell r="DP439">
            <v>0</v>
          </cell>
          <cell r="DQ439">
            <v>0</v>
          </cell>
          <cell r="DR439">
            <v>0</v>
          </cell>
          <cell r="DT439">
            <v>0</v>
          </cell>
          <cell r="DU439">
            <v>0</v>
          </cell>
          <cell r="DV439">
            <v>0</v>
          </cell>
          <cell r="DX439">
            <v>0</v>
          </cell>
          <cell r="DY439">
            <v>0</v>
          </cell>
          <cell r="DZ439">
            <v>0</v>
          </cell>
          <cell r="EB439">
            <v>0</v>
          </cell>
          <cell r="EC439">
            <v>0</v>
          </cell>
          <cell r="ED439">
            <v>0</v>
          </cell>
          <cell r="EF439">
            <v>0</v>
          </cell>
          <cell r="EG439">
            <v>0</v>
          </cell>
          <cell r="EH439">
            <v>0</v>
          </cell>
          <cell r="EJ439">
            <v>0</v>
          </cell>
          <cell r="EK439">
            <v>0</v>
          </cell>
          <cell r="EL439">
            <v>0</v>
          </cell>
          <cell r="EN439">
            <v>0</v>
          </cell>
          <cell r="EO439">
            <v>0</v>
          </cell>
          <cell r="EP439">
            <v>0</v>
          </cell>
          <cell r="ER439">
            <v>0</v>
          </cell>
          <cell r="ES439">
            <v>0</v>
          </cell>
          <cell r="ET439">
            <v>0</v>
          </cell>
          <cell r="EV439">
            <v>0</v>
          </cell>
          <cell r="EW439">
            <v>0</v>
          </cell>
          <cell r="EX439">
            <v>0</v>
          </cell>
          <cell r="EZ439">
            <v>0</v>
          </cell>
          <cell r="FA439">
            <v>0</v>
          </cell>
          <cell r="FB439">
            <v>0</v>
          </cell>
          <cell r="FD439">
            <v>0</v>
          </cell>
          <cell r="FE439">
            <v>0</v>
          </cell>
          <cell r="FF439">
            <v>0</v>
          </cell>
          <cell r="FI439">
            <v>0</v>
          </cell>
          <cell r="FJ439">
            <v>0</v>
          </cell>
          <cell r="FK439">
            <v>0</v>
          </cell>
          <cell r="FM439">
            <v>0</v>
          </cell>
          <cell r="FN439">
            <v>0</v>
          </cell>
          <cell r="FO439">
            <v>0</v>
          </cell>
          <cell r="FQ439">
            <v>0</v>
          </cell>
          <cell r="FR439">
            <v>0</v>
          </cell>
          <cell r="FS439">
            <v>0</v>
          </cell>
          <cell r="FU439">
            <v>0</v>
          </cell>
          <cell r="FV439">
            <v>0</v>
          </cell>
          <cell r="FW439">
            <v>0</v>
          </cell>
          <cell r="FY439">
            <v>0</v>
          </cell>
          <cell r="FZ439">
            <v>0</v>
          </cell>
          <cell r="GA439">
            <v>0</v>
          </cell>
          <cell r="GC439">
            <v>0</v>
          </cell>
          <cell r="GD439">
            <v>0</v>
          </cell>
          <cell r="GE439">
            <v>0</v>
          </cell>
          <cell r="GG439">
            <v>0</v>
          </cell>
          <cell r="GH439">
            <v>0</v>
          </cell>
          <cell r="GI439">
            <v>0</v>
          </cell>
          <cell r="GK439">
            <v>0</v>
          </cell>
          <cell r="GL439">
            <v>0</v>
          </cell>
          <cell r="GM439">
            <v>0</v>
          </cell>
          <cell r="GO439">
            <v>0</v>
          </cell>
          <cell r="GP439">
            <v>0</v>
          </cell>
          <cell r="GQ439">
            <v>0</v>
          </cell>
          <cell r="GS439">
            <v>0</v>
          </cell>
          <cell r="GT439">
            <v>0</v>
          </cell>
          <cell r="GU439">
            <v>0</v>
          </cell>
          <cell r="GW439">
            <v>0</v>
          </cell>
          <cell r="GX439">
            <v>0</v>
          </cell>
          <cell r="GY439">
            <v>0</v>
          </cell>
          <cell r="HA439">
            <v>0</v>
          </cell>
          <cell r="HB439">
            <v>0</v>
          </cell>
          <cell r="HC439">
            <v>0</v>
          </cell>
        </row>
        <row r="440">
          <cell r="H440" t="str">
            <v>1005348</v>
          </cell>
          <cell r="I440" t="str">
            <v>USD</v>
          </cell>
          <cell r="J440" t="str">
            <v>MOD PL A/C MANUAL 21FP1</v>
          </cell>
          <cell r="K440" t="str">
            <v>T1</v>
          </cell>
          <cell r="L440">
            <v>0</v>
          </cell>
          <cell r="M440">
            <v>0</v>
          </cell>
          <cell r="N440">
            <v>74.309399999999997</v>
          </cell>
          <cell r="R440">
            <v>74.309399999999997</v>
          </cell>
          <cell r="V440">
            <v>74.309399999999997</v>
          </cell>
          <cell r="Z440">
            <v>74.309399999999997</v>
          </cell>
          <cell r="AD440">
            <v>74.309399999999997</v>
          </cell>
          <cell r="AH440">
            <v>74.309399999999997</v>
          </cell>
          <cell r="AL440">
            <v>74.309399999999997</v>
          </cell>
          <cell r="AP440">
            <v>74.309399999999997</v>
          </cell>
          <cell r="AT440">
            <v>74.309399999999997</v>
          </cell>
          <cell r="AX440">
            <v>74.309399999999997</v>
          </cell>
          <cell r="BB440">
            <v>74.309399999999997</v>
          </cell>
          <cell r="BF440">
            <v>74.309399999999997</v>
          </cell>
          <cell r="BJ440">
            <v>74.309399999999997</v>
          </cell>
          <cell r="BK440">
            <v>0</v>
          </cell>
          <cell r="BL440" t="str">
            <v xml:space="preserve"> </v>
          </cell>
          <cell r="BM440" t="str">
            <v xml:space="preserve"> </v>
          </cell>
          <cell r="BN440" t="str">
            <v xml:space="preserve"> </v>
          </cell>
          <cell r="BO440" t="str">
            <v xml:space="preserve"> </v>
          </cell>
          <cell r="BP440" t="str">
            <v xml:space="preserve"> </v>
          </cell>
          <cell r="BQ440" t="str">
            <v xml:space="preserve"> </v>
          </cell>
          <cell r="BR440" t="str">
            <v xml:space="preserve"> </v>
          </cell>
          <cell r="BS440" t="str">
            <v xml:space="preserve"> </v>
          </cell>
          <cell r="BT440" t="str">
            <v xml:space="preserve"> </v>
          </cell>
          <cell r="BU440" t="str">
            <v xml:space="preserve"> </v>
          </cell>
          <cell r="BV440" t="str">
            <v xml:space="preserve"> </v>
          </cell>
          <cell r="BW440" t="str">
            <v xml:space="preserve"> </v>
          </cell>
          <cell r="BX440" t="str">
            <v xml:space="preserve"> </v>
          </cell>
          <cell r="BY440" t="str">
            <v xml:space="preserve"> </v>
          </cell>
          <cell r="BZ440" t="str">
            <v xml:space="preserve"> </v>
          </cell>
          <cell r="CA440" t="str">
            <v xml:space="preserve"> </v>
          </cell>
          <cell r="CB440" t="str">
            <v xml:space="preserve"> </v>
          </cell>
          <cell r="CC440" t="str">
            <v xml:space="preserve"> </v>
          </cell>
          <cell r="CD440" t="str">
            <v xml:space="preserve"> </v>
          </cell>
          <cell r="CE440" t="str">
            <v xml:space="preserve"> </v>
          </cell>
          <cell r="CF440" t="str">
            <v xml:space="preserve"> </v>
          </cell>
          <cell r="CG440" t="str">
            <v xml:space="preserve"> </v>
          </cell>
          <cell r="CH440" t="str">
            <v xml:space="preserve"> </v>
          </cell>
          <cell r="CI440" t="str">
            <v xml:space="preserve"> </v>
          </cell>
          <cell r="CJ440" t="str">
            <v xml:space="preserve"> </v>
          </cell>
          <cell r="CK440" t="str">
            <v xml:space="preserve"> </v>
          </cell>
          <cell r="CL440" t="str">
            <v xml:space="preserve"> </v>
          </cell>
          <cell r="CM440" t="str">
            <v xml:space="preserve"> </v>
          </cell>
          <cell r="CN440" t="str">
            <v xml:space="preserve"> </v>
          </cell>
          <cell r="CO440" t="str">
            <v xml:space="preserve"> </v>
          </cell>
          <cell r="CP440" t="str">
            <v xml:space="preserve"> </v>
          </cell>
          <cell r="CQ440" t="str">
            <v xml:space="preserve"> </v>
          </cell>
          <cell r="CR440" t="str">
            <v xml:space="preserve"> </v>
          </cell>
          <cell r="CS440" t="str">
            <v xml:space="preserve"> </v>
          </cell>
          <cell r="CT440" t="str">
            <v xml:space="preserve"> </v>
          </cell>
          <cell r="CU440" t="str">
            <v xml:space="preserve"> </v>
          </cell>
          <cell r="CV440" t="str">
            <v xml:space="preserve"> </v>
          </cell>
          <cell r="CW440" t="str">
            <v xml:space="preserve"> </v>
          </cell>
          <cell r="CX440" t="str">
            <v xml:space="preserve"> </v>
          </cell>
          <cell r="CY440" t="str">
            <v xml:space="preserve"> </v>
          </cell>
          <cell r="CZ440" t="str">
            <v xml:space="preserve"> </v>
          </cell>
          <cell r="DA440" t="str">
            <v xml:space="preserve"> </v>
          </cell>
          <cell r="DB440" t="str">
            <v xml:space="preserve"> </v>
          </cell>
          <cell r="DC440" t="str">
            <v xml:space="preserve"> </v>
          </cell>
          <cell r="DD440" t="str">
            <v xml:space="preserve"> </v>
          </cell>
          <cell r="DE440" t="str">
            <v xml:space="preserve"> </v>
          </cell>
          <cell r="DF440" t="str">
            <v xml:space="preserve"> </v>
          </cell>
          <cell r="DG440" t="str">
            <v xml:space="preserve"> </v>
          </cell>
          <cell r="DH440" t="str">
            <v>2. OESChrysler de Mexico1005348</v>
          </cell>
          <cell r="DI440">
            <v>0</v>
          </cell>
          <cell r="DJ440">
            <v>0</v>
          </cell>
          <cell r="DL440">
            <v>0</v>
          </cell>
          <cell r="DM440">
            <v>0</v>
          </cell>
          <cell r="DN440">
            <v>0</v>
          </cell>
          <cell r="DP440">
            <v>0</v>
          </cell>
          <cell r="DQ440">
            <v>0</v>
          </cell>
          <cell r="DR440">
            <v>0</v>
          </cell>
          <cell r="DT440">
            <v>0</v>
          </cell>
          <cell r="DU440">
            <v>0</v>
          </cell>
          <cell r="DV440">
            <v>0</v>
          </cell>
          <cell r="DX440">
            <v>0</v>
          </cell>
          <cell r="DY440">
            <v>0</v>
          </cell>
          <cell r="DZ440">
            <v>0</v>
          </cell>
          <cell r="EB440">
            <v>0</v>
          </cell>
          <cell r="EC440">
            <v>0</v>
          </cell>
          <cell r="ED440">
            <v>0</v>
          </cell>
          <cell r="EF440">
            <v>0</v>
          </cell>
          <cell r="EG440">
            <v>0</v>
          </cell>
          <cell r="EH440">
            <v>0</v>
          </cell>
          <cell r="EJ440">
            <v>0</v>
          </cell>
          <cell r="EK440">
            <v>0</v>
          </cell>
          <cell r="EL440">
            <v>0</v>
          </cell>
          <cell r="EN440">
            <v>0</v>
          </cell>
          <cell r="EO440">
            <v>0</v>
          </cell>
          <cell r="EP440">
            <v>0</v>
          </cell>
          <cell r="ER440">
            <v>0</v>
          </cell>
          <cell r="ES440">
            <v>0</v>
          </cell>
          <cell r="ET440">
            <v>0</v>
          </cell>
          <cell r="EV440">
            <v>0</v>
          </cell>
          <cell r="EW440">
            <v>0</v>
          </cell>
          <cell r="EX440">
            <v>0</v>
          </cell>
          <cell r="EZ440">
            <v>0</v>
          </cell>
          <cell r="FA440">
            <v>0</v>
          </cell>
          <cell r="FB440">
            <v>0</v>
          </cell>
          <cell r="FD440">
            <v>0</v>
          </cell>
          <cell r="FE440">
            <v>0</v>
          </cell>
          <cell r="FF440">
            <v>0</v>
          </cell>
          <cell r="FI440">
            <v>0</v>
          </cell>
          <cell r="FJ440">
            <v>0</v>
          </cell>
          <cell r="FK440">
            <v>0</v>
          </cell>
          <cell r="FM440">
            <v>0</v>
          </cell>
          <cell r="FN440">
            <v>0</v>
          </cell>
          <cell r="FO440">
            <v>0</v>
          </cell>
          <cell r="FQ440">
            <v>0</v>
          </cell>
          <cell r="FR440">
            <v>0</v>
          </cell>
          <cell r="FS440">
            <v>0</v>
          </cell>
          <cell r="FU440">
            <v>0</v>
          </cell>
          <cell r="FV440">
            <v>0</v>
          </cell>
          <cell r="FW440">
            <v>0</v>
          </cell>
          <cell r="FY440">
            <v>0</v>
          </cell>
          <cell r="FZ440">
            <v>0</v>
          </cell>
          <cell r="GA440">
            <v>0</v>
          </cell>
          <cell r="GC440">
            <v>0</v>
          </cell>
          <cell r="GD440">
            <v>0</v>
          </cell>
          <cell r="GE440">
            <v>0</v>
          </cell>
          <cell r="GG440">
            <v>0</v>
          </cell>
          <cell r="GH440">
            <v>0</v>
          </cell>
          <cell r="GI440">
            <v>0</v>
          </cell>
          <cell r="GK440">
            <v>0</v>
          </cell>
          <cell r="GL440">
            <v>0</v>
          </cell>
          <cell r="GM440">
            <v>0</v>
          </cell>
          <cell r="GO440">
            <v>0</v>
          </cell>
          <cell r="GP440">
            <v>0</v>
          </cell>
          <cell r="GQ440">
            <v>0</v>
          </cell>
          <cell r="GS440">
            <v>0</v>
          </cell>
          <cell r="GT440">
            <v>0</v>
          </cell>
          <cell r="GU440">
            <v>0</v>
          </cell>
          <cell r="GW440">
            <v>0</v>
          </cell>
          <cell r="GX440">
            <v>0</v>
          </cell>
          <cell r="GY440">
            <v>0</v>
          </cell>
          <cell r="HA440">
            <v>0</v>
          </cell>
          <cell r="HB440">
            <v>0</v>
          </cell>
          <cell r="HC440">
            <v>0</v>
          </cell>
        </row>
        <row r="441">
          <cell r="H441" t="str">
            <v>1005382</v>
          </cell>
          <cell r="I441" t="str">
            <v>MXP</v>
          </cell>
          <cell r="J441" t="str">
            <v>RAD J2 2.4L 22FPI</v>
          </cell>
          <cell r="K441" t="str">
            <v>T3</v>
          </cell>
          <cell r="L441">
            <v>7.7237470588235304</v>
          </cell>
          <cell r="M441">
            <v>7723.7470588235301</v>
          </cell>
          <cell r="N441">
            <v>486.31</v>
          </cell>
          <cell r="R441">
            <v>486.31</v>
          </cell>
          <cell r="V441">
            <v>486.31</v>
          </cell>
          <cell r="Z441">
            <v>486.31</v>
          </cell>
          <cell r="AD441">
            <v>486.31</v>
          </cell>
          <cell r="AH441">
            <v>486.31</v>
          </cell>
          <cell r="AL441">
            <v>486.31</v>
          </cell>
          <cell r="AP441">
            <v>486.31</v>
          </cell>
          <cell r="AT441">
            <v>486.31</v>
          </cell>
          <cell r="AX441">
            <v>486.31</v>
          </cell>
          <cell r="BB441">
            <v>486.31</v>
          </cell>
          <cell r="BF441">
            <v>486.31</v>
          </cell>
          <cell r="BJ441">
            <v>486.31</v>
          </cell>
          <cell r="BK441">
            <v>0</v>
          </cell>
          <cell r="BL441" t="str">
            <v xml:space="preserve"> </v>
          </cell>
          <cell r="BM441" t="str">
            <v xml:space="preserve"> </v>
          </cell>
          <cell r="BN441" t="str">
            <v xml:space="preserve"> </v>
          </cell>
          <cell r="BO441" t="str">
            <v xml:space="preserve"> </v>
          </cell>
          <cell r="BP441" t="str">
            <v xml:space="preserve"> </v>
          </cell>
          <cell r="BQ441" t="str">
            <v xml:space="preserve"> </v>
          </cell>
          <cell r="BR441" t="str">
            <v xml:space="preserve"> </v>
          </cell>
          <cell r="BS441" t="str">
            <v xml:space="preserve"> </v>
          </cell>
          <cell r="BT441" t="str">
            <v xml:space="preserve"> </v>
          </cell>
          <cell r="BU441" t="str">
            <v xml:space="preserve"> </v>
          </cell>
          <cell r="BV441" t="str">
            <v xml:space="preserve"> </v>
          </cell>
          <cell r="BW441" t="str">
            <v xml:space="preserve"> </v>
          </cell>
          <cell r="BX441" t="str">
            <v xml:space="preserve"> </v>
          </cell>
          <cell r="BY441" t="str">
            <v xml:space="preserve"> </v>
          </cell>
          <cell r="BZ441" t="str">
            <v xml:space="preserve"> </v>
          </cell>
          <cell r="CA441" t="str">
            <v xml:space="preserve"> </v>
          </cell>
          <cell r="CB441" t="str">
            <v xml:space="preserve"> </v>
          </cell>
          <cell r="CC441" t="str">
            <v xml:space="preserve"> </v>
          </cell>
          <cell r="CD441" t="str">
            <v xml:space="preserve"> </v>
          </cell>
          <cell r="CE441" t="str">
            <v xml:space="preserve"> </v>
          </cell>
          <cell r="CF441" t="str">
            <v xml:space="preserve"> </v>
          </cell>
          <cell r="CG441" t="str">
            <v xml:space="preserve"> </v>
          </cell>
          <cell r="CH441" t="str">
            <v xml:space="preserve"> </v>
          </cell>
          <cell r="CI441" t="str">
            <v xml:space="preserve"> </v>
          </cell>
          <cell r="CJ441" t="str">
            <v xml:space="preserve"> </v>
          </cell>
          <cell r="CK441" t="str">
            <v xml:space="preserve"> </v>
          </cell>
          <cell r="CL441" t="str">
            <v xml:space="preserve"> </v>
          </cell>
          <cell r="CM441" t="str">
            <v xml:space="preserve"> </v>
          </cell>
          <cell r="CN441" t="str">
            <v xml:space="preserve"> </v>
          </cell>
          <cell r="CO441" t="str">
            <v xml:space="preserve"> </v>
          </cell>
          <cell r="CP441" t="str">
            <v xml:space="preserve"> </v>
          </cell>
          <cell r="CQ441" t="str">
            <v xml:space="preserve"> </v>
          </cell>
          <cell r="CR441" t="str">
            <v xml:space="preserve"> </v>
          </cell>
          <cell r="CS441" t="str">
            <v xml:space="preserve"> </v>
          </cell>
          <cell r="CT441" t="str">
            <v xml:space="preserve"> </v>
          </cell>
          <cell r="CU441" t="str">
            <v xml:space="preserve"> </v>
          </cell>
          <cell r="CV441" t="str">
            <v xml:space="preserve"> </v>
          </cell>
          <cell r="CW441" t="str">
            <v xml:space="preserve"> </v>
          </cell>
          <cell r="CX441" t="str">
            <v xml:space="preserve"> </v>
          </cell>
          <cell r="CY441" t="str">
            <v xml:space="preserve"> </v>
          </cell>
          <cell r="CZ441" t="str">
            <v xml:space="preserve"> </v>
          </cell>
          <cell r="DA441" t="str">
            <v xml:space="preserve"> </v>
          </cell>
          <cell r="DB441" t="str">
            <v xml:space="preserve"> </v>
          </cell>
          <cell r="DC441" t="str">
            <v xml:space="preserve"> </v>
          </cell>
          <cell r="DD441" t="str">
            <v xml:space="preserve"> </v>
          </cell>
          <cell r="DE441" t="str">
            <v xml:space="preserve"> </v>
          </cell>
          <cell r="DF441" t="str">
            <v xml:space="preserve"> </v>
          </cell>
          <cell r="DG441" t="str">
            <v xml:space="preserve"> </v>
          </cell>
          <cell r="DH441" t="str">
            <v>2. OESChrysler de Mexico1005382</v>
          </cell>
          <cell r="DI441">
            <v>0</v>
          </cell>
          <cell r="DJ441">
            <v>0</v>
          </cell>
          <cell r="DL441">
            <v>0</v>
          </cell>
          <cell r="DM441">
            <v>0</v>
          </cell>
          <cell r="DN441">
            <v>0</v>
          </cell>
          <cell r="DP441">
            <v>0</v>
          </cell>
          <cell r="DQ441">
            <v>0</v>
          </cell>
          <cell r="DR441">
            <v>0</v>
          </cell>
          <cell r="DT441">
            <v>0</v>
          </cell>
          <cell r="DU441">
            <v>0</v>
          </cell>
          <cell r="DV441">
            <v>0</v>
          </cell>
          <cell r="DX441">
            <v>0</v>
          </cell>
          <cell r="DY441">
            <v>0</v>
          </cell>
          <cell r="DZ441">
            <v>0</v>
          </cell>
          <cell r="EB441">
            <v>0</v>
          </cell>
          <cell r="EC441">
            <v>0</v>
          </cell>
          <cell r="ED441">
            <v>0</v>
          </cell>
          <cell r="EF441">
            <v>0</v>
          </cell>
          <cell r="EG441">
            <v>0</v>
          </cell>
          <cell r="EH441">
            <v>0</v>
          </cell>
          <cell r="EJ441">
            <v>0</v>
          </cell>
          <cell r="EK441">
            <v>0</v>
          </cell>
          <cell r="EL441">
            <v>0</v>
          </cell>
          <cell r="EN441">
            <v>0</v>
          </cell>
          <cell r="EO441">
            <v>0</v>
          </cell>
          <cell r="EP441">
            <v>0</v>
          </cell>
          <cell r="ER441">
            <v>0</v>
          </cell>
          <cell r="ES441">
            <v>0</v>
          </cell>
          <cell r="ET441">
            <v>0</v>
          </cell>
          <cell r="EV441">
            <v>0</v>
          </cell>
          <cell r="EW441">
            <v>0</v>
          </cell>
          <cell r="EX441">
            <v>0</v>
          </cell>
          <cell r="EZ441">
            <v>0</v>
          </cell>
          <cell r="FA441">
            <v>0</v>
          </cell>
          <cell r="FB441">
            <v>0</v>
          </cell>
          <cell r="FD441">
            <v>0</v>
          </cell>
          <cell r="FE441">
            <v>0</v>
          </cell>
          <cell r="FF441">
            <v>0</v>
          </cell>
          <cell r="FI441">
            <v>0</v>
          </cell>
          <cell r="FJ441">
            <v>0</v>
          </cell>
          <cell r="FK441">
            <v>0</v>
          </cell>
          <cell r="FM441">
            <v>0</v>
          </cell>
          <cell r="FN441">
            <v>0</v>
          </cell>
          <cell r="FO441">
            <v>0</v>
          </cell>
          <cell r="FQ441">
            <v>0</v>
          </cell>
          <cell r="FR441">
            <v>0</v>
          </cell>
          <cell r="FS441">
            <v>0</v>
          </cell>
          <cell r="FU441">
            <v>0</v>
          </cell>
          <cell r="FV441">
            <v>0</v>
          </cell>
          <cell r="FW441">
            <v>0</v>
          </cell>
          <cell r="FY441">
            <v>0</v>
          </cell>
          <cell r="FZ441">
            <v>0</v>
          </cell>
          <cell r="GA441">
            <v>0</v>
          </cell>
          <cell r="GC441">
            <v>0</v>
          </cell>
          <cell r="GD441">
            <v>0</v>
          </cell>
          <cell r="GE441">
            <v>0</v>
          </cell>
          <cell r="GG441">
            <v>0</v>
          </cell>
          <cell r="GH441">
            <v>0</v>
          </cell>
          <cell r="GI441">
            <v>0</v>
          </cell>
          <cell r="GK441">
            <v>0</v>
          </cell>
          <cell r="GL441">
            <v>0</v>
          </cell>
          <cell r="GM441">
            <v>0</v>
          </cell>
          <cell r="GO441">
            <v>0</v>
          </cell>
          <cell r="GP441">
            <v>0</v>
          </cell>
          <cell r="GQ441">
            <v>0</v>
          </cell>
          <cell r="GS441">
            <v>0</v>
          </cell>
          <cell r="GT441">
            <v>0</v>
          </cell>
          <cell r="GU441">
            <v>0</v>
          </cell>
          <cell r="GW441">
            <v>0</v>
          </cell>
          <cell r="GX441">
            <v>0</v>
          </cell>
          <cell r="GY441">
            <v>0</v>
          </cell>
          <cell r="HA441">
            <v>0</v>
          </cell>
          <cell r="HB441">
            <v>0</v>
          </cell>
          <cell r="HC441">
            <v>0</v>
          </cell>
        </row>
        <row r="442">
          <cell r="H442" t="str">
            <v>1005739B</v>
          </cell>
          <cell r="I442" t="str">
            <v>USD</v>
          </cell>
          <cell r="J442" t="str">
            <v>RADIADOR         DN</v>
          </cell>
          <cell r="K442" t="str">
            <v>T4</v>
          </cell>
          <cell r="L442">
            <v>0</v>
          </cell>
          <cell r="M442">
            <v>0</v>
          </cell>
          <cell r="N442">
            <v>73.909700000000001</v>
          </cell>
          <cell r="R442">
            <v>73.909700000000001</v>
          </cell>
          <cell r="V442">
            <v>73.909700000000001</v>
          </cell>
          <cell r="Z442">
            <v>73.909700000000001</v>
          </cell>
          <cell r="AD442">
            <v>73.909700000000001</v>
          </cell>
          <cell r="AH442">
            <v>73.909700000000001</v>
          </cell>
          <cell r="AL442">
            <v>73.909700000000001</v>
          </cell>
          <cell r="AP442">
            <v>73.909700000000001</v>
          </cell>
          <cell r="AT442">
            <v>73.909700000000001</v>
          </cell>
          <cell r="AX442">
            <v>73.909700000000001</v>
          </cell>
          <cell r="BB442">
            <v>73.909700000000001</v>
          </cell>
          <cell r="BF442">
            <v>73.909700000000001</v>
          </cell>
          <cell r="BJ442">
            <v>73.909700000000001</v>
          </cell>
          <cell r="BK442">
            <v>0</v>
          </cell>
          <cell r="BL442" t="str">
            <v xml:space="preserve"> </v>
          </cell>
          <cell r="BM442" t="str">
            <v xml:space="preserve"> </v>
          </cell>
          <cell r="BN442" t="str">
            <v xml:space="preserve"> </v>
          </cell>
          <cell r="BO442" t="str">
            <v xml:space="preserve"> </v>
          </cell>
          <cell r="BP442" t="str">
            <v xml:space="preserve"> </v>
          </cell>
          <cell r="BQ442" t="str">
            <v xml:space="preserve"> </v>
          </cell>
          <cell r="BR442" t="str">
            <v xml:space="preserve"> </v>
          </cell>
          <cell r="BS442" t="str">
            <v xml:space="preserve"> </v>
          </cell>
          <cell r="BT442" t="str">
            <v xml:space="preserve"> </v>
          </cell>
          <cell r="BU442" t="str">
            <v xml:space="preserve"> </v>
          </cell>
          <cell r="BV442" t="str">
            <v xml:space="preserve"> </v>
          </cell>
          <cell r="BW442" t="str">
            <v xml:space="preserve"> </v>
          </cell>
          <cell r="BX442" t="str">
            <v xml:space="preserve"> </v>
          </cell>
          <cell r="BY442" t="str">
            <v xml:space="preserve"> </v>
          </cell>
          <cell r="BZ442" t="str">
            <v xml:space="preserve"> </v>
          </cell>
          <cell r="CA442" t="str">
            <v xml:space="preserve"> </v>
          </cell>
          <cell r="CB442" t="str">
            <v xml:space="preserve"> </v>
          </cell>
          <cell r="CC442" t="str">
            <v xml:space="preserve"> </v>
          </cell>
          <cell r="CD442" t="str">
            <v xml:space="preserve"> </v>
          </cell>
          <cell r="CE442" t="str">
            <v xml:space="preserve"> </v>
          </cell>
          <cell r="CF442" t="str">
            <v xml:space="preserve"> </v>
          </cell>
          <cell r="CG442" t="str">
            <v xml:space="preserve"> </v>
          </cell>
          <cell r="CH442" t="str">
            <v xml:space="preserve"> </v>
          </cell>
          <cell r="CI442" t="str">
            <v xml:space="preserve"> </v>
          </cell>
          <cell r="CJ442" t="str">
            <v xml:space="preserve"> </v>
          </cell>
          <cell r="CK442" t="str">
            <v xml:space="preserve"> </v>
          </cell>
          <cell r="CL442" t="str">
            <v xml:space="preserve"> </v>
          </cell>
          <cell r="CM442" t="str">
            <v xml:space="preserve"> </v>
          </cell>
          <cell r="CN442" t="str">
            <v xml:space="preserve"> </v>
          </cell>
          <cell r="CO442" t="str">
            <v xml:space="preserve"> </v>
          </cell>
          <cell r="CP442" t="str">
            <v xml:space="preserve"> </v>
          </cell>
          <cell r="CQ442" t="str">
            <v xml:space="preserve"> </v>
          </cell>
          <cell r="CR442" t="str">
            <v xml:space="preserve"> </v>
          </cell>
          <cell r="CS442" t="str">
            <v xml:space="preserve"> </v>
          </cell>
          <cell r="CT442" t="str">
            <v xml:space="preserve"> </v>
          </cell>
          <cell r="CU442" t="str">
            <v xml:space="preserve"> </v>
          </cell>
          <cell r="CV442" t="str">
            <v xml:space="preserve"> </v>
          </cell>
          <cell r="CW442" t="str">
            <v xml:space="preserve"> </v>
          </cell>
          <cell r="CX442" t="str">
            <v xml:space="preserve"> </v>
          </cell>
          <cell r="CY442" t="str">
            <v xml:space="preserve"> </v>
          </cell>
          <cell r="CZ442" t="str">
            <v xml:space="preserve"> </v>
          </cell>
          <cell r="DA442" t="str">
            <v xml:space="preserve"> </v>
          </cell>
          <cell r="DB442" t="str">
            <v xml:space="preserve"> </v>
          </cell>
          <cell r="DC442" t="str">
            <v xml:space="preserve"> </v>
          </cell>
          <cell r="DD442" t="str">
            <v xml:space="preserve"> </v>
          </cell>
          <cell r="DE442" t="str">
            <v xml:space="preserve"> </v>
          </cell>
          <cell r="DF442" t="str">
            <v xml:space="preserve"> </v>
          </cell>
          <cell r="DG442" t="str">
            <v xml:space="preserve"> </v>
          </cell>
          <cell r="DH442" t="str">
            <v>2. OESChrysler de Mexico1005739B</v>
          </cell>
          <cell r="DI442">
            <v>0</v>
          </cell>
          <cell r="DJ442">
            <v>0</v>
          </cell>
          <cell r="DL442">
            <v>0</v>
          </cell>
          <cell r="DM442">
            <v>0</v>
          </cell>
          <cell r="DN442">
            <v>0</v>
          </cell>
          <cell r="DP442">
            <v>0</v>
          </cell>
          <cell r="DQ442">
            <v>0</v>
          </cell>
          <cell r="DR442">
            <v>0</v>
          </cell>
          <cell r="DT442">
            <v>0</v>
          </cell>
          <cell r="DU442">
            <v>0</v>
          </cell>
          <cell r="DV442">
            <v>0</v>
          </cell>
          <cell r="DX442">
            <v>0</v>
          </cell>
          <cell r="DY442">
            <v>0</v>
          </cell>
          <cell r="DZ442">
            <v>0</v>
          </cell>
          <cell r="EB442">
            <v>0</v>
          </cell>
          <cell r="EC442">
            <v>0</v>
          </cell>
          <cell r="ED442">
            <v>0</v>
          </cell>
          <cell r="EF442">
            <v>0</v>
          </cell>
          <cell r="EG442">
            <v>0</v>
          </cell>
          <cell r="EH442">
            <v>0</v>
          </cell>
          <cell r="EJ442">
            <v>0</v>
          </cell>
          <cell r="EK442">
            <v>0</v>
          </cell>
          <cell r="EL442">
            <v>0</v>
          </cell>
          <cell r="EN442">
            <v>0</v>
          </cell>
          <cell r="EO442">
            <v>0</v>
          </cell>
          <cell r="EP442">
            <v>0</v>
          </cell>
          <cell r="ER442">
            <v>0</v>
          </cell>
          <cell r="ES442">
            <v>0</v>
          </cell>
          <cell r="ET442">
            <v>0</v>
          </cell>
          <cell r="EV442">
            <v>0</v>
          </cell>
          <cell r="EW442">
            <v>0</v>
          </cell>
          <cell r="EX442">
            <v>0</v>
          </cell>
          <cell r="EZ442">
            <v>0</v>
          </cell>
          <cell r="FA442">
            <v>0</v>
          </cell>
          <cell r="FB442">
            <v>0</v>
          </cell>
          <cell r="FD442">
            <v>0</v>
          </cell>
          <cell r="FE442">
            <v>0</v>
          </cell>
          <cell r="FF442">
            <v>0</v>
          </cell>
          <cell r="FI442">
            <v>0</v>
          </cell>
          <cell r="FJ442">
            <v>0</v>
          </cell>
          <cell r="FK442">
            <v>0</v>
          </cell>
          <cell r="FM442">
            <v>0</v>
          </cell>
          <cell r="FN442">
            <v>0</v>
          </cell>
          <cell r="FO442">
            <v>0</v>
          </cell>
          <cell r="FQ442">
            <v>0</v>
          </cell>
          <cell r="FR442">
            <v>0</v>
          </cell>
          <cell r="FS442">
            <v>0</v>
          </cell>
          <cell r="FU442">
            <v>0</v>
          </cell>
          <cell r="FV442">
            <v>0</v>
          </cell>
          <cell r="FW442">
            <v>0</v>
          </cell>
          <cell r="FY442">
            <v>0</v>
          </cell>
          <cell r="FZ442">
            <v>0</v>
          </cell>
          <cell r="GA442">
            <v>0</v>
          </cell>
          <cell r="GC442">
            <v>0</v>
          </cell>
          <cell r="GD442">
            <v>0</v>
          </cell>
          <cell r="GE442">
            <v>0</v>
          </cell>
          <cell r="GG442">
            <v>0</v>
          </cell>
          <cell r="GH442">
            <v>0</v>
          </cell>
          <cell r="GI442">
            <v>0</v>
          </cell>
          <cell r="GK442">
            <v>0</v>
          </cell>
          <cell r="GL442">
            <v>0</v>
          </cell>
          <cell r="GM442">
            <v>0</v>
          </cell>
          <cell r="GO442">
            <v>0</v>
          </cell>
          <cell r="GP442">
            <v>0</v>
          </cell>
          <cell r="GQ442">
            <v>0</v>
          </cell>
          <cell r="GS442">
            <v>0</v>
          </cell>
          <cell r="GT442">
            <v>0</v>
          </cell>
          <cell r="GU442">
            <v>0</v>
          </cell>
          <cell r="GW442">
            <v>0</v>
          </cell>
          <cell r="GX442">
            <v>0</v>
          </cell>
          <cell r="GY442">
            <v>0</v>
          </cell>
          <cell r="HA442">
            <v>0</v>
          </cell>
          <cell r="HB442">
            <v>0</v>
          </cell>
          <cell r="HC442">
            <v>0</v>
          </cell>
        </row>
        <row r="443">
          <cell r="H443" t="str">
            <v>1006018</v>
          </cell>
          <cell r="I443" t="str">
            <v>USD</v>
          </cell>
          <cell r="J443" t="str">
            <v>RAD PL 0.7 SERVICE</v>
          </cell>
          <cell r="K443" t="str">
            <v>T1</v>
          </cell>
          <cell r="L443">
            <v>42.888760560000001</v>
          </cell>
          <cell r="M443">
            <v>42888.760560000002</v>
          </cell>
          <cell r="N443">
            <v>44.914400000000001</v>
          </cell>
          <cell r="R443">
            <v>44.914400000000001</v>
          </cell>
          <cell r="V443">
            <v>44.914400000000001</v>
          </cell>
          <cell r="Z443">
            <v>44.914400000000001</v>
          </cell>
          <cell r="AD443">
            <v>44.914400000000001</v>
          </cell>
          <cell r="AH443">
            <v>44.914400000000001</v>
          </cell>
          <cell r="AL443">
            <v>44.914400000000001</v>
          </cell>
          <cell r="AP443">
            <v>44.914400000000001</v>
          </cell>
          <cell r="AT443">
            <v>44.914400000000001</v>
          </cell>
          <cell r="AX443">
            <v>44.914400000000001</v>
          </cell>
          <cell r="BB443">
            <v>44.914400000000001</v>
          </cell>
          <cell r="BF443">
            <v>44.914400000000001</v>
          </cell>
          <cell r="BJ443">
            <v>44.914400000000001</v>
          </cell>
          <cell r="BK443">
            <v>0</v>
          </cell>
          <cell r="BL443" t="str">
            <v xml:space="preserve"> </v>
          </cell>
          <cell r="BM443" t="str">
            <v xml:space="preserve"> </v>
          </cell>
          <cell r="BN443" t="str">
            <v xml:space="preserve"> </v>
          </cell>
          <cell r="BO443" t="str">
            <v xml:space="preserve"> </v>
          </cell>
          <cell r="BP443" t="str">
            <v xml:space="preserve"> </v>
          </cell>
          <cell r="BQ443" t="str">
            <v xml:space="preserve"> </v>
          </cell>
          <cell r="BR443" t="str">
            <v xml:space="preserve"> </v>
          </cell>
          <cell r="BS443" t="str">
            <v xml:space="preserve"> </v>
          </cell>
          <cell r="BT443" t="str">
            <v xml:space="preserve"> </v>
          </cell>
          <cell r="BU443" t="str">
            <v xml:space="preserve"> </v>
          </cell>
          <cell r="BV443" t="str">
            <v xml:space="preserve"> </v>
          </cell>
          <cell r="BW443" t="str">
            <v xml:space="preserve"> </v>
          </cell>
          <cell r="BX443" t="str">
            <v xml:space="preserve"> </v>
          </cell>
          <cell r="BY443" t="str">
            <v xml:space="preserve"> </v>
          </cell>
          <cell r="BZ443" t="str">
            <v xml:space="preserve"> </v>
          </cell>
          <cell r="CA443" t="str">
            <v xml:space="preserve"> </v>
          </cell>
          <cell r="CB443" t="str">
            <v xml:space="preserve"> </v>
          </cell>
          <cell r="CC443" t="str">
            <v xml:space="preserve"> </v>
          </cell>
          <cell r="CD443" t="str">
            <v xml:space="preserve"> </v>
          </cell>
          <cell r="CE443" t="str">
            <v xml:space="preserve"> </v>
          </cell>
          <cell r="CF443" t="str">
            <v xml:space="preserve"> </v>
          </cell>
          <cell r="CG443" t="str">
            <v xml:space="preserve"> </v>
          </cell>
          <cell r="CH443" t="str">
            <v xml:space="preserve"> </v>
          </cell>
          <cell r="CI443" t="str">
            <v xml:space="preserve"> </v>
          </cell>
          <cell r="CJ443" t="str">
            <v xml:space="preserve"> </v>
          </cell>
          <cell r="CK443" t="str">
            <v xml:space="preserve"> </v>
          </cell>
          <cell r="CL443" t="str">
            <v xml:space="preserve"> </v>
          </cell>
          <cell r="CM443" t="str">
            <v xml:space="preserve"> </v>
          </cell>
          <cell r="CN443" t="str">
            <v xml:space="preserve"> </v>
          </cell>
          <cell r="CO443" t="str">
            <v xml:space="preserve"> </v>
          </cell>
          <cell r="CP443" t="str">
            <v xml:space="preserve"> </v>
          </cell>
          <cell r="CQ443" t="str">
            <v xml:space="preserve"> </v>
          </cell>
          <cell r="CR443" t="str">
            <v xml:space="preserve"> </v>
          </cell>
          <cell r="CS443" t="str">
            <v xml:space="preserve"> </v>
          </cell>
          <cell r="CT443" t="str">
            <v xml:space="preserve"> </v>
          </cell>
          <cell r="CU443" t="str">
            <v xml:space="preserve"> </v>
          </cell>
          <cell r="CV443" t="str">
            <v xml:space="preserve"> </v>
          </cell>
          <cell r="CW443" t="str">
            <v xml:space="preserve"> </v>
          </cell>
          <cell r="CX443" t="str">
            <v xml:space="preserve"> </v>
          </cell>
          <cell r="CY443" t="str">
            <v xml:space="preserve"> </v>
          </cell>
          <cell r="CZ443" t="str">
            <v xml:space="preserve"> </v>
          </cell>
          <cell r="DA443" t="str">
            <v xml:space="preserve"> </v>
          </cell>
          <cell r="DB443" t="str">
            <v xml:space="preserve"> </v>
          </cell>
          <cell r="DC443" t="str">
            <v xml:space="preserve"> </v>
          </cell>
          <cell r="DD443" t="str">
            <v xml:space="preserve"> </v>
          </cell>
          <cell r="DE443" t="str">
            <v xml:space="preserve"> </v>
          </cell>
          <cell r="DF443" t="str">
            <v xml:space="preserve"> </v>
          </cell>
          <cell r="DG443" t="str">
            <v xml:space="preserve"> </v>
          </cell>
          <cell r="DH443" t="str">
            <v>2. OESChrysler de Mexico1006018</v>
          </cell>
          <cell r="DI443">
            <v>0</v>
          </cell>
          <cell r="DJ443">
            <v>0</v>
          </cell>
          <cell r="DL443">
            <v>0</v>
          </cell>
          <cell r="DM443">
            <v>0</v>
          </cell>
          <cell r="DN443">
            <v>0</v>
          </cell>
          <cell r="DP443">
            <v>0</v>
          </cell>
          <cell r="DQ443">
            <v>0</v>
          </cell>
          <cell r="DR443">
            <v>0</v>
          </cell>
          <cell r="DT443">
            <v>0</v>
          </cell>
          <cell r="DU443">
            <v>0</v>
          </cell>
          <cell r="DV443">
            <v>0</v>
          </cell>
          <cell r="DX443">
            <v>0</v>
          </cell>
          <cell r="DY443">
            <v>0</v>
          </cell>
          <cell r="DZ443">
            <v>0</v>
          </cell>
          <cell r="EB443">
            <v>0</v>
          </cell>
          <cell r="EC443">
            <v>0</v>
          </cell>
          <cell r="ED443">
            <v>0</v>
          </cell>
          <cell r="EF443">
            <v>0</v>
          </cell>
          <cell r="EG443">
            <v>0</v>
          </cell>
          <cell r="EH443">
            <v>0</v>
          </cell>
          <cell r="EJ443">
            <v>0</v>
          </cell>
          <cell r="EK443">
            <v>0</v>
          </cell>
          <cell r="EL443">
            <v>0</v>
          </cell>
          <cell r="EN443">
            <v>0</v>
          </cell>
          <cell r="EO443">
            <v>0</v>
          </cell>
          <cell r="EP443">
            <v>0</v>
          </cell>
          <cell r="ER443">
            <v>0</v>
          </cell>
          <cell r="ES443">
            <v>0</v>
          </cell>
          <cell r="ET443">
            <v>0</v>
          </cell>
          <cell r="EV443">
            <v>0</v>
          </cell>
          <cell r="EW443">
            <v>0</v>
          </cell>
          <cell r="EX443">
            <v>0</v>
          </cell>
          <cell r="EZ443">
            <v>0</v>
          </cell>
          <cell r="FA443">
            <v>0</v>
          </cell>
          <cell r="FB443">
            <v>0</v>
          </cell>
          <cell r="FD443">
            <v>0</v>
          </cell>
          <cell r="FE443">
            <v>0</v>
          </cell>
          <cell r="FF443">
            <v>0</v>
          </cell>
          <cell r="FI443">
            <v>0</v>
          </cell>
          <cell r="FJ443">
            <v>0</v>
          </cell>
          <cell r="FK443">
            <v>0</v>
          </cell>
          <cell r="FM443">
            <v>0</v>
          </cell>
          <cell r="FN443">
            <v>0</v>
          </cell>
          <cell r="FO443">
            <v>0</v>
          </cell>
          <cell r="FQ443">
            <v>0</v>
          </cell>
          <cell r="FR443">
            <v>0</v>
          </cell>
          <cell r="FS443">
            <v>0</v>
          </cell>
          <cell r="FU443">
            <v>0</v>
          </cell>
          <cell r="FV443">
            <v>0</v>
          </cell>
          <cell r="FW443">
            <v>0</v>
          </cell>
          <cell r="FY443">
            <v>0</v>
          </cell>
          <cell r="FZ443">
            <v>0</v>
          </cell>
          <cell r="GA443">
            <v>0</v>
          </cell>
          <cell r="GC443">
            <v>0</v>
          </cell>
          <cell r="GD443">
            <v>0</v>
          </cell>
          <cell r="GE443">
            <v>0</v>
          </cell>
          <cell r="GG443">
            <v>0</v>
          </cell>
          <cell r="GH443">
            <v>0</v>
          </cell>
          <cell r="GI443">
            <v>0</v>
          </cell>
          <cell r="GK443">
            <v>0</v>
          </cell>
          <cell r="GL443">
            <v>0</v>
          </cell>
          <cell r="GM443">
            <v>0</v>
          </cell>
          <cell r="GO443">
            <v>0</v>
          </cell>
          <cell r="GP443">
            <v>0</v>
          </cell>
          <cell r="GQ443">
            <v>0</v>
          </cell>
          <cell r="GS443">
            <v>0</v>
          </cell>
          <cell r="GT443">
            <v>0</v>
          </cell>
          <cell r="GU443">
            <v>0</v>
          </cell>
          <cell r="GW443">
            <v>0</v>
          </cell>
          <cell r="GX443">
            <v>0</v>
          </cell>
          <cell r="GY443">
            <v>0</v>
          </cell>
          <cell r="HA443">
            <v>0</v>
          </cell>
          <cell r="HB443">
            <v>0</v>
          </cell>
          <cell r="HC443">
            <v>0</v>
          </cell>
        </row>
        <row r="444">
          <cell r="H444" t="str">
            <v>1006048</v>
          </cell>
          <cell r="I444" t="str">
            <v>USD</v>
          </cell>
          <cell r="J444" t="str">
            <v>RAD J2T 2,4L 19FPI</v>
          </cell>
          <cell r="K444" t="str">
            <v>T1</v>
          </cell>
          <cell r="L444">
            <v>14.92117011</v>
          </cell>
          <cell r="M444">
            <v>14921.170110000001</v>
          </cell>
          <cell r="N444">
            <v>71.770899999999997</v>
          </cell>
          <cell r="R444">
            <v>71.770899999999997</v>
          </cell>
          <cell r="V444">
            <v>71.770899999999997</v>
          </cell>
          <cell r="Z444">
            <v>71.770899999999997</v>
          </cell>
          <cell r="AD444">
            <v>71.770899999999997</v>
          </cell>
          <cell r="AH444">
            <v>71.770899999999997</v>
          </cell>
          <cell r="AL444">
            <v>71.770899999999997</v>
          </cell>
          <cell r="AP444">
            <v>71.770899999999997</v>
          </cell>
          <cell r="AT444">
            <v>71.770899999999997</v>
          </cell>
          <cell r="AX444">
            <v>71.770899999999997</v>
          </cell>
          <cell r="BB444">
            <v>71.770899999999997</v>
          </cell>
          <cell r="BF444">
            <v>71.770899999999997</v>
          </cell>
          <cell r="BJ444">
            <v>71.770899999999997</v>
          </cell>
          <cell r="BK444">
            <v>0</v>
          </cell>
          <cell r="BL444" t="str">
            <v xml:space="preserve"> </v>
          </cell>
          <cell r="BM444" t="str">
            <v xml:space="preserve"> </v>
          </cell>
          <cell r="BN444" t="str">
            <v xml:space="preserve"> </v>
          </cell>
          <cell r="BO444" t="str">
            <v xml:space="preserve"> </v>
          </cell>
          <cell r="BP444" t="str">
            <v xml:space="preserve"> </v>
          </cell>
          <cell r="BQ444" t="str">
            <v xml:space="preserve"> </v>
          </cell>
          <cell r="BR444" t="str">
            <v xml:space="preserve"> </v>
          </cell>
          <cell r="BS444" t="str">
            <v xml:space="preserve"> </v>
          </cell>
          <cell r="BT444" t="str">
            <v xml:space="preserve"> </v>
          </cell>
          <cell r="BU444" t="str">
            <v xml:space="preserve"> </v>
          </cell>
          <cell r="BV444" t="str">
            <v xml:space="preserve"> </v>
          </cell>
          <cell r="BW444" t="str">
            <v xml:space="preserve"> </v>
          </cell>
          <cell r="BX444" t="str">
            <v xml:space="preserve"> </v>
          </cell>
          <cell r="BY444" t="str">
            <v xml:space="preserve"> </v>
          </cell>
          <cell r="BZ444" t="str">
            <v xml:space="preserve"> </v>
          </cell>
          <cell r="CA444" t="str">
            <v xml:space="preserve"> </v>
          </cell>
          <cell r="CB444" t="str">
            <v xml:space="preserve"> </v>
          </cell>
          <cell r="CC444" t="str">
            <v xml:space="preserve"> </v>
          </cell>
          <cell r="CD444" t="str">
            <v xml:space="preserve"> </v>
          </cell>
          <cell r="CE444" t="str">
            <v xml:space="preserve"> </v>
          </cell>
          <cell r="CF444" t="str">
            <v xml:space="preserve"> </v>
          </cell>
          <cell r="CG444" t="str">
            <v xml:space="preserve"> </v>
          </cell>
          <cell r="CH444" t="str">
            <v xml:space="preserve"> </v>
          </cell>
          <cell r="CI444" t="str">
            <v xml:space="preserve"> </v>
          </cell>
          <cell r="CJ444" t="str">
            <v xml:space="preserve"> </v>
          </cell>
          <cell r="CK444" t="str">
            <v xml:space="preserve"> </v>
          </cell>
          <cell r="CL444" t="str">
            <v xml:space="preserve"> </v>
          </cell>
          <cell r="CM444" t="str">
            <v xml:space="preserve"> </v>
          </cell>
          <cell r="CN444" t="str">
            <v xml:space="preserve"> </v>
          </cell>
          <cell r="CO444" t="str">
            <v xml:space="preserve"> </v>
          </cell>
          <cell r="CP444" t="str">
            <v xml:space="preserve"> </v>
          </cell>
          <cell r="CQ444" t="str">
            <v xml:space="preserve"> </v>
          </cell>
          <cell r="CR444" t="str">
            <v xml:space="preserve"> </v>
          </cell>
          <cell r="CS444" t="str">
            <v xml:space="preserve"> </v>
          </cell>
          <cell r="CT444" t="str">
            <v xml:space="preserve"> </v>
          </cell>
          <cell r="CU444" t="str">
            <v xml:space="preserve"> </v>
          </cell>
          <cell r="CV444" t="str">
            <v xml:space="preserve"> </v>
          </cell>
          <cell r="CW444" t="str">
            <v xml:space="preserve"> </v>
          </cell>
          <cell r="CX444" t="str">
            <v xml:space="preserve"> </v>
          </cell>
          <cell r="CY444" t="str">
            <v xml:space="preserve"> </v>
          </cell>
          <cell r="CZ444" t="str">
            <v xml:space="preserve"> </v>
          </cell>
          <cell r="DA444" t="str">
            <v xml:space="preserve"> </v>
          </cell>
          <cell r="DB444" t="str">
            <v xml:space="preserve"> </v>
          </cell>
          <cell r="DC444" t="str">
            <v xml:space="preserve"> </v>
          </cell>
          <cell r="DD444" t="str">
            <v xml:space="preserve"> </v>
          </cell>
          <cell r="DE444" t="str">
            <v xml:space="preserve"> </v>
          </cell>
          <cell r="DF444" t="str">
            <v xml:space="preserve"> </v>
          </cell>
          <cell r="DG444" t="str">
            <v xml:space="preserve"> </v>
          </cell>
          <cell r="DH444" t="str">
            <v>2. OESChrysler de Mexico1006048</v>
          </cell>
          <cell r="DI444">
            <v>0</v>
          </cell>
          <cell r="DJ444">
            <v>0</v>
          </cell>
          <cell r="DL444">
            <v>0</v>
          </cell>
          <cell r="DM444">
            <v>0</v>
          </cell>
          <cell r="DN444">
            <v>0</v>
          </cell>
          <cell r="DP444">
            <v>0</v>
          </cell>
          <cell r="DQ444">
            <v>0</v>
          </cell>
          <cell r="DR444">
            <v>0</v>
          </cell>
          <cell r="DT444">
            <v>0</v>
          </cell>
          <cell r="DU444">
            <v>0</v>
          </cell>
          <cell r="DV444">
            <v>0</v>
          </cell>
          <cell r="DX444">
            <v>0</v>
          </cell>
          <cell r="DY444">
            <v>0</v>
          </cell>
          <cell r="DZ444">
            <v>0</v>
          </cell>
          <cell r="EB444">
            <v>0</v>
          </cell>
          <cell r="EC444">
            <v>0</v>
          </cell>
          <cell r="ED444">
            <v>0</v>
          </cell>
          <cell r="EF444">
            <v>0</v>
          </cell>
          <cell r="EG444">
            <v>0</v>
          </cell>
          <cell r="EH444">
            <v>0</v>
          </cell>
          <cell r="EJ444">
            <v>0</v>
          </cell>
          <cell r="EK444">
            <v>0</v>
          </cell>
          <cell r="EL444">
            <v>0</v>
          </cell>
          <cell r="EN444">
            <v>0</v>
          </cell>
          <cell r="EO444">
            <v>0</v>
          </cell>
          <cell r="EP444">
            <v>0</v>
          </cell>
          <cell r="ER444">
            <v>0</v>
          </cell>
          <cell r="ES444">
            <v>0</v>
          </cell>
          <cell r="ET444">
            <v>0</v>
          </cell>
          <cell r="EV444">
            <v>0</v>
          </cell>
          <cell r="EW444">
            <v>0</v>
          </cell>
          <cell r="EX444">
            <v>0</v>
          </cell>
          <cell r="EZ444">
            <v>0</v>
          </cell>
          <cell r="FA444">
            <v>0</v>
          </cell>
          <cell r="FB444">
            <v>0</v>
          </cell>
          <cell r="FD444">
            <v>0</v>
          </cell>
          <cell r="FE444">
            <v>0</v>
          </cell>
          <cell r="FF444">
            <v>0</v>
          </cell>
          <cell r="FI444">
            <v>0</v>
          </cell>
          <cell r="FJ444">
            <v>0</v>
          </cell>
          <cell r="FK444">
            <v>0</v>
          </cell>
          <cell r="FM444">
            <v>0</v>
          </cell>
          <cell r="FN444">
            <v>0</v>
          </cell>
          <cell r="FO444">
            <v>0</v>
          </cell>
          <cell r="FQ444">
            <v>0</v>
          </cell>
          <cell r="FR444">
            <v>0</v>
          </cell>
          <cell r="FS444">
            <v>0</v>
          </cell>
          <cell r="FU444">
            <v>0</v>
          </cell>
          <cell r="FV444">
            <v>0</v>
          </cell>
          <cell r="FW444">
            <v>0</v>
          </cell>
          <cell r="FY444">
            <v>0</v>
          </cell>
          <cell r="FZ444">
            <v>0</v>
          </cell>
          <cell r="GA444">
            <v>0</v>
          </cell>
          <cell r="GC444">
            <v>0</v>
          </cell>
          <cell r="GD444">
            <v>0</v>
          </cell>
          <cell r="GE444">
            <v>0</v>
          </cell>
          <cell r="GG444">
            <v>0</v>
          </cell>
          <cell r="GH444">
            <v>0</v>
          </cell>
          <cell r="GI444">
            <v>0</v>
          </cell>
          <cell r="GK444">
            <v>0</v>
          </cell>
          <cell r="GL444">
            <v>0</v>
          </cell>
          <cell r="GM444">
            <v>0</v>
          </cell>
          <cell r="GO444">
            <v>0</v>
          </cell>
          <cell r="GP444">
            <v>0</v>
          </cell>
          <cell r="GQ444">
            <v>0</v>
          </cell>
          <cell r="GS444">
            <v>0</v>
          </cell>
          <cell r="GT444">
            <v>0</v>
          </cell>
          <cell r="GU444">
            <v>0</v>
          </cell>
          <cell r="GW444">
            <v>0</v>
          </cell>
          <cell r="GX444">
            <v>0</v>
          </cell>
          <cell r="GY444">
            <v>0</v>
          </cell>
          <cell r="HA444">
            <v>0</v>
          </cell>
          <cell r="HB444">
            <v>0</v>
          </cell>
          <cell r="HC444">
            <v>0</v>
          </cell>
        </row>
        <row r="445">
          <cell r="H445" t="str">
            <v>1009028</v>
          </cell>
          <cell r="I445" t="str">
            <v>USD</v>
          </cell>
          <cell r="J445" t="str">
            <v>RAD T-300 13FPI SERVICE</v>
          </cell>
          <cell r="K445" t="str">
            <v>T4</v>
          </cell>
          <cell r="L445">
            <v>0</v>
          </cell>
          <cell r="M445">
            <v>0</v>
          </cell>
          <cell r="N445">
            <v>59.1785</v>
          </cell>
          <cell r="R445">
            <v>59.1785</v>
          </cell>
          <cell r="V445">
            <v>59.1785</v>
          </cell>
          <cell r="Z445">
            <v>59.1785</v>
          </cell>
          <cell r="AD445">
            <v>59.1785</v>
          </cell>
          <cell r="AH445">
            <v>59.1785</v>
          </cell>
          <cell r="AL445">
            <v>59.1785</v>
          </cell>
          <cell r="AP445">
            <v>59.1785</v>
          </cell>
          <cell r="AT445">
            <v>59.1785</v>
          </cell>
          <cell r="AX445">
            <v>59.1785</v>
          </cell>
          <cell r="BB445">
            <v>59.1785</v>
          </cell>
          <cell r="BF445">
            <v>59.1785</v>
          </cell>
          <cell r="BJ445">
            <v>59.1785</v>
          </cell>
          <cell r="BK445">
            <v>0</v>
          </cell>
          <cell r="BL445" t="str">
            <v xml:space="preserve"> </v>
          </cell>
          <cell r="BM445" t="str">
            <v xml:space="preserve"> </v>
          </cell>
          <cell r="BN445" t="str">
            <v xml:space="preserve"> </v>
          </cell>
          <cell r="BO445" t="str">
            <v xml:space="preserve"> </v>
          </cell>
          <cell r="BP445" t="str">
            <v xml:space="preserve"> </v>
          </cell>
          <cell r="BQ445" t="str">
            <v xml:space="preserve"> </v>
          </cell>
          <cell r="BR445" t="str">
            <v xml:space="preserve"> </v>
          </cell>
          <cell r="BS445" t="str">
            <v xml:space="preserve"> </v>
          </cell>
          <cell r="BT445" t="str">
            <v xml:space="preserve"> </v>
          </cell>
          <cell r="BU445" t="str">
            <v xml:space="preserve"> </v>
          </cell>
          <cell r="BV445" t="str">
            <v xml:space="preserve"> </v>
          </cell>
          <cell r="BW445" t="str">
            <v xml:space="preserve"> </v>
          </cell>
          <cell r="BX445" t="str">
            <v xml:space="preserve"> </v>
          </cell>
          <cell r="BY445" t="str">
            <v xml:space="preserve"> </v>
          </cell>
          <cell r="BZ445" t="str">
            <v xml:space="preserve"> </v>
          </cell>
          <cell r="CA445" t="str">
            <v xml:space="preserve"> </v>
          </cell>
          <cell r="CB445" t="str">
            <v xml:space="preserve"> </v>
          </cell>
          <cell r="CC445" t="str">
            <v xml:space="preserve"> </v>
          </cell>
          <cell r="CD445" t="str">
            <v xml:space="preserve"> </v>
          </cell>
          <cell r="CE445" t="str">
            <v xml:space="preserve"> </v>
          </cell>
          <cell r="CF445" t="str">
            <v xml:space="preserve"> </v>
          </cell>
          <cell r="CG445" t="str">
            <v xml:space="preserve"> </v>
          </cell>
          <cell r="CH445" t="str">
            <v xml:space="preserve"> </v>
          </cell>
          <cell r="CI445" t="str">
            <v xml:space="preserve"> </v>
          </cell>
          <cell r="CJ445" t="str">
            <v xml:space="preserve"> </v>
          </cell>
          <cell r="CK445" t="str">
            <v xml:space="preserve"> </v>
          </cell>
          <cell r="CL445" t="str">
            <v xml:space="preserve"> </v>
          </cell>
          <cell r="CM445" t="str">
            <v xml:space="preserve"> </v>
          </cell>
          <cell r="CN445" t="str">
            <v xml:space="preserve"> </v>
          </cell>
          <cell r="CO445" t="str">
            <v xml:space="preserve"> </v>
          </cell>
          <cell r="CP445" t="str">
            <v xml:space="preserve"> </v>
          </cell>
          <cell r="CQ445" t="str">
            <v xml:space="preserve"> </v>
          </cell>
          <cell r="CR445" t="str">
            <v xml:space="preserve"> </v>
          </cell>
          <cell r="CS445" t="str">
            <v xml:space="preserve"> </v>
          </cell>
          <cell r="CT445" t="str">
            <v xml:space="preserve"> </v>
          </cell>
          <cell r="CU445" t="str">
            <v xml:space="preserve"> </v>
          </cell>
          <cell r="CV445" t="str">
            <v xml:space="preserve"> </v>
          </cell>
          <cell r="CW445" t="str">
            <v xml:space="preserve"> </v>
          </cell>
          <cell r="CX445" t="str">
            <v xml:space="preserve"> </v>
          </cell>
          <cell r="CY445" t="str">
            <v xml:space="preserve"> </v>
          </cell>
          <cell r="CZ445" t="str">
            <v xml:space="preserve"> </v>
          </cell>
          <cell r="DA445" t="str">
            <v xml:space="preserve"> </v>
          </cell>
          <cell r="DB445" t="str">
            <v xml:space="preserve"> </v>
          </cell>
          <cell r="DC445" t="str">
            <v xml:space="preserve"> </v>
          </cell>
          <cell r="DD445" t="str">
            <v xml:space="preserve"> </v>
          </cell>
          <cell r="DE445" t="str">
            <v xml:space="preserve"> </v>
          </cell>
          <cell r="DF445" t="str">
            <v xml:space="preserve"> </v>
          </cell>
          <cell r="DG445" t="str">
            <v xml:space="preserve"> </v>
          </cell>
          <cell r="DH445" t="str">
            <v>2. OESChrysler de Mexico1009028</v>
          </cell>
          <cell r="DI445">
            <v>0</v>
          </cell>
          <cell r="DJ445">
            <v>0</v>
          </cell>
          <cell r="DL445">
            <v>0</v>
          </cell>
          <cell r="DM445">
            <v>0</v>
          </cell>
          <cell r="DN445">
            <v>0</v>
          </cell>
          <cell r="DP445">
            <v>0</v>
          </cell>
          <cell r="DQ445">
            <v>0</v>
          </cell>
          <cell r="DR445">
            <v>0</v>
          </cell>
          <cell r="DT445">
            <v>0</v>
          </cell>
          <cell r="DU445">
            <v>0</v>
          </cell>
          <cell r="DV445">
            <v>0</v>
          </cell>
          <cell r="DX445">
            <v>0</v>
          </cell>
          <cell r="DY445">
            <v>0</v>
          </cell>
          <cell r="DZ445">
            <v>0</v>
          </cell>
          <cell r="EB445">
            <v>0</v>
          </cell>
          <cell r="EC445">
            <v>0</v>
          </cell>
          <cell r="ED445">
            <v>0</v>
          </cell>
          <cell r="EF445">
            <v>0</v>
          </cell>
          <cell r="EG445">
            <v>0</v>
          </cell>
          <cell r="EH445">
            <v>0</v>
          </cell>
          <cell r="EJ445">
            <v>0</v>
          </cell>
          <cell r="EK445">
            <v>0</v>
          </cell>
          <cell r="EL445">
            <v>0</v>
          </cell>
          <cell r="EN445">
            <v>0</v>
          </cell>
          <cell r="EO445">
            <v>0</v>
          </cell>
          <cell r="EP445">
            <v>0</v>
          </cell>
          <cell r="ER445">
            <v>0</v>
          </cell>
          <cell r="ES445">
            <v>0</v>
          </cell>
          <cell r="ET445">
            <v>0</v>
          </cell>
          <cell r="EV445">
            <v>0</v>
          </cell>
          <cell r="EW445">
            <v>0</v>
          </cell>
          <cell r="EX445">
            <v>0</v>
          </cell>
          <cell r="EZ445">
            <v>0</v>
          </cell>
          <cell r="FA445">
            <v>0</v>
          </cell>
          <cell r="FB445">
            <v>0</v>
          </cell>
          <cell r="FD445">
            <v>0</v>
          </cell>
          <cell r="FE445">
            <v>0</v>
          </cell>
          <cell r="FF445">
            <v>0</v>
          </cell>
          <cell r="FI445">
            <v>0</v>
          </cell>
          <cell r="FJ445">
            <v>0</v>
          </cell>
          <cell r="FK445">
            <v>0</v>
          </cell>
          <cell r="FM445">
            <v>0</v>
          </cell>
          <cell r="FN445">
            <v>0</v>
          </cell>
          <cell r="FO445">
            <v>0</v>
          </cell>
          <cell r="FQ445">
            <v>0</v>
          </cell>
          <cell r="FR445">
            <v>0</v>
          </cell>
          <cell r="FS445">
            <v>0</v>
          </cell>
          <cell r="FU445">
            <v>0</v>
          </cell>
          <cell r="FV445">
            <v>0</v>
          </cell>
          <cell r="FW445">
            <v>0</v>
          </cell>
          <cell r="FY445">
            <v>0</v>
          </cell>
          <cell r="FZ445">
            <v>0</v>
          </cell>
          <cell r="GA445">
            <v>0</v>
          </cell>
          <cell r="GC445">
            <v>0</v>
          </cell>
          <cell r="GD445">
            <v>0</v>
          </cell>
          <cell r="GE445">
            <v>0</v>
          </cell>
          <cell r="GG445">
            <v>0</v>
          </cell>
          <cell r="GH445">
            <v>0</v>
          </cell>
          <cell r="GI445">
            <v>0</v>
          </cell>
          <cell r="GK445">
            <v>0</v>
          </cell>
          <cell r="GL445">
            <v>0</v>
          </cell>
          <cell r="GM445">
            <v>0</v>
          </cell>
          <cell r="GO445">
            <v>0</v>
          </cell>
          <cell r="GP445">
            <v>0</v>
          </cell>
          <cell r="GQ445">
            <v>0</v>
          </cell>
          <cell r="GS445">
            <v>0</v>
          </cell>
          <cell r="GT445">
            <v>0</v>
          </cell>
          <cell r="GU445">
            <v>0</v>
          </cell>
          <cell r="GW445">
            <v>0</v>
          </cell>
          <cell r="GX445">
            <v>0</v>
          </cell>
          <cell r="GY445">
            <v>0</v>
          </cell>
          <cell r="HA445">
            <v>0</v>
          </cell>
          <cell r="HB445">
            <v>0</v>
          </cell>
          <cell r="HC445">
            <v>0</v>
          </cell>
        </row>
        <row r="446">
          <cell r="H446" t="str">
            <v>1009062</v>
          </cell>
          <cell r="I446" t="str">
            <v>USD</v>
          </cell>
          <cell r="J446" t="str">
            <v>RR T-300 1005101 SERVICE</v>
          </cell>
          <cell r="K446" t="str">
            <v>T4</v>
          </cell>
          <cell r="L446">
            <v>20.748828779999997</v>
          </cell>
          <cell r="M446">
            <v>20748.828779999996</v>
          </cell>
          <cell r="N446">
            <v>75.340699999999998</v>
          </cell>
          <cell r="R446">
            <v>75.340699999999998</v>
          </cell>
          <cell r="V446">
            <v>75.340699999999998</v>
          </cell>
          <cell r="Z446">
            <v>75.340699999999998</v>
          </cell>
          <cell r="AD446">
            <v>75.340699999999998</v>
          </cell>
          <cell r="AH446">
            <v>75.340699999999998</v>
          </cell>
          <cell r="AL446">
            <v>75.340699999999998</v>
          </cell>
          <cell r="AP446">
            <v>75.340699999999998</v>
          </cell>
          <cell r="AT446">
            <v>75.340699999999998</v>
          </cell>
          <cell r="AX446">
            <v>75.340699999999998</v>
          </cell>
          <cell r="BB446">
            <v>75.340699999999998</v>
          </cell>
          <cell r="BF446">
            <v>75.340699999999998</v>
          </cell>
          <cell r="BJ446">
            <v>75.340699999999998</v>
          </cell>
          <cell r="BK446">
            <v>0</v>
          </cell>
          <cell r="BL446" t="str">
            <v xml:space="preserve"> </v>
          </cell>
          <cell r="BM446" t="str">
            <v xml:space="preserve"> </v>
          </cell>
          <cell r="BN446" t="str">
            <v xml:space="preserve"> </v>
          </cell>
          <cell r="BO446" t="str">
            <v xml:space="preserve"> </v>
          </cell>
          <cell r="BP446" t="str">
            <v xml:space="preserve"> </v>
          </cell>
          <cell r="BQ446" t="str">
            <v xml:space="preserve"> </v>
          </cell>
          <cell r="BR446" t="str">
            <v xml:space="preserve"> </v>
          </cell>
          <cell r="BS446" t="str">
            <v xml:space="preserve"> </v>
          </cell>
          <cell r="BT446" t="str">
            <v xml:space="preserve"> </v>
          </cell>
          <cell r="BU446" t="str">
            <v xml:space="preserve"> </v>
          </cell>
          <cell r="BV446" t="str">
            <v xml:space="preserve"> </v>
          </cell>
          <cell r="BW446" t="str">
            <v xml:space="preserve"> </v>
          </cell>
          <cell r="BX446" t="str">
            <v xml:space="preserve"> </v>
          </cell>
          <cell r="BY446" t="str">
            <v xml:space="preserve"> </v>
          </cell>
          <cell r="BZ446" t="str">
            <v xml:space="preserve"> </v>
          </cell>
          <cell r="CA446" t="str">
            <v xml:space="preserve"> </v>
          </cell>
          <cell r="CB446" t="str">
            <v xml:space="preserve"> </v>
          </cell>
          <cell r="CC446" t="str">
            <v xml:space="preserve"> </v>
          </cell>
          <cell r="CD446" t="str">
            <v xml:space="preserve"> </v>
          </cell>
          <cell r="CE446" t="str">
            <v xml:space="preserve"> </v>
          </cell>
          <cell r="CF446" t="str">
            <v xml:space="preserve"> </v>
          </cell>
          <cell r="CG446" t="str">
            <v xml:space="preserve"> </v>
          </cell>
          <cell r="CH446" t="str">
            <v xml:space="preserve"> </v>
          </cell>
          <cell r="CI446" t="str">
            <v xml:space="preserve"> </v>
          </cell>
          <cell r="CJ446" t="str">
            <v xml:space="preserve"> </v>
          </cell>
          <cell r="CK446" t="str">
            <v xml:space="preserve"> </v>
          </cell>
          <cell r="CL446" t="str">
            <v xml:space="preserve"> </v>
          </cell>
          <cell r="CM446" t="str">
            <v xml:space="preserve"> </v>
          </cell>
          <cell r="CN446" t="str">
            <v xml:space="preserve"> </v>
          </cell>
          <cell r="CO446" t="str">
            <v xml:space="preserve"> </v>
          </cell>
          <cell r="CP446" t="str">
            <v xml:space="preserve"> </v>
          </cell>
          <cell r="CQ446" t="str">
            <v xml:space="preserve"> </v>
          </cell>
          <cell r="CR446" t="str">
            <v xml:space="preserve"> </v>
          </cell>
          <cell r="CS446" t="str">
            <v xml:space="preserve"> </v>
          </cell>
          <cell r="CT446" t="str">
            <v xml:space="preserve"> </v>
          </cell>
          <cell r="CU446" t="str">
            <v xml:space="preserve"> </v>
          </cell>
          <cell r="CV446" t="str">
            <v xml:space="preserve"> </v>
          </cell>
          <cell r="CW446" t="str">
            <v xml:space="preserve"> </v>
          </cell>
          <cell r="CX446" t="str">
            <v xml:space="preserve"> </v>
          </cell>
          <cell r="CY446" t="str">
            <v xml:space="preserve"> </v>
          </cell>
          <cell r="CZ446" t="str">
            <v xml:space="preserve"> </v>
          </cell>
          <cell r="DA446" t="str">
            <v xml:space="preserve"> </v>
          </cell>
          <cell r="DB446" t="str">
            <v xml:space="preserve"> </v>
          </cell>
          <cell r="DC446" t="str">
            <v xml:space="preserve"> </v>
          </cell>
          <cell r="DD446" t="str">
            <v xml:space="preserve"> </v>
          </cell>
          <cell r="DE446" t="str">
            <v xml:space="preserve"> </v>
          </cell>
          <cell r="DF446" t="str">
            <v xml:space="preserve"> </v>
          </cell>
          <cell r="DG446" t="str">
            <v xml:space="preserve"> </v>
          </cell>
          <cell r="DH446" t="str">
            <v>2. OESChrysler de Mexico1009062</v>
          </cell>
          <cell r="DI446">
            <v>0</v>
          </cell>
          <cell r="DJ446">
            <v>0</v>
          </cell>
          <cell r="DL446">
            <v>0</v>
          </cell>
          <cell r="DM446">
            <v>0</v>
          </cell>
          <cell r="DN446">
            <v>0</v>
          </cell>
          <cell r="DP446">
            <v>0</v>
          </cell>
          <cell r="DQ446">
            <v>0</v>
          </cell>
          <cell r="DR446">
            <v>0</v>
          </cell>
          <cell r="DT446">
            <v>0</v>
          </cell>
          <cell r="DU446">
            <v>0</v>
          </cell>
          <cell r="DV446">
            <v>0</v>
          </cell>
          <cell r="DX446">
            <v>0</v>
          </cell>
          <cell r="DY446">
            <v>0</v>
          </cell>
          <cell r="DZ446">
            <v>0</v>
          </cell>
          <cell r="EB446">
            <v>0</v>
          </cell>
          <cell r="EC446">
            <v>0</v>
          </cell>
          <cell r="ED446">
            <v>0</v>
          </cell>
          <cell r="EF446">
            <v>0</v>
          </cell>
          <cell r="EG446">
            <v>0</v>
          </cell>
          <cell r="EH446">
            <v>0</v>
          </cell>
          <cell r="EJ446">
            <v>0</v>
          </cell>
          <cell r="EK446">
            <v>0</v>
          </cell>
          <cell r="EL446">
            <v>0</v>
          </cell>
          <cell r="EN446">
            <v>0</v>
          </cell>
          <cell r="EO446">
            <v>0</v>
          </cell>
          <cell r="EP446">
            <v>0</v>
          </cell>
          <cell r="ER446">
            <v>0</v>
          </cell>
          <cell r="ES446">
            <v>0</v>
          </cell>
          <cell r="ET446">
            <v>0</v>
          </cell>
          <cell r="EV446">
            <v>0</v>
          </cell>
          <cell r="EW446">
            <v>0</v>
          </cell>
          <cell r="EX446">
            <v>0</v>
          </cell>
          <cell r="EZ446">
            <v>0</v>
          </cell>
          <cell r="FA446">
            <v>0</v>
          </cell>
          <cell r="FB446">
            <v>0</v>
          </cell>
          <cell r="FD446">
            <v>0</v>
          </cell>
          <cell r="FE446">
            <v>0</v>
          </cell>
          <cell r="FF446">
            <v>0</v>
          </cell>
          <cell r="FI446">
            <v>0</v>
          </cell>
          <cell r="FJ446">
            <v>0</v>
          </cell>
          <cell r="FK446">
            <v>0</v>
          </cell>
          <cell r="FM446">
            <v>0</v>
          </cell>
          <cell r="FN446">
            <v>0</v>
          </cell>
          <cell r="FO446">
            <v>0</v>
          </cell>
          <cell r="FQ446">
            <v>0</v>
          </cell>
          <cell r="FR446">
            <v>0</v>
          </cell>
          <cell r="FS446">
            <v>0</v>
          </cell>
          <cell r="FU446">
            <v>0</v>
          </cell>
          <cell r="FV446">
            <v>0</v>
          </cell>
          <cell r="FW446">
            <v>0</v>
          </cell>
          <cell r="FY446">
            <v>0</v>
          </cell>
          <cell r="FZ446">
            <v>0</v>
          </cell>
          <cell r="GA446">
            <v>0</v>
          </cell>
          <cell r="GC446">
            <v>0</v>
          </cell>
          <cell r="GD446">
            <v>0</v>
          </cell>
          <cell r="GE446">
            <v>0</v>
          </cell>
          <cell r="GG446">
            <v>0</v>
          </cell>
          <cell r="GH446">
            <v>0</v>
          </cell>
          <cell r="GI446">
            <v>0</v>
          </cell>
          <cell r="GK446">
            <v>0</v>
          </cell>
          <cell r="GL446">
            <v>0</v>
          </cell>
          <cell r="GM446">
            <v>0</v>
          </cell>
          <cell r="GO446">
            <v>0</v>
          </cell>
          <cell r="GP446">
            <v>0</v>
          </cell>
          <cell r="GQ446">
            <v>0</v>
          </cell>
          <cell r="GS446">
            <v>0</v>
          </cell>
          <cell r="GT446">
            <v>0</v>
          </cell>
          <cell r="GU446">
            <v>0</v>
          </cell>
          <cell r="GW446">
            <v>0</v>
          </cell>
          <cell r="GX446">
            <v>0</v>
          </cell>
          <cell r="GY446">
            <v>0</v>
          </cell>
          <cell r="HA446">
            <v>0</v>
          </cell>
          <cell r="HB446">
            <v>0</v>
          </cell>
          <cell r="HC446">
            <v>0</v>
          </cell>
        </row>
        <row r="447">
          <cell r="H447" t="str">
            <v>1009063</v>
          </cell>
          <cell r="I447" t="str">
            <v>USD</v>
          </cell>
          <cell r="J447" t="str">
            <v>RR T-300 1005098 SERVICE</v>
          </cell>
          <cell r="K447" t="str">
            <v>T4</v>
          </cell>
          <cell r="L447">
            <v>24.468938910000002</v>
          </cell>
          <cell r="M447">
            <v>24468.938910000001</v>
          </cell>
          <cell r="N447">
            <v>67.463300000000004</v>
          </cell>
          <cell r="R447">
            <v>67.463300000000004</v>
          </cell>
          <cell r="V447">
            <v>67.463300000000004</v>
          </cell>
          <cell r="Z447">
            <v>67.463300000000004</v>
          </cell>
          <cell r="AD447">
            <v>67.463300000000004</v>
          </cell>
          <cell r="AH447">
            <v>67.463300000000004</v>
          </cell>
          <cell r="AL447">
            <v>67.463300000000004</v>
          </cell>
          <cell r="AP447">
            <v>67.463300000000004</v>
          </cell>
          <cell r="AT447">
            <v>67.463300000000004</v>
          </cell>
          <cell r="AX447">
            <v>67.463300000000004</v>
          </cell>
          <cell r="BB447">
            <v>67.463300000000004</v>
          </cell>
          <cell r="BF447">
            <v>67.463300000000004</v>
          </cell>
          <cell r="BJ447">
            <v>67.463300000000004</v>
          </cell>
          <cell r="BK447">
            <v>0</v>
          </cell>
          <cell r="BL447" t="str">
            <v xml:space="preserve"> </v>
          </cell>
          <cell r="BM447" t="str">
            <v xml:space="preserve"> </v>
          </cell>
          <cell r="BN447" t="str">
            <v xml:space="preserve"> </v>
          </cell>
          <cell r="BO447" t="str">
            <v xml:space="preserve"> </v>
          </cell>
          <cell r="BP447" t="str">
            <v xml:space="preserve"> </v>
          </cell>
          <cell r="BQ447" t="str">
            <v xml:space="preserve"> </v>
          </cell>
          <cell r="BR447" t="str">
            <v xml:space="preserve"> </v>
          </cell>
          <cell r="BS447" t="str">
            <v xml:space="preserve"> </v>
          </cell>
          <cell r="BT447" t="str">
            <v xml:space="preserve"> </v>
          </cell>
          <cell r="BU447" t="str">
            <v xml:space="preserve"> </v>
          </cell>
          <cell r="BV447" t="str">
            <v xml:space="preserve"> </v>
          </cell>
          <cell r="BW447" t="str">
            <v xml:space="preserve"> </v>
          </cell>
          <cell r="BX447" t="str">
            <v xml:space="preserve"> </v>
          </cell>
          <cell r="BY447" t="str">
            <v xml:space="preserve"> </v>
          </cell>
          <cell r="BZ447" t="str">
            <v xml:space="preserve"> </v>
          </cell>
          <cell r="CA447" t="str">
            <v xml:space="preserve"> </v>
          </cell>
          <cell r="CB447" t="str">
            <v xml:space="preserve"> </v>
          </cell>
          <cell r="CC447" t="str">
            <v xml:space="preserve"> </v>
          </cell>
          <cell r="CD447" t="str">
            <v xml:space="preserve"> </v>
          </cell>
          <cell r="CE447" t="str">
            <v xml:space="preserve"> </v>
          </cell>
          <cell r="CF447" t="str">
            <v xml:space="preserve"> </v>
          </cell>
          <cell r="CG447" t="str">
            <v xml:space="preserve"> </v>
          </cell>
          <cell r="CH447" t="str">
            <v xml:space="preserve"> </v>
          </cell>
          <cell r="CI447" t="str">
            <v xml:space="preserve"> </v>
          </cell>
          <cell r="CJ447" t="str">
            <v xml:space="preserve"> </v>
          </cell>
          <cell r="CK447" t="str">
            <v xml:space="preserve"> </v>
          </cell>
          <cell r="CL447" t="str">
            <v xml:space="preserve"> </v>
          </cell>
          <cell r="CM447" t="str">
            <v xml:space="preserve"> </v>
          </cell>
          <cell r="CN447" t="str">
            <v xml:space="preserve"> </v>
          </cell>
          <cell r="CO447" t="str">
            <v xml:space="preserve"> </v>
          </cell>
          <cell r="CP447" t="str">
            <v xml:space="preserve"> </v>
          </cell>
          <cell r="CQ447" t="str">
            <v xml:space="preserve"> </v>
          </cell>
          <cell r="CR447" t="str">
            <v xml:space="preserve"> </v>
          </cell>
          <cell r="CS447" t="str">
            <v xml:space="preserve"> </v>
          </cell>
          <cell r="CT447" t="str">
            <v xml:space="preserve"> </v>
          </cell>
          <cell r="CU447" t="str">
            <v xml:space="preserve"> </v>
          </cell>
          <cell r="CV447" t="str">
            <v xml:space="preserve"> </v>
          </cell>
          <cell r="CW447" t="str">
            <v xml:space="preserve"> </v>
          </cell>
          <cell r="CX447" t="str">
            <v xml:space="preserve"> </v>
          </cell>
          <cell r="CY447" t="str">
            <v xml:space="preserve"> </v>
          </cell>
          <cell r="CZ447" t="str">
            <v xml:space="preserve"> </v>
          </cell>
          <cell r="DA447" t="str">
            <v xml:space="preserve"> </v>
          </cell>
          <cell r="DB447" t="str">
            <v xml:space="preserve"> </v>
          </cell>
          <cell r="DC447" t="str">
            <v xml:space="preserve"> </v>
          </cell>
          <cell r="DD447" t="str">
            <v xml:space="preserve"> </v>
          </cell>
          <cell r="DE447" t="str">
            <v xml:space="preserve"> </v>
          </cell>
          <cell r="DF447" t="str">
            <v xml:space="preserve"> </v>
          </cell>
          <cell r="DG447" t="str">
            <v xml:space="preserve"> </v>
          </cell>
          <cell r="DH447" t="str">
            <v>2. OESChrysler de Mexico1009063</v>
          </cell>
          <cell r="DI447">
            <v>0</v>
          </cell>
          <cell r="DJ447">
            <v>0</v>
          </cell>
          <cell r="DL447">
            <v>0</v>
          </cell>
          <cell r="DM447">
            <v>0</v>
          </cell>
          <cell r="DN447">
            <v>0</v>
          </cell>
          <cell r="DP447">
            <v>0</v>
          </cell>
          <cell r="DQ447">
            <v>0</v>
          </cell>
          <cell r="DR447">
            <v>0</v>
          </cell>
          <cell r="DT447">
            <v>0</v>
          </cell>
          <cell r="DU447">
            <v>0</v>
          </cell>
          <cell r="DV447">
            <v>0</v>
          </cell>
          <cell r="DX447">
            <v>0</v>
          </cell>
          <cell r="DY447">
            <v>0</v>
          </cell>
          <cell r="DZ447">
            <v>0</v>
          </cell>
          <cell r="EB447">
            <v>0</v>
          </cell>
          <cell r="EC447">
            <v>0</v>
          </cell>
          <cell r="ED447">
            <v>0</v>
          </cell>
          <cell r="EF447">
            <v>0</v>
          </cell>
          <cell r="EG447">
            <v>0</v>
          </cell>
          <cell r="EH447">
            <v>0</v>
          </cell>
          <cell r="EJ447">
            <v>0</v>
          </cell>
          <cell r="EK447">
            <v>0</v>
          </cell>
          <cell r="EL447">
            <v>0</v>
          </cell>
          <cell r="EN447">
            <v>0</v>
          </cell>
          <cell r="EO447">
            <v>0</v>
          </cell>
          <cell r="EP447">
            <v>0</v>
          </cell>
          <cell r="ER447">
            <v>0</v>
          </cell>
          <cell r="ES447">
            <v>0</v>
          </cell>
          <cell r="ET447">
            <v>0</v>
          </cell>
          <cell r="EV447">
            <v>0</v>
          </cell>
          <cell r="EW447">
            <v>0</v>
          </cell>
          <cell r="EX447">
            <v>0</v>
          </cell>
          <cell r="EZ447">
            <v>0</v>
          </cell>
          <cell r="FA447">
            <v>0</v>
          </cell>
          <cell r="FB447">
            <v>0</v>
          </cell>
          <cell r="FD447">
            <v>0</v>
          </cell>
          <cell r="FE447">
            <v>0</v>
          </cell>
          <cell r="FF447">
            <v>0</v>
          </cell>
          <cell r="FI447">
            <v>0</v>
          </cell>
          <cell r="FJ447">
            <v>0</v>
          </cell>
          <cell r="FK447">
            <v>0</v>
          </cell>
          <cell r="FM447">
            <v>0</v>
          </cell>
          <cell r="FN447">
            <v>0</v>
          </cell>
          <cell r="FO447">
            <v>0</v>
          </cell>
          <cell r="FQ447">
            <v>0</v>
          </cell>
          <cell r="FR447">
            <v>0</v>
          </cell>
          <cell r="FS447">
            <v>0</v>
          </cell>
          <cell r="FU447">
            <v>0</v>
          </cell>
          <cell r="FV447">
            <v>0</v>
          </cell>
          <cell r="FW447">
            <v>0</v>
          </cell>
          <cell r="FY447">
            <v>0</v>
          </cell>
          <cell r="FZ447">
            <v>0</v>
          </cell>
          <cell r="GA447">
            <v>0</v>
          </cell>
          <cell r="GC447">
            <v>0</v>
          </cell>
          <cell r="GD447">
            <v>0</v>
          </cell>
          <cell r="GE447">
            <v>0</v>
          </cell>
          <cell r="GG447">
            <v>0</v>
          </cell>
          <cell r="GH447">
            <v>0</v>
          </cell>
          <cell r="GI447">
            <v>0</v>
          </cell>
          <cell r="GK447">
            <v>0</v>
          </cell>
          <cell r="GL447">
            <v>0</v>
          </cell>
          <cell r="GM447">
            <v>0</v>
          </cell>
          <cell r="GO447">
            <v>0</v>
          </cell>
          <cell r="GP447">
            <v>0</v>
          </cell>
          <cell r="GQ447">
            <v>0</v>
          </cell>
          <cell r="GS447">
            <v>0</v>
          </cell>
          <cell r="GT447">
            <v>0</v>
          </cell>
          <cell r="GU447">
            <v>0</v>
          </cell>
          <cell r="GW447">
            <v>0</v>
          </cell>
          <cell r="GX447">
            <v>0</v>
          </cell>
          <cell r="GY447">
            <v>0</v>
          </cell>
          <cell r="HA447">
            <v>0</v>
          </cell>
          <cell r="HB447">
            <v>0</v>
          </cell>
          <cell r="HC447">
            <v>0</v>
          </cell>
        </row>
        <row r="448">
          <cell r="H448" t="str">
            <v>1009064</v>
          </cell>
          <cell r="I448" t="str">
            <v>USD</v>
          </cell>
          <cell r="J448" t="str">
            <v>RR T-300 1005087 SERVICE</v>
          </cell>
          <cell r="K448" t="str">
            <v>T4</v>
          </cell>
          <cell r="L448">
            <v>8.0251084800000001</v>
          </cell>
          <cell r="M448">
            <v>8025.1084799999999</v>
          </cell>
          <cell r="N448">
            <v>64.614400000000003</v>
          </cell>
          <cell r="R448">
            <v>64.614400000000003</v>
          </cell>
          <cell r="V448">
            <v>64.614400000000003</v>
          </cell>
          <cell r="Z448">
            <v>64.614400000000003</v>
          </cell>
          <cell r="AD448">
            <v>64.614400000000003</v>
          </cell>
          <cell r="AH448">
            <v>64.614400000000003</v>
          </cell>
          <cell r="AL448">
            <v>64.614400000000003</v>
          </cell>
          <cell r="AP448">
            <v>64.614400000000003</v>
          </cell>
          <cell r="AT448">
            <v>64.614400000000003</v>
          </cell>
          <cell r="AX448">
            <v>64.614400000000003</v>
          </cell>
          <cell r="BB448">
            <v>64.614400000000003</v>
          </cell>
          <cell r="BF448">
            <v>64.614400000000003</v>
          </cell>
          <cell r="BJ448">
            <v>64.614400000000003</v>
          </cell>
          <cell r="BK448">
            <v>0</v>
          </cell>
          <cell r="BL448" t="str">
            <v xml:space="preserve"> </v>
          </cell>
          <cell r="BM448" t="str">
            <v xml:space="preserve"> </v>
          </cell>
          <cell r="BN448" t="str">
            <v xml:space="preserve"> </v>
          </cell>
          <cell r="BO448" t="str">
            <v xml:space="preserve"> </v>
          </cell>
          <cell r="BP448" t="str">
            <v xml:space="preserve"> </v>
          </cell>
          <cell r="BQ448" t="str">
            <v xml:space="preserve"> </v>
          </cell>
          <cell r="BR448" t="str">
            <v xml:space="preserve"> </v>
          </cell>
          <cell r="BS448" t="str">
            <v xml:space="preserve"> </v>
          </cell>
          <cell r="BT448" t="str">
            <v xml:space="preserve"> </v>
          </cell>
          <cell r="BU448" t="str">
            <v xml:space="preserve"> </v>
          </cell>
          <cell r="BV448" t="str">
            <v xml:space="preserve"> </v>
          </cell>
          <cell r="BW448" t="str">
            <v xml:space="preserve"> </v>
          </cell>
          <cell r="BX448" t="str">
            <v xml:space="preserve"> </v>
          </cell>
          <cell r="BY448" t="str">
            <v xml:space="preserve"> </v>
          </cell>
          <cell r="BZ448" t="str">
            <v xml:space="preserve"> </v>
          </cell>
          <cell r="CA448" t="str">
            <v xml:space="preserve"> </v>
          </cell>
          <cell r="CB448" t="str">
            <v xml:space="preserve"> </v>
          </cell>
          <cell r="CC448" t="str">
            <v xml:space="preserve"> </v>
          </cell>
          <cell r="CD448" t="str">
            <v xml:space="preserve"> </v>
          </cell>
          <cell r="CE448" t="str">
            <v xml:space="preserve"> </v>
          </cell>
          <cell r="CF448" t="str">
            <v xml:space="preserve"> </v>
          </cell>
          <cell r="CG448" t="str">
            <v xml:space="preserve"> </v>
          </cell>
          <cell r="CH448" t="str">
            <v xml:space="preserve"> </v>
          </cell>
          <cell r="CI448" t="str">
            <v xml:space="preserve"> </v>
          </cell>
          <cell r="CJ448" t="str">
            <v xml:space="preserve"> </v>
          </cell>
          <cell r="CK448" t="str">
            <v xml:space="preserve"> </v>
          </cell>
          <cell r="CL448" t="str">
            <v xml:space="preserve"> </v>
          </cell>
          <cell r="CM448" t="str">
            <v xml:space="preserve"> </v>
          </cell>
          <cell r="CN448" t="str">
            <v xml:space="preserve"> </v>
          </cell>
          <cell r="CO448" t="str">
            <v xml:space="preserve"> </v>
          </cell>
          <cell r="CP448" t="str">
            <v xml:space="preserve"> </v>
          </cell>
          <cell r="CQ448" t="str">
            <v xml:space="preserve"> </v>
          </cell>
          <cell r="CR448" t="str">
            <v xml:space="preserve"> </v>
          </cell>
          <cell r="CS448" t="str">
            <v xml:space="preserve"> </v>
          </cell>
          <cell r="CT448" t="str">
            <v xml:space="preserve"> </v>
          </cell>
          <cell r="CU448" t="str">
            <v xml:space="preserve"> </v>
          </cell>
          <cell r="CV448" t="str">
            <v xml:space="preserve"> </v>
          </cell>
          <cell r="CW448" t="str">
            <v xml:space="preserve"> </v>
          </cell>
          <cell r="CX448" t="str">
            <v xml:space="preserve"> </v>
          </cell>
          <cell r="CY448" t="str">
            <v xml:space="preserve"> </v>
          </cell>
          <cell r="CZ448" t="str">
            <v xml:space="preserve"> </v>
          </cell>
          <cell r="DA448" t="str">
            <v xml:space="preserve"> </v>
          </cell>
          <cell r="DB448" t="str">
            <v xml:space="preserve"> </v>
          </cell>
          <cell r="DC448" t="str">
            <v xml:space="preserve"> </v>
          </cell>
          <cell r="DD448" t="str">
            <v xml:space="preserve"> </v>
          </cell>
          <cell r="DE448" t="str">
            <v xml:space="preserve"> </v>
          </cell>
          <cell r="DF448" t="str">
            <v xml:space="preserve"> </v>
          </cell>
          <cell r="DG448" t="str">
            <v xml:space="preserve"> </v>
          </cell>
          <cell r="DH448" t="str">
            <v>2. OESChrysler de Mexico1009064</v>
          </cell>
          <cell r="DI448">
            <v>0</v>
          </cell>
          <cell r="DJ448">
            <v>0</v>
          </cell>
          <cell r="DL448">
            <v>0</v>
          </cell>
          <cell r="DM448">
            <v>0</v>
          </cell>
          <cell r="DN448">
            <v>0</v>
          </cell>
          <cell r="DP448">
            <v>0</v>
          </cell>
          <cell r="DQ448">
            <v>0</v>
          </cell>
          <cell r="DR448">
            <v>0</v>
          </cell>
          <cell r="DT448">
            <v>0</v>
          </cell>
          <cell r="DU448">
            <v>0</v>
          </cell>
          <cell r="DV448">
            <v>0</v>
          </cell>
          <cell r="DX448">
            <v>0</v>
          </cell>
          <cell r="DY448">
            <v>0</v>
          </cell>
          <cell r="DZ448">
            <v>0</v>
          </cell>
          <cell r="EB448">
            <v>0</v>
          </cell>
          <cell r="EC448">
            <v>0</v>
          </cell>
          <cell r="ED448">
            <v>0</v>
          </cell>
          <cell r="EF448">
            <v>0</v>
          </cell>
          <cell r="EG448">
            <v>0</v>
          </cell>
          <cell r="EH448">
            <v>0</v>
          </cell>
          <cell r="EJ448">
            <v>0</v>
          </cell>
          <cell r="EK448">
            <v>0</v>
          </cell>
          <cell r="EL448">
            <v>0</v>
          </cell>
          <cell r="EN448">
            <v>0</v>
          </cell>
          <cell r="EO448">
            <v>0</v>
          </cell>
          <cell r="EP448">
            <v>0</v>
          </cell>
          <cell r="ER448">
            <v>0</v>
          </cell>
          <cell r="ES448">
            <v>0</v>
          </cell>
          <cell r="ET448">
            <v>0</v>
          </cell>
          <cell r="EV448">
            <v>0</v>
          </cell>
          <cell r="EW448">
            <v>0</v>
          </cell>
          <cell r="EX448">
            <v>0</v>
          </cell>
          <cell r="EZ448">
            <v>0</v>
          </cell>
          <cell r="FA448">
            <v>0</v>
          </cell>
          <cell r="FB448">
            <v>0</v>
          </cell>
          <cell r="FD448">
            <v>0</v>
          </cell>
          <cell r="FE448">
            <v>0</v>
          </cell>
          <cell r="FF448">
            <v>0</v>
          </cell>
          <cell r="FI448">
            <v>0</v>
          </cell>
          <cell r="FJ448">
            <v>0</v>
          </cell>
          <cell r="FK448">
            <v>0</v>
          </cell>
          <cell r="FM448">
            <v>0</v>
          </cell>
          <cell r="FN448">
            <v>0</v>
          </cell>
          <cell r="FO448">
            <v>0</v>
          </cell>
          <cell r="FQ448">
            <v>0</v>
          </cell>
          <cell r="FR448">
            <v>0</v>
          </cell>
          <cell r="FS448">
            <v>0</v>
          </cell>
          <cell r="FU448">
            <v>0</v>
          </cell>
          <cell r="FV448">
            <v>0</v>
          </cell>
          <cell r="FW448">
            <v>0</v>
          </cell>
          <cell r="FY448">
            <v>0</v>
          </cell>
          <cell r="FZ448">
            <v>0</v>
          </cell>
          <cell r="GA448">
            <v>0</v>
          </cell>
          <cell r="GC448">
            <v>0</v>
          </cell>
          <cell r="GD448">
            <v>0</v>
          </cell>
          <cell r="GE448">
            <v>0</v>
          </cell>
          <cell r="GG448">
            <v>0</v>
          </cell>
          <cell r="GH448">
            <v>0</v>
          </cell>
          <cell r="GI448">
            <v>0</v>
          </cell>
          <cell r="GK448">
            <v>0</v>
          </cell>
          <cell r="GL448">
            <v>0</v>
          </cell>
          <cell r="GM448">
            <v>0</v>
          </cell>
          <cell r="GO448">
            <v>0</v>
          </cell>
          <cell r="GP448">
            <v>0</v>
          </cell>
          <cell r="GQ448">
            <v>0</v>
          </cell>
          <cell r="GS448">
            <v>0</v>
          </cell>
          <cell r="GT448">
            <v>0</v>
          </cell>
          <cell r="GU448">
            <v>0</v>
          </cell>
          <cell r="GW448">
            <v>0</v>
          </cell>
          <cell r="GX448">
            <v>0</v>
          </cell>
          <cell r="GY448">
            <v>0</v>
          </cell>
          <cell r="HA448">
            <v>0</v>
          </cell>
          <cell r="HB448">
            <v>0</v>
          </cell>
          <cell r="HC448">
            <v>0</v>
          </cell>
        </row>
        <row r="449">
          <cell r="H449" t="str">
            <v>1009065</v>
          </cell>
          <cell r="I449" t="str">
            <v>USD</v>
          </cell>
          <cell r="J449" t="str">
            <v>RR T-300 1005090</v>
          </cell>
          <cell r="K449" t="str">
            <v>T4</v>
          </cell>
          <cell r="L449">
            <v>9.0914011200000004</v>
          </cell>
          <cell r="M449">
            <v>9091.4011200000004</v>
          </cell>
          <cell r="N449">
            <v>70.149699999999996</v>
          </cell>
          <cell r="R449">
            <v>70.149699999999996</v>
          </cell>
          <cell r="V449">
            <v>70.149699999999996</v>
          </cell>
          <cell r="Z449">
            <v>70.149699999999996</v>
          </cell>
          <cell r="AD449">
            <v>70.149699999999996</v>
          </cell>
          <cell r="AH449">
            <v>70.149699999999996</v>
          </cell>
          <cell r="AL449">
            <v>70.149699999999996</v>
          </cell>
          <cell r="AP449">
            <v>70.149699999999996</v>
          </cell>
          <cell r="AT449">
            <v>70.149699999999996</v>
          </cell>
          <cell r="AX449">
            <v>70.149699999999996</v>
          </cell>
          <cell r="BB449">
            <v>70.149699999999996</v>
          </cell>
          <cell r="BF449">
            <v>70.149699999999996</v>
          </cell>
          <cell r="BJ449">
            <v>70.149699999999996</v>
          </cell>
          <cell r="BK449">
            <v>0</v>
          </cell>
          <cell r="BL449" t="str">
            <v xml:space="preserve"> </v>
          </cell>
          <cell r="BM449" t="str">
            <v xml:space="preserve"> </v>
          </cell>
          <cell r="BN449" t="str">
            <v xml:space="preserve"> </v>
          </cell>
          <cell r="BO449" t="str">
            <v xml:space="preserve"> </v>
          </cell>
          <cell r="BP449" t="str">
            <v xml:space="preserve"> </v>
          </cell>
          <cell r="BQ449" t="str">
            <v xml:space="preserve"> </v>
          </cell>
          <cell r="BR449" t="str">
            <v xml:space="preserve"> </v>
          </cell>
          <cell r="BS449" t="str">
            <v xml:space="preserve"> </v>
          </cell>
          <cell r="BT449" t="str">
            <v xml:space="preserve"> </v>
          </cell>
          <cell r="BU449" t="str">
            <v xml:space="preserve"> </v>
          </cell>
          <cell r="BV449" t="str">
            <v xml:space="preserve"> </v>
          </cell>
          <cell r="BW449" t="str">
            <v xml:space="preserve"> </v>
          </cell>
          <cell r="BX449" t="str">
            <v xml:space="preserve"> </v>
          </cell>
          <cell r="BY449" t="str">
            <v xml:space="preserve"> </v>
          </cell>
          <cell r="BZ449" t="str">
            <v xml:space="preserve"> </v>
          </cell>
          <cell r="CA449" t="str">
            <v xml:space="preserve"> </v>
          </cell>
          <cell r="CB449" t="str">
            <v xml:space="preserve"> </v>
          </cell>
          <cell r="CC449" t="str">
            <v xml:space="preserve"> </v>
          </cell>
          <cell r="CD449" t="str">
            <v xml:space="preserve"> </v>
          </cell>
          <cell r="CE449" t="str">
            <v xml:space="preserve"> </v>
          </cell>
          <cell r="CF449" t="str">
            <v xml:space="preserve"> </v>
          </cell>
          <cell r="CG449" t="str">
            <v xml:space="preserve"> </v>
          </cell>
          <cell r="CH449" t="str">
            <v xml:space="preserve"> </v>
          </cell>
          <cell r="CI449" t="str">
            <v xml:space="preserve"> </v>
          </cell>
          <cell r="CJ449" t="str">
            <v xml:space="preserve"> </v>
          </cell>
          <cell r="CK449" t="str">
            <v xml:space="preserve"> </v>
          </cell>
          <cell r="CL449" t="str">
            <v xml:space="preserve"> </v>
          </cell>
          <cell r="CM449" t="str">
            <v xml:space="preserve"> </v>
          </cell>
          <cell r="CN449" t="str">
            <v xml:space="preserve"> </v>
          </cell>
          <cell r="CO449" t="str">
            <v xml:space="preserve"> </v>
          </cell>
          <cell r="CP449" t="str">
            <v xml:space="preserve"> </v>
          </cell>
          <cell r="CQ449" t="str">
            <v xml:space="preserve"> </v>
          </cell>
          <cell r="CR449" t="str">
            <v xml:space="preserve"> </v>
          </cell>
          <cell r="CS449" t="str">
            <v xml:space="preserve"> </v>
          </cell>
          <cell r="CT449" t="str">
            <v xml:space="preserve"> </v>
          </cell>
          <cell r="CU449" t="str">
            <v xml:space="preserve"> </v>
          </cell>
          <cell r="CV449" t="str">
            <v xml:space="preserve"> </v>
          </cell>
          <cell r="CW449" t="str">
            <v xml:space="preserve"> </v>
          </cell>
          <cell r="CX449" t="str">
            <v xml:space="preserve"> </v>
          </cell>
          <cell r="CY449" t="str">
            <v xml:space="preserve"> </v>
          </cell>
          <cell r="CZ449" t="str">
            <v xml:space="preserve"> </v>
          </cell>
          <cell r="DA449" t="str">
            <v xml:space="preserve"> </v>
          </cell>
          <cell r="DB449" t="str">
            <v xml:space="preserve"> </v>
          </cell>
          <cell r="DC449" t="str">
            <v xml:space="preserve"> </v>
          </cell>
          <cell r="DD449" t="str">
            <v xml:space="preserve"> </v>
          </cell>
          <cell r="DE449" t="str">
            <v xml:space="preserve"> </v>
          </cell>
          <cell r="DF449" t="str">
            <v xml:space="preserve"> </v>
          </cell>
          <cell r="DG449" t="str">
            <v xml:space="preserve"> </v>
          </cell>
          <cell r="DH449" t="str">
            <v>2. OESChrysler de Mexico1009065</v>
          </cell>
          <cell r="DI449">
            <v>0</v>
          </cell>
          <cell r="DJ449">
            <v>0</v>
          </cell>
          <cell r="DL449">
            <v>0</v>
          </cell>
          <cell r="DM449">
            <v>0</v>
          </cell>
          <cell r="DN449">
            <v>0</v>
          </cell>
          <cell r="DP449">
            <v>0</v>
          </cell>
          <cell r="DQ449">
            <v>0</v>
          </cell>
          <cell r="DR449">
            <v>0</v>
          </cell>
          <cell r="DT449">
            <v>0</v>
          </cell>
          <cell r="DU449">
            <v>0</v>
          </cell>
          <cell r="DV449">
            <v>0</v>
          </cell>
          <cell r="DX449">
            <v>0</v>
          </cell>
          <cell r="DY449">
            <v>0</v>
          </cell>
          <cell r="DZ449">
            <v>0</v>
          </cell>
          <cell r="EB449">
            <v>0</v>
          </cell>
          <cell r="EC449">
            <v>0</v>
          </cell>
          <cell r="ED449">
            <v>0</v>
          </cell>
          <cell r="EF449">
            <v>0</v>
          </cell>
          <cell r="EG449">
            <v>0</v>
          </cell>
          <cell r="EH449">
            <v>0</v>
          </cell>
          <cell r="EJ449">
            <v>0</v>
          </cell>
          <cell r="EK449">
            <v>0</v>
          </cell>
          <cell r="EL449">
            <v>0</v>
          </cell>
          <cell r="EN449">
            <v>0</v>
          </cell>
          <cell r="EO449">
            <v>0</v>
          </cell>
          <cell r="EP449">
            <v>0</v>
          </cell>
          <cell r="ER449">
            <v>0</v>
          </cell>
          <cell r="ES449">
            <v>0</v>
          </cell>
          <cell r="ET449">
            <v>0</v>
          </cell>
          <cell r="EV449">
            <v>0</v>
          </cell>
          <cell r="EW449">
            <v>0</v>
          </cell>
          <cell r="EX449">
            <v>0</v>
          </cell>
          <cell r="EZ449">
            <v>0</v>
          </cell>
          <cell r="FA449">
            <v>0</v>
          </cell>
          <cell r="FB449">
            <v>0</v>
          </cell>
          <cell r="FD449">
            <v>0</v>
          </cell>
          <cell r="FE449">
            <v>0</v>
          </cell>
          <cell r="FF449">
            <v>0</v>
          </cell>
          <cell r="FI449">
            <v>0</v>
          </cell>
          <cell r="FJ449">
            <v>0</v>
          </cell>
          <cell r="FK449">
            <v>0</v>
          </cell>
          <cell r="FM449">
            <v>0</v>
          </cell>
          <cell r="FN449">
            <v>0</v>
          </cell>
          <cell r="FO449">
            <v>0</v>
          </cell>
          <cell r="FQ449">
            <v>0</v>
          </cell>
          <cell r="FR449">
            <v>0</v>
          </cell>
          <cell r="FS449">
            <v>0</v>
          </cell>
          <cell r="FU449">
            <v>0</v>
          </cell>
          <cell r="FV449">
            <v>0</v>
          </cell>
          <cell r="FW449">
            <v>0</v>
          </cell>
          <cell r="FY449">
            <v>0</v>
          </cell>
          <cell r="FZ449">
            <v>0</v>
          </cell>
          <cell r="GA449">
            <v>0</v>
          </cell>
          <cell r="GC449">
            <v>0</v>
          </cell>
          <cell r="GD449">
            <v>0</v>
          </cell>
          <cell r="GE449">
            <v>0</v>
          </cell>
          <cell r="GG449">
            <v>0</v>
          </cell>
          <cell r="GH449">
            <v>0</v>
          </cell>
          <cell r="GI449">
            <v>0</v>
          </cell>
          <cell r="GK449">
            <v>0</v>
          </cell>
          <cell r="GL449">
            <v>0</v>
          </cell>
          <cell r="GM449">
            <v>0</v>
          </cell>
          <cell r="GO449">
            <v>0</v>
          </cell>
          <cell r="GP449">
            <v>0</v>
          </cell>
          <cell r="GQ449">
            <v>0</v>
          </cell>
          <cell r="GS449">
            <v>0</v>
          </cell>
          <cell r="GT449">
            <v>0</v>
          </cell>
          <cell r="GU449">
            <v>0</v>
          </cell>
          <cell r="GW449">
            <v>0</v>
          </cell>
          <cell r="GX449">
            <v>0</v>
          </cell>
          <cell r="GY449">
            <v>0</v>
          </cell>
          <cell r="HA449">
            <v>0</v>
          </cell>
          <cell r="HB449">
            <v>0</v>
          </cell>
          <cell r="HC449">
            <v>0</v>
          </cell>
        </row>
        <row r="450">
          <cell r="H450" t="str">
            <v>1009071</v>
          </cell>
          <cell r="I450" t="str">
            <v>MXP</v>
          </cell>
          <cell r="J450" t="str">
            <v>RAD APJ 1002342 SERVICE</v>
          </cell>
          <cell r="K450" t="str">
            <v>T1</v>
          </cell>
          <cell r="L450">
            <v>19.895971764705884</v>
          </cell>
          <cell r="M450">
            <v>19895.971764705882</v>
          </cell>
          <cell r="N450">
            <v>430.32</v>
          </cell>
          <cell r="R450">
            <v>430.32</v>
          </cell>
          <cell r="V450">
            <v>430.32</v>
          </cell>
          <cell r="Z450">
            <v>430.32</v>
          </cell>
          <cell r="AD450">
            <v>430.32</v>
          </cell>
          <cell r="AH450">
            <v>430.32</v>
          </cell>
          <cell r="AL450">
            <v>430.32</v>
          </cell>
          <cell r="AP450">
            <v>430.32</v>
          </cell>
          <cell r="AT450">
            <v>430.32</v>
          </cell>
          <cell r="AX450">
            <v>430.32</v>
          </cell>
          <cell r="BB450">
            <v>430.32</v>
          </cell>
          <cell r="BF450">
            <v>430.32</v>
          </cell>
          <cell r="BJ450">
            <v>430.32</v>
          </cell>
          <cell r="BK450">
            <v>0</v>
          </cell>
          <cell r="BL450" t="str">
            <v xml:space="preserve"> </v>
          </cell>
          <cell r="BM450" t="str">
            <v xml:space="preserve"> </v>
          </cell>
          <cell r="BN450" t="str">
            <v xml:space="preserve"> </v>
          </cell>
          <cell r="BO450" t="str">
            <v xml:space="preserve"> </v>
          </cell>
          <cell r="BP450" t="str">
            <v xml:space="preserve"> </v>
          </cell>
          <cell r="BQ450" t="str">
            <v xml:space="preserve"> </v>
          </cell>
          <cell r="BR450" t="str">
            <v xml:space="preserve"> </v>
          </cell>
          <cell r="BS450" t="str">
            <v xml:space="preserve"> </v>
          </cell>
          <cell r="BT450" t="str">
            <v xml:space="preserve"> </v>
          </cell>
          <cell r="BU450" t="str">
            <v xml:space="preserve"> </v>
          </cell>
          <cell r="BV450" t="str">
            <v xml:space="preserve"> </v>
          </cell>
          <cell r="BW450" t="str">
            <v xml:space="preserve"> </v>
          </cell>
          <cell r="BX450" t="str">
            <v xml:space="preserve"> </v>
          </cell>
          <cell r="BY450" t="str">
            <v xml:space="preserve"> </v>
          </cell>
          <cell r="BZ450" t="str">
            <v xml:space="preserve"> </v>
          </cell>
          <cell r="CA450" t="str">
            <v xml:space="preserve"> </v>
          </cell>
          <cell r="CB450" t="str">
            <v xml:space="preserve"> </v>
          </cell>
          <cell r="CC450" t="str">
            <v xml:space="preserve"> </v>
          </cell>
          <cell r="CD450" t="str">
            <v xml:space="preserve"> </v>
          </cell>
          <cell r="CE450" t="str">
            <v xml:space="preserve"> </v>
          </cell>
          <cell r="CF450" t="str">
            <v xml:space="preserve"> </v>
          </cell>
          <cell r="CG450" t="str">
            <v xml:space="preserve"> </v>
          </cell>
          <cell r="CH450" t="str">
            <v xml:space="preserve"> </v>
          </cell>
          <cell r="CI450" t="str">
            <v xml:space="preserve"> </v>
          </cell>
          <cell r="CJ450" t="str">
            <v xml:space="preserve"> </v>
          </cell>
          <cell r="CK450" t="str">
            <v xml:space="preserve"> </v>
          </cell>
          <cell r="CL450" t="str">
            <v xml:space="preserve"> </v>
          </cell>
          <cell r="CM450" t="str">
            <v xml:space="preserve"> </v>
          </cell>
          <cell r="CN450" t="str">
            <v xml:space="preserve"> </v>
          </cell>
          <cell r="CO450" t="str">
            <v xml:space="preserve"> </v>
          </cell>
          <cell r="CP450" t="str">
            <v xml:space="preserve"> </v>
          </cell>
          <cell r="CQ450" t="str">
            <v xml:space="preserve"> </v>
          </cell>
          <cell r="CR450" t="str">
            <v xml:space="preserve"> </v>
          </cell>
          <cell r="CS450" t="str">
            <v xml:space="preserve"> </v>
          </cell>
          <cell r="CT450" t="str">
            <v xml:space="preserve"> </v>
          </cell>
          <cell r="CU450" t="str">
            <v xml:space="preserve"> </v>
          </cell>
          <cell r="CV450" t="str">
            <v xml:space="preserve"> </v>
          </cell>
          <cell r="CW450" t="str">
            <v xml:space="preserve"> </v>
          </cell>
          <cell r="CX450" t="str">
            <v xml:space="preserve"> </v>
          </cell>
          <cell r="CY450" t="str">
            <v xml:space="preserve"> </v>
          </cell>
          <cell r="CZ450" t="str">
            <v xml:space="preserve"> </v>
          </cell>
          <cell r="DA450" t="str">
            <v xml:space="preserve"> </v>
          </cell>
          <cell r="DB450" t="str">
            <v xml:space="preserve"> </v>
          </cell>
          <cell r="DC450" t="str">
            <v xml:space="preserve"> </v>
          </cell>
          <cell r="DD450" t="str">
            <v xml:space="preserve"> </v>
          </cell>
          <cell r="DE450" t="str">
            <v xml:space="preserve"> </v>
          </cell>
          <cell r="DF450" t="str">
            <v xml:space="preserve"> </v>
          </cell>
          <cell r="DG450" t="str">
            <v xml:space="preserve"> </v>
          </cell>
          <cell r="DH450" t="str">
            <v>2. OESChrysler de Mexico1009071</v>
          </cell>
          <cell r="DI450">
            <v>0</v>
          </cell>
          <cell r="DJ450">
            <v>0</v>
          </cell>
          <cell r="DL450">
            <v>0</v>
          </cell>
          <cell r="DM450">
            <v>0</v>
          </cell>
          <cell r="DN450">
            <v>0</v>
          </cell>
          <cell r="DP450">
            <v>0</v>
          </cell>
          <cell r="DQ450">
            <v>0</v>
          </cell>
          <cell r="DR450">
            <v>0</v>
          </cell>
          <cell r="DT450">
            <v>0</v>
          </cell>
          <cell r="DU450">
            <v>0</v>
          </cell>
          <cell r="DV450">
            <v>0</v>
          </cell>
          <cell r="DX450">
            <v>0</v>
          </cell>
          <cell r="DY450">
            <v>0</v>
          </cell>
          <cell r="DZ450">
            <v>0</v>
          </cell>
          <cell r="EB450">
            <v>0</v>
          </cell>
          <cell r="EC450">
            <v>0</v>
          </cell>
          <cell r="ED450">
            <v>0</v>
          </cell>
          <cell r="EF450">
            <v>0</v>
          </cell>
          <cell r="EG450">
            <v>0</v>
          </cell>
          <cell r="EH450">
            <v>0</v>
          </cell>
          <cell r="EJ450">
            <v>0</v>
          </cell>
          <cell r="EK450">
            <v>0</v>
          </cell>
          <cell r="EL450">
            <v>0</v>
          </cell>
          <cell r="EN450">
            <v>0</v>
          </cell>
          <cell r="EO450">
            <v>0</v>
          </cell>
          <cell r="EP450">
            <v>0</v>
          </cell>
          <cell r="ER450">
            <v>0</v>
          </cell>
          <cell r="ES450">
            <v>0</v>
          </cell>
          <cell r="ET450">
            <v>0</v>
          </cell>
          <cell r="EV450">
            <v>0</v>
          </cell>
          <cell r="EW450">
            <v>0</v>
          </cell>
          <cell r="EX450">
            <v>0</v>
          </cell>
          <cell r="EZ450">
            <v>0</v>
          </cell>
          <cell r="FA450">
            <v>0</v>
          </cell>
          <cell r="FB450">
            <v>0</v>
          </cell>
          <cell r="FD450">
            <v>0</v>
          </cell>
          <cell r="FE450">
            <v>0</v>
          </cell>
          <cell r="FF450">
            <v>0</v>
          </cell>
          <cell r="FI450">
            <v>0</v>
          </cell>
          <cell r="FJ450">
            <v>0</v>
          </cell>
          <cell r="FK450">
            <v>0</v>
          </cell>
          <cell r="FM450">
            <v>0</v>
          </cell>
          <cell r="FN450">
            <v>0</v>
          </cell>
          <cell r="FO450">
            <v>0</v>
          </cell>
          <cell r="FQ450">
            <v>0</v>
          </cell>
          <cell r="FR450">
            <v>0</v>
          </cell>
          <cell r="FS450">
            <v>0</v>
          </cell>
          <cell r="FU450">
            <v>0</v>
          </cell>
          <cell r="FV450">
            <v>0</v>
          </cell>
          <cell r="FW450">
            <v>0</v>
          </cell>
          <cell r="FY450">
            <v>0</v>
          </cell>
          <cell r="FZ450">
            <v>0</v>
          </cell>
          <cell r="GA450">
            <v>0</v>
          </cell>
          <cell r="GC450">
            <v>0</v>
          </cell>
          <cell r="GD450">
            <v>0</v>
          </cell>
          <cell r="GE450">
            <v>0</v>
          </cell>
          <cell r="GG450">
            <v>0</v>
          </cell>
          <cell r="GH450">
            <v>0</v>
          </cell>
          <cell r="GI450">
            <v>0</v>
          </cell>
          <cell r="GK450">
            <v>0</v>
          </cell>
          <cell r="GL450">
            <v>0</v>
          </cell>
          <cell r="GM450">
            <v>0</v>
          </cell>
          <cell r="GO450">
            <v>0</v>
          </cell>
          <cell r="GP450">
            <v>0</v>
          </cell>
          <cell r="GQ450">
            <v>0</v>
          </cell>
          <cell r="GS450">
            <v>0</v>
          </cell>
          <cell r="GT450">
            <v>0</v>
          </cell>
          <cell r="GU450">
            <v>0</v>
          </cell>
          <cell r="GW450">
            <v>0</v>
          </cell>
          <cell r="GX450">
            <v>0</v>
          </cell>
          <cell r="GY450">
            <v>0</v>
          </cell>
          <cell r="HA450">
            <v>0</v>
          </cell>
          <cell r="HB450">
            <v>0</v>
          </cell>
          <cell r="HC450">
            <v>0</v>
          </cell>
        </row>
        <row r="451">
          <cell r="H451" t="str">
            <v>1009072</v>
          </cell>
          <cell r="I451" t="str">
            <v>MXP</v>
          </cell>
          <cell r="J451" t="str">
            <v>RR 1002344 SERVICE</v>
          </cell>
          <cell r="K451" t="str">
            <v>T1</v>
          </cell>
          <cell r="L451">
            <v>5.2787382352941172</v>
          </cell>
          <cell r="M451">
            <v>5278.7382352941177</v>
          </cell>
          <cell r="N451">
            <v>604.29999999999995</v>
          </cell>
          <cell r="R451">
            <v>604.29999999999995</v>
          </cell>
          <cell r="V451">
            <v>604.29999999999995</v>
          </cell>
          <cell r="Z451">
            <v>604.29999999999995</v>
          </cell>
          <cell r="AD451">
            <v>604.29999999999995</v>
          </cell>
          <cell r="AH451">
            <v>604.29999999999995</v>
          </cell>
          <cell r="AL451">
            <v>604.29999999999995</v>
          </cell>
          <cell r="AP451">
            <v>604.29999999999995</v>
          </cell>
          <cell r="AT451">
            <v>604.29999999999995</v>
          </cell>
          <cell r="AX451">
            <v>604.29999999999995</v>
          </cell>
          <cell r="BB451">
            <v>604.29999999999995</v>
          </cell>
          <cell r="BF451">
            <v>604.29999999999995</v>
          </cell>
          <cell r="BJ451">
            <v>604.29999999999995</v>
          </cell>
          <cell r="BK451">
            <v>0</v>
          </cell>
          <cell r="BL451" t="str">
            <v xml:space="preserve"> </v>
          </cell>
          <cell r="BM451" t="str">
            <v xml:space="preserve"> </v>
          </cell>
          <cell r="BN451" t="str">
            <v xml:space="preserve"> </v>
          </cell>
          <cell r="BO451" t="str">
            <v xml:space="preserve"> </v>
          </cell>
          <cell r="BP451" t="str">
            <v xml:space="preserve"> </v>
          </cell>
          <cell r="BQ451" t="str">
            <v xml:space="preserve"> </v>
          </cell>
          <cell r="BR451" t="str">
            <v xml:space="preserve"> </v>
          </cell>
          <cell r="BS451" t="str">
            <v xml:space="preserve"> </v>
          </cell>
          <cell r="BT451" t="str">
            <v xml:space="preserve"> </v>
          </cell>
          <cell r="BU451" t="str">
            <v xml:space="preserve"> </v>
          </cell>
          <cell r="BV451" t="str">
            <v xml:space="preserve"> </v>
          </cell>
          <cell r="BW451" t="str">
            <v xml:space="preserve"> </v>
          </cell>
          <cell r="BX451" t="str">
            <v xml:space="preserve"> </v>
          </cell>
          <cell r="BY451" t="str">
            <v xml:space="preserve"> </v>
          </cell>
          <cell r="BZ451" t="str">
            <v xml:space="preserve"> </v>
          </cell>
          <cell r="CA451" t="str">
            <v xml:space="preserve"> </v>
          </cell>
          <cell r="CB451" t="str">
            <v xml:space="preserve"> </v>
          </cell>
          <cell r="CC451" t="str">
            <v xml:space="preserve"> </v>
          </cell>
          <cell r="CD451" t="str">
            <v xml:space="preserve"> </v>
          </cell>
          <cell r="CE451" t="str">
            <v xml:space="preserve"> </v>
          </cell>
          <cell r="CF451" t="str">
            <v xml:space="preserve"> </v>
          </cell>
          <cell r="CG451" t="str">
            <v xml:space="preserve"> </v>
          </cell>
          <cell r="CH451" t="str">
            <v xml:space="preserve"> </v>
          </cell>
          <cell r="CI451" t="str">
            <v xml:space="preserve"> </v>
          </cell>
          <cell r="CJ451" t="str">
            <v xml:space="preserve"> </v>
          </cell>
          <cell r="CK451" t="str">
            <v xml:space="preserve"> </v>
          </cell>
          <cell r="CL451" t="str">
            <v xml:space="preserve"> </v>
          </cell>
          <cell r="CM451" t="str">
            <v xml:space="preserve"> </v>
          </cell>
          <cell r="CN451" t="str">
            <v xml:space="preserve"> </v>
          </cell>
          <cell r="CO451" t="str">
            <v xml:space="preserve"> </v>
          </cell>
          <cell r="CP451" t="str">
            <v xml:space="preserve"> </v>
          </cell>
          <cell r="CQ451" t="str">
            <v xml:space="preserve"> </v>
          </cell>
          <cell r="CR451" t="str">
            <v xml:space="preserve"> </v>
          </cell>
          <cell r="CS451" t="str">
            <v xml:space="preserve"> </v>
          </cell>
          <cell r="CT451" t="str">
            <v xml:space="preserve"> </v>
          </cell>
          <cell r="CU451" t="str">
            <v xml:space="preserve"> </v>
          </cell>
          <cell r="CV451" t="str">
            <v xml:space="preserve"> </v>
          </cell>
          <cell r="CW451" t="str">
            <v xml:space="preserve"> </v>
          </cell>
          <cell r="CX451" t="str">
            <v xml:space="preserve"> </v>
          </cell>
          <cell r="CY451" t="str">
            <v xml:space="preserve"> </v>
          </cell>
          <cell r="CZ451" t="str">
            <v xml:space="preserve"> </v>
          </cell>
          <cell r="DA451" t="str">
            <v xml:space="preserve"> </v>
          </cell>
          <cell r="DB451" t="str">
            <v xml:space="preserve"> </v>
          </cell>
          <cell r="DC451" t="str">
            <v xml:space="preserve"> </v>
          </cell>
          <cell r="DD451" t="str">
            <v xml:space="preserve"> </v>
          </cell>
          <cell r="DE451" t="str">
            <v xml:space="preserve"> </v>
          </cell>
          <cell r="DF451" t="str">
            <v xml:space="preserve"> </v>
          </cell>
          <cell r="DG451" t="str">
            <v xml:space="preserve"> </v>
          </cell>
          <cell r="DH451" t="str">
            <v>2. OESChrysler de Mexico1009072</v>
          </cell>
          <cell r="DI451">
            <v>0</v>
          </cell>
          <cell r="DJ451">
            <v>0</v>
          </cell>
          <cell r="DL451">
            <v>0</v>
          </cell>
          <cell r="DM451">
            <v>0</v>
          </cell>
          <cell r="DN451">
            <v>0</v>
          </cell>
          <cell r="DP451">
            <v>0</v>
          </cell>
          <cell r="DQ451">
            <v>0</v>
          </cell>
          <cell r="DR451">
            <v>0</v>
          </cell>
          <cell r="DT451">
            <v>0</v>
          </cell>
          <cell r="DU451">
            <v>0</v>
          </cell>
          <cell r="DV451">
            <v>0</v>
          </cell>
          <cell r="DX451">
            <v>0</v>
          </cell>
          <cell r="DY451">
            <v>0</v>
          </cell>
          <cell r="DZ451">
            <v>0</v>
          </cell>
          <cell r="EB451">
            <v>0</v>
          </cell>
          <cell r="EC451">
            <v>0</v>
          </cell>
          <cell r="ED451">
            <v>0</v>
          </cell>
          <cell r="EF451">
            <v>0</v>
          </cell>
          <cell r="EG451">
            <v>0</v>
          </cell>
          <cell r="EH451">
            <v>0</v>
          </cell>
          <cell r="EJ451">
            <v>0</v>
          </cell>
          <cell r="EK451">
            <v>0</v>
          </cell>
          <cell r="EL451">
            <v>0</v>
          </cell>
          <cell r="EN451">
            <v>0</v>
          </cell>
          <cell r="EO451">
            <v>0</v>
          </cell>
          <cell r="EP451">
            <v>0</v>
          </cell>
          <cell r="ER451">
            <v>0</v>
          </cell>
          <cell r="ES451">
            <v>0</v>
          </cell>
          <cell r="ET451">
            <v>0</v>
          </cell>
          <cell r="EV451">
            <v>0</v>
          </cell>
          <cell r="EW451">
            <v>0</v>
          </cell>
          <cell r="EX451">
            <v>0</v>
          </cell>
          <cell r="EZ451">
            <v>0</v>
          </cell>
          <cell r="FA451">
            <v>0</v>
          </cell>
          <cell r="FB451">
            <v>0</v>
          </cell>
          <cell r="FD451">
            <v>0</v>
          </cell>
          <cell r="FE451">
            <v>0</v>
          </cell>
          <cell r="FF451">
            <v>0</v>
          </cell>
          <cell r="FI451">
            <v>0</v>
          </cell>
          <cell r="FJ451">
            <v>0</v>
          </cell>
          <cell r="FK451">
            <v>0</v>
          </cell>
          <cell r="FM451">
            <v>0</v>
          </cell>
          <cell r="FN451">
            <v>0</v>
          </cell>
          <cell r="FO451">
            <v>0</v>
          </cell>
          <cell r="FQ451">
            <v>0</v>
          </cell>
          <cell r="FR451">
            <v>0</v>
          </cell>
          <cell r="FS451">
            <v>0</v>
          </cell>
          <cell r="FU451">
            <v>0</v>
          </cell>
          <cell r="FV451">
            <v>0</v>
          </cell>
          <cell r="FW451">
            <v>0</v>
          </cell>
          <cell r="FY451">
            <v>0</v>
          </cell>
          <cell r="FZ451">
            <v>0</v>
          </cell>
          <cell r="GA451">
            <v>0</v>
          </cell>
          <cell r="GC451">
            <v>0</v>
          </cell>
          <cell r="GD451">
            <v>0</v>
          </cell>
          <cell r="GE451">
            <v>0</v>
          </cell>
          <cell r="GG451">
            <v>0</v>
          </cell>
          <cell r="GH451">
            <v>0</v>
          </cell>
          <cell r="GI451">
            <v>0</v>
          </cell>
          <cell r="GK451">
            <v>0</v>
          </cell>
          <cell r="GL451">
            <v>0</v>
          </cell>
          <cell r="GM451">
            <v>0</v>
          </cell>
          <cell r="GO451">
            <v>0</v>
          </cell>
          <cell r="GP451">
            <v>0</v>
          </cell>
          <cell r="GQ451">
            <v>0</v>
          </cell>
          <cell r="GS451">
            <v>0</v>
          </cell>
          <cell r="GT451">
            <v>0</v>
          </cell>
          <cell r="GU451">
            <v>0</v>
          </cell>
          <cell r="GW451">
            <v>0</v>
          </cell>
          <cell r="GX451">
            <v>0</v>
          </cell>
          <cell r="GY451">
            <v>0</v>
          </cell>
          <cell r="HA451">
            <v>0</v>
          </cell>
          <cell r="HB451">
            <v>0</v>
          </cell>
          <cell r="HC451">
            <v>0</v>
          </cell>
        </row>
        <row r="452">
          <cell r="H452" t="str">
            <v>1009079</v>
          </cell>
          <cell r="I452" t="str">
            <v>USD</v>
          </cell>
          <cell r="J452" t="str">
            <v>RAD T300 13FPI AT 6P SERV</v>
          </cell>
          <cell r="K452" t="str">
            <v>T4</v>
          </cell>
          <cell r="L452">
            <v>0</v>
          </cell>
          <cell r="M452">
            <v>0</v>
          </cell>
          <cell r="N452">
            <v>72.828400000000002</v>
          </cell>
          <cell r="R452">
            <v>72.828400000000002</v>
          </cell>
          <cell r="V452">
            <v>72.828400000000002</v>
          </cell>
          <cell r="Z452">
            <v>72.828400000000002</v>
          </cell>
          <cell r="AD452">
            <v>72.828400000000002</v>
          </cell>
          <cell r="AH452">
            <v>72.828400000000002</v>
          </cell>
          <cell r="AL452">
            <v>72.828400000000002</v>
          </cell>
          <cell r="AP452">
            <v>72.828400000000002</v>
          </cell>
          <cell r="AT452">
            <v>72.828400000000002</v>
          </cell>
          <cell r="AX452">
            <v>72.828400000000002</v>
          </cell>
          <cell r="BB452">
            <v>72.828400000000002</v>
          </cell>
          <cell r="BF452">
            <v>72.828400000000002</v>
          </cell>
          <cell r="BJ452">
            <v>72.828400000000002</v>
          </cell>
          <cell r="BK452">
            <v>0</v>
          </cell>
          <cell r="BL452" t="str">
            <v xml:space="preserve"> </v>
          </cell>
          <cell r="BM452" t="str">
            <v xml:space="preserve"> </v>
          </cell>
          <cell r="BN452" t="str">
            <v xml:space="preserve"> </v>
          </cell>
          <cell r="BO452" t="str">
            <v xml:space="preserve"> </v>
          </cell>
          <cell r="BP452" t="str">
            <v xml:space="preserve"> </v>
          </cell>
          <cell r="BQ452" t="str">
            <v xml:space="preserve"> </v>
          </cell>
          <cell r="BR452" t="str">
            <v xml:space="preserve"> </v>
          </cell>
          <cell r="BS452" t="str">
            <v xml:space="preserve"> </v>
          </cell>
          <cell r="BT452" t="str">
            <v xml:space="preserve"> </v>
          </cell>
          <cell r="BU452" t="str">
            <v xml:space="preserve"> </v>
          </cell>
          <cell r="BV452" t="str">
            <v xml:space="preserve"> </v>
          </cell>
          <cell r="BW452" t="str">
            <v xml:space="preserve"> </v>
          </cell>
          <cell r="BX452" t="str">
            <v xml:space="preserve"> </v>
          </cell>
          <cell r="BY452" t="str">
            <v xml:space="preserve"> </v>
          </cell>
          <cell r="BZ452" t="str">
            <v xml:space="preserve"> </v>
          </cell>
          <cell r="CA452" t="str">
            <v xml:space="preserve"> </v>
          </cell>
          <cell r="CB452" t="str">
            <v xml:space="preserve"> </v>
          </cell>
          <cell r="CC452" t="str">
            <v xml:space="preserve"> </v>
          </cell>
          <cell r="CD452" t="str">
            <v xml:space="preserve"> </v>
          </cell>
          <cell r="CE452" t="str">
            <v xml:space="preserve"> </v>
          </cell>
          <cell r="CF452" t="str">
            <v xml:space="preserve"> </v>
          </cell>
          <cell r="CG452" t="str">
            <v xml:space="preserve"> </v>
          </cell>
          <cell r="CH452" t="str">
            <v xml:space="preserve"> </v>
          </cell>
          <cell r="CI452" t="str">
            <v xml:space="preserve"> </v>
          </cell>
          <cell r="CJ452" t="str">
            <v xml:space="preserve"> </v>
          </cell>
          <cell r="CK452" t="str">
            <v xml:space="preserve"> </v>
          </cell>
          <cell r="CL452" t="str">
            <v xml:space="preserve"> </v>
          </cell>
          <cell r="CM452" t="str">
            <v xml:space="preserve"> </v>
          </cell>
          <cell r="CN452" t="str">
            <v xml:space="preserve"> </v>
          </cell>
          <cell r="CO452" t="str">
            <v xml:space="preserve"> </v>
          </cell>
          <cell r="CP452" t="str">
            <v xml:space="preserve"> </v>
          </cell>
          <cell r="CQ452" t="str">
            <v xml:space="preserve"> </v>
          </cell>
          <cell r="CR452" t="str">
            <v xml:space="preserve"> </v>
          </cell>
          <cell r="CS452" t="str">
            <v xml:space="preserve"> </v>
          </cell>
          <cell r="CT452" t="str">
            <v xml:space="preserve"> </v>
          </cell>
          <cell r="CU452" t="str">
            <v xml:space="preserve"> </v>
          </cell>
          <cell r="CV452" t="str">
            <v xml:space="preserve"> </v>
          </cell>
          <cell r="CW452" t="str">
            <v xml:space="preserve"> </v>
          </cell>
          <cell r="CX452" t="str">
            <v xml:space="preserve"> </v>
          </cell>
          <cell r="CY452" t="str">
            <v xml:space="preserve"> </v>
          </cell>
          <cell r="CZ452" t="str">
            <v xml:space="preserve"> </v>
          </cell>
          <cell r="DA452" t="str">
            <v xml:space="preserve"> </v>
          </cell>
          <cell r="DB452" t="str">
            <v xml:space="preserve"> </v>
          </cell>
          <cell r="DC452" t="str">
            <v xml:space="preserve"> </v>
          </cell>
          <cell r="DD452" t="str">
            <v xml:space="preserve"> </v>
          </cell>
          <cell r="DE452" t="str">
            <v xml:space="preserve"> </v>
          </cell>
          <cell r="DF452" t="str">
            <v xml:space="preserve"> </v>
          </cell>
          <cell r="DG452" t="str">
            <v xml:space="preserve"> </v>
          </cell>
          <cell r="DH452" t="str">
            <v>2. OESChrysler de Mexico1009079</v>
          </cell>
          <cell r="DI452">
            <v>0</v>
          </cell>
          <cell r="DJ452">
            <v>0</v>
          </cell>
          <cell r="DL452">
            <v>0</v>
          </cell>
          <cell r="DM452">
            <v>0</v>
          </cell>
          <cell r="DN452">
            <v>0</v>
          </cell>
          <cell r="DP452">
            <v>0</v>
          </cell>
          <cell r="DQ452">
            <v>0</v>
          </cell>
          <cell r="DR452">
            <v>0</v>
          </cell>
          <cell r="DT452">
            <v>0</v>
          </cell>
          <cell r="DU452">
            <v>0</v>
          </cell>
          <cell r="DV452">
            <v>0</v>
          </cell>
          <cell r="DX452">
            <v>0</v>
          </cell>
          <cell r="DY452">
            <v>0</v>
          </cell>
          <cell r="DZ452">
            <v>0</v>
          </cell>
          <cell r="EB452">
            <v>0</v>
          </cell>
          <cell r="EC452">
            <v>0</v>
          </cell>
          <cell r="ED452">
            <v>0</v>
          </cell>
          <cell r="EF452">
            <v>0</v>
          </cell>
          <cell r="EG452">
            <v>0</v>
          </cell>
          <cell r="EH452">
            <v>0</v>
          </cell>
          <cell r="EJ452">
            <v>0</v>
          </cell>
          <cell r="EK452">
            <v>0</v>
          </cell>
          <cell r="EL452">
            <v>0</v>
          </cell>
          <cell r="EN452">
            <v>0</v>
          </cell>
          <cell r="EO452">
            <v>0</v>
          </cell>
          <cell r="EP452">
            <v>0</v>
          </cell>
          <cell r="ER452">
            <v>0</v>
          </cell>
          <cell r="ES452">
            <v>0</v>
          </cell>
          <cell r="ET452">
            <v>0</v>
          </cell>
          <cell r="EV452">
            <v>0</v>
          </cell>
          <cell r="EW452">
            <v>0</v>
          </cell>
          <cell r="EX452">
            <v>0</v>
          </cell>
          <cell r="EZ452">
            <v>0</v>
          </cell>
          <cell r="FA452">
            <v>0</v>
          </cell>
          <cell r="FB452">
            <v>0</v>
          </cell>
          <cell r="FD452">
            <v>0</v>
          </cell>
          <cell r="FE452">
            <v>0</v>
          </cell>
          <cell r="FF452">
            <v>0</v>
          </cell>
          <cell r="FI452">
            <v>0</v>
          </cell>
          <cell r="FJ452">
            <v>0</v>
          </cell>
          <cell r="FK452">
            <v>0</v>
          </cell>
          <cell r="FM452">
            <v>0</v>
          </cell>
          <cell r="FN452">
            <v>0</v>
          </cell>
          <cell r="FO452">
            <v>0</v>
          </cell>
          <cell r="FQ452">
            <v>0</v>
          </cell>
          <cell r="FR452">
            <v>0</v>
          </cell>
          <cell r="FS452">
            <v>0</v>
          </cell>
          <cell r="FU452">
            <v>0</v>
          </cell>
          <cell r="FV452">
            <v>0</v>
          </cell>
          <cell r="FW452">
            <v>0</v>
          </cell>
          <cell r="FY452">
            <v>0</v>
          </cell>
          <cell r="FZ452">
            <v>0</v>
          </cell>
          <cell r="GA452">
            <v>0</v>
          </cell>
          <cell r="GC452">
            <v>0</v>
          </cell>
          <cell r="GD452">
            <v>0</v>
          </cell>
          <cell r="GE452">
            <v>0</v>
          </cell>
          <cell r="GG452">
            <v>0</v>
          </cell>
          <cell r="GH452">
            <v>0</v>
          </cell>
          <cell r="GI452">
            <v>0</v>
          </cell>
          <cell r="GK452">
            <v>0</v>
          </cell>
          <cell r="GL452">
            <v>0</v>
          </cell>
          <cell r="GM452">
            <v>0</v>
          </cell>
          <cell r="GO452">
            <v>0</v>
          </cell>
          <cell r="GP452">
            <v>0</v>
          </cell>
          <cell r="GQ452">
            <v>0</v>
          </cell>
          <cell r="GS452">
            <v>0</v>
          </cell>
          <cell r="GT452">
            <v>0</v>
          </cell>
          <cell r="GU452">
            <v>0</v>
          </cell>
          <cell r="GW452">
            <v>0</v>
          </cell>
          <cell r="GX452">
            <v>0</v>
          </cell>
          <cell r="GY452">
            <v>0</v>
          </cell>
          <cell r="HA452">
            <v>0</v>
          </cell>
          <cell r="HB452">
            <v>0</v>
          </cell>
          <cell r="HC452">
            <v>0</v>
          </cell>
        </row>
        <row r="453">
          <cell r="H453" t="str">
            <v>1215126</v>
          </cell>
          <cell r="I453" t="str">
            <v>USD</v>
          </cell>
          <cell r="J453" t="str">
            <v>ENF ACEITE AUX J2 4790900</v>
          </cell>
          <cell r="K453" t="str">
            <v>M3</v>
          </cell>
          <cell r="L453">
            <v>5.598542880000001</v>
          </cell>
          <cell r="M453">
            <v>5598.5428800000009</v>
          </cell>
          <cell r="N453">
            <v>37.0274</v>
          </cell>
          <cell r="R453">
            <v>37.0274</v>
          </cell>
          <cell r="V453">
            <v>37.0274</v>
          </cell>
          <cell r="Z453">
            <v>37.0274</v>
          </cell>
          <cell r="AD453">
            <v>37.0274</v>
          </cell>
          <cell r="AH453">
            <v>37.0274</v>
          </cell>
          <cell r="AL453">
            <v>37.0274</v>
          </cell>
          <cell r="AP453">
            <v>37.0274</v>
          </cell>
          <cell r="AT453">
            <v>37.0274</v>
          </cell>
          <cell r="AX453">
            <v>37.0274</v>
          </cell>
          <cell r="BB453">
            <v>37.0274</v>
          </cell>
          <cell r="BF453">
            <v>37.0274</v>
          </cell>
          <cell r="BJ453">
            <v>37.0274</v>
          </cell>
          <cell r="BK453">
            <v>0</v>
          </cell>
          <cell r="BL453" t="str">
            <v xml:space="preserve"> </v>
          </cell>
          <cell r="BM453" t="str">
            <v xml:space="preserve"> </v>
          </cell>
          <cell r="BN453" t="str">
            <v xml:space="preserve"> </v>
          </cell>
          <cell r="BO453" t="str">
            <v xml:space="preserve"> </v>
          </cell>
          <cell r="BP453" t="str">
            <v xml:space="preserve"> </v>
          </cell>
          <cell r="BQ453" t="str">
            <v xml:space="preserve"> </v>
          </cell>
          <cell r="BR453" t="str">
            <v xml:space="preserve"> </v>
          </cell>
          <cell r="BS453" t="str">
            <v xml:space="preserve"> </v>
          </cell>
          <cell r="BT453" t="str">
            <v xml:space="preserve"> </v>
          </cell>
          <cell r="BU453" t="str">
            <v xml:space="preserve"> </v>
          </cell>
          <cell r="BV453" t="str">
            <v xml:space="preserve"> </v>
          </cell>
          <cell r="BW453" t="str">
            <v xml:space="preserve"> </v>
          </cell>
          <cell r="BX453" t="str">
            <v xml:space="preserve"> </v>
          </cell>
          <cell r="BY453" t="str">
            <v xml:space="preserve"> </v>
          </cell>
          <cell r="BZ453" t="str">
            <v xml:space="preserve"> </v>
          </cell>
          <cell r="CA453" t="str">
            <v xml:space="preserve"> </v>
          </cell>
          <cell r="CB453" t="str">
            <v xml:space="preserve"> </v>
          </cell>
          <cell r="CC453" t="str">
            <v xml:space="preserve"> </v>
          </cell>
          <cell r="CD453" t="str">
            <v xml:space="preserve"> </v>
          </cell>
          <cell r="CE453" t="str">
            <v xml:space="preserve"> </v>
          </cell>
          <cell r="CF453" t="str">
            <v xml:space="preserve"> </v>
          </cell>
          <cell r="CG453" t="str">
            <v xml:space="preserve"> </v>
          </cell>
          <cell r="CH453" t="str">
            <v xml:space="preserve"> </v>
          </cell>
          <cell r="CI453" t="str">
            <v xml:space="preserve"> </v>
          </cell>
          <cell r="CJ453" t="str">
            <v xml:space="preserve"> </v>
          </cell>
          <cell r="CK453" t="str">
            <v xml:space="preserve"> </v>
          </cell>
          <cell r="CL453" t="str">
            <v xml:space="preserve"> </v>
          </cell>
          <cell r="CM453" t="str">
            <v xml:space="preserve"> </v>
          </cell>
          <cell r="CN453" t="str">
            <v xml:space="preserve"> </v>
          </cell>
          <cell r="CO453" t="str">
            <v xml:space="preserve"> </v>
          </cell>
          <cell r="CP453" t="str">
            <v xml:space="preserve"> </v>
          </cell>
          <cell r="CQ453" t="str">
            <v xml:space="preserve"> </v>
          </cell>
          <cell r="CR453" t="str">
            <v xml:space="preserve"> </v>
          </cell>
          <cell r="CS453" t="str">
            <v xml:space="preserve"> </v>
          </cell>
          <cell r="CT453" t="str">
            <v xml:space="preserve"> </v>
          </cell>
          <cell r="CU453" t="str">
            <v xml:space="preserve"> </v>
          </cell>
          <cell r="CV453" t="str">
            <v xml:space="preserve"> </v>
          </cell>
          <cell r="CW453" t="str">
            <v xml:space="preserve"> </v>
          </cell>
          <cell r="CX453" t="str">
            <v xml:space="preserve"> </v>
          </cell>
          <cell r="CY453" t="str">
            <v xml:space="preserve"> </v>
          </cell>
          <cell r="CZ453" t="str">
            <v xml:space="preserve"> </v>
          </cell>
          <cell r="DA453" t="str">
            <v xml:space="preserve"> </v>
          </cell>
          <cell r="DB453" t="str">
            <v xml:space="preserve"> </v>
          </cell>
          <cell r="DC453" t="str">
            <v xml:space="preserve"> </v>
          </cell>
          <cell r="DD453" t="str">
            <v xml:space="preserve"> </v>
          </cell>
          <cell r="DE453" t="str">
            <v xml:space="preserve"> </v>
          </cell>
          <cell r="DF453" t="str">
            <v xml:space="preserve"> </v>
          </cell>
          <cell r="DG453" t="str">
            <v xml:space="preserve"> </v>
          </cell>
          <cell r="DH453" t="str">
            <v>2. OESChrysler de Mexico1215126</v>
          </cell>
          <cell r="DI453">
            <v>0</v>
          </cell>
          <cell r="DJ453">
            <v>0</v>
          </cell>
          <cell r="DL453">
            <v>0</v>
          </cell>
          <cell r="DM453">
            <v>0</v>
          </cell>
          <cell r="DN453">
            <v>0</v>
          </cell>
          <cell r="DP453">
            <v>0</v>
          </cell>
          <cell r="DQ453">
            <v>0</v>
          </cell>
          <cell r="DR453">
            <v>0</v>
          </cell>
          <cell r="DT453">
            <v>0</v>
          </cell>
          <cell r="DU453">
            <v>0</v>
          </cell>
          <cell r="DV453">
            <v>0</v>
          </cell>
          <cell r="DX453">
            <v>0</v>
          </cell>
          <cell r="DY453">
            <v>0</v>
          </cell>
          <cell r="DZ453">
            <v>0</v>
          </cell>
          <cell r="EB453">
            <v>0</v>
          </cell>
          <cell r="EC453">
            <v>0</v>
          </cell>
          <cell r="ED453">
            <v>0</v>
          </cell>
          <cell r="EF453">
            <v>0</v>
          </cell>
          <cell r="EG453">
            <v>0</v>
          </cell>
          <cell r="EH453">
            <v>0</v>
          </cell>
          <cell r="EJ453">
            <v>0</v>
          </cell>
          <cell r="EK453">
            <v>0</v>
          </cell>
          <cell r="EL453">
            <v>0</v>
          </cell>
          <cell r="EN453">
            <v>0</v>
          </cell>
          <cell r="EO453">
            <v>0</v>
          </cell>
          <cell r="EP453">
            <v>0</v>
          </cell>
          <cell r="ER453">
            <v>0</v>
          </cell>
          <cell r="ES453">
            <v>0</v>
          </cell>
          <cell r="ET453">
            <v>0</v>
          </cell>
          <cell r="EV453">
            <v>0</v>
          </cell>
          <cell r="EW453">
            <v>0</v>
          </cell>
          <cell r="EX453">
            <v>0</v>
          </cell>
          <cell r="EZ453">
            <v>0</v>
          </cell>
          <cell r="FA453">
            <v>0</v>
          </cell>
          <cell r="FB453">
            <v>0</v>
          </cell>
          <cell r="FD453">
            <v>0</v>
          </cell>
          <cell r="FE453">
            <v>0</v>
          </cell>
          <cell r="FF453">
            <v>0</v>
          </cell>
          <cell r="FI453">
            <v>0</v>
          </cell>
          <cell r="FJ453">
            <v>0</v>
          </cell>
          <cell r="FK453">
            <v>0</v>
          </cell>
          <cell r="FM453">
            <v>0</v>
          </cell>
          <cell r="FN453">
            <v>0</v>
          </cell>
          <cell r="FO453">
            <v>0</v>
          </cell>
          <cell r="FQ453">
            <v>0</v>
          </cell>
          <cell r="FR453">
            <v>0</v>
          </cell>
          <cell r="FS453">
            <v>0</v>
          </cell>
          <cell r="FU453">
            <v>0</v>
          </cell>
          <cell r="FV453">
            <v>0</v>
          </cell>
          <cell r="FW453">
            <v>0</v>
          </cell>
          <cell r="FY453">
            <v>0</v>
          </cell>
          <cell r="FZ453">
            <v>0</v>
          </cell>
          <cell r="GA453">
            <v>0</v>
          </cell>
          <cell r="GC453">
            <v>0</v>
          </cell>
          <cell r="GD453">
            <v>0</v>
          </cell>
          <cell r="GE453">
            <v>0</v>
          </cell>
          <cell r="GG453">
            <v>0</v>
          </cell>
          <cell r="GH453">
            <v>0</v>
          </cell>
          <cell r="GI453">
            <v>0</v>
          </cell>
          <cell r="GK453">
            <v>0</v>
          </cell>
          <cell r="GL453">
            <v>0</v>
          </cell>
          <cell r="GM453">
            <v>0</v>
          </cell>
          <cell r="GO453">
            <v>0</v>
          </cell>
          <cell r="GP453">
            <v>0</v>
          </cell>
          <cell r="GQ453">
            <v>0</v>
          </cell>
          <cell r="GS453">
            <v>0</v>
          </cell>
          <cell r="GT453">
            <v>0</v>
          </cell>
          <cell r="GU453">
            <v>0</v>
          </cell>
          <cell r="GW453">
            <v>0</v>
          </cell>
          <cell r="GX453">
            <v>0</v>
          </cell>
          <cell r="GY453">
            <v>0</v>
          </cell>
          <cell r="HA453">
            <v>0</v>
          </cell>
          <cell r="HB453">
            <v>0</v>
          </cell>
          <cell r="HC453">
            <v>0</v>
          </cell>
        </row>
        <row r="454">
          <cell r="H454" t="str">
            <v>1216002</v>
          </cell>
          <cell r="I454" t="str">
            <v>USD</v>
          </cell>
          <cell r="J454" t="str">
            <v>CONDENSADOR P1</v>
          </cell>
          <cell r="K454" t="str">
            <v>T5</v>
          </cell>
          <cell r="L454">
            <v>36.006236640000004</v>
          </cell>
          <cell r="M454">
            <v>36006.236640000003</v>
          </cell>
          <cell r="N454">
            <v>65.370800000000003</v>
          </cell>
          <cell r="R454">
            <v>65.370800000000003</v>
          </cell>
          <cell r="V454">
            <v>65.370800000000003</v>
          </cell>
          <cell r="Z454">
            <v>65.370800000000003</v>
          </cell>
          <cell r="AD454">
            <v>65.370800000000003</v>
          </cell>
          <cell r="AH454">
            <v>65.370800000000003</v>
          </cell>
          <cell r="AL454">
            <v>65.370800000000003</v>
          </cell>
          <cell r="AP454">
            <v>65.370800000000003</v>
          </cell>
          <cell r="AT454">
            <v>65.370800000000003</v>
          </cell>
          <cell r="AX454">
            <v>65.370800000000003</v>
          </cell>
          <cell r="BB454">
            <v>65.370800000000003</v>
          </cell>
          <cell r="BF454">
            <v>65.370800000000003</v>
          </cell>
          <cell r="BJ454">
            <v>65.370800000000003</v>
          </cell>
          <cell r="BK454">
            <v>0</v>
          </cell>
          <cell r="BL454" t="str">
            <v xml:space="preserve"> </v>
          </cell>
          <cell r="BM454" t="str">
            <v xml:space="preserve"> </v>
          </cell>
          <cell r="BN454" t="str">
            <v xml:space="preserve"> </v>
          </cell>
          <cell r="BO454" t="str">
            <v xml:space="preserve"> </v>
          </cell>
          <cell r="BP454" t="str">
            <v xml:space="preserve"> </v>
          </cell>
          <cell r="BQ454" t="str">
            <v xml:space="preserve"> </v>
          </cell>
          <cell r="BR454" t="str">
            <v xml:space="preserve"> </v>
          </cell>
          <cell r="BS454" t="str">
            <v xml:space="preserve"> </v>
          </cell>
          <cell r="BT454" t="str">
            <v xml:space="preserve"> </v>
          </cell>
          <cell r="BU454" t="str">
            <v xml:space="preserve"> </v>
          </cell>
          <cell r="BV454" t="str">
            <v xml:space="preserve"> </v>
          </cell>
          <cell r="BW454" t="str">
            <v xml:space="preserve"> </v>
          </cell>
          <cell r="BX454" t="str">
            <v xml:space="preserve"> </v>
          </cell>
          <cell r="BY454" t="str">
            <v xml:space="preserve"> </v>
          </cell>
          <cell r="BZ454" t="str">
            <v xml:space="preserve"> </v>
          </cell>
          <cell r="CA454" t="str">
            <v xml:space="preserve"> </v>
          </cell>
          <cell r="CB454" t="str">
            <v xml:space="preserve"> </v>
          </cell>
          <cell r="CC454" t="str">
            <v xml:space="preserve"> </v>
          </cell>
          <cell r="CD454" t="str">
            <v xml:space="preserve"> </v>
          </cell>
          <cell r="CE454" t="str">
            <v xml:space="preserve"> </v>
          </cell>
          <cell r="CF454" t="str">
            <v xml:space="preserve"> </v>
          </cell>
          <cell r="CG454" t="str">
            <v xml:space="preserve"> </v>
          </cell>
          <cell r="CH454" t="str">
            <v xml:space="preserve"> </v>
          </cell>
          <cell r="CI454" t="str">
            <v xml:space="preserve"> </v>
          </cell>
          <cell r="CJ454" t="str">
            <v xml:space="preserve"> </v>
          </cell>
          <cell r="CK454" t="str">
            <v xml:space="preserve"> </v>
          </cell>
          <cell r="CL454" t="str">
            <v xml:space="preserve"> </v>
          </cell>
          <cell r="CM454" t="str">
            <v xml:space="preserve"> </v>
          </cell>
          <cell r="CN454" t="str">
            <v xml:space="preserve"> </v>
          </cell>
          <cell r="CO454" t="str">
            <v xml:space="preserve"> </v>
          </cell>
          <cell r="CP454" t="str">
            <v xml:space="preserve"> </v>
          </cell>
          <cell r="CQ454" t="str">
            <v xml:space="preserve"> </v>
          </cell>
          <cell r="CR454" t="str">
            <v xml:space="preserve"> </v>
          </cell>
          <cell r="CS454" t="str">
            <v xml:space="preserve"> </v>
          </cell>
          <cell r="CT454" t="str">
            <v xml:space="preserve"> </v>
          </cell>
          <cell r="CU454" t="str">
            <v xml:space="preserve"> </v>
          </cell>
          <cell r="CV454" t="str">
            <v xml:space="preserve"> </v>
          </cell>
          <cell r="CW454" t="str">
            <v xml:space="preserve"> </v>
          </cell>
          <cell r="CX454" t="str">
            <v xml:space="preserve"> </v>
          </cell>
          <cell r="CY454" t="str">
            <v xml:space="preserve"> </v>
          </cell>
          <cell r="CZ454" t="str">
            <v xml:space="preserve"> </v>
          </cell>
          <cell r="DA454" t="str">
            <v xml:space="preserve"> </v>
          </cell>
          <cell r="DB454" t="str">
            <v xml:space="preserve"> </v>
          </cell>
          <cell r="DC454" t="str">
            <v xml:space="preserve"> </v>
          </cell>
          <cell r="DD454" t="str">
            <v xml:space="preserve"> </v>
          </cell>
          <cell r="DE454" t="str">
            <v xml:space="preserve"> </v>
          </cell>
          <cell r="DF454" t="str">
            <v xml:space="preserve"> </v>
          </cell>
          <cell r="DG454" t="str">
            <v xml:space="preserve"> </v>
          </cell>
          <cell r="DH454" t="str">
            <v>2. OESChrysler de Mexico1216002</v>
          </cell>
          <cell r="DI454">
            <v>0</v>
          </cell>
          <cell r="DJ454">
            <v>0</v>
          </cell>
          <cell r="DL454">
            <v>0</v>
          </cell>
          <cell r="DM454">
            <v>0</v>
          </cell>
          <cell r="DN454">
            <v>0</v>
          </cell>
          <cell r="DP454">
            <v>0</v>
          </cell>
          <cell r="DQ454">
            <v>0</v>
          </cell>
          <cell r="DR454">
            <v>0</v>
          </cell>
          <cell r="DT454">
            <v>0</v>
          </cell>
          <cell r="DU454">
            <v>0</v>
          </cell>
          <cell r="DV454">
            <v>0</v>
          </cell>
          <cell r="DX454">
            <v>0</v>
          </cell>
          <cell r="DY454">
            <v>0</v>
          </cell>
          <cell r="DZ454">
            <v>0</v>
          </cell>
          <cell r="EB454">
            <v>0</v>
          </cell>
          <cell r="EC454">
            <v>0</v>
          </cell>
          <cell r="ED454">
            <v>0</v>
          </cell>
          <cell r="EF454">
            <v>0</v>
          </cell>
          <cell r="EG454">
            <v>0</v>
          </cell>
          <cell r="EH454">
            <v>0</v>
          </cell>
          <cell r="EJ454">
            <v>0</v>
          </cell>
          <cell r="EK454">
            <v>0</v>
          </cell>
          <cell r="EL454">
            <v>0</v>
          </cell>
          <cell r="EN454">
            <v>0</v>
          </cell>
          <cell r="EO454">
            <v>0</v>
          </cell>
          <cell r="EP454">
            <v>0</v>
          </cell>
          <cell r="ER454">
            <v>0</v>
          </cell>
          <cell r="ES454">
            <v>0</v>
          </cell>
          <cell r="ET454">
            <v>0</v>
          </cell>
          <cell r="EV454">
            <v>0</v>
          </cell>
          <cell r="EW454">
            <v>0</v>
          </cell>
          <cell r="EX454">
            <v>0</v>
          </cell>
          <cell r="EZ454">
            <v>0</v>
          </cell>
          <cell r="FA454">
            <v>0</v>
          </cell>
          <cell r="FB454">
            <v>0</v>
          </cell>
          <cell r="FD454">
            <v>0</v>
          </cell>
          <cell r="FE454">
            <v>0</v>
          </cell>
          <cell r="FF454">
            <v>0</v>
          </cell>
          <cell r="FI454">
            <v>0</v>
          </cell>
          <cell r="FJ454">
            <v>0</v>
          </cell>
          <cell r="FK454">
            <v>0</v>
          </cell>
          <cell r="FM454">
            <v>0</v>
          </cell>
          <cell r="FN454">
            <v>0</v>
          </cell>
          <cell r="FO454">
            <v>0</v>
          </cell>
          <cell r="FQ454">
            <v>0</v>
          </cell>
          <cell r="FR454">
            <v>0</v>
          </cell>
          <cell r="FS454">
            <v>0</v>
          </cell>
          <cell r="FU454">
            <v>0</v>
          </cell>
          <cell r="FV454">
            <v>0</v>
          </cell>
          <cell r="FW454">
            <v>0</v>
          </cell>
          <cell r="FY454">
            <v>0</v>
          </cell>
          <cell r="FZ454">
            <v>0</v>
          </cell>
          <cell r="GA454">
            <v>0</v>
          </cell>
          <cell r="GC454">
            <v>0</v>
          </cell>
          <cell r="GD454">
            <v>0</v>
          </cell>
          <cell r="GE454">
            <v>0</v>
          </cell>
          <cell r="GG454">
            <v>0</v>
          </cell>
          <cell r="GH454">
            <v>0</v>
          </cell>
          <cell r="GI454">
            <v>0</v>
          </cell>
          <cell r="GK454">
            <v>0</v>
          </cell>
          <cell r="GL454">
            <v>0</v>
          </cell>
          <cell r="GM454">
            <v>0</v>
          </cell>
          <cell r="GO454">
            <v>0</v>
          </cell>
          <cell r="GP454">
            <v>0</v>
          </cell>
          <cell r="GQ454">
            <v>0</v>
          </cell>
          <cell r="GS454">
            <v>0</v>
          </cell>
          <cell r="GT454">
            <v>0</v>
          </cell>
          <cell r="GU454">
            <v>0</v>
          </cell>
          <cell r="GW454">
            <v>0</v>
          </cell>
          <cell r="GX454">
            <v>0</v>
          </cell>
          <cell r="GY454">
            <v>0</v>
          </cell>
          <cell r="HA454">
            <v>0</v>
          </cell>
          <cell r="HB454">
            <v>0</v>
          </cell>
          <cell r="HC454">
            <v>0</v>
          </cell>
        </row>
        <row r="455">
          <cell r="H455" t="str">
            <v>869403R</v>
          </cell>
          <cell r="I455" t="str">
            <v>USD</v>
          </cell>
          <cell r="J455" t="str">
            <v>RAD T-300 (1009027) MOPAR</v>
          </cell>
          <cell r="K455" t="str">
            <v>T4</v>
          </cell>
          <cell r="L455">
            <v>0</v>
          </cell>
          <cell r="M455">
            <v>0</v>
          </cell>
          <cell r="N455">
            <v>65.825299999999999</v>
          </cell>
          <cell r="R455">
            <v>65.825299999999999</v>
          </cell>
          <cell r="V455">
            <v>65.825299999999999</v>
          </cell>
          <cell r="Z455">
            <v>65.825299999999999</v>
          </cell>
          <cell r="AD455">
            <v>65.825299999999999</v>
          </cell>
          <cell r="AH455">
            <v>65.825299999999999</v>
          </cell>
          <cell r="AL455">
            <v>65.825299999999999</v>
          </cell>
          <cell r="AP455">
            <v>65.825299999999999</v>
          </cell>
          <cell r="AT455">
            <v>65.825299999999999</v>
          </cell>
          <cell r="AX455">
            <v>65.825299999999999</v>
          </cell>
          <cell r="BB455">
            <v>65.825299999999999</v>
          </cell>
          <cell r="BF455">
            <v>65.825299999999999</v>
          </cell>
          <cell r="BJ455">
            <v>65.825299999999999</v>
          </cell>
          <cell r="BK455">
            <v>0</v>
          </cell>
          <cell r="BL455" t="str">
            <v xml:space="preserve"> </v>
          </cell>
          <cell r="BM455" t="str">
            <v xml:space="preserve"> </v>
          </cell>
          <cell r="BN455" t="str">
            <v xml:space="preserve"> </v>
          </cell>
          <cell r="BO455" t="str">
            <v xml:space="preserve"> </v>
          </cell>
          <cell r="BP455" t="str">
            <v xml:space="preserve"> </v>
          </cell>
          <cell r="BQ455" t="str">
            <v xml:space="preserve"> </v>
          </cell>
          <cell r="BR455" t="str">
            <v xml:space="preserve"> </v>
          </cell>
          <cell r="BS455" t="str">
            <v xml:space="preserve"> </v>
          </cell>
          <cell r="BT455" t="str">
            <v xml:space="preserve"> </v>
          </cell>
          <cell r="BU455" t="str">
            <v xml:space="preserve"> </v>
          </cell>
          <cell r="BV455" t="str">
            <v xml:space="preserve"> </v>
          </cell>
          <cell r="BW455" t="str">
            <v xml:space="preserve"> </v>
          </cell>
          <cell r="BX455" t="str">
            <v xml:space="preserve"> </v>
          </cell>
          <cell r="BY455" t="str">
            <v xml:space="preserve"> </v>
          </cell>
          <cell r="BZ455" t="str">
            <v xml:space="preserve"> </v>
          </cell>
          <cell r="CA455" t="str">
            <v xml:space="preserve"> </v>
          </cell>
          <cell r="CB455" t="str">
            <v xml:space="preserve"> </v>
          </cell>
          <cell r="CC455" t="str">
            <v xml:space="preserve"> </v>
          </cell>
          <cell r="CD455" t="str">
            <v xml:space="preserve"> </v>
          </cell>
          <cell r="CE455" t="str">
            <v xml:space="preserve"> </v>
          </cell>
          <cell r="CF455" t="str">
            <v xml:space="preserve"> </v>
          </cell>
          <cell r="CG455" t="str">
            <v xml:space="preserve"> </v>
          </cell>
          <cell r="CH455" t="str">
            <v xml:space="preserve"> </v>
          </cell>
          <cell r="CI455" t="str">
            <v xml:space="preserve"> </v>
          </cell>
          <cell r="CJ455" t="str">
            <v xml:space="preserve"> </v>
          </cell>
          <cell r="CK455" t="str">
            <v xml:space="preserve"> </v>
          </cell>
          <cell r="CL455" t="str">
            <v xml:space="preserve"> </v>
          </cell>
          <cell r="CM455" t="str">
            <v xml:space="preserve"> </v>
          </cell>
          <cell r="CN455" t="str">
            <v xml:space="preserve"> </v>
          </cell>
          <cell r="CO455" t="str">
            <v xml:space="preserve"> </v>
          </cell>
          <cell r="CP455" t="str">
            <v xml:space="preserve"> </v>
          </cell>
          <cell r="CQ455" t="str">
            <v xml:space="preserve"> </v>
          </cell>
          <cell r="CR455" t="str">
            <v xml:space="preserve"> </v>
          </cell>
          <cell r="CS455" t="str">
            <v xml:space="preserve"> </v>
          </cell>
          <cell r="CT455" t="str">
            <v xml:space="preserve"> </v>
          </cell>
          <cell r="CU455" t="str">
            <v xml:space="preserve"> </v>
          </cell>
          <cell r="CV455" t="str">
            <v xml:space="preserve"> </v>
          </cell>
          <cell r="CW455" t="str">
            <v xml:space="preserve"> </v>
          </cell>
          <cell r="CX455" t="str">
            <v xml:space="preserve"> </v>
          </cell>
          <cell r="CY455" t="str">
            <v xml:space="preserve"> </v>
          </cell>
          <cell r="CZ455" t="str">
            <v xml:space="preserve"> </v>
          </cell>
          <cell r="DA455" t="str">
            <v xml:space="preserve"> </v>
          </cell>
          <cell r="DB455" t="str">
            <v xml:space="preserve"> </v>
          </cell>
          <cell r="DC455" t="str">
            <v xml:space="preserve"> </v>
          </cell>
          <cell r="DD455" t="str">
            <v xml:space="preserve"> </v>
          </cell>
          <cell r="DE455" t="str">
            <v xml:space="preserve"> </v>
          </cell>
          <cell r="DF455" t="str">
            <v xml:space="preserve"> </v>
          </cell>
          <cell r="DG455" t="str">
            <v xml:space="preserve"> </v>
          </cell>
          <cell r="DH455" t="str">
            <v>2. OESChrysler de Mexico869403R</v>
          </cell>
          <cell r="DI455">
            <v>0</v>
          </cell>
          <cell r="DJ455">
            <v>0</v>
          </cell>
          <cell r="DL455">
            <v>0</v>
          </cell>
          <cell r="DM455">
            <v>0</v>
          </cell>
          <cell r="DN455">
            <v>0</v>
          </cell>
          <cell r="DP455">
            <v>0</v>
          </cell>
          <cell r="DQ455">
            <v>0</v>
          </cell>
          <cell r="DR455">
            <v>0</v>
          </cell>
          <cell r="DT455">
            <v>0</v>
          </cell>
          <cell r="DU455">
            <v>0</v>
          </cell>
          <cell r="DV45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s"/>
      <sheetName val="Mat Prices"/>
      <sheetName val="Tools"/>
      <sheetName val="Specif tools"/>
      <sheetName val="Assembling"/>
      <sheetName val="Tampography"/>
      <sheetName val="PRS"/>
      <sheetName val="Assembly 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4">
          <cell r="H44">
            <v>3.9117647058823528E-2</v>
          </cell>
        </row>
        <row r="45">
          <cell r="H45">
            <v>2.8722426470588234E-2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.+amort. "/>
      <sheetName val="Questions-amort"/>
      <sheetName val="Archiv.mat."/>
      <sheetName val="% évol matière"/>
      <sheetName val="Archiv.amort."/>
      <sheetName val="Induit24"/>
      <sheetName val="Induit24 24V"/>
      <sheetName val="Ind28 std 21x0,67"/>
      <sheetName val="Ind30 21x0,71 (X74)"/>
      <sheetName val="Ind30 2x21x0,5"/>
      <sheetName val="Ind30 spéciaux"/>
      <sheetName val="Ind28 23x0,63 C44"/>
      <sheetName val="Ind28 23x0,60 Audi"/>
      <sheetName val="Induct.24"/>
      <sheetName val="Induct.28"/>
      <sheetName val="Induct.30spéciaux"/>
      <sheetName val="Socle chem. alu"/>
      <sheetName val="Socle chem. zk"/>
      <sheetName val="Socle bercx alu"/>
      <sheetName val="Socle bercx zk"/>
      <sheetName val="Socle bercx zk 3pts"/>
      <sheetName val="Réduct.std C"/>
      <sheetName val="Réduct.std C mini"/>
      <sheetName val="Réduct.std M"/>
      <sheetName val="Réduct.std M mini"/>
      <sheetName val="Réduct.std L mini"/>
      <sheetName val="Réduct.renf C"/>
      <sheetName val="PdF std 2 lames"/>
      <sheetName val="PdF std 3 lames"/>
      <sheetName val="PdF std 3 lames M.I."/>
      <sheetName val="PdF renf."/>
      <sheetName val="Divers+viss."/>
      <sheetName val="Etanchéité"/>
      <sheetName val="Etanchéité X74"/>
      <sheetName val="Mat__amort_ "/>
      <sheetName val="TAUX HORAIRES 2002"/>
      <sheetName val="Llaves de reparticion Detalle"/>
      <sheetName val="MatRatioCalcul"/>
      <sheetName val="Reporte"/>
    </sheetNames>
    <sheetDataSet>
      <sheetData sheetId="0" refreshError="1">
        <row r="3">
          <cell r="D3">
            <v>11.06</v>
          </cell>
        </row>
        <row r="13">
          <cell r="D13">
            <v>3355.8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_IAR"/>
      <sheetName val="Main"/>
      <sheetName val="Input_Data"/>
      <sheetName val="Invest"/>
      <sheetName val="R&amp;D"/>
      <sheetName val="Cover"/>
      <sheetName val="Content"/>
      <sheetName val="Summary"/>
      <sheetName val="Summary Intern"/>
      <sheetName val="Strategy"/>
      <sheetName val="Technic"/>
      <sheetName val="Economics"/>
      <sheetName val="Social"/>
      <sheetName val="Production"/>
      <sheetName val="VPS"/>
      <sheetName val="Planning"/>
      <sheetName val="IncomeStat"/>
      <sheetName val="CostRed"/>
      <sheetName val="PayBack"/>
      <sheetName val="CashFlow"/>
      <sheetName val="Key_Figures"/>
      <sheetName val="Sales"/>
      <sheetName val="Cost (1)"/>
      <sheetName val="Cost (2)"/>
      <sheetName val="Cost (3)"/>
      <sheetName val="DepPlan"/>
      <sheetName val="TRS"/>
      <sheetName val="WorkCapital"/>
      <sheetName val="TimeSchedule"/>
      <sheetName val="VAR_PER_IAR"/>
      <sheetName val="Empty1"/>
      <sheetName val="Empty2"/>
      <sheetName val="Access"/>
      <sheetName val="QUESTIONNAIRE"/>
      <sheetName val="Product&lt;&gt;Process"/>
      <sheetName val="Project data"/>
      <sheetName val="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r blank"/>
      <sheetName val="feasibility"/>
      <sheetName val="ecrfq worksheet"/>
      <sheetName val="ecpartnumbers"/>
      <sheetName val="98종합"/>
      <sheetName val="OPER. SPECS"/>
      <sheetName val="PART SPECS"/>
      <sheetName val="CD-실적"/>
      <sheetName val="ECR Blank Forms"/>
      <sheetName val="PTR台손익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Antivol D2"/>
      <sheetName val="ﾊﾟｲﾌﾟ"/>
      <sheetName val="他材料費"/>
      <sheetName val="熱延鋼板"/>
      <sheetName val="冷延鋼板"/>
      <sheetName val="投資利益率計算"/>
      <sheetName val="all_OPS2005"/>
      <sheetName val="SCH"/>
      <sheetName val="①評価項目_メーカー"/>
      <sheetName val="Labor"/>
      <sheetName val="Kalk_PKO"/>
      <sheetName val="#REF"/>
      <sheetName val="BOM TOP"/>
      <sheetName val="Glcost"/>
      <sheetName val="MM利益・原価企画方針書ｶｸ１"/>
      <sheetName val="●현황"/>
      <sheetName val="●목차"/>
      <sheetName val="res_mc"/>
      <sheetName val="発注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énéral"/>
      <sheetName val="Nomenclature"/>
      <sheetName val="Qualifications"/>
      <sheetName val="Outillages"/>
      <sheetName val="AQP"/>
      <sheetName val="Actions"/>
      <sheetName val="MO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 de Uso"/>
      <sheetName val="Tipos de Cambio"/>
      <sheetName val="Maestro de Partes"/>
      <sheetName val="Prices"/>
      <sheetName val="Sales"/>
      <sheetName val="BaseCapturaVentas"/>
      <sheetName val="Ries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ectos"/>
      <sheetName val="Total Acum Jul  Ago"/>
      <sheetName val="Total Volumenes pic"/>
      <sheetName val="Pivotes"/>
      <sheetName val="Pivote Compass"/>
      <sheetName val="Reporte"/>
      <sheetName val="Prov Ago04"/>
      <sheetName val="Fact Fin"/>
      <sheetName val="Plataformas BW"/>
      <sheetName val="Vtas Compass"/>
      <sheetName val="Metal JMST"/>
      <sheetName val="aftr"/>
      <sheetName val="Total Acum Jul  "/>
      <sheetName val="Total Ventas"/>
      <sheetName val="Total Volumenes"/>
      <sheetName val="Total Ventas PIC"/>
      <sheetName val="Calendario Clientes"/>
      <sheetName val="Vtas Hyperion"/>
      <sheetName val="Regalias Chrysler"/>
      <sheetName val="Resumen E-Mail"/>
      <sheetName val="Hyperion Real"/>
      <sheetName val="Formatos Rama"/>
      <sheetName val="Sheet1"/>
      <sheetName val="KOK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체시험DATA표지"/>
      <sheetName val="FRONT"/>
      <sheetName val="REAR"/>
      <sheetName val="FR저항Cp"/>
      <sheetName val="RR저항Cp"/>
      <sheetName val="FR L Cp"/>
      <sheetName val="RR L Cp"/>
      <sheetName val="FR V Cp"/>
      <sheetName val="RR V Cp"/>
      <sheetName val="시험전제품의견"/>
      <sheetName val="TURN수결정"/>
      <sheetName val="Sheet1"/>
      <sheetName val="Sheet2"/>
      <sheetName val="Sheet3"/>
      <sheetName val="ABS진행형황(2000 9 6)연구소래방2"/>
      <sheetName val="OPER. SPECS"/>
      <sheetName val="PART SPECS"/>
      <sheetName val="CD-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_IAR"/>
      <sheetName val="Main"/>
      <sheetName val="Input_Data"/>
      <sheetName val="Invest"/>
      <sheetName val="R&amp;D"/>
      <sheetName val="Cover"/>
      <sheetName val="Content"/>
      <sheetName val="Summary"/>
      <sheetName val="Summary Intern"/>
      <sheetName val="Strategy"/>
      <sheetName val="Technic"/>
      <sheetName val="Economics"/>
      <sheetName val="Social"/>
      <sheetName val="Production"/>
      <sheetName val="VPS"/>
      <sheetName val="Planning"/>
      <sheetName val="IncomeStat"/>
      <sheetName val="CostRed"/>
      <sheetName val="PayBack"/>
      <sheetName val="CashFlow"/>
      <sheetName val="Key_Figures"/>
      <sheetName val="Sales"/>
      <sheetName val="Cost (1)"/>
      <sheetName val="Cost (2)"/>
      <sheetName val="Cost (3)"/>
      <sheetName val="DepPlan"/>
      <sheetName val="TRS"/>
      <sheetName val="WorkCapital"/>
      <sheetName val="TimeSchedule"/>
      <sheetName val="VAR_PER_IAR"/>
      <sheetName val="Empty1"/>
      <sheetName val="Empty2"/>
      <sheetName val="Access"/>
      <sheetName val="Assembling"/>
      <sheetName val="expenses"/>
      <sheetName val="Sales&amp;GM (M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Timing"/>
      <sheetName val="planning &amp; quotation"/>
      <sheetName val="existing equipment"/>
      <sheetName val="layout"/>
      <sheetName val="Project Costs"/>
      <sheetName val="OEM"/>
      <sheetName val="income stat."/>
      <sheetName val="pay back IRR"/>
      <sheetName val="cash flow"/>
      <sheetName val="Motorcase Station"/>
      <sheetName val="TRS"/>
      <sheetName val="products"/>
      <sheetName val="Mat.+amort.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CVT산정"/>
      <sheetName val="BUS제원1"/>
      <sheetName val="전체현황"/>
      <sheetName val="GB-IC Villingen GG"/>
      <sheetName val="DOOR"/>
      <sheetName val="PRDW30"/>
      <sheetName val="CALENDAR"/>
      <sheetName val="5-1차수정"/>
      <sheetName val="Tbom-tot"/>
      <sheetName val="진행 DATA (2)"/>
      <sheetName val="BAU"/>
      <sheetName val="생계99ST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확정실적"/>
      <sheetName val="차체"/>
      <sheetName val="금형표지"/>
      <sheetName val="검토사항"/>
      <sheetName val="1.2내수"/>
      <sheetName val="1"/>
      <sheetName val="프로젝트"/>
      <sheetName val="부문손익"/>
      <sheetName val="일자별"/>
      <sheetName val="●일일실적"/>
      <sheetName val="(BS,CF)-BACK"/>
      <sheetName val="#REF"/>
      <sheetName val="RDLEVLST"/>
      <sheetName val="PC%계산"/>
      <sheetName val="파일테이블"/>
      <sheetName val="CD-실적"/>
      <sheetName val="차수"/>
      <sheetName val="교육계획"/>
      <sheetName val="재1"/>
      <sheetName val="외주현황.wq1"/>
      <sheetName val="구동"/>
      <sheetName val="폼관조직"/>
      <sheetName val="Cost Reduction"/>
      <sheetName val="추이도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진행_DATA_(2)"/>
      <sheetName val="GB-IC_Villingen_GG"/>
      <sheetName val="96수출"/>
      <sheetName val="PP%계산"/>
      <sheetName val="TOT"/>
      <sheetName val="INVESTMENT (Hardware)"/>
      <sheetName val="감사ⓚA"/>
      <sheetName val="적용수량"/>
      <sheetName val="자재소요"/>
      <sheetName val="판매계획"/>
      <sheetName val="가공비(2)"/>
      <sheetName val="LX3.0 RR"/>
      <sheetName val="일본출1"/>
      <sheetName val="공정별설비검토"/>
      <sheetName val="종합(PD,FD,RS)"/>
      <sheetName val="INPUT"/>
      <sheetName val="계산정보"/>
      <sheetName val="매출계획"/>
      <sheetName val="다목적갑"/>
      <sheetName val="HP1AMLIST"/>
      <sheetName val="예산계획"/>
      <sheetName val="매출종합.`09"/>
      <sheetName val="협조전"/>
      <sheetName val="AN43"/>
      <sheetName val="집연95"/>
      <sheetName val="CPK"/>
      <sheetName val="Tiburon"/>
      <sheetName val="차종별"/>
      <sheetName val="부품LIST"/>
      <sheetName val="원본"/>
      <sheetName val="2_2공정능력"/>
      <sheetName val="Auswahl"/>
      <sheetName val="1_2내수"/>
      <sheetName val="95계획"/>
      <sheetName val="재료(확정,11월19일)"/>
      <sheetName val="Sheet3"/>
      <sheetName val="Sheet5"/>
      <sheetName val="Sheet6 (3)"/>
      <sheetName val="차체부품 INS REPORT(갑)"/>
      <sheetName val="Cpk3"/>
      <sheetName val="품-(주)코①"/>
      <sheetName val="95하U$가격"/>
      <sheetName val="Dashboard"/>
      <sheetName val="2008 г"/>
      <sheetName val="CF"/>
      <sheetName val="카메라"/>
      <sheetName val="Main"/>
      <sheetName val="기초"/>
      <sheetName val="카니발슈마세피아"/>
      <sheetName val="WEIGHT"/>
      <sheetName val="1-Tables"/>
      <sheetName val="표지"/>
      <sheetName val="COND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진행_DATA_(2)1"/>
      <sheetName val="GB-IC_Villingen_GG1"/>
      <sheetName val="1_2내수1"/>
      <sheetName val="외주현황_wq1"/>
      <sheetName val="Cost_Reduction"/>
      <sheetName val="INVESTMENT_(Hardware)"/>
      <sheetName val="LX3_0_RR"/>
      <sheetName val="매출종합_`09"/>
      <sheetName val="인원"/>
      <sheetName val="신고서.전"/>
      <sheetName val="Sheet6_(3)"/>
      <sheetName val="Basic assumptions"/>
      <sheetName val="2-1"/>
      <sheetName val="PPS2"/>
      <sheetName val="ML"/>
      <sheetName val="R&amp;D"/>
      <sheetName val="GRACE"/>
      <sheetName val="RD제품개발투자비(매가)"/>
      <sheetName val="RHN"/>
      <sheetName val="材料"/>
      <sheetName val="업무분장"/>
      <sheetName val="F4-F7"/>
      <sheetName val="진도현황"/>
      <sheetName val="생산"/>
      <sheetName val="DWPM"/>
      <sheetName val="SPA원가"/>
      <sheetName val="계산DATA입력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내부결재용"/>
      <sheetName val="본부별팀별9911"/>
      <sheetName val="본문"/>
      <sheetName val="major"/>
      <sheetName val="DAT(목표)"/>
      <sheetName val="LEASE4"/>
      <sheetName val="SM-NEW"/>
      <sheetName val="FUEL FILLER"/>
      <sheetName val="12-30"/>
      <sheetName val="미국"/>
      <sheetName val="2"/>
      <sheetName val="BM_NEW2"/>
      <sheetName val="Sheet1"/>
      <sheetName val="2.대외공문"/>
      <sheetName val="수리결과"/>
      <sheetName val="전부인쇄"/>
      <sheetName val="day"/>
      <sheetName val="초도발주서"/>
      <sheetName val="Sheet4"/>
      <sheetName val="p2-1"/>
      <sheetName val="명단"/>
      <sheetName val="현금경비중역"/>
      <sheetName val="5.WIRE적용LIST"/>
      <sheetName val="Macro1"/>
      <sheetName val="순위"/>
      <sheetName val="Macro2"/>
      <sheetName val="3.일반사상"/>
      <sheetName val="단중표"/>
      <sheetName val="0000"/>
      <sheetName val="대외공문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M1master"/>
      <sheetName val="환율기준"/>
      <sheetName val="통합data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B053 (990701)공정실적PP%계산"/>
      <sheetName val="82150-39000"/>
      <sheetName val="재료율"/>
      <sheetName val="RC"/>
      <sheetName val="참조영역"/>
      <sheetName val="투자-국내2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5_WIRE적용LIST"/>
      <sheetName val="_납촉자"/>
      <sheetName val="3_일반사상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KMCWD"/>
      <sheetName val="OPT손익 내수"/>
      <sheetName val="OPT손익 수출"/>
      <sheetName val="BACK DATA"/>
      <sheetName val="손익"/>
      <sheetName val="MH_생산"/>
      <sheetName val="10월작업불량"/>
      <sheetName val="정리"/>
      <sheetName val="기초자료"/>
      <sheetName val="VT원단위"/>
      <sheetName val="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동아합의"/>
      <sheetName val="CASE ASM"/>
      <sheetName val="14.1부"/>
      <sheetName val="생산1-1"/>
      <sheetName val="JT3.0견적-구1"/>
      <sheetName val="TOTAL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공정능력외경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경비공통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옹벽1"/>
      <sheetName val="영업.일1"/>
      <sheetName val="감가상각"/>
      <sheetName val="조서목차"/>
      <sheetName val="월매출"/>
      <sheetName val="가격품의"/>
      <sheetName val="RELAY FAX양식"/>
      <sheetName val="상세 견적서 (HMC)"/>
      <sheetName val="CLM-MP"/>
      <sheetName val="공평3"/>
      <sheetName val="PFMEA.XLS"/>
      <sheetName val="품의양"/>
      <sheetName val="COKBOM"/>
      <sheetName val="목표대비실적(R)"/>
      <sheetName val="근태일지"/>
      <sheetName val="연습"/>
      <sheetName val="업체별매출실적"/>
      <sheetName val="기본정보"/>
      <sheetName val="초기화면"/>
      <sheetName val="제품정보"/>
      <sheetName val="거래처"/>
      <sheetName val="Config"/>
      <sheetName val="EurotoolsXRates"/>
      <sheetName val=" PPAP 작성중 .xlsx"/>
      <sheetName val="#93"/>
      <sheetName val="도표"/>
      <sheetName val="ref"/>
      <sheetName val="STEEL95"/>
      <sheetName val="ﾀｰﾋﾞﾝﾃﾞｰﾀ"/>
      <sheetName val="MOTO"/>
      <sheetName val="발주"/>
      <sheetName val="LL"/>
      <sheetName val="목록"/>
      <sheetName val="M96현황-동아"/>
      <sheetName val="PILOT품"/>
      <sheetName val="금형품의서"/>
      <sheetName val="Summary"/>
      <sheetName val="총"/>
      <sheetName val="윤영환"/>
      <sheetName val="2.중요한회계정책"/>
      <sheetName val="9.관계기업투자"/>
      <sheetName val="42.리스"/>
      <sheetName val="25.법인세"/>
      <sheetName val="File_Table"/>
      <sheetName val="가격표"/>
      <sheetName val="을"/>
      <sheetName val="문서처리전"/>
      <sheetName val="3사분기"/>
      <sheetName val="PPK"/>
      <sheetName val="검사성적서(갑)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분기별데이타"/>
      <sheetName val="월별데이타"/>
      <sheetName val="DBL LPG시험"/>
      <sheetName val="ISRDATA"/>
      <sheetName val="98종합"/>
      <sheetName val="PTR台손익"/>
      <sheetName val="계정"/>
      <sheetName val="세목별"/>
      <sheetName val="DATE"/>
      <sheetName val="96연구소인건비"/>
      <sheetName val="ins"/>
      <sheetName val="Bas Moteur"/>
      <sheetName val="Hab2"/>
      <sheetName val="Hab1"/>
      <sheetName val="유효성"/>
      <sheetName val="PARAMETRES"/>
      <sheetName val="BS"/>
      <sheetName val="TB"/>
      <sheetName val="ACTUAL"/>
      <sheetName val="Tables"/>
      <sheetName val="Bosch ADVP&amp;R"/>
      <sheetName val="대구경북"/>
      <sheetName val="월별손익현황"/>
      <sheetName val="효율계획(당월)"/>
      <sheetName val="서울서부"/>
      <sheetName val="부산경남"/>
      <sheetName val="서울동부"/>
      <sheetName val="인천경기"/>
      <sheetName val="중부본부"/>
      <sheetName val="호남본부"/>
      <sheetName val="125PIECE"/>
      <sheetName val="매출DATA"/>
      <sheetName val="TA10"/>
      <sheetName val="정비손익"/>
      <sheetName val="1-C,D"/>
      <sheetName val="Claim이력_내수내자"/>
      <sheetName val="항목(1)"/>
      <sheetName val="96갑지"/>
      <sheetName val="KMO"/>
      <sheetName val="PRESS DATA"/>
      <sheetName val="생산일보(전체)"/>
      <sheetName val="내수1.8GL"/>
      <sheetName val="정산내역"/>
      <sheetName val="예산코드"/>
      <sheetName val="양식"/>
      <sheetName val="5_세운W-A"/>
      <sheetName val="운임.환차손-Y"/>
      <sheetName val="16~31"/>
      <sheetName val="5월"/>
      <sheetName val="CSTHA616"/>
      <sheetName val="지부전체"/>
      <sheetName val="내경"/>
      <sheetName val="N46"/>
      <sheetName val="기안"/>
      <sheetName val="Specification"/>
      <sheetName val="B053_(990701)공정실적PP%계산"/>
      <sheetName val="1_변경범위"/>
      <sheetName val="TEMP_TORQUE"/>
      <sheetName val="운임_환차손-Y"/>
      <sheetName val="존4"/>
      <sheetName val="A-A"/>
      <sheetName val="개발 TOOL 집계표"/>
      <sheetName val="경상 개발비"/>
      <sheetName val="6월수불"/>
      <sheetName val="Takt"/>
      <sheetName val="요약"/>
      <sheetName val="DATA"/>
      <sheetName val="상용_mp"/>
      <sheetName val="RP변환코드"/>
      <sheetName val="재질단가"/>
      <sheetName val="report_20"/>
      <sheetName val="camera_30"/>
      <sheetName val="CSP원자재"/>
      <sheetName val="국내품"/>
      <sheetName val="수입부품비"/>
      <sheetName val="조정명세서"/>
      <sheetName val="Evaluation objects"/>
      <sheetName val="Lookups"/>
      <sheetName val="시산표"/>
      <sheetName val="9-1차이내역"/>
      <sheetName val="구매실(원본)"/>
      <sheetName val="악성"/>
      <sheetName val="전장"/>
      <sheetName val="126_255"/>
      <sheetName val="CASE_ASM"/>
      <sheetName val="Book1"/>
      <sheetName val="ALPROFILE 발주실적"/>
      <sheetName val="list"/>
      <sheetName val="X-3 ENG"/>
      <sheetName val="ppcarpet"/>
      <sheetName val="二_POSITION_XLS1"/>
      <sheetName val="1ဲ_ALT1"/>
      <sheetName val="1ဳ_O_S1"/>
      <sheetName val="15_၄AMPER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4_1부"/>
      <sheetName val="외주현황_wq11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JT3_0견적-구1"/>
      <sheetName val="SUB_2월_재검사추이도"/>
      <sheetName val="c_db"/>
      <sheetName val="팀별_합계"/>
      <sheetName val="소상_&quot;1&quot;"/>
      <sheetName val="Nego_PV"/>
      <sheetName val="설비능력및_종합공정능력산출시_사용"/>
      <sheetName val="LAMBDA_자작"/>
      <sheetName val="Sheet1 (2)"/>
      <sheetName val="99판매상세"/>
      <sheetName val="99예산"/>
      <sheetName val="Production Plan1"/>
      <sheetName val="매각단가"/>
      <sheetName val="GLOBAL PT NEW FORMAT OCT 2002"/>
      <sheetName val="조립지적"/>
      <sheetName val="RR저항Cp"/>
      <sheetName val="GK_XDBASE"/>
      <sheetName val="월생산"/>
      <sheetName val="TUBE시험성적서"/>
      <sheetName val="생산(전장입력)-1"/>
      <sheetName val="GLOBAL PT NEW FORMAT JULY  2002"/>
      <sheetName val="대차대조표"/>
      <sheetName val="GK차체EO-CUT전"/>
      <sheetName val="PAKAGE4362"/>
      <sheetName val="S13_관리계획서(체크시트)"/>
      <sheetName val="FACTOR"/>
      <sheetName val="예산실적전체당월"/>
      <sheetName val="주소(한문)"/>
      <sheetName val="집계"/>
      <sheetName val="전체실적"/>
      <sheetName val="WS"/>
      <sheetName val="인원부하"/>
      <sheetName val="Master Cable"/>
      <sheetName val="판매종합"/>
      <sheetName val="분석mast"/>
      <sheetName val="2공구산출내역"/>
      <sheetName val="계산 DATA 입력"/>
      <sheetName val="상세 계산 내역"/>
      <sheetName val="ENG"/>
      <sheetName val="CONT"/>
      <sheetName val="재고자산명세(Y)"/>
      <sheetName val="ASSIGN"/>
      <sheetName val="INDIA-ML"/>
      <sheetName val="C100"/>
      <sheetName val="MACRO1.XLM"/>
      <sheetName val="정미시간"/>
      <sheetName val="불량현상별END"/>
      <sheetName val="Grafikdaten"/>
      <sheetName val="금형비"/>
      <sheetName val="02년 SUC"/>
      <sheetName val="초등학교내역서"/>
      <sheetName val="기준코드"/>
      <sheetName val="업체별"/>
      <sheetName val="득점현황"/>
      <sheetName val="1_변경범위1"/>
      <sheetName val="2_대외공문1"/>
      <sheetName val="B053_(990701)공정실적PP%계산1"/>
      <sheetName val="TEMP_TORQUE1"/>
      <sheetName val="5_세운W-A1"/>
      <sheetName val="운임_환차손-Y1"/>
      <sheetName val="내수1_8GL"/>
      <sheetName val="Evaluation_objects"/>
      <sheetName val="금형991202"/>
      <sheetName val="MexiqueVentes97"/>
      <sheetName val="경영재무 (입력)"/>
      <sheetName val="생산현황 (입력)"/>
      <sheetName val="연구개발 (입력)"/>
      <sheetName val="일반현황 (입력)"/>
      <sheetName val="품질관리 (입력)"/>
      <sheetName val="가2"/>
      <sheetName val="6 N.m CCW 전류"/>
      <sheetName val="공용라이온-2"/>
      <sheetName val="라이온2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중공업 실적"/>
      <sheetName val="기준정보"/>
      <sheetName val="기준정보(A) 12.02.23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GB-IC_Villingen_GG2"/>
      <sheetName val="진행_DATA_(2)2"/>
      <sheetName val="1_2내수2"/>
      <sheetName val="Sheet6_(3)1"/>
      <sheetName val="외주현황_wq12"/>
      <sheetName val="Cost_Reduction1"/>
      <sheetName val="INVESTMENT_(Hardware)1"/>
      <sheetName val="LX3_0_RR1"/>
      <sheetName val="매출종합_`091"/>
      <sheetName val="차체부품_INS_REPORT(갑)1"/>
      <sheetName val="2008_г"/>
      <sheetName val="3_일반사상1"/>
      <sheetName val="PFMEA_XLS"/>
      <sheetName val="신고서_전"/>
      <sheetName val="Basic_assumptions"/>
      <sheetName val="FUEL_FILLER1"/>
      <sheetName val="2_대외공문2"/>
      <sheetName val="5_WIRE적용LIST1"/>
      <sheetName val="3-2_귀책부서별_DT현황"/>
      <sheetName val="_납촉자1"/>
      <sheetName val="B053_(990701)공정실적PP%계산2"/>
      <sheetName val="5_세운W-A2"/>
      <sheetName val="SUB_2월_재검사추이도1"/>
      <sheetName val="c_db1"/>
      <sheetName val="0_절삭조건"/>
      <sheetName val="二_POSITION_XLS2"/>
      <sheetName val="1ဲ_ALT2"/>
      <sheetName val="1ဳ_O_S2"/>
      <sheetName val="15_၄AMPER2"/>
      <sheetName val="BACK_DATA_08_7_1~2"/>
      <sheetName val="E_W2"/>
      <sheetName val="P_W2"/>
      <sheetName val="S_W2"/>
      <sheetName val="OPT손익_내수2"/>
      <sheetName val="OPT손익_수출2"/>
      <sheetName val="BACK_DATA2"/>
      <sheetName val="TEMP_TORQUE2"/>
      <sheetName val="126_2551"/>
      <sheetName val="CASE_ASM1"/>
      <sheetName val="14_1부1"/>
      <sheetName val="JT3_0견적-구11"/>
      <sheetName val="소상_&quot;1&quot;1"/>
      <sheetName val="검사기준서_을_치수1"/>
      <sheetName val="2012 Volum"/>
      <sheetName val="해외생산"/>
      <sheetName val="HSA"/>
      <sheetName val="TEL"/>
      <sheetName val="전산DATA"/>
      <sheetName val="Proj List 00E"/>
      <sheetName val="Data1"/>
      <sheetName val="PAN"/>
      <sheetName val="종합현황"/>
      <sheetName val="B053 (990701)공정능력PC%계산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공장코드"/>
      <sheetName val="거래선"/>
      <sheetName val="단가"/>
      <sheetName val="완성차물량"/>
      <sheetName val="Part_no"/>
      <sheetName val="첨부2"/>
      <sheetName val="OP12037"/>
      <sheetName val="양식(주)"/>
      <sheetName val="영업_일1"/>
      <sheetName val="RELAY_FAX양식"/>
      <sheetName val="상세_견적서_(HMC)"/>
      <sheetName val="2_중요한회계정책"/>
      <sheetName val="9_관계기업투자"/>
      <sheetName val="42_리스"/>
      <sheetName val="25_법인세"/>
      <sheetName val="_PPAP_작성중__xlsx"/>
      <sheetName val="Proj_List_00E"/>
      <sheetName val="Bosch_ADVP&amp;R"/>
      <sheetName val="DBL_LPG시험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_2내수3"/>
      <sheetName val="진행_DATA_(2)3"/>
      <sheetName val="GB-IC_Villingen_GG3"/>
      <sheetName val="Cost_Reduction2"/>
      <sheetName val="3_일반사상2"/>
      <sheetName val="PFMEA_XLS1"/>
      <sheetName val="매출종합_`092"/>
      <sheetName val="신고서_전1"/>
      <sheetName val="Basic_assumptions1"/>
      <sheetName val="차체부품_INS_REPORT(갑)2"/>
      <sheetName val="FUEL_FILLER2"/>
      <sheetName val="5_WIRE적용LIST2"/>
      <sheetName val="3-2_귀책부서별_DT현황1"/>
      <sheetName val="_납촉자2"/>
      <sheetName val="LX3_0_RR2"/>
      <sheetName val="0_절삭조건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팀별_합계1"/>
      <sheetName val="설비능력및_종합공정능력산출시_사용1"/>
      <sheetName val="LAMBDA_자작1"/>
      <sheetName val="Sheet6_(3)2"/>
      <sheetName val="영업_일11"/>
      <sheetName val="RELAY_FAX양식1"/>
      <sheetName val="상세_견적서_(HMC)1"/>
      <sheetName val="INVESTMENT_(Hardware)2"/>
      <sheetName val="2008_г1"/>
      <sheetName val="2_중요한회계정책1"/>
      <sheetName val="9_관계기업투자1"/>
      <sheetName val="42_리스1"/>
      <sheetName val="25_법인세1"/>
      <sheetName val="_PPAP_작성중__xlsx1"/>
      <sheetName val="Proj_List_00E1"/>
      <sheetName val="Bosch_ADVP&amp;R1"/>
      <sheetName val="DBL_LPG시험1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1_2내수4"/>
      <sheetName val="진행_DATA_(2)4"/>
      <sheetName val="GB-IC_Villingen_GG4"/>
      <sheetName val="외주현황_wq13"/>
      <sheetName val="Cost_Reduction3"/>
      <sheetName val="3_일반사상3"/>
      <sheetName val="PFMEA_XLS2"/>
      <sheetName val="매출종합_`093"/>
      <sheetName val="신고서_전2"/>
      <sheetName val="Basic_assumptions2"/>
      <sheetName val="차체부품_INS_REPORT(갑)3"/>
      <sheetName val="FUEL_FILLER3"/>
      <sheetName val="2_대외공문3"/>
      <sheetName val="5_WIRE적용LIST3"/>
      <sheetName val="3-2_귀책부서별_DT현황2"/>
      <sheetName val="_납촉자3"/>
      <sheetName val="LX3_0_RR3"/>
      <sheetName val="SUB_2월_재검사추이도2"/>
      <sheetName val="c_db2"/>
      <sheetName val="0_절삭조건2"/>
      <sheetName val="二_POSITION_XLS3"/>
      <sheetName val="1ဲ_ALT3"/>
      <sheetName val="1ဳ_O_S3"/>
      <sheetName val="15_၄AMPER3"/>
      <sheetName val="BACK_DATA_08_7_1~3"/>
      <sheetName val="E_W3"/>
      <sheetName val="P_W3"/>
      <sheetName val="S_W3"/>
      <sheetName val="OPT손익_내수3"/>
      <sheetName val="OPT손익_수출3"/>
      <sheetName val="BACK_DATA3"/>
      <sheetName val="126_2552"/>
      <sheetName val="CASE_ASM2"/>
      <sheetName val="14_1부2"/>
      <sheetName val="JT3_0견적-구12"/>
      <sheetName val="소상_&quot;1&quot;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1_변경범위2"/>
      <sheetName val="팀별_합계2"/>
      <sheetName val="설비능력및_종합공정능력산출시_사용2"/>
      <sheetName val="LAMBDA_자작2"/>
      <sheetName val="Sheet6_(3)3"/>
      <sheetName val="영업_일12"/>
      <sheetName val="RELAY_FAX양식2"/>
      <sheetName val="상세_견적서_(HMC)2"/>
      <sheetName val="INVESTMENT_(Hardware)3"/>
      <sheetName val="2008_г2"/>
      <sheetName val="2_중요한회계정책2"/>
      <sheetName val="9_관계기업투자2"/>
      <sheetName val="42_리스2"/>
      <sheetName val="25_법인세2"/>
      <sheetName val="_PPAP_작성중__xlsx2"/>
      <sheetName val="Proj_List_00E2"/>
      <sheetName val="Bosch_ADVP&amp;R2"/>
      <sheetName val="DBL_LPG시험2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진행_DATA_(2)5"/>
      <sheetName val="GB-IC_Villingen_GG5"/>
      <sheetName val="1_2내수5"/>
      <sheetName val="외주현황_wq14"/>
      <sheetName val="Cost_Reduction4"/>
      <sheetName val="매출종합_`094"/>
      <sheetName val="3_일반사상4"/>
      <sheetName val="PFMEA_XLS3"/>
      <sheetName val="신고서_전3"/>
      <sheetName val="Basic_assumptions3"/>
      <sheetName val="차체부품_INS_REPORT(갑)4"/>
      <sheetName val="FUEL_FILLER4"/>
      <sheetName val="2_대외공문4"/>
      <sheetName val="5_WIRE적용LIST4"/>
      <sheetName val="3-2_귀책부서별_DT현황3"/>
      <sheetName val="_납촉자4"/>
      <sheetName val="LX3_0_RR4"/>
      <sheetName val="B053_(990701)공정실적PP%계산3"/>
      <sheetName val="5_세운W-A3"/>
      <sheetName val="SUB_2월_재검사추이도3"/>
      <sheetName val="c_db3"/>
      <sheetName val="0_절삭조건3"/>
      <sheetName val="二_POSITION_XLS4"/>
      <sheetName val="1ဲ_ALT4"/>
      <sheetName val="1ဳ_O_S4"/>
      <sheetName val="15_၄AMPER4"/>
      <sheetName val="BACK_DATA_08_7_1~4"/>
      <sheetName val="E_W4"/>
      <sheetName val="P_W4"/>
      <sheetName val="S_W4"/>
      <sheetName val="OPT손익_내수4"/>
      <sheetName val="OPT손익_수출4"/>
      <sheetName val="BACK_DATA4"/>
      <sheetName val="TEMP_TORQUE3"/>
      <sheetName val="126_2553"/>
      <sheetName val="CASE_ASM3"/>
      <sheetName val="14_1부3"/>
      <sheetName val="JT3_0견적-구1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1_변경범위3"/>
      <sheetName val="팀별_합계3"/>
      <sheetName val="설비능력및_종합공정능력산출시_사용3"/>
      <sheetName val="LAMBDA_자작3"/>
      <sheetName val="Sheet6_(3)4"/>
      <sheetName val="영업_일13"/>
      <sheetName val="RELAY_FAX양식3"/>
      <sheetName val="상세_견적서_(HMC)3"/>
      <sheetName val="INVESTMENT_(Hardware)4"/>
      <sheetName val="2008_г3"/>
      <sheetName val="2_중요한회계정책3"/>
      <sheetName val="9_관계기업투자3"/>
      <sheetName val="42_리스3"/>
      <sheetName val="25_법인세3"/>
      <sheetName val="_PPAP_작성중__xlsx3"/>
      <sheetName val="Proj_List_00E3"/>
      <sheetName val="Bosch_ADVP&amp;R3"/>
      <sheetName val="DBL_LPG시험3"/>
      <sheetName val="PQ분석2"/>
      <sheetName val="PQ분석3"/>
      <sheetName val="PQ분석1"/>
      <sheetName val="투자승인절차"/>
      <sheetName val="광주"/>
      <sheetName val="출금계획"/>
      <sheetName val="ALL"/>
      <sheetName val="Bas_Moteur"/>
      <sheetName val="graph"/>
      <sheetName val="CFLOW"/>
      <sheetName val="신청현황"/>
      <sheetName val="LOCKUP"/>
      <sheetName val="DV Flow Chart DV-PV1 (PFC)"/>
      <sheetName val="조립LINE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진행_DATA_(2)6"/>
      <sheetName val="GB-IC_Villingen_GG6"/>
      <sheetName val="1_2내수6"/>
      <sheetName val="외주현황_wq15"/>
      <sheetName val="Cost_Reduction5"/>
      <sheetName val="매출종합_`095"/>
      <sheetName val="3_일반사상5"/>
      <sheetName val="PFMEA_XLS4"/>
      <sheetName val="신고서_전4"/>
      <sheetName val="Basic_assumptions4"/>
      <sheetName val="차체부품_INS_REPORT(갑)5"/>
      <sheetName val="FUEL_FILLER5"/>
      <sheetName val="2_대외공문5"/>
      <sheetName val="5_WIRE적용LIST5"/>
      <sheetName val="3-2_귀책부서별_DT현황4"/>
      <sheetName val="_납촉자5"/>
      <sheetName val="LX3_0_RR5"/>
      <sheetName val="B053_(990701)공정실적PP%계산4"/>
      <sheetName val="5_세운W-A4"/>
      <sheetName val="SUB_2월_재검사추이도4"/>
      <sheetName val="c_db4"/>
      <sheetName val="0_절삭조건4"/>
      <sheetName val="二_POSITION_XLS5"/>
      <sheetName val="1ဲ_ALT5"/>
      <sheetName val="1ဳ_O_S5"/>
      <sheetName val="15_၄AMPER5"/>
      <sheetName val="BACK_DATA_08_7_1~5"/>
      <sheetName val="E_W5"/>
      <sheetName val="P_W5"/>
      <sheetName val="S_W5"/>
      <sheetName val="OPT손익_내수5"/>
      <sheetName val="OPT손익_수출5"/>
      <sheetName val="BACK_DATA5"/>
      <sheetName val="TEMP_TORQUE4"/>
      <sheetName val="126_2554"/>
      <sheetName val="CASE_ASM4"/>
      <sheetName val="14_1부4"/>
      <sheetName val="JT3_0견적-구1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LAMBDA_자작4"/>
      <sheetName val="Sheet6_(3)5"/>
      <sheetName val="영업_일14"/>
      <sheetName val="RELAY_FAX양식4"/>
      <sheetName val="상세_견적서_(HMC)4"/>
      <sheetName val="INVESTMENT_(Hardware)5"/>
      <sheetName val="2008_г4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Bosch_ADVP&amp;R4"/>
      <sheetName val="DBL_LPG시험4"/>
      <sheetName val="Bas_Moteur1"/>
      <sheetName val="GLOBAL_PT_NEW_FORMAT_OCT_2002"/>
      <sheetName val="운임_환차손-Y2"/>
      <sheetName val="내수1_8GL1"/>
      <sheetName val="PRESS_DATA"/>
      <sheetName val="개발_TOOL_집계표"/>
      <sheetName val="경상_개발비"/>
      <sheetName val="X-3_ENG"/>
      <sheetName val="GLOBAL_PT_NEW_FORMAT_JULY__2002"/>
      <sheetName val="Evaluation_objects1"/>
      <sheetName val="ALPROFILE_발주실적"/>
      <sheetName val="Master_Cable"/>
      <sheetName val="Sheet1_(2)"/>
      <sheetName val="계산_DATA_입력"/>
      <sheetName val="상세_계산_내역"/>
      <sheetName val="MACRO1_XLM"/>
      <sheetName val="02년_SUC"/>
      <sheetName val="6_N_m_CCW_전류"/>
      <sheetName val="Production_Plan1"/>
      <sheetName val="국내_"/>
      <sheetName val="4,5공장_"/>
      <sheetName val="시트_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1_2내수7"/>
      <sheetName val="진행_DATA_(2)7"/>
      <sheetName val="GB-IC_Villingen_GG7"/>
      <sheetName val="외주현황_wq16"/>
      <sheetName val="Cost_Reduction6"/>
      <sheetName val="매출종합_`096"/>
      <sheetName val="3_일반사상6"/>
      <sheetName val="PFMEA_XLS5"/>
      <sheetName val="신고서_전5"/>
      <sheetName val="Basic_assumptions5"/>
      <sheetName val="차체부품_INS_REPORT(갑)6"/>
      <sheetName val="FUEL_FILLER6"/>
      <sheetName val="2_대외공문6"/>
      <sheetName val="5_WIRE적용LIST6"/>
      <sheetName val="3-2_귀책부서별_DT현황5"/>
      <sheetName val="_납촉자6"/>
      <sheetName val="LX3_0_RR6"/>
      <sheetName val="B053_(990701)공정실적PP%계산5"/>
      <sheetName val="5_세운W-A5"/>
      <sheetName val="SUB_2월_재검사추이도5"/>
      <sheetName val="c_db5"/>
      <sheetName val="0_절삭조건5"/>
      <sheetName val="二_POSITION_XLS6"/>
      <sheetName val="1ဲ_ALT6"/>
      <sheetName val="1ဳ_O_S6"/>
      <sheetName val="15_၄AMPER6"/>
      <sheetName val="BACK_DATA_08_7_1~6"/>
      <sheetName val="E_W6"/>
      <sheetName val="P_W6"/>
      <sheetName val="S_W6"/>
      <sheetName val="OPT손익_내수6"/>
      <sheetName val="OPT손익_수출6"/>
      <sheetName val="BACK_DATA6"/>
      <sheetName val="TEMP_TORQUE5"/>
      <sheetName val="126_2555"/>
      <sheetName val="CASE_ASM5"/>
      <sheetName val="14_1부5"/>
      <sheetName val="JT3_0견적-구1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LAMBDA_자작5"/>
      <sheetName val="Sheet6_(3)6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Bosch_ADVP&amp;R5"/>
      <sheetName val="DBL_LPG시험5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진행_DATA_(2)8"/>
      <sheetName val="GB-IC_Villingen_GG8"/>
      <sheetName val="1_2내수8"/>
      <sheetName val="외주현황_wq17"/>
      <sheetName val="Cost_Reduction7"/>
      <sheetName val="매출종합_`097"/>
      <sheetName val="3_일반사상7"/>
      <sheetName val="PFMEA_XLS6"/>
      <sheetName val="신고서_전6"/>
      <sheetName val="Basic_assumptions6"/>
      <sheetName val="차체부품_INS_REPORT(갑)7"/>
      <sheetName val="FUEL_FILLER7"/>
      <sheetName val="2_대외공문7"/>
      <sheetName val="5_WIRE적용LIST7"/>
      <sheetName val="3-2_귀책부서별_DT현황6"/>
      <sheetName val="_납촉자7"/>
      <sheetName val="LX3_0_RR7"/>
      <sheetName val="B053_(990701)공정실적PP%계산6"/>
      <sheetName val="5_세운W-A6"/>
      <sheetName val="SUB_2월_재검사추이도6"/>
      <sheetName val="c_db6"/>
      <sheetName val="0_절삭조건6"/>
      <sheetName val="二_POSITION_XLS7"/>
      <sheetName val="1ဲ_ALT7"/>
      <sheetName val="1ဳ_O_S7"/>
      <sheetName val="15_၄AMPER7"/>
      <sheetName val="BACK_DATA_08_7_1~7"/>
      <sheetName val="E_W7"/>
      <sheetName val="P_W7"/>
      <sheetName val="S_W7"/>
      <sheetName val="OPT손익_내수7"/>
      <sheetName val="OPT손익_수출7"/>
      <sheetName val="BACK_DATA7"/>
      <sheetName val="TEMP_TORQUE6"/>
      <sheetName val="126_2556"/>
      <sheetName val="CASE_ASM6"/>
      <sheetName val="14_1부6"/>
      <sheetName val="JT3_0견적-구16"/>
      <sheetName val="소상_&quot;1&quot;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1_변경범위6"/>
      <sheetName val="팀별_합계6"/>
      <sheetName val="설비능력및_종합공정능력산출시_사용6"/>
      <sheetName val="LAMBDA_자작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Bosch_ADVP&amp;R6"/>
      <sheetName val="DBL_LPG시험6"/>
      <sheetName val="Bas_Moteur2"/>
      <sheetName val="P&amp;L account"/>
      <sheetName val="SP"/>
      <sheetName val="TABLE"/>
      <sheetName val="LIDE"/>
      <sheetName val="업무담당"/>
      <sheetName val="조립"/>
      <sheetName val="2쪽"/>
      <sheetName val="신규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P&amp;L_account"/>
      <sheetName val="2012_Volum"/>
      <sheetName val="Drop-down Lists"/>
      <sheetName val="incetive"/>
      <sheetName val="118.세금과공과"/>
      <sheetName val="합계잔액시산표"/>
      <sheetName val="11"/>
      <sheetName val="SAM"/>
      <sheetName val="부재료"/>
      <sheetName val="1부생산계획"/>
      <sheetName val="리오비용"/>
      <sheetName val="THEME CODE"/>
      <sheetName val="CR CODE"/>
      <sheetName val="부서CODE"/>
      <sheetName val="RES"/>
      <sheetName val="신1"/>
      <sheetName val="마찰재두께"/>
      <sheetName val="그래프데이타"/>
      <sheetName val="경비세부"/>
      <sheetName val="MCT6"/>
      <sheetName val="수불5-2"/>
      <sheetName val="공정외주"/>
      <sheetName val="노임이"/>
      <sheetName val="공장별판관비배부"/>
      <sheetName val="SPT"/>
      <sheetName val="GSTOTAL"/>
      <sheetName val="삭제금지"/>
      <sheetName val="제안그래프"/>
      <sheetName val="출석부"/>
      <sheetName val="체재비"/>
      <sheetName val="FM주간실적"/>
      <sheetName val="ﾃﾞｰﾀ5"/>
      <sheetName val="WELDING"/>
      <sheetName val="가맹점매출"/>
      <sheetName val="XREF"/>
      <sheetName val="품의서(TL)"/>
      <sheetName val="CPK분석"/>
      <sheetName val="发动机三粗2"/>
      <sheetName val="재료1"/>
      <sheetName val="분석DATA(년도별)"/>
      <sheetName val="09년 현황"/>
      <sheetName val="CNC810M"/>
      <sheetName val="원가절감종합"/>
      <sheetName val="SOURCE"/>
      <sheetName val="공수"/>
      <sheetName val="SANTAMO"/>
      <sheetName val="수주단가"/>
      <sheetName val="WTC BODY一覧原紙"/>
      <sheetName val="Segments"/>
      <sheetName val="3월말 장기악성(국내)"/>
      <sheetName val="2월말 장기악성(국내)"/>
      <sheetName val="가동일보"/>
      <sheetName val="5사남"/>
      <sheetName val="비교원가제출.고"/>
      <sheetName val="resume"/>
      <sheetName val="BRAKE"/>
      <sheetName val="불출요청"/>
      <sheetName val="금액"/>
      <sheetName val="유효"/>
      <sheetName val="제품목록"/>
      <sheetName val="result0927"/>
      <sheetName val="대우자동차용역비"/>
      <sheetName val="공정및생산관리절차서"/>
      <sheetName val="전력시간대(합계)"/>
      <sheetName val="FO원단위"/>
      <sheetName val="소요량분석(부자재)"/>
      <sheetName val="소요량분석(외주)"/>
      <sheetName val="건설성적"/>
      <sheetName val="이자율"/>
      <sheetName val="근태현황"/>
      <sheetName val="공평7"/>
      <sheetName val="712"/>
      <sheetName val="Sch7a (토요일)"/>
      <sheetName val="제품원재"/>
      <sheetName val="부재예실1월"/>
      <sheetName val="SFM-TTL"/>
      <sheetName val="수h"/>
      <sheetName val="실적 및 계획"/>
      <sheetName val="980710"/>
      <sheetName val="공정능력(1)"/>
      <sheetName val="공정능력 (2)"/>
      <sheetName val="한성화물"/>
      <sheetName val="내역"/>
      <sheetName val="COST관리"/>
      <sheetName val="1-1-1-2"/>
      <sheetName val="Sheet10"/>
      <sheetName val="K55"/>
      <sheetName val="p2_1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TRANSLAT"/>
      <sheetName val="원단위 전후비교"/>
      <sheetName val="EF-SONATA"/>
      <sheetName val="재료비"/>
      <sheetName val="내용"/>
      <sheetName val="종목코드"/>
      <sheetName val="3. 관리점지수실적-1.1생산성"/>
      <sheetName val="Sec 1 - RFQ"/>
      <sheetName val="소유주(원)"/>
      <sheetName val="PP%계산-1"/>
      <sheetName val="21444-41900"/>
      <sheetName val="Technology"/>
      <sheetName val="완성차"/>
      <sheetName val="원가절감"/>
      <sheetName val="별도관리"/>
      <sheetName val="4월채무증감"/>
      <sheetName val="PRO (참조)"/>
      <sheetName val="Supplement2"/>
      <sheetName val="FLOW PROSES (A)"/>
      <sheetName val="외주품 감점 유형 기준"/>
      <sheetName val="소결재공"/>
      <sheetName val="pl2k12"/>
      <sheetName val="작동logic"/>
      <sheetName val="ERP도입후 시정현황"/>
      <sheetName val="07주차별실적"/>
      <sheetName val="금강투자2000"/>
      <sheetName val="임시12월"/>
      <sheetName val="실적(Q11)"/>
      <sheetName val="예산(Q11)"/>
      <sheetName val="자가2급"/>
      <sheetName val="ORIGIN"/>
      <sheetName val="MethodC"/>
      <sheetName val="99원가원판"/>
      <sheetName val="기안지"/>
      <sheetName val="应收帐款"/>
      <sheetName val="예금미수이자(6월)"/>
      <sheetName val="대지급(한미)"/>
      <sheetName val="전장품(관리용)"/>
      <sheetName val="2선재"/>
      <sheetName val="2차 OIL량측정"/>
      <sheetName val="3620SE"/>
      <sheetName val="094_APP別"/>
      <sheetName val="PPK(공정능력조사표)"/>
      <sheetName val="공정능력평가-2"/>
      <sheetName val="공정능력평가-3"/>
      <sheetName val="외관검사"/>
      <sheetName val="종합(LH)"/>
      <sheetName val="cv"/>
      <sheetName val="보고"/>
      <sheetName val="N719(NC)"/>
      <sheetName val="공정별공법-W.HSE-LH"/>
      <sheetName val="첨부⑥"/>
      <sheetName val="GM Master"/>
      <sheetName val="B"/>
      <sheetName val="대외공문 "/>
      <sheetName val="현장"/>
      <sheetName val="CAPA분석 360K"/>
      <sheetName val="Purchasing Data"/>
      <sheetName val="실적"/>
      <sheetName val="(평균)"/>
      <sheetName val="업체등록"/>
      <sheetName val="자재입고"/>
      <sheetName val="자재출고"/>
      <sheetName val="제품등록"/>
      <sheetName val="총소요량"/>
      <sheetName val="현재고"/>
      <sheetName val="6B008"/>
      <sheetName val="건재양식"/>
      <sheetName val="_x0000__x0000__x0000__x0000_ilencer"/>
      <sheetName val="발생집계"/>
      <sheetName val="내구품질향상1"/>
      <sheetName val="생산품목"/>
      <sheetName val="포머 비가동 내역"/>
      <sheetName val="Type"/>
      <sheetName val="FRONT HUB견적가"/>
      <sheetName val="가공비"/>
      <sheetName val="기준입력"/>
      <sheetName val="J150 승인진도관리 LIST"/>
      <sheetName val="TOTAL LIST"/>
      <sheetName val="EXP-COST"/>
      <sheetName val="지정공장"/>
      <sheetName val="서울정비"/>
      <sheetName val="Price Range"/>
      <sheetName val="FTR MACRo"/>
      <sheetName val="일일 업무 현황 (3)"/>
      <sheetName val="일일 업무 현황 (5)"/>
      <sheetName val="내역서"/>
      <sheetName val="동명재고"/>
      <sheetName val="간이연락"/>
      <sheetName val="5311"/>
      <sheetName val="변제"/>
      <sheetName val="업무분장 "/>
      <sheetName val="공통"/>
      <sheetName val="판매수량"/>
      <sheetName val="VS1 Paretto분석"/>
      <sheetName val="intro"/>
      <sheetName val="회순"/>
      <sheetName val="단가MSTR"/>
      <sheetName val="변수"/>
      <sheetName val="회사정보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hp_td_calc"/>
      <sheetName val="급여대장(기능직)"/>
      <sheetName val="1-1.General Code"/>
      <sheetName val="경비"/>
      <sheetName val="MPL 技連"/>
      <sheetName val="W-현원가"/>
      <sheetName val="342E BLOCK"/>
      <sheetName val="채권(하반기)"/>
      <sheetName val="오정용선임"/>
      <sheetName val="기준"/>
      <sheetName val="시험연구비상각"/>
      <sheetName val="MPS Q3 FY04"/>
      <sheetName val="MPS Q4 FY04"/>
      <sheetName val="SS"/>
      <sheetName val="작업시간"/>
      <sheetName val="1.ER유체응용"/>
      <sheetName val="4.시험장비"/>
      <sheetName val="점검시트"/>
      <sheetName val="협력사 일반현황"/>
      <sheetName val="자재단가"/>
      <sheetName val="세부내용"/>
      <sheetName val="DATA BASE"/>
      <sheetName val="11년단가"/>
      <sheetName val="프레스"/>
      <sheetName val="생산직"/>
      <sheetName val="1월~3월"/>
      <sheetName val="4월~6월"/>
      <sheetName val="7-9월"/>
      <sheetName val="10월~12월"/>
      <sheetName val="시산9812"/>
      <sheetName val="작업장"/>
      <sheetName val="일일_업무_현황_(3)"/>
      <sheetName val="일일_업무_현황_(5)"/>
      <sheetName val="내장"/>
      <sheetName val="첨부6)CAPA분석표"/>
      <sheetName val="업체별 단가현황"/>
      <sheetName val="DFMEA"/>
      <sheetName val="포머_비가동_내역"/>
      <sheetName val="FRONT_HUB견적가"/>
      <sheetName val="VS1_Paretto분석"/>
      <sheetName val="총괄표"/>
      <sheetName val="BND"/>
      <sheetName val="BTS-시범물량"/>
      <sheetName val="DataBase"/>
      <sheetName val="판매98"/>
      <sheetName val="장적산출"/>
      <sheetName val="작업일보"/>
      <sheetName val="VPP(BD-010) 이상보고"/>
      <sheetName val="NGS4"/>
      <sheetName val="공정별"/>
      <sheetName val="TM1Variables"/>
      <sheetName val="생산소모품"/>
      <sheetName val="일일 생산및판매계획 대 실적"/>
      <sheetName val="계획수량"/>
      <sheetName val="상품재고(97)"/>
      <sheetName val="냉연"/>
      <sheetName val="원소재인상자료"/>
      <sheetName val="손익계산서"/>
      <sheetName val="V64"/>
      <sheetName val="31323-4A005(PPK)"/>
      <sheetName val="소계정"/>
      <sheetName val="02 07 27 부품판매가"/>
      <sheetName val="417CPK"/>
      <sheetName val="master"/>
      <sheetName val="임율 &amp; LOT"/>
      <sheetName val="생산계획 (2)"/>
      <sheetName val="지침"/>
      <sheetName val="MC&amp;다변화"/>
      <sheetName val="SHAFT"/>
      <sheetName val="수출"/>
      <sheetName val="15-COMP"/>
      <sheetName val="R&amp;R(DATA)"/>
      <sheetName val="팀별종합"/>
      <sheetName val="검사협정서"/>
      <sheetName val="중점과제-경비(제안)"/>
      <sheetName val="2002년판매실적"/>
      <sheetName val="Budget"/>
      <sheetName val="대표자"/>
      <sheetName val="사유코드"/>
      <sheetName val="시설투자"/>
      <sheetName val="96PLAN"/>
      <sheetName val="일반관리비"/>
      <sheetName val="매입세율"/>
      <sheetName val="공사개요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승인1팀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#142-1-갑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지점장"/>
      <sheetName val="측정-1"/>
      <sheetName val="WBS98"/>
      <sheetName val="국산화"/>
      <sheetName val="대표경력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BOM"/>
      <sheetName val="산업판매입력"/>
      <sheetName val="3.PT개발계획"/>
      <sheetName val="예정임율"/>
      <sheetName val="퇴충수정"/>
      <sheetName val="参照条件"/>
      <sheetName val="9703"/>
      <sheetName val="SPEC1"/>
      <sheetName val="투입공수계획"/>
      <sheetName val="생산일보"/>
      <sheetName val="월간생산계획"/>
      <sheetName val="품목테이블"/>
      <sheetName val="GYOKAK2"/>
      <sheetName val="과제"/>
      <sheetName val="비교원RD-S"/>
      <sheetName val="일괄인쇄"/>
      <sheetName val="INDEX"/>
      <sheetName val="고객불만 건"/>
      <sheetName val="J2(P.MT)"/>
      <sheetName val="Y3-LIST"/>
      <sheetName val="10월11일"/>
      <sheetName val="1st"/>
      <sheetName val="Sales"/>
      <sheetName val="pri"/>
      <sheetName val="외주업체"/>
      <sheetName val="제품명 (3)"/>
      <sheetName val="최신"/>
      <sheetName val="D-개요"/>
      <sheetName val="이체비용포함"/>
      <sheetName val="이체비용포함2"/>
      <sheetName val="국고채권3-5"/>
      <sheetName val="세계수요종합OK"/>
      <sheetName val="6C007(A)"/>
      <sheetName val="91"/>
      <sheetName val="Data Sheet"/>
      <sheetName val="System"/>
      <sheetName val="1차명단"/>
      <sheetName val="_x005f_x0000__x005f_x0000__x005f_x0000__x005f_x0000_ile"/>
      <sheetName val="6.수입검사 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상세"/>
      <sheetName val="印刷補助"/>
      <sheetName val="P&amp;L"/>
      <sheetName val="ENG油洩れ"/>
      <sheetName val="설계일정"/>
      <sheetName val="2. Definitions"/>
      <sheetName val="13-1-2"/>
      <sheetName val="품명_자재코드"/>
      <sheetName val="코드 조건표"/>
      <sheetName val="코드_조건표"/>
      <sheetName val="MPL_技連"/>
      <sheetName val="342E_BLOCK"/>
      <sheetName val="연구인원내역"/>
      <sheetName val="주E95711"/>
      <sheetName val="상불"/>
      <sheetName val="송전기본"/>
      <sheetName val="협력사_일반현황"/>
      <sheetName val="금형_(2)"/>
      <sheetName val="오음명부"/>
      <sheetName val="테이블"/>
      <sheetName val="전체지분도"/>
      <sheetName val="총론"/>
      <sheetName val="국영"/>
      <sheetName val="수정시산표"/>
      <sheetName val="TEMP1"/>
      <sheetName val="A1"/>
      <sheetName val="76210원가"/>
      <sheetName val="SYS검토(1A1)"/>
      <sheetName val="HMC 사전원가(원혁기준)13%"/>
      <sheetName val="세부견적"/>
      <sheetName val="期別全体表"/>
      <sheetName val="Sensitivity"/>
      <sheetName val="?????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일반급여"/>
      <sheetName val="협력업체"/>
      <sheetName val="TOP_trans"/>
      <sheetName val="C_Pnl원가1"/>
      <sheetName val="물품관리"/>
      <sheetName val="업체관리"/>
      <sheetName val="DB"/>
      <sheetName val="공정별CR"/>
      <sheetName val="production dept"/>
      <sheetName val="판가반영"/>
      <sheetName val=" SR3차원단위 (3)"/>
      <sheetName val="10-1소요"/>
      <sheetName val="_x0000__x0000__x0000__x0000_ile"/>
      <sheetName val="_____"/>
      <sheetName val="실적_및_계획"/>
      <sheetName val="공정능력_(2)"/>
      <sheetName val="PRO_(참조)"/>
      <sheetName val="원단위_전후비교"/>
      <sheetName val="외주품_감점_유형_기준"/>
      <sheetName val="3__관리점지수실적-1_1생산성"/>
      <sheetName val="Sch7a_(토요일)"/>
      <sheetName val="Sec_1_-_RFQ"/>
      <sheetName val="Rate_data"/>
      <sheetName val="2차_OIL량측정"/>
      <sheetName val="ERP도입후_시정현황"/>
      <sheetName val="공정별공법-W_HSE-LH"/>
      <sheetName val="대외공문_"/>
      <sheetName val="CAPA분석_360K"/>
      <sheetName val="Purchasing_Data"/>
      <sheetName val="포머_비가동_내역1"/>
      <sheetName val="FRONT_HUB견적가1"/>
      <sheetName val="J150_승인진도관리_LIST"/>
      <sheetName val="TOTAL_LIST"/>
      <sheetName val="Price_Range"/>
      <sheetName val="FTR_MACRo"/>
      <sheetName val="일일_업무_현황_(3)1"/>
      <sheetName val="일일_업무_현황_(5)1"/>
      <sheetName val="GM_Master"/>
      <sheetName val="09년_현황"/>
      <sheetName val="THEME_CODE"/>
      <sheetName val="CR_CODE"/>
      <sheetName val="WTC_BODY一覧原紙"/>
      <sheetName val="3월말_장기악성(국내)"/>
      <sheetName val="2월말_장기악성(국내)"/>
      <sheetName val="임율_&amp;_LOT"/>
      <sheetName val="생산계획_(2)"/>
      <sheetName val="협력사_일반현황1"/>
      <sheetName val="1_ER유체응용"/>
      <sheetName val="4_시험장비"/>
      <sheetName val="VS1_Paretto분석1"/>
      <sheetName val="1-1_General_Code"/>
      <sheetName val="생산현황_(입력)"/>
      <sheetName val="MPL_技連1"/>
      <sheetName val="342E_BLOCK1"/>
      <sheetName val="금형_(2)1"/>
      <sheetName val="DATA_BASE"/>
      <sheetName val="업체별_단가현황"/>
      <sheetName val="P&amp;L,Bal_Sheet,Cash_Forecast"/>
      <sheetName val="비교원가제출_고"/>
      <sheetName val="MPS_Q3_FY04"/>
      <sheetName val="MPS_Q4_FY04"/>
      <sheetName val="02_07_27_부품판매가"/>
      <sheetName val="일일_생산및판매계획_대_실적"/>
      <sheetName val="Data_Sheet"/>
      <sheetName val="FLOW_PROSES_(A)"/>
      <sheetName val="VPP(BD-010)_이상보고"/>
      <sheetName val="6_수입검사_"/>
      <sheetName val="1_세부비교원가(내수)"/>
      <sheetName val="1_종합비교원가(내수_일반_유럽)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10_예산_및_원가_계획(02년)"/>
      <sheetName val="production_dept"/>
      <sheetName val="업무분장_"/>
      <sheetName val="고객불만_건"/>
      <sheetName val="3_PT개발계획"/>
      <sheetName val="예상효과"/>
      <sheetName val="실행내역서 "/>
      <sheetName val="상각율표"/>
      <sheetName val="개발 LIST"/>
      <sheetName val="등록의뢰"/>
      <sheetName val="F4"/>
      <sheetName val="000000"/>
      <sheetName val="관로공표지"/>
      <sheetName val="TABLE(KR)"/>
      <sheetName val="동성세부내역"/>
      <sheetName val="96수표어음"/>
      <sheetName val="PC%계산(WM.COMM단차)"/>
      <sheetName val="주요재무비율"/>
      <sheetName val="차체 품안표"/>
      <sheetName val="1.1 2008 OTIF"/>
      <sheetName val="Value Analysis - Sheet 1"/>
      <sheetName val="BAFFLE HMC TABLE1"/>
      <sheetName val="84531"/>
      <sheetName val="5300"/>
      <sheetName val="기준계정"/>
      <sheetName val="Calculation"/>
      <sheetName val="END"/>
      <sheetName val="1~3월 지시사항"/>
      <sheetName val="인원01"/>
      <sheetName val="1.POSITIONING"/>
      <sheetName val="사양정리"/>
      <sheetName val="lot"/>
      <sheetName val="VXX"/>
      <sheetName val="so-021"/>
      <sheetName val="Financials"/>
      <sheetName val="Yield"/>
      <sheetName val="치공구"/>
      <sheetName val="양식_샘플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생산실적"/>
      <sheetName val="급여대장(입력용)"/>
      <sheetName val="설비LIST"/>
      <sheetName val="매출"/>
      <sheetName val="무부하 회전수"/>
      <sheetName val="진행중 설변"/>
      <sheetName val="수입명세서"/>
      <sheetName val="업체리스트"/>
      <sheetName val="A"/>
      <sheetName val="0105"/>
      <sheetName val="0505"/>
      <sheetName val="스풀능력"/>
      <sheetName val="HOLE 9905(1)"/>
      <sheetName val="승인율"/>
      <sheetName val="Dossier_Cdc"/>
      <sheetName val="DFMEA-DRBFM"/>
      <sheetName val="3월"/>
      <sheetName val="95WBS"/>
      <sheetName val="HD1070(T)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견적마법사"/>
      <sheetName val="전처리"/>
      <sheetName val="Option"/>
      <sheetName val="Upgrades pricing"/>
      <sheetName val="7.3 DY팀"/>
      <sheetName val="만년달력"/>
      <sheetName val="휴일"/>
      <sheetName val="재발방지대책서"/>
      <sheetName val="2001Org"/>
      <sheetName val="PNL ASS'Y CRASH PAD UPR RH"/>
      <sheetName val="CHINO검량선"/>
      <sheetName val="재고정확2"/>
      <sheetName val="공정능력(마운틴 홀 거리)"/>
      <sheetName val="현금흐름표"/>
      <sheetName val="Summary Sheet"/>
      <sheetName val="Datasheet for KPI Model 1"/>
      <sheetName val="단기차입금(200006)"/>
      <sheetName val="첨부5"/>
      <sheetName val="Moulding data"/>
      <sheetName val="부서별3월"/>
      <sheetName val="SMXEXPS"/>
      <sheetName val="기초데이타"/>
      <sheetName val="5-2"/>
      <sheetName val="항목"/>
      <sheetName val="부동산세금"/>
      <sheetName val="별제권_정리담보권"/>
      <sheetName val="ﾏｽﾀ"/>
      <sheetName val="TEAM하반기 계획 (2)"/>
      <sheetName val="YOKE-H(10.3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품목"/>
      <sheetName val="2월"/>
      <sheetName val="계산program"/>
      <sheetName val="impianti"/>
      <sheetName val="일보"/>
      <sheetName val="표준"/>
      <sheetName val="설비사양서B-1"/>
      <sheetName val="5-Why Root Cause Analysis "/>
      <sheetName val="#REF!"/>
      <sheetName val="조정내역"/>
      <sheetName val="주간업무(개발구매팀)"/>
      <sheetName val="full (2)"/>
      <sheetName val="BSL"/>
      <sheetName val="KURSER"/>
      <sheetName val="거래처관리"/>
      <sheetName val="S50 "/>
      <sheetName val="여비"/>
      <sheetName val="Cover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2001"/>
      <sheetName val="TWIST"/>
      <sheetName val="STD  CAB"/>
      <sheetName val="STD  NCAB"/>
      <sheetName val="원소재 변경 상세"/>
      <sheetName val="직거래가 변경"/>
      <sheetName val="보증금"/>
      <sheetName val="FPD"/>
      <sheetName val="인원계획"/>
      <sheetName val="RONA_DCF"/>
      <sheetName val="RONA_CHRT"/>
      <sheetName val="FA-LISTING"/>
      <sheetName val="test1"/>
      <sheetName val="생산_P"/>
      <sheetName val="AVSSX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공통비"/>
      <sheetName val="유통망계획"/>
      <sheetName val="Report"/>
      <sheetName val="이름정의_판매계획정리"/>
      <sheetName val="이름정의_라인운영계획"/>
      <sheetName val="금형,검사구"/>
      <sheetName val="수불카드"/>
      <sheetName val="물량표"/>
      <sheetName val="예적금"/>
      <sheetName val="노원열병합  건축공사기성내역서"/>
      <sheetName val="Gia vat tu"/>
      <sheetName val="SUMMARY(S)"/>
      <sheetName val="PAINT"/>
      <sheetName val="STD_DEVCHARTadd"/>
      <sheetName val="구list"/>
      <sheetName val="월간단가"/>
      <sheetName val="Z41,Z42 이외total"/>
      <sheetName val="_x005f_x005f_x005f_x0000__x005f_x005f_x005f_x0000__x005"/>
      <sheetName val="Sheet"/>
      <sheetName val="_x005f_x005f_x005f_x005f_x005f_x005f_x005f_x0000__x005f"/>
      <sheetName val="금형 이력 카드"/>
      <sheetName val="Q13"/>
      <sheetName val="Q11"/>
      <sheetName val="Q23"/>
      <sheetName val="Q12"/>
      <sheetName val="PIVOT"/>
      <sheetName val="검토서"/>
      <sheetName val="Q11(자체)"/>
      <sheetName val="551"/>
      <sheetName val="집계표(VAN)"/>
      <sheetName val="ANNUAL"/>
      <sheetName val="Certificate list "/>
      <sheetName val="제조경비"/>
      <sheetName val="입력"/>
      <sheetName val="재료비DATA"/>
      <sheetName val="계산결과"/>
      <sheetName val="626TD(COLOR)"/>
      <sheetName val="24.냉각실용添1"/>
      <sheetName val="가공"/>
      <sheetName val="データ"/>
      <sheetName val="MATEMST (2)"/>
      <sheetName val="상품매출단가"/>
      <sheetName val="단가마스터"/>
      <sheetName val="05월별투자계획"/>
      <sheetName val="미지급이자(분쟁대상)"/>
      <sheetName val="Danh Mục"/>
      <sheetName val="Danh Muc"/>
      <sheetName val="절삭조건"/>
      <sheetName val="FIXED_ASSET"/>
      <sheetName val="Stop"/>
      <sheetName val="DV_Flow_Chart_DV-PV1_(PFC)"/>
      <sheetName val="X3"/>
      <sheetName val="임율"/>
      <sheetName val="13년임율"/>
      <sheetName val="사정표"/>
      <sheetName val="단가2"/>
      <sheetName val="Burnish"/>
      <sheetName val="."/>
      <sheetName val="기타"/>
      <sheetName val="재질표"/>
      <sheetName val="내년"/>
      <sheetName val="매출이익(실적)"/>
      <sheetName val="工程信息"/>
      <sheetName val="JUNY"/>
      <sheetName val="금관"/>
      <sheetName val="백화"/>
      <sheetName val="미익SUB"/>
      <sheetName val="c.db1"/>
      <sheetName val="초기공정능력"/>
      <sheetName val="Data입력"/>
      <sheetName val="원본1"/>
      <sheetName val="개선대책 양식"/>
      <sheetName val="재무가정"/>
      <sheetName val="S P"/>
      <sheetName val="R FJS CAR (old)"/>
      <sheetName val="Sheet17"/>
      <sheetName val="portfolio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진행_DATA_(2)9"/>
      <sheetName val="GB-IC_Villingen_GG9"/>
      <sheetName val="1_2내수9"/>
      <sheetName val="외주현황_wq18"/>
      <sheetName val="Cost_Reduction8"/>
      <sheetName val="매출종합_`098"/>
      <sheetName val="3_일반사상8"/>
      <sheetName val="PFMEA_XLS7"/>
      <sheetName val="신고서_전7"/>
      <sheetName val="Basic_assumptions7"/>
      <sheetName val="차체부품_INS_REPORT(갑)8"/>
      <sheetName val="FUEL_FILLER8"/>
      <sheetName val="2_대외공문8"/>
      <sheetName val="5_WIRE적용LIST8"/>
      <sheetName val="3-2_귀책부서별_DT현황7"/>
      <sheetName val="_납촉자8"/>
      <sheetName val="LX3_0_RR8"/>
      <sheetName val="B053_(990701)공정실적PP%계산7"/>
      <sheetName val="5_세운W-A7"/>
      <sheetName val="SUB_2월_재검사추이도7"/>
      <sheetName val="c_db7"/>
      <sheetName val="0_절삭조건7"/>
      <sheetName val="二_POSITION_XLS8"/>
      <sheetName val="1ဲ_ALT8"/>
      <sheetName val="1ဳ_O_S8"/>
      <sheetName val="15_၄AMPER8"/>
      <sheetName val="BACK_DATA_08_7_1~8"/>
      <sheetName val="E_W8"/>
      <sheetName val="P_W8"/>
      <sheetName val="S_W8"/>
      <sheetName val="OPT손익_내수8"/>
      <sheetName val="OPT손익_수출8"/>
      <sheetName val="BACK_DATA8"/>
      <sheetName val="TEMP_TORQUE7"/>
      <sheetName val="126_2557"/>
      <sheetName val="CASE_ASM7"/>
      <sheetName val="14_1부7"/>
      <sheetName val="JT3_0견적-구17"/>
      <sheetName val="소상_&quot;1&quot;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1_변경범위7"/>
      <sheetName val="팀별_합계7"/>
      <sheetName val="설비능력및_종합공정능력산출시_사용7"/>
      <sheetName val="LAMBDA_자작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Bas_Moteur3"/>
      <sheetName val="GLOBAL_PT_NEW_FORMAT_OCT_20021"/>
      <sheetName val="운임_환차손-Y3"/>
      <sheetName val="내수1_8GL2"/>
      <sheetName val="PRESS_DATA1"/>
      <sheetName val="개발_TOOL_집계표1"/>
      <sheetName val="경상_개발비1"/>
      <sheetName val="X-3_ENG1"/>
      <sheetName val="GLOBAL_PT_NEW_FORMAT_JULY__2001"/>
      <sheetName val="Evaluation_objects2"/>
      <sheetName val="ALPROFILE_발주실적1"/>
      <sheetName val="Master_Cable1"/>
      <sheetName val="Sheet1_(2)1"/>
      <sheetName val="계산_DATA_입력1"/>
      <sheetName val="상세_계산_내역1"/>
      <sheetName val="MACRO1_XLM1"/>
      <sheetName val="02년_SUC1"/>
      <sheetName val="6_N_m_CCW_전류1"/>
      <sheetName val="Production_Plan11"/>
      <sheetName val="국내_1"/>
      <sheetName val="4,5공장_1"/>
      <sheetName val="시트_1"/>
      <sheetName val="2012_Volum1"/>
      <sheetName val="B053_(990701)공정능력PC%계산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중공업_실적"/>
      <sheetName val="기준정보(A)_12_02_23"/>
      <sheetName val="VERTICAL_PIPE"/>
      <sheetName val="TABLE_DB"/>
      <sheetName val="쌍용_data_base"/>
      <sheetName val="2과_공수집계"/>
      <sheetName val="Drop-down_Lists"/>
      <sheetName val="118_세금과공과"/>
      <sheetName val="경영재무_(입력)"/>
      <sheetName val="연구개발_(입력)"/>
      <sheetName val="일반현황_(입력)"/>
      <sheetName val="품질관리_(입력)"/>
      <sheetName val="전체"/>
      <sheetName val="변환"/>
      <sheetName val="절삭가공"/>
      <sheetName val="생산계획"/>
      <sheetName val="HYPO"/>
      <sheetName val="기본자료(재직자)"/>
      <sheetName val="노원열병합__건축공사기성내역서"/>
      <sheetName val="Gia_vat_tu"/>
      <sheetName val="REPAIR DATA - CONTAINER #5"/>
      <sheetName val="Issues List"/>
      <sheetName val="EQ_BE146"/>
      <sheetName val="Perunit"/>
      <sheetName val="U268 4x4 AT(walk)Mitsu"/>
      <sheetName val="입력 List"/>
      <sheetName val="원가기초정보"/>
      <sheetName val="배부기준"/>
      <sheetName val="99정부과제종합"/>
      <sheetName val="종합표"/>
      <sheetName val="분류"/>
      <sheetName val="계실5-1"/>
      <sheetName val="산정표"/>
      <sheetName val="영업인계"/>
      <sheetName val="재공재고"/>
      <sheetName val="포장현황"/>
      <sheetName val="MC%계산"/>
      <sheetName val="※목록"/>
      <sheetName val="수출가격"/>
      <sheetName val="DO NOT DELETE"/>
      <sheetName val="Calculations"/>
      <sheetName val="Export Data"/>
      <sheetName val="DV_Flow_Chart_DV-PV1_(PFC)1"/>
      <sheetName val="THEME_CODE1"/>
      <sheetName val="CR_CODE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VS1_Paretto분석2"/>
      <sheetName val="금형_(2)2"/>
      <sheetName val="MATEMST_(2)"/>
      <sheetName val="포머_비가동_내역2"/>
      <sheetName val="일일_업무_현황_(3)2"/>
      <sheetName val="일일_업무_현황_(5)2"/>
      <sheetName val="생산현황_(입력)1"/>
      <sheetName val="3_PT개발계획1"/>
      <sheetName val="_1"/>
      <sheetName val="FRONT_HUB견적가2"/>
      <sheetName val="임율_&amp;_LOT1"/>
      <sheetName val="협력사_일반현황2"/>
      <sheetName val="생산계획_(2)1"/>
      <sheetName val="1_ER유체응용1"/>
      <sheetName val="4_시험장비1"/>
      <sheetName val="1-1_General_Code1"/>
      <sheetName val="MPL_技連2"/>
      <sheetName val="342E_BLOCK2"/>
      <sheetName val="MPS_Q3_FY041"/>
      <sheetName val="MPS_Q4_FY041"/>
      <sheetName val="FLOW_PROSES_(A)1"/>
      <sheetName val="DATA_BASE1"/>
      <sheetName val="VPP(BD-010)_이상보고1"/>
      <sheetName val="업체별_단가현황1"/>
      <sheetName val="J150_승인진도관리_LIST1"/>
      <sheetName val="TOTAL_LIST1"/>
      <sheetName val="Price_Range1"/>
      <sheetName val="FTR_MACRo1"/>
      <sheetName val="1_세부비교원가(내수)1"/>
      <sheetName val="1_종합비교원가(내수_일반_유럽)1"/>
      <sheetName val="P&amp;L,Bal_Sheet,Cash_Forecast1"/>
      <sheetName val="일일_생산및판매계획_대_실적1"/>
      <sheetName val="공정능력(마운틴_홀_거리)"/>
      <sheetName val="02_07_27_부품판매가1"/>
      <sheetName val="비교원가제출_고1"/>
      <sheetName val="차체_품안표1"/>
      <sheetName val="Data_Sheet1"/>
      <sheetName val="10_예산_및_원가_계획(02년)1"/>
      <sheetName val="2차_OIL량측정1"/>
      <sheetName val="PC%계산(WM_COMM단차)1"/>
      <sheetName val="_2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장비_전체리스트1"/>
      <sheetName val="진행중_설변1"/>
      <sheetName val="1_1_2008_OTIF1"/>
      <sheetName val="재품별_단가1"/>
      <sheetName val="외주품_감점_유형_기준1"/>
      <sheetName val="CAPA분석_360K1"/>
      <sheetName val="원단위_전후비교1"/>
      <sheetName val="Sch7a_(토요일)1"/>
      <sheetName val="3__관리점지수실적-1_1생산성1"/>
      <sheetName val="업무분장_1"/>
      <sheetName val="Sec_1_-_RFQ1"/>
      <sheetName val="Rate_data1"/>
      <sheetName val="실적_및_계획1"/>
      <sheetName val="공정능력_(2)1"/>
      <sheetName val="PRO_(참조)1"/>
      <sheetName val="대외공문_1"/>
      <sheetName val="ERP도입후_시정현황1"/>
      <sheetName val="공정별공법-W_HSE-LH1"/>
      <sheetName val="Purchasing_Data1"/>
      <sheetName val="c_db11"/>
      <sheetName val="_SR3차원단위_(3)"/>
      <sheetName val="고객불만_건1"/>
      <sheetName val="Z41,Z42_이외total"/>
      <sheetName val="개선대책_양식"/>
      <sheetName val="09년_현황1"/>
      <sheetName val="WTC_BODY一覧原紙1"/>
      <sheetName val="3월말_장기악성(국내)1"/>
      <sheetName val="2월말_장기악성(국내)1"/>
      <sheetName val="GM_Master1"/>
      <sheetName val="J2(P_MT)"/>
      <sheetName val="제품명_(3)"/>
      <sheetName val="HMC_사전원가(원혁기준)13%1"/>
      <sheetName val="집중검사_리스트1"/>
      <sheetName val="production_dept1"/>
      <sheetName val="실행내역서_1"/>
      <sheetName val="개발_LIST1"/>
      <sheetName val="Value_Analysis_-_Sheet_11"/>
      <sheetName val="BAFFLE_HMC_TABLE11"/>
      <sheetName val="1~3월_지시사항1"/>
      <sheetName val="1_POSITIONING1"/>
      <sheetName val="무부하_회전수1"/>
      <sheetName val="HOLE_9905(1)1"/>
      <sheetName val="Upgrades_pricing"/>
      <sheetName val="7_3_DY팀"/>
      <sheetName val="PNL_ASS'Y_CRASH_PAD_UPR_RH"/>
      <sheetName val="Summary_Sheet"/>
      <sheetName val="Datasheet_for_KPI_Model_1"/>
      <sheetName val="Moulding_data"/>
      <sheetName val="TEAM하반기_계획_(2)"/>
      <sheetName val="YOKE-H(10_3)"/>
      <sheetName val="▶R_C_FRM"/>
      <sheetName val="광주_소요량"/>
      <sheetName val="5-Why_Root_Cause_Analysis_"/>
      <sheetName val="full_(2)"/>
      <sheetName val="S50_"/>
      <sheetName val="초_성"/>
      <sheetName val="CHECK_성"/>
      <sheetName val="cpk_data"/>
      <sheetName val="STD__CAB"/>
      <sheetName val="STD__NCAB"/>
      <sheetName val="원소재_변경_상세"/>
      <sheetName val="직거래가_변경"/>
      <sheetName val="입력_List"/>
      <sheetName val="DV_Flow_Chart_DV-PV1_(PFC)2"/>
      <sheetName val="국내_2"/>
      <sheetName val="4,5공장_2"/>
      <sheetName val="시트_2"/>
      <sheetName val="6_N_m_CCW_전류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GB-IC_Villingen_GG10"/>
      <sheetName val="진행_DATA_(2)10"/>
      <sheetName val="Cost_Reduction9"/>
      <sheetName val="1_2내수10"/>
      <sheetName val="LX3_0_RR9"/>
      <sheetName val="외주현황_wq19"/>
      <sheetName val="Sheet6_(3)9"/>
      <sheetName val="INVESTMENT_(Hardware)9"/>
      <sheetName val="매출종합_`099"/>
      <sheetName val="차체부품_INS_REPORT(갑)9"/>
      <sheetName val="2_대외공문9"/>
      <sheetName val="신고서_전8"/>
      <sheetName val="Basic_assumptions8"/>
      <sheetName val="FUEL_FILLER9"/>
      <sheetName val="5_WIRE적용LIST9"/>
      <sheetName val="3_일반사상9"/>
      <sheetName val="3-2_귀책부서별_DT현황8"/>
      <sheetName val="_납촉자9"/>
      <sheetName val="B053_(990701)공정실적PP%계산8"/>
      <sheetName val="5_세운W-A8"/>
      <sheetName val="SUB_2월_재검사추이도8"/>
      <sheetName val="c_db8"/>
      <sheetName val="0_절삭조건8"/>
      <sheetName val="二_POSITION_XLS9"/>
      <sheetName val="1ဲ_ALT9"/>
      <sheetName val="1ဳ_O_S9"/>
      <sheetName val="15_၄AMPER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TEMP_TORQUE8"/>
      <sheetName val="126_2558"/>
      <sheetName val="CASE_ASM8"/>
      <sheetName val="14_1부8"/>
      <sheetName val="JT3_0견적-구1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1_변경범위8"/>
      <sheetName val="팀별_합계8"/>
      <sheetName val="설비능력및_종합공정능력산출시_사용8"/>
      <sheetName val="LAMBDA_자작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DV_Flow_Chart_DV-PV1_(PFC)3"/>
      <sheetName val="Proj_List_00E8"/>
      <sheetName val="국내_3"/>
      <sheetName val="4,5공장_3"/>
      <sheetName val="시트_3"/>
      <sheetName val="Bosch_ADVP&amp;R8"/>
      <sheetName val="6_N_m_CCW_전류3"/>
      <sheetName val="Production_Plan12"/>
      <sheetName val="THEME_CODE2"/>
      <sheetName val="CR_CODE2"/>
      <sheetName val="GLOBAL_PT_NEW_FORMAT_OCT_20022"/>
      <sheetName val="운임_환차손-Y4"/>
      <sheetName val="내수1_8GL3"/>
      <sheetName val="PRESS_DATA2"/>
      <sheetName val="개발_TOOL_집계표2"/>
      <sheetName val="경상_개발비2"/>
      <sheetName val="X-3_ENG2"/>
      <sheetName val="GLOBAL_PT_NEW_FORMAT_JULY__2003"/>
      <sheetName val="Evaluation_objects3"/>
      <sheetName val="ALPROFILE_발주실적2"/>
      <sheetName val="Master_Cable2"/>
      <sheetName val="Sheet1_(2)2"/>
      <sheetName val="계산_DATA_입력2"/>
      <sheetName val="상세_계산_내역2"/>
      <sheetName val="MACRO1_XLM2"/>
      <sheetName val="02년_SUC2"/>
      <sheetName val="2012_Volum2"/>
      <sheetName val="Drop-down_Lists1"/>
      <sheetName val="B053_(990701)공정능력PC%계산1"/>
      <sheetName val="P&amp;L_account2"/>
      <sheetName val="Bas_Moteur4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VS1_Paretto분석3"/>
      <sheetName val="금형_(2)3"/>
      <sheetName val="MATEMST_(2)1"/>
      <sheetName val="포머_비가동_내역3"/>
      <sheetName val="일일_업무_현황_(3)3"/>
      <sheetName val="일일_업무_현황_(5)3"/>
      <sheetName val="기준정보(A)_15_10_271"/>
      <sheetName val="단중_및_예비길이_SHEET_15_9_5(K)1"/>
      <sheetName val="15_1_02_15년_1월예시계획1"/>
      <sheetName val="15년_12월_시작재공품_15_12_31"/>
      <sheetName val="중공업_실적1"/>
      <sheetName val="기준정보(A)_12_02_23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생산현황_(입력)2"/>
      <sheetName val="연구개발_(입력)1"/>
      <sheetName val="일반현황_(입력)1"/>
      <sheetName val="품질관리_(입력)1"/>
      <sheetName val="3_PT개발계획2"/>
      <sheetName val="_3"/>
      <sheetName val="FRONT_HUB견적가3"/>
      <sheetName val="임율_&amp;_LOT2"/>
      <sheetName val="협력사_일반현황3"/>
      <sheetName val="생산계획_(2)2"/>
      <sheetName val="1_ER유체응용2"/>
      <sheetName val="4_시험장비2"/>
      <sheetName val="1-1_General_Code2"/>
      <sheetName val="MPL_技連3"/>
      <sheetName val="342E_BLOCK3"/>
      <sheetName val="MPS_Q3_FY042"/>
      <sheetName val="MPS_Q4_FY042"/>
      <sheetName val="FLOW_PROSES_(A)2"/>
      <sheetName val="DATA_BASE2"/>
      <sheetName val="VPP(BD-010)_이상보고2"/>
      <sheetName val="업체별_단가현황2"/>
      <sheetName val="J150_승인진도관리_LIST2"/>
      <sheetName val="TOTAL_LIST2"/>
      <sheetName val="Price_Range2"/>
      <sheetName val="FTR_MACRo2"/>
      <sheetName val="1_세부비교원가(내수)2"/>
      <sheetName val="1_종합비교원가(내수_일반_유럽)2"/>
      <sheetName val="P&amp;L,Bal_Sheet,Cash_Forecast2"/>
      <sheetName val="일일_생산및판매계획_대_실적2"/>
      <sheetName val="공정능력(마운틴_홀_거리)1"/>
      <sheetName val="02_07_27_부품판매가2"/>
      <sheetName val="비교원가제출_고2"/>
      <sheetName val="차체_품안표2"/>
      <sheetName val="Data_Sheet2"/>
      <sheetName val="10_예산_및_원가_계획(02년)2"/>
      <sheetName val="2차_OIL량측정2"/>
      <sheetName val="PC%계산(WM_COMM단차)2"/>
      <sheetName val="_4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장비_전체리스트2"/>
      <sheetName val="진행중_설변2"/>
      <sheetName val="1_1_2008_OTIF2"/>
      <sheetName val="재품별_단가2"/>
      <sheetName val="외주품_감점_유형_기준2"/>
      <sheetName val="CAPA분석_360K2"/>
      <sheetName val="원단위_전후비교2"/>
      <sheetName val="Sch7a_(토요일)2"/>
      <sheetName val="3__관리점지수실적-1_1생산성2"/>
      <sheetName val="업무분장_2"/>
      <sheetName val="Sec_1_-_RFQ2"/>
      <sheetName val="Rate_data2"/>
      <sheetName val="실적_및_계획2"/>
      <sheetName val="공정능력_(2)2"/>
      <sheetName val="PRO_(참조)2"/>
      <sheetName val="대외공문_2"/>
      <sheetName val="ERP도입후_시정현황2"/>
      <sheetName val="공정별공법-W_HSE-LH2"/>
      <sheetName val="Purchasing_Data2"/>
      <sheetName val="c_db12"/>
      <sheetName val="_SR3차원단위_(3)1"/>
      <sheetName val="고객불만_건2"/>
      <sheetName val="노원열병합__건축공사기성내역서1"/>
      <sheetName val="Gia_vat_tu1"/>
      <sheetName val="Z41,Z42_이외total1"/>
      <sheetName val="개선대책_양식1"/>
      <sheetName val="09년_현황2"/>
      <sheetName val="WTC_BODY一覧原紙2"/>
      <sheetName val="3월말_장기악성(국내)2"/>
      <sheetName val="2월말_장기악성(국내)2"/>
      <sheetName val="GM_Master2"/>
      <sheetName val="J2(P_MT)1"/>
      <sheetName val="제품명_(3)1"/>
      <sheetName val="HMC_사전원가(원혁기준)13%2"/>
      <sheetName val="집중검사_리스트2"/>
      <sheetName val="production_dept2"/>
      <sheetName val="실행내역서_2"/>
      <sheetName val="개발_LIST2"/>
      <sheetName val="Value_Analysis_-_Sheet_12"/>
      <sheetName val="BAFFLE_HMC_TABLE12"/>
      <sheetName val="1~3월_지시사항2"/>
      <sheetName val="1_POSITIONING2"/>
      <sheetName val="무부하_회전수2"/>
      <sheetName val="HOLE_9905(1)2"/>
      <sheetName val="Upgrades_pricing1"/>
      <sheetName val="7_3_DY팀1"/>
      <sheetName val="PNL_ASS'Y_CRASH_PAD_UPR_RH1"/>
      <sheetName val="Summary_Sheet1"/>
      <sheetName val="Datasheet_for_KPI_Model_11"/>
      <sheetName val="Moulding_data1"/>
      <sheetName val="TEAM하반기_계획_(2)1"/>
      <sheetName val="YOKE-H(10_3)1"/>
      <sheetName val="▶R_C_FRM1"/>
      <sheetName val="광주_소요량1"/>
      <sheetName val="5-Why_Root_Cause_Analysis_1"/>
      <sheetName val="full_(2)1"/>
      <sheetName val="S50_1"/>
      <sheetName val="초_성1"/>
      <sheetName val="CHECK_성1"/>
      <sheetName val="cpk_data1"/>
      <sheetName val="STD__CAB1"/>
      <sheetName val="STD__NCAB1"/>
      <sheetName val="원소재_변경_상세1"/>
      <sheetName val="직거래가_변경1"/>
      <sheetName val="입력_List1"/>
      <sheetName val="DO_NOT_DELETE"/>
      <sheetName val="제조5과"/>
      <sheetName val="Parameter"/>
      <sheetName val="DATA-1"/>
      <sheetName val="Austria"/>
      <sheetName val="Material References"/>
      <sheetName val="추가예산LIST"/>
      <sheetName val="PRINT"/>
      <sheetName val="4R-G"/>
      <sheetName val="5R-G"/>
      <sheetName val="6.Parent S_ Fixed Prod"/>
      <sheetName val="PC%계산DWMC"/>
      <sheetName val="Features"/>
      <sheetName val="TRIM-Y3"/>
      <sheetName val="종합10"/>
      <sheetName val="0006_FLT_IR_NAME"/>
      <sheetName val="RSDB"/>
      <sheetName val="WSDB"/>
      <sheetName val="실사LIST-중간가공품(05.12.27현재) (2)"/>
      <sheetName val="sal"/>
      <sheetName val="BOX ASSY"/>
      <sheetName val="00년거래처별실적"/>
      <sheetName val="PP%-low RPM"/>
      <sheetName val="KXV01"/>
      <sheetName val="인력변동"/>
      <sheetName val="2.Underbody DT"/>
      <sheetName val="22(4)"/>
      <sheetName val="조명시설"/>
      <sheetName val="13역무손익"/>
      <sheetName val="BS(4)"/>
      <sheetName val="JAPAN"/>
      <sheetName val="4.Financial"/>
      <sheetName val="3_4). FR 종합"/>
      <sheetName val="3_4). RR 종합"/>
      <sheetName val="Assumption"/>
      <sheetName val="평균환율"/>
      <sheetName val="Material_References"/>
      <sheetName val="Danh_Mục"/>
      <sheetName val="Danh_Muc"/>
      <sheetName val="EO 이력관리대장"/>
      <sheetName val="Zuschläge,Tarife"/>
      <sheetName val="Jan-30-99"/>
      <sheetName val="연계-GPM-BRAND"/>
      <sheetName val="분리멀티형"/>
      <sheetName val="FMEA"/>
      <sheetName val="0.주광원 LDM"/>
      <sheetName val="수량산출"/>
      <sheetName val="Controls"/>
      <sheetName val="FAB"/>
      <sheetName val="모비스경비표준"/>
      <sheetName val="BEZEL L외주"/>
      <sheetName val="NOZZLE ASSY-SIDE DEF LH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GB-IC_Villingen_GG11"/>
      <sheetName val="진행_DATA_(2)11"/>
      <sheetName val="Cost_Reduction10"/>
      <sheetName val="1_2내수11"/>
      <sheetName val="LX3_0_RR10"/>
      <sheetName val="외주현황_wq110"/>
      <sheetName val="Sheet6_(3)10"/>
      <sheetName val="INVESTMENT_(Hardware)10"/>
      <sheetName val="매출종합_`0910"/>
      <sheetName val="차체부품_INS_REPORT(갑)10"/>
      <sheetName val="2_대외공문10"/>
      <sheetName val="신고서_전9"/>
      <sheetName val="Basic_assumptions9"/>
      <sheetName val="FUEL_FILLER10"/>
      <sheetName val="5_WIRE적용LIST10"/>
      <sheetName val="3_일반사상10"/>
      <sheetName val="3-2_귀책부서별_DT현황9"/>
      <sheetName val="_납촉자10"/>
      <sheetName val="B053_(990701)공정실적PP%계산9"/>
      <sheetName val="5_세운W-A9"/>
      <sheetName val="SUB_2월_재검사추이도9"/>
      <sheetName val="c_db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JT3_0견적-구1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DV_Flow_Chart_DV-PV1_(PFC)4"/>
      <sheetName val="Proj_List_00E9"/>
      <sheetName val="국내_4"/>
      <sheetName val="4,5공장_4"/>
      <sheetName val="시트_4"/>
      <sheetName val="Bosch_ADVP&amp;R9"/>
      <sheetName val="6_N_m_CCW_전류4"/>
      <sheetName val="Production_Plan13"/>
      <sheetName val="THEME_CODE3"/>
      <sheetName val="CR_CODE3"/>
      <sheetName val="GLOBAL_PT_NEW_FORMAT_OCT_20023"/>
      <sheetName val="운임_환차손-Y5"/>
      <sheetName val="내수1_8GL4"/>
      <sheetName val="PRESS_DATA3"/>
      <sheetName val="개발_TOOL_집계표3"/>
      <sheetName val="경상_개발비3"/>
      <sheetName val="X-3_ENG3"/>
      <sheetName val="GLOBAL_PT_NEW_FORMAT_JULY__2004"/>
      <sheetName val="Evaluation_objects4"/>
      <sheetName val="ALPROFILE_발주실적3"/>
      <sheetName val="Master_Cable3"/>
      <sheetName val="Sheet1_(2)3"/>
      <sheetName val="계산_DATA_입력3"/>
      <sheetName val="상세_계산_내역3"/>
      <sheetName val="MACRO1_XLM3"/>
      <sheetName val="02년_SUC3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VS1_Paretto분석4"/>
      <sheetName val="금형_(2)4"/>
      <sheetName val="MATEMST_(2)2"/>
      <sheetName val="포머_비가동_내역4"/>
      <sheetName val="일일_업무_현황_(3)4"/>
      <sheetName val="일일_업무_현황_(5)4"/>
      <sheetName val="기준정보(A)_15_10_272"/>
      <sheetName val="단중_및_예비길이_SHEET_15_9_5(K)2"/>
      <sheetName val="15_1_02_15년_1월예시계획2"/>
      <sheetName val="15년_12월_시작재공품_15_12_32"/>
      <sheetName val="중공업_실적2"/>
      <sheetName val="기준정보(A)_12_02_23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생산현황_(입력)3"/>
      <sheetName val="연구개발_(입력)2"/>
      <sheetName val="일반현황_(입력)2"/>
      <sheetName val="품질관리_(입력)2"/>
      <sheetName val="3_PT개발계획3"/>
      <sheetName val="_5"/>
      <sheetName val="FRONT_HUB견적가4"/>
      <sheetName val="임율_&amp;_LOT3"/>
      <sheetName val="협력사_일반현황4"/>
      <sheetName val="생산계획_(2)3"/>
      <sheetName val="1_ER유체응용3"/>
      <sheetName val="4_시험장비3"/>
      <sheetName val="1-1_General_Code3"/>
      <sheetName val="MPL_技連4"/>
      <sheetName val="342E_BLOCK4"/>
      <sheetName val="MPS_Q3_FY043"/>
      <sheetName val="MPS_Q4_FY043"/>
      <sheetName val="FLOW_PROSES_(A)3"/>
      <sheetName val="DATA_BASE3"/>
      <sheetName val="VPP(BD-010)_이상보고3"/>
      <sheetName val="업체별_단가현황3"/>
      <sheetName val="J150_승인진도관리_LIST3"/>
      <sheetName val="TOTAL_LIST3"/>
      <sheetName val="Price_Range3"/>
      <sheetName val="FTR_MACRo3"/>
      <sheetName val="1_세부비교원가(내수)3"/>
      <sheetName val="1_종합비교원가(내수_일반_유럽)3"/>
      <sheetName val="P&amp;L,Bal_Sheet,Cash_Forecast3"/>
      <sheetName val="일일_생산및판매계획_대_실적3"/>
      <sheetName val="공정능력(마운틴_홀_거리)2"/>
      <sheetName val="02_07_27_부품판매가3"/>
      <sheetName val="비교원가제출_고3"/>
      <sheetName val="차체_품안표3"/>
      <sheetName val="Data_Sheet3"/>
      <sheetName val="10_예산_및_원가_계획(02년)3"/>
      <sheetName val="2차_OIL량측정3"/>
      <sheetName val="PC%계산(WM_COMM단차)3"/>
      <sheetName val="_6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장비_전체리스트3"/>
      <sheetName val="진행중_설변3"/>
      <sheetName val="1_1_2008_OTIF3"/>
      <sheetName val="재품별_단가3"/>
      <sheetName val="외주품_감점_유형_기준3"/>
      <sheetName val="CAPA분석_360K3"/>
      <sheetName val="원단위_전후비교3"/>
      <sheetName val="Sch7a_(토요일)3"/>
      <sheetName val="3__관리점지수실적-1_1생산성3"/>
      <sheetName val="업무분장_3"/>
      <sheetName val="Sec_1_-_RFQ3"/>
      <sheetName val="Rate_data3"/>
      <sheetName val="실적_및_계획3"/>
      <sheetName val="공정능력_(2)3"/>
      <sheetName val="PRO_(참조)3"/>
      <sheetName val="대외공문_3"/>
      <sheetName val="ERP도입후_시정현황3"/>
      <sheetName val="공정별공법-W_HSE-LH3"/>
      <sheetName val="Purchasing_Data3"/>
      <sheetName val="c_db13"/>
      <sheetName val="_SR3차원단위_(3)2"/>
      <sheetName val="고객불만_건3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3월말_장기악성(국내)3"/>
      <sheetName val="2월말_장기악성(국내)3"/>
      <sheetName val="GM_Master3"/>
      <sheetName val="J2(P_MT)2"/>
      <sheetName val="제품명_(3)2"/>
      <sheetName val="HMC_사전원가(원혁기준)13%3"/>
      <sheetName val="집중검사_리스트3"/>
      <sheetName val="production_dept3"/>
      <sheetName val="실행내역서_3"/>
      <sheetName val="개발_LIST3"/>
      <sheetName val="Value_Analysis_-_Sheet_13"/>
      <sheetName val="BAFFLE_HMC_TABLE13"/>
      <sheetName val="1~3월_지시사항3"/>
      <sheetName val="1_POSITIONING3"/>
      <sheetName val="무부하_회전수3"/>
      <sheetName val="HOLE_9905(1)3"/>
      <sheetName val="Upgrades_pricing2"/>
      <sheetName val="7_3_DY팀2"/>
      <sheetName val="PNL_ASS'Y_CRASH_PAD_UPR_RH2"/>
      <sheetName val="Summary_Sheet2"/>
      <sheetName val="Datasheet_for_KPI_Model_12"/>
      <sheetName val="Moulding_data2"/>
      <sheetName val="TEAM하반기_계획_(2)2"/>
      <sheetName val="YOKE-H(10_3)2"/>
      <sheetName val="▶R_C_FRM2"/>
      <sheetName val="광주_소요량2"/>
      <sheetName val="5-Why_Root_Cause_Analysis_2"/>
      <sheetName val="full_(2)2"/>
      <sheetName val="S50_2"/>
      <sheetName val="초_성2"/>
      <sheetName val="CHECK_성2"/>
      <sheetName val="cpk_data2"/>
      <sheetName val="STD__CAB2"/>
      <sheetName val="STD__NCAB2"/>
      <sheetName val="원소재_변경_상세2"/>
      <sheetName val="직거래가_변경2"/>
      <sheetName val="입력_List2"/>
      <sheetName val="DO_NOT_DELETE1"/>
      <sheetName val="3~4.》在库计划SABC样式"/>
      <sheetName val="RFQ Cover Sheeet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GB-IC_Villingen_GG12"/>
      <sheetName val="진행_DATA_(2)12"/>
      <sheetName val="Cost_Reduction11"/>
      <sheetName val="1_2내수12"/>
      <sheetName val="LX3_0_RR11"/>
      <sheetName val="외주현황_wq111"/>
      <sheetName val="Sheet6_(3)11"/>
      <sheetName val="INVESTMENT_(Hardware)11"/>
      <sheetName val="매출종합_`0911"/>
      <sheetName val="차체부품_INS_REPORT(갑)11"/>
      <sheetName val="2_대외공문11"/>
      <sheetName val="FUEL_FILLER11"/>
      <sheetName val="신고서_전10"/>
      <sheetName val="Basic_assumptions10"/>
      <sheetName val="5_WIRE적용LIST11"/>
      <sheetName val="3_일반사상11"/>
      <sheetName val="3-2_귀책부서별_DT현황10"/>
      <sheetName val="_납촉자11"/>
      <sheetName val="B053_(990701)공정실적PP%계산10"/>
      <sheetName val="5_세운W-A10"/>
      <sheetName val="SUB_2월_재검사추이도10"/>
      <sheetName val="c_db10"/>
      <sheetName val="0_절삭조건10"/>
      <sheetName val="二_POSITION_XLS11"/>
      <sheetName val="1ဲ_ALT11"/>
      <sheetName val="1ဳ_O_S11"/>
      <sheetName val="15_၄AMPER11"/>
      <sheetName val="BACK_DATA_08_7_1~11"/>
      <sheetName val="E_W11"/>
      <sheetName val="P_W11"/>
      <sheetName val="S_W11"/>
      <sheetName val="OPT손익_내수11"/>
      <sheetName val="OPT손익_수출11"/>
      <sheetName val="BACK_DATA11"/>
      <sheetName val="TEMP_TORQUE10"/>
      <sheetName val="126_25510"/>
      <sheetName val="CASE_ASM10"/>
      <sheetName val="14_1부10"/>
      <sheetName val="JT3_0견적-구1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Nego_PV10"/>
      <sheetName val="1_변경범위10"/>
      <sheetName val="팀별_합계10"/>
      <sheetName val="설비능력및_종합공정능력산출시_사용10"/>
      <sheetName val="LAMBDA_자작10"/>
      <sheetName val="영업_일110"/>
      <sheetName val="PFMEA_XLS10"/>
      <sheetName val="_PPAP_작성중__xlsx10"/>
      <sheetName val="RELAY_FAX양식10"/>
      <sheetName val="상세_견적서_(HMC)10"/>
      <sheetName val="2008_г10"/>
      <sheetName val="2_중요한회계정책10"/>
      <sheetName val="9_관계기업투자10"/>
      <sheetName val="42_리스10"/>
      <sheetName val="25_법인세10"/>
      <sheetName val="DBL_LPG시험10"/>
      <sheetName val="DV_Flow_Chart_DV-PV1_(PFC)5"/>
      <sheetName val="Proj_List_00E10"/>
      <sheetName val="6_N_m_CCW_전류5"/>
      <sheetName val="국내_5"/>
      <sheetName val="4,5공장_5"/>
      <sheetName val="시트_5"/>
      <sheetName val="Bosch_ADVP&amp;R10"/>
      <sheetName val="2012_Volum4"/>
      <sheetName val="GLOBAL_PT_NEW_FORMAT_OCT_20024"/>
      <sheetName val="운임_환차손-Y6"/>
      <sheetName val="내수1_8GL5"/>
      <sheetName val="PRESS_DATA4"/>
      <sheetName val="개발_TOOL_집계표4"/>
      <sheetName val="경상_개발비4"/>
      <sheetName val="X-3_ENG4"/>
      <sheetName val="GLOBAL_PT_NEW_FORMAT_JULY__2005"/>
      <sheetName val="Evaluation_objects5"/>
      <sheetName val="ALPROFILE_발주실적4"/>
      <sheetName val="Master_Cable4"/>
      <sheetName val="Sheet1_(2)4"/>
      <sheetName val="계산_DATA_입력4"/>
      <sheetName val="상세_계산_내역4"/>
      <sheetName val="MACRO1_XLM4"/>
      <sheetName val="02년_SUC4"/>
      <sheetName val="Drop-down_Lists3"/>
      <sheetName val="THEME_CODE4"/>
      <sheetName val="CR_CODE4"/>
      <sheetName val="Production_Plan14"/>
      <sheetName val="B053_(990701)공정능력PC%계산3"/>
      <sheetName val="P&amp;L_account4"/>
      <sheetName val="Bas_Moteur6"/>
      <sheetName val="VS1_Paretto분석5"/>
      <sheetName val="금형_(2)5"/>
      <sheetName val="MATEMST_(2)3"/>
      <sheetName val="포머_비가동_내역5"/>
      <sheetName val="일일_업무_현황_(3)5"/>
      <sheetName val="일일_업무_현황_(5)5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경영재무_(입력)3"/>
      <sheetName val="생산현황_(입력)4"/>
      <sheetName val="연구개발_(입력)3"/>
      <sheetName val="일반현황_(입력)3"/>
      <sheetName val="품질관리_(입력)3"/>
      <sheetName val="노원열병합__건축공사기성내역서3"/>
      <sheetName val="Gia_vat_tu3"/>
      <sheetName val="기준정보(A)_15_10_273"/>
      <sheetName val="단중_및_예비길이_SHEET_15_9_5(K)3"/>
      <sheetName val="15_1_02_15년_1월예시계획3"/>
      <sheetName val="15년_12월_시작재공품_15_12_33"/>
      <sheetName val="중공업_실적3"/>
      <sheetName val="기준정보(A)_12_02_233"/>
      <sheetName val="VERTICAL_PIPE3"/>
      <sheetName val="TABLE_DB3"/>
      <sheetName val="쌍용_data_base3"/>
      <sheetName val="2과_공수집계3"/>
      <sheetName val="118_세금과공과3"/>
      <sheetName val="3_PT개발계획4"/>
      <sheetName val="_7"/>
      <sheetName val="FRONT_HUB견적가5"/>
      <sheetName val="임율_&amp;_LOT4"/>
      <sheetName val="협력사_일반현황5"/>
      <sheetName val="생산계획_(2)4"/>
      <sheetName val="1_ER유체응용4"/>
      <sheetName val="4_시험장비4"/>
      <sheetName val="1-1_General_Code4"/>
      <sheetName val="MPL_技連5"/>
      <sheetName val="342E_BLOCK5"/>
      <sheetName val="MPS_Q3_FY044"/>
      <sheetName val="MPS_Q4_FY044"/>
      <sheetName val="FLOW_PROSES_(A)4"/>
      <sheetName val="DATA_BASE4"/>
      <sheetName val="VPP(BD-010)_이상보고4"/>
      <sheetName val="업체별_단가현황4"/>
      <sheetName val="J150_승인진도관리_LIST4"/>
      <sheetName val="TOTAL_LIST4"/>
      <sheetName val="Price_Range4"/>
      <sheetName val="FTR_MACRo4"/>
      <sheetName val="1_세부비교원가(내수)4"/>
      <sheetName val="1_종합비교원가(내수_일반_유럽)4"/>
      <sheetName val="P&amp;L,Bal_Sheet,Cash_Forecast4"/>
      <sheetName val="일일_생산및판매계획_대_실적4"/>
      <sheetName val="공정능력(마운틴_홀_거리)3"/>
      <sheetName val="02_07_27_부품판매가4"/>
      <sheetName val="비교원가제출_고4"/>
      <sheetName val="차체_품안표4"/>
      <sheetName val="Data_Sheet4"/>
      <sheetName val="10_예산_및_원가_계획(02년)4"/>
      <sheetName val="2차_OIL량측정4"/>
      <sheetName val="PC%계산(WM_COMM단차)4"/>
      <sheetName val="_8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장비_전체리스트4"/>
      <sheetName val="진행중_설변4"/>
      <sheetName val="1_1_2008_OTIF4"/>
      <sheetName val="재품별_단가4"/>
      <sheetName val="외주품_감점_유형_기준4"/>
      <sheetName val="CAPA분석_360K4"/>
      <sheetName val="원단위_전후비교4"/>
      <sheetName val="Sch7a_(토요일)4"/>
      <sheetName val="3__관리점지수실적-1_1생산성4"/>
      <sheetName val="업무분장_4"/>
      <sheetName val="Sec_1_-_RFQ4"/>
      <sheetName val="Rate_data4"/>
      <sheetName val="실적_및_계획4"/>
      <sheetName val="공정능력_(2)4"/>
      <sheetName val="PRO_(참조)4"/>
      <sheetName val="대외공문_4"/>
      <sheetName val="ERP도입후_시정현황4"/>
      <sheetName val="공정별공법-W_HSE-LH4"/>
      <sheetName val="Purchasing_Data4"/>
      <sheetName val="c_db14"/>
      <sheetName val="_SR3차원단위_(3)3"/>
      <sheetName val="고객불만_건4"/>
      <sheetName val="Z41,Z42_이외total3"/>
      <sheetName val="개선대책_양식3"/>
      <sheetName val="09년_현황4"/>
      <sheetName val="WTC_BODY一覧原紙4"/>
      <sheetName val="3월말_장기악성(국내)4"/>
      <sheetName val="2월말_장기악성(국내)4"/>
      <sheetName val="GM_Master4"/>
      <sheetName val="J2(P_MT)3"/>
      <sheetName val="제품명_(3)3"/>
      <sheetName val="HMC_사전원가(원혁기준)13%4"/>
      <sheetName val="집중검사_리스트4"/>
      <sheetName val="production_dept4"/>
      <sheetName val="실행내역서_4"/>
      <sheetName val="개발_LIST4"/>
      <sheetName val="Value_Analysis_-_Sheet_14"/>
      <sheetName val="BAFFLE_HMC_TABLE14"/>
      <sheetName val="1~3월_지시사항4"/>
      <sheetName val="1_POSITIONING4"/>
      <sheetName val="무부하_회전수4"/>
      <sheetName val="HOLE_9905(1)4"/>
      <sheetName val="Upgrades_pricing3"/>
      <sheetName val="7_3_DY팀3"/>
      <sheetName val="PNL_ASS'Y_CRASH_PAD_UPR_RH3"/>
      <sheetName val="Summary_Sheet3"/>
      <sheetName val="Datasheet_for_KPI_Model_13"/>
      <sheetName val="Moulding_data3"/>
      <sheetName val="TEAM하반기_계획_(2)3"/>
      <sheetName val="YOKE-H(10_3)3"/>
      <sheetName val="▶R_C_FRM3"/>
      <sheetName val="광주_소요량3"/>
      <sheetName val="5-Why_Root_Cause_Analysis_3"/>
      <sheetName val="full_(2)3"/>
      <sheetName val="S50_3"/>
      <sheetName val="초_성3"/>
      <sheetName val="CHECK_성3"/>
      <sheetName val="cpk_data3"/>
      <sheetName val="STD__CAB3"/>
      <sheetName val="STD__NCAB3"/>
      <sheetName val="원소재_변경_상세3"/>
      <sheetName val="직거래가_변경3"/>
      <sheetName val="입력_List3"/>
      <sheetName val="DO_NOT_DELETE2"/>
      <sheetName val="기종별 합계"/>
      <sheetName val="CBase"/>
      <sheetName val="REPAIR_DATA_-_CONTAINER_#5"/>
      <sheetName val="Issues_List"/>
      <sheetName val="여신보고용"/>
      <sheetName val="서진단가"/>
      <sheetName val="신공항A-9(원가수정)"/>
      <sheetName val="감독1130"/>
      <sheetName val="RECIMAKE"/>
      <sheetName val="f3"/>
      <sheetName val="2-1.제품군별계획대비실적(B.A)"/>
      <sheetName val="LINE_VENT"/>
      <sheetName val="OEM 이의제기 종합"/>
      <sheetName val="노무비"/>
      <sheetName val="원재료불량"/>
      <sheetName val="8월3주"/>
      <sheetName val="sapactivexlhiddensheet"/>
      <sheetName val="기아계획"/>
      <sheetName val="침탄데이타"/>
      <sheetName val="사업소득자세수추계"/>
      <sheetName val="DATA(1-8)"/>
      <sheetName val="ROLL"/>
      <sheetName val="95MAKER"/>
      <sheetName val="GAGE R&amp;R(FRT UPR)"/>
      <sheetName val="16-1531"/>
      <sheetName val="科目余额表"/>
      <sheetName val=" 하반기 경비 조정계획_150627(사계 r2 기준).x"/>
      <sheetName val="basic_info"/>
      <sheetName val="원가계산서양식"/>
      <sheetName val="10매출"/>
      <sheetName val="자료"/>
      <sheetName val="직원명부"/>
      <sheetName val="CPK_CHART"/>
      <sheetName val="불량 리스트"/>
      <sheetName val="불량 코드"/>
      <sheetName val="Team 종합"/>
      <sheetName val="LEGAN"/>
      <sheetName val="品質保証責任者届"/>
      <sheetName val="PV"/>
      <sheetName val="귀책별TOP"/>
      <sheetName val="RHW"/>
      <sheetName val="부서별1월"/>
      <sheetName val="실적관리"/>
      <sheetName val="그림목록"/>
      <sheetName val="차액보증"/>
      <sheetName val="1.종합평가표"/>
      <sheetName val="내부품질감사절차서"/>
      <sheetName val="이자수입"/>
      <sheetName val="D300726_1"/>
      <sheetName val="Volumes"/>
      <sheetName val="SCP 4"/>
      <sheetName val="SCP 5 D2UXT"/>
      <sheetName val="SCP 6 D2UX"/>
      <sheetName val="Invest (MAC)"/>
      <sheetName val="SCP Apr2015"/>
      <sheetName val="출력-생산일보"/>
      <sheetName val="품목표"/>
      <sheetName val="6월재고2"/>
      <sheetName val="Actual In &amp; Out"/>
      <sheetName val="LCAUTO.4"/>
      <sheetName val="LCAT수.조"/>
      <sheetName val="ISSUE LIST"/>
      <sheetName val="SALE분석"/>
      <sheetName val="BI-FUEL AIR VENT PIPE"/>
      <sheetName val="구매내역"/>
      <sheetName val="생산실적db"/>
      <sheetName val="0.CHMSL LED ASSY"/>
      <sheetName val="표준(재질단가,조형단가)"/>
      <sheetName val="표준(중자)"/>
      <sheetName val="2WD(KJ5G0662)"/>
      <sheetName val="108.수선비"/>
      <sheetName val="8기전사사업계획"/>
      <sheetName val="36기상반기자금실적"/>
      <sheetName val="XMA 12월 8,000대 원,부자재_完"/>
      <sheetName val="YFA 10월분 원자재(10.12)_미납완료_完"/>
      <sheetName val="YFA 10월분 부자재(10.7,9)_FEDEX_完"/>
      <sheetName val="기본데이타"/>
      <sheetName val="원가분석"/>
      <sheetName val="은행"/>
      <sheetName val="TEMP2"/>
      <sheetName val="조정"/>
      <sheetName val="1.세부비교_x001b__x0000__x0000_㣪洁ᚦ"/>
      <sheetName val="재고품목"/>
      <sheetName val="1.TAT_Info."/>
      <sheetName val="목차"/>
      <sheetName val="예상투자비"/>
      <sheetName val="????ilencer"/>
      <sheetName val="종합장"/>
      <sheetName val="FELT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RFQ Form"/>
      <sheetName val="2-1_제품군별계획대비실적(B_A)"/>
      <sheetName val="OEM_이의제기_종합"/>
      <sheetName val="지점분석00"/>
      <sheetName val="슬림형변경"/>
      <sheetName val="출자한도"/>
      <sheetName val="대차(종합,입력금지)"/>
      <sheetName val="95신규호표"/>
      <sheetName val="기간별품목별불량유형집계"/>
      <sheetName val="일보_생산"/>
      <sheetName val="외주수입검사 종합(6월)"/>
      <sheetName val="일일판매현황"/>
      <sheetName val="Hw_0415_TOTAL"/>
      <sheetName val="4.20)통계적기법관리절차서"/>
      <sheetName val="공문송부업체"/>
      <sheetName val="드롭다운"/>
      <sheetName val="업체데이터"/>
      <sheetName val="WJ素材費"/>
      <sheetName val="1.TP조립"/>
      <sheetName val="2차 OI_x0010__x0000__xda10_࠱"/>
      <sheetName val="2차 OI_x0000__x0000_젘_x0000_"/>
      <sheetName val="2차 OI䑲⿀_x0000__x0000_"/>
      <sheetName val="51700-C2100(이의제기)"/>
      <sheetName val="철심금중량"/>
      <sheetName val="조선용암면"/>
      <sheetName val="품의서양식 (3)"/>
      <sheetName val="82351"/>
      <sheetName val="4.Vendor price"/>
      <sheetName val="14년 증판안 판촉"/>
      <sheetName val="14,15,16"/>
      <sheetName val="1. 보고"/>
      <sheetName val="集計ﾘｽﾄ"/>
      <sheetName val="법인(환율지정)"/>
      <sheetName val="10년01월부터"/>
      <sheetName val="세무서코드"/>
      <sheetName val="(2)월생산현황 "/>
      <sheetName val="Appendix_TT"/>
      <sheetName val="Dual PMP수율"/>
      <sheetName val="시설이용권명세서"/>
      <sheetName val="특정현금과예금"/>
      <sheetName val="业体目录"/>
      <sheetName val="현장관리비"/>
      <sheetName val="기타 부자재"/>
      <sheetName val="분리막"/>
      <sheetName val="전해액"/>
      <sheetName val="DWPM분석시트"/>
      <sheetName val="HeaderInfo"/>
      <sheetName val="J100"/>
      <sheetName val="RFQ Template"/>
      <sheetName val="매출(총액)"/>
      <sheetName val="판관비"/>
      <sheetName val="3-2002년 소모공구비"/>
      <sheetName val="등록자료"/>
      <sheetName val="93상각비"/>
      <sheetName val="거래선별 매출현황 내역"/>
      <sheetName val="금형_(2)6"/>
      <sheetName val="금형_(2)8"/>
      <sheetName val="금형_(2)7"/>
      <sheetName val="Full PBD"/>
      <sheetName val="Europe PU-1"/>
      <sheetName val="MM利益・原価企画方針書ｶｸ１"/>
      <sheetName val="ALVXXL01"/>
      <sheetName val="WE'T"/>
      <sheetName val="BREAKDOWN(철거설치)"/>
      <sheetName val="6월"/>
      <sheetName val="07DATA"/>
      <sheetName val="RFQ 1804"/>
      <sheetName val="운영"/>
      <sheetName val="DS_MBR RR Side  - PcA"/>
      <sheetName val="SRC(현재)"/>
      <sheetName val="변환테이블"/>
      <sheetName val="96원가"/>
      <sheetName val="5업체"/>
      <sheetName val="갑지"/>
      <sheetName val="１１月"/>
      <sheetName val="CONSUMO DE RESINA "/>
      <sheetName val="데이터"/>
      <sheetName val="효과금액비교"/>
      <sheetName val="9609추"/>
      <sheetName val="매입자료1"/>
      <sheetName val="_0602주-무결점운동 진행현황 보고 (20140610)"/>
      <sheetName val="LJM"/>
      <sheetName val="수식파일 (삭제금지)"/>
      <sheetName val="곡성"/>
      <sheetName val="03년 체제결과"/>
      <sheetName val="Aug01 Status Rpt"/>
      <sheetName val="산출기준(파견전산실)"/>
      <sheetName val="생산실적입력"/>
      <sheetName val="법인세부담액"/>
      <sheetName val="입력정보"/>
      <sheetName val="선재"/>
      <sheetName val="97계획(96.11"/>
      <sheetName val="재공품기초자료"/>
      <sheetName val="DATAinput"/>
      <sheetName val="총list"/>
      <sheetName val="数据库不可删除"/>
      <sheetName val="재품명"/>
      <sheetName val="불량명"/>
      <sheetName val="2-1_제품군별계획대비실적(B_A)1"/>
      <sheetName val="OEM_이의제기_종합1"/>
      <sheetName val="GAGE_R&amp;R(FRT_UPR)"/>
      <sheetName val="_하반기_경비_조정계획_150627(사계_r2_기준)_x"/>
      <sheetName val="SCP_4"/>
      <sheetName val="SCP_5_D2UXT"/>
      <sheetName val="SCP_6_D2UX"/>
      <sheetName val="Invest_(MAC)"/>
      <sheetName val="SCP_Apr2015"/>
      <sheetName val="Actual_In_&amp;_Out"/>
      <sheetName val="Team_종합"/>
      <sheetName val="불량_리스트"/>
      <sheetName val="불량_코드"/>
      <sheetName val="1_종합평가표"/>
      <sheetName val="ISSUE_LIST"/>
      <sheetName val="BI-FUEL_AIR_VENT_PIPE"/>
      <sheetName val="0_CHMSL_LED_ASSY"/>
      <sheetName val="108_수선비"/>
      <sheetName val="REAR_"/>
      <sheetName val="abs_dac검사대비분석자료2"/>
      <sheetName val="RFQ_Form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1_TAT_Info_"/>
      <sheetName val="외주수입검사_종합(6월)"/>
      <sheetName val="RFQ_Template"/>
      <sheetName val="품의서양식_(3)"/>
      <sheetName val="4_Vendor_price"/>
      <sheetName val="14년_증판안_판촉"/>
      <sheetName val="1__보고"/>
      <sheetName val="2-1_제품군별계획대비실적(B_A)2"/>
      <sheetName val="OEM_이의제기_종합2"/>
      <sheetName val="금형_(2)9"/>
      <sheetName val="2-1_제품군별계획대비실적(B_A)3"/>
      <sheetName val="OEM_이의제기_종합3"/>
      <sheetName val="GAGE_R&amp;R(FRT_UPR)1"/>
      <sheetName val="_하반기_경비_조정계획_150627(사계_r2_기준)_1"/>
      <sheetName val="SCP_41"/>
      <sheetName val="SCP_5_D2UXT1"/>
      <sheetName val="SCP_6_D2UX1"/>
      <sheetName val="Invest_(MAC)1"/>
      <sheetName val="SCP_Apr20151"/>
      <sheetName val="Actual_In_&amp;_Out1"/>
      <sheetName val="Team_종합1"/>
      <sheetName val="불량_리스트1"/>
      <sheetName val="불량_코드1"/>
      <sheetName val="1_종합평가표1"/>
      <sheetName val="ISSUE_LIST1"/>
      <sheetName val="BI-FUEL_AIR_VENT_PIPE1"/>
      <sheetName val="0_CHMSL_LED_ASSY1"/>
      <sheetName val="108_수선비1"/>
      <sheetName val="REAR_1"/>
      <sheetName val="abs_dac검사대비분석자료21"/>
      <sheetName val="RFQ_Form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Europe_PU-1"/>
      <sheetName val="(2)월생산현황_"/>
      <sheetName val="RFQ_1804"/>
      <sheetName val="DS_MBR_RR_Side__-_PcA"/>
      <sheetName val="Dual_PMP수율"/>
      <sheetName val="CONSUMO_DE_RESINA_"/>
      <sheetName val="호봉CODE"/>
      <sheetName val="Base"/>
      <sheetName val="Chart"/>
      <sheetName val="info"/>
      <sheetName val="Sale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개발원가 종합"/>
      <sheetName val="C-L"/>
      <sheetName val="자료실"/>
      <sheetName val="접촉온도"/>
      <sheetName val="5 Why's"/>
      <sheetName val="NC-CODE"/>
      <sheetName val="PART"/>
      <sheetName val="국가"/>
      <sheetName val="품질목표"/>
      <sheetName val="3.3검토국"/>
      <sheetName val="ACCN9909"/>
      <sheetName val="Accn9910"/>
      <sheetName val="ACCN9908"/>
      <sheetName val="구분목록"/>
      <sheetName val="사원관리"/>
      <sheetName val="공사별5"/>
      <sheetName val="pr00_10_20"/>
      <sheetName val="고정자산원본"/>
      <sheetName val="Sch9"/>
      <sheetName val="MAT_N048"/>
      <sheetName val="NEW TOOL MASTER"/>
      <sheetName val="stockmonthlylist(stock_20190828"/>
      <sheetName val="권취Simu"/>
      <sheetName val="10월"/>
      <sheetName val="VT-5T"/>
      <sheetName val="소재 이력"/>
      <sheetName val="99 조정금액"/>
      <sheetName val="주간실적상세"/>
      <sheetName val="생산성상세"/>
      <sheetName val="월별수입"/>
      <sheetName val=" Common Info Page"/>
      <sheetName val="진천MOBIS"/>
      <sheetName val="불량"/>
      <sheetName val="품질보증"/>
      <sheetName val="DepPlan"/>
      <sheetName val="Consignes"/>
      <sheetName val="BDachats"/>
      <sheetName val="旧玉"/>
      <sheetName val="UC_UM"/>
      <sheetName val="THS - Key Inputs"/>
      <sheetName val="재(실)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4.3 첨부1"/>
      <sheetName val="customer"/>
      <sheetName val="_x0000_PRDW30.XL"/>
      <sheetName val="검사협정 보충"/>
      <sheetName val="효성"/>
      <sheetName val="진급관련DATA"/>
      <sheetName val="설계명세"/>
      <sheetName val="INJ_FRT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영업용가격대"/>
      <sheetName val="본사-출장소구분"/>
      <sheetName val="불량코드"/>
      <sheetName val="메탈&amp;환율"/>
      <sheetName val="인건비US"/>
      <sheetName val="소재종류"/>
      <sheetName val="철판2"/>
      <sheetName val="업체정보"/>
      <sheetName val="수지타입(ASSY)"/>
      <sheetName val="Asset98-CAK"/>
      <sheetName val="Input Page"/>
      <sheetName val="Input Sheet"/>
      <sheetName val="현금및현금등가물"/>
      <sheetName val="Base Info"/>
      <sheetName val="금형_(2)10"/>
      <sheetName val="_9"/>
      <sheetName val="2-1_제품군별계획대비실적(B_A)4"/>
      <sheetName val="OEM_이의제기_종합4"/>
      <sheetName val="공정능력(마운틴_홀_거리)4"/>
      <sheetName val="PNL_ASS'Y_CRASH_PAD_UPR_RH4"/>
      <sheetName val="GAGE_R&amp;R(FRT_UPR)2"/>
      <sheetName val="_하반기_경비_조정계획_150627(사계_r2_기준)_2"/>
      <sheetName val="SCP_42"/>
      <sheetName val="SCP_5_D2UXT2"/>
      <sheetName val="SCP_6_D2UX2"/>
      <sheetName val="Invest_(MAC)2"/>
      <sheetName val="SCP_Apr20152"/>
      <sheetName val="Actual_In_&amp;_Out2"/>
      <sheetName val="Team_종합2"/>
      <sheetName val="불량_리스트2"/>
      <sheetName val="불량_코드2"/>
      <sheetName val="1_종합평가표2"/>
      <sheetName val="ISSUE_LIST2"/>
      <sheetName val="BI-FUEL_AIR_VENT_PIPE2"/>
      <sheetName val="0_CHMSL_LED_ASSY2"/>
      <sheetName val="108_수선비2"/>
      <sheetName val="REAR_2"/>
      <sheetName val="abs_dac검사대비분석자료22"/>
      <sheetName val="RFQ_Form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05계약내역(新T)"/>
      <sheetName val="05 新Table(간접직)"/>
      <sheetName val="05계약내역(기존T 활용)"/>
      <sheetName val="Grille Q3P Organe"/>
      <sheetName val="부서관리점-1"/>
      <sheetName val="냉각실용添1"/>
      <sheetName val="유지류添1"/>
      <sheetName val="제품그룹코드"/>
      <sheetName val="승용"/>
      <sheetName val="BEP"/>
      <sheetName val="(사)판관비"/>
      <sheetName val="(사)손익"/>
      <sheetName val="경쟁실분"/>
      <sheetName val="9월사후시산"/>
      <sheetName val="누계결산시산"/>
      <sheetName val="대책발표"/>
      <sheetName val="시중유출"/>
      <sheetName val="교정"/>
      <sheetName val="2P표지"/>
      <sheetName val="전표10월"/>
      <sheetName val="AL주단조"/>
      <sheetName val="원가 종합"/>
      <sheetName val="참고"/>
      <sheetName val="CR금액"/>
      <sheetName val="OEM Plan"/>
      <sheetName val="SM672-001(A)"/>
      <sheetName val="SO416"/>
      <sheetName val="전산품의"/>
      <sheetName val="BL계획"/>
      <sheetName val="대리점"/>
      <sheetName val="목표세부명세"/>
      <sheetName val="경로매출"/>
      <sheetName val="Details"/>
      <sheetName val="DATA01"/>
      <sheetName val="LINE 운영안"/>
      <sheetName val="전력계획"/>
      <sheetName val="자동차 종합지표"/>
      <sheetName val="데이터목록"/>
      <sheetName val="전사"/>
      <sheetName val="Interco &amp; PVS Loc Cur"/>
      <sheetName val="보강사 소요량"/>
      <sheetName val="After sales"/>
      <sheetName val="자체실적Y"/>
      <sheetName val="Product"/>
      <sheetName val="Order status"/>
      <sheetName val="25414-B2060"/>
      <sheetName val="5호기_Query"/>
      <sheetName val="Help"/>
      <sheetName val="노동부"/>
      <sheetName val="PROFILE"/>
      <sheetName val="콤비품의-3"/>
      <sheetName val="ꢀᴳ케伆"/>
      <sheetName val="금형이력"/>
      <sheetName val="Order status2"/>
      <sheetName val="Customer Master"/>
      <sheetName val="Common code"/>
      <sheetName val="Order Status Master"/>
      <sheetName val="Product Master"/>
      <sheetName val="MIRADRUG"/>
      <sheetName val="Φ43(COMM단차)"/>
      <sheetName val="사무용품 신청"/>
      <sheetName val="K1"/>
      <sheetName val="구분자료"/>
      <sheetName val="01_SW"/>
      <sheetName val="첨부4.기술평가서"/>
      <sheetName val="OEM_Plan"/>
      <sheetName val="원가_종합"/>
      <sheetName val="4_3_첨부1"/>
      <sheetName val="자동차_종합지표"/>
      <sheetName val="After_sales"/>
      <sheetName val="IBASE"/>
      <sheetName val="입력DATA"/>
      <sheetName val="양식-금형"/>
      <sheetName val="1.2.2완제품검사('00.4월) (가라)"/>
      <sheetName val="項目定義"/>
      <sheetName val="cr2000분석"/>
      <sheetName val="98년"/>
      <sheetName val="건축내역"/>
      <sheetName val="평가"/>
      <sheetName val="제품상품(DL)"/>
      <sheetName val="5월DL"/>
      <sheetName val="XXXXXX"/>
      <sheetName val="DATA(PP%)"/>
      <sheetName val="DATA(PC%)"/>
      <sheetName val="Validation Lists"/>
      <sheetName val="진행단계현황"/>
      <sheetName val="주물"/>
      <sheetName val="표"/>
      <sheetName val="★금형비 계산서"/>
      <sheetName val="LOWSIDE 비교"/>
      <sheetName val="주재료비"/>
      <sheetName val="96상입"/>
      <sheetName val="기계(1998~2003년)작업본"/>
      <sheetName val="기계(2004년)작업본"/>
      <sheetName val="입력laser"/>
      <sheetName val="생산1-2"/>
      <sheetName val="basedata"/>
      <sheetName val="FO-BO-ER"/>
      <sheetName val="2100"/>
      <sheetName val="원단위 1계 2계"/>
      <sheetName val="출고현황"/>
      <sheetName val="오퍼(DS)"/>
      <sheetName val="6월(DS)"/>
      <sheetName val="물량표S"/>
      <sheetName val="실행내역"/>
      <sheetName val="4월"/>
      <sheetName val="비용구조"/>
      <sheetName val="피엘"/>
      <sheetName val="LINE PPM-분석"/>
      <sheetName val="수불부"/>
      <sheetName val="Actual data"/>
      <sheetName val="人员信息"/>
      <sheetName val="设备信息编号"/>
      <sheetName val="제품별 매출"/>
      <sheetName val="Data Working Time"/>
      <sheetName val="제품별_매출"/>
      <sheetName val="Data_Working_Time"/>
      <sheetName val="X-3_ENG5"/>
      <sheetName val="개발_TOOL_집계표5"/>
      <sheetName val="경상_개발비5"/>
      <sheetName val="PRESS_DATA5"/>
      <sheetName val="내수1_8GL6"/>
      <sheetName val="운임_환차손-Y7"/>
      <sheetName val="ALPROFILE_발주실적5"/>
      <sheetName val="Sheet1_(2)5"/>
      <sheetName val="계산_DATA_입력5"/>
      <sheetName val="상세_계산_내역5"/>
      <sheetName val="Evaluation_objects6"/>
      <sheetName val="GLOBAL_PT_NEW_FORMAT_OCT_20025"/>
      <sheetName val="MACRO1_XLM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X-3_ENG6"/>
      <sheetName val="개발_TOOL_집계표6"/>
      <sheetName val="경상_개발비6"/>
      <sheetName val="PRESS_DATA6"/>
      <sheetName val="내수1_8GL7"/>
      <sheetName val="운임_환차손-Y8"/>
      <sheetName val="ALPROFILE_발주실적6"/>
      <sheetName val="Sheet1_(2)6"/>
      <sheetName val="계산_DATA_입력6"/>
      <sheetName val="상세_계산_내역6"/>
      <sheetName val="Evaluation_objects7"/>
      <sheetName val="GLOBAL_PT_NEW_FORMAT_OCT_20026"/>
      <sheetName val="MACRO1_XLM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X-3_ENG7"/>
      <sheetName val="개발_TOOL_집계표7"/>
      <sheetName val="경상_개발비7"/>
      <sheetName val="PRESS_DATA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97계획(96_11"/>
      <sheetName val="PRDW30_XL"/>
      <sheetName val="검사협정_보충"/>
      <sheetName val="Interco_&amp;_PVS_Loc_Cur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MAT"/>
      <sheetName val="PS SIDE OTR INR 공정개선 상세"/>
      <sheetName val="99년12월 실적DATA"/>
      <sheetName val="Menu"/>
      <sheetName val="MS"/>
      <sheetName val="Data_Input"/>
      <sheetName val="원가410"/>
      <sheetName val="7) 13367734"/>
      <sheetName val="사양비교"/>
      <sheetName val="TL PROTO 2열"/>
      <sheetName val="공정능력"/>
      <sheetName val="별제권_정리담보권1"/>
      <sheetName val="Net Revenue"/>
      <sheetName val="기초 데이터"/>
      <sheetName val="신흥테크 세부내역 LIST"/>
      <sheetName val="단가표"/>
      <sheetName val="3)재료비"/>
      <sheetName val="gvl"/>
      <sheetName val="일반경비"/>
      <sheetName val="1-6"/>
      <sheetName val="불량건수"/>
      <sheetName val="외주집계"/>
      <sheetName val="중요차종 (090131)"/>
      <sheetName val="4_3_첨부11"/>
      <sheetName val="OEM_Plan1"/>
      <sheetName val="LINE_운영안"/>
      <sheetName val="원가_종합1"/>
      <sheetName val="보강사_소요량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3_3검토국"/>
      <sheetName val="Supplier_QRQC"/>
      <sheetName val="첨부4_기술평가서"/>
      <sheetName val="1_2_2완제품검사('00_4월)_(가라)"/>
      <sheetName val="1_기안을지"/>
      <sheetName val="사무용품_신청"/>
      <sheetName val="Validation_Lists"/>
      <sheetName val="★금형비_계산서"/>
      <sheetName val="LOWSIDE_비교"/>
      <sheetName val="Evaluation_objects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FLOW_PROSES_(A)5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RFQ_18042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Supplier_QRQC1"/>
      <sheetName val="97계획(96_11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PS_SIDE_OTR_INR_공정개선_상세"/>
      <sheetName val="제품별_매출2"/>
      <sheetName val="Data_Working_Time2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5_세운W-A11"/>
      <sheetName val="B053_(990701)공정실적PP%계산11"/>
      <sheetName val="1_변경범위11"/>
      <sheetName val="TEMP_TORQUE11"/>
      <sheetName val="Evaluation_objects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FLOW_PROSES_(A)6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LINE_운영안2"/>
      <sheetName val="원가_종합3"/>
      <sheetName val="Interco_&amp;_PVS_Loc_Cur2"/>
      <sheetName val="RFQ_18043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SUB_2월_재검사추이도11"/>
      <sheetName val="c_db15"/>
      <sheetName val="Nego_PV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-2_귀책부서별_DT현황11"/>
      <sheetName val="3__관리점지수실적-1_1생산성10"/>
      <sheetName val="실적_및_계획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Sec_1_-_RFQ10"/>
      <sheetName val="공정능력_(2)10"/>
      <sheetName val="Sch7a_(토요일)10"/>
      <sheetName val="c_db16"/>
      <sheetName val="Rate_data10"/>
      <sheetName val="PRO_(참조)10"/>
      <sheetName val="Actual_In_&amp;_Out3"/>
      <sheetName val="4_3_첨부14"/>
      <sheetName val="OEM_Plan4"/>
      <sheetName val="제품명_(3)4"/>
      <sheetName val="LINE_운영안3"/>
      <sheetName val="원가_종합4"/>
      <sheetName val="Interco_&amp;_PVS_Loc_Cur3"/>
      <sheetName val="RFQ_18044"/>
      <sheetName val="보강사_소요량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검사협정_보충3"/>
      <sheetName val="1_기안을지3"/>
      <sheetName val="사무용품_신청3"/>
      <sheetName val="Validation_Lists3"/>
      <sheetName val="★금형비_계산서3"/>
      <sheetName val="LOWSIDE_비교3"/>
      <sheetName val="4_Vendor_price3"/>
      <sheetName val="14년_증판안_판촉3"/>
      <sheetName val="PS_SIDE_OTR_INR_공정개선_상세2"/>
      <sheetName val="제품별_매출4"/>
      <sheetName val="Data_Working_Time4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92上期財務実績"/>
      <sheetName val="외화수지"/>
      <sheetName val="체계옵션"/>
      <sheetName val="업무기준"/>
      <sheetName val="CC"/>
      <sheetName val="Liste"/>
      <sheetName val="비목계산"/>
      <sheetName val="CLMN자료"/>
      <sheetName val="SNP"/>
      <sheetName val="PACKING LIST"/>
      <sheetName val="Y3"/>
      <sheetName val="조달내역"/>
      <sheetName val="COOLING UNIT"/>
      <sheetName val="R-16E"/>
      <sheetName val="C-16MM"/>
      <sheetName val="C-12MM"/>
      <sheetName val="C-20MM"/>
      <sheetName val="2안"/>
      <sheetName val="CPk원본"/>
      <sheetName val="SUB(C)"/>
      <sheetName val="전체썘㐅"/>
      <sheetName val="현황"/>
      <sheetName val="주소록"/>
      <sheetName val="연봉산정기초자료"/>
      <sheetName val="견적서"/>
      <sheetName val="#1-1 (2)"/>
      <sheetName val="기초 DATA"/>
      <sheetName val="원단위"/>
      <sheetName val="規模表紙"/>
      <sheetName val="2-2.매출분석"/>
      <sheetName val="제품판매_수량"/>
      <sheetName val="Sales_1"/>
      <sheetName val="Flags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외주품_감점_유형_기준11"/>
      <sheetName val="FUEL_FILLER12"/>
      <sheetName val="_납촉자12"/>
      <sheetName val="3-2_귀책부서별_DT현황12"/>
      <sheetName val="3__관리점지수실적-1_1생산성11"/>
      <sheetName val="실적_및_계획11"/>
      <sheetName val="Bosch_ADVP&amp;R11"/>
      <sheetName val="CAPA분석_360K8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VS1_Paretto분석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OEM_Plan5"/>
      <sheetName val="제품명_(3)5"/>
      <sheetName val="LINE_운영안4"/>
      <sheetName val="P&amp;L,Bal_Sheet,Cash_Forecast5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MATEMST_(2)4"/>
      <sheetName val="Value_Analysis_-_Sheet_15"/>
      <sheetName val="Supplier_QRQC4"/>
      <sheetName val="97계획(96_114"/>
      <sheetName val="S50_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2012_Volum5"/>
      <sheetName val="B053_(990701)공정능력PC%계산4"/>
      <sheetName val="P&amp;L_account5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Assumptions"/>
      <sheetName val="Prices"/>
      <sheetName val="일위대가표"/>
      <sheetName val="TABLE(TK)"/>
      <sheetName val="TABLE(중국)"/>
      <sheetName val="전문품의"/>
      <sheetName val="ﾕｰｻﾞｰ設定"/>
      <sheetName val="표지 (2)"/>
      <sheetName val="모델표준"/>
      <sheetName val="학교기부"/>
      <sheetName val="FOB현황"/>
      <sheetName val="54813M2001"/>
      <sheetName val="환산항목"/>
      <sheetName val="8.공정능력평가(5)"/>
      <sheetName val="기초자료입력"/>
      <sheetName val="18-2"/>
      <sheetName val="IMT-2000"/>
      <sheetName val="드롭"/>
      <sheetName val="ﾃﾞｰﾀﾌﾛｰ一覧"/>
      <sheetName val="Reference"/>
      <sheetName val="Disclaimer"/>
      <sheetName val="4(2)"/>
      <sheetName val="Year"/>
      <sheetName val="1.세부비교_x001b_"/>
      <sheetName val="2차 OI_x0010_"/>
      <sheetName val="2차 OI"/>
      <sheetName val="2000 (원본)"/>
      <sheetName val="FIX"/>
      <sheetName val="EX rate"/>
      <sheetName val="1-2.LOW &amp; HIGH WIRING ASSY"/>
      <sheetName val="综合"/>
      <sheetName val="6. FTA특혜관세적용달성율"/>
      <sheetName val="param"/>
      <sheetName val="원소재종합"/>
      <sheetName val="원소재 LDC "/>
      <sheetName val="손익비교 Data"/>
      <sheetName val="Simulate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PLFM01"/>
      <sheetName val="H11"/>
      <sheetName val="실행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Danh sach"/>
      <sheetName val="THƯ VIỆN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첨부3"/>
      <sheetName val="3M000"/>
      <sheetName val="3월판매예상_2주차"/>
      <sheetName val="채산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Source List"/>
      <sheetName val="회의록"/>
      <sheetName val="PMBG12LD 장비및인원소요(D.A기준) "/>
      <sheetName val="주E957㲆"/>
      <sheetName val="주E957㲆"/>
      <sheetName val="설비LIS_x0000_"/>
      <sheetName val="설비LIS_x0001_"/>
      <sheetName val="설비LIS"/>
      <sheetName val="Raw_data"/>
      <sheetName val="MS.SPEC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OCT"/>
      <sheetName val="도장가공비"/>
      <sheetName val="TABLE(터키)"/>
      <sheetName val="99년1월"/>
      <sheetName val="단가80%기준(재무)"/>
      <sheetName val="매출집계-RMB"/>
      <sheetName val="PS종합"/>
      <sheetName val="경영계획"/>
      <sheetName val="코드집(수출)"/>
      <sheetName val="2005년 소요량"/>
      <sheetName val="_x005f_x0000__x005f_x0000__x005"/>
      <sheetName val="IS(Result)"/>
      <sheetName val="PL By Model(Result)"/>
      <sheetName val="PL_By_Model(Result)"/>
      <sheetName val="국민연금"/>
      <sheetName val="94열처리"/>
      <sheetName val="3월종합현황"/>
      <sheetName val="XL4Poppy"/>
      <sheetName val="급여대장"/>
      <sheetName val="ab입고수량"/>
      <sheetName val="Tool Type"/>
      <sheetName val="3. Acronyms and abbreviations"/>
      <sheetName val="OM600"/>
      <sheetName val="반기_유가증권"/>
      <sheetName val="8월"/>
      <sheetName val="97입고현황(사내)"/>
      <sheetName val="97출고현황(SEC)"/>
      <sheetName val="97출고현황(매출분)"/>
      <sheetName val="Temp"/>
      <sheetName val="11.Inv."/>
      <sheetName val="철탑"/>
      <sheetName val="VL"/>
      <sheetName val="환산표"/>
      <sheetName val="99사업d"/>
      <sheetName val="첨부13. 사출(PAD)_카메라"/>
      <sheetName val="After Sales Supplier #'s"/>
      <sheetName val="RD제품개발투자비_매가_"/>
      <sheetName val="부품 LIST"/>
      <sheetName val="Filter"/>
      <sheetName val="1단가변동"/>
      <sheetName val="日程"/>
      <sheetName val="進め方"/>
      <sheetName val="報告書表紙"/>
      <sheetName val="AQL(0.65)"/>
      <sheetName val="InspectionData (2)"/>
      <sheetName val="CTEMCOST"/>
      <sheetName val="Ref_List"/>
      <sheetName val="Evaluation-Bewertung"/>
      <sheetName val="Input Form - EingabeMaske"/>
      <sheetName val="Language-Sprachen"/>
      <sheetName val="1.생산0"/>
      <sheetName val="1.개발개요"/>
      <sheetName val="G-Exchange #667"/>
      <sheetName val="C-Mix Rate &amp; Revenue(calc)"/>
      <sheetName val="TotNA"/>
      <sheetName val="Eingaben"/>
      <sheetName val="FM钢材消耗表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General Assumptions"/>
      <sheetName val="종합원가분석 1 "/>
      <sheetName val="BLF"/>
      <sheetName val="설변이력"/>
      <sheetName val="TO"/>
      <sheetName val="SCROLL"/>
      <sheetName val="01년2월현황 "/>
      <sheetName val=" 제9차 회사표준 제개정 공청회 이의제기신청서.XLSX"/>
      <sheetName val="SETUP"/>
      <sheetName val="22.보증금(전신전화가입권)"/>
      <sheetName val="39.미지급법인세"/>
      <sheetName val="Condition"/>
      <sheetName val="월할경비"/>
      <sheetName val="의왕F사"/>
      <sheetName val="가공사"/>
      <sheetName val="Value "/>
      <sheetName val="CAR Form Summary"/>
      <sheetName val="가격품의서"/>
      <sheetName val="OPT#1"/>
      <sheetName val="Schedule 1"/>
      <sheetName val="比모듈조립비"/>
      <sheetName val="Tabelle3"/>
      <sheetName val="과8"/>
      <sheetName val="활물질"/>
      <sheetName val="Separator"/>
      <sheetName val="H400"/>
      <sheetName val="급여일반"/>
      <sheetName val="업무연락"/>
      <sheetName val="베어링하우징"/>
      <sheetName val="Rollforward {bpe}"/>
      <sheetName val="Allow - SR&amp;D"/>
      <sheetName val="Asset9809CAK"/>
      <sheetName val="220 (2)"/>
      <sheetName val="9899DISC"/>
      <sheetName val="이력"/>
      <sheetName val="Allocations"/>
      <sheetName val="설비이력카드"/>
      <sheetName val="시작품의"/>
      <sheetName val="PU FOAM 가격조정 기준"/>
      <sheetName val="Data Input"/>
      <sheetName val="예산M11A"/>
      <sheetName val="DS-Thuong 6T dau"/>
      <sheetName val="와이어"/>
      <sheetName val="사업경"/>
      <sheetName val="Personnaliser..."/>
      <sheetName val="Takt Time"/>
      <sheetName val="64512(갑)"/>
      <sheetName val="설계내역서"/>
      <sheetName val="Basic_assumptins6"/>
      <sheetName val="첨부(인조가죽신규계산)"/>
      <sheetName val="Executive Summary"/>
      <sheetName val="Cost_Reduction12"/>
      <sheetName val="1_2내수13"/>
      <sheetName val="Sheet6_(3)12"/>
      <sheetName val="INVESTMENT_(Hardware)12"/>
      <sheetName val="신고서_전11"/>
      <sheetName val="Basic_assumptions11"/>
      <sheetName val="0_절삭조건11"/>
      <sheetName val="영업_일111"/>
      <sheetName val="PFMEA_XLS11"/>
      <sheetName val="_PPAP_작성중__xlsx11"/>
      <sheetName val="RELAY_FAX양식11"/>
      <sheetName val="상세_견적서_(HMC)11"/>
      <sheetName val="2008_г11"/>
      <sheetName val="2_중요한회계정책11"/>
      <sheetName val="9_관계기업투자11"/>
      <sheetName val="42_리스11"/>
      <sheetName val="25_법인세11"/>
      <sheetName val="DBL_LPG시험11"/>
      <sheetName val="DV_Flow_Chart_DV-PV1_(PFC)6"/>
      <sheetName val="Proj_List_00E11"/>
      <sheetName val="6_N_m_CCW_전류6"/>
      <sheetName val="국내_6"/>
      <sheetName val="4,5공장_6"/>
      <sheetName val="시트_6"/>
      <sheetName val="Bas_Moteur7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노원열병합__건축공사기성내역서4"/>
      <sheetName val="Gia_vat_tu4"/>
      <sheetName val="기준정보(A)_15_10_274"/>
      <sheetName val="단중_및_예비길이_SHEET_15_9_5(K)4"/>
      <sheetName val="15_1_02_15년_1월예시계획4"/>
      <sheetName val="15년_12월_시작재공품_15_12_34"/>
      <sheetName val="중공업_실적4"/>
      <sheetName val="기준정보(A)_12_02_234"/>
      <sheetName val="개선대책_양식4"/>
      <sheetName val="STD__CAB4"/>
      <sheetName val="STD__NCAB4"/>
      <sheetName val="원소재_변경_상세4"/>
      <sheetName val="직거래가_변경4"/>
      <sheetName val="입력_List4"/>
      <sheetName val="DO_NOT_DELETE3"/>
      <sheetName val="Export_Data"/>
      <sheetName val="24_냉각실용添1"/>
      <sheetName val="조직도_99"/>
      <sheetName val="전공장2"/>
      <sheetName val="4월실적"/>
      <sheetName val="MPST01V"/>
      <sheetName val="TOOLING_9143RD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通玻"/>
      <sheetName val="_x005f_x005f_x005f_x0000__x005f"/>
      <sheetName val="박두익"/>
      <sheetName val="02.08생산대상대수"/>
      <sheetName val="상품입고집계"/>
      <sheetName val="SEP 2007"/>
      <sheetName val="OUTSTANDING"/>
      <sheetName val="HO"/>
      <sheetName val="K㘘Ï"/>
      <sheetName val="한일자야(감액손실) (2)"/>
      <sheetName val="제품현황"/>
      <sheetName val="PANEL"/>
      <sheetName val="9907협력"/>
      <sheetName val="기준비교표"/>
      <sheetName val="G2설비도급"/>
      <sheetName val="ABSENTEEISM"/>
      <sheetName val="단위"/>
      <sheetName val="제품군분류"/>
      <sheetName val="Macro3"/>
      <sheetName val="천정등기구 실적"/>
      <sheetName val="일수"/>
      <sheetName val="창원생산실적(190501~190520)"/>
      <sheetName val="매각단ᯇ"/>
      <sheetName val="합천내역"/>
      <sheetName val="받을어음"/>
      <sheetName val="***********************00"/>
      <sheetName val="대환취급"/>
      <sheetName val="Hoja1"/>
      <sheetName val="NUEVO MODELOS 2018"/>
      <sheetName val="식자재사용량(4월20일)"/>
      <sheetName val="판매물량CASE"/>
      <sheetName val="하자DB"/>
      <sheetName val="AIS"/>
      <sheetName val="devis qcdp2"/>
      <sheetName val="____ilencer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집계표"/>
      <sheetName val="400H 가공,금형비"/>
      <sheetName val="세디_율진"/>
      <sheetName val="한일은행"/>
      <sheetName val="통장출금액"/>
      <sheetName val="계획"/>
      <sheetName val="수불명세서"/>
      <sheetName val="COSTING"/>
      <sheetName val="(9차)(본드합포)"/>
      <sheetName val="(9차)(화염양면라미)"/>
      <sheetName val="기준DATA"/>
      <sheetName val="Prm"/>
      <sheetName val="Budget Imt mensuel (CFO)"/>
      <sheetName val="Imt"/>
      <sheetName val="CDV Pte mensuel"/>
      <sheetName val="Evol Prod (Eqpt)"/>
      <sheetName val="CAPVR Pte mensuel"/>
      <sheetName val="Input_Page"/>
      <sheetName val="Input_Sheet"/>
      <sheetName val="Aug01_Status_Rp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금형_이력_카드"/>
      <sheetName val="발신정보"/>
      <sheetName val="D300726-1"/>
      <sheetName val="CPK(Process Capanility)"/>
      <sheetName val="INATAKE SYS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OUTPUT"/>
      <sheetName val="Q1 &amp; Q2"/>
      <sheetName val="CRA-Detail"/>
      <sheetName val="ING"/>
      <sheetName val="IN2"/>
      <sheetName val="_Common_Info_Page"/>
      <sheetName val="3-2002년_소모공구비"/>
      <sheetName val="NEW_TOOL_MASTER"/>
      <sheetName val="LCAUTO_4"/>
      <sheetName val="LCAT수_조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개발원가_종합"/>
      <sheetName val="THS_-_Key_Inputs"/>
      <sheetName val="삼익계산"/>
      <sheetName val="매매기준"/>
      <sheetName val="서열정보"/>
      <sheetName val="MASTER DATA"/>
      <sheetName val="환산table"/>
      <sheetName val="4호기"/>
      <sheetName val="3호기"/>
      <sheetName val="8호기"/>
      <sheetName val="발주내역"/>
      <sheetName val="Duration "/>
      <sheetName val="ASSETS_LIST(2)"/>
      <sheetName val="생j_x0000_"/>
      <sheetName val="견적서_detail Main_1"/>
      <sheetName val="거래처별"/>
      <sheetName val="2차 OI׃⼪_x0000__x0000_"/>
      <sheetName val="▶선택항목"/>
      <sheetName val="가격작업표"/>
      <sheetName val="금형_(2)11"/>
      <sheetName val="_11"/>
      <sheetName val="2-1_제품군별계획대비실적(B_A)5"/>
      <sheetName val="OEM_이의제기_종합5"/>
      <sheetName val="공정능력(마운틴_홀_거리)5"/>
      <sheetName val="PNL_ASS'Y_CRASH_PAD_UPR_RH5"/>
      <sheetName val="GAGE_R&amp;R(FRT_UPR)3"/>
      <sheetName val="_하반기_경비_조정계획_150627(사계_r2_기준)_3"/>
      <sheetName val="Team_종합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ISSUE_LIST3"/>
      <sheetName val="BI-FUEL_AIR_VENT_PIPE3"/>
      <sheetName val="0_CHMSL_LED_ASSY3"/>
      <sheetName val="108_수선비3"/>
      <sheetName val="REAR_3"/>
      <sheetName val="abs_dac검사대비분석자료23"/>
      <sheetName val="RFQ_Form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DS_MBR_RR_Side__-_PcA2"/>
      <sheetName val="Dual_PMP수율2"/>
      <sheetName val="CONSUMO_DE_RESINA_2"/>
      <sheetName val="인건비정보"/>
      <sheetName val="설비비-YV4"/>
      <sheetName val="인건비-YV4"/>
      <sheetName val="재료비-YV4"/>
      <sheetName val="fin5"/>
      <sheetName val="Cty+XN(KT 2005)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PMBG12LD_장비및인원소요(D_A기준)_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W3000재료비비교Table(송부용)"/>
      <sheetName val="ADJTBL 3100"/>
      <sheetName val="5-3"/>
      <sheetName val="AOP Summary-2"/>
      <sheetName val="사출계산서"/>
      <sheetName val="제품별"/>
      <sheetName val="차량운반구"/>
      <sheetName val="건물"/>
      <sheetName val="BOM Cost (R-U713MHH)"/>
      <sheetName val="9월실적"/>
      <sheetName val="품번별"/>
      <sheetName val="全仕向地"/>
      <sheetName val="UPPER원가"/>
      <sheetName val="환산"/>
      <sheetName val="전체팛ĭ"/>
      <sheetName val="부서코드표"/>
      <sheetName val="HOU143A"/>
      <sheetName val="Q302"/>
      <sheetName val="打分表"/>
      <sheetName val="팀코드"/>
      <sheetName val="대우"/>
      <sheetName val="삼성(중)"/>
      <sheetName val="삼성(자)"/>
      <sheetName val="관리데이터목록"/>
      <sheetName val="완제품구성표"/>
      <sheetName val="프레스품"/>
      <sheetName val="repeatative rejection"/>
      <sheetName val="계산서"/>
      <sheetName val="FRN 02000"/>
      <sheetName val="Diaph1 values"/>
      <sheetName val="Diaph2 values"/>
      <sheetName val="Diaph values"/>
      <sheetName val="Cushion datas"/>
      <sheetName val="P.O (LOCAL)"/>
      <sheetName val="UPPER 도면"/>
      <sheetName val="20060624_공조제어"/>
      <sheetName val="풍량상한치_제한_data"/>
      <sheetName val="Source_List"/>
      <sheetName val="Kautex 4WD St.IV P&amp;D"/>
      <sheetName val="Sachs FL WHL"/>
      <sheetName val="지사"/>
      <sheetName val="FRT(중량)"/>
      <sheetName val="BS-E"/>
      <sheetName val="BS요약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Arbeitsfolgeplan"/>
      <sheetName val="Leistungberechnung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금형대장"/>
      <sheetName val="AD원"/>
      <sheetName val="부품계산"/>
      <sheetName val="교육훈련절차서"/>
      <sheetName val="승용STEEL"/>
      <sheetName val="J1"/>
      <sheetName val="숨기기2-목록"/>
      <sheetName val="Model Synthesis Report"/>
      <sheetName val="Börskurser"/>
      <sheetName val="TPR"/>
      <sheetName val="LIBRARY"/>
      <sheetName val="C10怰䈽셋"/>
      <sheetName val="Sch1 - P&amp;L Summary"/>
      <sheetName val="Sch2 - BalSht Summary"/>
      <sheetName val="Sch3 - CFlow Summary"/>
      <sheetName val="A9AEDN01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DONGIA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3_일반사상13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5_WIRE적용LIST13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차체부품_INS_REPORT(갑)13"/>
      <sheetName val="외주품_감점_유형_기준12"/>
      <sheetName val="FUEL_FILLER13"/>
      <sheetName val="_납촉자13"/>
      <sheetName val="3-2_귀책부서별_DT현황13"/>
      <sheetName val="3__관리점지수실적-1_1생산성12"/>
      <sheetName val="실적_및_계획12"/>
      <sheetName val="Bosch_ADVP&amp;R12"/>
      <sheetName val="CAPA분석_360K9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Purchasing_Data6"/>
      <sheetName val="포머_비가동_내역7"/>
      <sheetName val="FRONT_HUB견적가7"/>
      <sheetName val="J150_승인진도관리_LIST6"/>
      <sheetName val="TOTAL_LIST6"/>
      <sheetName val="Price_Range6"/>
      <sheetName val="FTR_MACRo6"/>
      <sheetName val="일일_업무_현황_(3)7"/>
      <sheetName val="일일_업무_현황_(5)7"/>
      <sheetName val="MPL_技連7"/>
      <sheetName val="342E_BLOCK7"/>
      <sheetName val="VS1_Paretto분석7"/>
      <sheetName val="DATA_BASE6"/>
      <sheetName val="02_07_27_부품판매가6"/>
      <sheetName val="협력사_일반현황7"/>
      <sheetName val="Sec_1_-_RFQ12"/>
      <sheetName val="1-1_General_Code6"/>
      <sheetName val="VPP(BD-010)_이상보고6"/>
      <sheetName val="공정능력_(2)12"/>
      <sheetName val="Sch7a_(토요일)12"/>
      <sheetName val="c_db110"/>
      <sheetName val="Rate_data12"/>
      <sheetName val="대외공문_6"/>
      <sheetName val="PRO_(참조)12"/>
      <sheetName val="2차_OIL량측정6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P&amp;L,Bal_Sheet,Cash_Forecast6"/>
      <sheetName val="원가_종합6"/>
      <sheetName val="공정별공법-W_HSE-LH6"/>
      <sheetName val="GM_Master6"/>
      <sheetName val="생산현황_(입력)6"/>
      <sheetName val="MPS_Q3_FY046"/>
      <sheetName val="MPS_Q4_FY046"/>
      <sheetName val="1_ER유체응용6"/>
      <sheetName val="4_시험장비6"/>
      <sheetName val="업체별_단가현황6"/>
      <sheetName val="일일_생산및판매계획_대_실적6"/>
      <sheetName val="임율_&amp;_LOT6"/>
      <sheetName val="생산계획_(2)6"/>
      <sheetName val="CR_CODE6"/>
      <sheetName val="THEME_CODE6"/>
      <sheetName val="비교원가제출_고6"/>
      <sheetName val="1_세부비교원가(내수)6"/>
      <sheetName val="1_종합비교원가(내수_일반_유럽)6"/>
      <sheetName val="10_예산_및_원가_계획(02년)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Production_Plan1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MATEMST_(2)5"/>
      <sheetName val="Value_Analysis_-_Sheet_16"/>
      <sheetName val="Supplier_QRQC5"/>
      <sheetName val="97계획(96_115"/>
      <sheetName val="S50_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Data_Sheet6"/>
      <sheetName val="6_수입검사_6"/>
      <sheetName val="03_PFD-16"/>
      <sheetName val="12_Inv_6"/>
      <sheetName val="97년_재료예산(안)6"/>
      <sheetName val="1_터빈6"/>
      <sheetName val="cost_base_e_dati6"/>
      <sheetName val="2__Definitions6"/>
      <sheetName val="코드_조건표7"/>
      <sheetName val="HMC_사전원가(원혁기준)13%6"/>
      <sheetName val="재품별_단가6"/>
      <sheetName val="장비_전체리스트6"/>
      <sheetName val="_12"/>
      <sheetName val="집중검사_리스트6"/>
      <sheetName val="production_dept6"/>
      <sheetName val="검사협정_보충5"/>
      <sheetName val="2012_Volum6"/>
      <sheetName val="B053_(990701)공정능력PC%계산5"/>
      <sheetName val="P&amp;L_account6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실행내역서_6"/>
      <sheetName val="개발_LIST6"/>
      <sheetName val="PC%계산(WM_COMM단차)6"/>
      <sheetName val="차체_품안표6"/>
      <sheetName val="1_1_2008_OTIF6"/>
      <sheetName val="BAFFLE_HMC_TABLE16"/>
      <sheetName val="1~3월_지시사항6"/>
      <sheetName val="1_POSITIONING6"/>
      <sheetName val="무부하_회전수6"/>
      <sheetName val="진행중_설변6"/>
      <sheetName val="HOLE_9905(1)6"/>
      <sheetName val="Upgrades_pricing5"/>
      <sheetName val="7_3_DY팀5"/>
      <sheetName val="Summary_Sheet5"/>
      <sheetName val="Datasheet_for_KPI_Model_15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TL_PROTO_2열"/>
      <sheetName val="Net_Revenue"/>
      <sheetName val="기초_데이터"/>
      <sheetName val="신흥테크_세부내역_LIST"/>
      <sheetName val="중요차종_(090131)"/>
      <sheetName val="99년12월_실적DATA"/>
      <sheetName val="7)_13367734"/>
      <sheetName val="LINE_PPM-분석"/>
      <sheetName val="Actual_data"/>
      <sheetName val="PACKING_LIST"/>
      <sheetName val="COOLING_UNIT"/>
      <sheetName val="#1-1_(2)"/>
      <sheetName val="기초_DATA"/>
      <sheetName val="표지_(2)"/>
      <sheetName val="2-2_매출분석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OEM_이의제기_종합6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_13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PNL_ASS'Y_CRASH_PAD_UPR_RH6"/>
      <sheetName val="공정능력(마운틴_홀_거리)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Issues_List1"/>
      <sheetName val="LINE_PPM-분석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일일붙여라"/>
      <sheetName val="소특"/>
      <sheetName val="95TOTREV"/>
      <sheetName val="Home"/>
      <sheetName val="Histogram Chart"/>
      <sheetName val="Histogram_Chart"/>
      <sheetName val="9609Aß"/>
      <sheetName val="REPAIR_DATA_-_CONTAINER_#51"/>
      <sheetName val="Histogram_Chart1"/>
      <sheetName val="AQL(0_65)1"/>
      <sheetName val="FCST"/>
      <sheetName val="TFT Attendace"/>
      <sheetName val="TFT_Attendace"/>
      <sheetName val="share year=5"/>
      <sheetName val="TFT_Attendace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개발원가_종합1"/>
      <sheetName val="share_year=5"/>
      <sheetName val="Freq error DATA"/>
      <sheetName val="Freq HISTOGRAM"/>
      <sheetName val="delta_impedance(평균)"/>
      <sheetName val="Freq_error_DATA"/>
      <sheetName val="Freq_HISTOGRAM"/>
      <sheetName val="delta_impedance(평균)1"/>
      <sheetName val="Freq_error_DATA1"/>
      <sheetName val="Freq_HISTOGRAM1"/>
      <sheetName val="強度_CN_A1_C10H_152H"/>
      <sheetName val="Stand off"/>
      <sheetName val="T2"/>
      <sheetName val="Voreinstellungen"/>
      <sheetName val="Sheet298"/>
      <sheetName val="거래선 생산계획"/>
      <sheetName val="Movement"/>
      <sheetName val="유화"/>
      <sheetName val="Characteristic"/>
      <sheetName val="1차 시산표"/>
      <sheetName val="BEND LOSS"/>
      <sheetName val="CAPVC"/>
      <sheetName val="EscLP"/>
      <sheetName val="자재 입고(K1E1)"/>
      <sheetName val="6차량_원단위"/>
      <sheetName val="정산"/>
      <sheetName val="HS CODE"/>
      <sheetName val="급여 예상 (2017)인상후"/>
      <sheetName val="Group Consolidated"/>
      <sheetName val="PL"/>
      <sheetName val="GB-IC_Villinge~_GG7"/>
      <sheetName val="6_Parent_S__Fixed_Prod"/>
      <sheetName val="Certificate_list_"/>
      <sheetName val="S_P"/>
      <sheetName val="R_FJS_CAR_(old)"/>
      <sheetName val="실사LIST-중간가공품(05_12_27현재)_(2)"/>
      <sheetName val="U268_4x4_AT(walk)Mitsu"/>
      <sheetName val="BOX_ASSY"/>
      <sheetName val="PP%-low_RPM"/>
      <sheetName val="2_Underbody_DT"/>
      <sheetName val="4_Financial"/>
      <sheetName val="3_4)__FR_종합"/>
      <sheetName val="3_4)__RR_종합"/>
      <sheetName val="기종별_합계"/>
      <sheetName val="BEZEL_L외주"/>
      <sheetName val="NOZZLE_ASSY-SIDE_DEF_LH"/>
      <sheetName val="DPU 지적 (1월)"/>
      <sheetName val="HR Final"/>
      <sheetName val="HR"/>
      <sheetName val="수정"/>
      <sheetName val="20년 생산확대방안"/>
      <sheetName val="Capa réelle TPT S49"/>
      <sheetName val="Récap capa TPT S49"/>
      <sheetName val="07주"/>
      <sheetName val="Motor-Getriebe"/>
      <sheetName val="Ausstattung"/>
      <sheetName val="Elektrik"/>
      <sheetName val="Fahrwerk"/>
      <sheetName val="Karosserie"/>
      <sheetName val="DAILY"/>
      <sheetName val="대책방안"/>
      <sheetName val="견적목표List"/>
      <sheetName val="VPZ-aktuell"/>
      <sheetName val="MX628EX"/>
      <sheetName val="매  출"/>
      <sheetName val="Ellesmere Port (08)"/>
      <sheetName val="車会集約"/>
      <sheetName val="단가MST⁒"/>
      <sheetName val="금형견적서(PRESS)"/>
      <sheetName val="Arkusz1"/>
      <sheetName val="HAL(STD)"/>
      <sheetName val="PDS"/>
      <sheetName val="PROGRESSIVE_150727"/>
      <sheetName val="케이스 재공 재고"/>
      <sheetName val="비품-0450"/>
      <sheetName val="ECU原価"/>
      <sheetName val="정규분포"/>
      <sheetName val="관리도"/>
      <sheetName val="히스토그램"/>
      <sheetName val="금형_(2)12"/>
      <sheetName val="2-1_제품군별계획대비실적(B_A)6"/>
      <sheetName val="GAGE_R&amp;R(FRT_UPR)4"/>
      <sheetName val="_하반기_경비_조정계획_150627(사계_r2_기준)_4"/>
      <sheetName val="Team_종합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ISSUE_LIST4"/>
      <sheetName val="BI-FUEL_AIR_VENT_PIPE4"/>
      <sheetName val="0_CHMSL_LED_ASSY4"/>
      <sheetName val="108_수선비4"/>
      <sheetName val="REAR_4"/>
      <sheetName val="abs_dac검사대비분석자료24"/>
      <sheetName val="RFQ_Form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DS_MBR_RR_Side__-_PcA3"/>
      <sheetName val="Dual_PMP수율3"/>
      <sheetName val="CONSUMO_DE_RESINA_3"/>
      <sheetName val="3-2002년_소모공구비1"/>
      <sheetName val="스틸금형"/>
      <sheetName val="Input_Form_-_EingabeMaske"/>
      <sheetName val="1_생산0"/>
      <sheetName val="LINE1"/>
      <sheetName val="BAT1 "/>
      <sheetName val="매출손익"/>
      <sheetName val="모델별불량율"/>
      <sheetName val="MEMO"/>
      <sheetName val="승용스틸자체"/>
      <sheetName val="수급"/>
      <sheetName val="코드별"/>
      <sheetName val="민감도"/>
      <sheetName val="(Maker)Cover"/>
      <sheetName val="Linearity"/>
      <sheetName val="(业体)Cover"/>
      <sheetName val="(업체)Cover"/>
      <sheetName val="입찰안"/>
      <sheetName val="시산표12월(수정후)"/>
      <sheetName val="_x005f_x005f_x005f_x005f_x005f_x005f_x005f_x005f_x005f_x005f_"/>
      <sheetName val="Form"/>
      <sheetName val="Definitions"/>
      <sheetName val="choices"/>
      <sheetName val="반도체요약"/>
      <sheetName val="JANG_DOM"/>
      <sheetName val="자재목록"/>
      <sheetName val="Tax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LCAUTO_41"/>
      <sheetName val="LCAT수_조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2차_OI"/>
      <sheetName val="SEP_2007"/>
      <sheetName val="Q1_&amp;_Q2"/>
      <sheetName val="devis_qcdp2"/>
      <sheetName val="22_보증금(전신전화가입권)"/>
      <sheetName val="39_미지급법인세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공정공수_XLS"/>
      <sheetName val="PL_By_Model(Result)1"/>
      <sheetName val="After_Sales_Supplier_#'s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극판사양"/>
      <sheetName val="기타부품"/>
      <sheetName val="계산기"/>
      <sheetName val="카탈로그"/>
      <sheetName val="혼합사양"/>
      <sheetName val="2차 OI_x0010__x0000_?࠱"/>
      <sheetName val="1-1"/>
      <sheetName val="検査状況"/>
      <sheetName val="8월발주분석"/>
      <sheetName val="2차 OI_x0000__x0000__x0005__x0000_"/>
      <sheetName val="매출정리"/>
      <sheetName val="2차_OI1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OP세부내역"/>
      <sheetName val="수식기준"/>
      <sheetName val="Validation"/>
      <sheetName val=";_x0000_"/>
      <sheetName val="明细账"/>
      <sheetName val="plan"/>
      <sheetName val="6월실적"/>
      <sheetName val="CHI TIẾT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조회거래처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선택박스"/>
      <sheetName val="Sens"/>
      <sheetName val="FR80"/>
      <sheetName val="MIP"/>
      <sheetName val="07년계획"/>
      <sheetName val="신규계산서(양식)"/>
      <sheetName val="개조 요청서"/>
      <sheetName val="매출채권"/>
      <sheetName val="A01_FM00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VS1_Paretto분석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Supplier_QRQC7"/>
      <sheetName val="97계획(96_117"/>
      <sheetName val="S50_7"/>
      <sheetName val="첨부4_기술평가서7"/>
      <sheetName val="1_2_2완제품검사('00_4월)_(가라)7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LINE_PPM-분석2"/>
      <sheetName val="Actual_data2"/>
      <sheetName val="PACKING_LIST2"/>
      <sheetName val="COOLING_UNIT2"/>
      <sheetName val="#1-1_(2)2"/>
      <sheetName val="기초_DATA2"/>
      <sheetName val="표지_(2)2"/>
      <sheetName val="2-2_매출분석2"/>
      <sheetName val="220_(2)2"/>
      <sheetName val="Data_Input1"/>
      <sheetName val="Personnaliser___"/>
      <sheetName val="Takt_Time"/>
      <sheetName val="repeatative_rejection"/>
      <sheetName val="Rollforward_{bpe}"/>
      <sheetName val="Allow_-_SR&amp;D"/>
      <sheetName val="CONN_조립"/>
      <sheetName val="S26_EK"/>
      <sheetName val="직수출단가"/>
      <sheetName val="Grille_Q3P_Organe"/>
      <sheetName val="Grille_Q3P_Organe1"/>
      <sheetName val="누TB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10월판관"/>
      <sheetName val="Organization_chart20191002"/>
      <sheetName val="RESPONSIBILITY_MATRIX"/>
      <sheetName val="PU_FOAM_가격조정_기준"/>
      <sheetName val="Diaph1_values"/>
      <sheetName val="Diaph2_values"/>
      <sheetName val="Diaph_values"/>
      <sheetName val="Cushion_datas"/>
      <sheetName val="P_O_(LOCAL)"/>
      <sheetName val="UPPER_도면"/>
      <sheetName val="20060624_공조제어1"/>
      <sheetName val="풍량상한치_제한_data1"/>
      <sheetName val="Source_List1"/>
      <sheetName val="Kautex_4WD_St_IV_P&amp;D"/>
      <sheetName val="Sachs_FL_WHL"/>
      <sheetName val="Лист1"/>
      <sheetName val="99년하반기"/>
      <sheetName val="2-2매장별매출계획"/>
      <sheetName val="LOB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입력 데이타"/>
      <sheetName val="가공UPH"/>
      <sheetName val="Sheet1 (3)"/>
      <sheetName val="원97"/>
      <sheetName val="의장34반"/>
      <sheetName val="의장2반 "/>
      <sheetName val="Detail Defect COMBO KAISER"/>
      <sheetName val="PRADEEP"/>
      <sheetName val="MODEL"/>
      <sheetName val="28.8부"/>
      <sheetName val="Constants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CAR_Form_Summary1"/>
      <sheetName val="Personnaliser___1"/>
      <sheetName val="Takt_Time1"/>
      <sheetName val="2000_(원본)1"/>
      <sheetName val="Danh_Mục2"/>
      <sheetName val="Danh_Muc2"/>
      <sheetName val="Danh_sach_Hàn_thùng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SUST_DEV_&amp;_OTHER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OEM_"/>
      <sheetName val="August_2003"/>
      <sheetName val="OE_UMC"/>
      <sheetName val="Analysis-Others_Pg_4"/>
      <sheetName val="Fx_Rates"/>
      <sheetName val="_관리계획서_Rev_01_xlsx"/>
      <sheetName val="II__CF"/>
      <sheetName val="I__Assumptions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Schedule_11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공정공수_XLS1"/>
      <sheetName val="04_03월소일정계획"/>
      <sheetName val="FRN_02000"/>
      <sheetName val="Model_Synthesis_Report"/>
      <sheetName val="4_경비_5_영업외수지"/>
      <sheetName val="FY_12_Interiors_Volume1"/>
      <sheetName val="INT_Price_FY12_MFC1"/>
      <sheetName val="Sch1_-_P&amp;L_Summary"/>
      <sheetName val="Sch2_-_BalSht_Summary"/>
      <sheetName val="Sch3_-_CFlow_Summary"/>
      <sheetName val="2019년_생산수량"/>
      <sheetName val="19년_종합_CT"/>
      <sheetName val="CONN_조립1"/>
      <sheetName val="Organization_chart201910021"/>
      <sheetName val="RESPONSIBILITY_MATRIX1"/>
      <sheetName val="seat-sdn_only"/>
      <sheetName val="Danh_sach"/>
      <sheetName val="거래선_생산계획"/>
      <sheetName val="BOM_Cost_(R-U713MHH)"/>
      <sheetName val="Costed_BOM_2ndR_40%"/>
      <sheetName val="Bang_KL"/>
      <sheetName val="Lcau_-_Lxuc"/>
      <sheetName val="10-2_ED&amp;D_EQU"/>
      <sheetName val="Business_Plan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DS-Thuong_6T_dau"/>
      <sheetName val="CHI_TIẾT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FAX_(2)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Inputs"/>
      <sheetName val="Data-year2001i"/>
      <sheetName val="Tien Thuong"/>
      <sheetName val="NC XL 6T cuoi 01 CTy"/>
      <sheetName val="Data -6T dau"/>
      <sheetName val="Cong 6T"/>
      <sheetName val="Quantity"/>
      <sheetName val="ORIGN"/>
      <sheetName val="도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29134B2000-사"/>
      <sheetName val="B-ICT"/>
      <sheetName val="열간단조자동원가계산서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실DATA "/>
      <sheetName val="계DATA"/>
      <sheetName val="9월1주"/>
      <sheetName val="_______________________00"/>
      <sheetName val="금형_(2)13"/>
      <sheetName val="XMA_12월_8,000대_원,부자재_完5"/>
      <sheetName val="YFA_10월분_원자재(10_12)_미납완료_完5"/>
      <sheetName val="YFA_10월분_부자재(10_7,9)_FEDEX_完5"/>
      <sheetName val="GAGE_R&amp;R(FRT_UPR)5"/>
      <sheetName val="중공업_실적5"/>
      <sheetName val="_하반기_경비_조정계획_150627(사계_r2_기준)_5"/>
      <sheetName val="0_CHMSL_LED_ASSY5"/>
      <sheetName val="SCP_45"/>
      <sheetName val="SCP_5_D2UXT5"/>
      <sheetName val="SCP_6_D2UX5"/>
      <sheetName val="Invest_(MAC)5"/>
      <sheetName val="SCP_Apr20155"/>
      <sheetName val="CONSUMO_DE_RESINA_4"/>
      <sheetName val="RFQ_Template5"/>
      <sheetName val="108_수선비5"/>
      <sheetName val="2-1_제품군별계획대비실적(B_A)7"/>
      <sheetName val="품의서양식_(3)5"/>
      <sheetName val="4_20)통계적기법관리절차서4"/>
      <sheetName val="불량_리스트5"/>
      <sheetName val="불량_코드5"/>
      <sheetName val="Team_종합5"/>
      <sheetName val="REAR_5"/>
      <sheetName val="abs_dac검사대비분석자료25"/>
      <sheetName val="MS_SPEC1"/>
      <sheetName val="1__보고5"/>
      <sheetName val="(2)월생산현황_4"/>
      <sheetName val="DS_MBR_RR_Side__-_PcA4"/>
      <sheetName val="Europe_PU-14"/>
      <sheetName val="1_TAT_Info_5"/>
      <sheetName val="Dual_PMP수율4"/>
      <sheetName val="기타_부자재4"/>
      <sheetName val="1_TP조립5"/>
      <sheetName val="Full_PBD4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1_종합평가표5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Value_1"/>
      <sheetName val="400H_가공,금형비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PL_By_Model(Result)2"/>
      <sheetName val="Cty+XN(KT_2005)1"/>
      <sheetName val="24_냉각실용添11"/>
      <sheetName val="PP%-low_RPM1"/>
      <sheetName val="After_Sales_Supplier_#'s1"/>
      <sheetName val="REPAIR_DATA_-_CONTAINER_#52"/>
      <sheetName val="Material_References1"/>
      <sheetName val="ADJTBL_31001"/>
      <sheetName val="AOP_Summary-21"/>
      <sheetName val="BAT1_"/>
      <sheetName val="케이스_재공_재고"/>
      <sheetName val="업체손실공수_xls1"/>
      <sheetName val="8_공정능력평가(5)"/>
      <sheetName val="FRT_재료비"/>
      <sheetName val="2차_OI?࠱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RFQ_Cover_Sheeet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사양변경통보서"/>
      <sheetName val="Interest"/>
      <sheetName val="원가table"/>
      <sheetName val="연결조정"/>
      <sheetName val="반제품코드"/>
      <sheetName val="생산코드"/>
      <sheetName val="产品成本计算表(短裤)"/>
      <sheetName val="COA-17"/>
      <sheetName val="C-18"/>
      <sheetName val="DG"/>
      <sheetName val="Gauge R&amp;R"/>
      <sheetName val="설정"/>
      <sheetName val="Bia TQT"/>
      <sheetName val="dtxl"/>
      <sheetName val="Sheet14"/>
      <sheetName val="첨#3. PCB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Request template"/>
      <sheetName val="MASTER_IPL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수익율분석"/>
      <sheetName val="Special rack (Packaging Input)"/>
      <sheetName val="판매 계획 대 실적"/>
      <sheetName val="하나로통신"/>
      <sheetName val="교육생등록"/>
      <sheetName val="투자검토_191011"/>
      <sheetName val="작업일"/>
      <sheetName val="HD추이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정의"/>
      <sheetName val="7407"/>
      <sheetName val="Settings"/>
      <sheetName val="재고현황"/>
      <sheetName val="Prob. Res. Index"/>
      <sheetName val="0.견적보고"/>
      <sheetName val="Standar"/>
      <sheetName val="R-01"/>
      <sheetName val="CASTING CONDITION"/>
      <sheetName val="고객등록현황"/>
      <sheetName val="Gauge_R&amp;R"/>
      <sheetName val="Bia_TQT"/>
      <sheetName val="IS"/>
      <sheetName val="도움말"/>
      <sheetName val="0.LED ASSY"/>
      <sheetName val="스크랩(99→120)"/>
      <sheetName val="스크랩(120→220)"/>
      <sheetName val="태광"/>
      <sheetName val="김경원"/>
      <sheetName val="경도"/>
      <sheetName val="팀별炠⾓_x0000_"/>
      <sheetName val="ACT2020 FMS data"/>
      <sheetName val="OEM"/>
      <sheetName val="#2(결정)-3"/>
      <sheetName val="#3(결정)-1"/>
      <sheetName val="SIMULATION"/>
      <sheetName val="F5"/>
      <sheetName val="원계-JOINT"/>
      <sheetName val="Volume &amp; Assumptions"/>
      <sheetName val="报表"/>
      <sheetName val="첨부3부재료비(차체)"/>
      <sheetName val="V"/>
      <sheetName val="CustomerPlan"/>
      <sheetName val="Vol &amp; Assumpt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납입주기"/>
      <sheetName val="TTNR_Checks"/>
      <sheetName val="MA20061001003"/>
      <sheetName val="Waterfall  0_Toolb"/>
      <sheetName val="팀별_x0000__x0000__x0005_"/>
      <sheetName val="Family"/>
      <sheetName val="2月份实际"/>
      <sheetName val="INVESTMENT_(Hardware)13"/>
      <sheetName val="신고서_전12"/>
      <sheetName val="Basic_assumptions12"/>
      <sheetName val="0_절삭조건12"/>
      <sheetName val="영업_일112"/>
      <sheetName val="DBL_LPG시험12"/>
      <sheetName val="RELAY_FAX양식12"/>
      <sheetName val="상세_견적서_(HMC)12"/>
      <sheetName val="PFMEA_XLS12"/>
      <sheetName val="2008_г12"/>
      <sheetName val="2_중요한회계정책12"/>
      <sheetName val="9_관계기업투자12"/>
      <sheetName val="42_리스12"/>
      <sheetName val="25_법인세12"/>
      <sheetName val="_PPAP_작성중__xlsx12"/>
      <sheetName val="Proj_List_00E12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노원열병합__건축공사기성내역서5"/>
      <sheetName val="Gia_vat_tu5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개선대책_양식5"/>
      <sheetName val="STD__CAB5"/>
      <sheetName val="STD__NCAB5"/>
      <sheetName val="원소재_변경_상세5"/>
      <sheetName val="직거래가_변경5"/>
      <sheetName val="입력_List5"/>
      <sheetName val="DO_NOT_DELETE4"/>
      <sheetName val="Export_Data1"/>
      <sheetName val="3~4_》在库计划SABC样式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EO_이력관리대장"/>
      <sheetName val="Histogram_Chart2"/>
      <sheetName val="AQL(0_65)2"/>
      <sheetName val="TFT_Attendace2"/>
      <sheetName val="share_year=51"/>
      <sheetName val="delta_impedance(평균)2"/>
      <sheetName val="Freq_error_DATA2"/>
      <sheetName val="Freq_HISTOGRAM2"/>
      <sheetName val="強度_CN_A1_C10H_152H1"/>
      <sheetName val="Stand_off"/>
      <sheetName val="ACT2020_FMS_data"/>
      <sheetName val="RCL_MY2"/>
      <sheetName val="Income_Statement"/>
      <sheetName val="2_-_SALCPA_Tracker_-_pg__1"/>
      <sheetName val="Chart_of_Accounts"/>
      <sheetName val="손익비교_Data"/>
      <sheetName val="BACK_DAT뀀ⱕ"/>
      <sheetName val="BACK_DAT瀀⁘"/>
      <sheetName val="BACK_DAT鰀㩮㩮렀릫ԯ_x0000_"/>
      <sheetName val="R4 Quer"/>
      <sheetName val="Change Notice-B(Top Down)"/>
      <sheetName val="SAP_Data"/>
      <sheetName val="생산전망"/>
      <sheetName val="자바라1"/>
      <sheetName val="인천CI"/>
      <sheetName val="UnitPrices"/>
      <sheetName val="DECORATION도금"/>
      <sheetName val="BAL(이력관리)"/>
      <sheetName val="C"/>
      <sheetName val="A-General"/>
      <sheetName val="직노"/>
      <sheetName val="1(A급) (2)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1ဲ_ALT18"/>
      <sheetName val="1ဳ_O_S18"/>
      <sheetName val="15_၄AMPER18"/>
      <sheetName val="GB-IC_Villingen_GG18"/>
      <sheetName val="OPT손익_내수18"/>
      <sheetName val="OPT손익_수출18"/>
      <sheetName val="二_POSITION_XLS18"/>
      <sheetName val="BACK_DATA_08_7_1~18"/>
      <sheetName val="E_W18"/>
      <sheetName val="P_W18"/>
      <sheetName val="S_W18"/>
      <sheetName val="BACK_DATA18"/>
      <sheetName val="외주현황_wq118"/>
      <sheetName val="B053_(990701)공정실적PP%계산18"/>
      <sheetName val="1_변경범위18"/>
      <sheetName val="CASE_ASM17"/>
      <sheetName val="2_대외공문18"/>
      <sheetName val="14_1부17"/>
      <sheetName val="TEMP_TORQUE18"/>
      <sheetName val="진행_DATA_(2)18"/>
      <sheetName val="5_세운W-A18"/>
      <sheetName val="SUB_2월_재검사추이도17"/>
      <sheetName val="c_db23"/>
      <sheetName val="3_일반사상17"/>
      <sheetName val="126_25517"/>
      <sheetName val="팀별_합계17"/>
      <sheetName val="JT3_0견적-구117"/>
      <sheetName val="LX3_0_RR17"/>
      <sheetName val="설비능력및_종합공정능력산출시_사용17"/>
      <sheetName val="운임_환차손-Y18"/>
      <sheetName val="LAMBDA_자작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5_WIRE적용LIST17"/>
      <sheetName val="PRESS_DATA16"/>
      <sheetName val="내수1_8GL17"/>
      <sheetName val="ALPROFILE_발주실적16"/>
      <sheetName val="Evaluation_objects17"/>
      <sheetName val="개발_TOOL_집계표16"/>
      <sheetName val="경상_개발비16"/>
      <sheetName val="Master_Cable16"/>
      <sheetName val="S50_9"/>
      <sheetName val="X-3_ENG16"/>
      <sheetName val="FUEL_FILLER17"/>
      <sheetName val="차체부품_INS_REPORT(갑)17"/>
      <sheetName val="Sheet1_(2)16"/>
      <sheetName val="계산_DATA_입력16"/>
      <sheetName val="상세_계산_내역16"/>
      <sheetName val="MACRO1_XLM16"/>
      <sheetName val="CAPA분석_360K13"/>
      <sheetName val="Sch7a_(토요일)16"/>
      <sheetName val="Sheet6_(3)16"/>
      <sheetName val="_납촉자17"/>
      <sheetName val="3-2_귀책부서별_DT현황17"/>
      <sheetName val="1_2내수16"/>
      <sheetName val="GLOBAL_PT_NEW_FORMAT_OCT_200216"/>
      <sheetName val="_SR3차원단위_(3)10"/>
      <sheetName val="Rate_data16"/>
      <sheetName val="Cost_Reduction16"/>
      <sheetName val="3__관리점지수실적-1_1생산성16"/>
      <sheetName val="Sec_1_-_RFQ16"/>
      <sheetName val="02년_SUC16"/>
      <sheetName val="97계획(96_119"/>
      <sheetName val="ERP도입후_시정현황10"/>
      <sheetName val="실적_및_계획16"/>
      <sheetName val="공정능력_(2)16"/>
      <sheetName val="PRO_(참조)16"/>
      <sheetName val="6_N_m_CCW_전류10"/>
      <sheetName val="원단위_전후비교16"/>
      <sheetName val="외주품_감점_유형_기준16"/>
      <sheetName val="Bosch_ADVP&amp;R16"/>
      <sheetName val="Purchasing_Data10"/>
      <sheetName val="업무분장_10"/>
      <sheetName val="GLOBAL_PT_NEW_FORMAT_JULY__2011"/>
      <sheetName val="VS1_Paretto분석11"/>
      <sheetName val="포머_비가동_내역11"/>
      <sheetName val="일일_업무_현황_(3)11"/>
      <sheetName val="일일_업무_현황_(5)11"/>
      <sheetName val="1-1_General_Code10"/>
      <sheetName val="FRONT_HUB견적가11"/>
      <sheetName val="MPL_技連11"/>
      <sheetName val="342E_BLOCK11"/>
      <sheetName val="J150_승인진도관리_LIST10"/>
      <sheetName val="TOTAL_LIST10"/>
      <sheetName val="Price_Range10"/>
      <sheetName val="FTR_MACRo10"/>
      <sheetName val="생산현황_(입력)10"/>
      <sheetName val="MPS_Q3_FY0410"/>
      <sheetName val="MPS_Q4_FY0410"/>
      <sheetName val="1_ER유체응용10"/>
      <sheetName val="4_시험장비10"/>
      <sheetName val="협력사_일반현황11"/>
      <sheetName val="DATA_BASE10"/>
      <sheetName val="업체별_단가현황10"/>
      <sheetName val="FLOW_PROSES_(A)13"/>
      <sheetName val="VPP(BD-010)_이상보고10"/>
      <sheetName val="일일_생산및판매계획_대_실적10"/>
      <sheetName val="02_07_27_부품판매가10"/>
      <sheetName val="임율_&amp;_LOT10"/>
      <sheetName val="생산계획_(2)10"/>
      <sheetName val="CR_CODE10"/>
      <sheetName val="THEME_CODE10"/>
      <sheetName val="P&amp;L,Bal_Sheet,Cash_Forecast10"/>
      <sheetName val="비교원가제출_고10"/>
      <sheetName val="1_세부비교원가(내수)10"/>
      <sheetName val="1_종합비교원가(내수_일반_유럽)10"/>
      <sheetName val="10_예산_및_원가_계획(02년)10"/>
      <sheetName val="2차_OIL량측정10"/>
      <sheetName val="3_PT개발계획10"/>
      <sheetName val="대외공문_10"/>
      <sheetName val="공정별공법-W_HSE-LH10"/>
      <sheetName val="II__CF1"/>
      <sheetName val="I__Assumptions1"/>
      <sheetName val="Supplier_QRQC9"/>
      <sheetName val="4_3_첨부110"/>
      <sheetName val="검사협정_보충9"/>
      <sheetName val="GM_Master10"/>
      <sheetName val="1_기안을지9"/>
      <sheetName val="c_db114"/>
      <sheetName val="PS_SIDE_OTR_INR_공정개선_상세8"/>
      <sheetName val="OEM_Plan10"/>
      <sheetName val="고객불만_건10"/>
      <sheetName val="After_sales10"/>
      <sheetName val="Value_Analysis_-_Sheet_110"/>
      <sheetName val="★금형비_계산서9"/>
      <sheetName val="Interco_&amp;_PVS_Loc_Cur9"/>
      <sheetName val="LOWSIDE_비교9"/>
      <sheetName val="첨부4_기술평가서9"/>
      <sheetName val="Production_Plan110"/>
      <sheetName val="J2(P_MT)9"/>
      <sheetName val="제품명_(3)10"/>
      <sheetName val="09년_현황10"/>
      <sheetName val="WTC_BODY一覧原紙10"/>
      <sheetName val="3월말_장기악성(국내)10"/>
      <sheetName val="2월말_장기악성(국내)10"/>
      <sheetName val="Data_Sheet10"/>
      <sheetName val="6_수입검사_10"/>
      <sheetName val="03_PFD-110"/>
      <sheetName val="12_Inv_10"/>
      <sheetName val="97년_재료예산(안)10"/>
      <sheetName val="1_터빈10"/>
      <sheetName val="cost_base_e_dati10"/>
      <sheetName val="2__Definitions10"/>
      <sheetName val="코드_조건표11"/>
      <sheetName val="HMC_사전원가(원혁기준)13%10"/>
      <sheetName val="재품별_단가10"/>
      <sheetName val="장비_전체리스트10"/>
      <sheetName val="_19"/>
      <sheetName val="집중검사_리스트10"/>
      <sheetName val="production_dept10"/>
      <sheetName val="TL_PROTO_2열4"/>
      <sheetName val="OEM_이의제기_종합9"/>
      <sheetName val="3_3검토국9"/>
      <sheetName val="PACKING_LIST4"/>
      <sheetName val="COOLING_UNIT4"/>
      <sheetName val="#1-1_(2)4"/>
      <sheetName val="자동차_종합지표10"/>
      <sheetName val="1_2_2완제품검사('00_4월)_(가라)9"/>
      <sheetName val="기초_DATA4"/>
      <sheetName val="RFQ_180410"/>
      <sheetName val="full_(2)9"/>
      <sheetName val="보강사_소요량9"/>
      <sheetName val="4_Vendor_price9"/>
      <sheetName val="신흥테크_세부내역_LIST4"/>
      <sheetName val="Issues_List4"/>
      <sheetName val="LINE_PPM-분석4"/>
      <sheetName val="Actual_data4"/>
      <sheetName val="2012_Volum10"/>
      <sheetName val="B053_(990701)공정능력PC%계산9"/>
      <sheetName val="P&amp;L_account10"/>
      <sheetName val="국내_9"/>
      <sheetName val="4,5공장_9"/>
      <sheetName val="시트_9"/>
      <sheetName val="VERTICAL_PIPE9"/>
      <sheetName val="TABLE_DB9"/>
      <sheetName val="쌍용_data_base9"/>
      <sheetName val="2과_공수집계9"/>
      <sheetName val="118_세금과공과9"/>
      <sheetName val="경영재무_(입력)9"/>
      <sheetName val="연구개발_(입력)9"/>
      <sheetName val="일반현황_(입력)9"/>
      <sheetName val="품질관리_(입력)9"/>
      <sheetName val="실행내역서_10"/>
      <sheetName val="개발_LIST10"/>
      <sheetName val="PC%계산(WM_COMM단차)10"/>
      <sheetName val="차체_품안표10"/>
      <sheetName val="1_1_2008_OTIF10"/>
      <sheetName val="BAFFLE_HMC_TABLE110"/>
      <sheetName val="1~3월_지시사항10"/>
      <sheetName val="1_POSITIONING10"/>
      <sheetName val="무부하_회전수10"/>
      <sheetName val="진행중_설변10"/>
      <sheetName val="HOLE_9905(1)10"/>
      <sheetName val="Upgrades_pricing9"/>
      <sheetName val="7_3_DY팀9"/>
      <sheetName val="PNL_ASS'Y_CRASH_PAD_UPR_RH9"/>
      <sheetName val="공정능력(마운틴_홀_거리)9"/>
      <sheetName val="Summary_Sheet9"/>
      <sheetName val="Datasheet_for_KPI_Model_19"/>
      <sheetName val="Moulding_data9"/>
      <sheetName val="TEAM하반기_계획_(2)9"/>
      <sheetName val="YOKE-H(10_3)9"/>
      <sheetName val="▶R_C_FRM9"/>
      <sheetName val="광주_소요량9"/>
      <sheetName val="5-Why_Root_Cause_Analysis_9"/>
      <sheetName val="초_성9"/>
      <sheetName val="CHECK_성9"/>
      <sheetName val="cpk_data9"/>
      <sheetName val="Drop-down_Lists9"/>
      <sheetName val="Bas_Moteur9"/>
      <sheetName val="Validation_Lists9"/>
      <sheetName val="제품별_매출10"/>
      <sheetName val="Data_Working_Time10"/>
      <sheetName val="Actual_In_&amp;_Out9"/>
      <sheetName val="LINE_운영안9"/>
      <sheetName val="원가_종합10"/>
      <sheetName val="DV_Flow_Chart_DV-PV1_(PFC)10"/>
      <sheetName val="MATEMST_(2)9"/>
      <sheetName val="2-2_매출분석4"/>
      <sheetName val="_20"/>
      <sheetName val="14년_증판안_판촉9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표지_(2)4"/>
      <sheetName val="원단위_1계_2계8"/>
      <sheetName val="99년12월_실적DATA4"/>
      <sheetName val="7)_133677344"/>
      <sheetName val="Net_Revenue4"/>
      <sheetName val="기초_데이터4"/>
      <sheetName val="Schedule_12"/>
      <sheetName val="CAR_Form_Summary2"/>
      <sheetName val="중요차종_(090131)4"/>
      <sheetName val="repeatative_rejection2"/>
      <sheetName val="Z41,Z42_이외total9"/>
      <sheetName val="FRN_020001"/>
      <sheetName val="FY_12_Interiors_Volume2"/>
      <sheetName val="INT_Price_FY12_MFC2"/>
      <sheetName val="Data_Input3"/>
      <sheetName val="PU_FOAM_가격조정_기준2"/>
      <sheetName val="BOX_ASSY2"/>
      <sheetName val="Diaph1_values2"/>
      <sheetName val="Diaph2_values2"/>
      <sheetName val="Diaph_values2"/>
      <sheetName val="Cushion_datas2"/>
      <sheetName val="220_(2)4"/>
      <sheetName val="Personnaliser___2"/>
      <sheetName val="Takt_Time2"/>
      <sheetName val="2000_(원본)2"/>
      <sheetName val="Danh_Mục3"/>
      <sheetName val="Danh_Muc3"/>
      <sheetName val="Danh_sach_Hàn_thùng2"/>
      <sheetName val="6_Parent_S__Fixed_Prod2"/>
      <sheetName val="SUST_DEV_&amp;_OTHER1"/>
      <sheetName val="OEM_1"/>
      <sheetName val="August_20031"/>
      <sheetName val="OE_UMC1"/>
      <sheetName val="Analysis-Others_Pg_41"/>
      <sheetName val="Fx_Rates1"/>
      <sheetName val="Kautex_4WD_St_IV_P&amp;D2"/>
      <sheetName val="Sachs_FL_WHL2"/>
      <sheetName val="Rollforward_{bpe}2"/>
      <sheetName val="Allow_-_SR&amp;D2"/>
      <sheetName val="P_O_(LOCAL)2"/>
      <sheetName val="U268_4x4_AT(walk)Mitsu2"/>
      <sheetName val="UPPER_도면2"/>
      <sheetName val="20060624_공조제어3"/>
      <sheetName val="풍량상한치_제한_data3"/>
      <sheetName val="Source_List3"/>
      <sheetName val="공정공수_XLS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seat-sdn_only1"/>
      <sheetName val="Danh_sach1"/>
      <sheetName val="Costed_BOM_2ndR_40%1"/>
      <sheetName val="Bang_KL1"/>
      <sheetName val="Lcau_-_Lxuc1"/>
      <sheetName val="4_경비_5_영업외수지1"/>
      <sheetName val="2019년_생산수량1"/>
      <sheetName val="19년_종합_CT1"/>
      <sheetName val="Model_Synthesis_Report1"/>
      <sheetName val="Sch1_-_P&amp;L_Summary1"/>
      <sheetName val="Sch2_-_BalSht_Summary1"/>
      <sheetName val="Sch3_-_CFlow_Summary1"/>
      <sheetName val="CONN_조립2"/>
      <sheetName val="04_03월소일정계획1"/>
      <sheetName val="_관리계획서_Rev_01_xlsx1"/>
      <sheetName val="10-2_ED&amp;D_EQU1"/>
      <sheetName val="Business_Plan1"/>
      <sheetName val="Organization_chart201910022"/>
      <sheetName val="RESPONSIBILITY_MATRIX2"/>
      <sheetName val="DS-Thuong_6T_dau1"/>
      <sheetName val="CHI_TIẾT1"/>
      <sheetName val="BOM_Cost_(R-U713MHH)1"/>
      <sheetName val="거래선_생산계획1"/>
      <sheetName val="Component_List1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2_(1설원_첨)1"/>
      <sheetName val="XD_담력저감1"/>
      <sheetName val="Grille_Q3P_Organe3"/>
      <sheetName val="Table(APG_MF)1"/>
      <sheetName val="Pt_Rates1"/>
      <sheetName val="Text_Control1"/>
      <sheetName val="text_contl1"/>
      <sheetName val="원가검토가_(현양산품)1"/>
      <sheetName val="원가검토가_(최초견적가)1"/>
      <sheetName val="원가검토가_(최초양산품)1"/>
      <sheetName val="RT_Table1"/>
      <sheetName val="TLc_개조차(목표원가)1"/>
      <sheetName val="FAX_(2)1"/>
      <sheetName val="KQ_11"/>
      <sheetName val="의장2반_1"/>
      <sheetName val="Detail_Defect_COMBO_KAISER1"/>
      <sheetName val="Intercompany_Detail1"/>
      <sheetName val="1(A급)_(2)1"/>
      <sheetName val="Sheet1_(3)1"/>
      <sheetName val="Intercompany_Detail"/>
      <sheetName val="1(A급)_(2)"/>
      <sheetName val="분류표"/>
      <sheetName val="REV Idle(19)_Output(74_중심거리확정)"/>
      <sheetName val="M1"/>
      <sheetName val="Header"/>
      <sheetName val="98비정기소모"/>
      <sheetName val="CD&amp;SwapRates"/>
      <sheetName val="facto顨"/>
      <sheetName val="13.Inv."/>
      <sheetName val="小时工标准"/>
      <sheetName val="TECHNICAL DATA"/>
      <sheetName val="경영비율 "/>
      <sheetName val="수익분배율"/>
      <sheetName val="TRANSLQT"/>
      <sheetName val="대헾⾎"/>
      <sheetName val="99퇴직"/>
      <sheetName val="99年度原単位"/>
      <sheetName val="interchange"/>
      <sheetName val="세로표지"/>
      <sheetName val="1.사고건수"/>
      <sheetName val="3.사고 요인별"/>
      <sheetName val="피막예상"/>
      <sheetName val="LWR(TND특근 협의x)_덕.알"/>
      <sheetName val="I. Balance Sheet"/>
      <sheetName val="2020년도 교육 참석 현황_Raw Data"/>
      <sheetName val="전기"/>
      <sheetName val="Customer Grouping"/>
      <sheetName val="외화"/>
      <sheetName val="ESTI."/>
      <sheetName val="DI-ESTI"/>
      <sheetName val="CP khau hao"/>
      <sheetName val="ns chung"/>
      <sheetName val="dongia (2)"/>
      <sheetName val="THĐH E4"/>
      <sheetName val="THĐH E3"/>
      <sheetName val="SURVEY TVD"/>
      <sheetName val="Investment Management Master"/>
      <sheetName val="MAIN 4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총괄"/>
      <sheetName val="환율반영"/>
      <sheetName val="진천"/>
      <sheetName val="Volume Sensitivity"/>
      <sheetName val="(6) CBA Exec Summary"/>
      <sheetName val="pre-PFD"/>
      <sheetName val="P1"/>
      <sheetName val="금형_(2)15"/>
      <sheetName val="XMA_12월_8,000대_원,부자재_完7"/>
      <sheetName val="YFA_10월분_원자재(10_12)_미납완료_完7"/>
      <sheetName val="YFA_10월분_부자재(10_7,9)_FEDEX_完7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PL_By_Model(Result)4"/>
      <sheetName val="24_냉각실용添13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Group_Consolidated1"/>
      <sheetName val="Request_template1"/>
      <sheetName val="Gauge_R&amp;R1"/>
      <sheetName val="Bia_TQT1"/>
      <sheetName val="금형_(2)14"/>
      <sheetName val="XMA_12월_8,000대_원,부자재_完6"/>
      <sheetName val="YFA_10월분_원자재(10_12)_미납완료_完6"/>
      <sheetName val="YFA_10월분_부자재(10_7,9)_FEDEX_完6"/>
      <sheetName val="GAGE_R&amp;R(FRT_UPR)6"/>
      <sheetName val="중공업_실적6"/>
      <sheetName val="_하반기_경비_조정계획_150627(사계_r2_기준)_6"/>
      <sheetName val="0_CHMSL_LED_ASSY6"/>
      <sheetName val="SCP_46"/>
      <sheetName val="SCP_5_D2UXT6"/>
      <sheetName val="SCP_6_D2UX6"/>
      <sheetName val="Invest_(MAC)6"/>
      <sheetName val="SCP_Apr20156"/>
      <sheetName val="400H_가공,금형비2"/>
      <sheetName val="(2)월생산현황_5"/>
      <sheetName val="CONSUMO_DE_RESINA_5"/>
      <sheetName val="Europe_PU-15"/>
      <sheetName val="RFQ_Template6"/>
      <sheetName val="108_수선비6"/>
      <sheetName val="2-1_제품군별계획대비실적(B_A)8"/>
      <sheetName val="품의서양식_(3)6"/>
      <sheetName val="Full_PBD5"/>
      <sheetName val="1_TAT_Info_6"/>
      <sheetName val="4_20)통계적기법관리절차서5"/>
      <sheetName val="불량_리스트6"/>
      <sheetName val="불량_코드6"/>
      <sheetName val="Team_종합6"/>
      <sheetName val="REAR_6"/>
      <sheetName val="abs_dac검사대비분석자료26"/>
      <sheetName val="MS_SPEC2"/>
      <sheetName val="1_TP조립6"/>
      <sheetName val="3-2002년_소모공구비3"/>
      <sheetName val="1__보고6"/>
      <sheetName val="DS_MBR_RR_Side__-_PcA5"/>
      <sheetName val="Dual_PMP수율5"/>
      <sheetName val="기타_부자재5"/>
      <sheetName val="RFQ_Form6"/>
      <sheetName val="Aug01_Status_Rpt3"/>
      <sheetName val="ISSUE_LIST6"/>
      <sheetName val="Input_Page3"/>
      <sheetName val="Input_Sheet3"/>
      <sheetName val="Base_Info3"/>
      <sheetName val="_0602주-무결점운동_진행현황_보고_(201406105"/>
      <sheetName val="PMBG12LD_장비및인원소요(D_A기준)_2"/>
      <sheetName val="NEW_TOOL_MASTER3"/>
      <sheetName val="개발원가_종합3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LCAUTO_43"/>
      <sheetName val="LCAT수_조3"/>
      <sheetName val="외주수입검사_종합(6월)6"/>
      <sheetName val="금형_이력_카드3"/>
      <sheetName val="소재_이력3"/>
      <sheetName val="99_조정금액3"/>
      <sheetName val="_Common_Info_Page3"/>
      <sheetName val="THS_-_Key_Inputs3"/>
      <sheetName val="2005년_소요량2"/>
      <sheetName val="1_종합평가표6"/>
      <sheetName val="Input_Form_-_EingabeMaske2"/>
      <sheetName val="InspectionData_(2)2"/>
      <sheetName val="NUEVO_MODELOS_20182"/>
      <sheetName val="Tool_Type2"/>
      <sheetName val="3__Acronyms_and_abbreviations2"/>
      <sheetName val="G-Exchange_#6672"/>
      <sheetName val="C-Mix_Rate_&amp;_Revenue(calc)2"/>
      <sheetName val="_제9차_회사표준_제개정_공청회_이의제기신청서_XLSX2"/>
      <sheetName val="부품_LIST2"/>
      <sheetName val="거래선별_매출현황_내역5"/>
      <sheetName val="수식파일_(삭제금지)2"/>
      <sheetName val="03년_체제결과5"/>
      <sheetName val="5_Why's2"/>
      <sheetName val="05_新Table(간접직)2"/>
      <sheetName val="05계약내역(기존T_활용)2"/>
      <sheetName val="11_Inv_2"/>
      <sheetName val="Duration_2"/>
      <sheetName val="천정등기구_실적2"/>
      <sheetName val="영업_입수계획_2"/>
      <sheetName val="참고1_02_판매계획_(수량)2"/>
      <sheetName val="전사_경영계획_수량2"/>
      <sheetName val="2차_OI3"/>
      <sheetName val="첨부13__사출(PAD)_카메라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종합원가분석_1_2"/>
      <sheetName val="1_생산02"/>
      <sheetName val="1_개발개요2"/>
      <sheetName val="01년2월현황_2"/>
      <sheetName val="General_Assumption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Value_2"/>
      <sheetName val="CPK(Process_Capanility)2"/>
      <sheetName val="SEP_20072"/>
      <sheetName val="Q1_&amp;_Q22"/>
      <sheetName val="devis_qcdp22"/>
      <sheetName val="22_보증금(전신전화가입권)2"/>
      <sheetName val="39_미지급법인세2"/>
      <sheetName val="INATAKE_SYS2"/>
      <sheetName val="02_08생산대상대수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Cty+XN(KT_2005)2"/>
      <sheetName val="PL_By_Model(Result)3"/>
      <sheetName val="24_냉각실용添12"/>
      <sheetName val="PP%-low_RPM2"/>
      <sheetName val="After_Sales_Supplier_#'s2"/>
      <sheetName val="한일자야(감액손실)_(2)2"/>
      <sheetName val="ADJTBL_31002"/>
      <sheetName val="AOP_Summary-22"/>
      <sheetName val="Budget_Imt_mensuel_(CFO)2"/>
      <sheetName val="CDV_Pte_mensuel2"/>
      <sheetName val="Evol_Prod_(Eqpt)2"/>
      <sheetName val="CAPVR_Pte_mensuel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견적서_detail_Main_11"/>
      <sheetName val="MASTER_DATA1"/>
      <sheetName val="S_P1"/>
      <sheetName val="R_FJS_CAR_(old)1"/>
      <sheetName val="Certificate_list_1"/>
      <sheetName val="REPAIR_DATA_-_CONTAINER_#53"/>
      <sheetName val="Material_References2"/>
      <sheetName val="케이스_재공_재고1"/>
      <sheetName val="BAT1_1"/>
      <sheetName val="업체손실공수_xls2"/>
      <sheetName val="FRT_재료비1"/>
      <sheetName val="8_공정능력평가(5)1"/>
      <sheetName val="2_Underbody_DT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기종별_합계1"/>
      <sheetName val="실사LIST-중간가공품(05_12_27현재)_(2)1"/>
      <sheetName val="4_Financial1"/>
      <sheetName val="3_4)__FR_종합1"/>
      <sheetName val="3_4)__RR_종합1"/>
      <sheetName val="RFQ_Cover_Sheeet1"/>
      <sheetName val="3_학점이수(사내_사외교육)1"/>
      <sheetName val="1_page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Group_Consolidated"/>
      <sheetName val="Request_template"/>
      <sheetName val="단기금융상품"/>
      <sheetName val="품번리스트"/>
      <sheetName val="인원자료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견적서및원가검토서"/>
      <sheetName val="4-12. 박스 변경"/>
      <sheetName val="4-19.스트레치필름 교체"/>
      <sheetName val="4-13.지게차운영"/>
      <sheetName val="PLT 일 이동량"/>
      <sheetName val="전사집계"/>
      <sheetName val="재공수합"/>
      <sheetName val="Non-Statistical Sampling"/>
      <sheetName val="temp_temp__"/>
      <sheetName val="版块对应序号"/>
      <sheetName val="TT-2020.12.31"/>
      <sheetName val="Adj.2020.12.31"/>
      <sheetName val="SAD"/>
      <sheetName val="SUD"/>
      <sheetName val="变动分析"/>
      <sheetName val="Cashflow-2020.1-12"/>
      <sheetName val="CF Note1"/>
      <sheetName val="CF Note2"/>
      <sheetName val="exp04"/>
      <sheetName val="Forecast Dec 06"/>
      <sheetName val="Life Claims"/>
      <sheetName val="1.일반사항"/>
      <sheetName val="14.리스"/>
      <sheetName val="32.특관자"/>
      <sheetName val="33.우발,약정"/>
      <sheetName val="FRC"/>
      <sheetName val="제조원가(확인)"/>
      <sheetName val="재고자산명세"/>
      <sheetName val="TB DATA"/>
      <sheetName val="ANA"/>
      <sheetName val="파손CODE"/>
      <sheetName val="Template"/>
      <sheetName val="DSP-30"/>
      <sheetName val="재료비-RN-52SZ30H"/>
      <sheetName val="자본조정"/>
      <sheetName val="WEEKLY  DESP PLAN  OCT.2010"/>
      <sheetName val="Look up"/>
      <sheetName val="PGM"/>
      <sheetName val="중장비1월"/>
      <sheetName val="제조공정 16개 평가표"/>
      <sheetName val="사양조정"/>
      <sheetName val="Cpk 1"/>
      <sheetName val="仕掛"/>
      <sheetName val="Part_DATA"/>
      <sheetName val="Rules"/>
      <sheetName val="B053_(990701_x0000__x0000__x0000__x0000__x0000__x0000_Ā_x0000_ᑠ郚"/>
      <sheetName val="B053_(990701_x0000__x0000__x0000__x0000__x0000__x0000_Ā_x0000_꾰愫"/>
      <sheetName val="B053_(990701_x0000__x0000__x0000__x0000__x0000__x0000_Ā_x0000__xdec0_攣"/>
      <sheetName val="THVT"/>
      <sheetName val="B053_(990701_x0000__x0000__x0000__x0000__x0000__x0000_Ā_x0000_蒞"/>
      <sheetName val="PK"/>
      <sheetName val="Investitionen Plan 2007"/>
      <sheetName val="CSTB 20003219A"/>
      <sheetName val="start up cost"/>
      <sheetName val="Project"/>
      <sheetName val="실행계획"/>
      <sheetName val="Stammdaten"/>
      <sheetName val="Dates"/>
      <sheetName val="EPR"/>
      <sheetName val="VSAMS Summary"/>
      <sheetName val="Glossary"/>
      <sheetName val="Contents"/>
      <sheetName val="금형미등록품"/>
      <sheetName val="K限界"/>
      <sheetName val="매출원가_회사제시"/>
      <sheetName val="LinkSheet"/>
      <sheetName val="D1.2 COF모듈자재 입출재고 (B급)"/>
      <sheetName val="Sheet250"/>
      <sheetName val="批次不良-NCR"/>
      <sheetName val="SENSOR PCB ASS'Y"/>
      <sheetName val="팀별"/>
      <sheetName val="배부표"/>
      <sheetName val="수리일보"/>
      <sheetName val="자재_입고(K1E1)"/>
      <sheetName val="BEND_LOSS"/>
      <sheetName val="DPU_지적_(1월)"/>
      <sheetName val="PPN terutang"/>
      <sheetName val="12-29 (2)"/>
      <sheetName val="値一覧"/>
      <sheetName val="Invest Detail"/>
      <sheetName val="風險分析法(牙塞歸)OK"/>
      <sheetName val="69期铆接品质5月生产品质月报"/>
      <sheetName val="69期铆接品质6月生产品质月报_12_"/>
      <sheetName val="Risk Matrix"/>
      <sheetName val="Test Data"/>
      <sheetName val="BasicData"/>
      <sheetName val="EINA"/>
      <sheetName val="pack"/>
      <sheetName val="MEMORY"/>
      <sheetName val="포장재"/>
      <sheetName val="수액원료4"/>
      <sheetName val="SP-H700PartsList"/>
      <sheetName val="Cork"/>
      <sheetName val="Input commodity fallout"/>
      <sheetName val="Reporting"/>
      <sheetName val="Tri-mode BOM"/>
      <sheetName val="Histogram_Chart3"/>
      <sheetName val="Histogram_Chart4"/>
      <sheetName val="AQL(0_65)4"/>
      <sheetName val="Input_commodity_fallout"/>
      <sheetName val="Tri-mode_BOM"/>
      <sheetName val="Histogram_Chart5"/>
      <sheetName val="AQL(0_65)5"/>
      <sheetName val="Input_commodity_fallout1"/>
      <sheetName val="Tri-mode_BOM1"/>
      <sheetName val="파일목록"/>
      <sheetName val="1-1 DEF NOZZLE NO.2 LH,RH"/>
      <sheetName val="2017.10월 3주사내그래프"/>
      <sheetName val="2017.10월 3주사외그래프"/>
      <sheetName val="C-4"/>
      <sheetName val="WIP "/>
      <sheetName val="Equipment Info assumptions"/>
      <sheetName val="OT Project Report"/>
      <sheetName val="Constantes"/>
      <sheetName val="E Goal"/>
      <sheetName val="E_KSR"/>
      <sheetName val="All_KSR"/>
      <sheetName val="P Goal"/>
      <sheetName val="P_KSR"/>
      <sheetName val="說明"/>
      <sheetName val="D"/>
      <sheetName val="Mg frame Summary"/>
      <sheetName val="标准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MTBF_check"/>
      <sheetName val="Keyword"/>
      <sheetName val="$$ Document ID"/>
      <sheetName val="HDa16"/>
      <sheetName val="试制准入检查"/>
      <sheetName val="Ramp-up Prod KLf pro Woche "/>
      <sheetName val="QUANTITIES"/>
      <sheetName val="Forwarder_Plan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參考--PDA 2003 Defect Rate"/>
      <sheetName val="Data lists"/>
      <sheetName val="IA1"/>
      <sheetName val="生產計劃"/>
      <sheetName val="02-华为问题"/>
      <sheetName val="FRU demand"/>
      <sheetName val="Compal open order "/>
      <sheetName val="R CTO demand"/>
      <sheetName val="Compal stock 4.6"/>
      <sheetName val="Pivot Table"/>
      <sheetName val="詳細資料"/>
      <sheetName val="转换数据"/>
      <sheetName val="功能信号表"/>
      <sheetName val="Definition"/>
      <sheetName val="MPM&amp;DEK"/>
      <sheetName val="1ヵ月"/>
      <sheetName val="設定"/>
      <sheetName val="3ヵ月"/>
      <sheetName val="ME BOM for scheme two"/>
      <sheetName val="Eng Summary"/>
      <sheetName val="CD_kit"/>
      <sheetName val="Eingabe-Maske"/>
      <sheetName val="Sheet18"/>
      <sheetName val="G20-2A"/>
      <sheetName val="Present"/>
      <sheetName val="OT"/>
      <sheetName val="B053_(990701_x0000__x0000__x0000__x0000__x0000__x0000_Ā_x0000_⒠谧"/>
      <sheetName val="예산산출DATA"/>
      <sheetName val="Æo°¡±aAØ"/>
      <sheetName val="Daten -Data"/>
      <sheetName val="Executive_Summary"/>
      <sheetName val="EX_rate"/>
      <sheetName val="매__출"/>
      <sheetName val="급여_예상_(2017)인상후"/>
      <sheetName val="6__FTA특혜관세적용달성율"/>
      <sheetName val="Volume_&amp;_Assumptions"/>
      <sheetName val="0_주광원_LDM"/>
      <sheetName val="1차_시산표"/>
      <sheetName val="개념체계"/>
      <sheetName val="차종별장판"/>
      <sheetName val="CAPA"/>
      <sheetName val="Price"/>
      <sheetName val="DROP_DOWN_OPTIONS"/>
      <sheetName val="NHÁNH SP CKOT (T10)"/>
      <sheetName val="DB_손익"/>
      <sheetName val="DA_x0000_谀"/>
      <sheetName val="Szótár"/>
      <sheetName val="NM GHẾ T5"/>
      <sheetName val="Listy"/>
      <sheetName val="SENSOR_PCB_ASS'Y"/>
      <sheetName val="Thông tin Nhân sự"/>
      <sheetName val="물성"/>
      <sheetName val="물동"/>
      <sheetName val="B053_(990701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1_2내수17"/>
      <sheetName val="GB-IC_Villingen_GG19"/>
      <sheetName val="진행_DATA_(2)19"/>
      <sheetName val="외주현황_wq119"/>
      <sheetName val="매출종합_`0918"/>
      <sheetName val="Cost_Reduction17"/>
      <sheetName val="신고서_전13"/>
      <sheetName val="Basic_assumptions13"/>
      <sheetName val="차체부품_INS_REPORT(갑)18"/>
      <sheetName val="FUEL_FILLER18"/>
      <sheetName val="2_대외공문19"/>
      <sheetName val="5_WIRE적용LIST18"/>
      <sheetName val="3_일반사상18"/>
      <sheetName val="3-2_귀책부서별_DT현황18"/>
      <sheetName val="_납촉자18"/>
      <sheetName val="LX3_0_RR18"/>
      <sheetName val="B053_(990701)공정실적PP%계산19"/>
      <sheetName val="5_세운W-A19"/>
      <sheetName val="SUB_2월_재검사추이도18"/>
      <sheetName val="c_db24"/>
      <sheetName val="0_절삭조건13"/>
      <sheetName val="二_POSITION_XLS19"/>
      <sheetName val="1ဲ_ALT19"/>
      <sheetName val="1ဳ_O_S19"/>
      <sheetName val="15_၄AMPER19"/>
      <sheetName val="BACK_DATA_08_7_1~19"/>
      <sheetName val="E_W19"/>
      <sheetName val="P_W19"/>
      <sheetName val="S_W19"/>
      <sheetName val="OPT손익_내수19"/>
      <sheetName val="OPT손익_수출19"/>
      <sheetName val="BACK_DATA19"/>
      <sheetName val="TEMP_TORQUE19"/>
      <sheetName val="126_25518"/>
      <sheetName val="CASE_ASM18"/>
      <sheetName val="14_1부18"/>
      <sheetName val="JT3_0견적-구118"/>
      <sheetName val="소상_&quot;1&quot;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팀별_합계18"/>
      <sheetName val="설비능력및_종합공정능력산출시_사용18"/>
      <sheetName val="LAMBDA_자작18"/>
      <sheetName val="Sheet6_(3)17"/>
      <sheetName val="영업_일113"/>
      <sheetName val="RELAY_FAX양식13"/>
      <sheetName val="상세_견적서_(HMC)13"/>
      <sheetName val="INVESTMENT_(Hardware)14"/>
      <sheetName val="PFMEA_XLS13"/>
      <sheetName val="2008_г13"/>
      <sheetName val="2_중요한회계정책13"/>
      <sheetName val="9_관계기업투자13"/>
      <sheetName val="42_리스13"/>
      <sheetName val="25_법인세13"/>
      <sheetName val="_PPAP_작성중__xlsx13"/>
      <sheetName val="DBL_LPG시험13"/>
      <sheetName val="Proj_List_00E13"/>
      <sheetName val="Bosch_ADVP&amp;R17"/>
      <sheetName val="상세_계산_내역17"/>
      <sheetName val="2012_Volum11"/>
      <sheetName val="P&amp;L_account11"/>
      <sheetName val="국내_10"/>
      <sheetName val="4,5공장_10"/>
      <sheetName val="시트_10"/>
      <sheetName val="GLOBAL_PT_NEW_FORMAT_OCT_200217"/>
      <sheetName val="운임_환차손-Y19"/>
      <sheetName val="내수1_8GL18"/>
      <sheetName val="PRESS_DATA17"/>
      <sheetName val="개발_TOOL_집계표17"/>
      <sheetName val="경상_개발비17"/>
      <sheetName val="X-3_ENG17"/>
      <sheetName val="GLOBAL_PT_NEW_FORMAT_JULY__2012"/>
      <sheetName val="Evaluation_objects18"/>
      <sheetName val="ALPROFILE_발주실적17"/>
      <sheetName val="Master_Cable17"/>
      <sheetName val="Sheet1_(2)17"/>
      <sheetName val="계산_DATA_입력17"/>
      <sheetName val="MACRO1_XLM17"/>
      <sheetName val="02년_SUC17"/>
      <sheetName val="B053_(990701)공정능력PC%계산10"/>
      <sheetName val="VERTICAL_PIPE10"/>
      <sheetName val="TABLE_DB10"/>
      <sheetName val="쌍용_data_base10"/>
      <sheetName val="2과_공수집계10"/>
      <sheetName val="118_세금과공과10"/>
      <sheetName val="Production_Plan111"/>
      <sheetName val="경영재무_(입력)10"/>
      <sheetName val="생산현황_(입력)11"/>
      <sheetName val="연구개발_(입력)10"/>
      <sheetName val="일반현황_(입력)10"/>
      <sheetName val="품질관리_(입력)10"/>
      <sheetName val="Drop-down_Lists10"/>
      <sheetName val="Bas_Moteur10"/>
      <sheetName val="기준정보(A)_15_10_276"/>
      <sheetName val="단중_및_예비길이_SHEET_15_9_5(K)6"/>
      <sheetName val="15_1_02_15년_1월예시계획6"/>
      <sheetName val="15년_12월_시작재공품_15_12_36"/>
      <sheetName val="중공업_실적8"/>
      <sheetName val="기준정보(A)_12_02_236"/>
      <sheetName val="THEME_CODE11"/>
      <sheetName val="CR_CODE11"/>
      <sheetName val="STD__CAB6"/>
      <sheetName val="STD__NCAB6"/>
      <sheetName val="원소재_변경_상세6"/>
      <sheetName val="직거래가_변경6"/>
      <sheetName val="09년_현황11"/>
      <sheetName val="WTC_BODY一覧原紙11"/>
      <sheetName val="3월말_장기악성(국내)11"/>
      <sheetName val="2월말_장기악성(국내)11"/>
      <sheetName val="비교원가제출_고11"/>
      <sheetName val="Sch7a_(토요일)17"/>
      <sheetName val="실적_및_계획17"/>
      <sheetName val="공정능력_(2)17"/>
      <sheetName val="Rate_data17"/>
      <sheetName val="원단위_전후비교17"/>
      <sheetName val="3__관리점지수실적-1_1생산성17"/>
      <sheetName val="Sec_1_-_RFQ17"/>
      <sheetName val="PRO_(참조)17"/>
      <sheetName val="FLOW_PROSES_(A)14"/>
      <sheetName val="외주품_감점_유형_기준17"/>
      <sheetName val="ERP도입후_시정현황11"/>
      <sheetName val="2차_OIL량측정11"/>
      <sheetName val="공정별공법-W_HSE-LH11"/>
      <sheetName val="GM_Master11"/>
      <sheetName val="대외공문_11"/>
      <sheetName val="CAPA분석_360K14"/>
      <sheetName val="Purchasing_Data11"/>
      <sheetName val="포머_비가동_내역12"/>
      <sheetName val="FRONT_HUB견적가12"/>
      <sheetName val="J150_승인진도관리_LIST11"/>
      <sheetName val="TOTAL_LIST11"/>
      <sheetName val="Price_Range11"/>
      <sheetName val="FTR_MACRo11"/>
      <sheetName val="일일_업무_현황_(3)12"/>
      <sheetName val="일일_업무_현황_(5)12"/>
      <sheetName val="업무분장_11"/>
      <sheetName val="VS1_Paretto분석12"/>
      <sheetName val="금형_(2)16"/>
      <sheetName val="1-1_General_Code11"/>
      <sheetName val="MPL_技連12"/>
      <sheetName val="342E_BLOCK12"/>
      <sheetName val="MPS_Q3_FY0411"/>
      <sheetName val="MPS_Q4_FY0411"/>
      <sheetName val="1_ER유체응용11"/>
      <sheetName val="4_시험장비11"/>
      <sheetName val="협력사_일반현황12"/>
      <sheetName val="DATA_BASE11"/>
      <sheetName val="업체별_단가현황11"/>
      <sheetName val="VPP(BD-010)_이상보고11"/>
      <sheetName val="일일_생산및판매계획_대_실적11"/>
      <sheetName val="02_07_27_부품판매가11"/>
      <sheetName val="임율_&amp;_LOT11"/>
      <sheetName val="생산계획_(2)11"/>
      <sheetName val="P&amp;L,Bal_Sheet,Cash_Forecast11"/>
      <sheetName val="1_세부비교원가(내수)11"/>
      <sheetName val="1_종합비교원가(내수_일반_유럽)11"/>
      <sheetName val="10_예산_및_원가_계획(02년)11"/>
      <sheetName val="3_PT개발계획11"/>
      <sheetName val="6_N_m_CCW_전류11"/>
      <sheetName val="고객불만_건11"/>
      <sheetName val="J2(P_MT)10"/>
      <sheetName val="제품명_(3)11"/>
      <sheetName val="Data_Sheet11"/>
      <sheetName val="6_수입검사_11"/>
      <sheetName val="03_PFD-111"/>
      <sheetName val="12_Inv_11"/>
      <sheetName val="97년_재료예산(안)11"/>
      <sheetName val="1_터빈11"/>
      <sheetName val="cost_base_e_dati11"/>
      <sheetName val="2__Definitions11"/>
      <sheetName val="코드_조건표12"/>
      <sheetName val="HMC_사전원가(원혁기준)13%11"/>
      <sheetName val="재품별_단가11"/>
      <sheetName val="장비_전체리스트11"/>
      <sheetName val="_21"/>
      <sheetName val="집중검사_리스트11"/>
      <sheetName val="production_dept11"/>
      <sheetName val="_SR3차원단위_(3)11"/>
      <sheetName val="실행내역서_11"/>
      <sheetName val="개발_LIST11"/>
      <sheetName val="PC%계산(WM_COMM단차)11"/>
      <sheetName val="차체_품안표11"/>
      <sheetName val="1_1_2008_OTIF11"/>
      <sheetName val="Value_Analysis_-_Sheet_111"/>
      <sheetName val="BAFFLE_HMC_TABLE111"/>
      <sheetName val="1~3월_지시사항11"/>
      <sheetName val="1_POSITIONING11"/>
      <sheetName val="무부하_회전수11"/>
      <sheetName val="진행중_설변11"/>
      <sheetName val="HOLE_9905(1)11"/>
      <sheetName val="Upgrades_pricing10"/>
      <sheetName val="7_3_DY팀10"/>
      <sheetName val="PNL_ASS'Y_CRASH_PAD_UPR_RH10"/>
      <sheetName val="공정능력(마운틴_홀_거리)10"/>
      <sheetName val="Summary_Sheet10"/>
      <sheetName val="Datasheet_for_KPI_Model_110"/>
      <sheetName val="Moulding_data10"/>
      <sheetName val="TEAM하반기_계획_(2)10"/>
      <sheetName val="YOKE-H(10_3)10"/>
      <sheetName val="▶R_C_FRM10"/>
      <sheetName val="광주_소요량10"/>
      <sheetName val="5-Why_Root_Cause_Analysis_10"/>
      <sheetName val="full_(2)10"/>
      <sheetName val="S50_10"/>
      <sheetName val="초_성10"/>
      <sheetName val="CHECK_성10"/>
      <sheetName val="cpk_data10"/>
      <sheetName val="DV_Flow_Chart_DV-PV1_(PFC)11"/>
      <sheetName val="24_냉각실용添14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MATEMST_(2)10"/>
      <sheetName val="Danh_Mục5"/>
      <sheetName val="Danh_Muc5"/>
      <sheetName val="_22"/>
      <sheetName val="c_db115"/>
      <sheetName val="노원열병합__건축공사기성내역서6"/>
      <sheetName val="Gia_vat_tu6"/>
      <sheetName val="Z41,Z42_이외total10"/>
      <sheetName val="개선대책_양식6"/>
      <sheetName val="S_P3"/>
      <sheetName val="R_FJS_CAR_(old)3"/>
      <sheetName val="Certificate_list_3"/>
      <sheetName val="REPAIR_DATA_-_CONTAINER_#55"/>
      <sheetName val="Issues_List5"/>
      <sheetName val="U268_4x4_AT(walk)Mitsu3"/>
      <sheetName val="PP%-low_RPM4"/>
      <sheetName val="금형_이력_카드5"/>
      <sheetName val="2_Underbody_DT3"/>
      <sheetName val="기종별_합계3"/>
      <sheetName val="입력_List6"/>
      <sheetName val="DO_NOT_DELETE5"/>
      <sheetName val="Export_Data3"/>
      <sheetName val="Material_References4"/>
      <sheetName val="BOX_ASSY3"/>
      <sheetName val="실사LIST-중간가공품(05_12_27현재)_(2)3"/>
      <sheetName val="4_Financial3"/>
      <sheetName val="3_4)__FR_종합3"/>
      <sheetName val="3_4)__RR_종합3"/>
      <sheetName val="RFQ_Cover_Sheeet3"/>
      <sheetName val="8_공정능력평가(5)3"/>
      <sheetName val="6_Parent_S__Fixed_Prod3"/>
      <sheetName val="3~4_》在库计划SABC样式1"/>
      <sheetName val="2-1_제품군별계획대비실적(B_A)10"/>
      <sheetName val="OEM_이의제기_종합10"/>
      <sheetName val="GAGE_R&amp;R(FRT_UPR)8"/>
      <sheetName val="_하반기_경비_조정계획_150627(사계_r2_기준)_8"/>
      <sheetName val="불량_리스트8"/>
      <sheetName val="불량_코드8"/>
      <sheetName val="Team_종합8"/>
      <sheetName val="1_종합평가표8"/>
      <sheetName val="SCP_48"/>
      <sheetName val="SCP_5_D2UXT8"/>
      <sheetName val="SCP_6_D2UX8"/>
      <sheetName val="Invest_(MAC)8"/>
      <sheetName val="SCP_Apr20158"/>
      <sheetName val="Actual_In_&amp;_Out10"/>
      <sheetName val="LCAUTO_45"/>
      <sheetName val="LCAT수_조5"/>
      <sheetName val="ISSUE_LIST8"/>
      <sheetName val="BI-FUEL_AIR_VENT_PIPE8"/>
      <sheetName val="0_CHMSL_LED_ASSY8"/>
      <sheetName val="108_수선비8"/>
      <sheetName val="XMA_12월_8,000대_원,부자재_完8"/>
      <sheetName val="YFA_10월분_원자재(10_12)_미납완료_完8"/>
      <sheetName val="YFA_10월분_부자재(10_7,9)_FEDEX_完8"/>
      <sheetName val="1_TAT_Info_8"/>
      <sheetName val="REAR_8"/>
      <sheetName val="abs_dac검사대비분석자료28"/>
      <sheetName val="RFQ_Form8"/>
      <sheetName val="외주수입검사_종합(6월)8"/>
      <sheetName val="4_20)통계적기법관리절차서7"/>
      <sheetName val="1_TP조립8"/>
      <sheetName val="품의서양식_(3)8"/>
      <sheetName val="4_Vendor_price10"/>
      <sheetName val="14년_증판안_판촉10"/>
      <sheetName val="1__보고8"/>
      <sheetName val="(2)월생산현황_7"/>
      <sheetName val="Dual_PMP수율7"/>
      <sheetName val="기타_부자재7"/>
      <sheetName val="RFQ_Template8"/>
      <sheetName val="3-2002년_소모공구비5"/>
      <sheetName val="거래선별_매출현황_내역7"/>
      <sheetName val="Full_PBD7"/>
      <sheetName val="Europe_PU-17"/>
      <sheetName val="RFQ_180411"/>
      <sheetName val="DS_MBR_RR_Side__-_PcA7"/>
      <sheetName val="CONSUMO_DE_RESINA_7"/>
      <sheetName val="_0602주-무결점운동_진행현황_보고_(201406107"/>
      <sheetName val="수식파일_(삭제금지)4"/>
      <sheetName val="03년_체제결과7"/>
      <sheetName val="Aug01_Status_Rpt5"/>
      <sheetName val="97계획(96_1110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개발원가_종합5"/>
      <sheetName val="5_Why's4"/>
      <sheetName val="3_3검토국10"/>
      <sheetName val="NEW_TOOL_MASTER5"/>
      <sheetName val="소재_이력5"/>
      <sheetName val="99_조정금액5"/>
      <sheetName val="_Common_Info_Page5"/>
      <sheetName val="THS_-_Key_Inputs5"/>
      <sheetName val="Supplier_QRQC10"/>
      <sheetName val="4_3_첨부111"/>
      <sheetName val="검사협정_보충10"/>
      <sheetName val="1_기안을지10"/>
      <sheetName val="Input_Page5"/>
      <sheetName val="Input_Sheet5"/>
      <sheetName val="Base_Info5"/>
      <sheetName val="05_新Table(간접직)4"/>
      <sheetName val="05계약내역(기존T_활용)4"/>
      <sheetName val="Grille_Q3P_Organe4"/>
      <sheetName val="원가_종합11"/>
      <sheetName val="OEM_Plan11"/>
      <sheetName val="LINE_운영안10"/>
      <sheetName val="자동차_종합지표11"/>
      <sheetName val="Interco_&amp;_PVS_Loc_Cur10"/>
      <sheetName val="보강사_소요량10"/>
      <sheetName val="After_sales11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첨부4_기술평가서10"/>
      <sheetName val="1_2_2완제품검사('00_4월)_(가라)10"/>
      <sheetName val="Validation_Lists10"/>
      <sheetName val="★금형비_계산서10"/>
      <sheetName val="LOWSIDE_비교10"/>
      <sheetName val="원단위_1계_2계9"/>
      <sheetName val="LINE_PPM-분석5"/>
      <sheetName val="Actual_data5"/>
      <sheetName val="제품별_매출11"/>
      <sheetName val="Data_Working_Time11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PS_SIDE_OTR_INR_공정개선_상세9"/>
      <sheetName val="99년12월_실적DATA5"/>
      <sheetName val="7)_133677345"/>
      <sheetName val="TL_PROTO_2열5"/>
      <sheetName val="Net_Revenue5"/>
      <sheetName val="기초_데이터5"/>
      <sheetName val="신흥테크_세부내역_LIST5"/>
      <sheetName val="중요차종_(090131)5"/>
      <sheetName val="PACKING_LIST5"/>
      <sheetName val="COOLING_UNIT5"/>
      <sheetName val="#1-1_(2)5"/>
      <sheetName val="기초_DATA5"/>
      <sheetName val="2-2_매출분석5"/>
      <sheetName val="표지_(2)5"/>
      <sheetName val="EO_이력관리대장1"/>
      <sheetName val="2차_OI5"/>
      <sheetName val="2000_(원본)4"/>
      <sheetName val="DANH_MỤC_NHÓM_ĐỐI_TƯỢNG4"/>
      <sheetName val="Nhap_T84"/>
      <sheetName val="Begining_detail-CTIET4"/>
      <sheetName val="Summary-TOMLUOC_4"/>
      <sheetName val="SO_TONG_HOP_CONG_NO4"/>
      <sheetName val="Danh_sach3"/>
      <sheetName val="Danh_sach_Hàn_thùng4"/>
      <sheetName val="Mẫu_DMVT4"/>
      <sheetName val="Mẫu_DMVT_(2)4"/>
      <sheetName val="Nguon_PT_xetai4"/>
      <sheetName val="Nguon_PT_xe_Ben4"/>
      <sheetName val="Bien_so4"/>
      <sheetName val="DM_KHAU_HA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THƯ_VIỆN4"/>
      <sheetName val="DS-Thuong_6T_dau3"/>
      <sheetName val="Bang_KL3"/>
      <sheetName val="Lcau_-_Lxuc3"/>
      <sheetName val="CAR_Form_Summary4"/>
      <sheetName val="Personnaliser___3"/>
      <sheetName val="Takt_Time3"/>
      <sheetName val="Data_Input4"/>
      <sheetName val="20060624_공조제어4"/>
      <sheetName val="공정공수_XLS4"/>
      <sheetName val="풍량상한치_제한_data4"/>
      <sheetName val="Source_List4"/>
      <sheetName val="PMBG12LD_장비및인원소요(D_A기준)_4"/>
      <sheetName val="MS_SPEC4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2009년_매출_실적4"/>
      <sheetName val="2005년_소요량4"/>
      <sheetName val="PL_By_Model(Result)5"/>
      <sheetName val="Tool_Type4"/>
      <sheetName val="3__Acronyms_and_abbreviations4"/>
      <sheetName val="11_Inv_4"/>
      <sheetName val="첨부13__사출(PAD)_카메라4"/>
      <sheetName val="After_Sales_Supplier_#'s4"/>
      <sheetName val="부품_LIST4"/>
      <sheetName val="InspectionData_(2)4"/>
      <sheetName val="Input_Form_-_EingabeMaske4"/>
      <sheetName val="1_생산04"/>
      <sheetName val="1_개발개요4"/>
      <sheetName val="G-Exchange_#6674"/>
      <sheetName val="C-Mix_Rate_&amp;_Revenue(calc)4"/>
      <sheetName val="General_Assumptions4"/>
      <sheetName val="종합원가분석_1_4"/>
      <sheetName val="01년2월현황_4"/>
      <sheetName val="_제9차_회사표준_제개정_공청회_이의제기신청서_XLSX4"/>
      <sheetName val="22_보증금(전신전화가입권)4"/>
      <sheetName val="39_미지급법인세4"/>
      <sheetName val="Value_4"/>
      <sheetName val="Schedule_14"/>
      <sheetName val="Rollforward_{bpe}3"/>
      <sheetName val="Allow_-_SR&amp;D3"/>
      <sheetName val="220_(2)5"/>
      <sheetName val="PU_FOAM_가격조정_기준3"/>
      <sheetName val="BEZEL_L외주1"/>
      <sheetName val="NOZZLE_ASSY-SIDE_DEF_LH1"/>
      <sheetName val="거래선_생산계획3"/>
      <sheetName val="손익비교_Data1"/>
      <sheetName val="RCL_MY21"/>
      <sheetName val="Income_Statement1"/>
      <sheetName val="2_-_SALCPA_Tracker_-_pg__11"/>
      <sheetName val="Chart_of_Accounts1"/>
      <sheetName val="HS_CODE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02_08생산대상대수4"/>
      <sheetName val="SEP_20074"/>
      <sheetName val="한일자야(감액손실)_(2)4"/>
      <sheetName val="천정등기구_실적4"/>
      <sheetName val="NUEVO_MODELOS_20184"/>
      <sheetName val="devis_qcdp24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400H_가공,금형비4"/>
      <sheetName val="Budget_Imt_mensuel_(CFO)4"/>
      <sheetName val="CDV_Pte_mensuel4"/>
      <sheetName val="Evol_Prod_(Eqpt)4"/>
      <sheetName val="CAPVR_Pte_mensuel4"/>
      <sheetName val="CPK(Process_Capanility)4"/>
      <sheetName val="INATAKE_SYS4"/>
      <sheetName val="영업_입수계획_4"/>
      <sheetName val="참고1_02_판매계획_(수량)4"/>
      <sheetName val="전사_경영계획_수량4"/>
      <sheetName val="Q1_&amp;_Q24"/>
      <sheetName val="MASTER_DATA3"/>
      <sheetName val="Duration_4"/>
      <sheetName val="견적서_detail_Main_13"/>
      <sheetName val="Cty+XN(KT_2005)4"/>
      <sheetName val="ADJTBL_31004"/>
      <sheetName val="AOP_Summary-24"/>
      <sheetName val="BOM_Cost_(R-U713MHH)3"/>
      <sheetName val="repeatative_rejection3"/>
      <sheetName val="FRN_020003"/>
      <sheetName val="Diaph1_values3"/>
      <sheetName val="Diaph2_values3"/>
      <sheetName val="Diaph_values3"/>
      <sheetName val="Cushion_datas3"/>
      <sheetName val="P_O_(LOCAL)3"/>
      <sheetName val="UPPER_도면3"/>
      <sheetName val="Kautex_4WD_St_IV_P&amp;D3"/>
      <sheetName val="Sachs_FL_WHL3"/>
      <sheetName val="4_경비_5_영업외수지3"/>
      <sheetName val="2019년_생산수량3"/>
      <sheetName val="19년_종합_CT3"/>
      <sheetName val="Model_Synthesis_Report3"/>
      <sheetName val="Sch1_-_P&amp;L_Summary3"/>
      <sheetName val="Sch2_-_BalSht_Summary3"/>
      <sheetName val="Sch3_-_CFlow_Summary3"/>
      <sheetName val="delta_impedance(평균)3"/>
      <sheetName val="SUST_DEV_&amp;_OTHER3"/>
      <sheetName val="OEM_3"/>
      <sheetName val="August_20033"/>
      <sheetName val="OE_UMC3"/>
      <sheetName val="Analysis-Others_Pg_43"/>
      <sheetName val="Fx_Rates3"/>
      <sheetName val="FY_12_Interiors_Volume4"/>
      <sheetName val="INT_Price_FY12_MFC4"/>
      <sheetName val="強度_CN_A1_C10H_152H3"/>
      <sheetName val="II__CF3"/>
      <sheetName val="I__Assumptions3"/>
      <sheetName val="CONN_조립3"/>
      <sheetName val="04_03월소일정계획3"/>
      <sheetName val="_관리계획서_Rev_01_xlsx3"/>
      <sheetName val="Costed_BOM_2ndR_40%3"/>
      <sheetName val="seat-sdn_only3"/>
      <sheetName val="10-2_ED&amp;D_EQU3"/>
      <sheetName val="Business_Plan3"/>
      <sheetName val="Organization_chart201910023"/>
      <sheetName val="RESPONSIBILITY_MATRIX3"/>
      <sheetName val="TFT_Attendace3"/>
      <sheetName val="share_year=52"/>
      <sheetName val="Freq_error_DATA3"/>
      <sheetName val="Freq_HISTOGRAM3"/>
      <sheetName val="Stand_off1"/>
      <sheetName val="1-2_LOW_&amp;_HIGH_WIRING_ASSY"/>
      <sheetName val="케이스_재공_재고3"/>
      <sheetName val="BAT1_3"/>
      <sheetName val="업체손실공수_xls4"/>
      <sheetName val="FRT_재료비3"/>
      <sheetName val="FAX_(2)3"/>
      <sheetName val="0_주광원_LED_ASSY3"/>
      <sheetName val="9_초기공정능력조사(을)3"/>
      <sheetName val="1-1_연월차_개인별_보전수당3"/>
      <sheetName val="00-Input_Values3"/>
      <sheetName val="Input_Values3"/>
      <sheetName val="Corp_acronym3"/>
      <sheetName val="4_销售计划3"/>
      <sheetName val="Output_1_(2)3"/>
      <sheetName val="CHI_TIẾT3"/>
      <sheetName val="3_학점이수(사내_사외교육)3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Table(APG_MF)2"/>
      <sheetName val="Pt_Rates2"/>
      <sheetName val="2_(1설원_첨)2"/>
      <sheetName val="Component_List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TLc_개조차(목표원가)2"/>
      <sheetName val="입력_데이타1"/>
      <sheetName val="Sheet1_(3)2"/>
      <sheetName val="의장2반_2"/>
      <sheetName val="Detail_Defect_COMBO_KAISER2"/>
      <sheetName val="28_8부1"/>
      <sheetName val="KQ_12"/>
      <sheetName val="3rd_DESIGN_APRD"/>
      <sheetName val="Tien_Thuong"/>
      <sheetName val="NC_XL_6T_cuoi_01_CTy"/>
      <sheetName val="Data_-6T_dau"/>
      <sheetName val="Cong_6T"/>
      <sheetName val="Group_Consolidated2"/>
      <sheetName val="Intercompany_Detail2"/>
      <sheetName val="plan&amp;section_of_foundation"/>
      <sheetName val="4__가격구조"/>
      <sheetName val="3__트림별_내수3"/>
      <sheetName val="3__트림별_북미3"/>
      <sheetName val="3__트림별_유럽3"/>
      <sheetName val="23_보증금(전신전화가입권)3"/>
      <sheetName val="Main-Yield_report2"/>
      <sheetName val="Cosmetic_Description2"/>
      <sheetName val="2_´ë?Ü°o1®2"/>
      <sheetName val="실DATA_2"/>
      <sheetName val="해외)_MASTER_DATA2"/>
      <sheetName val="국내)_마스터_데이터2"/>
      <sheetName val="Gauge_R&amp;R2"/>
      <sheetName val="Bia_TQT2"/>
      <sheetName val="첨#3__PCB"/>
      <sheetName val="Detail_report"/>
      <sheetName val="Questions_for_Wuhan_Lear"/>
      <sheetName val="Request_template2"/>
      <sheetName val="1_page2"/>
      <sheetName val="CC_Down_load_0716"/>
      <sheetName val="CAUZA_DEFECTE"/>
      <sheetName val="CAUSES_OF_DEFECTS"/>
      <sheetName val="_FURNACE현설"/>
      <sheetName val="프로필렌_이송라인"/>
      <sheetName val="Special_rack_(Packaging_Input)"/>
      <sheetName val="판매_계획_대_실적"/>
      <sheetName val="Capa_réelle_TPT_S49"/>
      <sheetName val="Récap_capa_TPT_S49"/>
      <sheetName val="HR_Final"/>
      <sheetName val="20년_생산확대방안"/>
      <sheetName val="Non-Statistical_Sampling"/>
      <sheetName val="TT-2020_12_31"/>
      <sheetName val="Adj_2020_12_31"/>
      <sheetName val="Cashflow-2020_1-12"/>
      <sheetName val="CF_Note1"/>
      <sheetName val="CF_Note2"/>
      <sheetName val="Forecast_Dec_06"/>
      <sheetName val="copy_of_control_valve"/>
      <sheetName val="EXP_P1(PART)"/>
      <sheetName val="Prob__Res__Index"/>
      <sheetName val="0_견적보고"/>
      <sheetName val="CASTING_CONDITION"/>
      <sheetName val="0_LED_ASSY"/>
      <sheetName val="ACT2020_FMS_data1"/>
      <sheetName val="Vol_&amp;_Assumpt"/>
      <sheetName val="_启_东"/>
      <sheetName val="product_lines"/>
      <sheetName val="09년_1월이후_완료신작"/>
      <sheetName val="ecr_blank"/>
      <sheetName val="Material_Import_Rate"/>
      <sheetName val="Courier_4x2"/>
      <sheetName val="Retail_Spider"/>
      <sheetName val="Lists_(Hide)"/>
      <sheetName val="FIN6_input_Front_F&amp;G"/>
      <sheetName val="Old_Consoles"/>
      <sheetName val="OEM-Engr-Product_Data"/>
      <sheetName val="Material_Expense_Rate"/>
      <sheetName val="POP_Forecast"/>
      <sheetName val="INPUT_DATA(입찰)"/>
      <sheetName val="SUB자료01_-_드롭_항목"/>
      <sheetName val="원소재_LDC_"/>
      <sheetName val="4-12__박스_변경"/>
      <sheetName val="4-19_스트레치필름_교체"/>
      <sheetName val="4-13_지게차운영"/>
      <sheetName val="PLT_일_이동량"/>
      <sheetName val="Ellesmere_Port_(08)"/>
      <sheetName val="R4_Quer"/>
      <sheetName val="Life_Claims"/>
      <sheetName val="1_일반사항"/>
      <sheetName val="14_리스"/>
      <sheetName val="32_특관자"/>
      <sheetName val="33_우발,약정"/>
      <sheetName val="TB_DATA"/>
      <sheetName val="1(A급)_(2)2"/>
      <sheetName val="13_Inv_"/>
      <sheetName val="TECHNICAL_DATA"/>
      <sheetName val="경영비율_"/>
      <sheetName val="1_사고건수"/>
      <sheetName val="3_사고_요인별"/>
      <sheetName val="LWR(TND특근_협의x)_덕_알"/>
      <sheetName val="I__Balance_Sheet"/>
      <sheetName val="2020년도_교육_참석_현황_Raw_Data"/>
      <sheetName val="Customer_Grouping"/>
      <sheetName val="REV_Idle(19)_Output(74_중심거리확정)"/>
      <sheetName val="ESTI_"/>
      <sheetName val="CP_khau_hao"/>
      <sheetName val="ns_chung"/>
      <sheetName val="dongia_(2)"/>
      <sheetName val="THĐH_E4"/>
      <sheetName val="THĐH_E3"/>
      <sheetName val="SURVEY_TVD"/>
      <sheetName val="Investment_Management_Master"/>
      <sheetName val="MAIN_4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Volume_Sensitivity"/>
      <sheetName val="(6)_CBA_Exec_Summary"/>
      <sheetName val="Waterfall__0_Toolb"/>
      <sheetName val="Look_up"/>
      <sheetName val="WEEKLY__DESP_PLAN__OCT_2010"/>
      <sheetName val="Change_Notice-B(Top_Down)"/>
      <sheetName val="B053_(990701Ā攣"/>
      <sheetName val="제조공정_16개_평가표"/>
      <sheetName val="Cpk_1"/>
      <sheetName val="Investitionen_Plan_2007"/>
      <sheetName val="CSTB_20003219A"/>
      <sheetName val="start_up_cost"/>
      <sheetName val="VSAMS_Summary"/>
      <sheetName val="SCM AV data"/>
      <sheetName val="MPM"/>
      <sheetName val="Debug check list"/>
      <sheetName val="数据"/>
      <sheetName val="2.´ë_Ü°o1®"/>
      <sheetName val="2차_OI_࠱"/>
      <sheetName val="Cockpit"/>
      <sheetName val="Hilfstabelle_Sprachen"/>
      <sheetName val="고등"/>
      <sheetName val="BACK_DA_x0002__x0000_駐"/>
      <sheetName val="실사LIST-중간가공품(05_12_27현재)_(2)4"/>
      <sheetName val="기종별_합계4"/>
      <sheetName val="Certificate_list_4"/>
      <sheetName val="U268_4x4_AT(walk)Mitsu4"/>
      <sheetName val="실사LIST-중간가공품(05_12_27현재)_(2)5"/>
      <sheetName val="기종별_합계5"/>
      <sheetName val="Certificate_list_5"/>
      <sheetName val="U268_4x4_AT(walk)Mitsu5"/>
      <sheetName val="24_냉각실용添15"/>
      <sheetName val="노원열병합__건축공사기성내역서7"/>
      <sheetName val="Gia_vat_tu7"/>
      <sheetName val="REPAIR_DATA_-_CONTAINER_#56"/>
      <sheetName val="Issues_List6"/>
      <sheetName val="실사LIST-중간가공품(05_12_27현재)_(2)6"/>
      <sheetName val="기종별_합계6"/>
      <sheetName val="금형_이력_카드6"/>
      <sheetName val="Certificate_list_6"/>
      <sheetName val="U268_4x4_AT(walk)Mitsu6"/>
      <sheetName val="Danh_Mục6"/>
      <sheetName val="Danh_Muc6"/>
      <sheetName val="24_냉각실용添16"/>
      <sheetName val="노원열병합__건축공사기성내역서8"/>
      <sheetName val="Gia_vat_tu8"/>
      <sheetName val="REPAIR_DATA_-_CONTAINER_#57"/>
      <sheetName val="Issues_List7"/>
      <sheetName val="Data_Not_Used7"/>
      <sheetName val="FTQ_Data7"/>
      <sheetName val="Int_Pulls_Data7"/>
      <sheetName val="Int_Spills_Data7"/>
      <sheetName val="PPM_Data7"/>
      <sheetName val="Pulls_Data7"/>
      <sheetName val="Spills_Data7"/>
      <sheetName val="실사LIST-중간가공품(05_12_27현재)_(2)7"/>
      <sheetName val="기종별_합계7"/>
      <sheetName val="금형_이력_카드7"/>
      <sheetName val="기준정보(A)_15_10_277"/>
      <sheetName val="단중_및_예비길이_SHEET_15_9_5(K)7"/>
      <sheetName val="15_1_02_15년_1월예시계획7"/>
      <sheetName val="15년_12월_시작재공품_15_12_37"/>
      <sheetName val="기준정보(A)_12_02_237"/>
      <sheetName val="STD__CAB7"/>
      <sheetName val="STD__NCAB7"/>
      <sheetName val="원소재_변경_상세7"/>
      <sheetName val="직거래가_변경7"/>
      <sheetName val="Certificate_list_7"/>
      <sheetName val="U268_4x4_AT(walk)Mitsu7"/>
      <sheetName val="Danh_Mục7"/>
      <sheetName val="Danh_Muc7"/>
      <sheetName val="24_냉각실용添17"/>
      <sheetName val="Forex 2009 Data"/>
      <sheetName val="FY99 Volume"/>
      <sheetName val="应付工资借方2009 01-10"/>
      <sheetName val="ValueLists"/>
      <sheetName val="Cognos Planning Nodes"/>
      <sheetName val="Companias"/>
      <sheetName val="Meses"/>
      <sheetName val="S1 Personnel (Oct)"/>
      <sheetName val="SAP CC's"/>
      <sheetName val="PFMEA1"/>
      <sheetName val="가공비정보"/>
      <sheetName val="Cước VC + ĐM CP Tư vấn"/>
      <sheetName val="DG 285"/>
      <sheetName val="DG  286"/>
      <sheetName val="DG 85"/>
      <sheetName val="DG 89"/>
      <sheetName val="DG THIET BI"/>
      <sheetName val="DGVCTC 285"/>
      <sheetName val="DG vat lieu"/>
      <sheetName val="기계Ĩ1998~2003년)작업본"/>
      <sheetName val="DRBFM"/>
      <sheetName val="Dimension Data"/>
      <sheetName val="Capa(1)"/>
      <sheetName val="변수1"/>
      <sheetName val="Dữ liệu"/>
      <sheetName val="CTBH"/>
      <sheetName val="スコアカード (2)"/>
      <sheetName val="FX Table"/>
      <sheetName val="조정내역(스크랩)"/>
      <sheetName val="서열표"/>
      <sheetName val="2B1U-F-4"/>
      <sheetName val="제품구분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Workings"/>
      <sheetName val="Solution"/>
      <sheetName val="1-1. OEM"/>
      <sheetName val="1-2 Code Info"/>
      <sheetName val="1-1.Gene"/>
      <sheetName val="산출데이타(a)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OperBal"/>
      <sheetName val="Takt - 1 Shift"/>
      <sheetName val="Workshop Summary"/>
      <sheetName val="도장DATA"/>
      <sheetName val="손익합산"/>
      <sheetName val="富士客１"/>
      <sheetName val="항목별팀별예산"/>
      <sheetName val="기준단가설정"/>
      <sheetName val="SPOT 조건"/>
      <sheetName val="co2 조건"/>
      <sheetName val="51755-B1100(1CVT)"/>
      <sheetName val="Page 14-A"/>
      <sheetName val="목록 모음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休日"/>
      <sheetName val="故障代码"/>
      <sheetName val="附件一---外箱破損處理流程圖1"/>
      <sheetName val="版本状态"/>
      <sheetName val="Data (c)"/>
      <sheetName val="Data_(c)"/>
      <sheetName val="BATCH일정"/>
      <sheetName val="일 년"/>
      <sheetName val="산출내역서집계표"/>
      <sheetName val="지수"/>
      <sheetName val="Iden"/>
      <sheetName val="열화상"/>
      <sheetName val="유형 List"/>
      <sheetName val="SOP 표지"/>
      <sheetName val="NEGO"/>
      <sheetName val="진위건물DB"/>
      <sheetName val="안산선부동진행률"/>
      <sheetName val="덕전리"/>
      <sheetName val="공_x0000_"/>
      <sheetName val="Mail LSX"/>
      <sheetName val="CPKS_TK"/>
      <sheetName val="2_´ë_Ü°o1®1"/>
      <sheetName val="2_´ë_Ü°o1®"/>
      <sheetName val="DMCP"/>
      <sheetName val="6MONTHS"/>
      <sheetName val="SILICATE"/>
      <sheetName val="Tien_Thuong1"/>
      <sheetName val="NC_XL_6T_cuoi_01_CTy1"/>
      <sheetName val="Data_-6T_dau1"/>
      <sheetName val="Cong_6T1"/>
      <sheetName val="2차_OI䑲⿀1"/>
      <sheetName val="ESTI_1"/>
      <sheetName val="ns_chung1"/>
      <sheetName val="2차_OI׃⼪1"/>
      <sheetName val="BEND_LOSS1"/>
      <sheetName val="NHÁNH_SP_CKOT_(T10)"/>
      <sheetName val="dongia_(2)1"/>
      <sheetName val="THĐH_E41"/>
      <sheetName val="THĐH_E31"/>
      <sheetName val="NM_GHẾ_T5"/>
      <sheetName val="CP_khau_hao1"/>
      <sheetName val="PRDW30_XL1"/>
      <sheetName val="Cước_VC_+_ĐM_CP_Tư_vấn"/>
      <sheetName val="DG_285"/>
      <sheetName val="DG__286"/>
      <sheetName val="DG_85"/>
      <sheetName val="DG_89"/>
      <sheetName val="DG_THIET_BI"/>
      <sheetName val="DGVCTC_285"/>
      <sheetName val="DG_vat_lieu"/>
      <sheetName val="입력_데이타2"/>
      <sheetName val="28_8부2"/>
      <sheetName val="3rd_DESIGN_APRD1"/>
      <sheetName val="plan&amp;section_of_foundation1"/>
      <sheetName val="4__가격구조1"/>
      <sheetName val="Dimension_Data"/>
      <sheetName val="Detail_report1"/>
      <sheetName val="Questions_for_Wuhan_Lear1"/>
      <sheetName val="Dữ_liệu"/>
      <sheetName val="첨#3__PCB1"/>
      <sheetName val="판매_계획_대_실적1"/>
      <sheetName val="_FURNACE현설1"/>
      <sheetName val="프로필렌_이송라인1"/>
      <sheetName val="CC_Down_load_07161"/>
      <sheetName val="CAUZA_DEFECTE1"/>
      <sheetName val="CAUSES_OF_DEFECTS1"/>
      <sheetName val="Special_rack_(Packaging_Input)1"/>
      <sheetName val="スコアカード_(2)"/>
      <sheetName val="FX_Table"/>
      <sheetName val="FE_DPHU报告_1"/>
      <sheetName val="TOP_15"/>
      <sheetName val="Qual_Approv_Test_Plan_050322"/>
      <sheetName val="Dashboard_(methodologies)"/>
      <sheetName val="BE_DPHU报告_"/>
      <sheetName val="1-1__OEM"/>
      <sheetName val="1-2_Code_Info"/>
      <sheetName val="1-1_Gene"/>
      <sheetName val="Takt_-_1_Shift"/>
      <sheetName val="Workshop_Summary"/>
      <sheetName val="경영비율_1"/>
      <sheetName val="SPOT_조건"/>
      <sheetName val="co2_조건"/>
      <sheetName val="Page_14-A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Data_(c)1"/>
      <sheetName val="일_년"/>
      <sheetName val="유형_List"/>
      <sheetName val="SOP_표지"/>
      <sheetName val="Mail_LSX"/>
      <sheetName val="2_´ë_Ü°o1®2"/>
      <sheetName val="첨부5-3)납입용기설정서"/>
      <sheetName val="금형원본"/>
      <sheetName val="노임단가"/>
      <sheetName val="TH MTC"/>
      <sheetName val="M6A-208 Steering dust"/>
      <sheetName val="Phan tich"/>
      <sheetName val="TinhGiaMTC"/>
      <sheetName val="TH N.Cong"/>
      <sheetName val="TinhGiaNC"/>
      <sheetName val="TH Vat tu"/>
      <sheetName val="BG"/>
      <sheetName val="2014.10"/>
      <sheetName val="12월 기타"/>
      <sheetName val="kich thuoc"/>
      <sheetName val="DTHH"/>
      <sheetName val="Explaination"/>
      <sheetName val="SA조직도"/>
      <sheetName val="작업표준서(OIC)"/>
      <sheetName val="실행계획1-7"/>
      <sheetName val="Kalkdaten"/>
      <sheetName val="Anlauf"/>
      <sheetName val="Daten"/>
      <sheetName val="●판가 - 인상액"/>
      <sheetName val="종합평가등급"/>
      <sheetName val="Investitionen"/>
      <sheetName val="손익(10월)"/>
      <sheetName val="prov locales"/>
      <sheetName val="작업"/>
      <sheetName val="사업부구분코드"/>
      <sheetName val="basis"/>
      <sheetName val="forcast"/>
      <sheetName val="R08"/>
      <sheetName val="백상(기술표준)"/>
      <sheetName val="Rawdata"/>
      <sheetName val="SABC단가"/>
      <sheetName val="見積"/>
      <sheetName val="構成"/>
      <sheetName val="Budget base"/>
      <sheetName val="ﾏｸﾛ"/>
      <sheetName val="Concept Refinement "/>
      <sheetName val="Design&amp;Development "/>
      <sheetName val="Balance"/>
      <sheetName val="Industrialisation "/>
      <sheetName val="Product Validation"/>
      <sheetName val="Project Status Indicator"/>
      <sheetName val="Ramp up"/>
      <sheetName val="CTPS"/>
      <sheetName val="BID"/>
      <sheetName val="_x005f_x0000__x005f_x0000__x005f_x0000__x005f_x0000_i_2"/>
      <sheetName val="_x005f_x005f_x005f_x0000__x005f_x005f_x005f_x0000__x0_2"/>
      <sheetName val="Accesories"/>
      <sheetName val="PARAMETROS"/>
      <sheetName val="3.신차투자상세"/>
      <sheetName val="EG-09"/>
      <sheetName val="이자정산계획"/>
      <sheetName val="비교손익계산서"/>
      <sheetName val="붙임2-1  지급조서명세서(2001년분)"/>
      <sheetName val="시뮬레이션정보"/>
      <sheetName val="퇴충98"/>
      <sheetName val="대구파크쿨링타워"/>
      <sheetName val="재공품"/>
      <sheetName val="타과목"/>
      <sheetName val="마감장"/>
      <sheetName val="Detail"/>
      <sheetName val="Part_Datum"/>
      <sheetName val="값목록(Don't touch)"/>
      <sheetName val="계약"/>
      <sheetName val="상품"/>
      <sheetName val="BB"/>
      <sheetName val="eqpmad2"/>
      <sheetName val="BOM_40_20_40"/>
      <sheetName val="ITEM별"/>
      <sheetName val="전해질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>
        <row r="1">
          <cell r="A1" t="str">
            <v>1월 생산실적</v>
          </cell>
        </row>
      </sheetData>
      <sheetData sheetId="801">
        <row r="1">
          <cell r="A1" t="str">
            <v>1월 생산실적</v>
          </cell>
        </row>
      </sheetData>
      <sheetData sheetId="802">
        <row r="1">
          <cell r="A1" t="str">
            <v>1월 생산실적</v>
          </cell>
        </row>
      </sheetData>
      <sheetData sheetId="803">
        <row r="1">
          <cell r="A1" t="str">
            <v>1월 생산실적</v>
          </cell>
        </row>
      </sheetData>
      <sheetData sheetId="804">
        <row r="1">
          <cell r="A1" t="str">
            <v>1월 생산실적</v>
          </cell>
        </row>
      </sheetData>
      <sheetData sheetId="805">
        <row r="1">
          <cell r="A1" t="str">
            <v>1월 생산실적</v>
          </cell>
        </row>
      </sheetData>
      <sheetData sheetId="806">
        <row r="1">
          <cell r="A1" t="str">
            <v>1월 생산실적</v>
          </cell>
        </row>
      </sheetData>
      <sheetData sheetId="807">
        <row r="1">
          <cell r="A1" t="str">
            <v>1월 생산실적</v>
          </cell>
        </row>
      </sheetData>
      <sheetData sheetId="808">
        <row r="1">
          <cell r="A1" t="str">
            <v>1월 생산실적</v>
          </cell>
        </row>
      </sheetData>
      <sheetData sheetId="809">
        <row r="1">
          <cell r="A1" t="str">
            <v>1월 생산실적</v>
          </cell>
        </row>
      </sheetData>
      <sheetData sheetId="810">
        <row r="1">
          <cell r="A1" t="str">
            <v>1월 생산실적</v>
          </cell>
        </row>
      </sheetData>
      <sheetData sheetId="811">
        <row r="1">
          <cell r="A1" t="str">
            <v>1월 생산실적</v>
          </cell>
        </row>
      </sheetData>
      <sheetData sheetId="812">
        <row r="1">
          <cell r="A1" t="str">
            <v>1월 생산실적</v>
          </cell>
        </row>
      </sheetData>
      <sheetData sheetId="813">
        <row r="1">
          <cell r="A1" t="str">
            <v>1월 생산실적</v>
          </cell>
        </row>
      </sheetData>
      <sheetData sheetId="814">
        <row r="1">
          <cell r="A1" t="str">
            <v>1월 생산실적</v>
          </cell>
        </row>
      </sheetData>
      <sheetData sheetId="815">
        <row r="1">
          <cell r="A1" t="str">
            <v>1월 생산실적</v>
          </cell>
        </row>
      </sheetData>
      <sheetData sheetId="816">
        <row r="1">
          <cell r="A1" t="str">
            <v>1월 생산실적</v>
          </cell>
        </row>
      </sheetData>
      <sheetData sheetId="817">
        <row r="1">
          <cell r="A1" t="str">
            <v>1월 생산실적</v>
          </cell>
        </row>
      </sheetData>
      <sheetData sheetId="818">
        <row r="1">
          <cell r="A1" t="str">
            <v>1월 생산실적</v>
          </cell>
        </row>
      </sheetData>
      <sheetData sheetId="819">
        <row r="1">
          <cell r="A1" t="str">
            <v>1월 생산실적</v>
          </cell>
        </row>
      </sheetData>
      <sheetData sheetId="820">
        <row r="1">
          <cell r="A1" t="str">
            <v>1월 생산실적</v>
          </cell>
        </row>
      </sheetData>
      <sheetData sheetId="821">
        <row r="1">
          <cell r="A1" t="str">
            <v>1월 생산실적</v>
          </cell>
        </row>
      </sheetData>
      <sheetData sheetId="822">
        <row r="1">
          <cell r="A1" t="str">
            <v>1월 생산실적</v>
          </cell>
        </row>
      </sheetData>
      <sheetData sheetId="823">
        <row r="1">
          <cell r="A1" t="str">
            <v>1월 생산실적</v>
          </cell>
        </row>
      </sheetData>
      <sheetData sheetId="824">
        <row r="1">
          <cell r="A1" t="str">
            <v>1월 생산실적</v>
          </cell>
        </row>
      </sheetData>
      <sheetData sheetId="825">
        <row r="1">
          <cell r="A1" t="str">
            <v>1월 생산실적</v>
          </cell>
        </row>
      </sheetData>
      <sheetData sheetId="826">
        <row r="1">
          <cell r="A1" t="str">
            <v>1월 생산실적</v>
          </cell>
        </row>
      </sheetData>
      <sheetData sheetId="827">
        <row r="1">
          <cell r="A1" t="str">
            <v>1월 생산실적</v>
          </cell>
        </row>
      </sheetData>
      <sheetData sheetId="828">
        <row r="1">
          <cell r="A1" t="str">
            <v>1월 생산실적</v>
          </cell>
        </row>
      </sheetData>
      <sheetData sheetId="829">
        <row r="1">
          <cell r="A1" t="str">
            <v>1월 생산실적</v>
          </cell>
        </row>
      </sheetData>
      <sheetData sheetId="830">
        <row r="1">
          <cell r="A1" t="str">
            <v>1월 생산실적</v>
          </cell>
        </row>
      </sheetData>
      <sheetData sheetId="831">
        <row r="1">
          <cell r="A1" t="str">
            <v>1월 생산실적</v>
          </cell>
        </row>
      </sheetData>
      <sheetData sheetId="832">
        <row r="1">
          <cell r="A1" t="str">
            <v>1월 생산실적</v>
          </cell>
        </row>
      </sheetData>
      <sheetData sheetId="833">
        <row r="1">
          <cell r="A1" t="str">
            <v>1월 생산실적</v>
          </cell>
        </row>
      </sheetData>
      <sheetData sheetId="834">
        <row r="1">
          <cell r="A1" t="str">
            <v>1월 생산실적</v>
          </cell>
        </row>
      </sheetData>
      <sheetData sheetId="835">
        <row r="1">
          <cell r="A1" t="str">
            <v>1월 생산실적</v>
          </cell>
        </row>
      </sheetData>
      <sheetData sheetId="836">
        <row r="1">
          <cell r="A1" t="str">
            <v>1월 생산실적</v>
          </cell>
        </row>
      </sheetData>
      <sheetData sheetId="837">
        <row r="1">
          <cell r="A1" t="str">
            <v>1월 생산실적</v>
          </cell>
        </row>
      </sheetData>
      <sheetData sheetId="838">
        <row r="1">
          <cell r="A1" t="str">
            <v>1월 생산실적</v>
          </cell>
        </row>
      </sheetData>
      <sheetData sheetId="839">
        <row r="1">
          <cell r="A1" t="str">
            <v>1월 생산실적</v>
          </cell>
        </row>
      </sheetData>
      <sheetData sheetId="840">
        <row r="1">
          <cell r="A1" t="str">
            <v>1월 생산실적</v>
          </cell>
        </row>
      </sheetData>
      <sheetData sheetId="841">
        <row r="1">
          <cell r="A1" t="str">
            <v>1월 생산실적</v>
          </cell>
        </row>
      </sheetData>
      <sheetData sheetId="842">
        <row r="1">
          <cell r="A1" t="str">
            <v>1월 생산실적</v>
          </cell>
        </row>
      </sheetData>
      <sheetData sheetId="843">
        <row r="1">
          <cell r="A1" t="str">
            <v>1월 생산실적</v>
          </cell>
        </row>
      </sheetData>
      <sheetData sheetId="844">
        <row r="1">
          <cell r="A1" t="str">
            <v>1월 생산실적</v>
          </cell>
        </row>
      </sheetData>
      <sheetData sheetId="845">
        <row r="1">
          <cell r="A1" t="str">
            <v>1월 생산실적</v>
          </cell>
        </row>
      </sheetData>
      <sheetData sheetId="846">
        <row r="1">
          <cell r="A1" t="str">
            <v>1월 생산실적</v>
          </cell>
        </row>
      </sheetData>
      <sheetData sheetId="847">
        <row r="1">
          <cell r="A1" t="str">
            <v>1월 생산실적</v>
          </cell>
        </row>
      </sheetData>
      <sheetData sheetId="848" refreshError="1"/>
      <sheetData sheetId="849">
        <row r="1">
          <cell r="A1" t="str">
            <v>1월 생산실적</v>
          </cell>
        </row>
      </sheetData>
      <sheetData sheetId="850">
        <row r="1">
          <cell r="A1" t="str">
            <v>1월 생산실적</v>
          </cell>
        </row>
      </sheetData>
      <sheetData sheetId="851">
        <row r="1">
          <cell r="A1" t="str">
            <v>1월 생산실적</v>
          </cell>
        </row>
      </sheetData>
      <sheetData sheetId="852">
        <row r="1">
          <cell r="A1" t="str">
            <v>1월 생산실적</v>
          </cell>
        </row>
      </sheetData>
      <sheetData sheetId="853">
        <row r="1">
          <cell r="A1" t="str">
            <v>1월 생산실적</v>
          </cell>
        </row>
      </sheetData>
      <sheetData sheetId="854">
        <row r="1">
          <cell r="A1" t="str">
            <v>1월 생산실적</v>
          </cell>
        </row>
      </sheetData>
      <sheetData sheetId="855">
        <row r="1">
          <cell r="A1" t="str">
            <v>1월 생산실적</v>
          </cell>
        </row>
      </sheetData>
      <sheetData sheetId="856">
        <row r="1">
          <cell r="A1" t="str">
            <v>1월 생산실적</v>
          </cell>
        </row>
      </sheetData>
      <sheetData sheetId="857">
        <row r="1">
          <cell r="A1" t="str">
            <v>1월 생산실적</v>
          </cell>
        </row>
      </sheetData>
      <sheetData sheetId="858">
        <row r="1">
          <cell r="A1" t="str">
            <v>1월 생산실적</v>
          </cell>
        </row>
      </sheetData>
      <sheetData sheetId="859">
        <row r="1">
          <cell r="A1" t="str">
            <v>1월 생산실적</v>
          </cell>
        </row>
      </sheetData>
      <sheetData sheetId="860">
        <row r="1">
          <cell r="A1" t="str">
            <v>1월 생산실적</v>
          </cell>
        </row>
      </sheetData>
      <sheetData sheetId="861">
        <row r="1">
          <cell r="A1" t="str">
            <v>1월 생산실적</v>
          </cell>
        </row>
      </sheetData>
      <sheetData sheetId="862">
        <row r="1">
          <cell r="A1" t="str">
            <v>1월 생산실적</v>
          </cell>
        </row>
      </sheetData>
      <sheetData sheetId="863">
        <row r="1">
          <cell r="A1" t="str">
            <v>1월 생산실적</v>
          </cell>
        </row>
      </sheetData>
      <sheetData sheetId="864">
        <row r="1">
          <cell r="A1" t="str">
            <v>1월 생산실적</v>
          </cell>
        </row>
      </sheetData>
      <sheetData sheetId="865">
        <row r="1">
          <cell r="A1" t="str">
            <v>1월 생산실적</v>
          </cell>
        </row>
      </sheetData>
      <sheetData sheetId="866">
        <row r="1">
          <cell r="A1" t="str">
            <v>1월 생산실적</v>
          </cell>
        </row>
      </sheetData>
      <sheetData sheetId="867">
        <row r="1">
          <cell r="A1" t="str">
            <v>1월 생산실적</v>
          </cell>
        </row>
      </sheetData>
      <sheetData sheetId="868">
        <row r="1">
          <cell r="A1" t="str">
            <v>1월 생산실적</v>
          </cell>
        </row>
      </sheetData>
      <sheetData sheetId="869">
        <row r="1">
          <cell r="A1" t="str">
            <v>1월 생산실적</v>
          </cell>
        </row>
      </sheetData>
      <sheetData sheetId="870">
        <row r="1">
          <cell r="A1" t="str">
            <v>1월 생산실적</v>
          </cell>
        </row>
      </sheetData>
      <sheetData sheetId="871">
        <row r="1">
          <cell r="A1" t="str">
            <v>1월 생산실적</v>
          </cell>
        </row>
      </sheetData>
      <sheetData sheetId="872">
        <row r="1">
          <cell r="A1" t="str">
            <v>1월 생산실적</v>
          </cell>
        </row>
      </sheetData>
      <sheetData sheetId="873">
        <row r="1">
          <cell r="A1" t="str">
            <v>1월 생산실적</v>
          </cell>
        </row>
      </sheetData>
      <sheetData sheetId="874">
        <row r="1">
          <cell r="A1" t="str">
            <v>1월 생산실적</v>
          </cell>
        </row>
      </sheetData>
      <sheetData sheetId="875">
        <row r="1">
          <cell r="A1" t="str">
            <v>1월 생산실적</v>
          </cell>
        </row>
      </sheetData>
      <sheetData sheetId="876">
        <row r="1">
          <cell r="A1" t="str">
            <v>1월 생산실적</v>
          </cell>
        </row>
      </sheetData>
      <sheetData sheetId="877">
        <row r="1">
          <cell r="A1" t="str">
            <v>1월 생산실적</v>
          </cell>
        </row>
      </sheetData>
      <sheetData sheetId="878" refreshError="1"/>
      <sheetData sheetId="879">
        <row r="1">
          <cell r="A1" t="str">
            <v>1월 생산실적</v>
          </cell>
        </row>
      </sheetData>
      <sheetData sheetId="880">
        <row r="1">
          <cell r="A1" t="str">
            <v>1월 생산실적</v>
          </cell>
        </row>
      </sheetData>
      <sheetData sheetId="881">
        <row r="1">
          <cell r="A1" t="str">
            <v>1월 생산실적</v>
          </cell>
        </row>
      </sheetData>
      <sheetData sheetId="882">
        <row r="1">
          <cell r="A1" t="str">
            <v>1월 생산실적</v>
          </cell>
        </row>
      </sheetData>
      <sheetData sheetId="883">
        <row r="1">
          <cell r="A1" t="str">
            <v>1월 생산실적</v>
          </cell>
        </row>
      </sheetData>
      <sheetData sheetId="884">
        <row r="1">
          <cell r="A1" t="str">
            <v>1월 생산실적</v>
          </cell>
        </row>
      </sheetData>
      <sheetData sheetId="885">
        <row r="1">
          <cell r="A1" t="str">
            <v>1월 생산실적</v>
          </cell>
        </row>
      </sheetData>
      <sheetData sheetId="886">
        <row r="1">
          <cell r="A1" t="str">
            <v>1월 생산실적</v>
          </cell>
        </row>
      </sheetData>
      <sheetData sheetId="887">
        <row r="1">
          <cell r="A1" t="str">
            <v>1월 생산실적</v>
          </cell>
        </row>
      </sheetData>
      <sheetData sheetId="888">
        <row r="1">
          <cell r="A1" t="str">
            <v>1월 생산실적</v>
          </cell>
        </row>
      </sheetData>
      <sheetData sheetId="889">
        <row r="1">
          <cell r="A1" t="str">
            <v>1월 생산실적</v>
          </cell>
        </row>
      </sheetData>
      <sheetData sheetId="890">
        <row r="1">
          <cell r="A1" t="str">
            <v>1월 생산실적</v>
          </cell>
        </row>
      </sheetData>
      <sheetData sheetId="891">
        <row r="1">
          <cell r="A1" t="str">
            <v>1월 생산실적</v>
          </cell>
        </row>
      </sheetData>
      <sheetData sheetId="892">
        <row r="1">
          <cell r="A1" t="str">
            <v>1월 생산실적</v>
          </cell>
        </row>
      </sheetData>
      <sheetData sheetId="893">
        <row r="1">
          <cell r="A1" t="str">
            <v>1월 생산실적</v>
          </cell>
        </row>
      </sheetData>
      <sheetData sheetId="894">
        <row r="1">
          <cell r="A1" t="str">
            <v>1월 생산실적</v>
          </cell>
        </row>
      </sheetData>
      <sheetData sheetId="895">
        <row r="1">
          <cell r="A1" t="str">
            <v>1월 생산실적</v>
          </cell>
        </row>
      </sheetData>
      <sheetData sheetId="896">
        <row r="1">
          <cell r="A1" t="str">
            <v>1월 생산실적</v>
          </cell>
        </row>
      </sheetData>
      <sheetData sheetId="897">
        <row r="1">
          <cell r="A1" t="str">
            <v>1월 생산실적</v>
          </cell>
        </row>
      </sheetData>
      <sheetData sheetId="898">
        <row r="1">
          <cell r="A1" t="str">
            <v>1월 생산실적</v>
          </cell>
        </row>
      </sheetData>
      <sheetData sheetId="899">
        <row r="1">
          <cell r="A1" t="str">
            <v>1월 생산실적</v>
          </cell>
        </row>
      </sheetData>
      <sheetData sheetId="900">
        <row r="1">
          <cell r="A1" t="str">
            <v>1월 생산실적</v>
          </cell>
        </row>
      </sheetData>
      <sheetData sheetId="901">
        <row r="1">
          <cell r="A1" t="str">
            <v>1월 생산실적</v>
          </cell>
        </row>
      </sheetData>
      <sheetData sheetId="902">
        <row r="1">
          <cell r="A1" t="str">
            <v>1월 생산실적</v>
          </cell>
        </row>
      </sheetData>
      <sheetData sheetId="903">
        <row r="1">
          <cell r="A1" t="str">
            <v>1월 생산실적</v>
          </cell>
        </row>
      </sheetData>
      <sheetData sheetId="904">
        <row r="1">
          <cell r="A1" t="str">
            <v>1월 생산실적</v>
          </cell>
        </row>
      </sheetData>
      <sheetData sheetId="905">
        <row r="1">
          <cell r="A1" t="str">
            <v>1월 생산실적</v>
          </cell>
        </row>
      </sheetData>
      <sheetData sheetId="906">
        <row r="1">
          <cell r="A1" t="str">
            <v>1월 생산실적</v>
          </cell>
        </row>
      </sheetData>
      <sheetData sheetId="907">
        <row r="1">
          <cell r="A1" t="str">
            <v>1월 생산실적</v>
          </cell>
        </row>
      </sheetData>
      <sheetData sheetId="908">
        <row r="1">
          <cell r="A1" t="str">
            <v>1월 생산실적</v>
          </cell>
        </row>
      </sheetData>
      <sheetData sheetId="909">
        <row r="1">
          <cell r="A1" t="str">
            <v>1월 생산실적</v>
          </cell>
        </row>
      </sheetData>
      <sheetData sheetId="910">
        <row r="1">
          <cell r="A1" t="str">
            <v>1월 생산실적</v>
          </cell>
        </row>
      </sheetData>
      <sheetData sheetId="911">
        <row r="1">
          <cell r="A1" t="str">
            <v>1월 생산실적</v>
          </cell>
        </row>
      </sheetData>
      <sheetData sheetId="912">
        <row r="1">
          <cell r="A1" t="str">
            <v>1월 생산실적</v>
          </cell>
        </row>
      </sheetData>
      <sheetData sheetId="913">
        <row r="1">
          <cell r="A1" t="str">
            <v>1월 생산실적</v>
          </cell>
        </row>
      </sheetData>
      <sheetData sheetId="914">
        <row r="1">
          <cell r="A1" t="str">
            <v>1월 생산실적</v>
          </cell>
        </row>
      </sheetData>
      <sheetData sheetId="915">
        <row r="1">
          <cell r="A1" t="str">
            <v>1월 생산실적</v>
          </cell>
        </row>
      </sheetData>
      <sheetData sheetId="916">
        <row r="1">
          <cell r="A1" t="str">
            <v>1월 생산실적</v>
          </cell>
        </row>
      </sheetData>
      <sheetData sheetId="917">
        <row r="1">
          <cell r="A1" t="str">
            <v>1월 생산실적</v>
          </cell>
        </row>
      </sheetData>
      <sheetData sheetId="918">
        <row r="1">
          <cell r="A1" t="str">
            <v>1월 생산실적</v>
          </cell>
        </row>
      </sheetData>
      <sheetData sheetId="919">
        <row r="1">
          <cell r="A1" t="str">
            <v>1월 생산실적</v>
          </cell>
        </row>
      </sheetData>
      <sheetData sheetId="920">
        <row r="1">
          <cell r="A1" t="str">
            <v>1월 생산실적</v>
          </cell>
        </row>
      </sheetData>
      <sheetData sheetId="921">
        <row r="1">
          <cell r="A1" t="str">
            <v>1월 생산실적</v>
          </cell>
        </row>
      </sheetData>
      <sheetData sheetId="922">
        <row r="1">
          <cell r="A1" t="str">
            <v>1월 생산실적</v>
          </cell>
        </row>
      </sheetData>
      <sheetData sheetId="923">
        <row r="1">
          <cell r="A1" t="str">
            <v>1월 생산실적</v>
          </cell>
        </row>
      </sheetData>
      <sheetData sheetId="924">
        <row r="1">
          <cell r="A1" t="str">
            <v>1월 생산실적</v>
          </cell>
        </row>
      </sheetData>
      <sheetData sheetId="925">
        <row r="1">
          <cell r="A1" t="str">
            <v>1월 생산실적</v>
          </cell>
        </row>
      </sheetData>
      <sheetData sheetId="926">
        <row r="1">
          <cell r="A1" t="str">
            <v>1월 생산실적</v>
          </cell>
        </row>
      </sheetData>
      <sheetData sheetId="927">
        <row r="1">
          <cell r="A1" t="str">
            <v>1월 생산실적</v>
          </cell>
        </row>
      </sheetData>
      <sheetData sheetId="928">
        <row r="1">
          <cell r="A1" t="str">
            <v>1월 생산실적</v>
          </cell>
        </row>
      </sheetData>
      <sheetData sheetId="929">
        <row r="1">
          <cell r="A1" t="str">
            <v>1월 생산실적</v>
          </cell>
        </row>
      </sheetData>
      <sheetData sheetId="930">
        <row r="1">
          <cell r="A1" t="str">
            <v>1월 생산실적</v>
          </cell>
        </row>
      </sheetData>
      <sheetData sheetId="931">
        <row r="1">
          <cell r="A1" t="str">
            <v>1월 생산실적</v>
          </cell>
        </row>
      </sheetData>
      <sheetData sheetId="932">
        <row r="1">
          <cell r="A1" t="str">
            <v>1월 생산실적</v>
          </cell>
        </row>
      </sheetData>
      <sheetData sheetId="933">
        <row r="1">
          <cell r="A1" t="str">
            <v>1월 생산실적</v>
          </cell>
        </row>
      </sheetData>
      <sheetData sheetId="934">
        <row r="1">
          <cell r="A1" t="str">
            <v>1월 생산실적</v>
          </cell>
        </row>
      </sheetData>
      <sheetData sheetId="935">
        <row r="1">
          <cell r="A1" t="str">
            <v>1월 생산실적</v>
          </cell>
        </row>
      </sheetData>
      <sheetData sheetId="936">
        <row r="1">
          <cell r="A1" t="str">
            <v>1월 생산실적</v>
          </cell>
        </row>
      </sheetData>
      <sheetData sheetId="937">
        <row r="1">
          <cell r="A1" t="str">
            <v>1월 생산실적</v>
          </cell>
        </row>
      </sheetData>
      <sheetData sheetId="938">
        <row r="1">
          <cell r="A1" t="str">
            <v>1월 생산실적</v>
          </cell>
        </row>
      </sheetData>
      <sheetData sheetId="939">
        <row r="1">
          <cell r="A1" t="str">
            <v>1월 생산실적</v>
          </cell>
        </row>
      </sheetData>
      <sheetData sheetId="940">
        <row r="1">
          <cell r="A1" t="str">
            <v>1월 생산실적</v>
          </cell>
        </row>
      </sheetData>
      <sheetData sheetId="941">
        <row r="1">
          <cell r="A1" t="str">
            <v>1월 생산실적</v>
          </cell>
        </row>
      </sheetData>
      <sheetData sheetId="942">
        <row r="1">
          <cell r="A1" t="str">
            <v>1월 생산실적</v>
          </cell>
        </row>
      </sheetData>
      <sheetData sheetId="943">
        <row r="1">
          <cell r="A1" t="str">
            <v>1월 생산실적</v>
          </cell>
        </row>
      </sheetData>
      <sheetData sheetId="944">
        <row r="1">
          <cell r="A1" t="str">
            <v>1월 생산실적</v>
          </cell>
        </row>
      </sheetData>
      <sheetData sheetId="945">
        <row r="1">
          <cell r="A1" t="str">
            <v>1월 생산실적</v>
          </cell>
        </row>
      </sheetData>
      <sheetData sheetId="946">
        <row r="1">
          <cell r="A1" t="str">
            <v>1월 생산실적</v>
          </cell>
        </row>
      </sheetData>
      <sheetData sheetId="947">
        <row r="1">
          <cell r="A1" t="str">
            <v>1월 생산실적</v>
          </cell>
        </row>
      </sheetData>
      <sheetData sheetId="948">
        <row r="1">
          <cell r="A1" t="str">
            <v>1월 생산실적</v>
          </cell>
        </row>
      </sheetData>
      <sheetData sheetId="949">
        <row r="1">
          <cell r="A1" t="str">
            <v>1월 생산실적</v>
          </cell>
        </row>
      </sheetData>
      <sheetData sheetId="950">
        <row r="1">
          <cell r="A1" t="str">
            <v>1월 생산실적</v>
          </cell>
        </row>
      </sheetData>
      <sheetData sheetId="951">
        <row r="1">
          <cell r="A1" t="str">
            <v>1월 생산실적</v>
          </cell>
        </row>
      </sheetData>
      <sheetData sheetId="952">
        <row r="1">
          <cell r="A1" t="str">
            <v>1월 생산실적</v>
          </cell>
        </row>
      </sheetData>
      <sheetData sheetId="953">
        <row r="1">
          <cell r="A1" t="str">
            <v>1월 생산실적</v>
          </cell>
        </row>
      </sheetData>
      <sheetData sheetId="954">
        <row r="1">
          <cell r="A1" t="str">
            <v>1월 생산실적</v>
          </cell>
        </row>
      </sheetData>
      <sheetData sheetId="955">
        <row r="1">
          <cell r="A1" t="str">
            <v>1월 생산실적</v>
          </cell>
        </row>
      </sheetData>
      <sheetData sheetId="956">
        <row r="1">
          <cell r="A1" t="str">
            <v>1월 생산실적</v>
          </cell>
        </row>
      </sheetData>
      <sheetData sheetId="957">
        <row r="1">
          <cell r="A1" t="str">
            <v>1월 생산실적</v>
          </cell>
        </row>
      </sheetData>
      <sheetData sheetId="958">
        <row r="1">
          <cell r="A1" t="str">
            <v>1월 생산실적</v>
          </cell>
        </row>
      </sheetData>
      <sheetData sheetId="959">
        <row r="1">
          <cell r="A1" t="str">
            <v>1월 생산실적</v>
          </cell>
        </row>
      </sheetData>
      <sheetData sheetId="960">
        <row r="1">
          <cell r="A1" t="str">
            <v>1월 생산실적</v>
          </cell>
        </row>
      </sheetData>
      <sheetData sheetId="961">
        <row r="1">
          <cell r="A1" t="str">
            <v>1월 생산실적</v>
          </cell>
        </row>
      </sheetData>
      <sheetData sheetId="962">
        <row r="1">
          <cell r="A1" t="str">
            <v>1월 생산실적</v>
          </cell>
        </row>
      </sheetData>
      <sheetData sheetId="963">
        <row r="1">
          <cell r="A1" t="str">
            <v>1월 생산실적</v>
          </cell>
        </row>
      </sheetData>
      <sheetData sheetId="964">
        <row r="1">
          <cell r="A1" t="str">
            <v>1월 생산실적</v>
          </cell>
        </row>
      </sheetData>
      <sheetData sheetId="965">
        <row r="1">
          <cell r="A1" t="str">
            <v>1월 생산실적</v>
          </cell>
        </row>
      </sheetData>
      <sheetData sheetId="966">
        <row r="1">
          <cell r="A1" t="str">
            <v>1월 생산실적</v>
          </cell>
        </row>
      </sheetData>
      <sheetData sheetId="967">
        <row r="1">
          <cell r="A1" t="str">
            <v>1월 생산실적</v>
          </cell>
        </row>
      </sheetData>
      <sheetData sheetId="968">
        <row r="1">
          <cell r="A1" t="str">
            <v>1월 생산실적</v>
          </cell>
        </row>
      </sheetData>
      <sheetData sheetId="969">
        <row r="1">
          <cell r="A1" t="str">
            <v>1월 생산실적</v>
          </cell>
        </row>
      </sheetData>
      <sheetData sheetId="970">
        <row r="1">
          <cell r="A1" t="str">
            <v>1월 생산실적</v>
          </cell>
        </row>
      </sheetData>
      <sheetData sheetId="971">
        <row r="1">
          <cell r="A1" t="str">
            <v>1월 생산실적</v>
          </cell>
        </row>
      </sheetData>
      <sheetData sheetId="972">
        <row r="6">
          <cell r="A6">
            <v>1</v>
          </cell>
        </row>
      </sheetData>
      <sheetData sheetId="973">
        <row r="6">
          <cell r="A6">
            <v>1</v>
          </cell>
        </row>
      </sheetData>
      <sheetData sheetId="974">
        <row r="73">
          <cell r="E73">
            <v>-1978066.1999669024</v>
          </cell>
        </row>
      </sheetData>
      <sheetData sheetId="975">
        <row r="6">
          <cell r="A6">
            <v>1</v>
          </cell>
        </row>
      </sheetData>
      <sheetData sheetId="976">
        <row r="6">
          <cell r="A6">
            <v>1</v>
          </cell>
        </row>
      </sheetData>
      <sheetData sheetId="977">
        <row r="6">
          <cell r="A6">
            <v>1</v>
          </cell>
        </row>
      </sheetData>
      <sheetData sheetId="978">
        <row r="6">
          <cell r="A6">
            <v>1</v>
          </cell>
        </row>
      </sheetData>
      <sheetData sheetId="979">
        <row r="6">
          <cell r="A6">
            <v>1</v>
          </cell>
        </row>
      </sheetData>
      <sheetData sheetId="980">
        <row r="6">
          <cell r="A6">
            <v>1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>
        <row r="1">
          <cell r="A1" t="str">
            <v>1월 생산실적</v>
          </cell>
        </row>
      </sheetData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>
        <row r="1">
          <cell r="A1" t="str">
            <v>1월 생산실적</v>
          </cell>
        </row>
      </sheetData>
      <sheetData sheetId="996">
        <row r="1">
          <cell r="A1" t="str">
            <v>1월 생산실적</v>
          </cell>
        </row>
      </sheetData>
      <sheetData sheetId="997">
        <row r="1">
          <cell r="A1" t="str">
            <v>1월 생산실적</v>
          </cell>
        </row>
      </sheetData>
      <sheetData sheetId="998">
        <row r="1">
          <cell r="A1" t="str">
            <v>1월 생산실적</v>
          </cell>
        </row>
      </sheetData>
      <sheetData sheetId="999">
        <row r="1">
          <cell r="A1" t="str">
            <v>1월 생산실적</v>
          </cell>
        </row>
      </sheetData>
      <sheetData sheetId="1000">
        <row r="1">
          <cell r="A1" t="str">
            <v>1월 생산실적</v>
          </cell>
        </row>
      </sheetData>
      <sheetData sheetId="1001">
        <row r="1">
          <cell r="A1" t="str">
            <v>1월 생산실적</v>
          </cell>
        </row>
      </sheetData>
      <sheetData sheetId="1002">
        <row r="1">
          <cell r="A1" t="str">
            <v>1월 생산실적</v>
          </cell>
        </row>
      </sheetData>
      <sheetData sheetId="1003">
        <row r="1">
          <cell r="A1" t="str">
            <v>1월 생산실적</v>
          </cell>
        </row>
      </sheetData>
      <sheetData sheetId="1004">
        <row r="1">
          <cell r="A1" t="str">
            <v>1월 생산실적</v>
          </cell>
        </row>
      </sheetData>
      <sheetData sheetId="1005">
        <row r="1">
          <cell r="A1" t="str">
            <v>1월 생산실적</v>
          </cell>
        </row>
      </sheetData>
      <sheetData sheetId="1006">
        <row r="1">
          <cell r="A1" t="str">
            <v>1월 생산실적</v>
          </cell>
        </row>
      </sheetData>
      <sheetData sheetId="1007">
        <row r="1">
          <cell r="A1" t="str">
            <v>1월 생산실적</v>
          </cell>
        </row>
      </sheetData>
      <sheetData sheetId="1008">
        <row r="1">
          <cell r="A1" t="str">
            <v>1월 생산실적</v>
          </cell>
        </row>
      </sheetData>
      <sheetData sheetId="1009">
        <row r="1">
          <cell r="A1" t="str">
            <v>1월 생산실적</v>
          </cell>
        </row>
      </sheetData>
      <sheetData sheetId="1010">
        <row r="1">
          <cell r="A1" t="str">
            <v>1월 생산실적</v>
          </cell>
        </row>
      </sheetData>
      <sheetData sheetId="1011">
        <row r="1">
          <cell r="A1" t="str">
            <v>1월 생산실적</v>
          </cell>
        </row>
      </sheetData>
      <sheetData sheetId="1012">
        <row r="1">
          <cell r="A1" t="str">
            <v>1월 생산실적</v>
          </cell>
        </row>
      </sheetData>
      <sheetData sheetId="1013">
        <row r="1">
          <cell r="A1" t="str">
            <v>1월 생산실적</v>
          </cell>
        </row>
      </sheetData>
      <sheetData sheetId="1014">
        <row r="1">
          <cell r="A1" t="str">
            <v>1월 생산실적</v>
          </cell>
        </row>
      </sheetData>
      <sheetData sheetId="1015">
        <row r="1">
          <cell r="A1" t="str">
            <v>1월 생산실적</v>
          </cell>
        </row>
      </sheetData>
      <sheetData sheetId="1016">
        <row r="1">
          <cell r="A1" t="str">
            <v>1월 생산실적</v>
          </cell>
        </row>
      </sheetData>
      <sheetData sheetId="1017">
        <row r="1">
          <cell r="A1" t="str">
            <v>1월 생산실적</v>
          </cell>
        </row>
      </sheetData>
      <sheetData sheetId="1018">
        <row r="1">
          <cell r="A1" t="str">
            <v>1월 생산실적</v>
          </cell>
        </row>
      </sheetData>
      <sheetData sheetId="1019">
        <row r="1">
          <cell r="A1" t="str">
            <v>1월 생산실적</v>
          </cell>
        </row>
      </sheetData>
      <sheetData sheetId="1020">
        <row r="1">
          <cell r="A1" t="str">
            <v>1월 생산실적</v>
          </cell>
        </row>
      </sheetData>
      <sheetData sheetId="1021">
        <row r="1">
          <cell r="A1" t="str">
            <v>1월 생산실적</v>
          </cell>
        </row>
      </sheetData>
      <sheetData sheetId="1022">
        <row r="1">
          <cell r="A1" t="str">
            <v>1월 생산실적</v>
          </cell>
        </row>
      </sheetData>
      <sheetData sheetId="1023">
        <row r="1">
          <cell r="A1" t="str">
            <v>1월 생산실적</v>
          </cell>
        </row>
      </sheetData>
      <sheetData sheetId="1024">
        <row r="1">
          <cell r="A1" t="str">
            <v>1월 생산실적</v>
          </cell>
        </row>
      </sheetData>
      <sheetData sheetId="1025">
        <row r="1">
          <cell r="A1" t="str">
            <v>1월 생산실적</v>
          </cell>
        </row>
      </sheetData>
      <sheetData sheetId="1026">
        <row r="1">
          <cell r="A1" t="str">
            <v>1월 생산실적</v>
          </cell>
        </row>
      </sheetData>
      <sheetData sheetId="1027">
        <row r="1">
          <cell r="A1" t="str">
            <v>1월 생산실적</v>
          </cell>
        </row>
      </sheetData>
      <sheetData sheetId="1028">
        <row r="1">
          <cell r="A1" t="str">
            <v>1월 생산실적</v>
          </cell>
        </row>
      </sheetData>
      <sheetData sheetId="1029">
        <row r="1">
          <cell r="A1" t="str">
            <v>1월 생산실적</v>
          </cell>
        </row>
      </sheetData>
      <sheetData sheetId="1030">
        <row r="1">
          <cell r="A1" t="str">
            <v>1월 생산실적</v>
          </cell>
        </row>
      </sheetData>
      <sheetData sheetId="1031">
        <row r="1">
          <cell r="A1" t="str">
            <v>1월 생산실적</v>
          </cell>
        </row>
      </sheetData>
      <sheetData sheetId="1032">
        <row r="1">
          <cell r="A1" t="str">
            <v>1월 생산실적</v>
          </cell>
        </row>
      </sheetData>
      <sheetData sheetId="1033">
        <row r="1">
          <cell r="A1" t="str">
            <v>1월 생산실적</v>
          </cell>
        </row>
      </sheetData>
      <sheetData sheetId="1034">
        <row r="1">
          <cell r="A1" t="str">
            <v>1월 생산실적</v>
          </cell>
        </row>
      </sheetData>
      <sheetData sheetId="1035">
        <row r="1">
          <cell r="A1" t="str">
            <v>1월 생산실적</v>
          </cell>
        </row>
      </sheetData>
      <sheetData sheetId="1036">
        <row r="1">
          <cell r="A1" t="str">
            <v>1월 생산실적</v>
          </cell>
        </row>
      </sheetData>
      <sheetData sheetId="1037">
        <row r="1">
          <cell r="A1" t="str">
            <v>1월 생산실적</v>
          </cell>
        </row>
      </sheetData>
      <sheetData sheetId="1038">
        <row r="1">
          <cell r="A1" t="str">
            <v>1월 생산실적</v>
          </cell>
        </row>
      </sheetData>
      <sheetData sheetId="1039">
        <row r="1">
          <cell r="A1" t="str">
            <v>1월 생산실적</v>
          </cell>
        </row>
      </sheetData>
      <sheetData sheetId="1040">
        <row r="1">
          <cell r="A1" t="str">
            <v>1월 생산실적</v>
          </cell>
        </row>
      </sheetData>
      <sheetData sheetId="1041">
        <row r="1">
          <cell r="A1" t="str">
            <v>1월 생산실적</v>
          </cell>
        </row>
      </sheetData>
      <sheetData sheetId="1042">
        <row r="1">
          <cell r="A1" t="str">
            <v>1월 생산실적</v>
          </cell>
        </row>
      </sheetData>
      <sheetData sheetId="1043">
        <row r="1">
          <cell r="A1" t="str">
            <v>1월 생산실적</v>
          </cell>
        </row>
      </sheetData>
      <sheetData sheetId="1044">
        <row r="1">
          <cell r="A1" t="str">
            <v>1월 생산실적</v>
          </cell>
        </row>
      </sheetData>
      <sheetData sheetId="1045">
        <row r="1">
          <cell r="A1" t="str">
            <v>1월 생산실적</v>
          </cell>
        </row>
      </sheetData>
      <sheetData sheetId="1046">
        <row r="1">
          <cell r="A1" t="str">
            <v>1월 생산실적</v>
          </cell>
        </row>
      </sheetData>
      <sheetData sheetId="1047">
        <row r="1">
          <cell r="A1" t="str">
            <v>1월 생산실적</v>
          </cell>
        </row>
      </sheetData>
      <sheetData sheetId="1048">
        <row r="1">
          <cell r="A1" t="str">
            <v>1월 생산실적</v>
          </cell>
        </row>
      </sheetData>
      <sheetData sheetId="1049">
        <row r="1">
          <cell r="A1" t="str">
            <v>1월 생산실적</v>
          </cell>
        </row>
      </sheetData>
      <sheetData sheetId="1050">
        <row r="1">
          <cell r="A1" t="str">
            <v>1월 생산실적</v>
          </cell>
        </row>
      </sheetData>
      <sheetData sheetId="1051">
        <row r="1">
          <cell r="A1" t="str">
            <v>1월 생산실적</v>
          </cell>
        </row>
      </sheetData>
      <sheetData sheetId="1052">
        <row r="1">
          <cell r="A1" t="str">
            <v>1월 생산실적</v>
          </cell>
        </row>
      </sheetData>
      <sheetData sheetId="1053">
        <row r="1">
          <cell r="A1" t="str">
            <v>1월 생산실적</v>
          </cell>
        </row>
      </sheetData>
      <sheetData sheetId="1054">
        <row r="1">
          <cell r="A1" t="str">
            <v>1월 생산실적</v>
          </cell>
        </row>
      </sheetData>
      <sheetData sheetId="1055">
        <row r="1">
          <cell r="A1" t="str">
            <v>1월 생산실적</v>
          </cell>
        </row>
      </sheetData>
      <sheetData sheetId="1056">
        <row r="1">
          <cell r="A1" t="str">
            <v>1월 생산실적</v>
          </cell>
        </row>
      </sheetData>
      <sheetData sheetId="1057">
        <row r="1">
          <cell r="A1" t="str">
            <v>1월 생산실적</v>
          </cell>
        </row>
      </sheetData>
      <sheetData sheetId="1058">
        <row r="1">
          <cell r="A1" t="str">
            <v>1월 생산실적</v>
          </cell>
        </row>
      </sheetData>
      <sheetData sheetId="1059">
        <row r="1">
          <cell r="A1" t="str">
            <v>1월 생산실적</v>
          </cell>
        </row>
      </sheetData>
      <sheetData sheetId="1060">
        <row r="1">
          <cell r="A1" t="str">
            <v>1월 생산실적</v>
          </cell>
        </row>
      </sheetData>
      <sheetData sheetId="1061">
        <row r="1">
          <cell r="A1" t="str">
            <v>1월 생산실적</v>
          </cell>
        </row>
      </sheetData>
      <sheetData sheetId="1062">
        <row r="1">
          <cell r="A1" t="str">
            <v>1월 생산실적</v>
          </cell>
        </row>
      </sheetData>
      <sheetData sheetId="1063">
        <row r="1">
          <cell r="A1" t="str">
            <v>1월 생산실적</v>
          </cell>
        </row>
      </sheetData>
      <sheetData sheetId="1064">
        <row r="1">
          <cell r="A1" t="str">
            <v>1월 생산실적</v>
          </cell>
        </row>
      </sheetData>
      <sheetData sheetId="1065">
        <row r="1">
          <cell r="A1" t="str">
            <v>1월 생산실적</v>
          </cell>
        </row>
      </sheetData>
      <sheetData sheetId="1066">
        <row r="1">
          <cell r="A1" t="str">
            <v>1월 생산실적</v>
          </cell>
        </row>
      </sheetData>
      <sheetData sheetId="1067">
        <row r="1">
          <cell r="A1" t="str">
            <v>1월 생산실적</v>
          </cell>
        </row>
      </sheetData>
      <sheetData sheetId="1068">
        <row r="1">
          <cell r="A1" t="str">
            <v>1월 생산실적</v>
          </cell>
        </row>
      </sheetData>
      <sheetData sheetId="1069">
        <row r="1">
          <cell r="A1" t="str">
            <v>1월 생산실적</v>
          </cell>
        </row>
      </sheetData>
      <sheetData sheetId="1070">
        <row r="1">
          <cell r="A1" t="str">
            <v>1월 생산실적</v>
          </cell>
        </row>
      </sheetData>
      <sheetData sheetId="1071">
        <row r="1">
          <cell r="A1" t="str">
            <v>1월 생산실적</v>
          </cell>
        </row>
      </sheetData>
      <sheetData sheetId="1072">
        <row r="1">
          <cell r="A1" t="str">
            <v>1월 생산실적</v>
          </cell>
        </row>
      </sheetData>
      <sheetData sheetId="1073">
        <row r="1">
          <cell r="A1" t="str">
            <v>1월 생산실적</v>
          </cell>
        </row>
      </sheetData>
      <sheetData sheetId="1074">
        <row r="1">
          <cell r="A1" t="str">
            <v>1월 생산실적</v>
          </cell>
        </row>
      </sheetData>
      <sheetData sheetId="1075">
        <row r="1">
          <cell r="A1" t="str">
            <v>1월 생산실적</v>
          </cell>
        </row>
      </sheetData>
      <sheetData sheetId="1076">
        <row r="1">
          <cell r="A1" t="str">
            <v>1월 생산실적</v>
          </cell>
        </row>
      </sheetData>
      <sheetData sheetId="1077">
        <row r="1">
          <cell r="A1" t="str">
            <v>1월 생산실적</v>
          </cell>
        </row>
      </sheetData>
      <sheetData sheetId="1078">
        <row r="1">
          <cell r="A1" t="str">
            <v>1월 생산실적</v>
          </cell>
        </row>
      </sheetData>
      <sheetData sheetId="1079">
        <row r="1">
          <cell r="A1" t="str">
            <v>1월 생산실적</v>
          </cell>
        </row>
      </sheetData>
      <sheetData sheetId="1080">
        <row r="1">
          <cell r="A1" t="str">
            <v>1월 생산실적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1">
          <cell r="A1" t="str">
            <v>1월 생산실적</v>
          </cell>
        </row>
      </sheetData>
      <sheetData sheetId="1100">
        <row r="1">
          <cell r="A1" t="str">
            <v>1월 생산실적</v>
          </cell>
        </row>
      </sheetData>
      <sheetData sheetId="1101">
        <row r="1">
          <cell r="A1" t="str">
            <v>1월 생산실적</v>
          </cell>
        </row>
      </sheetData>
      <sheetData sheetId="1102">
        <row r="1">
          <cell r="A1" t="str">
            <v>1월 생산실적</v>
          </cell>
        </row>
      </sheetData>
      <sheetData sheetId="1103">
        <row r="1">
          <cell r="A1" t="str">
            <v>1월 생산실적</v>
          </cell>
        </row>
      </sheetData>
      <sheetData sheetId="1104">
        <row r="1">
          <cell r="A1" t="str">
            <v>1월 생산실적</v>
          </cell>
        </row>
      </sheetData>
      <sheetData sheetId="1105">
        <row r="1">
          <cell r="A1" t="str">
            <v>1월 생산실적</v>
          </cell>
        </row>
      </sheetData>
      <sheetData sheetId="1106">
        <row r="1">
          <cell r="A1" t="str">
            <v>1월 생산실적</v>
          </cell>
        </row>
      </sheetData>
      <sheetData sheetId="1107">
        <row r="1">
          <cell r="A1" t="str">
            <v>1월 생산실적</v>
          </cell>
        </row>
      </sheetData>
      <sheetData sheetId="1108">
        <row r="1">
          <cell r="A1" t="str">
            <v>1월 생산실적</v>
          </cell>
        </row>
      </sheetData>
      <sheetData sheetId="1109">
        <row r="1">
          <cell r="A1" t="str">
            <v>1월 생산실적</v>
          </cell>
        </row>
      </sheetData>
      <sheetData sheetId="1110">
        <row r="1">
          <cell r="A1" t="str">
            <v>1월 생산실적</v>
          </cell>
        </row>
      </sheetData>
      <sheetData sheetId="1111">
        <row r="1">
          <cell r="A1" t="str">
            <v>1월 생산실적</v>
          </cell>
        </row>
      </sheetData>
      <sheetData sheetId="1112">
        <row r="1">
          <cell r="A1" t="str">
            <v>1월 생산실적</v>
          </cell>
        </row>
      </sheetData>
      <sheetData sheetId="1113">
        <row r="1">
          <cell r="A1" t="str">
            <v>1월 생산실적</v>
          </cell>
        </row>
      </sheetData>
      <sheetData sheetId="1114">
        <row r="1">
          <cell r="A1" t="str">
            <v>1월 생산실적</v>
          </cell>
        </row>
      </sheetData>
      <sheetData sheetId="1115">
        <row r="1">
          <cell r="A1" t="str">
            <v>1월 생산실적</v>
          </cell>
        </row>
      </sheetData>
      <sheetData sheetId="1116">
        <row r="1">
          <cell r="A1" t="str">
            <v>1월 생산실적</v>
          </cell>
        </row>
      </sheetData>
      <sheetData sheetId="1117">
        <row r="1">
          <cell r="A1" t="str">
            <v>1월 생산실적</v>
          </cell>
        </row>
      </sheetData>
      <sheetData sheetId="1118">
        <row r="1">
          <cell r="A1" t="str">
            <v>1월 생산실적</v>
          </cell>
        </row>
      </sheetData>
      <sheetData sheetId="1119">
        <row r="1">
          <cell r="A1" t="str">
            <v>1월 생산실적</v>
          </cell>
        </row>
      </sheetData>
      <sheetData sheetId="1120">
        <row r="1">
          <cell r="A1" t="str">
            <v>1월 생산실적</v>
          </cell>
        </row>
      </sheetData>
      <sheetData sheetId="1121">
        <row r="1">
          <cell r="A1" t="str">
            <v>1월 생산실적</v>
          </cell>
        </row>
      </sheetData>
      <sheetData sheetId="1122">
        <row r="1">
          <cell r="A1" t="str">
            <v>1월 생산실적</v>
          </cell>
        </row>
      </sheetData>
      <sheetData sheetId="1123">
        <row r="1">
          <cell r="A1" t="str">
            <v>1월 생산실적</v>
          </cell>
        </row>
      </sheetData>
      <sheetData sheetId="1124">
        <row r="1">
          <cell r="A1" t="str">
            <v>1월 생산실적</v>
          </cell>
        </row>
      </sheetData>
      <sheetData sheetId="1125">
        <row r="1">
          <cell r="A1" t="str">
            <v>1월 생산실적</v>
          </cell>
        </row>
      </sheetData>
      <sheetData sheetId="1126">
        <row r="1">
          <cell r="A1" t="str">
            <v>1월 생산실적</v>
          </cell>
        </row>
      </sheetData>
      <sheetData sheetId="1127">
        <row r="1">
          <cell r="A1" t="str">
            <v>1월 생산실적</v>
          </cell>
        </row>
      </sheetData>
      <sheetData sheetId="1128">
        <row r="1">
          <cell r="A1" t="str">
            <v>1월 생산실적</v>
          </cell>
        </row>
      </sheetData>
      <sheetData sheetId="1129">
        <row r="1">
          <cell r="A1" t="str">
            <v>1월 생산실적</v>
          </cell>
        </row>
      </sheetData>
      <sheetData sheetId="1130">
        <row r="1">
          <cell r="A1" t="str">
            <v>1월 생산실적</v>
          </cell>
        </row>
      </sheetData>
      <sheetData sheetId="1131">
        <row r="1">
          <cell r="A1" t="str">
            <v>1월 생산실적</v>
          </cell>
        </row>
      </sheetData>
      <sheetData sheetId="1132">
        <row r="1">
          <cell r="A1" t="str">
            <v>1월 생산실적</v>
          </cell>
        </row>
      </sheetData>
      <sheetData sheetId="1133">
        <row r="1">
          <cell r="A1" t="str">
            <v>1월 생산실적</v>
          </cell>
        </row>
      </sheetData>
      <sheetData sheetId="1134">
        <row r="1">
          <cell r="A1" t="str">
            <v>1월 생산실적</v>
          </cell>
        </row>
      </sheetData>
      <sheetData sheetId="1135">
        <row r="1">
          <cell r="A1" t="str">
            <v>1월 생산실적</v>
          </cell>
        </row>
      </sheetData>
      <sheetData sheetId="1136">
        <row r="1">
          <cell r="A1" t="str">
            <v>1월 생산실적</v>
          </cell>
        </row>
      </sheetData>
      <sheetData sheetId="1137">
        <row r="1">
          <cell r="A1" t="str">
            <v>1월 생산실적</v>
          </cell>
        </row>
      </sheetData>
      <sheetData sheetId="1138">
        <row r="1">
          <cell r="A1" t="str">
            <v>1월 생산실적</v>
          </cell>
        </row>
      </sheetData>
      <sheetData sheetId="1139">
        <row r="1">
          <cell r="A1" t="str">
            <v>1월 생산실적</v>
          </cell>
        </row>
      </sheetData>
      <sheetData sheetId="1140">
        <row r="1">
          <cell r="A1" t="str">
            <v>1월 생산실적</v>
          </cell>
        </row>
      </sheetData>
      <sheetData sheetId="1141">
        <row r="1">
          <cell r="A1" t="str">
            <v>1월 생산실적</v>
          </cell>
        </row>
      </sheetData>
      <sheetData sheetId="1142">
        <row r="1">
          <cell r="A1" t="str">
            <v>1월 생산실적</v>
          </cell>
        </row>
      </sheetData>
      <sheetData sheetId="1143">
        <row r="1">
          <cell r="A1" t="str">
            <v>1월 생산실적</v>
          </cell>
        </row>
      </sheetData>
      <sheetData sheetId="1144">
        <row r="1">
          <cell r="A1" t="str">
            <v>1월 생산실적</v>
          </cell>
        </row>
      </sheetData>
      <sheetData sheetId="1145">
        <row r="1">
          <cell r="A1" t="str">
            <v>1월 생산실적</v>
          </cell>
        </row>
      </sheetData>
      <sheetData sheetId="1146">
        <row r="1">
          <cell r="A1" t="str">
            <v>1월 생산실적</v>
          </cell>
        </row>
      </sheetData>
      <sheetData sheetId="1147">
        <row r="1">
          <cell r="A1" t="str">
            <v>1월 생산실적</v>
          </cell>
        </row>
      </sheetData>
      <sheetData sheetId="1148">
        <row r="1">
          <cell r="A1" t="str">
            <v>1월 생산실적</v>
          </cell>
        </row>
      </sheetData>
      <sheetData sheetId="1149">
        <row r="1">
          <cell r="A1" t="str">
            <v>1월 생산실적</v>
          </cell>
        </row>
      </sheetData>
      <sheetData sheetId="1150">
        <row r="1">
          <cell r="A1" t="str">
            <v>1월 생산실적</v>
          </cell>
        </row>
      </sheetData>
      <sheetData sheetId="1151">
        <row r="1">
          <cell r="A1" t="str">
            <v>1월 생산실적</v>
          </cell>
        </row>
      </sheetData>
      <sheetData sheetId="1152">
        <row r="1">
          <cell r="A1" t="str">
            <v>1월 생산실적</v>
          </cell>
        </row>
      </sheetData>
      <sheetData sheetId="1153">
        <row r="1">
          <cell r="A1" t="str">
            <v>1월 생산실적</v>
          </cell>
        </row>
      </sheetData>
      <sheetData sheetId="1154">
        <row r="1">
          <cell r="A1" t="str">
            <v>1월 생산실적</v>
          </cell>
        </row>
      </sheetData>
      <sheetData sheetId="1155">
        <row r="1">
          <cell r="A1" t="str">
            <v>1월 생산실적</v>
          </cell>
        </row>
      </sheetData>
      <sheetData sheetId="1156">
        <row r="1">
          <cell r="A1" t="str">
            <v>1월 생산실적</v>
          </cell>
        </row>
      </sheetData>
      <sheetData sheetId="1157">
        <row r="1">
          <cell r="A1" t="str">
            <v>1월 생산실적</v>
          </cell>
        </row>
      </sheetData>
      <sheetData sheetId="1158">
        <row r="1">
          <cell r="A1" t="str">
            <v>1월 생산실적</v>
          </cell>
        </row>
      </sheetData>
      <sheetData sheetId="1159">
        <row r="1">
          <cell r="A1" t="str">
            <v>1월 생산실적</v>
          </cell>
        </row>
      </sheetData>
      <sheetData sheetId="1160">
        <row r="1">
          <cell r="A1" t="str">
            <v>1월 생산실적</v>
          </cell>
        </row>
      </sheetData>
      <sheetData sheetId="1161">
        <row r="1">
          <cell r="A1" t="str">
            <v>1월 생산실적</v>
          </cell>
        </row>
      </sheetData>
      <sheetData sheetId="1162">
        <row r="1">
          <cell r="A1" t="str">
            <v>1월 생산실적</v>
          </cell>
        </row>
      </sheetData>
      <sheetData sheetId="1163">
        <row r="1">
          <cell r="A1" t="str">
            <v>1월 생산실적</v>
          </cell>
        </row>
      </sheetData>
      <sheetData sheetId="1164">
        <row r="1">
          <cell r="A1" t="str">
            <v>1월 생산실적</v>
          </cell>
        </row>
      </sheetData>
      <sheetData sheetId="1165">
        <row r="1">
          <cell r="A1" t="str">
            <v>1월 생산실적</v>
          </cell>
        </row>
      </sheetData>
      <sheetData sheetId="1166">
        <row r="1">
          <cell r="A1" t="str">
            <v>1월 생산실적</v>
          </cell>
        </row>
      </sheetData>
      <sheetData sheetId="1167">
        <row r="1">
          <cell r="A1" t="str">
            <v>1월 생산실적</v>
          </cell>
        </row>
      </sheetData>
      <sheetData sheetId="1168">
        <row r="1">
          <cell r="A1" t="str">
            <v>1월 생산실적</v>
          </cell>
        </row>
      </sheetData>
      <sheetData sheetId="1169">
        <row r="1">
          <cell r="A1" t="str">
            <v>1월 생산실적</v>
          </cell>
        </row>
      </sheetData>
      <sheetData sheetId="1170">
        <row r="1">
          <cell r="A1" t="str">
            <v>1월 생산실적</v>
          </cell>
        </row>
      </sheetData>
      <sheetData sheetId="1171">
        <row r="1">
          <cell r="A1" t="str">
            <v>1월 생산실적</v>
          </cell>
        </row>
      </sheetData>
      <sheetData sheetId="1172">
        <row r="1">
          <cell r="A1" t="str">
            <v>1월 생산실적</v>
          </cell>
        </row>
      </sheetData>
      <sheetData sheetId="1173">
        <row r="1">
          <cell r="A1" t="str">
            <v>1월 생산실적</v>
          </cell>
        </row>
      </sheetData>
      <sheetData sheetId="1174">
        <row r="1">
          <cell r="A1" t="str">
            <v>1월 생산실적</v>
          </cell>
        </row>
      </sheetData>
      <sheetData sheetId="1175">
        <row r="1">
          <cell r="A1" t="str">
            <v>1월 생산실적</v>
          </cell>
        </row>
      </sheetData>
      <sheetData sheetId="1176">
        <row r="1">
          <cell r="A1" t="str">
            <v>1월 생산실적</v>
          </cell>
        </row>
      </sheetData>
      <sheetData sheetId="1177">
        <row r="1">
          <cell r="A1" t="str">
            <v>1월 생산실적</v>
          </cell>
        </row>
      </sheetData>
      <sheetData sheetId="1178">
        <row r="1">
          <cell r="A1" t="str">
            <v>1월 생산실적</v>
          </cell>
        </row>
      </sheetData>
      <sheetData sheetId="1179">
        <row r="1">
          <cell r="A1" t="str">
            <v>1월 생산실적</v>
          </cell>
        </row>
      </sheetData>
      <sheetData sheetId="1180">
        <row r="1">
          <cell r="A1" t="str">
            <v>1월 생산실적</v>
          </cell>
        </row>
      </sheetData>
      <sheetData sheetId="1181">
        <row r="1">
          <cell r="A1" t="str">
            <v>1월 생산실적</v>
          </cell>
        </row>
      </sheetData>
      <sheetData sheetId="1182">
        <row r="1">
          <cell r="A1" t="str">
            <v>1월 생산실적</v>
          </cell>
        </row>
      </sheetData>
      <sheetData sheetId="1183">
        <row r="1">
          <cell r="A1" t="str">
            <v>1월 생산실적</v>
          </cell>
        </row>
      </sheetData>
      <sheetData sheetId="1184">
        <row r="1">
          <cell r="A1" t="str">
            <v>1월 생산실적</v>
          </cell>
        </row>
      </sheetData>
      <sheetData sheetId="1185">
        <row r="1">
          <cell r="A1" t="str">
            <v>1월 생산실적</v>
          </cell>
        </row>
      </sheetData>
      <sheetData sheetId="1186">
        <row r="1">
          <cell r="A1" t="str">
            <v>1월 생산실적</v>
          </cell>
        </row>
      </sheetData>
      <sheetData sheetId="1187">
        <row r="1">
          <cell r="A1" t="str">
            <v>1월 생산실적</v>
          </cell>
        </row>
      </sheetData>
      <sheetData sheetId="1188">
        <row r="1">
          <cell r="A1" t="str">
            <v>1월 생산실적</v>
          </cell>
        </row>
      </sheetData>
      <sheetData sheetId="1189">
        <row r="1">
          <cell r="A1" t="str">
            <v>1월 생산실적</v>
          </cell>
        </row>
      </sheetData>
      <sheetData sheetId="1190">
        <row r="1">
          <cell r="A1" t="str">
            <v>1월 생산실적</v>
          </cell>
        </row>
      </sheetData>
      <sheetData sheetId="1191">
        <row r="1">
          <cell r="A1" t="str">
            <v>1월 생산실적</v>
          </cell>
        </row>
      </sheetData>
      <sheetData sheetId="1192">
        <row r="1">
          <cell r="A1" t="str">
            <v>1월 생산실적</v>
          </cell>
        </row>
      </sheetData>
      <sheetData sheetId="1193">
        <row r="1">
          <cell r="A1" t="str">
            <v>1월 생산실적</v>
          </cell>
        </row>
      </sheetData>
      <sheetData sheetId="1194">
        <row r="1">
          <cell r="A1" t="str">
            <v>1월 생산실적</v>
          </cell>
        </row>
      </sheetData>
      <sheetData sheetId="1195">
        <row r="1">
          <cell r="A1" t="str">
            <v>1월 생산실적</v>
          </cell>
        </row>
      </sheetData>
      <sheetData sheetId="1196">
        <row r="1">
          <cell r="A1" t="str">
            <v>1월 생산실적</v>
          </cell>
        </row>
      </sheetData>
      <sheetData sheetId="1197">
        <row r="1">
          <cell r="A1" t="str">
            <v>1월 생산실적</v>
          </cell>
        </row>
      </sheetData>
      <sheetData sheetId="1198">
        <row r="1">
          <cell r="A1" t="str">
            <v>1월 생산실적</v>
          </cell>
        </row>
      </sheetData>
      <sheetData sheetId="1199">
        <row r="1">
          <cell r="A1" t="str">
            <v>1월 생산실적</v>
          </cell>
        </row>
      </sheetData>
      <sheetData sheetId="1200">
        <row r="1">
          <cell r="A1" t="str">
            <v>1월 생산실적</v>
          </cell>
        </row>
      </sheetData>
      <sheetData sheetId="1201">
        <row r="1">
          <cell r="A1" t="str">
            <v>1월 생산실적</v>
          </cell>
        </row>
      </sheetData>
      <sheetData sheetId="1202">
        <row r="1">
          <cell r="A1" t="str">
            <v>1월 생산실적</v>
          </cell>
        </row>
      </sheetData>
      <sheetData sheetId="1203">
        <row r="1">
          <cell r="A1" t="str">
            <v>1월 생산실적</v>
          </cell>
        </row>
      </sheetData>
      <sheetData sheetId="1204">
        <row r="1">
          <cell r="A1" t="str">
            <v>1월 생산실적</v>
          </cell>
        </row>
      </sheetData>
      <sheetData sheetId="1205">
        <row r="1">
          <cell r="A1" t="str">
            <v>1월 생산실적</v>
          </cell>
        </row>
      </sheetData>
      <sheetData sheetId="1206">
        <row r="1">
          <cell r="A1" t="str">
            <v>1월 생산실적</v>
          </cell>
        </row>
      </sheetData>
      <sheetData sheetId="1207">
        <row r="1">
          <cell r="A1" t="str">
            <v>1월 생산실적</v>
          </cell>
        </row>
      </sheetData>
      <sheetData sheetId="1208">
        <row r="1">
          <cell r="A1" t="str">
            <v>1월 생산실적</v>
          </cell>
        </row>
      </sheetData>
      <sheetData sheetId="1209">
        <row r="1">
          <cell r="A1" t="str">
            <v>1월 생산실적</v>
          </cell>
        </row>
      </sheetData>
      <sheetData sheetId="1210">
        <row r="1">
          <cell r="A1" t="str">
            <v>1월 생산실적</v>
          </cell>
        </row>
      </sheetData>
      <sheetData sheetId="1211">
        <row r="1">
          <cell r="A1" t="str">
            <v>1월 생산실적</v>
          </cell>
        </row>
      </sheetData>
      <sheetData sheetId="1212">
        <row r="1">
          <cell r="A1" t="str">
            <v>1월 생산실적</v>
          </cell>
        </row>
      </sheetData>
      <sheetData sheetId="1213">
        <row r="1">
          <cell r="A1" t="str">
            <v>1월 생산실적</v>
          </cell>
        </row>
      </sheetData>
      <sheetData sheetId="1214">
        <row r="1">
          <cell r="A1" t="str">
            <v>1월 생산실적</v>
          </cell>
        </row>
      </sheetData>
      <sheetData sheetId="1215">
        <row r="1">
          <cell r="A1" t="str">
            <v>1월 생산실적</v>
          </cell>
        </row>
      </sheetData>
      <sheetData sheetId="1216">
        <row r="1">
          <cell r="A1" t="str">
            <v>1월 생산실적</v>
          </cell>
        </row>
      </sheetData>
      <sheetData sheetId="1217">
        <row r="1">
          <cell r="A1" t="str">
            <v>1월 생산실적</v>
          </cell>
        </row>
      </sheetData>
      <sheetData sheetId="1218">
        <row r="1">
          <cell r="A1" t="str">
            <v>1월 생산실적</v>
          </cell>
        </row>
      </sheetData>
      <sheetData sheetId="1219">
        <row r="1">
          <cell r="A1" t="str">
            <v>1월 생산실적</v>
          </cell>
        </row>
      </sheetData>
      <sheetData sheetId="1220">
        <row r="1">
          <cell r="A1" t="str">
            <v>1월 생산실적</v>
          </cell>
        </row>
      </sheetData>
      <sheetData sheetId="1221">
        <row r="1">
          <cell r="A1" t="str">
            <v>1월 생산실적</v>
          </cell>
        </row>
      </sheetData>
      <sheetData sheetId="1222">
        <row r="1">
          <cell r="A1" t="str">
            <v>1월 생산실적</v>
          </cell>
        </row>
      </sheetData>
      <sheetData sheetId="1223">
        <row r="1">
          <cell r="A1" t="str">
            <v>1월 생산실적</v>
          </cell>
        </row>
      </sheetData>
      <sheetData sheetId="1224">
        <row r="1">
          <cell r="A1" t="str">
            <v>1월 생산실적</v>
          </cell>
        </row>
      </sheetData>
      <sheetData sheetId="1225">
        <row r="1">
          <cell r="A1" t="str">
            <v>1월 생산실적</v>
          </cell>
        </row>
      </sheetData>
      <sheetData sheetId="1226">
        <row r="1">
          <cell r="A1" t="str">
            <v>1월 생산실적</v>
          </cell>
        </row>
      </sheetData>
      <sheetData sheetId="1227">
        <row r="1">
          <cell r="A1" t="str">
            <v>1월 생산실적</v>
          </cell>
        </row>
      </sheetData>
      <sheetData sheetId="1228">
        <row r="1">
          <cell r="A1" t="str">
            <v>1월 생산실적</v>
          </cell>
        </row>
      </sheetData>
      <sheetData sheetId="1229">
        <row r="1">
          <cell r="A1" t="str">
            <v>1월 생산실적</v>
          </cell>
        </row>
      </sheetData>
      <sheetData sheetId="1230">
        <row r="1">
          <cell r="A1" t="str">
            <v>1월 생산실적</v>
          </cell>
        </row>
      </sheetData>
      <sheetData sheetId="1231">
        <row r="1">
          <cell r="A1" t="str">
            <v>1월 생산실적</v>
          </cell>
        </row>
      </sheetData>
      <sheetData sheetId="1232">
        <row r="1">
          <cell r="A1" t="str">
            <v>1월 생산실적</v>
          </cell>
        </row>
      </sheetData>
      <sheetData sheetId="1233">
        <row r="1">
          <cell r="A1" t="str">
            <v>1월 생산실적</v>
          </cell>
        </row>
      </sheetData>
      <sheetData sheetId="1234">
        <row r="1">
          <cell r="A1" t="str">
            <v>1월 생산실적</v>
          </cell>
        </row>
      </sheetData>
      <sheetData sheetId="1235">
        <row r="1">
          <cell r="A1" t="str">
            <v>1월 생산실적</v>
          </cell>
        </row>
      </sheetData>
      <sheetData sheetId="1236">
        <row r="1">
          <cell r="A1" t="str">
            <v>1월 생산실적</v>
          </cell>
        </row>
      </sheetData>
      <sheetData sheetId="1237">
        <row r="1">
          <cell r="A1" t="str">
            <v>1월 생산실적</v>
          </cell>
        </row>
      </sheetData>
      <sheetData sheetId="1238">
        <row r="1">
          <cell r="A1" t="str">
            <v>1월 생산실적</v>
          </cell>
        </row>
      </sheetData>
      <sheetData sheetId="1239">
        <row r="1">
          <cell r="A1" t="str">
            <v>1월 생산실적</v>
          </cell>
        </row>
      </sheetData>
      <sheetData sheetId="1240">
        <row r="1">
          <cell r="A1" t="str">
            <v>1월 생산실적</v>
          </cell>
        </row>
      </sheetData>
      <sheetData sheetId="1241">
        <row r="1">
          <cell r="A1" t="str">
            <v>1월 생산실적</v>
          </cell>
        </row>
      </sheetData>
      <sheetData sheetId="1242">
        <row r="1">
          <cell r="A1" t="str">
            <v>1월 생산실적</v>
          </cell>
        </row>
      </sheetData>
      <sheetData sheetId="1243">
        <row r="1">
          <cell r="A1" t="str">
            <v>1월 생산실적</v>
          </cell>
        </row>
      </sheetData>
      <sheetData sheetId="1244">
        <row r="1">
          <cell r="A1" t="str">
            <v>1월 생산실적</v>
          </cell>
        </row>
      </sheetData>
      <sheetData sheetId="1245">
        <row r="1">
          <cell r="A1" t="str">
            <v>1월 생산실적</v>
          </cell>
        </row>
      </sheetData>
      <sheetData sheetId="1246">
        <row r="1">
          <cell r="A1" t="str">
            <v>1월 생산실적</v>
          </cell>
        </row>
      </sheetData>
      <sheetData sheetId="1247">
        <row r="1">
          <cell r="A1" t="str">
            <v>1월 생산실적</v>
          </cell>
        </row>
      </sheetData>
      <sheetData sheetId="1248">
        <row r="1">
          <cell r="A1" t="str">
            <v>1월 생산실적</v>
          </cell>
        </row>
      </sheetData>
      <sheetData sheetId="1249">
        <row r="1">
          <cell r="A1" t="str">
            <v>1월 생산실적</v>
          </cell>
        </row>
      </sheetData>
      <sheetData sheetId="1250">
        <row r="1">
          <cell r="A1" t="str">
            <v>1월 생산실적</v>
          </cell>
        </row>
      </sheetData>
      <sheetData sheetId="1251">
        <row r="1">
          <cell r="A1" t="str">
            <v>1월 생산실적</v>
          </cell>
        </row>
      </sheetData>
      <sheetData sheetId="1252">
        <row r="1">
          <cell r="A1" t="str">
            <v>1월 생산실적</v>
          </cell>
        </row>
      </sheetData>
      <sheetData sheetId="1253">
        <row r="1">
          <cell r="A1" t="str">
            <v>1월 생산실적</v>
          </cell>
        </row>
      </sheetData>
      <sheetData sheetId="1254">
        <row r="1">
          <cell r="A1" t="str">
            <v>1월 생산실적</v>
          </cell>
        </row>
      </sheetData>
      <sheetData sheetId="1255">
        <row r="1">
          <cell r="A1" t="str">
            <v>1월 생산실적</v>
          </cell>
        </row>
      </sheetData>
      <sheetData sheetId="1256">
        <row r="1">
          <cell r="A1" t="str">
            <v>1월 생산실적</v>
          </cell>
        </row>
      </sheetData>
      <sheetData sheetId="1257">
        <row r="1">
          <cell r="A1" t="str">
            <v>1월 생산실적</v>
          </cell>
        </row>
      </sheetData>
      <sheetData sheetId="1258">
        <row r="1">
          <cell r="A1" t="str">
            <v>1월 생산실적</v>
          </cell>
        </row>
      </sheetData>
      <sheetData sheetId="1259">
        <row r="1">
          <cell r="A1" t="str">
            <v>1월 생산실적</v>
          </cell>
        </row>
      </sheetData>
      <sheetData sheetId="1260">
        <row r="1">
          <cell r="A1" t="str">
            <v>1월 생산실적</v>
          </cell>
        </row>
      </sheetData>
      <sheetData sheetId="1261">
        <row r="1">
          <cell r="A1" t="str">
            <v>1월 생산실적</v>
          </cell>
        </row>
      </sheetData>
      <sheetData sheetId="1262">
        <row r="1">
          <cell r="A1" t="str">
            <v>1월 생산실적</v>
          </cell>
        </row>
      </sheetData>
      <sheetData sheetId="1263">
        <row r="1">
          <cell r="A1" t="str">
            <v>1월 생산실적</v>
          </cell>
        </row>
      </sheetData>
      <sheetData sheetId="1264">
        <row r="1">
          <cell r="A1" t="str">
            <v>1월 생산실적</v>
          </cell>
        </row>
      </sheetData>
      <sheetData sheetId="1265">
        <row r="1">
          <cell r="A1" t="str">
            <v>1월 생산실적</v>
          </cell>
        </row>
      </sheetData>
      <sheetData sheetId="1266">
        <row r="1">
          <cell r="A1" t="str">
            <v>1월 생산실적</v>
          </cell>
        </row>
      </sheetData>
      <sheetData sheetId="1267">
        <row r="1">
          <cell r="A1" t="str">
            <v>1월 생산실적</v>
          </cell>
        </row>
      </sheetData>
      <sheetData sheetId="1268">
        <row r="1">
          <cell r="A1" t="str">
            <v>1월 생산실적</v>
          </cell>
        </row>
      </sheetData>
      <sheetData sheetId="1269">
        <row r="1">
          <cell r="A1" t="str">
            <v>1월 생산실적</v>
          </cell>
        </row>
      </sheetData>
      <sheetData sheetId="1270">
        <row r="1">
          <cell r="A1" t="str">
            <v>1월 생산실적</v>
          </cell>
        </row>
      </sheetData>
      <sheetData sheetId="1271">
        <row r="1">
          <cell r="A1" t="str">
            <v>1월 생산실적</v>
          </cell>
        </row>
      </sheetData>
      <sheetData sheetId="1272">
        <row r="1">
          <cell r="A1" t="str">
            <v>1월 생산실적</v>
          </cell>
        </row>
      </sheetData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A1" t="str">
            <v>1월 생산실적</v>
          </cell>
        </row>
      </sheetData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>
        <row r="1">
          <cell r="A1" t="str">
            <v>1월 생산실적</v>
          </cell>
        </row>
      </sheetData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>
        <row r="1">
          <cell r="A1" t="str">
            <v>1월 생산실적</v>
          </cell>
        </row>
      </sheetData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>
        <row r="1">
          <cell r="A1" t="str">
            <v>1월 생산실적</v>
          </cell>
        </row>
      </sheetData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>
        <row r="1">
          <cell r="A1" t="str">
            <v>1월 생산실적</v>
          </cell>
        </row>
      </sheetData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>
        <row r="1">
          <cell r="A1" t="str">
            <v>1월 생산실적</v>
          </cell>
        </row>
      </sheetData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>
        <row r="1">
          <cell r="A1" t="str">
            <v>1월 생산실적</v>
          </cell>
        </row>
      </sheetData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>
        <row r="1">
          <cell r="A1" t="str">
            <v>1월 생산실적</v>
          </cell>
        </row>
      </sheetData>
      <sheetData sheetId="2126">
        <row r="1">
          <cell r="A1" t="str">
            <v>1월 생산실적</v>
          </cell>
        </row>
      </sheetData>
      <sheetData sheetId="2127">
        <row r="1">
          <cell r="A1" t="str">
            <v>1월 생산실적</v>
          </cell>
        </row>
      </sheetData>
      <sheetData sheetId="2128">
        <row r="1">
          <cell r="A1" t="str">
            <v>1월 생산실적</v>
          </cell>
        </row>
      </sheetData>
      <sheetData sheetId="2129">
        <row r="1">
          <cell r="A1" t="str">
            <v>1월 생산실적</v>
          </cell>
        </row>
      </sheetData>
      <sheetData sheetId="2130">
        <row r="1">
          <cell r="A1" t="str">
            <v>1월 생산실적</v>
          </cell>
        </row>
      </sheetData>
      <sheetData sheetId="2131">
        <row r="1">
          <cell r="A1" t="str">
            <v>1월 생산실적</v>
          </cell>
        </row>
      </sheetData>
      <sheetData sheetId="2132">
        <row r="1">
          <cell r="A1" t="str">
            <v>1월 생산실적</v>
          </cell>
        </row>
      </sheetData>
      <sheetData sheetId="2133">
        <row r="1">
          <cell r="A1" t="str">
            <v>1월 생산실적</v>
          </cell>
        </row>
      </sheetData>
      <sheetData sheetId="2134">
        <row r="1">
          <cell r="A1" t="str">
            <v>1월 생산실적</v>
          </cell>
        </row>
      </sheetData>
      <sheetData sheetId="2135">
        <row r="1">
          <cell r="A1" t="str">
            <v>1월 생산실적</v>
          </cell>
        </row>
      </sheetData>
      <sheetData sheetId="2136">
        <row r="1">
          <cell r="A1" t="str">
            <v>1월 생산실적</v>
          </cell>
        </row>
      </sheetData>
      <sheetData sheetId="2137">
        <row r="1">
          <cell r="A1" t="str">
            <v>1월 생산실적</v>
          </cell>
        </row>
      </sheetData>
      <sheetData sheetId="2138">
        <row r="1">
          <cell r="A1" t="str">
            <v>1월 생산실적</v>
          </cell>
        </row>
      </sheetData>
      <sheetData sheetId="2139">
        <row r="1">
          <cell r="A1" t="str">
            <v>1월 생산실적</v>
          </cell>
        </row>
      </sheetData>
      <sheetData sheetId="2140">
        <row r="1">
          <cell r="A1" t="str">
            <v>1월 생산실적</v>
          </cell>
        </row>
      </sheetData>
      <sheetData sheetId="2141">
        <row r="1">
          <cell r="A1" t="str">
            <v>1월 생산실적</v>
          </cell>
        </row>
      </sheetData>
      <sheetData sheetId="2142">
        <row r="1">
          <cell r="A1" t="str">
            <v>1월 생산실적</v>
          </cell>
        </row>
      </sheetData>
      <sheetData sheetId="2143">
        <row r="1">
          <cell r="A1" t="str">
            <v>1월 생산실적</v>
          </cell>
        </row>
      </sheetData>
      <sheetData sheetId="2144">
        <row r="1">
          <cell r="A1" t="str">
            <v>1월 생산실적</v>
          </cell>
        </row>
      </sheetData>
      <sheetData sheetId="2145">
        <row r="1">
          <cell r="A1" t="str">
            <v>1월 생산실적</v>
          </cell>
        </row>
      </sheetData>
      <sheetData sheetId="2146">
        <row r="1">
          <cell r="A1" t="str">
            <v>1월 생산실적</v>
          </cell>
        </row>
      </sheetData>
      <sheetData sheetId="2147">
        <row r="1">
          <cell r="A1" t="str">
            <v>1월 생산실적</v>
          </cell>
        </row>
      </sheetData>
      <sheetData sheetId="2148">
        <row r="1">
          <cell r="A1" t="str">
            <v>1월 생산실적</v>
          </cell>
        </row>
      </sheetData>
      <sheetData sheetId="2149">
        <row r="1">
          <cell r="A1" t="str">
            <v>1월 생산실적</v>
          </cell>
        </row>
      </sheetData>
      <sheetData sheetId="2150">
        <row r="1">
          <cell r="A1" t="str">
            <v>1월 생산실적</v>
          </cell>
        </row>
      </sheetData>
      <sheetData sheetId="2151">
        <row r="1">
          <cell r="A1" t="str">
            <v>1월 생산실적</v>
          </cell>
        </row>
      </sheetData>
      <sheetData sheetId="2152">
        <row r="1">
          <cell r="A1" t="str">
            <v>1월 생산실적</v>
          </cell>
        </row>
      </sheetData>
      <sheetData sheetId="2153">
        <row r="1">
          <cell r="A1" t="str">
            <v>1월 생산실적</v>
          </cell>
        </row>
      </sheetData>
      <sheetData sheetId="2154">
        <row r="1">
          <cell r="A1" t="str">
            <v>1월 생산실적</v>
          </cell>
        </row>
      </sheetData>
      <sheetData sheetId="2155">
        <row r="1">
          <cell r="A1" t="str">
            <v>1월 생산실적</v>
          </cell>
        </row>
      </sheetData>
      <sheetData sheetId="2156">
        <row r="1">
          <cell r="A1" t="str">
            <v>1월 생산실적</v>
          </cell>
        </row>
      </sheetData>
      <sheetData sheetId="2157">
        <row r="1">
          <cell r="A1" t="str">
            <v>1월 생산실적</v>
          </cell>
        </row>
      </sheetData>
      <sheetData sheetId="2158">
        <row r="1">
          <cell r="A1" t="str">
            <v>1월 생산실적</v>
          </cell>
        </row>
      </sheetData>
      <sheetData sheetId="2159">
        <row r="1">
          <cell r="A1" t="str">
            <v>1월 생산실적</v>
          </cell>
        </row>
      </sheetData>
      <sheetData sheetId="2160">
        <row r="1">
          <cell r="A1" t="str">
            <v>1월 생산실적</v>
          </cell>
        </row>
      </sheetData>
      <sheetData sheetId="2161">
        <row r="1">
          <cell r="A1" t="str">
            <v>1월 생산실적</v>
          </cell>
        </row>
      </sheetData>
      <sheetData sheetId="2162">
        <row r="1">
          <cell r="A1" t="str">
            <v>1월 생산실적</v>
          </cell>
        </row>
      </sheetData>
      <sheetData sheetId="2163">
        <row r="1">
          <cell r="A1" t="str">
            <v>1월 생산실적</v>
          </cell>
        </row>
      </sheetData>
      <sheetData sheetId="2164">
        <row r="1">
          <cell r="A1" t="str">
            <v>1월 생산실적</v>
          </cell>
        </row>
      </sheetData>
      <sheetData sheetId="2165">
        <row r="1">
          <cell r="A1" t="str">
            <v>1월 생산실적</v>
          </cell>
        </row>
      </sheetData>
      <sheetData sheetId="2166">
        <row r="1">
          <cell r="A1" t="str">
            <v>1월 생산실적</v>
          </cell>
        </row>
      </sheetData>
      <sheetData sheetId="2167">
        <row r="1">
          <cell r="A1" t="str">
            <v>1월 생산실적</v>
          </cell>
        </row>
      </sheetData>
      <sheetData sheetId="2168">
        <row r="1">
          <cell r="A1" t="str">
            <v>1월 생산실적</v>
          </cell>
        </row>
      </sheetData>
      <sheetData sheetId="2169">
        <row r="1">
          <cell r="A1" t="str">
            <v>1월 생산실적</v>
          </cell>
        </row>
      </sheetData>
      <sheetData sheetId="2170">
        <row r="1">
          <cell r="A1" t="str">
            <v>1월 생산실적</v>
          </cell>
        </row>
      </sheetData>
      <sheetData sheetId="2171">
        <row r="1">
          <cell r="A1" t="str">
            <v>1월 생산실적</v>
          </cell>
        </row>
      </sheetData>
      <sheetData sheetId="2172">
        <row r="1">
          <cell r="A1" t="str">
            <v>1월 생산실적</v>
          </cell>
        </row>
      </sheetData>
      <sheetData sheetId="2173">
        <row r="1">
          <cell r="A1" t="str">
            <v>1월 생산실적</v>
          </cell>
        </row>
      </sheetData>
      <sheetData sheetId="2174">
        <row r="1">
          <cell r="A1" t="str">
            <v>1월 생산실적</v>
          </cell>
        </row>
      </sheetData>
      <sheetData sheetId="2175">
        <row r="1">
          <cell r="A1" t="str">
            <v>1월 생산실적</v>
          </cell>
        </row>
      </sheetData>
      <sheetData sheetId="2176">
        <row r="1">
          <cell r="A1" t="str">
            <v>1월 생산실적</v>
          </cell>
        </row>
      </sheetData>
      <sheetData sheetId="2177">
        <row r="1">
          <cell r="A1" t="str">
            <v>1월 생산실적</v>
          </cell>
        </row>
      </sheetData>
      <sheetData sheetId="2178">
        <row r="1">
          <cell r="A1" t="str">
            <v>1월 생산실적</v>
          </cell>
        </row>
      </sheetData>
      <sheetData sheetId="2179">
        <row r="1">
          <cell r="A1" t="str">
            <v>1월 생산실적</v>
          </cell>
        </row>
      </sheetData>
      <sheetData sheetId="2180">
        <row r="1">
          <cell r="A1" t="str">
            <v>1월 생산실적</v>
          </cell>
        </row>
      </sheetData>
      <sheetData sheetId="2181">
        <row r="1">
          <cell r="A1" t="str">
            <v>1월 생산실적</v>
          </cell>
        </row>
      </sheetData>
      <sheetData sheetId="2182">
        <row r="1">
          <cell r="A1" t="str">
            <v>1월 생산실적</v>
          </cell>
        </row>
      </sheetData>
      <sheetData sheetId="2183">
        <row r="1">
          <cell r="A1" t="str">
            <v>1월 생산실적</v>
          </cell>
        </row>
      </sheetData>
      <sheetData sheetId="2184">
        <row r="1">
          <cell r="A1" t="str">
            <v>1월 생산실적</v>
          </cell>
        </row>
      </sheetData>
      <sheetData sheetId="2185">
        <row r="1">
          <cell r="A1" t="str">
            <v>1월 생산실적</v>
          </cell>
        </row>
      </sheetData>
      <sheetData sheetId="2186">
        <row r="1">
          <cell r="A1" t="str">
            <v>1월 생산실적</v>
          </cell>
        </row>
      </sheetData>
      <sheetData sheetId="2187">
        <row r="1">
          <cell r="A1" t="str">
            <v>1월 생산실적</v>
          </cell>
        </row>
      </sheetData>
      <sheetData sheetId="2188">
        <row r="1">
          <cell r="A1" t="str">
            <v>1월 생산실적</v>
          </cell>
        </row>
      </sheetData>
      <sheetData sheetId="2189">
        <row r="1">
          <cell r="A1" t="str">
            <v>1월 생산실적</v>
          </cell>
        </row>
      </sheetData>
      <sheetData sheetId="2190">
        <row r="1">
          <cell r="A1" t="str">
            <v>1월 생산실적</v>
          </cell>
        </row>
      </sheetData>
      <sheetData sheetId="2191">
        <row r="1">
          <cell r="A1" t="str">
            <v>1월 생산실적</v>
          </cell>
        </row>
      </sheetData>
      <sheetData sheetId="2192">
        <row r="1">
          <cell r="A1" t="str">
            <v>1월 생산실적</v>
          </cell>
        </row>
      </sheetData>
      <sheetData sheetId="2193">
        <row r="1">
          <cell r="A1" t="str">
            <v>1월 생산실적</v>
          </cell>
        </row>
      </sheetData>
      <sheetData sheetId="2194">
        <row r="1">
          <cell r="A1" t="str">
            <v>1월 생산실적</v>
          </cell>
        </row>
      </sheetData>
      <sheetData sheetId="2195">
        <row r="1">
          <cell r="A1" t="str">
            <v>1월 생산실적</v>
          </cell>
        </row>
      </sheetData>
      <sheetData sheetId="2196">
        <row r="1">
          <cell r="A1" t="str">
            <v>1월 생산실적</v>
          </cell>
        </row>
      </sheetData>
      <sheetData sheetId="2197">
        <row r="1">
          <cell r="A1" t="str">
            <v>1월 생산실적</v>
          </cell>
        </row>
      </sheetData>
      <sheetData sheetId="2198">
        <row r="1">
          <cell r="A1" t="str">
            <v>1월 생산실적</v>
          </cell>
        </row>
      </sheetData>
      <sheetData sheetId="2199">
        <row r="1">
          <cell r="A1" t="str">
            <v>1월 생산실적</v>
          </cell>
        </row>
      </sheetData>
      <sheetData sheetId="2200" refreshError="1"/>
      <sheetData sheetId="2201">
        <row r="1">
          <cell r="A1" t="str">
            <v>1월 생산실적</v>
          </cell>
        </row>
      </sheetData>
      <sheetData sheetId="2202">
        <row r="1">
          <cell r="A1" t="str">
            <v>1월 생산실적</v>
          </cell>
        </row>
      </sheetData>
      <sheetData sheetId="2203">
        <row r="1">
          <cell r="A1" t="str">
            <v>1월 생산실적</v>
          </cell>
        </row>
      </sheetData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>
        <row r="1">
          <cell r="A1" t="str">
            <v>1월 생산실적</v>
          </cell>
        </row>
      </sheetData>
      <sheetData sheetId="2210">
        <row r="1">
          <cell r="A1" t="str">
            <v>1월 생산실적</v>
          </cell>
        </row>
      </sheetData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>
        <row r="1">
          <cell r="A1" t="str">
            <v>1월 생산실적</v>
          </cell>
        </row>
      </sheetData>
      <sheetData sheetId="2234">
        <row r="1">
          <cell r="A1" t="str">
            <v>1월 생산실적</v>
          </cell>
        </row>
      </sheetData>
      <sheetData sheetId="2235">
        <row r="1">
          <cell r="A1" t="str">
            <v>1월 생산실적</v>
          </cell>
        </row>
      </sheetData>
      <sheetData sheetId="2236">
        <row r="1">
          <cell r="A1" t="str">
            <v>1월 생산실적</v>
          </cell>
        </row>
      </sheetData>
      <sheetData sheetId="2237">
        <row r="1">
          <cell r="A1" t="str">
            <v>1월 생산실적</v>
          </cell>
        </row>
      </sheetData>
      <sheetData sheetId="2238">
        <row r="1">
          <cell r="A1" t="str">
            <v>1월 생산실적</v>
          </cell>
        </row>
      </sheetData>
      <sheetData sheetId="2239">
        <row r="1">
          <cell r="A1" t="str">
            <v>1월 생산실적</v>
          </cell>
        </row>
      </sheetData>
      <sheetData sheetId="2240">
        <row r="1">
          <cell r="A1" t="str">
            <v>1월 생산실적</v>
          </cell>
        </row>
      </sheetData>
      <sheetData sheetId="2241">
        <row r="1">
          <cell r="A1" t="str">
            <v>1월 생산실적</v>
          </cell>
        </row>
      </sheetData>
      <sheetData sheetId="2242">
        <row r="1">
          <cell r="A1" t="str">
            <v>1월 생산실적</v>
          </cell>
        </row>
      </sheetData>
      <sheetData sheetId="2243">
        <row r="1">
          <cell r="A1" t="str">
            <v>1월 생산실적</v>
          </cell>
        </row>
      </sheetData>
      <sheetData sheetId="2244">
        <row r="1">
          <cell r="A1" t="str">
            <v>1월 생산실적</v>
          </cell>
        </row>
      </sheetData>
      <sheetData sheetId="2245">
        <row r="1">
          <cell r="A1" t="str">
            <v>1월 생산실적</v>
          </cell>
        </row>
      </sheetData>
      <sheetData sheetId="2246">
        <row r="1">
          <cell r="A1" t="str">
            <v>1월 생산실적</v>
          </cell>
        </row>
      </sheetData>
      <sheetData sheetId="2247">
        <row r="1">
          <cell r="A1" t="str">
            <v>1월 생산실적</v>
          </cell>
        </row>
      </sheetData>
      <sheetData sheetId="2248">
        <row r="1">
          <cell r="A1" t="str">
            <v>1월 생산실적</v>
          </cell>
        </row>
      </sheetData>
      <sheetData sheetId="2249">
        <row r="1">
          <cell r="A1" t="str">
            <v>1월 생산실적</v>
          </cell>
        </row>
      </sheetData>
      <sheetData sheetId="2250">
        <row r="1">
          <cell r="A1" t="str">
            <v>1월 생산실적</v>
          </cell>
        </row>
      </sheetData>
      <sheetData sheetId="2251">
        <row r="1">
          <cell r="A1" t="str">
            <v>1월 생산실적</v>
          </cell>
        </row>
      </sheetData>
      <sheetData sheetId="2252">
        <row r="1">
          <cell r="A1" t="str">
            <v>1월 생산실적</v>
          </cell>
        </row>
      </sheetData>
      <sheetData sheetId="2253">
        <row r="1">
          <cell r="A1" t="str">
            <v>1월 생산실적</v>
          </cell>
        </row>
      </sheetData>
      <sheetData sheetId="2254">
        <row r="1">
          <cell r="A1" t="str">
            <v>1월 생산실적</v>
          </cell>
        </row>
      </sheetData>
      <sheetData sheetId="2255">
        <row r="1">
          <cell r="A1" t="str">
            <v>1월 생산실적</v>
          </cell>
        </row>
      </sheetData>
      <sheetData sheetId="2256">
        <row r="1">
          <cell r="A1" t="str">
            <v>1월 생산실적</v>
          </cell>
        </row>
      </sheetData>
      <sheetData sheetId="2257">
        <row r="1">
          <cell r="A1" t="str">
            <v>1월 생산실적</v>
          </cell>
        </row>
      </sheetData>
      <sheetData sheetId="2258">
        <row r="1">
          <cell r="A1" t="str">
            <v>1월 생산실적</v>
          </cell>
        </row>
      </sheetData>
      <sheetData sheetId="2259">
        <row r="1">
          <cell r="A1" t="str">
            <v>1월 생산실적</v>
          </cell>
        </row>
      </sheetData>
      <sheetData sheetId="2260">
        <row r="1">
          <cell r="A1" t="str">
            <v>1월 생산실적</v>
          </cell>
        </row>
      </sheetData>
      <sheetData sheetId="2261">
        <row r="1">
          <cell r="A1" t="str">
            <v>1월 생산실적</v>
          </cell>
        </row>
      </sheetData>
      <sheetData sheetId="2262">
        <row r="1">
          <cell r="A1" t="str">
            <v>1월 생산실적</v>
          </cell>
        </row>
      </sheetData>
      <sheetData sheetId="2263">
        <row r="1">
          <cell r="A1" t="str">
            <v>1월 생산실적</v>
          </cell>
        </row>
      </sheetData>
      <sheetData sheetId="2264">
        <row r="1">
          <cell r="A1" t="str">
            <v>1월 생산실적</v>
          </cell>
        </row>
      </sheetData>
      <sheetData sheetId="2265">
        <row r="1">
          <cell r="A1" t="str">
            <v>1월 생산실적</v>
          </cell>
        </row>
      </sheetData>
      <sheetData sheetId="2266">
        <row r="1">
          <cell r="A1" t="str">
            <v>1월 생산실적</v>
          </cell>
        </row>
      </sheetData>
      <sheetData sheetId="2267">
        <row r="1">
          <cell r="A1" t="str">
            <v>1월 생산실적</v>
          </cell>
        </row>
      </sheetData>
      <sheetData sheetId="2268">
        <row r="1">
          <cell r="A1" t="str">
            <v>1월 생산실적</v>
          </cell>
        </row>
      </sheetData>
      <sheetData sheetId="2269">
        <row r="1">
          <cell r="A1" t="str">
            <v>1월 생산실적</v>
          </cell>
        </row>
      </sheetData>
      <sheetData sheetId="2270">
        <row r="1">
          <cell r="A1" t="str">
            <v>1월 생산실적</v>
          </cell>
        </row>
      </sheetData>
      <sheetData sheetId="2271">
        <row r="1">
          <cell r="A1" t="str">
            <v>1월 생산실적</v>
          </cell>
        </row>
      </sheetData>
      <sheetData sheetId="2272">
        <row r="1">
          <cell r="A1" t="str">
            <v>1월 생산실적</v>
          </cell>
        </row>
      </sheetData>
      <sheetData sheetId="2273">
        <row r="1">
          <cell r="A1" t="str">
            <v>1월 생산실적</v>
          </cell>
        </row>
      </sheetData>
      <sheetData sheetId="2274">
        <row r="1">
          <cell r="A1" t="str">
            <v>1월 생산실적</v>
          </cell>
        </row>
      </sheetData>
      <sheetData sheetId="2275">
        <row r="1">
          <cell r="A1" t="str">
            <v>1월 생산실적</v>
          </cell>
        </row>
      </sheetData>
      <sheetData sheetId="2276">
        <row r="1">
          <cell r="A1" t="str">
            <v>1월 생산실적</v>
          </cell>
        </row>
      </sheetData>
      <sheetData sheetId="2277">
        <row r="1">
          <cell r="A1" t="str">
            <v>1월 생산실적</v>
          </cell>
        </row>
      </sheetData>
      <sheetData sheetId="2278">
        <row r="1">
          <cell r="A1" t="str">
            <v>1월 생산실적</v>
          </cell>
        </row>
      </sheetData>
      <sheetData sheetId="2279">
        <row r="1">
          <cell r="A1" t="str">
            <v>1월 생산실적</v>
          </cell>
        </row>
      </sheetData>
      <sheetData sheetId="2280">
        <row r="1">
          <cell r="A1" t="str">
            <v>1월 생산실적</v>
          </cell>
        </row>
      </sheetData>
      <sheetData sheetId="2281">
        <row r="1">
          <cell r="A1" t="str">
            <v>1월 생산실적</v>
          </cell>
        </row>
      </sheetData>
      <sheetData sheetId="2282">
        <row r="1">
          <cell r="A1" t="str">
            <v>1월 생산실적</v>
          </cell>
        </row>
      </sheetData>
      <sheetData sheetId="2283">
        <row r="1">
          <cell r="A1" t="str">
            <v>1월 생산실적</v>
          </cell>
        </row>
      </sheetData>
      <sheetData sheetId="2284">
        <row r="1">
          <cell r="A1" t="str">
            <v>1월 생산실적</v>
          </cell>
        </row>
      </sheetData>
      <sheetData sheetId="2285">
        <row r="1">
          <cell r="A1" t="str">
            <v>1월 생산실적</v>
          </cell>
        </row>
      </sheetData>
      <sheetData sheetId="2286">
        <row r="1">
          <cell r="A1" t="str">
            <v>1월 생산실적</v>
          </cell>
        </row>
      </sheetData>
      <sheetData sheetId="2287">
        <row r="1">
          <cell r="A1" t="str">
            <v>1월 생산실적</v>
          </cell>
        </row>
      </sheetData>
      <sheetData sheetId="2288">
        <row r="1">
          <cell r="A1" t="str">
            <v>1월 생산실적</v>
          </cell>
        </row>
      </sheetData>
      <sheetData sheetId="2289">
        <row r="1">
          <cell r="A1" t="str">
            <v>1월 생산실적</v>
          </cell>
        </row>
      </sheetData>
      <sheetData sheetId="2290">
        <row r="1">
          <cell r="A1" t="str">
            <v>1월 생산실적</v>
          </cell>
        </row>
      </sheetData>
      <sheetData sheetId="2291">
        <row r="1">
          <cell r="A1" t="str">
            <v>1월 생산실적</v>
          </cell>
        </row>
      </sheetData>
      <sheetData sheetId="2292">
        <row r="1">
          <cell r="A1" t="str">
            <v>1월 생산실적</v>
          </cell>
        </row>
      </sheetData>
      <sheetData sheetId="2293">
        <row r="1">
          <cell r="A1" t="str">
            <v>1월 생산실적</v>
          </cell>
        </row>
      </sheetData>
      <sheetData sheetId="2294">
        <row r="1">
          <cell r="A1" t="str">
            <v>1월 생산실적</v>
          </cell>
        </row>
      </sheetData>
      <sheetData sheetId="2295">
        <row r="1">
          <cell r="A1" t="str">
            <v>1월 생산실적</v>
          </cell>
        </row>
      </sheetData>
      <sheetData sheetId="2296">
        <row r="1">
          <cell r="A1" t="str">
            <v>1월 생산실적</v>
          </cell>
        </row>
      </sheetData>
      <sheetData sheetId="2297">
        <row r="1">
          <cell r="A1" t="str">
            <v>1월 생산실적</v>
          </cell>
        </row>
      </sheetData>
      <sheetData sheetId="2298">
        <row r="1">
          <cell r="A1" t="str">
            <v>1월 생산실적</v>
          </cell>
        </row>
      </sheetData>
      <sheetData sheetId="2299">
        <row r="1">
          <cell r="A1" t="str">
            <v>1월 생산실적</v>
          </cell>
        </row>
      </sheetData>
      <sheetData sheetId="2300">
        <row r="1">
          <cell r="A1" t="str">
            <v>1월 생산실적</v>
          </cell>
        </row>
      </sheetData>
      <sheetData sheetId="2301">
        <row r="1">
          <cell r="A1" t="str">
            <v>1월 생산실적</v>
          </cell>
        </row>
      </sheetData>
      <sheetData sheetId="2302">
        <row r="1">
          <cell r="A1" t="str">
            <v>1월 생산실적</v>
          </cell>
        </row>
      </sheetData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>
        <row r="1">
          <cell r="A1" t="str">
            <v>1월 생산실적</v>
          </cell>
        </row>
      </sheetData>
      <sheetData sheetId="2306">
        <row r="1">
          <cell r="A1" t="str">
            <v>1월 생산실적</v>
          </cell>
        </row>
      </sheetData>
      <sheetData sheetId="2307">
        <row r="1">
          <cell r="A1" t="str">
            <v>1월 생산실적</v>
          </cell>
        </row>
      </sheetData>
      <sheetData sheetId="2308">
        <row r="1">
          <cell r="A1" t="str">
            <v>1월 생산실적</v>
          </cell>
        </row>
      </sheetData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>
        <row r="1">
          <cell r="A1" t="str">
            <v>1월 생산실적</v>
          </cell>
        </row>
      </sheetData>
      <sheetData sheetId="2312">
        <row r="1">
          <cell r="A1" t="str">
            <v>1월 생산실적</v>
          </cell>
        </row>
      </sheetData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>
        <row r="1">
          <cell r="A1" t="str">
            <v>1월 생산실적</v>
          </cell>
        </row>
      </sheetData>
      <sheetData sheetId="2316">
        <row r="1">
          <cell r="A1" t="str">
            <v>1월 생산실적</v>
          </cell>
        </row>
      </sheetData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>
        <row r="1">
          <cell r="A1" t="str">
            <v>1월 생산실적</v>
          </cell>
        </row>
      </sheetData>
      <sheetData sheetId="2324">
        <row r="1">
          <cell r="A1" t="str">
            <v>1월 생산실적</v>
          </cell>
        </row>
      </sheetData>
      <sheetData sheetId="2325">
        <row r="1">
          <cell r="A1" t="str">
            <v>1월 생산실적</v>
          </cell>
        </row>
      </sheetData>
      <sheetData sheetId="2326">
        <row r="1">
          <cell r="A1" t="str">
            <v>1월 생산실적</v>
          </cell>
        </row>
      </sheetData>
      <sheetData sheetId="2327">
        <row r="1">
          <cell r="A1" t="str">
            <v>1월 생산실적</v>
          </cell>
        </row>
      </sheetData>
      <sheetData sheetId="2328">
        <row r="1">
          <cell r="A1" t="str">
            <v>1월 생산실적</v>
          </cell>
        </row>
      </sheetData>
      <sheetData sheetId="2329">
        <row r="1">
          <cell r="A1" t="str">
            <v>1월 생산실적</v>
          </cell>
        </row>
      </sheetData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1">
          <cell r="A1" t="str">
            <v>1월 생산실적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>
        <row r="1">
          <cell r="A1" t="str">
            <v>1월 생산실적</v>
          </cell>
        </row>
      </sheetData>
      <sheetData sheetId="2491">
        <row r="1">
          <cell r="A1" t="str">
            <v>1월 생산실적</v>
          </cell>
        </row>
      </sheetData>
      <sheetData sheetId="2492">
        <row r="1">
          <cell r="A1" t="str">
            <v>1월 생산실적</v>
          </cell>
        </row>
      </sheetData>
      <sheetData sheetId="2493">
        <row r="1">
          <cell r="A1" t="str">
            <v>1월 생산실적</v>
          </cell>
        </row>
      </sheetData>
      <sheetData sheetId="2494">
        <row r="1">
          <cell r="A1" t="str">
            <v>1월 생산실적</v>
          </cell>
        </row>
      </sheetData>
      <sheetData sheetId="2495">
        <row r="1">
          <cell r="A1" t="str">
            <v>1월 생산실적</v>
          </cell>
        </row>
      </sheetData>
      <sheetData sheetId="2496">
        <row r="1">
          <cell r="A1" t="str">
            <v>1월 생산실적</v>
          </cell>
        </row>
      </sheetData>
      <sheetData sheetId="2497">
        <row r="1">
          <cell r="A1" t="str">
            <v>1월 생산실적</v>
          </cell>
        </row>
      </sheetData>
      <sheetData sheetId="2498">
        <row r="1">
          <cell r="A1" t="str">
            <v>1월 생산실적</v>
          </cell>
        </row>
      </sheetData>
      <sheetData sheetId="2499">
        <row r="1">
          <cell r="A1" t="str">
            <v>1월 생산실적</v>
          </cell>
        </row>
      </sheetData>
      <sheetData sheetId="2500">
        <row r="1">
          <cell r="A1" t="str">
            <v>1월 생산실적</v>
          </cell>
        </row>
      </sheetData>
      <sheetData sheetId="2501">
        <row r="1">
          <cell r="A1" t="str">
            <v>1월 생산실적</v>
          </cell>
        </row>
      </sheetData>
      <sheetData sheetId="2502">
        <row r="1">
          <cell r="A1" t="str">
            <v>1월 생산실적</v>
          </cell>
        </row>
      </sheetData>
      <sheetData sheetId="2503">
        <row r="1">
          <cell r="A1" t="str">
            <v>1월 생산실적</v>
          </cell>
        </row>
      </sheetData>
      <sheetData sheetId="2504">
        <row r="1">
          <cell r="A1" t="str">
            <v>1월 생산실적</v>
          </cell>
        </row>
      </sheetData>
      <sheetData sheetId="2505">
        <row r="1">
          <cell r="A1" t="str">
            <v>1월 생산실적</v>
          </cell>
        </row>
      </sheetData>
      <sheetData sheetId="2506">
        <row r="1">
          <cell r="A1" t="str">
            <v>1월 생산실적</v>
          </cell>
        </row>
      </sheetData>
      <sheetData sheetId="2507">
        <row r="1">
          <cell r="A1" t="str">
            <v>1월 생산실적</v>
          </cell>
        </row>
      </sheetData>
      <sheetData sheetId="2508">
        <row r="1">
          <cell r="A1" t="str">
            <v>1월 생산실적</v>
          </cell>
        </row>
      </sheetData>
      <sheetData sheetId="2509">
        <row r="1">
          <cell r="A1" t="str">
            <v>1월 생산실적</v>
          </cell>
        </row>
      </sheetData>
      <sheetData sheetId="2510">
        <row r="1">
          <cell r="A1" t="str">
            <v>1월 생산실적</v>
          </cell>
        </row>
      </sheetData>
      <sheetData sheetId="2511">
        <row r="1">
          <cell r="A1" t="str">
            <v>1월 생산실적</v>
          </cell>
        </row>
      </sheetData>
      <sheetData sheetId="2512">
        <row r="1">
          <cell r="A1" t="str">
            <v>1월 생산실적</v>
          </cell>
        </row>
      </sheetData>
      <sheetData sheetId="2513">
        <row r="1">
          <cell r="A1" t="str">
            <v>1월 생산실적</v>
          </cell>
        </row>
      </sheetData>
      <sheetData sheetId="2514">
        <row r="1">
          <cell r="A1" t="str">
            <v>1월 생산실적</v>
          </cell>
        </row>
      </sheetData>
      <sheetData sheetId="2515">
        <row r="1">
          <cell r="A1" t="str">
            <v>1월 생산실적</v>
          </cell>
        </row>
      </sheetData>
      <sheetData sheetId="2516">
        <row r="1">
          <cell r="A1" t="str">
            <v>1월 생산실적</v>
          </cell>
        </row>
      </sheetData>
      <sheetData sheetId="2517">
        <row r="1">
          <cell r="A1" t="str">
            <v>1월 생산실적</v>
          </cell>
        </row>
      </sheetData>
      <sheetData sheetId="2518">
        <row r="1">
          <cell r="A1" t="str">
            <v>1월 생산실적</v>
          </cell>
        </row>
      </sheetData>
      <sheetData sheetId="2519">
        <row r="1">
          <cell r="A1" t="str">
            <v>1월 생산실적</v>
          </cell>
        </row>
      </sheetData>
      <sheetData sheetId="2520">
        <row r="1">
          <cell r="A1" t="str">
            <v>1월 생산실적</v>
          </cell>
        </row>
      </sheetData>
      <sheetData sheetId="2521">
        <row r="1">
          <cell r="A1" t="str">
            <v>1월 생산실적</v>
          </cell>
        </row>
      </sheetData>
      <sheetData sheetId="2522">
        <row r="1">
          <cell r="A1" t="str">
            <v>1월 생산실적</v>
          </cell>
        </row>
      </sheetData>
      <sheetData sheetId="2523">
        <row r="1">
          <cell r="A1" t="str">
            <v>1월 생산실적</v>
          </cell>
        </row>
      </sheetData>
      <sheetData sheetId="2524">
        <row r="1">
          <cell r="A1" t="str">
            <v>1월 생산실적</v>
          </cell>
        </row>
      </sheetData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>
        <row r="1">
          <cell r="A1" t="str">
            <v>1월 생산실적</v>
          </cell>
        </row>
      </sheetData>
      <sheetData sheetId="2550">
        <row r="1">
          <cell r="A1" t="str">
            <v>1월 생산실적</v>
          </cell>
        </row>
      </sheetData>
      <sheetData sheetId="2551">
        <row r="1">
          <cell r="A1" t="str">
            <v>1월 생산실적</v>
          </cell>
        </row>
      </sheetData>
      <sheetData sheetId="2552">
        <row r="1">
          <cell r="A1" t="str">
            <v>1월 생산실적</v>
          </cell>
        </row>
      </sheetData>
      <sheetData sheetId="2553">
        <row r="1">
          <cell r="A1" t="str">
            <v>1월 생산실적</v>
          </cell>
        </row>
      </sheetData>
      <sheetData sheetId="2554">
        <row r="1">
          <cell r="A1" t="str">
            <v>1월 생산실적</v>
          </cell>
        </row>
      </sheetData>
      <sheetData sheetId="2555">
        <row r="1">
          <cell r="A1" t="str">
            <v>1월 생산실적</v>
          </cell>
        </row>
      </sheetData>
      <sheetData sheetId="2556">
        <row r="1">
          <cell r="A1" t="str">
            <v>1월 생산실적</v>
          </cell>
        </row>
      </sheetData>
      <sheetData sheetId="2557">
        <row r="1">
          <cell r="A1" t="str">
            <v>1월 생산실적</v>
          </cell>
        </row>
      </sheetData>
      <sheetData sheetId="2558">
        <row r="1">
          <cell r="A1" t="str">
            <v>1월 생산실적</v>
          </cell>
        </row>
      </sheetData>
      <sheetData sheetId="2559">
        <row r="1">
          <cell r="A1" t="str">
            <v>1월 생산실적</v>
          </cell>
        </row>
      </sheetData>
      <sheetData sheetId="2560">
        <row r="1">
          <cell r="A1" t="str">
            <v>1월 생산실적</v>
          </cell>
        </row>
      </sheetData>
      <sheetData sheetId="2561">
        <row r="1">
          <cell r="A1" t="str">
            <v>1월 생산실적</v>
          </cell>
        </row>
      </sheetData>
      <sheetData sheetId="2562">
        <row r="1">
          <cell r="A1" t="str">
            <v>1월 생산실적</v>
          </cell>
        </row>
      </sheetData>
      <sheetData sheetId="2563">
        <row r="1">
          <cell r="A1" t="str">
            <v>1월 생산실적</v>
          </cell>
        </row>
      </sheetData>
      <sheetData sheetId="2564">
        <row r="1">
          <cell r="A1" t="str">
            <v>1월 생산실적</v>
          </cell>
        </row>
      </sheetData>
      <sheetData sheetId="2565">
        <row r="1">
          <cell r="A1" t="str">
            <v>1월 생산실적</v>
          </cell>
        </row>
      </sheetData>
      <sheetData sheetId="2566">
        <row r="1">
          <cell r="A1" t="str">
            <v>1월 생산실적</v>
          </cell>
        </row>
      </sheetData>
      <sheetData sheetId="2567">
        <row r="1">
          <cell r="A1" t="str">
            <v>1월 생산실적</v>
          </cell>
        </row>
      </sheetData>
      <sheetData sheetId="2568">
        <row r="1">
          <cell r="A1" t="str">
            <v>1월 생산실적</v>
          </cell>
        </row>
      </sheetData>
      <sheetData sheetId="2569">
        <row r="1">
          <cell r="A1" t="str">
            <v>1월 생산실적</v>
          </cell>
        </row>
      </sheetData>
      <sheetData sheetId="2570">
        <row r="1">
          <cell r="A1" t="str">
            <v>1월 생산실적</v>
          </cell>
        </row>
      </sheetData>
      <sheetData sheetId="2571">
        <row r="1">
          <cell r="A1" t="str">
            <v>1월 생산실적</v>
          </cell>
        </row>
      </sheetData>
      <sheetData sheetId="2572">
        <row r="1">
          <cell r="A1" t="str">
            <v>1월 생산실적</v>
          </cell>
        </row>
      </sheetData>
      <sheetData sheetId="2573">
        <row r="1">
          <cell r="A1" t="str">
            <v>1월 생산실적</v>
          </cell>
        </row>
      </sheetData>
      <sheetData sheetId="2574">
        <row r="1">
          <cell r="A1" t="str">
            <v>1월 생산실적</v>
          </cell>
        </row>
      </sheetData>
      <sheetData sheetId="2575">
        <row r="1">
          <cell r="A1" t="str">
            <v>1월 생산실적</v>
          </cell>
        </row>
      </sheetData>
      <sheetData sheetId="2576">
        <row r="1">
          <cell r="A1" t="str">
            <v>1월 생산실적</v>
          </cell>
        </row>
      </sheetData>
      <sheetData sheetId="2577">
        <row r="1">
          <cell r="A1" t="str">
            <v>1월 생산실적</v>
          </cell>
        </row>
      </sheetData>
      <sheetData sheetId="2578">
        <row r="1">
          <cell r="A1" t="str">
            <v>1월 생산실적</v>
          </cell>
        </row>
      </sheetData>
      <sheetData sheetId="2579">
        <row r="1">
          <cell r="A1" t="str">
            <v>1월 생산실적</v>
          </cell>
        </row>
      </sheetData>
      <sheetData sheetId="2580">
        <row r="1">
          <cell r="A1" t="str">
            <v>1월 생산실적</v>
          </cell>
        </row>
      </sheetData>
      <sheetData sheetId="2581">
        <row r="1">
          <cell r="A1" t="str">
            <v>1월 생산실적</v>
          </cell>
        </row>
      </sheetData>
      <sheetData sheetId="2582">
        <row r="1">
          <cell r="A1" t="str">
            <v>1월 생산실적</v>
          </cell>
        </row>
      </sheetData>
      <sheetData sheetId="2583">
        <row r="1">
          <cell r="A1" t="str">
            <v>1월 생산실적</v>
          </cell>
        </row>
      </sheetData>
      <sheetData sheetId="2584">
        <row r="1">
          <cell r="A1" t="str">
            <v>1월 생산실적</v>
          </cell>
        </row>
      </sheetData>
      <sheetData sheetId="2585">
        <row r="1">
          <cell r="A1" t="str">
            <v>1월 생산실적</v>
          </cell>
        </row>
      </sheetData>
      <sheetData sheetId="2586">
        <row r="1">
          <cell r="A1" t="str">
            <v>1월 생산실적</v>
          </cell>
        </row>
      </sheetData>
      <sheetData sheetId="2587">
        <row r="1">
          <cell r="A1" t="str">
            <v>1월 생산실적</v>
          </cell>
        </row>
      </sheetData>
      <sheetData sheetId="2588">
        <row r="1">
          <cell r="A1" t="str">
            <v>1월 생산실적</v>
          </cell>
        </row>
      </sheetData>
      <sheetData sheetId="2589">
        <row r="1">
          <cell r="A1" t="str">
            <v>1월 생산실적</v>
          </cell>
        </row>
      </sheetData>
      <sheetData sheetId="2590">
        <row r="1">
          <cell r="A1" t="str">
            <v>1월 생산실적</v>
          </cell>
        </row>
      </sheetData>
      <sheetData sheetId="2591">
        <row r="1">
          <cell r="A1" t="str">
            <v>1월 생산실적</v>
          </cell>
        </row>
      </sheetData>
      <sheetData sheetId="2592">
        <row r="1">
          <cell r="A1" t="str">
            <v>1월 생산실적</v>
          </cell>
        </row>
      </sheetData>
      <sheetData sheetId="2593">
        <row r="1">
          <cell r="A1" t="str">
            <v>1월 생산실적</v>
          </cell>
        </row>
      </sheetData>
      <sheetData sheetId="2594">
        <row r="1">
          <cell r="A1" t="str">
            <v>1월 생산실적</v>
          </cell>
        </row>
      </sheetData>
      <sheetData sheetId="2595">
        <row r="1">
          <cell r="A1" t="str">
            <v>1월 생산실적</v>
          </cell>
        </row>
      </sheetData>
      <sheetData sheetId="2596">
        <row r="1">
          <cell r="A1" t="str">
            <v>1월 생산실적</v>
          </cell>
        </row>
      </sheetData>
      <sheetData sheetId="2597">
        <row r="1">
          <cell r="A1" t="str">
            <v>1월 생산실적</v>
          </cell>
        </row>
      </sheetData>
      <sheetData sheetId="2598">
        <row r="1">
          <cell r="A1" t="str">
            <v>1월 생산실적</v>
          </cell>
        </row>
      </sheetData>
      <sheetData sheetId="2599">
        <row r="1">
          <cell r="A1" t="str">
            <v>1월 생산실적</v>
          </cell>
        </row>
      </sheetData>
      <sheetData sheetId="2600">
        <row r="1">
          <cell r="A1" t="str">
            <v>1월 생산실적</v>
          </cell>
        </row>
      </sheetData>
      <sheetData sheetId="2601">
        <row r="1">
          <cell r="A1" t="str">
            <v>1월 생산실적</v>
          </cell>
        </row>
      </sheetData>
      <sheetData sheetId="2602">
        <row r="1">
          <cell r="A1" t="str">
            <v>1월 생산실적</v>
          </cell>
        </row>
      </sheetData>
      <sheetData sheetId="2603">
        <row r="1">
          <cell r="A1" t="str">
            <v>1월 생산실적</v>
          </cell>
        </row>
      </sheetData>
      <sheetData sheetId="2604">
        <row r="1">
          <cell r="A1" t="str">
            <v>1월 생산실적</v>
          </cell>
        </row>
      </sheetData>
      <sheetData sheetId="2605">
        <row r="1">
          <cell r="A1" t="str">
            <v>1월 생산실적</v>
          </cell>
        </row>
      </sheetData>
      <sheetData sheetId="2606">
        <row r="1">
          <cell r="A1" t="str">
            <v>1월 생산실적</v>
          </cell>
        </row>
      </sheetData>
      <sheetData sheetId="2607">
        <row r="1">
          <cell r="A1" t="str">
            <v>1월 생산실적</v>
          </cell>
        </row>
      </sheetData>
      <sheetData sheetId="2608">
        <row r="1">
          <cell r="A1" t="str">
            <v>1월 생산실적</v>
          </cell>
        </row>
      </sheetData>
      <sheetData sheetId="2609">
        <row r="1">
          <cell r="A1" t="str">
            <v>1월 생산실적</v>
          </cell>
        </row>
      </sheetData>
      <sheetData sheetId="2610">
        <row r="1">
          <cell r="A1" t="str">
            <v>1월 생산실적</v>
          </cell>
        </row>
      </sheetData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>
        <row r="1">
          <cell r="A1" t="str">
            <v>1월 생산실적</v>
          </cell>
        </row>
      </sheetData>
      <sheetData sheetId="2647">
        <row r="1">
          <cell r="A1" t="str">
            <v>1월 생산실적</v>
          </cell>
        </row>
      </sheetData>
      <sheetData sheetId="2648">
        <row r="1">
          <cell r="A1" t="str">
            <v>1월 생산실적</v>
          </cell>
        </row>
      </sheetData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>
        <row r="1">
          <cell r="A1" t="str">
            <v>1월 생산실적</v>
          </cell>
        </row>
      </sheetData>
      <sheetData sheetId="2663">
        <row r="1">
          <cell r="A1" t="str">
            <v>1월 생산실적</v>
          </cell>
        </row>
      </sheetData>
      <sheetData sheetId="2664">
        <row r="1">
          <cell r="A1" t="str">
            <v>1월 생산실적</v>
          </cell>
        </row>
      </sheetData>
      <sheetData sheetId="2665">
        <row r="1">
          <cell r="A1" t="str">
            <v>1월 생산실적</v>
          </cell>
        </row>
      </sheetData>
      <sheetData sheetId="2666">
        <row r="1">
          <cell r="A1" t="str">
            <v>1월 생산실적</v>
          </cell>
        </row>
      </sheetData>
      <sheetData sheetId="2667">
        <row r="1">
          <cell r="A1" t="str">
            <v>1월 생산실적</v>
          </cell>
        </row>
      </sheetData>
      <sheetData sheetId="2668">
        <row r="1">
          <cell r="A1" t="str">
            <v>1월 생산실적</v>
          </cell>
        </row>
      </sheetData>
      <sheetData sheetId="2669">
        <row r="1">
          <cell r="A1" t="str">
            <v>1월 생산실적</v>
          </cell>
        </row>
      </sheetData>
      <sheetData sheetId="2670">
        <row r="1">
          <cell r="A1" t="str">
            <v>1월 생산실적</v>
          </cell>
        </row>
      </sheetData>
      <sheetData sheetId="2671">
        <row r="1">
          <cell r="A1" t="str">
            <v>1월 생산실적</v>
          </cell>
        </row>
      </sheetData>
      <sheetData sheetId="2672">
        <row r="1">
          <cell r="A1" t="str">
            <v>1월 생산실적</v>
          </cell>
        </row>
      </sheetData>
      <sheetData sheetId="2673">
        <row r="1">
          <cell r="A1" t="str">
            <v>1월 생산실적</v>
          </cell>
        </row>
      </sheetData>
      <sheetData sheetId="2674">
        <row r="1">
          <cell r="A1" t="str">
            <v>1월 생산실적</v>
          </cell>
        </row>
      </sheetData>
      <sheetData sheetId="2675">
        <row r="1">
          <cell r="A1" t="str">
            <v>1월 생산실적</v>
          </cell>
        </row>
      </sheetData>
      <sheetData sheetId="2676">
        <row r="1">
          <cell r="A1" t="str">
            <v>1월 생산실적</v>
          </cell>
        </row>
      </sheetData>
      <sheetData sheetId="2677">
        <row r="1">
          <cell r="A1" t="str">
            <v>1월 생산실적</v>
          </cell>
        </row>
      </sheetData>
      <sheetData sheetId="2678">
        <row r="1">
          <cell r="A1" t="str">
            <v>1월 생산실적</v>
          </cell>
        </row>
      </sheetData>
      <sheetData sheetId="2679">
        <row r="1">
          <cell r="A1" t="str">
            <v>1월 생산실적</v>
          </cell>
        </row>
      </sheetData>
      <sheetData sheetId="2680">
        <row r="1">
          <cell r="A1" t="str">
            <v>1월 생산실적</v>
          </cell>
        </row>
      </sheetData>
      <sheetData sheetId="2681">
        <row r="1">
          <cell r="A1" t="str">
            <v>1월 생산실적</v>
          </cell>
        </row>
      </sheetData>
      <sheetData sheetId="2682">
        <row r="1">
          <cell r="A1" t="str">
            <v>1월 생산실적</v>
          </cell>
        </row>
      </sheetData>
      <sheetData sheetId="2683">
        <row r="1">
          <cell r="A1" t="str">
            <v>1월 생산실적</v>
          </cell>
        </row>
      </sheetData>
      <sheetData sheetId="2684">
        <row r="1">
          <cell r="A1" t="str">
            <v>1월 생산실적</v>
          </cell>
        </row>
      </sheetData>
      <sheetData sheetId="2685">
        <row r="1">
          <cell r="A1" t="str">
            <v>1월 생산실적</v>
          </cell>
        </row>
      </sheetData>
      <sheetData sheetId="2686">
        <row r="1">
          <cell r="A1" t="str">
            <v>1월 생산실적</v>
          </cell>
        </row>
      </sheetData>
      <sheetData sheetId="2687">
        <row r="1">
          <cell r="A1" t="str">
            <v>1월 생산실적</v>
          </cell>
        </row>
      </sheetData>
      <sheetData sheetId="2688">
        <row r="1">
          <cell r="A1" t="str">
            <v>1월 생산실적</v>
          </cell>
        </row>
      </sheetData>
      <sheetData sheetId="2689">
        <row r="1">
          <cell r="A1" t="str">
            <v>1월 생산실적</v>
          </cell>
        </row>
      </sheetData>
      <sheetData sheetId="2690">
        <row r="1">
          <cell r="A1" t="str">
            <v>1월 생산실적</v>
          </cell>
        </row>
      </sheetData>
      <sheetData sheetId="2691">
        <row r="1">
          <cell r="A1" t="str">
            <v>1월 생산실적</v>
          </cell>
        </row>
      </sheetData>
      <sheetData sheetId="2692">
        <row r="1">
          <cell r="A1" t="str">
            <v>1월 생산실적</v>
          </cell>
        </row>
      </sheetData>
      <sheetData sheetId="2693">
        <row r="1">
          <cell r="A1" t="str">
            <v>1월 생산실적</v>
          </cell>
        </row>
      </sheetData>
      <sheetData sheetId="2694">
        <row r="1">
          <cell r="A1" t="str">
            <v>1월 생산실적</v>
          </cell>
        </row>
      </sheetData>
      <sheetData sheetId="2695">
        <row r="1">
          <cell r="A1" t="str">
            <v>1월 생산실적</v>
          </cell>
        </row>
      </sheetData>
      <sheetData sheetId="2696">
        <row r="1">
          <cell r="A1" t="str">
            <v>1월 생산실적</v>
          </cell>
        </row>
      </sheetData>
      <sheetData sheetId="2697">
        <row r="1">
          <cell r="A1" t="str">
            <v>1월 생산실적</v>
          </cell>
        </row>
      </sheetData>
      <sheetData sheetId="2698">
        <row r="1">
          <cell r="A1" t="str">
            <v>1월 생산실적</v>
          </cell>
        </row>
      </sheetData>
      <sheetData sheetId="2699">
        <row r="1">
          <cell r="A1" t="str">
            <v>1월 생산실적</v>
          </cell>
        </row>
      </sheetData>
      <sheetData sheetId="2700">
        <row r="1">
          <cell r="A1" t="str">
            <v>1월 생산실적</v>
          </cell>
        </row>
      </sheetData>
      <sheetData sheetId="2701">
        <row r="1">
          <cell r="A1" t="str">
            <v>1월 생산실적</v>
          </cell>
        </row>
      </sheetData>
      <sheetData sheetId="2702">
        <row r="1">
          <cell r="A1" t="str">
            <v>1월 생산실적</v>
          </cell>
        </row>
      </sheetData>
      <sheetData sheetId="2703">
        <row r="1">
          <cell r="A1" t="str">
            <v>1월 생산실적</v>
          </cell>
        </row>
      </sheetData>
      <sheetData sheetId="2704">
        <row r="1">
          <cell r="A1" t="str">
            <v>1월 생산실적</v>
          </cell>
        </row>
      </sheetData>
      <sheetData sheetId="2705">
        <row r="1">
          <cell r="A1" t="str">
            <v>1월 생산실적</v>
          </cell>
        </row>
      </sheetData>
      <sheetData sheetId="2706">
        <row r="1">
          <cell r="A1" t="str">
            <v>1월 생산실적</v>
          </cell>
        </row>
      </sheetData>
      <sheetData sheetId="2707">
        <row r="1">
          <cell r="A1" t="str">
            <v>1월 생산실적</v>
          </cell>
        </row>
      </sheetData>
      <sheetData sheetId="2708">
        <row r="1">
          <cell r="A1" t="str">
            <v>1월 생산실적</v>
          </cell>
        </row>
      </sheetData>
      <sheetData sheetId="2709">
        <row r="1">
          <cell r="A1" t="str">
            <v>1월 생산실적</v>
          </cell>
        </row>
      </sheetData>
      <sheetData sheetId="2710">
        <row r="1">
          <cell r="A1" t="str">
            <v>1월 생산실적</v>
          </cell>
        </row>
      </sheetData>
      <sheetData sheetId="2711">
        <row r="1">
          <cell r="A1" t="str">
            <v>1월 생산실적</v>
          </cell>
        </row>
      </sheetData>
      <sheetData sheetId="2712">
        <row r="1">
          <cell r="A1" t="str">
            <v>1월 생산실적</v>
          </cell>
        </row>
      </sheetData>
      <sheetData sheetId="2713">
        <row r="1">
          <cell r="A1" t="str">
            <v>1월 생산실적</v>
          </cell>
        </row>
      </sheetData>
      <sheetData sheetId="2714">
        <row r="1">
          <cell r="A1" t="str">
            <v>1월 생산실적</v>
          </cell>
        </row>
      </sheetData>
      <sheetData sheetId="2715">
        <row r="1">
          <cell r="A1" t="str">
            <v>1월 생산실적</v>
          </cell>
        </row>
      </sheetData>
      <sheetData sheetId="2716">
        <row r="1">
          <cell r="A1" t="str">
            <v>1월 생산실적</v>
          </cell>
        </row>
      </sheetData>
      <sheetData sheetId="2717">
        <row r="1">
          <cell r="A1" t="str">
            <v>1월 생산실적</v>
          </cell>
        </row>
      </sheetData>
      <sheetData sheetId="2718">
        <row r="1">
          <cell r="A1" t="str">
            <v>1월 생산실적</v>
          </cell>
        </row>
      </sheetData>
      <sheetData sheetId="2719">
        <row r="1">
          <cell r="A1" t="str">
            <v>1월 생산실적</v>
          </cell>
        </row>
      </sheetData>
      <sheetData sheetId="2720">
        <row r="1">
          <cell r="A1" t="str">
            <v>1월 생산실적</v>
          </cell>
        </row>
      </sheetData>
      <sheetData sheetId="2721">
        <row r="1">
          <cell r="A1" t="str">
            <v>1월 생산실적</v>
          </cell>
        </row>
      </sheetData>
      <sheetData sheetId="2722">
        <row r="1">
          <cell r="A1" t="str">
            <v>1월 생산실적</v>
          </cell>
        </row>
      </sheetData>
      <sheetData sheetId="2723">
        <row r="1">
          <cell r="A1" t="str">
            <v>1월 생산실적</v>
          </cell>
        </row>
      </sheetData>
      <sheetData sheetId="2724">
        <row r="1">
          <cell r="A1" t="str">
            <v>1월 생산실적</v>
          </cell>
        </row>
      </sheetData>
      <sheetData sheetId="2725">
        <row r="1">
          <cell r="A1" t="str">
            <v>1월 생산실적</v>
          </cell>
        </row>
      </sheetData>
      <sheetData sheetId="2726">
        <row r="1">
          <cell r="A1" t="str">
            <v>1월 생산실적</v>
          </cell>
        </row>
      </sheetData>
      <sheetData sheetId="2727">
        <row r="1">
          <cell r="A1" t="str">
            <v>1월 생산실적</v>
          </cell>
        </row>
      </sheetData>
      <sheetData sheetId="2728">
        <row r="1">
          <cell r="A1" t="str">
            <v>1월 생산실적</v>
          </cell>
        </row>
      </sheetData>
      <sheetData sheetId="2729">
        <row r="1">
          <cell r="A1" t="str">
            <v>1월 생산실적</v>
          </cell>
        </row>
      </sheetData>
      <sheetData sheetId="2730">
        <row r="1">
          <cell r="A1" t="str">
            <v>1월 생산실적</v>
          </cell>
        </row>
      </sheetData>
      <sheetData sheetId="2731">
        <row r="1">
          <cell r="A1" t="str">
            <v>1월 생산실적</v>
          </cell>
        </row>
      </sheetData>
      <sheetData sheetId="2732">
        <row r="1">
          <cell r="A1" t="str">
            <v>1월 생산실적</v>
          </cell>
        </row>
      </sheetData>
      <sheetData sheetId="2733">
        <row r="1">
          <cell r="A1" t="str">
            <v>1월 생산실적</v>
          </cell>
        </row>
      </sheetData>
      <sheetData sheetId="2734">
        <row r="1">
          <cell r="A1" t="str">
            <v>1월 생산실적</v>
          </cell>
        </row>
      </sheetData>
      <sheetData sheetId="2735">
        <row r="1">
          <cell r="A1" t="str">
            <v>1월 생산실적</v>
          </cell>
        </row>
      </sheetData>
      <sheetData sheetId="2736">
        <row r="1">
          <cell r="A1" t="str">
            <v>1월 생산실적</v>
          </cell>
        </row>
      </sheetData>
      <sheetData sheetId="2737">
        <row r="1">
          <cell r="A1" t="str">
            <v>1월 생산실적</v>
          </cell>
        </row>
      </sheetData>
      <sheetData sheetId="2738">
        <row r="1">
          <cell r="A1" t="str">
            <v>1월 생산실적</v>
          </cell>
        </row>
      </sheetData>
      <sheetData sheetId="2739">
        <row r="1">
          <cell r="A1" t="str">
            <v>1월 생산실적</v>
          </cell>
        </row>
      </sheetData>
      <sheetData sheetId="2740">
        <row r="1">
          <cell r="A1" t="str">
            <v>1월 생산실적</v>
          </cell>
        </row>
      </sheetData>
      <sheetData sheetId="2741">
        <row r="1">
          <cell r="A1" t="str">
            <v>1월 생산실적</v>
          </cell>
        </row>
      </sheetData>
      <sheetData sheetId="2742">
        <row r="1">
          <cell r="A1" t="str">
            <v>1월 생산실적</v>
          </cell>
        </row>
      </sheetData>
      <sheetData sheetId="2743">
        <row r="1">
          <cell r="A1" t="str">
            <v>1월 생산실적</v>
          </cell>
        </row>
      </sheetData>
      <sheetData sheetId="2744">
        <row r="1">
          <cell r="A1" t="str">
            <v>1월 생산실적</v>
          </cell>
        </row>
      </sheetData>
      <sheetData sheetId="2745">
        <row r="1">
          <cell r="A1" t="str">
            <v>1월 생산실적</v>
          </cell>
        </row>
      </sheetData>
      <sheetData sheetId="2746">
        <row r="1">
          <cell r="A1" t="str">
            <v>1월 생산실적</v>
          </cell>
        </row>
      </sheetData>
      <sheetData sheetId="2747">
        <row r="1">
          <cell r="A1" t="str">
            <v>1월 생산실적</v>
          </cell>
        </row>
      </sheetData>
      <sheetData sheetId="2748">
        <row r="1">
          <cell r="A1" t="str">
            <v>1월 생산실적</v>
          </cell>
        </row>
      </sheetData>
      <sheetData sheetId="2749">
        <row r="1">
          <cell r="A1" t="str">
            <v>1월 생산실적</v>
          </cell>
        </row>
      </sheetData>
      <sheetData sheetId="2750">
        <row r="1">
          <cell r="A1" t="str">
            <v>1월 생산실적</v>
          </cell>
        </row>
      </sheetData>
      <sheetData sheetId="2751">
        <row r="1">
          <cell r="A1" t="str">
            <v>1월 생산실적</v>
          </cell>
        </row>
      </sheetData>
      <sheetData sheetId="2752">
        <row r="1">
          <cell r="A1" t="str">
            <v>1월 생산실적</v>
          </cell>
        </row>
      </sheetData>
      <sheetData sheetId="2753">
        <row r="1">
          <cell r="A1" t="str">
            <v>1월 생산실적</v>
          </cell>
        </row>
      </sheetData>
      <sheetData sheetId="2754">
        <row r="1">
          <cell r="A1" t="str">
            <v>1월 생산실적</v>
          </cell>
        </row>
      </sheetData>
      <sheetData sheetId="2755">
        <row r="1">
          <cell r="A1" t="str">
            <v>1월 생산실적</v>
          </cell>
        </row>
      </sheetData>
      <sheetData sheetId="2756">
        <row r="1">
          <cell r="A1" t="str">
            <v>1월 생산실적</v>
          </cell>
        </row>
      </sheetData>
      <sheetData sheetId="2757">
        <row r="1">
          <cell r="A1" t="str">
            <v>1월 생산실적</v>
          </cell>
        </row>
      </sheetData>
      <sheetData sheetId="2758">
        <row r="1">
          <cell r="A1" t="str">
            <v>1월 생산실적</v>
          </cell>
        </row>
      </sheetData>
      <sheetData sheetId="2759">
        <row r="1">
          <cell r="A1" t="str">
            <v>1월 생산실적</v>
          </cell>
        </row>
      </sheetData>
      <sheetData sheetId="2760">
        <row r="1">
          <cell r="A1" t="str">
            <v>1월 생산실적</v>
          </cell>
        </row>
      </sheetData>
      <sheetData sheetId="2761">
        <row r="1">
          <cell r="A1" t="str">
            <v>1월 생산실적</v>
          </cell>
        </row>
      </sheetData>
      <sheetData sheetId="2762">
        <row r="1">
          <cell r="A1" t="str">
            <v>1월 생산실적</v>
          </cell>
        </row>
      </sheetData>
      <sheetData sheetId="2763">
        <row r="1">
          <cell r="A1" t="str">
            <v>1월 생산실적</v>
          </cell>
        </row>
      </sheetData>
      <sheetData sheetId="2764">
        <row r="1">
          <cell r="A1" t="str">
            <v>1월 생산실적</v>
          </cell>
        </row>
      </sheetData>
      <sheetData sheetId="2765">
        <row r="1">
          <cell r="A1" t="str">
            <v>1월 생산실적</v>
          </cell>
        </row>
      </sheetData>
      <sheetData sheetId="2766">
        <row r="1">
          <cell r="A1" t="str">
            <v>1월 생산실적</v>
          </cell>
        </row>
      </sheetData>
      <sheetData sheetId="2767">
        <row r="1">
          <cell r="A1" t="str">
            <v>1월 생산실적</v>
          </cell>
        </row>
      </sheetData>
      <sheetData sheetId="2768">
        <row r="1">
          <cell r="A1" t="str">
            <v>1월 생산실적</v>
          </cell>
        </row>
      </sheetData>
      <sheetData sheetId="2769">
        <row r="1">
          <cell r="A1" t="str">
            <v>1월 생산실적</v>
          </cell>
        </row>
      </sheetData>
      <sheetData sheetId="2770">
        <row r="1">
          <cell r="A1" t="str">
            <v>1월 생산실적</v>
          </cell>
        </row>
      </sheetData>
      <sheetData sheetId="2771">
        <row r="1">
          <cell r="A1" t="str">
            <v>1월 생산실적</v>
          </cell>
        </row>
      </sheetData>
      <sheetData sheetId="2772">
        <row r="1">
          <cell r="A1" t="str">
            <v>1월 생산실적</v>
          </cell>
        </row>
      </sheetData>
      <sheetData sheetId="2773">
        <row r="1">
          <cell r="A1" t="str">
            <v>1월 생산실적</v>
          </cell>
        </row>
      </sheetData>
      <sheetData sheetId="2774">
        <row r="1">
          <cell r="A1" t="str">
            <v>1월 생산실적</v>
          </cell>
        </row>
      </sheetData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>
        <row r="1">
          <cell r="A1" t="str">
            <v>1월 생산실적</v>
          </cell>
        </row>
      </sheetData>
      <sheetData sheetId="2892">
        <row r="1">
          <cell r="A1" t="str">
            <v>1월 생산실적</v>
          </cell>
        </row>
      </sheetData>
      <sheetData sheetId="2893">
        <row r="1">
          <cell r="A1" t="str">
            <v>1월 생산실적</v>
          </cell>
        </row>
      </sheetData>
      <sheetData sheetId="2894">
        <row r="1">
          <cell r="A1" t="str">
            <v>1월 생산실적</v>
          </cell>
        </row>
      </sheetData>
      <sheetData sheetId="2895">
        <row r="1">
          <cell r="A1" t="str">
            <v>1월 생산실적</v>
          </cell>
        </row>
      </sheetData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 refreshError="1"/>
      <sheetData sheetId="2914" refreshError="1"/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1">
          <cell r="A1" t="str">
            <v>1월 생산실적</v>
          </cell>
        </row>
      </sheetData>
      <sheetData sheetId="2941">
        <row r="1">
          <cell r="A1" t="str">
            <v>1월 생산실적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1">
          <cell r="A1" t="str">
            <v>1월 생산실적</v>
          </cell>
        </row>
      </sheetData>
      <sheetData sheetId="2945">
        <row r="1">
          <cell r="A1" t="str">
            <v>1월 생산실적</v>
          </cell>
        </row>
      </sheetData>
      <sheetData sheetId="2946">
        <row r="1">
          <cell r="A1" t="str">
            <v>1월 생산실적</v>
          </cell>
        </row>
      </sheetData>
      <sheetData sheetId="2947">
        <row r="1">
          <cell r="A1" t="str">
            <v>1월 생산실적</v>
          </cell>
        </row>
      </sheetData>
      <sheetData sheetId="2948">
        <row r="1">
          <cell r="A1" t="str">
            <v>1월 생산실적</v>
          </cell>
        </row>
      </sheetData>
      <sheetData sheetId="2949">
        <row r="1">
          <cell r="A1" t="str">
            <v>1월 생산실적</v>
          </cell>
        </row>
      </sheetData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>
        <row r="1">
          <cell r="A1" t="str">
            <v>1월 생산실적</v>
          </cell>
        </row>
      </sheetData>
      <sheetData sheetId="2959">
        <row r="1">
          <cell r="A1" t="str">
            <v>1월 생산실적</v>
          </cell>
        </row>
      </sheetData>
      <sheetData sheetId="2960">
        <row r="1">
          <cell r="A1" t="str">
            <v>1월 생산실적</v>
          </cell>
        </row>
      </sheetData>
      <sheetData sheetId="2961">
        <row r="1">
          <cell r="A1" t="str">
            <v>1월 생산실적</v>
          </cell>
        </row>
      </sheetData>
      <sheetData sheetId="2962">
        <row r="1">
          <cell r="A1" t="str">
            <v>1월 생산실적</v>
          </cell>
        </row>
      </sheetData>
      <sheetData sheetId="2963">
        <row r="1">
          <cell r="A1" t="str">
            <v>1월 생산실적</v>
          </cell>
        </row>
      </sheetData>
      <sheetData sheetId="2964">
        <row r="1">
          <cell r="A1" t="str">
            <v>1월 생산실적</v>
          </cell>
        </row>
      </sheetData>
      <sheetData sheetId="2965">
        <row r="1">
          <cell r="A1" t="str">
            <v>1월 생산실적</v>
          </cell>
        </row>
      </sheetData>
      <sheetData sheetId="2966">
        <row r="1">
          <cell r="A1" t="str">
            <v>1월 생산실적</v>
          </cell>
        </row>
      </sheetData>
      <sheetData sheetId="2967">
        <row r="1">
          <cell r="A1" t="str">
            <v>1월 생산실적</v>
          </cell>
        </row>
      </sheetData>
      <sheetData sheetId="2968">
        <row r="1">
          <cell r="A1" t="str">
            <v>1월 생산실적</v>
          </cell>
        </row>
      </sheetData>
      <sheetData sheetId="2969">
        <row r="1">
          <cell r="A1" t="str">
            <v>1월 생산실적</v>
          </cell>
        </row>
      </sheetData>
      <sheetData sheetId="2970">
        <row r="1">
          <cell r="A1" t="str">
            <v>1월 생산실적</v>
          </cell>
        </row>
      </sheetData>
      <sheetData sheetId="2971">
        <row r="1">
          <cell r="A1" t="str">
            <v>1월 생산실적</v>
          </cell>
        </row>
      </sheetData>
      <sheetData sheetId="2972">
        <row r="1">
          <cell r="A1" t="str">
            <v>1월 생산실적</v>
          </cell>
        </row>
      </sheetData>
      <sheetData sheetId="2973">
        <row r="1">
          <cell r="A1" t="str">
            <v>1월 생산실적</v>
          </cell>
        </row>
      </sheetData>
      <sheetData sheetId="2974">
        <row r="1">
          <cell r="A1" t="str">
            <v>1월 생산실적</v>
          </cell>
        </row>
      </sheetData>
      <sheetData sheetId="2975">
        <row r="1">
          <cell r="A1" t="str">
            <v>1월 생산실적</v>
          </cell>
        </row>
      </sheetData>
      <sheetData sheetId="2976">
        <row r="1">
          <cell r="A1" t="str">
            <v>1월 생산실적</v>
          </cell>
        </row>
      </sheetData>
      <sheetData sheetId="2977">
        <row r="1">
          <cell r="A1" t="str">
            <v>1월 생산실적</v>
          </cell>
        </row>
      </sheetData>
      <sheetData sheetId="2978">
        <row r="1">
          <cell r="A1" t="str">
            <v>1월 생산실적</v>
          </cell>
        </row>
      </sheetData>
      <sheetData sheetId="2979">
        <row r="1">
          <cell r="A1" t="str">
            <v>1월 생산실적</v>
          </cell>
        </row>
      </sheetData>
      <sheetData sheetId="2980">
        <row r="1">
          <cell r="A1" t="str">
            <v>1월 생산실적</v>
          </cell>
        </row>
      </sheetData>
      <sheetData sheetId="2981">
        <row r="1">
          <cell r="A1" t="str">
            <v>1월 생산실적</v>
          </cell>
        </row>
      </sheetData>
      <sheetData sheetId="2982">
        <row r="1">
          <cell r="A1" t="str">
            <v>1월 생산실적</v>
          </cell>
        </row>
      </sheetData>
      <sheetData sheetId="2983">
        <row r="1">
          <cell r="A1" t="str">
            <v>1월 생산실적</v>
          </cell>
        </row>
      </sheetData>
      <sheetData sheetId="2984">
        <row r="1">
          <cell r="A1" t="str">
            <v>1월 생산실적</v>
          </cell>
        </row>
      </sheetData>
      <sheetData sheetId="2985">
        <row r="1">
          <cell r="A1" t="str">
            <v>1월 생산실적</v>
          </cell>
        </row>
      </sheetData>
      <sheetData sheetId="2986">
        <row r="1">
          <cell r="A1" t="str">
            <v>1월 생산실적</v>
          </cell>
        </row>
      </sheetData>
      <sheetData sheetId="2987">
        <row r="1">
          <cell r="A1" t="str">
            <v>1월 생산실적</v>
          </cell>
        </row>
      </sheetData>
      <sheetData sheetId="2988">
        <row r="1">
          <cell r="A1" t="str">
            <v>1월 생산실적</v>
          </cell>
        </row>
      </sheetData>
      <sheetData sheetId="2989">
        <row r="1">
          <cell r="A1" t="str">
            <v>1월 생산실적</v>
          </cell>
        </row>
      </sheetData>
      <sheetData sheetId="2990">
        <row r="1">
          <cell r="A1" t="str">
            <v>1월 생산실적</v>
          </cell>
        </row>
      </sheetData>
      <sheetData sheetId="2991">
        <row r="1">
          <cell r="A1" t="str">
            <v>1월 생산실적</v>
          </cell>
        </row>
      </sheetData>
      <sheetData sheetId="2992">
        <row r="1">
          <cell r="A1" t="str">
            <v>1월 생산실적</v>
          </cell>
        </row>
      </sheetData>
      <sheetData sheetId="2993">
        <row r="1">
          <cell r="A1" t="str">
            <v>1월 생산실적</v>
          </cell>
        </row>
      </sheetData>
      <sheetData sheetId="2994">
        <row r="1">
          <cell r="A1" t="str">
            <v>1월 생산실적</v>
          </cell>
        </row>
      </sheetData>
      <sheetData sheetId="2995">
        <row r="1">
          <cell r="A1" t="str">
            <v>1월 생산실적</v>
          </cell>
        </row>
      </sheetData>
      <sheetData sheetId="2996">
        <row r="1">
          <cell r="A1" t="str">
            <v>1월 생산실적</v>
          </cell>
        </row>
      </sheetData>
      <sheetData sheetId="2997">
        <row r="1">
          <cell r="A1" t="str">
            <v>1월 생산실적</v>
          </cell>
        </row>
      </sheetData>
      <sheetData sheetId="2998">
        <row r="1">
          <cell r="A1" t="str">
            <v>1월 생산실적</v>
          </cell>
        </row>
      </sheetData>
      <sheetData sheetId="2999">
        <row r="1">
          <cell r="A1" t="str">
            <v>1월 생산실적</v>
          </cell>
        </row>
      </sheetData>
      <sheetData sheetId="3000">
        <row r="1">
          <cell r="A1" t="str">
            <v>1월 생산실적</v>
          </cell>
        </row>
      </sheetData>
      <sheetData sheetId="3001">
        <row r="1">
          <cell r="A1" t="str">
            <v>1월 생산실적</v>
          </cell>
        </row>
      </sheetData>
      <sheetData sheetId="3002">
        <row r="1">
          <cell r="A1" t="str">
            <v>1월 생산실적</v>
          </cell>
        </row>
      </sheetData>
      <sheetData sheetId="3003">
        <row r="1">
          <cell r="A1" t="str">
            <v>1월 생산실적</v>
          </cell>
        </row>
      </sheetData>
      <sheetData sheetId="3004">
        <row r="1">
          <cell r="A1" t="str">
            <v>1월 생산실적</v>
          </cell>
        </row>
      </sheetData>
      <sheetData sheetId="3005">
        <row r="1">
          <cell r="A1" t="str">
            <v>1월 생산실적</v>
          </cell>
        </row>
      </sheetData>
      <sheetData sheetId="3006">
        <row r="1">
          <cell r="A1" t="str">
            <v>1월 생산실적</v>
          </cell>
        </row>
      </sheetData>
      <sheetData sheetId="3007">
        <row r="1">
          <cell r="A1" t="str">
            <v>1월 생산실적</v>
          </cell>
        </row>
      </sheetData>
      <sheetData sheetId="3008">
        <row r="1">
          <cell r="A1" t="str">
            <v>1월 생산실적</v>
          </cell>
        </row>
      </sheetData>
      <sheetData sheetId="3009">
        <row r="1">
          <cell r="A1" t="str">
            <v>1월 생산실적</v>
          </cell>
        </row>
      </sheetData>
      <sheetData sheetId="3010">
        <row r="1">
          <cell r="A1" t="str">
            <v>1월 생산실적</v>
          </cell>
        </row>
      </sheetData>
      <sheetData sheetId="3011">
        <row r="1">
          <cell r="A1" t="str">
            <v>1월 생산실적</v>
          </cell>
        </row>
      </sheetData>
      <sheetData sheetId="3012">
        <row r="1">
          <cell r="A1" t="str">
            <v>1월 생산실적</v>
          </cell>
        </row>
      </sheetData>
      <sheetData sheetId="3013">
        <row r="1">
          <cell r="A1" t="str">
            <v>1월 생산실적</v>
          </cell>
        </row>
      </sheetData>
      <sheetData sheetId="3014">
        <row r="1">
          <cell r="A1" t="str">
            <v>1월 생산실적</v>
          </cell>
        </row>
      </sheetData>
      <sheetData sheetId="3015">
        <row r="1">
          <cell r="A1" t="str">
            <v>1월 생산실적</v>
          </cell>
        </row>
      </sheetData>
      <sheetData sheetId="3016">
        <row r="1">
          <cell r="A1" t="str">
            <v>1월 생산실적</v>
          </cell>
        </row>
      </sheetData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>
        <row r="1">
          <cell r="A1" t="str">
            <v>1월 생산실적</v>
          </cell>
        </row>
      </sheetData>
      <sheetData sheetId="3025">
        <row r="1">
          <cell r="A1" t="str">
            <v>1월 생산실적</v>
          </cell>
        </row>
      </sheetData>
      <sheetData sheetId="3026">
        <row r="1">
          <cell r="A1" t="str">
            <v>1월 생산실적</v>
          </cell>
        </row>
      </sheetData>
      <sheetData sheetId="3027">
        <row r="1">
          <cell r="A1" t="str">
            <v>1월 생산실적</v>
          </cell>
        </row>
      </sheetData>
      <sheetData sheetId="3028">
        <row r="1">
          <cell r="A1" t="str">
            <v>1월 생산실적</v>
          </cell>
        </row>
      </sheetData>
      <sheetData sheetId="3029">
        <row r="1">
          <cell r="A1" t="str">
            <v>1월 생산실적</v>
          </cell>
        </row>
      </sheetData>
      <sheetData sheetId="3030">
        <row r="1">
          <cell r="A1" t="str">
            <v>1월 생산실적</v>
          </cell>
        </row>
      </sheetData>
      <sheetData sheetId="3031">
        <row r="1">
          <cell r="A1" t="str">
            <v>1월 생산실적</v>
          </cell>
        </row>
      </sheetData>
      <sheetData sheetId="3032">
        <row r="1">
          <cell r="A1" t="str">
            <v>1월 생산실적</v>
          </cell>
        </row>
      </sheetData>
      <sheetData sheetId="3033">
        <row r="1">
          <cell r="A1" t="str">
            <v>1월 생산실적</v>
          </cell>
        </row>
      </sheetData>
      <sheetData sheetId="3034">
        <row r="1">
          <cell r="A1" t="str">
            <v>1월 생산실적</v>
          </cell>
        </row>
      </sheetData>
      <sheetData sheetId="3035">
        <row r="1">
          <cell r="A1" t="str">
            <v>1월 생산실적</v>
          </cell>
        </row>
      </sheetData>
      <sheetData sheetId="3036">
        <row r="1">
          <cell r="A1" t="str">
            <v>1월 생산실적</v>
          </cell>
        </row>
      </sheetData>
      <sheetData sheetId="3037">
        <row r="1">
          <cell r="A1" t="str">
            <v>1월 생산실적</v>
          </cell>
        </row>
      </sheetData>
      <sheetData sheetId="3038">
        <row r="1">
          <cell r="A1" t="str">
            <v>1월 생산실적</v>
          </cell>
        </row>
      </sheetData>
      <sheetData sheetId="3039">
        <row r="1">
          <cell r="A1" t="str">
            <v>1월 생산실적</v>
          </cell>
        </row>
      </sheetData>
      <sheetData sheetId="3040">
        <row r="1">
          <cell r="A1" t="str">
            <v>1월 생산실적</v>
          </cell>
        </row>
      </sheetData>
      <sheetData sheetId="3041">
        <row r="1">
          <cell r="A1" t="str">
            <v>1월 생산실적</v>
          </cell>
        </row>
      </sheetData>
      <sheetData sheetId="3042">
        <row r="1">
          <cell r="A1" t="str">
            <v>1월 생산실적</v>
          </cell>
        </row>
      </sheetData>
      <sheetData sheetId="3043">
        <row r="1">
          <cell r="A1" t="str">
            <v>1월 생산실적</v>
          </cell>
        </row>
      </sheetData>
      <sheetData sheetId="3044">
        <row r="1">
          <cell r="A1" t="str">
            <v>1월 생산실적</v>
          </cell>
        </row>
      </sheetData>
      <sheetData sheetId="3045">
        <row r="1">
          <cell r="A1" t="str">
            <v>1월 생산실적</v>
          </cell>
        </row>
      </sheetData>
      <sheetData sheetId="3046">
        <row r="1">
          <cell r="A1" t="str">
            <v>1월 생산실적</v>
          </cell>
        </row>
      </sheetData>
      <sheetData sheetId="3047">
        <row r="1">
          <cell r="A1" t="str">
            <v>1월 생산실적</v>
          </cell>
        </row>
      </sheetData>
      <sheetData sheetId="3048">
        <row r="1">
          <cell r="A1" t="str">
            <v>1월 생산실적</v>
          </cell>
        </row>
      </sheetData>
      <sheetData sheetId="3049">
        <row r="1">
          <cell r="A1" t="str">
            <v>1월 생산실적</v>
          </cell>
        </row>
      </sheetData>
      <sheetData sheetId="3050">
        <row r="1">
          <cell r="A1" t="str">
            <v>1월 생산실적</v>
          </cell>
        </row>
      </sheetData>
      <sheetData sheetId="3051">
        <row r="1">
          <cell r="A1" t="str">
            <v>1월 생산실적</v>
          </cell>
        </row>
      </sheetData>
      <sheetData sheetId="3052">
        <row r="1">
          <cell r="A1" t="str">
            <v>1월 생산실적</v>
          </cell>
        </row>
      </sheetData>
      <sheetData sheetId="3053">
        <row r="1">
          <cell r="A1" t="str">
            <v>1월 생산실적</v>
          </cell>
        </row>
      </sheetData>
      <sheetData sheetId="3054">
        <row r="1">
          <cell r="A1" t="str">
            <v>1월 생산실적</v>
          </cell>
        </row>
      </sheetData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>
        <row r="1">
          <cell r="A1" t="str">
            <v>1월 생산실적</v>
          </cell>
        </row>
      </sheetData>
      <sheetData sheetId="3064">
        <row r="1">
          <cell r="A1" t="str">
            <v>1월 생산실적</v>
          </cell>
        </row>
      </sheetData>
      <sheetData sheetId="3065">
        <row r="1">
          <cell r="A1" t="str">
            <v>1월 생산실적</v>
          </cell>
        </row>
      </sheetData>
      <sheetData sheetId="3066">
        <row r="1">
          <cell r="A1" t="str">
            <v>1월 생산실적</v>
          </cell>
        </row>
      </sheetData>
      <sheetData sheetId="3067">
        <row r="1">
          <cell r="A1" t="str">
            <v>1월 생산실적</v>
          </cell>
        </row>
      </sheetData>
      <sheetData sheetId="3068">
        <row r="1">
          <cell r="A1" t="str">
            <v>1월 생산실적</v>
          </cell>
        </row>
      </sheetData>
      <sheetData sheetId="3069">
        <row r="1">
          <cell r="A1" t="str">
            <v>1월 생산실적</v>
          </cell>
        </row>
      </sheetData>
      <sheetData sheetId="3070">
        <row r="1">
          <cell r="A1" t="str">
            <v>1월 생산실적</v>
          </cell>
        </row>
      </sheetData>
      <sheetData sheetId="3071">
        <row r="1">
          <cell r="A1" t="str">
            <v>1월 생산실적</v>
          </cell>
        </row>
      </sheetData>
      <sheetData sheetId="3072">
        <row r="1">
          <cell r="A1" t="str">
            <v>1월 생산실적</v>
          </cell>
        </row>
      </sheetData>
      <sheetData sheetId="3073">
        <row r="1">
          <cell r="A1" t="str">
            <v>1월 생산실적</v>
          </cell>
        </row>
      </sheetData>
      <sheetData sheetId="3074">
        <row r="1">
          <cell r="A1" t="str">
            <v>1월 생산실적</v>
          </cell>
        </row>
      </sheetData>
      <sheetData sheetId="3075">
        <row r="1">
          <cell r="A1" t="str">
            <v>1월 생산실적</v>
          </cell>
        </row>
      </sheetData>
      <sheetData sheetId="3076">
        <row r="1">
          <cell r="A1" t="str">
            <v>1월 생산실적</v>
          </cell>
        </row>
      </sheetData>
      <sheetData sheetId="3077">
        <row r="1">
          <cell r="A1" t="str">
            <v>1월 생산실적</v>
          </cell>
        </row>
      </sheetData>
      <sheetData sheetId="3078">
        <row r="1">
          <cell r="A1" t="str">
            <v>1월 생산실적</v>
          </cell>
        </row>
      </sheetData>
      <sheetData sheetId="3079">
        <row r="1">
          <cell r="A1" t="str">
            <v>1월 생산실적</v>
          </cell>
        </row>
      </sheetData>
      <sheetData sheetId="3080">
        <row r="1">
          <cell r="A1" t="str">
            <v>1월 생산실적</v>
          </cell>
        </row>
      </sheetData>
      <sheetData sheetId="3081">
        <row r="1">
          <cell r="A1" t="str">
            <v>1월 생산실적</v>
          </cell>
        </row>
      </sheetData>
      <sheetData sheetId="3082">
        <row r="1">
          <cell r="A1" t="str">
            <v>1월 생산실적</v>
          </cell>
        </row>
      </sheetData>
      <sheetData sheetId="3083">
        <row r="1">
          <cell r="A1" t="str">
            <v>1월 생산실적</v>
          </cell>
        </row>
      </sheetData>
      <sheetData sheetId="3084">
        <row r="1">
          <cell r="A1" t="str">
            <v>1월 생산실적</v>
          </cell>
        </row>
      </sheetData>
      <sheetData sheetId="3085">
        <row r="1">
          <cell r="A1" t="str">
            <v>1월 생산실적</v>
          </cell>
        </row>
      </sheetData>
      <sheetData sheetId="3086">
        <row r="1">
          <cell r="A1" t="str">
            <v>1월 생산실적</v>
          </cell>
        </row>
      </sheetData>
      <sheetData sheetId="3087">
        <row r="1">
          <cell r="A1" t="str">
            <v>1월 생산실적</v>
          </cell>
        </row>
      </sheetData>
      <sheetData sheetId="3088">
        <row r="1">
          <cell r="A1" t="str">
            <v>1월 생산실적</v>
          </cell>
        </row>
      </sheetData>
      <sheetData sheetId="3089">
        <row r="1">
          <cell r="A1" t="str">
            <v>1월 생산실적</v>
          </cell>
        </row>
      </sheetData>
      <sheetData sheetId="3090">
        <row r="1">
          <cell r="A1" t="str">
            <v>1월 생산실적</v>
          </cell>
        </row>
      </sheetData>
      <sheetData sheetId="3091">
        <row r="1">
          <cell r="A1" t="str">
            <v>1월 생산실적</v>
          </cell>
        </row>
      </sheetData>
      <sheetData sheetId="3092">
        <row r="1">
          <cell r="A1" t="str">
            <v>1월 생산실적</v>
          </cell>
        </row>
      </sheetData>
      <sheetData sheetId="3093">
        <row r="1">
          <cell r="A1" t="str">
            <v>1월 생산실적</v>
          </cell>
        </row>
      </sheetData>
      <sheetData sheetId="3094">
        <row r="1">
          <cell r="A1" t="str">
            <v>1월 생산실적</v>
          </cell>
        </row>
      </sheetData>
      <sheetData sheetId="3095">
        <row r="1">
          <cell r="A1" t="str">
            <v>1월 생산실적</v>
          </cell>
        </row>
      </sheetData>
      <sheetData sheetId="3096">
        <row r="1">
          <cell r="A1" t="str">
            <v>1월 생산실적</v>
          </cell>
        </row>
      </sheetData>
      <sheetData sheetId="3097">
        <row r="1">
          <cell r="A1" t="str">
            <v>1월 생산실적</v>
          </cell>
        </row>
      </sheetData>
      <sheetData sheetId="3098">
        <row r="1">
          <cell r="A1" t="str">
            <v>1월 생산실적</v>
          </cell>
        </row>
      </sheetData>
      <sheetData sheetId="3099">
        <row r="1">
          <cell r="A1" t="str">
            <v>1월 생산실적</v>
          </cell>
        </row>
      </sheetData>
      <sheetData sheetId="3100">
        <row r="1">
          <cell r="A1" t="str">
            <v>1월 생산실적</v>
          </cell>
        </row>
      </sheetData>
      <sheetData sheetId="3101">
        <row r="1">
          <cell r="A1" t="str">
            <v>1월 생산실적</v>
          </cell>
        </row>
      </sheetData>
      <sheetData sheetId="3102">
        <row r="1">
          <cell r="A1" t="str">
            <v>1월 생산실적</v>
          </cell>
        </row>
      </sheetData>
      <sheetData sheetId="3103">
        <row r="1">
          <cell r="A1" t="str">
            <v>1월 생산실적</v>
          </cell>
        </row>
      </sheetData>
      <sheetData sheetId="3104">
        <row r="1">
          <cell r="A1" t="str">
            <v>1월 생산실적</v>
          </cell>
        </row>
      </sheetData>
      <sheetData sheetId="3105">
        <row r="1">
          <cell r="A1" t="str">
            <v>1월 생산실적</v>
          </cell>
        </row>
      </sheetData>
      <sheetData sheetId="3106">
        <row r="1">
          <cell r="A1" t="str">
            <v>1월 생산실적</v>
          </cell>
        </row>
      </sheetData>
      <sheetData sheetId="3107">
        <row r="1">
          <cell r="A1" t="str">
            <v>1월 생산실적</v>
          </cell>
        </row>
      </sheetData>
      <sheetData sheetId="3108">
        <row r="1">
          <cell r="A1" t="str">
            <v>1월 생산실적</v>
          </cell>
        </row>
      </sheetData>
      <sheetData sheetId="3109">
        <row r="1">
          <cell r="A1" t="str">
            <v>1월 생산실적</v>
          </cell>
        </row>
      </sheetData>
      <sheetData sheetId="3110">
        <row r="1">
          <cell r="A1" t="str">
            <v>1월 생산실적</v>
          </cell>
        </row>
      </sheetData>
      <sheetData sheetId="3111">
        <row r="1">
          <cell r="A1" t="str">
            <v>1월 생산실적</v>
          </cell>
        </row>
      </sheetData>
      <sheetData sheetId="3112">
        <row r="1">
          <cell r="A1" t="str">
            <v>1월 생산실적</v>
          </cell>
        </row>
      </sheetData>
      <sheetData sheetId="3113">
        <row r="1">
          <cell r="A1" t="str">
            <v>1월 생산실적</v>
          </cell>
        </row>
      </sheetData>
      <sheetData sheetId="3114">
        <row r="1">
          <cell r="A1" t="str">
            <v>1월 생산실적</v>
          </cell>
        </row>
      </sheetData>
      <sheetData sheetId="3115">
        <row r="1">
          <cell r="A1" t="str">
            <v>1월 생산실적</v>
          </cell>
        </row>
      </sheetData>
      <sheetData sheetId="3116">
        <row r="1">
          <cell r="A1" t="str">
            <v>1월 생산실적</v>
          </cell>
        </row>
      </sheetData>
      <sheetData sheetId="3117">
        <row r="1">
          <cell r="A1" t="str">
            <v>1월 생산실적</v>
          </cell>
        </row>
      </sheetData>
      <sheetData sheetId="3118">
        <row r="1">
          <cell r="A1" t="str">
            <v>1월 생산실적</v>
          </cell>
        </row>
      </sheetData>
      <sheetData sheetId="3119">
        <row r="1">
          <cell r="A1" t="str">
            <v>1월 생산실적</v>
          </cell>
        </row>
      </sheetData>
      <sheetData sheetId="3120">
        <row r="1">
          <cell r="A1" t="str">
            <v>1월 생산실적</v>
          </cell>
        </row>
      </sheetData>
      <sheetData sheetId="3121">
        <row r="1">
          <cell r="A1" t="str">
            <v>1월 생산실적</v>
          </cell>
        </row>
      </sheetData>
      <sheetData sheetId="3122">
        <row r="1">
          <cell r="A1" t="str">
            <v>1월 생산실적</v>
          </cell>
        </row>
      </sheetData>
      <sheetData sheetId="3123">
        <row r="1">
          <cell r="A1" t="str">
            <v>1월 생산실적</v>
          </cell>
        </row>
      </sheetData>
      <sheetData sheetId="3124">
        <row r="1">
          <cell r="A1" t="str">
            <v>1월 생산실적</v>
          </cell>
        </row>
      </sheetData>
      <sheetData sheetId="3125">
        <row r="1">
          <cell r="A1" t="str">
            <v>1월 생산실적</v>
          </cell>
        </row>
      </sheetData>
      <sheetData sheetId="3126">
        <row r="1">
          <cell r="A1" t="str">
            <v>1월 생산실적</v>
          </cell>
        </row>
      </sheetData>
      <sheetData sheetId="3127">
        <row r="1">
          <cell r="A1" t="str">
            <v>1월 생산실적</v>
          </cell>
        </row>
      </sheetData>
      <sheetData sheetId="3128">
        <row r="1">
          <cell r="A1" t="str">
            <v>1월 생산실적</v>
          </cell>
        </row>
      </sheetData>
      <sheetData sheetId="3129">
        <row r="1">
          <cell r="A1" t="str">
            <v>1월 생산실적</v>
          </cell>
        </row>
      </sheetData>
      <sheetData sheetId="3130">
        <row r="1">
          <cell r="A1" t="str">
            <v>1월 생산실적</v>
          </cell>
        </row>
      </sheetData>
      <sheetData sheetId="3131">
        <row r="1">
          <cell r="A1" t="str">
            <v>1월 생산실적</v>
          </cell>
        </row>
      </sheetData>
      <sheetData sheetId="3132">
        <row r="1">
          <cell r="A1" t="str">
            <v>1월 생산실적</v>
          </cell>
        </row>
      </sheetData>
      <sheetData sheetId="3133">
        <row r="1">
          <cell r="A1" t="str">
            <v>1월 생산실적</v>
          </cell>
        </row>
      </sheetData>
      <sheetData sheetId="3134">
        <row r="1">
          <cell r="A1" t="str">
            <v>1월 생산실적</v>
          </cell>
        </row>
      </sheetData>
      <sheetData sheetId="3135">
        <row r="1">
          <cell r="A1" t="str">
            <v>1월 생산실적</v>
          </cell>
        </row>
      </sheetData>
      <sheetData sheetId="3136">
        <row r="1">
          <cell r="A1" t="str">
            <v>1월 생산실적</v>
          </cell>
        </row>
      </sheetData>
      <sheetData sheetId="3137">
        <row r="1">
          <cell r="A1" t="str">
            <v>1월 생산실적</v>
          </cell>
        </row>
      </sheetData>
      <sheetData sheetId="3138">
        <row r="1">
          <cell r="A1" t="str">
            <v>1월 생산실적</v>
          </cell>
        </row>
      </sheetData>
      <sheetData sheetId="3139">
        <row r="1">
          <cell r="A1" t="str">
            <v>1월 생산실적</v>
          </cell>
        </row>
      </sheetData>
      <sheetData sheetId="3140">
        <row r="1">
          <cell r="A1" t="str">
            <v>1월 생산실적</v>
          </cell>
        </row>
      </sheetData>
      <sheetData sheetId="3141">
        <row r="1">
          <cell r="A1" t="str">
            <v>1월 생산실적</v>
          </cell>
        </row>
      </sheetData>
      <sheetData sheetId="3142">
        <row r="1">
          <cell r="A1" t="str">
            <v>1월 생산실적</v>
          </cell>
        </row>
      </sheetData>
      <sheetData sheetId="3143">
        <row r="1">
          <cell r="A1" t="str">
            <v>1월 생산실적</v>
          </cell>
        </row>
      </sheetData>
      <sheetData sheetId="3144">
        <row r="1">
          <cell r="A1" t="str">
            <v>1월 생산실적</v>
          </cell>
        </row>
      </sheetData>
      <sheetData sheetId="3145">
        <row r="1">
          <cell r="A1" t="str">
            <v>1월 생산실적</v>
          </cell>
        </row>
      </sheetData>
      <sheetData sheetId="3146">
        <row r="1">
          <cell r="A1" t="str">
            <v>1월 생산실적</v>
          </cell>
        </row>
      </sheetData>
      <sheetData sheetId="3147">
        <row r="1">
          <cell r="A1" t="str">
            <v>1월 생산실적</v>
          </cell>
        </row>
      </sheetData>
      <sheetData sheetId="3148">
        <row r="1">
          <cell r="A1" t="str">
            <v>1월 생산실적</v>
          </cell>
        </row>
      </sheetData>
      <sheetData sheetId="3149">
        <row r="1">
          <cell r="A1" t="str">
            <v>1월 생산실적</v>
          </cell>
        </row>
      </sheetData>
      <sheetData sheetId="3150">
        <row r="1">
          <cell r="A1" t="str">
            <v>1월 생산실적</v>
          </cell>
        </row>
      </sheetData>
      <sheetData sheetId="3151">
        <row r="1">
          <cell r="A1" t="str">
            <v>1월 생산실적</v>
          </cell>
        </row>
      </sheetData>
      <sheetData sheetId="3152">
        <row r="1">
          <cell r="A1" t="str">
            <v>1월 생산실적</v>
          </cell>
        </row>
      </sheetData>
      <sheetData sheetId="3153">
        <row r="1">
          <cell r="A1" t="str">
            <v>1월 생산실적</v>
          </cell>
        </row>
      </sheetData>
      <sheetData sheetId="3154">
        <row r="1">
          <cell r="A1" t="str">
            <v>1월 생산실적</v>
          </cell>
        </row>
      </sheetData>
      <sheetData sheetId="3155">
        <row r="1">
          <cell r="A1" t="str">
            <v>1월 생산실적</v>
          </cell>
        </row>
      </sheetData>
      <sheetData sheetId="3156">
        <row r="1">
          <cell r="A1" t="str">
            <v>1월 생산실적</v>
          </cell>
        </row>
      </sheetData>
      <sheetData sheetId="3157">
        <row r="1">
          <cell r="A1" t="str">
            <v>1월 생산실적</v>
          </cell>
        </row>
      </sheetData>
      <sheetData sheetId="3158">
        <row r="1">
          <cell r="A1" t="str">
            <v>1월 생산실적</v>
          </cell>
        </row>
      </sheetData>
      <sheetData sheetId="3159">
        <row r="1">
          <cell r="A1" t="str">
            <v>1월 생산실적</v>
          </cell>
        </row>
      </sheetData>
      <sheetData sheetId="3160">
        <row r="1">
          <cell r="A1" t="str">
            <v>1월 생산실적</v>
          </cell>
        </row>
      </sheetData>
      <sheetData sheetId="3161">
        <row r="1">
          <cell r="A1" t="str">
            <v>1월 생산실적</v>
          </cell>
        </row>
      </sheetData>
      <sheetData sheetId="3162">
        <row r="1">
          <cell r="A1" t="str">
            <v>1월 생산실적</v>
          </cell>
        </row>
      </sheetData>
      <sheetData sheetId="3163">
        <row r="1">
          <cell r="A1" t="str">
            <v>1월 생산실적</v>
          </cell>
        </row>
      </sheetData>
      <sheetData sheetId="3164">
        <row r="1">
          <cell r="A1" t="str">
            <v>1월 생산실적</v>
          </cell>
        </row>
      </sheetData>
      <sheetData sheetId="3165">
        <row r="1">
          <cell r="A1" t="str">
            <v>1월 생산실적</v>
          </cell>
        </row>
      </sheetData>
      <sheetData sheetId="3166" refreshError="1"/>
      <sheetData sheetId="3167" refreshError="1"/>
      <sheetData sheetId="3168">
        <row r="1">
          <cell r="A1" t="str">
            <v>1월 생산실적</v>
          </cell>
        </row>
      </sheetData>
      <sheetData sheetId="3169">
        <row r="1">
          <cell r="A1" t="str">
            <v>1월 생산실적</v>
          </cell>
        </row>
      </sheetData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>
        <row r="1">
          <cell r="A1" t="str">
            <v>1월 생산실적</v>
          </cell>
        </row>
      </sheetData>
      <sheetData sheetId="3241">
        <row r="1">
          <cell r="A1" t="str">
            <v>1월 생산실적</v>
          </cell>
        </row>
      </sheetData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>
        <row r="1">
          <cell r="A1" t="str">
            <v>1월 생산실적</v>
          </cell>
        </row>
      </sheetData>
      <sheetData sheetId="3257">
        <row r="1">
          <cell r="A1" t="str">
            <v>1월 생산실적</v>
          </cell>
        </row>
      </sheetData>
      <sheetData sheetId="3258">
        <row r="1">
          <cell r="A1" t="str">
            <v>1월 생산실적</v>
          </cell>
        </row>
      </sheetData>
      <sheetData sheetId="3259">
        <row r="1">
          <cell r="A1" t="str">
            <v>1월 생산실적</v>
          </cell>
        </row>
      </sheetData>
      <sheetData sheetId="3260" refreshError="1"/>
      <sheetData sheetId="3261" refreshError="1"/>
      <sheetData sheetId="3262" refreshError="1"/>
      <sheetData sheetId="3263">
        <row r="1">
          <cell r="A1" t="str">
            <v>1월 생산실적</v>
          </cell>
        </row>
      </sheetData>
      <sheetData sheetId="3264">
        <row r="1">
          <cell r="A1" t="str">
            <v>1월 생산실적</v>
          </cell>
        </row>
      </sheetData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>
        <row r="1">
          <cell r="A1" t="str">
            <v>1월 생산실적</v>
          </cell>
        </row>
      </sheetData>
      <sheetData sheetId="3318">
        <row r="1">
          <cell r="A1" t="str">
            <v>1월 생산실적</v>
          </cell>
        </row>
      </sheetData>
      <sheetData sheetId="3319">
        <row r="1">
          <cell r="A1" t="str">
            <v>1월 생산실적</v>
          </cell>
        </row>
      </sheetData>
      <sheetData sheetId="3320">
        <row r="1">
          <cell r="A1" t="str">
            <v>1월 생산실적</v>
          </cell>
        </row>
      </sheetData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>
        <row r="1">
          <cell r="A1" t="str">
            <v>1월 생산실적</v>
          </cell>
        </row>
      </sheetData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>
        <row r="1">
          <cell r="A1" t="str">
            <v>1월 생산실적</v>
          </cell>
        </row>
      </sheetData>
      <sheetData sheetId="3361">
        <row r="1">
          <cell r="A1" t="str">
            <v>1월 생산실적</v>
          </cell>
        </row>
      </sheetData>
      <sheetData sheetId="3362">
        <row r="1">
          <cell r="A1" t="str">
            <v>1월 생산실적</v>
          </cell>
        </row>
      </sheetData>
      <sheetData sheetId="3363">
        <row r="1">
          <cell r="A1" t="str">
            <v>1월 생산실적</v>
          </cell>
        </row>
      </sheetData>
      <sheetData sheetId="3364">
        <row r="1">
          <cell r="A1" t="str">
            <v>1월 생산실적</v>
          </cell>
        </row>
      </sheetData>
      <sheetData sheetId="3365">
        <row r="1">
          <cell r="A1" t="str">
            <v>1월 생산실적</v>
          </cell>
        </row>
      </sheetData>
      <sheetData sheetId="3366">
        <row r="1">
          <cell r="A1" t="str">
            <v>1월 생산실적</v>
          </cell>
        </row>
      </sheetData>
      <sheetData sheetId="3367">
        <row r="1">
          <cell r="A1" t="str">
            <v>1월 생산실적</v>
          </cell>
        </row>
      </sheetData>
      <sheetData sheetId="3368">
        <row r="1">
          <cell r="A1" t="str">
            <v>1월 생산실적</v>
          </cell>
        </row>
      </sheetData>
      <sheetData sheetId="3369">
        <row r="1">
          <cell r="A1" t="str">
            <v>1월 생산실적</v>
          </cell>
        </row>
      </sheetData>
      <sheetData sheetId="3370">
        <row r="1">
          <cell r="A1" t="str">
            <v>1월 생산실적</v>
          </cell>
        </row>
      </sheetData>
      <sheetData sheetId="3371">
        <row r="1">
          <cell r="A1" t="str">
            <v>1월 생산실적</v>
          </cell>
        </row>
      </sheetData>
      <sheetData sheetId="3372">
        <row r="1">
          <cell r="A1" t="str">
            <v>1월 생산실적</v>
          </cell>
        </row>
      </sheetData>
      <sheetData sheetId="3373">
        <row r="1">
          <cell r="A1" t="str">
            <v>1월 생산실적</v>
          </cell>
        </row>
      </sheetData>
      <sheetData sheetId="3374">
        <row r="1">
          <cell r="A1" t="str">
            <v>1월 생산실적</v>
          </cell>
        </row>
      </sheetData>
      <sheetData sheetId="3375">
        <row r="1">
          <cell r="A1" t="str">
            <v>1월 생산실적</v>
          </cell>
        </row>
      </sheetData>
      <sheetData sheetId="3376">
        <row r="1">
          <cell r="A1" t="str">
            <v>1월 생산실적</v>
          </cell>
        </row>
      </sheetData>
      <sheetData sheetId="3377">
        <row r="1">
          <cell r="A1" t="str">
            <v>1월 생산실적</v>
          </cell>
        </row>
      </sheetData>
      <sheetData sheetId="3378">
        <row r="1">
          <cell r="A1" t="str">
            <v>1월 생산실적</v>
          </cell>
        </row>
      </sheetData>
      <sheetData sheetId="3379">
        <row r="1">
          <cell r="A1" t="str">
            <v>1월 생산실적</v>
          </cell>
        </row>
      </sheetData>
      <sheetData sheetId="3380">
        <row r="1">
          <cell r="A1" t="str">
            <v>1월 생산실적</v>
          </cell>
        </row>
      </sheetData>
      <sheetData sheetId="3381">
        <row r="1">
          <cell r="A1" t="str">
            <v>1월 생산실적</v>
          </cell>
        </row>
      </sheetData>
      <sheetData sheetId="3382">
        <row r="1">
          <cell r="A1" t="str">
            <v>1월 생산실적</v>
          </cell>
        </row>
      </sheetData>
      <sheetData sheetId="3383">
        <row r="1">
          <cell r="A1" t="str">
            <v>1월 생산실적</v>
          </cell>
        </row>
      </sheetData>
      <sheetData sheetId="3384">
        <row r="1">
          <cell r="A1" t="str">
            <v>1월 생산실적</v>
          </cell>
        </row>
      </sheetData>
      <sheetData sheetId="3385">
        <row r="1">
          <cell r="A1" t="str">
            <v>1월 생산실적</v>
          </cell>
        </row>
      </sheetData>
      <sheetData sheetId="3386">
        <row r="1">
          <cell r="A1" t="str">
            <v>1월 생산실적</v>
          </cell>
        </row>
      </sheetData>
      <sheetData sheetId="3387">
        <row r="1">
          <cell r="A1" t="str">
            <v>1월 생산실적</v>
          </cell>
        </row>
      </sheetData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>
        <row r="1">
          <cell r="A1" t="str">
            <v>1월 생산실적</v>
          </cell>
        </row>
      </sheetData>
      <sheetData sheetId="3423">
        <row r="1">
          <cell r="A1" t="str">
            <v>1월 생산실적</v>
          </cell>
        </row>
      </sheetData>
      <sheetData sheetId="3424">
        <row r="1">
          <cell r="A1" t="str">
            <v>1월 생산실적</v>
          </cell>
        </row>
      </sheetData>
      <sheetData sheetId="3425">
        <row r="1">
          <cell r="A1" t="str">
            <v>1월 생산실적</v>
          </cell>
        </row>
      </sheetData>
      <sheetData sheetId="3426">
        <row r="1">
          <cell r="A1" t="str">
            <v>1월 생산실적</v>
          </cell>
        </row>
      </sheetData>
      <sheetData sheetId="3427">
        <row r="1">
          <cell r="A1" t="str">
            <v>1월 생산실적</v>
          </cell>
        </row>
      </sheetData>
      <sheetData sheetId="3428">
        <row r="1">
          <cell r="A1" t="str">
            <v>1월 생산실적</v>
          </cell>
        </row>
      </sheetData>
      <sheetData sheetId="3429">
        <row r="1">
          <cell r="A1" t="str">
            <v>1월 생산실적</v>
          </cell>
        </row>
      </sheetData>
      <sheetData sheetId="3430">
        <row r="1">
          <cell r="A1" t="str">
            <v>1월 생산실적</v>
          </cell>
        </row>
      </sheetData>
      <sheetData sheetId="3431">
        <row r="1">
          <cell r="A1" t="str">
            <v>1월 생산실적</v>
          </cell>
        </row>
      </sheetData>
      <sheetData sheetId="3432">
        <row r="1">
          <cell r="A1" t="str">
            <v>1월 생산실적</v>
          </cell>
        </row>
      </sheetData>
      <sheetData sheetId="3433">
        <row r="1">
          <cell r="A1" t="str">
            <v>1월 생산실적</v>
          </cell>
        </row>
      </sheetData>
      <sheetData sheetId="3434">
        <row r="1">
          <cell r="A1" t="str">
            <v>1월 생산실적</v>
          </cell>
        </row>
      </sheetData>
      <sheetData sheetId="3435">
        <row r="1">
          <cell r="A1" t="str">
            <v>1월 생산실적</v>
          </cell>
        </row>
      </sheetData>
      <sheetData sheetId="3436">
        <row r="1">
          <cell r="A1" t="str">
            <v>1월 생산실적</v>
          </cell>
        </row>
      </sheetData>
      <sheetData sheetId="3437">
        <row r="1">
          <cell r="A1" t="str">
            <v>1월 생산실적</v>
          </cell>
        </row>
      </sheetData>
      <sheetData sheetId="3438">
        <row r="1">
          <cell r="A1" t="str">
            <v>1월 생산실적</v>
          </cell>
        </row>
      </sheetData>
      <sheetData sheetId="3439">
        <row r="1">
          <cell r="A1" t="str">
            <v>1월 생산실적</v>
          </cell>
        </row>
      </sheetData>
      <sheetData sheetId="3440">
        <row r="1">
          <cell r="A1" t="str">
            <v>1월 생산실적</v>
          </cell>
        </row>
      </sheetData>
      <sheetData sheetId="3441">
        <row r="1">
          <cell r="A1" t="str">
            <v>1월 생산실적</v>
          </cell>
        </row>
      </sheetData>
      <sheetData sheetId="3442">
        <row r="1">
          <cell r="A1" t="str">
            <v>1월 생산실적</v>
          </cell>
        </row>
      </sheetData>
      <sheetData sheetId="3443">
        <row r="1">
          <cell r="A1" t="str">
            <v>1월 생산실적</v>
          </cell>
        </row>
      </sheetData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>
        <row r="1">
          <cell r="A1" t="str">
            <v>1월 생산실적</v>
          </cell>
        </row>
      </sheetData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>
        <row r="1">
          <cell r="A1" t="str">
            <v>1월 생산실적</v>
          </cell>
        </row>
      </sheetData>
      <sheetData sheetId="3545" refreshError="1"/>
      <sheetData sheetId="3546" refreshError="1"/>
      <sheetData sheetId="3547" refreshError="1"/>
      <sheetData sheetId="3548">
        <row r="1">
          <cell r="A1" t="str">
            <v>1월 생산실적</v>
          </cell>
        </row>
      </sheetData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>
        <row r="1">
          <cell r="A1" t="str">
            <v>1월 생산실적</v>
          </cell>
        </row>
      </sheetData>
      <sheetData sheetId="3570">
        <row r="1">
          <cell r="A1" t="str">
            <v>1월 생산실적</v>
          </cell>
        </row>
      </sheetData>
      <sheetData sheetId="3571">
        <row r="1">
          <cell r="A1" t="str">
            <v>1월 생산실적</v>
          </cell>
        </row>
      </sheetData>
      <sheetData sheetId="3572">
        <row r="1">
          <cell r="A1" t="str">
            <v>1월 생산실적</v>
          </cell>
        </row>
      </sheetData>
      <sheetData sheetId="3573">
        <row r="1">
          <cell r="A1" t="str">
            <v>1월 생산실적</v>
          </cell>
        </row>
      </sheetData>
      <sheetData sheetId="3574">
        <row r="1">
          <cell r="A1" t="str">
            <v>1월 생산실적</v>
          </cell>
        </row>
      </sheetData>
      <sheetData sheetId="3575">
        <row r="1">
          <cell r="A1" t="str">
            <v>1월 생산실적</v>
          </cell>
        </row>
      </sheetData>
      <sheetData sheetId="3576">
        <row r="1">
          <cell r="A1" t="str">
            <v>1월 생산실적</v>
          </cell>
        </row>
      </sheetData>
      <sheetData sheetId="3577">
        <row r="1">
          <cell r="A1" t="str">
            <v>1월 생산실적</v>
          </cell>
        </row>
      </sheetData>
      <sheetData sheetId="3578">
        <row r="1">
          <cell r="A1" t="str">
            <v>1월 생산실적</v>
          </cell>
        </row>
      </sheetData>
      <sheetData sheetId="3579">
        <row r="1">
          <cell r="A1" t="str">
            <v>1월 생산실적</v>
          </cell>
        </row>
      </sheetData>
      <sheetData sheetId="3580">
        <row r="1">
          <cell r="A1" t="str">
            <v>1월 생산실적</v>
          </cell>
        </row>
      </sheetData>
      <sheetData sheetId="3581">
        <row r="1">
          <cell r="A1" t="str">
            <v>1월 생산실적</v>
          </cell>
        </row>
      </sheetData>
      <sheetData sheetId="3582">
        <row r="1">
          <cell r="A1" t="str">
            <v>1월 생산실적</v>
          </cell>
        </row>
      </sheetData>
      <sheetData sheetId="3583">
        <row r="1">
          <cell r="A1" t="str">
            <v>1월 생산실적</v>
          </cell>
        </row>
      </sheetData>
      <sheetData sheetId="3584">
        <row r="1">
          <cell r="A1" t="str">
            <v>1월 생산실적</v>
          </cell>
        </row>
      </sheetData>
      <sheetData sheetId="3585">
        <row r="1">
          <cell r="A1" t="str">
            <v>1월 생산실적</v>
          </cell>
        </row>
      </sheetData>
      <sheetData sheetId="3586">
        <row r="1">
          <cell r="A1" t="str">
            <v>1월 생산실적</v>
          </cell>
        </row>
      </sheetData>
      <sheetData sheetId="3587">
        <row r="1">
          <cell r="A1" t="str">
            <v>1월 생산실적</v>
          </cell>
        </row>
      </sheetData>
      <sheetData sheetId="3588">
        <row r="1">
          <cell r="A1" t="str">
            <v>1월 생산실적</v>
          </cell>
        </row>
      </sheetData>
      <sheetData sheetId="3589">
        <row r="1">
          <cell r="A1" t="str">
            <v>1월 생산실적</v>
          </cell>
        </row>
      </sheetData>
      <sheetData sheetId="3590">
        <row r="1">
          <cell r="A1" t="str">
            <v>1월 생산실적</v>
          </cell>
        </row>
      </sheetData>
      <sheetData sheetId="3591">
        <row r="1">
          <cell r="A1" t="str">
            <v>1월 생산실적</v>
          </cell>
        </row>
      </sheetData>
      <sheetData sheetId="3592">
        <row r="1">
          <cell r="A1" t="str">
            <v>1월 생산실적</v>
          </cell>
        </row>
      </sheetData>
      <sheetData sheetId="3593">
        <row r="1">
          <cell r="A1" t="str">
            <v>1월 생산실적</v>
          </cell>
        </row>
      </sheetData>
      <sheetData sheetId="3594">
        <row r="1">
          <cell r="A1" t="str">
            <v>1월 생산실적</v>
          </cell>
        </row>
      </sheetData>
      <sheetData sheetId="3595">
        <row r="1">
          <cell r="A1" t="str">
            <v>1월 생산실적</v>
          </cell>
        </row>
      </sheetData>
      <sheetData sheetId="3596">
        <row r="1">
          <cell r="A1" t="str">
            <v>1월 생산실적</v>
          </cell>
        </row>
      </sheetData>
      <sheetData sheetId="3597">
        <row r="1">
          <cell r="A1" t="str">
            <v>1월 생산실적</v>
          </cell>
        </row>
      </sheetData>
      <sheetData sheetId="3598">
        <row r="1">
          <cell r="A1" t="str">
            <v>1월 생산실적</v>
          </cell>
        </row>
      </sheetData>
      <sheetData sheetId="3599">
        <row r="1">
          <cell r="A1" t="str">
            <v>1월 생산실적</v>
          </cell>
        </row>
      </sheetData>
      <sheetData sheetId="3600">
        <row r="1">
          <cell r="A1" t="str">
            <v>1월 생산실적</v>
          </cell>
        </row>
      </sheetData>
      <sheetData sheetId="3601">
        <row r="1">
          <cell r="A1" t="str">
            <v>1월 생산실적</v>
          </cell>
        </row>
      </sheetData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>
        <row r="1">
          <cell r="A1" t="str">
            <v>1월 생산실적</v>
          </cell>
        </row>
      </sheetData>
      <sheetData sheetId="3614">
        <row r="1">
          <cell r="A1" t="str">
            <v>1월 생산실적</v>
          </cell>
        </row>
      </sheetData>
      <sheetData sheetId="3615">
        <row r="1">
          <cell r="A1" t="str">
            <v>1월 생산실적</v>
          </cell>
        </row>
      </sheetData>
      <sheetData sheetId="3616">
        <row r="1">
          <cell r="A1" t="str">
            <v>1월 생산실적</v>
          </cell>
        </row>
      </sheetData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>
        <row r="1">
          <cell r="A1" t="str">
            <v>1월 생산실적</v>
          </cell>
        </row>
      </sheetData>
      <sheetData sheetId="3683">
        <row r="1">
          <cell r="A1" t="str">
            <v>1월 생산실적</v>
          </cell>
        </row>
      </sheetData>
      <sheetData sheetId="3684">
        <row r="1">
          <cell r="A1" t="str">
            <v>1월 생산실적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1">
          <cell r="A1" t="str">
            <v>1월 생산실적</v>
          </cell>
        </row>
      </sheetData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>
        <row r="1">
          <cell r="A1" t="str">
            <v>1월 생산실적</v>
          </cell>
        </row>
      </sheetData>
      <sheetData sheetId="3697">
        <row r="1">
          <cell r="A1" t="str">
            <v>1월 생산실적</v>
          </cell>
        </row>
      </sheetData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>
        <row r="1">
          <cell r="A1" t="str">
            <v>1월 생산실적</v>
          </cell>
        </row>
      </sheetData>
      <sheetData sheetId="3722">
        <row r="1">
          <cell r="A1" t="str">
            <v>1월 생산실적</v>
          </cell>
        </row>
      </sheetData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>
        <row r="1">
          <cell r="A1" t="str">
            <v>1월 생산실적</v>
          </cell>
        </row>
      </sheetData>
      <sheetData sheetId="3759">
        <row r="1">
          <cell r="A1" t="str">
            <v>1월 생산실적</v>
          </cell>
        </row>
      </sheetData>
      <sheetData sheetId="3760">
        <row r="1">
          <cell r="A1" t="str">
            <v>1월 생산실적</v>
          </cell>
        </row>
      </sheetData>
      <sheetData sheetId="3761">
        <row r="1">
          <cell r="A1" t="str">
            <v>1월 생산실적</v>
          </cell>
        </row>
      </sheetData>
      <sheetData sheetId="3762">
        <row r="1">
          <cell r="A1" t="str">
            <v>1월 생산실적</v>
          </cell>
        </row>
      </sheetData>
      <sheetData sheetId="3763">
        <row r="1">
          <cell r="A1" t="str">
            <v>1월 생산실적</v>
          </cell>
        </row>
      </sheetData>
      <sheetData sheetId="3764">
        <row r="1">
          <cell r="A1" t="str">
            <v>1월 생산실적</v>
          </cell>
        </row>
      </sheetData>
      <sheetData sheetId="3765">
        <row r="1">
          <cell r="A1" t="str">
            <v>1월 생산실적</v>
          </cell>
        </row>
      </sheetData>
      <sheetData sheetId="3766">
        <row r="1">
          <cell r="A1" t="str">
            <v>1월 생산실적</v>
          </cell>
        </row>
      </sheetData>
      <sheetData sheetId="3767">
        <row r="1">
          <cell r="A1" t="str">
            <v>1월 생산실적</v>
          </cell>
        </row>
      </sheetData>
      <sheetData sheetId="3768">
        <row r="1">
          <cell r="A1" t="str">
            <v>1월 생산실적</v>
          </cell>
        </row>
      </sheetData>
      <sheetData sheetId="3769">
        <row r="1">
          <cell r="A1" t="str">
            <v>1월 생산실적</v>
          </cell>
        </row>
      </sheetData>
      <sheetData sheetId="3770">
        <row r="1">
          <cell r="A1" t="str">
            <v>1월 생산실적</v>
          </cell>
        </row>
      </sheetData>
      <sheetData sheetId="3771">
        <row r="1">
          <cell r="A1" t="str">
            <v>1월 생산실적</v>
          </cell>
        </row>
      </sheetData>
      <sheetData sheetId="3772">
        <row r="1">
          <cell r="A1" t="str">
            <v>1월 생산실적</v>
          </cell>
        </row>
      </sheetData>
      <sheetData sheetId="3773">
        <row r="1">
          <cell r="A1" t="str">
            <v>1월 생산실적</v>
          </cell>
        </row>
      </sheetData>
      <sheetData sheetId="3774">
        <row r="1">
          <cell r="A1" t="str">
            <v>1월 생산실적</v>
          </cell>
        </row>
      </sheetData>
      <sheetData sheetId="3775">
        <row r="1">
          <cell r="A1" t="str">
            <v>1월 생산실적</v>
          </cell>
        </row>
      </sheetData>
      <sheetData sheetId="3776">
        <row r="1">
          <cell r="A1" t="str">
            <v>1월 생산실적</v>
          </cell>
        </row>
      </sheetData>
      <sheetData sheetId="3777">
        <row r="1">
          <cell r="A1" t="str">
            <v>1월 생산실적</v>
          </cell>
        </row>
      </sheetData>
      <sheetData sheetId="3778">
        <row r="1">
          <cell r="A1" t="str">
            <v>1월 생산실적</v>
          </cell>
        </row>
      </sheetData>
      <sheetData sheetId="3779">
        <row r="1">
          <cell r="A1" t="str">
            <v>1월 생산실적</v>
          </cell>
        </row>
      </sheetData>
      <sheetData sheetId="3780">
        <row r="1">
          <cell r="A1" t="str">
            <v>1월 생산실적</v>
          </cell>
        </row>
      </sheetData>
      <sheetData sheetId="3781">
        <row r="1">
          <cell r="A1" t="str">
            <v>1월 생산실적</v>
          </cell>
        </row>
      </sheetData>
      <sheetData sheetId="3782">
        <row r="1">
          <cell r="A1" t="str">
            <v>1월 생산실적</v>
          </cell>
        </row>
      </sheetData>
      <sheetData sheetId="3783">
        <row r="1">
          <cell r="A1" t="str">
            <v>1월 생산실적</v>
          </cell>
        </row>
      </sheetData>
      <sheetData sheetId="3784">
        <row r="1">
          <cell r="A1" t="str">
            <v>1월 생산실적</v>
          </cell>
        </row>
      </sheetData>
      <sheetData sheetId="3785">
        <row r="1">
          <cell r="A1" t="str">
            <v>1월 생산실적</v>
          </cell>
        </row>
      </sheetData>
      <sheetData sheetId="3786">
        <row r="1">
          <cell r="A1" t="str">
            <v>1월 생산실적</v>
          </cell>
        </row>
      </sheetData>
      <sheetData sheetId="3787">
        <row r="1">
          <cell r="A1" t="str">
            <v>1월 생산실적</v>
          </cell>
        </row>
      </sheetData>
      <sheetData sheetId="3788">
        <row r="1">
          <cell r="A1" t="str">
            <v>1월 생산실적</v>
          </cell>
        </row>
      </sheetData>
      <sheetData sheetId="3789">
        <row r="1">
          <cell r="A1" t="str">
            <v>1월 생산실적</v>
          </cell>
        </row>
      </sheetData>
      <sheetData sheetId="3790">
        <row r="1">
          <cell r="A1" t="str">
            <v>1월 생산실적</v>
          </cell>
        </row>
      </sheetData>
      <sheetData sheetId="3791">
        <row r="1">
          <cell r="A1" t="str">
            <v>1월 생산실적</v>
          </cell>
        </row>
      </sheetData>
      <sheetData sheetId="3792">
        <row r="1">
          <cell r="A1" t="str">
            <v>1월 생산실적</v>
          </cell>
        </row>
      </sheetData>
      <sheetData sheetId="3793">
        <row r="1">
          <cell r="A1" t="str">
            <v>1월 생산실적</v>
          </cell>
        </row>
      </sheetData>
      <sheetData sheetId="3794">
        <row r="1">
          <cell r="A1" t="str">
            <v>1월 생산실적</v>
          </cell>
        </row>
      </sheetData>
      <sheetData sheetId="3795">
        <row r="1">
          <cell r="A1" t="str">
            <v>1월 생산실적</v>
          </cell>
        </row>
      </sheetData>
      <sheetData sheetId="3796">
        <row r="1">
          <cell r="A1" t="str">
            <v>1월 생산실적</v>
          </cell>
        </row>
      </sheetData>
      <sheetData sheetId="3797">
        <row r="1">
          <cell r="A1" t="str">
            <v>1월 생산실적</v>
          </cell>
        </row>
      </sheetData>
      <sheetData sheetId="3798">
        <row r="1">
          <cell r="A1" t="str">
            <v>1월 생산실적</v>
          </cell>
        </row>
      </sheetData>
      <sheetData sheetId="3799">
        <row r="1">
          <cell r="A1" t="str">
            <v>1월 생산실적</v>
          </cell>
        </row>
      </sheetData>
      <sheetData sheetId="3800">
        <row r="1">
          <cell r="A1" t="str">
            <v>1월 생산실적</v>
          </cell>
        </row>
      </sheetData>
      <sheetData sheetId="3801">
        <row r="1">
          <cell r="A1" t="str">
            <v>1월 생산실적</v>
          </cell>
        </row>
      </sheetData>
      <sheetData sheetId="3802">
        <row r="1">
          <cell r="A1" t="str">
            <v>1월 생산실적</v>
          </cell>
        </row>
      </sheetData>
      <sheetData sheetId="3803">
        <row r="1">
          <cell r="A1" t="str">
            <v>1월 생산실적</v>
          </cell>
        </row>
      </sheetData>
      <sheetData sheetId="3804">
        <row r="1">
          <cell r="A1" t="str">
            <v>1월 생산실적</v>
          </cell>
        </row>
      </sheetData>
      <sheetData sheetId="3805">
        <row r="1">
          <cell r="A1" t="str">
            <v>1월 생산실적</v>
          </cell>
        </row>
      </sheetData>
      <sheetData sheetId="3806">
        <row r="1">
          <cell r="A1" t="str">
            <v>1월 생산실적</v>
          </cell>
        </row>
      </sheetData>
      <sheetData sheetId="3807">
        <row r="1">
          <cell r="A1" t="str">
            <v>1월 생산실적</v>
          </cell>
        </row>
      </sheetData>
      <sheetData sheetId="3808">
        <row r="1">
          <cell r="A1" t="str">
            <v>1월 생산실적</v>
          </cell>
        </row>
      </sheetData>
      <sheetData sheetId="3809">
        <row r="1">
          <cell r="A1" t="str">
            <v>1월 생산실적</v>
          </cell>
        </row>
      </sheetData>
      <sheetData sheetId="3810">
        <row r="1">
          <cell r="A1" t="str">
            <v>1월 생산실적</v>
          </cell>
        </row>
      </sheetData>
      <sheetData sheetId="3811" refreshError="1"/>
      <sheetData sheetId="3812">
        <row r="1">
          <cell r="A1" t="str">
            <v>1월 생산실적</v>
          </cell>
        </row>
      </sheetData>
      <sheetData sheetId="3813">
        <row r="1">
          <cell r="A1" t="str">
            <v>1월 생산실적</v>
          </cell>
        </row>
      </sheetData>
      <sheetData sheetId="3814">
        <row r="1">
          <cell r="A1" t="str">
            <v>1월 생산실적</v>
          </cell>
        </row>
      </sheetData>
      <sheetData sheetId="3815">
        <row r="1">
          <cell r="A1" t="str">
            <v>1월 생산실적</v>
          </cell>
        </row>
      </sheetData>
      <sheetData sheetId="3816">
        <row r="1">
          <cell r="A1" t="str">
            <v>1월 생산실적</v>
          </cell>
        </row>
      </sheetData>
      <sheetData sheetId="3817">
        <row r="1">
          <cell r="A1" t="str">
            <v>1월 생산실적</v>
          </cell>
        </row>
      </sheetData>
      <sheetData sheetId="3818">
        <row r="1">
          <cell r="A1" t="str">
            <v>1월 생산실적</v>
          </cell>
        </row>
      </sheetData>
      <sheetData sheetId="3819">
        <row r="1">
          <cell r="A1" t="str">
            <v>1월 생산실적</v>
          </cell>
        </row>
      </sheetData>
      <sheetData sheetId="3820">
        <row r="1">
          <cell r="A1" t="str">
            <v>1월 생산실적</v>
          </cell>
        </row>
      </sheetData>
      <sheetData sheetId="3821">
        <row r="1">
          <cell r="A1" t="str">
            <v>1월 생산실적</v>
          </cell>
        </row>
      </sheetData>
      <sheetData sheetId="3822">
        <row r="1">
          <cell r="A1" t="str">
            <v>1월 생산실적</v>
          </cell>
        </row>
      </sheetData>
      <sheetData sheetId="3823">
        <row r="1">
          <cell r="A1" t="str">
            <v>1월 생산실적</v>
          </cell>
        </row>
      </sheetData>
      <sheetData sheetId="3824">
        <row r="1">
          <cell r="A1" t="str">
            <v>1월 생산실적</v>
          </cell>
        </row>
      </sheetData>
      <sheetData sheetId="3825">
        <row r="1">
          <cell r="A1" t="str">
            <v>1월 생산실적</v>
          </cell>
        </row>
      </sheetData>
      <sheetData sheetId="3826">
        <row r="1">
          <cell r="A1" t="str">
            <v>1월 생산실적</v>
          </cell>
        </row>
      </sheetData>
      <sheetData sheetId="3827">
        <row r="1">
          <cell r="A1" t="str">
            <v>1월 생산실적</v>
          </cell>
        </row>
      </sheetData>
      <sheetData sheetId="3828">
        <row r="1">
          <cell r="A1" t="str">
            <v>1월 생산실적</v>
          </cell>
        </row>
      </sheetData>
      <sheetData sheetId="3829">
        <row r="1">
          <cell r="A1" t="str">
            <v>1월 생산실적</v>
          </cell>
        </row>
      </sheetData>
      <sheetData sheetId="3830">
        <row r="1">
          <cell r="A1" t="str">
            <v>1월 생산실적</v>
          </cell>
        </row>
      </sheetData>
      <sheetData sheetId="3831">
        <row r="1">
          <cell r="A1" t="str">
            <v>1월 생산실적</v>
          </cell>
        </row>
      </sheetData>
      <sheetData sheetId="3832">
        <row r="1">
          <cell r="A1" t="str">
            <v>1월 생산실적</v>
          </cell>
        </row>
      </sheetData>
      <sheetData sheetId="3833">
        <row r="1">
          <cell r="A1" t="str">
            <v>1월 생산실적</v>
          </cell>
        </row>
      </sheetData>
      <sheetData sheetId="3834">
        <row r="1">
          <cell r="A1" t="str">
            <v>1월 생산실적</v>
          </cell>
        </row>
      </sheetData>
      <sheetData sheetId="3835">
        <row r="1">
          <cell r="A1" t="str">
            <v>1월 생산실적</v>
          </cell>
        </row>
      </sheetData>
      <sheetData sheetId="3836">
        <row r="1">
          <cell r="A1" t="str">
            <v>1월 생산실적</v>
          </cell>
        </row>
      </sheetData>
      <sheetData sheetId="3837">
        <row r="1">
          <cell r="A1" t="str">
            <v>1월 생산실적</v>
          </cell>
        </row>
      </sheetData>
      <sheetData sheetId="3838">
        <row r="1">
          <cell r="A1" t="str">
            <v>1월 생산실적</v>
          </cell>
        </row>
      </sheetData>
      <sheetData sheetId="3839">
        <row r="1">
          <cell r="A1" t="str">
            <v>1월 생산실적</v>
          </cell>
        </row>
      </sheetData>
      <sheetData sheetId="3840">
        <row r="1">
          <cell r="A1" t="str">
            <v>1월 생산실적</v>
          </cell>
        </row>
      </sheetData>
      <sheetData sheetId="3841">
        <row r="1">
          <cell r="A1" t="str">
            <v>1월 생산실적</v>
          </cell>
        </row>
      </sheetData>
      <sheetData sheetId="3842">
        <row r="1">
          <cell r="A1" t="str">
            <v>1월 생산실적</v>
          </cell>
        </row>
      </sheetData>
      <sheetData sheetId="3843">
        <row r="1">
          <cell r="A1" t="str">
            <v>1월 생산실적</v>
          </cell>
        </row>
      </sheetData>
      <sheetData sheetId="3844">
        <row r="1">
          <cell r="A1" t="str">
            <v>1월 생산실적</v>
          </cell>
        </row>
      </sheetData>
      <sheetData sheetId="3845">
        <row r="1">
          <cell r="A1" t="str">
            <v>1월 생산실적</v>
          </cell>
        </row>
      </sheetData>
      <sheetData sheetId="3846">
        <row r="1">
          <cell r="A1" t="str">
            <v>1월 생산실적</v>
          </cell>
        </row>
      </sheetData>
      <sheetData sheetId="3847">
        <row r="1">
          <cell r="A1" t="str">
            <v>1월 생산실적</v>
          </cell>
        </row>
      </sheetData>
      <sheetData sheetId="3848">
        <row r="1">
          <cell r="A1" t="str">
            <v>1월 생산실적</v>
          </cell>
        </row>
      </sheetData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>
        <row r="1">
          <cell r="A1" t="str">
            <v>1월 생산실적</v>
          </cell>
        </row>
      </sheetData>
      <sheetData sheetId="3873">
        <row r="1">
          <cell r="A1" t="str">
            <v>1월 생산실적</v>
          </cell>
        </row>
      </sheetData>
      <sheetData sheetId="3874">
        <row r="1">
          <cell r="A1" t="str">
            <v>1월 생산실적</v>
          </cell>
        </row>
      </sheetData>
      <sheetData sheetId="3875">
        <row r="1">
          <cell r="A1" t="str">
            <v>1월 생산실적</v>
          </cell>
        </row>
      </sheetData>
      <sheetData sheetId="3876">
        <row r="1">
          <cell r="A1" t="str">
            <v>1월 생산실적</v>
          </cell>
        </row>
      </sheetData>
      <sheetData sheetId="3877">
        <row r="1">
          <cell r="A1" t="str">
            <v>1월 생산실적</v>
          </cell>
        </row>
      </sheetData>
      <sheetData sheetId="3878">
        <row r="1">
          <cell r="A1" t="str">
            <v>1월 생산실적</v>
          </cell>
        </row>
      </sheetData>
      <sheetData sheetId="3879">
        <row r="1">
          <cell r="A1" t="str">
            <v>1월 생산실적</v>
          </cell>
        </row>
      </sheetData>
      <sheetData sheetId="3880">
        <row r="1">
          <cell r="A1" t="str">
            <v>1월 생산실적</v>
          </cell>
        </row>
      </sheetData>
      <sheetData sheetId="3881">
        <row r="1">
          <cell r="A1" t="str">
            <v>1월 생산실적</v>
          </cell>
        </row>
      </sheetData>
      <sheetData sheetId="3882">
        <row r="1">
          <cell r="A1" t="str">
            <v>1월 생산실적</v>
          </cell>
        </row>
      </sheetData>
      <sheetData sheetId="3883">
        <row r="1">
          <cell r="A1" t="str">
            <v>1월 생산실적</v>
          </cell>
        </row>
      </sheetData>
      <sheetData sheetId="3884">
        <row r="1">
          <cell r="A1" t="str">
            <v>1월 생산실적</v>
          </cell>
        </row>
      </sheetData>
      <sheetData sheetId="3885">
        <row r="1">
          <cell r="A1" t="str">
            <v>1월 생산실적</v>
          </cell>
        </row>
      </sheetData>
      <sheetData sheetId="3886">
        <row r="1">
          <cell r="A1" t="str">
            <v>1월 생산실적</v>
          </cell>
        </row>
      </sheetData>
      <sheetData sheetId="3887">
        <row r="1">
          <cell r="A1" t="str">
            <v>1월 생산실적</v>
          </cell>
        </row>
      </sheetData>
      <sheetData sheetId="3888">
        <row r="1">
          <cell r="A1" t="str">
            <v>1월 생산실적</v>
          </cell>
        </row>
      </sheetData>
      <sheetData sheetId="3889">
        <row r="1">
          <cell r="A1" t="str">
            <v>1월 생산실적</v>
          </cell>
        </row>
      </sheetData>
      <sheetData sheetId="3890">
        <row r="1">
          <cell r="A1" t="str">
            <v>1월 생산실적</v>
          </cell>
        </row>
      </sheetData>
      <sheetData sheetId="3891">
        <row r="1">
          <cell r="A1" t="str">
            <v>1월 생산실적</v>
          </cell>
        </row>
      </sheetData>
      <sheetData sheetId="3892">
        <row r="1">
          <cell r="A1" t="str">
            <v>1월 생산실적</v>
          </cell>
        </row>
      </sheetData>
      <sheetData sheetId="3893">
        <row r="1">
          <cell r="A1" t="str">
            <v>1월 생산실적</v>
          </cell>
        </row>
      </sheetData>
      <sheetData sheetId="3894">
        <row r="1">
          <cell r="A1" t="str">
            <v>1월 생산실적</v>
          </cell>
        </row>
      </sheetData>
      <sheetData sheetId="3895">
        <row r="1">
          <cell r="A1" t="str">
            <v>1월 생산실적</v>
          </cell>
        </row>
      </sheetData>
      <sheetData sheetId="3896">
        <row r="1">
          <cell r="A1" t="str">
            <v>1월 생산실적</v>
          </cell>
        </row>
      </sheetData>
      <sheetData sheetId="3897">
        <row r="1">
          <cell r="A1" t="str">
            <v>1월 생산실적</v>
          </cell>
        </row>
      </sheetData>
      <sheetData sheetId="3898">
        <row r="1">
          <cell r="A1" t="str">
            <v>1월 생산실적</v>
          </cell>
        </row>
      </sheetData>
      <sheetData sheetId="3899">
        <row r="1">
          <cell r="A1" t="str">
            <v>1월 생산실적</v>
          </cell>
        </row>
      </sheetData>
      <sheetData sheetId="3900">
        <row r="1">
          <cell r="A1" t="str">
            <v>1월 생산실적</v>
          </cell>
        </row>
      </sheetData>
      <sheetData sheetId="3901">
        <row r="1">
          <cell r="A1" t="str">
            <v>1월 생산실적</v>
          </cell>
        </row>
      </sheetData>
      <sheetData sheetId="3902">
        <row r="1">
          <cell r="A1" t="str">
            <v>1월 생산실적</v>
          </cell>
        </row>
      </sheetData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>
        <row r="1">
          <cell r="A1" t="str">
            <v>1월 생산실적</v>
          </cell>
        </row>
      </sheetData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>
        <row r="1">
          <cell r="A1" t="str">
            <v>1월 생산실적</v>
          </cell>
        </row>
      </sheetData>
      <sheetData sheetId="3913">
        <row r="1">
          <cell r="A1" t="str">
            <v>1월 생산실적</v>
          </cell>
        </row>
      </sheetData>
      <sheetData sheetId="3914">
        <row r="1">
          <cell r="A1" t="str">
            <v>1월 생산실적</v>
          </cell>
        </row>
      </sheetData>
      <sheetData sheetId="3915">
        <row r="1">
          <cell r="A1" t="str">
            <v>1월 생산실적</v>
          </cell>
        </row>
      </sheetData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>
        <row r="1">
          <cell r="A1" t="str">
            <v>1월 생산실적</v>
          </cell>
        </row>
      </sheetData>
      <sheetData sheetId="3919">
        <row r="1">
          <cell r="A1" t="str">
            <v>1월 생산실적</v>
          </cell>
        </row>
      </sheetData>
      <sheetData sheetId="3920">
        <row r="1">
          <cell r="A1" t="str">
            <v>1월 생산실적</v>
          </cell>
        </row>
      </sheetData>
      <sheetData sheetId="3921">
        <row r="1">
          <cell r="A1" t="str">
            <v>1월 생산실적</v>
          </cell>
        </row>
      </sheetData>
      <sheetData sheetId="3922">
        <row r="1">
          <cell r="A1" t="str">
            <v>1월 생산실적</v>
          </cell>
        </row>
      </sheetData>
      <sheetData sheetId="3923">
        <row r="1">
          <cell r="A1" t="str">
            <v>1월 생산실적</v>
          </cell>
        </row>
      </sheetData>
      <sheetData sheetId="3924">
        <row r="1">
          <cell r="A1" t="str">
            <v>1월 생산실적</v>
          </cell>
        </row>
      </sheetData>
      <sheetData sheetId="3925">
        <row r="1">
          <cell r="A1" t="str">
            <v>1월 생산실적</v>
          </cell>
        </row>
      </sheetData>
      <sheetData sheetId="3926">
        <row r="1">
          <cell r="A1" t="str">
            <v>1월 생산실적</v>
          </cell>
        </row>
      </sheetData>
      <sheetData sheetId="3927">
        <row r="1">
          <cell r="A1" t="str">
            <v>1월 생산실적</v>
          </cell>
        </row>
      </sheetData>
      <sheetData sheetId="3928">
        <row r="1">
          <cell r="A1" t="str">
            <v>1월 생산실적</v>
          </cell>
        </row>
      </sheetData>
      <sheetData sheetId="3929">
        <row r="1">
          <cell r="A1" t="str">
            <v>1월 생산실적</v>
          </cell>
        </row>
      </sheetData>
      <sheetData sheetId="3930">
        <row r="1">
          <cell r="A1" t="str">
            <v>1월 생산실적</v>
          </cell>
        </row>
      </sheetData>
      <sheetData sheetId="3931">
        <row r="1">
          <cell r="A1" t="str">
            <v>1월 생산실적</v>
          </cell>
        </row>
      </sheetData>
      <sheetData sheetId="3932">
        <row r="1">
          <cell r="A1" t="str">
            <v>1월 생산실적</v>
          </cell>
        </row>
      </sheetData>
      <sheetData sheetId="3933">
        <row r="1">
          <cell r="A1" t="str">
            <v>1월 생산실적</v>
          </cell>
        </row>
      </sheetData>
      <sheetData sheetId="3934">
        <row r="1">
          <cell r="A1" t="str">
            <v>1월 생산실적</v>
          </cell>
        </row>
      </sheetData>
      <sheetData sheetId="3935">
        <row r="1">
          <cell r="A1" t="str">
            <v>1월 생산실적</v>
          </cell>
        </row>
      </sheetData>
      <sheetData sheetId="3936">
        <row r="1">
          <cell r="A1" t="str">
            <v>1월 생산실적</v>
          </cell>
        </row>
      </sheetData>
      <sheetData sheetId="3937">
        <row r="1">
          <cell r="A1" t="str">
            <v>1월 생산실적</v>
          </cell>
        </row>
      </sheetData>
      <sheetData sheetId="3938">
        <row r="1">
          <cell r="A1" t="str">
            <v>1월 생산실적</v>
          </cell>
        </row>
      </sheetData>
      <sheetData sheetId="3939">
        <row r="1">
          <cell r="A1" t="str">
            <v>1월 생산실적</v>
          </cell>
        </row>
      </sheetData>
      <sheetData sheetId="3940">
        <row r="1">
          <cell r="A1" t="str">
            <v>1월 생산실적</v>
          </cell>
        </row>
      </sheetData>
      <sheetData sheetId="3941">
        <row r="1">
          <cell r="A1" t="str">
            <v>1월 생산실적</v>
          </cell>
        </row>
      </sheetData>
      <sheetData sheetId="3942">
        <row r="1">
          <cell r="A1" t="str">
            <v>1월 생산실적</v>
          </cell>
        </row>
      </sheetData>
      <sheetData sheetId="3943">
        <row r="1">
          <cell r="A1" t="str">
            <v>1월 생산실적</v>
          </cell>
        </row>
      </sheetData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>
        <row r="1">
          <cell r="A1" t="str">
            <v>1월 생산실적</v>
          </cell>
        </row>
      </sheetData>
      <sheetData sheetId="3951">
        <row r="1">
          <cell r="A1" t="str">
            <v>1월 생산실적</v>
          </cell>
        </row>
      </sheetData>
      <sheetData sheetId="3952">
        <row r="1">
          <cell r="A1" t="str">
            <v>1월 생산실적</v>
          </cell>
        </row>
      </sheetData>
      <sheetData sheetId="3953">
        <row r="1">
          <cell r="A1" t="str">
            <v>1월 생산실적</v>
          </cell>
        </row>
      </sheetData>
      <sheetData sheetId="3954">
        <row r="1">
          <cell r="A1" t="str">
            <v>1월 생산실적</v>
          </cell>
        </row>
      </sheetData>
      <sheetData sheetId="3955">
        <row r="1">
          <cell r="A1" t="str">
            <v>1월 생산실적</v>
          </cell>
        </row>
      </sheetData>
      <sheetData sheetId="3956">
        <row r="1">
          <cell r="A1" t="str">
            <v>1월 생산실적</v>
          </cell>
        </row>
      </sheetData>
      <sheetData sheetId="3957">
        <row r="1">
          <cell r="A1" t="str">
            <v>1월 생산실적</v>
          </cell>
        </row>
      </sheetData>
      <sheetData sheetId="3958">
        <row r="1">
          <cell r="A1" t="str">
            <v>1월 생산실적</v>
          </cell>
        </row>
      </sheetData>
      <sheetData sheetId="3959">
        <row r="1">
          <cell r="A1" t="str">
            <v>1월 생산실적</v>
          </cell>
        </row>
      </sheetData>
      <sheetData sheetId="3960">
        <row r="1">
          <cell r="A1" t="str">
            <v>1월 생산실적</v>
          </cell>
        </row>
      </sheetData>
      <sheetData sheetId="3961">
        <row r="1">
          <cell r="A1" t="str">
            <v>1월 생산실적</v>
          </cell>
        </row>
      </sheetData>
      <sheetData sheetId="3962">
        <row r="1">
          <cell r="A1" t="str">
            <v>1월 생산실적</v>
          </cell>
        </row>
      </sheetData>
      <sheetData sheetId="3963">
        <row r="1">
          <cell r="A1" t="str">
            <v>1월 생산실적</v>
          </cell>
        </row>
      </sheetData>
      <sheetData sheetId="3964">
        <row r="1">
          <cell r="A1" t="str">
            <v>1월 생산실적</v>
          </cell>
        </row>
      </sheetData>
      <sheetData sheetId="3965">
        <row r="1">
          <cell r="A1" t="str">
            <v>1월 생산실적</v>
          </cell>
        </row>
      </sheetData>
      <sheetData sheetId="3966">
        <row r="1">
          <cell r="A1" t="str">
            <v>1월 생산실적</v>
          </cell>
        </row>
      </sheetData>
      <sheetData sheetId="3967">
        <row r="1">
          <cell r="A1" t="str">
            <v>1월 생산실적</v>
          </cell>
        </row>
      </sheetData>
      <sheetData sheetId="3968">
        <row r="1">
          <cell r="A1" t="str">
            <v>1월 생산실적</v>
          </cell>
        </row>
      </sheetData>
      <sheetData sheetId="3969">
        <row r="1">
          <cell r="A1" t="str">
            <v>1월 생산실적</v>
          </cell>
        </row>
      </sheetData>
      <sheetData sheetId="3970">
        <row r="1">
          <cell r="A1" t="str">
            <v>1월 생산실적</v>
          </cell>
        </row>
      </sheetData>
      <sheetData sheetId="3971">
        <row r="1">
          <cell r="A1" t="str">
            <v>1월 생산실적</v>
          </cell>
        </row>
      </sheetData>
      <sheetData sheetId="3972">
        <row r="1">
          <cell r="A1" t="str">
            <v>1월 생산실적</v>
          </cell>
        </row>
      </sheetData>
      <sheetData sheetId="3973">
        <row r="1">
          <cell r="A1" t="str">
            <v>1월 생산실적</v>
          </cell>
        </row>
      </sheetData>
      <sheetData sheetId="3974">
        <row r="1">
          <cell r="A1" t="str">
            <v>1월 생산실적</v>
          </cell>
        </row>
      </sheetData>
      <sheetData sheetId="3975">
        <row r="1">
          <cell r="A1" t="str">
            <v>1월 생산실적</v>
          </cell>
        </row>
      </sheetData>
      <sheetData sheetId="3976">
        <row r="1">
          <cell r="A1" t="str">
            <v>1월 생산실적</v>
          </cell>
        </row>
      </sheetData>
      <sheetData sheetId="3977">
        <row r="1">
          <cell r="A1" t="str">
            <v>1월 생산실적</v>
          </cell>
        </row>
      </sheetData>
      <sheetData sheetId="3978">
        <row r="1">
          <cell r="A1" t="str">
            <v>1월 생산실적</v>
          </cell>
        </row>
      </sheetData>
      <sheetData sheetId="3979">
        <row r="1">
          <cell r="A1" t="str">
            <v>1월 생산실적</v>
          </cell>
        </row>
      </sheetData>
      <sheetData sheetId="3980">
        <row r="1">
          <cell r="A1" t="str">
            <v>1월 생산실적</v>
          </cell>
        </row>
      </sheetData>
      <sheetData sheetId="3981">
        <row r="1">
          <cell r="A1" t="str">
            <v>1월 생산실적</v>
          </cell>
        </row>
      </sheetData>
      <sheetData sheetId="3982">
        <row r="1">
          <cell r="A1" t="str">
            <v>1월 생산실적</v>
          </cell>
        </row>
      </sheetData>
      <sheetData sheetId="3983">
        <row r="1">
          <cell r="A1" t="str">
            <v>1월 생산실적</v>
          </cell>
        </row>
      </sheetData>
      <sheetData sheetId="3984">
        <row r="1">
          <cell r="A1" t="str">
            <v>1월 생산실적</v>
          </cell>
        </row>
      </sheetData>
      <sheetData sheetId="3985">
        <row r="1">
          <cell r="A1" t="str">
            <v>1월 생산실적</v>
          </cell>
        </row>
      </sheetData>
      <sheetData sheetId="3986">
        <row r="1">
          <cell r="A1" t="str">
            <v>1월 생산실적</v>
          </cell>
        </row>
      </sheetData>
      <sheetData sheetId="3987">
        <row r="1">
          <cell r="A1" t="str">
            <v>1월 생산실적</v>
          </cell>
        </row>
      </sheetData>
      <sheetData sheetId="3988">
        <row r="1">
          <cell r="A1" t="str">
            <v>1월 생산실적</v>
          </cell>
        </row>
      </sheetData>
      <sheetData sheetId="3989">
        <row r="1">
          <cell r="A1" t="str">
            <v>1월 생산실적</v>
          </cell>
        </row>
      </sheetData>
      <sheetData sheetId="3990">
        <row r="1">
          <cell r="A1" t="str">
            <v>1월 생산실적</v>
          </cell>
        </row>
      </sheetData>
      <sheetData sheetId="3991">
        <row r="1">
          <cell r="A1" t="str">
            <v>1월 생산실적</v>
          </cell>
        </row>
      </sheetData>
      <sheetData sheetId="3992">
        <row r="1">
          <cell r="A1" t="str">
            <v>1월 생산실적</v>
          </cell>
        </row>
      </sheetData>
      <sheetData sheetId="3993">
        <row r="1">
          <cell r="A1" t="str">
            <v>1월 생산실적</v>
          </cell>
        </row>
      </sheetData>
      <sheetData sheetId="3994">
        <row r="1">
          <cell r="A1" t="str">
            <v>1월 생산실적</v>
          </cell>
        </row>
      </sheetData>
      <sheetData sheetId="3995">
        <row r="1">
          <cell r="A1" t="str">
            <v>1월 생산실적</v>
          </cell>
        </row>
      </sheetData>
      <sheetData sheetId="3996">
        <row r="1">
          <cell r="A1" t="str">
            <v>1월 생산실적</v>
          </cell>
        </row>
      </sheetData>
      <sheetData sheetId="3997">
        <row r="1">
          <cell r="A1" t="str">
            <v>1월 생산실적</v>
          </cell>
        </row>
      </sheetData>
      <sheetData sheetId="3998">
        <row r="1">
          <cell r="A1" t="str">
            <v>1월 생산실적</v>
          </cell>
        </row>
      </sheetData>
      <sheetData sheetId="3999">
        <row r="1">
          <cell r="A1" t="str">
            <v>1월 생산실적</v>
          </cell>
        </row>
      </sheetData>
      <sheetData sheetId="4000">
        <row r="1">
          <cell r="A1" t="str">
            <v>1월 생산실적</v>
          </cell>
        </row>
      </sheetData>
      <sheetData sheetId="4001">
        <row r="1">
          <cell r="A1" t="str">
            <v>1월 생산실적</v>
          </cell>
        </row>
      </sheetData>
      <sheetData sheetId="4002">
        <row r="1">
          <cell r="A1" t="str">
            <v>1월 생산실적</v>
          </cell>
        </row>
      </sheetData>
      <sheetData sheetId="4003">
        <row r="1">
          <cell r="A1" t="str">
            <v>1월 생산실적</v>
          </cell>
        </row>
      </sheetData>
      <sheetData sheetId="4004">
        <row r="1">
          <cell r="A1" t="str">
            <v>1월 생산실적</v>
          </cell>
        </row>
      </sheetData>
      <sheetData sheetId="4005">
        <row r="1">
          <cell r="A1" t="str">
            <v>1월 생산실적</v>
          </cell>
        </row>
      </sheetData>
      <sheetData sheetId="4006">
        <row r="1">
          <cell r="A1" t="str">
            <v>1월 생산실적</v>
          </cell>
        </row>
      </sheetData>
      <sheetData sheetId="4007">
        <row r="1">
          <cell r="A1" t="str">
            <v>1월 생산실적</v>
          </cell>
        </row>
      </sheetData>
      <sheetData sheetId="4008">
        <row r="1">
          <cell r="A1" t="str">
            <v>1월 생산실적</v>
          </cell>
        </row>
      </sheetData>
      <sheetData sheetId="4009">
        <row r="1">
          <cell r="A1" t="str">
            <v>1월 생산실적</v>
          </cell>
        </row>
      </sheetData>
      <sheetData sheetId="4010">
        <row r="1">
          <cell r="A1" t="str">
            <v>1월 생산실적</v>
          </cell>
        </row>
      </sheetData>
      <sheetData sheetId="4011">
        <row r="1">
          <cell r="A1" t="str">
            <v>1월 생산실적</v>
          </cell>
        </row>
      </sheetData>
      <sheetData sheetId="4012">
        <row r="1">
          <cell r="A1" t="str">
            <v>1월 생산실적</v>
          </cell>
        </row>
      </sheetData>
      <sheetData sheetId="4013">
        <row r="1">
          <cell r="A1" t="str">
            <v>1월 생산실적</v>
          </cell>
        </row>
      </sheetData>
      <sheetData sheetId="4014">
        <row r="1">
          <cell r="A1" t="str">
            <v>1월 생산실적</v>
          </cell>
        </row>
      </sheetData>
      <sheetData sheetId="4015">
        <row r="1">
          <cell r="A1" t="str">
            <v>1월 생산실적</v>
          </cell>
        </row>
      </sheetData>
      <sheetData sheetId="4016">
        <row r="1">
          <cell r="A1" t="str">
            <v>1월 생산실적</v>
          </cell>
        </row>
      </sheetData>
      <sheetData sheetId="4017">
        <row r="1">
          <cell r="A1" t="str">
            <v>1월 생산실적</v>
          </cell>
        </row>
      </sheetData>
      <sheetData sheetId="4018">
        <row r="1">
          <cell r="A1" t="str">
            <v>1월 생산실적</v>
          </cell>
        </row>
      </sheetData>
      <sheetData sheetId="4019">
        <row r="1">
          <cell r="A1" t="str">
            <v>1월 생산실적</v>
          </cell>
        </row>
      </sheetData>
      <sheetData sheetId="4020">
        <row r="1">
          <cell r="A1" t="str">
            <v>1월 생산실적</v>
          </cell>
        </row>
      </sheetData>
      <sheetData sheetId="4021">
        <row r="1">
          <cell r="A1" t="str">
            <v>1월 생산실적</v>
          </cell>
        </row>
      </sheetData>
      <sheetData sheetId="4022">
        <row r="1">
          <cell r="A1" t="str">
            <v>1월 생산실적</v>
          </cell>
        </row>
      </sheetData>
      <sheetData sheetId="4023">
        <row r="1">
          <cell r="A1" t="str">
            <v>1월 생산실적</v>
          </cell>
        </row>
      </sheetData>
      <sheetData sheetId="4024">
        <row r="1">
          <cell r="A1" t="str">
            <v>1월 생산실적</v>
          </cell>
        </row>
      </sheetData>
      <sheetData sheetId="4025">
        <row r="1">
          <cell r="A1" t="str">
            <v>1월 생산실적</v>
          </cell>
        </row>
      </sheetData>
      <sheetData sheetId="4026">
        <row r="1">
          <cell r="A1" t="str">
            <v>1월 생산실적</v>
          </cell>
        </row>
      </sheetData>
      <sheetData sheetId="4027">
        <row r="1">
          <cell r="A1" t="str">
            <v>1월 생산실적</v>
          </cell>
        </row>
      </sheetData>
      <sheetData sheetId="4028">
        <row r="1">
          <cell r="A1" t="str">
            <v>1월 생산실적</v>
          </cell>
        </row>
      </sheetData>
      <sheetData sheetId="4029">
        <row r="1">
          <cell r="A1" t="str">
            <v>1월 생산실적</v>
          </cell>
        </row>
      </sheetData>
      <sheetData sheetId="4030">
        <row r="1">
          <cell r="A1" t="str">
            <v>1월 생산실적</v>
          </cell>
        </row>
      </sheetData>
      <sheetData sheetId="4031">
        <row r="1">
          <cell r="A1" t="str">
            <v>1월 생산실적</v>
          </cell>
        </row>
      </sheetData>
      <sheetData sheetId="4032">
        <row r="1">
          <cell r="A1" t="str">
            <v>1월 생산실적</v>
          </cell>
        </row>
      </sheetData>
      <sheetData sheetId="4033">
        <row r="1">
          <cell r="A1" t="str">
            <v>1월 생산실적</v>
          </cell>
        </row>
      </sheetData>
      <sheetData sheetId="4034">
        <row r="1">
          <cell r="A1" t="str">
            <v>1월 생산실적</v>
          </cell>
        </row>
      </sheetData>
      <sheetData sheetId="4035">
        <row r="1">
          <cell r="A1" t="str">
            <v>1월 생산실적</v>
          </cell>
        </row>
      </sheetData>
      <sheetData sheetId="4036">
        <row r="1">
          <cell r="A1" t="str">
            <v>1월 생산실적</v>
          </cell>
        </row>
      </sheetData>
      <sheetData sheetId="4037">
        <row r="1">
          <cell r="A1" t="str">
            <v>1월 생산실적</v>
          </cell>
        </row>
      </sheetData>
      <sheetData sheetId="4038">
        <row r="1">
          <cell r="A1" t="str">
            <v>1월 생산실적</v>
          </cell>
        </row>
      </sheetData>
      <sheetData sheetId="4039">
        <row r="1">
          <cell r="A1" t="str">
            <v>1월 생산실적</v>
          </cell>
        </row>
      </sheetData>
      <sheetData sheetId="4040">
        <row r="1">
          <cell r="A1" t="str">
            <v>1월 생산실적</v>
          </cell>
        </row>
      </sheetData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>
        <row r="1">
          <cell r="A1" t="str">
            <v>1월 생산실적</v>
          </cell>
        </row>
      </sheetData>
      <sheetData sheetId="4050">
        <row r="1">
          <cell r="A1" t="str">
            <v>1월 생산실적</v>
          </cell>
        </row>
      </sheetData>
      <sheetData sheetId="4051">
        <row r="1">
          <cell r="A1" t="str">
            <v>1월 생산실적</v>
          </cell>
        </row>
      </sheetData>
      <sheetData sheetId="4052">
        <row r="1">
          <cell r="A1" t="str">
            <v>1월 생산실적</v>
          </cell>
        </row>
      </sheetData>
      <sheetData sheetId="4053">
        <row r="1">
          <cell r="A1" t="str">
            <v>1월 생산실적</v>
          </cell>
        </row>
      </sheetData>
      <sheetData sheetId="4054">
        <row r="1">
          <cell r="A1" t="str">
            <v>1월 생산실적</v>
          </cell>
        </row>
      </sheetData>
      <sheetData sheetId="4055">
        <row r="1">
          <cell r="A1" t="str">
            <v>1월 생산실적</v>
          </cell>
        </row>
      </sheetData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>
        <row r="1">
          <cell r="A1" t="str">
            <v>1월 생산실적</v>
          </cell>
        </row>
      </sheetData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>
        <row r="1">
          <cell r="A1" t="str">
            <v>1월 생산실적</v>
          </cell>
        </row>
      </sheetData>
      <sheetData sheetId="4065">
        <row r="1">
          <cell r="A1" t="str">
            <v>1월 생산실적</v>
          </cell>
        </row>
      </sheetData>
      <sheetData sheetId="4066">
        <row r="1">
          <cell r="A1" t="str">
            <v>1월 생산실적</v>
          </cell>
        </row>
      </sheetData>
      <sheetData sheetId="4067">
        <row r="1">
          <cell r="A1" t="str">
            <v>1월 생산실적</v>
          </cell>
        </row>
      </sheetData>
      <sheetData sheetId="4068">
        <row r="1">
          <cell r="A1" t="str">
            <v>1월 생산실적</v>
          </cell>
        </row>
      </sheetData>
      <sheetData sheetId="4069">
        <row r="1">
          <cell r="A1" t="str">
            <v>1월 생산실적</v>
          </cell>
        </row>
      </sheetData>
      <sheetData sheetId="4070">
        <row r="1">
          <cell r="A1" t="str">
            <v>1월 생산실적</v>
          </cell>
        </row>
      </sheetData>
      <sheetData sheetId="4071">
        <row r="1">
          <cell r="A1" t="str">
            <v>1월 생산실적</v>
          </cell>
        </row>
      </sheetData>
      <sheetData sheetId="4072">
        <row r="1">
          <cell r="A1" t="str">
            <v>1월 생산실적</v>
          </cell>
        </row>
      </sheetData>
      <sheetData sheetId="4073">
        <row r="1">
          <cell r="A1" t="str">
            <v>1월 생산실적</v>
          </cell>
        </row>
      </sheetData>
      <sheetData sheetId="4074">
        <row r="1">
          <cell r="A1" t="str">
            <v>1월 생산실적</v>
          </cell>
        </row>
      </sheetData>
      <sheetData sheetId="4075">
        <row r="1">
          <cell r="A1" t="str">
            <v>1월 생산실적</v>
          </cell>
        </row>
      </sheetData>
      <sheetData sheetId="4076">
        <row r="1">
          <cell r="A1" t="str">
            <v>1월 생산실적</v>
          </cell>
        </row>
      </sheetData>
      <sheetData sheetId="4077">
        <row r="1">
          <cell r="A1" t="str">
            <v>1월 생산실적</v>
          </cell>
        </row>
      </sheetData>
      <sheetData sheetId="4078">
        <row r="1">
          <cell r="A1" t="str">
            <v>1월 생산실적</v>
          </cell>
        </row>
      </sheetData>
      <sheetData sheetId="4079">
        <row r="1">
          <cell r="A1" t="str">
            <v>1월 생산실적</v>
          </cell>
        </row>
      </sheetData>
      <sheetData sheetId="4080">
        <row r="1">
          <cell r="A1" t="str">
            <v>1월 생산실적</v>
          </cell>
        </row>
      </sheetData>
      <sheetData sheetId="4081">
        <row r="1">
          <cell r="A1" t="str">
            <v>1월 생산실적</v>
          </cell>
        </row>
      </sheetData>
      <sheetData sheetId="4082">
        <row r="1">
          <cell r="A1" t="str">
            <v>1월 생산실적</v>
          </cell>
        </row>
      </sheetData>
      <sheetData sheetId="4083">
        <row r="1">
          <cell r="A1" t="str">
            <v>1월 생산실적</v>
          </cell>
        </row>
      </sheetData>
      <sheetData sheetId="4084">
        <row r="1">
          <cell r="A1" t="str">
            <v>1월 생산실적</v>
          </cell>
        </row>
      </sheetData>
      <sheetData sheetId="4085">
        <row r="1">
          <cell r="A1" t="str">
            <v>1월 생산실적</v>
          </cell>
        </row>
      </sheetData>
      <sheetData sheetId="4086">
        <row r="1">
          <cell r="A1" t="str">
            <v>1월 생산실적</v>
          </cell>
        </row>
      </sheetData>
      <sheetData sheetId="4087">
        <row r="1">
          <cell r="A1" t="str">
            <v>1월 생산실적</v>
          </cell>
        </row>
      </sheetData>
      <sheetData sheetId="4088">
        <row r="1">
          <cell r="A1" t="str">
            <v>1월 생산실적</v>
          </cell>
        </row>
      </sheetData>
      <sheetData sheetId="4089">
        <row r="1">
          <cell r="A1" t="str">
            <v>1월 생산실적</v>
          </cell>
        </row>
      </sheetData>
      <sheetData sheetId="4090">
        <row r="1">
          <cell r="A1" t="str">
            <v>1월 생산실적</v>
          </cell>
        </row>
      </sheetData>
      <sheetData sheetId="4091">
        <row r="1">
          <cell r="A1" t="str">
            <v>1월 생산실적</v>
          </cell>
        </row>
      </sheetData>
      <sheetData sheetId="4092">
        <row r="1">
          <cell r="A1" t="str">
            <v>1월 생산실적</v>
          </cell>
        </row>
      </sheetData>
      <sheetData sheetId="4093">
        <row r="1">
          <cell r="A1" t="str">
            <v>1월 생산실적</v>
          </cell>
        </row>
      </sheetData>
      <sheetData sheetId="4094">
        <row r="1">
          <cell r="A1" t="str">
            <v>1월 생산실적</v>
          </cell>
        </row>
      </sheetData>
      <sheetData sheetId="4095">
        <row r="1">
          <cell r="A1" t="str">
            <v>1월 생산실적</v>
          </cell>
        </row>
      </sheetData>
      <sheetData sheetId="4096">
        <row r="1">
          <cell r="A1" t="str">
            <v>1월 생산실적</v>
          </cell>
        </row>
      </sheetData>
      <sheetData sheetId="4097">
        <row r="1">
          <cell r="A1" t="str">
            <v>1월 생산실적</v>
          </cell>
        </row>
      </sheetData>
      <sheetData sheetId="4098">
        <row r="1">
          <cell r="A1" t="str">
            <v>1월 생산실적</v>
          </cell>
        </row>
      </sheetData>
      <sheetData sheetId="4099">
        <row r="1">
          <cell r="A1" t="str">
            <v>1월 생산실적</v>
          </cell>
        </row>
      </sheetData>
      <sheetData sheetId="4100">
        <row r="1">
          <cell r="A1" t="str">
            <v>1월 생산실적</v>
          </cell>
        </row>
      </sheetData>
      <sheetData sheetId="4101">
        <row r="1">
          <cell r="A1" t="str">
            <v>1월 생산실적</v>
          </cell>
        </row>
      </sheetData>
      <sheetData sheetId="4102">
        <row r="1">
          <cell r="A1" t="str">
            <v>1월 생산실적</v>
          </cell>
        </row>
      </sheetData>
      <sheetData sheetId="4103">
        <row r="1">
          <cell r="A1" t="str">
            <v>1월 생산실적</v>
          </cell>
        </row>
      </sheetData>
      <sheetData sheetId="4104">
        <row r="1">
          <cell r="A1" t="str">
            <v>1월 생산실적</v>
          </cell>
        </row>
      </sheetData>
      <sheetData sheetId="4105">
        <row r="1">
          <cell r="A1" t="str">
            <v>1월 생산실적</v>
          </cell>
        </row>
      </sheetData>
      <sheetData sheetId="4106">
        <row r="1">
          <cell r="A1" t="str">
            <v>1월 생산실적</v>
          </cell>
        </row>
      </sheetData>
      <sheetData sheetId="4107">
        <row r="1">
          <cell r="A1" t="str">
            <v>1월 생산실적</v>
          </cell>
        </row>
      </sheetData>
      <sheetData sheetId="4108">
        <row r="1">
          <cell r="A1" t="str">
            <v>1월 생산실적</v>
          </cell>
        </row>
      </sheetData>
      <sheetData sheetId="4109">
        <row r="1">
          <cell r="A1" t="str">
            <v>1월 생산실적</v>
          </cell>
        </row>
      </sheetData>
      <sheetData sheetId="4110">
        <row r="1">
          <cell r="A1" t="str">
            <v>1월 생산실적</v>
          </cell>
        </row>
      </sheetData>
      <sheetData sheetId="4111">
        <row r="1">
          <cell r="A1" t="str">
            <v>1월 생산실적</v>
          </cell>
        </row>
      </sheetData>
      <sheetData sheetId="4112">
        <row r="1">
          <cell r="A1" t="str">
            <v>1월 생산실적</v>
          </cell>
        </row>
      </sheetData>
      <sheetData sheetId="4113">
        <row r="1">
          <cell r="A1" t="str">
            <v>1월 생산실적</v>
          </cell>
        </row>
      </sheetData>
      <sheetData sheetId="4114">
        <row r="1">
          <cell r="A1" t="str">
            <v>1월 생산실적</v>
          </cell>
        </row>
      </sheetData>
      <sheetData sheetId="4115">
        <row r="1">
          <cell r="A1" t="str">
            <v>1월 생산실적</v>
          </cell>
        </row>
      </sheetData>
      <sheetData sheetId="4116">
        <row r="1">
          <cell r="A1" t="str">
            <v>1월 생산실적</v>
          </cell>
        </row>
      </sheetData>
      <sheetData sheetId="4117">
        <row r="1">
          <cell r="A1" t="str">
            <v>1월 생산실적</v>
          </cell>
        </row>
      </sheetData>
      <sheetData sheetId="4118">
        <row r="1">
          <cell r="A1" t="str">
            <v>1월 생산실적</v>
          </cell>
        </row>
      </sheetData>
      <sheetData sheetId="4119">
        <row r="1">
          <cell r="A1" t="str">
            <v>1월 생산실적</v>
          </cell>
        </row>
      </sheetData>
      <sheetData sheetId="4120">
        <row r="1">
          <cell r="A1" t="str">
            <v>1월 생산실적</v>
          </cell>
        </row>
      </sheetData>
      <sheetData sheetId="4121">
        <row r="1">
          <cell r="A1" t="str">
            <v>1월 생산실적</v>
          </cell>
        </row>
      </sheetData>
      <sheetData sheetId="4122">
        <row r="1">
          <cell r="A1" t="str">
            <v>1월 생산실적</v>
          </cell>
        </row>
      </sheetData>
      <sheetData sheetId="4123">
        <row r="1">
          <cell r="A1" t="str">
            <v>1월 생산실적</v>
          </cell>
        </row>
      </sheetData>
      <sheetData sheetId="4124">
        <row r="1">
          <cell r="A1" t="str">
            <v>1월 생산실적</v>
          </cell>
        </row>
      </sheetData>
      <sheetData sheetId="4125">
        <row r="1">
          <cell r="A1" t="str">
            <v>1월 생산실적</v>
          </cell>
        </row>
      </sheetData>
      <sheetData sheetId="4126">
        <row r="1">
          <cell r="A1" t="str">
            <v>1월 생산실적</v>
          </cell>
        </row>
      </sheetData>
      <sheetData sheetId="4127">
        <row r="1">
          <cell r="A1" t="str">
            <v>1월 생산실적</v>
          </cell>
        </row>
      </sheetData>
      <sheetData sheetId="4128">
        <row r="1">
          <cell r="A1" t="str">
            <v>1월 생산실적</v>
          </cell>
        </row>
      </sheetData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>
        <row r="1">
          <cell r="A1" t="str">
            <v>1월 생산실적</v>
          </cell>
        </row>
      </sheetData>
      <sheetData sheetId="4134">
        <row r="1">
          <cell r="A1" t="str">
            <v>1월 생산실적</v>
          </cell>
        </row>
      </sheetData>
      <sheetData sheetId="4135">
        <row r="1">
          <cell r="A1" t="str">
            <v>1월 생산실적</v>
          </cell>
        </row>
      </sheetData>
      <sheetData sheetId="4136">
        <row r="1">
          <cell r="A1" t="str">
            <v>1월 생산실적</v>
          </cell>
        </row>
      </sheetData>
      <sheetData sheetId="4137">
        <row r="1">
          <cell r="A1" t="str">
            <v>1월 생산실적</v>
          </cell>
        </row>
      </sheetData>
      <sheetData sheetId="4138">
        <row r="1">
          <cell r="A1" t="str">
            <v>1월 생산실적</v>
          </cell>
        </row>
      </sheetData>
      <sheetData sheetId="4139">
        <row r="1">
          <cell r="A1" t="str">
            <v>1월 생산실적</v>
          </cell>
        </row>
      </sheetData>
      <sheetData sheetId="4140">
        <row r="1">
          <cell r="A1" t="str">
            <v>1월 생산실적</v>
          </cell>
        </row>
      </sheetData>
      <sheetData sheetId="4141">
        <row r="1">
          <cell r="A1" t="str">
            <v>1월 생산실적</v>
          </cell>
        </row>
      </sheetData>
      <sheetData sheetId="4142">
        <row r="1">
          <cell r="A1" t="str">
            <v>1월 생산실적</v>
          </cell>
        </row>
      </sheetData>
      <sheetData sheetId="4143">
        <row r="1">
          <cell r="A1" t="str">
            <v>1월 생산실적</v>
          </cell>
        </row>
      </sheetData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>
        <row r="1">
          <cell r="A1" t="str">
            <v>1월 생산실적</v>
          </cell>
        </row>
      </sheetData>
      <sheetData sheetId="4195">
        <row r="1">
          <cell r="A1" t="str">
            <v>1월 생산실적</v>
          </cell>
        </row>
      </sheetData>
      <sheetData sheetId="4196">
        <row r="1">
          <cell r="A1" t="str">
            <v>1월 생산실적</v>
          </cell>
        </row>
      </sheetData>
      <sheetData sheetId="4197">
        <row r="1">
          <cell r="A1" t="str">
            <v>1월 생산실적</v>
          </cell>
        </row>
      </sheetData>
      <sheetData sheetId="4198">
        <row r="1">
          <cell r="A1" t="str">
            <v>1월 생산실적</v>
          </cell>
        </row>
      </sheetData>
      <sheetData sheetId="4199">
        <row r="1">
          <cell r="A1" t="str">
            <v>1월 생산실적</v>
          </cell>
        </row>
      </sheetData>
      <sheetData sheetId="4200">
        <row r="1">
          <cell r="A1" t="str">
            <v>1월 생산실적</v>
          </cell>
        </row>
      </sheetData>
      <sheetData sheetId="4201">
        <row r="1">
          <cell r="A1" t="str">
            <v>1월 생산실적</v>
          </cell>
        </row>
      </sheetData>
      <sheetData sheetId="4202">
        <row r="1">
          <cell r="A1" t="str">
            <v>1월 생산실적</v>
          </cell>
        </row>
      </sheetData>
      <sheetData sheetId="4203">
        <row r="1">
          <cell r="A1" t="str">
            <v>1월 생산실적</v>
          </cell>
        </row>
      </sheetData>
      <sheetData sheetId="4204">
        <row r="1">
          <cell r="A1" t="str">
            <v>1월 생산실적</v>
          </cell>
        </row>
      </sheetData>
      <sheetData sheetId="4205">
        <row r="1">
          <cell r="A1" t="str">
            <v>1월 생산실적</v>
          </cell>
        </row>
      </sheetData>
      <sheetData sheetId="4206">
        <row r="1">
          <cell r="A1" t="str">
            <v>1월 생산실적</v>
          </cell>
        </row>
      </sheetData>
      <sheetData sheetId="4207">
        <row r="1">
          <cell r="A1" t="str">
            <v>1월 생산실적</v>
          </cell>
        </row>
      </sheetData>
      <sheetData sheetId="4208">
        <row r="1">
          <cell r="A1" t="str">
            <v>1월 생산실적</v>
          </cell>
        </row>
      </sheetData>
      <sheetData sheetId="4209">
        <row r="1">
          <cell r="A1" t="str">
            <v>1월 생산실적</v>
          </cell>
        </row>
      </sheetData>
      <sheetData sheetId="4210">
        <row r="1">
          <cell r="A1" t="str">
            <v>1월 생산실적</v>
          </cell>
        </row>
      </sheetData>
      <sheetData sheetId="4211">
        <row r="1">
          <cell r="A1" t="str">
            <v>1월 생산실적</v>
          </cell>
        </row>
      </sheetData>
      <sheetData sheetId="4212">
        <row r="1">
          <cell r="A1" t="str">
            <v>1월 생산실적</v>
          </cell>
        </row>
      </sheetData>
      <sheetData sheetId="4213">
        <row r="1">
          <cell r="A1" t="str">
            <v>1월 생산실적</v>
          </cell>
        </row>
      </sheetData>
      <sheetData sheetId="4214">
        <row r="1">
          <cell r="A1" t="str">
            <v>1월 생산실적</v>
          </cell>
        </row>
      </sheetData>
      <sheetData sheetId="4215">
        <row r="1">
          <cell r="A1" t="str">
            <v>1월 생산실적</v>
          </cell>
        </row>
      </sheetData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>
        <row r="1">
          <cell r="A1" t="str">
            <v>1월 생산실적</v>
          </cell>
        </row>
      </sheetData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>
        <row r="1">
          <cell r="A1" t="str">
            <v>1월 생산실적</v>
          </cell>
        </row>
      </sheetData>
      <sheetData sheetId="4311">
        <row r="1">
          <cell r="A1" t="str">
            <v>1월 생산실적</v>
          </cell>
        </row>
      </sheetData>
      <sheetData sheetId="4312">
        <row r="1">
          <cell r="A1" t="str">
            <v>1월 생산실적</v>
          </cell>
        </row>
      </sheetData>
      <sheetData sheetId="4313">
        <row r="1">
          <cell r="A1" t="str">
            <v>1월 생산실적</v>
          </cell>
        </row>
      </sheetData>
      <sheetData sheetId="4314">
        <row r="1">
          <cell r="A1" t="str">
            <v>1월 생산실적</v>
          </cell>
        </row>
      </sheetData>
      <sheetData sheetId="4315">
        <row r="1">
          <cell r="A1" t="str">
            <v>1월 생산실적</v>
          </cell>
        </row>
      </sheetData>
      <sheetData sheetId="4316">
        <row r="1">
          <cell r="A1" t="str">
            <v>1월 생산실적</v>
          </cell>
        </row>
      </sheetData>
      <sheetData sheetId="4317">
        <row r="1">
          <cell r="A1" t="str">
            <v>1월 생산실적</v>
          </cell>
        </row>
      </sheetData>
      <sheetData sheetId="4318">
        <row r="1">
          <cell r="A1" t="str">
            <v>1월 생산실적</v>
          </cell>
        </row>
      </sheetData>
      <sheetData sheetId="4319">
        <row r="1">
          <cell r="A1" t="str">
            <v>1월 생산실적</v>
          </cell>
        </row>
      </sheetData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>
        <row r="1">
          <cell r="A1" t="str">
            <v>1월 생산실적</v>
          </cell>
        </row>
      </sheetData>
      <sheetData sheetId="4395">
        <row r="1">
          <cell r="A1" t="str">
            <v>1월 생산실적</v>
          </cell>
        </row>
      </sheetData>
      <sheetData sheetId="4396">
        <row r="1">
          <cell r="A1" t="str">
            <v>1월 생산실적</v>
          </cell>
        </row>
      </sheetData>
      <sheetData sheetId="4397">
        <row r="1">
          <cell r="A1" t="str">
            <v>1월 생산실적</v>
          </cell>
        </row>
      </sheetData>
      <sheetData sheetId="4398">
        <row r="1">
          <cell r="A1" t="str">
            <v>1월 생산실적</v>
          </cell>
        </row>
      </sheetData>
      <sheetData sheetId="4399">
        <row r="1">
          <cell r="A1" t="str">
            <v>1월 생산실적</v>
          </cell>
        </row>
      </sheetData>
      <sheetData sheetId="4400">
        <row r="1">
          <cell r="A1" t="str">
            <v>1월 생산실적</v>
          </cell>
        </row>
      </sheetData>
      <sheetData sheetId="4401">
        <row r="1">
          <cell r="A1" t="str">
            <v>1월 생산실적</v>
          </cell>
        </row>
      </sheetData>
      <sheetData sheetId="4402">
        <row r="1">
          <cell r="A1" t="str">
            <v>1월 생산실적</v>
          </cell>
        </row>
      </sheetData>
      <sheetData sheetId="4403">
        <row r="1">
          <cell r="A1" t="str">
            <v>1월 생산실적</v>
          </cell>
        </row>
      </sheetData>
      <sheetData sheetId="4404">
        <row r="1">
          <cell r="A1" t="str">
            <v>1월 생산실적</v>
          </cell>
        </row>
      </sheetData>
      <sheetData sheetId="4405">
        <row r="1">
          <cell r="A1" t="str">
            <v>1월 생산실적</v>
          </cell>
        </row>
      </sheetData>
      <sheetData sheetId="4406">
        <row r="1">
          <cell r="A1" t="str">
            <v>1월 생산실적</v>
          </cell>
        </row>
      </sheetData>
      <sheetData sheetId="4407">
        <row r="1">
          <cell r="A1" t="str">
            <v>1월 생산실적</v>
          </cell>
        </row>
      </sheetData>
      <sheetData sheetId="4408">
        <row r="1">
          <cell r="A1" t="str">
            <v>1월 생산실적</v>
          </cell>
        </row>
      </sheetData>
      <sheetData sheetId="4409">
        <row r="1">
          <cell r="A1" t="str">
            <v>1월 생산실적</v>
          </cell>
        </row>
      </sheetData>
      <sheetData sheetId="4410">
        <row r="1">
          <cell r="A1" t="str">
            <v>1월 생산실적</v>
          </cell>
        </row>
      </sheetData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>
        <row r="1">
          <cell r="A1" t="str">
            <v>1월 생산실적</v>
          </cell>
        </row>
      </sheetData>
      <sheetData sheetId="4512">
        <row r="1">
          <cell r="A1" t="str">
            <v>1월 생산실적</v>
          </cell>
        </row>
      </sheetData>
      <sheetData sheetId="4513">
        <row r="1">
          <cell r="A1" t="str">
            <v>1월 생산실적</v>
          </cell>
        </row>
      </sheetData>
      <sheetData sheetId="4514">
        <row r="1">
          <cell r="A1" t="str">
            <v>1월 생산실적</v>
          </cell>
        </row>
      </sheetData>
      <sheetData sheetId="4515">
        <row r="1">
          <cell r="A1" t="str">
            <v>1월 생산실적</v>
          </cell>
        </row>
      </sheetData>
      <sheetData sheetId="4516">
        <row r="1">
          <cell r="A1" t="str">
            <v>1월 생산실적</v>
          </cell>
        </row>
      </sheetData>
      <sheetData sheetId="4517">
        <row r="1">
          <cell r="A1" t="str">
            <v>1월 생산실적</v>
          </cell>
        </row>
      </sheetData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>
        <row r="1">
          <cell r="A1" t="str">
            <v>1월 생산실적</v>
          </cell>
        </row>
      </sheetData>
      <sheetData sheetId="4568">
        <row r="1">
          <cell r="A1" t="str">
            <v>1월 생산실적</v>
          </cell>
        </row>
      </sheetData>
      <sheetData sheetId="4569">
        <row r="1">
          <cell r="A1" t="str">
            <v>1월 생산실적</v>
          </cell>
        </row>
      </sheetData>
      <sheetData sheetId="4570">
        <row r="1">
          <cell r="A1" t="str">
            <v>1월 생산실적</v>
          </cell>
        </row>
      </sheetData>
      <sheetData sheetId="4571">
        <row r="1">
          <cell r="A1" t="str">
            <v>1월 생산실적</v>
          </cell>
        </row>
      </sheetData>
      <sheetData sheetId="4572">
        <row r="1">
          <cell r="A1" t="str">
            <v>1월 생산실적</v>
          </cell>
        </row>
      </sheetData>
      <sheetData sheetId="4573">
        <row r="1">
          <cell r="A1" t="str">
            <v>1월 생산실적</v>
          </cell>
        </row>
      </sheetData>
      <sheetData sheetId="4574">
        <row r="1">
          <cell r="A1" t="str">
            <v>1월 생산실적</v>
          </cell>
        </row>
      </sheetData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>
        <row r="1">
          <cell r="A1" t="str">
            <v>1월 생산실적</v>
          </cell>
        </row>
      </sheetData>
      <sheetData sheetId="4583">
        <row r="1">
          <cell r="A1" t="str">
            <v>1월 생산실적</v>
          </cell>
        </row>
      </sheetData>
      <sheetData sheetId="4584">
        <row r="1">
          <cell r="A1" t="str">
            <v>1월 생산실적</v>
          </cell>
        </row>
      </sheetData>
      <sheetData sheetId="4585">
        <row r="1">
          <cell r="A1" t="str">
            <v>1월 생산실적</v>
          </cell>
        </row>
      </sheetData>
      <sheetData sheetId="4586">
        <row r="1">
          <cell r="A1" t="str">
            <v>1월 생산실적</v>
          </cell>
        </row>
      </sheetData>
      <sheetData sheetId="4587">
        <row r="1">
          <cell r="A1" t="str">
            <v>1월 생산실적</v>
          </cell>
        </row>
      </sheetData>
      <sheetData sheetId="4588">
        <row r="1">
          <cell r="A1" t="str">
            <v>1월 생산실적</v>
          </cell>
        </row>
      </sheetData>
      <sheetData sheetId="4589">
        <row r="1">
          <cell r="A1" t="str">
            <v>1월 생산실적</v>
          </cell>
        </row>
      </sheetData>
      <sheetData sheetId="4590">
        <row r="1">
          <cell r="A1" t="str">
            <v>1월 생산실적</v>
          </cell>
        </row>
      </sheetData>
      <sheetData sheetId="4591">
        <row r="1">
          <cell r="A1" t="str">
            <v>1월 생산실적</v>
          </cell>
        </row>
      </sheetData>
      <sheetData sheetId="4592">
        <row r="1">
          <cell r="A1" t="str">
            <v>1월 생산실적</v>
          </cell>
        </row>
      </sheetData>
      <sheetData sheetId="4593">
        <row r="1">
          <cell r="A1" t="str">
            <v>1월 생산실적</v>
          </cell>
        </row>
      </sheetData>
      <sheetData sheetId="4594">
        <row r="1">
          <cell r="A1" t="str">
            <v>1월 생산실적</v>
          </cell>
        </row>
      </sheetData>
      <sheetData sheetId="4595">
        <row r="1">
          <cell r="A1" t="str">
            <v>1월 생산실적</v>
          </cell>
        </row>
      </sheetData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>
        <row r="1">
          <cell r="A1" t="str">
            <v>1월 생산실적</v>
          </cell>
        </row>
      </sheetData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>
        <row r="1">
          <cell r="A1" t="str">
            <v>1월 생산실적</v>
          </cell>
        </row>
      </sheetData>
      <sheetData sheetId="4614">
        <row r="1">
          <cell r="A1" t="str">
            <v>1월 생산실적</v>
          </cell>
        </row>
      </sheetData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>
        <row r="1">
          <cell r="A1" t="str">
            <v>1월 생산실적</v>
          </cell>
        </row>
      </sheetData>
      <sheetData sheetId="4619">
        <row r="1">
          <cell r="A1" t="str">
            <v>1월 생산실적</v>
          </cell>
        </row>
      </sheetData>
      <sheetData sheetId="4620">
        <row r="1">
          <cell r="A1" t="str">
            <v>1월 생산실적</v>
          </cell>
        </row>
      </sheetData>
      <sheetData sheetId="4621">
        <row r="1">
          <cell r="A1" t="str">
            <v>1월 생산실적</v>
          </cell>
        </row>
      </sheetData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>
        <row r="1">
          <cell r="A1" t="str">
            <v>1월 생산실적</v>
          </cell>
        </row>
      </sheetData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>
        <row r="1">
          <cell r="A1" t="str">
            <v>1월 생산실적</v>
          </cell>
        </row>
      </sheetData>
      <sheetData sheetId="4848" refreshError="1"/>
      <sheetData sheetId="4849" refreshError="1"/>
      <sheetData sheetId="4850">
        <row r="1">
          <cell r="A1" t="str">
            <v>1월 생산실적</v>
          </cell>
        </row>
      </sheetData>
      <sheetData sheetId="4851">
        <row r="1">
          <cell r="A1" t="str">
            <v>1월 생산실적</v>
          </cell>
        </row>
      </sheetData>
      <sheetData sheetId="4852">
        <row r="1">
          <cell r="A1" t="str">
            <v>1월 생산실적</v>
          </cell>
        </row>
      </sheetData>
      <sheetData sheetId="4853">
        <row r="1">
          <cell r="A1" t="str">
            <v>1월 생산실적</v>
          </cell>
        </row>
      </sheetData>
      <sheetData sheetId="4854">
        <row r="1">
          <cell r="A1" t="str">
            <v>1월 생산실적</v>
          </cell>
        </row>
      </sheetData>
      <sheetData sheetId="4855">
        <row r="1">
          <cell r="A1" t="str">
            <v>1월 생산실적</v>
          </cell>
        </row>
      </sheetData>
      <sheetData sheetId="4856">
        <row r="1">
          <cell r="A1" t="str">
            <v>1월 생산실적</v>
          </cell>
        </row>
      </sheetData>
      <sheetData sheetId="4857">
        <row r="1">
          <cell r="A1" t="str">
            <v>1월 생산실적</v>
          </cell>
        </row>
      </sheetData>
      <sheetData sheetId="4858">
        <row r="1">
          <cell r="A1" t="str">
            <v>1월 생산실적</v>
          </cell>
        </row>
      </sheetData>
      <sheetData sheetId="4859">
        <row r="1">
          <cell r="A1" t="str">
            <v>1월 생산실적</v>
          </cell>
        </row>
      </sheetData>
      <sheetData sheetId="4860">
        <row r="1">
          <cell r="A1" t="str">
            <v>1월 생산실적</v>
          </cell>
        </row>
      </sheetData>
      <sheetData sheetId="4861">
        <row r="1">
          <cell r="A1" t="str">
            <v>1월 생산실적</v>
          </cell>
        </row>
      </sheetData>
      <sheetData sheetId="4862">
        <row r="1">
          <cell r="A1" t="str">
            <v>1월 생산실적</v>
          </cell>
        </row>
      </sheetData>
      <sheetData sheetId="4863">
        <row r="1">
          <cell r="A1" t="str">
            <v>1월 생산실적</v>
          </cell>
        </row>
      </sheetData>
      <sheetData sheetId="4864">
        <row r="1">
          <cell r="A1" t="str">
            <v>1월 생산실적</v>
          </cell>
        </row>
      </sheetData>
      <sheetData sheetId="4865">
        <row r="1">
          <cell r="A1" t="str">
            <v>1월 생산실적</v>
          </cell>
        </row>
      </sheetData>
      <sheetData sheetId="4866">
        <row r="1">
          <cell r="A1" t="str">
            <v>1월 생산실적</v>
          </cell>
        </row>
      </sheetData>
      <sheetData sheetId="4867">
        <row r="1">
          <cell r="A1" t="str">
            <v>1월 생산실적</v>
          </cell>
        </row>
      </sheetData>
      <sheetData sheetId="4868">
        <row r="1">
          <cell r="A1" t="str">
            <v>1월 생산실적</v>
          </cell>
        </row>
      </sheetData>
      <sheetData sheetId="4869">
        <row r="1">
          <cell r="A1" t="str">
            <v>1월 생산실적</v>
          </cell>
        </row>
      </sheetData>
      <sheetData sheetId="4870">
        <row r="1">
          <cell r="A1" t="str">
            <v>1월 생산실적</v>
          </cell>
        </row>
      </sheetData>
      <sheetData sheetId="4871">
        <row r="1">
          <cell r="A1" t="str">
            <v>1월 생산실적</v>
          </cell>
        </row>
      </sheetData>
      <sheetData sheetId="4872">
        <row r="1">
          <cell r="A1" t="str">
            <v>1월 생산실적</v>
          </cell>
        </row>
      </sheetData>
      <sheetData sheetId="4873">
        <row r="1">
          <cell r="A1" t="str">
            <v>1월 생산실적</v>
          </cell>
        </row>
      </sheetData>
      <sheetData sheetId="4874">
        <row r="1">
          <cell r="A1" t="str">
            <v>1월 생산실적</v>
          </cell>
        </row>
      </sheetData>
      <sheetData sheetId="4875">
        <row r="1">
          <cell r="A1" t="str">
            <v>1월 생산실적</v>
          </cell>
        </row>
      </sheetData>
      <sheetData sheetId="4876">
        <row r="1">
          <cell r="A1" t="str">
            <v>1월 생산실적</v>
          </cell>
        </row>
      </sheetData>
      <sheetData sheetId="4877">
        <row r="1">
          <cell r="A1" t="str">
            <v>1월 생산실적</v>
          </cell>
        </row>
      </sheetData>
      <sheetData sheetId="4878">
        <row r="1">
          <cell r="A1" t="str">
            <v>1월 생산실적</v>
          </cell>
        </row>
      </sheetData>
      <sheetData sheetId="4879">
        <row r="1">
          <cell r="A1" t="str">
            <v>1월 생산실적</v>
          </cell>
        </row>
      </sheetData>
      <sheetData sheetId="4880">
        <row r="1">
          <cell r="A1" t="str">
            <v>1월 생산실적</v>
          </cell>
        </row>
      </sheetData>
      <sheetData sheetId="4881">
        <row r="1">
          <cell r="A1" t="str">
            <v>1월 생산실적</v>
          </cell>
        </row>
      </sheetData>
      <sheetData sheetId="4882">
        <row r="1">
          <cell r="A1" t="str">
            <v>1월 생산실적</v>
          </cell>
        </row>
      </sheetData>
      <sheetData sheetId="4883">
        <row r="1">
          <cell r="A1" t="str">
            <v>1월 생산실적</v>
          </cell>
        </row>
      </sheetData>
      <sheetData sheetId="4884">
        <row r="1">
          <cell r="A1" t="str">
            <v>1월 생산실적</v>
          </cell>
        </row>
      </sheetData>
      <sheetData sheetId="4885">
        <row r="1">
          <cell r="A1" t="str">
            <v>1월 생산실적</v>
          </cell>
        </row>
      </sheetData>
      <sheetData sheetId="4886">
        <row r="1">
          <cell r="A1" t="str">
            <v>1월 생산실적</v>
          </cell>
        </row>
      </sheetData>
      <sheetData sheetId="4887">
        <row r="1">
          <cell r="A1" t="str">
            <v>1월 생산실적</v>
          </cell>
        </row>
      </sheetData>
      <sheetData sheetId="4888">
        <row r="1">
          <cell r="A1" t="str">
            <v>1월 생산실적</v>
          </cell>
        </row>
      </sheetData>
      <sheetData sheetId="4889">
        <row r="1">
          <cell r="A1" t="str">
            <v>1월 생산실적</v>
          </cell>
        </row>
      </sheetData>
      <sheetData sheetId="4890">
        <row r="1">
          <cell r="A1" t="str">
            <v>1월 생산실적</v>
          </cell>
        </row>
      </sheetData>
      <sheetData sheetId="4891">
        <row r="1">
          <cell r="A1" t="str">
            <v>1월 생산실적</v>
          </cell>
        </row>
      </sheetData>
      <sheetData sheetId="4892">
        <row r="1">
          <cell r="A1" t="str">
            <v>1월 생산실적</v>
          </cell>
        </row>
      </sheetData>
      <sheetData sheetId="4893">
        <row r="1">
          <cell r="A1" t="str">
            <v>1월 생산실적</v>
          </cell>
        </row>
      </sheetData>
      <sheetData sheetId="4894">
        <row r="1">
          <cell r="A1" t="str">
            <v>1월 생산실적</v>
          </cell>
        </row>
      </sheetData>
      <sheetData sheetId="4895">
        <row r="1">
          <cell r="A1" t="str">
            <v>1월 생산실적</v>
          </cell>
        </row>
      </sheetData>
      <sheetData sheetId="4896">
        <row r="1">
          <cell r="A1" t="str">
            <v>1월 생산실적</v>
          </cell>
        </row>
      </sheetData>
      <sheetData sheetId="4897">
        <row r="1">
          <cell r="A1" t="str">
            <v>1월 생산실적</v>
          </cell>
        </row>
      </sheetData>
      <sheetData sheetId="4898">
        <row r="1">
          <cell r="A1" t="str">
            <v>1월 생산실적</v>
          </cell>
        </row>
      </sheetData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>
        <row r="1">
          <cell r="A1" t="str">
            <v>1월 생산실적</v>
          </cell>
        </row>
      </sheetData>
      <sheetData sheetId="4906">
        <row r="1">
          <cell r="A1" t="str">
            <v>1월 생산실적</v>
          </cell>
        </row>
      </sheetData>
      <sheetData sheetId="4907">
        <row r="1">
          <cell r="A1" t="str">
            <v>1월 생산실적</v>
          </cell>
        </row>
      </sheetData>
      <sheetData sheetId="4908">
        <row r="1">
          <cell r="A1" t="str">
            <v>1월 생산실적</v>
          </cell>
        </row>
      </sheetData>
      <sheetData sheetId="4909">
        <row r="1">
          <cell r="A1" t="str">
            <v>1월 생산실적</v>
          </cell>
        </row>
      </sheetData>
      <sheetData sheetId="4910">
        <row r="1">
          <cell r="A1" t="str">
            <v>1월 생산실적</v>
          </cell>
        </row>
      </sheetData>
      <sheetData sheetId="4911">
        <row r="1">
          <cell r="A1" t="str">
            <v>1월 생산실적</v>
          </cell>
        </row>
      </sheetData>
      <sheetData sheetId="4912">
        <row r="1">
          <cell r="A1" t="str">
            <v>1월 생산실적</v>
          </cell>
        </row>
      </sheetData>
      <sheetData sheetId="4913">
        <row r="1">
          <cell r="A1" t="str">
            <v>1월 생산실적</v>
          </cell>
        </row>
      </sheetData>
      <sheetData sheetId="4914">
        <row r="1">
          <cell r="A1" t="str">
            <v>1월 생산실적</v>
          </cell>
        </row>
      </sheetData>
      <sheetData sheetId="4915">
        <row r="1">
          <cell r="A1" t="str">
            <v>1월 생산실적</v>
          </cell>
        </row>
      </sheetData>
      <sheetData sheetId="4916">
        <row r="1">
          <cell r="A1" t="str">
            <v>1월 생산실적</v>
          </cell>
        </row>
      </sheetData>
      <sheetData sheetId="4917">
        <row r="1">
          <cell r="A1" t="str">
            <v>1월 생산실적</v>
          </cell>
        </row>
      </sheetData>
      <sheetData sheetId="4918">
        <row r="1">
          <cell r="A1" t="str">
            <v>1월 생산실적</v>
          </cell>
        </row>
      </sheetData>
      <sheetData sheetId="4919">
        <row r="1">
          <cell r="A1" t="str">
            <v>1월 생산실적</v>
          </cell>
        </row>
      </sheetData>
      <sheetData sheetId="4920">
        <row r="1">
          <cell r="A1" t="str">
            <v>1월 생산실적</v>
          </cell>
        </row>
      </sheetData>
      <sheetData sheetId="4921">
        <row r="1">
          <cell r="A1" t="str">
            <v>1월 생산실적</v>
          </cell>
        </row>
      </sheetData>
      <sheetData sheetId="4922">
        <row r="1">
          <cell r="A1" t="str">
            <v>1월 생산실적</v>
          </cell>
        </row>
      </sheetData>
      <sheetData sheetId="4923">
        <row r="1">
          <cell r="A1" t="str">
            <v>1월 생산실적</v>
          </cell>
        </row>
      </sheetData>
      <sheetData sheetId="4924">
        <row r="1">
          <cell r="A1" t="str">
            <v>1월 생산실적</v>
          </cell>
        </row>
      </sheetData>
      <sheetData sheetId="4925">
        <row r="1">
          <cell r="A1" t="str">
            <v>1월 생산실적</v>
          </cell>
        </row>
      </sheetData>
      <sheetData sheetId="4926">
        <row r="1">
          <cell r="A1" t="str">
            <v>1월 생산실적</v>
          </cell>
        </row>
      </sheetData>
      <sheetData sheetId="4927">
        <row r="1">
          <cell r="A1" t="str">
            <v>1월 생산실적</v>
          </cell>
        </row>
      </sheetData>
      <sheetData sheetId="4928">
        <row r="1">
          <cell r="A1" t="str">
            <v>1월 생산실적</v>
          </cell>
        </row>
      </sheetData>
      <sheetData sheetId="4929">
        <row r="1">
          <cell r="A1" t="str">
            <v>1월 생산실적</v>
          </cell>
        </row>
      </sheetData>
      <sheetData sheetId="4930">
        <row r="1">
          <cell r="A1" t="str">
            <v>1월 생산실적</v>
          </cell>
        </row>
      </sheetData>
      <sheetData sheetId="4931">
        <row r="1">
          <cell r="A1" t="str">
            <v>1월 생산실적</v>
          </cell>
        </row>
      </sheetData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>
        <row r="1">
          <cell r="A1" t="str">
            <v>1월 생산실적</v>
          </cell>
        </row>
      </sheetData>
      <sheetData sheetId="4941">
        <row r="1">
          <cell r="A1" t="str">
            <v>1월 생산실적</v>
          </cell>
        </row>
      </sheetData>
      <sheetData sheetId="4942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/>
      <sheetData sheetId="4965" refreshError="1"/>
      <sheetData sheetId="4966" refreshError="1"/>
      <sheetData sheetId="4967">
        <row r="1">
          <cell r="A1" t="str">
            <v>1월 생산실적</v>
          </cell>
        </row>
      </sheetData>
      <sheetData sheetId="4968">
        <row r="1">
          <cell r="A1" t="str">
            <v>1월 생산실적</v>
          </cell>
        </row>
      </sheetData>
      <sheetData sheetId="4969">
        <row r="1">
          <cell r="A1" t="str">
            <v>1월 생산실적</v>
          </cell>
        </row>
      </sheetData>
      <sheetData sheetId="4970">
        <row r="1">
          <cell r="A1" t="str">
            <v>1월 생산실적</v>
          </cell>
        </row>
      </sheetData>
      <sheetData sheetId="4971">
        <row r="1">
          <cell r="A1" t="str">
            <v>1월 생산실적</v>
          </cell>
        </row>
      </sheetData>
      <sheetData sheetId="4972">
        <row r="1">
          <cell r="A1" t="str">
            <v>1월 생산실적</v>
          </cell>
        </row>
      </sheetData>
      <sheetData sheetId="4973">
        <row r="1">
          <cell r="A1" t="str">
            <v>1월 생산실적</v>
          </cell>
        </row>
      </sheetData>
      <sheetData sheetId="4974">
        <row r="1">
          <cell r="A1" t="str">
            <v>1월 생산실적</v>
          </cell>
        </row>
      </sheetData>
      <sheetData sheetId="4975">
        <row r="1">
          <cell r="A1" t="str">
            <v>1월 생산실적</v>
          </cell>
        </row>
      </sheetData>
      <sheetData sheetId="4976">
        <row r="1">
          <cell r="A1" t="str">
            <v>1월 생산실적</v>
          </cell>
        </row>
      </sheetData>
      <sheetData sheetId="4977">
        <row r="1">
          <cell r="A1" t="str">
            <v>1월 생산실적</v>
          </cell>
        </row>
      </sheetData>
      <sheetData sheetId="4978">
        <row r="1">
          <cell r="A1" t="str">
            <v>1월 생산실적</v>
          </cell>
        </row>
      </sheetData>
      <sheetData sheetId="4979">
        <row r="1">
          <cell r="A1" t="str">
            <v>1월 생산실적</v>
          </cell>
        </row>
      </sheetData>
      <sheetData sheetId="4980">
        <row r="1">
          <cell r="A1" t="str">
            <v>1월 생산실적</v>
          </cell>
        </row>
      </sheetData>
      <sheetData sheetId="4981">
        <row r="1">
          <cell r="A1" t="str">
            <v>1월 생산실적</v>
          </cell>
        </row>
      </sheetData>
      <sheetData sheetId="4982">
        <row r="1">
          <cell r="A1" t="str">
            <v>1월 생산실적</v>
          </cell>
        </row>
      </sheetData>
      <sheetData sheetId="4983">
        <row r="1">
          <cell r="A1" t="str">
            <v>1월 생산실적</v>
          </cell>
        </row>
      </sheetData>
      <sheetData sheetId="4984">
        <row r="1">
          <cell r="A1" t="str">
            <v>1월 생산실적</v>
          </cell>
        </row>
      </sheetData>
      <sheetData sheetId="4985">
        <row r="1">
          <cell r="A1" t="str">
            <v>1월 생산실적</v>
          </cell>
        </row>
      </sheetData>
      <sheetData sheetId="4986">
        <row r="1">
          <cell r="A1" t="str">
            <v>1월 생산실적</v>
          </cell>
        </row>
      </sheetData>
      <sheetData sheetId="4987">
        <row r="1">
          <cell r="A1" t="str">
            <v>1월 생산실적</v>
          </cell>
        </row>
      </sheetData>
      <sheetData sheetId="4988">
        <row r="1">
          <cell r="A1" t="str">
            <v>1월 생산실적</v>
          </cell>
        </row>
      </sheetData>
      <sheetData sheetId="4989">
        <row r="1">
          <cell r="A1" t="str">
            <v>1월 생산실적</v>
          </cell>
        </row>
      </sheetData>
      <sheetData sheetId="4990">
        <row r="1">
          <cell r="A1" t="str">
            <v>1월 생산실적</v>
          </cell>
        </row>
      </sheetData>
      <sheetData sheetId="4991">
        <row r="1">
          <cell r="A1" t="str">
            <v>1월 생산실적</v>
          </cell>
        </row>
      </sheetData>
      <sheetData sheetId="4992">
        <row r="1">
          <cell r="A1" t="str">
            <v>1월 생산실적</v>
          </cell>
        </row>
      </sheetData>
      <sheetData sheetId="4993">
        <row r="1">
          <cell r="A1" t="str">
            <v>1월 생산실적</v>
          </cell>
        </row>
      </sheetData>
      <sheetData sheetId="4994">
        <row r="1">
          <cell r="A1" t="str">
            <v>1월 생산실적</v>
          </cell>
        </row>
      </sheetData>
      <sheetData sheetId="4995">
        <row r="1">
          <cell r="A1" t="str">
            <v>1월 생산실적</v>
          </cell>
        </row>
      </sheetData>
      <sheetData sheetId="4996">
        <row r="1">
          <cell r="A1" t="str">
            <v>1월 생산실적</v>
          </cell>
        </row>
      </sheetData>
      <sheetData sheetId="4997">
        <row r="1">
          <cell r="A1" t="str">
            <v>1월 생산실적</v>
          </cell>
        </row>
      </sheetData>
      <sheetData sheetId="4998">
        <row r="1">
          <cell r="A1" t="str">
            <v>1월 생산실적</v>
          </cell>
        </row>
      </sheetData>
      <sheetData sheetId="4999">
        <row r="1">
          <cell r="A1" t="str">
            <v>1월 생산실적</v>
          </cell>
        </row>
      </sheetData>
      <sheetData sheetId="5000">
        <row r="1">
          <cell r="A1" t="str">
            <v>1월 생산실적</v>
          </cell>
        </row>
      </sheetData>
      <sheetData sheetId="5001">
        <row r="1">
          <cell r="A1" t="str">
            <v>1월 생산실적</v>
          </cell>
        </row>
      </sheetData>
      <sheetData sheetId="5002">
        <row r="1">
          <cell r="A1" t="str">
            <v>1월 생산실적</v>
          </cell>
        </row>
      </sheetData>
      <sheetData sheetId="5003">
        <row r="1">
          <cell r="A1" t="str">
            <v>1월 생산실적</v>
          </cell>
        </row>
      </sheetData>
      <sheetData sheetId="5004">
        <row r="1">
          <cell r="A1" t="str">
            <v>1월 생산실적</v>
          </cell>
        </row>
      </sheetData>
      <sheetData sheetId="5005">
        <row r="1">
          <cell r="A1" t="str">
            <v>1월 생산실적</v>
          </cell>
        </row>
      </sheetData>
      <sheetData sheetId="5006">
        <row r="1">
          <cell r="A1" t="str">
            <v>1월 생산실적</v>
          </cell>
        </row>
      </sheetData>
      <sheetData sheetId="5007">
        <row r="1">
          <cell r="A1" t="str">
            <v>1월 생산실적</v>
          </cell>
        </row>
      </sheetData>
      <sheetData sheetId="5008">
        <row r="1">
          <cell r="A1" t="str">
            <v>1월 생산실적</v>
          </cell>
        </row>
      </sheetData>
      <sheetData sheetId="5009">
        <row r="1">
          <cell r="A1" t="str">
            <v>1월 생산실적</v>
          </cell>
        </row>
      </sheetData>
      <sheetData sheetId="5010">
        <row r="1">
          <cell r="A1" t="str">
            <v>1월 생산실적</v>
          </cell>
        </row>
      </sheetData>
      <sheetData sheetId="5011">
        <row r="1">
          <cell r="A1" t="str">
            <v>1월 생산실적</v>
          </cell>
        </row>
      </sheetData>
      <sheetData sheetId="5012">
        <row r="1">
          <cell r="A1" t="str">
            <v>1월 생산실적</v>
          </cell>
        </row>
      </sheetData>
      <sheetData sheetId="5013">
        <row r="1">
          <cell r="A1" t="str">
            <v>1월 생산실적</v>
          </cell>
        </row>
      </sheetData>
      <sheetData sheetId="5014">
        <row r="1">
          <cell r="A1" t="str">
            <v>1월 생산실적</v>
          </cell>
        </row>
      </sheetData>
      <sheetData sheetId="5015">
        <row r="1">
          <cell r="A1" t="str">
            <v>1월 생산실적</v>
          </cell>
        </row>
      </sheetData>
      <sheetData sheetId="5016">
        <row r="1">
          <cell r="A1" t="str">
            <v>1월 생산실적</v>
          </cell>
        </row>
      </sheetData>
      <sheetData sheetId="5017">
        <row r="1">
          <cell r="A1" t="str">
            <v>1월 생산실적</v>
          </cell>
        </row>
      </sheetData>
      <sheetData sheetId="5018">
        <row r="1">
          <cell r="A1" t="str">
            <v>1월 생산실적</v>
          </cell>
        </row>
      </sheetData>
      <sheetData sheetId="5019">
        <row r="1">
          <cell r="A1" t="str">
            <v>1월 생산실적</v>
          </cell>
        </row>
      </sheetData>
      <sheetData sheetId="5020">
        <row r="1">
          <cell r="A1" t="str">
            <v>1월 생산실적</v>
          </cell>
        </row>
      </sheetData>
      <sheetData sheetId="5021">
        <row r="1">
          <cell r="A1" t="str">
            <v>1월 생산실적</v>
          </cell>
        </row>
      </sheetData>
      <sheetData sheetId="5022">
        <row r="1">
          <cell r="A1" t="str">
            <v>1월 생산실적</v>
          </cell>
        </row>
      </sheetData>
      <sheetData sheetId="5023">
        <row r="1">
          <cell r="A1" t="str">
            <v>1월 생산실적</v>
          </cell>
        </row>
      </sheetData>
      <sheetData sheetId="5024">
        <row r="1">
          <cell r="A1" t="str">
            <v>1월 생산실적</v>
          </cell>
        </row>
      </sheetData>
      <sheetData sheetId="5025">
        <row r="1">
          <cell r="A1" t="str">
            <v>1월 생산실적</v>
          </cell>
        </row>
      </sheetData>
      <sheetData sheetId="5026">
        <row r="1">
          <cell r="A1" t="str">
            <v>1월 생산실적</v>
          </cell>
        </row>
      </sheetData>
      <sheetData sheetId="5027">
        <row r="1">
          <cell r="A1" t="str">
            <v>1월 생산실적</v>
          </cell>
        </row>
      </sheetData>
      <sheetData sheetId="5028">
        <row r="1">
          <cell r="A1" t="str">
            <v>1월 생산실적</v>
          </cell>
        </row>
      </sheetData>
      <sheetData sheetId="5029">
        <row r="1">
          <cell r="A1" t="str">
            <v>1월 생산실적</v>
          </cell>
        </row>
      </sheetData>
      <sheetData sheetId="5030">
        <row r="1">
          <cell r="A1" t="str">
            <v>1월 생산실적</v>
          </cell>
        </row>
      </sheetData>
      <sheetData sheetId="5031">
        <row r="1">
          <cell r="A1" t="str">
            <v>1월 생산실적</v>
          </cell>
        </row>
      </sheetData>
      <sheetData sheetId="5032">
        <row r="1">
          <cell r="A1" t="str">
            <v>1월 생산실적</v>
          </cell>
        </row>
      </sheetData>
      <sheetData sheetId="5033">
        <row r="1">
          <cell r="A1" t="str">
            <v>1월 생산실적</v>
          </cell>
        </row>
      </sheetData>
      <sheetData sheetId="5034">
        <row r="1">
          <cell r="A1" t="str">
            <v>1월 생산실적</v>
          </cell>
        </row>
      </sheetData>
      <sheetData sheetId="5035">
        <row r="1">
          <cell r="A1" t="str">
            <v>1월 생산실적</v>
          </cell>
        </row>
      </sheetData>
      <sheetData sheetId="5036">
        <row r="1">
          <cell r="A1" t="str">
            <v>1월 생산실적</v>
          </cell>
        </row>
      </sheetData>
      <sheetData sheetId="5037">
        <row r="1">
          <cell r="A1" t="str">
            <v>1월 생산실적</v>
          </cell>
        </row>
      </sheetData>
      <sheetData sheetId="5038">
        <row r="1">
          <cell r="A1" t="str">
            <v>1월 생산실적</v>
          </cell>
        </row>
      </sheetData>
      <sheetData sheetId="5039">
        <row r="1">
          <cell r="A1" t="str">
            <v>1월 생산실적</v>
          </cell>
        </row>
      </sheetData>
      <sheetData sheetId="5040">
        <row r="1">
          <cell r="A1" t="str">
            <v>1월 생산실적</v>
          </cell>
        </row>
      </sheetData>
      <sheetData sheetId="5041">
        <row r="1">
          <cell r="A1" t="str">
            <v>1월 생산실적</v>
          </cell>
        </row>
      </sheetData>
      <sheetData sheetId="5042">
        <row r="1">
          <cell r="A1" t="str">
            <v>1월 생산실적</v>
          </cell>
        </row>
      </sheetData>
      <sheetData sheetId="5043">
        <row r="1">
          <cell r="A1" t="str">
            <v>1월 생산실적</v>
          </cell>
        </row>
      </sheetData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>
        <row r="1">
          <cell r="A1" t="str">
            <v>1월 생산실적</v>
          </cell>
        </row>
      </sheetData>
      <sheetData sheetId="5049">
        <row r="1">
          <cell r="A1" t="str">
            <v>1월 생산실적</v>
          </cell>
        </row>
      </sheetData>
      <sheetData sheetId="5050">
        <row r="1">
          <cell r="A1" t="str">
            <v>1월 생산실적</v>
          </cell>
        </row>
      </sheetData>
      <sheetData sheetId="5051">
        <row r="1">
          <cell r="A1" t="str">
            <v>1월 생산실적</v>
          </cell>
        </row>
      </sheetData>
      <sheetData sheetId="5052">
        <row r="1">
          <cell r="A1" t="str">
            <v>1월 생산실적</v>
          </cell>
        </row>
      </sheetData>
      <sheetData sheetId="5053">
        <row r="1">
          <cell r="A1" t="str">
            <v>1월 생산실적</v>
          </cell>
        </row>
      </sheetData>
      <sheetData sheetId="5054">
        <row r="1">
          <cell r="A1" t="str">
            <v>1월 생산실적</v>
          </cell>
        </row>
      </sheetData>
      <sheetData sheetId="5055">
        <row r="1">
          <cell r="A1" t="str">
            <v>1월 생산실적</v>
          </cell>
        </row>
      </sheetData>
      <sheetData sheetId="5056">
        <row r="1">
          <cell r="A1" t="str">
            <v>1월 생산실적</v>
          </cell>
        </row>
      </sheetData>
      <sheetData sheetId="5057">
        <row r="1">
          <cell r="A1" t="str">
            <v>1월 생산실적</v>
          </cell>
        </row>
      </sheetData>
      <sheetData sheetId="5058">
        <row r="1">
          <cell r="A1" t="str">
            <v>1월 생산실적</v>
          </cell>
        </row>
      </sheetData>
      <sheetData sheetId="5059">
        <row r="1">
          <cell r="A1" t="str">
            <v>1월 생산실적</v>
          </cell>
        </row>
      </sheetData>
      <sheetData sheetId="5060">
        <row r="1">
          <cell r="A1" t="str">
            <v>1월 생산실적</v>
          </cell>
        </row>
      </sheetData>
      <sheetData sheetId="5061">
        <row r="1">
          <cell r="A1" t="str">
            <v>1월 생산실적</v>
          </cell>
        </row>
      </sheetData>
      <sheetData sheetId="5062">
        <row r="1">
          <cell r="A1" t="str">
            <v>1월 생산실적</v>
          </cell>
        </row>
      </sheetData>
      <sheetData sheetId="5063">
        <row r="1">
          <cell r="A1" t="str">
            <v>1월 생산실적</v>
          </cell>
        </row>
      </sheetData>
      <sheetData sheetId="5064">
        <row r="1">
          <cell r="A1" t="str">
            <v>1월 생산실적</v>
          </cell>
        </row>
      </sheetData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>
        <row r="1">
          <cell r="A1" t="str">
            <v>1월 생산실적</v>
          </cell>
        </row>
      </sheetData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>
        <row r="1">
          <cell r="A1" t="str">
            <v>1월 생산실적</v>
          </cell>
        </row>
      </sheetData>
      <sheetData sheetId="5166" refreshError="1"/>
      <sheetData sheetId="5167" refreshError="1"/>
      <sheetData sheetId="5168" refreshError="1"/>
      <sheetData sheetId="5169" refreshError="1"/>
      <sheetData sheetId="5170">
        <row r="1">
          <cell r="A1" t="str">
            <v>1월 생산실적</v>
          </cell>
        </row>
      </sheetData>
      <sheetData sheetId="5171" refreshError="1"/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>
        <row r="1">
          <cell r="A1" t="str">
            <v>1월 생산실적</v>
          </cell>
        </row>
      </sheetData>
      <sheetData sheetId="5178">
        <row r="1">
          <cell r="A1" t="str">
            <v>1월 생산실적</v>
          </cell>
        </row>
      </sheetData>
      <sheetData sheetId="5179">
        <row r="1">
          <cell r="A1" t="str">
            <v>1월 생산실적</v>
          </cell>
        </row>
      </sheetData>
      <sheetData sheetId="5180">
        <row r="1">
          <cell r="A1" t="str">
            <v>1월 생산실적</v>
          </cell>
        </row>
      </sheetData>
      <sheetData sheetId="5181">
        <row r="1">
          <cell r="A1" t="str">
            <v>1월 생산실적</v>
          </cell>
        </row>
      </sheetData>
      <sheetData sheetId="5182">
        <row r="1">
          <cell r="A1" t="str">
            <v>1월 생산실적</v>
          </cell>
        </row>
      </sheetData>
      <sheetData sheetId="5183" refreshError="1"/>
      <sheetData sheetId="5184">
        <row r="1">
          <cell r="A1" t="str">
            <v>1월 생산실적</v>
          </cell>
        </row>
      </sheetData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>
        <row r="1">
          <cell r="A1" t="str">
            <v>1월 생산실적</v>
          </cell>
        </row>
      </sheetData>
      <sheetData sheetId="5203">
        <row r="1">
          <cell r="A1" t="str">
            <v>1월 생산실적</v>
          </cell>
        </row>
      </sheetData>
      <sheetData sheetId="5204">
        <row r="1">
          <cell r="A1" t="str">
            <v>1월 생산실적</v>
          </cell>
        </row>
      </sheetData>
      <sheetData sheetId="5205">
        <row r="1">
          <cell r="A1" t="str">
            <v>1월 생산실적</v>
          </cell>
        </row>
      </sheetData>
      <sheetData sheetId="5206">
        <row r="1">
          <cell r="A1" t="str">
            <v>1월 생산실적</v>
          </cell>
        </row>
      </sheetData>
      <sheetData sheetId="5207">
        <row r="1">
          <cell r="A1" t="str">
            <v>1월 생산실적</v>
          </cell>
        </row>
      </sheetData>
      <sheetData sheetId="5208">
        <row r="1">
          <cell r="A1" t="str">
            <v>1월 생산실적</v>
          </cell>
        </row>
      </sheetData>
      <sheetData sheetId="5209">
        <row r="1">
          <cell r="A1" t="str">
            <v>1월 생산실적</v>
          </cell>
        </row>
      </sheetData>
      <sheetData sheetId="5210">
        <row r="1">
          <cell r="A1" t="str">
            <v>1월 생산실적</v>
          </cell>
        </row>
      </sheetData>
      <sheetData sheetId="5211">
        <row r="1">
          <cell r="A1" t="str">
            <v>1월 생산실적</v>
          </cell>
        </row>
      </sheetData>
      <sheetData sheetId="5212">
        <row r="1">
          <cell r="A1" t="str">
            <v>1월 생산실적</v>
          </cell>
        </row>
      </sheetData>
      <sheetData sheetId="5213">
        <row r="1">
          <cell r="A1" t="str">
            <v>1월 생산실적</v>
          </cell>
        </row>
      </sheetData>
      <sheetData sheetId="5214">
        <row r="1">
          <cell r="A1" t="str">
            <v>1월 생산실적</v>
          </cell>
        </row>
      </sheetData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6">
          <cell r="A6">
            <v>1</v>
          </cell>
        </row>
      </sheetData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>
        <row r="6">
          <cell r="A6">
            <v>1</v>
          </cell>
        </row>
      </sheetData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>
        <row r="1">
          <cell r="A1" t="str">
            <v>1월 생산실적</v>
          </cell>
        </row>
      </sheetData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 refreshError="1"/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>
        <row r="1">
          <cell r="A1" t="str">
            <v>1월 생산실적</v>
          </cell>
        </row>
      </sheetData>
      <sheetData sheetId="5479">
        <row r="1">
          <cell r="A1" t="str">
            <v>1월 생산실적</v>
          </cell>
        </row>
      </sheetData>
      <sheetData sheetId="5480">
        <row r="1">
          <cell r="A1" t="str">
            <v>1월 생산실적</v>
          </cell>
        </row>
      </sheetData>
      <sheetData sheetId="5481">
        <row r="1">
          <cell r="A1" t="str">
            <v>1월 생산실적</v>
          </cell>
        </row>
      </sheetData>
      <sheetData sheetId="5482">
        <row r="1">
          <cell r="A1" t="str">
            <v>1월 생산실적</v>
          </cell>
        </row>
      </sheetData>
      <sheetData sheetId="5483">
        <row r="1">
          <cell r="A1" t="str">
            <v>1월 생산실적</v>
          </cell>
        </row>
      </sheetData>
      <sheetData sheetId="5484">
        <row r="1">
          <cell r="A1" t="str">
            <v>1월 생산실적</v>
          </cell>
        </row>
      </sheetData>
      <sheetData sheetId="5485">
        <row r="1">
          <cell r="A1" t="str">
            <v>1월 생산실적</v>
          </cell>
        </row>
      </sheetData>
      <sheetData sheetId="5486">
        <row r="1">
          <cell r="A1" t="str">
            <v>1월 생산실적</v>
          </cell>
        </row>
      </sheetData>
      <sheetData sheetId="5487">
        <row r="1">
          <cell r="A1" t="str">
            <v>1월 생산실적</v>
          </cell>
        </row>
      </sheetData>
      <sheetData sheetId="5488">
        <row r="1">
          <cell r="A1" t="str">
            <v>1월 생산실적</v>
          </cell>
        </row>
      </sheetData>
      <sheetData sheetId="5489">
        <row r="1">
          <cell r="A1" t="str">
            <v>1월 생산실적</v>
          </cell>
        </row>
      </sheetData>
      <sheetData sheetId="5490">
        <row r="1">
          <cell r="A1" t="str">
            <v>1월 생산실적</v>
          </cell>
        </row>
      </sheetData>
      <sheetData sheetId="5491">
        <row r="1">
          <cell r="A1" t="str">
            <v>1월 생산실적</v>
          </cell>
        </row>
      </sheetData>
      <sheetData sheetId="5492">
        <row r="1">
          <cell r="A1" t="str">
            <v>1월 생산실적</v>
          </cell>
        </row>
      </sheetData>
      <sheetData sheetId="5493">
        <row r="1">
          <cell r="A1" t="str">
            <v>1월 생산실적</v>
          </cell>
        </row>
      </sheetData>
      <sheetData sheetId="5494">
        <row r="1">
          <cell r="A1" t="str">
            <v>1월 생산실적</v>
          </cell>
        </row>
      </sheetData>
      <sheetData sheetId="5495">
        <row r="1">
          <cell r="A1" t="str">
            <v>1월 생산실적</v>
          </cell>
        </row>
      </sheetData>
      <sheetData sheetId="5496">
        <row r="1">
          <cell r="A1" t="str">
            <v>1월 생산실적</v>
          </cell>
        </row>
      </sheetData>
      <sheetData sheetId="5497">
        <row r="1">
          <cell r="A1" t="str">
            <v>1월 생산실적</v>
          </cell>
        </row>
      </sheetData>
      <sheetData sheetId="5498">
        <row r="1">
          <cell r="A1" t="str">
            <v>1월 생산실적</v>
          </cell>
        </row>
      </sheetData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>
        <row r="1">
          <cell r="A1" t="str">
            <v>1월 생산실적</v>
          </cell>
        </row>
      </sheetData>
      <sheetData sheetId="5543">
        <row r="1">
          <cell r="A1" t="str">
            <v>1월 생산실적</v>
          </cell>
        </row>
      </sheetData>
      <sheetData sheetId="5544">
        <row r="1">
          <cell r="A1" t="str">
            <v>1월 생산실적</v>
          </cell>
        </row>
      </sheetData>
      <sheetData sheetId="5545">
        <row r="1">
          <cell r="A1" t="str">
            <v>1월 생산실적</v>
          </cell>
        </row>
      </sheetData>
      <sheetData sheetId="5546">
        <row r="1">
          <cell r="A1" t="str">
            <v>1월 생산실적</v>
          </cell>
        </row>
      </sheetData>
      <sheetData sheetId="5547">
        <row r="1">
          <cell r="A1" t="str">
            <v>1월 생산실적</v>
          </cell>
        </row>
      </sheetData>
      <sheetData sheetId="5548">
        <row r="1">
          <cell r="A1" t="str">
            <v>1월 생산실적</v>
          </cell>
        </row>
      </sheetData>
      <sheetData sheetId="5549">
        <row r="1">
          <cell r="A1" t="str">
            <v>1월 생산실적</v>
          </cell>
        </row>
      </sheetData>
      <sheetData sheetId="5550">
        <row r="1">
          <cell r="A1" t="str">
            <v>1월 생산실적</v>
          </cell>
        </row>
      </sheetData>
      <sheetData sheetId="5551">
        <row r="1">
          <cell r="A1" t="str">
            <v>1월 생산실적</v>
          </cell>
        </row>
      </sheetData>
      <sheetData sheetId="5552">
        <row r="1">
          <cell r="A1" t="str">
            <v>1월 생산실적</v>
          </cell>
        </row>
      </sheetData>
      <sheetData sheetId="5553">
        <row r="1">
          <cell r="A1" t="str">
            <v>1월 생산실적</v>
          </cell>
        </row>
      </sheetData>
      <sheetData sheetId="5554">
        <row r="1">
          <cell r="A1" t="str">
            <v>1월 생산실적</v>
          </cell>
        </row>
      </sheetData>
      <sheetData sheetId="5555">
        <row r="1">
          <cell r="A1" t="str">
            <v>1월 생산실적</v>
          </cell>
        </row>
      </sheetData>
      <sheetData sheetId="5556">
        <row r="1">
          <cell r="A1" t="str">
            <v>1월 생산실적</v>
          </cell>
        </row>
      </sheetData>
      <sheetData sheetId="5557">
        <row r="1">
          <cell r="A1" t="str">
            <v>1월 생산실적</v>
          </cell>
        </row>
      </sheetData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>
        <row r="1">
          <cell r="A1" t="str">
            <v>1월 생산실적</v>
          </cell>
        </row>
      </sheetData>
      <sheetData sheetId="5561">
        <row r="1">
          <cell r="A1" t="str">
            <v>1월 생산실적</v>
          </cell>
        </row>
      </sheetData>
      <sheetData sheetId="5562">
        <row r="1">
          <cell r="A1" t="str">
            <v>1월 생산실적</v>
          </cell>
        </row>
      </sheetData>
      <sheetData sheetId="5563">
        <row r="1">
          <cell r="A1" t="str">
            <v>1월 생산실적</v>
          </cell>
        </row>
      </sheetData>
      <sheetData sheetId="5564">
        <row r="1">
          <cell r="A1" t="str">
            <v>1월 생산실적</v>
          </cell>
        </row>
      </sheetData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>
        <row r="1">
          <cell r="A1" t="str">
            <v>1월 생산실적</v>
          </cell>
        </row>
      </sheetData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>
        <row r="1">
          <cell r="A1" t="str">
            <v>1월 생산실적</v>
          </cell>
        </row>
      </sheetData>
      <sheetData sheetId="5571">
        <row r="1">
          <cell r="A1" t="str">
            <v>1월 생산실적</v>
          </cell>
        </row>
      </sheetData>
      <sheetData sheetId="5572">
        <row r="1">
          <cell r="A1" t="str">
            <v>1월 생산실적</v>
          </cell>
        </row>
      </sheetData>
      <sheetData sheetId="5573">
        <row r="1">
          <cell r="A1" t="str">
            <v>1월 생산실적</v>
          </cell>
        </row>
      </sheetData>
      <sheetData sheetId="5574">
        <row r="1">
          <cell r="A1" t="str">
            <v>1월 생산실적</v>
          </cell>
        </row>
      </sheetData>
      <sheetData sheetId="5575">
        <row r="1">
          <cell r="A1" t="str">
            <v>1월 생산실적</v>
          </cell>
        </row>
      </sheetData>
      <sheetData sheetId="5576">
        <row r="1">
          <cell r="A1" t="str">
            <v>1월 생산실적</v>
          </cell>
        </row>
      </sheetData>
      <sheetData sheetId="5577">
        <row r="1">
          <cell r="A1" t="str">
            <v>1월 생산실적</v>
          </cell>
        </row>
      </sheetData>
      <sheetData sheetId="5578">
        <row r="1">
          <cell r="A1" t="str">
            <v>1월 생산실적</v>
          </cell>
        </row>
      </sheetData>
      <sheetData sheetId="5579">
        <row r="1">
          <cell r="A1" t="str">
            <v>1월 생산실적</v>
          </cell>
        </row>
      </sheetData>
      <sheetData sheetId="5580">
        <row r="1">
          <cell r="A1" t="str">
            <v>1월 생산실적</v>
          </cell>
        </row>
      </sheetData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>
        <row r="1">
          <cell r="A1" t="str">
            <v>1월 생산실적</v>
          </cell>
        </row>
      </sheetData>
      <sheetData sheetId="5642">
        <row r="1">
          <cell r="A1" t="str">
            <v>1월 생산실적</v>
          </cell>
        </row>
      </sheetData>
      <sheetData sheetId="5643">
        <row r="1">
          <cell r="A1" t="str">
            <v>1월 생산실적</v>
          </cell>
        </row>
      </sheetData>
      <sheetData sheetId="5644">
        <row r="1">
          <cell r="A1" t="str">
            <v>1월 생산실적</v>
          </cell>
        </row>
      </sheetData>
      <sheetData sheetId="5645">
        <row r="1">
          <cell r="A1" t="str">
            <v>1월 생산실적</v>
          </cell>
        </row>
      </sheetData>
      <sheetData sheetId="5646">
        <row r="1">
          <cell r="A1" t="str">
            <v>1월 생산실적</v>
          </cell>
        </row>
      </sheetData>
      <sheetData sheetId="5647">
        <row r="1">
          <cell r="A1" t="str">
            <v>1월 생산실적</v>
          </cell>
        </row>
      </sheetData>
      <sheetData sheetId="5648">
        <row r="1">
          <cell r="A1" t="str">
            <v>1월 생산실적</v>
          </cell>
        </row>
      </sheetData>
      <sheetData sheetId="5649">
        <row r="1">
          <cell r="A1" t="str">
            <v>1월 생산실적</v>
          </cell>
        </row>
      </sheetData>
      <sheetData sheetId="5650">
        <row r="1">
          <cell r="A1" t="str">
            <v>1월 생산실적</v>
          </cell>
        </row>
      </sheetData>
      <sheetData sheetId="5651">
        <row r="1">
          <cell r="A1" t="str">
            <v>1월 생산실적</v>
          </cell>
        </row>
      </sheetData>
      <sheetData sheetId="5652">
        <row r="1">
          <cell r="A1" t="str">
            <v>1월 생산실적</v>
          </cell>
        </row>
      </sheetData>
      <sheetData sheetId="5653">
        <row r="1">
          <cell r="A1" t="str">
            <v>1월 생산실적</v>
          </cell>
        </row>
      </sheetData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>
        <row r="1">
          <cell r="A1" t="str">
            <v>1월 생산실적</v>
          </cell>
        </row>
      </sheetData>
      <sheetData sheetId="5665">
        <row r="1">
          <cell r="A1" t="str">
            <v>1월 생산실적</v>
          </cell>
        </row>
      </sheetData>
      <sheetData sheetId="5666">
        <row r="1">
          <cell r="A1" t="str">
            <v>1월 생산실적</v>
          </cell>
        </row>
      </sheetData>
      <sheetData sheetId="5667">
        <row r="1">
          <cell r="A1" t="str">
            <v>1월 생산실적</v>
          </cell>
        </row>
      </sheetData>
      <sheetData sheetId="5668">
        <row r="1">
          <cell r="A1" t="str">
            <v>1월 생산실적</v>
          </cell>
        </row>
      </sheetData>
      <sheetData sheetId="5669">
        <row r="1">
          <cell r="A1" t="str">
            <v>1월 생산실적</v>
          </cell>
        </row>
      </sheetData>
      <sheetData sheetId="5670">
        <row r="1">
          <cell r="A1" t="str">
            <v>1월 생산실적</v>
          </cell>
        </row>
      </sheetData>
      <sheetData sheetId="5671">
        <row r="1">
          <cell r="A1" t="str">
            <v>1월 생산실적</v>
          </cell>
        </row>
      </sheetData>
      <sheetData sheetId="5672">
        <row r="1">
          <cell r="A1" t="str">
            <v>1월 생산실적</v>
          </cell>
        </row>
      </sheetData>
      <sheetData sheetId="5673">
        <row r="1">
          <cell r="A1" t="str">
            <v>1월 생산실적</v>
          </cell>
        </row>
      </sheetData>
      <sheetData sheetId="5674">
        <row r="1">
          <cell r="A1" t="str">
            <v>1월 생산실적</v>
          </cell>
        </row>
      </sheetData>
      <sheetData sheetId="5675">
        <row r="1">
          <cell r="A1" t="str">
            <v>1월 생산실적</v>
          </cell>
        </row>
      </sheetData>
      <sheetData sheetId="5676">
        <row r="1">
          <cell r="A1" t="str">
            <v>1월 생산실적</v>
          </cell>
        </row>
      </sheetData>
      <sheetData sheetId="5677">
        <row r="1">
          <cell r="A1" t="str">
            <v>1월 생산실적</v>
          </cell>
        </row>
      </sheetData>
      <sheetData sheetId="5678">
        <row r="1">
          <cell r="A1" t="str">
            <v>1월 생산실적</v>
          </cell>
        </row>
      </sheetData>
      <sheetData sheetId="5679">
        <row r="1">
          <cell r="A1" t="str">
            <v>1월 생산실적</v>
          </cell>
        </row>
      </sheetData>
      <sheetData sheetId="5680">
        <row r="1">
          <cell r="A1" t="str">
            <v>1월 생산실적</v>
          </cell>
        </row>
      </sheetData>
      <sheetData sheetId="5681">
        <row r="1">
          <cell r="A1" t="str">
            <v>1월 생산실적</v>
          </cell>
        </row>
      </sheetData>
      <sheetData sheetId="5682">
        <row r="1">
          <cell r="A1" t="str">
            <v>1월 생산실적</v>
          </cell>
        </row>
      </sheetData>
      <sheetData sheetId="5683">
        <row r="1">
          <cell r="A1" t="str">
            <v>1월 생산실적</v>
          </cell>
        </row>
      </sheetData>
      <sheetData sheetId="5684">
        <row r="1">
          <cell r="A1" t="str">
            <v>1월 생산실적</v>
          </cell>
        </row>
      </sheetData>
      <sheetData sheetId="5685">
        <row r="1">
          <cell r="A1" t="str">
            <v>1월 생산실적</v>
          </cell>
        </row>
      </sheetData>
      <sheetData sheetId="5686">
        <row r="1">
          <cell r="A1" t="str">
            <v>1월 생산실적</v>
          </cell>
        </row>
      </sheetData>
      <sheetData sheetId="5687">
        <row r="1">
          <cell r="A1" t="str">
            <v>1월 생산실적</v>
          </cell>
        </row>
      </sheetData>
      <sheetData sheetId="5688">
        <row r="1">
          <cell r="A1" t="str">
            <v>1월 생산실적</v>
          </cell>
        </row>
      </sheetData>
      <sheetData sheetId="5689">
        <row r="1">
          <cell r="A1" t="str">
            <v>1월 생산실적</v>
          </cell>
        </row>
      </sheetData>
      <sheetData sheetId="5690">
        <row r="1">
          <cell r="A1" t="str">
            <v>1월 생산실적</v>
          </cell>
        </row>
      </sheetData>
      <sheetData sheetId="5691">
        <row r="1">
          <cell r="A1" t="str">
            <v>1월 생산실적</v>
          </cell>
        </row>
      </sheetData>
      <sheetData sheetId="5692">
        <row r="1">
          <cell r="A1" t="str">
            <v>1월 생산실적</v>
          </cell>
        </row>
      </sheetData>
      <sheetData sheetId="5693">
        <row r="1">
          <cell r="A1" t="str">
            <v>1월 생산실적</v>
          </cell>
        </row>
      </sheetData>
      <sheetData sheetId="5694">
        <row r="1">
          <cell r="A1" t="str">
            <v>1월 생산실적</v>
          </cell>
        </row>
      </sheetData>
      <sheetData sheetId="5695">
        <row r="1">
          <cell r="A1" t="str">
            <v>1월 생산실적</v>
          </cell>
        </row>
      </sheetData>
      <sheetData sheetId="5696">
        <row r="1">
          <cell r="A1" t="str">
            <v>1월 생산실적</v>
          </cell>
        </row>
      </sheetData>
      <sheetData sheetId="5697">
        <row r="1">
          <cell r="A1" t="str">
            <v>1월 생산실적</v>
          </cell>
        </row>
      </sheetData>
      <sheetData sheetId="5698">
        <row r="1">
          <cell r="A1" t="str">
            <v>1월 생산실적</v>
          </cell>
        </row>
      </sheetData>
      <sheetData sheetId="5699">
        <row r="1">
          <cell r="A1" t="str">
            <v>1월 생산실적</v>
          </cell>
        </row>
      </sheetData>
      <sheetData sheetId="5700">
        <row r="1">
          <cell r="A1" t="str">
            <v>1월 생산실적</v>
          </cell>
        </row>
      </sheetData>
      <sheetData sheetId="5701">
        <row r="1">
          <cell r="A1" t="str">
            <v>1월 생산실적</v>
          </cell>
        </row>
      </sheetData>
      <sheetData sheetId="5702">
        <row r="1">
          <cell r="A1" t="str">
            <v>1월 생산실적</v>
          </cell>
        </row>
      </sheetData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>
        <row r="1">
          <cell r="A1" t="str">
            <v>1월 생산실적</v>
          </cell>
        </row>
      </sheetData>
      <sheetData sheetId="5719">
        <row r="1">
          <cell r="A1" t="str">
            <v>1월 생산실적</v>
          </cell>
        </row>
      </sheetData>
      <sheetData sheetId="5720">
        <row r="1">
          <cell r="A1" t="str">
            <v>1월 생산실적</v>
          </cell>
        </row>
      </sheetData>
      <sheetData sheetId="5721">
        <row r="1">
          <cell r="A1" t="str">
            <v>1월 생산실적</v>
          </cell>
        </row>
      </sheetData>
      <sheetData sheetId="5722">
        <row r="1">
          <cell r="A1" t="str">
            <v>1월 생산실적</v>
          </cell>
        </row>
      </sheetData>
      <sheetData sheetId="5723">
        <row r="1">
          <cell r="A1" t="str">
            <v>1월 생산실적</v>
          </cell>
        </row>
      </sheetData>
      <sheetData sheetId="5724">
        <row r="1">
          <cell r="A1" t="str">
            <v>1월 생산실적</v>
          </cell>
        </row>
      </sheetData>
      <sheetData sheetId="5725">
        <row r="1">
          <cell r="A1" t="str">
            <v>1월 생산실적</v>
          </cell>
        </row>
      </sheetData>
      <sheetData sheetId="5726">
        <row r="1">
          <cell r="A1" t="str">
            <v>1월 생산실적</v>
          </cell>
        </row>
      </sheetData>
      <sheetData sheetId="5727">
        <row r="1">
          <cell r="A1" t="str">
            <v>1월 생산실적</v>
          </cell>
        </row>
      </sheetData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 refreshError="1"/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>
        <row r="1">
          <cell r="A1" t="str">
            <v>1월 생산실적</v>
          </cell>
        </row>
      </sheetData>
      <sheetData sheetId="5918">
        <row r="1">
          <cell r="A1" t="str">
            <v>1월 생산실적</v>
          </cell>
        </row>
      </sheetData>
      <sheetData sheetId="5919">
        <row r="1">
          <cell r="A1" t="str">
            <v>1월 생산실적</v>
          </cell>
        </row>
      </sheetData>
      <sheetData sheetId="5920">
        <row r="1">
          <cell r="A1" t="str">
            <v>1월 생산실적</v>
          </cell>
        </row>
      </sheetData>
      <sheetData sheetId="5921">
        <row r="1">
          <cell r="A1" t="str">
            <v>1월 생산실적</v>
          </cell>
        </row>
      </sheetData>
      <sheetData sheetId="5922">
        <row r="1">
          <cell r="A1" t="str">
            <v>1월 생산실적</v>
          </cell>
        </row>
      </sheetData>
      <sheetData sheetId="5923">
        <row r="1">
          <cell r="A1" t="str">
            <v>1월 생산실적</v>
          </cell>
        </row>
      </sheetData>
      <sheetData sheetId="5924">
        <row r="1">
          <cell r="A1" t="str">
            <v>1월 생산실적</v>
          </cell>
        </row>
      </sheetData>
      <sheetData sheetId="5925">
        <row r="1">
          <cell r="A1" t="str">
            <v>1월 생산실적</v>
          </cell>
        </row>
      </sheetData>
      <sheetData sheetId="5926">
        <row r="1">
          <cell r="A1" t="str">
            <v>1월 생산실적</v>
          </cell>
        </row>
      </sheetData>
      <sheetData sheetId="5927">
        <row r="1">
          <cell r="A1" t="str">
            <v>1월 생산실적</v>
          </cell>
        </row>
      </sheetData>
      <sheetData sheetId="5928">
        <row r="1">
          <cell r="A1" t="str">
            <v>1월 생산실적</v>
          </cell>
        </row>
      </sheetData>
      <sheetData sheetId="5929">
        <row r="1">
          <cell r="A1" t="str">
            <v>1월 생산실적</v>
          </cell>
        </row>
      </sheetData>
      <sheetData sheetId="5930">
        <row r="1">
          <cell r="A1" t="str">
            <v>1월 생산실적</v>
          </cell>
        </row>
      </sheetData>
      <sheetData sheetId="5931">
        <row r="1">
          <cell r="A1" t="str">
            <v>1월 생산실적</v>
          </cell>
        </row>
      </sheetData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>
        <row r="1">
          <cell r="A1" t="str">
            <v>1월 생산실적</v>
          </cell>
        </row>
      </sheetData>
      <sheetData sheetId="5962">
        <row r="1">
          <cell r="A1" t="str">
            <v>1월 생산실적</v>
          </cell>
        </row>
      </sheetData>
      <sheetData sheetId="5963">
        <row r="1">
          <cell r="A1" t="str">
            <v>1월 생산실적</v>
          </cell>
        </row>
      </sheetData>
      <sheetData sheetId="5964">
        <row r="1">
          <cell r="A1" t="str">
            <v>1월 생산실적</v>
          </cell>
        </row>
      </sheetData>
      <sheetData sheetId="5965">
        <row r="1">
          <cell r="A1" t="str">
            <v>1월 생산실적</v>
          </cell>
        </row>
      </sheetData>
      <sheetData sheetId="5966">
        <row r="1">
          <cell r="A1" t="str">
            <v>1월 생산실적</v>
          </cell>
        </row>
      </sheetData>
      <sheetData sheetId="5967">
        <row r="1">
          <cell r="A1" t="str">
            <v>1월 생산실적</v>
          </cell>
        </row>
      </sheetData>
      <sheetData sheetId="5968">
        <row r="1">
          <cell r="A1" t="str">
            <v>1월 생산실적</v>
          </cell>
        </row>
      </sheetData>
      <sheetData sheetId="5969">
        <row r="1">
          <cell r="A1" t="str">
            <v>1월 생산실적</v>
          </cell>
        </row>
      </sheetData>
      <sheetData sheetId="5970">
        <row r="1">
          <cell r="A1" t="str">
            <v>1월 생산실적</v>
          </cell>
        </row>
      </sheetData>
      <sheetData sheetId="5971">
        <row r="1">
          <cell r="A1" t="str">
            <v>1월 생산실적</v>
          </cell>
        </row>
      </sheetData>
      <sheetData sheetId="5972">
        <row r="1">
          <cell r="A1" t="str">
            <v>1월 생산실적</v>
          </cell>
        </row>
      </sheetData>
      <sheetData sheetId="5973">
        <row r="1">
          <cell r="A1" t="str">
            <v>1월 생산실적</v>
          </cell>
        </row>
      </sheetData>
      <sheetData sheetId="5974">
        <row r="1">
          <cell r="A1" t="str">
            <v>1월 생산실적</v>
          </cell>
        </row>
      </sheetData>
      <sheetData sheetId="5975">
        <row r="1">
          <cell r="A1" t="str">
            <v>1월 생산실적</v>
          </cell>
        </row>
      </sheetData>
      <sheetData sheetId="5976">
        <row r="1">
          <cell r="A1" t="str">
            <v>1월 생산실적</v>
          </cell>
        </row>
      </sheetData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>
        <row r="1">
          <cell r="A1" t="str">
            <v>1월 생산실적</v>
          </cell>
        </row>
      </sheetData>
      <sheetData sheetId="6009">
        <row r="1">
          <cell r="A1" t="str">
            <v>1월 생산실적</v>
          </cell>
        </row>
      </sheetData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>
        <row r="1">
          <cell r="A1" t="str">
            <v>1월 생산실적</v>
          </cell>
        </row>
      </sheetData>
      <sheetData sheetId="6019">
        <row r="1">
          <cell r="A1" t="str">
            <v>1월 생산실적</v>
          </cell>
        </row>
      </sheetData>
      <sheetData sheetId="6020">
        <row r="1">
          <cell r="A1" t="str">
            <v>1월 생산실적</v>
          </cell>
        </row>
      </sheetData>
      <sheetData sheetId="6021">
        <row r="1">
          <cell r="A1" t="str">
            <v>1월 생산실적</v>
          </cell>
        </row>
      </sheetData>
      <sheetData sheetId="6022">
        <row r="1">
          <cell r="A1" t="str">
            <v>1월 생산실적</v>
          </cell>
        </row>
      </sheetData>
      <sheetData sheetId="6023">
        <row r="1">
          <cell r="A1" t="str">
            <v>1월 생산실적</v>
          </cell>
        </row>
      </sheetData>
      <sheetData sheetId="6024">
        <row r="1">
          <cell r="A1" t="str">
            <v>1월 생산실적</v>
          </cell>
        </row>
      </sheetData>
      <sheetData sheetId="6025">
        <row r="1">
          <cell r="A1" t="str">
            <v>1월 생산실적</v>
          </cell>
        </row>
      </sheetData>
      <sheetData sheetId="6026">
        <row r="1">
          <cell r="A1" t="str">
            <v>1월 생산실적</v>
          </cell>
        </row>
      </sheetData>
      <sheetData sheetId="6027">
        <row r="1">
          <cell r="A1" t="str">
            <v>1월 생산실적</v>
          </cell>
        </row>
      </sheetData>
      <sheetData sheetId="6028">
        <row r="1">
          <cell r="A1" t="str">
            <v>1월 생산실적</v>
          </cell>
        </row>
      </sheetData>
      <sheetData sheetId="6029">
        <row r="1">
          <cell r="A1" t="str">
            <v>1월 생산실적</v>
          </cell>
        </row>
      </sheetData>
      <sheetData sheetId="6030">
        <row r="1">
          <cell r="A1" t="str">
            <v>1월 생산실적</v>
          </cell>
        </row>
      </sheetData>
      <sheetData sheetId="6031">
        <row r="1">
          <cell r="A1" t="str">
            <v>1월 생산실적</v>
          </cell>
        </row>
      </sheetData>
      <sheetData sheetId="6032">
        <row r="1">
          <cell r="A1" t="str">
            <v>1월 생산실적</v>
          </cell>
        </row>
      </sheetData>
      <sheetData sheetId="6033">
        <row r="1">
          <cell r="A1" t="str">
            <v>1월 생산실적</v>
          </cell>
        </row>
      </sheetData>
      <sheetData sheetId="6034">
        <row r="1">
          <cell r="A1" t="str">
            <v>1월 생산실적</v>
          </cell>
        </row>
      </sheetData>
      <sheetData sheetId="6035">
        <row r="1">
          <cell r="A1" t="str">
            <v>1월 생산실적</v>
          </cell>
        </row>
      </sheetData>
      <sheetData sheetId="6036">
        <row r="1">
          <cell r="A1" t="str">
            <v>1월 생산실적</v>
          </cell>
        </row>
      </sheetData>
      <sheetData sheetId="6037">
        <row r="1">
          <cell r="A1" t="str">
            <v>1월 생산실적</v>
          </cell>
        </row>
      </sheetData>
      <sheetData sheetId="6038">
        <row r="1">
          <cell r="A1" t="str">
            <v>1월 생산실적</v>
          </cell>
        </row>
      </sheetData>
      <sheetData sheetId="6039">
        <row r="1">
          <cell r="A1" t="str">
            <v>1월 생산실적</v>
          </cell>
        </row>
      </sheetData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>
        <row r="1">
          <cell r="A1" t="str">
            <v>1월 생산실적</v>
          </cell>
        </row>
      </sheetData>
      <sheetData sheetId="6045">
        <row r="1">
          <cell r="A1" t="str">
            <v>1월 생산실적</v>
          </cell>
        </row>
      </sheetData>
      <sheetData sheetId="6046">
        <row r="1">
          <cell r="A1" t="str">
            <v>1월 생산실적</v>
          </cell>
        </row>
      </sheetData>
      <sheetData sheetId="6047" refreshError="1"/>
      <sheetData sheetId="6048" refreshError="1"/>
      <sheetData sheetId="6049">
        <row r="1">
          <cell r="A1" t="str">
            <v>1월 생산실적</v>
          </cell>
        </row>
      </sheetData>
      <sheetData sheetId="6050">
        <row r="1">
          <cell r="A1" t="str">
            <v>1월 생산실적</v>
          </cell>
        </row>
      </sheetData>
      <sheetData sheetId="6051">
        <row r="1">
          <cell r="A1" t="str">
            <v>1월 생산실적</v>
          </cell>
        </row>
      </sheetData>
      <sheetData sheetId="6052">
        <row r="1">
          <cell r="A1" t="str">
            <v>1월 생산실적</v>
          </cell>
        </row>
      </sheetData>
      <sheetData sheetId="6053">
        <row r="1">
          <cell r="A1" t="str">
            <v>1월 생산실적</v>
          </cell>
        </row>
      </sheetData>
      <sheetData sheetId="6054">
        <row r="1">
          <cell r="A1" t="str">
            <v>1월 생산실적</v>
          </cell>
        </row>
      </sheetData>
      <sheetData sheetId="6055">
        <row r="1">
          <cell r="A1" t="str">
            <v>1월 생산실적</v>
          </cell>
        </row>
      </sheetData>
      <sheetData sheetId="6056">
        <row r="1">
          <cell r="A1" t="str">
            <v>1월 생산실적</v>
          </cell>
        </row>
      </sheetData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>
        <row r="1">
          <cell r="A1" t="str">
            <v>1월 생산실적</v>
          </cell>
        </row>
      </sheetData>
      <sheetData sheetId="6109" refreshError="1"/>
      <sheetData sheetId="6110" refreshError="1"/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 refreshError="1"/>
      <sheetData sheetId="6114" refreshError="1"/>
      <sheetData sheetId="6115">
        <row r="1">
          <cell r="A1" t="str">
            <v>1월 생산실적</v>
          </cell>
        </row>
      </sheetData>
      <sheetData sheetId="6116" refreshError="1"/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 refreshError="1"/>
      <sheetData sheetId="6136" refreshError="1"/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 refreshError="1"/>
      <sheetData sheetId="6145" refreshError="1"/>
      <sheetData sheetId="6146" refreshError="1"/>
      <sheetData sheetId="6147">
        <row r="1">
          <cell r="A1" t="str">
            <v>1월 생산실적</v>
          </cell>
        </row>
      </sheetData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 refreshError="1"/>
      <sheetData sheetId="6180" refreshError="1"/>
      <sheetData sheetId="6181" refreshError="1"/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>
        <row r="1">
          <cell r="A1" t="str">
            <v>1월 생산실적</v>
          </cell>
        </row>
      </sheetData>
      <sheetData sheetId="6217">
        <row r="1">
          <cell r="A1" t="str">
            <v>1월 생산실적</v>
          </cell>
        </row>
      </sheetData>
      <sheetData sheetId="6218">
        <row r="1">
          <cell r="A1" t="str">
            <v>1월 생산실적</v>
          </cell>
        </row>
      </sheetData>
      <sheetData sheetId="6219">
        <row r="1">
          <cell r="A1" t="str">
            <v>1월 생산실적</v>
          </cell>
        </row>
      </sheetData>
      <sheetData sheetId="6220">
        <row r="1">
          <cell r="A1" t="str">
            <v>1월 생산실적</v>
          </cell>
        </row>
      </sheetData>
      <sheetData sheetId="6221">
        <row r="1">
          <cell r="A1" t="str">
            <v>1월 생산실적</v>
          </cell>
        </row>
      </sheetData>
      <sheetData sheetId="6222">
        <row r="1">
          <cell r="A1" t="str">
            <v>1월 생산실적</v>
          </cell>
        </row>
      </sheetData>
      <sheetData sheetId="6223">
        <row r="1">
          <cell r="A1" t="str">
            <v>1월 생산실적</v>
          </cell>
        </row>
      </sheetData>
      <sheetData sheetId="6224">
        <row r="1">
          <cell r="A1" t="str">
            <v>1월 생산실적</v>
          </cell>
        </row>
      </sheetData>
      <sheetData sheetId="6225">
        <row r="1">
          <cell r="A1" t="str">
            <v>1월 생산실적</v>
          </cell>
        </row>
      </sheetData>
      <sheetData sheetId="6226">
        <row r="1">
          <cell r="A1" t="str">
            <v>1월 생산실적</v>
          </cell>
        </row>
      </sheetData>
      <sheetData sheetId="6227">
        <row r="1">
          <cell r="A1" t="str">
            <v>1월 생산실적</v>
          </cell>
        </row>
      </sheetData>
      <sheetData sheetId="6228">
        <row r="1">
          <cell r="A1" t="str">
            <v>1월 생산실적</v>
          </cell>
        </row>
      </sheetData>
      <sheetData sheetId="6229">
        <row r="1">
          <cell r="A1" t="str">
            <v>1월 생산실적</v>
          </cell>
        </row>
      </sheetData>
      <sheetData sheetId="6230">
        <row r="1">
          <cell r="A1" t="str">
            <v>1월 생산실적</v>
          </cell>
        </row>
      </sheetData>
      <sheetData sheetId="6231">
        <row r="1">
          <cell r="A1" t="str">
            <v>1월 생산실적</v>
          </cell>
        </row>
      </sheetData>
      <sheetData sheetId="6232">
        <row r="1">
          <cell r="A1" t="str">
            <v>1월 생산실적</v>
          </cell>
        </row>
      </sheetData>
      <sheetData sheetId="6233">
        <row r="1">
          <cell r="A1" t="str">
            <v>1월 생산실적</v>
          </cell>
        </row>
      </sheetData>
      <sheetData sheetId="6234">
        <row r="1">
          <cell r="A1" t="str">
            <v>1월 생산실적</v>
          </cell>
        </row>
      </sheetData>
      <sheetData sheetId="6235">
        <row r="1">
          <cell r="A1" t="str">
            <v>1월 생산실적</v>
          </cell>
        </row>
      </sheetData>
      <sheetData sheetId="6236">
        <row r="1">
          <cell r="A1" t="str">
            <v>1월 생산실적</v>
          </cell>
        </row>
      </sheetData>
      <sheetData sheetId="6237">
        <row r="1">
          <cell r="A1" t="str">
            <v>1월 생산실적</v>
          </cell>
        </row>
      </sheetData>
      <sheetData sheetId="6238">
        <row r="1">
          <cell r="A1" t="str">
            <v>1월 생산실적</v>
          </cell>
        </row>
      </sheetData>
      <sheetData sheetId="6239">
        <row r="1">
          <cell r="A1" t="str">
            <v>1월 생산실적</v>
          </cell>
        </row>
      </sheetData>
      <sheetData sheetId="6240">
        <row r="1">
          <cell r="A1" t="str">
            <v>1월 생산실적</v>
          </cell>
        </row>
      </sheetData>
      <sheetData sheetId="6241">
        <row r="1">
          <cell r="A1" t="str">
            <v>1월 생산실적</v>
          </cell>
        </row>
      </sheetData>
      <sheetData sheetId="6242">
        <row r="1">
          <cell r="A1" t="str">
            <v>1월 생산실적</v>
          </cell>
        </row>
      </sheetData>
      <sheetData sheetId="6243">
        <row r="1">
          <cell r="A1" t="str">
            <v>1월 생산실적</v>
          </cell>
        </row>
      </sheetData>
      <sheetData sheetId="6244">
        <row r="1">
          <cell r="A1" t="str">
            <v>1월 생산실적</v>
          </cell>
        </row>
      </sheetData>
      <sheetData sheetId="6245">
        <row r="1">
          <cell r="A1" t="str">
            <v>1월 생산실적</v>
          </cell>
        </row>
      </sheetData>
      <sheetData sheetId="6246">
        <row r="1">
          <cell r="A1" t="str">
            <v>1월 생산실적</v>
          </cell>
        </row>
      </sheetData>
      <sheetData sheetId="6247">
        <row r="1">
          <cell r="A1" t="str">
            <v>1월 생산실적</v>
          </cell>
        </row>
      </sheetData>
      <sheetData sheetId="6248">
        <row r="1">
          <cell r="A1" t="str">
            <v>1월 생산실적</v>
          </cell>
        </row>
      </sheetData>
      <sheetData sheetId="6249">
        <row r="1">
          <cell r="A1" t="str">
            <v>1월 생산실적</v>
          </cell>
        </row>
      </sheetData>
      <sheetData sheetId="6250">
        <row r="1">
          <cell r="A1" t="str">
            <v>1월 생산실적</v>
          </cell>
        </row>
      </sheetData>
      <sheetData sheetId="6251">
        <row r="1">
          <cell r="A1" t="str">
            <v>1월 생산실적</v>
          </cell>
        </row>
      </sheetData>
      <sheetData sheetId="6252">
        <row r="1">
          <cell r="A1" t="str">
            <v>1월 생산실적</v>
          </cell>
        </row>
      </sheetData>
      <sheetData sheetId="6253" refreshError="1"/>
      <sheetData sheetId="6254" refreshError="1"/>
      <sheetData sheetId="6255">
        <row r="1">
          <cell r="A1" t="str">
            <v>1월 생산실적</v>
          </cell>
        </row>
      </sheetData>
      <sheetData sheetId="6256"/>
      <sheetData sheetId="6257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>
        <row r="1">
          <cell r="A1" t="str">
            <v>1월 생산실적</v>
          </cell>
        </row>
      </sheetData>
      <sheetData sheetId="6284" refreshError="1"/>
      <sheetData sheetId="6285" refreshError="1"/>
      <sheetData sheetId="6286" refreshError="1"/>
      <sheetData sheetId="6287" refreshError="1"/>
      <sheetData sheetId="6288">
        <row r="1">
          <cell r="A1" t="str">
            <v>1월 생산실적</v>
          </cell>
        </row>
      </sheetData>
      <sheetData sheetId="6289">
        <row r="1">
          <cell r="A1" t="str">
            <v>1월 생산실적</v>
          </cell>
        </row>
      </sheetData>
      <sheetData sheetId="6290">
        <row r="1">
          <cell r="A1" t="str">
            <v>1월 생산실적</v>
          </cell>
        </row>
      </sheetData>
      <sheetData sheetId="6291">
        <row r="1">
          <cell r="A1" t="str">
            <v>1월 생산실적</v>
          </cell>
        </row>
      </sheetData>
      <sheetData sheetId="6292">
        <row r="1">
          <cell r="A1" t="str">
            <v>1월 생산실적</v>
          </cell>
        </row>
      </sheetData>
      <sheetData sheetId="6293">
        <row r="1">
          <cell r="A1" t="str">
            <v>1월 생산실적</v>
          </cell>
        </row>
      </sheetData>
      <sheetData sheetId="6294">
        <row r="1">
          <cell r="A1" t="str">
            <v>1월 생산실적</v>
          </cell>
        </row>
      </sheetData>
      <sheetData sheetId="6295">
        <row r="1">
          <cell r="A1" t="str">
            <v>1월 생산실적</v>
          </cell>
        </row>
      </sheetData>
      <sheetData sheetId="6296">
        <row r="1">
          <cell r="A1" t="str">
            <v>1월 생산실적</v>
          </cell>
        </row>
      </sheetData>
      <sheetData sheetId="6297">
        <row r="1">
          <cell r="A1" t="str">
            <v>1월 생산실적</v>
          </cell>
        </row>
      </sheetData>
      <sheetData sheetId="6298">
        <row r="1">
          <cell r="A1" t="str">
            <v>1월 생산실적</v>
          </cell>
        </row>
      </sheetData>
      <sheetData sheetId="6299">
        <row r="1">
          <cell r="A1" t="str">
            <v>1월 생산실적</v>
          </cell>
        </row>
      </sheetData>
      <sheetData sheetId="6300">
        <row r="1">
          <cell r="A1" t="str">
            <v>1월 생산실적</v>
          </cell>
        </row>
      </sheetData>
      <sheetData sheetId="6301">
        <row r="1">
          <cell r="A1" t="str">
            <v>1월 생산실적</v>
          </cell>
        </row>
      </sheetData>
      <sheetData sheetId="6302">
        <row r="1">
          <cell r="A1" t="str">
            <v>1월 생산실적</v>
          </cell>
        </row>
      </sheetData>
      <sheetData sheetId="6303">
        <row r="1">
          <cell r="A1" t="str">
            <v>1월 생산실적</v>
          </cell>
        </row>
      </sheetData>
      <sheetData sheetId="6304">
        <row r="1">
          <cell r="A1" t="str">
            <v>1월 생산실적</v>
          </cell>
        </row>
      </sheetData>
      <sheetData sheetId="6305">
        <row r="1">
          <cell r="A1" t="str">
            <v>1월 생산실적</v>
          </cell>
        </row>
      </sheetData>
      <sheetData sheetId="6306">
        <row r="1">
          <cell r="A1" t="str">
            <v>1월 생산실적</v>
          </cell>
        </row>
      </sheetData>
      <sheetData sheetId="6307">
        <row r="1">
          <cell r="A1" t="str">
            <v>1월 생산실적</v>
          </cell>
        </row>
      </sheetData>
      <sheetData sheetId="6308">
        <row r="1">
          <cell r="A1" t="str">
            <v>1월 생산실적</v>
          </cell>
        </row>
      </sheetData>
      <sheetData sheetId="6309">
        <row r="1">
          <cell r="A1" t="str">
            <v>1월 생산실적</v>
          </cell>
        </row>
      </sheetData>
      <sheetData sheetId="6310">
        <row r="1">
          <cell r="A1" t="str">
            <v>1월 생산실적</v>
          </cell>
        </row>
      </sheetData>
      <sheetData sheetId="6311">
        <row r="1">
          <cell r="A1" t="str">
            <v>1월 생산실적</v>
          </cell>
        </row>
      </sheetData>
      <sheetData sheetId="6312">
        <row r="1">
          <cell r="A1" t="str">
            <v>1월 생산실적</v>
          </cell>
        </row>
      </sheetData>
      <sheetData sheetId="6313">
        <row r="1">
          <cell r="A1" t="str">
            <v>1월 생산실적</v>
          </cell>
        </row>
      </sheetData>
      <sheetData sheetId="6314">
        <row r="1">
          <cell r="A1" t="str">
            <v>1월 생산실적</v>
          </cell>
        </row>
      </sheetData>
      <sheetData sheetId="6315">
        <row r="1">
          <cell r="A1" t="str">
            <v>1월 생산실적</v>
          </cell>
        </row>
      </sheetData>
      <sheetData sheetId="6316">
        <row r="1">
          <cell r="A1" t="str">
            <v>1월 생산실적</v>
          </cell>
        </row>
      </sheetData>
      <sheetData sheetId="6317">
        <row r="1">
          <cell r="A1" t="str">
            <v>1월 생산실적</v>
          </cell>
        </row>
      </sheetData>
      <sheetData sheetId="6318">
        <row r="1">
          <cell r="A1" t="str">
            <v>1월 생산실적</v>
          </cell>
        </row>
      </sheetData>
      <sheetData sheetId="6319">
        <row r="1">
          <cell r="A1" t="str">
            <v>1월 생산실적</v>
          </cell>
        </row>
      </sheetData>
      <sheetData sheetId="6320">
        <row r="1">
          <cell r="A1" t="str">
            <v>1월 생산실적</v>
          </cell>
        </row>
      </sheetData>
      <sheetData sheetId="6321">
        <row r="1">
          <cell r="A1" t="str">
            <v>1월 생산실적</v>
          </cell>
        </row>
      </sheetData>
      <sheetData sheetId="6322">
        <row r="1">
          <cell r="A1" t="str">
            <v>1월 생산실적</v>
          </cell>
        </row>
      </sheetData>
      <sheetData sheetId="6323">
        <row r="1">
          <cell r="A1" t="str">
            <v>1월 생산실적</v>
          </cell>
        </row>
      </sheetData>
      <sheetData sheetId="6324">
        <row r="1">
          <cell r="A1" t="str">
            <v>1월 생산실적</v>
          </cell>
        </row>
      </sheetData>
      <sheetData sheetId="6325">
        <row r="1">
          <cell r="A1" t="str">
            <v>1월 생산실적</v>
          </cell>
        </row>
      </sheetData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>
        <row r="1">
          <cell r="A1" t="str">
            <v>1월 생산실적</v>
          </cell>
        </row>
      </sheetData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>
        <row r="1">
          <cell r="A1" t="str">
            <v>1월 생산실적</v>
          </cell>
        </row>
      </sheetData>
      <sheetData sheetId="6702">
        <row r="1">
          <cell r="A1" t="str">
            <v>1월 생산실적</v>
          </cell>
        </row>
      </sheetData>
      <sheetData sheetId="6703">
        <row r="1">
          <cell r="A1" t="str">
            <v>1월 생산실적</v>
          </cell>
        </row>
      </sheetData>
      <sheetData sheetId="6704">
        <row r="1">
          <cell r="A1" t="str">
            <v>1월 생산실적</v>
          </cell>
        </row>
      </sheetData>
      <sheetData sheetId="6705">
        <row r="1">
          <cell r="A1" t="str">
            <v>1월 생산실적</v>
          </cell>
        </row>
      </sheetData>
      <sheetData sheetId="6706">
        <row r="1">
          <cell r="A1" t="str">
            <v>1월 생산실적</v>
          </cell>
        </row>
      </sheetData>
      <sheetData sheetId="6707">
        <row r="1">
          <cell r="A1" t="str">
            <v>1월 생산실적</v>
          </cell>
        </row>
      </sheetData>
      <sheetData sheetId="6708">
        <row r="1">
          <cell r="A1" t="str">
            <v>1월 생산실적</v>
          </cell>
        </row>
      </sheetData>
      <sheetData sheetId="6709">
        <row r="1">
          <cell r="A1" t="str">
            <v>1월 생산실적</v>
          </cell>
        </row>
      </sheetData>
      <sheetData sheetId="6710">
        <row r="1">
          <cell r="A1" t="str">
            <v>1월 생산실적</v>
          </cell>
        </row>
      </sheetData>
      <sheetData sheetId="6711">
        <row r="1">
          <cell r="A1" t="str">
            <v>1월 생산실적</v>
          </cell>
        </row>
      </sheetData>
      <sheetData sheetId="6712">
        <row r="1">
          <cell r="A1" t="str">
            <v>1월 생산실적</v>
          </cell>
        </row>
      </sheetData>
      <sheetData sheetId="6713">
        <row r="1">
          <cell r="A1" t="str">
            <v>1월 생산실적</v>
          </cell>
        </row>
      </sheetData>
      <sheetData sheetId="6714">
        <row r="1">
          <cell r="A1" t="str">
            <v>1월 생산실적</v>
          </cell>
        </row>
      </sheetData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>
        <row r="1">
          <cell r="A1" t="str">
            <v>1월 생산실적</v>
          </cell>
        </row>
      </sheetData>
      <sheetData sheetId="6720">
        <row r="1">
          <cell r="A1" t="str">
            <v>1월 생산실적</v>
          </cell>
        </row>
      </sheetData>
      <sheetData sheetId="6721">
        <row r="1">
          <cell r="A1" t="str">
            <v>1월 생산실적</v>
          </cell>
        </row>
      </sheetData>
      <sheetData sheetId="6722">
        <row r="1">
          <cell r="A1" t="str">
            <v>1월 생산실적</v>
          </cell>
        </row>
      </sheetData>
      <sheetData sheetId="6723">
        <row r="1">
          <cell r="A1" t="str">
            <v>1월 생산실적</v>
          </cell>
        </row>
      </sheetData>
      <sheetData sheetId="6724">
        <row r="1">
          <cell r="A1" t="str">
            <v>1월 생산실적</v>
          </cell>
        </row>
      </sheetData>
      <sheetData sheetId="6725">
        <row r="1">
          <cell r="A1" t="str">
            <v>1월 생산실적</v>
          </cell>
        </row>
      </sheetData>
      <sheetData sheetId="6726">
        <row r="1">
          <cell r="A1" t="str">
            <v>1월 생산실적</v>
          </cell>
        </row>
      </sheetData>
      <sheetData sheetId="6727">
        <row r="1">
          <cell r="A1" t="str">
            <v>1월 생산실적</v>
          </cell>
        </row>
      </sheetData>
      <sheetData sheetId="6728">
        <row r="1">
          <cell r="A1" t="str">
            <v>1월 생산실적</v>
          </cell>
        </row>
      </sheetData>
      <sheetData sheetId="6729">
        <row r="1">
          <cell r="A1" t="str">
            <v>1월 생산실적</v>
          </cell>
        </row>
      </sheetData>
      <sheetData sheetId="6730">
        <row r="1">
          <cell r="A1" t="str">
            <v>1월 생산실적</v>
          </cell>
        </row>
      </sheetData>
      <sheetData sheetId="6731">
        <row r="1">
          <cell r="A1" t="str">
            <v>1월 생산실적</v>
          </cell>
        </row>
      </sheetData>
      <sheetData sheetId="6732">
        <row r="1">
          <cell r="A1" t="str">
            <v>1월 생산실적</v>
          </cell>
        </row>
      </sheetData>
      <sheetData sheetId="6733">
        <row r="1">
          <cell r="A1" t="str">
            <v>1월 생산실적</v>
          </cell>
        </row>
      </sheetData>
      <sheetData sheetId="6734">
        <row r="1">
          <cell r="A1" t="str">
            <v>1월 생산실적</v>
          </cell>
        </row>
      </sheetData>
      <sheetData sheetId="6735">
        <row r="1">
          <cell r="A1" t="str">
            <v>1월 생산실적</v>
          </cell>
        </row>
      </sheetData>
      <sheetData sheetId="6736">
        <row r="1">
          <cell r="A1" t="str">
            <v>1월 생산실적</v>
          </cell>
        </row>
      </sheetData>
      <sheetData sheetId="6737">
        <row r="1">
          <cell r="A1" t="str">
            <v>1월 생산실적</v>
          </cell>
        </row>
      </sheetData>
      <sheetData sheetId="6738">
        <row r="1">
          <cell r="A1" t="str">
            <v>1월 생산실적</v>
          </cell>
        </row>
      </sheetData>
      <sheetData sheetId="6739">
        <row r="1">
          <cell r="A1" t="str">
            <v>1월 생산실적</v>
          </cell>
        </row>
      </sheetData>
      <sheetData sheetId="6740">
        <row r="1">
          <cell r="A1" t="str">
            <v>1월 생산실적</v>
          </cell>
        </row>
      </sheetData>
      <sheetData sheetId="6741">
        <row r="1">
          <cell r="A1" t="str">
            <v>1월 생산실적</v>
          </cell>
        </row>
      </sheetData>
      <sheetData sheetId="6742">
        <row r="1">
          <cell r="A1" t="str">
            <v>1월 생산실적</v>
          </cell>
        </row>
      </sheetData>
      <sheetData sheetId="6743">
        <row r="1">
          <cell r="A1" t="str">
            <v>1월 생산실적</v>
          </cell>
        </row>
      </sheetData>
      <sheetData sheetId="6744">
        <row r="1">
          <cell r="A1" t="str">
            <v>1월 생산실적</v>
          </cell>
        </row>
      </sheetData>
      <sheetData sheetId="6745">
        <row r="1">
          <cell r="A1" t="str">
            <v>1월 생산실적</v>
          </cell>
        </row>
      </sheetData>
      <sheetData sheetId="6746">
        <row r="1">
          <cell r="A1" t="str">
            <v>1월 생산실적</v>
          </cell>
        </row>
      </sheetData>
      <sheetData sheetId="6747">
        <row r="1">
          <cell r="A1" t="str">
            <v>1월 생산실적</v>
          </cell>
        </row>
      </sheetData>
      <sheetData sheetId="6748">
        <row r="1">
          <cell r="A1" t="str">
            <v>1월 생산실적</v>
          </cell>
        </row>
      </sheetData>
      <sheetData sheetId="6749">
        <row r="1">
          <cell r="A1" t="str">
            <v>1월 생산실적</v>
          </cell>
        </row>
      </sheetData>
      <sheetData sheetId="6750">
        <row r="1">
          <cell r="A1" t="str">
            <v>1월 생산실적</v>
          </cell>
        </row>
      </sheetData>
      <sheetData sheetId="6751">
        <row r="1">
          <cell r="A1" t="str">
            <v>1월 생산실적</v>
          </cell>
        </row>
      </sheetData>
      <sheetData sheetId="6752">
        <row r="1">
          <cell r="A1" t="str">
            <v>1월 생산실적</v>
          </cell>
        </row>
      </sheetData>
      <sheetData sheetId="6753">
        <row r="1">
          <cell r="A1" t="str">
            <v>1월 생산실적</v>
          </cell>
        </row>
      </sheetData>
      <sheetData sheetId="6754">
        <row r="1">
          <cell r="A1" t="str">
            <v>1월 생산실적</v>
          </cell>
        </row>
      </sheetData>
      <sheetData sheetId="6755">
        <row r="1">
          <cell r="A1" t="str">
            <v>1월 생산실적</v>
          </cell>
        </row>
      </sheetData>
      <sheetData sheetId="6756">
        <row r="1">
          <cell r="A1" t="str">
            <v>1월 생산실적</v>
          </cell>
        </row>
      </sheetData>
      <sheetData sheetId="6757">
        <row r="1">
          <cell r="A1" t="str">
            <v>1월 생산실적</v>
          </cell>
        </row>
      </sheetData>
      <sheetData sheetId="6758">
        <row r="1">
          <cell r="A1" t="str">
            <v>1월 생산실적</v>
          </cell>
        </row>
      </sheetData>
      <sheetData sheetId="6759">
        <row r="1">
          <cell r="A1" t="str">
            <v>1월 생산실적</v>
          </cell>
        </row>
      </sheetData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>
        <row r="1">
          <cell r="A1" t="str">
            <v>1월 생산실적</v>
          </cell>
        </row>
      </sheetData>
      <sheetData sheetId="6775">
        <row r="1">
          <cell r="A1" t="str">
            <v>1월 생산실적</v>
          </cell>
        </row>
      </sheetData>
      <sheetData sheetId="6776">
        <row r="1">
          <cell r="A1" t="str">
            <v>1월 생산실적</v>
          </cell>
        </row>
      </sheetData>
      <sheetData sheetId="6777">
        <row r="1">
          <cell r="A1" t="str">
            <v>1월 생산실적</v>
          </cell>
        </row>
      </sheetData>
      <sheetData sheetId="6778">
        <row r="1">
          <cell r="A1" t="str">
            <v>1월 생산실적</v>
          </cell>
        </row>
      </sheetData>
      <sheetData sheetId="6779">
        <row r="1">
          <cell r="A1" t="str">
            <v>1월 생산실적</v>
          </cell>
        </row>
      </sheetData>
      <sheetData sheetId="6780">
        <row r="1">
          <cell r="A1" t="str">
            <v>1월 생산실적</v>
          </cell>
        </row>
      </sheetData>
      <sheetData sheetId="6781">
        <row r="1">
          <cell r="A1" t="str">
            <v>1월 생산실적</v>
          </cell>
        </row>
      </sheetData>
      <sheetData sheetId="6782">
        <row r="1">
          <cell r="A1" t="str">
            <v>1월 생산실적</v>
          </cell>
        </row>
      </sheetData>
      <sheetData sheetId="6783">
        <row r="1">
          <cell r="A1" t="str">
            <v>1월 생산실적</v>
          </cell>
        </row>
      </sheetData>
      <sheetData sheetId="6784">
        <row r="1">
          <cell r="A1" t="str">
            <v>1월 생산실적</v>
          </cell>
        </row>
      </sheetData>
      <sheetData sheetId="6785">
        <row r="1">
          <cell r="A1" t="str">
            <v>1월 생산실적</v>
          </cell>
        </row>
      </sheetData>
      <sheetData sheetId="6786">
        <row r="1">
          <cell r="A1" t="str">
            <v>1월 생산실적</v>
          </cell>
        </row>
      </sheetData>
      <sheetData sheetId="6787">
        <row r="1">
          <cell r="A1" t="str">
            <v>1월 생산실적</v>
          </cell>
        </row>
      </sheetData>
      <sheetData sheetId="6788">
        <row r="1">
          <cell r="A1" t="str">
            <v>1월 생산실적</v>
          </cell>
        </row>
      </sheetData>
      <sheetData sheetId="6789">
        <row r="1">
          <cell r="A1" t="str">
            <v>1월 생산실적</v>
          </cell>
        </row>
      </sheetData>
      <sheetData sheetId="6790">
        <row r="1">
          <cell r="A1" t="str">
            <v>1월 생산실적</v>
          </cell>
        </row>
      </sheetData>
      <sheetData sheetId="6791">
        <row r="1">
          <cell r="A1" t="str">
            <v>1월 생산실적</v>
          </cell>
        </row>
      </sheetData>
      <sheetData sheetId="6792">
        <row r="1">
          <cell r="A1" t="str">
            <v>1월 생산실적</v>
          </cell>
        </row>
      </sheetData>
      <sheetData sheetId="6793">
        <row r="1">
          <cell r="A1" t="str">
            <v>1월 생산실적</v>
          </cell>
        </row>
      </sheetData>
      <sheetData sheetId="6794">
        <row r="1">
          <cell r="A1" t="str">
            <v>1월 생산실적</v>
          </cell>
        </row>
      </sheetData>
      <sheetData sheetId="6795">
        <row r="1">
          <cell r="A1" t="str">
            <v>1월 생산실적</v>
          </cell>
        </row>
      </sheetData>
      <sheetData sheetId="6796">
        <row r="1">
          <cell r="A1" t="str">
            <v>1월 생산실적</v>
          </cell>
        </row>
      </sheetData>
      <sheetData sheetId="6797">
        <row r="1">
          <cell r="A1" t="str">
            <v>1월 생산실적</v>
          </cell>
        </row>
      </sheetData>
      <sheetData sheetId="6798">
        <row r="1">
          <cell r="A1" t="str">
            <v>1월 생산실적</v>
          </cell>
        </row>
      </sheetData>
      <sheetData sheetId="6799">
        <row r="1">
          <cell r="A1" t="str">
            <v>1월 생산실적</v>
          </cell>
        </row>
      </sheetData>
      <sheetData sheetId="6800">
        <row r="1">
          <cell r="A1" t="str">
            <v>1월 생산실적</v>
          </cell>
        </row>
      </sheetData>
      <sheetData sheetId="6801">
        <row r="1">
          <cell r="A1" t="str">
            <v>1월 생산실적</v>
          </cell>
        </row>
      </sheetData>
      <sheetData sheetId="6802">
        <row r="1">
          <cell r="A1" t="str">
            <v>1월 생산실적</v>
          </cell>
        </row>
      </sheetData>
      <sheetData sheetId="6803">
        <row r="1">
          <cell r="A1" t="str">
            <v>1월 생산실적</v>
          </cell>
        </row>
      </sheetData>
      <sheetData sheetId="6804">
        <row r="1">
          <cell r="A1" t="str">
            <v>1월 생산실적</v>
          </cell>
        </row>
      </sheetData>
      <sheetData sheetId="6805">
        <row r="1">
          <cell r="A1" t="str">
            <v>1월 생산실적</v>
          </cell>
        </row>
      </sheetData>
      <sheetData sheetId="6806">
        <row r="1">
          <cell r="A1" t="str">
            <v>1월 생산실적</v>
          </cell>
        </row>
      </sheetData>
      <sheetData sheetId="6807">
        <row r="1">
          <cell r="A1" t="str">
            <v>1월 생산실적</v>
          </cell>
        </row>
      </sheetData>
      <sheetData sheetId="6808">
        <row r="1">
          <cell r="A1" t="str">
            <v>1월 생산실적</v>
          </cell>
        </row>
      </sheetData>
      <sheetData sheetId="6809">
        <row r="1">
          <cell r="A1" t="str">
            <v>1월 생산실적</v>
          </cell>
        </row>
      </sheetData>
      <sheetData sheetId="6810">
        <row r="1">
          <cell r="A1" t="str">
            <v>1월 생산실적</v>
          </cell>
        </row>
      </sheetData>
      <sheetData sheetId="6811">
        <row r="1">
          <cell r="A1" t="str">
            <v>1월 생산실적</v>
          </cell>
        </row>
      </sheetData>
      <sheetData sheetId="6812">
        <row r="1">
          <cell r="A1" t="str">
            <v>1월 생산실적</v>
          </cell>
        </row>
      </sheetData>
      <sheetData sheetId="6813">
        <row r="1">
          <cell r="A1" t="str">
            <v>1월 생산실적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1">
          <cell r="A1" t="str">
            <v>1월 생산실적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1">
          <cell r="A1" t="str">
            <v>1월 생산실적</v>
          </cell>
        </row>
      </sheetData>
      <sheetData sheetId="6818">
        <row r="1">
          <cell r="A1" t="str">
            <v>1월 생산실적</v>
          </cell>
        </row>
      </sheetData>
      <sheetData sheetId="6819">
        <row r="1">
          <cell r="A1" t="str">
            <v>1월 생산실적</v>
          </cell>
        </row>
      </sheetData>
      <sheetData sheetId="6820">
        <row r="1">
          <cell r="A1" t="str">
            <v>1월 생산실적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1">
          <cell r="A1" t="str">
            <v>1월 생산실적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1">
          <cell r="A1" t="str">
            <v>1월 생산실적</v>
          </cell>
        </row>
      </sheetData>
      <sheetData sheetId="6829">
        <row r="1">
          <cell r="A1" t="str">
            <v>1월 생산실적</v>
          </cell>
        </row>
      </sheetData>
      <sheetData sheetId="6830">
        <row r="1">
          <cell r="A1" t="str">
            <v>1월 생산실적</v>
          </cell>
        </row>
      </sheetData>
      <sheetData sheetId="6831">
        <row r="1">
          <cell r="A1" t="str">
            <v>1월 생산실적</v>
          </cell>
        </row>
      </sheetData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>
        <row r="1">
          <cell r="A1" t="str">
            <v>1월 생산실적</v>
          </cell>
        </row>
      </sheetData>
      <sheetData sheetId="6835">
        <row r="1">
          <cell r="A1" t="str">
            <v>1월 생산실적</v>
          </cell>
        </row>
      </sheetData>
      <sheetData sheetId="6836">
        <row r="1">
          <cell r="A1" t="str">
            <v>1월 생산실적</v>
          </cell>
        </row>
      </sheetData>
      <sheetData sheetId="6837">
        <row r="1">
          <cell r="A1" t="str">
            <v>1월 생산실적</v>
          </cell>
        </row>
      </sheetData>
      <sheetData sheetId="6838">
        <row r="1">
          <cell r="A1" t="str">
            <v>1월 생산실적</v>
          </cell>
        </row>
      </sheetData>
      <sheetData sheetId="6839">
        <row r="1">
          <cell r="A1" t="str">
            <v>1월 생산실적</v>
          </cell>
        </row>
      </sheetData>
      <sheetData sheetId="6840">
        <row r="1">
          <cell r="A1" t="str">
            <v>1월 생산실적</v>
          </cell>
        </row>
      </sheetData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 refreshError="1"/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>
        <row r="1">
          <cell r="A1" t="str">
            <v>1월 생산실적</v>
          </cell>
        </row>
      </sheetData>
      <sheetData sheetId="6886">
        <row r="1">
          <cell r="A1" t="str">
            <v>1월 생산실적</v>
          </cell>
        </row>
      </sheetData>
      <sheetData sheetId="6887">
        <row r="1">
          <cell r="A1" t="str">
            <v>1월 생산실적</v>
          </cell>
        </row>
      </sheetData>
      <sheetData sheetId="6888">
        <row r="1">
          <cell r="A1" t="str">
            <v>1월 생산실적</v>
          </cell>
        </row>
      </sheetData>
      <sheetData sheetId="6889">
        <row r="1">
          <cell r="A1" t="str">
            <v>1월 생산실적</v>
          </cell>
        </row>
      </sheetData>
      <sheetData sheetId="6890">
        <row r="1">
          <cell r="A1" t="str">
            <v>1월 생산실적</v>
          </cell>
        </row>
      </sheetData>
      <sheetData sheetId="6891">
        <row r="1">
          <cell r="A1" t="str">
            <v>1월 생산실적</v>
          </cell>
        </row>
      </sheetData>
      <sheetData sheetId="6892">
        <row r="1">
          <cell r="A1" t="str">
            <v>1월 생산실적</v>
          </cell>
        </row>
      </sheetData>
      <sheetData sheetId="6893">
        <row r="1">
          <cell r="A1" t="str">
            <v>1월 생산실적</v>
          </cell>
        </row>
      </sheetData>
      <sheetData sheetId="6894">
        <row r="1">
          <cell r="A1" t="str">
            <v>1월 생산실적</v>
          </cell>
        </row>
      </sheetData>
      <sheetData sheetId="6895">
        <row r="1">
          <cell r="A1" t="str">
            <v>1월 생산실적</v>
          </cell>
        </row>
      </sheetData>
      <sheetData sheetId="6896">
        <row r="1">
          <cell r="A1" t="str">
            <v>1월 생산실적</v>
          </cell>
        </row>
      </sheetData>
      <sheetData sheetId="6897">
        <row r="1">
          <cell r="A1" t="str">
            <v>1월 생산실적</v>
          </cell>
        </row>
      </sheetData>
      <sheetData sheetId="6898">
        <row r="1">
          <cell r="A1" t="str">
            <v>1월 생산실적</v>
          </cell>
        </row>
      </sheetData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>
        <row r="1">
          <cell r="A1" t="str">
            <v>1월 생산실적</v>
          </cell>
        </row>
      </sheetData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>
        <row r="1">
          <cell r="A1" t="str">
            <v>1월 생산실적</v>
          </cell>
        </row>
      </sheetData>
      <sheetData sheetId="6939">
        <row r="1">
          <cell r="A1" t="str">
            <v>1월 생산실적</v>
          </cell>
        </row>
      </sheetData>
      <sheetData sheetId="6940">
        <row r="1">
          <cell r="A1" t="str">
            <v>1월 생산실적</v>
          </cell>
        </row>
      </sheetData>
      <sheetData sheetId="6941">
        <row r="1">
          <cell r="A1" t="str">
            <v>1월 생산실적</v>
          </cell>
        </row>
      </sheetData>
      <sheetData sheetId="6942">
        <row r="1">
          <cell r="A1" t="str">
            <v>1월 생산실적</v>
          </cell>
        </row>
      </sheetData>
      <sheetData sheetId="6943">
        <row r="1">
          <cell r="A1" t="str">
            <v>1월 생산실적</v>
          </cell>
        </row>
      </sheetData>
      <sheetData sheetId="6944">
        <row r="1">
          <cell r="A1" t="str">
            <v>1월 생산실적</v>
          </cell>
        </row>
      </sheetData>
      <sheetData sheetId="6945">
        <row r="1">
          <cell r="A1" t="str">
            <v>1월 생산실적</v>
          </cell>
        </row>
      </sheetData>
      <sheetData sheetId="6946">
        <row r="1">
          <cell r="A1" t="str">
            <v>1월 생산실적</v>
          </cell>
        </row>
      </sheetData>
      <sheetData sheetId="6947">
        <row r="1">
          <cell r="A1" t="str">
            <v>1월 생산실적</v>
          </cell>
        </row>
      </sheetData>
      <sheetData sheetId="6948">
        <row r="1">
          <cell r="A1" t="str">
            <v>1월 생산실적</v>
          </cell>
        </row>
      </sheetData>
      <sheetData sheetId="6949">
        <row r="1">
          <cell r="A1" t="str">
            <v>1월 생산실적</v>
          </cell>
        </row>
      </sheetData>
      <sheetData sheetId="6950">
        <row r="1">
          <cell r="A1" t="str">
            <v>1월 생산실적</v>
          </cell>
        </row>
      </sheetData>
      <sheetData sheetId="6951">
        <row r="1">
          <cell r="A1" t="str">
            <v>1월 생산실적</v>
          </cell>
        </row>
      </sheetData>
      <sheetData sheetId="6952">
        <row r="1">
          <cell r="A1" t="str">
            <v>1월 생산실적</v>
          </cell>
        </row>
      </sheetData>
      <sheetData sheetId="6953">
        <row r="1">
          <cell r="A1" t="str">
            <v>1월 생산실적</v>
          </cell>
        </row>
      </sheetData>
      <sheetData sheetId="6954">
        <row r="1">
          <cell r="A1" t="str">
            <v>1월 생산실적</v>
          </cell>
        </row>
      </sheetData>
      <sheetData sheetId="6955">
        <row r="1">
          <cell r="A1" t="str">
            <v>1월 생산실적</v>
          </cell>
        </row>
      </sheetData>
      <sheetData sheetId="6956">
        <row r="1">
          <cell r="A1" t="str">
            <v>1월 생산실적</v>
          </cell>
        </row>
      </sheetData>
      <sheetData sheetId="6957">
        <row r="1">
          <cell r="A1" t="str">
            <v>1월 생산실적</v>
          </cell>
        </row>
      </sheetData>
      <sheetData sheetId="6958">
        <row r="1">
          <cell r="A1" t="str">
            <v>1월 생산실적</v>
          </cell>
        </row>
      </sheetData>
      <sheetData sheetId="6959">
        <row r="1">
          <cell r="A1" t="str">
            <v>1월 생산실적</v>
          </cell>
        </row>
      </sheetData>
      <sheetData sheetId="6960">
        <row r="1">
          <cell r="A1" t="str">
            <v>1월 생산실적</v>
          </cell>
        </row>
      </sheetData>
      <sheetData sheetId="6961">
        <row r="1">
          <cell r="A1" t="str">
            <v>1월 생산실적</v>
          </cell>
        </row>
      </sheetData>
      <sheetData sheetId="6962">
        <row r="1">
          <cell r="A1" t="str">
            <v>1월 생산실적</v>
          </cell>
        </row>
      </sheetData>
      <sheetData sheetId="6963">
        <row r="1">
          <cell r="A1" t="str">
            <v>1월 생산실적</v>
          </cell>
        </row>
      </sheetData>
      <sheetData sheetId="6964">
        <row r="1">
          <cell r="A1" t="str">
            <v>1월 생산실적</v>
          </cell>
        </row>
      </sheetData>
      <sheetData sheetId="6965">
        <row r="1">
          <cell r="A1" t="str">
            <v>1월 생산실적</v>
          </cell>
        </row>
      </sheetData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>
        <row r="1">
          <cell r="A1" t="str">
            <v>1월 생산실적</v>
          </cell>
        </row>
      </sheetData>
      <sheetData sheetId="6987">
        <row r="1">
          <cell r="A1" t="str">
            <v>1월 생산실적</v>
          </cell>
        </row>
      </sheetData>
      <sheetData sheetId="6988">
        <row r="1">
          <cell r="A1" t="str">
            <v>1월 생산실적</v>
          </cell>
        </row>
      </sheetData>
      <sheetData sheetId="6989">
        <row r="1">
          <cell r="A1" t="str">
            <v>1월 생산실적</v>
          </cell>
        </row>
      </sheetData>
      <sheetData sheetId="6990">
        <row r="1">
          <cell r="A1" t="str">
            <v>1월 생산실적</v>
          </cell>
        </row>
      </sheetData>
      <sheetData sheetId="6991">
        <row r="1">
          <cell r="A1" t="str">
            <v>1월 생산실적</v>
          </cell>
        </row>
      </sheetData>
      <sheetData sheetId="6992">
        <row r="1">
          <cell r="A1" t="str">
            <v>1월 생산실적</v>
          </cell>
        </row>
      </sheetData>
      <sheetData sheetId="6993">
        <row r="1">
          <cell r="A1" t="str">
            <v>1월 생산실적</v>
          </cell>
        </row>
      </sheetData>
      <sheetData sheetId="6994">
        <row r="1">
          <cell r="A1" t="str">
            <v>1월 생산실적</v>
          </cell>
        </row>
      </sheetData>
      <sheetData sheetId="6995">
        <row r="1">
          <cell r="A1" t="str">
            <v>1월 생산실적</v>
          </cell>
        </row>
      </sheetData>
      <sheetData sheetId="6996">
        <row r="1">
          <cell r="A1" t="str">
            <v>1월 생산실적</v>
          </cell>
        </row>
      </sheetData>
      <sheetData sheetId="6997">
        <row r="1">
          <cell r="A1" t="str">
            <v>1월 생산실적</v>
          </cell>
        </row>
      </sheetData>
      <sheetData sheetId="6998">
        <row r="1">
          <cell r="A1" t="str">
            <v>1월 생산실적</v>
          </cell>
        </row>
      </sheetData>
      <sheetData sheetId="6999">
        <row r="1">
          <cell r="A1" t="str">
            <v>1월 생산실적</v>
          </cell>
        </row>
      </sheetData>
      <sheetData sheetId="7000">
        <row r="1">
          <cell r="A1" t="str">
            <v>1월 생산실적</v>
          </cell>
        </row>
      </sheetData>
      <sheetData sheetId="7001">
        <row r="1">
          <cell r="A1" t="str">
            <v>1월 생산실적</v>
          </cell>
        </row>
      </sheetData>
      <sheetData sheetId="7002">
        <row r="1">
          <cell r="A1" t="str">
            <v>1월 생산실적</v>
          </cell>
        </row>
      </sheetData>
      <sheetData sheetId="7003">
        <row r="1">
          <cell r="A1" t="str">
            <v>1월 생산실적</v>
          </cell>
        </row>
      </sheetData>
      <sheetData sheetId="7004">
        <row r="1">
          <cell r="A1" t="str">
            <v>1월 생산실적</v>
          </cell>
        </row>
      </sheetData>
      <sheetData sheetId="7005">
        <row r="1">
          <cell r="A1" t="str">
            <v>1월 생산실적</v>
          </cell>
        </row>
      </sheetData>
      <sheetData sheetId="7006">
        <row r="1">
          <cell r="A1" t="str">
            <v>1월 생산실적</v>
          </cell>
        </row>
      </sheetData>
      <sheetData sheetId="7007">
        <row r="1">
          <cell r="A1" t="str">
            <v>1월 생산실적</v>
          </cell>
        </row>
      </sheetData>
      <sheetData sheetId="7008">
        <row r="1">
          <cell r="A1" t="str">
            <v>1월 생산실적</v>
          </cell>
        </row>
      </sheetData>
      <sheetData sheetId="7009">
        <row r="1">
          <cell r="A1" t="str">
            <v>1월 생산실적</v>
          </cell>
        </row>
      </sheetData>
      <sheetData sheetId="7010">
        <row r="1">
          <cell r="A1" t="str">
            <v>1월 생산실적</v>
          </cell>
        </row>
      </sheetData>
      <sheetData sheetId="7011">
        <row r="1">
          <cell r="A1" t="str">
            <v>1월 생산실적</v>
          </cell>
        </row>
      </sheetData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>
        <row r="1">
          <cell r="A1" t="str">
            <v>1월 생산실적</v>
          </cell>
        </row>
      </sheetData>
      <sheetData sheetId="7028">
        <row r="1">
          <cell r="A1" t="str">
            <v>1월 생산실적</v>
          </cell>
        </row>
      </sheetData>
      <sheetData sheetId="7029">
        <row r="1">
          <cell r="A1" t="str">
            <v>1월 생산실적</v>
          </cell>
        </row>
      </sheetData>
      <sheetData sheetId="7030">
        <row r="1">
          <cell r="A1" t="str">
            <v>1월 생산실적</v>
          </cell>
        </row>
      </sheetData>
      <sheetData sheetId="7031">
        <row r="1">
          <cell r="A1" t="str">
            <v>1월 생산실적</v>
          </cell>
        </row>
      </sheetData>
      <sheetData sheetId="7032">
        <row r="1">
          <cell r="A1" t="str">
            <v>1월 생산실적</v>
          </cell>
        </row>
      </sheetData>
      <sheetData sheetId="7033">
        <row r="1">
          <cell r="A1" t="str">
            <v>1월 생산실적</v>
          </cell>
        </row>
      </sheetData>
      <sheetData sheetId="7034">
        <row r="1">
          <cell r="A1" t="str">
            <v>1월 생산실적</v>
          </cell>
        </row>
      </sheetData>
      <sheetData sheetId="7035">
        <row r="1">
          <cell r="A1" t="str">
            <v>1월 생산실적</v>
          </cell>
        </row>
      </sheetData>
      <sheetData sheetId="7036">
        <row r="1">
          <cell r="A1" t="str">
            <v>1월 생산실적</v>
          </cell>
        </row>
      </sheetData>
      <sheetData sheetId="7037">
        <row r="1">
          <cell r="A1" t="str">
            <v>1월 생산실적</v>
          </cell>
        </row>
      </sheetData>
      <sheetData sheetId="7038">
        <row r="1">
          <cell r="A1" t="str">
            <v>1월 생산실적</v>
          </cell>
        </row>
      </sheetData>
      <sheetData sheetId="7039">
        <row r="1">
          <cell r="A1" t="str">
            <v>1월 생산실적</v>
          </cell>
        </row>
      </sheetData>
      <sheetData sheetId="7040">
        <row r="1">
          <cell r="A1" t="str">
            <v>1월 생산실적</v>
          </cell>
        </row>
      </sheetData>
      <sheetData sheetId="7041">
        <row r="1">
          <cell r="A1" t="str">
            <v>1월 생산실적</v>
          </cell>
        </row>
      </sheetData>
      <sheetData sheetId="7042">
        <row r="1">
          <cell r="A1" t="str">
            <v>1월 생산실적</v>
          </cell>
        </row>
      </sheetData>
      <sheetData sheetId="7043">
        <row r="1">
          <cell r="A1" t="str">
            <v>1월 생산실적</v>
          </cell>
        </row>
      </sheetData>
      <sheetData sheetId="7044">
        <row r="1">
          <cell r="A1" t="str">
            <v>1월 생산실적</v>
          </cell>
        </row>
      </sheetData>
      <sheetData sheetId="7045">
        <row r="1">
          <cell r="A1" t="str">
            <v>1월 생산실적</v>
          </cell>
        </row>
      </sheetData>
      <sheetData sheetId="7046">
        <row r="1">
          <cell r="A1" t="str">
            <v>1월 생산실적</v>
          </cell>
        </row>
      </sheetData>
      <sheetData sheetId="7047">
        <row r="1">
          <cell r="A1" t="str">
            <v>1월 생산실적</v>
          </cell>
        </row>
      </sheetData>
      <sheetData sheetId="7048">
        <row r="1">
          <cell r="A1" t="str">
            <v>1월 생산실적</v>
          </cell>
        </row>
      </sheetData>
      <sheetData sheetId="7049">
        <row r="1">
          <cell r="A1" t="str">
            <v>1월 생산실적</v>
          </cell>
        </row>
      </sheetData>
      <sheetData sheetId="7050">
        <row r="1">
          <cell r="A1" t="str">
            <v>1월 생산실적</v>
          </cell>
        </row>
      </sheetData>
      <sheetData sheetId="7051">
        <row r="1">
          <cell r="A1" t="str">
            <v>1월 생산실적</v>
          </cell>
        </row>
      </sheetData>
      <sheetData sheetId="7052">
        <row r="1">
          <cell r="A1" t="str">
            <v>1월 생산실적</v>
          </cell>
        </row>
      </sheetData>
      <sheetData sheetId="7053">
        <row r="1">
          <cell r="A1" t="str">
            <v>1월 생산실적</v>
          </cell>
        </row>
      </sheetData>
      <sheetData sheetId="7054">
        <row r="1">
          <cell r="A1" t="str">
            <v>1월 생산실적</v>
          </cell>
        </row>
      </sheetData>
      <sheetData sheetId="7055">
        <row r="1">
          <cell r="A1" t="str">
            <v>1월 생산실적</v>
          </cell>
        </row>
      </sheetData>
      <sheetData sheetId="7056">
        <row r="1">
          <cell r="A1" t="str">
            <v>1월 생산실적</v>
          </cell>
        </row>
      </sheetData>
      <sheetData sheetId="7057">
        <row r="1">
          <cell r="A1" t="str">
            <v>1월 생산실적</v>
          </cell>
        </row>
      </sheetData>
      <sheetData sheetId="7058">
        <row r="1">
          <cell r="A1" t="str">
            <v>1월 생산실적</v>
          </cell>
        </row>
      </sheetData>
      <sheetData sheetId="7059">
        <row r="1">
          <cell r="A1" t="str">
            <v>1월 생산실적</v>
          </cell>
        </row>
      </sheetData>
      <sheetData sheetId="7060">
        <row r="1">
          <cell r="A1" t="str">
            <v>1월 생산실적</v>
          </cell>
        </row>
      </sheetData>
      <sheetData sheetId="7061">
        <row r="1">
          <cell r="A1" t="str">
            <v>1월 생산실적</v>
          </cell>
        </row>
      </sheetData>
      <sheetData sheetId="7062">
        <row r="1">
          <cell r="A1" t="str">
            <v>1월 생산실적</v>
          </cell>
        </row>
      </sheetData>
      <sheetData sheetId="7063">
        <row r="1">
          <cell r="A1" t="str">
            <v>1월 생산실적</v>
          </cell>
        </row>
      </sheetData>
      <sheetData sheetId="7064">
        <row r="1">
          <cell r="A1" t="str">
            <v>1월 생산실적</v>
          </cell>
        </row>
      </sheetData>
      <sheetData sheetId="7065">
        <row r="1">
          <cell r="A1" t="str">
            <v>1월 생산실적</v>
          </cell>
        </row>
      </sheetData>
      <sheetData sheetId="7066">
        <row r="1">
          <cell r="A1" t="str">
            <v>1월 생산실적</v>
          </cell>
        </row>
      </sheetData>
      <sheetData sheetId="7067">
        <row r="1">
          <cell r="A1" t="str">
            <v>1월 생산실적</v>
          </cell>
        </row>
      </sheetData>
      <sheetData sheetId="7068">
        <row r="1">
          <cell r="A1" t="str">
            <v>1월 생산실적</v>
          </cell>
        </row>
      </sheetData>
      <sheetData sheetId="7069">
        <row r="1">
          <cell r="A1" t="str">
            <v>1월 생산실적</v>
          </cell>
        </row>
      </sheetData>
      <sheetData sheetId="7070">
        <row r="1">
          <cell r="A1" t="str">
            <v>1월 생산실적</v>
          </cell>
        </row>
      </sheetData>
      <sheetData sheetId="7071">
        <row r="1">
          <cell r="A1" t="str">
            <v>1월 생산실적</v>
          </cell>
        </row>
      </sheetData>
      <sheetData sheetId="7072">
        <row r="1">
          <cell r="A1" t="str">
            <v>1월 생산실적</v>
          </cell>
        </row>
      </sheetData>
      <sheetData sheetId="7073">
        <row r="1">
          <cell r="A1" t="str">
            <v>1월 생산실적</v>
          </cell>
        </row>
      </sheetData>
      <sheetData sheetId="7074">
        <row r="1">
          <cell r="A1" t="str">
            <v>1월 생산실적</v>
          </cell>
        </row>
      </sheetData>
      <sheetData sheetId="7075">
        <row r="1">
          <cell r="A1" t="str">
            <v>1월 생산실적</v>
          </cell>
        </row>
      </sheetData>
      <sheetData sheetId="7076">
        <row r="1">
          <cell r="A1" t="str">
            <v>1월 생산실적</v>
          </cell>
        </row>
      </sheetData>
      <sheetData sheetId="7077">
        <row r="1">
          <cell r="A1" t="str">
            <v>1월 생산실적</v>
          </cell>
        </row>
      </sheetData>
      <sheetData sheetId="7078">
        <row r="1">
          <cell r="A1" t="str">
            <v>1월 생산실적</v>
          </cell>
        </row>
      </sheetData>
      <sheetData sheetId="7079">
        <row r="1">
          <cell r="A1" t="str">
            <v>1월 생산실적</v>
          </cell>
        </row>
      </sheetData>
      <sheetData sheetId="7080">
        <row r="1">
          <cell r="A1" t="str">
            <v>1월 생산실적</v>
          </cell>
        </row>
      </sheetData>
      <sheetData sheetId="7081">
        <row r="1">
          <cell r="A1" t="str">
            <v>1월 생산실적</v>
          </cell>
        </row>
      </sheetData>
      <sheetData sheetId="7082">
        <row r="1">
          <cell r="A1" t="str">
            <v>1월 생산실적</v>
          </cell>
        </row>
      </sheetData>
      <sheetData sheetId="7083">
        <row r="1">
          <cell r="A1" t="str">
            <v>1월 생산실적</v>
          </cell>
        </row>
      </sheetData>
      <sheetData sheetId="7084">
        <row r="1">
          <cell r="A1" t="str">
            <v>1월 생산실적</v>
          </cell>
        </row>
      </sheetData>
      <sheetData sheetId="7085">
        <row r="1">
          <cell r="A1" t="str">
            <v>1월 생산실적</v>
          </cell>
        </row>
      </sheetData>
      <sheetData sheetId="7086">
        <row r="1">
          <cell r="A1" t="str">
            <v>1월 생산실적</v>
          </cell>
        </row>
      </sheetData>
      <sheetData sheetId="7087">
        <row r="1">
          <cell r="A1" t="str">
            <v>1월 생산실적</v>
          </cell>
        </row>
      </sheetData>
      <sheetData sheetId="7088">
        <row r="1">
          <cell r="A1" t="str">
            <v>1월 생산실적</v>
          </cell>
        </row>
      </sheetData>
      <sheetData sheetId="7089">
        <row r="1">
          <cell r="A1" t="str">
            <v>1월 생산실적</v>
          </cell>
        </row>
      </sheetData>
      <sheetData sheetId="7090">
        <row r="1">
          <cell r="A1" t="str">
            <v>1월 생산실적</v>
          </cell>
        </row>
      </sheetData>
      <sheetData sheetId="7091">
        <row r="1">
          <cell r="A1" t="str">
            <v>1월 생산실적</v>
          </cell>
        </row>
      </sheetData>
      <sheetData sheetId="7092">
        <row r="1">
          <cell r="A1" t="str">
            <v>1월 생산실적</v>
          </cell>
        </row>
      </sheetData>
      <sheetData sheetId="7093">
        <row r="1">
          <cell r="A1" t="str">
            <v>1월 생산실적</v>
          </cell>
        </row>
      </sheetData>
      <sheetData sheetId="7094">
        <row r="1">
          <cell r="A1" t="str">
            <v>1월 생산실적</v>
          </cell>
        </row>
      </sheetData>
      <sheetData sheetId="7095">
        <row r="1">
          <cell r="A1" t="str">
            <v>1월 생산실적</v>
          </cell>
        </row>
      </sheetData>
      <sheetData sheetId="7096">
        <row r="1">
          <cell r="A1" t="str">
            <v>1월 생산실적</v>
          </cell>
        </row>
      </sheetData>
      <sheetData sheetId="7097">
        <row r="1">
          <cell r="A1" t="str">
            <v>1월 생산실적</v>
          </cell>
        </row>
      </sheetData>
      <sheetData sheetId="7098">
        <row r="1">
          <cell r="A1" t="str">
            <v>1월 생산실적</v>
          </cell>
        </row>
      </sheetData>
      <sheetData sheetId="7099">
        <row r="1">
          <cell r="A1" t="str">
            <v>1월 생산실적</v>
          </cell>
        </row>
      </sheetData>
      <sheetData sheetId="7100">
        <row r="1">
          <cell r="A1" t="str">
            <v>1월 생산실적</v>
          </cell>
        </row>
      </sheetData>
      <sheetData sheetId="7101">
        <row r="1">
          <cell r="A1" t="str">
            <v>1월 생산실적</v>
          </cell>
        </row>
      </sheetData>
      <sheetData sheetId="7102">
        <row r="1">
          <cell r="A1" t="str">
            <v>1월 생산실적</v>
          </cell>
        </row>
      </sheetData>
      <sheetData sheetId="7103">
        <row r="1">
          <cell r="A1" t="str">
            <v>1월 생산실적</v>
          </cell>
        </row>
      </sheetData>
      <sheetData sheetId="7104">
        <row r="1">
          <cell r="A1" t="str">
            <v>1월 생산실적</v>
          </cell>
        </row>
      </sheetData>
      <sheetData sheetId="7105">
        <row r="1">
          <cell r="A1" t="str">
            <v>1월 생산실적</v>
          </cell>
        </row>
      </sheetData>
      <sheetData sheetId="7106">
        <row r="1">
          <cell r="A1" t="str">
            <v>1월 생산실적</v>
          </cell>
        </row>
      </sheetData>
      <sheetData sheetId="7107">
        <row r="1">
          <cell r="A1" t="str">
            <v>1월 생산실적</v>
          </cell>
        </row>
      </sheetData>
      <sheetData sheetId="7108">
        <row r="1">
          <cell r="A1" t="str">
            <v>1월 생산실적</v>
          </cell>
        </row>
      </sheetData>
      <sheetData sheetId="7109">
        <row r="1">
          <cell r="A1" t="str">
            <v>1월 생산실적</v>
          </cell>
        </row>
      </sheetData>
      <sheetData sheetId="7110">
        <row r="1">
          <cell r="A1" t="str">
            <v>1월 생산실적</v>
          </cell>
        </row>
      </sheetData>
      <sheetData sheetId="7111">
        <row r="1">
          <cell r="A1" t="str">
            <v>1월 생산실적</v>
          </cell>
        </row>
      </sheetData>
      <sheetData sheetId="7112">
        <row r="1">
          <cell r="A1" t="str">
            <v>1월 생산실적</v>
          </cell>
        </row>
      </sheetData>
      <sheetData sheetId="7113">
        <row r="1">
          <cell r="A1" t="str">
            <v>1월 생산실적</v>
          </cell>
        </row>
      </sheetData>
      <sheetData sheetId="7114">
        <row r="1">
          <cell r="A1" t="str">
            <v>1월 생산실적</v>
          </cell>
        </row>
      </sheetData>
      <sheetData sheetId="7115">
        <row r="1">
          <cell r="A1" t="str">
            <v>1월 생산실적</v>
          </cell>
        </row>
      </sheetData>
      <sheetData sheetId="7116">
        <row r="1">
          <cell r="A1" t="str">
            <v>1월 생산실적</v>
          </cell>
        </row>
      </sheetData>
      <sheetData sheetId="7117">
        <row r="1">
          <cell r="A1" t="str">
            <v>1월 생산실적</v>
          </cell>
        </row>
      </sheetData>
      <sheetData sheetId="7118">
        <row r="1">
          <cell r="A1" t="str">
            <v>1월 생산실적</v>
          </cell>
        </row>
      </sheetData>
      <sheetData sheetId="7119">
        <row r="1">
          <cell r="A1" t="str">
            <v>1월 생산실적</v>
          </cell>
        </row>
      </sheetData>
      <sheetData sheetId="7120">
        <row r="1">
          <cell r="A1" t="str">
            <v>1월 생산실적</v>
          </cell>
        </row>
      </sheetData>
      <sheetData sheetId="7121">
        <row r="1">
          <cell r="A1" t="str">
            <v>1월 생산실적</v>
          </cell>
        </row>
      </sheetData>
      <sheetData sheetId="7122">
        <row r="1">
          <cell r="A1" t="str">
            <v>1월 생산실적</v>
          </cell>
        </row>
      </sheetData>
      <sheetData sheetId="7123">
        <row r="1">
          <cell r="A1" t="str">
            <v>1월 생산실적</v>
          </cell>
        </row>
      </sheetData>
      <sheetData sheetId="7124">
        <row r="1">
          <cell r="A1" t="str">
            <v>1월 생산실적</v>
          </cell>
        </row>
      </sheetData>
      <sheetData sheetId="7125">
        <row r="1">
          <cell r="A1" t="str">
            <v>1월 생산실적</v>
          </cell>
        </row>
      </sheetData>
      <sheetData sheetId="7126">
        <row r="1">
          <cell r="A1" t="str">
            <v>1월 생산실적</v>
          </cell>
        </row>
      </sheetData>
      <sheetData sheetId="7127">
        <row r="1">
          <cell r="A1" t="str">
            <v>1월 생산실적</v>
          </cell>
        </row>
      </sheetData>
      <sheetData sheetId="7128">
        <row r="1">
          <cell r="A1" t="str">
            <v>1월 생산실적</v>
          </cell>
        </row>
      </sheetData>
      <sheetData sheetId="7129">
        <row r="1">
          <cell r="A1" t="str">
            <v>1월 생산실적</v>
          </cell>
        </row>
      </sheetData>
      <sheetData sheetId="7130">
        <row r="1">
          <cell r="A1" t="str">
            <v>1월 생산실적</v>
          </cell>
        </row>
      </sheetData>
      <sheetData sheetId="7131">
        <row r="1">
          <cell r="A1" t="str">
            <v>1월 생산실적</v>
          </cell>
        </row>
      </sheetData>
      <sheetData sheetId="7132">
        <row r="1">
          <cell r="A1" t="str">
            <v>1월 생산실적</v>
          </cell>
        </row>
      </sheetData>
      <sheetData sheetId="7133">
        <row r="1">
          <cell r="A1" t="str">
            <v>1월 생산실적</v>
          </cell>
        </row>
      </sheetData>
      <sheetData sheetId="7134">
        <row r="1">
          <cell r="A1" t="str">
            <v>1월 생산실적</v>
          </cell>
        </row>
      </sheetData>
      <sheetData sheetId="7135">
        <row r="1">
          <cell r="A1" t="str">
            <v>1월 생산실적</v>
          </cell>
        </row>
      </sheetData>
      <sheetData sheetId="7136">
        <row r="1">
          <cell r="A1" t="str">
            <v>1월 생산실적</v>
          </cell>
        </row>
      </sheetData>
      <sheetData sheetId="7137">
        <row r="1">
          <cell r="A1" t="str">
            <v>1월 생산실적</v>
          </cell>
        </row>
      </sheetData>
      <sheetData sheetId="7138">
        <row r="1">
          <cell r="A1" t="str">
            <v>1월 생산실적</v>
          </cell>
        </row>
      </sheetData>
      <sheetData sheetId="7139">
        <row r="1">
          <cell r="A1" t="str">
            <v>1월 생산실적</v>
          </cell>
        </row>
      </sheetData>
      <sheetData sheetId="7140">
        <row r="1">
          <cell r="A1" t="str">
            <v>1월 생산실적</v>
          </cell>
        </row>
      </sheetData>
      <sheetData sheetId="7141">
        <row r="1">
          <cell r="A1" t="str">
            <v>1월 생산실적</v>
          </cell>
        </row>
      </sheetData>
      <sheetData sheetId="7142">
        <row r="1">
          <cell r="A1" t="str">
            <v>1월 생산실적</v>
          </cell>
        </row>
      </sheetData>
      <sheetData sheetId="7143">
        <row r="1">
          <cell r="A1" t="str">
            <v>1월 생산실적</v>
          </cell>
        </row>
      </sheetData>
      <sheetData sheetId="7144">
        <row r="1">
          <cell r="A1" t="str">
            <v>1월 생산실적</v>
          </cell>
        </row>
      </sheetData>
      <sheetData sheetId="7145">
        <row r="1">
          <cell r="A1" t="str">
            <v>1월 생산실적</v>
          </cell>
        </row>
      </sheetData>
      <sheetData sheetId="7146">
        <row r="1">
          <cell r="A1" t="str">
            <v>1월 생산실적</v>
          </cell>
        </row>
      </sheetData>
      <sheetData sheetId="7147">
        <row r="1">
          <cell r="A1" t="str">
            <v>1월 생산실적</v>
          </cell>
        </row>
      </sheetData>
      <sheetData sheetId="7148">
        <row r="1">
          <cell r="A1" t="str">
            <v>1월 생산실적</v>
          </cell>
        </row>
      </sheetData>
      <sheetData sheetId="7149">
        <row r="1">
          <cell r="A1" t="str">
            <v>1월 생산실적</v>
          </cell>
        </row>
      </sheetData>
      <sheetData sheetId="7150">
        <row r="1">
          <cell r="A1" t="str">
            <v>1월 생산실적</v>
          </cell>
        </row>
      </sheetData>
      <sheetData sheetId="7151">
        <row r="1">
          <cell r="A1" t="str">
            <v>1월 생산실적</v>
          </cell>
        </row>
      </sheetData>
      <sheetData sheetId="7152">
        <row r="1">
          <cell r="A1" t="str">
            <v>1월 생산실적</v>
          </cell>
        </row>
      </sheetData>
      <sheetData sheetId="7153">
        <row r="1">
          <cell r="A1" t="str">
            <v>1월 생산실적</v>
          </cell>
        </row>
      </sheetData>
      <sheetData sheetId="7154">
        <row r="1">
          <cell r="A1" t="str">
            <v>1월 생산실적</v>
          </cell>
        </row>
      </sheetData>
      <sheetData sheetId="7155">
        <row r="1">
          <cell r="A1" t="str">
            <v>1월 생산실적</v>
          </cell>
        </row>
      </sheetData>
      <sheetData sheetId="7156">
        <row r="1">
          <cell r="A1" t="str">
            <v>1월 생산실적</v>
          </cell>
        </row>
      </sheetData>
      <sheetData sheetId="7157">
        <row r="1">
          <cell r="A1" t="str">
            <v>1월 생산실적</v>
          </cell>
        </row>
      </sheetData>
      <sheetData sheetId="7158">
        <row r="1">
          <cell r="A1" t="str">
            <v>1월 생산실적</v>
          </cell>
        </row>
      </sheetData>
      <sheetData sheetId="7159">
        <row r="1">
          <cell r="A1" t="str">
            <v>1월 생산실적</v>
          </cell>
        </row>
      </sheetData>
      <sheetData sheetId="7160">
        <row r="1">
          <cell r="A1" t="str">
            <v>1월 생산실적</v>
          </cell>
        </row>
      </sheetData>
      <sheetData sheetId="7161">
        <row r="1">
          <cell r="A1" t="str">
            <v>1월 생산실적</v>
          </cell>
        </row>
      </sheetData>
      <sheetData sheetId="7162">
        <row r="1">
          <cell r="A1" t="str">
            <v>1월 생산실적</v>
          </cell>
        </row>
      </sheetData>
      <sheetData sheetId="7163">
        <row r="1">
          <cell r="A1" t="str">
            <v>1월 생산실적</v>
          </cell>
        </row>
      </sheetData>
      <sheetData sheetId="7164">
        <row r="1">
          <cell r="A1" t="str">
            <v>1월 생산실적</v>
          </cell>
        </row>
      </sheetData>
      <sheetData sheetId="7165">
        <row r="1">
          <cell r="A1" t="str">
            <v>1월 생산실적</v>
          </cell>
        </row>
      </sheetData>
      <sheetData sheetId="7166">
        <row r="1">
          <cell r="A1" t="str">
            <v>1월 생산실적</v>
          </cell>
        </row>
      </sheetData>
      <sheetData sheetId="7167">
        <row r="1">
          <cell r="A1" t="str">
            <v>1월 생산실적</v>
          </cell>
        </row>
      </sheetData>
      <sheetData sheetId="7168">
        <row r="1">
          <cell r="A1" t="str">
            <v>1월 생산실적</v>
          </cell>
        </row>
      </sheetData>
      <sheetData sheetId="7169">
        <row r="1">
          <cell r="A1" t="str">
            <v>1월 생산실적</v>
          </cell>
        </row>
      </sheetData>
      <sheetData sheetId="7170">
        <row r="1">
          <cell r="A1" t="str">
            <v>1월 생산실적</v>
          </cell>
        </row>
      </sheetData>
      <sheetData sheetId="7171">
        <row r="1">
          <cell r="A1" t="str">
            <v>1월 생산실적</v>
          </cell>
        </row>
      </sheetData>
      <sheetData sheetId="7172">
        <row r="1">
          <cell r="A1" t="str">
            <v>1월 생산실적</v>
          </cell>
        </row>
      </sheetData>
      <sheetData sheetId="7173">
        <row r="1">
          <cell r="A1" t="str">
            <v>1월 생산실적</v>
          </cell>
        </row>
      </sheetData>
      <sheetData sheetId="7174">
        <row r="1">
          <cell r="A1" t="str">
            <v>1월 생산실적</v>
          </cell>
        </row>
      </sheetData>
      <sheetData sheetId="7175">
        <row r="1">
          <cell r="A1" t="str">
            <v>1월 생산실적</v>
          </cell>
        </row>
      </sheetData>
      <sheetData sheetId="7176">
        <row r="1">
          <cell r="A1" t="str">
            <v>1월 생산실적</v>
          </cell>
        </row>
      </sheetData>
      <sheetData sheetId="7177">
        <row r="1">
          <cell r="A1" t="str">
            <v>1월 생산실적</v>
          </cell>
        </row>
      </sheetData>
      <sheetData sheetId="7178">
        <row r="1">
          <cell r="A1" t="str">
            <v>1월 생산실적</v>
          </cell>
        </row>
      </sheetData>
      <sheetData sheetId="7179">
        <row r="1">
          <cell r="A1" t="str">
            <v>1월 생산실적</v>
          </cell>
        </row>
      </sheetData>
      <sheetData sheetId="7180">
        <row r="1">
          <cell r="A1" t="str">
            <v>1월 생산실적</v>
          </cell>
        </row>
      </sheetData>
      <sheetData sheetId="7181">
        <row r="1">
          <cell r="A1" t="str">
            <v>1월 생산실적</v>
          </cell>
        </row>
      </sheetData>
      <sheetData sheetId="7182">
        <row r="1">
          <cell r="A1" t="str">
            <v>1월 생산실적</v>
          </cell>
        </row>
      </sheetData>
      <sheetData sheetId="7183">
        <row r="1">
          <cell r="A1" t="str">
            <v>1월 생산실적</v>
          </cell>
        </row>
      </sheetData>
      <sheetData sheetId="7184">
        <row r="1">
          <cell r="A1" t="str">
            <v>1월 생산실적</v>
          </cell>
        </row>
      </sheetData>
      <sheetData sheetId="7185">
        <row r="1">
          <cell r="A1" t="str">
            <v>1월 생산실적</v>
          </cell>
        </row>
      </sheetData>
      <sheetData sheetId="7186">
        <row r="1">
          <cell r="A1" t="str">
            <v>1월 생산실적</v>
          </cell>
        </row>
      </sheetData>
      <sheetData sheetId="7187">
        <row r="1">
          <cell r="A1" t="str">
            <v>1월 생산실적</v>
          </cell>
        </row>
      </sheetData>
      <sheetData sheetId="7188">
        <row r="1">
          <cell r="A1" t="str">
            <v>1월 생산실적</v>
          </cell>
        </row>
      </sheetData>
      <sheetData sheetId="7189">
        <row r="1">
          <cell r="A1" t="str">
            <v>1월 생산실적</v>
          </cell>
        </row>
      </sheetData>
      <sheetData sheetId="7190">
        <row r="1">
          <cell r="A1" t="str">
            <v>1월 생산실적</v>
          </cell>
        </row>
      </sheetData>
      <sheetData sheetId="7191">
        <row r="1">
          <cell r="A1" t="str">
            <v>1월 생산실적</v>
          </cell>
        </row>
      </sheetData>
      <sheetData sheetId="7192">
        <row r="1">
          <cell r="A1" t="str">
            <v>1월 생산실적</v>
          </cell>
        </row>
      </sheetData>
      <sheetData sheetId="7193">
        <row r="1">
          <cell r="A1" t="str">
            <v>1월 생산실적</v>
          </cell>
        </row>
      </sheetData>
      <sheetData sheetId="7194">
        <row r="1">
          <cell r="A1" t="str">
            <v>1월 생산실적</v>
          </cell>
        </row>
      </sheetData>
      <sheetData sheetId="7195">
        <row r="1">
          <cell r="A1" t="str">
            <v>1월 생산실적</v>
          </cell>
        </row>
      </sheetData>
      <sheetData sheetId="7196">
        <row r="1">
          <cell r="A1" t="str">
            <v>1월 생산실적</v>
          </cell>
        </row>
      </sheetData>
      <sheetData sheetId="7197">
        <row r="1">
          <cell r="A1" t="str">
            <v>1월 생산실적</v>
          </cell>
        </row>
      </sheetData>
      <sheetData sheetId="7198">
        <row r="1">
          <cell r="A1" t="str">
            <v>1월 생산실적</v>
          </cell>
        </row>
      </sheetData>
      <sheetData sheetId="7199">
        <row r="1">
          <cell r="A1" t="str">
            <v>1월 생산실적</v>
          </cell>
        </row>
      </sheetData>
      <sheetData sheetId="7200">
        <row r="1">
          <cell r="A1" t="str">
            <v>1월 생산실적</v>
          </cell>
        </row>
      </sheetData>
      <sheetData sheetId="7201">
        <row r="1">
          <cell r="A1" t="str">
            <v>1월 생산실적</v>
          </cell>
        </row>
      </sheetData>
      <sheetData sheetId="7202">
        <row r="1">
          <cell r="A1" t="str">
            <v>1월 생산실적</v>
          </cell>
        </row>
      </sheetData>
      <sheetData sheetId="7203">
        <row r="1">
          <cell r="A1" t="str">
            <v>1월 생산실적</v>
          </cell>
        </row>
      </sheetData>
      <sheetData sheetId="7204">
        <row r="1">
          <cell r="A1" t="str">
            <v>1월 생산실적</v>
          </cell>
        </row>
      </sheetData>
      <sheetData sheetId="7205">
        <row r="1">
          <cell r="A1" t="str">
            <v>1월 생산실적</v>
          </cell>
        </row>
      </sheetData>
      <sheetData sheetId="7206">
        <row r="1">
          <cell r="A1" t="str">
            <v>1월 생산실적</v>
          </cell>
        </row>
      </sheetData>
      <sheetData sheetId="7207">
        <row r="1">
          <cell r="A1" t="str">
            <v>1월 생산실적</v>
          </cell>
        </row>
      </sheetData>
      <sheetData sheetId="7208">
        <row r="1">
          <cell r="A1" t="str">
            <v>1월 생산실적</v>
          </cell>
        </row>
      </sheetData>
      <sheetData sheetId="7209">
        <row r="1">
          <cell r="A1" t="str">
            <v>1월 생산실적</v>
          </cell>
        </row>
      </sheetData>
      <sheetData sheetId="7210">
        <row r="1">
          <cell r="A1" t="str">
            <v>1월 생산실적</v>
          </cell>
        </row>
      </sheetData>
      <sheetData sheetId="7211">
        <row r="1">
          <cell r="A1" t="str">
            <v>1월 생산실적</v>
          </cell>
        </row>
      </sheetData>
      <sheetData sheetId="7212">
        <row r="1">
          <cell r="A1" t="str">
            <v>1월 생산실적</v>
          </cell>
        </row>
      </sheetData>
      <sheetData sheetId="7213">
        <row r="1">
          <cell r="A1" t="str">
            <v>1월 생산실적</v>
          </cell>
        </row>
      </sheetData>
      <sheetData sheetId="7214">
        <row r="1">
          <cell r="A1" t="str">
            <v>1월 생산실적</v>
          </cell>
        </row>
      </sheetData>
      <sheetData sheetId="7215">
        <row r="1">
          <cell r="A1" t="str">
            <v>1월 생산실적</v>
          </cell>
        </row>
      </sheetData>
      <sheetData sheetId="7216">
        <row r="1">
          <cell r="A1" t="str">
            <v>1월 생산실적</v>
          </cell>
        </row>
      </sheetData>
      <sheetData sheetId="7217">
        <row r="1">
          <cell r="A1" t="str">
            <v>1월 생산실적</v>
          </cell>
        </row>
      </sheetData>
      <sheetData sheetId="7218">
        <row r="1">
          <cell r="A1" t="str">
            <v>1월 생산실적</v>
          </cell>
        </row>
      </sheetData>
      <sheetData sheetId="7219">
        <row r="1">
          <cell r="A1" t="str">
            <v>1월 생산실적</v>
          </cell>
        </row>
      </sheetData>
      <sheetData sheetId="7220">
        <row r="1">
          <cell r="A1" t="str">
            <v>1월 생산실적</v>
          </cell>
        </row>
      </sheetData>
      <sheetData sheetId="7221">
        <row r="1">
          <cell r="A1" t="str">
            <v>1월 생산실적</v>
          </cell>
        </row>
      </sheetData>
      <sheetData sheetId="7222">
        <row r="1">
          <cell r="A1" t="str">
            <v>1월 생산실적</v>
          </cell>
        </row>
      </sheetData>
      <sheetData sheetId="7223">
        <row r="1">
          <cell r="A1" t="str">
            <v>1월 생산실적</v>
          </cell>
        </row>
      </sheetData>
      <sheetData sheetId="7224">
        <row r="1">
          <cell r="A1" t="str">
            <v>1월 생산실적</v>
          </cell>
        </row>
      </sheetData>
      <sheetData sheetId="7225">
        <row r="1">
          <cell r="A1" t="str">
            <v>1월 생산실적</v>
          </cell>
        </row>
      </sheetData>
      <sheetData sheetId="7226">
        <row r="1">
          <cell r="A1" t="str">
            <v>1월 생산실적</v>
          </cell>
        </row>
      </sheetData>
      <sheetData sheetId="7227">
        <row r="1">
          <cell r="A1" t="str">
            <v>1월 생산실적</v>
          </cell>
        </row>
      </sheetData>
      <sheetData sheetId="7228">
        <row r="1">
          <cell r="A1" t="str">
            <v>1월 생산실적</v>
          </cell>
        </row>
      </sheetData>
      <sheetData sheetId="7229">
        <row r="1">
          <cell r="A1" t="str">
            <v>1월 생산실적</v>
          </cell>
        </row>
      </sheetData>
      <sheetData sheetId="7230">
        <row r="1">
          <cell r="A1" t="str">
            <v>1월 생산실적</v>
          </cell>
        </row>
      </sheetData>
      <sheetData sheetId="7231">
        <row r="1">
          <cell r="A1" t="str">
            <v>1월 생산실적</v>
          </cell>
        </row>
      </sheetData>
      <sheetData sheetId="7232">
        <row r="1">
          <cell r="A1" t="str">
            <v>1월 생산실적</v>
          </cell>
        </row>
      </sheetData>
      <sheetData sheetId="7233">
        <row r="1">
          <cell r="A1" t="str">
            <v>1월 생산실적</v>
          </cell>
        </row>
      </sheetData>
      <sheetData sheetId="7234">
        <row r="1">
          <cell r="A1" t="str">
            <v>1월 생산실적</v>
          </cell>
        </row>
      </sheetData>
      <sheetData sheetId="7235">
        <row r="1">
          <cell r="A1" t="str">
            <v>1월 생산실적</v>
          </cell>
        </row>
      </sheetData>
      <sheetData sheetId="7236">
        <row r="1">
          <cell r="A1" t="str">
            <v>1월 생산실적</v>
          </cell>
        </row>
      </sheetData>
      <sheetData sheetId="7237">
        <row r="1">
          <cell r="A1" t="str">
            <v>1월 생산실적</v>
          </cell>
        </row>
      </sheetData>
      <sheetData sheetId="7238">
        <row r="1">
          <cell r="A1" t="str">
            <v>1월 생산실적</v>
          </cell>
        </row>
      </sheetData>
      <sheetData sheetId="7239">
        <row r="1">
          <cell r="A1" t="str">
            <v>1월 생산실적</v>
          </cell>
        </row>
      </sheetData>
      <sheetData sheetId="7240">
        <row r="1">
          <cell r="A1" t="str">
            <v>1월 생산실적</v>
          </cell>
        </row>
      </sheetData>
      <sheetData sheetId="7241">
        <row r="1">
          <cell r="A1" t="str">
            <v>1월 생산실적</v>
          </cell>
        </row>
      </sheetData>
      <sheetData sheetId="7242">
        <row r="1">
          <cell r="A1" t="str">
            <v>1월 생산실적</v>
          </cell>
        </row>
      </sheetData>
      <sheetData sheetId="7243">
        <row r="1">
          <cell r="A1" t="str">
            <v>1월 생산실적</v>
          </cell>
        </row>
      </sheetData>
      <sheetData sheetId="7244">
        <row r="1">
          <cell r="A1" t="str">
            <v>1월 생산실적</v>
          </cell>
        </row>
      </sheetData>
      <sheetData sheetId="7245">
        <row r="1">
          <cell r="A1" t="str">
            <v>1월 생산실적</v>
          </cell>
        </row>
      </sheetData>
      <sheetData sheetId="7246">
        <row r="1">
          <cell r="A1" t="str">
            <v>1월 생산실적</v>
          </cell>
        </row>
      </sheetData>
      <sheetData sheetId="7247">
        <row r="1">
          <cell r="A1" t="str">
            <v>1월 생산실적</v>
          </cell>
        </row>
      </sheetData>
      <sheetData sheetId="7248">
        <row r="1">
          <cell r="A1" t="str">
            <v>1월 생산실적</v>
          </cell>
        </row>
      </sheetData>
      <sheetData sheetId="7249">
        <row r="1">
          <cell r="A1" t="str">
            <v>1월 생산실적</v>
          </cell>
        </row>
      </sheetData>
      <sheetData sheetId="7250">
        <row r="1">
          <cell r="A1" t="str">
            <v>1월 생산실적</v>
          </cell>
        </row>
      </sheetData>
      <sheetData sheetId="7251">
        <row r="1">
          <cell r="A1" t="str">
            <v>1월 생산실적</v>
          </cell>
        </row>
      </sheetData>
      <sheetData sheetId="7252">
        <row r="1">
          <cell r="A1" t="str">
            <v>1월 생산실적</v>
          </cell>
        </row>
      </sheetData>
      <sheetData sheetId="7253">
        <row r="1">
          <cell r="A1" t="str">
            <v>1월 생산실적</v>
          </cell>
        </row>
      </sheetData>
      <sheetData sheetId="7254">
        <row r="1">
          <cell r="A1" t="str">
            <v>1월 생산실적</v>
          </cell>
        </row>
      </sheetData>
      <sheetData sheetId="7255">
        <row r="1">
          <cell r="A1" t="str">
            <v>1월 생산실적</v>
          </cell>
        </row>
      </sheetData>
      <sheetData sheetId="7256">
        <row r="1">
          <cell r="A1" t="str">
            <v>1월 생산실적</v>
          </cell>
        </row>
      </sheetData>
      <sheetData sheetId="7257">
        <row r="1">
          <cell r="A1" t="str">
            <v>1월 생산실적</v>
          </cell>
        </row>
      </sheetData>
      <sheetData sheetId="7258">
        <row r="1">
          <cell r="A1" t="str">
            <v>1월 생산실적</v>
          </cell>
        </row>
      </sheetData>
      <sheetData sheetId="7259">
        <row r="1">
          <cell r="A1" t="str">
            <v>1월 생산실적</v>
          </cell>
        </row>
      </sheetData>
      <sheetData sheetId="7260">
        <row r="1">
          <cell r="A1" t="str">
            <v>1월 생산실적</v>
          </cell>
        </row>
      </sheetData>
      <sheetData sheetId="7261">
        <row r="1">
          <cell r="A1" t="str">
            <v>1월 생산실적</v>
          </cell>
        </row>
      </sheetData>
      <sheetData sheetId="7262">
        <row r="1">
          <cell r="A1" t="str">
            <v>1월 생산실적</v>
          </cell>
        </row>
      </sheetData>
      <sheetData sheetId="7263">
        <row r="1">
          <cell r="A1" t="str">
            <v>1월 생산실적</v>
          </cell>
        </row>
      </sheetData>
      <sheetData sheetId="7264">
        <row r="1">
          <cell r="A1" t="str">
            <v>1월 생산실적</v>
          </cell>
        </row>
      </sheetData>
      <sheetData sheetId="7265">
        <row r="1">
          <cell r="A1" t="str">
            <v>1월 생산실적</v>
          </cell>
        </row>
      </sheetData>
      <sheetData sheetId="7266">
        <row r="1">
          <cell r="A1" t="str">
            <v>1월 생산실적</v>
          </cell>
        </row>
      </sheetData>
      <sheetData sheetId="7267">
        <row r="1">
          <cell r="A1" t="str">
            <v>1월 생산실적</v>
          </cell>
        </row>
      </sheetData>
      <sheetData sheetId="7268">
        <row r="1">
          <cell r="A1" t="str">
            <v>1월 생산실적</v>
          </cell>
        </row>
      </sheetData>
      <sheetData sheetId="7269">
        <row r="1">
          <cell r="A1" t="str">
            <v>1월 생산실적</v>
          </cell>
        </row>
      </sheetData>
      <sheetData sheetId="7270">
        <row r="1">
          <cell r="A1" t="str">
            <v>1월 생산실적</v>
          </cell>
        </row>
      </sheetData>
      <sheetData sheetId="7271">
        <row r="1">
          <cell r="A1" t="str">
            <v>1월 생산실적</v>
          </cell>
        </row>
      </sheetData>
      <sheetData sheetId="7272">
        <row r="1">
          <cell r="A1" t="str">
            <v>1월 생산실적</v>
          </cell>
        </row>
      </sheetData>
      <sheetData sheetId="7273">
        <row r="1">
          <cell r="A1" t="str">
            <v>1월 생산실적</v>
          </cell>
        </row>
      </sheetData>
      <sheetData sheetId="7274">
        <row r="1">
          <cell r="A1" t="str">
            <v>1월 생산실적</v>
          </cell>
        </row>
      </sheetData>
      <sheetData sheetId="7275">
        <row r="1">
          <cell r="A1" t="str">
            <v>1월 생산실적</v>
          </cell>
        </row>
      </sheetData>
      <sheetData sheetId="7276">
        <row r="1">
          <cell r="A1" t="str">
            <v>1월 생산실적</v>
          </cell>
        </row>
      </sheetData>
      <sheetData sheetId="7277">
        <row r="1">
          <cell r="A1" t="str">
            <v>1월 생산실적</v>
          </cell>
        </row>
      </sheetData>
      <sheetData sheetId="7278">
        <row r="1">
          <cell r="A1" t="str">
            <v>1월 생산실적</v>
          </cell>
        </row>
      </sheetData>
      <sheetData sheetId="7279">
        <row r="1">
          <cell r="A1" t="str">
            <v>1월 생산실적</v>
          </cell>
        </row>
      </sheetData>
      <sheetData sheetId="7280">
        <row r="1">
          <cell r="A1" t="str">
            <v>1월 생산실적</v>
          </cell>
        </row>
      </sheetData>
      <sheetData sheetId="7281">
        <row r="1">
          <cell r="A1" t="str">
            <v>1월 생산실적</v>
          </cell>
        </row>
      </sheetData>
      <sheetData sheetId="7282">
        <row r="1">
          <cell r="A1" t="str">
            <v>1월 생산실적</v>
          </cell>
        </row>
      </sheetData>
      <sheetData sheetId="7283">
        <row r="1">
          <cell r="A1" t="str">
            <v>1월 생산실적</v>
          </cell>
        </row>
      </sheetData>
      <sheetData sheetId="7284">
        <row r="1">
          <cell r="A1" t="str">
            <v>1월 생산실적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1">
          <cell r="A1" t="str">
            <v>1월 생산실적</v>
          </cell>
        </row>
      </sheetData>
      <sheetData sheetId="7287">
        <row r="1">
          <cell r="A1" t="str">
            <v>1월 생산실적</v>
          </cell>
        </row>
      </sheetData>
      <sheetData sheetId="7288">
        <row r="1">
          <cell r="A1" t="str">
            <v>1월 생산실적</v>
          </cell>
        </row>
      </sheetData>
      <sheetData sheetId="7289">
        <row r="1">
          <cell r="A1" t="str">
            <v>1월 생산실적</v>
          </cell>
        </row>
      </sheetData>
      <sheetData sheetId="7290"/>
      <sheetData sheetId="7291">
        <row r="1">
          <cell r="A1" t="str">
            <v>1월 생산실적</v>
          </cell>
        </row>
      </sheetData>
      <sheetData sheetId="7292">
        <row r="1">
          <cell r="A1" t="str">
            <v>1월 생산실적</v>
          </cell>
        </row>
      </sheetData>
      <sheetData sheetId="7293">
        <row r="1">
          <cell r="A1" t="str">
            <v>1월 생산실적</v>
          </cell>
        </row>
      </sheetData>
      <sheetData sheetId="7294">
        <row r="1">
          <cell r="A1" t="str">
            <v>1월 생산실적</v>
          </cell>
        </row>
      </sheetData>
      <sheetData sheetId="7295">
        <row r="1">
          <cell r="A1" t="str">
            <v>1월 생산실적</v>
          </cell>
        </row>
      </sheetData>
      <sheetData sheetId="7296">
        <row r="1">
          <cell r="A1" t="str">
            <v>1월 생산실적</v>
          </cell>
        </row>
      </sheetData>
      <sheetData sheetId="7297">
        <row r="1">
          <cell r="A1" t="str">
            <v>1월 생산실적</v>
          </cell>
        </row>
      </sheetData>
      <sheetData sheetId="7298">
        <row r="1">
          <cell r="A1" t="str">
            <v>1월 생산실적</v>
          </cell>
        </row>
      </sheetData>
      <sheetData sheetId="7299">
        <row r="1">
          <cell r="A1" t="str">
            <v>1월 생산실적</v>
          </cell>
        </row>
      </sheetData>
      <sheetData sheetId="7300">
        <row r="1">
          <cell r="A1" t="str">
            <v>1월 생산실적</v>
          </cell>
        </row>
      </sheetData>
      <sheetData sheetId="7301">
        <row r="1">
          <cell r="A1" t="str">
            <v>1월 생산실적</v>
          </cell>
        </row>
      </sheetData>
      <sheetData sheetId="7302">
        <row r="1">
          <cell r="A1" t="str">
            <v>1월 생산실적</v>
          </cell>
        </row>
      </sheetData>
      <sheetData sheetId="7303">
        <row r="1">
          <cell r="A1" t="str">
            <v>1월 생산실적</v>
          </cell>
        </row>
      </sheetData>
      <sheetData sheetId="7304">
        <row r="1">
          <cell r="A1" t="str">
            <v>1월 생산실적</v>
          </cell>
        </row>
      </sheetData>
      <sheetData sheetId="7305">
        <row r="1">
          <cell r="A1" t="str">
            <v>1월 생산실적</v>
          </cell>
        </row>
      </sheetData>
      <sheetData sheetId="7306">
        <row r="1">
          <cell r="A1" t="str">
            <v>1월 생산실적</v>
          </cell>
        </row>
      </sheetData>
      <sheetData sheetId="7307">
        <row r="1">
          <cell r="A1" t="str">
            <v>1월 생산실적</v>
          </cell>
        </row>
      </sheetData>
      <sheetData sheetId="7308">
        <row r="1">
          <cell r="A1" t="str">
            <v>1월 생산실적</v>
          </cell>
        </row>
      </sheetData>
      <sheetData sheetId="7309">
        <row r="1">
          <cell r="A1" t="str">
            <v>1월 생산실적</v>
          </cell>
        </row>
      </sheetData>
      <sheetData sheetId="7310">
        <row r="1">
          <cell r="A1" t="str">
            <v>1월 생산실적</v>
          </cell>
        </row>
      </sheetData>
      <sheetData sheetId="7311">
        <row r="1">
          <cell r="A1" t="str">
            <v>1월 생산실적</v>
          </cell>
        </row>
      </sheetData>
      <sheetData sheetId="7312">
        <row r="1">
          <cell r="A1" t="str">
            <v>1월 생산실적</v>
          </cell>
        </row>
      </sheetData>
      <sheetData sheetId="7313">
        <row r="1">
          <cell r="A1" t="str">
            <v>1월 생산실적</v>
          </cell>
        </row>
      </sheetData>
      <sheetData sheetId="7314">
        <row r="1">
          <cell r="A1" t="str">
            <v>1월 생산실적</v>
          </cell>
        </row>
      </sheetData>
      <sheetData sheetId="7315">
        <row r="1">
          <cell r="A1" t="str">
            <v>1월 생산실적</v>
          </cell>
        </row>
      </sheetData>
      <sheetData sheetId="7316">
        <row r="1">
          <cell r="A1" t="str">
            <v>1월 생산실적</v>
          </cell>
        </row>
      </sheetData>
      <sheetData sheetId="7317">
        <row r="1">
          <cell r="A1" t="str">
            <v>1월 생산실적</v>
          </cell>
        </row>
      </sheetData>
      <sheetData sheetId="7318">
        <row r="1">
          <cell r="A1" t="str">
            <v>1월 생산실적</v>
          </cell>
        </row>
      </sheetData>
      <sheetData sheetId="7319">
        <row r="1">
          <cell r="A1" t="str">
            <v>1월 생산실적</v>
          </cell>
        </row>
      </sheetData>
      <sheetData sheetId="7320">
        <row r="1">
          <cell r="A1" t="str">
            <v>1월 생산실적</v>
          </cell>
        </row>
      </sheetData>
      <sheetData sheetId="7321">
        <row r="1">
          <cell r="A1" t="str">
            <v>1월 생산실적</v>
          </cell>
        </row>
      </sheetData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>
        <row r="1">
          <cell r="A1" t="str">
            <v>1월 생산실적</v>
          </cell>
        </row>
      </sheetData>
      <sheetData sheetId="7387">
        <row r="1">
          <cell r="A1" t="str">
            <v>1월 생산실적</v>
          </cell>
        </row>
      </sheetData>
      <sheetData sheetId="7388">
        <row r="1">
          <cell r="A1" t="str">
            <v>1월 생산실적</v>
          </cell>
        </row>
      </sheetData>
      <sheetData sheetId="7389">
        <row r="1">
          <cell r="A1" t="str">
            <v>1월 생산실적</v>
          </cell>
        </row>
      </sheetData>
      <sheetData sheetId="7390">
        <row r="1">
          <cell r="A1" t="str">
            <v>1월 생산실적</v>
          </cell>
        </row>
      </sheetData>
      <sheetData sheetId="7391">
        <row r="1">
          <cell r="A1" t="str">
            <v>1월 생산실적</v>
          </cell>
        </row>
      </sheetData>
      <sheetData sheetId="7392">
        <row r="1">
          <cell r="A1" t="str">
            <v>1월 생산실적</v>
          </cell>
        </row>
      </sheetData>
      <sheetData sheetId="7393">
        <row r="1">
          <cell r="A1" t="str">
            <v>1월 생산실적</v>
          </cell>
        </row>
      </sheetData>
      <sheetData sheetId="7394">
        <row r="1">
          <cell r="A1" t="str">
            <v>1월 생산실적</v>
          </cell>
        </row>
      </sheetData>
      <sheetData sheetId="7395">
        <row r="1">
          <cell r="A1" t="str">
            <v>1월 생산실적</v>
          </cell>
        </row>
      </sheetData>
      <sheetData sheetId="7396">
        <row r="1">
          <cell r="A1" t="str">
            <v>1월 생산실적</v>
          </cell>
        </row>
      </sheetData>
      <sheetData sheetId="7397">
        <row r="1">
          <cell r="A1" t="str">
            <v>1월 생산실적</v>
          </cell>
        </row>
      </sheetData>
      <sheetData sheetId="7398">
        <row r="1">
          <cell r="A1" t="str">
            <v>1월 생산실적</v>
          </cell>
        </row>
      </sheetData>
      <sheetData sheetId="7399">
        <row r="1">
          <cell r="A1" t="str">
            <v>1월 생산실적</v>
          </cell>
        </row>
      </sheetData>
      <sheetData sheetId="7400">
        <row r="1">
          <cell r="A1" t="str">
            <v>1월 생산실적</v>
          </cell>
        </row>
      </sheetData>
      <sheetData sheetId="7401">
        <row r="1">
          <cell r="A1" t="str">
            <v>1월 생산실적</v>
          </cell>
        </row>
      </sheetData>
      <sheetData sheetId="7402">
        <row r="1">
          <cell r="A1" t="str">
            <v>1월 생산실적</v>
          </cell>
        </row>
      </sheetData>
      <sheetData sheetId="7403">
        <row r="1">
          <cell r="A1" t="str">
            <v>1월 생산실적</v>
          </cell>
        </row>
      </sheetData>
      <sheetData sheetId="7404">
        <row r="1">
          <cell r="A1" t="str">
            <v>1월 생산실적</v>
          </cell>
        </row>
      </sheetData>
      <sheetData sheetId="7405">
        <row r="1">
          <cell r="A1" t="str">
            <v>1월 생산실적</v>
          </cell>
        </row>
      </sheetData>
      <sheetData sheetId="7406">
        <row r="1">
          <cell r="A1" t="str">
            <v>1월 생산실적</v>
          </cell>
        </row>
      </sheetData>
      <sheetData sheetId="7407">
        <row r="1">
          <cell r="A1" t="str">
            <v>1월 생산실적</v>
          </cell>
        </row>
      </sheetData>
      <sheetData sheetId="7408">
        <row r="1">
          <cell r="A1" t="str">
            <v>1월 생산실적</v>
          </cell>
        </row>
      </sheetData>
      <sheetData sheetId="7409">
        <row r="1">
          <cell r="A1" t="str">
            <v>1월 생산실적</v>
          </cell>
        </row>
      </sheetData>
      <sheetData sheetId="7410">
        <row r="1">
          <cell r="A1" t="str">
            <v>1월 생산실적</v>
          </cell>
        </row>
      </sheetData>
      <sheetData sheetId="7411">
        <row r="1">
          <cell r="A1" t="str">
            <v>1월 생산실적</v>
          </cell>
        </row>
      </sheetData>
      <sheetData sheetId="7412">
        <row r="1">
          <cell r="A1" t="str">
            <v>1월 생산실적</v>
          </cell>
        </row>
      </sheetData>
      <sheetData sheetId="7413">
        <row r="1">
          <cell r="A1" t="str">
            <v>1월 생산실적</v>
          </cell>
        </row>
      </sheetData>
      <sheetData sheetId="7414">
        <row r="1">
          <cell r="A1" t="str">
            <v>1월 생산실적</v>
          </cell>
        </row>
      </sheetData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>
        <row r="1">
          <cell r="A1" t="str">
            <v>1월 생산실적</v>
          </cell>
        </row>
      </sheetData>
      <sheetData sheetId="7492">
        <row r="1">
          <cell r="A1" t="str">
            <v>1월 생산실적</v>
          </cell>
        </row>
      </sheetData>
      <sheetData sheetId="7493">
        <row r="1">
          <cell r="A1" t="str">
            <v>1월 생산실적</v>
          </cell>
        </row>
      </sheetData>
      <sheetData sheetId="7494">
        <row r="1">
          <cell r="A1" t="str">
            <v>1월 생산실적</v>
          </cell>
        </row>
      </sheetData>
      <sheetData sheetId="7495">
        <row r="1">
          <cell r="A1" t="str">
            <v>1월 생산실적</v>
          </cell>
        </row>
      </sheetData>
      <sheetData sheetId="7496">
        <row r="1">
          <cell r="A1" t="str">
            <v>1월 생산실적</v>
          </cell>
        </row>
      </sheetData>
      <sheetData sheetId="7497">
        <row r="1">
          <cell r="A1" t="str">
            <v>1월 생산실적</v>
          </cell>
        </row>
      </sheetData>
      <sheetData sheetId="7498">
        <row r="1">
          <cell r="A1" t="str">
            <v>1월 생산실적</v>
          </cell>
        </row>
      </sheetData>
      <sheetData sheetId="7499">
        <row r="1">
          <cell r="A1" t="str">
            <v>1월 생산실적</v>
          </cell>
        </row>
      </sheetData>
      <sheetData sheetId="7500">
        <row r="1">
          <cell r="A1" t="str">
            <v>1월 생산실적</v>
          </cell>
        </row>
      </sheetData>
      <sheetData sheetId="7501">
        <row r="1">
          <cell r="A1" t="str">
            <v>1월 생산실적</v>
          </cell>
        </row>
      </sheetData>
      <sheetData sheetId="7502">
        <row r="1">
          <cell r="A1" t="str">
            <v>1월 생산실적</v>
          </cell>
        </row>
      </sheetData>
      <sheetData sheetId="7503">
        <row r="1">
          <cell r="A1" t="str">
            <v>1월 생산실적</v>
          </cell>
        </row>
      </sheetData>
      <sheetData sheetId="7504">
        <row r="1">
          <cell r="A1" t="str">
            <v>1월 생산실적</v>
          </cell>
        </row>
      </sheetData>
      <sheetData sheetId="7505">
        <row r="1">
          <cell r="A1" t="str">
            <v>1월 생산실적</v>
          </cell>
        </row>
      </sheetData>
      <sheetData sheetId="7506">
        <row r="1">
          <cell r="A1" t="str">
            <v>1월 생산실적</v>
          </cell>
        </row>
      </sheetData>
      <sheetData sheetId="7507">
        <row r="1">
          <cell r="A1" t="str">
            <v>1월 생산실적</v>
          </cell>
        </row>
      </sheetData>
      <sheetData sheetId="7508">
        <row r="1">
          <cell r="A1" t="str">
            <v>1월 생산실적</v>
          </cell>
        </row>
      </sheetData>
      <sheetData sheetId="7509">
        <row r="1">
          <cell r="A1" t="str">
            <v>1월 생산실적</v>
          </cell>
        </row>
      </sheetData>
      <sheetData sheetId="7510">
        <row r="1">
          <cell r="A1" t="str">
            <v>1월 생산실적</v>
          </cell>
        </row>
      </sheetData>
      <sheetData sheetId="7511">
        <row r="1">
          <cell r="A1" t="str">
            <v>1월 생산실적</v>
          </cell>
        </row>
      </sheetData>
      <sheetData sheetId="7512">
        <row r="1">
          <cell r="A1" t="str">
            <v>1월 생산실적</v>
          </cell>
        </row>
      </sheetData>
      <sheetData sheetId="7513">
        <row r="1">
          <cell r="A1" t="str">
            <v>1월 생산실적</v>
          </cell>
        </row>
      </sheetData>
      <sheetData sheetId="7514">
        <row r="1">
          <cell r="A1" t="str">
            <v>1월 생산실적</v>
          </cell>
        </row>
      </sheetData>
      <sheetData sheetId="7515">
        <row r="1">
          <cell r="A1" t="str">
            <v>1월 생산실적</v>
          </cell>
        </row>
      </sheetData>
      <sheetData sheetId="7516">
        <row r="1">
          <cell r="A1" t="str">
            <v>1월 생산실적</v>
          </cell>
        </row>
      </sheetData>
      <sheetData sheetId="7517">
        <row r="1">
          <cell r="A1" t="str">
            <v>1월 생산실적</v>
          </cell>
        </row>
      </sheetData>
      <sheetData sheetId="7518">
        <row r="1">
          <cell r="A1" t="str">
            <v>1월 생산실적</v>
          </cell>
        </row>
      </sheetData>
      <sheetData sheetId="7519">
        <row r="1">
          <cell r="A1" t="str">
            <v>1월 생산실적</v>
          </cell>
        </row>
      </sheetData>
      <sheetData sheetId="7520">
        <row r="1">
          <cell r="A1" t="str">
            <v>1월 생산실적</v>
          </cell>
        </row>
      </sheetData>
      <sheetData sheetId="7521">
        <row r="1">
          <cell r="A1" t="str">
            <v>1월 생산실적</v>
          </cell>
        </row>
      </sheetData>
      <sheetData sheetId="7522">
        <row r="1">
          <cell r="A1" t="str">
            <v>1월 생산실적</v>
          </cell>
        </row>
      </sheetData>
      <sheetData sheetId="7523">
        <row r="1">
          <cell r="A1" t="str">
            <v>1월 생산실적</v>
          </cell>
        </row>
      </sheetData>
      <sheetData sheetId="7524">
        <row r="1">
          <cell r="A1" t="str">
            <v>1월 생산실적</v>
          </cell>
        </row>
      </sheetData>
      <sheetData sheetId="7525">
        <row r="1">
          <cell r="A1" t="str">
            <v>1월 생산실적</v>
          </cell>
        </row>
      </sheetData>
      <sheetData sheetId="7526">
        <row r="1">
          <cell r="A1" t="str">
            <v>1월 생산실적</v>
          </cell>
        </row>
      </sheetData>
      <sheetData sheetId="7527">
        <row r="1">
          <cell r="A1" t="str">
            <v>1월 생산실적</v>
          </cell>
        </row>
      </sheetData>
      <sheetData sheetId="7528">
        <row r="1">
          <cell r="A1" t="str">
            <v>1월 생산실적</v>
          </cell>
        </row>
      </sheetData>
      <sheetData sheetId="7529">
        <row r="1">
          <cell r="A1" t="str">
            <v>1월 생산실적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1">
          <cell r="A1" t="str">
            <v>1월 생산실적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>
        <row r="1">
          <cell r="A1" t="str">
            <v>1월 생산실적</v>
          </cell>
        </row>
      </sheetData>
      <sheetData sheetId="7558">
        <row r="1">
          <cell r="A1" t="str">
            <v>1월 생산실적</v>
          </cell>
        </row>
      </sheetData>
      <sheetData sheetId="7559">
        <row r="1">
          <cell r="A1" t="str">
            <v>1월 생산실적</v>
          </cell>
        </row>
      </sheetData>
      <sheetData sheetId="7560">
        <row r="1">
          <cell r="A1" t="str">
            <v>1월 생산실적</v>
          </cell>
        </row>
      </sheetData>
      <sheetData sheetId="7561">
        <row r="1">
          <cell r="A1" t="str">
            <v>1월 생산실적</v>
          </cell>
        </row>
      </sheetData>
      <sheetData sheetId="7562">
        <row r="1">
          <cell r="A1" t="str">
            <v>1월 생산실적</v>
          </cell>
        </row>
      </sheetData>
      <sheetData sheetId="7563">
        <row r="1">
          <cell r="A1" t="str">
            <v>1월 생산실적</v>
          </cell>
        </row>
      </sheetData>
      <sheetData sheetId="7564">
        <row r="1">
          <cell r="A1" t="str">
            <v>1월 생산실적</v>
          </cell>
        </row>
      </sheetData>
      <sheetData sheetId="7565">
        <row r="1">
          <cell r="A1" t="str">
            <v>1월 생산실적</v>
          </cell>
        </row>
      </sheetData>
      <sheetData sheetId="7566">
        <row r="1">
          <cell r="A1" t="str">
            <v>1월 생산실적</v>
          </cell>
        </row>
      </sheetData>
      <sheetData sheetId="7567">
        <row r="1">
          <cell r="A1" t="str">
            <v>1월 생산실적</v>
          </cell>
        </row>
      </sheetData>
      <sheetData sheetId="7568">
        <row r="1">
          <cell r="A1" t="str">
            <v>1월 생산실적</v>
          </cell>
        </row>
      </sheetData>
      <sheetData sheetId="7569">
        <row r="1">
          <cell r="A1" t="str">
            <v>1월 생산실적</v>
          </cell>
        </row>
      </sheetData>
      <sheetData sheetId="7570">
        <row r="1">
          <cell r="A1" t="str">
            <v>1월 생산실적</v>
          </cell>
        </row>
      </sheetData>
      <sheetData sheetId="7571">
        <row r="1">
          <cell r="A1" t="str">
            <v>1월 생산실적</v>
          </cell>
        </row>
      </sheetData>
      <sheetData sheetId="7572">
        <row r="1">
          <cell r="A1" t="str">
            <v>1월 생산실적</v>
          </cell>
        </row>
      </sheetData>
      <sheetData sheetId="7573">
        <row r="1">
          <cell r="A1" t="str">
            <v>1월 생산실적</v>
          </cell>
        </row>
      </sheetData>
      <sheetData sheetId="7574">
        <row r="1">
          <cell r="A1" t="str">
            <v>1월 생산실적</v>
          </cell>
        </row>
      </sheetData>
      <sheetData sheetId="7575">
        <row r="1">
          <cell r="A1" t="str">
            <v>1월 생산실적</v>
          </cell>
        </row>
      </sheetData>
      <sheetData sheetId="7576">
        <row r="1">
          <cell r="A1" t="str">
            <v>1월 생산실적</v>
          </cell>
        </row>
      </sheetData>
      <sheetData sheetId="7577">
        <row r="1">
          <cell r="A1" t="str">
            <v>1월 생산실적</v>
          </cell>
        </row>
      </sheetData>
      <sheetData sheetId="7578">
        <row r="1">
          <cell r="A1" t="str">
            <v>1월 생산실적</v>
          </cell>
        </row>
      </sheetData>
      <sheetData sheetId="7579">
        <row r="1">
          <cell r="A1" t="str">
            <v>1월 생산실적</v>
          </cell>
        </row>
      </sheetData>
      <sheetData sheetId="7580">
        <row r="1">
          <cell r="A1" t="str">
            <v>1월 생산실적</v>
          </cell>
        </row>
      </sheetData>
      <sheetData sheetId="7581">
        <row r="1">
          <cell r="A1" t="str">
            <v>1월 생산실적</v>
          </cell>
        </row>
      </sheetData>
      <sheetData sheetId="7582">
        <row r="1">
          <cell r="A1" t="str">
            <v>1월 생산실적</v>
          </cell>
        </row>
      </sheetData>
      <sheetData sheetId="7583">
        <row r="1">
          <cell r="A1" t="str">
            <v>1월 생산실적</v>
          </cell>
        </row>
      </sheetData>
      <sheetData sheetId="7584">
        <row r="1">
          <cell r="A1" t="str">
            <v>1월 생산실적</v>
          </cell>
        </row>
      </sheetData>
      <sheetData sheetId="7585">
        <row r="1">
          <cell r="A1" t="str">
            <v>1월 생산실적</v>
          </cell>
        </row>
      </sheetData>
      <sheetData sheetId="7586">
        <row r="1">
          <cell r="A1" t="str">
            <v>1월 생산실적</v>
          </cell>
        </row>
      </sheetData>
      <sheetData sheetId="7587">
        <row r="1">
          <cell r="A1" t="str">
            <v>1월 생산실적</v>
          </cell>
        </row>
      </sheetData>
      <sheetData sheetId="7588">
        <row r="1">
          <cell r="A1" t="str">
            <v>1월 생산실적</v>
          </cell>
        </row>
      </sheetData>
      <sheetData sheetId="7589">
        <row r="1">
          <cell r="A1" t="str">
            <v>1월 생산실적</v>
          </cell>
        </row>
      </sheetData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>
        <row r="1">
          <cell r="A1" t="str">
            <v>1월 생산실적</v>
          </cell>
        </row>
      </sheetData>
      <sheetData sheetId="7593">
        <row r="1">
          <cell r="A1" t="str">
            <v>1월 생산실적</v>
          </cell>
        </row>
      </sheetData>
      <sheetData sheetId="7594">
        <row r="1">
          <cell r="A1" t="str">
            <v>1월 생산실적</v>
          </cell>
        </row>
      </sheetData>
      <sheetData sheetId="7595">
        <row r="1">
          <cell r="A1" t="str">
            <v>1월 생산실적</v>
          </cell>
        </row>
      </sheetData>
      <sheetData sheetId="7596">
        <row r="1">
          <cell r="A1" t="str">
            <v>1월 생산실적</v>
          </cell>
        </row>
      </sheetData>
      <sheetData sheetId="7597">
        <row r="1">
          <cell r="A1" t="str">
            <v>1월 생산실적</v>
          </cell>
        </row>
      </sheetData>
      <sheetData sheetId="7598">
        <row r="1">
          <cell r="A1" t="str">
            <v>1월 생산실적</v>
          </cell>
        </row>
      </sheetData>
      <sheetData sheetId="7599">
        <row r="1">
          <cell r="A1" t="str">
            <v>1월 생산실적</v>
          </cell>
        </row>
      </sheetData>
      <sheetData sheetId="7600">
        <row r="1">
          <cell r="A1" t="str">
            <v>1월 생산실적</v>
          </cell>
        </row>
      </sheetData>
      <sheetData sheetId="7601">
        <row r="1">
          <cell r="A1" t="str">
            <v>1월 생산실적</v>
          </cell>
        </row>
      </sheetData>
      <sheetData sheetId="7602">
        <row r="1">
          <cell r="A1" t="str">
            <v>1월 생산실적</v>
          </cell>
        </row>
      </sheetData>
      <sheetData sheetId="7603">
        <row r="1">
          <cell r="A1" t="str">
            <v>1월 생산실적</v>
          </cell>
        </row>
      </sheetData>
      <sheetData sheetId="7604">
        <row r="1">
          <cell r="A1" t="str">
            <v>1월 생산실적</v>
          </cell>
        </row>
      </sheetData>
      <sheetData sheetId="7605">
        <row r="1">
          <cell r="A1" t="str">
            <v>1월 생산실적</v>
          </cell>
        </row>
      </sheetData>
      <sheetData sheetId="7606">
        <row r="1">
          <cell r="A1" t="str">
            <v>1월 생산실적</v>
          </cell>
        </row>
      </sheetData>
      <sheetData sheetId="7607">
        <row r="1">
          <cell r="A1" t="str">
            <v>1월 생산실적</v>
          </cell>
        </row>
      </sheetData>
      <sheetData sheetId="7608">
        <row r="1">
          <cell r="A1" t="str">
            <v>1월 생산실적</v>
          </cell>
        </row>
      </sheetData>
      <sheetData sheetId="7609">
        <row r="1">
          <cell r="A1" t="str">
            <v>1월 생산실적</v>
          </cell>
        </row>
      </sheetData>
      <sheetData sheetId="7610">
        <row r="1">
          <cell r="A1" t="str">
            <v>1월 생산실적</v>
          </cell>
        </row>
      </sheetData>
      <sheetData sheetId="7611">
        <row r="1">
          <cell r="A1" t="str">
            <v>1월 생산실적</v>
          </cell>
        </row>
      </sheetData>
      <sheetData sheetId="7612">
        <row r="1">
          <cell r="A1" t="str">
            <v>1월 생산실적</v>
          </cell>
        </row>
      </sheetData>
      <sheetData sheetId="7613">
        <row r="1">
          <cell r="A1" t="str">
            <v>1월 생산실적</v>
          </cell>
        </row>
      </sheetData>
      <sheetData sheetId="7614">
        <row r="1">
          <cell r="A1" t="str">
            <v>1월 생산실적</v>
          </cell>
        </row>
      </sheetData>
      <sheetData sheetId="7615">
        <row r="1">
          <cell r="A1" t="str">
            <v>1월 생산실적</v>
          </cell>
        </row>
      </sheetData>
      <sheetData sheetId="7616">
        <row r="1">
          <cell r="A1" t="str">
            <v>1월 생산실적</v>
          </cell>
        </row>
      </sheetData>
      <sheetData sheetId="7617">
        <row r="1">
          <cell r="A1" t="str">
            <v>1월 생산실적</v>
          </cell>
        </row>
      </sheetData>
      <sheetData sheetId="7618">
        <row r="1">
          <cell r="A1" t="str">
            <v>1월 생산실적</v>
          </cell>
        </row>
      </sheetData>
      <sheetData sheetId="7619">
        <row r="1">
          <cell r="A1" t="str">
            <v>1월 생산실적</v>
          </cell>
        </row>
      </sheetData>
      <sheetData sheetId="7620">
        <row r="1">
          <cell r="A1" t="str">
            <v>1월 생산실적</v>
          </cell>
        </row>
      </sheetData>
      <sheetData sheetId="7621">
        <row r="1">
          <cell r="A1" t="str">
            <v>1월 생산실적</v>
          </cell>
        </row>
      </sheetData>
      <sheetData sheetId="7622">
        <row r="1">
          <cell r="A1" t="str">
            <v>1월 생산실적</v>
          </cell>
        </row>
      </sheetData>
      <sheetData sheetId="7623">
        <row r="1">
          <cell r="A1" t="str">
            <v>1월 생산실적</v>
          </cell>
        </row>
      </sheetData>
      <sheetData sheetId="7624">
        <row r="1">
          <cell r="A1" t="str">
            <v>1월 생산실적</v>
          </cell>
        </row>
      </sheetData>
      <sheetData sheetId="7625">
        <row r="1">
          <cell r="A1" t="str">
            <v>1월 생산실적</v>
          </cell>
        </row>
      </sheetData>
      <sheetData sheetId="7626">
        <row r="1">
          <cell r="A1" t="str">
            <v>1월 생산실적</v>
          </cell>
        </row>
      </sheetData>
      <sheetData sheetId="7627">
        <row r="1">
          <cell r="A1" t="str">
            <v>1월 생산실적</v>
          </cell>
        </row>
      </sheetData>
      <sheetData sheetId="7628">
        <row r="1">
          <cell r="A1" t="str">
            <v>1월 생산실적</v>
          </cell>
        </row>
      </sheetData>
      <sheetData sheetId="7629">
        <row r="1">
          <cell r="A1" t="str">
            <v>1월 생산실적</v>
          </cell>
        </row>
      </sheetData>
      <sheetData sheetId="7630">
        <row r="1">
          <cell r="A1" t="str">
            <v>1월 생산실적</v>
          </cell>
        </row>
      </sheetData>
      <sheetData sheetId="7631">
        <row r="1">
          <cell r="A1" t="str">
            <v>1월 생산실적</v>
          </cell>
        </row>
      </sheetData>
      <sheetData sheetId="7632">
        <row r="1">
          <cell r="A1" t="str">
            <v>1월 생산실적</v>
          </cell>
        </row>
      </sheetData>
      <sheetData sheetId="7633">
        <row r="1">
          <cell r="A1" t="str">
            <v>1월 생산실적</v>
          </cell>
        </row>
      </sheetData>
      <sheetData sheetId="7634">
        <row r="1">
          <cell r="A1" t="str">
            <v>1월 생산실적</v>
          </cell>
        </row>
      </sheetData>
      <sheetData sheetId="7635">
        <row r="1">
          <cell r="A1" t="str">
            <v>1월 생산실적</v>
          </cell>
        </row>
      </sheetData>
      <sheetData sheetId="7636">
        <row r="1">
          <cell r="A1" t="str">
            <v>1월 생산실적</v>
          </cell>
        </row>
      </sheetData>
      <sheetData sheetId="7637">
        <row r="1">
          <cell r="A1" t="str">
            <v>1월 생산실적</v>
          </cell>
        </row>
      </sheetData>
      <sheetData sheetId="7638">
        <row r="1">
          <cell r="A1" t="str">
            <v>1월 생산실적</v>
          </cell>
        </row>
      </sheetData>
      <sheetData sheetId="7639">
        <row r="1">
          <cell r="A1" t="str">
            <v>1월 생산실적</v>
          </cell>
        </row>
      </sheetData>
      <sheetData sheetId="7640">
        <row r="1">
          <cell r="A1" t="str">
            <v>1월 생산실적</v>
          </cell>
        </row>
      </sheetData>
      <sheetData sheetId="7641">
        <row r="1">
          <cell r="A1" t="str">
            <v>1월 생산실적</v>
          </cell>
        </row>
      </sheetData>
      <sheetData sheetId="7642">
        <row r="1">
          <cell r="A1" t="str">
            <v>1월 생산실적</v>
          </cell>
        </row>
      </sheetData>
      <sheetData sheetId="7643">
        <row r="1">
          <cell r="A1" t="str">
            <v>1월 생산실적</v>
          </cell>
        </row>
      </sheetData>
      <sheetData sheetId="7644">
        <row r="1">
          <cell r="A1" t="str">
            <v>1월 생산실적</v>
          </cell>
        </row>
      </sheetData>
      <sheetData sheetId="7645">
        <row r="1">
          <cell r="A1" t="str">
            <v>1월 생산실적</v>
          </cell>
        </row>
      </sheetData>
      <sheetData sheetId="7646">
        <row r="1">
          <cell r="A1" t="str">
            <v>1월 생산실적</v>
          </cell>
        </row>
      </sheetData>
      <sheetData sheetId="7647">
        <row r="1">
          <cell r="A1" t="str">
            <v>1월 생산실적</v>
          </cell>
        </row>
      </sheetData>
      <sheetData sheetId="7648">
        <row r="1">
          <cell r="A1" t="str">
            <v>1월 생산실적</v>
          </cell>
        </row>
      </sheetData>
      <sheetData sheetId="7649">
        <row r="1">
          <cell r="A1" t="str">
            <v>1월 생산실적</v>
          </cell>
        </row>
      </sheetData>
      <sheetData sheetId="7650">
        <row r="1">
          <cell r="A1" t="str">
            <v>1월 생산실적</v>
          </cell>
        </row>
      </sheetData>
      <sheetData sheetId="7651">
        <row r="1">
          <cell r="A1" t="str">
            <v>1월 생산실적</v>
          </cell>
        </row>
      </sheetData>
      <sheetData sheetId="7652">
        <row r="1">
          <cell r="A1" t="str">
            <v>1월 생산실적</v>
          </cell>
        </row>
      </sheetData>
      <sheetData sheetId="7653">
        <row r="1">
          <cell r="A1" t="str">
            <v>1월 생산실적</v>
          </cell>
        </row>
      </sheetData>
      <sheetData sheetId="7654">
        <row r="1">
          <cell r="A1" t="str">
            <v>1월 생산실적</v>
          </cell>
        </row>
      </sheetData>
      <sheetData sheetId="7655">
        <row r="1">
          <cell r="A1" t="str">
            <v>1월 생산실적</v>
          </cell>
        </row>
      </sheetData>
      <sheetData sheetId="7656">
        <row r="1">
          <cell r="A1" t="str">
            <v>1월 생산실적</v>
          </cell>
        </row>
      </sheetData>
      <sheetData sheetId="7657">
        <row r="1">
          <cell r="A1" t="str">
            <v>1월 생산실적</v>
          </cell>
        </row>
      </sheetData>
      <sheetData sheetId="7658">
        <row r="1">
          <cell r="A1" t="str">
            <v>1월 생산실적</v>
          </cell>
        </row>
      </sheetData>
      <sheetData sheetId="7659"/>
      <sheetData sheetId="7660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>
        <row r="1">
          <cell r="A1" t="str">
            <v>1월 생산실적</v>
          </cell>
        </row>
      </sheetData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>
        <row r="1">
          <cell r="A1" t="str">
            <v>1월 생산실적</v>
          </cell>
        </row>
      </sheetData>
      <sheetData sheetId="7710">
        <row r="1">
          <cell r="A1" t="str">
            <v>1월 생산실적</v>
          </cell>
        </row>
      </sheetData>
      <sheetData sheetId="7711">
        <row r="1">
          <cell r="A1" t="str">
            <v>1월 생산실적</v>
          </cell>
        </row>
      </sheetData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>
        <row r="1">
          <cell r="A1" t="str">
            <v>1월 생산실적</v>
          </cell>
        </row>
      </sheetData>
      <sheetData sheetId="7743">
        <row r="1">
          <cell r="A1" t="str">
            <v>1월 생산실적</v>
          </cell>
        </row>
      </sheetData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>
        <row r="1">
          <cell r="A1" t="str">
            <v>1월 생산실적</v>
          </cell>
        </row>
      </sheetData>
      <sheetData sheetId="7815">
        <row r="1">
          <cell r="A1" t="str">
            <v>1월 생산실적</v>
          </cell>
        </row>
      </sheetData>
      <sheetData sheetId="7816">
        <row r="1">
          <cell r="A1" t="str">
            <v>1월 생산실적</v>
          </cell>
        </row>
      </sheetData>
      <sheetData sheetId="7817">
        <row r="1">
          <cell r="A1" t="str">
            <v>1월 생산실적</v>
          </cell>
        </row>
      </sheetData>
      <sheetData sheetId="7818">
        <row r="1">
          <cell r="A1" t="str">
            <v>1월 생산실적</v>
          </cell>
        </row>
      </sheetData>
      <sheetData sheetId="7819">
        <row r="1">
          <cell r="A1" t="str">
            <v>1월 생산실적</v>
          </cell>
        </row>
      </sheetData>
      <sheetData sheetId="7820">
        <row r="1">
          <cell r="A1" t="str">
            <v>1월 생산실적</v>
          </cell>
        </row>
      </sheetData>
      <sheetData sheetId="7821">
        <row r="1">
          <cell r="A1" t="str">
            <v>1월 생산실적</v>
          </cell>
        </row>
      </sheetData>
      <sheetData sheetId="7822">
        <row r="1">
          <cell r="A1" t="str">
            <v>1월 생산실적</v>
          </cell>
        </row>
      </sheetData>
      <sheetData sheetId="7823">
        <row r="1">
          <cell r="A1" t="str">
            <v>1월 생산실적</v>
          </cell>
        </row>
      </sheetData>
      <sheetData sheetId="7824">
        <row r="1">
          <cell r="A1" t="str">
            <v>1월 생산실적</v>
          </cell>
        </row>
      </sheetData>
      <sheetData sheetId="7825">
        <row r="1">
          <cell r="A1" t="str">
            <v>1월 생산실적</v>
          </cell>
        </row>
      </sheetData>
      <sheetData sheetId="7826">
        <row r="1">
          <cell r="A1" t="str">
            <v>1월 생산실적</v>
          </cell>
        </row>
      </sheetData>
      <sheetData sheetId="7827">
        <row r="1">
          <cell r="A1" t="str">
            <v>1월 생산실적</v>
          </cell>
        </row>
      </sheetData>
      <sheetData sheetId="7828">
        <row r="1">
          <cell r="A1" t="str">
            <v>1월 생산실적</v>
          </cell>
        </row>
      </sheetData>
      <sheetData sheetId="7829">
        <row r="1">
          <cell r="A1" t="str">
            <v>1월 생산실적</v>
          </cell>
        </row>
      </sheetData>
      <sheetData sheetId="7830">
        <row r="1">
          <cell r="A1" t="str">
            <v>1월 생산실적</v>
          </cell>
        </row>
      </sheetData>
      <sheetData sheetId="7831">
        <row r="1">
          <cell r="A1" t="str">
            <v>1월 생산실적</v>
          </cell>
        </row>
      </sheetData>
      <sheetData sheetId="7832">
        <row r="1">
          <cell r="A1" t="str">
            <v>1월 생산실적</v>
          </cell>
        </row>
      </sheetData>
      <sheetData sheetId="7833">
        <row r="1">
          <cell r="A1" t="str">
            <v>1월 생산실적</v>
          </cell>
        </row>
      </sheetData>
      <sheetData sheetId="7834">
        <row r="1">
          <cell r="A1" t="str">
            <v>1월 생산실적</v>
          </cell>
        </row>
      </sheetData>
      <sheetData sheetId="7835">
        <row r="1">
          <cell r="A1" t="str">
            <v>1월 생산실적</v>
          </cell>
        </row>
      </sheetData>
      <sheetData sheetId="7836">
        <row r="1">
          <cell r="A1" t="str">
            <v>1월 생산실적</v>
          </cell>
        </row>
      </sheetData>
      <sheetData sheetId="7837">
        <row r="1">
          <cell r="A1" t="str">
            <v>1월 생산실적</v>
          </cell>
        </row>
      </sheetData>
      <sheetData sheetId="7838">
        <row r="1">
          <cell r="A1" t="str">
            <v>1월 생산실적</v>
          </cell>
        </row>
      </sheetData>
      <sheetData sheetId="7839">
        <row r="1">
          <cell r="A1" t="str">
            <v>1월 생산실적</v>
          </cell>
        </row>
      </sheetData>
      <sheetData sheetId="7840">
        <row r="1">
          <cell r="A1" t="str">
            <v>1월 생산실적</v>
          </cell>
        </row>
      </sheetData>
      <sheetData sheetId="7841">
        <row r="1">
          <cell r="A1" t="str">
            <v>1월 생산실적</v>
          </cell>
        </row>
      </sheetData>
      <sheetData sheetId="7842">
        <row r="1">
          <cell r="A1" t="str">
            <v>1월 생산실적</v>
          </cell>
        </row>
      </sheetData>
      <sheetData sheetId="7843">
        <row r="1">
          <cell r="A1" t="str">
            <v>1월 생산실적</v>
          </cell>
        </row>
      </sheetData>
      <sheetData sheetId="7844">
        <row r="1">
          <cell r="A1" t="str">
            <v>1월 생산실적</v>
          </cell>
        </row>
      </sheetData>
      <sheetData sheetId="7845">
        <row r="1">
          <cell r="A1" t="str">
            <v>1월 생산실적</v>
          </cell>
        </row>
      </sheetData>
      <sheetData sheetId="7846">
        <row r="1">
          <cell r="A1" t="str">
            <v>1월 생산실적</v>
          </cell>
        </row>
      </sheetData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/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>
        <row r="1">
          <cell r="A1" t="str">
            <v>1월 생산실적</v>
          </cell>
        </row>
      </sheetData>
      <sheetData sheetId="7865">
        <row r="1">
          <cell r="A1" t="str">
            <v>1월 생산실적</v>
          </cell>
        </row>
      </sheetData>
      <sheetData sheetId="7866">
        <row r="1">
          <cell r="A1" t="str">
            <v>1월 생산실적</v>
          </cell>
        </row>
      </sheetData>
      <sheetData sheetId="7867">
        <row r="1">
          <cell r="A1" t="str">
            <v>1월 생산실적</v>
          </cell>
        </row>
      </sheetData>
      <sheetData sheetId="7868">
        <row r="1">
          <cell r="A1" t="str">
            <v>1월 생산실적</v>
          </cell>
        </row>
      </sheetData>
      <sheetData sheetId="7869">
        <row r="1">
          <cell r="A1" t="str">
            <v>1월 생산실적</v>
          </cell>
        </row>
      </sheetData>
      <sheetData sheetId="7870">
        <row r="1">
          <cell r="A1" t="str">
            <v>1월 생산실적</v>
          </cell>
        </row>
      </sheetData>
      <sheetData sheetId="7871">
        <row r="1">
          <cell r="A1" t="str">
            <v>1월 생산실적</v>
          </cell>
        </row>
      </sheetData>
      <sheetData sheetId="7872">
        <row r="1">
          <cell r="A1" t="str">
            <v>1월 생산실적</v>
          </cell>
        </row>
      </sheetData>
      <sheetData sheetId="7873">
        <row r="1">
          <cell r="A1" t="str">
            <v>1월 생산실적</v>
          </cell>
        </row>
      </sheetData>
      <sheetData sheetId="7874">
        <row r="1">
          <cell r="A1" t="str">
            <v>1월 생산실적</v>
          </cell>
        </row>
      </sheetData>
      <sheetData sheetId="7875">
        <row r="1">
          <cell r="A1" t="str">
            <v>1월 생산실적</v>
          </cell>
        </row>
      </sheetData>
      <sheetData sheetId="7876">
        <row r="1">
          <cell r="A1" t="str">
            <v>1월 생산실적</v>
          </cell>
        </row>
      </sheetData>
      <sheetData sheetId="7877"/>
      <sheetData sheetId="7878"/>
      <sheetData sheetId="7879"/>
      <sheetData sheetId="7880"/>
      <sheetData sheetId="7881"/>
      <sheetData sheetId="7882"/>
      <sheetData sheetId="7883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>
        <row r="5">
          <cell r="D5" t="str">
            <v>PROCESS PERFORMANCE STUDY</v>
          </cell>
        </row>
      </sheetData>
      <sheetData sheetId="7901">
        <row r="1">
          <cell r="A1" t="str">
            <v>1월 생산실적</v>
          </cell>
        </row>
      </sheetData>
      <sheetData sheetId="7902">
        <row r="5">
          <cell r="D5" t="str">
            <v>PROCESS PERFORMANCE STUDY</v>
          </cell>
        </row>
      </sheetData>
      <sheetData sheetId="7903">
        <row r="5">
          <cell r="D5" t="str">
            <v>PROCESS PERFORMANCE STUDY</v>
          </cell>
        </row>
      </sheetData>
      <sheetData sheetId="7904">
        <row r="1">
          <cell r="A1" t="str">
            <v>1월 생산실적</v>
          </cell>
        </row>
      </sheetData>
      <sheetData sheetId="7905">
        <row r="1">
          <cell r="A1" t="str">
            <v>1월 생산실적</v>
          </cell>
        </row>
      </sheetData>
      <sheetData sheetId="7906">
        <row r="5">
          <cell r="D5" t="str">
            <v>PROCESS PERFORMANCE STUDY</v>
          </cell>
        </row>
      </sheetData>
      <sheetData sheetId="7907">
        <row r="1">
          <cell r="A1" t="str">
            <v>1월 생산실적</v>
          </cell>
        </row>
      </sheetData>
      <sheetData sheetId="7908">
        <row r="1">
          <cell r="A1" t="str">
            <v>1월 생산실적</v>
          </cell>
        </row>
      </sheetData>
      <sheetData sheetId="7909">
        <row r="1">
          <cell r="A1" t="str">
            <v>1월 생산실적</v>
          </cell>
        </row>
      </sheetData>
      <sheetData sheetId="7910">
        <row r="5">
          <cell r="D5" t="str">
            <v>PROCESS PERFORMANCE STUDY</v>
          </cell>
        </row>
      </sheetData>
      <sheetData sheetId="7911">
        <row r="5">
          <cell r="D5" t="str">
            <v>PROCESS PERFORMANCE STUDY</v>
          </cell>
        </row>
      </sheetData>
      <sheetData sheetId="7912">
        <row r="1">
          <cell r="A1" t="str">
            <v>1월 생산실적</v>
          </cell>
        </row>
      </sheetData>
      <sheetData sheetId="7913">
        <row r="5">
          <cell r="D5" t="str">
            <v>PROCESS PERFORMANCE STUDY</v>
          </cell>
        </row>
      </sheetData>
      <sheetData sheetId="7914">
        <row r="5">
          <cell r="D5" t="str">
            <v>PROCESS PERFORMANCE STUDY</v>
          </cell>
        </row>
      </sheetData>
      <sheetData sheetId="7915">
        <row r="5">
          <cell r="D5" t="str">
            <v>PROCESS PERFORMANCE STUDY</v>
          </cell>
        </row>
      </sheetData>
      <sheetData sheetId="7916">
        <row r="5">
          <cell r="D5" t="str">
            <v>PROCESS PERFORMANCE STUDY</v>
          </cell>
        </row>
      </sheetData>
      <sheetData sheetId="7917">
        <row r="1">
          <cell r="A1" t="str">
            <v>1월 생산실적</v>
          </cell>
        </row>
      </sheetData>
      <sheetData sheetId="7918">
        <row r="1">
          <cell r="A1" t="str">
            <v>1월 생산실적</v>
          </cell>
        </row>
      </sheetData>
      <sheetData sheetId="7919">
        <row r="1">
          <cell r="A1" t="str">
            <v>1월 생산실적</v>
          </cell>
        </row>
      </sheetData>
      <sheetData sheetId="7920">
        <row r="1">
          <cell r="A1" t="str">
            <v>1월 생산실적</v>
          </cell>
        </row>
      </sheetData>
      <sheetData sheetId="7921">
        <row r="1">
          <cell r="A1" t="str">
            <v>1월 생산실적</v>
          </cell>
        </row>
      </sheetData>
      <sheetData sheetId="7922">
        <row r="1">
          <cell r="A1" t="str">
            <v>1월 생산실적</v>
          </cell>
        </row>
      </sheetData>
      <sheetData sheetId="7923">
        <row r="1">
          <cell r="A1" t="str">
            <v>1월 생산실적</v>
          </cell>
        </row>
      </sheetData>
      <sheetData sheetId="7924">
        <row r="1">
          <cell r="A1" t="str">
            <v>1월 생산실적</v>
          </cell>
        </row>
      </sheetData>
      <sheetData sheetId="7925">
        <row r="1">
          <cell r="A1" t="str">
            <v>1월 생산실적</v>
          </cell>
        </row>
      </sheetData>
      <sheetData sheetId="7926">
        <row r="1">
          <cell r="A1" t="str">
            <v>1월 생산실적</v>
          </cell>
        </row>
      </sheetData>
      <sheetData sheetId="7927">
        <row r="1">
          <cell r="A1" t="str">
            <v>1월 생산실적</v>
          </cell>
        </row>
      </sheetData>
      <sheetData sheetId="7928">
        <row r="1">
          <cell r="A1" t="str">
            <v>1월 생산실적</v>
          </cell>
        </row>
      </sheetData>
      <sheetData sheetId="7929">
        <row r="1">
          <cell r="A1" t="str">
            <v>1월 생산실적</v>
          </cell>
        </row>
      </sheetData>
      <sheetData sheetId="7930">
        <row r="1">
          <cell r="A1" t="str">
            <v>1월 생산실적</v>
          </cell>
        </row>
      </sheetData>
      <sheetData sheetId="7931">
        <row r="1">
          <cell r="A1" t="str">
            <v>1월 생산실적</v>
          </cell>
        </row>
      </sheetData>
      <sheetData sheetId="7932">
        <row r="1">
          <cell r="A1" t="str">
            <v>1월 생산실적</v>
          </cell>
        </row>
      </sheetData>
      <sheetData sheetId="7933">
        <row r="1">
          <cell r="A1" t="str">
            <v>1월 생산실적</v>
          </cell>
        </row>
      </sheetData>
      <sheetData sheetId="7934">
        <row r="1">
          <cell r="A1" t="str">
            <v>1월 생산실적</v>
          </cell>
        </row>
      </sheetData>
      <sheetData sheetId="7935">
        <row r="1">
          <cell r="A1" t="str">
            <v>1월 생산실적</v>
          </cell>
        </row>
      </sheetData>
      <sheetData sheetId="7936">
        <row r="1">
          <cell r="A1" t="str">
            <v>1월 생산실적</v>
          </cell>
        </row>
      </sheetData>
      <sheetData sheetId="7937">
        <row r="1">
          <cell r="A1" t="str">
            <v>1월 생산실적</v>
          </cell>
        </row>
      </sheetData>
      <sheetData sheetId="7938">
        <row r="1">
          <cell r="A1" t="str">
            <v>1월 생산실적</v>
          </cell>
        </row>
      </sheetData>
      <sheetData sheetId="7939">
        <row r="5">
          <cell r="D5" t="str">
            <v>PROCESS PERFORMANCE STUDY</v>
          </cell>
        </row>
      </sheetData>
      <sheetData sheetId="7940">
        <row r="1">
          <cell r="A1" t="str">
            <v>1월 생산실적</v>
          </cell>
        </row>
      </sheetData>
      <sheetData sheetId="7941">
        <row r="1">
          <cell r="A1" t="str">
            <v>1월 생산실적</v>
          </cell>
        </row>
      </sheetData>
      <sheetData sheetId="7942">
        <row r="1">
          <cell r="A1" t="str">
            <v>1월 생산실적</v>
          </cell>
        </row>
      </sheetData>
      <sheetData sheetId="7943">
        <row r="1">
          <cell r="A1" t="str">
            <v>1월 생산실적</v>
          </cell>
        </row>
      </sheetData>
      <sheetData sheetId="7944">
        <row r="1">
          <cell r="A1" t="str">
            <v>1월 생산실적</v>
          </cell>
        </row>
      </sheetData>
      <sheetData sheetId="7945">
        <row r="1">
          <cell r="A1" t="str">
            <v>1월 생산실적</v>
          </cell>
        </row>
      </sheetData>
      <sheetData sheetId="7946">
        <row r="1">
          <cell r="A1" t="str">
            <v>1월 생산실적</v>
          </cell>
        </row>
      </sheetData>
      <sheetData sheetId="7947">
        <row r="1">
          <cell r="A1" t="str">
            <v>1월 생산실적</v>
          </cell>
        </row>
      </sheetData>
      <sheetData sheetId="7948">
        <row r="1">
          <cell r="A1" t="str">
            <v>1월 생산실적</v>
          </cell>
        </row>
      </sheetData>
      <sheetData sheetId="7949">
        <row r="1">
          <cell r="A1" t="str">
            <v>1월 생산실적</v>
          </cell>
        </row>
      </sheetData>
      <sheetData sheetId="7950">
        <row r="1">
          <cell r="A1" t="str">
            <v>1월 생산실적</v>
          </cell>
        </row>
      </sheetData>
      <sheetData sheetId="7951">
        <row r="1">
          <cell r="A1" t="str">
            <v>1월 생산실적</v>
          </cell>
        </row>
      </sheetData>
      <sheetData sheetId="7952">
        <row r="1">
          <cell r="A1" t="str">
            <v>1월 생산실적</v>
          </cell>
        </row>
      </sheetData>
      <sheetData sheetId="7953">
        <row r="1">
          <cell r="A1" t="str">
            <v>1월 생산실적</v>
          </cell>
        </row>
      </sheetData>
      <sheetData sheetId="7954">
        <row r="1">
          <cell r="A1" t="str">
            <v>1월 생산실적</v>
          </cell>
        </row>
      </sheetData>
      <sheetData sheetId="7955">
        <row r="1">
          <cell r="A1" t="str">
            <v>1월 생산실적</v>
          </cell>
        </row>
      </sheetData>
      <sheetData sheetId="7956">
        <row r="1">
          <cell r="A1" t="str">
            <v>1월 생산실적</v>
          </cell>
        </row>
      </sheetData>
      <sheetData sheetId="7957">
        <row r="1">
          <cell r="A1" t="str">
            <v>1월 생산실적</v>
          </cell>
        </row>
      </sheetData>
      <sheetData sheetId="7958">
        <row r="1">
          <cell r="A1" t="str">
            <v>1월 생산실적</v>
          </cell>
        </row>
      </sheetData>
      <sheetData sheetId="7959">
        <row r="1">
          <cell r="A1" t="str">
            <v>1월 생산실적</v>
          </cell>
        </row>
      </sheetData>
      <sheetData sheetId="7960">
        <row r="1">
          <cell r="A1" t="str">
            <v>1월 생산실적</v>
          </cell>
        </row>
      </sheetData>
      <sheetData sheetId="7961">
        <row r="1">
          <cell r="A1" t="str">
            <v>1월 생산실적</v>
          </cell>
        </row>
      </sheetData>
      <sheetData sheetId="7962">
        <row r="1">
          <cell r="A1" t="str">
            <v>1월 생산실적</v>
          </cell>
        </row>
      </sheetData>
      <sheetData sheetId="7963">
        <row r="1">
          <cell r="A1" t="str">
            <v>1월 생산실적</v>
          </cell>
        </row>
      </sheetData>
      <sheetData sheetId="7964">
        <row r="1">
          <cell r="A1" t="str">
            <v>1월 생산실적</v>
          </cell>
        </row>
      </sheetData>
      <sheetData sheetId="7965">
        <row r="1">
          <cell r="A1" t="str">
            <v>1월 생산실적</v>
          </cell>
        </row>
      </sheetData>
      <sheetData sheetId="7966">
        <row r="1">
          <cell r="A1" t="str">
            <v>1월 생산실적</v>
          </cell>
        </row>
      </sheetData>
      <sheetData sheetId="7967">
        <row r="1">
          <cell r="A1" t="str">
            <v>1월 생산실적</v>
          </cell>
        </row>
      </sheetData>
      <sheetData sheetId="7968">
        <row r="1">
          <cell r="A1" t="str">
            <v>1월 생산실적</v>
          </cell>
        </row>
      </sheetData>
      <sheetData sheetId="7969">
        <row r="1">
          <cell r="A1" t="str">
            <v>1월 생산실적</v>
          </cell>
        </row>
      </sheetData>
      <sheetData sheetId="7970">
        <row r="1">
          <cell r="A1" t="str">
            <v>1월 생산실적</v>
          </cell>
        </row>
      </sheetData>
      <sheetData sheetId="7971">
        <row r="1">
          <cell r="A1" t="str">
            <v>1월 생산실적</v>
          </cell>
        </row>
      </sheetData>
      <sheetData sheetId="7972">
        <row r="1">
          <cell r="A1" t="str">
            <v>1월 생산실적</v>
          </cell>
        </row>
      </sheetData>
      <sheetData sheetId="7973">
        <row r="1">
          <cell r="A1" t="str">
            <v>1월 생산실적</v>
          </cell>
        </row>
      </sheetData>
      <sheetData sheetId="7974">
        <row r="1">
          <cell r="A1" t="str">
            <v>1월 생산실적</v>
          </cell>
        </row>
      </sheetData>
      <sheetData sheetId="7975">
        <row r="1">
          <cell r="A1" t="str">
            <v>1월 생산실적</v>
          </cell>
        </row>
      </sheetData>
      <sheetData sheetId="7976">
        <row r="1">
          <cell r="A1" t="str">
            <v>1월 생산실적</v>
          </cell>
        </row>
      </sheetData>
      <sheetData sheetId="7977">
        <row r="1">
          <cell r="A1" t="str">
            <v>1월 생산실적</v>
          </cell>
        </row>
      </sheetData>
      <sheetData sheetId="7978">
        <row r="1">
          <cell r="A1" t="str">
            <v>1월 생산실적</v>
          </cell>
        </row>
      </sheetData>
      <sheetData sheetId="7979">
        <row r="1">
          <cell r="A1" t="str">
            <v>1월 생산실적</v>
          </cell>
        </row>
      </sheetData>
      <sheetData sheetId="7980">
        <row r="1">
          <cell r="A1" t="str">
            <v>1월 생산실적</v>
          </cell>
        </row>
      </sheetData>
      <sheetData sheetId="7981">
        <row r="1">
          <cell r="A1" t="str">
            <v>1월 생산실적</v>
          </cell>
        </row>
      </sheetData>
      <sheetData sheetId="7982">
        <row r="1">
          <cell r="A1" t="str">
            <v>1월 생산실적</v>
          </cell>
        </row>
      </sheetData>
      <sheetData sheetId="7983">
        <row r="1">
          <cell r="A1" t="str">
            <v>1월 생산실적</v>
          </cell>
        </row>
      </sheetData>
      <sheetData sheetId="7984">
        <row r="1">
          <cell r="A1" t="str">
            <v>1월 생산실적</v>
          </cell>
        </row>
      </sheetData>
      <sheetData sheetId="7985">
        <row r="1">
          <cell r="A1" t="str">
            <v>1월 생산실적</v>
          </cell>
        </row>
      </sheetData>
      <sheetData sheetId="7986">
        <row r="1">
          <cell r="A1" t="str">
            <v>1월 생산실적</v>
          </cell>
        </row>
      </sheetData>
      <sheetData sheetId="7987">
        <row r="1">
          <cell r="A1" t="str">
            <v>1월 생산실적</v>
          </cell>
        </row>
      </sheetData>
      <sheetData sheetId="7988">
        <row r="1">
          <cell r="A1" t="str">
            <v>1월 생산실적</v>
          </cell>
        </row>
      </sheetData>
      <sheetData sheetId="7989">
        <row r="1">
          <cell r="A1" t="str">
            <v>1월 생산실적</v>
          </cell>
        </row>
      </sheetData>
      <sheetData sheetId="7990">
        <row r="1">
          <cell r="A1" t="str">
            <v>1월 생산실적</v>
          </cell>
        </row>
      </sheetData>
      <sheetData sheetId="7991">
        <row r="1">
          <cell r="A1" t="str">
            <v>1월 생산실적</v>
          </cell>
        </row>
      </sheetData>
      <sheetData sheetId="7992">
        <row r="1">
          <cell r="A1" t="str">
            <v>1월 생산실적</v>
          </cell>
        </row>
      </sheetData>
      <sheetData sheetId="7993">
        <row r="1">
          <cell r="A1" t="str">
            <v>1월 생산실적</v>
          </cell>
        </row>
      </sheetData>
      <sheetData sheetId="7994">
        <row r="1">
          <cell r="A1" t="str">
            <v>1월 생산실적</v>
          </cell>
        </row>
      </sheetData>
      <sheetData sheetId="7995">
        <row r="1">
          <cell r="A1" t="str">
            <v>1월 생산실적</v>
          </cell>
        </row>
      </sheetData>
      <sheetData sheetId="7996">
        <row r="1">
          <cell r="A1" t="str">
            <v>1월 생산실적</v>
          </cell>
        </row>
      </sheetData>
      <sheetData sheetId="7997">
        <row r="1">
          <cell r="A1" t="str">
            <v>1월 생산실적</v>
          </cell>
        </row>
      </sheetData>
      <sheetData sheetId="7998">
        <row r="1">
          <cell r="A1" t="str">
            <v>1월 생산실적</v>
          </cell>
        </row>
      </sheetData>
      <sheetData sheetId="7999">
        <row r="1">
          <cell r="A1" t="str">
            <v>1월 생산실적</v>
          </cell>
        </row>
      </sheetData>
      <sheetData sheetId="8000">
        <row r="1">
          <cell r="A1" t="str">
            <v>1월 생산실적</v>
          </cell>
        </row>
      </sheetData>
      <sheetData sheetId="8001">
        <row r="1">
          <cell r="A1" t="str">
            <v>1월 생산실적</v>
          </cell>
        </row>
      </sheetData>
      <sheetData sheetId="8002">
        <row r="1">
          <cell r="A1" t="str">
            <v>1월 생산실적</v>
          </cell>
        </row>
      </sheetData>
      <sheetData sheetId="8003">
        <row r="1">
          <cell r="A1" t="str">
            <v>1월 생산실적</v>
          </cell>
        </row>
      </sheetData>
      <sheetData sheetId="8004">
        <row r="1">
          <cell r="A1" t="str">
            <v>1월 생산실적</v>
          </cell>
        </row>
      </sheetData>
      <sheetData sheetId="8005">
        <row r="1">
          <cell r="A1" t="str">
            <v>1월 생산실적</v>
          </cell>
        </row>
      </sheetData>
      <sheetData sheetId="8006">
        <row r="1">
          <cell r="A1" t="str">
            <v>1월 생산실적</v>
          </cell>
        </row>
      </sheetData>
      <sheetData sheetId="8007">
        <row r="1">
          <cell r="A1" t="str">
            <v>1월 생산실적</v>
          </cell>
        </row>
      </sheetData>
      <sheetData sheetId="8008">
        <row r="1">
          <cell r="A1" t="str">
            <v>1월 생산실적</v>
          </cell>
        </row>
      </sheetData>
      <sheetData sheetId="8009">
        <row r="1">
          <cell r="A1" t="str">
            <v>1월 생산실적</v>
          </cell>
        </row>
      </sheetData>
      <sheetData sheetId="8010">
        <row r="1">
          <cell r="A1" t="str">
            <v>1월 생산실적</v>
          </cell>
        </row>
      </sheetData>
      <sheetData sheetId="8011">
        <row r="1">
          <cell r="A1" t="str">
            <v>1월 생산실적</v>
          </cell>
        </row>
      </sheetData>
      <sheetData sheetId="8012">
        <row r="1">
          <cell r="A1" t="str">
            <v>1월 생산실적</v>
          </cell>
        </row>
      </sheetData>
      <sheetData sheetId="8013">
        <row r="1">
          <cell r="A1" t="str">
            <v>1월 생산실적</v>
          </cell>
        </row>
      </sheetData>
      <sheetData sheetId="8014">
        <row r="1">
          <cell r="A1" t="str">
            <v>1월 생산실적</v>
          </cell>
        </row>
      </sheetData>
      <sheetData sheetId="8015">
        <row r="1">
          <cell r="A1" t="str">
            <v>1월 생산실적</v>
          </cell>
        </row>
      </sheetData>
      <sheetData sheetId="8016">
        <row r="1">
          <cell r="A1" t="str">
            <v>1월 생산실적</v>
          </cell>
        </row>
      </sheetData>
      <sheetData sheetId="8017">
        <row r="1">
          <cell r="A1" t="str">
            <v>1월 생산실적</v>
          </cell>
        </row>
      </sheetData>
      <sheetData sheetId="8018">
        <row r="1">
          <cell r="A1" t="str">
            <v>1월 생산실적</v>
          </cell>
        </row>
      </sheetData>
      <sheetData sheetId="8019">
        <row r="1">
          <cell r="A1" t="str">
            <v>1월 생산실적</v>
          </cell>
        </row>
      </sheetData>
      <sheetData sheetId="8020">
        <row r="1">
          <cell r="A1" t="str">
            <v>1월 생산실적</v>
          </cell>
        </row>
      </sheetData>
      <sheetData sheetId="8021">
        <row r="1">
          <cell r="A1" t="str">
            <v>1월 생산실적</v>
          </cell>
        </row>
      </sheetData>
      <sheetData sheetId="8022">
        <row r="1">
          <cell r="A1" t="str">
            <v>1월 생산실적</v>
          </cell>
        </row>
      </sheetData>
      <sheetData sheetId="8023">
        <row r="1">
          <cell r="A1" t="str">
            <v>1월 생산실적</v>
          </cell>
        </row>
      </sheetData>
      <sheetData sheetId="8024">
        <row r="1">
          <cell r="A1" t="str">
            <v>1월 생산실적</v>
          </cell>
        </row>
      </sheetData>
      <sheetData sheetId="8025">
        <row r="1">
          <cell r="A1" t="str">
            <v>1월 생산실적</v>
          </cell>
        </row>
      </sheetData>
      <sheetData sheetId="8026">
        <row r="1">
          <cell r="A1" t="str">
            <v>1월 생산실적</v>
          </cell>
        </row>
      </sheetData>
      <sheetData sheetId="8027">
        <row r="1">
          <cell r="A1" t="str">
            <v>1월 생산실적</v>
          </cell>
        </row>
      </sheetData>
      <sheetData sheetId="8028">
        <row r="1">
          <cell r="A1" t="str">
            <v>1월 생산실적</v>
          </cell>
        </row>
      </sheetData>
      <sheetData sheetId="8029">
        <row r="1">
          <cell r="A1" t="str">
            <v>1월 생산실적</v>
          </cell>
        </row>
      </sheetData>
      <sheetData sheetId="8030">
        <row r="1">
          <cell r="A1" t="str">
            <v>1월 생산실적</v>
          </cell>
        </row>
      </sheetData>
      <sheetData sheetId="8031">
        <row r="1">
          <cell r="A1" t="str">
            <v>1월 생산실적</v>
          </cell>
        </row>
      </sheetData>
      <sheetData sheetId="8032">
        <row r="1">
          <cell r="A1" t="str">
            <v>1월 생산실적</v>
          </cell>
        </row>
      </sheetData>
      <sheetData sheetId="8033">
        <row r="1">
          <cell r="A1" t="str">
            <v>1월 생산실적</v>
          </cell>
        </row>
      </sheetData>
      <sheetData sheetId="8034">
        <row r="1">
          <cell r="A1" t="str">
            <v>1월 생산실적</v>
          </cell>
        </row>
      </sheetData>
      <sheetData sheetId="8035">
        <row r="1">
          <cell r="A1" t="str">
            <v>1월 생산실적</v>
          </cell>
        </row>
      </sheetData>
      <sheetData sheetId="8036">
        <row r="1">
          <cell r="A1" t="str">
            <v>1월 생산실적</v>
          </cell>
        </row>
      </sheetData>
      <sheetData sheetId="8037">
        <row r="1">
          <cell r="A1" t="str">
            <v>1월 생산실적</v>
          </cell>
        </row>
      </sheetData>
      <sheetData sheetId="8038">
        <row r="1">
          <cell r="A1" t="str">
            <v>1월 생산실적</v>
          </cell>
        </row>
      </sheetData>
      <sheetData sheetId="8039">
        <row r="1">
          <cell r="A1" t="str">
            <v>1월 생산실적</v>
          </cell>
        </row>
      </sheetData>
      <sheetData sheetId="8040">
        <row r="1">
          <cell r="A1" t="str">
            <v>1월 생산실적</v>
          </cell>
        </row>
      </sheetData>
      <sheetData sheetId="8041">
        <row r="1">
          <cell r="A1" t="str">
            <v>1월 생산실적</v>
          </cell>
        </row>
      </sheetData>
      <sheetData sheetId="8042">
        <row r="1">
          <cell r="A1" t="str">
            <v>1월 생산실적</v>
          </cell>
        </row>
      </sheetData>
      <sheetData sheetId="8043">
        <row r="1">
          <cell r="A1" t="str">
            <v>1월 생산실적</v>
          </cell>
        </row>
      </sheetData>
      <sheetData sheetId="8044">
        <row r="1">
          <cell r="A1" t="str">
            <v>1월 생산실적</v>
          </cell>
        </row>
      </sheetData>
      <sheetData sheetId="8045">
        <row r="1">
          <cell r="A1" t="str">
            <v>1월 생산실적</v>
          </cell>
        </row>
      </sheetData>
      <sheetData sheetId="8046">
        <row r="1">
          <cell r="A1" t="str">
            <v>1월 생산실적</v>
          </cell>
        </row>
      </sheetData>
      <sheetData sheetId="8047">
        <row r="1">
          <cell r="A1" t="str">
            <v>1월 생산실적</v>
          </cell>
        </row>
      </sheetData>
      <sheetData sheetId="8048">
        <row r="1">
          <cell r="A1" t="str">
            <v>1월 생산실적</v>
          </cell>
        </row>
      </sheetData>
      <sheetData sheetId="8049">
        <row r="1">
          <cell r="A1" t="str">
            <v>1월 생산실적</v>
          </cell>
        </row>
      </sheetData>
      <sheetData sheetId="8050">
        <row r="1">
          <cell r="A1" t="str">
            <v>1월 생산실적</v>
          </cell>
        </row>
      </sheetData>
      <sheetData sheetId="8051">
        <row r="1">
          <cell r="A1" t="str">
            <v>1월 생산실적</v>
          </cell>
        </row>
      </sheetData>
      <sheetData sheetId="8052">
        <row r="1">
          <cell r="A1" t="str">
            <v>1월 생산실적</v>
          </cell>
        </row>
      </sheetData>
      <sheetData sheetId="8053">
        <row r="1">
          <cell r="A1" t="str">
            <v>1월 생산실적</v>
          </cell>
        </row>
      </sheetData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>
        <row r="1">
          <cell r="A1" t="str">
            <v>1월 생산실적</v>
          </cell>
        </row>
      </sheetData>
      <sheetData sheetId="8058">
        <row r="1">
          <cell r="A1" t="str">
            <v>1월 생산실적</v>
          </cell>
        </row>
      </sheetData>
      <sheetData sheetId="8059">
        <row r="1">
          <cell r="A1" t="str">
            <v>1월 생산실적</v>
          </cell>
        </row>
      </sheetData>
      <sheetData sheetId="8060">
        <row r="1">
          <cell r="A1" t="str">
            <v>1월 생산실적</v>
          </cell>
        </row>
      </sheetData>
      <sheetData sheetId="8061">
        <row r="1">
          <cell r="A1" t="str">
            <v>1월 생산실적</v>
          </cell>
        </row>
      </sheetData>
      <sheetData sheetId="8062">
        <row r="1">
          <cell r="A1" t="str">
            <v>1월 생산실적</v>
          </cell>
        </row>
      </sheetData>
      <sheetData sheetId="8063">
        <row r="1">
          <cell r="A1" t="str">
            <v>1월 생산실적</v>
          </cell>
        </row>
      </sheetData>
      <sheetData sheetId="8064">
        <row r="1">
          <cell r="A1" t="str">
            <v>1월 생산실적</v>
          </cell>
        </row>
      </sheetData>
      <sheetData sheetId="8065">
        <row r="1">
          <cell r="A1" t="str">
            <v>1월 생산실적</v>
          </cell>
        </row>
      </sheetData>
      <sheetData sheetId="8066">
        <row r="1">
          <cell r="A1" t="str">
            <v>1월 생산실적</v>
          </cell>
        </row>
      </sheetData>
      <sheetData sheetId="8067">
        <row r="1">
          <cell r="A1" t="str">
            <v>1월 생산실적</v>
          </cell>
        </row>
      </sheetData>
      <sheetData sheetId="8068">
        <row r="1">
          <cell r="A1" t="str">
            <v>1월 생산실적</v>
          </cell>
        </row>
      </sheetData>
      <sheetData sheetId="8069">
        <row r="1">
          <cell r="A1" t="str">
            <v>1월 생산실적</v>
          </cell>
        </row>
      </sheetData>
      <sheetData sheetId="8070">
        <row r="1">
          <cell r="A1" t="str">
            <v>1월 생산실적</v>
          </cell>
        </row>
      </sheetData>
      <sheetData sheetId="8071">
        <row r="1">
          <cell r="A1" t="str">
            <v>1월 생산실적</v>
          </cell>
        </row>
      </sheetData>
      <sheetData sheetId="8072">
        <row r="1">
          <cell r="A1" t="str">
            <v>1월 생산실적</v>
          </cell>
        </row>
      </sheetData>
      <sheetData sheetId="8073">
        <row r="1">
          <cell r="A1" t="str">
            <v>1월 생산실적</v>
          </cell>
        </row>
      </sheetData>
      <sheetData sheetId="8074">
        <row r="1">
          <cell r="A1" t="str">
            <v>1월 생산실적</v>
          </cell>
        </row>
      </sheetData>
      <sheetData sheetId="8075">
        <row r="1">
          <cell r="A1" t="str">
            <v>1월 생산실적</v>
          </cell>
        </row>
      </sheetData>
      <sheetData sheetId="8076">
        <row r="1">
          <cell r="A1" t="str">
            <v>1월 생산실적</v>
          </cell>
        </row>
      </sheetData>
      <sheetData sheetId="8077">
        <row r="1">
          <cell r="A1" t="str">
            <v>1월 생산실적</v>
          </cell>
        </row>
      </sheetData>
      <sheetData sheetId="8078">
        <row r="1">
          <cell r="A1" t="str">
            <v>1월 생산실적</v>
          </cell>
        </row>
      </sheetData>
      <sheetData sheetId="8079">
        <row r="1">
          <cell r="A1" t="str">
            <v>1월 생산실적</v>
          </cell>
        </row>
      </sheetData>
      <sheetData sheetId="8080">
        <row r="1">
          <cell r="A1" t="str">
            <v>1월 생산실적</v>
          </cell>
        </row>
      </sheetData>
      <sheetData sheetId="8081">
        <row r="1">
          <cell r="A1" t="str">
            <v>1월 생산실적</v>
          </cell>
        </row>
      </sheetData>
      <sheetData sheetId="8082">
        <row r="1">
          <cell r="A1" t="str">
            <v>1월 생산실적</v>
          </cell>
        </row>
      </sheetData>
      <sheetData sheetId="8083">
        <row r="1">
          <cell r="A1" t="str">
            <v>1월 생산실적</v>
          </cell>
        </row>
      </sheetData>
      <sheetData sheetId="8084">
        <row r="1">
          <cell r="A1" t="str">
            <v>1월 생산실적</v>
          </cell>
        </row>
      </sheetData>
      <sheetData sheetId="8085">
        <row r="1">
          <cell r="A1" t="str">
            <v>1월 생산실적</v>
          </cell>
        </row>
      </sheetData>
      <sheetData sheetId="8086">
        <row r="1">
          <cell r="A1" t="str">
            <v>1월 생산실적</v>
          </cell>
        </row>
      </sheetData>
      <sheetData sheetId="8087">
        <row r="1">
          <cell r="A1" t="str">
            <v>1월 생산실적</v>
          </cell>
        </row>
      </sheetData>
      <sheetData sheetId="8088">
        <row r="1">
          <cell r="A1" t="str">
            <v>1월 생산실적</v>
          </cell>
        </row>
      </sheetData>
      <sheetData sheetId="8089">
        <row r="1">
          <cell r="A1" t="str">
            <v>1월 생산실적</v>
          </cell>
        </row>
      </sheetData>
      <sheetData sheetId="8090">
        <row r="1">
          <cell r="A1" t="str">
            <v>1월 생산실적</v>
          </cell>
        </row>
      </sheetData>
      <sheetData sheetId="8091">
        <row r="1">
          <cell r="A1" t="str">
            <v>1월 생산실적</v>
          </cell>
        </row>
      </sheetData>
      <sheetData sheetId="8092">
        <row r="1">
          <cell r="A1" t="str">
            <v>1월 생산실적</v>
          </cell>
        </row>
      </sheetData>
      <sheetData sheetId="8093">
        <row r="1">
          <cell r="A1" t="str">
            <v>1월 생산실적</v>
          </cell>
        </row>
      </sheetData>
      <sheetData sheetId="8094">
        <row r="1">
          <cell r="A1" t="str">
            <v>1월 생산실적</v>
          </cell>
        </row>
      </sheetData>
      <sheetData sheetId="8095">
        <row r="1">
          <cell r="A1" t="str">
            <v>1월 생산실적</v>
          </cell>
        </row>
      </sheetData>
      <sheetData sheetId="8096">
        <row r="1">
          <cell r="A1" t="str">
            <v>1월 생산실적</v>
          </cell>
        </row>
      </sheetData>
      <sheetData sheetId="8097">
        <row r="1">
          <cell r="A1" t="str">
            <v>1월 생산실적</v>
          </cell>
        </row>
      </sheetData>
      <sheetData sheetId="8098">
        <row r="1">
          <cell r="A1" t="str">
            <v>1월 생산실적</v>
          </cell>
        </row>
      </sheetData>
      <sheetData sheetId="8099">
        <row r="1">
          <cell r="A1" t="str">
            <v>1월 생산실적</v>
          </cell>
        </row>
      </sheetData>
      <sheetData sheetId="8100">
        <row r="1">
          <cell r="A1" t="str">
            <v>1월 생산실적</v>
          </cell>
        </row>
      </sheetData>
      <sheetData sheetId="8101">
        <row r="1">
          <cell r="A1" t="str">
            <v>1월 생산실적</v>
          </cell>
        </row>
      </sheetData>
      <sheetData sheetId="8102">
        <row r="1">
          <cell r="A1" t="str">
            <v>1월 생산실적</v>
          </cell>
        </row>
      </sheetData>
      <sheetData sheetId="8103">
        <row r="1">
          <cell r="A1" t="str">
            <v>1월 생산실적</v>
          </cell>
        </row>
      </sheetData>
      <sheetData sheetId="8104">
        <row r="1">
          <cell r="A1" t="str">
            <v>1월 생산실적</v>
          </cell>
        </row>
      </sheetData>
      <sheetData sheetId="8105">
        <row r="1">
          <cell r="A1" t="str">
            <v>1월 생산실적</v>
          </cell>
        </row>
      </sheetData>
      <sheetData sheetId="8106">
        <row r="1">
          <cell r="A1" t="str">
            <v>1월 생산실적</v>
          </cell>
        </row>
      </sheetData>
      <sheetData sheetId="8107">
        <row r="1">
          <cell r="A1" t="str">
            <v>1월 생산실적</v>
          </cell>
        </row>
      </sheetData>
      <sheetData sheetId="8108">
        <row r="1">
          <cell r="A1" t="str">
            <v>1월 생산실적</v>
          </cell>
        </row>
      </sheetData>
      <sheetData sheetId="8109">
        <row r="1">
          <cell r="A1" t="str">
            <v>1월 생산실적</v>
          </cell>
        </row>
      </sheetData>
      <sheetData sheetId="8110">
        <row r="1">
          <cell r="A1" t="str">
            <v>1월 생산실적</v>
          </cell>
        </row>
      </sheetData>
      <sheetData sheetId="8111">
        <row r="1">
          <cell r="A1" t="str">
            <v>1월 생산실적</v>
          </cell>
        </row>
      </sheetData>
      <sheetData sheetId="8112">
        <row r="1">
          <cell r="A1" t="str">
            <v>1월 생산실적</v>
          </cell>
        </row>
      </sheetData>
      <sheetData sheetId="8113">
        <row r="1">
          <cell r="A1" t="str">
            <v>1월 생산실적</v>
          </cell>
        </row>
      </sheetData>
      <sheetData sheetId="8114">
        <row r="1">
          <cell r="A1" t="str">
            <v>1월 생산실적</v>
          </cell>
        </row>
      </sheetData>
      <sheetData sheetId="8115">
        <row r="1">
          <cell r="A1" t="str">
            <v>1월 생산실적</v>
          </cell>
        </row>
      </sheetData>
      <sheetData sheetId="8116">
        <row r="1">
          <cell r="A1" t="str">
            <v>1월 생산실적</v>
          </cell>
        </row>
      </sheetData>
      <sheetData sheetId="8117">
        <row r="1">
          <cell r="A1" t="str">
            <v>1월 생산실적</v>
          </cell>
        </row>
      </sheetData>
      <sheetData sheetId="8118">
        <row r="1">
          <cell r="A1" t="str">
            <v>1월 생산실적</v>
          </cell>
        </row>
      </sheetData>
      <sheetData sheetId="8119">
        <row r="1">
          <cell r="A1" t="str">
            <v>1월 생산실적</v>
          </cell>
        </row>
      </sheetData>
      <sheetData sheetId="8120">
        <row r="1">
          <cell r="A1" t="str">
            <v>1월 생산실적</v>
          </cell>
        </row>
      </sheetData>
      <sheetData sheetId="8121">
        <row r="1">
          <cell r="A1" t="str">
            <v>1월 생산실적</v>
          </cell>
        </row>
      </sheetData>
      <sheetData sheetId="8122">
        <row r="1">
          <cell r="A1" t="str">
            <v>1월 생산실적</v>
          </cell>
        </row>
      </sheetData>
      <sheetData sheetId="8123">
        <row r="1">
          <cell r="A1" t="str">
            <v>1월 생산실적</v>
          </cell>
        </row>
      </sheetData>
      <sheetData sheetId="8124">
        <row r="1">
          <cell r="A1" t="str">
            <v>1월 생산실적</v>
          </cell>
        </row>
      </sheetData>
      <sheetData sheetId="8125">
        <row r="1">
          <cell r="A1" t="str">
            <v>1월 생산실적</v>
          </cell>
        </row>
      </sheetData>
      <sheetData sheetId="8126">
        <row r="1">
          <cell r="A1" t="str">
            <v>1월 생산실적</v>
          </cell>
        </row>
      </sheetData>
      <sheetData sheetId="8127">
        <row r="1">
          <cell r="A1" t="str">
            <v>1월 생산실적</v>
          </cell>
        </row>
      </sheetData>
      <sheetData sheetId="8128">
        <row r="1">
          <cell r="A1" t="str">
            <v>1월 생산실적</v>
          </cell>
        </row>
      </sheetData>
      <sheetData sheetId="8129">
        <row r="1">
          <cell r="A1" t="str">
            <v>1월 생산실적</v>
          </cell>
        </row>
      </sheetData>
      <sheetData sheetId="8130">
        <row r="1">
          <cell r="A1" t="str">
            <v>1월 생산실적</v>
          </cell>
        </row>
      </sheetData>
      <sheetData sheetId="8131">
        <row r="1">
          <cell r="A1" t="str">
            <v>1월 생산실적</v>
          </cell>
        </row>
      </sheetData>
      <sheetData sheetId="8132">
        <row r="1">
          <cell r="A1" t="str">
            <v>1월 생산실적</v>
          </cell>
        </row>
      </sheetData>
      <sheetData sheetId="8133">
        <row r="1">
          <cell r="A1" t="str">
            <v>1월 생산실적</v>
          </cell>
        </row>
      </sheetData>
      <sheetData sheetId="8134">
        <row r="1">
          <cell r="A1" t="str">
            <v>1월 생산실적</v>
          </cell>
        </row>
      </sheetData>
      <sheetData sheetId="8135">
        <row r="1">
          <cell r="A1" t="str">
            <v>1월 생산실적</v>
          </cell>
        </row>
      </sheetData>
      <sheetData sheetId="8136">
        <row r="1">
          <cell r="A1" t="str">
            <v>1월 생산실적</v>
          </cell>
        </row>
      </sheetData>
      <sheetData sheetId="8137">
        <row r="1">
          <cell r="A1" t="str">
            <v>1월 생산실적</v>
          </cell>
        </row>
      </sheetData>
      <sheetData sheetId="8138">
        <row r="1">
          <cell r="A1" t="str">
            <v>1월 생산실적</v>
          </cell>
        </row>
      </sheetData>
      <sheetData sheetId="8139">
        <row r="1">
          <cell r="A1" t="str">
            <v>1월 생산실적</v>
          </cell>
        </row>
      </sheetData>
      <sheetData sheetId="8140">
        <row r="1">
          <cell r="A1" t="str">
            <v>1월 생산실적</v>
          </cell>
        </row>
      </sheetData>
      <sheetData sheetId="8141">
        <row r="1">
          <cell r="A1" t="str">
            <v>1월 생산실적</v>
          </cell>
        </row>
      </sheetData>
      <sheetData sheetId="8142">
        <row r="1">
          <cell r="A1" t="str">
            <v>1월 생산실적</v>
          </cell>
        </row>
      </sheetData>
      <sheetData sheetId="8143">
        <row r="1">
          <cell r="A1" t="str">
            <v>1월 생산실적</v>
          </cell>
        </row>
      </sheetData>
      <sheetData sheetId="8144">
        <row r="1">
          <cell r="A1" t="str">
            <v>1월 생산실적</v>
          </cell>
        </row>
      </sheetData>
      <sheetData sheetId="8145">
        <row r="1">
          <cell r="A1" t="str">
            <v>1월 생산실적</v>
          </cell>
        </row>
      </sheetData>
      <sheetData sheetId="8146">
        <row r="1">
          <cell r="A1" t="str">
            <v>1월 생산실적</v>
          </cell>
        </row>
      </sheetData>
      <sheetData sheetId="8147">
        <row r="1">
          <cell r="A1" t="str">
            <v>1월 생산실적</v>
          </cell>
        </row>
      </sheetData>
      <sheetData sheetId="8148">
        <row r="1">
          <cell r="A1" t="str">
            <v>1월 생산실적</v>
          </cell>
        </row>
      </sheetData>
      <sheetData sheetId="8149">
        <row r="1">
          <cell r="A1" t="str">
            <v>1월 생산실적</v>
          </cell>
        </row>
      </sheetData>
      <sheetData sheetId="8150">
        <row r="1">
          <cell r="A1" t="str">
            <v>1월 생산실적</v>
          </cell>
        </row>
      </sheetData>
      <sheetData sheetId="8151">
        <row r="1">
          <cell r="A1" t="str">
            <v>1월 생산실적</v>
          </cell>
        </row>
      </sheetData>
      <sheetData sheetId="8152">
        <row r="1">
          <cell r="A1" t="str">
            <v>1월 생산실적</v>
          </cell>
        </row>
      </sheetData>
      <sheetData sheetId="8153">
        <row r="1">
          <cell r="A1" t="str">
            <v>1월 생산실적</v>
          </cell>
        </row>
      </sheetData>
      <sheetData sheetId="8154">
        <row r="1">
          <cell r="A1" t="str">
            <v>1월 생산실적</v>
          </cell>
        </row>
      </sheetData>
      <sheetData sheetId="8155">
        <row r="1">
          <cell r="A1" t="str">
            <v>1월 생산실적</v>
          </cell>
        </row>
      </sheetData>
      <sheetData sheetId="8156">
        <row r="1">
          <cell r="A1" t="str">
            <v>1월 생산실적</v>
          </cell>
        </row>
      </sheetData>
      <sheetData sheetId="8157">
        <row r="1">
          <cell r="A1" t="str">
            <v>1월 생산실적</v>
          </cell>
        </row>
      </sheetData>
      <sheetData sheetId="8158">
        <row r="1">
          <cell r="A1" t="str">
            <v>1월 생산실적</v>
          </cell>
        </row>
      </sheetData>
      <sheetData sheetId="8159">
        <row r="1">
          <cell r="A1" t="str">
            <v>1월 생산실적</v>
          </cell>
        </row>
      </sheetData>
      <sheetData sheetId="8160">
        <row r="1">
          <cell r="A1" t="str">
            <v>1월 생산실적</v>
          </cell>
        </row>
      </sheetData>
      <sheetData sheetId="8161">
        <row r="1">
          <cell r="A1" t="str">
            <v>1월 생산실적</v>
          </cell>
        </row>
      </sheetData>
      <sheetData sheetId="8162">
        <row r="1">
          <cell r="A1" t="str">
            <v>1월 생산실적</v>
          </cell>
        </row>
      </sheetData>
      <sheetData sheetId="8163">
        <row r="1">
          <cell r="A1" t="str">
            <v>1월 생산실적</v>
          </cell>
        </row>
      </sheetData>
      <sheetData sheetId="8164">
        <row r="1">
          <cell r="A1" t="str">
            <v>1월 생산실적</v>
          </cell>
        </row>
      </sheetData>
      <sheetData sheetId="8165">
        <row r="1">
          <cell r="A1" t="str">
            <v>1월 생산실적</v>
          </cell>
        </row>
      </sheetData>
      <sheetData sheetId="8166">
        <row r="1">
          <cell r="A1" t="str">
            <v>1월 생산실적</v>
          </cell>
        </row>
      </sheetData>
      <sheetData sheetId="8167">
        <row r="1">
          <cell r="A1" t="str">
            <v>1월 생산실적</v>
          </cell>
        </row>
      </sheetData>
      <sheetData sheetId="8168">
        <row r="1">
          <cell r="A1" t="str">
            <v>1월 생산실적</v>
          </cell>
        </row>
      </sheetData>
      <sheetData sheetId="8169">
        <row r="1">
          <cell r="A1" t="str">
            <v>1월 생산실적</v>
          </cell>
        </row>
      </sheetData>
      <sheetData sheetId="8170">
        <row r="1">
          <cell r="A1" t="str">
            <v>1월 생산실적</v>
          </cell>
        </row>
      </sheetData>
      <sheetData sheetId="8171">
        <row r="1">
          <cell r="A1" t="str">
            <v>1월 생산실적</v>
          </cell>
        </row>
      </sheetData>
      <sheetData sheetId="8172">
        <row r="1">
          <cell r="A1" t="str">
            <v>1월 생산실적</v>
          </cell>
        </row>
      </sheetData>
      <sheetData sheetId="8173">
        <row r="1">
          <cell r="A1" t="str">
            <v>1월 생산실적</v>
          </cell>
        </row>
      </sheetData>
      <sheetData sheetId="8174">
        <row r="1">
          <cell r="A1" t="str">
            <v>1월 생산실적</v>
          </cell>
        </row>
      </sheetData>
      <sheetData sheetId="8175">
        <row r="1">
          <cell r="A1" t="str">
            <v>1월 생산실적</v>
          </cell>
        </row>
      </sheetData>
      <sheetData sheetId="8176">
        <row r="1">
          <cell r="A1" t="str">
            <v>1월 생산실적</v>
          </cell>
        </row>
      </sheetData>
      <sheetData sheetId="8177">
        <row r="1">
          <cell r="A1" t="str">
            <v>1월 생산실적</v>
          </cell>
        </row>
      </sheetData>
      <sheetData sheetId="8178">
        <row r="1">
          <cell r="A1" t="str">
            <v>1월 생산실적</v>
          </cell>
        </row>
      </sheetData>
      <sheetData sheetId="8179">
        <row r="1">
          <cell r="A1" t="str">
            <v>1월 생산실적</v>
          </cell>
        </row>
      </sheetData>
      <sheetData sheetId="8180">
        <row r="1">
          <cell r="A1" t="str">
            <v>1월 생산실적</v>
          </cell>
        </row>
      </sheetData>
      <sheetData sheetId="8181">
        <row r="1">
          <cell r="A1" t="str">
            <v>1월 생산실적</v>
          </cell>
        </row>
      </sheetData>
      <sheetData sheetId="8182">
        <row r="1">
          <cell r="A1" t="str">
            <v>1월 생산실적</v>
          </cell>
        </row>
      </sheetData>
      <sheetData sheetId="8183">
        <row r="1">
          <cell r="A1" t="str">
            <v>1월 생산실적</v>
          </cell>
        </row>
      </sheetData>
      <sheetData sheetId="8184">
        <row r="1">
          <cell r="A1" t="str">
            <v>1월 생산실적</v>
          </cell>
        </row>
      </sheetData>
      <sheetData sheetId="8185">
        <row r="1">
          <cell r="A1" t="str">
            <v>1월 생산실적</v>
          </cell>
        </row>
      </sheetData>
      <sheetData sheetId="8186">
        <row r="1">
          <cell r="A1" t="str">
            <v>1월 생산실적</v>
          </cell>
        </row>
      </sheetData>
      <sheetData sheetId="8187">
        <row r="1">
          <cell r="A1" t="str">
            <v>1월 생산실적</v>
          </cell>
        </row>
      </sheetData>
      <sheetData sheetId="8188">
        <row r="1">
          <cell r="A1" t="str">
            <v>1월 생산실적</v>
          </cell>
        </row>
      </sheetData>
      <sheetData sheetId="8189">
        <row r="1">
          <cell r="A1" t="str">
            <v>1월 생산실적</v>
          </cell>
        </row>
      </sheetData>
      <sheetData sheetId="8190">
        <row r="1">
          <cell r="A1" t="str">
            <v>1월 생산실적</v>
          </cell>
        </row>
      </sheetData>
      <sheetData sheetId="8191">
        <row r="1">
          <cell r="A1" t="str">
            <v>1월 생산실적</v>
          </cell>
        </row>
      </sheetData>
      <sheetData sheetId="8192">
        <row r="1">
          <cell r="A1" t="str">
            <v>1월 생산실적</v>
          </cell>
        </row>
      </sheetData>
      <sheetData sheetId="8193">
        <row r="1">
          <cell r="A1" t="str">
            <v>1월 생산실적</v>
          </cell>
        </row>
      </sheetData>
      <sheetData sheetId="8194">
        <row r="1">
          <cell r="A1" t="str">
            <v>1월 생산실적</v>
          </cell>
        </row>
      </sheetData>
      <sheetData sheetId="8195">
        <row r="1">
          <cell r="A1" t="str">
            <v>1월 생산실적</v>
          </cell>
        </row>
      </sheetData>
      <sheetData sheetId="8196">
        <row r="1">
          <cell r="A1" t="str">
            <v>1월 생산실적</v>
          </cell>
        </row>
      </sheetData>
      <sheetData sheetId="8197">
        <row r="1">
          <cell r="A1" t="str">
            <v>1월 생산실적</v>
          </cell>
        </row>
      </sheetData>
      <sheetData sheetId="8198">
        <row r="1">
          <cell r="A1" t="str">
            <v>1월 생산실적</v>
          </cell>
        </row>
      </sheetData>
      <sheetData sheetId="8199">
        <row r="1">
          <cell r="A1" t="str">
            <v>1월 생산실적</v>
          </cell>
        </row>
      </sheetData>
      <sheetData sheetId="8200">
        <row r="1">
          <cell r="A1" t="str">
            <v>1월 생산실적</v>
          </cell>
        </row>
      </sheetData>
      <sheetData sheetId="8201">
        <row r="1">
          <cell r="A1" t="str">
            <v>1월 생산실적</v>
          </cell>
        </row>
      </sheetData>
      <sheetData sheetId="8202">
        <row r="1">
          <cell r="A1" t="str">
            <v>1월 생산실적</v>
          </cell>
        </row>
      </sheetData>
      <sheetData sheetId="8203">
        <row r="1">
          <cell r="A1" t="str">
            <v>1월 생산실적</v>
          </cell>
        </row>
      </sheetData>
      <sheetData sheetId="8204">
        <row r="1">
          <cell r="A1" t="str">
            <v>1월 생산실적</v>
          </cell>
        </row>
      </sheetData>
      <sheetData sheetId="8205">
        <row r="1">
          <cell r="A1" t="str">
            <v>1월 생산실적</v>
          </cell>
        </row>
      </sheetData>
      <sheetData sheetId="8206">
        <row r="1">
          <cell r="A1" t="str">
            <v>1월 생산실적</v>
          </cell>
        </row>
      </sheetData>
      <sheetData sheetId="8207">
        <row r="1">
          <cell r="A1" t="str">
            <v>1월 생산실적</v>
          </cell>
        </row>
      </sheetData>
      <sheetData sheetId="8208">
        <row r="1">
          <cell r="A1" t="str">
            <v>1월 생산실적</v>
          </cell>
        </row>
      </sheetData>
      <sheetData sheetId="8209">
        <row r="1">
          <cell r="A1" t="str">
            <v>1월 생산실적</v>
          </cell>
        </row>
      </sheetData>
      <sheetData sheetId="8210">
        <row r="1">
          <cell r="A1" t="str">
            <v>1월 생산실적</v>
          </cell>
        </row>
      </sheetData>
      <sheetData sheetId="8211">
        <row r="1">
          <cell r="A1" t="str">
            <v>1월 생산실적</v>
          </cell>
        </row>
      </sheetData>
      <sheetData sheetId="8212">
        <row r="1">
          <cell r="A1" t="str">
            <v>1월 생산실적</v>
          </cell>
        </row>
      </sheetData>
      <sheetData sheetId="8213">
        <row r="1">
          <cell r="A1" t="str">
            <v>1월 생산실적</v>
          </cell>
        </row>
      </sheetData>
      <sheetData sheetId="8214">
        <row r="1">
          <cell r="A1" t="str">
            <v>1월 생산실적</v>
          </cell>
        </row>
      </sheetData>
      <sheetData sheetId="8215">
        <row r="1">
          <cell r="A1" t="str">
            <v>1월 생산실적</v>
          </cell>
        </row>
      </sheetData>
      <sheetData sheetId="8216">
        <row r="1">
          <cell r="A1" t="str">
            <v>1월 생산실적</v>
          </cell>
        </row>
      </sheetData>
      <sheetData sheetId="8217">
        <row r="1">
          <cell r="A1" t="str">
            <v>1월 생산실적</v>
          </cell>
        </row>
      </sheetData>
      <sheetData sheetId="8218">
        <row r="1">
          <cell r="A1" t="str">
            <v>1월 생산실적</v>
          </cell>
        </row>
      </sheetData>
      <sheetData sheetId="8219">
        <row r="1">
          <cell r="A1" t="str">
            <v>1월 생산실적</v>
          </cell>
        </row>
      </sheetData>
      <sheetData sheetId="8220">
        <row r="1">
          <cell r="A1" t="str">
            <v>1월 생산실적</v>
          </cell>
        </row>
      </sheetData>
      <sheetData sheetId="8221">
        <row r="1">
          <cell r="A1" t="str">
            <v>1월 생산실적</v>
          </cell>
        </row>
      </sheetData>
      <sheetData sheetId="8222">
        <row r="1">
          <cell r="A1" t="str">
            <v>1월 생산실적</v>
          </cell>
        </row>
      </sheetData>
      <sheetData sheetId="8223">
        <row r="1">
          <cell r="A1" t="str">
            <v>1월 생산실적</v>
          </cell>
        </row>
      </sheetData>
      <sheetData sheetId="8224">
        <row r="1">
          <cell r="A1" t="str">
            <v>1월 생산실적</v>
          </cell>
        </row>
      </sheetData>
      <sheetData sheetId="8225">
        <row r="1">
          <cell r="A1" t="str">
            <v>1월 생산실적</v>
          </cell>
        </row>
      </sheetData>
      <sheetData sheetId="8226">
        <row r="1">
          <cell r="A1" t="str">
            <v>1월 생산실적</v>
          </cell>
        </row>
      </sheetData>
      <sheetData sheetId="8227">
        <row r="1">
          <cell r="A1" t="str">
            <v>1월 생산실적</v>
          </cell>
        </row>
      </sheetData>
      <sheetData sheetId="8228">
        <row r="1">
          <cell r="A1" t="str">
            <v>1월 생산실적</v>
          </cell>
        </row>
      </sheetData>
      <sheetData sheetId="8229">
        <row r="1">
          <cell r="A1" t="str">
            <v>1월 생산실적</v>
          </cell>
        </row>
      </sheetData>
      <sheetData sheetId="8230">
        <row r="1">
          <cell r="A1" t="str">
            <v>1월 생산실적</v>
          </cell>
        </row>
      </sheetData>
      <sheetData sheetId="8231">
        <row r="1">
          <cell r="A1" t="str">
            <v>1월 생산실적</v>
          </cell>
        </row>
      </sheetData>
      <sheetData sheetId="8232">
        <row r="1">
          <cell r="A1" t="str">
            <v>1월 생산실적</v>
          </cell>
        </row>
      </sheetData>
      <sheetData sheetId="8233">
        <row r="1">
          <cell r="A1" t="str">
            <v>1월 생산실적</v>
          </cell>
        </row>
      </sheetData>
      <sheetData sheetId="8234">
        <row r="1">
          <cell r="A1" t="str">
            <v>1월 생산실적</v>
          </cell>
        </row>
      </sheetData>
      <sheetData sheetId="8235">
        <row r="1">
          <cell r="A1" t="str">
            <v>1월 생산실적</v>
          </cell>
        </row>
      </sheetData>
      <sheetData sheetId="8236">
        <row r="1">
          <cell r="A1" t="str">
            <v>1월 생산실적</v>
          </cell>
        </row>
      </sheetData>
      <sheetData sheetId="8237">
        <row r="1">
          <cell r="A1" t="str">
            <v>1월 생산실적</v>
          </cell>
        </row>
      </sheetData>
      <sheetData sheetId="8238">
        <row r="1">
          <cell r="A1" t="str">
            <v>1월 생산실적</v>
          </cell>
        </row>
      </sheetData>
      <sheetData sheetId="8239">
        <row r="1">
          <cell r="A1" t="str">
            <v>1월 생산실적</v>
          </cell>
        </row>
      </sheetData>
      <sheetData sheetId="8240">
        <row r="1">
          <cell r="A1" t="str">
            <v>1월 생산실적</v>
          </cell>
        </row>
      </sheetData>
      <sheetData sheetId="8241">
        <row r="1">
          <cell r="A1" t="str">
            <v>1월 생산실적</v>
          </cell>
        </row>
      </sheetData>
      <sheetData sheetId="8242">
        <row r="1">
          <cell r="A1" t="str">
            <v>1월 생산실적</v>
          </cell>
        </row>
      </sheetData>
      <sheetData sheetId="8243">
        <row r="1">
          <cell r="A1" t="str">
            <v>1월 생산실적</v>
          </cell>
        </row>
      </sheetData>
      <sheetData sheetId="8244">
        <row r="1">
          <cell r="A1" t="str">
            <v>1월 생산실적</v>
          </cell>
        </row>
      </sheetData>
      <sheetData sheetId="8245">
        <row r="1">
          <cell r="A1" t="str">
            <v>1월 생산실적</v>
          </cell>
        </row>
      </sheetData>
      <sheetData sheetId="8246">
        <row r="1">
          <cell r="A1" t="str">
            <v>1월 생산실적</v>
          </cell>
        </row>
      </sheetData>
      <sheetData sheetId="8247">
        <row r="1">
          <cell r="A1" t="str">
            <v>1월 생산실적</v>
          </cell>
        </row>
      </sheetData>
      <sheetData sheetId="8248">
        <row r="1">
          <cell r="A1" t="str">
            <v>1월 생산실적</v>
          </cell>
        </row>
      </sheetData>
      <sheetData sheetId="8249">
        <row r="1">
          <cell r="A1" t="str">
            <v>1월 생산실적</v>
          </cell>
        </row>
      </sheetData>
      <sheetData sheetId="8250">
        <row r="1">
          <cell r="A1" t="str">
            <v>1월 생산실적</v>
          </cell>
        </row>
      </sheetData>
      <sheetData sheetId="8251">
        <row r="1">
          <cell r="A1" t="str">
            <v>1월 생산실적</v>
          </cell>
        </row>
      </sheetData>
      <sheetData sheetId="8252">
        <row r="1">
          <cell r="A1" t="str">
            <v>1월 생산실적</v>
          </cell>
        </row>
      </sheetData>
      <sheetData sheetId="8253">
        <row r="1">
          <cell r="A1" t="str">
            <v>1월 생산실적</v>
          </cell>
        </row>
      </sheetData>
      <sheetData sheetId="8254">
        <row r="1">
          <cell r="A1" t="str">
            <v>1월 생산실적</v>
          </cell>
        </row>
      </sheetData>
      <sheetData sheetId="8255">
        <row r="1">
          <cell r="A1" t="str">
            <v>1월 생산실적</v>
          </cell>
        </row>
      </sheetData>
      <sheetData sheetId="8256">
        <row r="1">
          <cell r="A1" t="str">
            <v>1월 생산실적</v>
          </cell>
        </row>
      </sheetData>
      <sheetData sheetId="8257">
        <row r="1">
          <cell r="A1" t="str">
            <v>1월 생산실적</v>
          </cell>
        </row>
      </sheetData>
      <sheetData sheetId="8258">
        <row r="1">
          <cell r="A1" t="str">
            <v>1월 생산실적</v>
          </cell>
        </row>
      </sheetData>
      <sheetData sheetId="8259">
        <row r="1">
          <cell r="A1" t="str">
            <v>1월 생산실적</v>
          </cell>
        </row>
      </sheetData>
      <sheetData sheetId="8260">
        <row r="1">
          <cell r="A1" t="str">
            <v>1월 생산실적</v>
          </cell>
        </row>
      </sheetData>
      <sheetData sheetId="8261">
        <row r="1">
          <cell r="A1" t="str">
            <v>1월 생산실적</v>
          </cell>
        </row>
      </sheetData>
      <sheetData sheetId="8262">
        <row r="1">
          <cell r="A1" t="str">
            <v>1월 생산실적</v>
          </cell>
        </row>
      </sheetData>
      <sheetData sheetId="8263">
        <row r="1">
          <cell r="A1" t="str">
            <v>1월 생산실적</v>
          </cell>
        </row>
      </sheetData>
      <sheetData sheetId="8264">
        <row r="1">
          <cell r="A1" t="str">
            <v>1월 생산실적</v>
          </cell>
        </row>
      </sheetData>
      <sheetData sheetId="8265">
        <row r="1">
          <cell r="A1" t="str">
            <v>1월 생산실적</v>
          </cell>
        </row>
      </sheetData>
      <sheetData sheetId="8266">
        <row r="1">
          <cell r="A1" t="str">
            <v>1월 생산실적</v>
          </cell>
        </row>
      </sheetData>
      <sheetData sheetId="8267">
        <row r="1">
          <cell r="A1" t="str">
            <v>1월 생산실적</v>
          </cell>
        </row>
      </sheetData>
      <sheetData sheetId="8268">
        <row r="1">
          <cell r="A1" t="str">
            <v>1월 생산실적</v>
          </cell>
        </row>
      </sheetData>
      <sheetData sheetId="8269">
        <row r="1">
          <cell r="A1" t="str">
            <v>1월 생산실적</v>
          </cell>
        </row>
      </sheetData>
      <sheetData sheetId="8270">
        <row r="1">
          <cell r="A1" t="str">
            <v>1월 생산실적</v>
          </cell>
        </row>
      </sheetData>
      <sheetData sheetId="8271">
        <row r="1">
          <cell r="A1" t="str">
            <v>1월 생산실적</v>
          </cell>
        </row>
      </sheetData>
      <sheetData sheetId="8272">
        <row r="1">
          <cell r="A1" t="str">
            <v>1월 생산실적</v>
          </cell>
        </row>
      </sheetData>
      <sheetData sheetId="8273">
        <row r="1">
          <cell r="A1" t="str">
            <v>1월 생산실적</v>
          </cell>
        </row>
      </sheetData>
      <sheetData sheetId="8274">
        <row r="1">
          <cell r="A1" t="str">
            <v>1월 생산실적</v>
          </cell>
        </row>
      </sheetData>
      <sheetData sheetId="8275">
        <row r="1">
          <cell r="A1" t="str">
            <v>1월 생산실적</v>
          </cell>
        </row>
      </sheetData>
      <sheetData sheetId="8276">
        <row r="1">
          <cell r="A1" t="str">
            <v>1월 생산실적</v>
          </cell>
        </row>
      </sheetData>
      <sheetData sheetId="8277">
        <row r="1">
          <cell r="A1" t="str">
            <v>1월 생산실적</v>
          </cell>
        </row>
      </sheetData>
      <sheetData sheetId="8278">
        <row r="1">
          <cell r="A1" t="str">
            <v>1월 생산실적</v>
          </cell>
        </row>
      </sheetData>
      <sheetData sheetId="8279">
        <row r="1">
          <cell r="A1" t="str">
            <v>1월 생산실적</v>
          </cell>
        </row>
      </sheetData>
      <sheetData sheetId="8280">
        <row r="1">
          <cell r="A1" t="str">
            <v>1월 생산실적</v>
          </cell>
        </row>
      </sheetData>
      <sheetData sheetId="8281">
        <row r="1">
          <cell r="A1" t="str">
            <v>1월 생산실적</v>
          </cell>
        </row>
      </sheetData>
      <sheetData sheetId="8282">
        <row r="1">
          <cell r="A1" t="str">
            <v>1월 생산실적</v>
          </cell>
        </row>
      </sheetData>
      <sheetData sheetId="8283">
        <row r="1">
          <cell r="A1" t="str">
            <v>1월 생산실적</v>
          </cell>
        </row>
      </sheetData>
      <sheetData sheetId="8284">
        <row r="1">
          <cell r="A1" t="str">
            <v>1월 생산실적</v>
          </cell>
        </row>
      </sheetData>
      <sheetData sheetId="8285">
        <row r="1">
          <cell r="A1" t="str">
            <v>1월 생산실적</v>
          </cell>
        </row>
      </sheetData>
      <sheetData sheetId="8286">
        <row r="1">
          <cell r="A1" t="str">
            <v>1월 생산실적</v>
          </cell>
        </row>
      </sheetData>
      <sheetData sheetId="8287">
        <row r="1">
          <cell r="A1" t="str">
            <v>1월 생산실적</v>
          </cell>
        </row>
      </sheetData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>
        <row r="1">
          <cell r="A1" t="str">
            <v>1월 생산실적</v>
          </cell>
        </row>
      </sheetData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>
        <row r="1">
          <cell r="A1" t="str">
            <v>1월 생산실적</v>
          </cell>
        </row>
      </sheetData>
      <sheetData sheetId="8326">
        <row r="1">
          <cell r="A1" t="str">
            <v>1월 생산실적</v>
          </cell>
        </row>
      </sheetData>
      <sheetData sheetId="8327">
        <row r="1">
          <cell r="A1" t="str">
            <v>1월 생산실적</v>
          </cell>
        </row>
      </sheetData>
      <sheetData sheetId="8328">
        <row r="1">
          <cell r="A1" t="str">
            <v>1월 생산실적</v>
          </cell>
        </row>
      </sheetData>
      <sheetData sheetId="8329">
        <row r="1">
          <cell r="A1" t="str">
            <v>1월 생산실적</v>
          </cell>
        </row>
      </sheetData>
      <sheetData sheetId="8330">
        <row r="1">
          <cell r="A1" t="str">
            <v>1월 생산실적</v>
          </cell>
        </row>
      </sheetData>
      <sheetData sheetId="8331">
        <row r="1">
          <cell r="A1" t="str">
            <v>1월 생산실적</v>
          </cell>
        </row>
      </sheetData>
      <sheetData sheetId="8332">
        <row r="1">
          <cell r="A1" t="str">
            <v>1월 생산실적</v>
          </cell>
        </row>
      </sheetData>
      <sheetData sheetId="8333">
        <row r="1">
          <cell r="A1" t="str">
            <v>1월 생산실적</v>
          </cell>
        </row>
      </sheetData>
      <sheetData sheetId="8334">
        <row r="1">
          <cell r="A1" t="str">
            <v>1월 생산실적</v>
          </cell>
        </row>
      </sheetData>
      <sheetData sheetId="8335">
        <row r="1">
          <cell r="A1" t="str">
            <v>1월 생산실적</v>
          </cell>
        </row>
      </sheetData>
      <sheetData sheetId="8336">
        <row r="1">
          <cell r="A1" t="str">
            <v>1월 생산실적</v>
          </cell>
        </row>
      </sheetData>
      <sheetData sheetId="8337">
        <row r="1">
          <cell r="A1" t="str">
            <v>1월 생산실적</v>
          </cell>
        </row>
      </sheetData>
      <sheetData sheetId="8338">
        <row r="1">
          <cell r="A1" t="str">
            <v>1월 생산실적</v>
          </cell>
        </row>
      </sheetData>
      <sheetData sheetId="8339">
        <row r="1">
          <cell r="A1" t="str">
            <v>1월 생산실적</v>
          </cell>
        </row>
      </sheetData>
      <sheetData sheetId="8340">
        <row r="1">
          <cell r="A1" t="str">
            <v>1월 생산실적</v>
          </cell>
        </row>
      </sheetData>
      <sheetData sheetId="8341">
        <row r="1">
          <cell r="A1" t="str">
            <v>1월 생산실적</v>
          </cell>
        </row>
      </sheetData>
      <sheetData sheetId="8342">
        <row r="1">
          <cell r="A1" t="str">
            <v>1월 생산실적</v>
          </cell>
        </row>
      </sheetData>
      <sheetData sheetId="8343">
        <row r="1">
          <cell r="A1" t="str">
            <v>1월 생산실적</v>
          </cell>
        </row>
      </sheetData>
      <sheetData sheetId="8344">
        <row r="1">
          <cell r="A1" t="str">
            <v>1월 생산실적</v>
          </cell>
        </row>
      </sheetData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>
        <row r="1">
          <cell r="A1" t="str">
            <v>1월 생산실적</v>
          </cell>
        </row>
      </sheetData>
      <sheetData sheetId="8349">
        <row r="1">
          <cell r="A1" t="str">
            <v>1월 생산실적</v>
          </cell>
        </row>
      </sheetData>
      <sheetData sheetId="8350">
        <row r="1">
          <cell r="A1" t="str">
            <v>1월 생산실적</v>
          </cell>
        </row>
      </sheetData>
      <sheetData sheetId="8351">
        <row r="1">
          <cell r="A1" t="str">
            <v>1월 생산실적</v>
          </cell>
        </row>
      </sheetData>
      <sheetData sheetId="8352">
        <row r="1">
          <cell r="A1" t="str">
            <v>1월 생산실적</v>
          </cell>
        </row>
      </sheetData>
      <sheetData sheetId="8353">
        <row r="1">
          <cell r="A1" t="str">
            <v>1월 생산실적</v>
          </cell>
        </row>
      </sheetData>
      <sheetData sheetId="8354">
        <row r="1">
          <cell r="A1" t="str">
            <v>1월 생산실적</v>
          </cell>
        </row>
      </sheetData>
      <sheetData sheetId="8355">
        <row r="1">
          <cell r="A1" t="str">
            <v>1월 생산실적</v>
          </cell>
        </row>
      </sheetData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>
        <row r="1">
          <cell r="A1" t="str">
            <v>1월 생산실적</v>
          </cell>
        </row>
      </sheetData>
      <sheetData sheetId="8365">
        <row r="1">
          <cell r="A1" t="str">
            <v>1월 생산실적</v>
          </cell>
        </row>
      </sheetData>
      <sheetData sheetId="8366">
        <row r="1">
          <cell r="A1" t="str">
            <v>1월 생산실적</v>
          </cell>
        </row>
      </sheetData>
      <sheetData sheetId="8367">
        <row r="1">
          <cell r="A1" t="str">
            <v>1월 생산실적</v>
          </cell>
        </row>
      </sheetData>
      <sheetData sheetId="8368">
        <row r="1">
          <cell r="A1" t="str">
            <v>1월 생산실적</v>
          </cell>
        </row>
      </sheetData>
      <sheetData sheetId="8369">
        <row r="1">
          <cell r="A1" t="str">
            <v>1월 생산실적</v>
          </cell>
        </row>
      </sheetData>
      <sheetData sheetId="8370">
        <row r="1">
          <cell r="A1" t="str">
            <v>1월 생산실적</v>
          </cell>
        </row>
      </sheetData>
      <sheetData sheetId="8371">
        <row r="1">
          <cell r="A1" t="str">
            <v>1월 생산실적</v>
          </cell>
        </row>
      </sheetData>
      <sheetData sheetId="8372">
        <row r="1">
          <cell r="A1" t="str">
            <v>1월 생산실적</v>
          </cell>
        </row>
      </sheetData>
      <sheetData sheetId="8373">
        <row r="1">
          <cell r="A1" t="str">
            <v>1월 생산실적</v>
          </cell>
        </row>
      </sheetData>
      <sheetData sheetId="8374">
        <row r="1">
          <cell r="A1" t="str">
            <v>1월 생산실적</v>
          </cell>
        </row>
      </sheetData>
      <sheetData sheetId="8375">
        <row r="1">
          <cell r="A1" t="str">
            <v>1월 생산실적</v>
          </cell>
        </row>
      </sheetData>
      <sheetData sheetId="8376">
        <row r="1">
          <cell r="A1" t="str">
            <v>1월 생산실적</v>
          </cell>
        </row>
      </sheetData>
      <sheetData sheetId="8377">
        <row r="1">
          <cell r="A1" t="str">
            <v>1월 생산실적</v>
          </cell>
        </row>
      </sheetData>
      <sheetData sheetId="8378">
        <row r="1">
          <cell r="A1" t="str">
            <v>1월 생산실적</v>
          </cell>
        </row>
      </sheetData>
      <sheetData sheetId="8379">
        <row r="1">
          <cell r="A1" t="str">
            <v>1월 생산실적</v>
          </cell>
        </row>
      </sheetData>
      <sheetData sheetId="8380">
        <row r="1">
          <cell r="A1" t="str">
            <v>1월 생산실적</v>
          </cell>
        </row>
      </sheetData>
      <sheetData sheetId="8381">
        <row r="1">
          <cell r="A1" t="str">
            <v>1월 생산실적</v>
          </cell>
        </row>
      </sheetData>
      <sheetData sheetId="8382">
        <row r="1">
          <cell r="A1" t="str">
            <v>1월 생산실적</v>
          </cell>
        </row>
      </sheetData>
      <sheetData sheetId="8383">
        <row r="1">
          <cell r="A1" t="str">
            <v>1월 생산실적</v>
          </cell>
        </row>
      </sheetData>
      <sheetData sheetId="8384">
        <row r="1">
          <cell r="A1" t="str">
            <v>1월 생산실적</v>
          </cell>
        </row>
      </sheetData>
      <sheetData sheetId="8385">
        <row r="1">
          <cell r="A1" t="str">
            <v>1월 생산실적</v>
          </cell>
        </row>
      </sheetData>
      <sheetData sheetId="8386">
        <row r="1">
          <cell r="A1" t="str">
            <v>1월 생산실적</v>
          </cell>
        </row>
      </sheetData>
      <sheetData sheetId="8387">
        <row r="1">
          <cell r="A1" t="str">
            <v>1월 생산실적</v>
          </cell>
        </row>
      </sheetData>
      <sheetData sheetId="8388">
        <row r="1">
          <cell r="A1" t="str">
            <v>1월 생산실적</v>
          </cell>
        </row>
      </sheetData>
      <sheetData sheetId="8389">
        <row r="1">
          <cell r="A1" t="str">
            <v>1월 생산실적</v>
          </cell>
        </row>
      </sheetData>
      <sheetData sheetId="8390">
        <row r="1">
          <cell r="A1" t="str">
            <v>1월 생산실적</v>
          </cell>
        </row>
      </sheetData>
      <sheetData sheetId="8391">
        <row r="1">
          <cell r="A1" t="str">
            <v>1월 생산실적</v>
          </cell>
        </row>
      </sheetData>
      <sheetData sheetId="8392">
        <row r="1">
          <cell r="A1" t="str">
            <v>1월 생산실적</v>
          </cell>
        </row>
      </sheetData>
      <sheetData sheetId="8393">
        <row r="1">
          <cell r="A1" t="str">
            <v>1월 생산실적</v>
          </cell>
        </row>
      </sheetData>
      <sheetData sheetId="8394">
        <row r="1">
          <cell r="A1" t="str">
            <v>1월 생산실적</v>
          </cell>
        </row>
      </sheetData>
      <sheetData sheetId="8395">
        <row r="1">
          <cell r="A1" t="str">
            <v>1월 생산실적</v>
          </cell>
        </row>
      </sheetData>
      <sheetData sheetId="8396">
        <row r="1">
          <cell r="A1" t="str">
            <v>1월 생산실적</v>
          </cell>
        </row>
      </sheetData>
      <sheetData sheetId="8397">
        <row r="1">
          <cell r="A1" t="str">
            <v>1월 생산실적</v>
          </cell>
        </row>
      </sheetData>
      <sheetData sheetId="8398">
        <row r="1">
          <cell r="A1" t="str">
            <v>1월 생산실적</v>
          </cell>
        </row>
      </sheetData>
      <sheetData sheetId="8399">
        <row r="1">
          <cell r="A1" t="str">
            <v>1월 생산실적</v>
          </cell>
        </row>
      </sheetData>
      <sheetData sheetId="8400">
        <row r="1">
          <cell r="A1" t="str">
            <v>1월 생산실적</v>
          </cell>
        </row>
      </sheetData>
      <sheetData sheetId="8401">
        <row r="1">
          <cell r="A1" t="str">
            <v>1월 생산실적</v>
          </cell>
        </row>
      </sheetData>
      <sheetData sheetId="8402">
        <row r="1">
          <cell r="A1" t="str">
            <v>1월 생산실적</v>
          </cell>
        </row>
      </sheetData>
      <sheetData sheetId="8403">
        <row r="1">
          <cell r="A1" t="str">
            <v>1월 생산실적</v>
          </cell>
        </row>
      </sheetData>
      <sheetData sheetId="8404">
        <row r="1">
          <cell r="A1" t="str">
            <v>1월 생산실적</v>
          </cell>
        </row>
      </sheetData>
      <sheetData sheetId="8405">
        <row r="1">
          <cell r="A1" t="str">
            <v>1월 생산실적</v>
          </cell>
        </row>
      </sheetData>
      <sheetData sheetId="8406">
        <row r="1">
          <cell r="A1" t="str">
            <v>1월 생산실적</v>
          </cell>
        </row>
      </sheetData>
      <sheetData sheetId="8407">
        <row r="1">
          <cell r="A1" t="str">
            <v>1월 생산실적</v>
          </cell>
        </row>
      </sheetData>
      <sheetData sheetId="8408">
        <row r="1">
          <cell r="A1" t="str">
            <v>1월 생산실적</v>
          </cell>
        </row>
      </sheetData>
      <sheetData sheetId="8409">
        <row r="1">
          <cell r="A1" t="str">
            <v>1월 생산실적</v>
          </cell>
        </row>
      </sheetData>
      <sheetData sheetId="8410">
        <row r="1">
          <cell r="A1" t="str">
            <v>1월 생산실적</v>
          </cell>
        </row>
      </sheetData>
      <sheetData sheetId="8411">
        <row r="1">
          <cell r="A1" t="str">
            <v>1월 생산실적</v>
          </cell>
        </row>
      </sheetData>
      <sheetData sheetId="8412">
        <row r="1">
          <cell r="A1" t="str">
            <v>1월 생산실적</v>
          </cell>
        </row>
      </sheetData>
      <sheetData sheetId="8413">
        <row r="1">
          <cell r="A1" t="str">
            <v>1월 생산실적</v>
          </cell>
        </row>
      </sheetData>
      <sheetData sheetId="8414">
        <row r="1">
          <cell r="A1" t="str">
            <v>1월 생산실적</v>
          </cell>
        </row>
      </sheetData>
      <sheetData sheetId="8415">
        <row r="1">
          <cell r="A1" t="str">
            <v>1월 생산실적</v>
          </cell>
        </row>
      </sheetData>
      <sheetData sheetId="8416">
        <row r="1">
          <cell r="A1" t="str">
            <v>1월 생산실적</v>
          </cell>
        </row>
      </sheetData>
      <sheetData sheetId="8417">
        <row r="1">
          <cell r="A1" t="str">
            <v>1월 생산실적</v>
          </cell>
        </row>
      </sheetData>
      <sheetData sheetId="8418">
        <row r="1">
          <cell r="A1" t="str">
            <v>1월 생산실적</v>
          </cell>
        </row>
      </sheetData>
      <sheetData sheetId="8419">
        <row r="1">
          <cell r="A1" t="str">
            <v>1월 생산실적</v>
          </cell>
        </row>
      </sheetData>
      <sheetData sheetId="8420">
        <row r="1">
          <cell r="A1" t="str">
            <v>1월 생산실적</v>
          </cell>
        </row>
      </sheetData>
      <sheetData sheetId="8421">
        <row r="1">
          <cell r="A1" t="str">
            <v>1월 생산실적</v>
          </cell>
        </row>
      </sheetData>
      <sheetData sheetId="8422">
        <row r="1">
          <cell r="A1" t="str">
            <v>1월 생산실적</v>
          </cell>
        </row>
      </sheetData>
      <sheetData sheetId="8423">
        <row r="1">
          <cell r="A1" t="str">
            <v>1월 생산실적</v>
          </cell>
        </row>
      </sheetData>
      <sheetData sheetId="8424">
        <row r="1">
          <cell r="A1" t="str">
            <v>1월 생산실적</v>
          </cell>
        </row>
      </sheetData>
      <sheetData sheetId="8425">
        <row r="1">
          <cell r="A1" t="str">
            <v>1월 생산실적</v>
          </cell>
        </row>
      </sheetData>
      <sheetData sheetId="8426">
        <row r="1">
          <cell r="A1" t="str">
            <v>1월 생산실적</v>
          </cell>
        </row>
      </sheetData>
      <sheetData sheetId="8427">
        <row r="1">
          <cell r="A1" t="str">
            <v>1월 생산실적</v>
          </cell>
        </row>
      </sheetData>
      <sheetData sheetId="8428">
        <row r="1">
          <cell r="A1" t="str">
            <v>1월 생산실적</v>
          </cell>
        </row>
      </sheetData>
      <sheetData sheetId="8429">
        <row r="1">
          <cell r="A1" t="str">
            <v>1월 생산실적</v>
          </cell>
        </row>
      </sheetData>
      <sheetData sheetId="8430">
        <row r="1">
          <cell r="A1" t="str">
            <v>1월 생산실적</v>
          </cell>
        </row>
      </sheetData>
      <sheetData sheetId="8431">
        <row r="1">
          <cell r="A1" t="str">
            <v>1월 생산실적</v>
          </cell>
        </row>
      </sheetData>
      <sheetData sheetId="8432">
        <row r="1">
          <cell r="A1" t="str">
            <v>1월 생산실적</v>
          </cell>
        </row>
      </sheetData>
      <sheetData sheetId="8433">
        <row r="1">
          <cell r="A1" t="str">
            <v>1월 생산실적</v>
          </cell>
        </row>
      </sheetData>
      <sheetData sheetId="8434">
        <row r="1">
          <cell r="A1" t="str">
            <v>1월 생산실적</v>
          </cell>
        </row>
      </sheetData>
      <sheetData sheetId="8435">
        <row r="1">
          <cell r="A1" t="str">
            <v>1월 생산실적</v>
          </cell>
        </row>
      </sheetData>
      <sheetData sheetId="8436">
        <row r="1">
          <cell r="A1" t="str">
            <v>1월 생산실적</v>
          </cell>
        </row>
      </sheetData>
      <sheetData sheetId="8437">
        <row r="1">
          <cell r="A1" t="str">
            <v>1월 생산실적</v>
          </cell>
        </row>
      </sheetData>
      <sheetData sheetId="8438">
        <row r="1">
          <cell r="A1" t="str">
            <v>1월 생산실적</v>
          </cell>
        </row>
      </sheetData>
      <sheetData sheetId="8439">
        <row r="1">
          <cell r="A1" t="str">
            <v>1월 생산실적</v>
          </cell>
        </row>
      </sheetData>
      <sheetData sheetId="8440">
        <row r="1">
          <cell r="A1" t="str">
            <v>1월 생산실적</v>
          </cell>
        </row>
      </sheetData>
      <sheetData sheetId="8441">
        <row r="1">
          <cell r="A1" t="str">
            <v>1월 생산실적</v>
          </cell>
        </row>
      </sheetData>
      <sheetData sheetId="8442">
        <row r="1">
          <cell r="A1" t="str">
            <v>1월 생산실적</v>
          </cell>
        </row>
      </sheetData>
      <sheetData sheetId="8443">
        <row r="1">
          <cell r="A1" t="str">
            <v>1월 생산실적</v>
          </cell>
        </row>
      </sheetData>
      <sheetData sheetId="8444">
        <row r="1">
          <cell r="A1" t="str">
            <v>1월 생산실적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1">
          <cell r="A1" t="str">
            <v>1월 생산실적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1">
          <cell r="A1" t="str">
            <v>1월 생산실적</v>
          </cell>
        </row>
      </sheetData>
      <sheetData sheetId="8453">
        <row r="1">
          <cell r="A1" t="str">
            <v>1월 생산실적</v>
          </cell>
        </row>
      </sheetData>
      <sheetData sheetId="8454">
        <row r="1">
          <cell r="A1" t="str">
            <v>1월 생산실적</v>
          </cell>
        </row>
      </sheetData>
      <sheetData sheetId="8455">
        <row r="1">
          <cell r="A1" t="str">
            <v>1월 생산실적</v>
          </cell>
        </row>
      </sheetData>
      <sheetData sheetId="8456">
        <row r="1">
          <cell r="A1" t="str">
            <v>1월 생산실적</v>
          </cell>
        </row>
      </sheetData>
      <sheetData sheetId="8457">
        <row r="1">
          <cell r="A1" t="str">
            <v>1월 생산실적</v>
          </cell>
        </row>
      </sheetData>
      <sheetData sheetId="8458">
        <row r="1">
          <cell r="A1" t="str">
            <v>1월 생산실적</v>
          </cell>
        </row>
      </sheetData>
      <sheetData sheetId="8459">
        <row r="1">
          <cell r="A1" t="str">
            <v>1월 생산실적</v>
          </cell>
        </row>
      </sheetData>
      <sheetData sheetId="8460">
        <row r="1">
          <cell r="A1" t="str">
            <v>1월 생산실적</v>
          </cell>
        </row>
      </sheetData>
      <sheetData sheetId="8461">
        <row r="1">
          <cell r="A1" t="str">
            <v>1월 생산실적</v>
          </cell>
        </row>
      </sheetData>
      <sheetData sheetId="8462">
        <row r="1">
          <cell r="A1" t="str">
            <v>1월 생산실적</v>
          </cell>
        </row>
      </sheetData>
      <sheetData sheetId="8463">
        <row r="1">
          <cell r="A1" t="str">
            <v>1월 생산실적</v>
          </cell>
        </row>
      </sheetData>
      <sheetData sheetId="8464">
        <row r="1">
          <cell r="A1" t="str">
            <v>1월 생산실적</v>
          </cell>
        </row>
      </sheetData>
      <sheetData sheetId="8465">
        <row r="1">
          <cell r="A1" t="str">
            <v>1월 생산실적</v>
          </cell>
        </row>
      </sheetData>
      <sheetData sheetId="8466">
        <row r="1">
          <cell r="A1" t="str">
            <v>1월 생산실적</v>
          </cell>
        </row>
      </sheetData>
      <sheetData sheetId="8467">
        <row r="1">
          <cell r="A1" t="str">
            <v>1월 생산실적</v>
          </cell>
        </row>
      </sheetData>
      <sheetData sheetId="8468">
        <row r="1">
          <cell r="A1" t="str">
            <v>1월 생산실적</v>
          </cell>
        </row>
      </sheetData>
      <sheetData sheetId="8469">
        <row r="1">
          <cell r="A1" t="str">
            <v>1월 생산실적</v>
          </cell>
        </row>
      </sheetData>
      <sheetData sheetId="8470">
        <row r="1">
          <cell r="A1" t="str">
            <v>1월 생산실적</v>
          </cell>
        </row>
      </sheetData>
      <sheetData sheetId="8471">
        <row r="1">
          <cell r="A1" t="str">
            <v>1월 생산실적</v>
          </cell>
        </row>
      </sheetData>
      <sheetData sheetId="8472">
        <row r="1">
          <cell r="A1" t="str">
            <v>1월 생산실적</v>
          </cell>
        </row>
      </sheetData>
      <sheetData sheetId="8473">
        <row r="1">
          <cell r="A1" t="str">
            <v>1월 생산실적</v>
          </cell>
        </row>
      </sheetData>
      <sheetData sheetId="8474">
        <row r="1">
          <cell r="A1" t="str">
            <v>1월 생산실적</v>
          </cell>
        </row>
      </sheetData>
      <sheetData sheetId="8475">
        <row r="1">
          <cell r="A1" t="str">
            <v>1월 생산실적</v>
          </cell>
        </row>
      </sheetData>
      <sheetData sheetId="8476">
        <row r="1">
          <cell r="A1" t="str">
            <v>1월 생산실적</v>
          </cell>
        </row>
      </sheetData>
      <sheetData sheetId="8477">
        <row r="1">
          <cell r="A1" t="str">
            <v>1월 생산실적</v>
          </cell>
        </row>
      </sheetData>
      <sheetData sheetId="8478">
        <row r="1">
          <cell r="A1" t="str">
            <v>1월 생산실적</v>
          </cell>
        </row>
      </sheetData>
      <sheetData sheetId="8479">
        <row r="1">
          <cell r="A1" t="str">
            <v>1월 생산실적</v>
          </cell>
        </row>
      </sheetData>
      <sheetData sheetId="8480">
        <row r="1">
          <cell r="A1" t="str">
            <v>1월 생산실적</v>
          </cell>
        </row>
      </sheetData>
      <sheetData sheetId="8481">
        <row r="1">
          <cell r="A1" t="str">
            <v>1월 생산실적</v>
          </cell>
        </row>
      </sheetData>
      <sheetData sheetId="8482">
        <row r="1">
          <cell r="A1" t="str">
            <v>1월 생산실적</v>
          </cell>
        </row>
      </sheetData>
      <sheetData sheetId="8483">
        <row r="1">
          <cell r="A1" t="str">
            <v>1월 생산실적</v>
          </cell>
        </row>
      </sheetData>
      <sheetData sheetId="8484">
        <row r="1">
          <cell r="A1" t="str">
            <v>1월 생산실적</v>
          </cell>
        </row>
      </sheetData>
      <sheetData sheetId="8485">
        <row r="1">
          <cell r="A1" t="str">
            <v>1월 생산실적</v>
          </cell>
        </row>
      </sheetData>
      <sheetData sheetId="8486">
        <row r="1">
          <cell r="A1" t="str">
            <v>1월 생산실적</v>
          </cell>
        </row>
      </sheetData>
      <sheetData sheetId="8487">
        <row r="1">
          <cell r="A1" t="str">
            <v>1월 생산실적</v>
          </cell>
        </row>
      </sheetData>
      <sheetData sheetId="8488">
        <row r="1">
          <cell r="A1" t="str">
            <v>1월 생산실적</v>
          </cell>
        </row>
      </sheetData>
      <sheetData sheetId="8489">
        <row r="1">
          <cell r="A1" t="str">
            <v>1월 생산실적</v>
          </cell>
        </row>
      </sheetData>
      <sheetData sheetId="8490">
        <row r="1">
          <cell r="A1" t="str">
            <v>1월 생산실적</v>
          </cell>
        </row>
      </sheetData>
      <sheetData sheetId="8491">
        <row r="1">
          <cell r="A1" t="str">
            <v>1월 생산실적</v>
          </cell>
        </row>
      </sheetData>
      <sheetData sheetId="8492">
        <row r="1">
          <cell r="A1" t="str">
            <v>1월 생산실적</v>
          </cell>
        </row>
      </sheetData>
      <sheetData sheetId="8493">
        <row r="1">
          <cell r="A1" t="str">
            <v>1월 생산실적</v>
          </cell>
        </row>
      </sheetData>
      <sheetData sheetId="8494">
        <row r="1">
          <cell r="A1" t="str">
            <v>1월 생산실적</v>
          </cell>
        </row>
      </sheetData>
      <sheetData sheetId="8495">
        <row r="1">
          <cell r="A1" t="str">
            <v>1월 생산실적</v>
          </cell>
        </row>
      </sheetData>
      <sheetData sheetId="8496">
        <row r="1">
          <cell r="A1" t="str">
            <v>1월 생산실적</v>
          </cell>
        </row>
      </sheetData>
      <sheetData sheetId="8497">
        <row r="1">
          <cell r="A1" t="str">
            <v>1월 생산실적</v>
          </cell>
        </row>
      </sheetData>
      <sheetData sheetId="8498">
        <row r="1">
          <cell r="A1" t="str">
            <v>1월 생산실적</v>
          </cell>
        </row>
      </sheetData>
      <sheetData sheetId="8499">
        <row r="1">
          <cell r="A1" t="str">
            <v>1월 생산실적</v>
          </cell>
        </row>
      </sheetData>
      <sheetData sheetId="8500">
        <row r="1">
          <cell r="A1" t="str">
            <v>1월 생산실적</v>
          </cell>
        </row>
      </sheetData>
      <sheetData sheetId="8501">
        <row r="1">
          <cell r="A1" t="str">
            <v>1월 생산실적</v>
          </cell>
        </row>
      </sheetData>
      <sheetData sheetId="8502">
        <row r="1">
          <cell r="A1" t="str">
            <v>1월 생산실적</v>
          </cell>
        </row>
      </sheetData>
      <sheetData sheetId="8503">
        <row r="1">
          <cell r="A1" t="str">
            <v>1월 생산실적</v>
          </cell>
        </row>
      </sheetData>
      <sheetData sheetId="8504">
        <row r="1">
          <cell r="A1" t="str">
            <v>1월 생산실적</v>
          </cell>
        </row>
      </sheetData>
      <sheetData sheetId="8505">
        <row r="1">
          <cell r="A1" t="str">
            <v>1월 생산실적</v>
          </cell>
        </row>
      </sheetData>
      <sheetData sheetId="8506">
        <row r="1">
          <cell r="A1" t="str">
            <v>1월 생산실적</v>
          </cell>
        </row>
      </sheetData>
      <sheetData sheetId="8507">
        <row r="1">
          <cell r="A1" t="str">
            <v>1월 생산실적</v>
          </cell>
        </row>
      </sheetData>
      <sheetData sheetId="8508">
        <row r="1">
          <cell r="A1" t="str">
            <v>1월 생산실적</v>
          </cell>
        </row>
      </sheetData>
      <sheetData sheetId="8509">
        <row r="1">
          <cell r="A1" t="str">
            <v>1월 생산실적</v>
          </cell>
        </row>
      </sheetData>
      <sheetData sheetId="8510">
        <row r="1">
          <cell r="A1" t="str">
            <v>1월 생산실적</v>
          </cell>
        </row>
      </sheetData>
      <sheetData sheetId="8511">
        <row r="1">
          <cell r="A1" t="str">
            <v>1월 생산실적</v>
          </cell>
        </row>
      </sheetData>
      <sheetData sheetId="8512">
        <row r="1">
          <cell r="A1" t="str">
            <v>1월 생산실적</v>
          </cell>
        </row>
      </sheetData>
      <sheetData sheetId="8513">
        <row r="1">
          <cell r="A1" t="str">
            <v>1월 생산실적</v>
          </cell>
        </row>
      </sheetData>
      <sheetData sheetId="8514">
        <row r="1">
          <cell r="A1" t="str">
            <v>1월 생산실적</v>
          </cell>
        </row>
      </sheetData>
      <sheetData sheetId="8515">
        <row r="1">
          <cell r="A1" t="str">
            <v>1월 생산실적</v>
          </cell>
        </row>
      </sheetData>
      <sheetData sheetId="8516">
        <row r="1">
          <cell r="A1" t="str">
            <v>1월 생산실적</v>
          </cell>
        </row>
      </sheetData>
      <sheetData sheetId="8517">
        <row r="1">
          <cell r="A1" t="str">
            <v>1월 생산실적</v>
          </cell>
        </row>
      </sheetData>
      <sheetData sheetId="8518">
        <row r="1">
          <cell r="A1" t="str">
            <v>1월 생산실적</v>
          </cell>
        </row>
      </sheetData>
      <sheetData sheetId="8519">
        <row r="1">
          <cell r="A1" t="str">
            <v>1월 생산실적</v>
          </cell>
        </row>
      </sheetData>
      <sheetData sheetId="8520">
        <row r="1">
          <cell r="A1" t="str">
            <v>1월 생산실적</v>
          </cell>
        </row>
      </sheetData>
      <sheetData sheetId="8521">
        <row r="1">
          <cell r="A1" t="str">
            <v>1월 생산실적</v>
          </cell>
        </row>
      </sheetData>
      <sheetData sheetId="8522">
        <row r="1">
          <cell r="A1" t="str">
            <v>1월 생산실적</v>
          </cell>
        </row>
      </sheetData>
      <sheetData sheetId="8523">
        <row r="1">
          <cell r="A1" t="str">
            <v>1월 생산실적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1">
          <cell r="A1" t="str">
            <v>1월 생산실적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1">
          <cell r="A1" t="str">
            <v>1월 생산실적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1">
          <cell r="A1" t="str">
            <v>1월 생산실적</v>
          </cell>
        </row>
      </sheetData>
      <sheetData sheetId="8533">
        <row r="1">
          <cell r="A1" t="str">
            <v>1월 생산실적</v>
          </cell>
        </row>
      </sheetData>
      <sheetData sheetId="8534">
        <row r="1">
          <cell r="A1" t="str">
            <v>1월 생산실적</v>
          </cell>
        </row>
      </sheetData>
      <sheetData sheetId="8535">
        <row r="1">
          <cell r="A1" t="str">
            <v>1월 생산실적</v>
          </cell>
        </row>
      </sheetData>
      <sheetData sheetId="8536">
        <row r="1">
          <cell r="A1" t="str">
            <v>1월 생산실적</v>
          </cell>
        </row>
      </sheetData>
      <sheetData sheetId="8537">
        <row r="1">
          <cell r="A1" t="str">
            <v>1월 생산실적</v>
          </cell>
        </row>
      </sheetData>
      <sheetData sheetId="8538">
        <row r="1">
          <cell r="A1" t="str">
            <v>1월 생산실적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1">
          <cell r="A1" t="str">
            <v>1월 생산실적</v>
          </cell>
        </row>
      </sheetData>
      <sheetData sheetId="8542">
        <row r="1">
          <cell r="A1" t="str">
            <v>1월 생산실적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>
        <row r="1">
          <cell r="A1" t="str">
            <v>1월 생산실적</v>
          </cell>
        </row>
      </sheetData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1">
          <cell r="A1" t="str">
            <v>1월 생산실적</v>
          </cell>
        </row>
      </sheetData>
      <sheetData sheetId="8621">
        <row r="1">
          <cell r="A1" t="str">
            <v>1월 생산실적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1">
          <cell r="A1" t="str">
            <v>1월 생산실적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1">
          <cell r="A1" t="str">
            <v>1월 생산실적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1">
          <cell r="A1" t="str">
            <v>1월 생산실적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1">
          <cell r="A1" t="str">
            <v>1월 생산실적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1">
          <cell r="A1" t="str">
            <v>1월 생산실적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>
        <row r="1">
          <cell r="A1" t="str">
            <v>1월 생산실적</v>
          </cell>
        </row>
      </sheetData>
      <sheetData sheetId="8708">
        <row r="1">
          <cell r="A1" t="str">
            <v>1월 생산실적</v>
          </cell>
        </row>
      </sheetData>
      <sheetData sheetId="8709">
        <row r="1">
          <cell r="A1" t="str">
            <v>1월 생산실적</v>
          </cell>
        </row>
      </sheetData>
      <sheetData sheetId="8710">
        <row r="1">
          <cell r="A1" t="str">
            <v>1월 생산실적</v>
          </cell>
        </row>
      </sheetData>
      <sheetData sheetId="8711">
        <row r="1">
          <cell r="A1" t="str">
            <v>1월 생산실적</v>
          </cell>
        </row>
      </sheetData>
      <sheetData sheetId="8712">
        <row r="1">
          <cell r="A1" t="str">
            <v>1월 생산실적</v>
          </cell>
        </row>
      </sheetData>
      <sheetData sheetId="8713">
        <row r="1">
          <cell r="A1" t="str">
            <v>1월 생산실적</v>
          </cell>
        </row>
      </sheetData>
      <sheetData sheetId="8714">
        <row r="1">
          <cell r="A1" t="str">
            <v>1월 생산실적</v>
          </cell>
        </row>
      </sheetData>
      <sheetData sheetId="8715">
        <row r="1">
          <cell r="A1" t="str">
            <v>1월 생산실적</v>
          </cell>
        </row>
      </sheetData>
      <sheetData sheetId="8716">
        <row r="1">
          <cell r="A1" t="str">
            <v>1월 생산실적</v>
          </cell>
        </row>
      </sheetData>
      <sheetData sheetId="8717">
        <row r="1">
          <cell r="A1" t="str">
            <v>1월 생산실적</v>
          </cell>
        </row>
      </sheetData>
      <sheetData sheetId="8718">
        <row r="1">
          <cell r="A1" t="str">
            <v>1월 생산실적</v>
          </cell>
        </row>
      </sheetData>
      <sheetData sheetId="8719">
        <row r="1">
          <cell r="A1" t="str">
            <v>1월 생산실적</v>
          </cell>
        </row>
      </sheetData>
      <sheetData sheetId="8720">
        <row r="1">
          <cell r="A1" t="str">
            <v>1월 생산실적</v>
          </cell>
        </row>
      </sheetData>
      <sheetData sheetId="8721">
        <row r="1">
          <cell r="A1" t="str">
            <v>1월 생산실적</v>
          </cell>
        </row>
      </sheetData>
      <sheetData sheetId="8722">
        <row r="1">
          <cell r="A1" t="str">
            <v>1월 생산실적</v>
          </cell>
        </row>
      </sheetData>
      <sheetData sheetId="8723">
        <row r="1">
          <cell r="A1" t="str">
            <v>1월 생산실적</v>
          </cell>
        </row>
      </sheetData>
      <sheetData sheetId="8724">
        <row r="1">
          <cell r="A1" t="str">
            <v>1월 생산실적</v>
          </cell>
        </row>
      </sheetData>
      <sheetData sheetId="8725">
        <row r="1">
          <cell r="A1" t="str">
            <v>1월 생산실적</v>
          </cell>
        </row>
      </sheetData>
      <sheetData sheetId="8726">
        <row r="1">
          <cell r="A1" t="str">
            <v>1월 생산실적</v>
          </cell>
        </row>
      </sheetData>
      <sheetData sheetId="8727">
        <row r="1">
          <cell r="A1" t="str">
            <v>1월 생산실적</v>
          </cell>
        </row>
      </sheetData>
      <sheetData sheetId="8728">
        <row r="1">
          <cell r="A1" t="str">
            <v>1월 생산실적</v>
          </cell>
        </row>
      </sheetData>
      <sheetData sheetId="8729">
        <row r="1">
          <cell r="A1" t="str">
            <v>1월 생산실적</v>
          </cell>
        </row>
      </sheetData>
      <sheetData sheetId="8730">
        <row r="1">
          <cell r="A1" t="str">
            <v>1월 생산실적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1">
          <cell r="A1" t="str">
            <v>1월 생산실적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1">
          <cell r="A1" t="str">
            <v>1월 생산실적</v>
          </cell>
        </row>
      </sheetData>
      <sheetData sheetId="8737">
        <row r="1">
          <cell r="A1" t="str">
            <v>1월 생산실적</v>
          </cell>
        </row>
      </sheetData>
      <sheetData sheetId="8738">
        <row r="1">
          <cell r="A1" t="str">
            <v>1월 생산실적</v>
          </cell>
        </row>
      </sheetData>
      <sheetData sheetId="8739">
        <row r="1">
          <cell r="A1" t="str">
            <v>1월 생산실적</v>
          </cell>
        </row>
      </sheetData>
      <sheetData sheetId="8740">
        <row r="1">
          <cell r="A1" t="str">
            <v>1월 생산실적</v>
          </cell>
        </row>
      </sheetData>
      <sheetData sheetId="8741">
        <row r="1">
          <cell r="A1" t="str">
            <v>1월 생산실적</v>
          </cell>
        </row>
      </sheetData>
      <sheetData sheetId="8742">
        <row r="1">
          <cell r="A1" t="str">
            <v>1월 생산실적</v>
          </cell>
        </row>
      </sheetData>
      <sheetData sheetId="8743">
        <row r="1">
          <cell r="A1" t="str">
            <v>1월 생산실적</v>
          </cell>
        </row>
      </sheetData>
      <sheetData sheetId="8744">
        <row r="1">
          <cell r="A1" t="str">
            <v>1월 생산실적</v>
          </cell>
        </row>
      </sheetData>
      <sheetData sheetId="8745">
        <row r="1">
          <cell r="A1" t="str">
            <v>1월 생산실적</v>
          </cell>
        </row>
      </sheetData>
      <sheetData sheetId="8746">
        <row r="1">
          <cell r="A1" t="str">
            <v>1월 생산실적</v>
          </cell>
        </row>
      </sheetData>
      <sheetData sheetId="8747">
        <row r="1">
          <cell r="A1" t="str">
            <v>1월 생산실적</v>
          </cell>
        </row>
      </sheetData>
      <sheetData sheetId="8748">
        <row r="1">
          <cell r="A1" t="str">
            <v>1월 생산실적</v>
          </cell>
        </row>
      </sheetData>
      <sheetData sheetId="8749">
        <row r="1">
          <cell r="A1" t="str">
            <v>1월 생산실적</v>
          </cell>
        </row>
      </sheetData>
      <sheetData sheetId="8750">
        <row r="1">
          <cell r="A1" t="str">
            <v>1월 생산실적</v>
          </cell>
        </row>
      </sheetData>
      <sheetData sheetId="8751">
        <row r="1">
          <cell r="A1" t="str">
            <v>1월 생산실적</v>
          </cell>
        </row>
      </sheetData>
      <sheetData sheetId="8752">
        <row r="1">
          <cell r="A1" t="str">
            <v>1월 생산실적</v>
          </cell>
        </row>
      </sheetData>
      <sheetData sheetId="8753">
        <row r="1">
          <cell r="A1" t="str">
            <v>1월 생산실적</v>
          </cell>
        </row>
      </sheetData>
      <sheetData sheetId="8754">
        <row r="1">
          <cell r="A1" t="str">
            <v>1월 생산실적</v>
          </cell>
        </row>
      </sheetData>
      <sheetData sheetId="8755">
        <row r="1">
          <cell r="A1" t="str">
            <v>1월 생산실적</v>
          </cell>
        </row>
      </sheetData>
      <sheetData sheetId="8756">
        <row r="1">
          <cell r="A1" t="str">
            <v>1월 생산실적</v>
          </cell>
        </row>
      </sheetData>
      <sheetData sheetId="8757">
        <row r="1">
          <cell r="A1" t="str">
            <v>1월 생산실적</v>
          </cell>
        </row>
      </sheetData>
      <sheetData sheetId="8758">
        <row r="1">
          <cell r="A1" t="str">
            <v>1월 생산실적</v>
          </cell>
        </row>
      </sheetData>
      <sheetData sheetId="8759">
        <row r="1">
          <cell r="A1" t="str">
            <v>1월 생산실적</v>
          </cell>
        </row>
      </sheetData>
      <sheetData sheetId="8760">
        <row r="1">
          <cell r="A1" t="str">
            <v>1월 생산실적</v>
          </cell>
        </row>
      </sheetData>
      <sheetData sheetId="8761">
        <row r="1">
          <cell r="A1" t="str">
            <v>1월 생산실적</v>
          </cell>
        </row>
      </sheetData>
      <sheetData sheetId="8762">
        <row r="1">
          <cell r="A1" t="str">
            <v>1월 생산실적</v>
          </cell>
        </row>
      </sheetData>
      <sheetData sheetId="8763">
        <row r="1">
          <cell r="A1" t="str">
            <v>1월 생산실적</v>
          </cell>
        </row>
      </sheetData>
      <sheetData sheetId="8764">
        <row r="1">
          <cell r="A1" t="str">
            <v>1월 생산실적</v>
          </cell>
        </row>
      </sheetData>
      <sheetData sheetId="8765">
        <row r="1">
          <cell r="A1" t="str">
            <v>1월 생산실적</v>
          </cell>
        </row>
      </sheetData>
      <sheetData sheetId="8766">
        <row r="1">
          <cell r="A1" t="str">
            <v>1월 생산실적</v>
          </cell>
        </row>
      </sheetData>
      <sheetData sheetId="8767">
        <row r="1">
          <cell r="A1" t="str">
            <v>1월 생산실적</v>
          </cell>
        </row>
      </sheetData>
      <sheetData sheetId="8768">
        <row r="1">
          <cell r="A1" t="str">
            <v>1월 생산실적</v>
          </cell>
        </row>
      </sheetData>
      <sheetData sheetId="8769">
        <row r="1">
          <cell r="A1" t="str">
            <v>1월 생산실적</v>
          </cell>
        </row>
      </sheetData>
      <sheetData sheetId="8770">
        <row r="1">
          <cell r="A1" t="str">
            <v>1월 생산실적</v>
          </cell>
        </row>
      </sheetData>
      <sheetData sheetId="8771">
        <row r="1">
          <cell r="A1" t="str">
            <v>1월 생산실적</v>
          </cell>
        </row>
      </sheetData>
      <sheetData sheetId="8772">
        <row r="1">
          <cell r="A1" t="str">
            <v>1월 생산실적</v>
          </cell>
        </row>
      </sheetData>
      <sheetData sheetId="8773">
        <row r="1">
          <cell r="A1" t="str">
            <v>1월 생산실적</v>
          </cell>
        </row>
      </sheetData>
      <sheetData sheetId="8774">
        <row r="1">
          <cell r="A1" t="str">
            <v>1월 생산실적</v>
          </cell>
        </row>
      </sheetData>
      <sheetData sheetId="8775">
        <row r="1">
          <cell r="A1" t="str">
            <v>1월 생산실적</v>
          </cell>
        </row>
      </sheetData>
      <sheetData sheetId="8776">
        <row r="1">
          <cell r="A1" t="str">
            <v>1월 생산실적</v>
          </cell>
        </row>
      </sheetData>
      <sheetData sheetId="8777">
        <row r="1">
          <cell r="A1" t="str">
            <v>1월 생산실적</v>
          </cell>
        </row>
      </sheetData>
      <sheetData sheetId="8778">
        <row r="1">
          <cell r="A1" t="str">
            <v>1월 생산실적</v>
          </cell>
        </row>
      </sheetData>
      <sheetData sheetId="8779">
        <row r="1">
          <cell r="A1" t="str">
            <v>1월 생산실적</v>
          </cell>
        </row>
      </sheetData>
      <sheetData sheetId="8780">
        <row r="1">
          <cell r="A1" t="str">
            <v>1월 생산실적</v>
          </cell>
        </row>
      </sheetData>
      <sheetData sheetId="8781">
        <row r="1">
          <cell r="A1" t="str">
            <v>1월 생산실적</v>
          </cell>
        </row>
      </sheetData>
      <sheetData sheetId="8782">
        <row r="1">
          <cell r="A1" t="str">
            <v>1월 생산실적</v>
          </cell>
        </row>
      </sheetData>
      <sheetData sheetId="8783">
        <row r="1">
          <cell r="A1" t="str">
            <v>1월 생산실적</v>
          </cell>
        </row>
      </sheetData>
      <sheetData sheetId="8784">
        <row r="1">
          <cell r="A1" t="str">
            <v>1월 생산실적</v>
          </cell>
        </row>
      </sheetData>
      <sheetData sheetId="8785">
        <row r="1">
          <cell r="A1" t="str">
            <v>1월 생산실적</v>
          </cell>
        </row>
      </sheetData>
      <sheetData sheetId="8786">
        <row r="1">
          <cell r="A1" t="str">
            <v>1월 생산실적</v>
          </cell>
        </row>
      </sheetData>
      <sheetData sheetId="8787">
        <row r="1">
          <cell r="A1" t="str">
            <v>1월 생산실적</v>
          </cell>
        </row>
      </sheetData>
      <sheetData sheetId="8788">
        <row r="1">
          <cell r="A1" t="str">
            <v>1월 생산실적</v>
          </cell>
        </row>
      </sheetData>
      <sheetData sheetId="8789">
        <row r="1">
          <cell r="A1" t="str">
            <v>1월 생산실적</v>
          </cell>
        </row>
      </sheetData>
      <sheetData sheetId="8790">
        <row r="1">
          <cell r="A1" t="str">
            <v>1월 생산실적</v>
          </cell>
        </row>
      </sheetData>
      <sheetData sheetId="8791">
        <row r="1">
          <cell r="A1" t="str">
            <v>1월 생산실적</v>
          </cell>
        </row>
      </sheetData>
      <sheetData sheetId="8792">
        <row r="1">
          <cell r="A1" t="str">
            <v>1월 생산실적</v>
          </cell>
        </row>
      </sheetData>
      <sheetData sheetId="8793">
        <row r="1">
          <cell r="A1" t="str">
            <v>1월 생산실적</v>
          </cell>
        </row>
      </sheetData>
      <sheetData sheetId="8794">
        <row r="1">
          <cell r="A1" t="str">
            <v>1월 생산실적</v>
          </cell>
        </row>
      </sheetData>
      <sheetData sheetId="8795">
        <row r="1">
          <cell r="A1" t="str">
            <v>1월 생산실적</v>
          </cell>
        </row>
      </sheetData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1">
          <cell r="A1" t="str">
            <v>1월 생산실적</v>
          </cell>
        </row>
      </sheetData>
      <sheetData sheetId="8799">
        <row r="1">
          <cell r="A1" t="str">
            <v>1월 생산실적</v>
          </cell>
        </row>
      </sheetData>
      <sheetData sheetId="8800">
        <row r="1">
          <cell r="A1" t="str">
            <v>1월 생산실적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>
        <row r="1">
          <cell r="A1" t="str">
            <v>1월 생산실적</v>
          </cell>
        </row>
      </sheetData>
      <sheetData sheetId="8805">
        <row r="1">
          <cell r="A1" t="str">
            <v>1월 생산실적</v>
          </cell>
        </row>
      </sheetData>
      <sheetData sheetId="8806">
        <row r="1">
          <cell r="A1" t="str">
            <v>1월 생산실적</v>
          </cell>
        </row>
      </sheetData>
      <sheetData sheetId="8807">
        <row r="1">
          <cell r="A1" t="str">
            <v>1월 생산실적</v>
          </cell>
        </row>
      </sheetData>
      <sheetData sheetId="8808">
        <row r="1">
          <cell r="A1" t="str">
            <v>1월 생산실적</v>
          </cell>
        </row>
      </sheetData>
      <sheetData sheetId="8809">
        <row r="1">
          <cell r="A1" t="str">
            <v>1월 생산실적</v>
          </cell>
        </row>
      </sheetData>
      <sheetData sheetId="8810">
        <row r="1">
          <cell r="A1" t="str">
            <v>1월 생산실적</v>
          </cell>
        </row>
      </sheetData>
      <sheetData sheetId="8811">
        <row r="1">
          <cell r="A1" t="str">
            <v>1월 생산실적</v>
          </cell>
        </row>
      </sheetData>
      <sheetData sheetId="8812">
        <row r="1">
          <cell r="A1" t="str">
            <v>1월 생산실적</v>
          </cell>
        </row>
      </sheetData>
      <sheetData sheetId="8813">
        <row r="1">
          <cell r="A1" t="str">
            <v>1월 생산실적</v>
          </cell>
        </row>
      </sheetData>
      <sheetData sheetId="8814">
        <row r="1">
          <cell r="A1" t="str">
            <v>1월 생산실적</v>
          </cell>
        </row>
      </sheetData>
      <sheetData sheetId="8815">
        <row r="1">
          <cell r="A1" t="str">
            <v>1월 생산실적</v>
          </cell>
        </row>
      </sheetData>
      <sheetData sheetId="8816">
        <row r="1">
          <cell r="A1" t="str">
            <v>1월 생산실적</v>
          </cell>
        </row>
      </sheetData>
      <sheetData sheetId="8817">
        <row r="1">
          <cell r="A1" t="str">
            <v>1월 생산실적</v>
          </cell>
        </row>
      </sheetData>
      <sheetData sheetId="8818">
        <row r="1">
          <cell r="A1" t="str">
            <v>1월 생산실적</v>
          </cell>
        </row>
      </sheetData>
      <sheetData sheetId="8819">
        <row r="1">
          <cell r="A1" t="str">
            <v>1월 생산실적</v>
          </cell>
        </row>
      </sheetData>
      <sheetData sheetId="8820">
        <row r="1">
          <cell r="A1" t="str">
            <v>1월 생산실적</v>
          </cell>
        </row>
      </sheetData>
      <sheetData sheetId="8821">
        <row r="1">
          <cell r="A1" t="str">
            <v>1월 생산실적</v>
          </cell>
        </row>
      </sheetData>
      <sheetData sheetId="8822">
        <row r="1">
          <cell r="A1" t="str">
            <v>1월 생산실적</v>
          </cell>
        </row>
      </sheetData>
      <sheetData sheetId="8823">
        <row r="1">
          <cell r="A1" t="str">
            <v>1월 생산실적</v>
          </cell>
        </row>
      </sheetData>
      <sheetData sheetId="8824">
        <row r="1">
          <cell r="A1" t="str">
            <v>1월 생산실적</v>
          </cell>
        </row>
      </sheetData>
      <sheetData sheetId="8825">
        <row r="1">
          <cell r="A1" t="str">
            <v>1월 생산실적</v>
          </cell>
        </row>
      </sheetData>
      <sheetData sheetId="8826">
        <row r="1">
          <cell r="A1" t="str">
            <v>1월 생산실적</v>
          </cell>
        </row>
      </sheetData>
      <sheetData sheetId="8827">
        <row r="1">
          <cell r="A1" t="str">
            <v>1월 생산실적</v>
          </cell>
        </row>
      </sheetData>
      <sheetData sheetId="8828">
        <row r="1">
          <cell r="A1" t="str">
            <v>1월 생산실적</v>
          </cell>
        </row>
      </sheetData>
      <sheetData sheetId="8829">
        <row r="1">
          <cell r="A1" t="str">
            <v>1월 생산실적</v>
          </cell>
        </row>
      </sheetData>
      <sheetData sheetId="8830">
        <row r="1">
          <cell r="A1" t="str">
            <v>1월 생산실적</v>
          </cell>
        </row>
      </sheetData>
      <sheetData sheetId="8831">
        <row r="1">
          <cell r="A1" t="str">
            <v>1월 생산실적</v>
          </cell>
        </row>
      </sheetData>
      <sheetData sheetId="8832">
        <row r="1">
          <cell r="A1" t="str">
            <v>1월 생산실적</v>
          </cell>
        </row>
      </sheetData>
      <sheetData sheetId="8833">
        <row r="1">
          <cell r="A1" t="str">
            <v>1월 생산실적</v>
          </cell>
        </row>
      </sheetData>
      <sheetData sheetId="8834">
        <row r="1">
          <cell r="A1" t="str">
            <v>1월 생산실적</v>
          </cell>
        </row>
      </sheetData>
      <sheetData sheetId="8835">
        <row r="1">
          <cell r="A1" t="str">
            <v>1월 생산실적</v>
          </cell>
        </row>
      </sheetData>
      <sheetData sheetId="8836">
        <row r="1">
          <cell r="A1" t="str">
            <v>1월 생산실적</v>
          </cell>
        </row>
      </sheetData>
      <sheetData sheetId="8837">
        <row r="1">
          <cell r="A1" t="str">
            <v>1월 생산실적</v>
          </cell>
        </row>
      </sheetData>
      <sheetData sheetId="8838">
        <row r="1">
          <cell r="A1" t="str">
            <v>1월 생산실적</v>
          </cell>
        </row>
      </sheetData>
      <sheetData sheetId="8839">
        <row r="1">
          <cell r="A1" t="str">
            <v>1월 생산실적</v>
          </cell>
        </row>
      </sheetData>
      <sheetData sheetId="8840">
        <row r="1">
          <cell r="A1" t="str">
            <v>1월 생산실적</v>
          </cell>
        </row>
      </sheetData>
      <sheetData sheetId="8841">
        <row r="1">
          <cell r="A1" t="str">
            <v>1월 생산실적</v>
          </cell>
        </row>
      </sheetData>
      <sheetData sheetId="8842">
        <row r="1">
          <cell r="A1" t="str">
            <v>1월 생산실적</v>
          </cell>
        </row>
      </sheetData>
      <sheetData sheetId="8843">
        <row r="1">
          <cell r="A1" t="str">
            <v>1월 생산실적</v>
          </cell>
        </row>
      </sheetData>
      <sheetData sheetId="8844">
        <row r="1">
          <cell r="A1" t="str">
            <v>1월 생산실적</v>
          </cell>
        </row>
      </sheetData>
      <sheetData sheetId="8845">
        <row r="1">
          <cell r="A1" t="str">
            <v>1월 생산실적</v>
          </cell>
        </row>
      </sheetData>
      <sheetData sheetId="8846">
        <row r="1">
          <cell r="A1" t="str">
            <v>1월 생산실적</v>
          </cell>
        </row>
      </sheetData>
      <sheetData sheetId="8847">
        <row r="1">
          <cell r="A1" t="str">
            <v>1월 생산실적</v>
          </cell>
        </row>
      </sheetData>
      <sheetData sheetId="8848">
        <row r="1">
          <cell r="A1" t="str">
            <v>1월 생산실적</v>
          </cell>
        </row>
      </sheetData>
      <sheetData sheetId="8849">
        <row r="1">
          <cell r="A1" t="str">
            <v>1월 생산실적</v>
          </cell>
        </row>
      </sheetData>
      <sheetData sheetId="8850">
        <row r="1">
          <cell r="A1" t="str">
            <v>1월 생산실적</v>
          </cell>
        </row>
      </sheetData>
      <sheetData sheetId="8851">
        <row r="1">
          <cell r="A1" t="str">
            <v>1월 생산실적</v>
          </cell>
        </row>
      </sheetData>
      <sheetData sheetId="8852">
        <row r="1">
          <cell r="A1" t="str">
            <v>1월 생산실적</v>
          </cell>
        </row>
      </sheetData>
      <sheetData sheetId="8853">
        <row r="1">
          <cell r="A1" t="str">
            <v>1월 생산실적</v>
          </cell>
        </row>
      </sheetData>
      <sheetData sheetId="8854">
        <row r="1">
          <cell r="A1" t="str">
            <v>1월 생산실적</v>
          </cell>
        </row>
      </sheetData>
      <sheetData sheetId="8855">
        <row r="1">
          <cell r="A1" t="str">
            <v>1월 생산실적</v>
          </cell>
        </row>
      </sheetData>
      <sheetData sheetId="8856">
        <row r="1">
          <cell r="A1" t="str">
            <v>1월 생산실적</v>
          </cell>
        </row>
      </sheetData>
      <sheetData sheetId="8857">
        <row r="1">
          <cell r="A1" t="str">
            <v>1월 생산실적</v>
          </cell>
        </row>
      </sheetData>
      <sheetData sheetId="8858">
        <row r="1">
          <cell r="A1" t="str">
            <v>1월 생산실적</v>
          </cell>
        </row>
      </sheetData>
      <sheetData sheetId="8859">
        <row r="1">
          <cell r="A1" t="str">
            <v>1월 생산실적</v>
          </cell>
        </row>
      </sheetData>
      <sheetData sheetId="8860">
        <row r="1">
          <cell r="A1" t="str">
            <v>1월 생산실적</v>
          </cell>
        </row>
      </sheetData>
      <sheetData sheetId="8861">
        <row r="1">
          <cell r="A1" t="str">
            <v>1월 생산실적</v>
          </cell>
        </row>
      </sheetData>
      <sheetData sheetId="8862">
        <row r="1">
          <cell r="A1" t="str">
            <v>1월 생산실적</v>
          </cell>
        </row>
      </sheetData>
      <sheetData sheetId="8863">
        <row r="1">
          <cell r="A1" t="str">
            <v>1월 생산실적</v>
          </cell>
        </row>
      </sheetData>
      <sheetData sheetId="8864">
        <row r="1">
          <cell r="A1" t="str">
            <v>1월 생산실적</v>
          </cell>
        </row>
      </sheetData>
      <sheetData sheetId="8865">
        <row r="1">
          <cell r="A1" t="str">
            <v>1월 생산실적</v>
          </cell>
        </row>
      </sheetData>
      <sheetData sheetId="8866">
        <row r="1">
          <cell r="A1" t="str">
            <v>1월 생산실적</v>
          </cell>
        </row>
      </sheetData>
      <sheetData sheetId="8867">
        <row r="1">
          <cell r="A1" t="str">
            <v>1월 생산실적</v>
          </cell>
        </row>
      </sheetData>
      <sheetData sheetId="8868">
        <row r="1">
          <cell r="A1" t="str">
            <v>1월 생산실적</v>
          </cell>
        </row>
      </sheetData>
      <sheetData sheetId="8869">
        <row r="1">
          <cell r="A1" t="str">
            <v>1월 생산실적</v>
          </cell>
        </row>
      </sheetData>
      <sheetData sheetId="8870">
        <row r="1">
          <cell r="A1" t="str">
            <v>1월 생산실적</v>
          </cell>
        </row>
      </sheetData>
      <sheetData sheetId="8871">
        <row r="1">
          <cell r="A1" t="str">
            <v>1월 생산실적</v>
          </cell>
        </row>
      </sheetData>
      <sheetData sheetId="8872">
        <row r="1">
          <cell r="A1" t="str">
            <v>1월 생산실적</v>
          </cell>
        </row>
      </sheetData>
      <sheetData sheetId="8873">
        <row r="1">
          <cell r="A1" t="str">
            <v>1월 생산실적</v>
          </cell>
        </row>
      </sheetData>
      <sheetData sheetId="8874">
        <row r="1">
          <cell r="A1" t="str">
            <v>1월 생산실적</v>
          </cell>
        </row>
      </sheetData>
      <sheetData sheetId="8875">
        <row r="1">
          <cell r="A1" t="str">
            <v>1월 생산실적</v>
          </cell>
        </row>
      </sheetData>
      <sheetData sheetId="8876">
        <row r="1">
          <cell r="A1" t="str">
            <v>1월 생산실적</v>
          </cell>
        </row>
      </sheetData>
      <sheetData sheetId="8877">
        <row r="1">
          <cell r="A1" t="str">
            <v>1월 생산실적</v>
          </cell>
        </row>
      </sheetData>
      <sheetData sheetId="8878">
        <row r="1">
          <cell r="A1" t="str">
            <v>1월 생산실적</v>
          </cell>
        </row>
      </sheetData>
      <sheetData sheetId="8879">
        <row r="1">
          <cell r="A1" t="str">
            <v>1월 생산실적</v>
          </cell>
        </row>
      </sheetData>
      <sheetData sheetId="8880">
        <row r="1">
          <cell r="A1" t="str">
            <v>1월 생산실적</v>
          </cell>
        </row>
      </sheetData>
      <sheetData sheetId="8881">
        <row r="1">
          <cell r="A1" t="str">
            <v>1월 생산실적</v>
          </cell>
        </row>
      </sheetData>
      <sheetData sheetId="8882">
        <row r="1">
          <cell r="A1" t="str">
            <v>1월 생산실적</v>
          </cell>
        </row>
      </sheetData>
      <sheetData sheetId="8883">
        <row r="1">
          <cell r="A1" t="str">
            <v>1월 생산실적</v>
          </cell>
        </row>
      </sheetData>
      <sheetData sheetId="8884">
        <row r="1">
          <cell r="A1" t="str">
            <v>1월 생산실적</v>
          </cell>
        </row>
      </sheetData>
      <sheetData sheetId="8885">
        <row r="1">
          <cell r="A1" t="str">
            <v>1월 생산실적</v>
          </cell>
        </row>
      </sheetData>
      <sheetData sheetId="8886">
        <row r="1">
          <cell r="A1" t="str">
            <v>1월 생산실적</v>
          </cell>
        </row>
      </sheetData>
      <sheetData sheetId="8887">
        <row r="1">
          <cell r="A1" t="str">
            <v>1월 생산실적</v>
          </cell>
        </row>
      </sheetData>
      <sheetData sheetId="8888">
        <row r="1">
          <cell r="A1" t="str">
            <v>1월 생산실적</v>
          </cell>
        </row>
      </sheetData>
      <sheetData sheetId="8889">
        <row r="1">
          <cell r="A1" t="str">
            <v>1월 생산실적</v>
          </cell>
        </row>
      </sheetData>
      <sheetData sheetId="8890">
        <row r="1">
          <cell r="A1" t="str">
            <v>1월 생산실적</v>
          </cell>
        </row>
      </sheetData>
      <sheetData sheetId="8891">
        <row r="1">
          <cell r="A1" t="str">
            <v>1월 생산실적</v>
          </cell>
        </row>
      </sheetData>
      <sheetData sheetId="8892">
        <row r="1">
          <cell r="A1" t="str">
            <v>1월 생산실적</v>
          </cell>
        </row>
      </sheetData>
      <sheetData sheetId="8893">
        <row r="1">
          <cell r="A1" t="str">
            <v>1월 생산실적</v>
          </cell>
        </row>
      </sheetData>
      <sheetData sheetId="8894">
        <row r="1">
          <cell r="A1" t="str">
            <v>1월 생산실적</v>
          </cell>
        </row>
      </sheetData>
      <sheetData sheetId="8895">
        <row r="1">
          <cell r="A1" t="str">
            <v>1월 생산실적</v>
          </cell>
        </row>
      </sheetData>
      <sheetData sheetId="8896">
        <row r="1">
          <cell r="A1" t="str">
            <v>1월 생산실적</v>
          </cell>
        </row>
      </sheetData>
      <sheetData sheetId="8897">
        <row r="1">
          <cell r="A1" t="str">
            <v>1월 생산실적</v>
          </cell>
        </row>
      </sheetData>
      <sheetData sheetId="8898">
        <row r="1">
          <cell r="A1" t="str">
            <v>1월 생산실적</v>
          </cell>
        </row>
      </sheetData>
      <sheetData sheetId="8899">
        <row r="1">
          <cell r="A1" t="str">
            <v>1월 생산실적</v>
          </cell>
        </row>
      </sheetData>
      <sheetData sheetId="8900">
        <row r="1">
          <cell r="A1" t="str">
            <v>1월 생산실적</v>
          </cell>
        </row>
      </sheetData>
      <sheetData sheetId="8901">
        <row r="1">
          <cell r="A1" t="str">
            <v>1월 생산실적</v>
          </cell>
        </row>
      </sheetData>
      <sheetData sheetId="8902">
        <row r="1">
          <cell r="A1" t="str">
            <v>1월 생산실적</v>
          </cell>
        </row>
      </sheetData>
      <sheetData sheetId="8903">
        <row r="1">
          <cell r="A1" t="str">
            <v>1월 생산실적</v>
          </cell>
        </row>
      </sheetData>
      <sheetData sheetId="8904">
        <row r="1">
          <cell r="A1" t="str">
            <v>1월 생산실적</v>
          </cell>
        </row>
      </sheetData>
      <sheetData sheetId="8905">
        <row r="1">
          <cell r="A1" t="str">
            <v>1월 생산실적</v>
          </cell>
        </row>
      </sheetData>
      <sheetData sheetId="8906">
        <row r="1">
          <cell r="A1" t="str">
            <v>1월 생산실적</v>
          </cell>
        </row>
      </sheetData>
      <sheetData sheetId="8907">
        <row r="1">
          <cell r="A1" t="str">
            <v>1월 생산실적</v>
          </cell>
        </row>
      </sheetData>
      <sheetData sheetId="8908">
        <row r="1">
          <cell r="A1" t="str">
            <v>1월 생산실적</v>
          </cell>
        </row>
      </sheetData>
      <sheetData sheetId="8909">
        <row r="1">
          <cell r="A1" t="str">
            <v>1월 생산실적</v>
          </cell>
        </row>
      </sheetData>
      <sheetData sheetId="8910">
        <row r="1">
          <cell r="A1" t="str">
            <v>1월 생산실적</v>
          </cell>
        </row>
      </sheetData>
      <sheetData sheetId="8911">
        <row r="1">
          <cell r="A1" t="str">
            <v>1월 생산실적</v>
          </cell>
        </row>
      </sheetData>
      <sheetData sheetId="8912">
        <row r="1">
          <cell r="A1" t="str">
            <v>1월 생산실적</v>
          </cell>
        </row>
      </sheetData>
      <sheetData sheetId="8913">
        <row r="1">
          <cell r="A1" t="str">
            <v>1월 생산실적</v>
          </cell>
        </row>
      </sheetData>
      <sheetData sheetId="8914">
        <row r="1">
          <cell r="A1" t="str">
            <v>1월 생산실적</v>
          </cell>
        </row>
      </sheetData>
      <sheetData sheetId="8915">
        <row r="1">
          <cell r="A1" t="str">
            <v>1월 생산실적</v>
          </cell>
        </row>
      </sheetData>
      <sheetData sheetId="8916">
        <row r="1">
          <cell r="A1" t="str">
            <v>1월 생산실적</v>
          </cell>
        </row>
      </sheetData>
      <sheetData sheetId="8917">
        <row r="1">
          <cell r="A1" t="str">
            <v>1월 생산실적</v>
          </cell>
        </row>
      </sheetData>
      <sheetData sheetId="8918">
        <row r="1">
          <cell r="A1" t="str">
            <v>1월 생산실적</v>
          </cell>
        </row>
      </sheetData>
      <sheetData sheetId="8919">
        <row r="1">
          <cell r="A1" t="str">
            <v>1월 생산실적</v>
          </cell>
        </row>
      </sheetData>
      <sheetData sheetId="8920">
        <row r="1">
          <cell r="A1" t="str">
            <v>1월 생산실적</v>
          </cell>
        </row>
      </sheetData>
      <sheetData sheetId="8921">
        <row r="1">
          <cell r="A1" t="str">
            <v>1월 생산실적</v>
          </cell>
        </row>
      </sheetData>
      <sheetData sheetId="8922">
        <row r="1">
          <cell r="A1" t="str">
            <v>1월 생산실적</v>
          </cell>
        </row>
      </sheetData>
      <sheetData sheetId="8923">
        <row r="1">
          <cell r="A1" t="str">
            <v>1월 생산실적</v>
          </cell>
        </row>
      </sheetData>
      <sheetData sheetId="8924">
        <row r="1">
          <cell r="A1" t="str">
            <v>1월 생산실적</v>
          </cell>
        </row>
      </sheetData>
      <sheetData sheetId="8925">
        <row r="1">
          <cell r="A1" t="str">
            <v>1월 생산실적</v>
          </cell>
        </row>
      </sheetData>
      <sheetData sheetId="8926">
        <row r="1">
          <cell r="A1" t="str">
            <v>1월 생산실적</v>
          </cell>
        </row>
      </sheetData>
      <sheetData sheetId="8927">
        <row r="1">
          <cell r="A1" t="str">
            <v>1월 생산실적</v>
          </cell>
        </row>
      </sheetData>
      <sheetData sheetId="8928">
        <row r="1">
          <cell r="A1" t="str">
            <v>1월 생산실적</v>
          </cell>
        </row>
      </sheetData>
      <sheetData sheetId="8929">
        <row r="1">
          <cell r="A1" t="str">
            <v>1월 생산실적</v>
          </cell>
        </row>
      </sheetData>
      <sheetData sheetId="8930">
        <row r="1">
          <cell r="A1" t="str">
            <v>1월 생산실적</v>
          </cell>
        </row>
      </sheetData>
      <sheetData sheetId="8931">
        <row r="1">
          <cell r="A1" t="str">
            <v>1월 생산실적</v>
          </cell>
        </row>
      </sheetData>
      <sheetData sheetId="8932">
        <row r="1">
          <cell r="A1" t="str">
            <v>1월 생산실적</v>
          </cell>
        </row>
      </sheetData>
      <sheetData sheetId="8933">
        <row r="1">
          <cell r="A1" t="str">
            <v>1월 생산실적</v>
          </cell>
        </row>
      </sheetData>
      <sheetData sheetId="8934">
        <row r="1">
          <cell r="A1" t="str">
            <v>1월 생산실적</v>
          </cell>
        </row>
      </sheetData>
      <sheetData sheetId="8935">
        <row r="1">
          <cell r="A1" t="str">
            <v>1월 생산실적</v>
          </cell>
        </row>
      </sheetData>
      <sheetData sheetId="8936">
        <row r="1">
          <cell r="A1" t="str">
            <v>1월 생산실적</v>
          </cell>
        </row>
      </sheetData>
      <sheetData sheetId="8937">
        <row r="1">
          <cell r="A1" t="str">
            <v>1월 생산실적</v>
          </cell>
        </row>
      </sheetData>
      <sheetData sheetId="8938">
        <row r="1">
          <cell r="A1" t="str">
            <v>1월 생산실적</v>
          </cell>
        </row>
      </sheetData>
      <sheetData sheetId="8939">
        <row r="1">
          <cell r="A1" t="str">
            <v>1월 생산실적</v>
          </cell>
        </row>
      </sheetData>
      <sheetData sheetId="8940">
        <row r="1">
          <cell r="A1" t="str">
            <v>1월 생산실적</v>
          </cell>
        </row>
      </sheetData>
      <sheetData sheetId="8941">
        <row r="1">
          <cell r="A1" t="str">
            <v>1월 생산실적</v>
          </cell>
        </row>
      </sheetData>
      <sheetData sheetId="8942">
        <row r="1">
          <cell r="A1" t="str">
            <v>1월 생산실적</v>
          </cell>
        </row>
      </sheetData>
      <sheetData sheetId="8943">
        <row r="1">
          <cell r="A1" t="str">
            <v>1월 생산실적</v>
          </cell>
        </row>
      </sheetData>
      <sheetData sheetId="8944">
        <row r="1">
          <cell r="A1" t="str">
            <v>1월 생산실적</v>
          </cell>
        </row>
      </sheetData>
      <sheetData sheetId="8945">
        <row r="1">
          <cell r="A1" t="str">
            <v>1월 생산실적</v>
          </cell>
        </row>
      </sheetData>
      <sheetData sheetId="8946">
        <row r="1">
          <cell r="A1" t="str">
            <v>1월 생산실적</v>
          </cell>
        </row>
      </sheetData>
      <sheetData sheetId="8947">
        <row r="1">
          <cell r="A1" t="str">
            <v>1월 생산실적</v>
          </cell>
        </row>
      </sheetData>
      <sheetData sheetId="8948">
        <row r="1">
          <cell r="A1" t="str">
            <v>1월 생산실적</v>
          </cell>
        </row>
      </sheetData>
      <sheetData sheetId="8949">
        <row r="1">
          <cell r="A1" t="str">
            <v>1월 생산실적</v>
          </cell>
        </row>
      </sheetData>
      <sheetData sheetId="8950">
        <row r="1">
          <cell r="A1" t="str">
            <v>1월 생산실적</v>
          </cell>
        </row>
      </sheetData>
      <sheetData sheetId="8951">
        <row r="1">
          <cell r="A1" t="str">
            <v>1월 생산실적</v>
          </cell>
        </row>
      </sheetData>
      <sheetData sheetId="8952">
        <row r="1">
          <cell r="A1" t="str">
            <v>1월 생산실적</v>
          </cell>
        </row>
      </sheetData>
      <sheetData sheetId="8953">
        <row r="1">
          <cell r="A1" t="str">
            <v>1월 생산실적</v>
          </cell>
        </row>
      </sheetData>
      <sheetData sheetId="8954">
        <row r="1">
          <cell r="A1" t="str">
            <v>1월 생산실적</v>
          </cell>
        </row>
      </sheetData>
      <sheetData sheetId="8955">
        <row r="1">
          <cell r="A1" t="str">
            <v>1월 생산실적</v>
          </cell>
        </row>
      </sheetData>
      <sheetData sheetId="8956">
        <row r="1">
          <cell r="A1" t="str">
            <v>1월 생산실적</v>
          </cell>
        </row>
      </sheetData>
      <sheetData sheetId="8957">
        <row r="1">
          <cell r="A1" t="str">
            <v>1월 생산실적</v>
          </cell>
        </row>
      </sheetData>
      <sheetData sheetId="8958">
        <row r="1">
          <cell r="A1" t="str">
            <v>1월 생산실적</v>
          </cell>
        </row>
      </sheetData>
      <sheetData sheetId="8959">
        <row r="1">
          <cell r="A1" t="str">
            <v>1월 생산실적</v>
          </cell>
        </row>
      </sheetData>
      <sheetData sheetId="8960">
        <row r="1">
          <cell r="A1" t="str">
            <v>1월 생산실적</v>
          </cell>
        </row>
      </sheetData>
      <sheetData sheetId="8961">
        <row r="1">
          <cell r="A1" t="str">
            <v>1월 생산실적</v>
          </cell>
        </row>
      </sheetData>
      <sheetData sheetId="8962">
        <row r="1">
          <cell r="A1" t="str">
            <v>1월 생산실적</v>
          </cell>
        </row>
      </sheetData>
      <sheetData sheetId="8963">
        <row r="1">
          <cell r="A1" t="str">
            <v>1월 생산실적</v>
          </cell>
        </row>
      </sheetData>
      <sheetData sheetId="8964">
        <row r="1">
          <cell r="A1" t="str">
            <v>1월 생산실적</v>
          </cell>
        </row>
      </sheetData>
      <sheetData sheetId="8965">
        <row r="1">
          <cell r="A1" t="str">
            <v>1월 생산실적</v>
          </cell>
        </row>
      </sheetData>
      <sheetData sheetId="8966">
        <row r="1">
          <cell r="A1" t="str">
            <v>1월 생산실적</v>
          </cell>
        </row>
      </sheetData>
      <sheetData sheetId="8967">
        <row r="1">
          <cell r="A1" t="str">
            <v>1월 생산실적</v>
          </cell>
        </row>
      </sheetData>
      <sheetData sheetId="8968">
        <row r="1">
          <cell r="A1" t="str">
            <v>1월 생산실적</v>
          </cell>
        </row>
      </sheetData>
      <sheetData sheetId="8969">
        <row r="1">
          <cell r="A1" t="str">
            <v>1월 생산실적</v>
          </cell>
        </row>
      </sheetData>
      <sheetData sheetId="8970">
        <row r="1">
          <cell r="A1" t="str">
            <v>1월 생산실적</v>
          </cell>
        </row>
      </sheetData>
      <sheetData sheetId="8971">
        <row r="1">
          <cell r="A1" t="str">
            <v>1월 생산실적</v>
          </cell>
        </row>
      </sheetData>
      <sheetData sheetId="8972">
        <row r="1">
          <cell r="A1" t="str">
            <v>1월 생산실적</v>
          </cell>
        </row>
      </sheetData>
      <sheetData sheetId="8973">
        <row r="1">
          <cell r="A1" t="str">
            <v>1월 생산실적</v>
          </cell>
        </row>
      </sheetData>
      <sheetData sheetId="8974">
        <row r="1">
          <cell r="A1" t="str">
            <v>1월 생산실적</v>
          </cell>
        </row>
      </sheetData>
      <sheetData sheetId="8975">
        <row r="1">
          <cell r="A1" t="str">
            <v>1월 생산실적</v>
          </cell>
        </row>
      </sheetData>
      <sheetData sheetId="8976">
        <row r="1">
          <cell r="A1" t="str">
            <v>1월 생산실적</v>
          </cell>
        </row>
      </sheetData>
      <sheetData sheetId="8977">
        <row r="1">
          <cell r="A1" t="str">
            <v>1월 생산실적</v>
          </cell>
        </row>
      </sheetData>
      <sheetData sheetId="8978">
        <row r="1">
          <cell r="A1" t="str">
            <v>1월 생산실적</v>
          </cell>
        </row>
      </sheetData>
      <sheetData sheetId="8979">
        <row r="1">
          <cell r="A1" t="str">
            <v>1월 생산실적</v>
          </cell>
        </row>
      </sheetData>
      <sheetData sheetId="8980">
        <row r="1">
          <cell r="A1" t="str">
            <v>1월 생산실적</v>
          </cell>
        </row>
      </sheetData>
      <sheetData sheetId="8981">
        <row r="1">
          <cell r="A1" t="str">
            <v>1월 생산실적</v>
          </cell>
        </row>
      </sheetData>
      <sheetData sheetId="8982">
        <row r="1">
          <cell r="A1" t="str">
            <v>1월 생산실적</v>
          </cell>
        </row>
      </sheetData>
      <sheetData sheetId="8983">
        <row r="1">
          <cell r="A1" t="str">
            <v>1월 생산실적</v>
          </cell>
        </row>
      </sheetData>
      <sheetData sheetId="8984">
        <row r="1">
          <cell r="A1" t="str">
            <v>1월 생산실적</v>
          </cell>
        </row>
      </sheetData>
      <sheetData sheetId="8985">
        <row r="1">
          <cell r="A1" t="str">
            <v>1월 생산실적</v>
          </cell>
        </row>
      </sheetData>
      <sheetData sheetId="8986">
        <row r="1">
          <cell r="A1" t="str">
            <v>1월 생산실적</v>
          </cell>
        </row>
      </sheetData>
      <sheetData sheetId="8987">
        <row r="1">
          <cell r="A1" t="str">
            <v>1월 생산실적</v>
          </cell>
        </row>
      </sheetData>
      <sheetData sheetId="8988">
        <row r="1">
          <cell r="A1" t="str">
            <v>1월 생산실적</v>
          </cell>
        </row>
      </sheetData>
      <sheetData sheetId="8989">
        <row r="1">
          <cell r="A1" t="str">
            <v>1월 생산실적</v>
          </cell>
        </row>
      </sheetData>
      <sheetData sheetId="8990">
        <row r="1">
          <cell r="A1" t="str">
            <v>1월 생산실적</v>
          </cell>
        </row>
      </sheetData>
      <sheetData sheetId="8991">
        <row r="1">
          <cell r="A1" t="str">
            <v>1월 생산실적</v>
          </cell>
        </row>
      </sheetData>
      <sheetData sheetId="8992">
        <row r="1">
          <cell r="A1" t="str">
            <v>1월 생산실적</v>
          </cell>
        </row>
      </sheetData>
      <sheetData sheetId="8993">
        <row r="1">
          <cell r="A1" t="str">
            <v>1월 생산실적</v>
          </cell>
        </row>
      </sheetData>
      <sheetData sheetId="8994">
        <row r="1">
          <cell r="A1" t="str">
            <v>1월 생산실적</v>
          </cell>
        </row>
      </sheetData>
      <sheetData sheetId="8995">
        <row r="1">
          <cell r="A1" t="str">
            <v>1월 생산실적</v>
          </cell>
        </row>
      </sheetData>
      <sheetData sheetId="8996">
        <row r="1">
          <cell r="A1" t="str">
            <v>1월 생산실적</v>
          </cell>
        </row>
      </sheetData>
      <sheetData sheetId="8997">
        <row r="1">
          <cell r="A1" t="str">
            <v>1월 생산실적</v>
          </cell>
        </row>
      </sheetData>
      <sheetData sheetId="8998">
        <row r="1">
          <cell r="A1" t="str">
            <v>1월 생산실적</v>
          </cell>
        </row>
      </sheetData>
      <sheetData sheetId="8999">
        <row r="1">
          <cell r="A1" t="str">
            <v>1월 생산실적</v>
          </cell>
        </row>
      </sheetData>
      <sheetData sheetId="9000">
        <row r="1">
          <cell r="A1" t="str">
            <v>1월 생산실적</v>
          </cell>
        </row>
      </sheetData>
      <sheetData sheetId="9001">
        <row r="1">
          <cell r="A1" t="str">
            <v>1월 생산실적</v>
          </cell>
        </row>
      </sheetData>
      <sheetData sheetId="9002">
        <row r="1">
          <cell r="A1" t="str">
            <v>1월 생산실적</v>
          </cell>
        </row>
      </sheetData>
      <sheetData sheetId="9003">
        <row r="1">
          <cell r="A1" t="str">
            <v>1월 생산실적</v>
          </cell>
        </row>
      </sheetData>
      <sheetData sheetId="9004">
        <row r="1">
          <cell r="A1" t="str">
            <v>1월 생산실적</v>
          </cell>
        </row>
      </sheetData>
      <sheetData sheetId="9005">
        <row r="1">
          <cell r="A1" t="str">
            <v>1월 생산실적</v>
          </cell>
        </row>
      </sheetData>
      <sheetData sheetId="9006">
        <row r="1">
          <cell r="A1" t="str">
            <v>1월 생산실적</v>
          </cell>
        </row>
      </sheetData>
      <sheetData sheetId="9007">
        <row r="1">
          <cell r="A1" t="str">
            <v>1월 생산실적</v>
          </cell>
        </row>
      </sheetData>
      <sheetData sheetId="9008">
        <row r="1">
          <cell r="A1" t="str">
            <v>1월 생산실적</v>
          </cell>
        </row>
      </sheetData>
      <sheetData sheetId="9009">
        <row r="1">
          <cell r="A1" t="str">
            <v>1월 생산실적</v>
          </cell>
        </row>
      </sheetData>
      <sheetData sheetId="9010">
        <row r="1">
          <cell r="A1" t="str">
            <v>1월 생산실적</v>
          </cell>
        </row>
      </sheetData>
      <sheetData sheetId="9011">
        <row r="1">
          <cell r="A1" t="str">
            <v>1월 생산실적</v>
          </cell>
        </row>
      </sheetData>
      <sheetData sheetId="9012">
        <row r="1">
          <cell r="A1" t="str">
            <v>1월 생산실적</v>
          </cell>
        </row>
      </sheetData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>
        <row r="1">
          <cell r="A1" t="str">
            <v>1월 생산실적</v>
          </cell>
        </row>
      </sheetData>
      <sheetData sheetId="9034">
        <row r="1">
          <cell r="A1" t="str">
            <v>1월 생산실적</v>
          </cell>
        </row>
      </sheetData>
      <sheetData sheetId="9035">
        <row r="1">
          <cell r="A1" t="str">
            <v>1월 생산실적</v>
          </cell>
        </row>
      </sheetData>
      <sheetData sheetId="9036">
        <row r="1">
          <cell r="A1" t="str">
            <v>1월 생산실적</v>
          </cell>
        </row>
      </sheetData>
      <sheetData sheetId="9037">
        <row r="1">
          <cell r="A1" t="str">
            <v>1월 생산실적</v>
          </cell>
        </row>
      </sheetData>
      <sheetData sheetId="9038">
        <row r="1">
          <cell r="A1" t="str">
            <v>1월 생산실적</v>
          </cell>
        </row>
      </sheetData>
      <sheetData sheetId="9039">
        <row r="1">
          <cell r="A1" t="str">
            <v>1월 생산실적</v>
          </cell>
        </row>
      </sheetData>
      <sheetData sheetId="9040">
        <row r="1">
          <cell r="A1" t="str">
            <v>1월 생산실적</v>
          </cell>
        </row>
      </sheetData>
      <sheetData sheetId="9041">
        <row r="1">
          <cell r="A1" t="str">
            <v>1월 생산실적</v>
          </cell>
        </row>
      </sheetData>
      <sheetData sheetId="9042">
        <row r="1">
          <cell r="A1" t="str">
            <v>1월 생산실적</v>
          </cell>
        </row>
      </sheetData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>
        <row r="5">
          <cell r="D5" t="str">
            <v>PROCESS PERFORMANCE STUDY</v>
          </cell>
        </row>
      </sheetData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>
        <row r="1">
          <cell r="A1" t="str">
            <v>1월 생산실적</v>
          </cell>
        </row>
      </sheetData>
      <sheetData sheetId="9099">
        <row r="1">
          <cell r="A1" t="str">
            <v>1월 생산실적</v>
          </cell>
        </row>
      </sheetData>
      <sheetData sheetId="9100">
        <row r="1">
          <cell r="A1" t="str">
            <v>1월 생산실적</v>
          </cell>
        </row>
      </sheetData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>
        <row r="1">
          <cell r="A1" t="str">
            <v>1월 생산실적</v>
          </cell>
        </row>
      </sheetData>
      <sheetData sheetId="9122"/>
      <sheetData sheetId="9123">
        <row r="1">
          <cell r="A1" t="str">
            <v>1월 생산실적</v>
          </cell>
        </row>
      </sheetData>
      <sheetData sheetId="9124"/>
      <sheetData sheetId="9125"/>
      <sheetData sheetId="9126"/>
      <sheetData sheetId="9127"/>
      <sheetData sheetId="9128"/>
      <sheetData sheetId="9129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>
        <row r="1">
          <cell r="A1" t="str">
            <v>1월 생산실적</v>
          </cell>
        </row>
      </sheetData>
      <sheetData sheetId="9220">
        <row r="1">
          <cell r="A1" t="str">
            <v>1월 생산실적</v>
          </cell>
        </row>
      </sheetData>
      <sheetData sheetId="9221"/>
      <sheetData sheetId="9222">
        <row r="1">
          <cell r="A1" t="str">
            <v>1월 생산실적</v>
          </cell>
        </row>
      </sheetData>
      <sheetData sheetId="9223"/>
      <sheetData sheetId="9224"/>
      <sheetData sheetId="9225">
        <row r="1">
          <cell r="A1" t="str">
            <v>1월 생산실적</v>
          </cell>
        </row>
      </sheetData>
      <sheetData sheetId="9226">
        <row r="1">
          <cell r="A1" t="str">
            <v>1월 생산실적</v>
          </cell>
        </row>
      </sheetData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/>
      <sheetData sheetId="9239" refreshError="1"/>
      <sheetData sheetId="9240" refreshError="1"/>
      <sheetData sheetId="9241" refreshError="1"/>
      <sheetData sheetId="9242" refreshError="1"/>
      <sheetData sheetId="9243">
        <row r="5">
          <cell r="D5" t="str">
            <v>PROCESS PERFORMANCE STUDY</v>
          </cell>
        </row>
      </sheetData>
      <sheetData sheetId="9244">
        <row r="5">
          <cell r="D5" t="str">
            <v>PROCESS PERFORMANCE STUDY</v>
          </cell>
        </row>
      </sheetData>
      <sheetData sheetId="9245">
        <row r="1">
          <cell r="A1" t="str">
            <v>1월 생산실적</v>
          </cell>
        </row>
      </sheetData>
      <sheetData sheetId="9246">
        <row r="1">
          <cell r="A1" t="str">
            <v>1월 생산실적</v>
          </cell>
        </row>
      </sheetData>
      <sheetData sheetId="9247">
        <row r="1">
          <cell r="A1" t="str">
            <v>1월 생산실적</v>
          </cell>
        </row>
      </sheetData>
      <sheetData sheetId="9248">
        <row r="5">
          <cell r="D5" t="str">
            <v>PROCESS PERFORMANCE STUDY</v>
          </cell>
        </row>
      </sheetData>
      <sheetData sheetId="9249">
        <row r="5">
          <cell r="D5" t="str">
            <v>PROCESS PERFORMANCE STUDY</v>
          </cell>
        </row>
      </sheetData>
      <sheetData sheetId="9250">
        <row r="5">
          <cell r="D5" t="str">
            <v>PROCESS PERFORMANCE STUDY</v>
          </cell>
        </row>
      </sheetData>
      <sheetData sheetId="9251">
        <row r="5">
          <cell r="D5" t="str">
            <v>PROCESS PERFORMANCE STUDY</v>
          </cell>
        </row>
      </sheetData>
      <sheetData sheetId="9252">
        <row r="5">
          <cell r="D5" t="str">
            <v>PROCESS PERFORMANCE STUDY</v>
          </cell>
        </row>
      </sheetData>
      <sheetData sheetId="9253">
        <row r="5">
          <cell r="D5" t="str">
            <v>PROCESS PERFORMANCE STUDY</v>
          </cell>
        </row>
      </sheetData>
      <sheetData sheetId="9254">
        <row r="5">
          <cell r="D5" t="str">
            <v>PROCESS PERFORMANCE STUDY</v>
          </cell>
        </row>
      </sheetData>
      <sheetData sheetId="9255">
        <row r="5">
          <cell r="D5" t="str">
            <v>PROCESS PERFORMANCE STUDY</v>
          </cell>
        </row>
      </sheetData>
      <sheetData sheetId="9256">
        <row r="5">
          <cell r="D5" t="str">
            <v>PROCESS PERFORMANCE STUDY</v>
          </cell>
        </row>
      </sheetData>
      <sheetData sheetId="9257">
        <row r="5">
          <cell r="D5" t="str">
            <v>PROCESS PERFORMANCE STUDY</v>
          </cell>
        </row>
      </sheetData>
      <sheetData sheetId="9258">
        <row r="5">
          <cell r="D5" t="str">
            <v>PROCESS PERFORMANCE STUDY</v>
          </cell>
        </row>
      </sheetData>
      <sheetData sheetId="9259">
        <row r="5">
          <cell r="D5" t="str">
            <v>PROCESS PERFORMANCE STUDY</v>
          </cell>
        </row>
      </sheetData>
      <sheetData sheetId="9260">
        <row r="5">
          <cell r="D5" t="str">
            <v>PROCESS PERFORMANCE STUDY</v>
          </cell>
        </row>
      </sheetData>
      <sheetData sheetId="9261">
        <row r="5">
          <cell r="D5" t="str">
            <v>PROCESS PERFORMANCE STUDY</v>
          </cell>
        </row>
      </sheetData>
      <sheetData sheetId="9262">
        <row r="5">
          <cell r="D5" t="str">
            <v>PROCESS PERFORMANCE STUDY</v>
          </cell>
        </row>
      </sheetData>
      <sheetData sheetId="9263">
        <row r="5">
          <cell r="D5" t="str">
            <v>PROCESS PERFORMANCE STUDY</v>
          </cell>
        </row>
      </sheetData>
      <sheetData sheetId="9264">
        <row r="5">
          <cell r="D5" t="str">
            <v>PROCESS PERFORMANCE STUDY</v>
          </cell>
        </row>
      </sheetData>
      <sheetData sheetId="9265">
        <row r="5">
          <cell r="D5" t="str">
            <v>PROCESS PERFORMANCE STUDY</v>
          </cell>
        </row>
      </sheetData>
      <sheetData sheetId="9266">
        <row r="5">
          <cell r="D5" t="str">
            <v>PROCESS PERFORMANCE STUDY</v>
          </cell>
        </row>
      </sheetData>
      <sheetData sheetId="9267">
        <row r="5">
          <cell r="D5" t="str">
            <v>PROCESS PERFORMANCE STUDY</v>
          </cell>
        </row>
      </sheetData>
      <sheetData sheetId="9268">
        <row r="5">
          <cell r="D5" t="str">
            <v>PROCESS PERFORMANCE STUDY</v>
          </cell>
        </row>
      </sheetData>
      <sheetData sheetId="9269">
        <row r="5">
          <cell r="D5" t="str">
            <v>PROCESS PERFORMANCE STUDY</v>
          </cell>
        </row>
      </sheetData>
      <sheetData sheetId="9270">
        <row r="5">
          <cell r="D5" t="str">
            <v>PROCESS PERFORMANCE STUDY</v>
          </cell>
        </row>
      </sheetData>
      <sheetData sheetId="9271">
        <row r="5">
          <cell r="D5" t="str">
            <v>PROCESS PERFORMANCE STUDY</v>
          </cell>
        </row>
      </sheetData>
      <sheetData sheetId="9272">
        <row r="5">
          <cell r="D5" t="str">
            <v>PROCESS PERFORMANCE STUDY</v>
          </cell>
        </row>
      </sheetData>
      <sheetData sheetId="9273">
        <row r="5">
          <cell r="D5" t="str">
            <v>PROCESS PERFORMANCE STUDY</v>
          </cell>
        </row>
      </sheetData>
      <sheetData sheetId="9274">
        <row r="5">
          <cell r="D5" t="str">
            <v>PROCESS PERFORMANCE STUDY</v>
          </cell>
        </row>
      </sheetData>
      <sheetData sheetId="9275">
        <row r="5">
          <cell r="D5" t="str">
            <v>PROCESS PERFORMANCE STUDY</v>
          </cell>
        </row>
      </sheetData>
      <sheetData sheetId="9276">
        <row r="5">
          <cell r="D5" t="str">
            <v>PROCESS PERFORMANCE STUDY</v>
          </cell>
        </row>
      </sheetData>
      <sheetData sheetId="9277">
        <row r="6">
          <cell r="A6">
            <v>1</v>
          </cell>
        </row>
      </sheetData>
      <sheetData sheetId="9278">
        <row r="6">
          <cell r="A6">
            <v>1</v>
          </cell>
        </row>
      </sheetData>
      <sheetData sheetId="9279">
        <row r="6">
          <cell r="A6">
            <v>1</v>
          </cell>
        </row>
      </sheetData>
      <sheetData sheetId="9280">
        <row r="6">
          <cell r="A6">
            <v>1</v>
          </cell>
        </row>
      </sheetData>
      <sheetData sheetId="9281">
        <row r="6">
          <cell r="A6">
            <v>1</v>
          </cell>
        </row>
      </sheetData>
      <sheetData sheetId="9282">
        <row r="6">
          <cell r="A6">
            <v>1</v>
          </cell>
        </row>
      </sheetData>
      <sheetData sheetId="9283">
        <row r="6">
          <cell r="A6">
            <v>1</v>
          </cell>
        </row>
      </sheetData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>
        <row r="1">
          <cell r="A1" t="str">
            <v>1월 생산실적</v>
          </cell>
        </row>
      </sheetData>
      <sheetData sheetId="9378">
        <row r="1">
          <cell r="A1" t="str">
            <v>1월 생산실적</v>
          </cell>
        </row>
      </sheetData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>
        <row r="73">
          <cell r="E73">
            <v>-1978066.1999669024</v>
          </cell>
        </row>
      </sheetData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>
        <row r="6">
          <cell r="A6">
            <v>1</v>
          </cell>
        </row>
      </sheetData>
      <sheetData sheetId="9510"/>
      <sheetData sheetId="9511">
        <row r="6">
          <cell r="A6">
            <v>1</v>
          </cell>
        </row>
      </sheetData>
      <sheetData sheetId="9512"/>
      <sheetData sheetId="9513"/>
      <sheetData sheetId="9514">
        <row r="6">
          <cell r="A6">
            <v>1</v>
          </cell>
        </row>
      </sheetData>
      <sheetData sheetId="9515"/>
      <sheetData sheetId="9516">
        <row r="6">
          <cell r="A6">
            <v>1</v>
          </cell>
        </row>
      </sheetData>
      <sheetData sheetId="9517"/>
      <sheetData sheetId="9518">
        <row r="6">
          <cell r="A6">
            <v>1</v>
          </cell>
        </row>
      </sheetData>
      <sheetData sheetId="9519">
        <row r="6">
          <cell r="A6">
            <v>1</v>
          </cell>
        </row>
      </sheetData>
      <sheetData sheetId="9520">
        <row r="6">
          <cell r="A6">
            <v>1</v>
          </cell>
        </row>
      </sheetData>
      <sheetData sheetId="9521">
        <row r="6">
          <cell r="A6">
            <v>1</v>
          </cell>
        </row>
      </sheetData>
      <sheetData sheetId="9522">
        <row r="6">
          <cell r="A6">
            <v>1</v>
          </cell>
        </row>
      </sheetData>
      <sheetData sheetId="9523">
        <row r="6">
          <cell r="A6">
            <v>1</v>
          </cell>
        </row>
      </sheetData>
      <sheetData sheetId="9524">
        <row r="6">
          <cell r="A6">
            <v>1</v>
          </cell>
        </row>
      </sheetData>
      <sheetData sheetId="9525">
        <row r="1">
          <cell r="A1" t="str">
            <v>1월 생산실적</v>
          </cell>
        </row>
      </sheetData>
      <sheetData sheetId="9526">
        <row r="6">
          <cell r="A6">
            <v>1</v>
          </cell>
        </row>
      </sheetData>
      <sheetData sheetId="9527">
        <row r="1">
          <cell r="A1" t="str">
            <v>1월 생산실적</v>
          </cell>
        </row>
      </sheetData>
      <sheetData sheetId="9528">
        <row r="6">
          <cell r="A6">
            <v>1</v>
          </cell>
        </row>
      </sheetData>
      <sheetData sheetId="9529">
        <row r="6">
          <cell r="A6">
            <v>1</v>
          </cell>
        </row>
      </sheetData>
      <sheetData sheetId="9530">
        <row r="1">
          <cell r="A1" t="str">
            <v>1월 생산실적</v>
          </cell>
        </row>
      </sheetData>
      <sheetData sheetId="9531">
        <row r="6">
          <cell r="A6">
            <v>1</v>
          </cell>
        </row>
      </sheetData>
      <sheetData sheetId="9532">
        <row r="1">
          <cell r="A1" t="str">
            <v>1월 생산실적</v>
          </cell>
        </row>
      </sheetData>
      <sheetData sheetId="9533">
        <row r="6">
          <cell r="A6">
            <v>1</v>
          </cell>
        </row>
      </sheetData>
      <sheetData sheetId="9534">
        <row r="1">
          <cell r="A1" t="str">
            <v>1월 생산실적</v>
          </cell>
        </row>
      </sheetData>
      <sheetData sheetId="9535">
        <row r="1">
          <cell r="A1" t="str">
            <v>1월 생산실적</v>
          </cell>
        </row>
      </sheetData>
      <sheetData sheetId="9536">
        <row r="1">
          <cell r="A1" t="str">
            <v>1월 생산실적</v>
          </cell>
        </row>
      </sheetData>
      <sheetData sheetId="9537">
        <row r="1">
          <cell r="A1" t="str">
            <v>1월 생산실적</v>
          </cell>
        </row>
      </sheetData>
      <sheetData sheetId="9538">
        <row r="1">
          <cell r="A1" t="str">
            <v>1월 생산실적</v>
          </cell>
        </row>
      </sheetData>
      <sheetData sheetId="9539">
        <row r="1">
          <cell r="A1" t="str">
            <v>1월 생산실적</v>
          </cell>
        </row>
      </sheetData>
      <sheetData sheetId="9540">
        <row r="1">
          <cell r="A1" t="str">
            <v>1월 생산실적</v>
          </cell>
        </row>
      </sheetData>
      <sheetData sheetId="9541">
        <row r="1">
          <cell r="A1" t="str">
            <v>1월 생산실적</v>
          </cell>
        </row>
      </sheetData>
      <sheetData sheetId="9542">
        <row r="1">
          <cell r="A1" t="str">
            <v>1월 생산실적</v>
          </cell>
        </row>
      </sheetData>
      <sheetData sheetId="9543">
        <row r="1">
          <cell r="A1" t="str">
            <v>1월 생산실적</v>
          </cell>
        </row>
      </sheetData>
      <sheetData sheetId="9544">
        <row r="1">
          <cell r="A1" t="str">
            <v>1월 생산실적</v>
          </cell>
        </row>
      </sheetData>
      <sheetData sheetId="9545">
        <row r="1">
          <cell r="A1" t="str">
            <v>1월 생산실적</v>
          </cell>
        </row>
      </sheetData>
      <sheetData sheetId="9546">
        <row r="1">
          <cell r="A1" t="str">
            <v>1월 생산실적</v>
          </cell>
        </row>
      </sheetData>
      <sheetData sheetId="9547">
        <row r="1">
          <cell r="A1" t="str">
            <v>1월 생산실적</v>
          </cell>
        </row>
      </sheetData>
      <sheetData sheetId="9548">
        <row r="1">
          <cell r="A1" t="str">
            <v>1월 생산실적</v>
          </cell>
        </row>
      </sheetData>
      <sheetData sheetId="9549">
        <row r="1">
          <cell r="A1" t="str">
            <v>1월 생산실적</v>
          </cell>
        </row>
      </sheetData>
      <sheetData sheetId="9550">
        <row r="1">
          <cell r="A1" t="str">
            <v>1월 생산실적</v>
          </cell>
        </row>
      </sheetData>
      <sheetData sheetId="9551">
        <row r="1">
          <cell r="A1" t="str">
            <v>1월 생산실적</v>
          </cell>
        </row>
      </sheetData>
      <sheetData sheetId="9552">
        <row r="1">
          <cell r="A1" t="str">
            <v>1월 생산실적</v>
          </cell>
        </row>
      </sheetData>
      <sheetData sheetId="9553">
        <row r="1">
          <cell r="A1" t="str">
            <v>1월 생산실적</v>
          </cell>
        </row>
      </sheetData>
      <sheetData sheetId="9554">
        <row r="1">
          <cell r="A1" t="str">
            <v>1월 생산실적</v>
          </cell>
        </row>
      </sheetData>
      <sheetData sheetId="9555">
        <row r="1">
          <cell r="A1" t="str">
            <v>1월 생산실적</v>
          </cell>
        </row>
      </sheetData>
      <sheetData sheetId="9556">
        <row r="1">
          <cell r="A1" t="str">
            <v>1월 생산실적</v>
          </cell>
        </row>
      </sheetData>
      <sheetData sheetId="9557">
        <row r="1">
          <cell r="A1" t="str">
            <v>1월 생산실적</v>
          </cell>
        </row>
      </sheetData>
      <sheetData sheetId="9558">
        <row r="1">
          <cell r="A1" t="str">
            <v>1월 생산실적</v>
          </cell>
        </row>
      </sheetData>
      <sheetData sheetId="9559">
        <row r="1">
          <cell r="A1" t="str">
            <v>1월 생산실적</v>
          </cell>
        </row>
      </sheetData>
      <sheetData sheetId="9560">
        <row r="1">
          <cell r="A1" t="str">
            <v>1월 생산실적</v>
          </cell>
        </row>
      </sheetData>
      <sheetData sheetId="9561">
        <row r="1">
          <cell r="A1" t="str">
            <v>1월 생산실적</v>
          </cell>
        </row>
      </sheetData>
      <sheetData sheetId="9562">
        <row r="1">
          <cell r="A1" t="str">
            <v>1월 생산실적</v>
          </cell>
        </row>
      </sheetData>
      <sheetData sheetId="9563">
        <row r="1">
          <cell r="A1" t="str">
            <v>1월 생산실적</v>
          </cell>
        </row>
      </sheetData>
      <sheetData sheetId="9564">
        <row r="1">
          <cell r="A1" t="str">
            <v>1월 생산실적</v>
          </cell>
        </row>
      </sheetData>
      <sheetData sheetId="9565">
        <row r="1">
          <cell r="A1" t="str">
            <v>1월 생산실적</v>
          </cell>
        </row>
      </sheetData>
      <sheetData sheetId="9566">
        <row r="1">
          <cell r="A1" t="str">
            <v>1월 생산실적</v>
          </cell>
        </row>
      </sheetData>
      <sheetData sheetId="9567">
        <row r="1">
          <cell r="A1" t="str">
            <v>1월 생산실적</v>
          </cell>
        </row>
      </sheetData>
      <sheetData sheetId="9568">
        <row r="1">
          <cell r="A1" t="str">
            <v>1월 생산실적</v>
          </cell>
        </row>
      </sheetData>
      <sheetData sheetId="9569">
        <row r="1">
          <cell r="A1" t="str">
            <v>1월 생산실적</v>
          </cell>
        </row>
      </sheetData>
      <sheetData sheetId="9570">
        <row r="1">
          <cell r="A1" t="str">
            <v>1월 생산실적</v>
          </cell>
        </row>
      </sheetData>
      <sheetData sheetId="9571">
        <row r="1">
          <cell r="A1" t="str">
            <v>1월 생산실적</v>
          </cell>
        </row>
      </sheetData>
      <sheetData sheetId="9572">
        <row r="1">
          <cell r="A1" t="str">
            <v>1월 생산실적</v>
          </cell>
        </row>
      </sheetData>
      <sheetData sheetId="9573">
        <row r="1">
          <cell r="A1" t="str">
            <v>1월 생산실적</v>
          </cell>
        </row>
      </sheetData>
      <sheetData sheetId="9574">
        <row r="1">
          <cell r="A1" t="str">
            <v>1월 생산실적</v>
          </cell>
        </row>
      </sheetData>
      <sheetData sheetId="9575">
        <row r="1">
          <cell r="A1" t="str">
            <v>1월 생산실적</v>
          </cell>
        </row>
      </sheetData>
      <sheetData sheetId="9576">
        <row r="1">
          <cell r="A1" t="str">
            <v>1월 생산실적</v>
          </cell>
        </row>
      </sheetData>
      <sheetData sheetId="9577">
        <row r="1">
          <cell r="A1" t="str">
            <v>1월 생산실적</v>
          </cell>
        </row>
      </sheetData>
      <sheetData sheetId="9578">
        <row r="1">
          <cell r="A1" t="str">
            <v>1월 생산실적</v>
          </cell>
        </row>
      </sheetData>
      <sheetData sheetId="9579">
        <row r="1">
          <cell r="A1" t="str">
            <v>1월 생산실적</v>
          </cell>
        </row>
      </sheetData>
      <sheetData sheetId="9580">
        <row r="1">
          <cell r="A1" t="str">
            <v>1월 생산실적</v>
          </cell>
        </row>
      </sheetData>
      <sheetData sheetId="9581">
        <row r="1">
          <cell r="A1" t="str">
            <v>1월 생산실적</v>
          </cell>
        </row>
      </sheetData>
      <sheetData sheetId="9582">
        <row r="1">
          <cell r="A1" t="str">
            <v>1월 생산실적</v>
          </cell>
        </row>
      </sheetData>
      <sheetData sheetId="9583">
        <row r="1">
          <cell r="A1" t="str">
            <v>1월 생산실적</v>
          </cell>
        </row>
      </sheetData>
      <sheetData sheetId="9584">
        <row r="1">
          <cell r="A1" t="str">
            <v>1월 생산실적</v>
          </cell>
        </row>
      </sheetData>
      <sheetData sheetId="9585">
        <row r="1">
          <cell r="A1" t="str">
            <v>1월 생산실적</v>
          </cell>
        </row>
      </sheetData>
      <sheetData sheetId="9586">
        <row r="1">
          <cell r="A1" t="str">
            <v>1월 생산실적</v>
          </cell>
        </row>
      </sheetData>
      <sheetData sheetId="9587">
        <row r="1">
          <cell r="A1" t="str">
            <v>1월 생산실적</v>
          </cell>
        </row>
      </sheetData>
      <sheetData sheetId="9588">
        <row r="1">
          <cell r="A1" t="str">
            <v>1월 생산실적</v>
          </cell>
        </row>
      </sheetData>
      <sheetData sheetId="9589">
        <row r="1">
          <cell r="A1" t="str">
            <v>1월 생산실적</v>
          </cell>
        </row>
      </sheetData>
      <sheetData sheetId="9590">
        <row r="1">
          <cell r="A1" t="str">
            <v>1월 생산실적</v>
          </cell>
        </row>
      </sheetData>
      <sheetData sheetId="9591">
        <row r="1">
          <cell r="A1" t="str">
            <v>1월 생산실적</v>
          </cell>
        </row>
      </sheetData>
      <sheetData sheetId="9592">
        <row r="1">
          <cell r="A1" t="str">
            <v>1월 생산실적</v>
          </cell>
        </row>
      </sheetData>
      <sheetData sheetId="9593">
        <row r="1">
          <cell r="A1" t="str">
            <v>1월 생산실적</v>
          </cell>
        </row>
      </sheetData>
      <sheetData sheetId="9594">
        <row r="1">
          <cell r="A1" t="str">
            <v>1월 생산실적</v>
          </cell>
        </row>
      </sheetData>
      <sheetData sheetId="9595">
        <row r="1">
          <cell r="A1" t="str">
            <v>1월 생산실적</v>
          </cell>
        </row>
      </sheetData>
      <sheetData sheetId="9596">
        <row r="1">
          <cell r="A1" t="str">
            <v>1월 생산실적</v>
          </cell>
        </row>
      </sheetData>
      <sheetData sheetId="9597">
        <row r="1">
          <cell r="A1" t="str">
            <v>1월 생산실적</v>
          </cell>
        </row>
      </sheetData>
      <sheetData sheetId="9598">
        <row r="1">
          <cell r="A1" t="str">
            <v>1월 생산실적</v>
          </cell>
        </row>
      </sheetData>
      <sheetData sheetId="9599">
        <row r="1">
          <cell r="A1" t="str">
            <v>1월 생산실적</v>
          </cell>
        </row>
      </sheetData>
      <sheetData sheetId="9600">
        <row r="1">
          <cell r="A1" t="str">
            <v>1월 생산실적</v>
          </cell>
        </row>
      </sheetData>
      <sheetData sheetId="9601">
        <row r="1">
          <cell r="A1" t="str">
            <v>1월 생산실적</v>
          </cell>
        </row>
      </sheetData>
      <sheetData sheetId="9602">
        <row r="1">
          <cell r="A1" t="str">
            <v>1월 생산실적</v>
          </cell>
        </row>
      </sheetData>
      <sheetData sheetId="9603">
        <row r="1">
          <cell r="A1" t="str">
            <v>1월 생산실적</v>
          </cell>
        </row>
      </sheetData>
      <sheetData sheetId="9604">
        <row r="1">
          <cell r="A1" t="str">
            <v>1월 생산실적</v>
          </cell>
        </row>
      </sheetData>
      <sheetData sheetId="9605">
        <row r="1">
          <cell r="A1" t="str">
            <v>1월 생산실적</v>
          </cell>
        </row>
      </sheetData>
      <sheetData sheetId="9606">
        <row r="1">
          <cell r="A1" t="str">
            <v>1월 생산실적</v>
          </cell>
        </row>
      </sheetData>
      <sheetData sheetId="9607">
        <row r="1">
          <cell r="A1" t="str">
            <v>1월 생산실적</v>
          </cell>
        </row>
      </sheetData>
      <sheetData sheetId="9608">
        <row r="1">
          <cell r="A1" t="str">
            <v>1월 생산실적</v>
          </cell>
        </row>
      </sheetData>
      <sheetData sheetId="9609">
        <row r="1">
          <cell r="A1" t="str">
            <v>1월 생산실적</v>
          </cell>
        </row>
      </sheetData>
      <sheetData sheetId="9610">
        <row r="1">
          <cell r="A1" t="str">
            <v>1월 생산실적</v>
          </cell>
        </row>
      </sheetData>
      <sheetData sheetId="9611">
        <row r="1">
          <cell r="A1" t="str">
            <v>1월 생산실적</v>
          </cell>
        </row>
      </sheetData>
      <sheetData sheetId="9612">
        <row r="1">
          <cell r="A1" t="str">
            <v>1월 생산실적</v>
          </cell>
        </row>
      </sheetData>
      <sheetData sheetId="9613">
        <row r="1">
          <cell r="A1" t="str">
            <v>1월 생산실적</v>
          </cell>
        </row>
      </sheetData>
      <sheetData sheetId="9614">
        <row r="1">
          <cell r="A1" t="str">
            <v>1월 생산실적</v>
          </cell>
        </row>
      </sheetData>
      <sheetData sheetId="9615">
        <row r="1">
          <cell r="A1" t="str">
            <v>1월 생산실적</v>
          </cell>
        </row>
      </sheetData>
      <sheetData sheetId="9616">
        <row r="1">
          <cell r="A1" t="str">
            <v>1월 생산실적</v>
          </cell>
        </row>
      </sheetData>
      <sheetData sheetId="9617">
        <row r="1">
          <cell r="A1" t="str">
            <v>1월 생산실적</v>
          </cell>
        </row>
      </sheetData>
      <sheetData sheetId="9618">
        <row r="1">
          <cell r="A1" t="str">
            <v>1월 생산실적</v>
          </cell>
        </row>
      </sheetData>
      <sheetData sheetId="9619">
        <row r="1">
          <cell r="A1" t="str">
            <v>1월 생산실적</v>
          </cell>
        </row>
      </sheetData>
      <sheetData sheetId="9620">
        <row r="1">
          <cell r="A1" t="str">
            <v>1월 생산실적</v>
          </cell>
        </row>
      </sheetData>
      <sheetData sheetId="9621">
        <row r="1">
          <cell r="A1" t="str">
            <v>1월 생산실적</v>
          </cell>
        </row>
      </sheetData>
      <sheetData sheetId="9622">
        <row r="1">
          <cell r="A1" t="str">
            <v>1월 생산실적</v>
          </cell>
        </row>
      </sheetData>
      <sheetData sheetId="9623">
        <row r="1">
          <cell r="A1" t="str">
            <v>1월 생산실적</v>
          </cell>
        </row>
      </sheetData>
      <sheetData sheetId="9624">
        <row r="1">
          <cell r="A1" t="str">
            <v>1월 생산실적</v>
          </cell>
        </row>
      </sheetData>
      <sheetData sheetId="9625">
        <row r="1">
          <cell r="A1" t="str">
            <v>1월 생산실적</v>
          </cell>
        </row>
      </sheetData>
      <sheetData sheetId="9626">
        <row r="1">
          <cell r="A1" t="str">
            <v>1월 생산실적</v>
          </cell>
        </row>
      </sheetData>
      <sheetData sheetId="9627">
        <row r="1">
          <cell r="A1" t="str">
            <v>1월 생산실적</v>
          </cell>
        </row>
      </sheetData>
      <sheetData sheetId="9628">
        <row r="1">
          <cell r="A1" t="str">
            <v>1월 생산실적</v>
          </cell>
        </row>
      </sheetData>
      <sheetData sheetId="9629">
        <row r="1">
          <cell r="A1" t="str">
            <v>1월 생산실적</v>
          </cell>
        </row>
      </sheetData>
      <sheetData sheetId="9630">
        <row r="1">
          <cell r="A1" t="str">
            <v>1월 생산실적</v>
          </cell>
        </row>
      </sheetData>
      <sheetData sheetId="9631">
        <row r="1">
          <cell r="A1" t="str">
            <v>1월 생산실적</v>
          </cell>
        </row>
      </sheetData>
      <sheetData sheetId="9632">
        <row r="1">
          <cell r="A1" t="str">
            <v>1월 생산실적</v>
          </cell>
        </row>
      </sheetData>
      <sheetData sheetId="9633">
        <row r="1">
          <cell r="A1" t="str">
            <v>1월 생산실적</v>
          </cell>
        </row>
      </sheetData>
      <sheetData sheetId="9634">
        <row r="1">
          <cell r="A1" t="str">
            <v>1월 생산실적</v>
          </cell>
        </row>
      </sheetData>
      <sheetData sheetId="9635">
        <row r="1">
          <cell r="A1" t="str">
            <v>1월 생산실적</v>
          </cell>
        </row>
      </sheetData>
      <sheetData sheetId="9636">
        <row r="1">
          <cell r="A1" t="str">
            <v>1월 생산실적</v>
          </cell>
        </row>
      </sheetData>
      <sheetData sheetId="9637">
        <row r="1">
          <cell r="A1" t="str">
            <v>1월 생산실적</v>
          </cell>
        </row>
      </sheetData>
      <sheetData sheetId="9638">
        <row r="1">
          <cell r="A1" t="str">
            <v>1월 생산실적</v>
          </cell>
        </row>
      </sheetData>
      <sheetData sheetId="9639">
        <row r="1">
          <cell r="A1" t="str">
            <v>1월 생산실적</v>
          </cell>
        </row>
      </sheetData>
      <sheetData sheetId="9640">
        <row r="1">
          <cell r="A1" t="str">
            <v>1월 생산실적</v>
          </cell>
        </row>
      </sheetData>
      <sheetData sheetId="9641">
        <row r="1">
          <cell r="A1" t="str">
            <v>1월 생산실적</v>
          </cell>
        </row>
      </sheetData>
      <sheetData sheetId="9642">
        <row r="1">
          <cell r="A1" t="str">
            <v>1월 생산실적</v>
          </cell>
        </row>
      </sheetData>
      <sheetData sheetId="9643">
        <row r="1">
          <cell r="A1" t="str">
            <v>1월 생산실적</v>
          </cell>
        </row>
      </sheetData>
      <sheetData sheetId="9644">
        <row r="1">
          <cell r="A1" t="str">
            <v>1월 생산실적</v>
          </cell>
        </row>
      </sheetData>
      <sheetData sheetId="9645">
        <row r="1">
          <cell r="A1" t="str">
            <v>1월 생산실적</v>
          </cell>
        </row>
      </sheetData>
      <sheetData sheetId="9646">
        <row r="1">
          <cell r="A1" t="str">
            <v>1월 생산실적</v>
          </cell>
        </row>
      </sheetData>
      <sheetData sheetId="9647">
        <row r="1">
          <cell r="A1" t="str">
            <v>1월 생산실적</v>
          </cell>
        </row>
      </sheetData>
      <sheetData sheetId="9648">
        <row r="1">
          <cell r="A1" t="str">
            <v>1월 생산실적</v>
          </cell>
        </row>
      </sheetData>
      <sheetData sheetId="9649">
        <row r="1">
          <cell r="A1" t="str">
            <v>1월 생산실적</v>
          </cell>
        </row>
      </sheetData>
      <sheetData sheetId="9650">
        <row r="1">
          <cell r="A1" t="str">
            <v>1월 생산실적</v>
          </cell>
        </row>
      </sheetData>
      <sheetData sheetId="9651">
        <row r="1">
          <cell r="A1" t="str">
            <v>1월 생산실적</v>
          </cell>
        </row>
      </sheetData>
      <sheetData sheetId="9652">
        <row r="1">
          <cell r="A1" t="str">
            <v>1월 생산실적</v>
          </cell>
        </row>
      </sheetData>
      <sheetData sheetId="9653">
        <row r="1">
          <cell r="A1" t="str">
            <v>1월 생산실적</v>
          </cell>
        </row>
      </sheetData>
      <sheetData sheetId="9654">
        <row r="1">
          <cell r="A1" t="str">
            <v>1월 생산실적</v>
          </cell>
        </row>
      </sheetData>
      <sheetData sheetId="9655">
        <row r="1">
          <cell r="A1" t="str">
            <v>1월 생산실적</v>
          </cell>
        </row>
      </sheetData>
      <sheetData sheetId="9656">
        <row r="1">
          <cell r="A1" t="str">
            <v>1월 생산실적</v>
          </cell>
        </row>
      </sheetData>
      <sheetData sheetId="9657">
        <row r="1">
          <cell r="A1" t="str">
            <v>1월 생산실적</v>
          </cell>
        </row>
      </sheetData>
      <sheetData sheetId="9658">
        <row r="1">
          <cell r="A1" t="str">
            <v>1월 생산실적</v>
          </cell>
        </row>
      </sheetData>
      <sheetData sheetId="9659">
        <row r="1">
          <cell r="A1" t="str">
            <v>1월 생산실적</v>
          </cell>
        </row>
      </sheetData>
      <sheetData sheetId="9660">
        <row r="1">
          <cell r="A1" t="str">
            <v>1월 생산실적</v>
          </cell>
        </row>
      </sheetData>
      <sheetData sheetId="9661">
        <row r="1">
          <cell r="A1" t="str">
            <v>1월 생산실적</v>
          </cell>
        </row>
      </sheetData>
      <sheetData sheetId="9662">
        <row r="1">
          <cell r="A1" t="str">
            <v>1월 생산실적</v>
          </cell>
        </row>
      </sheetData>
      <sheetData sheetId="9663">
        <row r="1">
          <cell r="A1" t="str">
            <v>1월 생산실적</v>
          </cell>
        </row>
      </sheetData>
      <sheetData sheetId="9664">
        <row r="1">
          <cell r="A1" t="str">
            <v>1월 생산실적</v>
          </cell>
        </row>
      </sheetData>
      <sheetData sheetId="9665">
        <row r="1">
          <cell r="A1" t="str">
            <v>1월 생산실적</v>
          </cell>
        </row>
      </sheetData>
      <sheetData sheetId="9666">
        <row r="1">
          <cell r="A1" t="str">
            <v>1월 생산실적</v>
          </cell>
        </row>
      </sheetData>
      <sheetData sheetId="9667">
        <row r="1">
          <cell r="A1" t="str">
            <v>1월 생산실적</v>
          </cell>
        </row>
      </sheetData>
      <sheetData sheetId="9668">
        <row r="1">
          <cell r="A1" t="str">
            <v>1월 생산실적</v>
          </cell>
        </row>
      </sheetData>
      <sheetData sheetId="9669">
        <row r="1">
          <cell r="A1" t="str">
            <v>1월 생산실적</v>
          </cell>
        </row>
      </sheetData>
      <sheetData sheetId="9670">
        <row r="1">
          <cell r="A1" t="str">
            <v>1월 생산실적</v>
          </cell>
        </row>
      </sheetData>
      <sheetData sheetId="9671">
        <row r="1">
          <cell r="A1" t="str">
            <v>1월 생산실적</v>
          </cell>
        </row>
      </sheetData>
      <sheetData sheetId="9672">
        <row r="1">
          <cell r="A1" t="str">
            <v>1월 생산실적</v>
          </cell>
        </row>
      </sheetData>
      <sheetData sheetId="9673">
        <row r="1">
          <cell r="A1" t="str">
            <v>1월 생산실적</v>
          </cell>
        </row>
      </sheetData>
      <sheetData sheetId="9674">
        <row r="1">
          <cell r="A1" t="str">
            <v>1월 생산실적</v>
          </cell>
        </row>
      </sheetData>
      <sheetData sheetId="9675">
        <row r="1">
          <cell r="A1" t="str">
            <v>1월 생산실적</v>
          </cell>
        </row>
      </sheetData>
      <sheetData sheetId="9676">
        <row r="1">
          <cell r="A1" t="str">
            <v>1월 생산실적</v>
          </cell>
        </row>
      </sheetData>
      <sheetData sheetId="9677">
        <row r="1">
          <cell r="A1" t="str">
            <v>1월 생산실적</v>
          </cell>
        </row>
      </sheetData>
      <sheetData sheetId="9678">
        <row r="1">
          <cell r="A1" t="str">
            <v>1월 생산실적</v>
          </cell>
        </row>
      </sheetData>
      <sheetData sheetId="9679">
        <row r="1">
          <cell r="A1" t="str">
            <v>1월 생산실적</v>
          </cell>
        </row>
      </sheetData>
      <sheetData sheetId="9680">
        <row r="1">
          <cell r="A1" t="str">
            <v>1월 생산실적</v>
          </cell>
        </row>
      </sheetData>
      <sheetData sheetId="9681">
        <row r="1">
          <cell r="A1" t="str">
            <v>1월 생산실적</v>
          </cell>
        </row>
      </sheetData>
      <sheetData sheetId="9682">
        <row r="1">
          <cell r="A1" t="str">
            <v>1월 생산실적</v>
          </cell>
        </row>
      </sheetData>
      <sheetData sheetId="9683">
        <row r="1">
          <cell r="A1" t="str">
            <v>1월 생산실적</v>
          </cell>
        </row>
      </sheetData>
      <sheetData sheetId="9684">
        <row r="1">
          <cell r="A1" t="str">
            <v>1월 생산실적</v>
          </cell>
        </row>
      </sheetData>
      <sheetData sheetId="9685">
        <row r="1">
          <cell r="A1" t="str">
            <v>1월 생산실적</v>
          </cell>
        </row>
      </sheetData>
      <sheetData sheetId="9686">
        <row r="1">
          <cell r="A1" t="str">
            <v>1월 생산실적</v>
          </cell>
        </row>
      </sheetData>
      <sheetData sheetId="9687">
        <row r="1">
          <cell r="A1" t="str">
            <v>1월 생산실적</v>
          </cell>
        </row>
      </sheetData>
      <sheetData sheetId="9688">
        <row r="1">
          <cell r="A1" t="str">
            <v>1월 생산실적</v>
          </cell>
        </row>
      </sheetData>
      <sheetData sheetId="9689">
        <row r="1">
          <cell r="A1" t="str">
            <v>1월 생산실적</v>
          </cell>
        </row>
      </sheetData>
      <sheetData sheetId="9690">
        <row r="1">
          <cell r="A1" t="str">
            <v>1월 생산실적</v>
          </cell>
        </row>
      </sheetData>
      <sheetData sheetId="9691">
        <row r="1">
          <cell r="A1" t="str">
            <v>1월 생산실적</v>
          </cell>
        </row>
      </sheetData>
      <sheetData sheetId="9692">
        <row r="1">
          <cell r="A1" t="str">
            <v>1월 생산실적</v>
          </cell>
        </row>
      </sheetData>
      <sheetData sheetId="9693">
        <row r="1">
          <cell r="A1" t="str">
            <v>1월 생산실적</v>
          </cell>
        </row>
      </sheetData>
      <sheetData sheetId="9694">
        <row r="1">
          <cell r="A1" t="str">
            <v>1월 생산실적</v>
          </cell>
        </row>
      </sheetData>
      <sheetData sheetId="9695">
        <row r="1">
          <cell r="A1" t="str">
            <v>1월 생산실적</v>
          </cell>
        </row>
      </sheetData>
      <sheetData sheetId="9696">
        <row r="1">
          <cell r="A1" t="str">
            <v>1월 생산실적</v>
          </cell>
        </row>
      </sheetData>
      <sheetData sheetId="9697">
        <row r="1">
          <cell r="A1" t="str">
            <v>1월 생산실적</v>
          </cell>
        </row>
      </sheetData>
      <sheetData sheetId="9698">
        <row r="1">
          <cell r="A1" t="str">
            <v>1월 생산실적</v>
          </cell>
        </row>
      </sheetData>
      <sheetData sheetId="9699">
        <row r="1">
          <cell r="A1" t="str">
            <v>1월 생산실적</v>
          </cell>
        </row>
      </sheetData>
      <sheetData sheetId="9700">
        <row r="1">
          <cell r="A1" t="str">
            <v>1월 생산실적</v>
          </cell>
        </row>
      </sheetData>
      <sheetData sheetId="9701">
        <row r="1">
          <cell r="A1" t="str">
            <v>1월 생산실적</v>
          </cell>
        </row>
      </sheetData>
      <sheetData sheetId="9702">
        <row r="1">
          <cell r="A1" t="str">
            <v>1월 생산실적</v>
          </cell>
        </row>
      </sheetData>
      <sheetData sheetId="9703">
        <row r="1">
          <cell r="A1" t="str">
            <v>1월 생산실적</v>
          </cell>
        </row>
      </sheetData>
      <sheetData sheetId="9704">
        <row r="1">
          <cell r="A1" t="str">
            <v>1월 생산실적</v>
          </cell>
        </row>
      </sheetData>
      <sheetData sheetId="9705">
        <row r="1">
          <cell r="A1" t="str">
            <v>1월 생산실적</v>
          </cell>
        </row>
      </sheetData>
      <sheetData sheetId="9706">
        <row r="1">
          <cell r="A1" t="str">
            <v>1월 생산실적</v>
          </cell>
        </row>
      </sheetData>
      <sheetData sheetId="9707">
        <row r="1">
          <cell r="A1" t="str">
            <v>1월 생산실적</v>
          </cell>
        </row>
      </sheetData>
      <sheetData sheetId="9708">
        <row r="1">
          <cell r="A1" t="str">
            <v>1월 생산실적</v>
          </cell>
        </row>
      </sheetData>
      <sheetData sheetId="9709">
        <row r="1">
          <cell r="A1" t="str">
            <v>1월 생산실적</v>
          </cell>
        </row>
      </sheetData>
      <sheetData sheetId="9710">
        <row r="1">
          <cell r="A1" t="str">
            <v>1월 생산실적</v>
          </cell>
        </row>
      </sheetData>
      <sheetData sheetId="9711">
        <row r="1">
          <cell r="A1" t="str">
            <v>1월 생산실적</v>
          </cell>
        </row>
      </sheetData>
      <sheetData sheetId="9712">
        <row r="1">
          <cell r="A1" t="str">
            <v>1월 생산실적</v>
          </cell>
        </row>
      </sheetData>
      <sheetData sheetId="9713">
        <row r="1">
          <cell r="A1" t="str">
            <v>1월 생산실적</v>
          </cell>
        </row>
      </sheetData>
      <sheetData sheetId="9714">
        <row r="1">
          <cell r="A1" t="str">
            <v>1월 생산실적</v>
          </cell>
        </row>
      </sheetData>
      <sheetData sheetId="9715">
        <row r="1">
          <cell r="A1" t="str">
            <v>1월 생산실적</v>
          </cell>
        </row>
      </sheetData>
      <sheetData sheetId="9716">
        <row r="1">
          <cell r="A1" t="str">
            <v>1월 생산실적</v>
          </cell>
        </row>
      </sheetData>
      <sheetData sheetId="9717">
        <row r="1">
          <cell r="A1" t="str">
            <v>1월 생산실적</v>
          </cell>
        </row>
      </sheetData>
      <sheetData sheetId="9718">
        <row r="1">
          <cell r="A1" t="str">
            <v>1월 생산실적</v>
          </cell>
        </row>
      </sheetData>
      <sheetData sheetId="9719">
        <row r="1">
          <cell r="A1" t="str">
            <v>1월 생산실적</v>
          </cell>
        </row>
      </sheetData>
      <sheetData sheetId="9720">
        <row r="1">
          <cell r="A1" t="str">
            <v>1월 생산실적</v>
          </cell>
        </row>
      </sheetData>
      <sheetData sheetId="9721">
        <row r="1">
          <cell r="A1" t="str">
            <v>1월 생산실적</v>
          </cell>
        </row>
      </sheetData>
      <sheetData sheetId="9722">
        <row r="1">
          <cell r="A1" t="str">
            <v>1월 생산실적</v>
          </cell>
        </row>
      </sheetData>
      <sheetData sheetId="9723">
        <row r="1">
          <cell r="A1" t="str">
            <v>1월 생산실적</v>
          </cell>
        </row>
      </sheetData>
      <sheetData sheetId="9724">
        <row r="1">
          <cell r="A1" t="str">
            <v>1월 생산실적</v>
          </cell>
        </row>
      </sheetData>
      <sheetData sheetId="9725">
        <row r="1">
          <cell r="A1" t="str">
            <v>1월 생산실적</v>
          </cell>
        </row>
      </sheetData>
      <sheetData sheetId="9726">
        <row r="1">
          <cell r="A1" t="str">
            <v>1월 생산실적</v>
          </cell>
        </row>
      </sheetData>
      <sheetData sheetId="9727">
        <row r="1">
          <cell r="A1" t="str">
            <v>1월 생산실적</v>
          </cell>
        </row>
      </sheetData>
      <sheetData sheetId="9728">
        <row r="1">
          <cell r="A1" t="str">
            <v>1월 생산실적</v>
          </cell>
        </row>
      </sheetData>
      <sheetData sheetId="9729">
        <row r="1">
          <cell r="A1" t="str">
            <v>1월 생산실적</v>
          </cell>
        </row>
      </sheetData>
      <sheetData sheetId="9730">
        <row r="1">
          <cell r="A1" t="str">
            <v>1월 생산실적</v>
          </cell>
        </row>
      </sheetData>
      <sheetData sheetId="9731">
        <row r="1">
          <cell r="A1" t="str">
            <v>1월 생산실적</v>
          </cell>
        </row>
      </sheetData>
      <sheetData sheetId="9732">
        <row r="1">
          <cell r="A1" t="str">
            <v>1월 생산실적</v>
          </cell>
        </row>
      </sheetData>
      <sheetData sheetId="9733">
        <row r="1">
          <cell r="A1" t="str">
            <v>1월 생산실적</v>
          </cell>
        </row>
      </sheetData>
      <sheetData sheetId="9734">
        <row r="1">
          <cell r="A1" t="str">
            <v>1월 생산실적</v>
          </cell>
        </row>
      </sheetData>
      <sheetData sheetId="9735">
        <row r="1">
          <cell r="A1" t="str">
            <v>1월 생산실적</v>
          </cell>
        </row>
      </sheetData>
      <sheetData sheetId="9736">
        <row r="1">
          <cell r="A1" t="str">
            <v>1월 생산실적</v>
          </cell>
        </row>
      </sheetData>
      <sheetData sheetId="9737">
        <row r="1">
          <cell r="A1" t="str">
            <v>1월 생산실적</v>
          </cell>
        </row>
      </sheetData>
      <sheetData sheetId="9738">
        <row r="1">
          <cell r="A1" t="str">
            <v>1월 생산실적</v>
          </cell>
        </row>
      </sheetData>
      <sheetData sheetId="9739">
        <row r="1">
          <cell r="A1" t="str">
            <v>1월 생산실적</v>
          </cell>
        </row>
      </sheetData>
      <sheetData sheetId="9740">
        <row r="1">
          <cell r="A1" t="str">
            <v>1월 생산실적</v>
          </cell>
        </row>
      </sheetData>
      <sheetData sheetId="9741">
        <row r="1">
          <cell r="A1" t="str">
            <v>1월 생산실적</v>
          </cell>
        </row>
      </sheetData>
      <sheetData sheetId="9742">
        <row r="1">
          <cell r="A1" t="str">
            <v>1월 생산실적</v>
          </cell>
        </row>
      </sheetData>
      <sheetData sheetId="9743">
        <row r="1">
          <cell r="A1" t="str">
            <v>1월 생산실적</v>
          </cell>
        </row>
      </sheetData>
      <sheetData sheetId="9744">
        <row r="1">
          <cell r="A1" t="str">
            <v>1월 생산실적</v>
          </cell>
        </row>
      </sheetData>
      <sheetData sheetId="9745">
        <row r="1">
          <cell r="A1" t="str">
            <v>1월 생산실적</v>
          </cell>
        </row>
      </sheetData>
      <sheetData sheetId="9746">
        <row r="1">
          <cell r="A1" t="str">
            <v>1월 생산실적</v>
          </cell>
        </row>
      </sheetData>
      <sheetData sheetId="9747">
        <row r="1">
          <cell r="A1" t="str">
            <v>1월 생산실적</v>
          </cell>
        </row>
      </sheetData>
      <sheetData sheetId="9748">
        <row r="1">
          <cell r="A1" t="str">
            <v>1월 생산실적</v>
          </cell>
        </row>
      </sheetData>
      <sheetData sheetId="9749">
        <row r="1">
          <cell r="A1" t="str">
            <v>1월 생산실적</v>
          </cell>
        </row>
      </sheetData>
      <sheetData sheetId="9750">
        <row r="1">
          <cell r="A1" t="str">
            <v>1월 생산실적</v>
          </cell>
        </row>
      </sheetData>
      <sheetData sheetId="9751">
        <row r="1">
          <cell r="A1" t="str">
            <v>1월 생산실적</v>
          </cell>
        </row>
      </sheetData>
      <sheetData sheetId="9752">
        <row r="1">
          <cell r="A1" t="str">
            <v>1월 생산실적</v>
          </cell>
        </row>
      </sheetData>
      <sheetData sheetId="9753">
        <row r="1">
          <cell r="A1" t="str">
            <v>1월 생산실적</v>
          </cell>
        </row>
      </sheetData>
      <sheetData sheetId="9754">
        <row r="1">
          <cell r="A1" t="str">
            <v>1월 생산실적</v>
          </cell>
        </row>
      </sheetData>
      <sheetData sheetId="9755">
        <row r="1">
          <cell r="A1" t="str">
            <v>1월 생산실적</v>
          </cell>
        </row>
      </sheetData>
      <sheetData sheetId="9756">
        <row r="1">
          <cell r="A1" t="str">
            <v>1월 생산실적</v>
          </cell>
        </row>
      </sheetData>
      <sheetData sheetId="9757">
        <row r="1">
          <cell r="A1" t="str">
            <v>1월 생산실적</v>
          </cell>
        </row>
      </sheetData>
      <sheetData sheetId="9758">
        <row r="1">
          <cell r="A1" t="str">
            <v>1월 생산실적</v>
          </cell>
        </row>
      </sheetData>
      <sheetData sheetId="9759">
        <row r="1">
          <cell r="A1" t="str">
            <v>1월 생산실적</v>
          </cell>
        </row>
      </sheetData>
      <sheetData sheetId="9760">
        <row r="1">
          <cell r="A1" t="str">
            <v>1월 생산실적</v>
          </cell>
        </row>
      </sheetData>
      <sheetData sheetId="9761">
        <row r="1">
          <cell r="A1" t="str">
            <v>1월 생산실적</v>
          </cell>
        </row>
      </sheetData>
      <sheetData sheetId="9762">
        <row r="1">
          <cell r="A1" t="str">
            <v>1월 생산실적</v>
          </cell>
        </row>
      </sheetData>
      <sheetData sheetId="9763"/>
      <sheetData sheetId="9764">
        <row r="1">
          <cell r="A1" t="str">
            <v>1월 생산실적</v>
          </cell>
        </row>
      </sheetData>
      <sheetData sheetId="9765">
        <row r="1">
          <cell r="A1" t="str">
            <v>1월 생산실적</v>
          </cell>
        </row>
      </sheetData>
      <sheetData sheetId="9766">
        <row r="1">
          <cell r="A1" t="str">
            <v>1월 생산실적</v>
          </cell>
        </row>
      </sheetData>
      <sheetData sheetId="9767">
        <row r="1">
          <cell r="A1" t="str">
            <v>1월 생산실적</v>
          </cell>
        </row>
      </sheetData>
      <sheetData sheetId="9768">
        <row r="1">
          <cell r="A1" t="str">
            <v>1월 생산실적</v>
          </cell>
        </row>
      </sheetData>
      <sheetData sheetId="9769">
        <row r="1">
          <cell r="A1" t="str">
            <v>1월 생산실적</v>
          </cell>
        </row>
      </sheetData>
      <sheetData sheetId="9770">
        <row r="1">
          <cell r="A1" t="str">
            <v>1월 생산실적</v>
          </cell>
        </row>
      </sheetData>
      <sheetData sheetId="9771">
        <row r="1">
          <cell r="A1" t="str">
            <v>1월 생산실적</v>
          </cell>
        </row>
      </sheetData>
      <sheetData sheetId="9772">
        <row r="1">
          <cell r="A1" t="str">
            <v>1월 생산실적</v>
          </cell>
        </row>
      </sheetData>
      <sheetData sheetId="9773">
        <row r="1">
          <cell r="A1" t="str">
            <v>1월 생산실적</v>
          </cell>
        </row>
      </sheetData>
      <sheetData sheetId="9774">
        <row r="1">
          <cell r="A1" t="str">
            <v>1월 생산실적</v>
          </cell>
        </row>
      </sheetData>
      <sheetData sheetId="9775">
        <row r="1">
          <cell r="A1" t="str">
            <v>1월 생산실적</v>
          </cell>
        </row>
      </sheetData>
      <sheetData sheetId="9776">
        <row r="1">
          <cell r="A1" t="str">
            <v>1월 생산실적</v>
          </cell>
        </row>
      </sheetData>
      <sheetData sheetId="9777">
        <row r="1">
          <cell r="A1" t="str">
            <v>1월 생산실적</v>
          </cell>
        </row>
      </sheetData>
      <sheetData sheetId="9778">
        <row r="1">
          <cell r="A1" t="str">
            <v>1월 생산실적</v>
          </cell>
        </row>
      </sheetData>
      <sheetData sheetId="9779">
        <row r="1">
          <cell r="A1" t="str">
            <v>1월 생산실적</v>
          </cell>
        </row>
      </sheetData>
      <sheetData sheetId="9780">
        <row r="1">
          <cell r="A1" t="str">
            <v>1월 생산실적</v>
          </cell>
        </row>
      </sheetData>
      <sheetData sheetId="9781">
        <row r="1">
          <cell r="A1" t="str">
            <v>1월 생산실적</v>
          </cell>
        </row>
      </sheetData>
      <sheetData sheetId="9782">
        <row r="1">
          <cell r="A1" t="str">
            <v>1월 생산실적</v>
          </cell>
        </row>
      </sheetData>
      <sheetData sheetId="9783">
        <row r="1">
          <cell r="A1" t="str">
            <v>1월 생산실적</v>
          </cell>
        </row>
      </sheetData>
      <sheetData sheetId="9784">
        <row r="1">
          <cell r="A1" t="str">
            <v>1월 생산실적</v>
          </cell>
        </row>
      </sheetData>
      <sheetData sheetId="9785">
        <row r="1">
          <cell r="A1" t="str">
            <v>1월 생산실적</v>
          </cell>
        </row>
      </sheetData>
      <sheetData sheetId="9786">
        <row r="1">
          <cell r="A1" t="str">
            <v>1월 생산실적</v>
          </cell>
        </row>
      </sheetData>
      <sheetData sheetId="9787">
        <row r="1">
          <cell r="A1" t="str">
            <v>1월 생산실적</v>
          </cell>
        </row>
      </sheetData>
      <sheetData sheetId="9788">
        <row r="1">
          <cell r="A1" t="str">
            <v>1월 생산실적</v>
          </cell>
        </row>
      </sheetData>
      <sheetData sheetId="9789">
        <row r="1">
          <cell r="A1" t="str">
            <v>1월 생산실적</v>
          </cell>
        </row>
      </sheetData>
      <sheetData sheetId="9790">
        <row r="1">
          <cell r="A1" t="str">
            <v>1월 생산실적</v>
          </cell>
        </row>
      </sheetData>
      <sheetData sheetId="9791">
        <row r="1">
          <cell r="A1" t="str">
            <v>1월 생산실적</v>
          </cell>
        </row>
      </sheetData>
      <sheetData sheetId="9792">
        <row r="1">
          <cell r="A1" t="str">
            <v>1월 생산실적</v>
          </cell>
        </row>
      </sheetData>
      <sheetData sheetId="9793">
        <row r="1">
          <cell r="A1" t="str">
            <v>1월 생산실적</v>
          </cell>
        </row>
      </sheetData>
      <sheetData sheetId="9794">
        <row r="1">
          <cell r="A1" t="str">
            <v>1월 생산실적</v>
          </cell>
        </row>
      </sheetData>
      <sheetData sheetId="9795">
        <row r="1">
          <cell r="A1" t="str">
            <v>1월 생산실적</v>
          </cell>
        </row>
      </sheetData>
      <sheetData sheetId="9796">
        <row r="1">
          <cell r="A1" t="str">
            <v>1월 생산실적</v>
          </cell>
        </row>
      </sheetData>
      <sheetData sheetId="9797">
        <row r="1">
          <cell r="A1" t="str">
            <v>1월 생산실적</v>
          </cell>
        </row>
      </sheetData>
      <sheetData sheetId="9798">
        <row r="1">
          <cell r="A1" t="str">
            <v>1월 생산실적</v>
          </cell>
        </row>
      </sheetData>
      <sheetData sheetId="9799">
        <row r="1">
          <cell r="A1" t="str">
            <v>1월 생산실적</v>
          </cell>
        </row>
      </sheetData>
      <sheetData sheetId="9800">
        <row r="1">
          <cell r="A1" t="str">
            <v>1월 생산실적</v>
          </cell>
        </row>
      </sheetData>
      <sheetData sheetId="9801">
        <row r="1">
          <cell r="A1" t="str">
            <v>1월 생산실적</v>
          </cell>
        </row>
      </sheetData>
      <sheetData sheetId="9802">
        <row r="1">
          <cell r="A1" t="str">
            <v>1월 생산실적</v>
          </cell>
        </row>
      </sheetData>
      <sheetData sheetId="9803">
        <row r="1">
          <cell r="A1" t="str">
            <v>1월 생산실적</v>
          </cell>
        </row>
      </sheetData>
      <sheetData sheetId="9804">
        <row r="1">
          <cell r="A1" t="str">
            <v>1월 생산실적</v>
          </cell>
        </row>
      </sheetData>
      <sheetData sheetId="9805">
        <row r="1">
          <cell r="A1" t="str">
            <v>1월 생산실적</v>
          </cell>
        </row>
      </sheetData>
      <sheetData sheetId="9806">
        <row r="1">
          <cell r="A1" t="str">
            <v>1월 생산실적</v>
          </cell>
        </row>
      </sheetData>
      <sheetData sheetId="9807">
        <row r="1">
          <cell r="A1" t="str">
            <v>1월 생산실적</v>
          </cell>
        </row>
      </sheetData>
      <sheetData sheetId="9808">
        <row r="1">
          <cell r="A1" t="str">
            <v>1월 생산실적</v>
          </cell>
        </row>
      </sheetData>
      <sheetData sheetId="9809">
        <row r="1">
          <cell r="A1" t="str">
            <v>1월 생산실적</v>
          </cell>
        </row>
      </sheetData>
      <sheetData sheetId="9810">
        <row r="1">
          <cell r="A1" t="str">
            <v>1월 생산실적</v>
          </cell>
        </row>
      </sheetData>
      <sheetData sheetId="9811">
        <row r="1">
          <cell r="A1" t="str">
            <v>1월 생산실적</v>
          </cell>
        </row>
      </sheetData>
      <sheetData sheetId="9812">
        <row r="1">
          <cell r="A1" t="str">
            <v>1월 생산실적</v>
          </cell>
        </row>
      </sheetData>
      <sheetData sheetId="9813">
        <row r="1">
          <cell r="A1" t="str">
            <v>1월 생산실적</v>
          </cell>
        </row>
      </sheetData>
      <sheetData sheetId="9814">
        <row r="1">
          <cell r="A1" t="str">
            <v>1월 생산실적</v>
          </cell>
        </row>
      </sheetData>
      <sheetData sheetId="9815">
        <row r="1">
          <cell r="A1" t="str">
            <v>1월 생산실적</v>
          </cell>
        </row>
      </sheetData>
      <sheetData sheetId="9816">
        <row r="1">
          <cell r="A1" t="str">
            <v>1월 생산실적</v>
          </cell>
        </row>
      </sheetData>
      <sheetData sheetId="9817">
        <row r="1">
          <cell r="A1" t="str">
            <v>1월 생산실적</v>
          </cell>
        </row>
      </sheetData>
      <sheetData sheetId="9818">
        <row r="1">
          <cell r="A1" t="str">
            <v>1월 생산실적</v>
          </cell>
        </row>
      </sheetData>
      <sheetData sheetId="9819">
        <row r="1">
          <cell r="A1" t="str">
            <v>1월 생산실적</v>
          </cell>
        </row>
      </sheetData>
      <sheetData sheetId="9820">
        <row r="1">
          <cell r="A1" t="str">
            <v>1월 생산실적</v>
          </cell>
        </row>
      </sheetData>
      <sheetData sheetId="9821">
        <row r="1">
          <cell r="A1" t="str">
            <v>1월 생산실적</v>
          </cell>
        </row>
      </sheetData>
      <sheetData sheetId="9822">
        <row r="1">
          <cell r="A1" t="str">
            <v>1월 생산실적</v>
          </cell>
        </row>
      </sheetData>
      <sheetData sheetId="9823">
        <row r="1">
          <cell r="A1" t="str">
            <v>1월 생산실적</v>
          </cell>
        </row>
      </sheetData>
      <sheetData sheetId="9824">
        <row r="1">
          <cell r="A1" t="str">
            <v>1월 생산실적</v>
          </cell>
        </row>
      </sheetData>
      <sheetData sheetId="9825">
        <row r="1">
          <cell r="A1" t="str">
            <v>1월 생산실적</v>
          </cell>
        </row>
      </sheetData>
      <sheetData sheetId="9826">
        <row r="1">
          <cell r="A1" t="str">
            <v>1월 생산실적</v>
          </cell>
        </row>
      </sheetData>
      <sheetData sheetId="9827">
        <row r="1">
          <cell r="A1" t="str">
            <v>1월 생산실적</v>
          </cell>
        </row>
      </sheetData>
      <sheetData sheetId="9828">
        <row r="1">
          <cell r="A1" t="str">
            <v>1월 생산실적</v>
          </cell>
        </row>
      </sheetData>
      <sheetData sheetId="9829">
        <row r="1">
          <cell r="A1" t="str">
            <v>1월 생산실적</v>
          </cell>
        </row>
      </sheetData>
      <sheetData sheetId="9830">
        <row r="1">
          <cell r="A1" t="str">
            <v>1월 생산실적</v>
          </cell>
        </row>
      </sheetData>
      <sheetData sheetId="9831">
        <row r="1">
          <cell r="A1" t="str">
            <v>1월 생산실적</v>
          </cell>
        </row>
      </sheetData>
      <sheetData sheetId="9832">
        <row r="1">
          <cell r="A1" t="str">
            <v>1월 생산실적</v>
          </cell>
        </row>
      </sheetData>
      <sheetData sheetId="9833">
        <row r="1">
          <cell r="A1" t="str">
            <v>1월 생산실적</v>
          </cell>
        </row>
      </sheetData>
      <sheetData sheetId="9834">
        <row r="1">
          <cell r="A1" t="str">
            <v>1월 생산실적</v>
          </cell>
        </row>
      </sheetData>
      <sheetData sheetId="9835">
        <row r="1">
          <cell r="A1" t="str">
            <v>1월 생산실적</v>
          </cell>
        </row>
      </sheetData>
      <sheetData sheetId="9836">
        <row r="1">
          <cell r="A1" t="str">
            <v>1월 생산실적</v>
          </cell>
        </row>
      </sheetData>
      <sheetData sheetId="9837">
        <row r="1">
          <cell r="A1" t="str">
            <v>1월 생산실적</v>
          </cell>
        </row>
      </sheetData>
      <sheetData sheetId="9838">
        <row r="1">
          <cell r="A1" t="str">
            <v>1월 생산실적</v>
          </cell>
        </row>
      </sheetData>
      <sheetData sheetId="9839">
        <row r="1">
          <cell r="A1" t="str">
            <v>1월 생산실적</v>
          </cell>
        </row>
      </sheetData>
      <sheetData sheetId="9840">
        <row r="1">
          <cell r="A1" t="str">
            <v>1월 생산실적</v>
          </cell>
        </row>
      </sheetData>
      <sheetData sheetId="9841">
        <row r="1">
          <cell r="A1" t="str">
            <v>1월 생산실적</v>
          </cell>
        </row>
      </sheetData>
      <sheetData sheetId="9842">
        <row r="1">
          <cell r="A1" t="str">
            <v>1월 생산실적</v>
          </cell>
        </row>
      </sheetData>
      <sheetData sheetId="9843">
        <row r="1">
          <cell r="A1" t="str">
            <v>1월 생산실적</v>
          </cell>
        </row>
      </sheetData>
      <sheetData sheetId="9844">
        <row r="1">
          <cell r="A1" t="str">
            <v>1월 생산실적</v>
          </cell>
        </row>
      </sheetData>
      <sheetData sheetId="9845">
        <row r="1">
          <cell r="A1" t="str">
            <v>1월 생산실적</v>
          </cell>
        </row>
      </sheetData>
      <sheetData sheetId="9846">
        <row r="1">
          <cell r="A1" t="str">
            <v>1월 생산실적</v>
          </cell>
        </row>
      </sheetData>
      <sheetData sheetId="9847">
        <row r="1">
          <cell r="A1" t="str">
            <v>1월 생산실적</v>
          </cell>
        </row>
      </sheetData>
      <sheetData sheetId="9848">
        <row r="1">
          <cell r="A1" t="str">
            <v>1월 생산실적</v>
          </cell>
        </row>
      </sheetData>
      <sheetData sheetId="9849">
        <row r="1">
          <cell r="A1" t="str">
            <v>1월 생산실적</v>
          </cell>
        </row>
      </sheetData>
      <sheetData sheetId="9850">
        <row r="1">
          <cell r="A1" t="str">
            <v>1월 생산실적</v>
          </cell>
        </row>
      </sheetData>
      <sheetData sheetId="9851">
        <row r="1">
          <cell r="A1" t="str">
            <v>1월 생산실적</v>
          </cell>
        </row>
      </sheetData>
      <sheetData sheetId="9852">
        <row r="1">
          <cell r="A1" t="str">
            <v>1월 생산실적</v>
          </cell>
        </row>
      </sheetData>
      <sheetData sheetId="9853">
        <row r="1">
          <cell r="A1" t="str">
            <v>1월 생산실적</v>
          </cell>
        </row>
      </sheetData>
      <sheetData sheetId="9854">
        <row r="1">
          <cell r="A1" t="str">
            <v>1월 생산실적</v>
          </cell>
        </row>
      </sheetData>
      <sheetData sheetId="9855">
        <row r="1">
          <cell r="A1" t="str">
            <v>1월 생산실적</v>
          </cell>
        </row>
      </sheetData>
      <sheetData sheetId="9856">
        <row r="1">
          <cell r="A1" t="str">
            <v>1월 생산실적</v>
          </cell>
        </row>
      </sheetData>
      <sheetData sheetId="9857">
        <row r="1">
          <cell r="A1" t="str">
            <v>1월 생산실적</v>
          </cell>
        </row>
      </sheetData>
      <sheetData sheetId="9858">
        <row r="1">
          <cell r="A1" t="str">
            <v>1월 생산실적</v>
          </cell>
        </row>
      </sheetData>
      <sheetData sheetId="9859">
        <row r="1">
          <cell r="A1" t="str">
            <v>1월 생산실적</v>
          </cell>
        </row>
      </sheetData>
      <sheetData sheetId="9860">
        <row r="1">
          <cell r="A1" t="str">
            <v>1월 생산실적</v>
          </cell>
        </row>
      </sheetData>
      <sheetData sheetId="9861">
        <row r="1">
          <cell r="A1" t="str">
            <v>1월 생산실적</v>
          </cell>
        </row>
      </sheetData>
      <sheetData sheetId="9862">
        <row r="1">
          <cell r="A1" t="str">
            <v>1월 생산실적</v>
          </cell>
        </row>
      </sheetData>
      <sheetData sheetId="9863">
        <row r="1">
          <cell r="A1" t="str">
            <v>1월 생산실적</v>
          </cell>
        </row>
      </sheetData>
      <sheetData sheetId="9864">
        <row r="1">
          <cell r="A1" t="str">
            <v>1월 생산실적</v>
          </cell>
        </row>
      </sheetData>
      <sheetData sheetId="9865">
        <row r="1">
          <cell r="A1" t="str">
            <v>1월 생산실적</v>
          </cell>
        </row>
      </sheetData>
      <sheetData sheetId="9866">
        <row r="1">
          <cell r="A1" t="str">
            <v>1월 생산실적</v>
          </cell>
        </row>
      </sheetData>
      <sheetData sheetId="9867">
        <row r="1">
          <cell r="A1" t="str">
            <v>1월 생산실적</v>
          </cell>
        </row>
      </sheetData>
      <sheetData sheetId="9868">
        <row r="1">
          <cell r="A1" t="str">
            <v>1월 생산실적</v>
          </cell>
        </row>
      </sheetData>
      <sheetData sheetId="9869">
        <row r="1">
          <cell r="A1" t="str">
            <v>1월 생산실적</v>
          </cell>
        </row>
      </sheetData>
      <sheetData sheetId="9870">
        <row r="1">
          <cell r="A1" t="str">
            <v>1월 생산실적</v>
          </cell>
        </row>
      </sheetData>
      <sheetData sheetId="9871">
        <row r="1">
          <cell r="A1" t="str">
            <v>1월 생산실적</v>
          </cell>
        </row>
      </sheetData>
      <sheetData sheetId="9872">
        <row r="1">
          <cell r="A1" t="str">
            <v>1월 생산실적</v>
          </cell>
        </row>
      </sheetData>
      <sheetData sheetId="9873">
        <row r="1">
          <cell r="A1" t="str">
            <v>1월 생산실적</v>
          </cell>
        </row>
      </sheetData>
      <sheetData sheetId="9874">
        <row r="1">
          <cell r="A1" t="str">
            <v>1월 생산실적</v>
          </cell>
        </row>
      </sheetData>
      <sheetData sheetId="9875">
        <row r="1">
          <cell r="A1" t="str">
            <v>1월 생산실적</v>
          </cell>
        </row>
      </sheetData>
      <sheetData sheetId="9876">
        <row r="1">
          <cell r="A1" t="str">
            <v>1월 생산실적</v>
          </cell>
        </row>
      </sheetData>
      <sheetData sheetId="9877">
        <row r="1">
          <cell r="A1" t="str">
            <v>1월 생산실적</v>
          </cell>
        </row>
      </sheetData>
      <sheetData sheetId="9878">
        <row r="1">
          <cell r="A1" t="str">
            <v>1월 생산실적</v>
          </cell>
        </row>
      </sheetData>
      <sheetData sheetId="9879">
        <row r="1">
          <cell r="A1" t="str">
            <v>1월 생산실적</v>
          </cell>
        </row>
      </sheetData>
      <sheetData sheetId="9880">
        <row r="1">
          <cell r="A1" t="str">
            <v>1월 생산실적</v>
          </cell>
        </row>
      </sheetData>
      <sheetData sheetId="9881">
        <row r="1">
          <cell r="A1" t="str">
            <v>1월 생산실적</v>
          </cell>
        </row>
      </sheetData>
      <sheetData sheetId="9882">
        <row r="1">
          <cell r="A1" t="str">
            <v>1월 생산실적</v>
          </cell>
        </row>
      </sheetData>
      <sheetData sheetId="9883">
        <row r="1">
          <cell r="A1" t="str">
            <v>1월 생산실적</v>
          </cell>
        </row>
      </sheetData>
      <sheetData sheetId="9884">
        <row r="1">
          <cell r="A1" t="str">
            <v>1월 생산실적</v>
          </cell>
        </row>
      </sheetData>
      <sheetData sheetId="9885">
        <row r="1">
          <cell r="A1" t="str">
            <v>1월 생산실적</v>
          </cell>
        </row>
      </sheetData>
      <sheetData sheetId="9886">
        <row r="1">
          <cell r="A1" t="str">
            <v>1월 생산실적</v>
          </cell>
        </row>
      </sheetData>
      <sheetData sheetId="9887">
        <row r="1">
          <cell r="A1" t="str">
            <v>1월 생산실적</v>
          </cell>
        </row>
      </sheetData>
      <sheetData sheetId="9888">
        <row r="1">
          <cell r="A1" t="str">
            <v>1월 생산실적</v>
          </cell>
        </row>
      </sheetData>
      <sheetData sheetId="9889">
        <row r="1">
          <cell r="A1" t="str">
            <v>1월 생산실적</v>
          </cell>
        </row>
      </sheetData>
      <sheetData sheetId="9890">
        <row r="1">
          <cell r="A1" t="str">
            <v>1월 생산실적</v>
          </cell>
        </row>
      </sheetData>
      <sheetData sheetId="9891">
        <row r="1">
          <cell r="A1" t="str">
            <v>1월 생산실적</v>
          </cell>
        </row>
      </sheetData>
      <sheetData sheetId="9892">
        <row r="1">
          <cell r="A1" t="str">
            <v>1월 생산실적</v>
          </cell>
        </row>
      </sheetData>
      <sheetData sheetId="9893">
        <row r="1">
          <cell r="A1" t="str">
            <v>1월 생산실적</v>
          </cell>
        </row>
      </sheetData>
      <sheetData sheetId="9894">
        <row r="1">
          <cell r="A1" t="str">
            <v>1월 생산실적</v>
          </cell>
        </row>
      </sheetData>
      <sheetData sheetId="9895">
        <row r="1">
          <cell r="A1" t="str">
            <v>1월 생산실적</v>
          </cell>
        </row>
      </sheetData>
      <sheetData sheetId="9896">
        <row r="1">
          <cell r="A1" t="str">
            <v>1월 생산실적</v>
          </cell>
        </row>
      </sheetData>
      <sheetData sheetId="9897">
        <row r="1">
          <cell r="A1" t="str">
            <v>1월 생산실적</v>
          </cell>
        </row>
      </sheetData>
      <sheetData sheetId="9898">
        <row r="1">
          <cell r="A1" t="str">
            <v>1월 생산실적</v>
          </cell>
        </row>
      </sheetData>
      <sheetData sheetId="9899">
        <row r="1">
          <cell r="A1" t="str">
            <v>1월 생산실적</v>
          </cell>
        </row>
      </sheetData>
      <sheetData sheetId="9900">
        <row r="1">
          <cell r="A1" t="str">
            <v>1월 생산실적</v>
          </cell>
        </row>
      </sheetData>
      <sheetData sheetId="9901">
        <row r="1">
          <cell r="A1" t="str">
            <v>1월 생산실적</v>
          </cell>
        </row>
      </sheetData>
      <sheetData sheetId="9902">
        <row r="1">
          <cell r="A1" t="str">
            <v>1월 생산실적</v>
          </cell>
        </row>
      </sheetData>
      <sheetData sheetId="9903">
        <row r="1">
          <cell r="A1" t="str">
            <v>1월 생산실적</v>
          </cell>
        </row>
      </sheetData>
      <sheetData sheetId="9904">
        <row r="1">
          <cell r="A1" t="str">
            <v>1월 생산실적</v>
          </cell>
        </row>
      </sheetData>
      <sheetData sheetId="9905">
        <row r="1">
          <cell r="A1" t="str">
            <v>1월 생산실적</v>
          </cell>
        </row>
      </sheetData>
      <sheetData sheetId="9906">
        <row r="1">
          <cell r="A1" t="str">
            <v>1월 생산실적</v>
          </cell>
        </row>
      </sheetData>
      <sheetData sheetId="9907">
        <row r="1">
          <cell r="A1" t="str">
            <v>1월 생산실적</v>
          </cell>
        </row>
      </sheetData>
      <sheetData sheetId="9908">
        <row r="1">
          <cell r="A1" t="str">
            <v>1월 생산실적</v>
          </cell>
        </row>
      </sheetData>
      <sheetData sheetId="9909">
        <row r="1">
          <cell r="A1" t="str">
            <v>1월 생산실적</v>
          </cell>
        </row>
      </sheetData>
      <sheetData sheetId="9910">
        <row r="1">
          <cell r="A1" t="str">
            <v>1월 생산실적</v>
          </cell>
        </row>
      </sheetData>
      <sheetData sheetId="9911">
        <row r="1">
          <cell r="A1" t="str">
            <v>1월 생산실적</v>
          </cell>
        </row>
      </sheetData>
      <sheetData sheetId="9912">
        <row r="1">
          <cell r="A1" t="str">
            <v>1월 생산실적</v>
          </cell>
        </row>
      </sheetData>
      <sheetData sheetId="9913">
        <row r="1">
          <cell r="A1" t="str">
            <v>1월 생산실적</v>
          </cell>
        </row>
      </sheetData>
      <sheetData sheetId="9914">
        <row r="1">
          <cell r="A1" t="str">
            <v>1월 생산실적</v>
          </cell>
        </row>
      </sheetData>
      <sheetData sheetId="9915">
        <row r="1">
          <cell r="A1" t="str">
            <v>1월 생산실적</v>
          </cell>
        </row>
      </sheetData>
      <sheetData sheetId="9916">
        <row r="1">
          <cell r="A1" t="str">
            <v>1월 생산실적</v>
          </cell>
        </row>
      </sheetData>
      <sheetData sheetId="9917">
        <row r="1">
          <cell r="A1" t="str">
            <v>1월 생산실적</v>
          </cell>
        </row>
      </sheetData>
      <sheetData sheetId="9918">
        <row r="1">
          <cell r="A1" t="str">
            <v>1월 생산실적</v>
          </cell>
        </row>
      </sheetData>
      <sheetData sheetId="9919">
        <row r="1">
          <cell r="A1" t="str">
            <v>1월 생산실적</v>
          </cell>
        </row>
      </sheetData>
      <sheetData sheetId="9920">
        <row r="1">
          <cell r="A1" t="str">
            <v>1월 생산실적</v>
          </cell>
        </row>
      </sheetData>
      <sheetData sheetId="9921">
        <row r="1">
          <cell r="A1" t="str">
            <v>1월 생산실적</v>
          </cell>
        </row>
      </sheetData>
      <sheetData sheetId="9922">
        <row r="1">
          <cell r="A1" t="str">
            <v>1월 생산실적</v>
          </cell>
        </row>
      </sheetData>
      <sheetData sheetId="9923">
        <row r="1">
          <cell r="A1" t="str">
            <v>1월 생산실적</v>
          </cell>
        </row>
      </sheetData>
      <sheetData sheetId="9924">
        <row r="1">
          <cell r="A1" t="str">
            <v>1월 생산실적</v>
          </cell>
        </row>
      </sheetData>
      <sheetData sheetId="9925">
        <row r="1">
          <cell r="A1" t="str">
            <v>1월 생산실적</v>
          </cell>
        </row>
      </sheetData>
      <sheetData sheetId="9926">
        <row r="1">
          <cell r="A1" t="str">
            <v>1월 생산실적</v>
          </cell>
        </row>
      </sheetData>
      <sheetData sheetId="9927">
        <row r="1">
          <cell r="A1" t="str">
            <v>1월 생산실적</v>
          </cell>
        </row>
      </sheetData>
      <sheetData sheetId="9928">
        <row r="1">
          <cell r="A1" t="str">
            <v>1월 생산실적</v>
          </cell>
        </row>
      </sheetData>
      <sheetData sheetId="9929">
        <row r="1">
          <cell r="A1" t="str">
            <v>1월 생산실적</v>
          </cell>
        </row>
      </sheetData>
      <sheetData sheetId="9930">
        <row r="1">
          <cell r="A1" t="str">
            <v>1월 생산실적</v>
          </cell>
        </row>
      </sheetData>
      <sheetData sheetId="9931">
        <row r="1">
          <cell r="A1" t="str">
            <v>1월 생산실적</v>
          </cell>
        </row>
      </sheetData>
      <sheetData sheetId="9932">
        <row r="1">
          <cell r="A1" t="str">
            <v>1월 생산실적</v>
          </cell>
        </row>
      </sheetData>
      <sheetData sheetId="9933">
        <row r="1">
          <cell r="A1" t="str">
            <v>1월 생산실적</v>
          </cell>
        </row>
      </sheetData>
      <sheetData sheetId="9934">
        <row r="1">
          <cell r="A1" t="str">
            <v>1월 생산실적</v>
          </cell>
        </row>
      </sheetData>
      <sheetData sheetId="9935">
        <row r="1">
          <cell r="A1" t="str">
            <v>1월 생산실적</v>
          </cell>
        </row>
      </sheetData>
      <sheetData sheetId="9936">
        <row r="1">
          <cell r="A1" t="str">
            <v>1월 생산실적</v>
          </cell>
        </row>
      </sheetData>
      <sheetData sheetId="9937">
        <row r="1">
          <cell r="A1" t="str">
            <v>1월 생산실적</v>
          </cell>
        </row>
      </sheetData>
      <sheetData sheetId="9938">
        <row r="1">
          <cell r="A1" t="str">
            <v>1월 생산실적</v>
          </cell>
        </row>
      </sheetData>
      <sheetData sheetId="9939">
        <row r="1">
          <cell r="A1" t="str">
            <v>1월 생산실적</v>
          </cell>
        </row>
      </sheetData>
      <sheetData sheetId="9940">
        <row r="1">
          <cell r="A1" t="str">
            <v>1월 생산실적</v>
          </cell>
        </row>
      </sheetData>
      <sheetData sheetId="9941">
        <row r="1">
          <cell r="A1" t="str">
            <v>1월 생산실적</v>
          </cell>
        </row>
      </sheetData>
      <sheetData sheetId="9942">
        <row r="1">
          <cell r="A1" t="str">
            <v>1월 생산실적</v>
          </cell>
        </row>
      </sheetData>
      <sheetData sheetId="9943">
        <row r="1">
          <cell r="A1" t="str">
            <v>1월 생산실적</v>
          </cell>
        </row>
      </sheetData>
      <sheetData sheetId="9944">
        <row r="1">
          <cell r="A1" t="str">
            <v>1월 생산실적</v>
          </cell>
        </row>
      </sheetData>
      <sheetData sheetId="9945">
        <row r="1">
          <cell r="A1" t="str">
            <v>1월 생산실적</v>
          </cell>
        </row>
      </sheetData>
      <sheetData sheetId="9946">
        <row r="1">
          <cell r="A1" t="str">
            <v>1월 생산실적</v>
          </cell>
        </row>
      </sheetData>
      <sheetData sheetId="9947">
        <row r="1">
          <cell r="A1" t="str">
            <v>1월 생산실적</v>
          </cell>
        </row>
      </sheetData>
      <sheetData sheetId="9948">
        <row r="1">
          <cell r="A1" t="str">
            <v>1월 생산실적</v>
          </cell>
        </row>
      </sheetData>
      <sheetData sheetId="9949">
        <row r="1">
          <cell r="A1" t="str">
            <v>1월 생산실적</v>
          </cell>
        </row>
      </sheetData>
      <sheetData sheetId="9950">
        <row r="1">
          <cell r="A1" t="str">
            <v>1월 생산실적</v>
          </cell>
        </row>
      </sheetData>
      <sheetData sheetId="9951">
        <row r="1">
          <cell r="A1" t="str">
            <v>1월 생산실적</v>
          </cell>
        </row>
      </sheetData>
      <sheetData sheetId="9952">
        <row r="1">
          <cell r="A1" t="str">
            <v>1월 생산실적</v>
          </cell>
        </row>
      </sheetData>
      <sheetData sheetId="9953">
        <row r="1">
          <cell r="A1" t="str">
            <v>1월 생산실적</v>
          </cell>
        </row>
      </sheetData>
      <sheetData sheetId="9954">
        <row r="1">
          <cell r="A1" t="str">
            <v>1월 생산실적</v>
          </cell>
        </row>
      </sheetData>
      <sheetData sheetId="9955">
        <row r="1">
          <cell r="A1" t="str">
            <v>1월 생산실적</v>
          </cell>
        </row>
      </sheetData>
      <sheetData sheetId="9956">
        <row r="1">
          <cell r="A1" t="str">
            <v>1월 생산실적</v>
          </cell>
        </row>
      </sheetData>
      <sheetData sheetId="9957">
        <row r="1">
          <cell r="A1" t="str">
            <v>1월 생산실적</v>
          </cell>
        </row>
      </sheetData>
      <sheetData sheetId="9958">
        <row r="1">
          <cell r="A1" t="str">
            <v>1월 생산실적</v>
          </cell>
        </row>
      </sheetData>
      <sheetData sheetId="9959">
        <row r="1">
          <cell r="A1" t="str">
            <v>1월 생산실적</v>
          </cell>
        </row>
      </sheetData>
      <sheetData sheetId="9960">
        <row r="1">
          <cell r="A1" t="str">
            <v>1월 생산실적</v>
          </cell>
        </row>
      </sheetData>
      <sheetData sheetId="9961">
        <row r="1">
          <cell r="A1" t="str">
            <v>1월 생산실적</v>
          </cell>
        </row>
      </sheetData>
      <sheetData sheetId="9962">
        <row r="1">
          <cell r="A1" t="str">
            <v>1월 생산실적</v>
          </cell>
        </row>
      </sheetData>
      <sheetData sheetId="9963">
        <row r="1">
          <cell r="A1" t="str">
            <v>1월 생산실적</v>
          </cell>
        </row>
      </sheetData>
      <sheetData sheetId="9964">
        <row r="1">
          <cell r="A1" t="str">
            <v>1월 생산실적</v>
          </cell>
        </row>
      </sheetData>
      <sheetData sheetId="9965">
        <row r="1">
          <cell r="A1" t="str">
            <v>1월 생산실적</v>
          </cell>
        </row>
      </sheetData>
      <sheetData sheetId="9966">
        <row r="1">
          <cell r="A1" t="str">
            <v>1월 생산실적</v>
          </cell>
        </row>
      </sheetData>
      <sheetData sheetId="9967">
        <row r="1">
          <cell r="A1" t="str">
            <v>1월 생산실적</v>
          </cell>
        </row>
      </sheetData>
      <sheetData sheetId="9968">
        <row r="1">
          <cell r="A1" t="str">
            <v>1월 생산실적</v>
          </cell>
        </row>
      </sheetData>
      <sheetData sheetId="9969">
        <row r="1">
          <cell r="A1" t="str">
            <v>1월 생산실적</v>
          </cell>
        </row>
      </sheetData>
      <sheetData sheetId="9970">
        <row r="1">
          <cell r="A1" t="str">
            <v>1월 생산실적</v>
          </cell>
        </row>
      </sheetData>
      <sheetData sheetId="9971">
        <row r="1">
          <cell r="A1" t="str">
            <v>1월 생산실적</v>
          </cell>
        </row>
      </sheetData>
      <sheetData sheetId="9972">
        <row r="1">
          <cell r="A1" t="str">
            <v>1월 생산실적</v>
          </cell>
        </row>
      </sheetData>
      <sheetData sheetId="9973">
        <row r="1">
          <cell r="A1" t="str">
            <v>1월 생산실적</v>
          </cell>
        </row>
      </sheetData>
      <sheetData sheetId="9974">
        <row r="1">
          <cell r="A1" t="str">
            <v>1월 생산실적</v>
          </cell>
        </row>
      </sheetData>
      <sheetData sheetId="9975">
        <row r="1">
          <cell r="A1" t="str">
            <v>1월 생산실적</v>
          </cell>
        </row>
      </sheetData>
      <sheetData sheetId="9976">
        <row r="1">
          <cell r="A1" t="str">
            <v>1월 생산실적</v>
          </cell>
        </row>
      </sheetData>
      <sheetData sheetId="9977"/>
      <sheetData sheetId="9978">
        <row r="15">
          <cell r="E15">
            <v>5908090.0899999999</v>
          </cell>
        </row>
      </sheetData>
      <sheetData sheetId="9979">
        <row r="1">
          <cell r="A1" t="str">
            <v>1월 생산실적</v>
          </cell>
        </row>
      </sheetData>
      <sheetData sheetId="9980">
        <row r="1">
          <cell r="A1" t="str">
            <v>1월 생산실적</v>
          </cell>
        </row>
      </sheetData>
      <sheetData sheetId="9981"/>
      <sheetData sheetId="9982">
        <row r="1">
          <cell r="A1" t="str">
            <v>1월 생산실적</v>
          </cell>
        </row>
      </sheetData>
      <sheetData sheetId="9983"/>
      <sheetData sheetId="9984"/>
      <sheetData sheetId="9985">
        <row r="1">
          <cell r="A1" t="str">
            <v>1월 생산실적</v>
          </cell>
        </row>
      </sheetData>
      <sheetData sheetId="9986">
        <row r="15">
          <cell r="E15">
            <v>5908090.0899999999</v>
          </cell>
        </row>
      </sheetData>
      <sheetData sheetId="9987">
        <row r="1">
          <cell r="A1" t="str">
            <v>1월 생산실적</v>
          </cell>
        </row>
      </sheetData>
      <sheetData sheetId="9988">
        <row r="1">
          <cell r="A1" t="str">
            <v>1월 생산실적</v>
          </cell>
        </row>
      </sheetData>
      <sheetData sheetId="9989">
        <row r="1">
          <cell r="A1" t="str">
            <v>1월 생산실적</v>
          </cell>
        </row>
      </sheetData>
      <sheetData sheetId="9990">
        <row r="1">
          <cell r="A1" t="str">
            <v>1월 생산실적</v>
          </cell>
        </row>
      </sheetData>
      <sheetData sheetId="9991">
        <row r="1">
          <cell r="A1" t="str">
            <v>1월 생산실적</v>
          </cell>
        </row>
      </sheetData>
      <sheetData sheetId="9992">
        <row r="1">
          <cell r="A1" t="str">
            <v>1월 생산실적</v>
          </cell>
        </row>
      </sheetData>
      <sheetData sheetId="9993">
        <row r="1">
          <cell r="A1" t="str">
            <v>1월 생산실적</v>
          </cell>
        </row>
      </sheetData>
      <sheetData sheetId="9994">
        <row r="1">
          <cell r="A1" t="str">
            <v>1월 생산실적</v>
          </cell>
        </row>
      </sheetData>
      <sheetData sheetId="9995">
        <row r="1">
          <cell r="A1" t="str">
            <v>1월 생산실적</v>
          </cell>
        </row>
      </sheetData>
      <sheetData sheetId="9996">
        <row r="1">
          <cell r="A1" t="str">
            <v>1월 생산실적</v>
          </cell>
        </row>
      </sheetData>
      <sheetData sheetId="9997">
        <row r="1">
          <cell r="A1" t="str">
            <v>1월 생산실적</v>
          </cell>
        </row>
      </sheetData>
      <sheetData sheetId="9998">
        <row r="1">
          <cell r="A1" t="str">
            <v>1월 생산실적</v>
          </cell>
        </row>
      </sheetData>
      <sheetData sheetId="9999">
        <row r="1">
          <cell r="A1" t="str">
            <v>1월 생산실적</v>
          </cell>
        </row>
      </sheetData>
      <sheetData sheetId="10000">
        <row r="1">
          <cell r="A1" t="str">
            <v>1월 생산실적</v>
          </cell>
        </row>
      </sheetData>
      <sheetData sheetId="10001">
        <row r="1">
          <cell r="A1" t="str">
            <v>1월 생산실적</v>
          </cell>
        </row>
      </sheetData>
      <sheetData sheetId="10002">
        <row r="1">
          <cell r="A1" t="str">
            <v>1월 생산실적</v>
          </cell>
        </row>
      </sheetData>
      <sheetData sheetId="10003">
        <row r="1">
          <cell r="A1" t="str">
            <v>1월 생산실적</v>
          </cell>
        </row>
      </sheetData>
      <sheetData sheetId="10004">
        <row r="1">
          <cell r="A1" t="str">
            <v>1월 생산실적</v>
          </cell>
        </row>
      </sheetData>
      <sheetData sheetId="10005">
        <row r="1">
          <cell r="A1" t="str">
            <v>1월 생산실적</v>
          </cell>
        </row>
      </sheetData>
      <sheetData sheetId="10006">
        <row r="1">
          <cell r="A1" t="str">
            <v>1월 생산실적</v>
          </cell>
        </row>
      </sheetData>
      <sheetData sheetId="10007">
        <row r="1">
          <cell r="A1" t="str">
            <v>1월 생산실적</v>
          </cell>
        </row>
      </sheetData>
      <sheetData sheetId="10008">
        <row r="1">
          <cell r="A1" t="str">
            <v>1월 생산실적</v>
          </cell>
        </row>
      </sheetData>
      <sheetData sheetId="10009">
        <row r="1">
          <cell r="A1" t="str">
            <v>1월 생산실적</v>
          </cell>
        </row>
      </sheetData>
      <sheetData sheetId="10010">
        <row r="1">
          <cell r="A1" t="str">
            <v>1월 생산실적</v>
          </cell>
        </row>
      </sheetData>
      <sheetData sheetId="10011">
        <row r="1">
          <cell r="A1" t="str">
            <v>1월 생산실적</v>
          </cell>
        </row>
      </sheetData>
      <sheetData sheetId="10012">
        <row r="1">
          <cell r="A1" t="str">
            <v>1월 생산실적</v>
          </cell>
        </row>
      </sheetData>
      <sheetData sheetId="10013">
        <row r="1">
          <cell r="A1" t="str">
            <v>1월 생산실적</v>
          </cell>
        </row>
      </sheetData>
      <sheetData sheetId="10014">
        <row r="1">
          <cell r="A1" t="str">
            <v>1월 생산실적</v>
          </cell>
        </row>
      </sheetData>
      <sheetData sheetId="10015">
        <row r="1">
          <cell r="A1" t="str">
            <v>1월 생산실적</v>
          </cell>
        </row>
      </sheetData>
      <sheetData sheetId="10016">
        <row r="1">
          <cell r="A1" t="str">
            <v>1월 생산실적</v>
          </cell>
        </row>
      </sheetData>
      <sheetData sheetId="10017">
        <row r="1">
          <cell r="A1" t="str">
            <v>1월 생산실적</v>
          </cell>
        </row>
      </sheetData>
      <sheetData sheetId="10018">
        <row r="1">
          <cell r="A1" t="str">
            <v>1월 생산실적</v>
          </cell>
        </row>
      </sheetData>
      <sheetData sheetId="10019">
        <row r="1">
          <cell r="A1" t="str">
            <v>1월 생산실적</v>
          </cell>
        </row>
      </sheetData>
      <sheetData sheetId="10020">
        <row r="1">
          <cell r="A1" t="str">
            <v>1월 생산실적</v>
          </cell>
        </row>
      </sheetData>
      <sheetData sheetId="10021">
        <row r="1">
          <cell r="A1" t="str">
            <v>1월 생산실적</v>
          </cell>
        </row>
      </sheetData>
      <sheetData sheetId="10022">
        <row r="1">
          <cell r="A1" t="str">
            <v>1월 생산실적</v>
          </cell>
        </row>
      </sheetData>
      <sheetData sheetId="10023">
        <row r="1">
          <cell r="A1" t="str">
            <v>1월 생산실적</v>
          </cell>
        </row>
      </sheetData>
      <sheetData sheetId="10024">
        <row r="1">
          <cell r="A1" t="str">
            <v>1월 생산실적</v>
          </cell>
        </row>
      </sheetData>
      <sheetData sheetId="10025">
        <row r="1">
          <cell r="A1" t="str">
            <v>1월 생산실적</v>
          </cell>
        </row>
      </sheetData>
      <sheetData sheetId="10026">
        <row r="1">
          <cell r="A1" t="str">
            <v>1월 생산실적</v>
          </cell>
        </row>
      </sheetData>
      <sheetData sheetId="10027">
        <row r="1">
          <cell r="A1" t="str">
            <v>1월 생산실적</v>
          </cell>
        </row>
      </sheetData>
      <sheetData sheetId="10028">
        <row r="1">
          <cell r="A1" t="str">
            <v>1월 생산실적</v>
          </cell>
        </row>
      </sheetData>
      <sheetData sheetId="10029">
        <row r="1">
          <cell r="A1" t="str">
            <v>1월 생산실적</v>
          </cell>
        </row>
      </sheetData>
      <sheetData sheetId="10030">
        <row r="1">
          <cell r="A1" t="str">
            <v>1월 생산실적</v>
          </cell>
        </row>
      </sheetData>
      <sheetData sheetId="10031">
        <row r="1">
          <cell r="A1" t="str">
            <v>1월 생산실적</v>
          </cell>
        </row>
      </sheetData>
      <sheetData sheetId="10032">
        <row r="1">
          <cell r="A1" t="str">
            <v>1월 생산실적</v>
          </cell>
        </row>
      </sheetData>
      <sheetData sheetId="10033">
        <row r="1">
          <cell r="A1" t="str">
            <v>1월 생산실적</v>
          </cell>
        </row>
      </sheetData>
      <sheetData sheetId="10034">
        <row r="1">
          <cell r="A1" t="str">
            <v>1월 생산실적</v>
          </cell>
        </row>
      </sheetData>
      <sheetData sheetId="10035">
        <row r="1">
          <cell r="A1" t="str">
            <v>1월 생산실적</v>
          </cell>
        </row>
      </sheetData>
      <sheetData sheetId="10036">
        <row r="1">
          <cell r="A1" t="str">
            <v>1월 생산실적</v>
          </cell>
        </row>
      </sheetData>
      <sheetData sheetId="10037">
        <row r="1">
          <cell r="A1" t="str">
            <v>1월 생산실적</v>
          </cell>
        </row>
      </sheetData>
      <sheetData sheetId="10038">
        <row r="1">
          <cell r="A1" t="str">
            <v>1월 생산실적</v>
          </cell>
        </row>
      </sheetData>
      <sheetData sheetId="10039">
        <row r="1">
          <cell r="A1" t="str">
            <v>1월 생산실적</v>
          </cell>
        </row>
      </sheetData>
      <sheetData sheetId="10040">
        <row r="1">
          <cell r="A1" t="str">
            <v>1월 생산실적</v>
          </cell>
        </row>
      </sheetData>
      <sheetData sheetId="10041">
        <row r="1">
          <cell r="A1" t="str">
            <v>1월 생산실적</v>
          </cell>
        </row>
      </sheetData>
      <sheetData sheetId="10042">
        <row r="1">
          <cell r="A1" t="str">
            <v>1월 생산실적</v>
          </cell>
        </row>
      </sheetData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>
        <row r="1">
          <cell r="A1" t="str">
            <v>1월 생산실적</v>
          </cell>
        </row>
      </sheetData>
      <sheetData sheetId="10066"/>
      <sheetData sheetId="10067"/>
      <sheetData sheetId="10068"/>
      <sheetData sheetId="10069"/>
      <sheetData sheetId="10070"/>
      <sheetData sheetId="10071"/>
      <sheetData sheetId="10072"/>
      <sheetData sheetId="10073">
        <row r="1">
          <cell r="A1" t="str">
            <v>1월 생산실적</v>
          </cell>
        </row>
      </sheetData>
      <sheetData sheetId="10074">
        <row r="1">
          <cell r="A1" t="str">
            <v>1월 생산실적</v>
          </cell>
        </row>
      </sheetData>
      <sheetData sheetId="10075">
        <row r="1">
          <cell r="A1" t="str">
            <v>1월 생산실적</v>
          </cell>
        </row>
      </sheetData>
      <sheetData sheetId="10076">
        <row r="1">
          <cell r="A1" t="str">
            <v>1월 생산실적</v>
          </cell>
        </row>
      </sheetData>
      <sheetData sheetId="10077">
        <row r="1">
          <cell r="A1" t="str">
            <v>1월 생산실적</v>
          </cell>
        </row>
      </sheetData>
      <sheetData sheetId="10078">
        <row r="1">
          <cell r="A1" t="str">
            <v>1월 생산실적</v>
          </cell>
        </row>
      </sheetData>
      <sheetData sheetId="10079"/>
      <sheetData sheetId="10080"/>
      <sheetData sheetId="10081"/>
      <sheetData sheetId="10082">
        <row r="1">
          <cell r="A1" t="str">
            <v>1월 생산실적</v>
          </cell>
        </row>
      </sheetData>
      <sheetData sheetId="10083">
        <row r="1">
          <cell r="A1" t="str">
            <v>1월 생산실적</v>
          </cell>
        </row>
      </sheetData>
      <sheetData sheetId="10084">
        <row r="1">
          <cell r="A1" t="str">
            <v>1월 생산실적</v>
          </cell>
        </row>
      </sheetData>
      <sheetData sheetId="10085">
        <row r="1">
          <cell r="A1" t="str">
            <v>1월 생산실적</v>
          </cell>
        </row>
      </sheetData>
      <sheetData sheetId="10086">
        <row r="1">
          <cell r="A1" t="str">
            <v>1월 생산실적</v>
          </cell>
        </row>
      </sheetData>
      <sheetData sheetId="10087">
        <row r="1">
          <cell r="A1" t="str">
            <v>1월 생산실적</v>
          </cell>
        </row>
      </sheetData>
      <sheetData sheetId="10088">
        <row r="1">
          <cell r="A1" t="str">
            <v>1월 생산실적</v>
          </cell>
        </row>
      </sheetData>
      <sheetData sheetId="10089">
        <row r="1">
          <cell r="A1" t="str">
            <v>1월 생산실적</v>
          </cell>
        </row>
      </sheetData>
      <sheetData sheetId="10090">
        <row r="1">
          <cell r="A1" t="str">
            <v>1월 생산실적</v>
          </cell>
        </row>
      </sheetData>
      <sheetData sheetId="10091">
        <row r="1">
          <cell r="A1" t="str">
            <v>1월 생산실적</v>
          </cell>
        </row>
      </sheetData>
      <sheetData sheetId="10092">
        <row r="1">
          <cell r="A1" t="str">
            <v>1월 생산실적</v>
          </cell>
        </row>
      </sheetData>
      <sheetData sheetId="10093">
        <row r="1">
          <cell r="A1" t="str">
            <v>1월 생산실적</v>
          </cell>
        </row>
      </sheetData>
      <sheetData sheetId="10094">
        <row r="1">
          <cell r="A1" t="str">
            <v>1월 생산실적</v>
          </cell>
        </row>
      </sheetData>
      <sheetData sheetId="10095">
        <row r="1">
          <cell r="A1" t="str">
            <v>1월 생산실적</v>
          </cell>
        </row>
      </sheetData>
      <sheetData sheetId="10096">
        <row r="1">
          <cell r="A1" t="str">
            <v>1월 생산실적</v>
          </cell>
        </row>
      </sheetData>
      <sheetData sheetId="10097">
        <row r="1">
          <cell r="A1" t="str">
            <v>1월 생산실적</v>
          </cell>
        </row>
      </sheetData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/>
      <sheetData sheetId="10122"/>
      <sheetData sheetId="10123"/>
      <sheetData sheetId="10124" refreshError="1"/>
      <sheetData sheetId="10125" refreshError="1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>
        <row r="5">
          <cell r="D5" t="str">
            <v>PROCESS PERFORMANCE STUDY</v>
          </cell>
        </row>
      </sheetData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>
        <row r="1">
          <cell r="A1" t="str">
            <v>1월 생산실적</v>
          </cell>
        </row>
      </sheetData>
      <sheetData sheetId="10244">
        <row r="1">
          <cell r="A1" t="str">
            <v>1월 생산실적</v>
          </cell>
        </row>
      </sheetData>
      <sheetData sheetId="10245">
        <row r="1">
          <cell r="A1" t="str">
            <v>1월 생산실적</v>
          </cell>
        </row>
      </sheetData>
      <sheetData sheetId="10246">
        <row r="1">
          <cell r="A1" t="str">
            <v>1월 생산실적</v>
          </cell>
        </row>
      </sheetData>
      <sheetData sheetId="10247">
        <row r="1">
          <cell r="A1" t="str">
            <v>1월 생산실적</v>
          </cell>
        </row>
      </sheetData>
      <sheetData sheetId="10248">
        <row r="1">
          <cell r="A1" t="str">
            <v>1월 생산실적</v>
          </cell>
        </row>
      </sheetData>
      <sheetData sheetId="10249">
        <row r="1">
          <cell r="A1" t="str">
            <v>1월 생산실적</v>
          </cell>
        </row>
      </sheetData>
      <sheetData sheetId="10250">
        <row r="1">
          <cell r="A1" t="str">
            <v>1월 생산실적</v>
          </cell>
        </row>
      </sheetData>
      <sheetData sheetId="10251">
        <row r="1">
          <cell r="A1" t="str">
            <v>1월 생산실적</v>
          </cell>
        </row>
      </sheetData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>
        <row r="1">
          <cell r="A1" t="str">
            <v>1월 생산실적</v>
          </cell>
        </row>
      </sheetData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>
        <row r="1">
          <cell r="A1" t="str">
            <v>1월 생산실적</v>
          </cell>
        </row>
      </sheetData>
      <sheetData sheetId="10338">
        <row r="1">
          <cell r="A1" t="str">
            <v>1월 생산실적</v>
          </cell>
        </row>
      </sheetData>
      <sheetData sheetId="10339">
        <row r="1">
          <cell r="A1" t="str">
            <v>1월 생산실적</v>
          </cell>
        </row>
      </sheetData>
      <sheetData sheetId="10340">
        <row r="1">
          <cell r="A1" t="str">
            <v>1월 생산실적</v>
          </cell>
        </row>
      </sheetData>
      <sheetData sheetId="10341">
        <row r="1">
          <cell r="A1" t="str">
            <v>1월 생산실적</v>
          </cell>
        </row>
      </sheetData>
      <sheetData sheetId="10342">
        <row r="1">
          <cell r="A1" t="str">
            <v>1월 생산실적</v>
          </cell>
        </row>
      </sheetData>
      <sheetData sheetId="10343">
        <row r="1">
          <cell r="A1" t="str">
            <v>1월 생산실적</v>
          </cell>
        </row>
      </sheetData>
      <sheetData sheetId="10344">
        <row r="1">
          <cell r="A1" t="str">
            <v>1월 생산실적</v>
          </cell>
        </row>
      </sheetData>
      <sheetData sheetId="10345"/>
      <sheetData sheetId="10346"/>
      <sheetData sheetId="10347"/>
      <sheetData sheetId="10348"/>
      <sheetData sheetId="10349"/>
      <sheetData sheetId="10350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lanning"/>
      <sheetName val="Summary"/>
      <sheetName val="Invest"/>
      <sheetName val="PayBack"/>
      <sheetName val="Gains"/>
      <sheetName val="Invest Existant"/>
      <sheetName val="CostRed  Matière"/>
      <sheetName val="CostRed FGX"/>
      <sheetName val="CostRed MOD"/>
      <sheetName val="Strategy"/>
      <sheetName val="Technic"/>
      <sheetName val="Devis Pièce primaire"/>
      <sheetName val="Conso CostRed"/>
      <sheetName val="DepPlan"/>
      <sheetName val="Input_Data"/>
      <sheetName val="P.Unit 040903 No borr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Meeting Agenda"/>
      <sheetName val="Team Feasibility Commitment"/>
      <sheetName val="APQP Open Issues"/>
      <sheetName val="APQP Timing Plan"/>
      <sheetName val="APQP Contact List"/>
      <sheetName val="AIAG Checklists"/>
      <sheetName val="Program Review Checklist- Elect"/>
      <sheetName val="Run @ Rate Plan"/>
      <sheetName val="Run @ Rate Summary Sheet"/>
      <sheetName val="R@R Definitions"/>
      <sheetName val="R@R  C1 - Supplementary Form"/>
      <sheetName val="R@R Review Worksheet"/>
      <sheetName val="CAUDIT"/>
      <sheetName val="INDIA-ML"/>
      <sheetName val="Sour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Rates"/>
      <sheetName val="IAR Cover page"/>
      <sheetName val="IAR Check-list"/>
      <sheetName val="Appendix 1 (2)"/>
      <sheetName val="Working Capital"/>
      <sheetName val="CF Table v1"/>
      <sheetName val="CF Table v2"/>
      <sheetName val="Income Statement (2)"/>
      <sheetName val="prix target "/>
      <sheetName val="CAA bridge, R&amp;D &amp; purchasing"/>
      <sheetName val="Assumptions"/>
      <sheetName val="Appendix 1"/>
      <sheetName val="R&amp;D expenses"/>
      <sheetName val="BOM"/>
      <sheetName val="Process"/>
      <sheetName val="Infos Fin."/>
      <sheetName val="Investment"/>
      <sheetName val="Income Statement"/>
      <sheetName val="CF Table"/>
      <sheetName val="R&amp;D"/>
      <sheetName val="Working Capital IAR"/>
      <sheetName val="eCAA"/>
      <sheetName val="Summary"/>
      <sheetName val="Depreciation"/>
      <sheetName val="Product A"/>
      <sheetName val="Product B"/>
      <sheetName val="Product C"/>
      <sheetName val="Product D"/>
      <sheetName val="Product E"/>
      <sheetName val="unit Synthesis"/>
      <sheetName val="Existing"/>
      <sheetName val="Target"/>
      <sheetName val="Potential TbV"/>
      <sheetName val="Potential"/>
      <sheetName val="Investment Opt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5">
          <cell r="G15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s"/>
      <sheetName val="0A Description"/>
      <sheetName val="0B Est - N'est pas"/>
      <sheetName val="2 - 3 Tendance Containment"/>
      <sheetName val="Hyp. défail."/>
      <sheetName val="4 Causes racines"/>
      <sheetName val="5-6-7A Actions correctives"/>
      <sheetName val="7B-8 Cloture"/>
      <sheetName val="Id. véh. &amp; composants"/>
      <sheetName val="Description Cli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s"/>
      <sheetName val="subass"/>
      <sheetName val="400mm"/>
      <sheetName val="430mm"/>
      <sheetName val="450mm"/>
      <sheetName val="475cur"/>
      <sheetName val="475mm"/>
      <sheetName val="500mm"/>
      <sheetName val="515mm_7"/>
      <sheetName val="515mm_8"/>
      <sheetName val="530mm"/>
      <sheetName val="550mm"/>
      <sheetName val="566mm"/>
      <sheetName val="600mm"/>
      <sheetName val="650mm"/>
      <sheetName val="NS GS"/>
      <sheetName val="SUMMRY"/>
      <sheetName val="BLA_PTS"/>
      <sheetName val="Cover page"/>
      <sheetName val="Costing"/>
      <sheetName val="Marketing"/>
      <sheetName val="purchasing"/>
      <sheetName val="Investment(Motor)"/>
      <sheetName val="Synthesis"/>
      <sheetName val="Volume and price"/>
      <sheetName val="Module-components"/>
      <sheetName val="ENTETE"/>
      <sheetName val="MONTHLY Breakdown"/>
      <sheetName val="PartsBase2006"/>
      <sheetName val="Maestro de Partes"/>
      <sheetName val="Module_compon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orio"/>
      <sheetName val="P&amp;L ACTU"/>
      <sheetName val="FLUX DEVISE"/>
      <sheetName val="Hyperion Cash"/>
      <sheetName val="Hyperion"/>
      <sheetName val="DATASALES"/>
      <sheetName val="BAL"/>
      <sheetName val="Plan1"/>
      <sheetName val="P&amp;L"/>
      <sheetName val="Activity"/>
      <sheetName val="AnaPNL"/>
      <sheetName val="Anamarg Q2-Q3"/>
      <sheetName val="Anamarg Q3-Q4"/>
      <sheetName val="Anamarg Q1-Q2"/>
      <sheetName val="AnamargQ4-Q1"/>
      <sheetName val="Hyperion Bilan"/>
      <sheetName val="Effectifs"/>
      <sheetName val="Hyperion Misceleanous"/>
      <sheetName val="Reporting"/>
      <sheetName val="Details"/>
      <sheetName val="MAF CASH"/>
      <sheetName val="Invest"/>
      <sheetName val="Invest Process"/>
      <sheetName val="Invest Tool"/>
      <sheetName val="B_Sheet"/>
      <sheetName val="P and L"/>
      <sheetName val="Cash"/>
      <sheetName val="Sales (2)"/>
      <sheetName val="Production"/>
      <sheetName val="MOD"/>
      <sheetName val="Volumes"/>
      <sheetName val="Ocup."/>
      <sheetName val="MOD-Op"/>
      <sheetName val="PPH"/>
      <sheetName val="Cadencia"/>
      <sheetName val="N° Operad"/>
      <sheetName val="Eficiencia"/>
      <sheetName val="TAB"/>
      <sheetName val="V2"/>
      <sheetName val="TX"/>
      <sheetName val="VOL"/>
      <sheetName val="MATKUSD"/>
      <sheetName val="SALES"/>
      <sheetName val="Inventories"/>
      <sheetName val="AMO"/>
      <sheetName val="Overheads"/>
      <sheetName val="Overheads2"/>
      <sheetName val="Total Sintetico"/>
      <sheetName val="FP"/>
      <sheetName val="FP Efetivos b2"/>
      <sheetName val="P&amp;L Soc."/>
      <sheetName val="VA"/>
      <sheetName val="Var Mat"/>
      <sheetName val="Mix"/>
      <sheetName val="Ratio Matière"/>
      <sheetName val="STK"/>
      <sheetName val="Total"/>
      <sheetName val="101"/>
      <sheetName val="102"/>
      <sheetName val="103"/>
      <sheetName val="104"/>
      <sheetName val="201"/>
      <sheetName val="202"/>
      <sheetName val="208"/>
      <sheetName val="209"/>
      <sheetName val="210"/>
      <sheetName val="231"/>
      <sheetName val="232"/>
      <sheetName val="233"/>
      <sheetName val="234"/>
      <sheetName val="235"/>
      <sheetName val="236"/>
      <sheetName val="301"/>
      <sheetName val="302"/>
      <sheetName val="401"/>
      <sheetName val="402 Wiper I"/>
      <sheetName val="403"/>
      <sheetName val="404"/>
      <sheetName val="405"/>
      <sheetName val="406"/>
      <sheetName val="407"/>
      <sheetName val="408 Ecn.Cooling"/>
      <sheetName val="409 Wiper II"/>
      <sheetName val="Details (2)"/>
      <sheetName val="Act"/>
      <sheetName val="Bil"/>
      <sheetName val="Cut-off"/>
      <sheetName val="Cst"/>
      <sheetName val="Histo"/>
      <sheetName val="Other"/>
      <sheetName val="Pdt"/>
      <sheetName val="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as Hyperion"/>
      <sheetName val="Reporte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事務所引越見積書"/>
      <sheetName val="条件表"/>
      <sheetName val="SCH"/>
      <sheetName val="MOTO"/>
      <sheetName val="名古屋支店業務用帳票最新版"/>
      <sheetName val="Nov. 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A Form"/>
      <sheetName val="OISR"/>
      <sheetName val="Validation Lists"/>
      <sheetName val="Revisions"/>
      <sheetName val="Lists"/>
      <sheetName val="GB-IC Villingen GG"/>
    </sheetNames>
    <sheetDataSet>
      <sheetData sheetId="0"/>
      <sheetData sheetId="1"/>
      <sheetData sheetId="2">
        <row r="4">
          <cell r="B4" t="str">
            <v>New Supplier</v>
          </cell>
        </row>
        <row r="5">
          <cell r="B5" t="str">
            <v>20% Business Increase</v>
          </cell>
        </row>
        <row r="6">
          <cell r="B6" t="str">
            <v>New Supplier Owner</v>
          </cell>
        </row>
        <row r="7">
          <cell r="B7" t="str">
            <v>New Supplier Location</v>
          </cell>
        </row>
        <row r="8">
          <cell r="B8" t="str">
            <v>Supplier Moved Location</v>
          </cell>
        </row>
        <row r="9">
          <cell r="B9" t="str">
            <v>New Process</v>
          </cell>
        </row>
        <row r="10">
          <cell r="B10" t="str">
            <v>New Technology</v>
          </cell>
        </row>
        <row r="11">
          <cell r="B11" t="str">
            <v>&gt;3 Years since last approved SSA</v>
          </cell>
        </row>
        <row r="46">
          <cell r="B46" t="str">
            <v>Yes</v>
          </cell>
        </row>
        <row r="47">
          <cell r="B47" t="str">
            <v>No</v>
          </cell>
        </row>
        <row r="51">
          <cell r="B51" t="str">
            <v>ISO 9001</v>
          </cell>
        </row>
        <row r="52">
          <cell r="B52" t="str">
            <v>TS 16949</v>
          </cell>
        </row>
        <row r="53">
          <cell r="B53" t="str">
            <v>None</v>
          </cell>
        </row>
        <row r="57">
          <cell r="B57" t="str">
            <v>N/A</v>
          </cell>
        </row>
        <row r="61">
          <cell r="B61" t="str">
            <v>Yes</v>
          </cell>
        </row>
        <row r="62">
          <cell r="B62" t="str">
            <v>No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acros &amp; cross-checks"/>
      <sheetName val="CAA bridge, R&amp;D &amp; purchasing"/>
      <sheetName val="Income Statement"/>
      <sheetName val="CF Table v2"/>
      <sheetName val="CF Table v1"/>
      <sheetName val="Working Capital"/>
      <sheetName val="SCF (1)"/>
      <sheetName val="SCF (2)"/>
      <sheetName val="General info"/>
      <sheetName val="Sales-Mix-Prices"/>
      <sheetName val="Quick saving"/>
      <sheetName val="vs. NPA"/>
      <sheetName val="BOM"/>
      <sheetName val="Labor-Indirect"/>
      <sheetName val="Invest.-Tool."/>
      <sheetName val="Capacity overview"/>
      <sheetName val="R&amp;D"/>
      <sheetName val="Drawing"/>
      <sheetName val="Logistics"/>
      <sheetName val="CAA review tables"/>
      <sheetName val="Follow-up"/>
      <sheetName val="SETTINGS"/>
      <sheetName val="DB"/>
      <sheetName val="Synthesis"/>
      <sheetName val="SCH"/>
      <sheetName val="Macros_&amp;_cross-checks"/>
      <sheetName val="CAA_bridge,_R&amp;D_&amp;_purchasing"/>
      <sheetName val="Income_Statement"/>
      <sheetName val="CF_Table_v2"/>
      <sheetName val="CF_Table_v1"/>
      <sheetName val="Working_Capital"/>
      <sheetName val="SCF_(1)"/>
      <sheetName val="SCF_(2)"/>
      <sheetName val="General_info"/>
      <sheetName val="Quick_saving"/>
      <sheetName val="vs__NPA"/>
      <sheetName val="Invest_-Tool_"/>
      <sheetName val="Capacity_overview"/>
      <sheetName val="CAA_review_tables"/>
      <sheetName val="Hypothese"/>
      <sheetName val="Key_Inputs"/>
      <sheetName val="Macros_&amp;_cross-checks1"/>
      <sheetName val="CAA_bridge,_R&amp;D_&amp;_purchasing1"/>
      <sheetName val="Income_Statement1"/>
      <sheetName val="CF_Table_v21"/>
      <sheetName val="CF_Table_v11"/>
      <sheetName val="Working_Capital1"/>
      <sheetName val="SCF_(1)1"/>
      <sheetName val="SCF_(2)1"/>
      <sheetName val="General_info1"/>
      <sheetName val="Quick_saving1"/>
      <sheetName val="vs__NPA1"/>
      <sheetName val="Invest_-Tool_1"/>
      <sheetName val="Capacity_overview1"/>
      <sheetName val="CAA_review_tabl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0">
          <cell r="B10" t="str">
            <v>ECM</v>
          </cell>
          <cell r="I10" t="str">
            <v>Building</v>
          </cell>
        </row>
        <row r="11">
          <cell r="B11" t="str">
            <v>BRA</v>
          </cell>
          <cell r="I11" t="str">
            <v>Stamping press</v>
          </cell>
        </row>
        <row r="12">
          <cell r="B12" t="str">
            <v>MRA</v>
          </cell>
          <cell r="I12" t="str">
            <v>Cutting press</v>
          </cell>
        </row>
        <row r="13">
          <cell r="B13" t="str">
            <v>ACDS</v>
          </cell>
          <cell r="I13" t="str">
            <v>Plastic injection</v>
          </cell>
        </row>
        <row r="14">
          <cell r="B14" t="str">
            <v>WCDS</v>
          </cell>
          <cell r="I14" t="str">
            <v>Rubber extrusion</v>
          </cell>
        </row>
        <row r="15">
          <cell r="B15" t="str">
            <v>ACAC</v>
          </cell>
          <cell r="I15" t="str">
            <v>Brazing oven</v>
          </cell>
        </row>
        <row r="16">
          <cell r="B16" t="str">
            <v>WCAC</v>
          </cell>
          <cell r="I16" t="str">
            <v>Painting</v>
          </cell>
        </row>
        <row r="17">
          <cell r="B17" t="str">
            <v>ATOC</v>
          </cell>
          <cell r="I17" t="str">
            <v>Varnishing</v>
          </cell>
        </row>
        <row r="18">
          <cell r="B18" t="str">
            <v>OC</v>
          </cell>
          <cell r="I18" t="str">
            <v>Aluminium process.</v>
          </cell>
        </row>
        <row r="19">
          <cell r="B19" t="str">
            <v>FAS</v>
          </cell>
          <cell r="I19" t="str">
            <v>Assembly</v>
          </cell>
        </row>
        <row r="20">
          <cell r="B20" t="str">
            <v>CHILL</v>
          </cell>
          <cell r="I20" t="str">
            <v>Control</v>
          </cell>
        </row>
        <row r="21">
          <cell r="I21" t="str">
            <v>Specific tools</v>
          </cell>
        </row>
        <row r="22">
          <cell r="I22" t="str">
            <v>R&amp;D</v>
          </cell>
        </row>
        <row r="23">
          <cell r="I23" t="str">
            <v>IT - workshop</v>
          </cell>
        </row>
        <row r="24">
          <cell r="I24" t="str">
            <v>IT - office</v>
          </cell>
        </row>
        <row r="25">
          <cell r="I25" t="str">
            <v>Vehicle - forklift</v>
          </cell>
        </row>
        <row r="26">
          <cell r="I26" t="str">
            <v>Vehicle - road</v>
          </cell>
        </row>
        <row r="27">
          <cell r="I27" t="str">
            <v>Furniture</v>
          </cell>
        </row>
        <row r="28">
          <cell r="I28" t="str">
            <v>Other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ew"/>
      <sheetName val="Robustness check list"/>
      <sheetName val="Project data"/>
      <sheetName val="xchecks"/>
      <sheetName val="Key Figures"/>
      <sheetName val="Cover"/>
      <sheetName val="IARcover"/>
      <sheetName val="CAA bridge"/>
      <sheetName val="Financials PTBV"/>
      <sheetName val="CF Table v2"/>
      <sheetName val="CF Table v1"/>
      <sheetName val="Working Capital"/>
      <sheetName val="PEM"/>
      <sheetName val="Key Inputs"/>
      <sheetName val="Volumes"/>
      <sheetName val="SP &amp; Sales"/>
      <sheetName val="SP Bridge"/>
      <sheetName val="BOM"/>
      <sheetName val="AV"/>
      <sheetName val="Productivities"/>
      <sheetName val="Invest"/>
      <sheetName val="R&amp;D"/>
      <sheetName val="SCF"/>
      <sheetName val="SCF LT"/>
      <sheetName val="SCF Synt by ref"/>
      <sheetName val="How to Input"/>
    </sheetNames>
    <sheetDataSet>
      <sheetData sheetId="0"/>
      <sheetData sheetId="1"/>
      <sheetData sheetId="2">
        <row r="18">
          <cell r="C18"/>
        </row>
      </sheetData>
      <sheetData sheetId="3"/>
      <sheetData sheetId="4"/>
      <sheetData sheetId="5"/>
      <sheetData sheetId="6"/>
      <sheetData sheetId="7">
        <row r="8">
          <cell r="C8" t="e">
            <v>#DIV/0!</v>
          </cell>
        </row>
      </sheetData>
      <sheetData sheetId="8">
        <row r="9">
          <cell r="G9">
            <v>0</v>
          </cell>
        </row>
      </sheetData>
      <sheetData sheetId="9"/>
      <sheetData sheetId="10"/>
      <sheetData sheetId="11"/>
      <sheetData sheetId="12"/>
      <sheetData sheetId="13">
        <row r="6">
          <cell r="C6" t="str">
            <v>PTS</v>
          </cell>
        </row>
        <row r="27">
          <cell r="C27" t="str">
            <v>test1</v>
          </cell>
        </row>
        <row r="28">
          <cell r="C28" t="str">
            <v>test2</v>
          </cell>
        </row>
        <row r="29">
          <cell r="C29" t="str">
            <v>test3</v>
          </cell>
        </row>
        <row r="30">
          <cell r="C30" t="str">
            <v>test4</v>
          </cell>
        </row>
        <row r="31">
          <cell r="C31" t="str">
            <v>test5</v>
          </cell>
        </row>
        <row r="32">
          <cell r="C32" t="str">
            <v>test6</v>
          </cell>
        </row>
        <row r="33">
          <cell r="C33" t="str">
            <v>test7</v>
          </cell>
        </row>
        <row r="34">
          <cell r="C34" t="str">
            <v>test8</v>
          </cell>
        </row>
        <row r="35">
          <cell r="C35" t="str">
            <v>test9</v>
          </cell>
        </row>
        <row r="36">
          <cell r="C36"/>
        </row>
        <row r="37">
          <cell r="C37"/>
        </row>
        <row r="38">
          <cell r="C38"/>
        </row>
        <row r="39">
          <cell r="C39"/>
        </row>
        <row r="40">
          <cell r="C40"/>
        </row>
        <row r="41">
          <cell r="C41"/>
        </row>
        <row r="42">
          <cell r="C42"/>
        </row>
        <row r="43">
          <cell r="C43"/>
        </row>
        <row r="44">
          <cell r="C44"/>
        </row>
        <row r="45">
          <cell r="C45"/>
        </row>
        <row r="46">
          <cell r="C46"/>
        </row>
        <row r="47">
          <cell r="C47"/>
        </row>
        <row r="48">
          <cell r="C48"/>
        </row>
        <row r="49">
          <cell r="C49"/>
        </row>
        <row r="50">
          <cell r="C50"/>
        </row>
        <row r="51">
          <cell r="C51"/>
        </row>
        <row r="52">
          <cell r="C52"/>
        </row>
        <row r="53">
          <cell r="C53"/>
        </row>
        <row r="54">
          <cell r="C54"/>
        </row>
        <row r="55">
          <cell r="C55"/>
        </row>
        <row r="56">
          <cell r="C56"/>
        </row>
        <row r="57">
          <cell r="C57"/>
        </row>
        <row r="58">
          <cell r="C58"/>
        </row>
        <row r="59">
          <cell r="C59"/>
        </row>
        <row r="60">
          <cell r="C60"/>
        </row>
        <row r="61">
          <cell r="C61"/>
        </row>
        <row r="62">
          <cell r="C62"/>
        </row>
        <row r="63">
          <cell r="C63"/>
        </row>
        <row r="64">
          <cell r="C64"/>
        </row>
        <row r="65">
          <cell r="C65"/>
        </row>
        <row r="66">
          <cell r="C66"/>
        </row>
        <row r="67">
          <cell r="C67"/>
        </row>
        <row r="68">
          <cell r="C68"/>
        </row>
        <row r="69">
          <cell r="C69"/>
        </row>
        <row r="70">
          <cell r="C70"/>
        </row>
        <row r="71">
          <cell r="C71"/>
        </row>
        <row r="72">
          <cell r="C72"/>
        </row>
        <row r="73">
          <cell r="C73"/>
        </row>
        <row r="74">
          <cell r="C74"/>
        </row>
        <row r="75">
          <cell r="C75"/>
        </row>
        <row r="76">
          <cell r="C76"/>
        </row>
        <row r="77">
          <cell r="C77"/>
        </row>
        <row r="78">
          <cell r="C78"/>
        </row>
        <row r="79">
          <cell r="C79"/>
        </row>
        <row r="80">
          <cell r="C80"/>
        </row>
        <row r="81">
          <cell r="C81"/>
        </row>
        <row r="82">
          <cell r="C82"/>
        </row>
        <row r="83">
          <cell r="C83"/>
        </row>
        <row r="84">
          <cell r="C84"/>
        </row>
        <row r="85">
          <cell r="C85"/>
        </row>
        <row r="86">
          <cell r="C86"/>
        </row>
        <row r="87">
          <cell r="C87"/>
        </row>
        <row r="88">
          <cell r="C88"/>
        </row>
        <row r="89">
          <cell r="C89"/>
        </row>
        <row r="90">
          <cell r="C90"/>
        </row>
        <row r="91">
          <cell r="C91"/>
        </row>
        <row r="92">
          <cell r="C92"/>
        </row>
        <row r="93">
          <cell r="C93"/>
        </row>
        <row r="94">
          <cell r="C94"/>
        </row>
        <row r="95">
          <cell r="C95"/>
        </row>
        <row r="96">
          <cell r="C96"/>
        </row>
        <row r="97">
          <cell r="C97"/>
        </row>
        <row r="98">
          <cell r="C98"/>
        </row>
        <row r="99">
          <cell r="C99"/>
        </row>
        <row r="100">
          <cell r="C100"/>
        </row>
        <row r="101">
          <cell r="C101"/>
        </row>
        <row r="102">
          <cell r="C102"/>
        </row>
        <row r="103">
          <cell r="C103"/>
        </row>
        <row r="104">
          <cell r="C104"/>
        </row>
        <row r="105">
          <cell r="C105"/>
        </row>
        <row r="106">
          <cell r="C106"/>
        </row>
        <row r="107">
          <cell r="C107"/>
        </row>
        <row r="108">
          <cell r="C108"/>
        </row>
        <row r="109">
          <cell r="C109"/>
        </row>
        <row r="110">
          <cell r="C110"/>
        </row>
        <row r="111">
          <cell r="C111"/>
        </row>
        <row r="112">
          <cell r="C112"/>
        </row>
        <row r="113">
          <cell r="C113"/>
        </row>
        <row r="114">
          <cell r="C114"/>
        </row>
        <row r="115">
          <cell r="C115"/>
        </row>
        <row r="116">
          <cell r="C116"/>
        </row>
        <row r="117">
          <cell r="C117"/>
        </row>
        <row r="118">
          <cell r="C118"/>
        </row>
        <row r="119">
          <cell r="C119"/>
        </row>
        <row r="120">
          <cell r="C120"/>
        </row>
        <row r="121">
          <cell r="C121"/>
        </row>
        <row r="122">
          <cell r="C122"/>
        </row>
        <row r="123">
          <cell r="C123"/>
        </row>
        <row r="124">
          <cell r="C124"/>
        </row>
        <row r="125">
          <cell r="C125"/>
        </row>
        <row r="126">
          <cell r="C126"/>
        </row>
        <row r="135">
          <cell r="E135" t="str">
            <v>EUR</v>
          </cell>
        </row>
        <row r="136">
          <cell r="E136" t="str">
            <v>USD</v>
          </cell>
        </row>
        <row r="137">
          <cell r="E137" t="str">
            <v>MXN</v>
          </cell>
        </row>
        <row r="138">
          <cell r="E138" t="str">
            <v>BRL</v>
          </cell>
        </row>
        <row r="139">
          <cell r="E139" t="str">
            <v>CNY</v>
          </cell>
        </row>
        <row r="140">
          <cell r="E140" t="str">
            <v>KRW</v>
          </cell>
        </row>
        <row r="141">
          <cell r="E141" t="str">
            <v>JPY</v>
          </cell>
        </row>
        <row r="142">
          <cell r="E142" t="str">
            <v>THB</v>
          </cell>
        </row>
        <row r="143">
          <cell r="E143" t="str">
            <v>RUB</v>
          </cell>
        </row>
        <row r="144">
          <cell r="E144" t="str">
            <v>TRY</v>
          </cell>
        </row>
        <row r="145">
          <cell r="E145" t="str">
            <v>empty 1</v>
          </cell>
        </row>
        <row r="146">
          <cell r="E146" t="str">
            <v>empty 2</v>
          </cell>
        </row>
        <row r="147">
          <cell r="E147" t="str">
            <v>empty 3</v>
          </cell>
        </row>
        <row r="440">
          <cell r="B440" t="str">
            <v>Department manager</v>
          </cell>
        </row>
        <row r="441">
          <cell r="B441" t="str">
            <v>Methods and Tools</v>
          </cell>
        </row>
        <row r="442">
          <cell r="B442" t="str">
            <v>Engineering IS</v>
          </cell>
        </row>
        <row r="443">
          <cell r="B443" t="str">
            <v>Site Project Manager</v>
          </cell>
        </row>
        <row r="444">
          <cell r="B444" t="str">
            <v>Intellectual Property</v>
          </cell>
        </row>
        <row r="445">
          <cell r="B445" t="str">
            <v>Project Director Projet PG/RO</v>
          </cell>
        </row>
        <row r="446">
          <cell r="B446" t="str">
            <v>R&amp;D Administration BG/PG/RO/Sites</v>
          </cell>
        </row>
        <row r="447">
          <cell r="B447" t="str">
            <v>R&amp;D director BG/PG/RO</v>
          </cell>
        </row>
        <row r="448">
          <cell r="B448" t="str">
            <v>R&amp;D manager BG/PG/RO/Sites</v>
          </cell>
        </row>
        <row r="449">
          <cell r="B449" t="str">
            <v>R&amp;D Marketing BG/PG</v>
          </cell>
        </row>
        <row r="450">
          <cell r="B450" t="str">
            <v>RAISE (Mgr/Owner)</v>
          </cell>
        </row>
        <row r="451">
          <cell r="B451" t="str">
            <v>Warranty Eng. &amp; tech</v>
          </cell>
        </row>
        <row r="452">
          <cell r="B452" t="str">
            <v>Supply Chain PTM (Logistic)</v>
          </cell>
        </row>
        <row r="453">
          <cell r="B453" t="str">
            <v>P1 Ph0 PTM</v>
          </cell>
        </row>
        <row r="454">
          <cell r="B454" t="str">
            <v>Process PTM</v>
          </cell>
        </row>
        <row r="455">
          <cell r="B455" t="str">
            <v>Project Manager</v>
          </cell>
        </row>
        <row r="456">
          <cell r="B456" t="str">
            <v>Purchasing PTM</v>
          </cell>
        </row>
        <row r="457">
          <cell r="B457" t="str">
            <v>Quality PTM</v>
          </cell>
        </row>
        <row r="458">
          <cell r="B458" t="str">
            <v>Project Launch Manager</v>
          </cell>
        </row>
        <row r="459">
          <cell r="B459" t="str">
            <v>R&amp;D PTM / product Eng.</v>
          </cell>
        </row>
        <row r="460">
          <cell r="B460" t="str">
            <v>R&amp;D P2/ P3 PTM</v>
          </cell>
        </row>
        <row r="461">
          <cell r="B461" t="str">
            <v>Design Leader</v>
          </cell>
        </row>
        <row r="462">
          <cell r="B462" t="str">
            <v>CAD Engineer</v>
          </cell>
        </row>
        <row r="463">
          <cell r="B463" t="str">
            <v>CAD Technician</v>
          </cell>
        </row>
        <row r="464">
          <cell r="B464" t="str">
            <v>DV Testing (R&amp;D Lab.)</v>
          </cell>
        </row>
        <row r="465">
          <cell r="B465" t="str">
            <v>Software Design Engineer</v>
          </cell>
        </row>
        <row r="466">
          <cell r="B466" t="str">
            <v>Hardware Design Engineer</v>
          </cell>
        </row>
        <row r="467">
          <cell r="B467" t="str">
            <v>R&amp;D Front Office</v>
          </cell>
        </row>
        <row r="468">
          <cell r="B468" t="str">
            <v>Loop</v>
          </cell>
        </row>
        <row r="469">
          <cell r="B469" t="str">
            <v>Product Expert</v>
          </cell>
        </row>
        <row r="470">
          <cell r="B470" t="str">
            <v>Prototype</v>
          </cell>
        </row>
        <row r="471">
          <cell r="B471" t="str">
            <v>Process Engineer</v>
          </cell>
        </row>
        <row r="472">
          <cell r="B472" t="str">
            <v>Reliability</v>
          </cell>
        </row>
        <row r="473">
          <cell r="B473" t="str">
            <v>Simulation</v>
          </cell>
        </row>
        <row r="474">
          <cell r="B474" t="str">
            <v>Simulation</v>
          </cell>
        </row>
        <row r="475">
          <cell r="B475" t="str">
            <v>Simulation</v>
          </cell>
        </row>
        <row r="476">
          <cell r="B476" t="str">
            <v>Simulation</v>
          </cell>
        </row>
        <row r="477">
          <cell r="B477" t="str">
            <v>Simulation</v>
          </cell>
        </row>
        <row r="478">
          <cell r="B478" t="str">
            <v>Simulation</v>
          </cell>
        </row>
        <row r="479">
          <cell r="B479" t="str">
            <v>Simulation</v>
          </cell>
        </row>
        <row r="480">
          <cell r="B480" t="str">
            <v>Simulation</v>
          </cell>
        </row>
        <row r="481">
          <cell r="B481" t="str">
            <v>Simulation</v>
          </cell>
        </row>
        <row r="482">
          <cell r="B482" t="str">
            <v>Simulation</v>
          </cell>
        </row>
        <row r="483">
          <cell r="B483" t="str">
            <v>Simulation</v>
          </cell>
        </row>
        <row r="484">
          <cell r="B484" t="str">
            <v>Simulation</v>
          </cell>
        </row>
        <row r="485">
          <cell r="B485" t="str">
            <v>Simulation</v>
          </cell>
        </row>
        <row r="486">
          <cell r="B486" t="str">
            <v>Simulation</v>
          </cell>
        </row>
        <row r="487">
          <cell r="B487" t="str">
            <v>Simulation</v>
          </cell>
        </row>
        <row r="488">
          <cell r="B488" t="str">
            <v>Simulation</v>
          </cell>
        </row>
        <row r="489">
          <cell r="B489" t="str">
            <v>Simulation</v>
          </cell>
        </row>
        <row r="490">
          <cell r="B490" t="str">
            <v>Simulation</v>
          </cell>
        </row>
        <row r="491">
          <cell r="B491" t="str">
            <v>Simulation</v>
          </cell>
        </row>
        <row r="492">
          <cell r="B492" t="str">
            <v>Simulation</v>
          </cell>
        </row>
        <row r="493">
          <cell r="B493" t="str">
            <v>Simulation</v>
          </cell>
        </row>
        <row r="494">
          <cell r="B494" t="str">
            <v>Simulation</v>
          </cell>
        </row>
        <row r="495">
          <cell r="B495" t="str">
            <v>Simulation</v>
          </cell>
        </row>
        <row r="496">
          <cell r="B496" t="str">
            <v>Simulation</v>
          </cell>
        </row>
        <row r="497">
          <cell r="B497" t="str">
            <v>Simulation</v>
          </cell>
        </row>
        <row r="498">
          <cell r="B498" t="str">
            <v>Simulation</v>
          </cell>
        </row>
        <row r="499">
          <cell r="B499" t="str">
            <v>Simulation</v>
          </cell>
        </row>
        <row r="500">
          <cell r="B500" t="str">
            <v>Simulation</v>
          </cell>
        </row>
        <row r="501">
          <cell r="B501" t="str">
            <v>Simulation</v>
          </cell>
        </row>
        <row r="502">
          <cell r="B502" t="str">
            <v>Simulation</v>
          </cell>
        </row>
        <row r="503">
          <cell r="B503" t="str">
            <v>Simulation</v>
          </cell>
        </row>
        <row r="504">
          <cell r="B504" t="str">
            <v>Simulation</v>
          </cell>
        </row>
        <row r="505">
          <cell r="B505" t="str">
            <v>Simulation</v>
          </cell>
        </row>
        <row r="506">
          <cell r="B506" t="str">
            <v>Simulation</v>
          </cell>
        </row>
        <row r="507">
          <cell r="B507" t="str">
            <v>Simulation</v>
          </cell>
        </row>
        <row r="508">
          <cell r="B508" t="str">
            <v>Simulation</v>
          </cell>
        </row>
        <row r="509">
          <cell r="B509" t="str">
            <v>Simulation</v>
          </cell>
        </row>
        <row r="510">
          <cell r="B510" t="str">
            <v>Simulation</v>
          </cell>
        </row>
        <row r="511">
          <cell r="B511" t="str">
            <v>Simulation</v>
          </cell>
        </row>
        <row r="512">
          <cell r="B512" t="str">
            <v>Simulation</v>
          </cell>
        </row>
        <row r="513">
          <cell r="B513" t="str">
            <v>Simulation</v>
          </cell>
        </row>
        <row r="514">
          <cell r="B514" t="str">
            <v>Simulation</v>
          </cell>
        </row>
        <row r="515">
          <cell r="B515" t="str">
            <v>Simulation</v>
          </cell>
        </row>
        <row r="516">
          <cell r="B516" t="str">
            <v>Simulation</v>
          </cell>
        </row>
        <row r="517">
          <cell r="B517" t="str">
            <v>Simulation</v>
          </cell>
        </row>
        <row r="518">
          <cell r="B518" t="str">
            <v>Simulation</v>
          </cell>
        </row>
        <row r="519">
          <cell r="B519" t="str">
            <v>Simulation</v>
          </cell>
        </row>
        <row r="520">
          <cell r="B520" t="str">
            <v>Simulation</v>
          </cell>
        </row>
        <row r="521">
          <cell r="B521" t="str">
            <v>Simulation</v>
          </cell>
        </row>
        <row r="522">
          <cell r="B522" t="str">
            <v>Simulation</v>
          </cell>
        </row>
        <row r="523">
          <cell r="B523" t="str">
            <v>Simulation</v>
          </cell>
        </row>
        <row r="524">
          <cell r="B524" t="str">
            <v>Simulation</v>
          </cell>
        </row>
        <row r="525">
          <cell r="B525" t="str">
            <v>Simulation</v>
          </cell>
        </row>
        <row r="526">
          <cell r="B526" t="str">
            <v>Simulation</v>
          </cell>
        </row>
        <row r="527">
          <cell r="B527" t="str">
            <v>Simulation</v>
          </cell>
        </row>
        <row r="528">
          <cell r="B528" t="str">
            <v>Simulation</v>
          </cell>
        </row>
        <row r="529">
          <cell r="B529" t="str">
            <v>Simulation</v>
          </cell>
        </row>
        <row r="530">
          <cell r="B530" t="str">
            <v>Simulation</v>
          </cell>
        </row>
        <row r="531">
          <cell r="B531" t="str">
            <v>Simulation</v>
          </cell>
        </row>
        <row r="532">
          <cell r="B532" t="str">
            <v>Simulation</v>
          </cell>
        </row>
        <row r="533">
          <cell r="B533" t="str">
            <v>Simulation</v>
          </cell>
        </row>
        <row r="534">
          <cell r="B534" t="str">
            <v>Simulation</v>
          </cell>
        </row>
        <row r="535">
          <cell r="B535" t="str">
            <v>Simulation</v>
          </cell>
        </row>
        <row r="536">
          <cell r="B536" t="str">
            <v>Simulation</v>
          </cell>
        </row>
        <row r="537">
          <cell r="B537" t="str">
            <v>Simulation</v>
          </cell>
        </row>
        <row r="538">
          <cell r="B538" t="str">
            <v>Simulation</v>
          </cell>
        </row>
        <row r="539">
          <cell r="B539" t="str">
            <v>Simulation</v>
          </cell>
        </row>
        <row r="540">
          <cell r="B540" t="str">
            <v>Simulation</v>
          </cell>
        </row>
        <row r="541">
          <cell r="B541" t="str">
            <v>Simulation</v>
          </cell>
        </row>
        <row r="542">
          <cell r="B542" t="str">
            <v>Simulation</v>
          </cell>
        </row>
        <row r="543">
          <cell r="B543" t="str">
            <v>Simulation</v>
          </cell>
        </row>
        <row r="544">
          <cell r="B544" t="str">
            <v>Simulation</v>
          </cell>
        </row>
        <row r="545">
          <cell r="B545" t="str">
            <v>Simulation</v>
          </cell>
        </row>
        <row r="546">
          <cell r="B546" t="str">
            <v>Simulation</v>
          </cell>
        </row>
        <row r="547">
          <cell r="B547" t="str">
            <v>Simulation</v>
          </cell>
        </row>
        <row r="548">
          <cell r="B548" t="str">
            <v>Simulation</v>
          </cell>
        </row>
        <row r="549">
          <cell r="B549" t="str">
            <v>Simulation</v>
          </cell>
        </row>
        <row r="550">
          <cell r="B550" t="str">
            <v>Simulation</v>
          </cell>
        </row>
        <row r="551">
          <cell r="B551" t="str">
            <v>Simulation</v>
          </cell>
        </row>
        <row r="552">
          <cell r="B552" t="str">
            <v>Simulation</v>
          </cell>
        </row>
        <row r="553">
          <cell r="B553" t="str">
            <v>Simulation</v>
          </cell>
        </row>
        <row r="554">
          <cell r="B554" t="str">
            <v>Simulation</v>
          </cell>
        </row>
        <row r="555">
          <cell r="B555" t="str">
            <v>Simulation</v>
          </cell>
        </row>
        <row r="556">
          <cell r="B556" t="str">
            <v>Simulation</v>
          </cell>
        </row>
        <row r="557">
          <cell r="B557" t="str">
            <v>Simulation</v>
          </cell>
        </row>
        <row r="558">
          <cell r="B558" t="str">
            <v>Simulation</v>
          </cell>
        </row>
        <row r="559">
          <cell r="B559" t="str">
            <v>Simulation</v>
          </cell>
        </row>
        <row r="560">
          <cell r="B560" t="str">
            <v>Simulation</v>
          </cell>
        </row>
        <row r="561">
          <cell r="B561" t="str">
            <v>Simulation</v>
          </cell>
        </row>
        <row r="562">
          <cell r="B562" t="str">
            <v>Simulation</v>
          </cell>
        </row>
        <row r="563">
          <cell r="B563" t="str">
            <v>Simulation</v>
          </cell>
        </row>
        <row r="564">
          <cell r="B564" t="str">
            <v>Simulation</v>
          </cell>
        </row>
        <row r="565">
          <cell r="B565" t="str">
            <v>Simulation</v>
          </cell>
        </row>
        <row r="566">
          <cell r="B566" t="str">
            <v>Simulation</v>
          </cell>
        </row>
        <row r="567">
          <cell r="B567" t="str">
            <v>Simulation</v>
          </cell>
        </row>
        <row r="568">
          <cell r="B568" t="str">
            <v>Simulation</v>
          </cell>
        </row>
        <row r="569">
          <cell r="B569" t="str">
            <v>Simulation</v>
          </cell>
        </row>
        <row r="570">
          <cell r="B570" t="str">
            <v>Simulation</v>
          </cell>
        </row>
        <row r="571">
          <cell r="B571" t="str">
            <v>Simulation</v>
          </cell>
        </row>
        <row r="572">
          <cell r="B572" t="str">
            <v>Simulation</v>
          </cell>
        </row>
        <row r="573">
          <cell r="B573" t="str">
            <v>Simulation</v>
          </cell>
        </row>
        <row r="574">
          <cell r="B574" t="str">
            <v>Simulation</v>
          </cell>
        </row>
        <row r="575">
          <cell r="B575" t="str">
            <v>Simulation</v>
          </cell>
        </row>
        <row r="576">
          <cell r="B576" t="str">
            <v>Simulation</v>
          </cell>
        </row>
        <row r="577">
          <cell r="B577" t="str">
            <v>Simulation</v>
          </cell>
        </row>
        <row r="578">
          <cell r="B578" t="str">
            <v>Simulation</v>
          </cell>
        </row>
        <row r="579">
          <cell r="B579" t="str">
            <v>Simulation</v>
          </cell>
        </row>
        <row r="580">
          <cell r="B580" t="str">
            <v>Simulation</v>
          </cell>
        </row>
        <row r="581">
          <cell r="B581" t="str">
            <v>Simulation</v>
          </cell>
        </row>
        <row r="582">
          <cell r="B582" t="str">
            <v>Simulation</v>
          </cell>
        </row>
        <row r="583">
          <cell r="B583" t="str">
            <v>Simulation</v>
          </cell>
        </row>
        <row r="584">
          <cell r="B584" t="str">
            <v>Simulation</v>
          </cell>
        </row>
        <row r="585">
          <cell r="B585" t="str">
            <v>Simulation</v>
          </cell>
        </row>
        <row r="586">
          <cell r="B586" t="str">
            <v>Simulation</v>
          </cell>
        </row>
        <row r="587">
          <cell r="B587" t="str">
            <v>Simulation</v>
          </cell>
        </row>
        <row r="588">
          <cell r="B588" t="str">
            <v>Simulation</v>
          </cell>
        </row>
        <row r="589">
          <cell r="B589" t="str">
            <v>Simulation</v>
          </cell>
        </row>
        <row r="590">
          <cell r="B590" t="str">
            <v>Simulation</v>
          </cell>
        </row>
        <row r="591">
          <cell r="B591" t="str">
            <v>Simulation</v>
          </cell>
        </row>
        <row r="592">
          <cell r="B592" t="str">
            <v>Simulation</v>
          </cell>
        </row>
        <row r="593">
          <cell r="B593" t="str">
            <v>Simulation</v>
          </cell>
        </row>
        <row r="594">
          <cell r="B594" t="str">
            <v>Simulation</v>
          </cell>
        </row>
        <row r="595">
          <cell r="B595" t="str">
            <v>Simulation</v>
          </cell>
        </row>
        <row r="596">
          <cell r="B596" t="str">
            <v>Simulation</v>
          </cell>
        </row>
        <row r="597">
          <cell r="B597" t="str">
            <v>Simulation</v>
          </cell>
        </row>
        <row r="598">
          <cell r="B598" t="str">
            <v>Simulation</v>
          </cell>
        </row>
        <row r="599">
          <cell r="B599" t="str">
            <v>Simulation</v>
          </cell>
        </row>
        <row r="600">
          <cell r="B600" t="str">
            <v>Simulation</v>
          </cell>
        </row>
        <row r="601">
          <cell r="B601" t="str">
            <v>Simulation</v>
          </cell>
        </row>
        <row r="602">
          <cell r="B602" t="str">
            <v>Simulation</v>
          </cell>
        </row>
        <row r="603">
          <cell r="B603" t="str">
            <v>Simulation</v>
          </cell>
        </row>
        <row r="604">
          <cell r="B604" t="str">
            <v>Simulation</v>
          </cell>
        </row>
        <row r="605">
          <cell r="B605" t="str">
            <v>Simulation</v>
          </cell>
        </row>
        <row r="606">
          <cell r="B606" t="str">
            <v>Simulation</v>
          </cell>
        </row>
        <row r="607">
          <cell r="B607" t="str">
            <v>Simulation</v>
          </cell>
        </row>
        <row r="608">
          <cell r="B608" t="str">
            <v>Simulation</v>
          </cell>
        </row>
        <row r="609">
          <cell r="B609" t="str">
            <v>Simulation</v>
          </cell>
        </row>
        <row r="610">
          <cell r="B610" t="str">
            <v>Simulation</v>
          </cell>
        </row>
        <row r="611">
          <cell r="B611" t="str">
            <v>Simulation</v>
          </cell>
        </row>
        <row r="612">
          <cell r="B612" t="str">
            <v>Simulation</v>
          </cell>
        </row>
        <row r="613">
          <cell r="B613" t="str">
            <v>Simulation</v>
          </cell>
        </row>
        <row r="614">
          <cell r="B614" t="str">
            <v>Simulation</v>
          </cell>
        </row>
        <row r="615">
          <cell r="B615" t="str">
            <v>Simulation</v>
          </cell>
        </row>
        <row r="616">
          <cell r="B616" t="str">
            <v>Simulation</v>
          </cell>
        </row>
        <row r="617">
          <cell r="B617" t="str">
            <v>Simulation</v>
          </cell>
        </row>
        <row r="618">
          <cell r="B618" t="str">
            <v>Simulation</v>
          </cell>
        </row>
        <row r="619">
          <cell r="B619" t="str">
            <v>Simulation</v>
          </cell>
        </row>
        <row r="620">
          <cell r="B620" t="str">
            <v>Simulation</v>
          </cell>
        </row>
        <row r="621">
          <cell r="B621" t="str">
            <v>Simulation</v>
          </cell>
        </row>
        <row r="622">
          <cell r="B622" t="str">
            <v>Simulation</v>
          </cell>
        </row>
        <row r="623">
          <cell r="B623" t="str">
            <v>Simulation</v>
          </cell>
        </row>
        <row r="624">
          <cell r="B624" t="str">
            <v>Simulation</v>
          </cell>
        </row>
        <row r="625">
          <cell r="B625" t="str">
            <v>Simulation</v>
          </cell>
        </row>
        <row r="626">
          <cell r="B626" t="str">
            <v>Simulation</v>
          </cell>
        </row>
        <row r="627">
          <cell r="B627" t="str">
            <v>Simulation</v>
          </cell>
        </row>
        <row r="628">
          <cell r="B628" t="str">
            <v>Simulation</v>
          </cell>
        </row>
        <row r="629">
          <cell r="B629" t="str">
            <v>Simulation</v>
          </cell>
        </row>
        <row r="630">
          <cell r="B630" t="str">
            <v>Simulation</v>
          </cell>
        </row>
        <row r="631">
          <cell r="B631" t="str">
            <v>Simulation</v>
          </cell>
        </row>
        <row r="632">
          <cell r="B632" t="str">
            <v>Simulation</v>
          </cell>
        </row>
        <row r="633">
          <cell r="B633" t="str">
            <v>Simulation</v>
          </cell>
        </row>
        <row r="634">
          <cell r="B634" t="str">
            <v>Simulation</v>
          </cell>
        </row>
        <row r="635">
          <cell r="B635" t="str">
            <v>Simulation</v>
          </cell>
        </row>
        <row r="636">
          <cell r="B636" t="str">
            <v>Simulation</v>
          </cell>
        </row>
        <row r="637">
          <cell r="B637" t="str">
            <v>Simulation</v>
          </cell>
        </row>
        <row r="638">
          <cell r="B638" t="str">
            <v>Simulation</v>
          </cell>
        </row>
        <row r="639">
          <cell r="B639" t="str">
            <v>Simulation</v>
          </cell>
        </row>
        <row r="724">
          <cell r="B724" t="str">
            <v>Supplier</v>
          </cell>
          <cell r="C724" t="str">
            <v>Tooling</v>
          </cell>
        </row>
        <row r="725">
          <cell r="B725" t="str">
            <v>Process</v>
          </cell>
          <cell r="C725" t="str">
            <v>Generic Investment</v>
          </cell>
        </row>
        <row r="726">
          <cell r="B726" t="str">
            <v>Others</v>
          </cell>
          <cell r="C726" t="str">
            <v>Existing</v>
          </cell>
        </row>
        <row r="727">
          <cell r="C727" t="str">
            <v>Specific Investment</v>
          </cell>
        </row>
        <row r="732">
          <cell r="D732" t="str">
            <v>Land</v>
          </cell>
        </row>
        <row r="733">
          <cell r="D733" t="str">
            <v>Buildings</v>
          </cell>
        </row>
        <row r="734">
          <cell r="D734" t="str">
            <v>Fixtures and improvements</v>
          </cell>
        </row>
        <row r="735">
          <cell r="D735" t="str">
            <v>Stamping presses</v>
          </cell>
        </row>
        <row r="736">
          <cell r="D736" t="str">
            <v>Other means of processing* than stamping presses</v>
          </cell>
        </row>
        <row r="737">
          <cell r="D737" t="str">
            <v>Means of heat treatment and surface**</v>
          </cell>
        </row>
        <row r="738">
          <cell r="D738" t="str">
            <v>Means of assembly, control and other</v>
          </cell>
        </row>
        <row r="739">
          <cell r="D739" t="str">
            <v>Electronic hardware</v>
          </cell>
        </row>
        <row r="740">
          <cell r="D740" t="str">
            <v>General installations, fixtures &amp; improvements</v>
          </cell>
        </row>
        <row r="741">
          <cell r="D741" t="str">
            <v>Light and heavy road vehicles</v>
          </cell>
        </row>
        <row r="742">
          <cell r="D742" t="str">
            <v>Internal handling vehicles</v>
          </cell>
        </row>
        <row r="743">
          <cell r="D743" t="str">
            <v>Office equipment and EDP hardware</v>
          </cell>
        </row>
        <row r="744">
          <cell r="D744" t="str">
            <v>Office furniture</v>
          </cell>
        </row>
        <row r="745">
          <cell r="D745"/>
        </row>
        <row r="746">
          <cell r="D746" t="str">
            <v>Specific tooling 1</v>
          </cell>
        </row>
        <row r="747">
          <cell r="D747" t="str">
            <v>Specific tooling 2</v>
          </cell>
        </row>
      </sheetData>
      <sheetData sheetId="14"/>
      <sheetData sheetId="15">
        <row r="129">
          <cell r="I129">
            <v>0</v>
          </cell>
        </row>
      </sheetData>
      <sheetData sheetId="16">
        <row r="7">
          <cell r="I7"/>
        </row>
      </sheetData>
      <sheetData sheetId="17"/>
      <sheetData sheetId="18"/>
      <sheetData sheetId="19"/>
      <sheetData sheetId="20"/>
      <sheetData sheetId="21">
        <row r="8">
          <cell r="P8" t="str">
            <v>YES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ial"/>
      <sheetName val="IARcover"/>
      <sheetName val="IAR cover page"/>
      <sheetName val="Bridge IAR"/>
      <sheetName val="CAAcover"/>
      <sheetName val="RDPerf-P1Input"/>
      <sheetName val="KeyReports"/>
      <sheetName val="CAA1a"/>
      <sheetName val="CAA1b"/>
      <sheetName val="SYNTHESE MARGE"/>
      <sheetName val="Volumes"/>
      <sheetName val="CAAdetails"/>
      <sheetName val="PRS_iBSG"/>
      <sheetName val="VA"/>
      <sheetName val="Coût R&amp;D"/>
      <sheetName val="SYNTHESE invest "/>
      <sheetName val="STATOR Invests"/>
      <sheetName val="ACHATS"/>
      <sheetName val="CAA PEL"/>
      <sheetName val="BOM details"/>
      <sheetName val="HP4 PROTO 1.1 Générique"/>
      <sheetName val="SAP_iBSG"/>
      <sheetName val="PEM"/>
      <sheetName val="cout garantie"/>
    </sheetNames>
    <sheetDataSet>
      <sheetData sheetId="0" refreshError="1"/>
      <sheetData sheetId="1" refreshError="1">
        <row r="118">
          <cell r="I118" t="str">
            <v>A01</v>
          </cell>
          <cell r="N118" t="str">
            <v>FC/QS</v>
          </cell>
        </row>
        <row r="119">
          <cell r="I119" t="str">
            <v>A01J</v>
          </cell>
          <cell r="N119" t="str">
            <v>CQS</v>
          </cell>
        </row>
        <row r="120">
          <cell r="I120" t="str">
            <v>A02</v>
          </cell>
        </row>
        <row r="121">
          <cell r="I121" t="str">
            <v>A03</v>
          </cell>
        </row>
        <row r="122">
          <cell r="I122" t="str">
            <v>A04</v>
          </cell>
        </row>
        <row r="123">
          <cell r="I123" t="str">
            <v>A05</v>
          </cell>
        </row>
        <row r="124">
          <cell r="I124" t="str">
            <v>A07</v>
          </cell>
        </row>
        <row r="125">
          <cell r="I125" t="str">
            <v>A07A</v>
          </cell>
        </row>
        <row r="126">
          <cell r="I126" t="str">
            <v>A09</v>
          </cell>
        </row>
        <row r="127">
          <cell r="I127" t="str">
            <v>A13</v>
          </cell>
        </row>
        <row r="128">
          <cell r="I128" t="str">
            <v>A14</v>
          </cell>
        </row>
        <row r="129">
          <cell r="I129" t="str">
            <v>A16</v>
          </cell>
        </row>
        <row r="130">
          <cell r="I130" t="str">
            <v>A17</v>
          </cell>
        </row>
        <row r="131">
          <cell r="I131" t="str">
            <v>A17</v>
          </cell>
        </row>
        <row r="132">
          <cell r="I132" t="str">
            <v>A18</v>
          </cell>
        </row>
        <row r="133">
          <cell r="I133" t="str">
            <v>A19</v>
          </cell>
        </row>
        <row r="134">
          <cell r="I134" t="str">
            <v>A20</v>
          </cell>
        </row>
        <row r="135">
          <cell r="I135" t="str">
            <v>A21</v>
          </cell>
        </row>
        <row r="136">
          <cell r="I136" t="str">
            <v>A22</v>
          </cell>
        </row>
        <row r="137">
          <cell r="I137" t="str">
            <v>A24</v>
          </cell>
        </row>
        <row r="138">
          <cell r="I138" t="str">
            <v>A25</v>
          </cell>
        </row>
        <row r="139">
          <cell r="I139" t="str">
            <v>A25J</v>
          </cell>
        </row>
        <row r="140">
          <cell r="I140" t="str">
            <v>A26</v>
          </cell>
        </row>
        <row r="141">
          <cell r="I141" t="str">
            <v>A27</v>
          </cell>
        </row>
        <row r="142">
          <cell r="I142" t="str">
            <v>A28</v>
          </cell>
        </row>
        <row r="143">
          <cell r="I143" t="str">
            <v>A29</v>
          </cell>
        </row>
        <row r="144">
          <cell r="I144" t="str">
            <v>A30</v>
          </cell>
        </row>
        <row r="145">
          <cell r="I145" t="str">
            <v>A32</v>
          </cell>
        </row>
        <row r="146">
          <cell r="I146" t="str">
            <v>A33</v>
          </cell>
        </row>
        <row r="147">
          <cell r="I147" t="str">
            <v>A34</v>
          </cell>
        </row>
        <row r="148">
          <cell r="I148" t="str">
            <v>A35</v>
          </cell>
        </row>
        <row r="149">
          <cell r="I149" t="str">
            <v>A36</v>
          </cell>
        </row>
        <row r="150">
          <cell r="I150" t="str">
            <v>A40</v>
          </cell>
        </row>
        <row r="151">
          <cell r="I151" t="str">
            <v>A41</v>
          </cell>
        </row>
        <row r="152">
          <cell r="I152" t="str">
            <v>A42</v>
          </cell>
        </row>
        <row r="153">
          <cell r="I153" t="str">
            <v>A75</v>
          </cell>
        </row>
        <row r="154">
          <cell r="I154" t="str">
            <v>B14</v>
          </cell>
        </row>
        <row r="155">
          <cell r="I155" t="str">
            <v>B17</v>
          </cell>
        </row>
        <row r="156">
          <cell r="I156" t="str">
            <v>B21</v>
          </cell>
        </row>
        <row r="157">
          <cell r="I157" t="str">
            <v>B28</v>
          </cell>
        </row>
        <row r="158">
          <cell r="I158" t="str">
            <v>B28J</v>
          </cell>
        </row>
        <row r="159">
          <cell r="I159" t="str">
            <v>B29</v>
          </cell>
        </row>
        <row r="160">
          <cell r="I160" t="str">
            <v>B33</v>
          </cell>
        </row>
        <row r="161">
          <cell r="I161" t="str">
            <v>B42</v>
          </cell>
        </row>
        <row r="162">
          <cell r="I162" t="str">
            <v>B45</v>
          </cell>
        </row>
        <row r="163">
          <cell r="I163" t="str">
            <v>B50</v>
          </cell>
        </row>
        <row r="164">
          <cell r="I164" t="str">
            <v>B68</v>
          </cell>
        </row>
        <row r="165">
          <cell r="I165" t="str">
            <v>B69</v>
          </cell>
        </row>
        <row r="166">
          <cell r="I166" t="str">
            <v>B78</v>
          </cell>
        </row>
        <row r="167">
          <cell r="I167" t="str">
            <v>B79</v>
          </cell>
        </row>
        <row r="168">
          <cell r="I168" t="str">
            <v>B88</v>
          </cell>
        </row>
        <row r="169">
          <cell r="I169" t="str">
            <v>B89</v>
          </cell>
        </row>
        <row r="170">
          <cell r="I170" t="str">
            <v>B89J</v>
          </cell>
        </row>
        <row r="171">
          <cell r="I171" t="str">
            <v>C01</v>
          </cell>
        </row>
        <row r="172">
          <cell r="I172" t="str">
            <v>C01J</v>
          </cell>
        </row>
        <row r="173">
          <cell r="I173" t="str">
            <v>C02</v>
          </cell>
        </row>
        <row r="174">
          <cell r="I174" t="str">
            <v>C03</v>
          </cell>
        </row>
        <row r="175">
          <cell r="I175" t="str">
            <v>C04</v>
          </cell>
        </row>
        <row r="176">
          <cell r="I176" t="str">
            <v>C07</v>
          </cell>
        </row>
        <row r="177">
          <cell r="I177" t="str">
            <v>C08</v>
          </cell>
        </row>
        <row r="178">
          <cell r="I178" t="str">
            <v>C09</v>
          </cell>
        </row>
        <row r="179">
          <cell r="I179" t="str">
            <v>C10</v>
          </cell>
        </row>
        <row r="180">
          <cell r="I180" t="str">
            <v>C11</v>
          </cell>
        </row>
        <row r="181">
          <cell r="I181" t="str">
            <v>C12</v>
          </cell>
        </row>
        <row r="182">
          <cell r="I182" t="str">
            <v>C13</v>
          </cell>
        </row>
        <row r="183">
          <cell r="I183" t="str">
            <v>C14</v>
          </cell>
        </row>
        <row r="184">
          <cell r="I184" t="str">
            <v>C16</v>
          </cell>
        </row>
        <row r="185">
          <cell r="I185" t="str">
            <v>C19</v>
          </cell>
        </row>
        <row r="186">
          <cell r="I186" t="str">
            <v>C20</v>
          </cell>
        </row>
        <row r="187">
          <cell r="I187" t="str">
            <v>C21</v>
          </cell>
        </row>
        <row r="188">
          <cell r="I188" t="str">
            <v>C22</v>
          </cell>
        </row>
        <row r="189">
          <cell r="I189" t="str">
            <v>C24</v>
          </cell>
        </row>
        <row r="190">
          <cell r="I190" t="str">
            <v>C25</v>
          </cell>
        </row>
        <row r="191">
          <cell r="I191" t="str">
            <v>C26</v>
          </cell>
        </row>
        <row r="192">
          <cell r="I192" t="str">
            <v>C27</v>
          </cell>
        </row>
        <row r="193">
          <cell r="I193" t="str">
            <v>C28</v>
          </cell>
        </row>
        <row r="194">
          <cell r="I194" t="str">
            <v>C29</v>
          </cell>
        </row>
        <row r="195">
          <cell r="I195" t="str">
            <v>C31</v>
          </cell>
        </row>
        <row r="196">
          <cell r="I196" t="str">
            <v>C41</v>
          </cell>
        </row>
        <row r="197">
          <cell r="I197" t="str">
            <v>C51</v>
          </cell>
        </row>
        <row r="198">
          <cell r="I198" t="str">
            <v>C52</v>
          </cell>
        </row>
        <row r="199">
          <cell r="I199" t="str">
            <v>C53</v>
          </cell>
        </row>
        <row r="200">
          <cell r="I200" t="str">
            <v>C54</v>
          </cell>
        </row>
        <row r="201">
          <cell r="I201" t="str">
            <v>C71</v>
          </cell>
        </row>
        <row r="202">
          <cell r="I202" t="str">
            <v>C72</v>
          </cell>
        </row>
        <row r="203">
          <cell r="I203" t="str">
            <v>C73</v>
          </cell>
        </row>
        <row r="204">
          <cell r="I204" t="str">
            <v>C74</v>
          </cell>
        </row>
        <row r="205">
          <cell r="I205" t="str">
            <v>C82</v>
          </cell>
        </row>
        <row r="206">
          <cell r="I206" t="str">
            <v>C84</v>
          </cell>
        </row>
        <row r="207">
          <cell r="I207" t="str">
            <v>C85</v>
          </cell>
        </row>
        <row r="208">
          <cell r="I208" t="str">
            <v>C87</v>
          </cell>
        </row>
        <row r="209">
          <cell r="I209" t="str">
            <v>C90</v>
          </cell>
        </row>
        <row r="210">
          <cell r="I210" t="str">
            <v>C91</v>
          </cell>
        </row>
        <row r="211">
          <cell r="I211" t="str">
            <v>C92</v>
          </cell>
        </row>
        <row r="212">
          <cell r="I212" t="str">
            <v>C99</v>
          </cell>
        </row>
        <row r="213">
          <cell r="I213" t="str">
            <v>C99J</v>
          </cell>
        </row>
        <row r="214">
          <cell r="I214" t="str">
            <v>D01</v>
          </cell>
        </row>
        <row r="215">
          <cell r="I215" t="str">
            <v>D01J</v>
          </cell>
        </row>
        <row r="216">
          <cell r="I216" t="str">
            <v>D02</v>
          </cell>
        </row>
        <row r="217">
          <cell r="I217" t="str">
            <v>D03</v>
          </cell>
        </row>
        <row r="218">
          <cell r="I218" t="str">
            <v>D05</v>
          </cell>
        </row>
        <row r="219">
          <cell r="I219" t="str">
            <v>D06</v>
          </cell>
        </row>
        <row r="220">
          <cell r="I220" t="str">
            <v>D07</v>
          </cell>
        </row>
        <row r="221">
          <cell r="I221" t="str">
            <v>D08</v>
          </cell>
        </row>
        <row r="222">
          <cell r="I222" t="str">
            <v>D09</v>
          </cell>
        </row>
        <row r="223">
          <cell r="I223" t="str">
            <v>D10</v>
          </cell>
        </row>
        <row r="224">
          <cell r="I224" t="str">
            <v>D11</v>
          </cell>
        </row>
        <row r="225">
          <cell r="I225" t="str">
            <v>D12</v>
          </cell>
        </row>
        <row r="226">
          <cell r="I226" t="str">
            <v>D13</v>
          </cell>
        </row>
        <row r="227">
          <cell r="I227" t="str">
            <v>D14</v>
          </cell>
        </row>
        <row r="228">
          <cell r="I228" t="str">
            <v>D15</v>
          </cell>
        </row>
        <row r="229">
          <cell r="I229" t="str">
            <v>D18</v>
          </cell>
        </row>
        <row r="230">
          <cell r="I230" t="str">
            <v>D19</v>
          </cell>
        </row>
        <row r="231">
          <cell r="I231" t="str">
            <v>D21</v>
          </cell>
        </row>
        <row r="232">
          <cell r="I232" t="str">
            <v>D22</v>
          </cell>
        </row>
        <row r="233">
          <cell r="I233" t="str">
            <v>D23</v>
          </cell>
        </row>
        <row r="234">
          <cell r="I234" t="str">
            <v>D24</v>
          </cell>
        </row>
        <row r="235">
          <cell r="I235" t="str">
            <v>D24</v>
          </cell>
        </row>
        <row r="236">
          <cell r="I236" t="str">
            <v>D50</v>
          </cell>
        </row>
        <row r="237">
          <cell r="I237" t="str">
            <v>E01</v>
          </cell>
        </row>
        <row r="238">
          <cell r="I238" t="str">
            <v>E01J</v>
          </cell>
        </row>
        <row r="239">
          <cell r="I239" t="str">
            <v>E05</v>
          </cell>
        </row>
        <row r="240">
          <cell r="I240" t="str">
            <v>E05J</v>
          </cell>
        </row>
        <row r="241">
          <cell r="I241" t="str">
            <v>E06</v>
          </cell>
        </row>
        <row r="242">
          <cell r="I242" t="str">
            <v>E07</v>
          </cell>
        </row>
        <row r="243">
          <cell r="I243" t="str">
            <v>E08</v>
          </cell>
        </row>
        <row r="244">
          <cell r="I244" t="str">
            <v>E12</v>
          </cell>
        </row>
        <row r="245">
          <cell r="I245" t="str">
            <v>E14</v>
          </cell>
        </row>
        <row r="246">
          <cell r="I246" t="str">
            <v>E18</v>
          </cell>
        </row>
        <row r="247">
          <cell r="I247" t="str">
            <v>E19</v>
          </cell>
        </row>
        <row r="248">
          <cell r="I248" t="str">
            <v>E21</v>
          </cell>
        </row>
        <row r="249">
          <cell r="I249" t="str">
            <v>E25</v>
          </cell>
        </row>
        <row r="250">
          <cell r="I250" t="str">
            <v>E25J</v>
          </cell>
        </row>
        <row r="251">
          <cell r="I251" t="str">
            <v>E26</v>
          </cell>
        </row>
        <row r="252">
          <cell r="I252" t="str">
            <v>E27</v>
          </cell>
        </row>
        <row r="253">
          <cell r="I253" t="str">
            <v>E28</v>
          </cell>
        </row>
        <row r="254">
          <cell r="I254" t="str">
            <v>E29</v>
          </cell>
        </row>
        <row r="255">
          <cell r="I255" t="str">
            <v>E31</v>
          </cell>
        </row>
        <row r="256">
          <cell r="I256" t="str">
            <v>E32</v>
          </cell>
        </row>
        <row r="257">
          <cell r="I257" t="str">
            <v>E33</v>
          </cell>
        </row>
        <row r="258">
          <cell r="I258" t="str">
            <v>E34</v>
          </cell>
        </row>
        <row r="259">
          <cell r="I259" t="str">
            <v>E35</v>
          </cell>
        </row>
        <row r="260">
          <cell r="I260" t="str">
            <v>E36</v>
          </cell>
        </row>
        <row r="261">
          <cell r="I261" t="str">
            <v>E37</v>
          </cell>
        </row>
        <row r="262">
          <cell r="I262" t="str">
            <v>E38</v>
          </cell>
        </row>
        <row r="263">
          <cell r="I263" t="str">
            <v>E41</v>
          </cell>
        </row>
        <row r="264">
          <cell r="I264" t="str">
            <v>E42</v>
          </cell>
        </row>
        <row r="265">
          <cell r="I265" t="str">
            <v>E43</v>
          </cell>
        </row>
        <row r="266">
          <cell r="I266" t="str">
            <v>E44</v>
          </cell>
        </row>
        <row r="267">
          <cell r="I267" t="str">
            <v>E45</v>
          </cell>
        </row>
        <row r="268">
          <cell r="I268" t="str">
            <v>E46</v>
          </cell>
        </row>
        <row r="269">
          <cell r="I269" t="str">
            <v>E51</v>
          </cell>
        </row>
        <row r="270">
          <cell r="I270" t="str">
            <v>E51J</v>
          </cell>
        </row>
        <row r="271">
          <cell r="I271" t="str">
            <v>E52</v>
          </cell>
        </row>
        <row r="272">
          <cell r="I272" t="str">
            <v>E53</v>
          </cell>
        </row>
        <row r="273">
          <cell r="I273" t="str">
            <v>E53M1</v>
          </cell>
        </row>
        <row r="274">
          <cell r="I274" t="str">
            <v>E53M2</v>
          </cell>
        </row>
        <row r="275">
          <cell r="I275" t="str">
            <v>E53M3</v>
          </cell>
        </row>
        <row r="276">
          <cell r="I276" t="str">
            <v>E54</v>
          </cell>
        </row>
        <row r="277">
          <cell r="I277" t="str">
            <v>E55</v>
          </cell>
        </row>
        <row r="278">
          <cell r="I278" t="str">
            <v>E56</v>
          </cell>
        </row>
        <row r="279">
          <cell r="I279" t="str">
            <v>E57</v>
          </cell>
        </row>
        <row r="280">
          <cell r="I280" t="str">
            <v>E61</v>
          </cell>
        </row>
        <row r="281">
          <cell r="I281" t="str">
            <v>E62</v>
          </cell>
        </row>
        <row r="282">
          <cell r="I282" t="str">
            <v>E63</v>
          </cell>
        </row>
        <row r="283">
          <cell r="I283" t="str">
            <v>E64</v>
          </cell>
        </row>
        <row r="284">
          <cell r="I284" t="str">
            <v>E65</v>
          </cell>
        </row>
        <row r="285">
          <cell r="I285" t="str">
            <v>E66</v>
          </cell>
        </row>
        <row r="286">
          <cell r="I286" t="str">
            <v>E67</v>
          </cell>
        </row>
        <row r="287">
          <cell r="I287" t="str">
            <v>E68</v>
          </cell>
        </row>
        <row r="288">
          <cell r="I288" t="str">
            <v>E69</v>
          </cell>
        </row>
        <row r="289">
          <cell r="I289" t="str">
            <v>E71</v>
          </cell>
        </row>
        <row r="290">
          <cell r="I290" t="str">
            <v>E72</v>
          </cell>
        </row>
        <row r="291">
          <cell r="I291" t="str">
            <v>E73</v>
          </cell>
        </row>
        <row r="292">
          <cell r="I292" t="str">
            <v>E74</v>
          </cell>
        </row>
        <row r="293">
          <cell r="I293" t="str">
            <v>E79</v>
          </cell>
        </row>
        <row r="294">
          <cell r="I294" t="str">
            <v>E80</v>
          </cell>
        </row>
        <row r="295">
          <cell r="I295" t="str">
            <v>E81</v>
          </cell>
        </row>
        <row r="296">
          <cell r="I296" t="str">
            <v>E82J</v>
          </cell>
        </row>
        <row r="297">
          <cell r="I297" t="str">
            <v>E83</v>
          </cell>
        </row>
        <row r="298">
          <cell r="I298" t="str">
            <v>E83J</v>
          </cell>
        </row>
        <row r="299">
          <cell r="I299" t="str">
            <v>E84J</v>
          </cell>
        </row>
        <row r="300">
          <cell r="I300" t="str">
            <v>E85</v>
          </cell>
        </row>
        <row r="301">
          <cell r="I301" t="str">
            <v>E86</v>
          </cell>
        </row>
        <row r="302">
          <cell r="I302" t="str">
            <v>E88</v>
          </cell>
        </row>
        <row r="303">
          <cell r="I303" t="str">
            <v>E89</v>
          </cell>
        </row>
        <row r="304">
          <cell r="I304" t="str">
            <v>E89J</v>
          </cell>
        </row>
        <row r="305">
          <cell r="I305" t="str">
            <v>E91</v>
          </cell>
        </row>
        <row r="306">
          <cell r="I306" t="str">
            <v>E92</v>
          </cell>
        </row>
        <row r="307">
          <cell r="I307" t="str">
            <v>E93</v>
          </cell>
        </row>
        <row r="308">
          <cell r="I308" t="str">
            <v>E94</v>
          </cell>
        </row>
        <row r="309">
          <cell r="I309" t="str">
            <v>E95</v>
          </cell>
        </row>
        <row r="310">
          <cell r="I310" t="str">
            <v>E96</v>
          </cell>
        </row>
        <row r="311">
          <cell r="I311" t="str">
            <v>E97</v>
          </cell>
        </row>
        <row r="312">
          <cell r="I312" t="str">
            <v>E98</v>
          </cell>
        </row>
        <row r="313">
          <cell r="I313" t="str">
            <v>F01</v>
          </cell>
        </row>
        <row r="314">
          <cell r="I314" t="str">
            <v>F02</v>
          </cell>
        </row>
        <row r="315">
          <cell r="I315" t="str">
            <v>F03</v>
          </cell>
        </row>
        <row r="316">
          <cell r="I316" t="str">
            <v>F04</v>
          </cell>
        </row>
        <row r="317">
          <cell r="I317" t="str">
            <v>F11</v>
          </cell>
        </row>
        <row r="318">
          <cell r="I318" t="str">
            <v>F19</v>
          </cell>
        </row>
        <row r="319">
          <cell r="I319" t="str">
            <v>F21</v>
          </cell>
        </row>
        <row r="320">
          <cell r="I320" t="str">
            <v>F22</v>
          </cell>
        </row>
        <row r="321">
          <cell r="I321" t="str">
            <v>F22</v>
          </cell>
        </row>
        <row r="322">
          <cell r="I322" t="str">
            <v>H01</v>
          </cell>
        </row>
        <row r="323">
          <cell r="I323" t="str">
            <v>H02</v>
          </cell>
        </row>
        <row r="324">
          <cell r="I324" t="str">
            <v>H04</v>
          </cell>
        </row>
        <row r="325">
          <cell r="I325" t="str">
            <v>H05</v>
          </cell>
        </row>
        <row r="326">
          <cell r="I326" t="str">
            <v>H06</v>
          </cell>
        </row>
        <row r="327">
          <cell r="I327" t="str">
            <v>H07</v>
          </cell>
        </row>
        <row r="328">
          <cell r="I328" t="str">
            <v>H08</v>
          </cell>
        </row>
        <row r="329">
          <cell r="I329" t="str">
            <v>H09</v>
          </cell>
        </row>
        <row r="330">
          <cell r="I330" t="str">
            <v>H11</v>
          </cell>
        </row>
        <row r="331">
          <cell r="I331" t="str">
            <v>H12</v>
          </cell>
        </row>
        <row r="332">
          <cell r="I332" t="str">
            <v>H14</v>
          </cell>
        </row>
        <row r="333">
          <cell r="I333" t="str">
            <v>H15</v>
          </cell>
        </row>
        <row r="334">
          <cell r="I334" t="str">
            <v>H19</v>
          </cell>
        </row>
        <row r="335">
          <cell r="I335" t="str">
            <v>H20</v>
          </cell>
        </row>
        <row r="336">
          <cell r="I336" t="str">
            <v>H21</v>
          </cell>
        </row>
        <row r="337">
          <cell r="I337" t="str">
            <v>H22</v>
          </cell>
        </row>
        <row r="338">
          <cell r="I338" t="str">
            <v>H23</v>
          </cell>
        </row>
        <row r="339">
          <cell r="I339" t="str">
            <v>H24</v>
          </cell>
        </row>
        <row r="340">
          <cell r="I340" t="str">
            <v>H25</v>
          </cell>
        </row>
        <row r="341">
          <cell r="I341" t="str">
            <v>H26</v>
          </cell>
        </row>
        <row r="342">
          <cell r="I342" t="str">
            <v>H27</v>
          </cell>
        </row>
        <row r="343">
          <cell r="I343" t="str">
            <v>H28</v>
          </cell>
        </row>
        <row r="344">
          <cell r="I344" t="str">
            <v>H29</v>
          </cell>
        </row>
        <row r="345">
          <cell r="I345" t="str">
            <v>H31</v>
          </cell>
        </row>
        <row r="346">
          <cell r="I346" t="str">
            <v>H32</v>
          </cell>
        </row>
        <row r="347">
          <cell r="I347" t="str">
            <v>H33</v>
          </cell>
        </row>
        <row r="348">
          <cell r="I348" t="str">
            <v>H34</v>
          </cell>
        </row>
        <row r="349">
          <cell r="I349" t="str">
            <v>H35</v>
          </cell>
        </row>
        <row r="350">
          <cell r="I350" t="str">
            <v>H36</v>
          </cell>
        </row>
        <row r="351">
          <cell r="I351" t="str">
            <v>H38</v>
          </cell>
        </row>
        <row r="352">
          <cell r="I352" t="str">
            <v>H39</v>
          </cell>
        </row>
        <row r="353">
          <cell r="I353" t="str">
            <v>H40</v>
          </cell>
        </row>
        <row r="354">
          <cell r="I354" t="str">
            <v>H40</v>
          </cell>
        </row>
        <row r="355">
          <cell r="I355" t="str">
            <v>H41</v>
          </cell>
        </row>
        <row r="356">
          <cell r="I356" t="str">
            <v>H42</v>
          </cell>
        </row>
        <row r="357">
          <cell r="I357" t="str">
            <v>H43</v>
          </cell>
        </row>
        <row r="358">
          <cell r="I358" t="str">
            <v>H46</v>
          </cell>
        </row>
        <row r="359">
          <cell r="I359" t="str">
            <v>H47</v>
          </cell>
        </row>
        <row r="360">
          <cell r="I360" t="str">
            <v>H48</v>
          </cell>
        </row>
        <row r="361">
          <cell r="I361" t="str">
            <v>H49</v>
          </cell>
        </row>
        <row r="362">
          <cell r="I362" t="str">
            <v>H49NC</v>
          </cell>
        </row>
        <row r="363">
          <cell r="I363" t="str">
            <v>H50</v>
          </cell>
        </row>
        <row r="364">
          <cell r="I364" t="str">
            <v>H51</v>
          </cell>
        </row>
        <row r="365">
          <cell r="I365" t="str">
            <v>H52</v>
          </cell>
        </row>
        <row r="366">
          <cell r="I366" t="str">
            <v>H53</v>
          </cell>
        </row>
        <row r="367">
          <cell r="I367" t="str">
            <v>H59</v>
          </cell>
        </row>
        <row r="368">
          <cell r="I368" t="str">
            <v>H63</v>
          </cell>
        </row>
        <row r="369">
          <cell r="I369" t="str">
            <v>H64</v>
          </cell>
        </row>
        <row r="370">
          <cell r="I370" t="str">
            <v>H68</v>
          </cell>
        </row>
        <row r="371">
          <cell r="I371" t="str">
            <v>H69</v>
          </cell>
        </row>
        <row r="372">
          <cell r="I372" t="str">
            <v>H70</v>
          </cell>
        </row>
        <row r="373">
          <cell r="I373" t="str">
            <v>H76</v>
          </cell>
        </row>
        <row r="374">
          <cell r="I374" t="str">
            <v>H77</v>
          </cell>
        </row>
        <row r="375">
          <cell r="I375" t="str">
            <v>H78</v>
          </cell>
        </row>
        <row r="376">
          <cell r="I376" t="str">
            <v>H79</v>
          </cell>
        </row>
        <row r="377">
          <cell r="I377" t="str">
            <v>H81</v>
          </cell>
        </row>
        <row r="378">
          <cell r="I378" t="str">
            <v>H82</v>
          </cell>
        </row>
        <row r="379">
          <cell r="I379" t="str">
            <v>H83</v>
          </cell>
        </row>
        <row r="380">
          <cell r="I380" t="str">
            <v>H84</v>
          </cell>
        </row>
        <row r="381">
          <cell r="I381" t="str">
            <v>H85</v>
          </cell>
        </row>
        <row r="382">
          <cell r="I382" t="str">
            <v>H86</v>
          </cell>
        </row>
        <row r="383">
          <cell r="I383" t="str">
            <v>H87</v>
          </cell>
        </row>
        <row r="384">
          <cell r="I384" t="str">
            <v>H88</v>
          </cell>
        </row>
        <row r="385">
          <cell r="I385" t="str">
            <v>H89</v>
          </cell>
        </row>
        <row r="386">
          <cell r="I386" t="str">
            <v>H99</v>
          </cell>
        </row>
        <row r="387">
          <cell r="I387" t="str">
            <v>L01</v>
          </cell>
        </row>
        <row r="388">
          <cell r="I388" t="str">
            <v>L01J</v>
          </cell>
        </row>
        <row r="389">
          <cell r="I389" t="str">
            <v>L02</v>
          </cell>
        </row>
        <row r="390">
          <cell r="I390" t="str">
            <v>L03</v>
          </cell>
        </row>
        <row r="391">
          <cell r="I391" t="str">
            <v>L04</v>
          </cell>
        </row>
        <row r="392">
          <cell r="I392" t="str">
            <v>L05</v>
          </cell>
        </row>
        <row r="393">
          <cell r="I393" t="str">
            <v>L06</v>
          </cell>
        </row>
        <row r="394">
          <cell r="I394" t="str">
            <v>L07</v>
          </cell>
        </row>
        <row r="395">
          <cell r="I395" t="str">
            <v>L08</v>
          </cell>
        </row>
        <row r="396">
          <cell r="I396" t="str">
            <v>L09</v>
          </cell>
        </row>
        <row r="397">
          <cell r="I397" t="str">
            <v>L10</v>
          </cell>
        </row>
        <row r="398">
          <cell r="I398" t="str">
            <v>L11</v>
          </cell>
        </row>
        <row r="399">
          <cell r="I399" t="str">
            <v>L11A</v>
          </cell>
        </row>
        <row r="400">
          <cell r="I400" t="str">
            <v>L12</v>
          </cell>
        </row>
        <row r="401">
          <cell r="I401" t="str">
            <v>L14</v>
          </cell>
        </row>
        <row r="402">
          <cell r="I402" t="str">
            <v>L15</v>
          </cell>
        </row>
        <row r="403">
          <cell r="I403" t="str">
            <v>L17</v>
          </cell>
        </row>
        <row r="404">
          <cell r="I404" t="str">
            <v>L18</v>
          </cell>
        </row>
        <row r="405">
          <cell r="I405" t="str">
            <v>L19</v>
          </cell>
        </row>
        <row r="406">
          <cell r="I406" t="str">
            <v>L20</v>
          </cell>
        </row>
        <row r="407">
          <cell r="I407" t="str">
            <v>L21</v>
          </cell>
        </row>
        <row r="408">
          <cell r="I408" t="str">
            <v>L25</v>
          </cell>
        </row>
        <row r="409">
          <cell r="I409" t="str">
            <v>L26</v>
          </cell>
        </row>
        <row r="410">
          <cell r="I410" t="str">
            <v>L27</v>
          </cell>
        </row>
        <row r="411">
          <cell r="I411" t="str">
            <v>L28</v>
          </cell>
        </row>
        <row r="412">
          <cell r="I412" t="str">
            <v>L29</v>
          </cell>
        </row>
        <row r="413">
          <cell r="I413" t="str">
            <v>L31</v>
          </cell>
        </row>
        <row r="414">
          <cell r="I414" t="str">
            <v>L32</v>
          </cell>
        </row>
        <row r="415">
          <cell r="I415" t="str">
            <v>L33</v>
          </cell>
        </row>
        <row r="416">
          <cell r="I416" t="str">
            <v>L33</v>
          </cell>
        </row>
        <row r="417">
          <cell r="I417" t="str">
            <v>L34</v>
          </cell>
        </row>
        <row r="418">
          <cell r="I418" t="str">
            <v>L36</v>
          </cell>
        </row>
        <row r="419">
          <cell r="I419" t="str">
            <v>L37</v>
          </cell>
        </row>
        <row r="420">
          <cell r="I420" t="str">
            <v>L38</v>
          </cell>
        </row>
        <row r="421">
          <cell r="I421" t="str">
            <v>L39</v>
          </cell>
        </row>
        <row r="422">
          <cell r="I422" t="str">
            <v>L71</v>
          </cell>
        </row>
        <row r="423">
          <cell r="I423" t="str">
            <v>L82</v>
          </cell>
        </row>
        <row r="424">
          <cell r="I424" t="str">
            <v>L83</v>
          </cell>
        </row>
        <row r="425">
          <cell r="I425" t="str">
            <v>L84</v>
          </cell>
        </row>
        <row r="426">
          <cell r="I426" t="str">
            <v>L85</v>
          </cell>
        </row>
        <row r="427">
          <cell r="I427" t="str">
            <v>L86</v>
          </cell>
        </row>
        <row r="428">
          <cell r="I428" t="str">
            <v>L87</v>
          </cell>
        </row>
        <row r="429">
          <cell r="I429" t="str">
            <v>L92</v>
          </cell>
        </row>
        <row r="430">
          <cell r="I430" t="str">
            <v>L93</v>
          </cell>
        </row>
        <row r="431">
          <cell r="I431" t="str">
            <v>L94</v>
          </cell>
        </row>
        <row r="432">
          <cell r="I432" t="str">
            <v>L97</v>
          </cell>
        </row>
        <row r="433">
          <cell r="I433" t="str">
            <v>M01</v>
          </cell>
        </row>
        <row r="434">
          <cell r="I434" t="str">
            <v>M01J</v>
          </cell>
        </row>
        <row r="435">
          <cell r="I435" t="str">
            <v>M02</v>
          </cell>
        </row>
        <row r="436">
          <cell r="I436" t="str">
            <v>M03</v>
          </cell>
        </row>
        <row r="437">
          <cell r="I437" t="str">
            <v>M05</v>
          </cell>
        </row>
        <row r="438">
          <cell r="I438" t="str">
            <v>M08</v>
          </cell>
        </row>
        <row r="439">
          <cell r="I439" t="str">
            <v>M10</v>
          </cell>
        </row>
        <row r="440">
          <cell r="I440" t="str">
            <v>M11</v>
          </cell>
        </row>
        <row r="441">
          <cell r="I441" t="str">
            <v>M12</v>
          </cell>
        </row>
        <row r="442">
          <cell r="I442" t="str">
            <v>M13</v>
          </cell>
        </row>
        <row r="443">
          <cell r="I443" t="str">
            <v>M15</v>
          </cell>
        </row>
        <row r="444">
          <cell r="I444" t="str">
            <v>M17</v>
          </cell>
        </row>
        <row r="445">
          <cell r="I445" t="str">
            <v>M18</v>
          </cell>
        </row>
        <row r="446">
          <cell r="I446" t="str">
            <v>M18</v>
          </cell>
        </row>
        <row r="447">
          <cell r="I447" t="str">
            <v>M21</v>
          </cell>
        </row>
        <row r="448">
          <cell r="I448" t="str">
            <v>M23</v>
          </cell>
        </row>
        <row r="449">
          <cell r="I449" t="str">
            <v>M24</v>
          </cell>
        </row>
        <row r="450">
          <cell r="I450" t="str">
            <v>M25</v>
          </cell>
        </row>
        <row r="451">
          <cell r="I451" t="str">
            <v>M26</v>
          </cell>
        </row>
        <row r="452">
          <cell r="I452" t="str">
            <v>M28</v>
          </cell>
        </row>
        <row r="453">
          <cell r="I453" t="str">
            <v>M32</v>
          </cell>
        </row>
        <row r="454">
          <cell r="I454" t="str">
            <v>M33</v>
          </cell>
        </row>
        <row r="455">
          <cell r="I455" t="str">
            <v>M35</v>
          </cell>
        </row>
        <row r="456">
          <cell r="I456" t="str">
            <v>M36</v>
          </cell>
        </row>
        <row r="457">
          <cell r="I457" t="str">
            <v>M37</v>
          </cell>
        </row>
        <row r="458">
          <cell r="I458" t="str">
            <v>M37</v>
          </cell>
        </row>
        <row r="459">
          <cell r="I459" t="str">
            <v>M38</v>
          </cell>
        </row>
        <row r="460">
          <cell r="I460" t="str">
            <v>M39</v>
          </cell>
        </row>
        <row r="461">
          <cell r="I461" t="str">
            <v>M40</v>
          </cell>
        </row>
        <row r="462">
          <cell r="I462" t="str">
            <v>M41</v>
          </cell>
        </row>
        <row r="463">
          <cell r="I463" t="str">
            <v>M42</v>
          </cell>
        </row>
        <row r="464">
          <cell r="I464" t="str">
            <v>M43</v>
          </cell>
        </row>
        <row r="465">
          <cell r="I465" t="str">
            <v>M44</v>
          </cell>
        </row>
        <row r="466">
          <cell r="I466" t="str">
            <v>M45</v>
          </cell>
        </row>
        <row r="467">
          <cell r="I467" t="str">
            <v>M46</v>
          </cell>
        </row>
        <row r="468">
          <cell r="I468" t="str">
            <v>M47</v>
          </cell>
        </row>
        <row r="469">
          <cell r="I469" t="str">
            <v>M48</v>
          </cell>
        </row>
        <row r="470">
          <cell r="I470" t="str">
            <v>M49</v>
          </cell>
        </row>
        <row r="471">
          <cell r="I471" t="str">
            <v>M51</v>
          </cell>
        </row>
        <row r="472">
          <cell r="I472" t="str">
            <v>M81</v>
          </cell>
        </row>
        <row r="473">
          <cell r="I473" t="str">
            <v>M86</v>
          </cell>
        </row>
        <row r="474">
          <cell r="I474" t="str">
            <v>M87</v>
          </cell>
        </row>
        <row r="475">
          <cell r="I475" t="str">
            <v>M88</v>
          </cell>
        </row>
        <row r="476">
          <cell r="I476" t="str">
            <v>M89</v>
          </cell>
        </row>
        <row r="477">
          <cell r="I477" t="str">
            <v>M91</v>
          </cell>
        </row>
        <row r="478">
          <cell r="I478" t="str">
            <v>M93</v>
          </cell>
        </row>
        <row r="479">
          <cell r="I479" t="str">
            <v>M94</v>
          </cell>
        </row>
        <row r="480">
          <cell r="I480" t="str">
            <v>M95</v>
          </cell>
        </row>
        <row r="481">
          <cell r="I481" t="str">
            <v>M96</v>
          </cell>
        </row>
        <row r="482">
          <cell r="I482" t="str">
            <v>M97</v>
          </cell>
        </row>
        <row r="483">
          <cell r="I483" t="str">
            <v>M98</v>
          </cell>
        </row>
        <row r="484">
          <cell r="I484" t="str">
            <v>S01</v>
          </cell>
        </row>
        <row r="485">
          <cell r="I485" t="str">
            <v>S02</v>
          </cell>
        </row>
        <row r="486">
          <cell r="I486" t="str">
            <v>S02</v>
          </cell>
        </row>
        <row r="487">
          <cell r="I487" t="str">
            <v>S02</v>
          </cell>
        </row>
        <row r="488">
          <cell r="I488" t="str">
            <v>S03</v>
          </cell>
        </row>
        <row r="489">
          <cell r="I489" t="str">
            <v>S04</v>
          </cell>
        </row>
        <row r="490">
          <cell r="I490" t="str">
            <v>S05</v>
          </cell>
        </row>
        <row r="491">
          <cell r="I491" t="str">
            <v>S07</v>
          </cell>
        </row>
        <row r="492">
          <cell r="I492" t="str">
            <v>S08</v>
          </cell>
        </row>
        <row r="493">
          <cell r="I493" t="str">
            <v>S09</v>
          </cell>
        </row>
        <row r="494">
          <cell r="I494" t="str">
            <v>S10</v>
          </cell>
        </row>
        <row r="495">
          <cell r="I495" t="str">
            <v>S13</v>
          </cell>
        </row>
        <row r="496">
          <cell r="I496" t="str">
            <v>S14</v>
          </cell>
        </row>
        <row r="497">
          <cell r="I497" t="str">
            <v>S15</v>
          </cell>
        </row>
        <row r="498">
          <cell r="I498" t="str">
            <v>S19</v>
          </cell>
        </row>
        <row r="499">
          <cell r="I499" t="str">
            <v>S21</v>
          </cell>
        </row>
        <row r="500">
          <cell r="I500" t="str">
            <v>S23</v>
          </cell>
        </row>
        <row r="501">
          <cell r="I501" t="str">
            <v>S24</v>
          </cell>
        </row>
        <row r="502">
          <cell r="I502" t="str">
            <v>S25</v>
          </cell>
        </row>
        <row r="503">
          <cell r="I503" t="str">
            <v>S26</v>
          </cell>
        </row>
        <row r="504">
          <cell r="I504" t="str">
            <v>S27</v>
          </cell>
        </row>
        <row r="505">
          <cell r="I505" t="str">
            <v>S28</v>
          </cell>
        </row>
        <row r="506">
          <cell r="I506" t="str">
            <v>S31</v>
          </cell>
        </row>
        <row r="507">
          <cell r="I507" t="str">
            <v>S32</v>
          </cell>
        </row>
        <row r="508">
          <cell r="I508" t="str">
            <v>S33</v>
          </cell>
        </row>
        <row r="509">
          <cell r="I509" t="str">
            <v>S33</v>
          </cell>
        </row>
        <row r="510">
          <cell r="I510" t="str">
            <v>S34</v>
          </cell>
        </row>
        <row r="511">
          <cell r="I511" t="str">
            <v>S35</v>
          </cell>
        </row>
        <row r="512">
          <cell r="I512" t="str">
            <v>T01</v>
          </cell>
        </row>
        <row r="513">
          <cell r="I513" t="str">
            <v>T01J</v>
          </cell>
        </row>
        <row r="514">
          <cell r="I514" t="str">
            <v>T02</v>
          </cell>
        </row>
        <row r="515">
          <cell r="I515" t="str">
            <v>T03</v>
          </cell>
        </row>
        <row r="516">
          <cell r="I516" t="str">
            <v>T04</v>
          </cell>
        </row>
        <row r="517">
          <cell r="I517" t="str">
            <v>T05</v>
          </cell>
        </row>
        <row r="518">
          <cell r="I518" t="str">
            <v>T06</v>
          </cell>
        </row>
        <row r="519">
          <cell r="I519" t="str">
            <v>T07</v>
          </cell>
        </row>
        <row r="520">
          <cell r="I520" t="str">
            <v>T08</v>
          </cell>
        </row>
        <row r="521">
          <cell r="I521" t="str">
            <v>T11</v>
          </cell>
        </row>
        <row r="522">
          <cell r="I522" t="str">
            <v>T13</v>
          </cell>
        </row>
        <row r="523">
          <cell r="I523" t="str">
            <v>T16</v>
          </cell>
        </row>
        <row r="524">
          <cell r="I524" t="str">
            <v>T18</v>
          </cell>
        </row>
        <row r="525">
          <cell r="I525" t="str">
            <v>T19</v>
          </cell>
        </row>
        <row r="526">
          <cell r="I526" t="str">
            <v>T21</v>
          </cell>
        </row>
        <row r="527">
          <cell r="I527" t="str">
            <v>T24</v>
          </cell>
        </row>
        <row r="528">
          <cell r="I528" t="str">
            <v>T26</v>
          </cell>
        </row>
        <row r="529">
          <cell r="I529" t="str">
            <v>T27</v>
          </cell>
        </row>
        <row r="530">
          <cell r="I530" t="str">
            <v>T29</v>
          </cell>
        </row>
        <row r="531">
          <cell r="I531" t="str">
            <v>T30</v>
          </cell>
        </row>
        <row r="532">
          <cell r="I532" t="str">
            <v>T31</v>
          </cell>
        </row>
        <row r="533">
          <cell r="I533" t="str">
            <v>T32</v>
          </cell>
        </row>
        <row r="534">
          <cell r="I534" t="str">
            <v>T33</v>
          </cell>
        </row>
        <row r="535">
          <cell r="I535" t="str">
            <v>T34</v>
          </cell>
        </row>
        <row r="536">
          <cell r="I536" t="str">
            <v>T35</v>
          </cell>
        </row>
        <row r="537">
          <cell r="I537" t="str">
            <v>T36</v>
          </cell>
        </row>
        <row r="538">
          <cell r="I538" t="str">
            <v>T38</v>
          </cell>
        </row>
        <row r="539">
          <cell r="I539" t="str">
            <v>T39</v>
          </cell>
        </row>
        <row r="540">
          <cell r="I540" t="str">
            <v>T40</v>
          </cell>
        </row>
        <row r="541">
          <cell r="I541" t="str">
            <v>T41</v>
          </cell>
        </row>
        <row r="542">
          <cell r="I542" t="str">
            <v>T42</v>
          </cell>
        </row>
        <row r="543">
          <cell r="I543" t="str">
            <v>T43</v>
          </cell>
        </row>
        <row r="544">
          <cell r="I544" t="str">
            <v>T44</v>
          </cell>
        </row>
        <row r="545">
          <cell r="I545" t="str">
            <v>T51</v>
          </cell>
        </row>
        <row r="546">
          <cell r="I546" t="str">
            <v>T55</v>
          </cell>
        </row>
        <row r="547">
          <cell r="I547" t="str">
            <v>T56</v>
          </cell>
        </row>
        <row r="548">
          <cell r="I548" t="str">
            <v>T56J</v>
          </cell>
        </row>
        <row r="549">
          <cell r="I549" t="str">
            <v>T58</v>
          </cell>
        </row>
        <row r="550">
          <cell r="I550" t="str">
            <v>T61</v>
          </cell>
        </row>
        <row r="551">
          <cell r="I551" t="str">
            <v>T62</v>
          </cell>
        </row>
        <row r="552">
          <cell r="I552" t="str">
            <v>T63</v>
          </cell>
        </row>
        <row r="553">
          <cell r="I553" t="str">
            <v>T64</v>
          </cell>
        </row>
        <row r="554">
          <cell r="I554" t="str">
            <v>T65</v>
          </cell>
        </row>
        <row r="555">
          <cell r="I555" t="str">
            <v>T66</v>
          </cell>
        </row>
        <row r="556">
          <cell r="I556" t="str">
            <v>T67</v>
          </cell>
        </row>
        <row r="557">
          <cell r="I557" t="str">
            <v>T68</v>
          </cell>
        </row>
        <row r="558">
          <cell r="I558" t="str">
            <v>T69</v>
          </cell>
        </row>
        <row r="559">
          <cell r="I559" t="str">
            <v>T71</v>
          </cell>
        </row>
        <row r="560">
          <cell r="I560" t="str">
            <v>T73</v>
          </cell>
        </row>
        <row r="561">
          <cell r="I561" t="str">
            <v>T74</v>
          </cell>
        </row>
        <row r="562">
          <cell r="I562" t="str">
            <v>T76</v>
          </cell>
        </row>
        <row r="563">
          <cell r="I563" t="str">
            <v>T79</v>
          </cell>
        </row>
        <row r="564">
          <cell r="I564" t="str">
            <v>T81</v>
          </cell>
        </row>
        <row r="565">
          <cell r="I565" t="str">
            <v>T82</v>
          </cell>
        </row>
        <row r="566">
          <cell r="I566" t="str">
            <v>T83</v>
          </cell>
        </row>
        <row r="567">
          <cell r="I567" t="str">
            <v>T88</v>
          </cell>
        </row>
        <row r="568">
          <cell r="I568" t="str">
            <v>T89</v>
          </cell>
        </row>
        <row r="569">
          <cell r="I569" t="str">
            <v>T91</v>
          </cell>
        </row>
        <row r="570">
          <cell r="I570" t="str">
            <v>T92</v>
          </cell>
        </row>
        <row r="571">
          <cell r="I571" t="str">
            <v>T93</v>
          </cell>
        </row>
        <row r="572">
          <cell r="I572" t="str">
            <v>T94</v>
          </cell>
        </row>
        <row r="573">
          <cell r="I573" t="str">
            <v>T99</v>
          </cell>
        </row>
        <row r="574">
          <cell r="I574" t="str">
            <v>T99J</v>
          </cell>
        </row>
        <row r="575">
          <cell r="I575" t="str">
            <v>V01</v>
          </cell>
        </row>
        <row r="576">
          <cell r="I576" t="str">
            <v>V02</v>
          </cell>
        </row>
        <row r="577">
          <cell r="I577" t="str">
            <v>V03</v>
          </cell>
        </row>
        <row r="578">
          <cell r="I578" t="str">
            <v>V03</v>
          </cell>
        </row>
        <row r="579">
          <cell r="I579" t="str">
            <v>V04</v>
          </cell>
        </row>
        <row r="580">
          <cell r="I580" t="str">
            <v>V06</v>
          </cell>
        </row>
        <row r="581">
          <cell r="I581" t="str">
            <v>V07</v>
          </cell>
        </row>
        <row r="582">
          <cell r="I582" t="str">
            <v>V08</v>
          </cell>
        </row>
        <row r="583">
          <cell r="I583" t="str">
            <v>V09</v>
          </cell>
        </row>
        <row r="584">
          <cell r="I584" t="str">
            <v>V11</v>
          </cell>
        </row>
        <row r="585">
          <cell r="I585" t="str">
            <v>V12</v>
          </cell>
        </row>
        <row r="586">
          <cell r="I586" t="str">
            <v>V13</v>
          </cell>
        </row>
        <row r="587">
          <cell r="I587" t="str">
            <v>V14</v>
          </cell>
        </row>
        <row r="588">
          <cell r="I588" t="str">
            <v>V15</v>
          </cell>
        </row>
        <row r="589">
          <cell r="I589" t="str">
            <v>V19</v>
          </cell>
        </row>
        <row r="590">
          <cell r="I590" t="str">
            <v>V19J</v>
          </cell>
        </row>
        <row r="591">
          <cell r="I591" t="str">
            <v>V20</v>
          </cell>
        </row>
        <row r="592">
          <cell r="I592" t="str">
            <v>V21</v>
          </cell>
        </row>
        <row r="593">
          <cell r="I593" t="str">
            <v>W01</v>
          </cell>
        </row>
        <row r="594">
          <cell r="I594" t="str">
            <v>W05</v>
          </cell>
        </row>
        <row r="595">
          <cell r="I595" t="str">
            <v>W06</v>
          </cell>
        </row>
        <row r="596">
          <cell r="I596" t="str">
            <v>W08</v>
          </cell>
        </row>
        <row r="597">
          <cell r="I597" t="str">
            <v>W09</v>
          </cell>
        </row>
        <row r="598">
          <cell r="I598" t="str">
            <v>W09J</v>
          </cell>
        </row>
        <row r="599">
          <cell r="I599" t="str">
            <v>W10</v>
          </cell>
        </row>
        <row r="600">
          <cell r="I600" t="str">
            <v>W11</v>
          </cell>
        </row>
        <row r="601">
          <cell r="I601" t="str">
            <v>W13</v>
          </cell>
        </row>
        <row r="602">
          <cell r="I602" t="str">
            <v>W14</v>
          </cell>
        </row>
        <row r="603">
          <cell r="I603" t="str">
            <v>W17</v>
          </cell>
        </row>
        <row r="604">
          <cell r="I604" t="str">
            <v>W20</v>
          </cell>
        </row>
        <row r="605">
          <cell r="I605" t="str">
            <v>W21</v>
          </cell>
        </row>
        <row r="606">
          <cell r="I606" t="str">
            <v>W26</v>
          </cell>
        </row>
        <row r="607">
          <cell r="I607" t="str">
            <v>W28</v>
          </cell>
        </row>
        <row r="608">
          <cell r="I608" t="str">
            <v>W29</v>
          </cell>
        </row>
        <row r="609">
          <cell r="I609" t="str">
            <v>W31</v>
          </cell>
        </row>
        <row r="610">
          <cell r="I610" t="str">
            <v>W33</v>
          </cell>
        </row>
        <row r="611">
          <cell r="I611" t="str">
            <v>W34</v>
          </cell>
        </row>
        <row r="612">
          <cell r="I612" t="str">
            <v>W35</v>
          </cell>
        </row>
        <row r="613">
          <cell r="I613" t="str">
            <v>W36</v>
          </cell>
        </row>
        <row r="614">
          <cell r="I614" t="str">
            <v>W37</v>
          </cell>
        </row>
        <row r="615">
          <cell r="I615" t="str">
            <v>W38</v>
          </cell>
        </row>
        <row r="616">
          <cell r="I616" t="str">
            <v>W39</v>
          </cell>
        </row>
        <row r="617">
          <cell r="I617" t="str">
            <v>W41</v>
          </cell>
        </row>
        <row r="618">
          <cell r="I618" t="str">
            <v>W42</v>
          </cell>
        </row>
        <row r="619">
          <cell r="I619" t="str">
            <v>W91</v>
          </cell>
        </row>
        <row r="620">
          <cell r="I620" t="str">
            <v>W92</v>
          </cell>
        </row>
        <row r="621">
          <cell r="I621" t="str">
            <v>W93</v>
          </cell>
        </row>
        <row r="622">
          <cell r="I622" t="str">
            <v>W99</v>
          </cell>
        </row>
        <row r="623">
          <cell r="I623" t="str">
            <v>W99J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CQS</v>
          </cell>
        </row>
      </sheetData>
      <sheetData sheetId="7" refreshError="1"/>
      <sheetData sheetId="8" refreshError="1"/>
      <sheetData sheetId="9" refreshError="1"/>
      <sheetData sheetId="10" refreshError="1">
        <row r="2">
          <cell r="D2">
            <v>1</v>
          </cell>
          <cell r="H2">
            <v>1</v>
          </cell>
        </row>
        <row r="3">
          <cell r="D3" t="b">
            <v>1</v>
          </cell>
          <cell r="H3" t="b">
            <v>1</v>
          </cell>
        </row>
        <row r="4">
          <cell r="D4" t="b">
            <v>0</v>
          </cell>
          <cell r="H4" t="b">
            <v>0</v>
          </cell>
        </row>
        <row r="5">
          <cell r="D5" t="b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"/>
      <sheetName val="chiffrage"/>
    </sheetNames>
    <sheetDataSet>
      <sheetData sheetId="0" refreshError="1">
        <row r="8">
          <cell r="A8">
            <v>75020046</v>
          </cell>
          <cell r="B8" t="str">
            <v>DIOD, DIOD SIGN BAS21 SOT23, CMS</v>
          </cell>
          <cell r="C8" t="str">
            <v>SOT23</v>
          </cell>
          <cell r="D8">
            <v>1</v>
          </cell>
          <cell r="F8">
            <v>0.11799999999999999</v>
          </cell>
          <cell r="G8">
            <v>0.98</v>
          </cell>
          <cell r="H8">
            <v>0.11332719999999999</v>
          </cell>
          <cell r="I8">
            <v>0.11106065599999999</v>
          </cell>
          <cell r="J8">
            <v>0.10883944288</v>
          </cell>
          <cell r="L8" t="str">
            <v>PREFERENTIAL</v>
          </cell>
          <cell r="N8">
            <v>0.11799999999999999</v>
          </cell>
          <cell r="O8">
            <v>0.98</v>
          </cell>
          <cell r="P8">
            <v>0.11332719999999999</v>
          </cell>
          <cell r="Q8">
            <v>0.11106065599999999</v>
          </cell>
          <cell r="R8">
            <v>0.10883944288</v>
          </cell>
        </row>
        <row r="9">
          <cell r="A9">
            <v>75025125</v>
          </cell>
          <cell r="B9" t="str">
            <v>IC, AMP  LM2902  QUAD   SOP14, CMS</v>
          </cell>
          <cell r="C9" t="str">
            <v>So14</v>
          </cell>
          <cell r="D9">
            <v>1</v>
          </cell>
          <cell r="F9">
            <v>0.55000000000000004</v>
          </cell>
          <cell r="G9">
            <v>0.97</v>
          </cell>
          <cell r="H9">
            <v>0.51749499999999993</v>
          </cell>
          <cell r="I9">
            <v>0.50197014999999989</v>
          </cell>
          <cell r="J9">
            <v>0.48691104549999986</v>
          </cell>
          <cell r="L9" t="str">
            <v>PREFERENTIAL</v>
          </cell>
          <cell r="N9">
            <v>0.55000000000000004</v>
          </cell>
          <cell r="O9">
            <v>0.97</v>
          </cell>
          <cell r="P9">
            <v>0.51749499999999993</v>
          </cell>
          <cell r="Q9">
            <v>0.50197014999999989</v>
          </cell>
          <cell r="R9">
            <v>0.48691104549999986</v>
          </cell>
        </row>
        <row r="10">
          <cell r="A10">
            <v>75025137</v>
          </cell>
          <cell r="B10" t="str">
            <v>IC, IC LM2904 SO8 -40+125, CMS</v>
          </cell>
          <cell r="C10" t="str">
            <v>SO8</v>
          </cell>
          <cell r="D10">
            <v>1</v>
          </cell>
          <cell r="F10">
            <v>0.55000000000000004</v>
          </cell>
          <cell r="G10">
            <v>0.97</v>
          </cell>
          <cell r="H10">
            <v>0.51749499999999993</v>
          </cell>
          <cell r="I10">
            <v>0.50197014999999989</v>
          </cell>
          <cell r="J10">
            <v>0.48691104549999986</v>
          </cell>
          <cell r="L10" t="str">
            <v>PREFERENTIAL</v>
          </cell>
          <cell r="N10">
            <v>0.55000000000000004</v>
          </cell>
          <cell r="O10">
            <v>0.97</v>
          </cell>
          <cell r="P10">
            <v>0.51749499999999993</v>
          </cell>
          <cell r="Q10">
            <v>0.50197014999999989</v>
          </cell>
          <cell r="R10">
            <v>0.48691104549999986</v>
          </cell>
        </row>
        <row r="11">
          <cell r="A11">
            <v>75025167</v>
          </cell>
          <cell r="B11" t="str">
            <v>IC 74HC14</v>
          </cell>
          <cell r="C11" t="str">
            <v>SO14</v>
          </cell>
          <cell r="D11">
            <v>1</v>
          </cell>
          <cell r="F11">
            <v>0.45</v>
          </cell>
          <cell r="G11">
            <v>0.98</v>
          </cell>
          <cell r="H11">
            <v>0.43218000000000001</v>
          </cell>
          <cell r="I11">
            <v>0.42353639999999998</v>
          </cell>
          <cell r="J11">
            <v>0.415065672</v>
          </cell>
          <cell r="L11" t="str">
            <v>PREFERENTIAL</v>
          </cell>
          <cell r="N11">
            <v>0.45</v>
          </cell>
          <cell r="O11">
            <v>0.98</v>
          </cell>
          <cell r="P11">
            <v>0.43218000000000001</v>
          </cell>
          <cell r="Q11">
            <v>0.42353639999999998</v>
          </cell>
          <cell r="R11">
            <v>0.415065672</v>
          </cell>
        </row>
        <row r="12">
          <cell r="A12">
            <v>75025187</v>
          </cell>
          <cell r="B12" t="str">
            <v>IC, IC LM2903 SO8 -40+105, CMS</v>
          </cell>
          <cell r="C12" t="str">
            <v>SO8</v>
          </cell>
          <cell r="D12">
            <v>1</v>
          </cell>
          <cell r="F12">
            <v>0.55000000000000004</v>
          </cell>
          <cell r="G12">
            <v>0.97</v>
          </cell>
          <cell r="H12">
            <v>0.51749499999999993</v>
          </cell>
          <cell r="I12">
            <v>0.50197014999999989</v>
          </cell>
          <cell r="J12">
            <v>0.48691104549999986</v>
          </cell>
          <cell r="L12" t="str">
            <v>PREFERENTIAL</v>
          </cell>
          <cell r="N12">
            <v>0.55000000000000004</v>
          </cell>
          <cell r="O12">
            <v>0.97</v>
          </cell>
          <cell r="P12">
            <v>0.51749499999999993</v>
          </cell>
          <cell r="Q12">
            <v>0.50197014999999989</v>
          </cell>
          <cell r="R12">
            <v>0.48691104549999986</v>
          </cell>
        </row>
        <row r="13">
          <cell r="A13">
            <v>75039273</v>
          </cell>
          <cell r="B13" t="str">
            <v>REL, RL WP 2B 1C 12V 25A M EP2, THRUPIN</v>
          </cell>
          <cell r="E13">
            <v>1</v>
          </cell>
          <cell r="F13">
            <v>4.6900000000000004</v>
          </cell>
          <cell r="G13">
            <v>0.96</v>
          </cell>
          <cell r="H13">
            <v>4.5999999999999996</v>
          </cell>
          <cell r="I13">
            <v>4.5</v>
          </cell>
          <cell r="J13">
            <v>4.32</v>
          </cell>
          <cell r="L13" t="str">
            <v>PREFERENTIAL</v>
          </cell>
          <cell r="M13" t="str">
            <v>Prix 1 à 5 Mio : Prix 2001 estimé</v>
          </cell>
          <cell r="N13">
            <v>4.6900000000000004</v>
          </cell>
          <cell r="O13">
            <v>0.96</v>
          </cell>
          <cell r="P13">
            <v>4.5999999999999996</v>
          </cell>
          <cell r="Q13">
            <v>4.5</v>
          </cell>
          <cell r="R13">
            <v>4.32</v>
          </cell>
          <cell r="T13" t="str">
            <v>Prix 1 à 5 Mio : Prix 2001 estimé</v>
          </cell>
        </row>
        <row r="14">
          <cell r="A14">
            <v>75039274</v>
          </cell>
          <cell r="B14" t="str">
            <v>REL, RL WP 1B 1C 12V 25A M EP1, THRUPIN</v>
          </cell>
          <cell r="E14">
            <v>1</v>
          </cell>
          <cell r="F14">
            <v>2.65</v>
          </cell>
          <cell r="G14">
            <v>0.96</v>
          </cell>
          <cell r="H14">
            <v>2.6</v>
          </cell>
          <cell r="I14">
            <v>2.54</v>
          </cell>
          <cell r="J14">
            <v>2.4384000000000001</v>
          </cell>
          <cell r="L14" t="str">
            <v>PREFERENTIAL</v>
          </cell>
          <cell r="M14" t="str">
            <v>Prix 1 à 5 Mio : Prix 2001 estimé</v>
          </cell>
          <cell r="N14">
            <v>2.65</v>
          </cell>
          <cell r="O14">
            <v>0.96</v>
          </cell>
          <cell r="P14">
            <v>2.6</v>
          </cell>
          <cell r="Q14">
            <v>2.54</v>
          </cell>
          <cell r="R14">
            <v>2.4384000000000001</v>
          </cell>
          <cell r="T14" t="str">
            <v>Prix 1 à 5 Mio : Prix 2001 estimé</v>
          </cell>
        </row>
        <row r="15">
          <cell r="A15">
            <v>75039281</v>
          </cell>
          <cell r="B15" t="str">
            <v>REL, RL WP 1 1C 12V 45A MT  K, THRUPIN : version non capotée</v>
          </cell>
          <cell r="E15">
            <v>1</v>
          </cell>
          <cell r="F15">
            <v>2.9</v>
          </cell>
          <cell r="G15">
            <v>0.96</v>
          </cell>
          <cell r="H15">
            <v>2.6726399999999999</v>
          </cell>
          <cell r="I15">
            <v>2.5657343999999997</v>
          </cell>
          <cell r="J15">
            <v>2.4631050239999999</v>
          </cell>
          <cell r="L15" t="str">
            <v>PREFERENTIAL</v>
          </cell>
          <cell r="M15" t="str">
            <v>Prix 2 Mio Pièces</v>
          </cell>
          <cell r="N15">
            <v>2.9</v>
          </cell>
          <cell r="O15">
            <v>0.96</v>
          </cell>
          <cell r="P15">
            <v>2.6726399999999999</v>
          </cell>
          <cell r="Q15">
            <v>2.5657343999999997</v>
          </cell>
          <cell r="R15">
            <v>2.4631050239999999</v>
          </cell>
          <cell r="T15" t="str">
            <v>Prix 2 Mio Pièces</v>
          </cell>
        </row>
        <row r="16">
          <cell r="A16">
            <v>75039284</v>
          </cell>
          <cell r="B16" t="str">
            <v>FBR51ND12-WL</v>
          </cell>
          <cell r="E16">
            <v>1</v>
          </cell>
          <cell r="L16" t="str">
            <v>PREFERENTIAL</v>
          </cell>
        </row>
        <row r="17">
          <cell r="A17">
            <v>75050001</v>
          </cell>
          <cell r="B17" t="str">
            <v>ECE, CHL 22UF 20% 16V BOIT C -40+85, CMS</v>
          </cell>
          <cell r="C17" t="str">
            <v>Boit C</v>
          </cell>
          <cell r="D17">
            <v>1</v>
          </cell>
          <cell r="F17">
            <v>0.24</v>
          </cell>
          <cell r="G17">
            <v>0.95</v>
          </cell>
          <cell r="H17">
            <v>0.21659999999999996</v>
          </cell>
          <cell r="I17">
            <v>0.20576999999999995</v>
          </cell>
          <cell r="J17">
            <v>0.19548149999999995</v>
          </cell>
          <cell r="L17" t="str">
            <v>PREFERENTIAL</v>
          </cell>
          <cell r="N17">
            <v>0.24</v>
          </cell>
          <cell r="O17">
            <v>0.95</v>
          </cell>
          <cell r="P17">
            <v>0.21659999999999996</v>
          </cell>
          <cell r="Q17">
            <v>0.20576999999999995</v>
          </cell>
          <cell r="R17">
            <v>0.19548149999999995</v>
          </cell>
        </row>
        <row r="18">
          <cell r="A18">
            <v>75050002</v>
          </cell>
          <cell r="B18" t="str">
            <v>ECE, CHL 10UF 20% 16V BOIT B -40+105, CMS</v>
          </cell>
          <cell r="C18" t="str">
            <v>Boit B</v>
          </cell>
          <cell r="D18">
            <v>1</v>
          </cell>
          <cell r="F18">
            <v>0.25</v>
          </cell>
          <cell r="G18">
            <v>0.95</v>
          </cell>
          <cell r="H18">
            <v>0.22562499999999999</v>
          </cell>
          <cell r="I18">
            <v>0.21434374999999997</v>
          </cell>
          <cell r="J18">
            <v>0.20362656249999997</v>
          </cell>
          <cell r="L18" t="str">
            <v>PREFERENTIAL</v>
          </cell>
          <cell r="N18">
            <v>0.25</v>
          </cell>
          <cell r="O18">
            <v>0.95</v>
          </cell>
          <cell r="P18">
            <v>0.22562499999999999</v>
          </cell>
          <cell r="Q18">
            <v>0.21434374999999997</v>
          </cell>
          <cell r="R18">
            <v>0.20362656249999997</v>
          </cell>
        </row>
        <row r="19">
          <cell r="A19">
            <v>75050013</v>
          </cell>
          <cell r="B19" t="str">
            <v>CHL 100µF 50V SMD Boitier G</v>
          </cell>
          <cell r="C19" t="str">
            <v>boit G</v>
          </cell>
          <cell r="D19">
            <v>1</v>
          </cell>
          <cell r="F19">
            <v>1.1299999999999999</v>
          </cell>
          <cell r="G19">
            <v>0.95</v>
          </cell>
          <cell r="H19">
            <v>1.0198249999999998</v>
          </cell>
          <cell r="I19">
            <v>0.96883374999999972</v>
          </cell>
          <cell r="J19">
            <v>0.92039206249999972</v>
          </cell>
          <cell r="L19" t="str">
            <v>LIMITED_USE</v>
          </cell>
          <cell r="M19" t="str">
            <v>prix 85 °C à confirmer</v>
          </cell>
          <cell r="N19">
            <v>1.1299999999999999</v>
          </cell>
          <cell r="O19">
            <v>0.95</v>
          </cell>
          <cell r="P19">
            <v>1.0198249999999998</v>
          </cell>
          <cell r="Q19">
            <v>0.96883374999999972</v>
          </cell>
          <cell r="R19">
            <v>0.92039206249999972</v>
          </cell>
          <cell r="T19" t="str">
            <v>prix 85 °C à confirmer</v>
          </cell>
        </row>
        <row r="20">
          <cell r="A20">
            <v>75050016</v>
          </cell>
          <cell r="B20" t="str">
            <v>ECE, CHL 2.2UF 20% 50V BOIT B -40+105, CMS</v>
          </cell>
          <cell r="C20" t="str">
            <v>Boit B</v>
          </cell>
          <cell r="D20">
            <v>1</v>
          </cell>
          <cell r="F20">
            <v>0.4</v>
          </cell>
          <cell r="G20">
            <v>0.95</v>
          </cell>
          <cell r="H20">
            <v>0.36099999999999999</v>
          </cell>
          <cell r="I20">
            <v>0.34294999999999998</v>
          </cell>
          <cell r="J20">
            <v>0.32580249999999994</v>
          </cell>
          <cell r="L20" t="str">
            <v>PREFERENTIAL</v>
          </cell>
          <cell r="N20">
            <v>0.4</v>
          </cell>
          <cell r="O20">
            <v>0.95</v>
          </cell>
          <cell r="P20">
            <v>0.36099999999999999</v>
          </cell>
          <cell r="Q20">
            <v>0.34294999999999998</v>
          </cell>
          <cell r="R20">
            <v>0.32580249999999994</v>
          </cell>
        </row>
        <row r="21">
          <cell r="A21">
            <v>75052028</v>
          </cell>
          <cell r="B21" t="str">
            <v>CTA, CTA 10UF M 10V SIZE B, CMS</v>
          </cell>
          <cell r="C21" t="str">
            <v>size B</v>
          </cell>
          <cell r="D21">
            <v>1</v>
          </cell>
          <cell r="F21">
            <v>0.27</v>
          </cell>
          <cell r="G21">
            <v>0.95</v>
          </cell>
          <cell r="H21">
            <v>0.243675</v>
          </cell>
          <cell r="I21">
            <v>0.23149124999999998</v>
          </cell>
          <cell r="J21">
            <v>0.21991668749999999</v>
          </cell>
          <cell r="L21" t="str">
            <v>LIMITED_USE</v>
          </cell>
          <cell r="N21">
            <v>0.27</v>
          </cell>
          <cell r="O21">
            <v>0.95</v>
          </cell>
          <cell r="P21">
            <v>0.243675</v>
          </cell>
          <cell r="Q21">
            <v>0.23149124999999998</v>
          </cell>
          <cell r="R21">
            <v>0.21991668749999999</v>
          </cell>
        </row>
        <row r="22">
          <cell r="A22">
            <v>75053013</v>
          </cell>
          <cell r="B22" t="str">
            <v>CER, CER 1NF 10% 50V 0805 X7R, CMS</v>
          </cell>
          <cell r="C22" t="str">
            <v>0805</v>
          </cell>
          <cell r="D22">
            <v>1</v>
          </cell>
          <cell r="F22">
            <v>2.2599999999999999E-2</v>
          </cell>
          <cell r="G22">
            <v>0.95</v>
          </cell>
          <cell r="H22">
            <v>2.0396499999999994E-2</v>
          </cell>
          <cell r="I22">
            <v>1.9376674999999993E-2</v>
          </cell>
          <cell r="J22">
            <v>1.8407841249999991E-2</v>
          </cell>
          <cell r="L22" t="str">
            <v>LIMITED_USE</v>
          </cell>
          <cell r="N22">
            <v>2.2599999999999999E-2</v>
          </cell>
          <cell r="O22">
            <v>0.95</v>
          </cell>
          <cell r="P22">
            <v>2.0396499999999994E-2</v>
          </cell>
          <cell r="Q22">
            <v>1.9376674999999993E-2</v>
          </cell>
          <cell r="R22">
            <v>1.8407841249999991E-2</v>
          </cell>
        </row>
        <row r="23">
          <cell r="A23">
            <v>75053024</v>
          </cell>
          <cell r="B23" t="str">
            <v>CER, CER 6.8NF 10% 50V 0805 X7R, CMS</v>
          </cell>
          <cell r="C23" t="str">
            <v>0805</v>
          </cell>
          <cell r="D23">
            <v>1</v>
          </cell>
          <cell r="F23">
            <v>2.1000000000000001E-2</v>
          </cell>
          <cell r="G23">
            <v>0.95</v>
          </cell>
          <cell r="H23">
            <v>1.8952499999999997E-2</v>
          </cell>
          <cell r="I23">
            <v>1.8004874999999997E-2</v>
          </cell>
          <cell r="J23">
            <v>1.7104631249999995E-2</v>
          </cell>
          <cell r="L23" t="str">
            <v>PREFERENTIAL</v>
          </cell>
          <cell r="N23">
            <v>2.1000000000000001E-2</v>
          </cell>
          <cell r="O23">
            <v>0.95</v>
          </cell>
          <cell r="P23">
            <v>1.8952499999999997E-2</v>
          </cell>
          <cell r="Q23">
            <v>1.8004874999999997E-2</v>
          </cell>
          <cell r="R23">
            <v>1.7104631249999995E-2</v>
          </cell>
        </row>
        <row r="24">
          <cell r="A24">
            <v>75053025</v>
          </cell>
          <cell r="B24" t="str">
            <v>CER, CER 10NF 10% 50V 0805 X7R, CMS</v>
          </cell>
          <cell r="C24" t="str">
            <v>0805</v>
          </cell>
          <cell r="D24">
            <v>1</v>
          </cell>
          <cell r="F24">
            <v>0.2</v>
          </cell>
          <cell r="G24">
            <v>0.95</v>
          </cell>
          <cell r="H24">
            <v>0.18049999999999999</v>
          </cell>
          <cell r="I24">
            <v>0.17147499999999999</v>
          </cell>
          <cell r="J24">
            <v>0.16290124999999997</v>
          </cell>
          <cell r="L24" t="str">
            <v>PREFERENTIAL</v>
          </cell>
          <cell r="N24">
            <v>0.2</v>
          </cell>
          <cell r="O24">
            <v>0.95</v>
          </cell>
          <cell r="P24">
            <v>0.18049999999999999</v>
          </cell>
          <cell r="Q24">
            <v>0.17147499999999999</v>
          </cell>
          <cell r="R24">
            <v>0.16290124999999997</v>
          </cell>
        </row>
        <row r="25">
          <cell r="A25">
            <v>75053031</v>
          </cell>
          <cell r="B25" t="str">
            <v>CER, CER 33NF 10% 50V 0805 X7R, CMS</v>
          </cell>
          <cell r="C25" t="str">
            <v>0805</v>
          </cell>
          <cell r="D25">
            <v>1</v>
          </cell>
          <cell r="F25">
            <v>4.1399999999999999E-2</v>
          </cell>
          <cell r="G25">
            <v>0.95</v>
          </cell>
          <cell r="H25">
            <v>3.7363499999999994E-2</v>
          </cell>
          <cell r="I25">
            <v>3.5495324999999994E-2</v>
          </cell>
          <cell r="J25">
            <v>3.372055874999999E-2</v>
          </cell>
          <cell r="L25" t="str">
            <v>PREFERENTIAL</v>
          </cell>
          <cell r="N25">
            <v>4.1399999999999999E-2</v>
          </cell>
          <cell r="O25">
            <v>0.95</v>
          </cell>
          <cell r="P25">
            <v>3.7363499999999994E-2</v>
          </cell>
          <cell r="Q25">
            <v>3.5495324999999994E-2</v>
          </cell>
          <cell r="R25">
            <v>3.372055874999999E-2</v>
          </cell>
        </row>
        <row r="26">
          <cell r="A26">
            <v>75053055</v>
          </cell>
          <cell r="B26" t="str">
            <v>CER, CER 220PF 10% 50V 0805 X7R, CMS</v>
          </cell>
          <cell r="C26" t="str">
            <v>0805</v>
          </cell>
          <cell r="D26">
            <v>1</v>
          </cell>
          <cell r="F26">
            <v>2.1000000000000001E-2</v>
          </cell>
          <cell r="G26">
            <v>0.95</v>
          </cell>
          <cell r="H26">
            <v>1.8952499999999997E-2</v>
          </cell>
          <cell r="I26">
            <v>1.8004874999999997E-2</v>
          </cell>
          <cell r="J26">
            <v>1.7104631249999995E-2</v>
          </cell>
          <cell r="L26" t="str">
            <v>LIMITED_USE</v>
          </cell>
          <cell r="N26">
            <v>2.1000000000000001E-2</v>
          </cell>
          <cell r="O26">
            <v>0.95</v>
          </cell>
          <cell r="P26">
            <v>1.8952499999999997E-2</v>
          </cell>
          <cell r="Q26">
            <v>1.8004874999999997E-2</v>
          </cell>
          <cell r="R26">
            <v>1.7104631249999995E-2</v>
          </cell>
        </row>
        <row r="27">
          <cell r="A27">
            <v>75053665</v>
          </cell>
          <cell r="B27" t="str">
            <v>CER, CER 470NF 10% 16V 0805 X5R, CMS</v>
          </cell>
          <cell r="C27" t="str">
            <v>0805</v>
          </cell>
          <cell r="D27">
            <v>1</v>
          </cell>
          <cell r="F27">
            <v>0.18099999999999999</v>
          </cell>
          <cell r="G27">
            <v>0.95</v>
          </cell>
          <cell r="H27">
            <v>0.16335249999999998</v>
          </cell>
          <cell r="I27">
            <v>0.15518487499999997</v>
          </cell>
          <cell r="J27">
            <v>0.14742563124999997</v>
          </cell>
          <cell r="L27" t="str">
            <v>LIMITED_USE</v>
          </cell>
          <cell r="N27">
            <v>0.18099999999999999</v>
          </cell>
          <cell r="O27">
            <v>0.95</v>
          </cell>
          <cell r="P27">
            <v>0.16335249999999998</v>
          </cell>
          <cell r="Q27">
            <v>0.15518487499999997</v>
          </cell>
          <cell r="R27">
            <v>0.14742563124999997</v>
          </cell>
        </row>
        <row r="28">
          <cell r="A28">
            <v>75053895</v>
          </cell>
          <cell r="B28" t="str">
            <v>CER, CER  470NF  K 16V 0805 X7R, CMS</v>
          </cell>
          <cell r="C28" t="str">
            <v>0805</v>
          </cell>
          <cell r="D28">
            <v>1</v>
          </cell>
          <cell r="F28">
            <v>0.18099999999999999</v>
          </cell>
          <cell r="G28">
            <v>0.95</v>
          </cell>
          <cell r="H28">
            <v>0.16335249999999998</v>
          </cell>
          <cell r="I28">
            <v>0.15518487499999997</v>
          </cell>
          <cell r="J28">
            <v>0.14742563124999997</v>
          </cell>
          <cell r="L28" t="str">
            <v>PREFERENTIAL</v>
          </cell>
          <cell r="N28">
            <v>0.18099999999999999</v>
          </cell>
          <cell r="O28">
            <v>0.95</v>
          </cell>
          <cell r="P28">
            <v>0.16335249999999998</v>
          </cell>
          <cell r="Q28">
            <v>0.15518487499999997</v>
          </cell>
          <cell r="R28">
            <v>0.14742563124999997</v>
          </cell>
        </row>
        <row r="29">
          <cell r="A29">
            <v>75053921</v>
          </cell>
          <cell r="B29" t="str">
            <v>CER, CER 100NF 10% 25V 0805 X7R, CMS</v>
          </cell>
          <cell r="C29" t="str">
            <v>0805</v>
          </cell>
          <cell r="D29">
            <v>1</v>
          </cell>
          <cell r="F29">
            <v>4.7E-2</v>
          </cell>
          <cell r="G29">
            <v>0.95</v>
          </cell>
          <cell r="H29">
            <v>4.2417499999999997E-2</v>
          </cell>
          <cell r="I29">
            <v>4.0296624999999996E-2</v>
          </cell>
          <cell r="J29">
            <v>3.8281793749999994E-2</v>
          </cell>
          <cell r="L29" t="str">
            <v>LIMITED_USE</v>
          </cell>
          <cell r="N29">
            <v>4.7E-2</v>
          </cell>
          <cell r="O29">
            <v>0.95</v>
          </cell>
          <cell r="P29">
            <v>4.2417499999999997E-2</v>
          </cell>
          <cell r="Q29">
            <v>4.0296624999999996E-2</v>
          </cell>
          <cell r="R29">
            <v>3.8281793749999994E-2</v>
          </cell>
        </row>
        <row r="30">
          <cell r="A30">
            <v>75053981</v>
          </cell>
          <cell r="B30" t="str">
            <v>CER, CER 100NF 10% 50V 0805 X7R, CMS</v>
          </cell>
          <cell r="C30" t="str">
            <v>0805</v>
          </cell>
          <cell r="D30">
            <v>1</v>
          </cell>
          <cell r="F30">
            <v>0.05</v>
          </cell>
          <cell r="G30">
            <v>0.95</v>
          </cell>
          <cell r="H30">
            <v>4.5124999999999998E-2</v>
          </cell>
          <cell r="I30">
            <v>4.2868749999999997E-2</v>
          </cell>
          <cell r="J30">
            <v>4.0725312499999992E-2</v>
          </cell>
          <cell r="L30" t="str">
            <v>PREFERENTIAL</v>
          </cell>
          <cell r="N30">
            <v>0.05</v>
          </cell>
          <cell r="O30">
            <v>0.95</v>
          </cell>
          <cell r="P30">
            <v>4.5124999999999998E-2</v>
          </cell>
          <cell r="Q30">
            <v>4.2868749999999997E-2</v>
          </cell>
          <cell r="R30">
            <v>4.0725312499999992E-2</v>
          </cell>
        </row>
        <row r="31">
          <cell r="A31">
            <v>75054944</v>
          </cell>
          <cell r="B31" t="str">
            <v>CER, CER 150PF 5% 50V NPO 0805, CMS</v>
          </cell>
          <cell r="C31" t="str">
            <v>0805</v>
          </cell>
          <cell r="D31">
            <v>1</v>
          </cell>
          <cell r="F31">
            <v>2.9100000000000001E-2</v>
          </cell>
          <cell r="G31">
            <v>0.95</v>
          </cell>
          <cell r="H31">
            <v>2.6262749999999998E-2</v>
          </cell>
          <cell r="I31">
            <v>2.4949612499999996E-2</v>
          </cell>
          <cell r="J31">
            <v>2.3702131874999994E-2</v>
          </cell>
          <cell r="L31" t="str">
            <v>PREFERENTIAL</v>
          </cell>
          <cell r="N31">
            <v>2.9100000000000001E-2</v>
          </cell>
          <cell r="O31">
            <v>0.95</v>
          </cell>
          <cell r="P31">
            <v>2.6262749999999998E-2</v>
          </cell>
          <cell r="Q31">
            <v>2.4949612499999996E-2</v>
          </cell>
          <cell r="R31">
            <v>2.3702131874999994E-2</v>
          </cell>
        </row>
        <row r="32">
          <cell r="A32">
            <v>75054955</v>
          </cell>
          <cell r="B32" t="str">
            <v>CER, CER 330PF 5% 50V NPO 0805, CMS</v>
          </cell>
          <cell r="C32" t="str">
            <v>0805</v>
          </cell>
          <cell r="D32">
            <v>1</v>
          </cell>
          <cell r="F32">
            <v>3.5900000000000001E-2</v>
          </cell>
          <cell r="G32">
            <v>0.95</v>
          </cell>
          <cell r="H32">
            <v>3.2399749999999998E-2</v>
          </cell>
          <cell r="I32">
            <v>3.0779762499999995E-2</v>
          </cell>
          <cell r="J32">
            <v>2.9240774374999993E-2</v>
          </cell>
          <cell r="L32" t="str">
            <v>PREFERENTIAL</v>
          </cell>
          <cell r="N32">
            <v>3.5900000000000001E-2</v>
          </cell>
          <cell r="O32">
            <v>0.95</v>
          </cell>
          <cell r="P32">
            <v>3.2399749999999998E-2</v>
          </cell>
          <cell r="Q32">
            <v>3.0779762499999995E-2</v>
          </cell>
          <cell r="R32">
            <v>2.9240774374999993E-2</v>
          </cell>
        </row>
        <row r="33">
          <cell r="A33">
            <v>75055013</v>
          </cell>
          <cell r="B33" t="str">
            <v>CER, CER 1NF K 50V 0603 X7R, CMS</v>
          </cell>
          <cell r="C33" t="str">
            <v>0603</v>
          </cell>
          <cell r="D33">
            <v>1</v>
          </cell>
          <cell r="F33">
            <v>2.2599999999999999E-2</v>
          </cell>
          <cell r="G33">
            <v>0.95</v>
          </cell>
          <cell r="H33">
            <v>2.0396499999999994E-2</v>
          </cell>
          <cell r="I33">
            <v>1.9376674999999993E-2</v>
          </cell>
          <cell r="J33">
            <v>1.8407841249999991E-2</v>
          </cell>
          <cell r="L33" t="str">
            <v>PREFERENTIAL</v>
          </cell>
          <cell r="N33">
            <v>2.2599999999999999E-2</v>
          </cell>
          <cell r="O33">
            <v>0.95</v>
          </cell>
          <cell r="P33">
            <v>2.0396499999999994E-2</v>
          </cell>
          <cell r="Q33">
            <v>1.9376674999999993E-2</v>
          </cell>
          <cell r="R33">
            <v>1.8407841249999991E-2</v>
          </cell>
        </row>
        <row r="34">
          <cell r="A34">
            <v>75055019</v>
          </cell>
          <cell r="B34" t="str">
            <v>CER, CER 3.3NF K 50V 0603 X7R, CMS</v>
          </cell>
          <cell r="C34" t="str">
            <v>0603</v>
          </cell>
          <cell r="D34">
            <v>1</v>
          </cell>
          <cell r="F34">
            <v>2.3E-2</v>
          </cell>
          <cell r="G34">
            <v>0.95</v>
          </cell>
          <cell r="H34">
            <v>2.0757499999999998E-2</v>
          </cell>
          <cell r="I34">
            <v>1.9719624999999998E-2</v>
          </cell>
          <cell r="J34">
            <v>1.8733643749999997E-2</v>
          </cell>
          <cell r="L34" t="str">
            <v>PREFERENTIAL</v>
          </cell>
          <cell r="N34">
            <v>2.3E-2</v>
          </cell>
          <cell r="O34">
            <v>0.95</v>
          </cell>
          <cell r="P34">
            <v>2.0757499999999998E-2</v>
          </cell>
          <cell r="Q34">
            <v>1.9719624999999998E-2</v>
          </cell>
          <cell r="R34">
            <v>1.8733643749999997E-2</v>
          </cell>
        </row>
        <row r="35">
          <cell r="A35">
            <v>75055025</v>
          </cell>
          <cell r="B35" t="str">
            <v>CER, CER 10NF  K 50V 0603 X7R, CMS</v>
          </cell>
          <cell r="C35" t="str">
            <v>0603</v>
          </cell>
          <cell r="D35">
            <v>1</v>
          </cell>
          <cell r="F35">
            <v>2.35E-2</v>
          </cell>
          <cell r="G35">
            <v>0.95</v>
          </cell>
          <cell r="H35">
            <v>2.1208749999999998E-2</v>
          </cell>
          <cell r="I35">
            <v>2.0148312499999998E-2</v>
          </cell>
          <cell r="J35">
            <v>1.9140896874999997E-2</v>
          </cell>
          <cell r="L35" t="str">
            <v>PREFERENTIAL</v>
          </cell>
          <cell r="N35">
            <v>2.35E-2</v>
          </cell>
          <cell r="O35">
            <v>0.95</v>
          </cell>
          <cell r="P35">
            <v>2.1208749999999998E-2</v>
          </cell>
          <cell r="Q35">
            <v>2.0148312499999998E-2</v>
          </cell>
          <cell r="R35">
            <v>1.9140896874999997E-2</v>
          </cell>
        </row>
        <row r="36">
          <cell r="A36">
            <v>75055401</v>
          </cell>
          <cell r="B36" t="str">
            <v>CER, CER 10NF J 50V 0805 X7R, CMS</v>
          </cell>
          <cell r="C36" t="str">
            <v>0805</v>
          </cell>
          <cell r="D36">
            <v>1</v>
          </cell>
          <cell r="F36">
            <v>3.1E-2</v>
          </cell>
          <cell r="G36">
            <v>0.95</v>
          </cell>
          <cell r="H36">
            <v>2.7977499999999995E-2</v>
          </cell>
          <cell r="I36">
            <v>2.6578624999999995E-2</v>
          </cell>
          <cell r="J36">
            <v>2.5249693749999993E-2</v>
          </cell>
          <cell r="L36" t="str">
            <v>NOT_ALLOWED</v>
          </cell>
          <cell r="N36">
            <v>3.1E-2</v>
          </cell>
          <cell r="O36">
            <v>0.95</v>
          </cell>
          <cell r="P36">
            <v>2.7977499999999995E-2</v>
          </cell>
          <cell r="Q36">
            <v>2.6578624999999995E-2</v>
          </cell>
          <cell r="R36">
            <v>2.5249693749999993E-2</v>
          </cell>
        </row>
        <row r="37">
          <cell r="A37">
            <v>75055900</v>
          </cell>
          <cell r="B37" t="str">
            <v>CER, CER  47NF M 16V 0603 X7R, CMS</v>
          </cell>
          <cell r="C37" t="str">
            <v>0603</v>
          </cell>
          <cell r="D37">
            <v>1</v>
          </cell>
          <cell r="F37">
            <v>2.2599999999999999E-2</v>
          </cell>
          <cell r="G37">
            <v>0.95</v>
          </cell>
          <cell r="H37">
            <v>2.0396499999999994E-2</v>
          </cell>
          <cell r="I37">
            <v>1.9376674999999993E-2</v>
          </cell>
          <cell r="J37">
            <v>1.8407841249999991E-2</v>
          </cell>
          <cell r="L37" t="str">
            <v>PENDING_CREATION</v>
          </cell>
          <cell r="N37">
            <v>2.2599999999999999E-2</v>
          </cell>
          <cell r="O37">
            <v>0.95</v>
          </cell>
          <cell r="P37">
            <v>2.0396499999999994E-2</v>
          </cell>
          <cell r="Q37">
            <v>1.9376674999999993E-2</v>
          </cell>
          <cell r="R37">
            <v>1.8407841249999991E-2</v>
          </cell>
        </row>
        <row r="38">
          <cell r="A38">
            <v>75055901</v>
          </cell>
          <cell r="B38" t="str">
            <v>CER, CER  100NF K 16V 0603 X7R, CMS</v>
          </cell>
          <cell r="C38" t="str">
            <v>0603</v>
          </cell>
          <cell r="D38">
            <v>1</v>
          </cell>
          <cell r="F38">
            <v>3.7199999999999997E-2</v>
          </cell>
          <cell r="G38">
            <v>0.95</v>
          </cell>
          <cell r="H38">
            <v>3.3572999999999992E-2</v>
          </cell>
          <cell r="I38">
            <v>3.1894349999999988E-2</v>
          </cell>
          <cell r="J38">
            <v>3.0299632499999986E-2</v>
          </cell>
          <cell r="L38" t="str">
            <v>PREFERENTIAL</v>
          </cell>
          <cell r="N38">
            <v>3.7199999999999997E-2</v>
          </cell>
          <cell r="O38">
            <v>0.95</v>
          </cell>
          <cell r="P38">
            <v>3.3572999999999992E-2</v>
          </cell>
          <cell r="Q38">
            <v>3.1894349999999988E-2</v>
          </cell>
          <cell r="R38">
            <v>3.0299632499999986E-2</v>
          </cell>
        </row>
        <row r="39">
          <cell r="A39">
            <v>75056018</v>
          </cell>
          <cell r="B39" t="str">
            <v>CER, CER  18PF C 50V 0603 NPO, CMS</v>
          </cell>
          <cell r="C39" t="str">
            <v>0603</v>
          </cell>
          <cell r="D39">
            <v>1</v>
          </cell>
          <cell r="F39">
            <v>2.5000000000000001E-2</v>
          </cell>
          <cell r="G39">
            <v>0.95</v>
          </cell>
          <cell r="H39">
            <v>2.2562499999999999E-2</v>
          </cell>
          <cell r="I39">
            <v>2.1434374999999999E-2</v>
          </cell>
          <cell r="J39">
            <v>2.0362656249999996E-2</v>
          </cell>
          <cell r="L39" t="str">
            <v>PREFERENTIAL</v>
          </cell>
          <cell r="N39">
            <v>2.5000000000000001E-2</v>
          </cell>
          <cell r="O39">
            <v>0.95</v>
          </cell>
          <cell r="P39">
            <v>2.2562499999999999E-2</v>
          </cell>
          <cell r="Q39">
            <v>2.1434374999999999E-2</v>
          </cell>
          <cell r="R39">
            <v>2.0362656249999996E-2</v>
          </cell>
        </row>
        <row r="40">
          <cell r="A40">
            <v>75061075</v>
          </cell>
          <cell r="B40" t="str">
            <v>RES, RES 1206 CM 1/4W 5% 1.2 KOHMS, CMS</v>
          </cell>
          <cell r="C40">
            <v>1206</v>
          </cell>
          <cell r="D40">
            <v>1</v>
          </cell>
          <cell r="F40">
            <v>8.9999999999999993E-3</v>
          </cell>
          <cell r="G40">
            <v>1</v>
          </cell>
          <cell r="H40">
            <v>8.9999999999999993E-3</v>
          </cell>
          <cell r="I40">
            <v>8.9999999999999993E-3</v>
          </cell>
          <cell r="J40">
            <v>8.9999999999999993E-3</v>
          </cell>
          <cell r="L40" t="str">
            <v>LIMITED_USE</v>
          </cell>
          <cell r="N40">
            <v>8.9999999999999993E-3</v>
          </cell>
          <cell r="O40">
            <v>1</v>
          </cell>
          <cell r="P40">
            <v>8.9999999999999993E-3</v>
          </cell>
          <cell r="Q40">
            <v>8.9999999999999993E-3</v>
          </cell>
          <cell r="R40">
            <v>8.9999999999999993E-3</v>
          </cell>
        </row>
        <row r="41">
          <cell r="A41">
            <v>75061079</v>
          </cell>
          <cell r="B41" t="str">
            <v>RES, RES 1206 CM 1/4W 5% 1.8 KOHMS, CMS</v>
          </cell>
          <cell r="C41">
            <v>1206</v>
          </cell>
          <cell r="D41">
            <v>1</v>
          </cell>
          <cell r="F41">
            <v>8.9999999999999993E-3</v>
          </cell>
          <cell r="G41">
            <v>1</v>
          </cell>
          <cell r="H41">
            <v>8.9999999999999993E-3</v>
          </cell>
          <cell r="I41">
            <v>8.9999999999999993E-3</v>
          </cell>
          <cell r="J41">
            <v>8.9999999999999993E-3</v>
          </cell>
          <cell r="L41" t="str">
            <v>LIMITED_USE</v>
          </cell>
          <cell r="N41">
            <v>8.9999999999999993E-3</v>
          </cell>
          <cell r="O41">
            <v>1</v>
          </cell>
          <cell r="P41">
            <v>8.9999999999999993E-3</v>
          </cell>
          <cell r="Q41">
            <v>8.9999999999999993E-3</v>
          </cell>
          <cell r="R41">
            <v>8.9999999999999993E-3</v>
          </cell>
        </row>
        <row r="42">
          <cell r="A42">
            <v>75061081</v>
          </cell>
          <cell r="B42" t="str">
            <v>RES, RES 1206 CM 1/4W 5% 2.2 KOHMS, CMS</v>
          </cell>
          <cell r="C42">
            <v>1206</v>
          </cell>
          <cell r="D42">
            <v>1</v>
          </cell>
          <cell r="F42">
            <v>8.9999999999999993E-3</v>
          </cell>
          <cell r="G42">
            <v>1</v>
          </cell>
          <cell r="H42">
            <v>8.9999999999999993E-3</v>
          </cell>
          <cell r="I42">
            <v>8.9999999999999993E-3</v>
          </cell>
          <cell r="J42">
            <v>8.9999999999999993E-3</v>
          </cell>
          <cell r="L42" t="str">
            <v>LIMITED_USE</v>
          </cell>
          <cell r="N42">
            <v>8.9999999999999993E-3</v>
          </cell>
          <cell r="O42">
            <v>1</v>
          </cell>
          <cell r="P42">
            <v>8.9999999999999993E-3</v>
          </cell>
          <cell r="Q42">
            <v>8.9999999999999993E-3</v>
          </cell>
          <cell r="R42">
            <v>8.9999999999999993E-3</v>
          </cell>
        </row>
        <row r="43">
          <cell r="A43">
            <v>75061097</v>
          </cell>
          <cell r="B43" t="str">
            <v>RES, RES 1206 CM 1/4W 5% 10 KOHMS, CMS</v>
          </cell>
          <cell r="C43">
            <v>1206</v>
          </cell>
          <cell r="D43">
            <v>1</v>
          </cell>
          <cell r="F43">
            <v>8.9999999999999993E-3</v>
          </cell>
          <cell r="G43">
            <v>1</v>
          </cell>
          <cell r="H43">
            <v>8.9999999999999993E-3</v>
          </cell>
          <cell r="I43">
            <v>8.9999999999999993E-3</v>
          </cell>
          <cell r="J43">
            <v>8.9999999999999993E-3</v>
          </cell>
          <cell r="L43" t="str">
            <v>LIMITED_USE</v>
          </cell>
          <cell r="N43">
            <v>8.9999999999999993E-3</v>
          </cell>
          <cell r="O43">
            <v>1</v>
          </cell>
          <cell r="P43">
            <v>8.9999999999999993E-3</v>
          </cell>
          <cell r="Q43">
            <v>8.9999999999999993E-3</v>
          </cell>
          <cell r="R43">
            <v>8.9999999999999993E-3</v>
          </cell>
        </row>
        <row r="44">
          <cell r="A44">
            <v>75062069</v>
          </cell>
          <cell r="B44" t="str">
            <v>RES, RES 2010 CM 1/2W 5% 680 OHMS, CMS</v>
          </cell>
          <cell r="C44">
            <v>2010</v>
          </cell>
          <cell r="D44">
            <v>1</v>
          </cell>
          <cell r="F44">
            <v>0.06</v>
          </cell>
          <cell r="G44">
            <v>1</v>
          </cell>
          <cell r="H44">
            <v>0.06</v>
          </cell>
          <cell r="I44">
            <v>0.06</v>
          </cell>
          <cell r="J44">
            <v>0.06</v>
          </cell>
          <cell r="L44" t="str">
            <v>LIMITED_USE</v>
          </cell>
          <cell r="N44">
            <v>0.06</v>
          </cell>
          <cell r="O44">
            <v>1</v>
          </cell>
          <cell r="P44">
            <v>0.06</v>
          </cell>
          <cell r="Q44">
            <v>0.06</v>
          </cell>
          <cell r="R44">
            <v>0.06</v>
          </cell>
        </row>
        <row r="45">
          <cell r="A45">
            <v>75062353</v>
          </cell>
          <cell r="B45" t="str">
            <v>RES, RES 2512 CM 1W 5% 150 OHMS, CMS</v>
          </cell>
          <cell r="C45">
            <v>2512</v>
          </cell>
          <cell r="D45">
            <v>1</v>
          </cell>
          <cell r="F45">
            <v>0.11</v>
          </cell>
          <cell r="G45">
            <v>1</v>
          </cell>
          <cell r="H45">
            <v>0.11</v>
          </cell>
          <cell r="I45">
            <v>0.11</v>
          </cell>
          <cell r="J45">
            <v>0.11</v>
          </cell>
          <cell r="L45" t="str">
            <v>NOT_ALLOWED</v>
          </cell>
          <cell r="N45">
            <v>0.11</v>
          </cell>
          <cell r="O45">
            <v>1</v>
          </cell>
          <cell r="P45">
            <v>0.11</v>
          </cell>
          <cell r="Q45">
            <v>0.11</v>
          </cell>
          <cell r="R45">
            <v>0.11</v>
          </cell>
        </row>
        <row r="46">
          <cell r="A46">
            <v>75063000</v>
          </cell>
          <cell r="B46" t="str">
            <v>RES, R 0805             0R, CMS</v>
          </cell>
          <cell r="C46" t="str">
            <v>0805</v>
          </cell>
          <cell r="D46">
            <v>1</v>
          </cell>
          <cell r="F46">
            <v>6.9300000000000004E-3</v>
          </cell>
          <cell r="G46">
            <v>0.95</v>
          </cell>
          <cell r="H46">
            <v>6.2543249999999998E-3</v>
          </cell>
          <cell r="I46">
            <v>5.9416087499999997E-3</v>
          </cell>
          <cell r="J46">
            <v>5.6445283124999992E-3</v>
          </cell>
          <cell r="L46" t="str">
            <v>PREFERENTIAL</v>
          </cell>
          <cell r="N46">
            <v>6.9300000000000004E-3</v>
          </cell>
          <cell r="O46">
            <v>0.95</v>
          </cell>
          <cell r="P46">
            <v>6.2543249999999998E-3</v>
          </cell>
          <cell r="Q46">
            <v>5.9416087499999997E-3</v>
          </cell>
          <cell r="R46">
            <v>5.6445283124999992E-3</v>
          </cell>
        </row>
        <row r="47">
          <cell r="A47">
            <v>75063029</v>
          </cell>
          <cell r="B47" t="str">
            <v>RES, RES 0805 CM 1/8W 5% 15 OHMS, CMS</v>
          </cell>
          <cell r="C47" t="str">
            <v>0805</v>
          </cell>
          <cell r="D47">
            <v>1</v>
          </cell>
          <cell r="F47">
            <v>6.9300000000000004E-3</v>
          </cell>
          <cell r="G47">
            <v>0.95</v>
          </cell>
          <cell r="H47">
            <v>6.2543249999999998E-3</v>
          </cell>
          <cell r="I47">
            <v>5.9416087499999997E-3</v>
          </cell>
          <cell r="J47">
            <v>5.6445283124999992E-3</v>
          </cell>
          <cell r="L47" t="str">
            <v>PREFERENTIAL</v>
          </cell>
          <cell r="N47">
            <v>6.9300000000000004E-3</v>
          </cell>
          <cell r="O47">
            <v>0.95</v>
          </cell>
          <cell r="P47">
            <v>6.2543249999999998E-3</v>
          </cell>
          <cell r="Q47">
            <v>5.9416087499999997E-3</v>
          </cell>
          <cell r="R47">
            <v>5.6445283124999992E-3</v>
          </cell>
        </row>
        <row r="48">
          <cell r="A48">
            <v>75063042</v>
          </cell>
          <cell r="B48" t="str">
            <v>RES, RES 0805 CM 1/8W 5% 51 OHMS, CMS</v>
          </cell>
          <cell r="C48" t="str">
            <v>0805</v>
          </cell>
          <cell r="D48">
            <v>1</v>
          </cell>
          <cell r="F48">
            <v>6.9300000000000004E-3</v>
          </cell>
          <cell r="G48">
            <v>0.95</v>
          </cell>
          <cell r="H48">
            <v>6.2543249999999998E-3</v>
          </cell>
          <cell r="I48">
            <v>5.9416087499999997E-3</v>
          </cell>
          <cell r="J48">
            <v>5.6445283124999992E-3</v>
          </cell>
          <cell r="L48" t="str">
            <v>PREFERENTIAL</v>
          </cell>
          <cell r="N48">
            <v>6.9300000000000004E-3</v>
          </cell>
          <cell r="O48">
            <v>0.95</v>
          </cell>
          <cell r="P48">
            <v>6.2543249999999998E-3</v>
          </cell>
          <cell r="Q48">
            <v>5.9416087499999997E-3</v>
          </cell>
          <cell r="R48">
            <v>5.6445283124999992E-3</v>
          </cell>
        </row>
        <row r="49">
          <cell r="A49">
            <v>75063049</v>
          </cell>
          <cell r="B49" t="str">
            <v>RES, RES 0805 CM 1/8W 5% 100 OHMS, CMS</v>
          </cell>
          <cell r="C49" t="str">
            <v>0805</v>
          </cell>
          <cell r="D49">
            <v>1</v>
          </cell>
          <cell r="F49">
            <v>6.9300000000000004E-3</v>
          </cell>
          <cell r="G49">
            <v>0.95</v>
          </cell>
          <cell r="H49">
            <v>6.2543249999999998E-3</v>
          </cell>
          <cell r="I49">
            <v>5.9416087499999997E-3</v>
          </cell>
          <cell r="J49">
            <v>5.6445283124999992E-3</v>
          </cell>
          <cell r="L49" t="str">
            <v>PREFERENTIAL</v>
          </cell>
          <cell r="N49">
            <v>6.9300000000000004E-3</v>
          </cell>
          <cell r="O49">
            <v>0.95</v>
          </cell>
          <cell r="P49">
            <v>6.2543249999999998E-3</v>
          </cell>
          <cell r="Q49">
            <v>5.9416087499999997E-3</v>
          </cell>
          <cell r="R49">
            <v>5.6445283124999992E-3</v>
          </cell>
        </row>
        <row r="50">
          <cell r="A50">
            <v>75063057</v>
          </cell>
          <cell r="B50" t="str">
            <v>RES, RES 0805 CM 1/8W 5% 220 OHMS, CMS</v>
          </cell>
          <cell r="C50" t="str">
            <v>0805</v>
          </cell>
          <cell r="D50">
            <v>1</v>
          </cell>
          <cell r="F50">
            <v>6.9300000000000004E-3</v>
          </cell>
          <cell r="G50">
            <v>0.95</v>
          </cell>
          <cell r="H50">
            <v>6.2543249999999998E-3</v>
          </cell>
          <cell r="I50">
            <v>5.9416087499999997E-3</v>
          </cell>
          <cell r="J50">
            <v>5.6445283124999992E-3</v>
          </cell>
          <cell r="L50" t="str">
            <v>PREFERENTIAL</v>
          </cell>
          <cell r="N50">
            <v>6.9300000000000004E-3</v>
          </cell>
          <cell r="O50">
            <v>0.95</v>
          </cell>
          <cell r="P50">
            <v>6.2543249999999998E-3</v>
          </cell>
          <cell r="Q50">
            <v>5.9416087499999997E-3</v>
          </cell>
          <cell r="R50">
            <v>5.6445283124999992E-3</v>
          </cell>
        </row>
        <row r="51">
          <cell r="A51">
            <v>75063059</v>
          </cell>
          <cell r="B51" t="str">
            <v>RES, RES 0805 CM 1/8W 5% 270 OHMS, CMS</v>
          </cell>
          <cell r="C51" t="str">
            <v>0805</v>
          </cell>
          <cell r="D51">
            <v>1</v>
          </cell>
          <cell r="F51">
            <v>6.9300000000000004E-3</v>
          </cell>
          <cell r="G51">
            <v>0.95</v>
          </cell>
          <cell r="H51">
            <v>6.2543249999999998E-3</v>
          </cell>
          <cell r="I51">
            <v>5.9416087499999997E-3</v>
          </cell>
          <cell r="J51">
            <v>5.6445283124999992E-3</v>
          </cell>
          <cell r="L51" t="str">
            <v>PREFERENTIAL</v>
          </cell>
          <cell r="N51">
            <v>6.9300000000000004E-3</v>
          </cell>
          <cell r="O51">
            <v>0.95</v>
          </cell>
          <cell r="P51">
            <v>6.2543249999999998E-3</v>
          </cell>
          <cell r="Q51">
            <v>5.9416087499999997E-3</v>
          </cell>
          <cell r="R51">
            <v>5.6445283124999992E-3</v>
          </cell>
        </row>
        <row r="52">
          <cell r="A52">
            <v>75063073</v>
          </cell>
          <cell r="B52" t="str">
            <v>RES, RES 0805 CM 1/8W 5% 1 KOHMS, CMS</v>
          </cell>
          <cell r="C52" t="str">
            <v>0805</v>
          </cell>
          <cell r="D52">
            <v>1</v>
          </cell>
          <cell r="F52">
            <v>6.9300000000000004E-3</v>
          </cell>
          <cell r="G52">
            <v>0.95</v>
          </cell>
          <cell r="H52">
            <v>6.2543249999999998E-3</v>
          </cell>
          <cell r="I52">
            <v>5.9416087499999997E-3</v>
          </cell>
          <cell r="J52">
            <v>5.6445283124999992E-3</v>
          </cell>
          <cell r="L52" t="str">
            <v>PREFERENTIAL</v>
          </cell>
          <cell r="N52">
            <v>6.9300000000000004E-3</v>
          </cell>
          <cell r="O52">
            <v>0.95</v>
          </cell>
          <cell r="P52">
            <v>6.2543249999999998E-3</v>
          </cell>
          <cell r="Q52">
            <v>5.9416087499999997E-3</v>
          </cell>
          <cell r="R52">
            <v>5.6445283124999992E-3</v>
          </cell>
        </row>
        <row r="53">
          <cell r="A53">
            <v>75063075</v>
          </cell>
          <cell r="B53" t="str">
            <v>RES, RES 0805 CM 1/8W 5% 1.2 KOHMS, CMS</v>
          </cell>
          <cell r="C53" t="str">
            <v>0805</v>
          </cell>
          <cell r="D53">
            <v>1</v>
          </cell>
          <cell r="F53">
            <v>6.9300000000000004E-3</v>
          </cell>
          <cell r="G53">
            <v>0.95</v>
          </cell>
          <cell r="H53">
            <v>6.2543249999999998E-3</v>
          </cell>
          <cell r="I53">
            <v>5.9416087499999997E-3</v>
          </cell>
          <cell r="J53">
            <v>5.6445283124999992E-3</v>
          </cell>
          <cell r="L53" t="str">
            <v>PREFERENTIAL</v>
          </cell>
          <cell r="N53">
            <v>6.9300000000000004E-3</v>
          </cell>
          <cell r="O53">
            <v>0.95</v>
          </cell>
          <cell r="P53">
            <v>6.2543249999999998E-3</v>
          </cell>
          <cell r="Q53">
            <v>5.9416087499999997E-3</v>
          </cell>
          <cell r="R53">
            <v>5.6445283124999992E-3</v>
          </cell>
        </row>
        <row r="54">
          <cell r="A54">
            <v>75063079</v>
          </cell>
          <cell r="B54" t="str">
            <v>RES, RES 0805 CM 1/8W 5% 1.8 KOHMS, CMS</v>
          </cell>
          <cell r="C54" t="str">
            <v>0805</v>
          </cell>
          <cell r="D54">
            <v>1</v>
          </cell>
          <cell r="F54">
            <v>6.9300000000000004E-3</v>
          </cell>
          <cell r="G54">
            <v>0.95</v>
          </cell>
          <cell r="H54">
            <v>6.2543249999999998E-3</v>
          </cell>
          <cell r="I54">
            <v>5.9416087499999997E-3</v>
          </cell>
          <cell r="J54">
            <v>5.6445283124999992E-3</v>
          </cell>
          <cell r="L54" t="str">
            <v>PREFERENTIAL</v>
          </cell>
          <cell r="N54">
            <v>6.9300000000000004E-3</v>
          </cell>
          <cell r="O54">
            <v>0.95</v>
          </cell>
          <cell r="P54">
            <v>6.2543249999999998E-3</v>
          </cell>
          <cell r="Q54">
            <v>5.9416087499999997E-3</v>
          </cell>
          <cell r="R54">
            <v>5.6445283124999992E-3</v>
          </cell>
        </row>
        <row r="55">
          <cell r="A55">
            <v>75063080</v>
          </cell>
          <cell r="B55" t="str">
            <v>RES, RES 0805 CM 1/8W 5% 2 KOHMS, CMS</v>
          </cell>
          <cell r="C55" t="str">
            <v>0805</v>
          </cell>
          <cell r="D55">
            <v>1</v>
          </cell>
          <cell r="F55">
            <v>6.9300000000000004E-3</v>
          </cell>
          <cell r="G55">
            <v>0.95</v>
          </cell>
          <cell r="H55">
            <v>6.2543249999999998E-3</v>
          </cell>
          <cell r="I55">
            <v>5.9416087499999997E-3</v>
          </cell>
          <cell r="J55">
            <v>5.6445283124999992E-3</v>
          </cell>
          <cell r="L55" t="str">
            <v>PREFERENTIAL</v>
          </cell>
          <cell r="N55">
            <v>6.9300000000000004E-3</v>
          </cell>
          <cell r="O55">
            <v>0.95</v>
          </cell>
          <cell r="P55">
            <v>6.2543249999999998E-3</v>
          </cell>
          <cell r="Q55">
            <v>5.9416087499999997E-3</v>
          </cell>
          <cell r="R55">
            <v>5.6445283124999992E-3</v>
          </cell>
        </row>
        <row r="56">
          <cell r="A56">
            <v>75063083</v>
          </cell>
          <cell r="B56" t="str">
            <v>RES, RES 0805 CM 1/8W 5% 2.7 KOHMS, CMS</v>
          </cell>
          <cell r="C56" t="str">
            <v>0805</v>
          </cell>
          <cell r="D56">
            <v>1</v>
          </cell>
          <cell r="F56">
            <v>6.9300000000000004E-3</v>
          </cell>
          <cell r="G56">
            <v>0.95</v>
          </cell>
          <cell r="H56">
            <v>6.2543249999999998E-3</v>
          </cell>
          <cell r="I56">
            <v>5.9416087499999997E-3</v>
          </cell>
          <cell r="J56">
            <v>5.6445283124999992E-3</v>
          </cell>
          <cell r="L56" t="str">
            <v>PREFERENTIAL</v>
          </cell>
          <cell r="N56">
            <v>6.9300000000000004E-3</v>
          </cell>
          <cell r="O56">
            <v>0.95</v>
          </cell>
          <cell r="P56">
            <v>6.2543249999999998E-3</v>
          </cell>
          <cell r="Q56">
            <v>5.9416087499999997E-3</v>
          </cell>
          <cell r="R56">
            <v>5.6445283124999992E-3</v>
          </cell>
        </row>
        <row r="57">
          <cell r="A57">
            <v>75063087</v>
          </cell>
          <cell r="B57" t="str">
            <v>RES, RES 0805 CM 1/8W 5% 3.9 KOHMS, CMS</v>
          </cell>
          <cell r="C57" t="str">
            <v>0805</v>
          </cell>
          <cell r="D57">
            <v>1</v>
          </cell>
          <cell r="F57">
            <v>6.9300000000000004E-3</v>
          </cell>
          <cell r="G57">
            <v>0.95</v>
          </cell>
          <cell r="H57">
            <v>6.2543249999999998E-3</v>
          </cell>
          <cell r="I57">
            <v>5.9416087499999997E-3</v>
          </cell>
          <cell r="J57">
            <v>5.6445283124999992E-3</v>
          </cell>
          <cell r="L57" t="str">
            <v>PREFERENTIAL</v>
          </cell>
          <cell r="N57">
            <v>6.9300000000000004E-3</v>
          </cell>
          <cell r="O57">
            <v>0.95</v>
          </cell>
          <cell r="P57">
            <v>6.2543249999999998E-3</v>
          </cell>
          <cell r="Q57">
            <v>5.9416087499999997E-3</v>
          </cell>
          <cell r="R57">
            <v>5.6445283124999992E-3</v>
          </cell>
        </row>
        <row r="58">
          <cell r="A58">
            <v>75063088</v>
          </cell>
          <cell r="B58" t="str">
            <v>RES, RES 0805 CM 1/8W 5% 4.3 KOHMS, CMS</v>
          </cell>
          <cell r="C58" t="str">
            <v>0805</v>
          </cell>
          <cell r="D58">
            <v>1</v>
          </cell>
          <cell r="F58">
            <v>6.9300000000000004E-3</v>
          </cell>
          <cell r="G58">
            <v>0.95</v>
          </cell>
          <cell r="H58">
            <v>6.2543249999999998E-3</v>
          </cell>
          <cell r="I58">
            <v>5.9416087499999997E-3</v>
          </cell>
          <cell r="J58">
            <v>5.6445283124999992E-3</v>
          </cell>
          <cell r="L58" t="str">
            <v>PREFERENTIAL</v>
          </cell>
          <cell r="N58">
            <v>6.9300000000000004E-3</v>
          </cell>
          <cell r="O58">
            <v>0.95</v>
          </cell>
          <cell r="P58">
            <v>6.2543249999999998E-3</v>
          </cell>
          <cell r="Q58">
            <v>5.9416087499999997E-3</v>
          </cell>
          <cell r="R58">
            <v>5.6445283124999992E-3</v>
          </cell>
        </row>
        <row r="59">
          <cell r="A59">
            <v>75063089</v>
          </cell>
          <cell r="B59" t="str">
            <v>RES, RES 0805 CM 1/8W 5% 4.7 KOHMS, CMS</v>
          </cell>
          <cell r="C59" t="str">
            <v>0805</v>
          </cell>
          <cell r="D59">
            <v>1</v>
          </cell>
          <cell r="F59">
            <v>6.9300000000000004E-3</v>
          </cell>
          <cell r="G59">
            <v>0.95</v>
          </cell>
          <cell r="H59">
            <v>6.2543249999999998E-3</v>
          </cell>
          <cell r="I59">
            <v>5.9416087499999997E-3</v>
          </cell>
          <cell r="J59">
            <v>5.6445283124999992E-3</v>
          </cell>
          <cell r="L59" t="str">
            <v>PREFERENTIAL</v>
          </cell>
          <cell r="N59">
            <v>6.9300000000000004E-3</v>
          </cell>
          <cell r="O59">
            <v>0.95</v>
          </cell>
          <cell r="P59">
            <v>6.2543249999999998E-3</v>
          </cell>
          <cell r="Q59">
            <v>5.9416087499999997E-3</v>
          </cell>
          <cell r="R59">
            <v>5.6445283124999992E-3</v>
          </cell>
        </row>
        <row r="60">
          <cell r="A60">
            <v>75063097</v>
          </cell>
          <cell r="B60" t="str">
            <v>RES, RES 0805 CM 1/8W 5% 10 KOHMS, CMS</v>
          </cell>
          <cell r="C60" t="str">
            <v>0805</v>
          </cell>
          <cell r="D60">
            <v>1</v>
          </cell>
          <cell r="F60">
            <v>6.9300000000000004E-3</v>
          </cell>
          <cell r="G60">
            <v>0.95</v>
          </cell>
          <cell r="H60">
            <v>6.2543249999999998E-3</v>
          </cell>
          <cell r="I60">
            <v>5.9416087499999997E-3</v>
          </cell>
          <cell r="J60">
            <v>5.6445283124999992E-3</v>
          </cell>
          <cell r="L60" t="str">
            <v>PREFERENTIAL</v>
          </cell>
          <cell r="N60">
            <v>6.9300000000000004E-3</v>
          </cell>
          <cell r="O60">
            <v>0.95</v>
          </cell>
          <cell r="P60">
            <v>6.2543249999999998E-3</v>
          </cell>
          <cell r="Q60">
            <v>5.9416087499999997E-3</v>
          </cell>
          <cell r="R60">
            <v>5.6445283124999992E-3</v>
          </cell>
        </row>
        <row r="61">
          <cell r="A61">
            <v>75063104</v>
          </cell>
          <cell r="B61" t="str">
            <v>RES, RES 0805 CM 1/8W 5% 20 KOHMS, CMS</v>
          </cell>
          <cell r="C61" t="str">
            <v>0805</v>
          </cell>
          <cell r="D61">
            <v>1</v>
          </cell>
          <cell r="F61">
            <v>6.9300000000000004E-3</v>
          </cell>
          <cell r="G61">
            <v>0.95</v>
          </cell>
          <cell r="H61">
            <v>6.2543249999999998E-3</v>
          </cell>
          <cell r="I61">
            <v>5.9416087499999997E-3</v>
          </cell>
          <cell r="J61">
            <v>5.6445283124999992E-3</v>
          </cell>
          <cell r="L61" t="str">
            <v>PREFERENTIAL</v>
          </cell>
          <cell r="N61">
            <v>6.9300000000000004E-3</v>
          </cell>
          <cell r="O61">
            <v>0.95</v>
          </cell>
          <cell r="P61">
            <v>6.2543249999999998E-3</v>
          </cell>
          <cell r="Q61">
            <v>5.9416087499999997E-3</v>
          </cell>
          <cell r="R61">
            <v>5.6445283124999992E-3</v>
          </cell>
        </row>
        <row r="62">
          <cell r="A62">
            <v>75063108</v>
          </cell>
          <cell r="B62" t="str">
            <v>RES, RES 0805 CM 1/8W 5% 30 KOHMS, CMS</v>
          </cell>
          <cell r="C62" t="str">
            <v>0805</v>
          </cell>
          <cell r="D62">
            <v>1</v>
          </cell>
          <cell r="F62">
            <v>6.9300000000000004E-3</v>
          </cell>
          <cell r="G62">
            <v>0.95</v>
          </cell>
          <cell r="H62">
            <v>6.2543249999999998E-3</v>
          </cell>
          <cell r="I62">
            <v>5.9416087499999997E-3</v>
          </cell>
          <cell r="J62">
            <v>5.6445283124999992E-3</v>
          </cell>
          <cell r="L62" t="str">
            <v>PREFERENTIAL</v>
          </cell>
          <cell r="N62">
            <v>6.9300000000000004E-3</v>
          </cell>
          <cell r="O62">
            <v>0.95</v>
          </cell>
          <cell r="P62">
            <v>6.2543249999999998E-3</v>
          </cell>
          <cell r="Q62">
            <v>5.9416087499999997E-3</v>
          </cell>
          <cell r="R62">
            <v>5.6445283124999992E-3</v>
          </cell>
        </row>
        <row r="63">
          <cell r="A63">
            <v>75063113</v>
          </cell>
          <cell r="B63" t="str">
            <v>RES, RES 0805 CM 1/8W 5% 47 KOHMS, CMS</v>
          </cell>
          <cell r="C63" t="str">
            <v>0805</v>
          </cell>
          <cell r="D63">
            <v>1</v>
          </cell>
          <cell r="F63">
            <v>6.9300000000000004E-3</v>
          </cell>
          <cell r="G63">
            <v>0.95</v>
          </cell>
          <cell r="H63">
            <v>6.2543249999999998E-3</v>
          </cell>
          <cell r="I63">
            <v>5.9416087499999997E-3</v>
          </cell>
          <cell r="J63">
            <v>5.6445283124999992E-3</v>
          </cell>
          <cell r="L63" t="str">
            <v>PREFERENTIAL</v>
          </cell>
          <cell r="N63">
            <v>6.9300000000000004E-3</v>
          </cell>
          <cell r="O63">
            <v>0.95</v>
          </cell>
          <cell r="P63">
            <v>6.2543249999999998E-3</v>
          </cell>
          <cell r="Q63">
            <v>5.9416087499999997E-3</v>
          </cell>
          <cell r="R63">
            <v>5.6445283124999992E-3</v>
          </cell>
        </row>
        <row r="64">
          <cell r="A64">
            <v>75063117</v>
          </cell>
          <cell r="B64" t="str">
            <v>RES, RES 0805 CM 1/8W 5% 68 KOHMS, CMS</v>
          </cell>
          <cell r="C64" t="str">
            <v>0805</v>
          </cell>
          <cell r="D64">
            <v>1</v>
          </cell>
          <cell r="F64">
            <v>6.9300000000000004E-3</v>
          </cell>
          <cell r="G64">
            <v>0.95</v>
          </cell>
          <cell r="H64">
            <v>6.2543249999999998E-3</v>
          </cell>
          <cell r="I64">
            <v>5.9416087499999997E-3</v>
          </cell>
          <cell r="J64">
            <v>5.6445283124999992E-3</v>
          </cell>
          <cell r="L64" t="str">
            <v>PREFERENTIAL</v>
          </cell>
          <cell r="N64">
            <v>6.9300000000000004E-3</v>
          </cell>
          <cell r="O64">
            <v>0.95</v>
          </cell>
          <cell r="P64">
            <v>6.2543249999999998E-3</v>
          </cell>
          <cell r="Q64">
            <v>5.9416087499999997E-3</v>
          </cell>
          <cell r="R64">
            <v>5.6445283124999992E-3</v>
          </cell>
        </row>
        <row r="65">
          <cell r="A65">
            <v>75063121</v>
          </cell>
          <cell r="B65" t="str">
            <v>RES, RES 0805 CM 1/8W 5% 100 KOHMS, CMS</v>
          </cell>
          <cell r="C65" t="str">
            <v>0805</v>
          </cell>
          <cell r="D65">
            <v>1</v>
          </cell>
          <cell r="F65">
            <v>6.9300000000000004E-3</v>
          </cell>
          <cell r="G65">
            <v>0.95</v>
          </cell>
          <cell r="H65">
            <v>6.2543249999999998E-3</v>
          </cell>
          <cell r="I65">
            <v>5.9416087499999997E-3</v>
          </cell>
          <cell r="J65">
            <v>5.6445283124999992E-3</v>
          </cell>
          <cell r="L65" t="str">
            <v>PREFERENTIAL</v>
          </cell>
          <cell r="N65">
            <v>6.9300000000000004E-3</v>
          </cell>
          <cell r="O65">
            <v>0.95</v>
          </cell>
          <cell r="P65">
            <v>6.2543249999999998E-3</v>
          </cell>
          <cell r="Q65">
            <v>5.9416087499999997E-3</v>
          </cell>
          <cell r="R65">
            <v>5.6445283124999992E-3</v>
          </cell>
        </row>
        <row r="66">
          <cell r="A66">
            <v>75063123</v>
          </cell>
          <cell r="B66" t="str">
            <v>RES, RES 0805 CM 1/8W 5% 120 KOHMS, CMS</v>
          </cell>
          <cell r="C66" t="str">
            <v>0805</v>
          </cell>
          <cell r="D66">
            <v>1</v>
          </cell>
          <cell r="F66">
            <v>6.9300000000000004E-3</v>
          </cell>
          <cell r="G66">
            <v>0.95</v>
          </cell>
          <cell r="H66">
            <v>6.2543249999999998E-3</v>
          </cell>
          <cell r="I66">
            <v>5.9416087499999997E-3</v>
          </cell>
          <cell r="J66">
            <v>5.6445283124999992E-3</v>
          </cell>
          <cell r="L66" t="str">
            <v>PREFERENTIAL</v>
          </cell>
          <cell r="N66">
            <v>6.9300000000000004E-3</v>
          </cell>
          <cell r="O66">
            <v>0.95</v>
          </cell>
          <cell r="P66">
            <v>6.2543249999999998E-3</v>
          </cell>
          <cell r="Q66">
            <v>5.9416087499999997E-3</v>
          </cell>
          <cell r="R66">
            <v>5.6445283124999992E-3</v>
          </cell>
        </row>
        <row r="67">
          <cell r="A67">
            <v>75063125</v>
          </cell>
          <cell r="B67" t="str">
            <v>RES, RES 0805 CM 1/8W 5% 150 KOHMS, CMS</v>
          </cell>
          <cell r="C67" t="str">
            <v>0805</v>
          </cell>
          <cell r="D67">
            <v>1</v>
          </cell>
          <cell r="F67">
            <v>6.9300000000000004E-3</v>
          </cell>
          <cell r="G67">
            <v>0.95</v>
          </cell>
          <cell r="H67">
            <v>6.2543249999999998E-3</v>
          </cell>
          <cell r="I67">
            <v>5.9416087499999997E-3</v>
          </cell>
          <cell r="J67">
            <v>5.6445283124999992E-3</v>
          </cell>
          <cell r="L67" t="str">
            <v>PREFERENTIAL</v>
          </cell>
          <cell r="N67">
            <v>6.9300000000000004E-3</v>
          </cell>
          <cell r="O67">
            <v>0.95</v>
          </cell>
          <cell r="P67">
            <v>6.2543249999999998E-3</v>
          </cell>
          <cell r="Q67">
            <v>5.9416087499999997E-3</v>
          </cell>
          <cell r="R67">
            <v>5.6445283124999992E-3</v>
          </cell>
        </row>
        <row r="68">
          <cell r="A68">
            <v>75063129</v>
          </cell>
          <cell r="B68" t="str">
            <v>RES, RES 0805 CM 1/8W 5% 220 KOHMS, CMS</v>
          </cell>
          <cell r="C68" t="str">
            <v>0805</v>
          </cell>
          <cell r="D68">
            <v>1</v>
          </cell>
          <cell r="F68">
            <v>6.9300000000000004E-3</v>
          </cell>
          <cell r="G68">
            <v>0.95</v>
          </cell>
          <cell r="H68">
            <v>6.2543249999999998E-3</v>
          </cell>
          <cell r="I68">
            <v>5.9416087499999997E-3</v>
          </cell>
          <cell r="J68">
            <v>5.6445283124999992E-3</v>
          </cell>
          <cell r="L68" t="str">
            <v>PREFERENTIAL</v>
          </cell>
          <cell r="N68">
            <v>6.9300000000000004E-3</v>
          </cell>
          <cell r="O68">
            <v>0.95</v>
          </cell>
          <cell r="P68">
            <v>6.2543249999999998E-3</v>
          </cell>
          <cell r="Q68">
            <v>5.9416087499999997E-3</v>
          </cell>
          <cell r="R68">
            <v>5.6445283124999992E-3</v>
          </cell>
        </row>
        <row r="69">
          <cell r="A69">
            <v>75063133</v>
          </cell>
          <cell r="B69" t="str">
            <v>RES, RES 0805 CM 1/8W 5% 330 KOHMS, CMS</v>
          </cell>
          <cell r="C69" t="str">
            <v>0805</v>
          </cell>
          <cell r="D69">
            <v>1</v>
          </cell>
          <cell r="F69">
            <v>6.9300000000000004E-3</v>
          </cell>
          <cell r="G69">
            <v>0.95</v>
          </cell>
          <cell r="H69">
            <v>6.2543249999999998E-3</v>
          </cell>
          <cell r="I69">
            <v>5.9416087499999997E-3</v>
          </cell>
          <cell r="J69">
            <v>5.6445283124999992E-3</v>
          </cell>
          <cell r="L69" t="str">
            <v>PREFERENTIAL</v>
          </cell>
          <cell r="N69">
            <v>6.9300000000000004E-3</v>
          </cell>
          <cell r="O69">
            <v>0.95</v>
          </cell>
          <cell r="P69">
            <v>6.2543249999999998E-3</v>
          </cell>
          <cell r="Q69">
            <v>5.9416087499999997E-3</v>
          </cell>
          <cell r="R69">
            <v>5.6445283124999992E-3</v>
          </cell>
        </row>
        <row r="70">
          <cell r="A70">
            <v>75063136</v>
          </cell>
          <cell r="B70" t="str">
            <v>RES, RES 0805 CM 1/8W 5% 430 KOHMS, CMS</v>
          </cell>
          <cell r="C70" t="str">
            <v>0805</v>
          </cell>
          <cell r="D70">
            <v>1</v>
          </cell>
          <cell r="F70">
            <v>6.9300000000000004E-3</v>
          </cell>
          <cell r="G70">
            <v>0.95</v>
          </cell>
          <cell r="H70">
            <v>6.2543249999999998E-3</v>
          </cell>
          <cell r="I70">
            <v>5.9416087499999997E-3</v>
          </cell>
          <cell r="J70">
            <v>5.6445283124999992E-3</v>
          </cell>
          <cell r="L70" t="str">
            <v>PREFERENTIAL</v>
          </cell>
          <cell r="N70">
            <v>6.9300000000000004E-3</v>
          </cell>
          <cell r="O70">
            <v>0.95</v>
          </cell>
          <cell r="P70">
            <v>6.2543249999999998E-3</v>
          </cell>
          <cell r="Q70">
            <v>5.9416087499999997E-3</v>
          </cell>
          <cell r="R70">
            <v>5.6445283124999992E-3</v>
          </cell>
        </row>
        <row r="71">
          <cell r="A71">
            <v>75063145</v>
          </cell>
          <cell r="B71" t="str">
            <v>RES, RES 0805 CM 1/8W 5% 1 MOHM, CMS</v>
          </cell>
          <cell r="C71" t="str">
            <v>0805</v>
          </cell>
          <cell r="D71">
            <v>1</v>
          </cell>
          <cell r="F71">
            <v>6.9300000000000004E-3</v>
          </cell>
          <cell r="G71">
            <v>0.95</v>
          </cell>
          <cell r="H71">
            <v>6.2543249999999998E-3</v>
          </cell>
          <cell r="I71">
            <v>5.9416087499999997E-3</v>
          </cell>
          <cell r="J71">
            <v>5.6445283124999992E-3</v>
          </cell>
          <cell r="L71" t="str">
            <v>PREFERENTIAL</v>
          </cell>
          <cell r="N71">
            <v>6.9300000000000004E-3</v>
          </cell>
          <cell r="O71">
            <v>0.95</v>
          </cell>
          <cell r="P71">
            <v>6.2543249999999998E-3</v>
          </cell>
          <cell r="Q71">
            <v>5.9416087499999997E-3</v>
          </cell>
          <cell r="R71">
            <v>5.6445283124999992E-3</v>
          </cell>
        </row>
        <row r="72">
          <cell r="A72">
            <v>75063685</v>
          </cell>
          <cell r="B72" t="str">
            <v>RES, RES 0805 CM 1/8W 1% 10 KOHMS, CMS</v>
          </cell>
          <cell r="C72" t="str">
            <v>0805</v>
          </cell>
          <cell r="D72">
            <v>1</v>
          </cell>
          <cell r="F72">
            <v>1.193E-2</v>
          </cell>
          <cell r="G72">
            <v>0.95</v>
          </cell>
          <cell r="H72">
            <v>1.0766824999999999E-2</v>
          </cell>
          <cell r="I72">
            <v>1.0228483749999998E-2</v>
          </cell>
          <cell r="J72">
            <v>9.7170595624999981E-3</v>
          </cell>
          <cell r="L72" t="str">
            <v>LIMITED_USE</v>
          </cell>
          <cell r="N72">
            <v>1.193E-2</v>
          </cell>
          <cell r="O72">
            <v>0.95</v>
          </cell>
          <cell r="P72">
            <v>1.0766824999999999E-2</v>
          </cell>
          <cell r="Q72">
            <v>1.0228483749999998E-2</v>
          </cell>
          <cell r="R72">
            <v>9.7170595624999981E-3</v>
          </cell>
        </row>
        <row r="73">
          <cell r="A73">
            <v>75064101</v>
          </cell>
          <cell r="B73" t="str">
            <v>RES, RES 1206 CM 1/4W 1% 10 OHMS, CMS</v>
          </cell>
          <cell r="C73" t="str">
            <v>0805</v>
          </cell>
          <cell r="D73">
            <v>1</v>
          </cell>
          <cell r="F73">
            <v>1.35E-2</v>
          </cell>
          <cell r="G73">
            <v>1</v>
          </cell>
          <cell r="H73">
            <v>1.35E-2</v>
          </cell>
          <cell r="I73">
            <v>1.35E-2</v>
          </cell>
          <cell r="J73">
            <v>1.35E-2</v>
          </cell>
          <cell r="L73" t="str">
            <v>NOT_ALLOWED</v>
          </cell>
          <cell r="N73">
            <v>1.35E-2</v>
          </cell>
          <cell r="O73">
            <v>1</v>
          </cell>
          <cell r="P73">
            <v>1.35E-2</v>
          </cell>
          <cell r="Q73">
            <v>1.35E-2</v>
          </cell>
          <cell r="R73">
            <v>1.35E-2</v>
          </cell>
        </row>
        <row r="74">
          <cell r="A74">
            <v>75066255</v>
          </cell>
          <cell r="B74" t="str">
            <v>RES, RES 0805 CM 1/8W 1% 464 OHMS, CMS</v>
          </cell>
          <cell r="C74" t="str">
            <v>0805</v>
          </cell>
          <cell r="F74">
            <v>1.193E-2</v>
          </cell>
          <cell r="G74">
            <v>0.95</v>
          </cell>
          <cell r="H74">
            <v>1.0766824999999999E-2</v>
          </cell>
          <cell r="I74">
            <v>1.0228483749999998E-2</v>
          </cell>
          <cell r="J74">
            <v>9.7170595624999981E-3</v>
          </cell>
          <cell r="L74" t="str">
            <v>LIMITED_USE</v>
          </cell>
          <cell r="N74">
            <v>1.193E-2</v>
          </cell>
          <cell r="O74">
            <v>0.95</v>
          </cell>
          <cell r="P74">
            <v>1.0766824999999999E-2</v>
          </cell>
          <cell r="Q74">
            <v>1.0228483749999998E-2</v>
          </cell>
          <cell r="R74">
            <v>9.7170595624999981E-3</v>
          </cell>
        </row>
        <row r="75">
          <cell r="A75">
            <v>75066387</v>
          </cell>
          <cell r="B75" t="str">
            <v>RES, RES 0805 CM 1/8W 1% 11 KOHMS, CMS</v>
          </cell>
          <cell r="C75" t="str">
            <v>0805</v>
          </cell>
          <cell r="D75">
            <v>1</v>
          </cell>
          <cell r="F75">
            <v>1.193E-2</v>
          </cell>
          <cell r="G75">
            <v>0.95</v>
          </cell>
          <cell r="H75">
            <v>1.0766824999999999E-2</v>
          </cell>
          <cell r="I75">
            <v>1.0228483749999998E-2</v>
          </cell>
          <cell r="J75">
            <v>9.7170595624999981E-3</v>
          </cell>
          <cell r="L75" t="str">
            <v>LIMITED_USE</v>
          </cell>
          <cell r="N75">
            <v>1.193E-2</v>
          </cell>
          <cell r="O75">
            <v>0.95</v>
          </cell>
          <cell r="P75">
            <v>1.0766824999999999E-2</v>
          </cell>
          <cell r="Q75">
            <v>1.0228483749999998E-2</v>
          </cell>
          <cell r="R75">
            <v>9.7170595624999981E-3</v>
          </cell>
        </row>
        <row r="76">
          <cell r="A76">
            <v>75066400</v>
          </cell>
          <cell r="B76" t="str">
            <v>RES, RES 0805 CM 1/8W 1% 15 KOHMS, CMS</v>
          </cell>
          <cell r="C76" t="str">
            <v>0805</v>
          </cell>
          <cell r="D76">
            <v>1</v>
          </cell>
          <cell r="F76">
            <v>1.193E-2</v>
          </cell>
          <cell r="G76">
            <v>0.95</v>
          </cell>
          <cell r="H76">
            <v>1.0766824999999999E-2</v>
          </cell>
          <cell r="I76">
            <v>1.0228483749999998E-2</v>
          </cell>
          <cell r="J76">
            <v>9.7170595624999981E-3</v>
          </cell>
          <cell r="L76" t="str">
            <v>LIMITED_USE</v>
          </cell>
          <cell r="N76">
            <v>1.193E-2</v>
          </cell>
          <cell r="O76">
            <v>0.95</v>
          </cell>
          <cell r="P76">
            <v>1.0766824999999999E-2</v>
          </cell>
          <cell r="Q76">
            <v>1.0228483749999998E-2</v>
          </cell>
          <cell r="R76">
            <v>9.7170595624999981E-3</v>
          </cell>
        </row>
        <row r="77">
          <cell r="A77">
            <v>75066455</v>
          </cell>
          <cell r="B77" t="str">
            <v>RES, RES 0805 CM 1/8W 1% 56.2 KOHMS, CMS</v>
          </cell>
          <cell r="C77" t="str">
            <v>0805</v>
          </cell>
          <cell r="D77">
            <v>1</v>
          </cell>
          <cell r="F77">
            <v>1.193E-2</v>
          </cell>
          <cell r="G77">
            <v>0.95</v>
          </cell>
          <cell r="H77">
            <v>1.0766824999999999E-2</v>
          </cell>
          <cell r="I77">
            <v>1.0228483749999998E-2</v>
          </cell>
          <cell r="J77">
            <v>9.7170595624999981E-3</v>
          </cell>
          <cell r="L77" t="str">
            <v>LIMITED_USE</v>
          </cell>
          <cell r="N77">
            <v>1.193E-2</v>
          </cell>
          <cell r="O77">
            <v>0.95</v>
          </cell>
          <cell r="P77">
            <v>1.0766824999999999E-2</v>
          </cell>
          <cell r="Q77">
            <v>1.0228483749999998E-2</v>
          </cell>
          <cell r="R77">
            <v>9.7170595624999981E-3</v>
          </cell>
        </row>
        <row r="78">
          <cell r="A78">
            <v>75066479</v>
          </cell>
          <cell r="B78" t="str">
            <v>RES, RES 0805 CM 1/8W 1% 100 KOHMS, CMS</v>
          </cell>
          <cell r="C78" t="str">
            <v>0805</v>
          </cell>
          <cell r="D78">
            <v>1</v>
          </cell>
          <cell r="F78">
            <v>1.193E-2</v>
          </cell>
          <cell r="G78">
            <v>0.95</v>
          </cell>
          <cell r="H78">
            <v>1.0766824999999999E-2</v>
          </cell>
          <cell r="I78">
            <v>1.0228483749999998E-2</v>
          </cell>
          <cell r="J78">
            <v>9.7170595624999981E-3</v>
          </cell>
          <cell r="L78" t="str">
            <v>LIMITED_USE</v>
          </cell>
          <cell r="N78">
            <v>1.193E-2</v>
          </cell>
          <cell r="O78">
            <v>0.95</v>
          </cell>
          <cell r="P78">
            <v>1.0766824999999999E-2</v>
          </cell>
          <cell r="Q78">
            <v>1.0228483749999998E-2</v>
          </cell>
          <cell r="R78">
            <v>9.7170595624999981E-3</v>
          </cell>
        </row>
        <row r="79">
          <cell r="A79">
            <v>75069023</v>
          </cell>
          <cell r="B79" t="str">
            <v>RRES, NETWR SMD 1632  4x100K  J, CMS</v>
          </cell>
          <cell r="C79">
            <v>1632</v>
          </cell>
          <cell r="D79">
            <v>1</v>
          </cell>
          <cell r="F79">
            <v>6.2039999999999998E-2</v>
          </cell>
          <cell r="G79">
            <v>1</v>
          </cell>
          <cell r="H79">
            <v>6.2039999999999998E-2</v>
          </cell>
          <cell r="I79">
            <v>6.2039999999999998E-2</v>
          </cell>
          <cell r="J79">
            <v>6.2039999999999998E-2</v>
          </cell>
          <cell r="L79" t="str">
            <v>PREFERENTIAL</v>
          </cell>
          <cell r="N79">
            <v>6.2039999999999998E-2</v>
          </cell>
          <cell r="O79">
            <v>1</v>
          </cell>
          <cell r="P79">
            <v>6.2039999999999998E-2</v>
          </cell>
          <cell r="Q79">
            <v>6.2039999999999998E-2</v>
          </cell>
          <cell r="R79">
            <v>6.2039999999999998E-2</v>
          </cell>
        </row>
        <row r="80">
          <cell r="A80">
            <v>75069039</v>
          </cell>
          <cell r="B80" t="str">
            <v>RRES, NETWR SMD 1632  4x220R  J, CMS</v>
          </cell>
          <cell r="C80">
            <v>1632</v>
          </cell>
          <cell r="F80">
            <v>6.2E-2</v>
          </cell>
          <cell r="G80">
            <v>1</v>
          </cell>
          <cell r="H80">
            <v>6.2E-2</v>
          </cell>
          <cell r="I80">
            <v>6.2E-2</v>
          </cell>
          <cell r="J80">
            <v>6.2E-2</v>
          </cell>
          <cell r="L80" t="str">
            <v>PREFERENTIAL</v>
          </cell>
          <cell r="N80">
            <v>6.2E-2</v>
          </cell>
          <cell r="O80">
            <v>1</v>
          </cell>
          <cell r="P80">
            <v>6.2E-2</v>
          </cell>
          <cell r="Q80">
            <v>6.2E-2</v>
          </cell>
          <cell r="R80">
            <v>6.2E-2</v>
          </cell>
        </row>
        <row r="81">
          <cell r="A81">
            <v>75070022</v>
          </cell>
          <cell r="B81" t="str">
            <v>DIOD, DIOD SCHOT  MBRS11T3  SMB, CMS</v>
          </cell>
          <cell r="C81" t="str">
            <v>SMB</v>
          </cell>
          <cell r="D81">
            <v>1</v>
          </cell>
          <cell r="F81">
            <v>0.84</v>
          </cell>
          <cell r="G81">
            <v>0.98</v>
          </cell>
          <cell r="H81">
            <v>0.8067359999999999</v>
          </cell>
          <cell r="I81">
            <v>0.79060127999999985</v>
          </cell>
          <cell r="J81">
            <v>0.77478925439999979</v>
          </cell>
          <cell r="L81" t="str">
            <v>LIMITED_USE</v>
          </cell>
          <cell r="N81">
            <v>0.84</v>
          </cell>
          <cell r="O81">
            <v>0.98</v>
          </cell>
          <cell r="P81">
            <v>0.8067359999999999</v>
          </cell>
          <cell r="Q81">
            <v>0.79060127999999985</v>
          </cell>
          <cell r="R81">
            <v>0.77478925439999979</v>
          </cell>
        </row>
        <row r="82">
          <cell r="A82">
            <v>75070039</v>
          </cell>
          <cell r="B82" t="str">
            <v>DIOD, DIOD RED 1N4004  SMA, CMS</v>
          </cell>
          <cell r="C82" t="str">
            <v>SMA</v>
          </cell>
          <cell r="D82">
            <v>1</v>
          </cell>
          <cell r="F82">
            <v>0.183</v>
          </cell>
          <cell r="G82">
            <v>0.98</v>
          </cell>
          <cell r="H82">
            <v>0.1757532</v>
          </cell>
          <cell r="I82">
            <v>0.17223813599999999</v>
          </cell>
          <cell r="J82">
            <v>0.16879337327999999</v>
          </cell>
          <cell r="L82" t="str">
            <v>PREFERENTIAL</v>
          </cell>
          <cell r="N82">
            <v>0.183</v>
          </cell>
          <cell r="O82">
            <v>0.98</v>
          </cell>
          <cell r="P82">
            <v>0.1757532</v>
          </cell>
          <cell r="Q82">
            <v>0.17223813599999999</v>
          </cell>
          <cell r="R82">
            <v>0.16879337327999999</v>
          </cell>
        </row>
        <row r="83">
          <cell r="A83">
            <v>75070066</v>
          </cell>
          <cell r="B83" t="str">
            <v>DZ, DIOD TRAN  600W  36V  SMB, CMS</v>
          </cell>
          <cell r="C83" t="str">
            <v>SMB</v>
          </cell>
          <cell r="D83">
            <v>1</v>
          </cell>
          <cell r="F83">
            <v>0.6</v>
          </cell>
          <cell r="G83">
            <v>0.98</v>
          </cell>
          <cell r="H83">
            <v>0.57623999999999997</v>
          </cell>
          <cell r="I83">
            <v>0.56471519999999997</v>
          </cell>
          <cell r="J83">
            <v>0.553420896</v>
          </cell>
          <cell r="L83" t="str">
            <v>PREFERENTIAL</v>
          </cell>
          <cell r="N83">
            <v>0.6</v>
          </cell>
          <cell r="O83">
            <v>0.98</v>
          </cell>
          <cell r="P83">
            <v>0.57623999999999997</v>
          </cell>
          <cell r="Q83">
            <v>0.56471519999999997</v>
          </cell>
          <cell r="R83">
            <v>0.553420896</v>
          </cell>
        </row>
        <row r="84">
          <cell r="A84">
            <v>75070068</v>
          </cell>
          <cell r="B84" t="str">
            <v>DIOD, DIOD SIGN BAV70W SOT323, CMS</v>
          </cell>
          <cell r="C84" t="str">
            <v>SOT323</v>
          </cell>
          <cell r="D84">
            <v>1</v>
          </cell>
          <cell r="F84">
            <v>9.4E-2</v>
          </cell>
          <cell r="G84">
            <v>0.98</v>
          </cell>
          <cell r="H84">
            <v>9.0277599999999986E-2</v>
          </cell>
          <cell r="I84">
            <v>8.8472047999999984E-2</v>
          </cell>
          <cell r="J84">
            <v>8.6702607039999977E-2</v>
          </cell>
          <cell r="L84" t="str">
            <v>PREFERENTIAL</v>
          </cell>
          <cell r="N84">
            <v>9.4E-2</v>
          </cell>
          <cell r="O84">
            <v>0.98</v>
          </cell>
          <cell r="P84">
            <v>9.0277599999999986E-2</v>
          </cell>
          <cell r="Q84">
            <v>8.8472047999999984E-2</v>
          </cell>
          <cell r="R84">
            <v>8.6702607039999977E-2</v>
          </cell>
        </row>
        <row r="85">
          <cell r="A85">
            <v>75071146</v>
          </cell>
          <cell r="B85" t="str">
            <v>DZ, DZ 0.25W 39V SOT23 BZX84C 5%, CMS</v>
          </cell>
          <cell r="C85" t="str">
            <v>SOT23</v>
          </cell>
          <cell r="D85">
            <v>1</v>
          </cell>
          <cell r="F85" t="e">
            <v>#VALUE!</v>
          </cell>
          <cell r="G85">
            <v>0.98</v>
          </cell>
          <cell r="H85" t="e">
            <v>#VALUE!</v>
          </cell>
          <cell r="I85" t="e">
            <v>#VALUE!</v>
          </cell>
          <cell r="J85" t="e">
            <v>#VALUE!</v>
          </cell>
          <cell r="L85" t="str">
            <v>PREFERENTIAL</v>
          </cell>
          <cell r="N85" t="e">
            <v>#VALUE!</v>
          </cell>
          <cell r="O85">
            <v>0.98</v>
          </cell>
          <cell r="P85" t="e">
            <v>#VALUE!</v>
          </cell>
          <cell r="Q85" t="e">
            <v>#VALUE!</v>
          </cell>
          <cell r="R85" t="e">
            <v>#VALUE!</v>
          </cell>
        </row>
        <row r="86">
          <cell r="A86">
            <v>75071178</v>
          </cell>
          <cell r="B86" t="str">
            <v>DIOD PROT P6SMB43CAT3 SMB</v>
          </cell>
          <cell r="C86" t="str">
            <v>SMB</v>
          </cell>
          <cell r="D86">
            <v>1</v>
          </cell>
          <cell r="L86" t="str">
            <v>PREFERENTIAL</v>
          </cell>
        </row>
        <row r="87">
          <cell r="A87">
            <v>75072001</v>
          </cell>
          <cell r="B87" t="str">
            <v>TRANS, TRANS NPN BC817-25 SOT 23, CMS</v>
          </cell>
          <cell r="C87" t="str">
            <v>SOT23</v>
          </cell>
          <cell r="D87">
            <v>1</v>
          </cell>
          <cell r="F87">
            <v>0.10199999999999999</v>
          </cell>
          <cell r="G87">
            <v>0.97</v>
          </cell>
          <cell r="H87">
            <v>9.5971799999999982E-2</v>
          </cell>
          <cell r="I87">
            <v>9.3092645999999973E-2</v>
          </cell>
          <cell r="J87">
            <v>9.0299866619999974E-2</v>
          </cell>
          <cell r="L87" t="str">
            <v>LIMITED_USE</v>
          </cell>
          <cell r="N87">
            <v>0.10199999999999999</v>
          </cell>
          <cell r="O87">
            <v>0.97</v>
          </cell>
          <cell r="P87">
            <v>9.5971799999999982E-2</v>
          </cell>
          <cell r="Q87">
            <v>9.3092645999999973E-2</v>
          </cell>
          <cell r="R87">
            <v>9.0299866619999974E-2</v>
          </cell>
        </row>
        <row r="88">
          <cell r="A88">
            <v>75072002</v>
          </cell>
          <cell r="B88" t="str">
            <v>TRANS, TR PNP BC807-25 SOT23, CMS</v>
          </cell>
          <cell r="C88" t="str">
            <v>SOT23</v>
          </cell>
          <cell r="D88">
            <v>1</v>
          </cell>
          <cell r="F88">
            <v>0.10199999999999999</v>
          </cell>
          <cell r="G88">
            <v>0.97</v>
          </cell>
          <cell r="H88">
            <v>9.5971799999999982E-2</v>
          </cell>
          <cell r="I88">
            <v>9.3092645999999973E-2</v>
          </cell>
          <cell r="J88">
            <v>9.0299866619999974E-2</v>
          </cell>
          <cell r="L88" t="str">
            <v>PREFERENTIAL</v>
          </cell>
          <cell r="M88" t="str">
            <v>prix 2000</v>
          </cell>
          <cell r="N88">
            <v>0.10199999999999999</v>
          </cell>
          <cell r="O88">
            <v>0.97</v>
          </cell>
          <cell r="P88">
            <v>9.5971799999999982E-2</v>
          </cell>
          <cell r="Q88">
            <v>9.3092645999999973E-2</v>
          </cell>
          <cell r="R88">
            <v>9.0299866619999974E-2</v>
          </cell>
          <cell r="T88" t="str">
            <v>prix 2000</v>
          </cell>
        </row>
        <row r="89">
          <cell r="A89">
            <v>75072014</v>
          </cell>
          <cell r="B89" t="str">
            <v>TRANS, TR NPN BC817-25 SOT 23, CMS</v>
          </cell>
          <cell r="C89" t="str">
            <v>SOT23</v>
          </cell>
          <cell r="D89">
            <v>1</v>
          </cell>
          <cell r="F89">
            <v>0.10199999999999999</v>
          </cell>
          <cell r="G89">
            <v>0.97</v>
          </cell>
          <cell r="H89">
            <v>9.5971799999999982E-2</v>
          </cell>
          <cell r="I89">
            <v>9.3092645999999973E-2</v>
          </cell>
          <cell r="J89">
            <v>9.0299866619999974E-2</v>
          </cell>
          <cell r="L89" t="str">
            <v>NOT_ALLOWED</v>
          </cell>
          <cell r="N89">
            <v>0.10199999999999999</v>
          </cell>
          <cell r="O89">
            <v>0.97</v>
          </cell>
          <cell r="P89">
            <v>9.5971799999999982E-2</v>
          </cell>
          <cell r="Q89">
            <v>9.3092645999999973E-2</v>
          </cell>
          <cell r="R89">
            <v>9.0299866619999974E-2</v>
          </cell>
        </row>
        <row r="90">
          <cell r="A90">
            <v>75072054</v>
          </cell>
          <cell r="B90" t="str">
            <v>TRANS, TR  NPN  BCR116W   SOT323, CMS</v>
          </cell>
          <cell r="C90" t="str">
            <v>SOT323</v>
          </cell>
          <cell r="D90">
            <v>1</v>
          </cell>
          <cell r="F90">
            <v>0.13</v>
          </cell>
          <cell r="G90">
            <v>0.95</v>
          </cell>
          <cell r="H90">
            <v>0.117325</v>
          </cell>
          <cell r="I90">
            <v>0.11145875</v>
          </cell>
          <cell r="J90">
            <v>0.1058858125</v>
          </cell>
          <cell r="L90" t="str">
            <v>PREFERENTIAL</v>
          </cell>
          <cell r="M90" t="str">
            <v>à confirmer : demander cotation</v>
          </cell>
          <cell r="N90">
            <v>0.13</v>
          </cell>
          <cell r="O90">
            <v>0.95</v>
          </cell>
          <cell r="P90">
            <v>0.117325</v>
          </cell>
          <cell r="Q90">
            <v>1.3076897843749999E-2</v>
          </cell>
          <cell r="R90">
            <v>1.4575346875420701E-3</v>
          </cell>
          <cell r="T90" t="str">
            <v>à confirmer : demander cotation</v>
          </cell>
        </row>
        <row r="91">
          <cell r="A91">
            <v>75072055</v>
          </cell>
          <cell r="B91" t="str">
            <v>TRANS, TR-NET N/P BCR08PN SOT363, CMS</v>
          </cell>
          <cell r="C91" t="str">
            <v>SOT363</v>
          </cell>
          <cell r="D91">
            <v>1</v>
          </cell>
          <cell r="F91" t="str">
            <v>-</v>
          </cell>
          <cell r="G91">
            <v>0.97</v>
          </cell>
          <cell r="H91">
            <v>0.3</v>
          </cell>
          <cell r="I91">
            <v>0.35</v>
          </cell>
          <cell r="J91">
            <v>0.33949999999999997</v>
          </cell>
          <cell r="L91" t="str">
            <v>PREFERENTIAL</v>
          </cell>
          <cell r="M91" t="str">
            <v>Prix 2000 1.5 Mi pcs</v>
          </cell>
          <cell r="N91" t="str">
            <v>-</v>
          </cell>
          <cell r="O91">
            <v>0.97</v>
          </cell>
          <cell r="P91">
            <v>0.3</v>
          </cell>
          <cell r="Q91">
            <v>0.35</v>
          </cell>
          <cell r="R91">
            <v>0.33949999999999997</v>
          </cell>
          <cell r="T91" t="str">
            <v>Prix 2000 1.5 Mi pcs</v>
          </cell>
        </row>
        <row r="92">
          <cell r="A92">
            <v>75073036</v>
          </cell>
          <cell r="B92" t="str">
            <v>TRANS, TR      NPN  MJD31C  DPAK, CMS</v>
          </cell>
          <cell r="C92" t="str">
            <v>DPACK</v>
          </cell>
          <cell r="D92">
            <v>1</v>
          </cell>
          <cell r="F92">
            <v>0.84</v>
          </cell>
          <cell r="G92">
            <v>0.95</v>
          </cell>
          <cell r="H92">
            <v>0.75809999999999989</v>
          </cell>
          <cell r="I92">
            <v>0.72019499999999981</v>
          </cell>
          <cell r="J92">
            <v>0.68418524999999975</v>
          </cell>
          <cell r="L92" t="str">
            <v>PREFERENTIAL</v>
          </cell>
          <cell r="N92">
            <v>0.84</v>
          </cell>
          <cell r="O92">
            <v>0.95</v>
          </cell>
          <cell r="P92">
            <v>0.75809999999999989</v>
          </cell>
          <cell r="Q92">
            <v>0.72019499999999981</v>
          </cell>
          <cell r="R92">
            <v>0.68418524999999975</v>
          </cell>
        </row>
        <row r="93">
          <cell r="A93">
            <v>75073047</v>
          </cell>
          <cell r="B93" t="str">
            <v>VN750.B5</v>
          </cell>
          <cell r="C93" t="str">
            <v>D2PACK</v>
          </cell>
          <cell r="D93">
            <v>1</v>
          </cell>
          <cell r="F93" t="str">
            <v>-</v>
          </cell>
          <cell r="G93">
            <v>0.97</v>
          </cell>
          <cell r="H93">
            <v>3.06</v>
          </cell>
          <cell r="I93">
            <v>3.12</v>
          </cell>
          <cell r="J93">
            <v>3.0264000000000002</v>
          </cell>
          <cell r="L93" t="str">
            <v>PENDING_CREATION</v>
          </cell>
          <cell r="N93" t="str">
            <v>-</v>
          </cell>
          <cell r="O93">
            <v>0.97</v>
          </cell>
          <cell r="P93">
            <v>3.15</v>
          </cell>
          <cell r="Q93">
            <v>3.0554999999999999</v>
          </cell>
          <cell r="R93">
            <v>2.963835</v>
          </cell>
          <cell r="T93" t="str">
            <v>Prix 2001 estimé</v>
          </cell>
        </row>
        <row r="94">
          <cell r="A94">
            <v>75073053</v>
          </cell>
          <cell r="B94" t="str">
            <v>BTS 840</v>
          </cell>
          <cell r="C94" t="str">
            <v>HSOP10</v>
          </cell>
          <cell r="D94">
            <v>1</v>
          </cell>
          <cell r="G94">
            <v>0.97</v>
          </cell>
          <cell r="H94">
            <v>8.4499999999999993</v>
          </cell>
          <cell r="I94">
            <v>8.1964999999999986</v>
          </cell>
          <cell r="J94">
            <v>7.9506049999999986</v>
          </cell>
          <cell r="L94" t="str">
            <v>LIMITED_USE</v>
          </cell>
          <cell r="M94" t="str">
            <v xml:space="preserve">prix Siemens 2 Mio </v>
          </cell>
          <cell r="O94">
            <v>0.97</v>
          </cell>
          <cell r="P94">
            <v>8.4499999999999993</v>
          </cell>
          <cell r="Q94">
            <v>8.1964999999999986</v>
          </cell>
          <cell r="R94">
            <v>7.9506049999999986</v>
          </cell>
          <cell r="T94" t="str">
            <v xml:space="preserve">prix Siemens 2 Mio </v>
          </cell>
        </row>
        <row r="95">
          <cell r="A95">
            <v>75073061</v>
          </cell>
          <cell r="B95" t="str">
            <v>BTS428 L2</v>
          </cell>
          <cell r="C95" t="str">
            <v>DPACK</v>
          </cell>
          <cell r="D95">
            <v>1</v>
          </cell>
          <cell r="F95" t="str">
            <v>-</v>
          </cell>
          <cell r="G95">
            <v>0.97</v>
          </cell>
          <cell r="H95">
            <v>4.53</v>
          </cell>
          <cell r="I95">
            <v>4.4000000000000004</v>
          </cell>
          <cell r="J95">
            <v>4.1500000000000004</v>
          </cell>
          <cell r="L95" t="str">
            <v>PENDING_CREATION</v>
          </cell>
          <cell r="M95" t="str">
            <v>Prix 2001 estimé</v>
          </cell>
          <cell r="N95" t="str">
            <v>-</v>
          </cell>
          <cell r="O95">
            <v>0.97</v>
          </cell>
          <cell r="P95">
            <v>5</v>
          </cell>
          <cell r="Q95">
            <v>4.75</v>
          </cell>
          <cell r="R95">
            <v>4.5</v>
          </cell>
          <cell r="T95" t="str">
            <v>Prix 2001 estimé</v>
          </cell>
        </row>
        <row r="96">
          <cell r="A96">
            <v>75073066</v>
          </cell>
          <cell r="B96" t="str">
            <v>VNN1NV04</v>
          </cell>
          <cell r="C96" t="str">
            <v>sot223</v>
          </cell>
          <cell r="D96">
            <v>1</v>
          </cell>
          <cell r="F96" t="str">
            <v>-</v>
          </cell>
          <cell r="G96">
            <v>0.95</v>
          </cell>
          <cell r="H96">
            <v>1.9</v>
          </cell>
          <cell r="I96">
            <v>1.8049999999999999</v>
          </cell>
          <cell r="J96">
            <v>1.7147499999999998</v>
          </cell>
          <cell r="L96" t="str">
            <v>PENDING_CREATION</v>
          </cell>
          <cell r="N96" t="str">
            <v>-</v>
          </cell>
          <cell r="O96">
            <v>0.95</v>
          </cell>
          <cell r="P96">
            <v>1.9</v>
          </cell>
          <cell r="Q96">
            <v>1.8049999999999999</v>
          </cell>
          <cell r="R96">
            <v>1.7147499999999998</v>
          </cell>
        </row>
        <row r="97">
          <cell r="A97">
            <v>75073150</v>
          </cell>
          <cell r="B97" t="str">
            <v>TRANS, TRANS PNP BCP53-16-T1 SOT223, CMS</v>
          </cell>
          <cell r="C97" t="str">
            <v>SOT223</v>
          </cell>
          <cell r="D97">
            <v>1</v>
          </cell>
          <cell r="F97" t="e">
            <v>#VALUE!</v>
          </cell>
          <cell r="G97">
            <v>0.95</v>
          </cell>
          <cell r="H97" t="e">
            <v>#VALUE!</v>
          </cell>
          <cell r="I97" t="e">
            <v>#VALUE!</v>
          </cell>
          <cell r="J97" t="e">
            <v>#VALUE!</v>
          </cell>
          <cell r="L97" t="str">
            <v>PREFERENTIAL</v>
          </cell>
          <cell r="N97" t="e">
            <v>#VALUE!</v>
          </cell>
          <cell r="O97">
            <v>0.95</v>
          </cell>
          <cell r="P97" t="e">
            <v>#VALUE!</v>
          </cell>
          <cell r="Q97" t="e">
            <v>#VALUE!</v>
          </cell>
          <cell r="R97" t="e">
            <v>#VALUE!</v>
          </cell>
        </row>
        <row r="98">
          <cell r="A98">
            <v>75073150</v>
          </cell>
          <cell r="B98" t="str">
            <v>BCP53</v>
          </cell>
          <cell r="C98" t="str">
            <v>sot223</v>
          </cell>
          <cell r="D98">
            <v>1</v>
          </cell>
          <cell r="G98">
            <v>0.97</v>
          </cell>
          <cell r="H98">
            <v>0</v>
          </cell>
          <cell r="I98">
            <v>0</v>
          </cell>
          <cell r="J98">
            <v>0</v>
          </cell>
          <cell r="L98" t="str">
            <v>PREFERENTIAL</v>
          </cell>
          <cell r="N98">
            <v>0.38</v>
          </cell>
          <cell r="O98">
            <v>0.97</v>
          </cell>
          <cell r="P98">
            <v>0.35754199999999997</v>
          </cell>
          <cell r="Q98">
            <v>0.34681573999999998</v>
          </cell>
          <cell r="R98">
            <v>0.33641126779999997</v>
          </cell>
        </row>
        <row r="99">
          <cell r="A99">
            <v>75073151</v>
          </cell>
          <cell r="B99" t="str">
            <v>BCP56</v>
          </cell>
          <cell r="C99" t="str">
            <v>sot223</v>
          </cell>
          <cell r="D99">
            <v>1</v>
          </cell>
          <cell r="F99">
            <v>0.38</v>
          </cell>
          <cell r="G99">
            <v>0.97</v>
          </cell>
          <cell r="H99">
            <v>0.35754199999999997</v>
          </cell>
          <cell r="I99">
            <v>0.34681573999999998</v>
          </cell>
          <cell r="J99">
            <v>0.33641126779999997</v>
          </cell>
          <cell r="L99" t="str">
            <v>PREFERENTIAL</v>
          </cell>
          <cell r="N99">
            <v>0.38</v>
          </cell>
          <cell r="O99">
            <v>0.97</v>
          </cell>
          <cell r="P99">
            <v>0.35754199999999997</v>
          </cell>
          <cell r="Q99">
            <v>0.34681573999999998</v>
          </cell>
          <cell r="R99">
            <v>0.33641126779999997</v>
          </cell>
        </row>
        <row r="100">
          <cell r="A100">
            <v>75075036</v>
          </cell>
          <cell r="B100" t="str">
            <v>IC, IC  ULQ2003   SO16, CMS</v>
          </cell>
          <cell r="C100" t="str">
            <v>SO16</v>
          </cell>
          <cell r="D100">
            <v>1</v>
          </cell>
          <cell r="F100" t="e">
            <v>#VALUE!</v>
          </cell>
          <cell r="G100">
            <v>0.97</v>
          </cell>
          <cell r="H100" t="e">
            <v>#VALUE!</v>
          </cell>
          <cell r="I100" t="e">
            <v>#VALUE!</v>
          </cell>
          <cell r="J100" t="e">
            <v>#VALUE!</v>
          </cell>
          <cell r="L100" t="str">
            <v>PREFERENTIAL</v>
          </cell>
          <cell r="N100" t="e">
            <v>#VALUE!</v>
          </cell>
          <cell r="O100">
            <v>0.97</v>
          </cell>
          <cell r="P100" t="e">
            <v>#VALUE!</v>
          </cell>
          <cell r="Q100" t="e">
            <v>#VALUE!</v>
          </cell>
          <cell r="R100" t="e">
            <v>#VALUE!</v>
          </cell>
        </row>
        <row r="101">
          <cell r="A101">
            <v>75075040</v>
          </cell>
          <cell r="B101" t="str">
            <v>IC, IC LM2901 SO14 -40+125, CMS</v>
          </cell>
          <cell r="C101" t="str">
            <v>SO14</v>
          </cell>
          <cell r="D101">
            <v>1</v>
          </cell>
          <cell r="F101">
            <v>0.55000000000000004</v>
          </cell>
          <cell r="G101">
            <v>0.97</v>
          </cell>
          <cell r="H101">
            <v>0.51749499999999993</v>
          </cell>
          <cell r="I101">
            <v>0.50197014999999989</v>
          </cell>
          <cell r="J101">
            <v>0.48691104549999986</v>
          </cell>
          <cell r="L101" t="str">
            <v>PREFERENTIAL</v>
          </cell>
          <cell r="N101">
            <v>0.55000000000000004</v>
          </cell>
          <cell r="O101">
            <v>0.97</v>
          </cell>
          <cell r="P101">
            <v>0.51749499999999993</v>
          </cell>
          <cell r="Q101">
            <v>0.50197014999999989</v>
          </cell>
          <cell r="R101">
            <v>0.48691104549999986</v>
          </cell>
        </row>
        <row r="102">
          <cell r="A102">
            <v>75075101</v>
          </cell>
          <cell r="B102" t="str">
            <v>IC, IC 74HC589D  SO16 -55+125, CMS</v>
          </cell>
          <cell r="C102" t="str">
            <v>SO16</v>
          </cell>
          <cell r="D102">
            <v>1</v>
          </cell>
          <cell r="F102">
            <v>0.22500000000000001</v>
          </cell>
          <cell r="G102">
            <v>0.97</v>
          </cell>
          <cell r="H102">
            <v>0.21170249999999999</v>
          </cell>
          <cell r="I102">
            <v>0.20535142499999998</v>
          </cell>
          <cell r="J102">
            <v>0.19919088224999998</v>
          </cell>
          <cell r="L102" t="str">
            <v>PREFERENTIAL</v>
          </cell>
          <cell r="N102">
            <v>0.22500000000000001</v>
          </cell>
          <cell r="O102">
            <v>0.97</v>
          </cell>
          <cell r="P102">
            <v>0.21170249999999999</v>
          </cell>
          <cell r="Q102">
            <v>0.20535142499999998</v>
          </cell>
          <cell r="R102">
            <v>0.19919088224999998</v>
          </cell>
        </row>
        <row r="103">
          <cell r="A103">
            <v>75075120</v>
          </cell>
          <cell r="B103" t="str">
            <v>IC, IC TSS461C VAN CTRL SO24, CMS</v>
          </cell>
          <cell r="C103" t="str">
            <v>SO24</v>
          </cell>
          <cell r="D103">
            <v>1</v>
          </cell>
          <cell r="F103" t="str">
            <v>-</v>
          </cell>
          <cell r="G103">
            <v>0.97</v>
          </cell>
          <cell r="H103">
            <v>7</v>
          </cell>
          <cell r="I103">
            <v>6.79</v>
          </cell>
          <cell r="J103">
            <v>6.5862999999999996</v>
          </cell>
          <cell r="L103" t="str">
            <v>LIMITED_USE</v>
          </cell>
          <cell r="M103" t="str">
            <v>Prix &gt; 2  Mio</v>
          </cell>
          <cell r="N103" t="str">
            <v>-</v>
          </cell>
          <cell r="O103">
            <v>0.97</v>
          </cell>
          <cell r="P103">
            <v>7.5</v>
          </cell>
          <cell r="Q103">
            <v>7.2749999999999995</v>
          </cell>
          <cell r="R103">
            <v>7.0567499999999992</v>
          </cell>
          <cell r="T103" t="str">
            <v>Prix &gt; 1400 K</v>
          </cell>
        </row>
        <row r="104">
          <cell r="A104">
            <v>75075126</v>
          </cell>
          <cell r="B104" t="str">
            <v>IC, IC  CF150_C  CAN  SO8, CMS</v>
          </cell>
          <cell r="C104" t="str">
            <v>SO8</v>
          </cell>
          <cell r="D104">
            <v>1</v>
          </cell>
          <cell r="F104" t="str">
            <v>-</v>
          </cell>
          <cell r="G104">
            <v>0.97</v>
          </cell>
          <cell r="H104">
            <v>3.15</v>
          </cell>
          <cell r="I104">
            <v>3.05</v>
          </cell>
          <cell r="J104">
            <v>2.9584999999999999</v>
          </cell>
          <cell r="L104" t="str">
            <v>NOT_ALLOWED</v>
          </cell>
          <cell r="M104" t="str">
            <v>Prix philips 1 Mio pcs</v>
          </cell>
          <cell r="N104" t="str">
            <v>-</v>
          </cell>
          <cell r="O104">
            <v>0.97</v>
          </cell>
          <cell r="P104">
            <v>3.15</v>
          </cell>
          <cell r="Q104">
            <v>3.05</v>
          </cell>
          <cell r="R104">
            <v>2.9584999999999999</v>
          </cell>
          <cell r="T104" t="str">
            <v>Prix philips 1 Mio pcs</v>
          </cell>
        </row>
        <row r="105">
          <cell r="A105">
            <v>75075146</v>
          </cell>
          <cell r="B105" t="str">
            <v>IC, IC TSS463C VAN CTRL SO24, CMS</v>
          </cell>
          <cell r="C105" t="str">
            <v>SO24</v>
          </cell>
          <cell r="D105">
            <v>1</v>
          </cell>
          <cell r="F105" t="str">
            <v>-</v>
          </cell>
          <cell r="G105">
            <v>0.97</v>
          </cell>
          <cell r="H105">
            <v>5.8</v>
          </cell>
          <cell r="I105">
            <v>5.6259999999999994</v>
          </cell>
          <cell r="J105">
            <v>5.4572199999999995</v>
          </cell>
          <cell r="L105" t="str">
            <v>PREFERENTIAL</v>
          </cell>
          <cell r="M105" t="str">
            <v>Prix &gt;2  Mio</v>
          </cell>
          <cell r="N105" t="str">
            <v>-</v>
          </cell>
          <cell r="O105">
            <v>0.97</v>
          </cell>
          <cell r="P105">
            <v>6.2</v>
          </cell>
          <cell r="Q105">
            <v>6.0140000000000002</v>
          </cell>
          <cell r="R105">
            <v>5.8335800000000004</v>
          </cell>
          <cell r="T105" t="str">
            <v>Prix &gt;2  Mio</v>
          </cell>
        </row>
        <row r="106">
          <cell r="A106">
            <v>75075147</v>
          </cell>
          <cell r="B106" t="str">
            <v>MUX 74HC157 QUAD SOP16</v>
          </cell>
          <cell r="C106" t="str">
            <v>SOP16</v>
          </cell>
          <cell r="D106">
            <v>1</v>
          </cell>
          <cell r="F106">
            <v>0.76</v>
          </cell>
          <cell r="G106">
            <v>0.97</v>
          </cell>
          <cell r="H106">
            <v>0.71508399999999994</v>
          </cell>
          <cell r="I106">
            <v>0.69363147999999997</v>
          </cell>
          <cell r="J106">
            <v>0.67282253559999994</v>
          </cell>
          <cell r="L106" t="str">
            <v>PREFERENTIAL</v>
          </cell>
          <cell r="M106" t="str">
            <v>A vérifier, cotation en cours</v>
          </cell>
          <cell r="N106">
            <v>0.76</v>
          </cell>
          <cell r="O106">
            <v>0.97</v>
          </cell>
          <cell r="P106">
            <v>0.71508399999999994</v>
          </cell>
          <cell r="Q106">
            <v>0.69363147999999997</v>
          </cell>
          <cell r="R106">
            <v>0.67282253559999994</v>
          </cell>
          <cell r="T106" t="str">
            <v>A vérifier, cotation en cours</v>
          </cell>
        </row>
        <row r="107">
          <cell r="A107">
            <v>75075157</v>
          </cell>
          <cell r="B107" t="str">
            <v>IC, INV 74HC14  SING   SOT353, CMS</v>
          </cell>
          <cell r="C107" t="str">
            <v>SOT353</v>
          </cell>
          <cell r="F107">
            <v>0.45</v>
          </cell>
          <cell r="G107">
            <v>0.97</v>
          </cell>
          <cell r="H107">
            <v>0.42340499999999998</v>
          </cell>
          <cell r="I107">
            <v>0.41070284999999995</v>
          </cell>
          <cell r="J107">
            <v>0.39838176449999996</v>
          </cell>
          <cell r="L107" t="str">
            <v>PREFERENTIAL</v>
          </cell>
          <cell r="M107" t="str">
            <v>A faire recoter</v>
          </cell>
          <cell r="N107">
            <v>0.45</v>
          </cell>
          <cell r="O107">
            <v>0.97</v>
          </cell>
          <cell r="P107">
            <v>0.42340499999999998</v>
          </cell>
          <cell r="Q107">
            <v>0.41070284999999995</v>
          </cell>
          <cell r="R107">
            <v>0.39838176449999996</v>
          </cell>
          <cell r="T107" t="str">
            <v>A faire recoter</v>
          </cell>
        </row>
        <row r="108">
          <cell r="A108">
            <v>75075179</v>
          </cell>
          <cell r="B108" t="str">
            <v>IC, REG  L4938 5V DUAL HSOP20, CMS</v>
          </cell>
          <cell r="C108" t="str">
            <v>HSOP20</v>
          </cell>
          <cell r="D108">
            <v>1</v>
          </cell>
          <cell r="F108">
            <v>7.45</v>
          </cell>
          <cell r="G108">
            <v>0.97</v>
          </cell>
          <cell r="H108">
            <v>7.0097049999999994</v>
          </cell>
          <cell r="I108">
            <v>6.7994138499999996</v>
          </cell>
          <cell r="J108">
            <v>6.5954314344999991</v>
          </cell>
          <cell r="L108" t="str">
            <v>PENDING_CREATION</v>
          </cell>
          <cell r="M108" t="str">
            <v>Prix 2000 1 Mi pcs</v>
          </cell>
          <cell r="N108">
            <v>7.75</v>
          </cell>
          <cell r="O108">
            <v>0.97</v>
          </cell>
          <cell r="P108">
            <v>7.2919749999999999</v>
          </cell>
          <cell r="Q108">
            <v>7.0732157499999992</v>
          </cell>
          <cell r="R108">
            <v>6.8610192774999987</v>
          </cell>
          <cell r="T108" t="str">
            <v>Prix 2000 1 Mi pcs</v>
          </cell>
        </row>
        <row r="109">
          <cell r="A109">
            <v>75076081</v>
          </cell>
          <cell r="B109" t="str">
            <v>IC, IC ASIC WITHOUT -UART -OUTPUT-07 SO28, CMS</v>
          </cell>
          <cell r="C109" t="str">
            <v>SO28</v>
          </cell>
          <cell r="D109">
            <v>1</v>
          </cell>
          <cell r="F109">
            <v>8.6999999999999993</v>
          </cell>
          <cell r="G109">
            <v>0.97</v>
          </cell>
          <cell r="H109">
            <v>7</v>
          </cell>
          <cell r="I109">
            <v>7</v>
          </cell>
          <cell r="J109">
            <v>7</v>
          </cell>
          <cell r="L109" t="str">
            <v>OBSOLETE</v>
          </cell>
          <cell r="M109" t="str">
            <v>A CONSOLIDER AVEC ELMOS</v>
          </cell>
          <cell r="N109">
            <v>8.6999999999999993</v>
          </cell>
          <cell r="O109">
            <v>0.97</v>
          </cell>
          <cell r="P109">
            <v>7</v>
          </cell>
          <cell r="Q109">
            <v>7</v>
          </cell>
          <cell r="R109">
            <v>7</v>
          </cell>
          <cell r="T109" t="str">
            <v>A CONSOLIDER AVEC ELMOS</v>
          </cell>
        </row>
        <row r="110">
          <cell r="A110">
            <v>75076174</v>
          </cell>
          <cell r="B110" t="str">
            <v>IC, 78F0948      QFP100, CMS</v>
          </cell>
          <cell r="C110" t="str">
            <v>QFP100</v>
          </cell>
          <cell r="F110" t="str">
            <v>-</v>
          </cell>
          <cell r="G110">
            <v>0.96</v>
          </cell>
          <cell r="H110">
            <v>28.9</v>
          </cell>
          <cell r="I110">
            <v>28.1</v>
          </cell>
          <cell r="J110">
            <v>26.975999999999999</v>
          </cell>
          <cell r="L110" t="str">
            <v>PREFERENTIAL</v>
          </cell>
          <cell r="M110" t="str">
            <v>948 + 4214 ??</v>
          </cell>
          <cell r="N110">
            <v>8.6999999999999993</v>
          </cell>
          <cell r="O110">
            <v>0.96</v>
          </cell>
          <cell r="P110">
            <v>28.9</v>
          </cell>
          <cell r="Q110">
            <v>28.1</v>
          </cell>
          <cell r="R110">
            <v>26.975999999999999</v>
          </cell>
          <cell r="T110" t="str">
            <v>948 + 4214 ??</v>
          </cell>
        </row>
        <row r="111">
          <cell r="A111">
            <v>75089046</v>
          </cell>
          <cell r="B111" t="str">
            <v>FILTRE, FILTRE CAN  51uH SMD 9040, CMS</v>
          </cell>
          <cell r="C111" t="str">
            <v>SMD9040</v>
          </cell>
          <cell r="D111">
            <v>1</v>
          </cell>
          <cell r="F111">
            <v>1.55</v>
          </cell>
          <cell r="G111">
            <v>0.97</v>
          </cell>
          <cell r="H111">
            <v>1.46</v>
          </cell>
          <cell r="I111">
            <v>1.39</v>
          </cell>
          <cell r="J111">
            <v>1.3482999999999998</v>
          </cell>
          <cell r="L111" t="str">
            <v>PENDING_CREATION</v>
          </cell>
          <cell r="N111">
            <v>1.55</v>
          </cell>
          <cell r="O111">
            <v>0.97</v>
          </cell>
          <cell r="P111">
            <v>1.46</v>
          </cell>
          <cell r="Q111">
            <v>1.39</v>
          </cell>
          <cell r="R111">
            <v>1.3482999999999998</v>
          </cell>
        </row>
        <row r="112">
          <cell r="A112">
            <v>99002617</v>
          </cell>
          <cell r="B112" t="str">
            <v>DZ, DZ 250mW   20V SOT23  5%, CMS</v>
          </cell>
          <cell r="C112" t="str">
            <v>SOT23</v>
          </cell>
          <cell r="D112">
            <v>1</v>
          </cell>
          <cell r="F112">
            <v>1.29E-2</v>
          </cell>
          <cell r="G112">
            <v>0.98</v>
          </cell>
          <cell r="H112">
            <v>1.238916E-2</v>
          </cell>
          <cell r="I112">
            <v>1.2141376799999999E-2</v>
          </cell>
          <cell r="J112">
            <v>1.1898549263999999E-2</v>
          </cell>
          <cell r="L112" t="str">
            <v>R&amp;D_USES_ONLY</v>
          </cell>
          <cell r="M112" t="str">
            <v>Prix a confirmer</v>
          </cell>
          <cell r="N112">
            <v>1.29E-2</v>
          </cell>
          <cell r="O112">
            <v>0.98</v>
          </cell>
          <cell r="P112">
            <v>1.238916E-2</v>
          </cell>
          <cell r="Q112">
            <v>1.2141376799999999E-2</v>
          </cell>
          <cell r="R112">
            <v>1.1898549263999999E-2</v>
          </cell>
          <cell r="T112" t="str">
            <v>Prix a confirmer</v>
          </cell>
        </row>
        <row r="113">
          <cell r="A113">
            <v>99002890</v>
          </cell>
          <cell r="B113" t="str">
            <v>RES, RES 0805 CM 1/8W J  62 OHMS, CMS</v>
          </cell>
          <cell r="C113" t="str">
            <v>0805</v>
          </cell>
          <cell r="D113">
            <v>1</v>
          </cell>
          <cell r="F113">
            <v>6.9300000000000004E-3</v>
          </cell>
          <cell r="G113">
            <v>0.95</v>
          </cell>
          <cell r="H113">
            <v>6.2543249999999998E-3</v>
          </cell>
          <cell r="I113">
            <v>5.9416087499999997E-3</v>
          </cell>
          <cell r="J113">
            <v>5.6445283124999992E-3</v>
          </cell>
          <cell r="N113">
            <v>6.9300000000000004E-3</v>
          </cell>
          <cell r="O113">
            <v>0.95</v>
          </cell>
          <cell r="P113">
            <v>6.2543249999999998E-3</v>
          </cell>
          <cell r="Q113">
            <v>5.9416087499999997E-3</v>
          </cell>
          <cell r="R113">
            <v>5.6445283124999992E-3</v>
          </cell>
        </row>
        <row r="114">
          <cell r="A114">
            <v>99003123</v>
          </cell>
          <cell r="B114" t="str">
            <v>IC, ASIC VAN REMX 30522 SOW16, CMS</v>
          </cell>
          <cell r="C114" t="str">
            <v>SOW16</v>
          </cell>
          <cell r="D114">
            <v>1</v>
          </cell>
          <cell r="F114" t="str">
            <v>-</v>
          </cell>
          <cell r="G114">
            <v>0.97</v>
          </cell>
          <cell r="H114">
            <v>5.5</v>
          </cell>
          <cell r="I114">
            <v>5.2</v>
          </cell>
          <cell r="J114">
            <v>5.0439999999999996</v>
          </cell>
          <cell r="L114" t="str">
            <v>CODIF_REQUEST</v>
          </cell>
          <cell r="N114">
            <v>6.18</v>
          </cell>
          <cell r="O114">
            <v>0.97</v>
          </cell>
          <cell r="P114">
            <v>5.8</v>
          </cell>
          <cell r="Q114">
            <v>5.5</v>
          </cell>
          <cell r="R114">
            <v>5.335</v>
          </cell>
        </row>
        <row r="115">
          <cell r="A115">
            <v>99003309</v>
          </cell>
          <cell r="B115" t="str">
            <v>TRANS, TR  PNP  BCR198  SOT23, CMS</v>
          </cell>
          <cell r="C115" t="str">
            <v>SOT23</v>
          </cell>
          <cell r="D115">
            <v>1</v>
          </cell>
          <cell r="F115" t="str">
            <v>-</v>
          </cell>
          <cell r="G115">
            <v>0.97</v>
          </cell>
          <cell r="H115">
            <v>0.09</v>
          </cell>
          <cell r="I115">
            <v>8.6999999999999994E-2</v>
          </cell>
          <cell r="J115">
            <v>8.4389999999999993E-2</v>
          </cell>
          <cell r="L115" t="str">
            <v>PENDING_CREATION</v>
          </cell>
          <cell r="M115" t="str">
            <v>Prix 1Mio</v>
          </cell>
          <cell r="N115" t="str">
            <v>-</v>
          </cell>
          <cell r="O115">
            <v>0.97</v>
          </cell>
          <cell r="P115">
            <v>0.09</v>
          </cell>
          <cell r="Q115">
            <v>8.6999999999999994E-2</v>
          </cell>
          <cell r="R115">
            <v>8.4389999999999993E-2</v>
          </cell>
          <cell r="T115" t="str">
            <v>Prix 1Mio</v>
          </cell>
        </row>
        <row r="116">
          <cell r="A116">
            <v>99003510</v>
          </cell>
          <cell r="B116" t="str">
            <v>IC,  78F4216 60K QFP100, CMS</v>
          </cell>
          <cell r="C116" t="str">
            <v>QFP100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L116" t="str">
            <v>CODIF_REQUEST</v>
          </cell>
          <cell r="N116">
            <v>0.2</v>
          </cell>
          <cell r="O116">
            <v>0</v>
          </cell>
          <cell r="R116" t="str">
            <v>-</v>
          </cell>
        </row>
        <row r="117">
          <cell r="A117">
            <v>99003852</v>
          </cell>
          <cell r="B117" t="str">
            <v>VND810SP</v>
          </cell>
          <cell r="C117" t="str">
            <v>SOP10</v>
          </cell>
          <cell r="D117">
            <v>1</v>
          </cell>
          <cell r="F117" t="str">
            <v>-</v>
          </cell>
          <cell r="G117">
            <v>0.97</v>
          </cell>
          <cell r="H117">
            <v>3.5</v>
          </cell>
          <cell r="I117">
            <v>3.395</v>
          </cell>
          <cell r="J117">
            <v>3.2931499999999998</v>
          </cell>
          <cell r="L117" t="str">
            <v>R&amp;D_USES_ONLY</v>
          </cell>
          <cell r="M117" t="str">
            <v>prix 2001 estimé</v>
          </cell>
          <cell r="N117" t="str">
            <v>-</v>
          </cell>
          <cell r="O117">
            <v>0.97</v>
          </cell>
          <cell r="P117">
            <v>3.6</v>
          </cell>
          <cell r="Q117">
            <v>3.492</v>
          </cell>
          <cell r="R117">
            <v>3.3872399999999998</v>
          </cell>
          <cell r="T117" t="str">
            <v>prix 2001 estimé</v>
          </cell>
        </row>
        <row r="118">
          <cell r="A118">
            <v>99004108</v>
          </cell>
          <cell r="B118" t="str">
            <v>BSP752T</v>
          </cell>
          <cell r="C118" t="str">
            <v>DPACK</v>
          </cell>
          <cell r="D118">
            <v>1</v>
          </cell>
          <cell r="L118" t="str">
            <v>R&amp;D_USES_ONLY</v>
          </cell>
        </row>
        <row r="119">
          <cell r="A119">
            <v>99004119</v>
          </cell>
          <cell r="B119" t="str">
            <v>DIOD SCHOT 40V 1A</v>
          </cell>
          <cell r="C119" t="str">
            <v>SMA</v>
          </cell>
          <cell r="D119">
            <v>1</v>
          </cell>
          <cell r="L119" t="str">
            <v>R&amp;D_USES_ONLY</v>
          </cell>
        </row>
        <row r="120">
          <cell r="A120">
            <v>99004162</v>
          </cell>
          <cell r="B120" t="str">
            <v>TLE4251D</v>
          </cell>
          <cell r="C120" t="str">
            <v>DPACK</v>
          </cell>
          <cell r="D120">
            <v>1</v>
          </cell>
          <cell r="F120" t="str">
            <v>-</v>
          </cell>
          <cell r="G120">
            <v>0.95</v>
          </cell>
          <cell r="H120">
            <v>2.9</v>
          </cell>
          <cell r="I120">
            <v>2.8</v>
          </cell>
          <cell r="J120">
            <v>2.75</v>
          </cell>
          <cell r="L120" t="str">
            <v>CODIF_REQUEST</v>
          </cell>
          <cell r="N120" t="str">
            <v>-</v>
          </cell>
          <cell r="O120">
            <v>0.95</v>
          </cell>
          <cell r="P120">
            <v>3</v>
          </cell>
          <cell r="Q120">
            <v>2.8499999999999996</v>
          </cell>
          <cell r="R120">
            <v>2.75</v>
          </cell>
          <cell r="T120" t="str">
            <v>Prix 2001 estimé</v>
          </cell>
        </row>
        <row r="121">
          <cell r="A121" t="str">
            <v>BTS452T</v>
          </cell>
          <cell r="B121" t="str">
            <v>BTS452T</v>
          </cell>
          <cell r="C121" t="str">
            <v>DPACK</v>
          </cell>
          <cell r="F121">
            <v>2.6</v>
          </cell>
          <cell r="G121">
            <v>0.97</v>
          </cell>
          <cell r="H121">
            <v>2.42</v>
          </cell>
          <cell r="I121">
            <v>2.2999999999999998</v>
          </cell>
          <cell r="J121">
            <v>2.2000000000000002</v>
          </cell>
          <cell r="M121" t="str">
            <v xml:space="preserve">prix 2001 400k pcs Dpack : faire coter S08 </v>
          </cell>
          <cell r="N121">
            <v>2.67</v>
          </cell>
          <cell r="O121">
            <v>0.97</v>
          </cell>
          <cell r="P121">
            <v>2.56</v>
          </cell>
          <cell r="Q121">
            <v>2.4832000000000001</v>
          </cell>
          <cell r="R121">
            <v>2.2000000000000002</v>
          </cell>
          <cell r="T121" t="str">
            <v>Prix 2001 estimé</v>
          </cell>
        </row>
        <row r="122">
          <cell r="A122" t="str">
            <v>BTS462T</v>
          </cell>
          <cell r="B122" t="str">
            <v>BTS462T</v>
          </cell>
          <cell r="C122" t="str">
            <v>DPACK</v>
          </cell>
          <cell r="D122">
            <v>1</v>
          </cell>
          <cell r="F122">
            <v>2.9</v>
          </cell>
          <cell r="G122">
            <v>0.97</v>
          </cell>
          <cell r="H122">
            <v>2.8</v>
          </cell>
          <cell r="I122">
            <v>2.65</v>
          </cell>
          <cell r="J122">
            <v>2.6</v>
          </cell>
          <cell r="M122" t="str">
            <v xml:space="preserve">prix 2001 400k pcs Dpack : faire coter S08 </v>
          </cell>
          <cell r="N122">
            <v>2.9</v>
          </cell>
          <cell r="O122">
            <v>0.97</v>
          </cell>
          <cell r="P122">
            <v>2.88</v>
          </cell>
          <cell r="Q122">
            <v>2.65</v>
          </cell>
          <cell r="R122">
            <v>2.6</v>
          </cell>
          <cell r="T122" t="str">
            <v>Prix 200 k 2001 estimé</v>
          </cell>
        </row>
        <row r="123">
          <cell r="A123" t="str">
            <v>BTS742R</v>
          </cell>
          <cell r="B123" t="str">
            <v>BTS742R</v>
          </cell>
          <cell r="C123" t="str">
            <v>SO8</v>
          </cell>
          <cell r="D123">
            <v>1</v>
          </cell>
          <cell r="F123" t="str">
            <v>-</v>
          </cell>
          <cell r="G123">
            <v>0.97</v>
          </cell>
          <cell r="H123">
            <v>2.11</v>
          </cell>
          <cell r="I123">
            <v>2.0499999999999998</v>
          </cell>
          <cell r="J123">
            <v>2</v>
          </cell>
          <cell r="N123" t="str">
            <v>-</v>
          </cell>
          <cell r="O123">
            <v>0.97</v>
          </cell>
          <cell r="P123">
            <v>2.2000000000000002</v>
          </cell>
          <cell r="Q123">
            <v>2.11</v>
          </cell>
          <cell r="R123">
            <v>2.0499999999999998</v>
          </cell>
        </row>
        <row r="124">
          <cell r="A124" t="str">
            <v>BTS742R</v>
          </cell>
          <cell r="B124" t="str">
            <v>BTS742R</v>
          </cell>
          <cell r="C124" t="str">
            <v>SO8</v>
          </cell>
          <cell r="D124">
            <v>1</v>
          </cell>
          <cell r="F124" t="str">
            <v>-</v>
          </cell>
          <cell r="G124">
            <v>0.97</v>
          </cell>
          <cell r="H124">
            <v>2.11</v>
          </cell>
          <cell r="I124">
            <v>2.0499999999999998</v>
          </cell>
          <cell r="J124">
            <v>2</v>
          </cell>
          <cell r="N124" t="str">
            <v>-</v>
          </cell>
          <cell r="O124">
            <v>0.97</v>
          </cell>
          <cell r="P124">
            <v>2.2000000000000002</v>
          </cell>
          <cell r="Q124">
            <v>2.11</v>
          </cell>
          <cell r="R124">
            <v>2.0499999999999998</v>
          </cell>
        </row>
        <row r="125">
          <cell r="A125" t="str">
            <v>CP1 Matsuchita</v>
          </cell>
          <cell r="B125" t="str">
            <v>CP1 Matsuchita</v>
          </cell>
          <cell r="E125">
            <v>1</v>
          </cell>
          <cell r="F125" t="str">
            <v>-</v>
          </cell>
          <cell r="G125">
            <v>0.96</v>
          </cell>
          <cell r="H125" t="e">
            <v>#VALUE!</v>
          </cell>
          <cell r="I125" t="e">
            <v>#VALUE!</v>
          </cell>
          <cell r="J125" t="e">
            <v>#VALUE!</v>
          </cell>
          <cell r="N125" t="str">
            <v>-</v>
          </cell>
          <cell r="O125">
            <v>0.96</v>
          </cell>
          <cell r="P125" t="e">
            <v>#VALUE!</v>
          </cell>
          <cell r="Q125" t="e">
            <v>#VALUE!</v>
          </cell>
          <cell r="R125" t="e">
            <v>#VALUE!</v>
          </cell>
        </row>
        <row r="126">
          <cell r="A126" t="str">
            <v>CP1 Matsuchita</v>
          </cell>
          <cell r="B126" t="str">
            <v>CP1 Matsuchita</v>
          </cell>
          <cell r="E126">
            <v>1</v>
          </cell>
          <cell r="F126" t="str">
            <v>-</v>
          </cell>
          <cell r="G126">
            <v>0.96</v>
          </cell>
          <cell r="H126" t="e">
            <v>#VALUE!</v>
          </cell>
          <cell r="I126" t="e">
            <v>#VALUE!</v>
          </cell>
          <cell r="J126" t="e">
            <v>#VALUE!</v>
          </cell>
          <cell r="M126" t="str">
            <v>Prix 1 à 5 Mio : Prix 2001 estimé</v>
          </cell>
          <cell r="N126" t="str">
            <v>-</v>
          </cell>
          <cell r="O126">
            <v>0.96</v>
          </cell>
          <cell r="P126" t="e">
            <v>#VALUE!</v>
          </cell>
          <cell r="Q126" t="e">
            <v>#VALUE!</v>
          </cell>
          <cell r="R126" t="e">
            <v>#VALUE!</v>
          </cell>
          <cell r="T126" t="str">
            <v>Prix 1 à 5 Mio : Prix 2001 estimé</v>
          </cell>
        </row>
        <row r="127">
          <cell r="A127" t="str">
            <v>CP1 Matsuchita</v>
          </cell>
          <cell r="B127" t="str">
            <v>CP1 Matsuchita</v>
          </cell>
          <cell r="E127">
            <v>1</v>
          </cell>
          <cell r="F127" t="str">
            <v>-</v>
          </cell>
          <cell r="G127">
            <v>0.96</v>
          </cell>
          <cell r="H127" t="e">
            <v>#VALUE!</v>
          </cell>
          <cell r="I127" t="e">
            <v>#VALUE!</v>
          </cell>
          <cell r="J127" t="e">
            <v>#VALUE!</v>
          </cell>
          <cell r="M127" t="str">
            <v>Prix 1 à 5 Mio : Prix 2001 estimé</v>
          </cell>
          <cell r="N127" t="str">
            <v>-</v>
          </cell>
          <cell r="O127">
            <v>0.96</v>
          </cell>
          <cell r="P127" t="e">
            <v>#VALUE!</v>
          </cell>
          <cell r="Q127" t="e">
            <v>#VALUE!</v>
          </cell>
          <cell r="R127" t="e">
            <v>#VALUE!</v>
          </cell>
          <cell r="T127" t="str">
            <v>Prix 1 à 5 Mio : Prix 2001 estimé</v>
          </cell>
        </row>
        <row r="128">
          <cell r="A128" t="str">
            <v>ET1</v>
          </cell>
          <cell r="B128" t="str">
            <v>ET1</v>
          </cell>
          <cell r="E128">
            <v>1</v>
          </cell>
          <cell r="F128">
            <v>2.5</v>
          </cell>
          <cell r="G128">
            <v>0.96</v>
          </cell>
          <cell r="H128">
            <v>2.4</v>
          </cell>
          <cell r="I128">
            <v>2.3039999999999998</v>
          </cell>
          <cell r="J128">
            <v>2.2118399999999996</v>
          </cell>
          <cell r="M128" t="str">
            <v>Prix 1 à 5 Mio : Prix 2001 estimé</v>
          </cell>
          <cell r="N128">
            <v>2.5</v>
          </cell>
          <cell r="O128">
            <v>0.96</v>
          </cell>
          <cell r="P128">
            <v>2.4</v>
          </cell>
          <cell r="Q128">
            <v>2.3039999999999998</v>
          </cell>
          <cell r="R128">
            <v>2.2118399999999996</v>
          </cell>
          <cell r="T128" t="str">
            <v>Prix target donné a NEC</v>
          </cell>
        </row>
        <row r="129">
          <cell r="A129" t="str">
            <v>IC, EEPR   M95040  512octet   SOP8, CMS</v>
          </cell>
          <cell r="B129" t="str">
            <v>IC, EEPR   M95040  512octet   SOP8, CMS</v>
          </cell>
          <cell r="C129" t="str">
            <v>SOP8</v>
          </cell>
          <cell r="D129">
            <v>1</v>
          </cell>
          <cell r="F129" t="str">
            <v>-</v>
          </cell>
          <cell r="G129">
            <v>1</v>
          </cell>
          <cell r="H129">
            <v>1.05</v>
          </cell>
          <cell r="I129">
            <v>1.84</v>
          </cell>
          <cell r="J129">
            <v>1.75</v>
          </cell>
          <cell r="M129" t="str">
            <v>Prix 400Kpcs 1999 : cotation en cours</v>
          </cell>
          <cell r="N129" t="str">
            <v>-</v>
          </cell>
          <cell r="O129">
            <v>1</v>
          </cell>
          <cell r="P129">
            <v>1.05</v>
          </cell>
          <cell r="Q129">
            <v>1.05</v>
          </cell>
          <cell r="R129">
            <v>1.05</v>
          </cell>
          <cell r="T129" t="str">
            <v>Prix 400Kpcs 1999 : cotation en cours</v>
          </cell>
        </row>
        <row r="130">
          <cell r="A130" t="str">
            <v xml:space="preserve">QTZ, QTZ    32kHz       </v>
          </cell>
          <cell r="B130" t="str">
            <v xml:space="preserve">QTZ, QTZ    32kHz       </v>
          </cell>
          <cell r="C130" t="str">
            <v>CMS</v>
          </cell>
          <cell r="D130">
            <v>1</v>
          </cell>
          <cell r="F130">
            <v>1.3</v>
          </cell>
          <cell r="G130">
            <v>1</v>
          </cell>
          <cell r="H130">
            <v>1.3</v>
          </cell>
          <cell r="I130">
            <v>1.3</v>
          </cell>
          <cell r="J130">
            <v>1.3</v>
          </cell>
          <cell r="M130" t="str">
            <v>Prix 2 Mio  : Possibilite de monter le CMS qui devrait atteindre 1.3 dans le temps (aujourd'hui 1.9 2 Mio pcs)</v>
          </cell>
          <cell r="N130">
            <v>1.3</v>
          </cell>
          <cell r="O130">
            <v>1</v>
          </cell>
          <cell r="P130">
            <v>1.3</v>
          </cell>
          <cell r="Q130">
            <v>1.3</v>
          </cell>
          <cell r="R130">
            <v>1.3</v>
          </cell>
          <cell r="T130" t="str">
            <v>Prix 2 Mio  : Possibilite de monter le CMS qui devrait atteindre 1.3 dans le temps (aujourd'hui 1.9 2 Mio pcs)</v>
          </cell>
        </row>
        <row r="131">
          <cell r="A131" t="str">
            <v xml:space="preserve">QTZ, QTZ    8.00MHz       </v>
          </cell>
          <cell r="B131" t="str">
            <v xml:space="preserve">QTZ, QTZ    8.00MHz       </v>
          </cell>
          <cell r="C131" t="str">
            <v>CMS</v>
          </cell>
          <cell r="D131">
            <v>1</v>
          </cell>
          <cell r="F131">
            <v>1.3</v>
          </cell>
          <cell r="G131">
            <v>1</v>
          </cell>
          <cell r="H131">
            <v>1.3</v>
          </cell>
          <cell r="I131">
            <v>1.3</v>
          </cell>
          <cell r="J131">
            <v>1.3</v>
          </cell>
          <cell r="M131" t="str">
            <v>Prix 2 Mio  : Possibilite de monter le CMS qui devrait atteindre 1.3 dans le temps (aujourd'hui 1.9 2 Mio pcs)</v>
          </cell>
          <cell r="N131">
            <v>1.3</v>
          </cell>
          <cell r="O131">
            <v>1</v>
          </cell>
          <cell r="P131">
            <v>1.3</v>
          </cell>
          <cell r="Q131">
            <v>1.3</v>
          </cell>
          <cell r="R131">
            <v>1.3</v>
          </cell>
          <cell r="T131" t="str">
            <v>Prix 2 Mio  : Possibilite de monter le CMS qui devrait atteindre 1.3 dans le temps (aujourd'hui 1.9 2 Mio pcs)</v>
          </cell>
        </row>
        <row r="132">
          <cell r="A132" t="str">
            <v>TLE4275D</v>
          </cell>
          <cell r="B132" t="str">
            <v>TLE4275D</v>
          </cell>
          <cell r="C132" t="str">
            <v>DPACK</v>
          </cell>
          <cell r="D132">
            <v>1</v>
          </cell>
          <cell r="F132" t="str">
            <v>-</v>
          </cell>
          <cell r="G132">
            <v>0.95</v>
          </cell>
          <cell r="H132">
            <v>3.7</v>
          </cell>
          <cell r="I132">
            <v>3.5150000000000001</v>
          </cell>
          <cell r="J132">
            <v>3.3</v>
          </cell>
          <cell r="M132" t="str">
            <v>prix 2001 estimé</v>
          </cell>
          <cell r="N132" t="str">
            <v>-</v>
          </cell>
          <cell r="O132">
            <v>0.95</v>
          </cell>
          <cell r="P132">
            <v>3.8</v>
          </cell>
          <cell r="Q132">
            <v>3.61</v>
          </cell>
          <cell r="R132">
            <v>3.3</v>
          </cell>
          <cell r="T132" t="str">
            <v>Prix 2001 estimé</v>
          </cell>
        </row>
        <row r="133">
          <cell r="A133" t="str">
            <v>VND600</v>
          </cell>
          <cell r="B133" t="str">
            <v>VND600</v>
          </cell>
          <cell r="C133" t="str">
            <v>HSOP10</v>
          </cell>
          <cell r="D133">
            <v>1</v>
          </cell>
        </row>
        <row r="134">
          <cell r="A134" t="str">
            <v>VND830SP</v>
          </cell>
          <cell r="B134" t="str">
            <v>VND830SP</v>
          </cell>
          <cell r="C134" t="str">
            <v>PSO-10</v>
          </cell>
          <cell r="D134">
            <v>1</v>
          </cell>
        </row>
        <row r="135">
          <cell r="A135" t="str">
            <v>boitier monobloc</v>
          </cell>
          <cell r="B135" t="str">
            <v>boitier monobloc</v>
          </cell>
          <cell r="E135">
            <v>1</v>
          </cell>
          <cell r="F135" t="str">
            <v>-</v>
          </cell>
          <cell r="G135">
            <v>0.97</v>
          </cell>
          <cell r="H135">
            <v>25.69</v>
          </cell>
          <cell r="I135">
            <v>24.9193</v>
          </cell>
          <cell r="J135">
            <v>24.171720999999998</v>
          </cell>
          <cell r="K135">
            <v>0</v>
          </cell>
          <cell r="M135" t="str">
            <v>Prix DAV 660K pièces</v>
          </cell>
          <cell r="N135" t="str">
            <v>-</v>
          </cell>
          <cell r="O135">
            <v>0.97</v>
          </cell>
          <cell r="P135">
            <v>28.73</v>
          </cell>
          <cell r="Q135">
            <v>27.868099999999998</v>
          </cell>
          <cell r="R135">
            <v>27.032056999999998</v>
          </cell>
          <cell r="S135">
            <v>0</v>
          </cell>
          <cell r="T135" t="str">
            <v>Prix DAV 440K pièces</v>
          </cell>
        </row>
        <row r="136">
          <cell r="A136" t="str">
            <v>PCB carte de puissance 2 c fr4 105µm 4par 303x228</v>
          </cell>
          <cell r="B136" t="str">
            <v>PCB carte de puissance 2 c fr4 105µm 4par 303x228</v>
          </cell>
          <cell r="F136" t="str">
            <v>-</v>
          </cell>
          <cell r="G136">
            <v>0.97</v>
          </cell>
          <cell r="H136" t="e">
            <v>#VALUE!</v>
          </cell>
          <cell r="I136" t="e">
            <v>#VALUE!</v>
          </cell>
          <cell r="J136" t="e">
            <v>#VALUE!</v>
          </cell>
          <cell r="K136">
            <v>0</v>
          </cell>
          <cell r="M136" t="str">
            <v>Prix gloabal 8.3 DM2 : Aspo 9F/Dm2: Sinon CEM 3 rechargé 90µ = 56 F en 2001 1 Mio pcs (8.25 Dm2)</v>
          </cell>
          <cell r="N136" t="str">
            <v>-</v>
          </cell>
          <cell r="O136">
            <v>0.97</v>
          </cell>
          <cell r="P136" t="e">
            <v>#VALUE!</v>
          </cell>
          <cell r="Q136" t="e">
            <v>#VALUE!</v>
          </cell>
          <cell r="R136" t="e">
            <v>#VALUE!</v>
          </cell>
          <cell r="S136">
            <v>0</v>
          </cell>
          <cell r="T136" t="str">
            <v>Prix gloabal 8.3 DM2 : Aspo 9F/Dm2: Sinon CEM 3 rechargé 90µ = 56 F en 2001 1 Mio pcs (8.25 Dm2)</v>
          </cell>
        </row>
        <row r="137">
          <cell r="A137" t="str">
            <v>PCB carte de comande 2c FR4 35µm 4 par 303x228</v>
          </cell>
          <cell r="B137" t="str">
            <v>PCB carte de comande 2c FR4 35µm 4 par 303x228</v>
          </cell>
          <cell r="F137" t="str">
            <v>-</v>
          </cell>
          <cell r="G137">
            <v>0.97</v>
          </cell>
          <cell r="H137" t="e">
            <v>#VALUE!</v>
          </cell>
          <cell r="I137" t="e">
            <v>#VALUE!</v>
          </cell>
          <cell r="J137" t="e">
            <v>#VALUE!</v>
          </cell>
          <cell r="K137">
            <v>0</v>
          </cell>
          <cell r="M137" t="str">
            <v>Prix 228*344 7.92 F Dm2 :prix 228*303 à confirmer ouitllage FREE</v>
          </cell>
          <cell r="N137" t="str">
            <v>-</v>
          </cell>
          <cell r="O137">
            <v>0.97</v>
          </cell>
          <cell r="P137" t="e">
            <v>#VALUE!</v>
          </cell>
          <cell r="Q137" t="e">
            <v>#VALUE!</v>
          </cell>
          <cell r="R137" t="e">
            <v>#VALUE!</v>
          </cell>
          <cell r="S137">
            <v>0</v>
          </cell>
          <cell r="T137" t="str">
            <v>Prix 228*344 7.92 F Dm2 :prix 228*303 à confirmer ouitllage FREE</v>
          </cell>
        </row>
        <row r="138">
          <cell r="O138">
            <v>0</v>
          </cell>
        </row>
      </sheetData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atière"/>
      <sheetName val="MO"/>
      <sheetName val="écart OTP_PMP"/>
      <sheetName val="PRU synthèse"/>
    </sheetNames>
    <sheetDataSet>
      <sheetData sheetId="0" refreshError="1"/>
      <sheetData sheetId="1">
        <row r="34">
          <cell r="C34" t="str">
            <v>mois</v>
          </cell>
          <cell r="D34">
            <v>37783</v>
          </cell>
          <cell r="E34">
            <v>37803</v>
          </cell>
          <cell r="F34">
            <v>37834</v>
          </cell>
          <cell r="G34">
            <v>37865</v>
          </cell>
          <cell r="H34">
            <v>37895</v>
          </cell>
          <cell r="I34">
            <v>37926</v>
          </cell>
          <cell r="J34">
            <v>37956</v>
          </cell>
          <cell r="K34">
            <v>37987</v>
          </cell>
          <cell r="L34">
            <v>38018</v>
          </cell>
          <cell r="M34">
            <v>38047</v>
          </cell>
          <cell r="N34">
            <v>38078</v>
          </cell>
          <cell r="O34">
            <v>38108</v>
          </cell>
          <cell r="P34">
            <v>38139</v>
          </cell>
          <cell r="Q34">
            <v>38169</v>
          </cell>
          <cell r="R34">
            <v>38200</v>
          </cell>
          <cell r="S34">
            <v>38231</v>
          </cell>
          <cell r="T34">
            <v>38261</v>
          </cell>
          <cell r="U34">
            <v>38292</v>
          </cell>
          <cell r="V34">
            <v>38322</v>
          </cell>
        </row>
        <row r="35">
          <cell r="C35" t="str">
            <v>PMP constaté ( avec consom, hors reb &amp; appros)</v>
          </cell>
          <cell r="D35">
            <v>8.67</v>
          </cell>
          <cell r="E35">
            <v>8.6199999999999992</v>
          </cell>
          <cell r="F35">
            <v>9.4499999999999993</v>
          </cell>
          <cell r="G35">
            <v>11.175130514869009</v>
          </cell>
        </row>
        <row r="36">
          <cell r="C36" t="str">
            <v>PMP projeté (avec consom., hors rebuts, appros)</v>
          </cell>
          <cell r="D36">
            <v>8.67</v>
          </cell>
          <cell r="E36">
            <v>8.67</v>
          </cell>
          <cell r="F36">
            <v>8.67</v>
          </cell>
          <cell r="G36">
            <v>8.67</v>
          </cell>
          <cell r="H36">
            <v>8.67</v>
          </cell>
          <cell r="I36">
            <v>8.6020000000000003</v>
          </cell>
          <cell r="J36">
            <v>8.5519999999999996</v>
          </cell>
          <cell r="K36">
            <v>8.5519999999999996</v>
          </cell>
          <cell r="L36">
            <v>8.5519999999999996</v>
          </cell>
          <cell r="M36">
            <v>8.5519999999999996</v>
          </cell>
          <cell r="N36">
            <v>8.5519999999999996</v>
          </cell>
          <cell r="O36">
            <v>8.5519999999999996</v>
          </cell>
          <cell r="P36">
            <v>8.5519999999999996</v>
          </cell>
          <cell r="Q36">
            <v>8.5519999999999996</v>
          </cell>
          <cell r="R36">
            <v>8.5519999999999996</v>
          </cell>
          <cell r="S36">
            <v>8.5519999999999996</v>
          </cell>
          <cell r="T36">
            <v>8.5519999999999996</v>
          </cell>
          <cell r="U36">
            <v>8.5519999999999996</v>
          </cell>
          <cell r="V36">
            <v>8.5519999999999996</v>
          </cell>
        </row>
        <row r="37">
          <cell r="C37" t="str">
            <v>June Forecast PMP (hors rebut et appro)</v>
          </cell>
        </row>
        <row r="38">
          <cell r="C38" t="str">
            <v>n-1 Forecast PMP (hors rebuts et appros)</v>
          </cell>
        </row>
        <row r="39">
          <cell r="C39" t="str">
            <v>June Forecast PMP + rebut hors appro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C40" t="str">
            <v>n-1 Forecast PMP + rebuts, hors appros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2">
          <cell r="C42" t="str">
            <v>probabilité moyenne à 6 mois</v>
          </cell>
          <cell r="D42">
            <v>0.50000000000604272</v>
          </cell>
          <cell r="E42">
            <v>0.50000000000604272</v>
          </cell>
          <cell r="F42">
            <v>0.50000000000604272</v>
          </cell>
          <cell r="G42">
            <v>0.50000000000604272</v>
          </cell>
          <cell r="H42">
            <v>0.50000000000727596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C43" t="str">
            <v>probabilité moyenne à 3 mois</v>
          </cell>
          <cell r="D43">
            <v>0</v>
          </cell>
          <cell r="E43">
            <v>0.500000000005136</v>
          </cell>
          <cell r="F43">
            <v>0.50000000000604272</v>
          </cell>
          <cell r="G43">
            <v>0.50000000000604272</v>
          </cell>
          <cell r="H43">
            <v>0.50000000000727596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somme non probabilisée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-0.13599999999860302</v>
          </cell>
          <cell r="I44">
            <v>-9.9999999998544808E-2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C45" t="str">
            <v>gain total probabilisé sur les 3 mois à venir</v>
          </cell>
          <cell r="D45">
            <v>0</v>
          </cell>
          <cell r="E45">
            <v>-6.8000000000000005E-2</v>
          </cell>
          <cell r="F45">
            <v>-0.11800000000000001</v>
          </cell>
          <cell r="G45">
            <v>-0.11800000000000001</v>
          </cell>
          <cell r="H45">
            <v>-0.05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C46" t="str">
            <v>gain total probabilisé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-6.8000000000000005E-2</v>
          </cell>
          <cell r="I46">
            <v>-0.05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C47" t="str">
            <v>Total probab. impact prod/proc sur OTP, 3 mois glissant</v>
          </cell>
          <cell r="D47">
            <v>0</v>
          </cell>
          <cell r="E47">
            <v>-6.8000000000000005E-2</v>
          </cell>
          <cell r="F47">
            <v>-0.11800000000000001</v>
          </cell>
          <cell r="G47">
            <v>-0.11800000000000001</v>
          </cell>
          <cell r="H47">
            <v>-0.05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C48" t="str">
            <v>Total probabilisé impact prduit/process sur OTP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-6.8000000000000005E-2</v>
          </cell>
          <cell r="I48">
            <v>-0.05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C49" t="str">
            <v>Gains suite à évolution produit/process</v>
          </cell>
          <cell r="D49">
            <v>37783</v>
          </cell>
          <cell r="E49">
            <v>37803</v>
          </cell>
          <cell r="F49">
            <v>37834</v>
          </cell>
          <cell r="G49">
            <v>37865</v>
          </cell>
          <cell r="H49">
            <v>37895</v>
          </cell>
          <cell r="I49">
            <v>37926</v>
          </cell>
          <cell r="J49">
            <v>37956</v>
          </cell>
          <cell r="K49">
            <v>37987</v>
          </cell>
          <cell r="L49">
            <v>38018</v>
          </cell>
          <cell r="M49">
            <v>38047</v>
          </cell>
          <cell r="N49">
            <v>38078</v>
          </cell>
          <cell r="O49">
            <v>38108</v>
          </cell>
          <cell r="P49">
            <v>38139</v>
          </cell>
          <cell r="Q49">
            <v>38169</v>
          </cell>
          <cell r="R49">
            <v>38200</v>
          </cell>
          <cell r="S49">
            <v>38231</v>
          </cell>
          <cell r="T49">
            <v>38261</v>
          </cell>
          <cell r="U49">
            <v>38292</v>
          </cell>
          <cell r="V49">
            <v>38322</v>
          </cell>
        </row>
        <row r="51">
          <cell r="C51" t="str">
            <v>équivallence FR4 Eleck-Eltec</v>
          </cell>
          <cell r="H51">
            <v>-0.13600000000000001</v>
          </cell>
        </row>
        <row r="52">
          <cell r="C52" t="str">
            <v>équivallence cond chimique panasonic</v>
          </cell>
          <cell r="I52">
            <v>-0.1</v>
          </cell>
        </row>
        <row r="68">
          <cell r="C68" t="str">
            <v>Risques sur coût produit/process</v>
          </cell>
        </row>
        <row r="78">
          <cell r="C78" t="str">
            <v>Total probabilisé impact prix achat sur OTP, 3 mois glissant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C79" t="str">
            <v>Total probabilisé impact prix d'achat sur OTP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C80" t="str">
            <v>Baisses de prix achat</v>
          </cell>
          <cell r="D80">
            <v>37783</v>
          </cell>
          <cell r="E80">
            <v>37803</v>
          </cell>
          <cell r="F80">
            <v>37834</v>
          </cell>
          <cell r="G80">
            <v>37865</v>
          </cell>
          <cell r="H80">
            <v>37895</v>
          </cell>
          <cell r="I80">
            <v>37926</v>
          </cell>
          <cell r="J80">
            <v>37956</v>
          </cell>
          <cell r="K80">
            <v>37987</v>
          </cell>
          <cell r="L80">
            <v>38018</v>
          </cell>
          <cell r="M80">
            <v>38047</v>
          </cell>
          <cell r="N80">
            <v>38078</v>
          </cell>
          <cell r="O80">
            <v>38108</v>
          </cell>
          <cell r="P80">
            <v>38139</v>
          </cell>
          <cell r="Q80">
            <v>38169</v>
          </cell>
          <cell r="R80">
            <v>38200</v>
          </cell>
          <cell r="S80">
            <v>38231</v>
          </cell>
          <cell r="T80">
            <v>38261</v>
          </cell>
          <cell r="U80">
            <v>38292</v>
          </cell>
          <cell r="V80">
            <v>38322</v>
          </cell>
        </row>
        <row r="89">
          <cell r="C89" t="str">
            <v>Risques hausses de prix achat</v>
          </cell>
        </row>
      </sheetData>
      <sheetData sheetId="2" refreshError="1"/>
      <sheetData sheetId="3">
        <row r="33">
          <cell r="C33" t="str">
            <v>mois</v>
          </cell>
          <cell r="D33">
            <v>37783</v>
          </cell>
          <cell r="E33">
            <v>37803</v>
          </cell>
          <cell r="F33">
            <v>37834</v>
          </cell>
          <cell r="G33">
            <v>37865</v>
          </cell>
          <cell r="H33">
            <v>37895</v>
          </cell>
          <cell r="I33">
            <v>37926</v>
          </cell>
          <cell r="J33">
            <v>37956</v>
          </cell>
          <cell r="K33">
            <v>37987</v>
          </cell>
          <cell r="L33">
            <v>38018</v>
          </cell>
          <cell r="M33">
            <v>38047</v>
          </cell>
          <cell r="N33">
            <v>38078</v>
          </cell>
          <cell r="O33">
            <v>38108</v>
          </cell>
          <cell r="P33">
            <v>38139</v>
          </cell>
          <cell r="Q33">
            <v>38169</v>
          </cell>
          <cell r="R33">
            <v>38200</v>
          </cell>
          <cell r="S33">
            <v>38231</v>
          </cell>
          <cell r="T33">
            <v>38261</v>
          </cell>
          <cell r="U33">
            <v>38292</v>
          </cell>
          <cell r="V33">
            <v>38322</v>
          </cell>
        </row>
        <row r="34">
          <cell r="C34" t="str">
            <v xml:space="preserve">écart OTPIPMP constaté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C35" t="str">
            <v xml:space="preserve">rebuts constatés </v>
          </cell>
        </row>
        <row r="36">
          <cell r="C36" t="str">
            <v xml:space="preserve">écarts d'inventaire constatés </v>
          </cell>
        </row>
        <row r="37">
          <cell r="C37" t="str">
            <v xml:space="preserve">sous-traitances constatés </v>
          </cell>
        </row>
        <row r="38">
          <cell r="C38" t="str">
            <v xml:space="preserve">autres constatés </v>
          </cell>
        </row>
        <row r="39">
          <cell r="C39" t="str">
            <v>écart OTP/PMP projeté</v>
          </cell>
          <cell r="D39">
            <v>0.67</v>
          </cell>
          <cell r="E39">
            <v>0.67</v>
          </cell>
          <cell r="F39">
            <v>0.67</v>
          </cell>
          <cell r="G39">
            <v>0.67</v>
          </cell>
          <cell r="H39">
            <v>0.67</v>
          </cell>
          <cell r="I39">
            <v>0.67</v>
          </cell>
          <cell r="J39">
            <v>0.67</v>
          </cell>
          <cell r="K39">
            <v>0.67</v>
          </cell>
          <cell r="L39">
            <v>0.67</v>
          </cell>
          <cell r="M39">
            <v>0.67</v>
          </cell>
          <cell r="N39">
            <v>0.67</v>
          </cell>
          <cell r="O39">
            <v>0.67</v>
          </cell>
          <cell r="P39">
            <v>0.67</v>
          </cell>
          <cell r="Q39">
            <v>0.67</v>
          </cell>
          <cell r="R39">
            <v>0.67</v>
          </cell>
          <cell r="S39">
            <v>0.67</v>
          </cell>
          <cell r="T39">
            <v>0.67</v>
          </cell>
          <cell r="U39">
            <v>0.67</v>
          </cell>
          <cell r="V39">
            <v>0.67</v>
          </cell>
        </row>
        <row r="40">
          <cell r="C40" t="str">
            <v>June Forecast écart OTP/PMP (consom. inclus)</v>
          </cell>
        </row>
        <row r="41">
          <cell r="C41" t="str">
            <v>n-1 Forecast écart OTP/PMP (consom. inclus)</v>
          </cell>
        </row>
        <row r="42">
          <cell r="C42" t="str">
            <v>June Forecast coeff OTP/PMP</v>
          </cell>
        </row>
        <row r="43">
          <cell r="C43" t="str">
            <v>n-1 Forecast coeff OTP/PMP</v>
          </cell>
        </row>
        <row r="44">
          <cell r="C44" t="str">
            <v>June Forecast valeur PMP</v>
          </cell>
        </row>
        <row r="45">
          <cell r="C45" t="str">
            <v>n-1 Forecast valeur PMP</v>
          </cell>
        </row>
        <row r="47">
          <cell r="C47" t="str">
            <v>probabilité moyenne à 6 mois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C48" t="str">
            <v>probabilité moyenne à 3 mois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 t="str">
            <v>somme non probabilisée sur 3 mois glissant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C50" t="str">
            <v>somme non probabilisée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C51" t="str">
            <v>Total probab. impact sur écart, 3 mois glissant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C52" t="str">
            <v>Total probabilisé impact sur écart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C53" t="str">
            <v>Gains et risques sur écart OTP/PMP</v>
          </cell>
          <cell r="D53">
            <v>37783</v>
          </cell>
          <cell r="E53">
            <v>37803</v>
          </cell>
          <cell r="F53">
            <v>37834</v>
          </cell>
          <cell r="G53">
            <v>37865</v>
          </cell>
          <cell r="H53">
            <v>37895</v>
          </cell>
          <cell r="I53">
            <v>37926</v>
          </cell>
          <cell r="J53">
            <v>37956</v>
          </cell>
          <cell r="K53">
            <v>37987</v>
          </cell>
          <cell r="L53">
            <v>38018</v>
          </cell>
          <cell r="M53">
            <v>38047</v>
          </cell>
          <cell r="N53">
            <v>38078</v>
          </cell>
          <cell r="O53">
            <v>38108</v>
          </cell>
          <cell r="P53">
            <v>38139</v>
          </cell>
          <cell r="Q53">
            <v>38169</v>
          </cell>
          <cell r="R53">
            <v>38200</v>
          </cell>
          <cell r="S53">
            <v>38231</v>
          </cell>
          <cell r="T53">
            <v>38261</v>
          </cell>
          <cell r="U53">
            <v>38292</v>
          </cell>
          <cell r="V53">
            <v>38322</v>
          </cell>
        </row>
        <row r="54">
          <cell r="C54" t="str">
            <v>Rebuts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66">
          <cell r="C66" t="str">
            <v>Ecarts d'inventaires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78">
          <cell r="C78" t="str">
            <v>Sous-traitance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86">
          <cell r="C86" t="str">
            <v>Autres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</sheetData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Prix"/>
      <sheetName val="CD1"/>
      <sheetName val="CD2"/>
      <sheetName val="CD3"/>
      <sheetName val="CD4"/>
      <sheetName val="CN1"/>
      <sheetName val="CN2"/>
      <sheetName val="CN3"/>
      <sheetName val="CN4"/>
      <sheetName val="Enveloppe "/>
      <sheetName val="Suivi Qualifications"/>
      <sheetName val="Synthèse Qualifications"/>
      <sheetName val="Suivi Equipements"/>
      <sheetName val="Fiche appros"/>
      <sheetName val="suivi appros"/>
      <sheetName val="revue BOM"/>
      <sheetName val="Situation qualité"/>
      <sheetName val="AQP"/>
      <sheetName val="Comparatifs"/>
      <sheetName val="Action HA 1"/>
      <sheetName val="Pareto"/>
      <sheetName val="Déclinaison D9 N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Query"/>
      <sheetName val="Reporte"/>
      <sheetName val="Resume"/>
      <sheetName val="Resume+distri"/>
      <sheetName val="FDV"/>
      <sheetName val="GMperMarket"/>
      <sheetName val="Codigos"/>
      <sheetName val="baseprec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ﾊﾟｲﾌﾟ"/>
      <sheetName val="他材料費"/>
      <sheetName val="冷延鋼板"/>
      <sheetName val="熱延鋼板"/>
      <sheetName val="TestBM"/>
      <sheetName val="Enveloppe "/>
      <sheetName val="MOTO"/>
      <sheetName val="Account"/>
      <sheetName val="集計結果"/>
      <sheetName val="Bid_Sheet"/>
      <sheetName val="Data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  <sheetName val="投資利益率計算"/>
      <sheetName val="TestBM.xls"/>
      <sheetName val="ES4"/>
      <sheetName val="車体構成"/>
      <sheetName val="M5A0_01-01-22"/>
      <sheetName val="MBM and IIM"/>
      <sheetName val="Jan26-Feb22PT"/>
      <sheetName val="PROFILE"/>
      <sheetName val="inputs"/>
      <sheetName val="集計ﾘｽﾄ"/>
      <sheetName val="Potentiels"/>
      <sheetName val="detail'02"/>
      <sheetName val="基準"/>
      <sheetName val="371国内試設変通知（日車記入）"/>
      <sheetName val="List_VUS"/>
      <sheetName val="Suivi Qualifications"/>
      <sheetName val="MAT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Visa Signature"/>
      <sheetName val="Input_Data"/>
      <sheetName val="Cover"/>
      <sheetName val="Content"/>
      <sheetName val="Summary"/>
      <sheetName val="Summary Intern"/>
      <sheetName val="Strategy"/>
      <sheetName val="Technic"/>
      <sheetName val="Invest"/>
      <sheetName val="Economics"/>
      <sheetName val="Social"/>
      <sheetName val="Production"/>
      <sheetName val="VPS"/>
      <sheetName val="Planning"/>
      <sheetName val="IncomeStat"/>
      <sheetName val="CostRed"/>
      <sheetName val="PayBack"/>
      <sheetName val="CashFlow"/>
      <sheetName val="Key_Figures"/>
      <sheetName val="Sales"/>
      <sheetName val="Cost (1)"/>
      <sheetName val="R&amp;D"/>
      <sheetName val="DepPlan"/>
      <sheetName val="TRS"/>
      <sheetName val="WorkCapital"/>
      <sheetName val="OES cost DS"/>
      <sheetName val="OES Cost PS"/>
      <sheetName val="Cost (2)"/>
      <sheetName val="OES volumes"/>
      <sheetName val="TimeSchedule"/>
      <sheetName val="VAR_PER_IAR"/>
      <sheetName val="Req_IAR"/>
      <sheetName val="CAA"/>
      <sheetName val="Appendix"/>
      <sheetName val="Cost (3)"/>
      <sheetName val="Cost (4)"/>
      <sheetName val="Cost (5)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FTA"/>
      <sheetName val="#REF"/>
      <sheetName val="buy"/>
      <sheetName val="exch_rate"/>
      <sheetName val="make"/>
      <sheetName val="#REF!"/>
      <sheetName val="Synthesis"/>
      <sheetName val="Price list"/>
      <sheetName val="BLA_P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2006"/>
      <sheetName val="2007"/>
      <sheetName val="Draft 2008"/>
      <sheetName val="Graph"/>
      <sheetName val="Canceled"/>
    </sheetNames>
    <sheetDataSet>
      <sheetData sheetId="0">
        <row r="6">
          <cell r="C6">
            <v>60689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"/>
      <sheetName val="DAI Cover"/>
      <sheetName val="DAI Bridge"/>
      <sheetName val="DAI CAA1a"/>
      <sheetName val="DAI CAA1b"/>
      <sheetName val=" o"/>
      <sheetName val="Rev. History"/>
      <sheetName val="CAA - Cover"/>
      <sheetName val="Income Statement"/>
      <sheetName val="Cash Flow"/>
      <sheetName val="Working Capital"/>
      <sheetName val="Bridge R&amp;D &amp; purchasing"/>
      <sheetName val="PEM"/>
      <sheetName val="Assumptions"/>
      <sheetName val="Project costs"/>
      <sheetName val="R&amp;D expenses"/>
      <sheetName val="BOM"/>
      <sheetName val="Process"/>
      <sheetName val="Investment"/>
      <sheetName val="TML Process"/>
      <sheetName val="Assy process flowchart (2)"/>
      <sheetName val="Plant investment details (2)"/>
      <sheetName val="unit Synthesis"/>
      <sheetName val="Key Figures"/>
      <sheetName val="Infos Fin."/>
      <sheetName val="Depreciation"/>
      <sheetName val="Assy process flowchart"/>
      <sheetName val="Plant investment detail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7">
          <cell r="C17" t="str">
            <v>EUR</v>
          </cell>
        </row>
      </sheetData>
      <sheetData sheetId="14"/>
      <sheetData sheetId="15"/>
      <sheetData sheetId="16">
        <row r="3">
          <cell r="F3" t="str">
            <v>iBSG4 HP Ford A30-Electronics China Shenzen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A4" t="str">
            <v xml:space="preserve"> </v>
          </cell>
          <cell r="O4" t="str">
            <v>R&amp;D Hourly rate</v>
          </cell>
        </row>
        <row r="5">
          <cell r="A5" t="str">
            <v>V03 SUPERVISION CMS</v>
          </cell>
          <cell r="O5" t="str">
            <v>Cergy</v>
          </cell>
        </row>
        <row r="6">
          <cell r="A6" t="str">
            <v>V03 LOGISTICS CMS - ES81</v>
          </cell>
          <cell r="O6" t="str">
            <v>Sablé</v>
          </cell>
        </row>
        <row r="7">
          <cell r="A7" t="str">
            <v>V03 QUALITY CMS - ES8105</v>
          </cell>
          <cell r="O7" t="str">
            <v>Shenzen</v>
          </cell>
        </row>
        <row r="8">
          <cell r="A8" t="str">
            <v>V03 AM CONT CMS - ES8107</v>
          </cell>
          <cell r="O8" t="str">
            <v>Veszprem</v>
          </cell>
        </row>
        <row r="9">
          <cell r="A9" t="str">
            <v>V03 COMUN UAP CMS - ES81</v>
          </cell>
          <cell r="O9" t="str">
            <v>Cairo</v>
          </cell>
        </row>
        <row r="10">
          <cell r="A10" t="str">
            <v>V03 CMS 1 - ES8120</v>
          </cell>
          <cell r="O10" t="str">
            <v>Drammen/Frankfurt</v>
          </cell>
        </row>
        <row r="11">
          <cell r="A11" t="str">
            <v>V03 CMS 2 - ES8130</v>
          </cell>
        </row>
        <row r="12">
          <cell r="A12" t="str">
            <v>V03 CMS 3 - ES8220</v>
          </cell>
        </row>
        <row r="13">
          <cell r="A13" t="str">
            <v>V03 CMS 4 - ES8225</v>
          </cell>
        </row>
        <row r="14">
          <cell r="A14" t="str">
            <v>V03 CMS 5 - ES8230</v>
          </cell>
        </row>
        <row r="15">
          <cell r="A15" t="str">
            <v>V03 CMS 6 - ES8135</v>
          </cell>
        </row>
        <row r="16">
          <cell r="A16" t="str">
            <v>V03 CMS 7 - ES8235</v>
          </cell>
        </row>
        <row r="17">
          <cell r="A17" t="str">
            <v>V03 CMS 8 - ES8238</v>
          </cell>
        </row>
        <row r="18">
          <cell r="A18" t="str">
            <v>V03 CMS 9 - ES8239</v>
          </cell>
        </row>
        <row r="19">
          <cell r="A19" t="str">
            <v>V03 CMS TEST L2 - ES8131</v>
          </cell>
        </row>
        <row r="20">
          <cell r="A20" t="str">
            <v>V03 CMS TEST L3 - ES8221</v>
          </cell>
        </row>
        <row r="21">
          <cell r="A21" t="str">
            <v>V03 CMS TEST L5 - ES8231</v>
          </cell>
        </row>
        <row r="22">
          <cell r="A22" t="str">
            <v>V03 SUPERVISION ASS</v>
          </cell>
        </row>
        <row r="23">
          <cell r="A23" t="str">
            <v>V03 LOGISTICS ASS - ES82</v>
          </cell>
        </row>
        <row r="24">
          <cell r="A24" t="str">
            <v>V03 QUALITY ASS - ES8205</v>
          </cell>
        </row>
        <row r="25">
          <cell r="A25" t="str">
            <v>V03 AM CONT ASS - ES8207</v>
          </cell>
        </row>
        <row r="26">
          <cell r="A26" t="str">
            <v>V03 COMUN UAP ASS - ES82</v>
          </cell>
        </row>
        <row r="27">
          <cell r="A27" t="str">
            <v>V03 ASS ICT 1 - ES8121</v>
          </cell>
        </row>
        <row r="28">
          <cell r="A28" t="str">
            <v>V03 ASS ICT 2 - ES8226</v>
          </cell>
        </row>
        <row r="29">
          <cell r="A29" t="str">
            <v>V03 ASS ICT 3 - ES8232</v>
          </cell>
        </row>
        <row r="30">
          <cell r="A30" t="str">
            <v>V03 ASS ICT 4 - ES8233</v>
          </cell>
        </row>
        <row r="31">
          <cell r="A31" t="str">
            <v>V03 ASS FC3 - ES8266</v>
          </cell>
        </row>
        <row r="32">
          <cell r="A32" t="str">
            <v>V03 ASS FC4 - ES8267</v>
          </cell>
        </row>
        <row r="33">
          <cell r="A33" t="str">
            <v>V03 ASS L1B - ES8150</v>
          </cell>
        </row>
        <row r="34">
          <cell r="A34" t="str">
            <v>V03 ASS L2 - ES8160</v>
          </cell>
        </row>
        <row r="35">
          <cell r="A35" t="str">
            <v>V03 ASS V46 V50 - ES8180</v>
          </cell>
        </row>
        <row r="36">
          <cell r="A36" t="str">
            <v>V03 ASS VD46 - ES8181</v>
          </cell>
        </row>
        <row r="37">
          <cell r="A37" t="str">
            <v>V03 ASS PPBE GF1000</v>
          </cell>
        </row>
        <row r="38">
          <cell r="A38" t="str">
            <v>V03 ASS SPYBAT - ES8262</v>
          </cell>
        </row>
        <row r="39">
          <cell r="A39" t="str">
            <v>V03 ASS BICD - ES8259</v>
          </cell>
        </row>
        <row r="40">
          <cell r="A40" t="str">
            <v>V03 ASS EPS - ES8268</v>
          </cell>
        </row>
        <row r="41">
          <cell r="A41" t="str">
            <v>V03 ASS MCE - ES8270</v>
          </cell>
          <cell r="O41" t="str">
            <v>V03-Electronics France Sablé</v>
          </cell>
        </row>
        <row r="42">
          <cell r="A42" t="str">
            <v>V03 ASS BSM - ES8265</v>
          </cell>
          <cell r="O42" t="str">
            <v>A30-Electronics China Shenzen</v>
          </cell>
        </row>
        <row r="43">
          <cell r="A43" t="str">
            <v>V03 ASS R60 - ES8269</v>
          </cell>
          <cell r="O43" t="str">
            <v>A33 Electronics Hungary Veszprem</v>
          </cell>
        </row>
        <row r="44">
          <cell r="A44" t="str">
            <v>V03 ASS PL7 - ES8263</v>
          </cell>
          <cell r="O44" t="str">
            <v>A32-Electronics Mexico San Luis Potosi</v>
          </cell>
        </row>
        <row r="45">
          <cell r="A45" t="str">
            <v>V03 ASS HFS - ES8256</v>
          </cell>
          <cell r="O45">
            <v>0</v>
          </cell>
        </row>
        <row r="46">
          <cell r="A46" t="str">
            <v>V03 ASS CLE TX 130 - ES8</v>
          </cell>
        </row>
        <row r="47">
          <cell r="A47" t="str">
            <v>V03 ASS COM A9 - ES8254</v>
          </cell>
        </row>
        <row r="48">
          <cell r="A48" t="str">
            <v>V03 ASS BVH2' - ES8258</v>
          </cell>
        </row>
        <row r="49">
          <cell r="A49" t="str">
            <v>V03 ASS ECU UPA - ES8250</v>
          </cell>
        </row>
        <row r="50">
          <cell r="A50" t="str">
            <v>V03 ASS BRE SMI - ES8251</v>
          </cell>
        </row>
        <row r="51">
          <cell r="A51" t="str">
            <v>V03 ASS TEST CAPTEUR - E</v>
          </cell>
        </row>
        <row r="52">
          <cell r="A52" t="str">
            <v>V03 ASS CAPTEUR - ES8283</v>
          </cell>
        </row>
        <row r="53">
          <cell r="A53" t="str">
            <v>V03 ASS GEN3 - ES8264</v>
          </cell>
        </row>
        <row r="54">
          <cell r="A54" t="str">
            <v>V03 ASS S97 - ES8271</v>
          </cell>
        </row>
        <row r="55">
          <cell r="A55" t="str">
            <v>V03 ASS STAR - ES8260</v>
          </cell>
        </row>
        <row r="56">
          <cell r="A56" t="str">
            <v>V03 RECONDITION. PR</v>
          </cell>
        </row>
        <row r="57">
          <cell r="A57" t="str">
            <v>V03 TRANSFERT SF MEP</v>
          </cell>
        </row>
        <row r="58">
          <cell r="A58" t="str">
            <v>V03 SUPERVISION POWER MO</v>
          </cell>
        </row>
        <row r="59">
          <cell r="A59" t="str">
            <v>V03 LOGISTICS PM</v>
          </cell>
        </row>
        <row r="60">
          <cell r="A60" t="str">
            <v>V03 QUALITY PM</v>
          </cell>
        </row>
        <row r="61">
          <cell r="A61" t="str">
            <v>V03 AM CONT PM</v>
          </cell>
        </row>
        <row r="62">
          <cell r="A62" t="str">
            <v>V03 COMUN UAP PM</v>
          </cell>
        </row>
        <row r="63">
          <cell r="A63" t="str">
            <v>V03 ASS I-STAR - ES8261</v>
          </cell>
        </row>
        <row r="64">
          <cell r="A64" t="str">
            <v>V03 ASS ISTARS+ - ES8350</v>
          </cell>
        </row>
        <row r="65">
          <cell r="A65" t="str">
            <v>V03 ASS EG - ES8242</v>
          </cell>
        </row>
        <row r="66">
          <cell r="A66" t="str">
            <v>V03 ASS EG - ES8242</v>
          </cell>
        </row>
        <row r="67">
          <cell r="A67" t="str">
            <v>V03-Assy line other</v>
          </cell>
        </row>
        <row r="68">
          <cell r="A68" t="str">
            <v>A33 SMD</v>
          </cell>
        </row>
        <row r="69">
          <cell r="A69" t="str">
            <v>A33 Assy Line</v>
          </cell>
        </row>
        <row r="70">
          <cell r="A70" t="str">
            <v>A30-Electronic Board-PTS</v>
          </cell>
        </row>
        <row r="71">
          <cell r="A71" t="str">
            <v>A30-EC8 ECU V46.3</v>
          </cell>
        </row>
        <row r="72">
          <cell r="A72" t="str">
            <v>A30-EPS R6</v>
          </cell>
        </row>
        <row r="73">
          <cell r="A73" t="str">
            <v>A30-BICD</v>
          </cell>
        </row>
        <row r="74">
          <cell r="A74" t="str">
            <v>A30-S97</v>
          </cell>
        </row>
        <row r="75">
          <cell r="A75" t="str">
            <v>A30-Assy line other</v>
          </cell>
        </row>
        <row r="76">
          <cell r="A76" t="str">
            <v>A32SMD</v>
          </cell>
        </row>
        <row r="77">
          <cell r="A77" t="str">
            <v>A32 Assy Line</v>
          </cell>
        </row>
      </sheetData>
      <sheetData sheetId="25">
        <row r="5">
          <cell r="P5">
            <v>540</v>
          </cell>
        </row>
      </sheetData>
      <sheetData sheetId="26"/>
      <sheetData sheetId="27"/>
      <sheetData sheetId="2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 Board"/>
      <sheetName val="BOM CONSOLIDATED"/>
    </sheetNames>
    <sheetDataSet>
      <sheetData sheetId="0"/>
      <sheetData sheetId="1">
        <row r="47">
          <cell r="C47" t="str">
            <v>Capacitor Module &amp; Pi Filter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V 17 F.Coil 포장비"/>
      <sheetName val="40ft"/>
      <sheetName val="40ft (2)"/>
      <sheetName val="40ft (3)"/>
      <sheetName val="Memphis (2)"/>
      <sheetName val="Memphis (3)"/>
      <sheetName val="Memphis (4)"/>
      <sheetName val="BW"/>
    </sheetNames>
    <definedNames>
      <definedName name="BlankMacro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STD M"/>
      <sheetName val="Sheet1"/>
      <sheetName val="0a. download KE80 Prod cost"/>
      <sheetName val="0b. base W"/>
      <sheetName val="1. analyse KE80"/>
      <sheetName val="SAPBEXqueries"/>
      <sheetName val="SAPBEXfilters"/>
      <sheetName val="2a. STD SQ 01"/>
      <sheetName val="5. GM Hyperion"/>
      <sheetName val="3b. GM "/>
      <sheetName val="2b. Reporte"/>
      <sheetName val="3. Resumé"/>
      <sheetName val="5a. YTD copypaste"/>
      <sheetName val="5b. YTD pivot mix"/>
      <sheetName val="1.Catalogos"/>
      <sheetName val="BLA_P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기준"/>
      <sheetName val="정리사항"/>
      <sheetName val="검토사항"/>
      <sheetName val="법규특성"/>
      <sheetName val="INFO"/>
      <sheetName val="INDIA-ML"/>
      <sheetName val="CAUDIT"/>
      <sheetName val="Schedule"/>
    </sheetNames>
    <sheetDataSet>
      <sheetData sheetId="0"/>
      <sheetData sheetId="1"/>
      <sheetData sheetId="2"/>
      <sheetData sheetId="3"/>
      <sheetData sheetId="4" refreshError="1">
        <row r="1">
          <cell r="E1" t="str">
            <v>uchar</v>
          </cell>
        </row>
        <row r="2">
          <cell r="E2" t="str">
            <v>1</v>
          </cell>
        </row>
        <row r="3">
          <cell r="E3" t="str">
            <v>ADJUST</v>
          </cell>
        </row>
        <row r="4">
          <cell r="E4" t="str">
            <v>ＡＤＪＵＳＴ</v>
          </cell>
        </row>
        <row r="5">
          <cell r="E5" t="str">
            <v>APPLICATION</v>
          </cell>
        </row>
        <row r="6">
          <cell r="E6" t="str">
            <v>ASSEMBLY SEQUENCE</v>
          </cell>
        </row>
        <row r="7">
          <cell r="E7" t="str">
            <v>BASIC CIRCLE RUNOUT</v>
          </cell>
        </row>
        <row r="8">
          <cell r="E8" t="str">
            <v>BASIC TIMIMG</v>
          </cell>
        </row>
        <row r="9">
          <cell r="E9" t="str">
            <v>BASIC TIMING</v>
          </cell>
        </row>
        <row r="10">
          <cell r="E10" t="str">
            <v>BORE DIAMETER</v>
          </cell>
        </row>
        <row r="11">
          <cell r="E11" t="str">
            <v>BORE DIAMETER</v>
          </cell>
        </row>
        <row r="12">
          <cell r="E12" t="str">
            <v>CALIBRATION</v>
          </cell>
        </row>
        <row r="13">
          <cell r="E13" t="str">
            <v>ＣＬＥＡＲＡＮＣＥ</v>
          </cell>
        </row>
        <row r="14">
          <cell r="E14" t="str">
            <v>CLEARANCE</v>
          </cell>
        </row>
        <row r="15">
          <cell r="E15" t="str">
            <v>ＣＬＥＡＲＡＮＣＥ，ＮＯ　ＬＥＡＫ</v>
          </cell>
        </row>
        <row r="16">
          <cell r="E16" t="str">
            <v>ＣＬＥＡＲＮＣ</v>
          </cell>
        </row>
        <row r="17">
          <cell r="E17" t="str">
            <v>CLEARNC</v>
          </cell>
        </row>
        <row r="18">
          <cell r="E18" t="str">
            <v>CLEARNC</v>
          </cell>
        </row>
        <row r="19">
          <cell r="E19" t="str">
            <v>CLEARNC</v>
          </cell>
        </row>
        <row r="20">
          <cell r="E20" t="str">
            <v>CLEARNC</v>
          </cell>
        </row>
        <row r="21">
          <cell r="E21" t="str">
            <v>CLEARNC</v>
          </cell>
        </row>
        <row r="22">
          <cell r="E22" t="str">
            <v>CLEARNC</v>
          </cell>
        </row>
        <row r="23">
          <cell r="E23" t="str">
            <v>CLEARNC</v>
          </cell>
        </row>
        <row r="24">
          <cell r="E24" t="str">
            <v>CLEARNC</v>
          </cell>
        </row>
        <row r="25">
          <cell r="E25" t="str">
            <v>CONTENT</v>
          </cell>
        </row>
        <row r="26">
          <cell r="E26" t="str">
            <v>CONTINTY</v>
          </cell>
        </row>
        <row r="27">
          <cell r="E27" t="str">
            <v>CONTINTY</v>
          </cell>
        </row>
        <row r="28">
          <cell r="E28" t="str">
            <v>CORR PT</v>
          </cell>
        </row>
        <row r="29">
          <cell r="E29" t="str">
            <v>CORRECT PART</v>
          </cell>
        </row>
        <row r="30">
          <cell r="E30" t="str">
            <v>CORRECT PART</v>
          </cell>
        </row>
        <row r="31">
          <cell r="E31" t="str">
            <v>DAIMETER</v>
          </cell>
        </row>
        <row r="32">
          <cell r="E32" t="str">
            <v>DAIMETER</v>
          </cell>
        </row>
        <row r="33">
          <cell r="E33" t="str">
            <v>DAIMETER</v>
          </cell>
        </row>
        <row r="34">
          <cell r="E34" t="str">
            <v>DAIMETER</v>
          </cell>
        </row>
        <row r="35">
          <cell r="E35" t="str">
            <v>DAIMETER</v>
          </cell>
        </row>
        <row r="36">
          <cell r="E36" t="str">
            <v>DIAMETER</v>
          </cell>
        </row>
        <row r="37">
          <cell r="E37" t="str">
            <v>DIAMETER</v>
          </cell>
        </row>
        <row r="38">
          <cell r="E38" t="str">
            <v>FASTENER</v>
          </cell>
        </row>
        <row r="39">
          <cell r="E39" t="str">
            <v>FUEL FLOW</v>
          </cell>
        </row>
        <row r="40">
          <cell r="E40" t="str">
            <v>FUNCTION</v>
          </cell>
        </row>
        <row r="41">
          <cell r="E41" t="str">
            <v>FUNCTION</v>
          </cell>
        </row>
        <row r="42">
          <cell r="E42" t="str">
            <v>FUNCTION</v>
          </cell>
        </row>
        <row r="43">
          <cell r="E43" t="str">
            <v>FUNCTION</v>
          </cell>
        </row>
        <row r="44">
          <cell r="E44" t="str">
            <v>FUNCTION</v>
          </cell>
        </row>
        <row r="45">
          <cell r="E45" t="str">
            <v>FUNCTION</v>
          </cell>
        </row>
        <row r="46">
          <cell r="E46" t="str">
            <v>FUNCTION</v>
          </cell>
        </row>
        <row r="47">
          <cell r="E47" t="str">
            <v>GAP</v>
          </cell>
        </row>
        <row r="48">
          <cell r="E48" t="str">
            <v>GAP</v>
          </cell>
        </row>
        <row r="49">
          <cell r="E49" t="str">
            <v>GAP</v>
          </cell>
        </row>
        <row r="50">
          <cell r="E50" t="str">
            <v>HEAD CONFIGURATION</v>
          </cell>
        </row>
        <row r="51">
          <cell r="E51" t="str">
            <v>ID MARK</v>
          </cell>
        </row>
        <row r="52">
          <cell r="E52" t="str">
            <v>INATALL</v>
          </cell>
        </row>
        <row r="53">
          <cell r="E53" t="str">
            <v>INSTALL</v>
          </cell>
        </row>
        <row r="54">
          <cell r="E54" t="str">
            <v>INSTALL</v>
          </cell>
        </row>
        <row r="55">
          <cell r="E55" t="str">
            <v>INSTALL</v>
          </cell>
        </row>
        <row r="56">
          <cell r="E56" t="str">
            <v>JNSTALL</v>
          </cell>
        </row>
        <row r="57">
          <cell r="E57" t="str">
            <v>MARL SPEC</v>
          </cell>
        </row>
        <row r="58">
          <cell r="E58" t="str">
            <v>MATERIAL SPEC.</v>
          </cell>
        </row>
        <row r="59">
          <cell r="E59" t="str">
            <v>MATERIAL SPEC.</v>
          </cell>
        </row>
        <row r="60">
          <cell r="E60" t="str">
            <v>ＭＡＴＬ ＳＰＥＣ</v>
          </cell>
        </row>
        <row r="61">
          <cell r="E61" t="str">
            <v>MATL SPEC</v>
          </cell>
        </row>
        <row r="62">
          <cell r="E62" t="str">
            <v>MATL SPEC</v>
          </cell>
        </row>
        <row r="63">
          <cell r="E63" t="str">
            <v>MATL SPEC</v>
          </cell>
        </row>
        <row r="64">
          <cell r="E64" t="str">
            <v>MATL SPEC</v>
          </cell>
        </row>
        <row r="65">
          <cell r="E65" t="str">
            <v>MATL SPEC</v>
          </cell>
        </row>
        <row r="66">
          <cell r="E66" t="str">
            <v>MATL SPEC</v>
          </cell>
        </row>
        <row r="67">
          <cell r="E67" t="str">
            <v>ＭＡＴＬ　ＳＰＥＣ</v>
          </cell>
        </row>
        <row r="68">
          <cell r="E68" t="str">
            <v>MATL SPEC</v>
          </cell>
        </row>
        <row r="69">
          <cell r="E69" t="str">
            <v>MATL SPEC</v>
          </cell>
        </row>
        <row r="70">
          <cell r="E70" t="str">
            <v>MATL SPECL</v>
          </cell>
        </row>
        <row r="71">
          <cell r="E71" t="str">
            <v>MATLSPEC</v>
          </cell>
        </row>
        <row r="72">
          <cell r="E72" t="str">
            <v>MATLSPEC</v>
          </cell>
        </row>
        <row r="73">
          <cell r="E73" t="str">
            <v>MEATERIAL SPEC.</v>
          </cell>
        </row>
        <row r="74">
          <cell r="E74" t="str">
            <v>MFGR ID</v>
          </cell>
        </row>
        <row r="75">
          <cell r="E75" t="str">
            <v>MFGRID</v>
          </cell>
        </row>
        <row r="76">
          <cell r="E76" t="str">
            <v>MFGRID</v>
          </cell>
        </row>
        <row r="77">
          <cell r="E77" t="str">
            <v>MFGRID</v>
          </cell>
        </row>
        <row r="78">
          <cell r="E78" t="str">
            <v>MFGRID</v>
          </cell>
        </row>
        <row r="79">
          <cell r="E79" t="str">
            <v>MFGRID</v>
          </cell>
        </row>
        <row r="80">
          <cell r="E80" t="str">
            <v>MFGRID</v>
          </cell>
        </row>
        <row r="81">
          <cell r="E81" t="str">
            <v>MTAL SPEC</v>
          </cell>
        </row>
        <row r="82">
          <cell r="E82" t="str">
            <v>NO CONTAM</v>
          </cell>
        </row>
        <row r="83">
          <cell r="E83" t="str">
            <v>NO DAMAGE</v>
          </cell>
        </row>
        <row r="84">
          <cell r="E84" t="str">
            <v>NO DAMAGE</v>
          </cell>
        </row>
        <row r="85">
          <cell r="E85" t="str">
            <v>NO DAMAGE</v>
          </cell>
        </row>
        <row r="86">
          <cell r="E86" t="str">
            <v>NO DAMAGE</v>
          </cell>
        </row>
        <row r="87">
          <cell r="E87" t="str">
            <v>ＮＯ　ＤＡＭＡＧＥ</v>
          </cell>
        </row>
        <row r="88">
          <cell r="E88" t="str">
            <v>NO DAMAGE</v>
          </cell>
        </row>
        <row r="89">
          <cell r="E89" t="str">
            <v>ＮＯ　ＤＡＭＡＧＥ，　ＮＯ　ＬＥＡＫ</v>
          </cell>
        </row>
        <row r="90">
          <cell r="E90" t="str">
            <v>NO DAMAGES</v>
          </cell>
        </row>
        <row r="91">
          <cell r="E91" t="str">
            <v>NO DAMAGES</v>
          </cell>
        </row>
        <row r="92">
          <cell r="E92" t="str">
            <v>NO DAMEGE</v>
          </cell>
        </row>
        <row r="93">
          <cell r="E93" t="str">
            <v>NO LEAK</v>
          </cell>
        </row>
        <row r="94">
          <cell r="E94" t="str">
            <v>NO LEAK</v>
          </cell>
        </row>
        <row r="95">
          <cell r="E95" t="str">
            <v>ＮＯ　ＬＥＡＫ，　ＮＯ　ＤＡＭＡＧＥ</v>
          </cell>
        </row>
        <row r="96">
          <cell r="E96" t="str">
            <v>NO LEAKS</v>
          </cell>
        </row>
        <row r="97">
          <cell r="E97" t="str">
            <v>NO LEAKS</v>
          </cell>
        </row>
        <row r="98">
          <cell r="E98" t="str">
            <v>NO LEAKS</v>
          </cell>
        </row>
        <row r="99">
          <cell r="E99" t="str">
            <v>NO LEAKS</v>
          </cell>
        </row>
        <row r="100">
          <cell r="E100" t="str">
            <v>NO LEAKS</v>
          </cell>
        </row>
        <row r="101">
          <cell r="E101" t="str">
            <v>NO LEAKS</v>
          </cell>
        </row>
        <row r="102">
          <cell r="E102" t="str">
            <v>NO LEAKS</v>
          </cell>
        </row>
        <row r="103">
          <cell r="E103" t="str">
            <v>NO LEAKS</v>
          </cell>
        </row>
        <row r="104">
          <cell r="E104" t="str">
            <v>NO LEAKS</v>
          </cell>
        </row>
        <row r="105">
          <cell r="E105" t="str">
            <v>NO LEAKS</v>
          </cell>
        </row>
        <row r="106">
          <cell r="E106" t="str">
            <v>NO LEAKS</v>
          </cell>
        </row>
        <row r="107">
          <cell r="E107" t="str">
            <v>NO LEAKS</v>
          </cell>
        </row>
        <row r="108">
          <cell r="E108" t="str">
            <v>NO LEAKS</v>
          </cell>
        </row>
        <row r="109">
          <cell r="E109" t="str">
            <v>NO LEAKS</v>
          </cell>
        </row>
        <row r="110">
          <cell r="E110" t="str">
            <v>NO LEAKS</v>
          </cell>
        </row>
        <row r="111">
          <cell r="E111" t="str">
            <v>NO LEAKS</v>
          </cell>
        </row>
        <row r="112">
          <cell r="E112" t="str">
            <v>NO LEAKS</v>
          </cell>
        </row>
        <row r="113">
          <cell r="E113" t="str">
            <v>NO LEAKS</v>
          </cell>
        </row>
        <row r="114">
          <cell r="E114" t="str">
            <v>NO LEAKS</v>
          </cell>
        </row>
        <row r="115">
          <cell r="E115" t="str">
            <v>NO LEAKS</v>
          </cell>
        </row>
        <row r="116">
          <cell r="E116" t="str">
            <v>NO LEAKS</v>
          </cell>
        </row>
        <row r="117">
          <cell r="E117" t="str">
            <v>NO SHORT</v>
          </cell>
        </row>
        <row r="118">
          <cell r="E118" t="str">
            <v>ORIENT</v>
          </cell>
        </row>
        <row r="119">
          <cell r="E119" t="str">
            <v>PIPCNFRM</v>
          </cell>
        </row>
        <row r="120">
          <cell r="E120" t="str">
            <v>PROD CON</v>
          </cell>
        </row>
        <row r="121">
          <cell r="E121" t="str">
            <v>PROFILE</v>
          </cell>
        </row>
        <row r="122">
          <cell r="E122" t="str">
            <v>PROFILE</v>
          </cell>
        </row>
        <row r="123">
          <cell r="E123" t="str">
            <v>ROUTING</v>
          </cell>
        </row>
        <row r="124">
          <cell r="E124" t="str">
            <v>ROUTING</v>
          </cell>
        </row>
        <row r="125">
          <cell r="E125" t="str">
            <v>SECURE</v>
          </cell>
        </row>
        <row r="126">
          <cell r="E126" t="str">
            <v>SECURE</v>
          </cell>
        </row>
        <row r="127">
          <cell r="E127" t="str">
            <v>SECURE</v>
          </cell>
        </row>
        <row r="128">
          <cell r="E128" t="str">
            <v>SECURE</v>
          </cell>
        </row>
        <row r="129">
          <cell r="E129" t="str">
            <v>SECURE</v>
          </cell>
        </row>
        <row r="130">
          <cell r="E130" t="str">
            <v>THICKNESS</v>
          </cell>
        </row>
        <row r="131">
          <cell r="E131" t="str">
            <v>THICKNESS</v>
          </cell>
        </row>
        <row r="132">
          <cell r="E132" t="str">
            <v>THICKNESS</v>
          </cell>
        </row>
        <row r="133">
          <cell r="E133" t="str">
            <v>THICKNESS &amp; BORE DIAMETER</v>
          </cell>
        </row>
        <row r="134">
          <cell r="E134" t="str">
            <v>TOP RING LOCATION</v>
          </cell>
        </row>
        <row r="135">
          <cell r="E135" t="str">
            <v>TOP RING LOCATION</v>
          </cell>
        </row>
        <row r="136">
          <cell r="E136" t="str">
            <v>TOQQUE</v>
          </cell>
        </row>
        <row r="137">
          <cell r="E137" t="str">
            <v>TORQUE</v>
          </cell>
        </row>
        <row r="138">
          <cell r="E138" t="str">
            <v>TORQUE</v>
          </cell>
        </row>
        <row r="139">
          <cell r="E139" t="str">
            <v>TORQUE</v>
          </cell>
        </row>
        <row r="140">
          <cell r="E140" t="str">
            <v>TORQUE</v>
          </cell>
        </row>
        <row r="141">
          <cell r="E141" t="str">
            <v>TORQUE</v>
          </cell>
        </row>
        <row r="142">
          <cell r="E142" t="str">
            <v>TORQUE</v>
          </cell>
        </row>
        <row r="143">
          <cell r="E143" t="str">
            <v>TORQUE</v>
          </cell>
        </row>
        <row r="144">
          <cell r="E144" t="str">
            <v>TORQUE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 Board"/>
      <sheetName val="BOM CONSOLIDATED"/>
    </sheetNames>
    <sheetDataSet>
      <sheetData sheetId="0"/>
      <sheetData sheetId="1">
        <row r="6">
          <cell r="AD6">
            <v>668.72607941830074</v>
          </cell>
        </row>
        <row r="47">
          <cell r="C47" t="str">
            <v>Capacitor Module &amp; Pi Filter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fico"/>
      <sheetName val="BOM"/>
      <sheetName val="Piece prices"/>
      <sheetName val="Supplier quality"/>
      <sheetName val="Supplier list"/>
      <sheetName val="production"/>
      <sheetName val="LS assembly drawing"/>
      <sheetName val="G.P. operating cost"/>
    </sheetNames>
    <sheetDataSet>
      <sheetData sheetId="0"/>
      <sheetData sheetId="1"/>
      <sheetData sheetId="2"/>
      <sheetData sheetId="3"/>
      <sheetData sheetId="4" refreshError="1">
        <row r="4">
          <cell r="F4">
            <v>15497</v>
          </cell>
          <cell r="G4" t="str">
            <v>GARLAND</v>
          </cell>
          <cell r="J4">
            <v>15497</v>
          </cell>
          <cell r="K4" t="str">
            <v>TX</v>
          </cell>
          <cell r="P4">
            <v>15497</v>
          </cell>
          <cell r="Q4" t="str">
            <v>DDP</v>
          </cell>
        </row>
        <row r="5">
          <cell r="F5">
            <v>15538</v>
          </cell>
          <cell r="G5" t="str">
            <v>ADRIAN</v>
          </cell>
          <cell r="J5">
            <v>15538</v>
          </cell>
          <cell r="K5" t="str">
            <v>MI</v>
          </cell>
          <cell r="P5">
            <v>15538</v>
          </cell>
          <cell r="Q5" t="str">
            <v>ex-works</v>
          </cell>
        </row>
        <row r="6">
          <cell r="F6">
            <v>15607</v>
          </cell>
          <cell r="G6" t="str">
            <v>DECATUR</v>
          </cell>
          <cell r="J6">
            <v>15607</v>
          </cell>
          <cell r="K6" t="str">
            <v>AL</v>
          </cell>
          <cell r="P6">
            <v>15607</v>
          </cell>
          <cell r="Q6" t="str">
            <v>ex-works</v>
          </cell>
        </row>
        <row r="7">
          <cell r="F7">
            <v>22183</v>
          </cell>
          <cell r="G7" t="str">
            <v>TORONTO, ONTARIO</v>
          </cell>
          <cell r="J7">
            <v>22183</v>
          </cell>
          <cell r="K7" t="str">
            <v/>
          </cell>
          <cell r="P7">
            <v>22183</v>
          </cell>
          <cell r="Q7" t="str">
            <v>DDP</v>
          </cell>
        </row>
        <row r="8">
          <cell r="F8">
            <v>15719</v>
          </cell>
          <cell r="G8" t="str">
            <v>NORTH CHARLESTON</v>
          </cell>
          <cell r="J8">
            <v>15719</v>
          </cell>
          <cell r="K8" t="str">
            <v>SC</v>
          </cell>
          <cell r="P8">
            <v>15719</v>
          </cell>
          <cell r="Q8" t="str">
            <v>ex-works</v>
          </cell>
        </row>
        <row r="9">
          <cell r="F9">
            <v>15914</v>
          </cell>
          <cell r="G9" t="str">
            <v>ROCKLEDGE</v>
          </cell>
          <cell r="J9">
            <v>15914</v>
          </cell>
          <cell r="K9" t="str">
            <v>FL</v>
          </cell>
          <cell r="P9">
            <v>15914</v>
          </cell>
          <cell r="Q9" t="str">
            <v>ex-works</v>
          </cell>
        </row>
        <row r="10">
          <cell r="F10">
            <v>15982</v>
          </cell>
          <cell r="G10" t="str">
            <v>SHELBY</v>
          </cell>
          <cell r="J10">
            <v>15982</v>
          </cell>
          <cell r="K10" t="str">
            <v>NC</v>
          </cell>
          <cell r="P10">
            <v>15982</v>
          </cell>
        </row>
        <row r="11">
          <cell r="F11">
            <v>16127</v>
          </cell>
          <cell r="G11" t="str">
            <v>ST LOUIS</v>
          </cell>
          <cell r="J11">
            <v>16127</v>
          </cell>
          <cell r="K11" t="str">
            <v>MO</v>
          </cell>
          <cell r="P11">
            <v>16127</v>
          </cell>
          <cell r="Q11" t="str">
            <v>ex-works</v>
          </cell>
        </row>
        <row r="12">
          <cell r="F12">
            <v>15658</v>
          </cell>
          <cell r="G12" t="str">
            <v>SALINE</v>
          </cell>
          <cell r="J12">
            <v>15658</v>
          </cell>
          <cell r="K12" t="str">
            <v>MI</v>
          </cell>
          <cell r="P12">
            <v>15658</v>
          </cell>
          <cell r="Q12" t="str">
            <v>ex-works</v>
          </cell>
        </row>
        <row r="13">
          <cell r="F13">
            <v>16203</v>
          </cell>
          <cell r="G13" t="str">
            <v>BOONEVILLE</v>
          </cell>
          <cell r="J13">
            <v>16203</v>
          </cell>
          <cell r="K13" t="str">
            <v>MS</v>
          </cell>
          <cell r="P13">
            <v>16203</v>
          </cell>
          <cell r="Q13" t="str">
            <v>ex-works</v>
          </cell>
        </row>
        <row r="14">
          <cell r="F14">
            <v>21647</v>
          </cell>
          <cell r="G14" t="str">
            <v>GRAND PRAIRIE</v>
          </cell>
          <cell r="J14">
            <v>21647</v>
          </cell>
          <cell r="K14" t="str">
            <v>TX</v>
          </cell>
          <cell r="P14">
            <v>21647</v>
          </cell>
          <cell r="Q14" t="str">
            <v>DDP</v>
          </cell>
        </row>
        <row r="15">
          <cell r="F15">
            <v>16286</v>
          </cell>
          <cell r="G15" t="str">
            <v>FT. WORTH</v>
          </cell>
          <cell r="J15">
            <v>16286</v>
          </cell>
          <cell r="K15" t="str">
            <v>TX</v>
          </cell>
          <cell r="P15">
            <v>16286</v>
          </cell>
          <cell r="Q15" t="str">
            <v>DDP</v>
          </cell>
        </row>
        <row r="16">
          <cell r="F16">
            <v>22159</v>
          </cell>
          <cell r="G16" t="str">
            <v>ARLINGTON</v>
          </cell>
          <cell r="J16">
            <v>22159</v>
          </cell>
          <cell r="K16" t="str">
            <v>TX</v>
          </cell>
          <cell r="P16">
            <v>22159</v>
          </cell>
          <cell r="Q16" t="str">
            <v>DDP</v>
          </cell>
        </row>
        <row r="17">
          <cell r="F17">
            <v>16410</v>
          </cell>
          <cell r="G17" t="str">
            <v>TYLER</v>
          </cell>
          <cell r="J17">
            <v>16410</v>
          </cell>
          <cell r="K17" t="str">
            <v>TX</v>
          </cell>
          <cell r="P17">
            <v>16410</v>
          </cell>
          <cell r="Q17" t="str">
            <v>DDP</v>
          </cell>
        </row>
      </sheetData>
      <sheetData sheetId="5"/>
      <sheetData sheetId="6"/>
      <sheetData sheetId="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s"/>
      <sheetName val="Mat Prices ($_€)"/>
      <sheetName val="Mat Prices"/>
      <sheetName val="Supplier Tools"/>
      <sheetName val="Assembly Process"/>
      <sheetName val="PRS"/>
      <sheetName val="ENT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A-ML"/>
      <sheetName val="Cost Reduction"/>
      <sheetName val="CAUDIT"/>
      <sheetName val="검토사항"/>
      <sheetName val="인디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"/>
      <sheetName val="DAI Cover"/>
      <sheetName val="DAI Bridge"/>
      <sheetName val="DAI CAA1a"/>
      <sheetName val="DAI CAA1b"/>
      <sheetName val=" o"/>
      <sheetName val="CAA - Cover"/>
      <sheetName val="Income Statement"/>
      <sheetName val="Cash Flow"/>
      <sheetName val="Working Capital"/>
      <sheetName val="Bridge R&amp;D &amp; purchasing"/>
      <sheetName val="PEM"/>
      <sheetName val="Investments"/>
      <sheetName val="Toolings"/>
      <sheetName val="R&amp;D expenses"/>
      <sheetName val="Unit Synthesis"/>
      <sheetName val="Depreciation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tems explanation"/>
      <sheetName val="Revise"/>
      <sheetName val="Cover"/>
      <sheetName val="CAA bridge, R&amp;D &amp; purchasing"/>
      <sheetName val="Income Statement"/>
      <sheetName val="CF Table"/>
      <sheetName val="CF Table v1"/>
      <sheetName val="Working Capital"/>
      <sheetName val="Main Datas"/>
      <sheetName val="BoM Summary"/>
      <sheetName val="PM - BOM data"/>
      <sheetName val="PM - Development cost"/>
      <sheetName val="PM - Investment"/>
      <sheetName val="SALES - 1. Sales Sanction"/>
      <sheetName val="SALES - 2. Sales data "/>
      <sheetName val="COST - 原価明細表１Weekly"/>
      <sheetName val="COST - assumption"/>
      <sheetName val="COST - FX Rate"/>
      <sheetName val="COST _FX Rate"/>
      <sheetName val="Inventory Table "/>
      <sheetName val="AP Table"/>
      <sheetName val="用語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D7">
            <v>12.8484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iesgos B103"/>
      <sheetName val="RiesgosB203ser"/>
      <sheetName val="RiesgosB203eor"/>
      <sheetName val="Sheet2"/>
      <sheetName val="Pivote B2EOR03"/>
      <sheetName val="Pivote B2SER03"/>
      <sheetName val="Base Riesgos"/>
      <sheetName val="Resumen Por mes"/>
      <sheetName val="Resumen Por tipo"/>
      <sheetName val="Precios Vts al 8 Abr 03 (SER)"/>
      <sheetName val="Precios Vts al 8 Abr 03 (EOR)"/>
      <sheetName val="Pivote 2003"/>
      <sheetName val="Codig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3 - P1 GM synthese"/>
      <sheetName val="3 - P1 GM values"/>
      <sheetName val="Base Consolidad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étail fonctions ECUs URD47"/>
      <sheetName val="Options"/>
      <sheetName val="baseprecios"/>
    </sheetNames>
    <sheetDataSet>
      <sheetData sheetId="0" refreshError="1">
        <row r="1">
          <cell r="E1">
            <v>2.2999999999999998</v>
          </cell>
        </row>
        <row r="3">
          <cell r="E3">
            <v>2670</v>
          </cell>
        </row>
      </sheetData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ridge"/>
      <sheetName val="COVER SLP CAA"/>
      <sheetName val="SUIVI"/>
      <sheetName val="Appendix 1"/>
      <sheetName val="Appendix 1 - Invests"/>
      <sheetName val="CAA bridge, R&amp;D &amp; purchasing"/>
      <sheetName val="Income Statement"/>
      <sheetName val="CF Table v2"/>
      <sheetName val="Working Capital"/>
      <sheetName val="SYNTHESE MARGE"/>
      <sheetName val="Volumes"/>
      <sheetName val="CK11N"/>
      <sheetName val="Bridge PRS"/>
      <sheetName val="PRS-FIL"/>
      <sheetName val="PRS-UPIN"/>
      <sheetName val="SYNTHESE invest "/>
      <sheetName val="Coût R&amp;D"/>
      <sheetName val="Achat"/>
      <sheetName val="PBU"/>
      <sheetName val="Planning invests"/>
      <sheetName val="Planning Invests Stator"/>
      <sheetName val="process"/>
      <sheetName val="Pivot Marges"/>
      <sheetName val="PEM"/>
      <sheetName val="Bridge Customer Contrib."/>
      <sheetName val="Bilan Ventes Proto"/>
      <sheetName val="BILAN PROTOS"/>
      <sheetName val="Bilan DA PES"/>
      <sheetName val="LOGISTIQUE"/>
      <sheetName val="Product A"/>
      <sheetName val="Investment"/>
      <sheetName val="Delta invests CAA"/>
      <sheetName val="Proto &amp; R&amp;D PEL SYNTHESIS"/>
      <sheetName val="R&amp;D PEL"/>
      <sheetName val="Bridge Proto A PEL"/>
      <sheetName val="Bridge Proto B PEL"/>
      <sheetName val="Bridge Proto C P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94">
          <cell r="C394">
            <v>0</v>
          </cell>
        </row>
        <row r="395">
          <cell r="C395">
            <v>0</v>
          </cell>
        </row>
      </sheetData>
      <sheetData sheetId="12"/>
      <sheetData sheetId="13"/>
      <sheetData sheetId="14">
        <row r="103">
          <cell r="D103">
            <v>0</v>
          </cell>
        </row>
      </sheetData>
      <sheetData sheetId="15"/>
      <sheetData sheetId="16"/>
      <sheetData sheetId="17">
        <row r="43">
          <cell r="C43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Techno Qty"/>
      <sheetName val="TCD Techno Sales"/>
      <sheetName val="TCD Cust Qty"/>
      <sheetName val="TCD Cust Sales"/>
      <sheetName val="OEM database"/>
      <sheetName val="PMT03-10"/>
      <sheetName val="Sheet1"/>
      <sheetName val="PMT03_10"/>
      <sheetName val="Main"/>
      <sheetName val="ENTETE"/>
      <sheetName val="Calculation"/>
      <sheetName val="Sales_GM _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ool quotation"/>
      <sheetName val="helpSheet"/>
    </sheetNames>
    <sheetDataSet>
      <sheetData sheetId="0"/>
      <sheetData sheetId="1"/>
      <sheetData sheetId="2">
        <row r="2">
          <cell r="A2" t="str">
            <v>EU - HCC</v>
          </cell>
          <cell r="B2" t="str">
            <v>AD</v>
          </cell>
        </row>
        <row r="3">
          <cell r="A3" t="str">
            <v>EU - LCC</v>
          </cell>
          <cell r="B3" t="str">
            <v>AE</v>
          </cell>
        </row>
        <row r="4">
          <cell r="A4" t="str">
            <v>NAFTA - HCC</v>
          </cell>
          <cell r="B4" t="str">
            <v>AF</v>
          </cell>
        </row>
        <row r="5">
          <cell r="A5" t="str">
            <v>NAFTA - LCC</v>
          </cell>
          <cell r="B5" t="str">
            <v>AG</v>
          </cell>
        </row>
        <row r="6">
          <cell r="A6" t="str">
            <v>Asia</v>
          </cell>
          <cell r="B6" t="str">
            <v>AI</v>
          </cell>
        </row>
        <row r="7">
          <cell r="A7" t="str">
            <v>South America</v>
          </cell>
          <cell r="B7" t="str">
            <v>AL</v>
          </cell>
        </row>
        <row r="8">
          <cell r="A8" t="str">
            <v>Africa</v>
          </cell>
          <cell r="B8" t="str">
            <v>AM</v>
          </cell>
        </row>
        <row r="9">
          <cell r="A9" t="str">
            <v>AD</v>
          </cell>
          <cell r="B9" t="str">
            <v>AN</v>
          </cell>
        </row>
        <row r="10">
          <cell r="A10" t="str">
            <v>AE</v>
          </cell>
          <cell r="B10" t="str">
            <v>AO</v>
          </cell>
        </row>
        <row r="11">
          <cell r="A11" t="str">
            <v>AF</v>
          </cell>
          <cell r="B11" t="str">
            <v>AQ</v>
          </cell>
        </row>
        <row r="12">
          <cell r="A12" t="str">
            <v>AG</v>
          </cell>
          <cell r="B12" t="str">
            <v>AR</v>
          </cell>
        </row>
        <row r="13">
          <cell r="A13" t="str">
            <v>AI</v>
          </cell>
          <cell r="B13" t="str">
            <v>AS</v>
          </cell>
        </row>
        <row r="14">
          <cell r="A14" t="str">
            <v>AL</v>
          </cell>
          <cell r="B14" t="str">
            <v>AT</v>
          </cell>
        </row>
        <row r="15">
          <cell r="A15" t="str">
            <v>AM</v>
          </cell>
          <cell r="B15" t="str">
            <v>AU</v>
          </cell>
        </row>
        <row r="16">
          <cell r="A16" t="str">
            <v>AN</v>
          </cell>
          <cell r="B16" t="str">
            <v>AW</v>
          </cell>
        </row>
        <row r="17">
          <cell r="A17" t="str">
            <v>AO</v>
          </cell>
          <cell r="B17" t="str">
            <v>AZ</v>
          </cell>
        </row>
        <row r="18">
          <cell r="A18" t="str">
            <v>AQ</v>
          </cell>
          <cell r="B18" t="str">
            <v>BA</v>
          </cell>
        </row>
        <row r="19">
          <cell r="A19" t="str">
            <v>AR</v>
          </cell>
          <cell r="B19" t="str">
            <v>BB</v>
          </cell>
        </row>
        <row r="20">
          <cell r="A20" t="str">
            <v>AS</v>
          </cell>
          <cell r="B20" t="str">
            <v>BD</v>
          </cell>
        </row>
        <row r="21">
          <cell r="A21" t="str">
            <v>AT</v>
          </cell>
          <cell r="B21" t="str">
            <v>BE</v>
          </cell>
        </row>
        <row r="22">
          <cell r="A22" t="str">
            <v>AU</v>
          </cell>
          <cell r="B22" t="str">
            <v>BF</v>
          </cell>
        </row>
        <row r="23">
          <cell r="A23" t="str">
            <v>AW</v>
          </cell>
          <cell r="B23" t="str">
            <v>BG</v>
          </cell>
        </row>
        <row r="24">
          <cell r="A24" t="str">
            <v>AZ</v>
          </cell>
          <cell r="B24" t="str">
            <v>BH</v>
          </cell>
        </row>
        <row r="25">
          <cell r="A25" t="str">
            <v>BA</v>
          </cell>
          <cell r="B25" t="str">
            <v>BI</v>
          </cell>
        </row>
        <row r="26">
          <cell r="A26" t="str">
            <v>BB</v>
          </cell>
          <cell r="B26" t="str">
            <v>BIH</v>
          </cell>
        </row>
        <row r="27">
          <cell r="A27" t="str">
            <v>BD</v>
          </cell>
          <cell r="B27" t="str">
            <v>BJ</v>
          </cell>
        </row>
        <row r="28">
          <cell r="A28" t="str">
            <v>BE</v>
          </cell>
          <cell r="B28" t="str">
            <v>BM</v>
          </cell>
        </row>
        <row r="29">
          <cell r="A29" t="str">
            <v>BF</v>
          </cell>
          <cell r="B29" t="str">
            <v>BN</v>
          </cell>
        </row>
        <row r="30">
          <cell r="A30" t="str">
            <v>BG</v>
          </cell>
          <cell r="B30" t="str">
            <v>BO</v>
          </cell>
        </row>
        <row r="31">
          <cell r="A31" t="str">
            <v>BH</v>
          </cell>
          <cell r="B31" t="str">
            <v>BR</v>
          </cell>
        </row>
        <row r="32">
          <cell r="A32" t="str">
            <v>BI</v>
          </cell>
          <cell r="B32" t="str">
            <v>BS</v>
          </cell>
        </row>
        <row r="33">
          <cell r="A33" t="str">
            <v>BIH</v>
          </cell>
          <cell r="B33" t="str">
            <v>BT</v>
          </cell>
        </row>
        <row r="34">
          <cell r="A34" t="str">
            <v>BJ</v>
          </cell>
          <cell r="B34" t="str">
            <v>BU</v>
          </cell>
        </row>
        <row r="35">
          <cell r="A35" t="str">
            <v>BM</v>
          </cell>
          <cell r="B35" t="str">
            <v>BV</v>
          </cell>
        </row>
        <row r="36">
          <cell r="A36" t="str">
            <v>BN</v>
          </cell>
          <cell r="B36" t="str">
            <v>BW</v>
          </cell>
        </row>
        <row r="37">
          <cell r="A37" t="str">
            <v>BO</v>
          </cell>
          <cell r="B37" t="str">
            <v>BY</v>
          </cell>
        </row>
        <row r="38">
          <cell r="A38" t="str">
            <v>BR</v>
          </cell>
          <cell r="B38" t="str">
            <v>BZ</v>
          </cell>
        </row>
        <row r="39">
          <cell r="A39" t="str">
            <v>BS</v>
          </cell>
          <cell r="B39" t="str">
            <v>CA</v>
          </cell>
        </row>
        <row r="40">
          <cell r="A40" t="str">
            <v>BT</v>
          </cell>
          <cell r="B40" t="str">
            <v>CC</v>
          </cell>
        </row>
        <row r="41">
          <cell r="A41" t="str">
            <v>BU</v>
          </cell>
          <cell r="B41" t="str">
            <v>CD</v>
          </cell>
        </row>
        <row r="42">
          <cell r="A42" t="str">
            <v>BV</v>
          </cell>
          <cell r="B42" t="str">
            <v>CF</v>
          </cell>
        </row>
        <row r="43">
          <cell r="A43" t="str">
            <v>BW</v>
          </cell>
          <cell r="B43" t="str">
            <v>CG</v>
          </cell>
        </row>
        <row r="44">
          <cell r="A44" t="str">
            <v>BY</v>
          </cell>
          <cell r="B44" t="str">
            <v>CH</v>
          </cell>
        </row>
        <row r="45">
          <cell r="A45" t="str">
            <v>BZ</v>
          </cell>
          <cell r="B45" t="str">
            <v>CI</v>
          </cell>
        </row>
        <row r="46">
          <cell r="A46" t="str">
            <v>CA</v>
          </cell>
          <cell r="B46" t="str">
            <v>CK</v>
          </cell>
        </row>
        <row r="47">
          <cell r="A47" t="str">
            <v>CC</v>
          </cell>
          <cell r="B47" t="str">
            <v>CL</v>
          </cell>
        </row>
        <row r="48">
          <cell r="A48" t="str">
            <v>CD</v>
          </cell>
          <cell r="B48" t="str">
            <v>CM</v>
          </cell>
        </row>
        <row r="49">
          <cell r="A49" t="str">
            <v>CF</v>
          </cell>
          <cell r="B49" t="str">
            <v>CN</v>
          </cell>
        </row>
        <row r="50">
          <cell r="A50" t="str">
            <v>CG</v>
          </cell>
          <cell r="B50" t="str">
            <v>CO</v>
          </cell>
        </row>
        <row r="51">
          <cell r="A51" t="str">
            <v>CH</v>
          </cell>
          <cell r="B51" t="str">
            <v>CR</v>
          </cell>
        </row>
        <row r="52">
          <cell r="A52" t="str">
            <v>CI</v>
          </cell>
          <cell r="B52" t="str">
            <v>CRO</v>
          </cell>
        </row>
        <row r="53">
          <cell r="A53" t="str">
            <v>CK</v>
          </cell>
          <cell r="B53" t="str">
            <v>CS</v>
          </cell>
        </row>
        <row r="54">
          <cell r="A54" t="str">
            <v>CL</v>
          </cell>
          <cell r="B54" t="str">
            <v>CU</v>
          </cell>
        </row>
        <row r="55">
          <cell r="A55" t="str">
            <v>CM</v>
          </cell>
          <cell r="B55" t="str">
            <v>CV</v>
          </cell>
        </row>
        <row r="56">
          <cell r="A56" t="str">
            <v>CN</v>
          </cell>
          <cell r="B56" t="str">
            <v>CX</v>
          </cell>
        </row>
        <row r="57">
          <cell r="A57" t="str">
            <v>CO</v>
          </cell>
          <cell r="B57" t="str">
            <v>CY</v>
          </cell>
        </row>
        <row r="58">
          <cell r="A58" t="str">
            <v>CR</v>
          </cell>
          <cell r="B58" t="str">
            <v>CZ</v>
          </cell>
        </row>
        <row r="59">
          <cell r="A59" t="str">
            <v>CRO</v>
          </cell>
          <cell r="B59" t="str">
            <v>CZK</v>
          </cell>
        </row>
        <row r="60">
          <cell r="A60" t="str">
            <v>CS</v>
          </cell>
          <cell r="B60" t="str">
            <v>DE</v>
          </cell>
        </row>
        <row r="61">
          <cell r="A61" t="str">
            <v>CU</v>
          </cell>
          <cell r="B61" t="str">
            <v>DJ</v>
          </cell>
        </row>
        <row r="62">
          <cell r="A62" t="str">
            <v>CV</v>
          </cell>
          <cell r="B62" t="str">
            <v>DK</v>
          </cell>
        </row>
        <row r="63">
          <cell r="A63" t="str">
            <v>CX</v>
          </cell>
          <cell r="B63" t="str">
            <v>DM</v>
          </cell>
        </row>
        <row r="64">
          <cell r="A64" t="str">
            <v>CY</v>
          </cell>
          <cell r="B64" t="str">
            <v>DO</v>
          </cell>
        </row>
        <row r="65">
          <cell r="A65" t="str">
            <v>CZ</v>
          </cell>
          <cell r="B65" t="str">
            <v>DZ</v>
          </cell>
        </row>
        <row r="66">
          <cell r="A66" t="str">
            <v>CZK</v>
          </cell>
          <cell r="B66" t="str">
            <v>EC</v>
          </cell>
        </row>
        <row r="67">
          <cell r="A67" t="str">
            <v>DE</v>
          </cell>
          <cell r="B67" t="str">
            <v>EE</v>
          </cell>
        </row>
        <row r="68">
          <cell r="A68" t="str">
            <v>DJ</v>
          </cell>
          <cell r="B68" t="str">
            <v>EG</v>
          </cell>
        </row>
        <row r="69">
          <cell r="A69" t="str">
            <v>DK</v>
          </cell>
          <cell r="B69" t="str">
            <v>ER</v>
          </cell>
        </row>
        <row r="70">
          <cell r="A70" t="str">
            <v>DM</v>
          </cell>
          <cell r="B70" t="str">
            <v>ES</v>
          </cell>
        </row>
        <row r="71">
          <cell r="A71" t="str">
            <v>DO</v>
          </cell>
          <cell r="B71" t="str">
            <v>ET</v>
          </cell>
        </row>
        <row r="72">
          <cell r="A72" t="str">
            <v>DZ</v>
          </cell>
          <cell r="B72" t="str">
            <v>FI</v>
          </cell>
        </row>
        <row r="73">
          <cell r="A73" t="str">
            <v>EC</v>
          </cell>
          <cell r="B73" t="str">
            <v>FIN</v>
          </cell>
        </row>
        <row r="74">
          <cell r="A74" t="str">
            <v>EE</v>
          </cell>
          <cell r="B74" t="str">
            <v>FJ</v>
          </cell>
        </row>
        <row r="75">
          <cell r="A75" t="str">
            <v>EG</v>
          </cell>
          <cell r="B75" t="str">
            <v>FK</v>
          </cell>
        </row>
        <row r="76">
          <cell r="A76" t="str">
            <v>ER</v>
          </cell>
          <cell r="B76" t="str">
            <v>FM</v>
          </cell>
        </row>
        <row r="77">
          <cell r="A77" t="str">
            <v>ES</v>
          </cell>
          <cell r="B77" t="str">
            <v>FO</v>
          </cell>
        </row>
        <row r="78">
          <cell r="A78" t="str">
            <v>ET</v>
          </cell>
          <cell r="B78" t="str">
            <v>FR</v>
          </cell>
        </row>
        <row r="79">
          <cell r="A79" t="str">
            <v>FI</v>
          </cell>
          <cell r="B79" t="str">
            <v>G</v>
          </cell>
        </row>
        <row r="80">
          <cell r="A80" t="str">
            <v>FIN</v>
          </cell>
          <cell r="B80" t="str">
            <v>GA</v>
          </cell>
        </row>
        <row r="81">
          <cell r="A81" t="str">
            <v>FJ</v>
          </cell>
          <cell r="B81" t="str">
            <v>GB</v>
          </cell>
        </row>
        <row r="82">
          <cell r="A82" t="str">
            <v>FK</v>
          </cell>
          <cell r="B82" t="str">
            <v>GD</v>
          </cell>
        </row>
        <row r="83">
          <cell r="A83" t="str">
            <v>FM</v>
          </cell>
          <cell r="B83" t="str">
            <v>GE</v>
          </cell>
        </row>
        <row r="84">
          <cell r="A84" t="str">
            <v>FO</v>
          </cell>
          <cell r="B84" t="str">
            <v>GF</v>
          </cell>
        </row>
        <row r="85">
          <cell r="A85" t="str">
            <v>FR</v>
          </cell>
          <cell r="B85" t="str">
            <v>GH</v>
          </cell>
        </row>
        <row r="86">
          <cell r="A86" t="str">
            <v>G</v>
          </cell>
          <cell r="B86" t="str">
            <v>GI</v>
          </cell>
        </row>
        <row r="87">
          <cell r="A87" t="str">
            <v>GA</v>
          </cell>
          <cell r="B87" t="str">
            <v>GL</v>
          </cell>
        </row>
        <row r="88">
          <cell r="A88" t="str">
            <v>GB</v>
          </cell>
          <cell r="B88" t="str">
            <v>GM</v>
          </cell>
        </row>
        <row r="89">
          <cell r="A89" t="str">
            <v>GD</v>
          </cell>
          <cell r="B89" t="str">
            <v>GN</v>
          </cell>
        </row>
        <row r="90">
          <cell r="A90" t="str">
            <v>GE</v>
          </cell>
          <cell r="B90" t="str">
            <v>GP</v>
          </cell>
        </row>
        <row r="91">
          <cell r="A91" t="str">
            <v>GF</v>
          </cell>
          <cell r="B91" t="str">
            <v>GQ</v>
          </cell>
        </row>
        <row r="92">
          <cell r="A92" t="str">
            <v>GH</v>
          </cell>
          <cell r="B92" t="str">
            <v>GR</v>
          </cell>
        </row>
        <row r="93">
          <cell r="A93" t="str">
            <v>GI</v>
          </cell>
          <cell r="B93" t="str">
            <v>GT</v>
          </cell>
        </row>
        <row r="94">
          <cell r="A94" t="str">
            <v>GL</v>
          </cell>
          <cell r="B94" t="str">
            <v>GU</v>
          </cell>
        </row>
        <row r="95">
          <cell r="A95" t="str">
            <v>GM</v>
          </cell>
          <cell r="B95" t="str">
            <v>GW</v>
          </cell>
        </row>
        <row r="96">
          <cell r="A96" t="str">
            <v>GN</v>
          </cell>
          <cell r="B96" t="str">
            <v>GY</v>
          </cell>
        </row>
        <row r="97">
          <cell r="A97" t="str">
            <v>GP</v>
          </cell>
          <cell r="B97" t="str">
            <v>HK</v>
          </cell>
        </row>
        <row r="98">
          <cell r="A98" t="str">
            <v>GQ</v>
          </cell>
          <cell r="B98" t="str">
            <v>HM</v>
          </cell>
        </row>
        <row r="99">
          <cell r="A99" t="str">
            <v>GR</v>
          </cell>
          <cell r="B99" t="str">
            <v>HN</v>
          </cell>
        </row>
        <row r="100">
          <cell r="A100" t="str">
            <v>GT</v>
          </cell>
          <cell r="B100" t="str">
            <v>HR</v>
          </cell>
        </row>
        <row r="101">
          <cell r="A101" t="str">
            <v>GU</v>
          </cell>
          <cell r="B101" t="str">
            <v>HT</v>
          </cell>
        </row>
        <row r="102">
          <cell r="A102" t="str">
            <v>GW</v>
          </cell>
          <cell r="B102" t="str">
            <v>HU</v>
          </cell>
        </row>
        <row r="103">
          <cell r="A103" t="str">
            <v>GY</v>
          </cell>
          <cell r="B103" t="str">
            <v>ID</v>
          </cell>
        </row>
        <row r="104">
          <cell r="A104" t="str">
            <v>HK</v>
          </cell>
          <cell r="B104" t="str">
            <v>IE</v>
          </cell>
        </row>
        <row r="105">
          <cell r="A105" t="str">
            <v>HM</v>
          </cell>
          <cell r="B105" t="str">
            <v>IL</v>
          </cell>
        </row>
        <row r="106">
          <cell r="A106" t="str">
            <v>HN</v>
          </cell>
          <cell r="B106" t="str">
            <v>IN</v>
          </cell>
        </row>
        <row r="107">
          <cell r="A107" t="str">
            <v>HR</v>
          </cell>
          <cell r="B107" t="str">
            <v>IO</v>
          </cell>
        </row>
        <row r="108">
          <cell r="A108" t="str">
            <v>HT</v>
          </cell>
          <cell r="B108" t="str">
            <v>IQ</v>
          </cell>
        </row>
        <row r="109">
          <cell r="A109" t="str">
            <v>HU</v>
          </cell>
          <cell r="B109" t="str">
            <v>IR</v>
          </cell>
        </row>
        <row r="110">
          <cell r="A110" t="str">
            <v>ID</v>
          </cell>
          <cell r="B110" t="str">
            <v>IS</v>
          </cell>
        </row>
        <row r="111">
          <cell r="A111" t="str">
            <v>IE</v>
          </cell>
          <cell r="B111" t="str">
            <v>IT</v>
          </cell>
        </row>
        <row r="112">
          <cell r="A112" t="str">
            <v>IL</v>
          </cell>
          <cell r="B112" t="str">
            <v>JM</v>
          </cell>
        </row>
        <row r="113">
          <cell r="A113" t="str">
            <v>IN</v>
          </cell>
          <cell r="B113" t="str">
            <v>JO</v>
          </cell>
        </row>
        <row r="114">
          <cell r="A114" t="str">
            <v>IO</v>
          </cell>
          <cell r="B114" t="str">
            <v>JP</v>
          </cell>
        </row>
        <row r="115">
          <cell r="A115" t="str">
            <v>IQ</v>
          </cell>
          <cell r="B115" t="str">
            <v>K114</v>
          </cell>
        </row>
        <row r="116">
          <cell r="A116" t="str">
            <v>IR</v>
          </cell>
          <cell r="B116" t="str">
            <v>KE</v>
          </cell>
        </row>
        <row r="117">
          <cell r="A117" t="str">
            <v>IS</v>
          </cell>
          <cell r="B117" t="str">
            <v>KG</v>
          </cell>
        </row>
        <row r="118">
          <cell r="A118" t="str">
            <v>IT</v>
          </cell>
          <cell r="B118" t="str">
            <v>KH</v>
          </cell>
        </row>
        <row r="119">
          <cell r="A119" t="str">
            <v>JM</v>
          </cell>
          <cell r="B119" t="str">
            <v>KI</v>
          </cell>
        </row>
        <row r="120">
          <cell r="A120" t="str">
            <v>JO</v>
          </cell>
          <cell r="B120" t="str">
            <v>KM</v>
          </cell>
        </row>
        <row r="121">
          <cell r="A121" t="str">
            <v>JP</v>
          </cell>
          <cell r="B121" t="str">
            <v>KN</v>
          </cell>
        </row>
        <row r="122">
          <cell r="A122" t="str">
            <v>K114</v>
          </cell>
          <cell r="B122" t="str">
            <v>KP</v>
          </cell>
        </row>
        <row r="123">
          <cell r="A123" t="str">
            <v>KE</v>
          </cell>
          <cell r="B123" t="str">
            <v>KR</v>
          </cell>
        </row>
        <row r="124">
          <cell r="A124" t="str">
            <v>KG</v>
          </cell>
          <cell r="B124" t="str">
            <v>KW</v>
          </cell>
        </row>
        <row r="125">
          <cell r="A125" t="str">
            <v>KH</v>
          </cell>
          <cell r="B125" t="str">
            <v>KY</v>
          </cell>
        </row>
        <row r="126">
          <cell r="A126" t="str">
            <v>KI</v>
          </cell>
          <cell r="B126" t="str">
            <v>KZ</v>
          </cell>
        </row>
        <row r="127">
          <cell r="A127" t="str">
            <v>KM</v>
          </cell>
          <cell r="B127" t="str">
            <v>LA</v>
          </cell>
        </row>
        <row r="128">
          <cell r="A128" t="str">
            <v>KN</v>
          </cell>
          <cell r="B128" t="str">
            <v>LB</v>
          </cell>
        </row>
        <row r="129">
          <cell r="A129" t="str">
            <v>KP</v>
          </cell>
          <cell r="B129" t="str">
            <v>LC</v>
          </cell>
        </row>
        <row r="130">
          <cell r="A130" t="str">
            <v>KR</v>
          </cell>
          <cell r="B130" t="str">
            <v>LI</v>
          </cell>
        </row>
        <row r="131">
          <cell r="A131" t="str">
            <v>KW</v>
          </cell>
          <cell r="B131" t="str">
            <v>LK</v>
          </cell>
        </row>
        <row r="132">
          <cell r="A132" t="str">
            <v>KY</v>
          </cell>
          <cell r="B132" t="str">
            <v>LR</v>
          </cell>
        </row>
        <row r="133">
          <cell r="A133" t="str">
            <v>KZ</v>
          </cell>
          <cell r="B133" t="str">
            <v>LS</v>
          </cell>
        </row>
        <row r="134">
          <cell r="A134" t="str">
            <v>LA</v>
          </cell>
          <cell r="B134" t="str">
            <v>LT</v>
          </cell>
        </row>
        <row r="135">
          <cell r="A135" t="str">
            <v>LB</v>
          </cell>
          <cell r="B135" t="str">
            <v>LU</v>
          </cell>
        </row>
        <row r="136">
          <cell r="A136" t="str">
            <v>LC</v>
          </cell>
          <cell r="B136" t="str">
            <v>LV</v>
          </cell>
        </row>
        <row r="137">
          <cell r="A137" t="str">
            <v>LI</v>
          </cell>
          <cell r="B137" t="str">
            <v>LVL</v>
          </cell>
        </row>
        <row r="138">
          <cell r="A138" t="str">
            <v>LK</v>
          </cell>
          <cell r="B138" t="str">
            <v>LY</v>
          </cell>
        </row>
        <row r="139">
          <cell r="A139" t="str">
            <v>LR</v>
          </cell>
          <cell r="B139" t="str">
            <v>MA</v>
          </cell>
        </row>
        <row r="140">
          <cell r="A140" t="str">
            <v>LS</v>
          </cell>
          <cell r="B140" t="str">
            <v>MC</v>
          </cell>
        </row>
        <row r="141">
          <cell r="A141" t="str">
            <v>LT</v>
          </cell>
          <cell r="B141" t="str">
            <v>MD</v>
          </cell>
        </row>
        <row r="142">
          <cell r="A142" t="str">
            <v>LU</v>
          </cell>
          <cell r="B142" t="str">
            <v>MG</v>
          </cell>
        </row>
        <row r="143">
          <cell r="A143" t="str">
            <v>LV</v>
          </cell>
          <cell r="B143" t="str">
            <v>MH</v>
          </cell>
        </row>
        <row r="144">
          <cell r="A144" t="str">
            <v>LVL</v>
          </cell>
          <cell r="B144" t="str">
            <v>MK</v>
          </cell>
        </row>
        <row r="145">
          <cell r="A145" t="str">
            <v>LY</v>
          </cell>
          <cell r="B145" t="str">
            <v>ML</v>
          </cell>
        </row>
        <row r="146">
          <cell r="A146" t="str">
            <v>MA</v>
          </cell>
          <cell r="B146" t="str">
            <v>MM</v>
          </cell>
        </row>
        <row r="147">
          <cell r="A147" t="str">
            <v>MC</v>
          </cell>
          <cell r="B147" t="str">
            <v>MN</v>
          </cell>
        </row>
        <row r="148">
          <cell r="A148" t="str">
            <v>MD</v>
          </cell>
          <cell r="B148" t="str">
            <v>MO</v>
          </cell>
        </row>
        <row r="149">
          <cell r="A149" t="str">
            <v>MG</v>
          </cell>
          <cell r="B149" t="str">
            <v>MP</v>
          </cell>
        </row>
        <row r="150">
          <cell r="A150" t="str">
            <v>MH</v>
          </cell>
          <cell r="B150" t="str">
            <v>MQ</v>
          </cell>
        </row>
        <row r="151">
          <cell r="A151" t="str">
            <v>MK</v>
          </cell>
          <cell r="B151" t="str">
            <v>MR</v>
          </cell>
        </row>
        <row r="152">
          <cell r="A152" t="str">
            <v>ML</v>
          </cell>
          <cell r="B152" t="str">
            <v>MS</v>
          </cell>
        </row>
        <row r="153">
          <cell r="A153" t="str">
            <v>MM</v>
          </cell>
          <cell r="B153" t="str">
            <v>MT</v>
          </cell>
        </row>
        <row r="154">
          <cell r="A154" t="str">
            <v>MN</v>
          </cell>
          <cell r="B154" t="str">
            <v>MU</v>
          </cell>
        </row>
        <row r="155">
          <cell r="A155" t="str">
            <v>MO</v>
          </cell>
          <cell r="B155" t="str">
            <v>MV</v>
          </cell>
        </row>
        <row r="156">
          <cell r="A156" t="str">
            <v>MP</v>
          </cell>
          <cell r="B156" t="str">
            <v>MW</v>
          </cell>
        </row>
        <row r="157">
          <cell r="A157" t="str">
            <v>MQ</v>
          </cell>
          <cell r="B157" t="str">
            <v>MX</v>
          </cell>
        </row>
        <row r="158">
          <cell r="A158" t="str">
            <v>MR</v>
          </cell>
          <cell r="B158" t="str">
            <v>MY</v>
          </cell>
        </row>
        <row r="159">
          <cell r="A159" t="str">
            <v>MS</v>
          </cell>
          <cell r="B159" t="str">
            <v>MZ</v>
          </cell>
        </row>
        <row r="160">
          <cell r="A160" t="str">
            <v>MT</v>
          </cell>
          <cell r="B160" t="str">
            <v>NA</v>
          </cell>
        </row>
        <row r="161">
          <cell r="A161" t="str">
            <v>MU</v>
          </cell>
          <cell r="B161" t="str">
            <v>NC</v>
          </cell>
        </row>
        <row r="162">
          <cell r="A162" t="str">
            <v>MV</v>
          </cell>
          <cell r="B162" t="str">
            <v>NE</v>
          </cell>
        </row>
        <row r="163">
          <cell r="A163" t="str">
            <v>MW</v>
          </cell>
          <cell r="B163" t="str">
            <v>NF</v>
          </cell>
        </row>
        <row r="164">
          <cell r="A164" t="str">
            <v>MX</v>
          </cell>
          <cell r="B164" t="str">
            <v>NG</v>
          </cell>
        </row>
        <row r="165">
          <cell r="A165" t="str">
            <v>MY</v>
          </cell>
          <cell r="B165" t="str">
            <v>NI</v>
          </cell>
        </row>
        <row r="166">
          <cell r="A166" t="str">
            <v>MZ</v>
          </cell>
          <cell r="B166" t="str">
            <v>NL</v>
          </cell>
        </row>
        <row r="167">
          <cell r="A167" t="str">
            <v>NA</v>
          </cell>
          <cell r="B167" t="str">
            <v>NO</v>
          </cell>
        </row>
        <row r="168">
          <cell r="A168" t="str">
            <v>NC</v>
          </cell>
          <cell r="B168" t="str">
            <v>NP</v>
          </cell>
        </row>
        <row r="169">
          <cell r="A169" t="str">
            <v>NE</v>
          </cell>
          <cell r="B169" t="str">
            <v>NR</v>
          </cell>
        </row>
        <row r="170">
          <cell r="A170" t="str">
            <v>NF</v>
          </cell>
          <cell r="B170" t="str">
            <v>NU</v>
          </cell>
        </row>
        <row r="171">
          <cell r="A171" t="str">
            <v>NG</v>
          </cell>
          <cell r="B171" t="str">
            <v>NW</v>
          </cell>
        </row>
        <row r="172">
          <cell r="A172" t="str">
            <v>NI</v>
          </cell>
          <cell r="B172" t="str">
            <v>NZ</v>
          </cell>
        </row>
        <row r="173">
          <cell r="A173" t="str">
            <v>NL</v>
          </cell>
          <cell r="B173" t="str">
            <v>OM</v>
          </cell>
        </row>
        <row r="174">
          <cell r="A174" t="str">
            <v>NO</v>
          </cell>
          <cell r="B174" t="str">
            <v>PA</v>
          </cell>
        </row>
        <row r="175">
          <cell r="A175" t="str">
            <v>NP</v>
          </cell>
          <cell r="B175" t="str">
            <v>PE</v>
          </cell>
        </row>
        <row r="176">
          <cell r="A176" t="str">
            <v>NR</v>
          </cell>
          <cell r="B176" t="str">
            <v>PF</v>
          </cell>
        </row>
        <row r="177">
          <cell r="A177" t="str">
            <v>NU</v>
          </cell>
          <cell r="B177" t="str">
            <v>PG</v>
          </cell>
        </row>
        <row r="178">
          <cell r="A178" t="str">
            <v>NW</v>
          </cell>
          <cell r="B178" t="str">
            <v>PH</v>
          </cell>
        </row>
        <row r="179">
          <cell r="A179" t="str">
            <v>NZ</v>
          </cell>
          <cell r="B179" t="str">
            <v>PK</v>
          </cell>
        </row>
        <row r="180">
          <cell r="A180" t="str">
            <v>OM</v>
          </cell>
          <cell r="B180" t="str">
            <v>PL</v>
          </cell>
        </row>
        <row r="181">
          <cell r="A181" t="str">
            <v>PA</v>
          </cell>
          <cell r="B181" t="str">
            <v>PM</v>
          </cell>
        </row>
        <row r="182">
          <cell r="A182" t="str">
            <v>PE</v>
          </cell>
          <cell r="B182" t="str">
            <v>PN</v>
          </cell>
        </row>
        <row r="183">
          <cell r="A183" t="str">
            <v>PF</v>
          </cell>
          <cell r="B183" t="str">
            <v>PR</v>
          </cell>
        </row>
        <row r="184">
          <cell r="A184" t="str">
            <v>PG</v>
          </cell>
          <cell r="B184" t="str">
            <v>PT</v>
          </cell>
        </row>
        <row r="185">
          <cell r="A185" t="str">
            <v>PH</v>
          </cell>
          <cell r="B185" t="str">
            <v>PW</v>
          </cell>
        </row>
        <row r="186">
          <cell r="A186" t="str">
            <v>PK</v>
          </cell>
          <cell r="B186" t="str">
            <v>PY</v>
          </cell>
        </row>
        <row r="187">
          <cell r="A187" t="str">
            <v>PL</v>
          </cell>
          <cell r="B187" t="str">
            <v>Q</v>
          </cell>
        </row>
        <row r="188">
          <cell r="A188" t="str">
            <v>PM</v>
          </cell>
          <cell r="B188" t="str">
            <v>QA</v>
          </cell>
        </row>
        <row r="189">
          <cell r="A189" t="str">
            <v>PN</v>
          </cell>
          <cell r="B189" t="str">
            <v>RE</v>
          </cell>
        </row>
        <row r="190">
          <cell r="A190" t="str">
            <v>PR</v>
          </cell>
          <cell r="B190" t="str">
            <v>RH</v>
          </cell>
        </row>
        <row r="191">
          <cell r="A191" t="str">
            <v>PT</v>
          </cell>
          <cell r="B191" t="str">
            <v>RO</v>
          </cell>
        </row>
        <row r="192">
          <cell r="A192" t="str">
            <v>PW</v>
          </cell>
          <cell r="B192" t="str">
            <v>RU</v>
          </cell>
        </row>
        <row r="193">
          <cell r="A193" t="str">
            <v>PY</v>
          </cell>
          <cell r="B193" t="str">
            <v>RW</v>
          </cell>
        </row>
        <row r="194">
          <cell r="A194" t="str">
            <v>Q</v>
          </cell>
          <cell r="B194" t="str">
            <v>SA</v>
          </cell>
        </row>
        <row r="195">
          <cell r="A195" t="str">
            <v>QA</v>
          </cell>
          <cell r="B195" t="str">
            <v>SC</v>
          </cell>
        </row>
        <row r="196">
          <cell r="A196" t="str">
            <v>RE</v>
          </cell>
          <cell r="B196" t="str">
            <v>SD</v>
          </cell>
        </row>
        <row r="197">
          <cell r="A197" t="str">
            <v>RH</v>
          </cell>
          <cell r="B197" t="str">
            <v>SE</v>
          </cell>
        </row>
        <row r="198">
          <cell r="A198" t="str">
            <v>RO</v>
          </cell>
          <cell r="B198" t="str">
            <v>SG</v>
          </cell>
        </row>
        <row r="199">
          <cell r="A199" t="str">
            <v>RU</v>
          </cell>
          <cell r="B199" t="str">
            <v>SI</v>
          </cell>
        </row>
        <row r="200">
          <cell r="A200" t="str">
            <v>RW</v>
          </cell>
          <cell r="B200" t="str">
            <v>SK</v>
          </cell>
        </row>
        <row r="201">
          <cell r="A201" t="str">
            <v>SA</v>
          </cell>
          <cell r="B201" t="str">
            <v>SKK</v>
          </cell>
        </row>
        <row r="202">
          <cell r="A202" t="str">
            <v>SC</v>
          </cell>
          <cell r="B202" t="str">
            <v>SL</v>
          </cell>
        </row>
        <row r="203">
          <cell r="A203" t="str">
            <v>SD</v>
          </cell>
          <cell r="B203" t="str">
            <v>SM</v>
          </cell>
        </row>
        <row r="204">
          <cell r="A204" t="str">
            <v>SE</v>
          </cell>
          <cell r="B204" t="str">
            <v>SN</v>
          </cell>
        </row>
        <row r="205">
          <cell r="A205" t="str">
            <v>SG</v>
          </cell>
          <cell r="B205" t="str">
            <v>SO</v>
          </cell>
        </row>
        <row r="206">
          <cell r="A206" t="str">
            <v>SI</v>
          </cell>
          <cell r="B206" t="str">
            <v>SQ</v>
          </cell>
        </row>
        <row r="207">
          <cell r="A207" t="str">
            <v>SK</v>
          </cell>
          <cell r="B207" t="str">
            <v>SR</v>
          </cell>
        </row>
        <row r="208">
          <cell r="A208" t="str">
            <v>SKK</v>
          </cell>
          <cell r="B208" t="str">
            <v>SR</v>
          </cell>
        </row>
        <row r="209">
          <cell r="A209" t="str">
            <v>SL</v>
          </cell>
          <cell r="B209" t="str">
            <v>SU</v>
          </cell>
        </row>
        <row r="210">
          <cell r="A210" t="str">
            <v>SM</v>
          </cell>
          <cell r="B210" t="str">
            <v>SV</v>
          </cell>
        </row>
        <row r="211">
          <cell r="A211" t="str">
            <v>SN</v>
          </cell>
          <cell r="B211" t="str">
            <v>SY</v>
          </cell>
        </row>
        <row r="212">
          <cell r="A212" t="str">
            <v>SO</v>
          </cell>
          <cell r="B212" t="str">
            <v>SZ</v>
          </cell>
        </row>
        <row r="213">
          <cell r="A213" t="str">
            <v>SQ</v>
          </cell>
          <cell r="B213" t="str">
            <v>T</v>
          </cell>
        </row>
        <row r="214">
          <cell r="A214" t="str">
            <v>SR</v>
          </cell>
          <cell r="B214" t="str">
            <v>TG</v>
          </cell>
        </row>
        <row r="215">
          <cell r="A215" t="str">
            <v>SR</v>
          </cell>
          <cell r="B215" t="str">
            <v>TH</v>
          </cell>
        </row>
        <row r="216">
          <cell r="A216" t="str">
            <v>SU</v>
          </cell>
          <cell r="B216" t="str">
            <v>TJ</v>
          </cell>
        </row>
        <row r="217">
          <cell r="A217" t="str">
            <v>SV</v>
          </cell>
          <cell r="B217" t="str">
            <v>TM</v>
          </cell>
        </row>
        <row r="218">
          <cell r="A218" t="str">
            <v>SY</v>
          </cell>
          <cell r="B218" t="str">
            <v>TN</v>
          </cell>
        </row>
        <row r="219">
          <cell r="A219" t="str">
            <v>SZ</v>
          </cell>
          <cell r="B219" t="str">
            <v>TR</v>
          </cell>
        </row>
        <row r="220">
          <cell r="A220" t="str">
            <v>T</v>
          </cell>
          <cell r="B220" t="str">
            <v>TT</v>
          </cell>
        </row>
        <row r="221">
          <cell r="A221" t="str">
            <v>TG</v>
          </cell>
          <cell r="B221" t="str">
            <v>TW</v>
          </cell>
        </row>
        <row r="222">
          <cell r="A222" t="str">
            <v>TH</v>
          </cell>
          <cell r="B222" t="str">
            <v>TW</v>
          </cell>
        </row>
        <row r="223">
          <cell r="A223" t="str">
            <v>TJ</v>
          </cell>
          <cell r="B223" t="str">
            <v>TZ</v>
          </cell>
        </row>
        <row r="224">
          <cell r="A224" t="str">
            <v>TM</v>
          </cell>
          <cell r="B224" t="str">
            <v>UA</v>
          </cell>
        </row>
        <row r="225">
          <cell r="A225" t="str">
            <v>TN</v>
          </cell>
          <cell r="B225" t="str">
            <v>UG</v>
          </cell>
        </row>
        <row r="226">
          <cell r="A226" t="str">
            <v>TR</v>
          </cell>
          <cell r="B226" t="str">
            <v>US</v>
          </cell>
        </row>
        <row r="227">
          <cell r="A227" t="str">
            <v>TT</v>
          </cell>
          <cell r="B227" t="str">
            <v>UY</v>
          </cell>
        </row>
        <row r="228">
          <cell r="A228" t="str">
            <v>TW</v>
          </cell>
          <cell r="B228" t="str">
            <v>UZ</v>
          </cell>
        </row>
        <row r="229">
          <cell r="A229" t="str">
            <v>TW</v>
          </cell>
          <cell r="B229" t="str">
            <v>UZS</v>
          </cell>
        </row>
        <row r="230">
          <cell r="A230" t="str">
            <v>TZ</v>
          </cell>
          <cell r="B230" t="str">
            <v>VA</v>
          </cell>
        </row>
        <row r="231">
          <cell r="A231" t="str">
            <v>UA</v>
          </cell>
          <cell r="B231" t="str">
            <v>VC</v>
          </cell>
        </row>
        <row r="232">
          <cell r="A232" t="str">
            <v>UG</v>
          </cell>
          <cell r="B232" t="str">
            <v>VE</v>
          </cell>
        </row>
        <row r="233">
          <cell r="A233" t="str">
            <v>US</v>
          </cell>
          <cell r="B233" t="str">
            <v>VG</v>
          </cell>
        </row>
        <row r="234">
          <cell r="A234" t="str">
            <v>UY</v>
          </cell>
          <cell r="B234" t="str">
            <v>VI</v>
          </cell>
        </row>
        <row r="235">
          <cell r="A235" t="str">
            <v>UZ</v>
          </cell>
          <cell r="B235" t="str">
            <v>VN</v>
          </cell>
        </row>
        <row r="236">
          <cell r="A236" t="str">
            <v>UZS</v>
          </cell>
          <cell r="B236" t="str">
            <v>WS</v>
          </cell>
        </row>
        <row r="237">
          <cell r="A237" t="str">
            <v>VA</v>
          </cell>
          <cell r="B237" t="str">
            <v>YD</v>
          </cell>
        </row>
        <row r="238">
          <cell r="A238" t="str">
            <v>VC</v>
          </cell>
          <cell r="B238" t="str">
            <v>YE</v>
          </cell>
        </row>
        <row r="239">
          <cell r="A239" t="str">
            <v>VE</v>
          </cell>
          <cell r="B239" t="str">
            <v>YU</v>
          </cell>
        </row>
        <row r="240">
          <cell r="A240" t="str">
            <v>VG</v>
          </cell>
          <cell r="B240" t="str">
            <v>ZA</v>
          </cell>
        </row>
        <row r="241">
          <cell r="A241" t="str">
            <v>VI</v>
          </cell>
          <cell r="B241" t="str">
            <v>ZM</v>
          </cell>
        </row>
        <row r="242">
          <cell r="A242" t="str">
            <v>VN</v>
          </cell>
          <cell r="B242" t="str">
            <v>ZM</v>
          </cell>
        </row>
        <row r="243">
          <cell r="A243" t="str">
            <v>WS</v>
          </cell>
          <cell r="B243" t="str">
            <v>ZR</v>
          </cell>
        </row>
        <row r="244">
          <cell r="A244" t="str">
            <v>YD</v>
          </cell>
          <cell r="B244" t="str">
            <v>ZW</v>
          </cell>
        </row>
        <row r="245">
          <cell r="A245" t="str">
            <v>YE</v>
          </cell>
        </row>
        <row r="246">
          <cell r="A246" t="str">
            <v>YU</v>
          </cell>
        </row>
        <row r="247">
          <cell r="A247" t="str">
            <v>ZA</v>
          </cell>
        </row>
        <row r="248">
          <cell r="A248" t="str">
            <v>ZM</v>
          </cell>
        </row>
        <row r="249">
          <cell r="A249" t="str">
            <v>ZM</v>
          </cell>
        </row>
        <row r="250">
          <cell r="A250" t="str">
            <v>ZR</v>
          </cell>
        </row>
        <row r="251">
          <cell r="A251" t="str">
            <v>ZW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"/>
      <sheetName val="A4"/>
      <sheetName val="A4 (2)"/>
      <sheetName val="A4 (3)"/>
      <sheetName val="A4 (4)"/>
      <sheetName val="A4 (5)"/>
      <sheetName val="A4 (7)"/>
      <sheetName val="A4 (6)"/>
      <sheetName val="Resume"/>
      <sheetName val="Compte de resul"/>
      <sheetName val="pay back TRI"/>
      <sheetName val="Working capital"/>
      <sheetName val="Compte de resul con Product."/>
      <sheetName val="pay back con product.(2)"/>
      <sheetName val="Resume con new price 02 may00"/>
      <sheetName val="Rad NB"/>
      <sheetName val="Plan de productividad"/>
    </sheetNames>
    <sheetDataSet>
      <sheetData sheetId="0" refreshError="1">
        <row r="9">
          <cell r="B9" t="str">
            <v>Valeo Engineering</v>
          </cell>
          <cell r="F9" t="str">
            <v>Customer</v>
          </cell>
          <cell r="H9" t="str">
            <v>DESCRIPTION</v>
          </cell>
          <cell r="T9" t="str">
            <v>UM</v>
          </cell>
          <cell r="V9" t="str">
            <v>Quantity</v>
          </cell>
          <cell r="AD9" t="str">
            <v>Materials</v>
          </cell>
        </row>
        <row r="10">
          <cell r="AD10" t="str">
            <v>or Performance</v>
          </cell>
        </row>
        <row r="11">
          <cell r="B11" t="str">
            <v>Part No.</v>
          </cell>
          <cell r="C11" t="str">
            <v>Cmn</v>
          </cell>
          <cell r="D11" t="str">
            <v>Draw No.</v>
          </cell>
          <cell r="E11" t="str">
            <v>Rev</v>
          </cell>
          <cell r="F11" t="str">
            <v>Part No.</v>
          </cell>
          <cell r="G11" t="str">
            <v>App.</v>
          </cell>
          <cell r="H11" t="str">
            <v>Assy Level</v>
          </cell>
          <cell r="U11">
            <v>1</v>
          </cell>
          <cell r="V11">
            <v>2</v>
          </cell>
          <cell r="W11">
            <v>3</v>
          </cell>
          <cell r="X11">
            <v>4</v>
          </cell>
          <cell r="Y11">
            <v>5</v>
          </cell>
          <cell r="Z11">
            <v>6</v>
          </cell>
          <cell r="AA11">
            <v>7</v>
          </cell>
          <cell r="AB11">
            <v>8</v>
          </cell>
          <cell r="AC11" t="str">
            <v>Value</v>
          </cell>
          <cell r="AD11" t="str">
            <v>Specifications</v>
          </cell>
        </row>
        <row r="15">
          <cell r="E15" t="str">
            <v>DISTRIBUTION:</v>
          </cell>
        </row>
        <row r="16">
          <cell r="F16" t="str">
            <v>Program Manager</v>
          </cell>
          <cell r="J16" t="str">
            <v>Cesar Ramos</v>
          </cell>
        </row>
        <row r="17">
          <cell r="F17" t="str">
            <v>Senior Engineer</v>
          </cell>
          <cell r="J17" t="str">
            <v>Felipe Trejo</v>
          </cell>
        </row>
        <row r="18">
          <cell r="F18" t="str">
            <v>Project Engineer</v>
          </cell>
          <cell r="J18" t="str">
            <v>Ricardo Sánchez</v>
          </cell>
        </row>
        <row r="19">
          <cell r="F19" t="str">
            <v>Design Engineer</v>
          </cell>
          <cell r="J19" t="str">
            <v>Vicente Alvarez</v>
          </cell>
        </row>
        <row r="20">
          <cell r="F20" t="str">
            <v>Manufacturing Eng.</v>
          </cell>
          <cell r="J20" t="str">
            <v>Rafael Rangel</v>
          </cell>
        </row>
        <row r="21">
          <cell r="F21" t="str">
            <v>Plant  Control.</v>
          </cell>
          <cell r="J21" t="str">
            <v>Antoine Alexandre</v>
          </cell>
        </row>
        <row r="22">
          <cell r="F22" t="str">
            <v>Quality Enginer</v>
          </cell>
          <cell r="J22" t="str">
            <v>Rubén Carrillo</v>
          </cell>
        </row>
        <row r="23">
          <cell r="F23" t="str">
            <v>Laboratory Eng.</v>
          </cell>
          <cell r="J23" t="str">
            <v>Raamón Mendez</v>
          </cell>
        </row>
        <row r="24">
          <cell r="F24" t="str">
            <v>Prototype Eng.</v>
          </cell>
          <cell r="J24" t="str">
            <v>Antonio Rodriguez</v>
          </cell>
        </row>
        <row r="25">
          <cell r="F25" t="str">
            <v>Sales Engineer</v>
          </cell>
          <cell r="J25" t="str">
            <v>Armando Lara</v>
          </cell>
        </row>
        <row r="26">
          <cell r="F26" t="str">
            <v>Logistic Engineer</v>
          </cell>
          <cell r="J26" t="str">
            <v>TBD</v>
          </cell>
        </row>
        <row r="27">
          <cell r="F27" t="str">
            <v>Buyer</v>
          </cell>
          <cell r="J27" t="str">
            <v>Eduardo Trejo</v>
          </cell>
        </row>
        <row r="28">
          <cell r="F28" t="str">
            <v>SQA</v>
          </cell>
          <cell r="J28" t="str">
            <v>TBD</v>
          </cell>
        </row>
        <row r="29">
          <cell r="F29" t="str">
            <v>Design Services</v>
          </cell>
          <cell r="J29" t="str">
            <v>Raul Cubos.</v>
          </cell>
        </row>
        <row r="30">
          <cell r="F30" t="str">
            <v xml:space="preserve"> </v>
          </cell>
        </row>
        <row r="33">
          <cell r="O33" t="str">
            <v>Senior Engineer</v>
          </cell>
        </row>
        <row r="35">
          <cell r="F35" t="str">
            <v xml:space="preserve"> </v>
          </cell>
          <cell r="O35" t="str">
            <v>Project Engineer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s to be uploaded"/>
      <sheetName val="Instruction"/>
      <sheetName val="Template codification"/>
      <sheetName val="Errors log FAQ"/>
      <sheetName val="Nouvelle BOM"/>
      <sheetName val="Feuil1"/>
    </sheetNames>
    <sheetDataSet>
      <sheetData sheetId="0"/>
      <sheetData sheetId="1"/>
      <sheetData sheetId="2">
        <row r="77">
          <cell r="A77" t="str">
            <v>Y</v>
          </cell>
        </row>
        <row r="78">
          <cell r="A78" t="str">
            <v>N</v>
          </cell>
        </row>
        <row r="79">
          <cell r="A79" t="str">
            <v>AA</v>
          </cell>
        </row>
        <row r="80">
          <cell r="A80" t="str">
            <v>AC</v>
          </cell>
        </row>
        <row r="81">
          <cell r="A81" t="str">
            <v>AD</v>
          </cell>
        </row>
        <row r="82">
          <cell r="A82" t="str">
            <v>AE</v>
          </cell>
        </row>
        <row r="83">
          <cell r="A83" t="str">
            <v>AF</v>
          </cell>
        </row>
        <row r="84">
          <cell r="A84" t="str">
            <v>BA</v>
          </cell>
        </row>
        <row r="85">
          <cell r="A85" t="str">
            <v>BB</v>
          </cell>
        </row>
        <row r="86">
          <cell r="A86" t="str">
            <v>BC</v>
          </cell>
        </row>
        <row r="87">
          <cell r="A87" t="str">
            <v>BD</v>
          </cell>
        </row>
        <row r="88">
          <cell r="A88" t="str">
            <v>BF</v>
          </cell>
        </row>
        <row r="89">
          <cell r="A89" t="str">
            <v>BG</v>
          </cell>
        </row>
        <row r="90">
          <cell r="A90" t="str">
            <v>BH</v>
          </cell>
        </row>
        <row r="91">
          <cell r="A91" t="str">
            <v>BJ</v>
          </cell>
        </row>
        <row r="92">
          <cell r="A92" t="str">
            <v>CA</v>
          </cell>
        </row>
        <row r="93">
          <cell r="A93" t="str">
            <v>CB</v>
          </cell>
        </row>
        <row r="94">
          <cell r="A94" t="str">
            <v>CC</v>
          </cell>
        </row>
        <row r="95">
          <cell r="A95" t="str">
            <v>CD</v>
          </cell>
        </row>
        <row r="96">
          <cell r="A96" t="str">
            <v>CE</v>
          </cell>
        </row>
        <row r="97">
          <cell r="A97" t="str">
            <v>CF</v>
          </cell>
        </row>
        <row r="98">
          <cell r="A98" t="str">
            <v>CG</v>
          </cell>
        </row>
        <row r="99">
          <cell r="A99" t="str">
            <v>CH</v>
          </cell>
        </row>
        <row r="100">
          <cell r="A100" t="str">
            <v>EA</v>
          </cell>
        </row>
        <row r="101">
          <cell r="A101" t="str">
            <v>EB</v>
          </cell>
        </row>
        <row r="102">
          <cell r="A102" t="str">
            <v>EC</v>
          </cell>
        </row>
        <row r="103">
          <cell r="A103" t="str">
            <v>ED</v>
          </cell>
        </row>
        <row r="104">
          <cell r="A104" t="str">
            <v>EE</v>
          </cell>
        </row>
        <row r="105">
          <cell r="A105" t="str">
            <v>EF</v>
          </cell>
        </row>
        <row r="106">
          <cell r="A106" t="str">
            <v>EG</v>
          </cell>
        </row>
        <row r="107">
          <cell r="A107" t="str">
            <v>KA</v>
          </cell>
        </row>
        <row r="108">
          <cell r="A108" t="str">
            <v>KB</v>
          </cell>
        </row>
        <row r="109">
          <cell r="A109" t="str">
            <v>KC</v>
          </cell>
        </row>
        <row r="110">
          <cell r="A110" t="str">
            <v>KD</v>
          </cell>
        </row>
        <row r="111">
          <cell r="A111" t="str">
            <v>KE</v>
          </cell>
        </row>
        <row r="112">
          <cell r="A112" t="str">
            <v>KF</v>
          </cell>
        </row>
        <row r="113">
          <cell r="A113" t="str">
            <v>KG</v>
          </cell>
        </row>
        <row r="114">
          <cell r="A114" t="str">
            <v>KH</v>
          </cell>
        </row>
        <row r="115">
          <cell r="A115" t="str">
            <v>KJ</v>
          </cell>
        </row>
        <row r="116">
          <cell r="A116" t="str">
            <v>KL</v>
          </cell>
        </row>
        <row r="117">
          <cell r="A117" t="str">
            <v>KZ</v>
          </cell>
        </row>
        <row r="118">
          <cell r="A118" t="str">
            <v>LA</v>
          </cell>
        </row>
        <row r="119">
          <cell r="A119" t="str">
            <v>LB</v>
          </cell>
        </row>
        <row r="120">
          <cell r="A120" t="str">
            <v>LC</v>
          </cell>
        </row>
        <row r="121">
          <cell r="A121" t="str">
            <v>LD</v>
          </cell>
        </row>
        <row r="122">
          <cell r="A122" t="str">
            <v>LE</v>
          </cell>
        </row>
        <row r="123">
          <cell r="A123" t="str">
            <v>MB</v>
          </cell>
        </row>
        <row r="124">
          <cell r="A124" t="str">
            <v>MC</v>
          </cell>
        </row>
        <row r="125">
          <cell r="A125" t="str">
            <v>MD</v>
          </cell>
        </row>
        <row r="126">
          <cell r="A126" t="str">
            <v>ME</v>
          </cell>
        </row>
        <row r="127">
          <cell r="A127" t="str">
            <v>MF</v>
          </cell>
        </row>
        <row r="128">
          <cell r="A128" t="str">
            <v>IAM-BATAM</v>
          </cell>
        </row>
        <row r="129">
          <cell r="A129" t="str">
            <v>IAM-CDA</v>
          </cell>
        </row>
        <row r="130">
          <cell r="A130" t="str">
            <v>IAM-PES</v>
          </cell>
        </row>
        <row r="131">
          <cell r="A131" t="str">
            <v>IAM-PTR</v>
          </cell>
        </row>
        <row r="132">
          <cell r="A132" t="str">
            <v>IAM-THS</v>
          </cell>
        </row>
        <row r="133">
          <cell r="A133" t="str">
            <v>IAM-VIS</v>
          </cell>
        </row>
        <row r="134">
          <cell r="A134" t="str">
            <v>CMT</v>
          </cell>
        </row>
        <row r="135">
          <cell r="A135" t="str">
            <v>EA</v>
          </cell>
        </row>
        <row r="136">
          <cell r="A136" t="str">
            <v>GRM</v>
          </cell>
        </row>
        <row r="137">
          <cell r="A137" t="str">
            <v>jh</v>
          </cell>
        </row>
        <row r="138">
          <cell r="A138" t="str">
            <v>KGM</v>
          </cell>
        </row>
        <row r="139">
          <cell r="A139" t="str">
            <v>LTR</v>
          </cell>
        </row>
        <row r="140">
          <cell r="A140" t="str">
            <v>MTR</v>
          </cell>
        </row>
        <row r="141">
          <cell r="A141" t="str">
            <v>MGM</v>
          </cell>
        </row>
        <row r="142">
          <cell r="A142" t="str">
            <v>MMT</v>
          </cell>
        </row>
        <row r="143">
          <cell r="A143" t="str">
            <v>TNE</v>
          </cell>
        </row>
        <row r="144">
          <cell r="A144" t="str">
            <v>MGM</v>
          </cell>
        </row>
        <row r="145">
          <cell r="A145" t="str">
            <v>GRM</v>
          </cell>
        </row>
        <row r="146">
          <cell r="A146" t="str">
            <v>KGM</v>
          </cell>
        </row>
        <row r="147">
          <cell r="A147" t="str">
            <v>ARS</v>
          </cell>
        </row>
        <row r="148">
          <cell r="A148" t="str">
            <v>kARS</v>
          </cell>
        </row>
        <row r="149">
          <cell r="A149" t="str">
            <v>MXN</v>
          </cell>
        </row>
        <row r="150">
          <cell r="A150" t="str">
            <v>kMXN</v>
          </cell>
        </row>
        <row r="151">
          <cell r="A151" t="str">
            <v>TND</v>
          </cell>
        </row>
        <row r="152">
          <cell r="A152" t="str">
            <v>kTND</v>
          </cell>
        </row>
        <row r="153">
          <cell r="A153" t="str">
            <v>BRL</v>
          </cell>
        </row>
        <row r="154">
          <cell r="A154" t="str">
            <v>kBRL</v>
          </cell>
        </row>
        <row r="155">
          <cell r="A155" t="str">
            <v>CAD</v>
          </cell>
        </row>
        <row r="156">
          <cell r="A156" t="str">
            <v>kCAD</v>
          </cell>
        </row>
        <row r="157">
          <cell r="A157" t="str">
            <v>CHF</v>
          </cell>
        </row>
        <row r="158">
          <cell r="A158" t="str">
            <v>kCHF</v>
          </cell>
        </row>
        <row r="159">
          <cell r="A159" t="str">
            <v>CNY</v>
          </cell>
        </row>
        <row r="160">
          <cell r="A160" t="str">
            <v>kCNY</v>
          </cell>
        </row>
        <row r="161">
          <cell r="A161" t="str">
            <v>CZK</v>
          </cell>
        </row>
        <row r="162">
          <cell r="A162" t="str">
            <v>kCZK</v>
          </cell>
        </row>
        <row r="163">
          <cell r="A163" t="str">
            <v>DKK</v>
          </cell>
        </row>
        <row r="164">
          <cell r="A164" t="str">
            <v>kDKK</v>
          </cell>
        </row>
        <row r="165">
          <cell r="A165" t="str">
            <v>EGP</v>
          </cell>
        </row>
        <row r="166">
          <cell r="A166" t="str">
            <v>kEGP</v>
          </cell>
        </row>
        <row r="167">
          <cell r="A167" t="str">
            <v>EUR</v>
          </cell>
        </row>
        <row r="168">
          <cell r="A168" t="str">
            <v>keuro</v>
          </cell>
        </row>
        <row r="169">
          <cell r="A169" t="str">
            <v>ceuro</v>
          </cell>
        </row>
        <row r="170">
          <cell r="A170" t="str">
            <v>GBP</v>
          </cell>
        </row>
        <row r="171">
          <cell r="A171" t="str">
            <v>kGBP</v>
          </cell>
        </row>
        <row r="172">
          <cell r="A172" t="str">
            <v>HUF</v>
          </cell>
        </row>
        <row r="173">
          <cell r="A173" t="str">
            <v>kHUF</v>
          </cell>
        </row>
        <row r="174">
          <cell r="A174" t="str">
            <v>IDR</v>
          </cell>
        </row>
        <row r="175">
          <cell r="A175" t="str">
            <v>kIDR</v>
          </cell>
        </row>
        <row r="176">
          <cell r="A176" t="str">
            <v>INR</v>
          </cell>
        </row>
        <row r="177">
          <cell r="A177" t="str">
            <v>kINR</v>
          </cell>
        </row>
        <row r="178">
          <cell r="A178" t="str">
            <v>IRR</v>
          </cell>
        </row>
        <row r="179">
          <cell r="A179" t="str">
            <v>kIRR</v>
          </cell>
        </row>
        <row r="180">
          <cell r="A180" t="str">
            <v>JPY</v>
          </cell>
        </row>
        <row r="181">
          <cell r="A181" t="str">
            <v>kJPY</v>
          </cell>
        </row>
        <row r="182">
          <cell r="A182" t="str">
            <v>KRW</v>
          </cell>
        </row>
        <row r="183">
          <cell r="A183" t="str">
            <v>kKRW</v>
          </cell>
        </row>
        <row r="184">
          <cell r="A184" t="str">
            <v>MAD</v>
          </cell>
        </row>
        <row r="185">
          <cell r="A185" t="str">
            <v>kMAD</v>
          </cell>
        </row>
        <row r="186">
          <cell r="A186" t="str">
            <v>NOK</v>
          </cell>
        </row>
        <row r="187">
          <cell r="A187" t="str">
            <v>kNOK</v>
          </cell>
        </row>
        <row r="188">
          <cell r="A188" t="str">
            <v>PLN</v>
          </cell>
        </row>
        <row r="189">
          <cell r="A189" t="str">
            <v>kPLN</v>
          </cell>
        </row>
        <row r="190">
          <cell r="A190" t="str">
            <v>RON</v>
          </cell>
        </row>
        <row r="191">
          <cell r="A191" t="str">
            <v>kRON</v>
          </cell>
        </row>
        <row r="192">
          <cell r="A192" t="str">
            <v>RUB</v>
          </cell>
        </row>
        <row r="193">
          <cell r="A193" t="str">
            <v>kRUB</v>
          </cell>
        </row>
        <row r="194">
          <cell r="A194" t="str">
            <v>SAR</v>
          </cell>
        </row>
        <row r="195">
          <cell r="A195" t="str">
            <v>kSAR</v>
          </cell>
        </row>
        <row r="196">
          <cell r="A196" t="str">
            <v>SEK</v>
          </cell>
        </row>
        <row r="197">
          <cell r="A197" t="str">
            <v>kSEK</v>
          </cell>
        </row>
        <row r="198">
          <cell r="A198" t="str">
            <v>SIT</v>
          </cell>
        </row>
        <row r="199">
          <cell r="A199" t="str">
            <v>kSIT</v>
          </cell>
        </row>
        <row r="200">
          <cell r="A200" t="str">
            <v>SKK</v>
          </cell>
        </row>
        <row r="201">
          <cell r="A201" t="str">
            <v>kSKK</v>
          </cell>
        </row>
        <row r="202">
          <cell r="A202" t="str">
            <v>THB</v>
          </cell>
        </row>
        <row r="203">
          <cell r="A203" t="str">
            <v>kTHB</v>
          </cell>
        </row>
        <row r="204">
          <cell r="A204" t="str">
            <v>TRL</v>
          </cell>
        </row>
        <row r="205">
          <cell r="A205" t="str">
            <v>kTRL</v>
          </cell>
        </row>
        <row r="206">
          <cell r="A206" t="str">
            <v>TRY</v>
          </cell>
        </row>
        <row r="207">
          <cell r="A207" t="str">
            <v>kTRY</v>
          </cell>
        </row>
        <row r="208">
          <cell r="A208" t="str">
            <v>TWD</v>
          </cell>
        </row>
        <row r="209">
          <cell r="A209" t="str">
            <v>kTWD</v>
          </cell>
        </row>
        <row r="210">
          <cell r="A210" t="str">
            <v>USD</v>
          </cell>
        </row>
        <row r="211">
          <cell r="A211" t="str">
            <v>kUSD</v>
          </cell>
        </row>
        <row r="212">
          <cell r="A212" t="str">
            <v>ZAR</v>
          </cell>
        </row>
        <row r="213">
          <cell r="A213" t="str">
            <v>kZAR</v>
          </cell>
        </row>
        <row r="214">
          <cell r="A214">
            <v>1</v>
          </cell>
        </row>
        <row r="215">
          <cell r="A215">
            <v>2</v>
          </cell>
        </row>
        <row r="216">
          <cell r="A216" t="str">
            <v>CFR</v>
          </cell>
        </row>
        <row r="217">
          <cell r="A217" t="str">
            <v>CIP</v>
          </cell>
        </row>
        <row r="218">
          <cell r="A218" t="str">
            <v>CPT</v>
          </cell>
        </row>
        <row r="219">
          <cell r="A219" t="str">
            <v>DAF</v>
          </cell>
        </row>
        <row r="220">
          <cell r="A220" t="str">
            <v>DDP</v>
          </cell>
        </row>
        <row r="221">
          <cell r="A221" t="str">
            <v>DDU</v>
          </cell>
        </row>
        <row r="222">
          <cell r="A222" t="str">
            <v>DEQ</v>
          </cell>
        </row>
        <row r="223">
          <cell r="A223" t="str">
            <v>DES</v>
          </cell>
        </row>
        <row r="224">
          <cell r="A224" t="str">
            <v>EXW</v>
          </cell>
        </row>
        <row r="225">
          <cell r="A225" t="str">
            <v>FAS</v>
          </cell>
        </row>
        <row r="226">
          <cell r="A226" t="str">
            <v>FCA</v>
          </cell>
        </row>
        <row r="227">
          <cell r="A227" t="str">
            <v>FOB</v>
          </cell>
        </row>
      </sheetData>
      <sheetData sheetId="3"/>
      <sheetData sheetId="4"/>
      <sheetData sheetId="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Menu"/>
      <sheetName val="Rev.note"/>
      <sheetName val="Pivot"/>
      <sheetName val="Main Orders"/>
      <sheetName val="Database_OrderBook"/>
      <sheetName val="Fx_rate"/>
      <sheetName val="Cust.Info."/>
      <sheetName val="Database_Vehicle"/>
      <sheetName val="Masterdata"/>
      <sheetName val="Links_Parameters"/>
      <sheetName val="CSV"/>
      <sheetName val="Database_OrderBook_Head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6">
          <cell r="C6" t="str">
            <v>A13</v>
          </cell>
        </row>
      </sheetData>
      <sheetData sheetId="6" refreshError="1"/>
      <sheetData sheetId="7" refreshError="1"/>
      <sheetData sheetId="8">
        <row r="6">
          <cell r="C6" t="str">
            <v>VID90000000000000888</v>
          </cell>
        </row>
      </sheetData>
      <sheetData sheetId="9">
        <row r="6">
          <cell r="C6" t="str">
            <v>A13</v>
          </cell>
          <cell r="O6" t="str">
            <v>AEC</v>
          </cell>
          <cell r="U6" t="str">
            <v>AE</v>
          </cell>
          <cell r="AG6" t="str">
            <v>NOV</v>
          </cell>
          <cell r="AS6" t="str">
            <v>A</v>
          </cell>
          <cell r="AY6" t="str">
            <v>LIGHT_TRUCK</v>
          </cell>
          <cell r="BK6" t="str">
            <v>BUD</v>
          </cell>
          <cell r="BQ6" t="str">
            <v>AC PROPULSION</v>
          </cell>
          <cell r="BW6">
            <v>2000</v>
          </cell>
          <cell r="CC6">
            <v>1</v>
          </cell>
          <cell r="CI6" t="str">
            <v>1</v>
          </cell>
          <cell r="CO6" t="str">
            <v>AWARDED</v>
          </cell>
          <cell r="CU6" t="str">
            <v>Alternators</v>
          </cell>
          <cell r="DA6" t="str">
            <v>CG</v>
          </cell>
          <cell r="DG6" t="str">
            <v xml:space="preserve"> Entry / Gen3 130 W</v>
          </cell>
          <cell r="DN6" t="str">
            <v>P1</v>
          </cell>
          <cell r="DO6" t="str">
            <v>Alternators</v>
          </cell>
          <cell r="DP6" t="str">
            <v>#</v>
          </cell>
          <cell r="DQ6"/>
          <cell r="DS6"/>
          <cell r="ES6" t="str">
            <v>AED</v>
          </cell>
          <cell r="EY6" t="str">
            <v>TB</v>
          </cell>
          <cell r="FB6" t="str">
            <v>#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Menu"/>
      <sheetName val="Main Orders"/>
      <sheetName val="PIVOT"/>
      <sheetName val="Database_Vehicle"/>
      <sheetName val="Database_OrderBook"/>
      <sheetName val="Masterdata_Display"/>
      <sheetName val="Links_Parameters"/>
      <sheetName val="Masterdata"/>
      <sheetName val="CSV"/>
      <sheetName val="Database_OrderBook_Hea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6" t="str">
            <v>A02</v>
          </cell>
          <cell r="H6" t="str">
            <v>OV040572</v>
          </cell>
          <cell r="AS6" t="str">
            <v>TG15C157</v>
          </cell>
          <cell r="AW6" t="str">
            <v>EUR</v>
          </cell>
        </row>
      </sheetData>
      <sheetData sheetId="6" refreshError="1"/>
      <sheetData sheetId="7" refreshError="1"/>
      <sheetData sheetId="8" refreshError="1">
        <row r="6">
          <cell r="C6" t="str">
            <v>A02</v>
          </cell>
          <cell r="BE6" t="str">
            <v>CANCELED</v>
          </cell>
          <cell r="DR6" t="str">
            <v>#</v>
          </cell>
        </row>
      </sheetData>
      <sheetData sheetId="9" refreshError="1"/>
      <sheetData sheetId="1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Menu"/>
      <sheetName val="Rev.note"/>
      <sheetName val="Pivot#1"/>
      <sheetName val="Main Orders"/>
      <sheetName val="Database_Vehicle"/>
      <sheetName val="Database_OrderBook"/>
      <sheetName val="Masterdata"/>
      <sheetName val="Fx_rate"/>
      <sheetName val="Cust.Info."/>
      <sheetName val="Links_Parameters"/>
      <sheetName val="CSV"/>
      <sheetName val="Database_OrderBook_Hea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C6" t="str">
            <v>VID90000000000000888</v>
          </cell>
        </row>
      </sheetData>
      <sheetData sheetId="6">
        <row r="6">
          <cell r="C6" t="str">
            <v>A13</v>
          </cell>
          <cell r="E6" t="str">
            <v>Daihatsu</v>
          </cell>
          <cell r="H6" t="str">
            <v>#</v>
          </cell>
          <cell r="I6" t="str">
            <v>OV237287</v>
          </cell>
          <cell r="AH6" t="str">
            <v>Starters</v>
          </cell>
          <cell r="AJ6" t="str">
            <v>TSL</v>
          </cell>
          <cell r="AL6" t="str">
            <v>TSL14</v>
          </cell>
          <cell r="AM6" t="str">
            <v>#</v>
          </cell>
          <cell r="AS6" t="str">
            <v>#</v>
          </cell>
          <cell r="AZ6">
            <v>0</v>
          </cell>
          <cell r="DC6">
            <v>37520</v>
          </cell>
        </row>
      </sheetData>
      <sheetData sheetId="7">
        <row r="6">
          <cell r="C6" t="str">
            <v>A13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ol Guide"/>
      <sheetName val="Synthesis"/>
      <sheetName val="BOM Dashboard"/>
      <sheetName val="Reservoir"/>
      <sheetName val="Modifications Follow-Up"/>
      <sheetName val="Phase 0"/>
      <sheetName val="Phase 1"/>
      <sheetName val="Phase 2"/>
      <sheetName val="Phase 3"/>
      <sheetName val="Phase 4a"/>
      <sheetName val="Phase 4b"/>
      <sheetName val="Lists"/>
    </sheetNames>
    <sheetDataSet>
      <sheetData sheetId="0" refreshError="1"/>
      <sheetData sheetId="1" refreshError="1"/>
      <sheetData sheetId="2" refreshError="1">
        <row r="25">
          <cell r="Q25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TE"/>
      <sheetName val="INVESTS"/>
      <sheetName val="PRP ACTUEL"/>
      <sheetName val="PRP POTENTIEL"/>
      <sheetName val="PRP OBJECTIF"/>
      <sheetName val="OPTIONS"/>
      <sheetName val="CONDITIONNEMENT"/>
      <sheetName val="TRANSFERT PCO"/>
      <sheetName val="Bridge CAA"/>
      <sheetName val="Transfert MIP"/>
      <sheetName val="TAUX SAP"/>
      <sheetName val="MODIF"/>
      <sheetName val="Sections Usine"/>
      <sheetName val="par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ese"/>
      <sheetName val="Instructions"/>
      <sheetName val="Project HR Synthesis"/>
      <sheetName val="Headcount Analysis"/>
      <sheetName val="Project Synthesis"/>
      <sheetName val="Budget Synthesis"/>
      <sheetName val="P3 Starter"/>
      <sheetName val="P3 FS20-22"/>
      <sheetName val="P2 Belt Starter"/>
      <sheetName val="P2 TS18-3€"/>
      <sheetName val="P2 FS20-22"/>
      <sheetName val="P2 Starter Support"/>
      <sheetName val="P1 Starter Support"/>
      <sheetName val="P3 RTC"/>
      <sheetName val="P2 TG23"/>
      <sheetName val="P2 FG"/>
      <sheetName val="P1 FG"/>
      <sheetName val="P2 FG +"/>
      <sheetName val="GTP Rotor"/>
      <sheetName val="Toyota Regulator"/>
      <sheetName val="PCM Regulator"/>
      <sheetName val="C-term Regulator"/>
      <sheetName val="YR0XX"/>
      <sheetName val="P2 RTC"/>
      <sheetName val="RVC"/>
      <sheetName val="Regulator Support"/>
      <sheetName val="P1 Angers"/>
      <sheetName val="P1 Chine"/>
      <sheetName val="P1 Etaples"/>
      <sheetName val="P1 SLP"/>
      <sheetName val="P1 IdA"/>
      <sheetName val="Simulation"/>
      <sheetName val="CAO"/>
      <sheetName val="CAO (2)"/>
      <sheetName val="Fiabilité"/>
      <sheetName val="Labo meca"/>
      <sheetName val="Labo Elec"/>
      <sheetName val="labo fiab"/>
      <sheetName val="P2 Process"/>
      <sheetName val="P2 Process (2)"/>
      <sheetName val="Belt drive"/>
      <sheetName val="Stars App Soft"/>
      <sheetName val="P2 Stars 144"/>
      <sheetName val="P2 i-StARS"/>
      <sheetName val="P2 Control Module"/>
      <sheetName val="P2 Asic Driver "/>
      <sheetName val="P1 RFQ Support"/>
      <sheetName val="P1 Ford"/>
      <sheetName val="P1 RSA"/>
      <sheetName val="P1 Smart"/>
      <sheetName val="P1 Fiat"/>
      <sheetName val="Hytrans"/>
      <sheetName val="Predit"/>
      <sheetName val="Systeme Stars"/>
      <sheetName val="Stars Extension"/>
      <sheetName val="Demo Cars"/>
      <sheetName val="P2  Electronique NRA"/>
      <sheetName val="P2 BMS"/>
      <sheetName val="GTP Network Quality"/>
      <sheetName val="GTP BMS"/>
      <sheetName val="PWG Sys Veh"/>
      <sheetName val="FEAD"/>
      <sheetName val="Beltless"/>
      <sheetName val="Mild Hybrid"/>
      <sheetName val="LET"/>
      <sheetName val="Stars Soft"/>
      <sheetName val="P1 Stars DV4"/>
      <sheetName val="P1 Stars ET3"/>
      <sheetName val="Control &amp; Regul"/>
      <sheetName val="HW design"/>
      <sheetName val="SW Design"/>
      <sheetName val="Elec reliab"/>
      <sheetName val="EMC"/>
      <sheetName val="Asic"/>
      <sheetName val="R&amp;D Mgt"/>
      <sheetName val="R&amp;D Mgt (2)"/>
      <sheetName val="Dir Proj"/>
      <sheetName val="IP"/>
      <sheetName val="Competitive Watch"/>
      <sheetName val="ESTS"/>
      <sheetName val="P2 match box"/>
      <sheetName val="P2 Electronic for 12+12&amp;14+X"/>
      <sheetName val="P2 Lead Ucaps package"/>
      <sheetName val="P2 14+X System"/>
      <sheetName val="vierge"/>
      <sheetName val="Synthesis"/>
    </sheetNames>
    <sheetDataSet>
      <sheetData sheetId="0" refreshError="1">
        <row r="2">
          <cell r="C2" t="str">
            <v>Group</v>
          </cell>
        </row>
        <row r="3">
          <cell r="C3" t="str">
            <v>P1</v>
          </cell>
          <cell r="E3" t="str">
            <v>IC</v>
          </cell>
        </row>
        <row r="4">
          <cell r="C4" t="str">
            <v>P2</v>
          </cell>
          <cell r="E4" t="str">
            <v>ETAM</v>
          </cell>
        </row>
        <row r="5">
          <cell r="C5" t="str">
            <v>P3</v>
          </cell>
          <cell r="E5" t="str">
            <v>PHD</v>
          </cell>
        </row>
        <row r="6">
          <cell r="C6" t="str">
            <v>GTP</v>
          </cell>
          <cell r="E6" t="str">
            <v>Trainee</v>
          </cell>
        </row>
        <row r="7">
          <cell r="C7" t="str">
            <v>Function</v>
          </cell>
          <cell r="E7" t="str">
            <v>Apprentice</v>
          </cell>
        </row>
        <row r="8">
          <cell r="C8" t="str">
            <v>Alt</v>
          </cell>
          <cell r="E8" t="str">
            <v>Other</v>
          </cell>
        </row>
        <row r="9">
          <cell r="C9" t="str">
            <v>Dem</v>
          </cell>
        </row>
        <row r="10">
          <cell r="C10" t="str">
            <v>Alt-dem</v>
          </cell>
        </row>
        <row r="11">
          <cell r="C11" t="str">
            <v>Telma</v>
          </cell>
        </row>
        <row r="12">
          <cell r="C12" t="str">
            <v>Powertrain</v>
          </cell>
        </row>
        <row r="13">
          <cell r="C13" t="str">
            <v>EEM</v>
          </cell>
        </row>
        <row r="14">
          <cell r="C14" t="str">
            <v>Support</v>
          </cell>
        </row>
        <row r="15">
          <cell r="C15" t="str">
            <v>C1</v>
          </cell>
          <cell r="D15" t="str">
            <v>Project EEM/Stars</v>
          </cell>
        </row>
        <row r="16">
          <cell r="C16" t="str">
            <v>C2</v>
          </cell>
          <cell r="D16" t="str">
            <v>IP</v>
          </cell>
        </row>
        <row r="17">
          <cell r="C17" t="str">
            <v>C3</v>
          </cell>
          <cell r="D17" t="str">
            <v>ESTS</v>
          </cell>
        </row>
        <row r="18">
          <cell r="C18" t="str">
            <v>C4</v>
          </cell>
          <cell r="D18" t="str">
            <v>Field Test Laboratory</v>
          </cell>
        </row>
        <row r="19">
          <cell r="C19" t="str">
            <v>C5</v>
          </cell>
          <cell r="D19" t="str">
            <v>Techno Watch</v>
          </cell>
        </row>
        <row r="20">
          <cell r="C20" t="str">
            <v>E72</v>
          </cell>
          <cell r="D20" t="str">
            <v>Starter Lab and Support</v>
          </cell>
        </row>
        <row r="21">
          <cell r="C21" t="str">
            <v>C6</v>
          </cell>
          <cell r="D21" t="str">
            <v>Creteil CAD</v>
          </cell>
        </row>
        <row r="22">
          <cell r="C22" t="str">
            <v>C7</v>
          </cell>
          <cell r="D22" t="str">
            <v>Creteil Simulation</v>
          </cell>
        </row>
        <row r="23">
          <cell r="C23" t="str">
            <v>C8</v>
          </cell>
          <cell r="D23" t="str">
            <v>Mechanical &amp; Acoustic Lab</v>
          </cell>
        </row>
        <row r="24">
          <cell r="C24" t="str">
            <v>C9</v>
          </cell>
          <cell r="D24" t="str">
            <v>Electrical Lab</v>
          </cell>
        </row>
        <row r="25">
          <cell r="C25" t="str">
            <v>C10</v>
          </cell>
          <cell r="D25" t="str">
            <v>Reliability Lab</v>
          </cell>
        </row>
        <row r="26">
          <cell r="C26" t="str">
            <v>C11</v>
          </cell>
          <cell r="D26" t="str">
            <v>HR</v>
          </cell>
        </row>
        <row r="27">
          <cell r="C27" t="str">
            <v>C12</v>
          </cell>
          <cell r="D27" t="str">
            <v>Dir R&amp;D</v>
          </cell>
        </row>
        <row r="28">
          <cell r="C28" t="str">
            <v>C13</v>
          </cell>
          <cell r="D28" t="str">
            <v>EEM</v>
          </cell>
        </row>
        <row r="29">
          <cell r="C29" t="str">
            <v>C14</v>
          </cell>
          <cell r="D29" t="str">
            <v>Regulation &amp; Control</v>
          </cell>
        </row>
        <row r="30">
          <cell r="C30" t="str">
            <v>C15</v>
          </cell>
          <cell r="D30" t="str">
            <v>Electronic Design</v>
          </cell>
        </row>
        <row r="31">
          <cell r="C31" t="str">
            <v>C16</v>
          </cell>
          <cell r="D31" t="str">
            <v>Software Design</v>
          </cell>
        </row>
        <row r="32">
          <cell r="C32" t="str">
            <v>C17</v>
          </cell>
          <cell r="D32" t="str">
            <v>Electronic Reliaibility</v>
          </cell>
        </row>
        <row r="33">
          <cell r="C33" t="str">
            <v>C18</v>
          </cell>
          <cell r="D33" t="str">
            <v>EMC</v>
          </cell>
        </row>
        <row r="34">
          <cell r="C34" t="str">
            <v>C19</v>
          </cell>
          <cell r="D34" t="str">
            <v>P2 project Creteil</v>
          </cell>
        </row>
        <row r="35">
          <cell r="C35" t="str">
            <v>T1</v>
          </cell>
          <cell r="D35" t="str">
            <v>Telma Project</v>
          </cell>
        </row>
        <row r="36">
          <cell r="C36" t="str">
            <v>E250</v>
          </cell>
          <cell r="D36" t="str">
            <v>P2 Process</v>
          </cell>
        </row>
        <row r="37">
          <cell r="C37" t="str">
            <v>E70</v>
          </cell>
          <cell r="D37" t="str">
            <v>P2 Project IDA</v>
          </cell>
        </row>
        <row r="38">
          <cell r="C38" t="str">
            <v>P1</v>
          </cell>
          <cell r="D38" t="str">
            <v>P1</v>
          </cell>
        </row>
        <row r="40">
          <cell r="C40" t="str">
            <v>Proj Man</v>
          </cell>
        </row>
        <row r="41">
          <cell r="C41" t="str">
            <v>R&amp;D</v>
          </cell>
        </row>
        <row r="42">
          <cell r="C42" t="str">
            <v>R&amp;De</v>
          </cell>
        </row>
        <row r="43">
          <cell r="C43" t="str">
            <v>Purch</v>
          </cell>
        </row>
        <row r="44">
          <cell r="C44" t="str">
            <v>Qual</v>
          </cell>
        </row>
        <row r="45">
          <cell r="C45" t="str">
            <v>PQA</v>
          </cell>
        </row>
        <row r="46">
          <cell r="C46" t="str">
            <v>Process</v>
          </cell>
        </row>
        <row r="47">
          <cell r="C47" t="str">
            <v>Others</v>
          </cell>
        </row>
        <row r="62">
          <cell r="C62" t="str">
            <v>Creteil</v>
          </cell>
        </row>
        <row r="63">
          <cell r="C63" t="str">
            <v>KJ</v>
          </cell>
        </row>
        <row r="64">
          <cell r="C64" t="str">
            <v>Telma</v>
          </cell>
        </row>
        <row r="65">
          <cell r="C65" t="str">
            <v>SLP</v>
          </cell>
        </row>
        <row r="66">
          <cell r="C66" t="str">
            <v>Bresil</v>
          </cell>
        </row>
        <row r="67">
          <cell r="C67" t="str">
            <v>China</v>
          </cell>
        </row>
        <row r="68">
          <cell r="C68" t="str">
            <v>Angers</v>
          </cell>
        </row>
        <row r="69">
          <cell r="C69" t="str">
            <v>IdA</v>
          </cell>
        </row>
        <row r="70">
          <cell r="C70" t="str">
            <v>Other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"/>
      <sheetName val="Suivi Coût Détaillé"/>
      <sheetName val="Donnees"/>
      <sheetName val="matières"/>
      <sheetName val="MOD"/>
      <sheetName val="Frais généraux"/>
      <sheetName val="Outillages"/>
      <sheetName val="Diffusion"/>
      <sheetName val="Sheet2"/>
      <sheetName val="HYO"/>
      <sheetName val="DB"/>
      <sheetName val="ﾃﾞ-ﾀ"/>
      <sheetName val="県別ﾏﾙﾁ"/>
      <sheetName val="Sales data"/>
      <sheetName val="Synthesis"/>
      <sheetName val="Chiffrage DAI CDS V 19 07 06 V2"/>
      <sheetName val="RATES"/>
      <sheetName val="Suivi_Coût_Détaillé"/>
      <sheetName val="Frais_généraux"/>
      <sheetName val="Assumptions"/>
      <sheetName val="Suivi_Coût_Détaillé1"/>
      <sheetName val="Frais_généraux1"/>
      <sheetName val="Suivi_Coût_Détaillé2"/>
      <sheetName val="Frais_généraux2"/>
      <sheetName val="Chiffrage_DAI_CDS_V_19_07_06_V2"/>
      <sheetName val="Sales_data"/>
      <sheetName val="Suivi_Coût_Détaillé3"/>
      <sheetName val="Frais_généraux3"/>
      <sheetName val="Chiffrage_DAI_CDS_V_19_07_06_V1"/>
      <sheetName val="Sales_data1"/>
      <sheetName val="Table"/>
      <sheetName val="Suivi_Coût_Détaillé4"/>
      <sheetName val="Frais_généraux4"/>
      <sheetName val="Chiffrage_DAI_CDS_V_19_07_06_V3"/>
      <sheetName val="Sales_data2"/>
      <sheetName val="92480 6RA3A-O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  <sheetName val="SCH ꒈ_x0012__x001c_ O"/>
      <sheetName val="SCH ꒈ_x0012__x000d_ O"/>
      <sheetName val="SCHnSetti"/>
      <sheetName val="総括表"/>
      <sheetName val="総括表（ナイルス）"/>
      <sheetName val="総括表（イノアック）"/>
      <sheetName val="総括表（ナイショ）"/>
      <sheetName val="総括表（シロキ）"/>
      <sheetName val="B12011 ACHATS"/>
      <sheetName val="MOTO"/>
      <sheetName val="３ヶ月日程(10～12)(1)"/>
      <sheetName val="Desglose de Cotizac"/>
      <sheetName val="Cuotas JD 15 abr 03"/>
      <sheetName val="IMPORT EXPENSES"/>
      <sheetName val="COSTOS C10"/>
      <sheetName val="Protector Chipping"/>
      <sheetName val="Guard Splash"/>
      <sheetName val="Prt Fdr"/>
      <sheetName val="cover Fr Under opc.1"/>
      <sheetName val="cover Fr Under FR"/>
      <sheetName val="Closing RR Bmpr"/>
      <sheetName val="cover Cowl Top"/>
      <sheetName val="SCH ꒈ_x0012__x000a_ O"/>
      <sheetName val="ﾊﾟｲﾌﾟ"/>
      <sheetName val="他材料費"/>
      <sheetName val="冷延鋼板"/>
      <sheetName val="熱延鋼板"/>
      <sheetName val="①評価項目_メーカー"/>
      <sheetName val="ﾊﾟｲﾌﾟ|_x0013_?_x0013_?"/>
      <sheetName val="冷延鋼板 EAT_0410"/>
      <sheetName val="熱延鋼板 ?_x0013_?_x0013_?u?u"/>
      <sheetName val="SCH ꒈ_x0012__ O"/>
      <sheetName val="ﾊﾟｲﾌﾟ|_x0013___x0013__"/>
      <sheetName val="熱延鋼板 __x0013___x0013__u_u"/>
      <sheetName val="ｽｸﾗｯﾌﾟ@"/>
      <sheetName val="行数"/>
      <sheetName val="ﾍﾞｰｽ"/>
      <sheetName val="ｴｷｽﾄﾗ"/>
      <sheetName val="列数"/>
      <sheetName val=""/>
      <sheetName val="Job header"/>
      <sheetName val="BOM"/>
      <sheetName val="MR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X Temp Sheet"/>
      <sheetName val="ProjeX Parameters"/>
      <sheetName val="Sheet1"/>
      <sheetName val="Indicateur PSA"/>
      <sheetName val="Assumptions"/>
      <sheetName val="Macro Planning"/>
      <sheetName val="Deliveries"/>
      <sheetName val="Cost"/>
      <sheetName val="Sizing"/>
      <sheetName val="Sizing Metrics"/>
      <sheetName val="Tasks estimating"/>
      <sheetName val="Tasks Supervision"/>
      <sheetName val="Résum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2.대외공문"/>
      <sheetName val="#93"/>
      <sheetName val="Cost Reduction"/>
      <sheetName val="환율기준"/>
      <sheetName val="vol_0312"/>
      <sheetName val="출력값"/>
      <sheetName val="PRDW30"/>
      <sheetName val="DBL LPG시험"/>
      <sheetName val="기안"/>
      <sheetName val="RDLEVLST"/>
      <sheetName val="교육계획"/>
      <sheetName val="KMCWD"/>
      <sheetName val="Sheet1"/>
      <sheetName val="INDIA-ML"/>
      <sheetName val="수불카드"/>
      <sheetName val="20060624 공조제어"/>
      <sheetName val="Source List"/>
      <sheetName val="분석mast"/>
      <sheetName val="GB-IC Villingen GG"/>
      <sheetName val="풍량상한치 제한 data"/>
      <sheetName val="작동logic"/>
      <sheetName val="진행 DATA (2)"/>
      <sheetName val="LL"/>
      <sheetName val="CPK"/>
      <sheetName val="HP1AMLIST"/>
      <sheetName val="협조전"/>
      <sheetName val="회의록"/>
      <sheetName val="시설업체주소록"/>
      <sheetName val="원단위"/>
      <sheetName val="폼관조직"/>
      <sheetName val="종합(PD,FD,RS)"/>
      <sheetName val="PC%계산"/>
      <sheetName val="차체"/>
      <sheetName val="RD제품개발투자비(매가)"/>
      <sheetName val="96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2_대외공문"/>
      <sheetName val="Cost_Reduction"/>
      <sheetName val="수입명세서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2_대외공문1"/>
      <sheetName val="Cost_Reduction1"/>
      <sheetName val="DBL_LPG시험"/>
      <sheetName val="20060624_공조제어"/>
      <sheetName val="풍량상한치_제한_data"/>
      <sheetName val="GB-IC_Villingen_GG"/>
      <sheetName val="진행_DATA_(2)"/>
      <sheetName val="Source_List"/>
      <sheetName val="Tbom-tot"/>
      <sheetName val="환율"/>
      <sheetName val="생계99ST"/>
      <sheetName val="다목적갑"/>
      <sheetName val="가2"/>
      <sheetName val="표준"/>
      <sheetName val="5.WIRE적용LIST"/>
      <sheetName val="차수"/>
      <sheetName val="96연구소인건비"/>
      <sheetName val="채산"/>
      <sheetName val="#REF"/>
      <sheetName val="총괄표"/>
      <sheetName val="HSA"/>
      <sheetName val="Budget"/>
      <sheetName val="CASTING CONDITION"/>
      <sheetName val="정의"/>
      <sheetName val="Config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report_20"/>
      <sheetName val="camera_30"/>
      <sheetName val="경비세부"/>
      <sheetName val="PPS2"/>
      <sheetName val="INPUT"/>
      <sheetName val="계산정보"/>
      <sheetName val="B"/>
      <sheetName val="전체공수"/>
      <sheetName val="외주가공"/>
      <sheetName val="한계원가"/>
      <sheetName val="hvac(제어동)"/>
      <sheetName val="공정공수.XLS"/>
      <sheetName val="CALENDAR"/>
      <sheetName val="개요"/>
      <sheetName val="71336(R)"/>
      <sheetName val="712"/>
      <sheetName val=""/>
      <sheetName val="Carryover"/>
      <sheetName val="p2-1"/>
      <sheetName val="주행"/>
      <sheetName val="OPT손익 내수"/>
      <sheetName val="OPT손익 수출"/>
      <sheetName val="MATEMST (2)"/>
      <sheetName val="전체현황"/>
      <sheetName val="예산계획"/>
      <sheetName val="V"/>
      <sheetName val="JT3.0견적-구1"/>
      <sheetName val="Tables"/>
      <sheetName val="ISRDATA"/>
      <sheetName val="투자-국내2"/>
      <sheetName val="상세"/>
      <sheetName val="목표대비실적(R)"/>
      <sheetName val="대외공문"/>
      <sheetName val="KD율"/>
      <sheetName val="수입"/>
      <sheetName val="SMXEXPS"/>
      <sheetName val="126.255"/>
      <sheetName val="DG"/>
      <sheetName val="Gauge R&amp;R"/>
      <sheetName val="설정"/>
      <sheetName val="Bia TQT"/>
      <sheetName val="DONGIA"/>
      <sheetName val="dtxl"/>
      <sheetName val="94B"/>
      <sheetName val="WEIGHT"/>
      <sheetName val="근태일지"/>
      <sheetName val="연습"/>
      <sheetName val="업체별매출실적"/>
      <sheetName val="기본정보"/>
      <sheetName val="초기화면"/>
      <sheetName val="0.견적보고"/>
      <sheetName val="과제"/>
      <sheetName val="장적산출"/>
      <sheetName val="검사협정서"/>
      <sheetName val="OM600"/>
      <sheetName val="供方"/>
      <sheetName val="반기_유가증권"/>
      <sheetName val="M1master"/>
      <sheetName val="Issues List"/>
      <sheetName val="카메라"/>
      <sheetName val="협력업체현황서"/>
      <sheetName val="외주현황.wq1"/>
      <sheetName val="내부결재용"/>
      <sheetName val="부품LIST"/>
      <sheetName val="본부별팀별9911"/>
      <sheetName val="10월작업불량"/>
      <sheetName val="출금계획"/>
      <sheetName val="626TD"/>
      <sheetName val="FMEAPRO5"/>
      <sheetName val="二.POSITION.XLS"/>
      <sheetName val="BACK DATA 08.7.1~"/>
      <sheetName val="E.W"/>
      <sheetName val="P.W"/>
      <sheetName val="가공비data"/>
      <sheetName val="S.W"/>
      <sheetName val="1ဲ.ALT"/>
      <sheetName val="1ဳ.O.S"/>
      <sheetName val="15.၄AMPER"/>
      <sheetName val="BACK DATA"/>
      <sheetName val="정리"/>
      <sheetName val="기초자료"/>
      <sheetName val="MH_생산"/>
      <sheetName val="불량현황"/>
      <sheetName val="PP%계산"/>
      <sheetName val="Sheet4"/>
      <sheetName val="반송불량율"/>
      <sheetName val="VT원단위"/>
      <sheetName val="기초"/>
      <sheetName val="GRACE"/>
      <sheetName val="64164"/>
      <sheetName val="재료(확정,11월19일)"/>
      <sheetName val="자산LIST"/>
      <sheetName val="손익"/>
      <sheetName val="BM_NEW2"/>
      <sheetName val="상용"/>
      <sheetName val="일자별"/>
      <sheetName val="●일일실적"/>
      <sheetName val="점유면적"/>
      <sheetName val="현금경비중역"/>
      <sheetName val="B053 (990701)공정실적PP%계산"/>
      <sheetName val="MBNBSMTR"/>
      <sheetName val="HOUSING"/>
      <sheetName val="TEMP TORQUE"/>
      <sheetName val="1"/>
      <sheetName val="5.세운W-A"/>
      <sheetName val="engline"/>
      <sheetName val="동아합의"/>
      <sheetName val="Pc1%계산"/>
      <sheetName val="직원신상"/>
      <sheetName val="기초DATA"/>
      <sheetName val="95계획"/>
      <sheetName val="수리결과"/>
      <sheetName val="RHN"/>
      <sheetName val="Sheet2"/>
      <sheetName val="BL제조표준"/>
      <sheetName val="HCCE01"/>
      <sheetName val="1.변경범위"/>
      <sheetName val="건축공사"/>
      <sheetName val="14.1부"/>
      <sheetName val="CASE ASM"/>
      <sheetName val="SUB 2월 재검사추이도"/>
      <sheetName val="12-30"/>
      <sheetName val="12"/>
      <sheetName val="공정능력외경"/>
      <sheetName val="LX3.0 RR"/>
      <sheetName val="설비능력및 종합공정능력산출시 사용"/>
      <sheetName val="T진도"/>
      <sheetName val="Claim이력_내수내자"/>
      <sheetName val="R&amp;D"/>
      <sheetName val="CIELO발주"/>
      <sheetName val="세부"/>
      <sheetName val="법인+비법인"/>
      <sheetName val="LANOS"/>
      <sheetName val="LEGANZA"/>
      <sheetName val="NUBIRA"/>
      <sheetName val="RESN_SUM"/>
      <sheetName val="Actions"/>
      <sheetName val="TOTAL"/>
      <sheetName val="CD-실적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96갑지"/>
      <sheetName val="3.일반사상"/>
      <sheetName val="생산1-1"/>
      <sheetName val="SPEC별"/>
      <sheetName val="일본출1"/>
      <sheetName val="삼공기계"/>
      <sheetName val="매출종합.`09"/>
      <sheetName val="부문손익"/>
      <sheetName val="AN43"/>
      <sheetName val="화환비상"/>
      <sheetName val="구동"/>
      <sheetName val="소상 &quot;1&quot;"/>
      <sheetName val="금형품"/>
      <sheetName val="TCA"/>
      <sheetName val="code"/>
      <sheetName val="C100보고서"/>
      <sheetName val="0000"/>
      <sheetName val="검기갑지"/>
      <sheetName val="항목(1)"/>
      <sheetName val="DAT(목표)"/>
      <sheetName val="LEASE4"/>
      <sheetName val="FUEL FILLER"/>
      <sheetName val="차체부품 INS REPORT(갑)"/>
      <sheetName val="본문"/>
      <sheetName val="major"/>
      <sheetName val="SM-NEW"/>
      <sheetName val=" 납촉자"/>
      <sheetName val="업체명"/>
      <sheetName val="전부인쇄"/>
      <sheetName val="day"/>
      <sheetName val="명단"/>
      <sheetName val="2"/>
      <sheetName val="Macro1"/>
      <sheetName val="3-2.귀책부서별 DT현황"/>
      <sheetName val="Open"/>
      <sheetName val="득점현황"/>
      <sheetName val="확정실적"/>
      <sheetName val="초도발주서"/>
      <sheetName val="미국"/>
      <sheetName val="통합data"/>
      <sheetName val="계산DATA입력"/>
      <sheetName val="Macro2"/>
      <sheetName val="RC"/>
      <sheetName val="뒤차축소"/>
      <sheetName val="원본"/>
      <sheetName val="순위"/>
      <sheetName val="단중표"/>
      <sheetName val="영업"/>
      <sheetName val="작성양식"/>
      <sheetName val="검구사양서"/>
      <sheetName val="참조영역"/>
      <sheetName val="RHD"/>
      <sheetName val="c.db"/>
      <sheetName val="설비"/>
      <sheetName val="82150-39000"/>
      <sheetName val="액슬"/>
      <sheetName val="종합"/>
      <sheetName val="프레임"/>
      <sheetName val="재료율"/>
      <sheetName val="품의서"/>
      <sheetName val="FUEL_FILLER"/>
      <sheetName val="차체부품_INS_REPORT(갑)"/>
      <sheetName val="5_WIRE적용LIST"/>
      <sheetName val="추이도"/>
      <sheetName val="대일산업"/>
      <sheetName val="내구품질향상1"/>
      <sheetName val="PPK"/>
      <sheetName val="EQ"/>
      <sheetName val="97"/>
      <sheetName val="F4-F7"/>
      <sheetName val="업종별"/>
      <sheetName val="신규DEP"/>
      <sheetName val="1.2내수"/>
      <sheetName val="콤보"/>
      <sheetName val="운영실적(세부)"/>
      <sheetName val="_x0000__x0000__x0000__x0000_ilencer"/>
      <sheetName val="그패프"/>
      <sheetName val="업체등록"/>
      <sheetName val="자재입고"/>
      <sheetName val="자재출고"/>
      <sheetName val="제품등록"/>
      <sheetName val="총소요량"/>
      <sheetName val="현재고"/>
      <sheetName val="동명재고"/>
      <sheetName val="Evaluation objects"/>
      <sheetName val="FRONT HUB견적가"/>
      <sheetName val="금형비"/>
      <sheetName val="가공비"/>
      <sheetName val="유효"/>
      <sheetName val="가공비(2)"/>
      <sheetName val="VS1 Paretto분석"/>
      <sheetName val="ML"/>
      <sheetName val="Type"/>
      <sheetName val="포머 비가동 내역"/>
      <sheetName val="급여대장(기능직)"/>
      <sheetName val="1-1.General Code"/>
      <sheetName val="일일 업무 현황 (3)"/>
      <sheetName val="일일 업무 현황 (5)"/>
      <sheetName val="기준입력"/>
      <sheetName val="XREF"/>
      <sheetName val="DWPM"/>
      <sheetName val="_납촉자"/>
      <sheetName val="3_일반사상"/>
      <sheetName val="생산품목"/>
      <sheetName val="제품목록"/>
      <sheetName val="COST관리"/>
      <sheetName val="3-2_귀책부서별_DT현황"/>
      <sheetName val="품의예산"/>
      <sheetName val="0 절삭조건"/>
      <sheetName val="result0927"/>
      <sheetName val="대우자동차용역비"/>
      <sheetName val="등속"/>
      <sheetName val="실적"/>
      <sheetName val="변속"/>
      <sheetName val="1월"/>
      <sheetName val="월별손익"/>
      <sheetName val="간이연락"/>
      <sheetName val="11"/>
      <sheetName val="작업시간"/>
      <sheetName val="1.ER유체응용"/>
      <sheetName val="4.시험장비"/>
      <sheetName val="GK_XDBASE"/>
      <sheetName val="(평균)"/>
      <sheetName val="금강투자2000"/>
      <sheetName val="차체부품_INS_REPORT(갑)1"/>
      <sheetName val="FUEL_FILLER1"/>
      <sheetName val="5_WIRE적용LIST1"/>
      <sheetName val="진행_DATA_(2)1"/>
      <sheetName val="외주현황_wq11"/>
      <sheetName val="3_일반사상1"/>
      <sheetName val="_납촉자1"/>
      <sheetName val="LX3_0_RR"/>
      <sheetName val="SUB_2월_재검사추이도"/>
      <sheetName val="5_세운W-A"/>
      <sheetName val="일일_업무_현황_(3)"/>
      <sheetName val="일일_업무_현황_(5)"/>
      <sheetName val="JT3_0견적-구1"/>
      <sheetName val="c_db"/>
      <sheetName val="5311"/>
      <sheetName val="내장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SS"/>
      <sheetName val="문서처리전"/>
      <sheetName val="DATA BASE"/>
      <sheetName val="_x005f_x0000__x005f_x0000__x005f_x0000__x005f_x0000_ile"/>
      <sheetName val="SUMMARY(S)"/>
      <sheetName val="6월(DS)"/>
      <sheetName val="출고현황"/>
      <sheetName val="_x005f_x005f_x005f_x0000__x005f_x005f_x005f_x0000__x005"/>
      <sheetName val="업무분장"/>
      <sheetName val="물량표"/>
      <sheetName val="Standar"/>
      <sheetName val="공사원가계산서"/>
      <sheetName val="생산실적"/>
      <sheetName val="내역서"/>
      <sheetName val="작업일"/>
      <sheetName val="HD추이"/>
      <sheetName val="유화"/>
      <sheetName val="R-01"/>
      <sheetName val="MACRO1.XLM"/>
      <sheetName val="도장가공비"/>
      <sheetName val="원단위 1계 2계"/>
      <sheetName val="RD제품개발투자비_매가_"/>
      <sheetName val="DATE"/>
      <sheetName val="일괄인쇄"/>
      <sheetName val="변환"/>
      <sheetName val="고객등록현황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DBL_LPG시험1"/>
      <sheetName val="2_대외공문2"/>
      <sheetName val="20060624_공조제어1"/>
      <sheetName val="Cost_Reduction2"/>
      <sheetName val="JT3_0견적-구11"/>
      <sheetName val="GB-IC_Villingen_GG1"/>
      <sheetName val="二_POSITION_XLS1"/>
      <sheetName val="OPT손익_내수1"/>
      <sheetName val="OPT손익_수출1"/>
      <sheetName val="BACK_DATA_08_7_1~1"/>
      <sheetName val="E_W1"/>
      <sheetName val="P_W1"/>
      <sheetName val="S_W1"/>
      <sheetName val="1ဲ_ALT1"/>
      <sheetName val="1ဳ_O_S1"/>
      <sheetName val="15_၄AMPER1"/>
      <sheetName val="BACK_DATA1"/>
      <sheetName val="외주현황_wq12"/>
      <sheetName val="B053_(990701)공정실적PP%계산"/>
      <sheetName val="TEMP_TORQUE"/>
      <sheetName val="진행_DATA_(2)2"/>
      <sheetName val="5_세운W-A1"/>
      <sheetName val="126_255"/>
      <sheetName val="1_변경범위"/>
      <sheetName val="14_1부"/>
      <sheetName val="CASE_ASM"/>
      <sheetName val="SUB_2월_재검사추이도1"/>
      <sheetName val="LX3_0_RR1"/>
      <sheetName val="설비능력및_종합공정능력산출시_사용"/>
      <sheetName val="3_일반사상2"/>
      <sheetName val="매출종합_`09"/>
      <sheetName val="소상_&quot;1&quot;"/>
      <sheetName val="5_WIRE적용LIST2"/>
      <sheetName val="FUEL_FILLER2"/>
      <sheetName val="차체부품_INS_REPORT(갑)2"/>
      <sheetName val="_납촉자2"/>
      <sheetName val="3-2_귀책부서별_DT현황1"/>
      <sheetName val="c_db1"/>
      <sheetName val="1_2내수"/>
      <sheetName val="Evaluation_objects"/>
      <sheetName val="FRONT_HUB견적가"/>
      <sheetName val="VS1_Paretto분석"/>
      <sheetName val="포머_비가동_내역"/>
      <sheetName val="1-1_General_Code"/>
      <sheetName val="일일_업무_현황_(3)1"/>
      <sheetName val="일일_업무_현황_(5)1"/>
      <sheetName val="0_절삭조건"/>
      <sheetName val="1_ER유체응용"/>
      <sheetName val="4_시험장비"/>
      <sheetName val="금형_(2)"/>
      <sheetName val="DATA_BASE"/>
      <sheetName val="풍량상한치_제한_data1"/>
      <sheetName val="Source_List1"/>
      <sheetName val="공정공수_XLS"/>
      <sheetName val="MATEMST_(2)"/>
      <sheetName val="Gauge_R&amp;R"/>
      <sheetName val="Bia_TQT"/>
      <sheetName val="Issues_List"/>
      <sheetName val="数据源"/>
      <sheetName val="TRIM-Y3"/>
      <sheetName val="copy of control valve"/>
      <sheetName val="YOEMAGUM"/>
      <sheetName val="After sales"/>
      <sheetName val="점검시트"/>
      <sheetName val="SAM"/>
      <sheetName val="SANTAMO"/>
      <sheetName val="2-1"/>
      <sheetName val="재료비"/>
      <sheetName val="효율계획(당월)"/>
      <sheetName val="J150 승인진도관리 LIST"/>
      <sheetName val="LIST"/>
      <sheetName val="TOTAL LIST"/>
      <sheetName val="EXP-COST"/>
      <sheetName val="지정공장"/>
      <sheetName val="서울정비"/>
      <sheetName val="data"/>
      <sheetName val="전체실적"/>
      <sheetName val="Price Range"/>
      <sheetName val="FTR MACRo"/>
      <sheetName val="BRAKE"/>
      <sheetName val="1차명단"/>
      <sheetName val="발생집계"/>
      <sheetName val="DataBase"/>
      <sheetName val="판매98"/>
      <sheetName val="GSTOTAL"/>
      <sheetName val="9-1차이내역"/>
      <sheetName val="임율 &amp; LOT"/>
      <sheetName val="경비공통"/>
      <sheetName val="건재양식"/>
      <sheetName val="Segments"/>
      <sheetName val="생산계획 (2)"/>
      <sheetName val="협력사 일반현황"/>
      <sheetName val="시험연구비상각"/>
      <sheetName val="상세 계산 내역"/>
      <sheetName val="채권(하반기)"/>
      <sheetName val="내경"/>
      <sheetName val="손익계산서"/>
      <sheetName val="V64"/>
      <sheetName val="31323-4A005(PPK)"/>
      <sheetName val="수정시산표"/>
      <sheetName val="TEMP1"/>
      <sheetName val="A1"/>
      <sheetName val="MPS Q3 FY04"/>
      <sheetName val="MPS Q4 FY04"/>
      <sheetName val="PTR台손익"/>
      <sheetName val="125PIECE"/>
      <sheetName val="상품재고(97)"/>
      <sheetName val="냉연"/>
      <sheetName val="원소재인상자료"/>
      <sheetName val="W-현원가"/>
      <sheetName val="hp_td_calc"/>
      <sheetName val="6B008"/>
      <sheetName val="MPL 技連"/>
      <sheetName val="342E BLOCK"/>
      <sheetName val="사유코드"/>
      <sheetName val="표지"/>
      <sheetName val="생산현황 (입력)"/>
      <sheetName val="기준"/>
      <sheetName val="월간인력"/>
      <sheetName val="존4"/>
      <sheetName val="1~3월 지시사항"/>
      <sheetName val="소유주(원)"/>
      <sheetName val="96수출"/>
      <sheetName val="인원01"/>
      <sheetName val="1.POSITIONING"/>
      <sheetName val="END"/>
      <sheetName val="회순"/>
      <sheetName val="intro"/>
      <sheetName val="자재단가"/>
      <sheetName val="A-A"/>
      <sheetName val="오정용선임"/>
      <sheetName val="계획수량"/>
      <sheetName val="BND"/>
      <sheetName val="CR CODE"/>
      <sheetName val="부서CODE"/>
      <sheetName val="THEME CODE"/>
      <sheetName val="소계정"/>
      <sheetName val="매출계획"/>
      <sheetName val="현재"/>
      <sheetName val="Tiburon"/>
      <sheetName val="선반OPT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A-100전제"/>
      <sheetName val="팀별 합계"/>
      <sheetName val="MAIN"/>
      <sheetName val="ENG"/>
      <sheetName val="CONT"/>
      <sheetName val="96PLAN"/>
      <sheetName val="Data1"/>
      <sheetName val="개발 TOOL 집계표"/>
      <sheetName val="경상 개발비"/>
      <sheetName val="(BS,CF)-BACK"/>
      <sheetName val="N46"/>
      <sheetName val="16~31"/>
      <sheetName val="생산"/>
      <sheetName val="진도현황"/>
      <sheetName val="CLM-MP"/>
      <sheetName val="SPEC1"/>
      <sheetName val="4.Vendor price"/>
      <sheetName val="14년 증판안 판촉"/>
      <sheetName val="14,15,16"/>
      <sheetName val="BUS제원1"/>
      <sheetName val="DOOR"/>
      <sheetName val="CVT산정"/>
      <sheetName val="프로젝트"/>
      <sheetName val="5-1차수정"/>
      <sheetName val="재1"/>
      <sheetName val="95하U$가격"/>
      <sheetName val="3사분기"/>
      <sheetName val="공정별설비검토"/>
      <sheetName val="검토사항"/>
      <sheetName val="BAU"/>
      <sheetName val="2_2공정능력"/>
      <sheetName val="RSDB"/>
      <sheetName val="WSDB"/>
      <sheetName val="DAT_목표_"/>
      <sheetName val="지침"/>
      <sheetName val="작업일보"/>
      <sheetName val="SHAFT"/>
      <sheetName val="검사성적서(갑)"/>
      <sheetName val="물산(양산)"/>
      <sheetName val="정공(양산)"/>
      <sheetName val="테크(양산)"/>
      <sheetName val="계열사현황종합"/>
      <sheetName val="MC&amp;다변화"/>
      <sheetName val="ROYALTY"/>
      <sheetName val="매입세율"/>
      <sheetName val="공사개요"/>
      <sheetName val="RR저항Cp"/>
      <sheetName val="MCT6"/>
      <sheetName val="SPT"/>
      <sheetName val="98종합"/>
      <sheetName val="NGS4"/>
      <sheetName val="공정별"/>
      <sheetName val="SPG생산"/>
      <sheetName val="일반관리비"/>
      <sheetName val="업체별 단가현황"/>
      <sheetName val="6월수불"/>
      <sheetName val="정비손익"/>
      <sheetName val="Sheet5"/>
      <sheetName val="10-1"/>
      <sheetName val="P&amp;L,Bal Sheet,Cash Forecast"/>
      <sheetName val="비교원가제출.고"/>
      <sheetName val="공정및생산관리절차서"/>
      <sheetName val="중점과제-경비(제안)"/>
      <sheetName val="Basic assumptions"/>
      <sheetName val="98지급계획"/>
      <sheetName val="기타코드"/>
      <sheetName val="년령분석표(02년)"/>
      <sheetName val="지역별"/>
      <sheetName val="02 07 27 부품판매가"/>
      <sheetName val="총"/>
      <sheetName val="윤영환"/>
      <sheetName val="세부내용"/>
      <sheetName val="이름표모음"/>
      <sheetName val="MTK_사후"/>
      <sheetName val="원본(실제)"/>
      <sheetName val="1.세부비교원가(내수)"/>
      <sheetName val="1.종합비교원가(내수_일반_유럽)"/>
      <sheetName val="작업장"/>
      <sheetName val="공통"/>
      <sheetName val="Sheet3"/>
      <sheetName val="자체실적1Q"/>
      <sheetName val="BTS-시범물량"/>
      <sheetName val="시설투자"/>
      <sheetName val="SPONGE단가"/>
      <sheetName val="DFMEA"/>
      <sheetName val="417CPK"/>
      <sheetName val="TABLE"/>
      <sheetName val="품명_자재코드"/>
      <sheetName val="코드 조건표"/>
      <sheetName val="인사자료총집계"/>
      <sheetName val="시산9812"/>
      <sheetName val="TM1Variables"/>
      <sheetName val="설계일정"/>
      <sheetName val="#142-1-갑"/>
      <sheetName val="050218"/>
      <sheetName val="56"/>
      <sheetName val="R&amp;R(DATA)"/>
      <sheetName val="팀별종합"/>
      <sheetName val="2002년판매실적"/>
      <sheetName val="03 PFD-1"/>
      <sheetName val="2. Definitions"/>
      <sheetName val="대표자"/>
      <sheetName val="승인1팀"/>
      <sheetName val="제품"/>
      <sheetName val="양식"/>
      <sheetName val="13-1-2"/>
      <sheetName val="印刷補助"/>
      <sheetName val="예산코드"/>
      <sheetName val="단가MSTR"/>
      <sheetName val="11년단가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수출"/>
      <sheetName val="Takt"/>
      <sheetName val="매각단가"/>
      <sheetName val="15-COMP"/>
      <sheetName val="보고"/>
      <sheetName val="공문"/>
      <sheetName val="내수1.8GL"/>
      <sheetName val="LAMBDA 자작"/>
      <sheetName val="유효성"/>
      <sheetName val="FACTOR"/>
      <sheetName val="예산실적전체당월"/>
      <sheetName val="정산내역"/>
      <sheetName val="운임.환차손-Y"/>
      <sheetName val="운임_환차손-Y"/>
      <sheetName val="Specification"/>
      <sheetName val="지부전체"/>
      <sheetName val="CSTHA616"/>
      <sheetName val="불량현상별END"/>
      <sheetName val="1-C,D"/>
      <sheetName val="코드_조건표"/>
      <sheetName val="MPL_技連"/>
      <sheetName val="342E_BLOCK"/>
      <sheetName val="76210원가"/>
      <sheetName val="master"/>
      <sheetName val="SYS검토(1A1)"/>
      <sheetName val="연구인원내역"/>
      <sheetName val="주E95711"/>
      <sheetName val="상불"/>
      <sheetName val="ENG油洩れ"/>
      <sheetName val="출장거리"/>
      <sheetName val="6C007(A)"/>
      <sheetName val="측정-1"/>
      <sheetName val="생산소모품"/>
      <sheetName val="일일 생산및판매계획 대 실적"/>
      <sheetName val="송전기본"/>
      <sheetName val="협력사_일반현황"/>
      <sheetName val="오음명부"/>
      <sheetName val="CSC"/>
      <sheetName val="경비"/>
      <sheetName val="금형991202"/>
      <sheetName val="HMC 사전원가(원혁기준)13%"/>
      <sheetName val="07주차별실적"/>
      <sheetName val="총론"/>
      <sheetName val="리드14"/>
      <sheetName val="규칙"/>
      <sheetName val="2차 OIL량측정"/>
      <sheetName val="지점장"/>
      <sheetName val="ORIGIN"/>
      <sheetName val="계산 DATA 입력"/>
      <sheetName val="FLOW PROSES (A)"/>
      <sheetName val="VPP(BD-010) 이상보고"/>
      <sheetName val="인원수계산"/>
      <sheetName val="이름"/>
      <sheetName val="장비 전체리스트"/>
      <sheetName val="장비리스트"/>
      <sheetName val="P&amp;L"/>
      <sheetName val="재품별 단가"/>
      <sheetName val="komentár"/>
      <sheetName val="세부견적"/>
      <sheetName val="期別全体表"/>
      <sheetName val="Sensitivity"/>
      <sheetName val="Sheet13"/>
      <sheetName val="?????"/>
      <sheetName val="6.수입검사 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Hilfstabellen"/>
      <sheetName val="cost base e dati"/>
      <sheetName val="변수"/>
      <sheetName val="회사정보"/>
      <sheetName val="중점과제별관리도"/>
      <sheetName val="회사제시"/>
      <sheetName val="System"/>
      <sheetName val="품의양"/>
      <sheetName val=" "/>
      <sheetName val="완성차"/>
      <sheetName val="FAB별"/>
      <sheetName val="세계수요종합OK"/>
      <sheetName val="집중검사 리스트"/>
      <sheetName val="코드"/>
      <sheetName val="PB내역"/>
      <sheetName val="10.예산 및 원가 계획(02년)"/>
      <sheetName val="입고단가기준"/>
      <sheetName val="일반급여"/>
      <sheetName val="협력업체"/>
      <sheetName val="TOP_trans"/>
      <sheetName val="C_Pnl원가1"/>
      <sheetName val="물품관리"/>
      <sheetName val="업체관리"/>
      <sheetName val="DB"/>
      <sheetName val="5월"/>
      <sheetName val="예상효과"/>
      <sheetName val="실행내역서 "/>
      <sheetName val="상각율표"/>
      <sheetName val="개발 LIST"/>
      <sheetName val="정미시간"/>
      <sheetName val="프레스"/>
      <sheetName val="등록의뢰"/>
      <sheetName val="공정별CR"/>
      <sheetName val="집연95"/>
      <sheetName val="대표경력"/>
      <sheetName val="Data Sheet"/>
      <sheetName val="F4"/>
      <sheetName val="테이블"/>
      <sheetName val="000000"/>
      <sheetName val="안산"/>
      <sheetName val="천안"/>
      <sheetName val="WBS98"/>
      <sheetName val="관로공표지"/>
      <sheetName val="KMO"/>
      <sheetName val="PRESS DATA"/>
      <sheetName val="생산일보(전체)"/>
      <sheetName val="RP변환코드"/>
      <sheetName val="조정명세서"/>
      <sheetName val="시산표"/>
      <sheetName val="99판매상세"/>
      <sheetName val="가격표"/>
      <sheetName val="Book1"/>
      <sheetName val="Auswahl"/>
      <sheetName val="감사ⓚA"/>
      <sheetName val="차종별"/>
      <sheetName val="파일테이블"/>
      <sheetName val="카니발슈마세피아"/>
      <sheetName val="TABLE(KR)"/>
      <sheetName val="동성세부내역"/>
      <sheetName val="PC%계산(WM.COMM단차)"/>
      <sheetName val="주요재무비율"/>
      <sheetName val="차체 품안표"/>
      <sheetName val="1.1 2008 OTIF"/>
      <sheetName val="91"/>
      <sheetName val="전체지분도"/>
      <sheetName val="사양정리"/>
      <sheetName val="COND"/>
      <sheetName val="production dept"/>
      <sheetName val="Value Analysis - Sheet 1"/>
      <sheetName val="BAFFLE HMC TABLE1"/>
      <sheetName val="84531"/>
      <sheetName val="5300"/>
      <sheetName val="기준계정"/>
      <sheetName val="Calculation"/>
      <sheetName val="lot"/>
      <sheetName val="항목"/>
      <sheetName val="부동산세금"/>
      <sheetName val="국영"/>
      <sheetName val="별제권_정리담보권"/>
      <sheetName val="업체리스트"/>
      <sheetName val="ﾏｽﾀ"/>
      <sheetName val="단기차입금(200006)"/>
      <sheetName val="영업외"/>
      <sheetName val="▶사출"/>
      <sheetName val="▶R_C FRM"/>
      <sheetName val="PNL ASS'Y CRASH PAD UPR RH"/>
      <sheetName val="CHINO검량선"/>
      <sheetName val="재고정확2"/>
      <sheetName val="Tubelists"/>
      <sheetName val="견적마법사"/>
      <sheetName val="전처리"/>
      <sheetName val="Option"/>
      <sheetName val="Upgrades pricing"/>
      <sheetName val="7.3 DY팀"/>
      <sheetName val="광주 소요량"/>
      <sheetName val="품목"/>
      <sheetName val="96수표어음"/>
      <sheetName val="2월"/>
      <sheetName val="3-2_귀책부서별_DT현황2"/>
      <sheetName val="LX3_0_RR2"/>
      <sheetName val="B053_(990701)공정실적PP%계산1"/>
      <sheetName val="1_2내수1"/>
      <sheetName val="CR_CODE"/>
      <sheetName val="THEME_CODE"/>
      <sheetName val="0_절삭조건1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협력사_일반현황1"/>
      <sheetName val="상세_계산_내역"/>
      <sheetName val="생산계획_(2)"/>
      <sheetName val="Evaluation_objects1"/>
      <sheetName val="FRONT_HUB견적가1"/>
      <sheetName val="TEMP_TORQUE1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1_변경범위1"/>
      <sheetName val="팀별_합계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MACRO1_XLM"/>
      <sheetName val="내수1_8GL"/>
      <sheetName val="업체별_단가현황"/>
      <sheetName val="비교원가제출_고"/>
      <sheetName val="Basic_assumptions"/>
      <sheetName val="LAMBDA_자작"/>
      <sheetName val="운임_환차손-Y1"/>
      <sheetName val="개발_TOOL_집계표"/>
      <sheetName val="경상_개발비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양식_샘플"/>
      <sheetName val="0105"/>
      <sheetName val="0505"/>
      <sheetName val="조립"/>
      <sheetName val="신규"/>
      <sheetName val="공정능력(마운틴 홀 거리)"/>
      <sheetName val="5-Why Root Cause Analysis "/>
      <sheetName val="#REF!"/>
      <sheetName val="조정내역"/>
      <sheetName val="주간업무(개발구매팀)"/>
      <sheetName val="TEAM하반기 계획 (2)"/>
      <sheetName val="KURSER"/>
      <sheetName val="거래처관리"/>
      <sheetName val="계산program"/>
      <sheetName val="impianti"/>
      <sheetName val="ﾊﾟｲﾌﾟ"/>
      <sheetName val="冷延鋼板"/>
      <sheetName val="熱延鋼板"/>
      <sheetName val="他材料費"/>
      <sheetName val="印刷"/>
      <sheetName val="条件表"/>
      <sheetName val="S50 "/>
      <sheetName val="여비"/>
      <sheetName val="급여대장(입력용)"/>
      <sheetName val="설비LIST"/>
      <sheetName val="매출"/>
      <sheetName val="무부하 회전수"/>
      <sheetName val="02-2W"/>
      <sheetName val="일보"/>
      <sheetName val="진행중 설변"/>
      <sheetName val="VXX"/>
      <sheetName val="BSL"/>
      <sheetName val="Master Cable"/>
      <sheetName val="MOTO"/>
      <sheetName val="ppcarpet"/>
      <sheetName val="조립지적"/>
      <sheetName val="Supplement2"/>
      <sheetName val="1-Tables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기초데이타"/>
      <sheetName val="ROLL"/>
      <sheetName val="95MAKER"/>
      <sheetName val="f3"/>
      <sheetName val="Financials"/>
      <sheetName val="Yield"/>
      <sheetName val="Production Plan1"/>
      <sheetName val="GAGE R&amp;R(FRT UPR)"/>
      <sheetName val="사업소별9812"/>
      <sheetName val="10년11월이월현황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그래프"/>
      <sheetName val="Questionnaire"/>
      <sheetName val="설비사양서B-1"/>
      <sheetName val="full (2)"/>
      <sheetName val="."/>
      <sheetName val="계정"/>
      <sheetName val="중공업 실적"/>
      <sheetName val="16-1531"/>
      <sheetName val="만년달력"/>
      <sheetName val="휴일"/>
      <sheetName val=" 하반기 경비 조정계획_150627(사계 r2 기준).x"/>
      <sheetName val="HD1070(T)"/>
      <sheetName val="치공구"/>
      <sheetName val="판가반영"/>
      <sheetName val="ALPROFILE 발주실적"/>
      <sheetName val="구매실(원본)"/>
      <sheetName val="X-3 ENG"/>
      <sheetName val="악성"/>
      <sheetName val="목록"/>
      <sheetName val="요약"/>
      <sheetName val="전장"/>
      <sheetName val="월생산"/>
      <sheetName val="상용_mp"/>
      <sheetName val="Sheet1 (2)"/>
      <sheetName val="국내품"/>
      <sheetName val="수입부품비"/>
      <sheetName val="재질단가"/>
      <sheetName val="3. 관리점지수실적-1.1생산성"/>
      <sheetName val="Lookups"/>
      <sheetName val="980710"/>
      <sheetName val="Sheet6 (3)"/>
      <sheetName val="판매종합"/>
      <sheetName val="2공구산출내역"/>
      <sheetName val="GK차체EO-CUT전"/>
      <sheetName val="불출요청"/>
      <sheetName val="금액"/>
      <sheetName val="resume"/>
      <sheetName val="GLOBAL PT NEW FORMAT OCT 2002"/>
      <sheetName val="Dashboard"/>
      <sheetName val="재고자산명세(Y)"/>
      <sheetName val="ASSIGN"/>
      <sheetName val="제안그래프"/>
      <sheetName val="TUBE시험성적서"/>
      <sheetName val="전력시간대(합계)"/>
      <sheetName val="단가"/>
      <sheetName val="소요량분석(부자재)"/>
      <sheetName val="소요량분석(외주)"/>
      <sheetName val="종합(LH)"/>
      <sheetName val="cv"/>
      <sheetName val="주소(한문)"/>
      <sheetName val="p2_1"/>
      <sheetName val="K55"/>
      <sheetName val="1-1-1-2"/>
      <sheetName val="Sheet10"/>
      <sheetName val="건설성적"/>
      <sheetName val="이자율"/>
      <sheetName val="제품원재"/>
      <sheetName val="부재예실1월"/>
      <sheetName val="품-(주)코①"/>
      <sheetName val="S13_관리계획서(체크시트)"/>
      <sheetName val="4월채무증감"/>
      <sheetName val="내용"/>
      <sheetName val="Sch7a (토요일)"/>
      <sheetName val="대외공문 "/>
      <sheetName val="일위대가(계측기설치)"/>
      <sheetName val="●현황"/>
      <sheetName val="●목차"/>
      <sheetName val="원가계산서"/>
      <sheetName val="외주품 감점 유형 기준"/>
      <sheetName val="수주단가"/>
      <sheetName val="을"/>
      <sheetName val="초등학교내역서"/>
      <sheetName val="Grafikdaten"/>
      <sheetName val="첨부⑥"/>
      <sheetName val="Technology"/>
      <sheetName val="발주"/>
      <sheetName val="최신"/>
      <sheetName val="97계획(96.11"/>
      <sheetName val="PP%계산-1"/>
      <sheetName val="ERP도입후 시정현황"/>
      <sheetName val="대차대조표"/>
      <sheetName val="Summary"/>
      <sheetName val="21444-41900"/>
      <sheetName val="원가절감"/>
      <sheetName val="별도관리"/>
      <sheetName val="FO원단위"/>
      <sheetName val="02년 SUC"/>
      <sheetName val="기준코드"/>
      <sheetName val="업체별"/>
      <sheetName val="원단위 전후비교"/>
      <sheetName val="EF-SONATA"/>
      <sheetName val="근태현황"/>
      <sheetName val="PAKAGE4362"/>
      <sheetName val="해외생산"/>
      <sheetName val="재공품기초자료"/>
      <sheetName val="3620SE"/>
      <sheetName val=" SR3차원단위 (3)"/>
      <sheetName val="Rate data"/>
      <sheetName val="DATAinput"/>
      <sheetName val="총list"/>
      <sheetName val="실적(Q11)"/>
      <sheetName val="예산(Q11)"/>
      <sheetName val="자가2급"/>
      <sheetName val="PRO (참조)"/>
      <sheetName val="Bosch ADVP&amp;R"/>
      <sheetName val="SFM-TTL"/>
      <sheetName val="수h"/>
      <sheetName val="CAPA분석 360K"/>
      <sheetName val="Purchasing Data"/>
      <sheetName val="현장"/>
      <sheetName val="실적 및 계획"/>
      <sheetName val="한성화물"/>
      <sheetName val="내역"/>
      <sheetName val="Sheet16"/>
      <sheetName val="TRANSLAT"/>
      <sheetName val="종목코드"/>
      <sheetName val="MexiqueVentes97"/>
      <sheetName val="Sec 1 - RFQ"/>
      <sheetName val="임시12월"/>
      <sheetName val="C100"/>
      <sheetName val="SOURCE"/>
      <sheetName val="공수"/>
      <sheetName val="Y3-LIST"/>
      <sheetName val="INDEX"/>
      <sheetName val="공용라이온-2"/>
      <sheetName val="영업.일1"/>
      <sheetName val="건축내역"/>
      <sheetName val="기초부품"/>
      <sheetName val="발사관"/>
      <sheetName val="2000 (원본)"/>
      <sheetName val="인원자료"/>
      <sheetName val="Vol &amp; Assumpt"/>
      <sheetName val="0.RCL IS"/>
      <sheetName val="# 가공비&amp;경비 LIST"/>
      <sheetName val="综合"/>
      <sheetName val="# 재료비증빙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LG-BATTERY"/>
      <sheetName val="TONG HOP VL-NC"/>
      <sheetName val="DON GIA"/>
      <sheetName val="Prob. Res. Index"/>
      <sheetName val="원97"/>
      <sheetName val="리오비용"/>
      <sheetName val="첨부2"/>
      <sheetName val="설계명세"/>
      <sheetName val="견적LIST"/>
      <sheetName val="신고서.전"/>
      <sheetName val="材料"/>
      <sheetName val="SPA원가"/>
      <sheetName val="인건비"/>
      <sheetName val="종합BDATA"/>
      <sheetName val="적하보험"/>
      <sheetName val="옹벽1"/>
      <sheetName val="인원"/>
      <sheetName val="Sheet6_(3)"/>
      <sheetName val="조서목차"/>
      <sheetName val="감가상각"/>
      <sheetName val="가격품의"/>
      <sheetName val="월매출"/>
      <sheetName val="RELAY FAX양식"/>
      <sheetName val="상세 견적서 (HMC)"/>
      <sheetName val="PFMEA.XLS"/>
      <sheetName val="2008 г"/>
      <sheetName val="Cpk3"/>
      <sheetName val="2.중요한회계정책"/>
      <sheetName val="9.관계기업투자"/>
      <sheetName val="42.리스"/>
      <sheetName val="25.법인세"/>
      <sheetName val="EurotoolsXRates"/>
      <sheetName val="TOT"/>
      <sheetName val="ﾀｰﾋﾞﾝﾃﾞｰﾀ"/>
      <sheetName val="적용수량"/>
      <sheetName val="자재소요"/>
      <sheetName val="판매계획"/>
      <sheetName val="M96현황-동아"/>
      <sheetName val="PILOT품"/>
      <sheetName val="금형품의서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 PPAP 작성중 .xlsx"/>
      <sheetName val="INVESTMENT_(Hardware)"/>
      <sheetName val="STEEL95"/>
      <sheetName val="분기별데이타"/>
      <sheetName val="월별데이타"/>
      <sheetName val="거래처"/>
      <sheetName val="도표"/>
      <sheetName val="COKBOM"/>
      <sheetName val="File_Table"/>
      <sheetName val="제품정보"/>
      <sheetName val="TEL"/>
      <sheetName val="99예산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매출DATA"/>
      <sheetName val="TA10"/>
      <sheetName val="전산DATA"/>
      <sheetName val="2012 Volum"/>
      <sheetName val="BS"/>
      <sheetName val="TB"/>
      <sheetName val="생산(전장입력)-1"/>
      <sheetName val="GLOBAL PT NEW FORMAT JULY  2002"/>
      <sheetName val="WS"/>
      <sheetName val="인원부하"/>
      <sheetName val="종합현황"/>
      <sheetName val="B053 (990701)공정능력PC%계산"/>
      <sheetName val="P&amp;L account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ins"/>
      <sheetName val="명칭변경"/>
      <sheetName val="CFLOW"/>
      <sheetName val="SP"/>
      <sheetName val="ALL"/>
      <sheetName val="LIDE"/>
      <sheetName val="업무담당"/>
      <sheetName val="2쪽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1_2내수2"/>
      <sheetName val="GB-IC_Villingen_GG2"/>
      <sheetName val="매출종합_`091"/>
      <sheetName val="신고서_전"/>
      <sheetName val="Sheet6_(3)1"/>
      <sheetName val="영업_일1"/>
      <sheetName val="RELAY_FAX양식"/>
      <sheetName val="상세_견적서_(HMC)"/>
      <sheetName val="INVESTMENT_(Hardware)1"/>
      <sheetName val="PFMEA_XLS"/>
      <sheetName val="2008_г"/>
      <sheetName val="2_중요한회계정책"/>
      <sheetName val="9_관계기업투자"/>
      <sheetName val="42_리스"/>
      <sheetName val="25_법인세"/>
      <sheetName val="_PPAP_작성중__xlsx"/>
      <sheetName val="Proj_List_00E"/>
      <sheetName val="Bosch_ADVP&amp;R"/>
      <sheetName val="P&amp;L_account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수불5-2"/>
      <sheetName val="공정외주"/>
      <sheetName val="노임이"/>
      <sheetName val="공장별판관비배부"/>
      <sheetName val="삭제금지"/>
      <sheetName val="출석부"/>
      <sheetName val="체재비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분석DATA(년도별)"/>
      <sheetName val="09년 현황"/>
      <sheetName val="CNC810M"/>
      <sheetName val="원가절감종합"/>
      <sheetName val="WTC BODY一覧原紙"/>
      <sheetName val="3월말 장기악성(국내)"/>
      <sheetName val="2월말 장기악성(국내)"/>
      <sheetName val="가동일보"/>
      <sheetName val="5사남"/>
      <sheetName val="소결재공"/>
      <sheetName val="pl2k12"/>
      <sheetName val="MethodC"/>
      <sheetName val="99원가원판"/>
      <sheetName val="기안지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공정능력평가-2"/>
      <sheetName val="공정능력평가-3"/>
      <sheetName val="외관검사"/>
      <sheetName val="N719(NC)"/>
      <sheetName val="세목별"/>
      <sheetName val="공정별공법-W.HSE-LH"/>
      <sheetName val="GM Master"/>
      <sheetName val="변제"/>
      <sheetName val="업무분장 "/>
      <sheetName val="판매수량"/>
      <sheetName val="국산화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BOM"/>
      <sheetName val="산업판매입력"/>
      <sheetName val="3.PT개발계획"/>
      <sheetName val="예정임율"/>
      <sheetName val="6 N.m CCW 전류"/>
      <sheetName val="퇴충수정"/>
      <sheetName val="参照条件"/>
      <sheetName val="9703"/>
      <sheetName val="투입공수계획"/>
      <sheetName val="생산일보"/>
      <sheetName val="월간생산계획"/>
      <sheetName val="품목테이블"/>
      <sheetName val="GYOKAK2"/>
      <sheetName val="비교원RD-S"/>
      <sheetName val="고객불만 건"/>
      <sheetName val="J2(P.MT)"/>
      <sheetName val="10월11일"/>
      <sheetName val="1st"/>
      <sheetName val="Sales"/>
      <sheetName val="pri"/>
      <sheetName val="외주업체"/>
      <sheetName val="제품명 (3)"/>
      <sheetName val="D-개요"/>
      <sheetName val="이체비용포함"/>
      <sheetName val="이체비용포함2"/>
      <sheetName val="국고채권3-5"/>
      <sheetName val="10-1소요"/>
      <sheetName val="_x0000__x0000__x0000__x0000_ile"/>
      <sheetName val="_____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TEMP_TORQUE2"/>
      <sheetName val="5_세운W-A2"/>
      <sheetName val="126_2551"/>
      <sheetName val="B053_(990701)공정실적PP%계산2"/>
      <sheetName val="CASE_ASM1"/>
      <sheetName val="14_1부1"/>
      <sheetName val="소상_&quot;1&quot;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1_변경범위2"/>
      <sheetName val="팀별_합계1"/>
      <sheetName val="설비능력및_종합공정능력산출시_사용1"/>
      <sheetName val="LAMBDA_자작1"/>
      <sheetName val="ALPROFILE_발주실적"/>
      <sheetName val="X-3_ENG"/>
      <sheetName val="Sheet1_(2)"/>
      <sheetName val="PRESS_DATA"/>
      <sheetName val="운임_환차손-Y2"/>
      <sheetName val="내수1_8GL1"/>
      <sheetName val="GLOBAL_PT_NEW_FORMAT_OCT_2002"/>
      <sheetName val="실적_및_계획"/>
      <sheetName val="공정능력_(2)"/>
      <sheetName val="PRO_(참조)"/>
      <sheetName val="Master_Cable"/>
      <sheetName val="02년_SUC"/>
      <sheetName val="원단위_전후비교"/>
      <sheetName val="외주품_감점_유형_기준"/>
      <sheetName val="3__관리점지수실적-1_1생산성"/>
      <sheetName val="Sch7a_(토요일)"/>
      <sheetName val="Sec_1_-_RFQ"/>
      <sheetName val="Rate_data"/>
      <sheetName val="ERP도입후_시정현황"/>
      <sheetName val="공정별공법-W_HSE-LH"/>
      <sheetName val="대외공문_"/>
      <sheetName val="CAPA분석_360K"/>
      <sheetName val="Purchasing_Data"/>
      <sheetName val="GM_Master"/>
      <sheetName val="09년_현황"/>
      <sheetName val="WTC_BODY一覧原紙"/>
      <sheetName val="3월말_장기악성(국내)"/>
      <sheetName val="2월말_장기악성(국내)"/>
      <sheetName val="Data_Sheet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production_dept"/>
      <sheetName val="6_N_m_CCW_전류"/>
      <sheetName val="업무분장_"/>
      <sheetName val="GLOBAL_PT_NEW_FORMAT_JULY__2002"/>
      <sheetName val="고객불만_건"/>
      <sheetName val="3_PT개발계획"/>
      <sheetName val="so-021"/>
      <sheetName val="정비사업장별전망"/>
      <sheetName val="부품목표"/>
      <sheetName val="부평"/>
      <sheetName val="분당"/>
      <sheetName val="평촌"/>
      <sheetName val="A"/>
      <sheetName val="스풀능력"/>
      <sheetName val="HOLE 9905(1)"/>
      <sheetName val="승인율"/>
      <sheetName val="Dossier_Cdc"/>
      <sheetName val="DFMEA-DRBFM"/>
      <sheetName val="3월"/>
      <sheetName val="95WBS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재발방지대책서"/>
      <sheetName val="2001Org"/>
      <sheetName val="현금흐름표"/>
      <sheetName val="Summary Sheet"/>
      <sheetName val="Datasheet for KPI Model 1"/>
      <sheetName val="첨부5"/>
      <sheetName val="Moulding data"/>
      <sheetName val="부서별3월"/>
      <sheetName val="5-2"/>
      <sheetName val="YOKE-H(10.3)"/>
      <sheetName val="LS"/>
      <sheetName val="Cover"/>
      <sheetName val="포트외경(A)"/>
      <sheetName val="Drop-down Lists"/>
      <sheetName val="incetive"/>
      <sheetName val="Bas Moteur"/>
      <sheetName val="Hab2"/>
      <sheetName val="Hab1"/>
      <sheetName val="EXP P1(PART)"/>
      <sheetName val="과거실적"/>
      <sheetName val="After Sales Supplier #'s"/>
      <sheetName val="85725-D7500"/>
      <sheetName val="실적관리"/>
      <sheetName val="2-1.제품군별계획대비실적(B.A)"/>
      <sheetName val="LINE_VENT"/>
      <sheetName val="OEM 이의제기 종합"/>
      <sheetName val="노무비"/>
      <sheetName val="신공항A-9(원가수정)"/>
      <sheetName val="감독1130"/>
      <sheetName val="RECIMAKE"/>
      <sheetName val="재(실)"/>
      <sheetName val="분류"/>
      <sheetName val="계실5-1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4.3 첨부1"/>
      <sheetName val="customer"/>
      <sheetName val="_x0000_PRDW30.XL"/>
      <sheetName val="검사협정 보충"/>
      <sheetName val="효성"/>
      <sheetName val="PRESS_DATA1"/>
      <sheetName val="X-3_ENG1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5_세운W-A3"/>
      <sheetName val="126_2552"/>
      <sheetName val="CASE_ASM2"/>
      <sheetName val="14_1부2"/>
      <sheetName val="JT3_0견적-구12"/>
      <sheetName val="PRESS_DATA2"/>
      <sheetName val="SUB_2월_재검사추이도2"/>
      <sheetName val="c_db2"/>
      <sheetName val="설비능력및_종합공정능력산출시_사용2"/>
      <sheetName val="소상_&quot;1&quot;2"/>
      <sheetName val="팀별_합계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진급관련DATA"/>
      <sheetName val="99정부과제종합"/>
      <sheetName val="Data입력"/>
      <sheetName val="금관"/>
      <sheetName val="백화"/>
      <sheetName val="INJ_FRT"/>
      <sheetName val="_SR3차원단위_(3)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c.db1"/>
      <sheetName val="영업용가격대"/>
      <sheetName val="원가기초정보"/>
      <sheetName val="산정표"/>
      <sheetName val="JUNY"/>
      <sheetName val="생산_P"/>
      <sheetName val="Graph"/>
      <sheetName val="미익SUB"/>
      <sheetName val="영업인계"/>
      <sheetName val="재공재고"/>
      <sheetName val="포장현황"/>
      <sheetName val="工程信息"/>
      <sheetName val="ref"/>
      <sheetName val="초기공정능력"/>
      <sheetName val="본사-출장소구분"/>
      <sheetName val="PC%계산DWMC"/>
      <sheetName val="불량코드"/>
      <sheetName val="MC%계산"/>
      <sheetName val="※목록"/>
      <sheetName val="수출가격"/>
      <sheetName val="Danh Mục"/>
      <sheetName val="Danh Muc"/>
      <sheetName val="예상투자비"/>
      <sheetName val="0.CHMSL LED ASSY"/>
      <sheetName val="9609추"/>
      <sheetName val="FELT"/>
      <sheetName val="데이터"/>
      <sheetName val="철심금중량"/>
      <sheetName val="????ilencer"/>
      <sheetName val="종합장"/>
      <sheetName val="1.세부비교_x001b__x0000__x0000_㣪洁ᚦ"/>
      <sheetName val="기아계획"/>
      <sheetName val="여신보고용"/>
      <sheetName val="서진단가"/>
      <sheetName val="매출이익(실적)"/>
      <sheetName val="HeaderInfo"/>
      <sheetName val="J100"/>
      <sheetName val="RFQ Template"/>
      <sheetName val="科目余额表"/>
      <sheetName val="목차"/>
      <sheetName val="82351"/>
      <sheetName val="XMA 12월 8,000대 원,부자재_完"/>
      <sheetName val="YFA 10월분 원자재(10.12)_미납완료_完"/>
      <sheetName val="YFA 10월분 부자재(10.7,9)_FEDEX_完"/>
      <sheetName val="51700-C2100(이의제기)"/>
      <sheetName val="Volumes"/>
      <sheetName val="SCP 4"/>
      <sheetName val="SCP 5 D2UXT"/>
      <sheetName val="SCP 6 D2UX"/>
      <sheetName val="Invest (MAC)"/>
      <sheetName val="SCP Apr2015"/>
      <sheetName val="출력-생산일보"/>
      <sheetName val="품목표"/>
      <sheetName val="생산계획"/>
      <sheetName val="108.수선비"/>
      <sheetName val="8기전사사업계획"/>
      <sheetName val="36기상반기자금실적"/>
      <sheetName val="X3"/>
      <sheetName val="원재료불량"/>
      <sheetName val="내년"/>
      <sheetName val="8월3주"/>
      <sheetName val="sapactivexlhiddensheet"/>
      <sheetName val="침탄데이타"/>
      <sheetName val="DV Flow Chart DV-PV1 (PFC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DATA(1-8)"/>
      <sheetName val="1부생산계획"/>
      <sheetName val="자료"/>
      <sheetName val="직원명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이자수입"/>
      <sheetName val="D300726_1"/>
      <sheetName val="6월재고2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RFQ Form"/>
      <sheetName val="원가분석"/>
      <sheetName val="00년거래처별실적"/>
      <sheetName val="재고품목"/>
      <sheetName val="그림목록"/>
      <sheetName val="구매내역"/>
      <sheetName val="Aug01 Status Rpt"/>
      <sheetName val="산출기준(파견전산실)"/>
      <sheetName val="ALVXXL01"/>
      <sheetName val="생산실적입력"/>
      <sheetName val="법인세부담액"/>
      <sheetName val="등록자료"/>
      <sheetName val="입력정보"/>
      <sheetName val="선재"/>
      <sheetName val="생산실적db"/>
      <sheetName val="集計ﾘｽﾄ"/>
      <sheetName val="법인(환율지정)"/>
      <sheetName val="품의서양식 (3)"/>
      <sheetName val="원가계산서양식"/>
      <sheetName val="조선용암면"/>
      <sheetName val="기간별품목별불량유형집계"/>
      <sheetName val="07DATA"/>
      <sheetName val="ISSUE LIST"/>
      <sheetName val="1. 보고"/>
      <sheetName val="업체정보"/>
      <sheetName val="WJ素材費"/>
      <sheetName val="수지타입(ASSY)"/>
      <sheetName val="PNL_ASS'Y_CRASH_PAD_UPR_RH"/>
      <sheetName val="Input Page"/>
      <sheetName val="Input Sheet"/>
      <sheetName val="현금및현금등가물"/>
      <sheetName val="Base Info"/>
      <sheetName val="Asset98-CAK"/>
      <sheetName val="10년01월부터"/>
      <sheetName val="예적금"/>
      <sheetName val="세무서코드"/>
      <sheetName val="3월판매예상_2주차"/>
      <sheetName val="_0602주-무결점운동 진행현황 보고 (20140610)"/>
      <sheetName val="변환테이블"/>
      <sheetName val="불량 리스트"/>
      <sheetName val="불량 코드"/>
      <sheetName val="3M000"/>
      <sheetName val="96원가"/>
      <sheetName val="Europe PU-1"/>
      <sheetName val="MM利益・原価企画方針書ｶｸ１"/>
      <sheetName val="PMBG12LD 장비및인원소요(D.A기준) "/>
      <sheetName val="basic_info"/>
      <sheetName val="10매출"/>
      <sheetName val="은행"/>
      <sheetName val="TEMP2"/>
      <sheetName val="PIVOT"/>
      <sheetName val="표준(재질단가,조형단가)"/>
      <sheetName val="표준(중자)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6월"/>
      <sheetName val="1.TAT_Info."/>
      <sheetName val="STD_DEVCHARTadd"/>
      <sheetName val="재품명"/>
      <sheetName val="불량명"/>
      <sheetName val="효과금액비교"/>
      <sheetName val="1.TP조립"/>
      <sheetName val="기타 부자재"/>
      <sheetName val="분리막"/>
      <sheetName val="전해액"/>
      <sheetName val="Appendix_TT"/>
      <sheetName val="(2)월생산현황 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기준정보"/>
      <sheetName val="SALE분석"/>
      <sheetName val="월간단가"/>
      <sheetName val="Sheet"/>
      <sheetName val="5업체"/>
      <sheetName val="갑지"/>
      <sheetName val="１１月"/>
      <sheetName val="MS.SPEC"/>
      <sheetName val="BI-FUEL AIR VENT PIPE"/>
      <sheetName val="철판2"/>
      <sheetName val="차액보증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CONSUMO DE RESINA "/>
      <sheetName val="Full PBD"/>
      <sheetName val="NET면적"/>
      <sheetName val="2009년 매출 실적"/>
      <sheetName val="JINKYU"/>
      <sheetName val="차체부품_INS_REPORT(갑)3"/>
      <sheetName val="FUEL_FILLER3"/>
      <sheetName val="진행_DATA_(2)3"/>
      <sheetName val="5_WIRE적용LIST3"/>
      <sheetName val="_납촉자3"/>
      <sheetName val="3_일반사상3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SUB_2월_재검사추이도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J150_승인진도관리_LIST2"/>
      <sheetName val="TOTAL_LIST2"/>
      <sheetName val="Price_Range2"/>
      <sheetName val="FTR_MACRo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상세_계산_내역1"/>
      <sheetName val="OCT"/>
      <sheetName val="VT-5T"/>
      <sheetName val="월별수입"/>
      <sheetName val="SRC(현재)"/>
      <sheetName val="RFQ 1804"/>
      <sheetName val="운영"/>
      <sheetName val="DS_MBR RR Side  - PcA"/>
      <sheetName val="지점분석00"/>
      <sheetName val="Dual PMP수율"/>
      <sheetName val="시설이용권명세서"/>
      <sheetName val="특정현금과예금"/>
      <sheetName val="业体目录"/>
      <sheetName val="현장관리비"/>
      <sheetName val=" Common Info Page"/>
      <sheetName val="TABLE(터키)"/>
      <sheetName val="권취Simu"/>
      <sheetName val="공문송부업체"/>
      <sheetName val="진천MOBIS"/>
      <sheetName val="외주수입검사 종합(6월)"/>
      <sheetName val="_x005f_x005f_x005f_x005f_x005f_x005f_x005f_x0000__x005f"/>
      <sheetName val="구list"/>
      <sheetName val="금형 이력 카드"/>
      <sheetName val="Q13"/>
      <sheetName val="Q11"/>
      <sheetName val="Q23"/>
      <sheetName val="Q12"/>
      <sheetName val="LCAUTO.4"/>
      <sheetName val="LCAT수.조"/>
      <sheetName val="10월"/>
      <sheetName val="곡성"/>
      <sheetName val="소재 이력"/>
      <sheetName val="99 조정금액"/>
      <sheetName val="주간실적상세"/>
      <sheetName val="생산성상세"/>
      <sheetName val="CPK_CHART"/>
      <sheetName val="1.종합평가표"/>
      <sheetName val="Actual In &amp; Out"/>
      <sheetName val="99년1월"/>
      <sheetName val="내부품질감사절차서"/>
      <sheetName val="신1"/>
      <sheetName val="DV_Flow_Chart_DV-PV1_(PFC)"/>
      <sheetName val="임율"/>
      <sheetName val="13년임율"/>
      <sheetName val="사정표"/>
      <sheetName val="단가2"/>
      <sheetName val="Burnish"/>
      <sheetName val="기타"/>
      <sheetName val="재질표"/>
      <sheetName val="일보_생산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S50_"/>
      <sheetName val="일일판매현황"/>
      <sheetName val="Upgrades_pricing"/>
      <sheetName val="7_3_DY팀"/>
      <sheetName val="2차 OI_x0010__x0000__xda10_࠱"/>
      <sheetName val="2차 OI_x0000__x0000_젘_x0000_"/>
      <sheetName val="2차 OI䑲⿀_x0000__x0000_"/>
      <sheetName val="LJM"/>
      <sheetName val="단가80%기준(재무)"/>
      <sheetName val="매출집계-RMB"/>
      <sheetName val="PS종합"/>
      <sheetName val="경영계획"/>
      <sheetName val="불량"/>
      <sheetName val="품질보증"/>
      <sheetName val="DepPlan"/>
      <sheetName val="Consignes"/>
      <sheetName val="BDachats"/>
      <sheetName val="旧玉"/>
      <sheetName val="UC_UM"/>
      <sheetName val="THS - Key Inputs"/>
      <sheetName val="Moulding_data"/>
      <sheetName val="코드집(수출)"/>
      <sheetName val="2005년 소요량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2안"/>
      <sheetName val="_x005f_x0000__x005f_x0000__x005"/>
      <sheetName val="96상입"/>
      <sheetName val="표"/>
      <sheetName val="주물"/>
      <sheetName val="Interco &amp; PVS Loc Cur"/>
      <sheetName val="IBASE"/>
      <sheetName val="제품상품(DL)"/>
      <sheetName val="5월DL"/>
      <sheetName val="cr2000분석"/>
      <sheetName val="경로매출"/>
      <sheetName val="참고"/>
      <sheetName val="CR금액"/>
      <sheetName val="OEM Plan"/>
      <sheetName val="Details"/>
      <sheetName val="DATA01"/>
      <sheetName val="종합표"/>
      <sheetName val="콤비품의-3"/>
      <sheetName val="첨부4.기술평가서"/>
      <sheetName val="LOCKUP"/>
      <sheetName val="99년12월 실적DATA"/>
      <sheetName val="SO416"/>
      <sheetName val="목표세부명세"/>
      <sheetName val="승용"/>
      <sheetName val="Help"/>
      <sheetName val="입력DATA"/>
      <sheetName val="Menu"/>
      <sheetName val="MS"/>
      <sheetName val="PS SIDE OTR INR 공정개선 상세"/>
      <sheetName val="PROFILE"/>
      <sheetName val="기계(1998~2003년)작업본"/>
      <sheetName val="기계(2004년)작업본"/>
      <sheetName val="입력laser"/>
      <sheetName val="노동부"/>
      <sheetName val="자체실적Y"/>
      <sheetName val="01_SW"/>
      <sheetName val="TL PROTO 2열"/>
      <sheetName val="공정능력"/>
      <sheetName val="★금형비 계산서"/>
      <sheetName val="LOWSIDE 비교"/>
      <sheetName val="구분자료"/>
      <sheetName val="전사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5호기_Query"/>
      <sheetName val="오퍼(DS)"/>
      <sheetName val="물량표S"/>
      <sheetName val="PAINT"/>
      <sheetName val="실행내역"/>
      <sheetName val="4월"/>
      <sheetName val="3)재료비"/>
      <sheetName val="1ဲ_ALT4"/>
      <sheetName val="1ဳ_O_S4"/>
      <sheetName val="15_၄AMPER4"/>
      <sheetName val="BACK_DATA_08_7_1~4"/>
      <sheetName val="E_W4"/>
      <sheetName val="P_W4"/>
      <sheetName val="S_W4"/>
      <sheetName val="二_POSITION_XLS4"/>
      <sheetName val="OPT손익_내수4"/>
      <sheetName val="OPT손익_수출4"/>
      <sheetName val="BACK_DATA4"/>
      <sheetName val="TEMP_TORQUE3"/>
      <sheetName val="126_2553"/>
      <sheetName val="B053_(990701)공정실적PP%계산3"/>
      <sheetName val="CASE_ASM3"/>
      <sheetName val="14_1부3"/>
      <sheetName val="1_변경범위3"/>
      <sheetName val="PRESS_DATA3"/>
      <sheetName val="설비능력및_종합공정능력산출시_사용3"/>
      <sheetName val="소상_&quot;1&quot;3"/>
      <sheetName val="팀별_합계3"/>
      <sheetName val="운임_환차손-Y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LAMBDA_자작3"/>
      <sheetName val="X-3_ENG3"/>
      <sheetName val="1ဲ_ALT5"/>
      <sheetName val="1ဳ_O_S5"/>
      <sheetName val="15_၄AMPER5"/>
      <sheetName val="BACK_DATA_08_7_1~5"/>
      <sheetName val="E_W5"/>
      <sheetName val="P_W5"/>
      <sheetName val="S_W5"/>
      <sheetName val="二_POSITION_XLS5"/>
      <sheetName val="OPT손익_내수5"/>
      <sheetName val="OPT손익_수출5"/>
      <sheetName val="BACK_DATA5"/>
      <sheetName val="TEMP_TORQUE4"/>
      <sheetName val="126_2554"/>
      <sheetName val="B053_(990701)공정실적PP%계산4"/>
      <sheetName val="CASE_ASM4"/>
      <sheetName val="14_1부4"/>
      <sheetName val="1_변경범위4"/>
      <sheetName val="PRESS_DATA4"/>
      <sheetName val="설비능력및_종합공정능력산출시_사용4"/>
      <sheetName val="소상_&quot;1&quot;4"/>
      <sheetName val="팀별_합계4"/>
      <sheetName val="운임_환차손-Y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LAMBDA_자작4"/>
      <sheetName val="X-3_ENG4"/>
      <sheetName val="1ဲ_ALT6"/>
      <sheetName val="1ဳ_O_S6"/>
      <sheetName val="15_၄AMPER6"/>
      <sheetName val="BACK_DATA_08_7_1~6"/>
      <sheetName val="E_W6"/>
      <sheetName val="P_W6"/>
      <sheetName val="S_W6"/>
      <sheetName val="二_POSITION_XLS6"/>
      <sheetName val="OPT손익_내수6"/>
      <sheetName val="OPT손익_수출6"/>
      <sheetName val="BACK_DATA6"/>
      <sheetName val="TEMP_TORQUE5"/>
      <sheetName val="126_2555"/>
      <sheetName val="B053_(990701)공정실적PP%계산5"/>
      <sheetName val="CASE_ASM5"/>
      <sheetName val="14_1부5"/>
      <sheetName val="1_변경범위5"/>
      <sheetName val="PRESS_DATA5"/>
      <sheetName val="설비능력및_종합공정능력산출시_사용5"/>
      <sheetName val="소상_&quot;1&quot;5"/>
      <sheetName val="팀별_합계5"/>
      <sheetName val="운임_환차손-Y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LAMBDA_자작5"/>
      <sheetName val="X-3_ENG5"/>
      <sheetName val="1ဲ_ALT7"/>
      <sheetName val="1ဳ_O_S7"/>
      <sheetName val="15_၄AMPER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TEMP_TORQUE6"/>
      <sheetName val="126_2556"/>
      <sheetName val="B053_(990701)공정실적PP%계산6"/>
      <sheetName val="CASE_ASM6"/>
      <sheetName val="14_1부6"/>
      <sheetName val="1_변경범위6"/>
      <sheetName val="PRESS_DATA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전체"/>
      <sheetName val="보강사 소요량"/>
      <sheetName val="일반경비"/>
      <sheetName val="CLMN자료"/>
      <sheetName val="양식-금형"/>
      <sheetName val="1.2.2완제품검사('00.4월) (가라)"/>
      <sheetName val="FO-BO-ER"/>
      <sheetName val="規模表紙"/>
      <sheetName val="진행단계현황"/>
      <sheetName val="개발_TOOL_집계표1"/>
      <sheetName val="경상_개발비1"/>
      <sheetName val="내수1_8GL2"/>
      <sheetName val="ALPROFILE_발주실적1"/>
      <sheetName val="Sheet1_(2)1"/>
      <sheetName val="계산_DATA_입력1"/>
      <sheetName val="Evaluation_objects2"/>
      <sheetName val="GLOBAL_PT_NEW_FORMAT_OCT_20021"/>
      <sheetName val="MACRO1_XLM1"/>
      <sheetName val="02년_SUC1"/>
      <sheetName val="3__관리점지수실적-1_1생산성1"/>
      <sheetName val="Sec_1_-_RFQ1"/>
      <sheetName val="Sch7a_(토요일)1"/>
      <sheetName val="Rate_data1"/>
      <sheetName val="원단위_전후비교1"/>
      <sheetName val="실적_및_계획1"/>
      <sheetName val="공정능력_(2)1"/>
      <sheetName val="Master_Cable1"/>
      <sheetName val="PRO_(참조)1"/>
      <sheetName val="외주품_감점_유형_기준1"/>
      <sheetName val="Bosch_ADVP&amp;R1"/>
      <sheetName val="개발_TOOL_집계표2"/>
      <sheetName val="경상_개발비2"/>
      <sheetName val="내수1_8GL3"/>
      <sheetName val="ALPROFILE_발주실적2"/>
      <sheetName val="Sheet1_(2)2"/>
      <sheetName val="Sheet6_(3)2"/>
      <sheetName val="계산_DATA_입력2"/>
      <sheetName val="Evaluation_objects3"/>
      <sheetName val="GLOBAL_PT_NEW_FORMAT_OCT_20022"/>
      <sheetName val="MACRO1_XLM2"/>
      <sheetName val="02년_SUC2"/>
      <sheetName val="3__관리점지수실적-1_1생산성2"/>
      <sheetName val="Sec_1_-_RFQ2"/>
      <sheetName val="Sch7a_(토요일)2"/>
      <sheetName val="Rate_data2"/>
      <sheetName val="원단위_전후비교2"/>
      <sheetName val="실적_및_계획2"/>
      <sheetName val="공정능력_(2)2"/>
      <sheetName val="Master_Cable2"/>
      <sheetName val="PRO_(참조)2"/>
      <sheetName val="외주품_감점_유형_기준2"/>
      <sheetName val="Bosch_ADVP&amp;R2"/>
      <sheetName val="개발_TOOL_집계표3"/>
      <sheetName val="경상_개발비3"/>
      <sheetName val="내수1_8GL4"/>
      <sheetName val="ALPROFILE_발주실적3"/>
      <sheetName val="Sheet1_(2)3"/>
      <sheetName val="Sheet6_(3)3"/>
      <sheetName val="계산_DATA_입력3"/>
      <sheetName val="상세_계산_내역3"/>
      <sheetName val="Evaluation_objects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연봉산정기초자료"/>
      <sheetName val="견적서"/>
      <sheetName val="#1-1 (2)"/>
      <sheetName val="불량건수"/>
      <sheetName val="외주집계"/>
      <sheetName val="25414-B2060"/>
      <sheetName val="2-2.매출분석"/>
      <sheetName val="RES"/>
      <sheetName val="경쟁실분"/>
      <sheetName val="제품판매_수량"/>
      <sheetName val="주재료비"/>
      <sheetName val="생산1-2"/>
      <sheetName val="Sales_1"/>
      <sheetName val="Flags"/>
      <sheetName val="금형이력"/>
      <sheetName val="평가"/>
      <sheetName val="별제권_정리담보권1"/>
      <sheetName val="기초 DATA"/>
      <sheetName val="CPk원본"/>
      <sheetName val="2100"/>
      <sheetName val="배부기준"/>
      <sheetName val="項目定義"/>
      <sheetName val="basedata"/>
      <sheetName val="신흥테크 세부내역 LIST"/>
      <sheetName val="MAT"/>
      <sheetName val="단가표"/>
      <sheetName val="SUB(C)"/>
      <sheetName val="비용구조"/>
      <sheetName val="피엘"/>
      <sheetName val="LINE PPM-분석"/>
      <sheetName val="수불부"/>
      <sheetName val="Actual data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국민연금"/>
      <sheetName val="94열처리"/>
      <sheetName val="3월종합현황"/>
      <sheetName val="XL4Poppy"/>
      <sheetName val="급여대장"/>
      <sheetName val="ab입고수량"/>
      <sheetName val="Tool Type"/>
      <sheetName val="3. Acronyms and abbreviations"/>
      <sheetName val="IS"/>
      <sheetName val="SGH-M100"/>
      <sheetName val="도움말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요인분석"/>
      <sheetName val="월별생산"/>
      <sheetName val="CAL"/>
      <sheetName val="사업계획선가"/>
      <sheetName val="제조매출"/>
      <sheetName val="기계"/>
      <sheetName val="PI"/>
      <sheetName val="gr_val"/>
      <sheetName val="gr_sum"/>
      <sheetName val="00-Input Values"/>
      <sheetName val="Input Values"/>
      <sheetName val="소급정산"/>
      <sheetName val="Request template"/>
      <sheetName val="MASTER_IPL"/>
      <sheetName val="_x005f_x005f_x005f_x0000__x005f"/>
      <sheetName val="CustomerPlan"/>
      <sheetName val="부재료"/>
      <sheetName val="Report"/>
      <sheetName val="24.냉각실용添1"/>
      <sheetName val="조립LINE"/>
      <sheetName val="AVSSX"/>
      <sheetName val="노원열병합  건축공사기성내역서"/>
      <sheetName val="Gia vat tu"/>
      <sheetName val="FA-LISTING"/>
      <sheetName val="test1"/>
      <sheetName val="유통망계획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신청현황"/>
      <sheetName val="PFMEA_XLS1"/>
      <sheetName val="신고서_전1"/>
      <sheetName val="Basic_assumptions1"/>
      <sheetName val="영업_일11"/>
      <sheetName val="RELAY_FAX양식1"/>
      <sheetName val="상세_견적서_(HMC)1"/>
      <sheetName val="INVESTMENT_(Hardware)2"/>
      <sheetName val="2008_г1"/>
      <sheetName val="2_중요한회계정책1"/>
      <sheetName val="9_관계기업투자1"/>
      <sheetName val="42_리스1"/>
      <sheetName val="25_법인세1"/>
      <sheetName val="_PPAP_작성중__xlsx1"/>
      <sheetName val="Proj_List_00E1"/>
      <sheetName val="1_2내수4"/>
      <sheetName val="PFMEA_XLS2"/>
      <sheetName val="신고서_전2"/>
      <sheetName val="Basic_assumptions2"/>
      <sheetName val="영업_일12"/>
      <sheetName val="RELAY_FAX양식2"/>
      <sheetName val="상세_견적서_(HMC)2"/>
      <sheetName val="INVESTMENT_(Hardware)3"/>
      <sheetName val="2008_г2"/>
      <sheetName val="2_중요한회계정책2"/>
      <sheetName val="9_관계기업투자2"/>
      <sheetName val="42_리스2"/>
      <sheetName val="25_법인세2"/>
      <sheetName val="_PPAP_작성중__xlsx2"/>
      <sheetName val="Proj_List_00E2"/>
      <sheetName val="DBL_LPG시험2"/>
      <sheetName val="1_2내수5"/>
      <sheetName val="Cost_Reduction4"/>
      <sheetName val="PFMEA_XLS3"/>
      <sheetName val="신고서_전3"/>
      <sheetName val="Basic_assumptions3"/>
      <sheetName val="0_절삭조건3"/>
      <sheetName val="Sheet6_(3)4"/>
      <sheetName val="영업_일13"/>
      <sheetName val="RELAY_FAX양식3"/>
      <sheetName val="상세_견적서_(HMC)3"/>
      <sheetName val="INVESTMENT_(Hardware)4"/>
      <sheetName val="2008_г3"/>
      <sheetName val="2_중요한회계정책3"/>
      <sheetName val="9_관계기업투자3"/>
      <sheetName val="42_리스3"/>
      <sheetName val="25_법인세3"/>
      <sheetName val="_PPAP_작성중__xlsx3"/>
      <sheetName val="Proj_List_00E3"/>
      <sheetName val="DBL_LPG시험3"/>
      <sheetName val="이름정의_판매계획정리"/>
      <sheetName val="이름정의_라인운영계획"/>
      <sheetName val="Bas_Moteur"/>
      <sheetName val="PP%-low RPM"/>
      <sheetName val="메탈&amp;환율"/>
      <sheetName val="인건비US"/>
      <sheetName val="소재종류"/>
      <sheetName val="매입자료1"/>
      <sheetName val="93상각비"/>
      <sheetName val="거래선별 매출현황 내역"/>
      <sheetName val="수식파일 (삭제금지)"/>
      <sheetName val="호봉CODE"/>
      <sheetName val="Base"/>
      <sheetName val="Chart"/>
      <sheetName val="info"/>
      <sheetName val="Sale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C-L"/>
      <sheetName val="자료실"/>
      <sheetName val="접촉온도"/>
      <sheetName val="Hw_0415_TOTAL"/>
      <sheetName val="드롭다운"/>
      <sheetName val="업체데이터"/>
      <sheetName val="5 Why's"/>
      <sheetName val="NC-CODE"/>
      <sheetName val="PART"/>
      <sheetName val="국가"/>
      <sheetName val="품질목표"/>
      <sheetName val="03년 체제결과"/>
      <sheetName val="FRONT_HUB견적가2"/>
      <sheetName val="VS1_Paretto분석2"/>
      <sheetName val="포머_비가동_내역2"/>
      <sheetName val="생산현황_(입력)1"/>
      <sheetName val="MPS_Q3_FY041"/>
      <sheetName val="MPS_Q4_FY041"/>
      <sheetName val="1_ER유체응용1"/>
      <sheetName val="4_시험장비1"/>
      <sheetName val="FLOW_PROSES_(A)1"/>
      <sheetName val="DATA_BASE1"/>
      <sheetName val="업체별_단가현황1"/>
      <sheetName val="VPP(BD-010)_이상보고1"/>
      <sheetName val="THEME_CODE1"/>
      <sheetName val="CR_CODE1"/>
      <sheetName val="임율_&amp;_LOT1"/>
      <sheetName val="생산계획_(2)1"/>
      <sheetName val="P&amp;L,Bal_Sheet,Cash_Forecast1"/>
      <sheetName val="02_07_27_부품판매가1"/>
      <sheetName val="1_세부비교원가(내수)1"/>
      <sheetName val="1_종합비교원가(내수_일반_유럽)1"/>
      <sheetName val="03_PFD-11"/>
      <sheetName val="2__Definitions1"/>
      <sheetName val="비교원가제출_고1"/>
      <sheetName val="코드_조건표2"/>
      <sheetName val="일일_생산및판매계획_대_실적1"/>
      <sheetName val="장비_전체리스트1"/>
      <sheetName val="HMC_사전원가(원혁기준)13%1"/>
      <sheetName val="2차_OIL량측정1"/>
      <sheetName val="재품별_단가1"/>
      <sheetName val="집중검사_리스트1"/>
      <sheetName val="10_예산_및_원가_계획(02년)1"/>
      <sheetName val="6_수입검사_1"/>
      <sheetName val="12_Inv_1"/>
      <sheetName val="97년_재료예산(안)1"/>
      <sheetName val="1_터빈1"/>
      <sheetName val="cost_base_e_dati1"/>
      <sheetName val="차체_품안표1"/>
      <sheetName val="Data_Sheet1"/>
      <sheetName val="_2"/>
      <sheetName val="_3"/>
      <sheetName val="실행내역서_1"/>
      <sheetName val="개발_LIST1"/>
      <sheetName val="PC%계산(WM_COMM단차)1"/>
      <sheetName val="1_1_2008_OTIF1"/>
      <sheetName val="1~3월_지시사항1"/>
      <sheetName val="1_POSITIONING1"/>
      <sheetName val="production_dept1"/>
      <sheetName val="Value_Analysis_-_Sheet_11"/>
      <sheetName val="BAFFLE_HMC_TABLE11"/>
      <sheetName val="2-1_제품군별계획대비실적(B_A)1"/>
      <sheetName val="OEM_이의제기_종합1"/>
      <sheetName val="공정능력(마운틴_홀_거리)1"/>
      <sheetName val="Production_Plan11"/>
      <sheetName val="PNL_ASS'Y_CRASH_PAD_UPR_RH1"/>
      <sheetName val="Summary_Sheet1"/>
      <sheetName val="Datasheet_for_KPI_Model_11"/>
      <sheetName val="Upgrades_pricing1"/>
      <sheetName val="7_3_DY팀1"/>
      <sheetName val="진행중_설변1"/>
      <sheetName val="HOLE_9905(1)1"/>
      <sheetName val="무부하_회전수1"/>
      <sheetName val="5-Why_Root_Cause_Analysis_"/>
      <sheetName val="광주_소요량"/>
      <sheetName val="full_(2)"/>
      <sheetName val="▶R_C_FRM"/>
      <sheetName val="TEAM하반기_계획_(2)"/>
      <sheetName val="초_성"/>
      <sheetName val="CHECK_성"/>
      <sheetName val="cpk_data"/>
      <sheetName val="S50_1"/>
      <sheetName val="GAGE_R&amp;R(FRT_UPR)"/>
      <sheetName val="중공업_실적"/>
      <sheetName val="_하반기_경비_조정계획_150627(사계_r2_기준)_x"/>
      <sheetName val="SCP_4"/>
      <sheetName val="SCP_5_D2UXT"/>
      <sheetName val="SCP_6_D2UX"/>
      <sheetName val="Invest_(MAC)"/>
      <sheetName val="SCP_Apr2015"/>
      <sheetName val="DV_Flow_Chart_DV-PV1_(PFC)1"/>
      <sheetName val="Actual_In_&amp;_Out"/>
      <sheetName val="Team_종합"/>
      <sheetName val="불량_리스트"/>
      <sheetName val="불량_코드"/>
      <sheetName val="1_종합평가표"/>
      <sheetName val="ISSUE_LIST"/>
      <sheetName val="BI-FUEL_AIR_VENT_PIPE"/>
      <sheetName val="0_CHMSL_LED_ASSY"/>
      <sheetName val="108_수선비"/>
      <sheetName val="YOKE-H(10_3)"/>
      <sheetName val="TABLE_DB"/>
      <sheetName val="쌍용_data_base"/>
      <sheetName val="VERTICAL_PIPE"/>
      <sheetName val="2과_공수집계"/>
      <sheetName val="REAR_"/>
      <sheetName val="abs_dac검사대비분석자료2"/>
      <sheetName val="RFQ_Form"/>
      <sheetName val="국내_"/>
      <sheetName val="4,5공장_"/>
      <sheetName val="시트_"/>
      <sheetName val="c_db11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1_TAT_Info_"/>
      <sheetName val="외주수입검사_종합(6월)"/>
      <sheetName val="RFQ_Template"/>
      <sheetName val="품의서양식_(3)"/>
      <sheetName val="4_Vendor_price"/>
      <sheetName val="14년_증판안_판촉"/>
      <sheetName val="1__보고"/>
      <sheetName val="8월"/>
      <sheetName val="97입고현황(사내)"/>
      <sheetName val="97출고현황(SEC)"/>
      <sheetName val="97출고현황(매출분)"/>
      <sheetName val="Temp"/>
      <sheetName val="FRONT_HUB견적가3"/>
      <sheetName val="VS1_Paretto분석3"/>
      <sheetName val="포머_비가동_내역3"/>
      <sheetName val="일일_업무_현황_(3)3"/>
      <sheetName val="일일_업무_현황_(5)3"/>
      <sheetName val="1-1_General_Code2"/>
      <sheetName val="생산현황_(입력)2"/>
      <sheetName val="MPL_技連3"/>
      <sheetName val="342E_BLOCK3"/>
      <sheetName val="MPS_Q3_FY042"/>
      <sheetName val="MPS_Q4_FY042"/>
      <sheetName val="1_ER유체응용2"/>
      <sheetName val="4_시험장비2"/>
      <sheetName val="협력사_일반현황3"/>
      <sheetName val="FLOW_PROSES_(A)2"/>
      <sheetName val="DATA_BASE2"/>
      <sheetName val="업체별_단가현황2"/>
      <sheetName val="VPP(BD-010)_이상보고2"/>
      <sheetName val="THEME_CODE2"/>
      <sheetName val="CR_CODE2"/>
      <sheetName val="임율_&amp;_LOT2"/>
      <sheetName val="생산계획_(2)2"/>
      <sheetName val="P&amp;L,Bal_Sheet,Cash_Forecast2"/>
      <sheetName val="02_07_27_부품판매가2"/>
      <sheetName val="1_세부비교원가(내수)2"/>
      <sheetName val="1_종합비교원가(내수_일반_유럽)2"/>
      <sheetName val="03_PFD-12"/>
      <sheetName val="2__Definitions2"/>
      <sheetName val="비교원가제출_고2"/>
      <sheetName val="코드_조건표3"/>
      <sheetName val="일일_생산및판매계획_대_실적2"/>
      <sheetName val="장비_전체리스트2"/>
      <sheetName val="HMC_사전원가(원혁기준)13%2"/>
      <sheetName val="2차_OIL량측정2"/>
      <sheetName val="재품별_단가2"/>
      <sheetName val="집중검사_리스트2"/>
      <sheetName val="10_예산_및_원가_계획(02년)2"/>
      <sheetName val="6_수입검사_2"/>
      <sheetName val="12_Inv_2"/>
      <sheetName val="97년_재료예산(안)2"/>
      <sheetName val="1_터빈2"/>
      <sheetName val="cost_base_e_dati2"/>
      <sheetName val="차체_품안표2"/>
      <sheetName val="Data_Sheet2"/>
      <sheetName val="_4"/>
      <sheetName val="_5"/>
      <sheetName val="실행내역서_2"/>
      <sheetName val="개발_LIST2"/>
      <sheetName val="PC%계산(WM_COMM단차)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Production_Plan12"/>
      <sheetName val="PNL_ASS'Y_CRASH_PAD_UPR_RH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_납촉자10"/>
      <sheetName val="진행_DATA_(2)10"/>
      <sheetName val="외주현황_wq110"/>
      <sheetName val="3_일반사상10"/>
      <sheetName val="3-2_귀책부서별_DT현황9"/>
      <sheetName val="LX3_0_RR9"/>
      <sheetName val="5_세운W-A9"/>
      <sheetName val="FRONT_HUB견적가4"/>
      <sheetName val="SUB_2월_재검사추이도9"/>
      <sheetName val="c_db9"/>
      <sheetName val="VS1_Paretto분석4"/>
      <sheetName val="포머_비가동_내역4"/>
      <sheetName val="GB-IC_Villingen_GG9"/>
      <sheetName val="일일_업무_현황_(3)4"/>
      <sheetName val="일일_업무_현황_(5)4"/>
      <sheetName val="1-1_General_Code3"/>
      <sheetName val="JT3_0견적-구19"/>
      <sheetName val="0_절삭조건4"/>
      <sheetName val="금형_(2)9"/>
      <sheetName val="생산현황_(입력)3"/>
      <sheetName val="J150_승인진도관리_LIST3"/>
      <sheetName val="TOTAL_LIST3"/>
      <sheetName val="Price_Range3"/>
      <sheetName val="FTR_MACRo3"/>
      <sheetName val="MPL_技連4"/>
      <sheetName val="342E_BLOCK4"/>
      <sheetName val="MPS_Q3_FY043"/>
      <sheetName val="MPS_Q4_FY043"/>
      <sheetName val="1_ER유체응용3"/>
      <sheetName val="4_시험장비3"/>
      <sheetName val="협력사_일반현황4"/>
      <sheetName val="FLOW_PROSES_(A)3"/>
      <sheetName val="DATA_BASE3"/>
      <sheetName val="업체별_단가현황3"/>
      <sheetName val="VPP(BD-010)_이상보고3"/>
      <sheetName val="THEME_CODE3"/>
      <sheetName val="CR_CODE3"/>
      <sheetName val="임율_&amp;_LOT3"/>
      <sheetName val="생산계획_(2)3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비교원가제출_고3"/>
      <sheetName val="코드_조건표4"/>
      <sheetName val="일일_생산및판매계획_대_실적3"/>
      <sheetName val="장비_전체리스트3"/>
      <sheetName val="HMC_사전원가(원혁기준)13%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Summary_Sheet2"/>
      <sheetName val="Datasheet_for_KPI_Model_12"/>
      <sheetName val="Upgrades_pricing2"/>
      <sheetName val="7_3_DY팀2"/>
      <sheetName val="진행중_설변2"/>
      <sheetName val="HOLE_9905(1)2"/>
      <sheetName val="무부하_회전수2"/>
      <sheetName val="5-Why_Root_Cause_Analysis_1"/>
      <sheetName val="광주_소요량1"/>
      <sheetName val="full_(2)1"/>
      <sheetName val="▶R_C_FRM1"/>
      <sheetName val="TEAM하반기_계획_(2)1"/>
      <sheetName val="초_성1"/>
      <sheetName val="CHECK_성1"/>
      <sheetName val="cpk_data1"/>
      <sheetName val="S50_2"/>
      <sheetName val="GAGE_R&amp;R(FRT_UPR)1"/>
      <sheetName val="중공업_실적1"/>
      <sheetName val="_하반기_경비_조정계획_150627(사계_r2_기준)_1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업무분장_1"/>
      <sheetName val="BI-FUEL_AIR_VENT_PIPE1"/>
      <sheetName val="0_CHMSL_LED_ASSY1"/>
      <sheetName val="108_수선비1"/>
      <sheetName val="YOKE-H(10_3)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Bas_Moteur1"/>
      <sheetName val="국내_1"/>
      <sheetName val="4,5공장_1"/>
      <sheetName val="시트_1"/>
      <sheetName val="GLOBAL_PT_NEW_FORMAT_JULY__2001"/>
      <sheetName val="3_PT개발계획1"/>
      <sheetName val="CAPA분석_360K1"/>
      <sheetName val="대외공문_1"/>
      <sheetName val="ERP도입후_시정현황1"/>
      <sheetName val="공정별공법-W_HSE-LH1"/>
      <sheetName val="Purchasing_Data1"/>
      <sheetName val="6_N_m_CCW_전류1"/>
      <sheetName val="c_db12"/>
      <sheetName val="_SR3차원단위_(3)1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Europe_PU-1"/>
      <sheetName val="(2)월생산현황_"/>
      <sheetName val="RFQ_1804"/>
      <sheetName val="DS_MBR_RR_Side__-_PcA"/>
      <sheetName val="Dual_PMP수율"/>
      <sheetName val="CONSUMO_DE_RESINA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FUEL_FILLER11"/>
      <sheetName val="2_대외공문11"/>
      <sheetName val="5_WIRE적용LIST11"/>
      <sheetName val="_납촉자11"/>
      <sheetName val="진행_DATA_(2)11"/>
      <sheetName val="외주현황_wq111"/>
      <sheetName val="3_일반사상11"/>
      <sheetName val="3-2_귀책부서별_DT현황10"/>
      <sheetName val="LX3_0_RR10"/>
      <sheetName val="5_세운W-A10"/>
      <sheetName val="Evaluation_objects5"/>
      <sheetName val="FRONT_HUB견적가5"/>
      <sheetName val="SUB_2월_재검사추이도10"/>
      <sheetName val="c_db10"/>
      <sheetName val="VS1_Paretto분석5"/>
      <sheetName val="포머_비가동_내역5"/>
      <sheetName val="GB-IC_Villingen_GG10"/>
      <sheetName val="일일_업무_현황_(3)5"/>
      <sheetName val="일일_업무_현황_(5)5"/>
      <sheetName val="1-1_General_Code4"/>
      <sheetName val="JT3_0견적-구110"/>
      <sheetName val="1_2내수6"/>
      <sheetName val="0_절삭조건5"/>
      <sheetName val="금형_(2)10"/>
      <sheetName val="생산현황_(입력)4"/>
      <sheetName val="상세_계산_내역4"/>
      <sheetName val="J150_승인진도관리_LIST4"/>
      <sheetName val="TOTAL_LIST4"/>
      <sheetName val="Price_Range4"/>
      <sheetName val="FTR_MACRo4"/>
      <sheetName val="MPL_技連5"/>
      <sheetName val="342E_BLOCK5"/>
      <sheetName val="MPS_Q3_FY044"/>
      <sheetName val="MPS_Q4_FY044"/>
      <sheetName val="1_ER유체응용4"/>
      <sheetName val="4_시험장비4"/>
      <sheetName val="협력사_일반현황5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full_(2)2"/>
      <sheetName val="▶R_C_FRM2"/>
      <sheetName val="TEAM하반기_계획_(2)2"/>
      <sheetName val="초_성2"/>
      <sheetName val="CHECK_성2"/>
      <sheetName val="cpk_data2"/>
      <sheetName val="S50_3"/>
      <sheetName val="GAGE_R&amp;R(FRT_UPR)2"/>
      <sheetName val="중공업_실적2"/>
      <sheetName val="_하반기_경비_조정계획_150627(사계_r2_기준)_2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업무분장_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Bas_Moteur2"/>
      <sheetName val="국내_2"/>
      <sheetName val="4,5공장_2"/>
      <sheetName val="시트_2"/>
      <sheetName val="GLOBAL_PT_NEW_FORMAT_JULY__2003"/>
      <sheetName val="3_PT개발계획2"/>
      <sheetName val="CAPA분석_360K2"/>
      <sheetName val="대외공문_2"/>
      <sheetName val="ERP도입후_시정현황2"/>
      <sheetName val="공정별공법-W_HSE-LH2"/>
      <sheetName val="Purchasing_Data2"/>
      <sheetName val="6_N_m_CCW_전류2"/>
      <sheetName val="c_db13"/>
      <sheetName val="_SR3차원단위_(3)2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11.Inv."/>
      <sheetName val="철탑"/>
      <sheetName val="VL"/>
      <sheetName val="환산표"/>
      <sheetName val="99사업d"/>
      <sheetName val="05계약내역(新T)"/>
      <sheetName val="05 新Table(간접직)"/>
      <sheetName val="05계약내역(기존T 활용)"/>
      <sheetName val="1.세부비교_x001b_"/>
      <sheetName val="2차 OI_x0010_"/>
      <sheetName val="2차 OI"/>
      <sheetName val="첨부13. 사출(PAD)_카메라"/>
      <sheetName val="부품 LIST"/>
      <sheetName val="Filter"/>
      <sheetName val="Assumption"/>
      <sheetName val="1단가변동"/>
      <sheetName val="日程"/>
      <sheetName val="進め方"/>
      <sheetName val="報告書表紙"/>
      <sheetName val="AQL(0.65)"/>
      <sheetName val="현황"/>
      <sheetName val="InspectionData (2)"/>
      <sheetName val="CTEMCOST"/>
      <sheetName val="첨부3"/>
      <sheetName val="Ref_List"/>
      <sheetName val="Evaluation-Bewertung"/>
      <sheetName val="Input Form - EingabeMaske"/>
      <sheetName val="Language-Sprachen"/>
      <sheetName val="1.생산0"/>
      <sheetName val="1.개발개요"/>
      <sheetName val="G-Exchange #667"/>
      <sheetName val="C-Mix Rate &amp; Revenue(calc)"/>
      <sheetName val="TotNA"/>
      <sheetName val="Eingaben"/>
      <sheetName val="FM钢材消耗表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General Assumptions"/>
      <sheetName val="사양비교"/>
      <sheetName val="종합원가분석 1 "/>
      <sheetName val="BLF"/>
      <sheetName val="설변이력"/>
      <sheetName val="TO"/>
      <sheetName val="SCROLL"/>
      <sheetName val="01년2월현황 "/>
      <sheetName val=" 제9차 회사표준 제개정 공청회 이의제기신청서.XLSX"/>
      <sheetName val="Assumptions"/>
      <sheetName val="SETUP"/>
      <sheetName val="22.보증금(전신전화가입권)"/>
      <sheetName val="39.미지급법인세"/>
      <sheetName val="Condition"/>
      <sheetName val="월할경비"/>
      <sheetName val="의왕F사"/>
      <sheetName val="가공사"/>
      <sheetName val="Z41,Z42 이외total"/>
      <sheetName val="검토서"/>
      <sheetName val="Q11(자체)"/>
      <sheetName val="KXV01"/>
      <sheetName val="Value "/>
      <sheetName val="CAR Form Summary"/>
      <sheetName val="가격품의서"/>
      <sheetName val="일위대가표"/>
      <sheetName val="gvl"/>
      <sheetName val="LINE 운영안"/>
      <sheetName val="전력계획"/>
      <sheetName val="원가 종합"/>
      <sheetName val="SM672-001(A)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제품명_(3)"/>
      <sheetName val="OEM_Plan"/>
      <sheetName val="원가_종합"/>
      <sheetName val="4_3_첨부1"/>
      <sheetName val="자동차_종합지표"/>
      <sheetName val="After_sales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내수1_8GL5"/>
      <sheetName val="ALPROFILE_발주실적4"/>
      <sheetName val="Sheet1_(2)4"/>
      <sheetName val="GLOBAL_PT_NEW_FORMAT_OCT_2002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제품별_매출"/>
      <sheetName val="Data_Working_Time"/>
      <sheetName val="개발_TOOL_집계표5"/>
      <sheetName val="경상_개발비5"/>
      <sheetName val="내수1_8GL6"/>
      <sheetName val="ALPROFILE_발주실적5"/>
      <sheetName val="Sheet1_(2)5"/>
      <sheetName val="Sheet6_(3)5"/>
      <sheetName val="계산_DATA_입력5"/>
      <sheetName val="상세_계산_내역5"/>
      <sheetName val="Evaluation_objects6"/>
      <sheetName val="GLOBAL_PT_NEW_FORMAT_OCT_20025"/>
      <sheetName val="MACRO1_XLM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TEMP_TORQUE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Sheet6_(3)6"/>
      <sheetName val="계산_DATA_입력6"/>
      <sheetName val="상세_계산_내역6"/>
      <sheetName val="Evaluation_objects7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CAPA분석_360K3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절삭조건"/>
      <sheetName val="FIXED_ASSET"/>
      <sheetName val="Stop"/>
      <sheetName val="551"/>
      <sheetName val="집계표(VAN)"/>
      <sheetName val="금형,검사구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4"/>
      <sheetName val="신고서_전4"/>
      <sheetName val="영업_일14"/>
      <sheetName val="RELAY_FAX양식4"/>
      <sheetName val="상세_견적서_(HMC)4"/>
      <sheetName val="INVESTMENT_(Hardware)5"/>
      <sheetName val="2008_г4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DBL_LPG시험4"/>
      <sheetName val="1_2내수7"/>
      <sheetName val="PFMEA_XLS5"/>
      <sheetName val="신고서_전5"/>
      <sheetName val="Basic_assumptions5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1_2내수8"/>
      <sheetName val="Cost_Reduction7"/>
      <sheetName val="PFMEA_XLS6"/>
      <sheetName val="신고서_전6"/>
      <sheetName val="Basic_assumptions6"/>
      <sheetName val="0_절삭조건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매출종합_`098"/>
      <sheetName val="PFMEA_XLS7"/>
      <sheetName val="신고서_전7"/>
      <sheetName val="Basic_assumptions7"/>
      <sheetName val="0_절삭조건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Bas_Moteur3"/>
      <sheetName val="2012_Volum1"/>
      <sheetName val="B053_(990701)공정능력PC%계산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Drop-down_Lists"/>
      <sheetName val="118_세금과공과"/>
      <sheetName val="경영재무_(입력)"/>
      <sheetName val="연구개발_(입력)"/>
      <sheetName val="일반현황_(입력)"/>
      <sheetName val="품질관리_(입력)"/>
      <sheetName val="RONA_DCF"/>
      <sheetName val="RONA_CHRT"/>
      <sheetName val="절삭가공"/>
      <sheetName val="HYPO"/>
      <sheetName val="Certificate list "/>
      <sheetName val="기본자료(재직자)"/>
      <sheetName val="노원열병합__건축공사기성내역서"/>
      <sheetName val="Gia_vat_tu"/>
      <sheetName val="REPAIR DATA - CONTAINER #5"/>
      <sheetName val="추가예산LIST"/>
      <sheetName val="6.Parent S_ Fixed Prod"/>
      <sheetName val="Austria"/>
      <sheetName val="Material References"/>
      <sheetName val="PRINT"/>
      <sheetName val="ANNUAL"/>
      <sheetName val="입력"/>
      <sheetName val="재료비DATA"/>
      <sheetName val="계산결과"/>
      <sheetName val="EQ_BE146"/>
      <sheetName val="Perunit"/>
      <sheetName val="U268 4x4 AT(walk)Mitsu"/>
      <sheetName val="DATA-1"/>
      <sheetName val="종합10"/>
      <sheetName val="0006_FLT_IR_NAME"/>
      <sheetName val="인력변동"/>
      <sheetName val="22(4)"/>
      <sheetName val="조명시설"/>
      <sheetName val="13역무손익"/>
      <sheetName val="BS(4)"/>
      <sheetName val="JAPAN"/>
      <sheetName val="제조경비"/>
      <sheetName val="2.Underbody DT"/>
      <sheetName val="$ v. Peers"/>
      <sheetName val="Mkt Cap"/>
      <sheetName val="재고현황"/>
      <sheetName val="07주"/>
      <sheetName val="공정"/>
      <sheetName val="01월TTL"/>
      <sheetName val="UH_원장-cell-module"/>
      <sheetName val="C-301E~305E"/>
      <sheetName val="7407"/>
      <sheetName val="Settings"/>
      <sheetName val="제품현황"/>
      <sheetName val="ABSENTEEISM"/>
      <sheetName val="제품군분류"/>
      <sheetName val="Macro3"/>
      <sheetName val="SEP 2007"/>
      <sheetName val="OUTSTANDING"/>
      <sheetName val="HO"/>
      <sheetName val="OUTPUT"/>
      <sheetName val="Q1 &amp; Q2"/>
      <sheetName val="CRA-Detail"/>
      <sheetName val="ING"/>
      <sheetName val="박두익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02.08생산대상대수"/>
      <sheetName val="상품입고집계"/>
      <sheetName val="D300726-1"/>
      <sheetName val="CPK(Process Capanility)"/>
      <sheetName val="INATAKE SYS"/>
      <sheetName val="AIS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세디_율진"/>
      <sheetName val="한일은행"/>
      <sheetName val="통장출금액"/>
      <sheetName val="계획"/>
      <sheetName val="수불명세서"/>
      <sheetName val="MASTER DATA"/>
      <sheetName val="천정등기구 실적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일수"/>
      <sheetName val="창원생산실적(190501~190520)"/>
      <sheetName val="식자재사용량(4월20일)"/>
      <sheetName val="합천내역"/>
      <sheetName val="받을어음"/>
      <sheetName val="***********************00"/>
      <sheetName val="가격작업표"/>
      <sheetName val="車会集約"/>
      <sheetName val="PANEL"/>
      <sheetName val="판매물량CASE"/>
      <sheetName val="생j_x0000_"/>
      <sheetName val="_Common_Info_Page"/>
      <sheetName val="3-2002년_소모공구비"/>
      <sheetName val="NEW_TOOL_MASTER"/>
      <sheetName val="금형_이력_카드"/>
      <sheetName val="LCAUTO_4"/>
      <sheetName val="LCAT수_조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Aug01_Status_Rpt"/>
      <sheetName val="97계획(96_11"/>
      <sheetName val="3_3검토국"/>
      <sheetName val="개발원가_종합"/>
      <sheetName val="THS_-_Key_Inputs"/>
      <sheetName val="G2설비도급"/>
      <sheetName val="단위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기준DATA"/>
      <sheetName val="(9차)(본드합포)"/>
      <sheetName val="(9차)(화염양면라미)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9907협력"/>
      <sheetName val="매각단ᯇ"/>
      <sheetName val="삼익계산"/>
      <sheetName val="____ilencer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COSTING"/>
      <sheetName val="Input_Page"/>
      <sheetName val="Input_Shee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하자DB"/>
      <sheetName val="W3000재료비비교Table(송부용)"/>
      <sheetName val="K㘘Ï"/>
      <sheetName val="한일자야(감액손실) (2)"/>
      <sheetName val="Hoja1"/>
      <sheetName val="NUEVO MODELOS 2018"/>
      <sheetName val="거래처별"/>
      <sheetName val="2차 OI׃⼪_x0000__x0000_"/>
      <sheetName val="ADJTBL 3100"/>
      <sheetName val="400H 가공,금형비"/>
      <sheetName val="5-3"/>
      <sheetName val="AOP Summary-2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5_WIRE적용LIST12"/>
      <sheetName val="_납촉자12"/>
      <sheetName val="진행_DATA_(2)12"/>
      <sheetName val="외주현황_wq112"/>
      <sheetName val="3_일반사상12"/>
      <sheetName val="3-2_귀책부서별_DT현황11"/>
      <sheetName val="LX3_0_RR11"/>
      <sheetName val="5_세운W-A11"/>
      <sheetName val="FRONT_HUB견적가6"/>
      <sheetName val="SUB_2월_재검사추이도11"/>
      <sheetName val="c_db14"/>
      <sheetName val="VS1_Paretto분석6"/>
      <sheetName val="포머_비가동_내역6"/>
      <sheetName val="GB-IC_Villingen_GG11"/>
      <sheetName val="일일_업무_현황_(3)6"/>
      <sheetName val="일일_업무_현황_(5)6"/>
      <sheetName val="1-1_General_Code5"/>
      <sheetName val="JT3_0견적-구111"/>
      <sheetName val="금형_(2)11"/>
      <sheetName val="생산현황_(입력)5"/>
      <sheetName val="J150_승인진도관리_LIST5"/>
      <sheetName val="TOTAL_LIST5"/>
      <sheetName val="Price_Range5"/>
      <sheetName val="FTR_MACRo5"/>
      <sheetName val="MPL_技連6"/>
      <sheetName val="342E_BLOCK6"/>
      <sheetName val="MPS_Q3_FY045"/>
      <sheetName val="MPS_Q4_FY045"/>
      <sheetName val="1_ER유체응용5"/>
      <sheetName val="4_시험장비5"/>
      <sheetName val="협력사_일반현황6"/>
      <sheetName val="FLOW_PROSES_(A)5"/>
      <sheetName val="DATA_BASE5"/>
      <sheetName val="업체별_단가현황5"/>
      <sheetName val="THEME_CODE5"/>
      <sheetName val="CR_CODE5"/>
      <sheetName val="VPP(BD-010)_이상보고5"/>
      <sheetName val="임율_&amp;_LOT5"/>
      <sheetName val="생산계획_(2)5"/>
      <sheetName val="P&amp;L,Bal_Sheet,Cash_Forecast5"/>
      <sheetName val="비교원가제출_고5"/>
      <sheetName val="02_07_27_부품판매가5"/>
      <sheetName val="일일_생산및판매계획_대_실적5"/>
      <sheetName val="1_세부비교원가(내수)5"/>
      <sheetName val="1_종합비교원가(내수_일반_유럽)5"/>
      <sheetName val="03_PFD-15"/>
      <sheetName val="2__Definitions5"/>
      <sheetName val="코드_조건표6"/>
      <sheetName val="장비_전체리스트5"/>
      <sheetName val="HMC_사전원가(원혁기준)13%5"/>
      <sheetName val="2차_OIL량측정5"/>
      <sheetName val="재품별_단가5"/>
      <sheetName val="집중검사_리스트5"/>
      <sheetName val="10_예산_및_원가_계획(02년)5"/>
      <sheetName val="6_수입검사_5"/>
      <sheetName val="12_Inv_5"/>
      <sheetName val="97년_재료예산(안)5"/>
      <sheetName val="1_터빈5"/>
      <sheetName val="cost_base_e_dati5"/>
      <sheetName val="차체_품안표5"/>
      <sheetName val="Data_Sheet5"/>
      <sheetName val="_10"/>
      <sheetName val="_11"/>
      <sheetName val="실행내역서_5"/>
      <sheetName val="개발_LIST5"/>
      <sheetName val="PC%계산(WM_COMM단차)5"/>
      <sheetName val="1_1_2008_OTIF5"/>
      <sheetName val="1~3월_지시사항5"/>
      <sheetName val="1_POSITIONING5"/>
      <sheetName val="production_dept5"/>
      <sheetName val="Value_Analysis_-_Sheet_15"/>
      <sheetName val="BAFFLE_HMC_TABLE15"/>
      <sheetName val="2-1_제품군별계획대비실적(B_A)5"/>
      <sheetName val="OEM_이의제기_종합5"/>
      <sheetName val="공정능력(마운틴_홀_거리)5"/>
      <sheetName val="Production_Plan15"/>
      <sheetName val="Summary_Sheet4"/>
      <sheetName val="Datasheet_for_KPI_Model_14"/>
      <sheetName val="PNL_ASS'Y_CRASH_PAD_UPR_RH5"/>
      <sheetName val="Upgrades_pricing4"/>
      <sheetName val="7_3_DY팀4"/>
      <sheetName val="진행중_설변4"/>
      <sheetName val="HOLE_9905(1)4"/>
      <sheetName val="무부하_회전수4"/>
      <sheetName val="5-Why_Root_Cause_Analysis_3"/>
      <sheetName val="광주_소요량3"/>
      <sheetName val="full_(2)3"/>
      <sheetName val="▶R_C_FRM3"/>
      <sheetName val="TEAM하반기_계획_(2)3"/>
      <sheetName val="초_성3"/>
      <sheetName val="CHECK_성3"/>
      <sheetName val="cpk_data3"/>
      <sheetName val="S50_4"/>
      <sheetName val="GAGE_R&amp;R(FRT_UPR)3"/>
      <sheetName val="중공업_실적3"/>
      <sheetName val="_하반기_경비_조정계획_150627(사계_r2_기준)_3"/>
      <sheetName val="DV_Flow_Chart_DV-PV1_(PFC)4"/>
      <sheetName val="MATEMST_(2)3"/>
      <sheetName val="Team_종합3"/>
      <sheetName val="Moulding_data3"/>
      <sheetName val="3월말_장기악성(국내)3"/>
      <sheetName val="2월말_장기악성(국내)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Actual_In_&amp;_Out3"/>
      <sheetName val="ISSUE_LIST3"/>
      <sheetName val="업무분장_3"/>
      <sheetName val="YOKE-H(10_3)3"/>
      <sheetName val="BI-FUEL_AIR_VENT_PIPE3"/>
      <sheetName val="0_CHMSL_LED_ASSY3"/>
      <sheetName val="108_수선비3"/>
      <sheetName val="TABLE_DB3"/>
      <sheetName val="쌍용_data_base3"/>
      <sheetName val="VERTICAL_PIPE3"/>
      <sheetName val="2과_공수집계3"/>
      <sheetName val="REAR_3"/>
      <sheetName val="abs_dac검사대비분석자료23"/>
      <sheetName val="RFQ_Form3"/>
      <sheetName val="국내_3"/>
      <sheetName val="4,5공장_3"/>
      <sheetName val="시트_3"/>
      <sheetName val="GLOBAL_PT_NEW_FORMAT_JULY__2004"/>
      <sheetName val="3_PT개발계획3"/>
      <sheetName val="대외공문_3"/>
      <sheetName val="ERP도입후_시정현황3"/>
      <sheetName val="공정별공법-W_HSE-LH3"/>
      <sheetName val="Purchasing_Data3"/>
      <sheetName val="6_N_m_CCW_전류3"/>
      <sheetName val="c_db15"/>
      <sheetName val="_SR3차원단위_(3)3"/>
      <sheetName val="고객불만_건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4_Vendor_price3"/>
      <sheetName val="14년_증판안_판촉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RFQ_18042"/>
      <sheetName val="DS_MBR_RR_Side__-_PcA2"/>
      <sheetName val="Dual_PMP수율2"/>
      <sheetName val="CONSUMO_DE_RESINA_2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발신정보"/>
      <sheetName val="제품별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PMBG12LD_장비및인원소요(D_A기준)_"/>
      <sheetName val="Supplier_QRQC"/>
      <sheetName val="검사협정_보충"/>
      <sheetName val="1_기안을지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기준비교표"/>
      <sheetName val="매매기준"/>
      <sheetName val="서열정보"/>
      <sheetName val="견적서_detail Main_1"/>
      <sheetName val="대환취급"/>
      <sheetName val="단가MST⁒"/>
      <sheetName val="금형견적서(PRESS)"/>
      <sheetName val="Arkusz1"/>
      <sheetName val="HAL(STD)"/>
      <sheetName val="PDS"/>
      <sheetName val="PROGRESSIVE_150727"/>
      <sheetName val="BOM Cost (R-U713MHH)"/>
      <sheetName val="9월실적"/>
      <sheetName val="케이스 재공 재고"/>
      <sheetName val="차량운반구"/>
      <sheetName val="건물"/>
      <sheetName val="비품-0450"/>
      <sheetName val="ECU原価"/>
      <sheetName val="通玻"/>
      <sheetName val="4호기"/>
      <sheetName val="3호기"/>
      <sheetName val="8호기"/>
      <sheetName val="발주내역"/>
      <sheetName val="ASSETS_LIST(2)"/>
      <sheetName val="▶선택항목"/>
      <sheetName val="정규분포"/>
      <sheetName val="관리도"/>
      <sheetName val="히스토그램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_납촉자13"/>
      <sheetName val="진행_DATA_(2)13"/>
      <sheetName val="외주현황_wq113"/>
      <sheetName val="3_일반사상13"/>
      <sheetName val="3-2_귀책부서별_DT현황12"/>
      <sheetName val="LX3_0_RR12"/>
      <sheetName val="5_세운W-A12"/>
      <sheetName val="FRONT_HUB견적가7"/>
      <sheetName val="SUB_2월_재검사추이도12"/>
      <sheetName val="c_db16"/>
      <sheetName val="VS1_Paretto분석7"/>
      <sheetName val="포머_비가동_내역7"/>
      <sheetName val="GB-IC_Villingen_GG12"/>
      <sheetName val="일일_업무_현황_(3)7"/>
      <sheetName val="일일_업무_현황_(5)7"/>
      <sheetName val="1-1_General_Code6"/>
      <sheetName val="JT3_0견적-구112"/>
      <sheetName val="금형_(2)12"/>
      <sheetName val="생산현황_(입력)6"/>
      <sheetName val="J150_승인진도관리_LIST6"/>
      <sheetName val="TOTAL_LIST6"/>
      <sheetName val="Price_Range6"/>
      <sheetName val="FTR_MACRo6"/>
      <sheetName val="MPL_技連7"/>
      <sheetName val="342E_BLOCK7"/>
      <sheetName val="MPS_Q3_FY046"/>
      <sheetName val="MPS_Q4_FY046"/>
      <sheetName val="1_ER유체응용6"/>
      <sheetName val="4_시험장비6"/>
      <sheetName val="협력사_일반현황7"/>
      <sheetName val="FLOW_PROSES_(A)6"/>
      <sheetName val="DATA_BASE6"/>
      <sheetName val="업체별_단가현황6"/>
      <sheetName val="THEME_CODE6"/>
      <sheetName val="CR_CODE6"/>
      <sheetName val="VPP(BD-010)_이상보고6"/>
      <sheetName val="임율_&amp;_LOT6"/>
      <sheetName val="생산계획_(2)6"/>
      <sheetName val="P&amp;L,Bal_Sheet,Cash_Forecast6"/>
      <sheetName val="비교원가제출_고6"/>
      <sheetName val="02_07_27_부품판매가6"/>
      <sheetName val="일일_생산및판매계획_대_실적6"/>
      <sheetName val="1_세부비교원가(내수)6"/>
      <sheetName val="1_종합비교원가(내수_일반_유럽)6"/>
      <sheetName val="03_PFD-16"/>
      <sheetName val="2__Definitions6"/>
      <sheetName val="코드_조건표7"/>
      <sheetName val="장비_전체리스트6"/>
      <sheetName val="HMC_사전원가(원혁기준)13%6"/>
      <sheetName val="2차_OIL량측정6"/>
      <sheetName val="재품별_단가6"/>
      <sheetName val="집중검사_리스트6"/>
      <sheetName val="10_예산_및_원가_계획(02년)6"/>
      <sheetName val="6_수입검사_6"/>
      <sheetName val="12_Inv_6"/>
      <sheetName val="97년_재료예산(안)6"/>
      <sheetName val="1_터빈6"/>
      <sheetName val="cost_base_e_dati6"/>
      <sheetName val="차체_품안표6"/>
      <sheetName val="Data_Sheet6"/>
      <sheetName val="_12"/>
      <sheetName val="_13"/>
      <sheetName val="실행내역서_6"/>
      <sheetName val="개발_LIST6"/>
      <sheetName val="PC%계산(WM_COMM단차)6"/>
      <sheetName val="1_1_2008_OTIF6"/>
      <sheetName val="1~3월_지시사항6"/>
      <sheetName val="1_POSITIONING6"/>
      <sheetName val="production_dept6"/>
      <sheetName val="Value_Analysis_-_Sheet_16"/>
      <sheetName val="BAFFLE_HMC_TABLE16"/>
      <sheetName val="2-1_제품군별계획대비실적(B_A)6"/>
      <sheetName val="OEM_이의제기_종합6"/>
      <sheetName val="공정능력(마운틴_홀_거리)6"/>
      <sheetName val="Production_Plan16"/>
      <sheetName val="Summary_Sheet5"/>
      <sheetName val="Datasheet_for_KPI_Model_15"/>
      <sheetName val="PNL_ASS'Y_CRASH_PAD_UPR_RH6"/>
      <sheetName val="Upgrades_pricing5"/>
      <sheetName val="7_3_DY팀5"/>
      <sheetName val="진행중_설변5"/>
      <sheetName val="HOLE_9905(1)5"/>
      <sheetName val="무부하_회전수5"/>
      <sheetName val="5-Why_Root_Cause_Analysis_4"/>
      <sheetName val="광주_소요량4"/>
      <sheetName val="full_(2)4"/>
      <sheetName val="▶R_C_FRM4"/>
      <sheetName val="TEAM하반기_계획_(2)4"/>
      <sheetName val="초_성4"/>
      <sheetName val="CHECK_성4"/>
      <sheetName val="cpk_data4"/>
      <sheetName val="S50_5"/>
      <sheetName val="GAGE_R&amp;R(FRT_UPR)4"/>
      <sheetName val="중공업_실적4"/>
      <sheetName val="_하반기_경비_조정계획_150627(사계_r2_기준)_4"/>
      <sheetName val="DV_Flow_Chart_DV-PV1_(PFC)5"/>
      <sheetName val="MATEMST_(2)4"/>
      <sheetName val="Team_종합4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Actual_In_&amp;_Out4"/>
      <sheetName val="ISSUE_LIST4"/>
      <sheetName val="업무분장_4"/>
      <sheetName val="YOKE-H(10_3)4"/>
      <sheetName val="BI-FUEL_AIR_VENT_PIPE4"/>
      <sheetName val="0_CHMSL_LED_ASSY4"/>
      <sheetName val="108_수선비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Bas_Moteur4"/>
      <sheetName val="국내_4"/>
      <sheetName val="4,5공장_4"/>
      <sheetName val="시트_4"/>
      <sheetName val="GLOBAL_PT_NEW_FORMAT_JULY__2005"/>
      <sheetName val="3_PT개발계획4"/>
      <sheetName val="CAPA분석_360K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4_Vendor_price4"/>
      <sheetName val="14년_증판안_판촉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97계획(96_111"/>
      <sheetName val="3-2002년_소모공구비1"/>
      <sheetName val="LINE_PPM-분석"/>
      <sheetName val="REPAIR_DATA_-_CONTAINER_#5"/>
      <sheetName val="FCST"/>
      <sheetName val="스틸금형"/>
      <sheetName val="07년 ECU RAW DATA"/>
      <sheetName val="Input_Form_-_EingabeMaske"/>
      <sheetName val="1_생산0"/>
      <sheetName val="LINE1"/>
      <sheetName val="BAT1 "/>
      <sheetName val="슬림형변경"/>
      <sheetName val="출자한도"/>
      <sheetName val="대차(종합,입력금지)"/>
      <sheetName val="95신규호표"/>
      <sheetName val="매출손익"/>
      <sheetName val="모델별불량율"/>
      <sheetName val="MEMO"/>
      <sheetName val="승용스틸자체"/>
      <sheetName val="수급"/>
      <sheetName val="코드별"/>
      <sheetName val="민감도"/>
      <sheetName val="(Maker)Cover"/>
      <sheetName val="Linearity"/>
      <sheetName val="(业体)Cover"/>
      <sheetName val="(업체)Cover"/>
      <sheetName val="입찰안"/>
      <sheetName val="시산표12월(수정후)"/>
      <sheetName val="_x005f_x005f_x005f_x005f_x005f_x005f_x005f_x005f_x005f_x005f_"/>
      <sheetName val="Form"/>
      <sheetName val="Definitions"/>
      <sheetName val="choices"/>
      <sheetName val="분리멀티형"/>
      <sheetName val="반도체요약"/>
      <sheetName val="JANG_DOM"/>
      <sheetName val="자재목록"/>
      <sheetName val="Tax"/>
      <sheetName val="8.공정능력평가(5)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14_1부8"/>
      <sheetName val="1ဲ_ALT9"/>
      <sheetName val="1ဳ_O_S9"/>
      <sheetName val="15_၄AMPER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BACK_DATA9"/>
      <sheetName val="126_2558"/>
      <sheetName val="CASE_ASM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설비능력및_종합공정능력산출시_사용8"/>
      <sheetName val="LAMBDA_자작8"/>
      <sheetName val="PRESS_DATA8"/>
      <sheetName val="X-3_ENG8"/>
      <sheetName val="LCAUTO_41"/>
      <sheetName val="LCAT수_조1"/>
      <sheetName val="개발원가_종합1"/>
      <sheetName val="3_3검토국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GM_Master1"/>
      <sheetName val="09년_현황1"/>
      <sheetName val="WTC_BODY一覧原紙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SEP_2007"/>
      <sheetName val="Q1_&amp;_Q2"/>
      <sheetName val="devis_qcdp2"/>
      <sheetName val="22_보증금(전신전화가입권)"/>
      <sheetName val="39_미지급법인세"/>
      <sheetName val="Z41,Z42_이외total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Interco_&amp;_PVS_Loc_Cur"/>
      <sheetName val="첨부4_기술평가서"/>
      <sheetName val="99년12월_실적DATA"/>
      <sheetName val="J2(P_MT)"/>
      <sheetName val="PS_SIDE_OTR_INR_공정개선_상세"/>
      <sheetName val="TL_PROTO_2열"/>
      <sheetName val="★금형비_계산서"/>
      <sheetName val="LOWSIDE_비교"/>
      <sheetName val="PACKING_LIST"/>
      <sheetName val="COOLING_UNIT"/>
      <sheetName val="보강사_소요량"/>
      <sheetName val="1_2_2완제품검사('00_4월)_(가라)"/>
      <sheetName val="#1-1_(2)"/>
      <sheetName val="2-2_매출분석"/>
      <sheetName val="기초_DATA"/>
      <sheetName val="신흥테크_세부내역_LIST"/>
      <sheetName val="Actual_data"/>
      <sheetName val="STD__CAB"/>
      <sheetName val="STD__NCAB"/>
      <sheetName val="원소재_변경_상세"/>
      <sheetName val="직거래가_변경"/>
      <sheetName val="PL_By_Model(Result)1"/>
      <sheetName val="24_냉각실용添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PP%-low_RPM"/>
      <sheetName val="After_Sales_Supplier_#'s"/>
      <sheetName val="원단위_1계_2계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극판사양"/>
      <sheetName val="기타부품"/>
      <sheetName val="계산기"/>
      <sheetName val="카탈로그"/>
      <sheetName val="혼합사양"/>
      <sheetName val="2차 OI_x0010__x0000_?࠱"/>
      <sheetName val="1-1"/>
      <sheetName val="検査状況"/>
      <sheetName val="8월발주분석"/>
      <sheetName val="2차 OI_x0000__x0000__x0005__x0000_"/>
      <sheetName val="매출정리"/>
      <sheetName val="2차_OI1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OP세부내역"/>
      <sheetName val="수식기준"/>
      <sheetName val="Validation"/>
      <sheetName val="LINE_PPM-분석1"/>
      <sheetName val="Issues_List1"/>
      <sheetName val="REPAIR_DATA_-_CONTAINER_#51"/>
      <sheetName val="노원열병합__건축공사기성내역서1"/>
      <sheetName val="Gia_vat_tu1"/>
      <sheetName val=";_x0000_"/>
      <sheetName val="明细账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 List"/>
      <sheetName val="DO NOT DELETE"/>
      <sheetName val="Calculations"/>
      <sheetName val="IMT-2000"/>
      <sheetName val="기종별 합계"/>
      <sheetName val="CBase"/>
      <sheetName val="18-2"/>
      <sheetName val="수량산출"/>
      <sheetName val="개선대책_양식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Z41,Z42_이외total1"/>
      <sheetName val="개선대책_양식1"/>
      <sheetName val="09년_현황2"/>
      <sheetName val="WTC_BODY一覧原紙2"/>
      <sheetName val="GM_Master2"/>
      <sheetName val="J2(P_MT)1"/>
      <sheetName val="제품명_(3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sal"/>
      <sheetName val="제조5과"/>
      <sheetName val="RFQ Cover Sheeet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4_3_첨부11"/>
      <sheetName val="OEM_Plan1"/>
      <sheetName val="LINE_운영안"/>
      <sheetName val="원가_종합1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사무용품_신청"/>
      <sheetName val="Validation_Lists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Supplier_QRQC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제품별_매출2"/>
      <sheetName val="Data_Working_Time2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7)_13367734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plan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2_분임조활동"/>
      <sheetName val="3_학점이수(세미나)"/>
      <sheetName val="3_학점이수(사내.사외교육)"/>
      <sheetName val="업무절차"/>
      <sheetName val="원단가"/>
      <sheetName val="선택박스"/>
      <sheetName val="Sens"/>
      <sheetName val="FR80"/>
      <sheetName val="MIP"/>
      <sheetName val="07년계획"/>
      <sheetName val="신규계산서(양식)"/>
      <sheetName val="개조 요청서"/>
      <sheetName val="매출채권"/>
      <sheetName val="A01_FM00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VS1_Paretto분석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Supplier_QRQC7"/>
      <sheetName val="97계획(96_117"/>
      <sheetName val="S50_7"/>
      <sheetName val="첨부4_기술평가서7"/>
      <sheetName val="1_2_2완제품검사('00_4월)_(가라)7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Bas_Moteur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LINE_PPM-분석2"/>
      <sheetName val="Actual_data2"/>
      <sheetName val="PACKING_LIST2"/>
      <sheetName val="COOLING_UNIT2"/>
      <sheetName val="#1-1_(2)2"/>
      <sheetName val="기초_DATA2"/>
      <sheetName val="표지_(2)2"/>
      <sheetName val="2-2_매출분석2"/>
      <sheetName val="220_(2)2"/>
      <sheetName val="Data_Input1"/>
      <sheetName val="Personnaliser___"/>
      <sheetName val="Takt_Time"/>
      <sheetName val="repeatative_rejection"/>
      <sheetName val="Rollforward_{bpe}"/>
      <sheetName val="Allow_-_SR&amp;D"/>
      <sheetName val="BOX_ASSY"/>
      <sheetName val="CONN_조립"/>
      <sheetName val="6_Parent_S__Fixed_Prod"/>
      <sheetName val="人员信息"/>
      <sheetName val="设备信息编号"/>
      <sheetName val="S26_EK"/>
      <sheetName val="전산품의"/>
      <sheetName val="Grille Q3P Organe"/>
      <sheetName val="부서관리점-1"/>
      <sheetName val="2P표지"/>
      <sheetName val="교정"/>
      <sheetName val="대리점"/>
      <sheetName val="전표10월"/>
      <sheetName val="AL주단조"/>
      <sheetName val="직수출단가"/>
      <sheetName val="BL계획"/>
      <sheetName val="TOOLING_9143RD"/>
      <sheetName val="Grille_Q3P_Organe"/>
      <sheetName val="Grille_Q3P_Organe1"/>
      <sheetName val="누TB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Histogram Chart"/>
      <sheetName val="Freq error DATA"/>
      <sheetName val="Freq HISTOGRAM"/>
      <sheetName val="Home"/>
      <sheetName val="delta_impedance(평균)"/>
      <sheetName val="Histogram_Chart"/>
      <sheetName val="Freq_error_DATA"/>
      <sheetName val="Freq_HISTOGRAM"/>
      <sheetName val="10월판관"/>
      <sheetName val="Organization_chart20191002"/>
      <sheetName val="RESPONSIBILITY_MATRIX"/>
      <sheetName val="PU_FOAM_가격조정_기준"/>
      <sheetName val="Diaph1_values"/>
      <sheetName val="Diaph2_values"/>
      <sheetName val="Diaph_values"/>
      <sheetName val="Cushion_datas"/>
      <sheetName val="P_O_(LOCAL)"/>
      <sheetName val="U268_4x4_AT(walk)Mitsu"/>
      <sheetName val="UPPER_도면"/>
      <sheetName val="Kautex_4WD_St_IV_P&amp;D"/>
      <sheetName val="Sachs_FL_WHL"/>
      <sheetName val="Лист1"/>
      <sheetName val="99년하반기"/>
      <sheetName val="2-2매장별매출계획"/>
      <sheetName val="LOB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입력 데이타"/>
      <sheetName val="가공UPH"/>
      <sheetName val="Sheet1 (3)"/>
      <sheetName val="의장34반"/>
      <sheetName val="의장2반 "/>
      <sheetName val="Detail Defect COMBO KAISER"/>
      <sheetName val="PRADEEP"/>
      <sheetName val="MODEL"/>
      <sheetName val="28.8부"/>
      <sheetName val="Constants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0_절삭조건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CAR_Form_Summary1"/>
      <sheetName val="Personnaliser___1"/>
      <sheetName val="Takt_Time1"/>
      <sheetName val="2000_(원본)1"/>
      <sheetName val="Danh_Mục2"/>
      <sheetName val="Danh_Muc2"/>
      <sheetName val="Danh_sach_Hàn_thùng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SUST_DEV_&amp;_OTHER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OEM_"/>
      <sheetName val="August_2003"/>
      <sheetName val="OE_UMC"/>
      <sheetName val="Analysis-Others_Pg_4"/>
      <sheetName val="Fx_Rates"/>
      <sheetName val="_관리계획서_Rev_01_xlsx"/>
      <sheetName val="II__CF"/>
      <sheetName val="I__Assumptions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Schedule_11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공정공수_XLS1"/>
      <sheetName val="04_03월소일정계획"/>
      <sheetName val="FRN_02000"/>
      <sheetName val="Model_Synthesis_Report"/>
      <sheetName val="delta_impedance(평균)1"/>
      <sheetName val="4_경비_5_영업외수지"/>
      <sheetName val="FY_12_Interiors_Volume1"/>
      <sheetName val="INT_Price_FY12_MFC1"/>
      <sheetName val="Sch1_-_P&amp;L_Summary"/>
      <sheetName val="Sch2_-_BalSht_Summary"/>
      <sheetName val="Sch3_-_CFlow_Summary"/>
      <sheetName val="2019년_생산수량"/>
      <sheetName val="19년_종합_CT"/>
      <sheetName val="CONN_조립1"/>
      <sheetName val="Organization_chart201910021"/>
      <sheetName val="RESPONSIBILITY_MATRIX1"/>
      <sheetName val="seat-sdn_only"/>
      <sheetName val="Danh_sach"/>
      <sheetName val="거래선_생산계획"/>
      <sheetName val="BOM_Cost_(R-U713MHH)"/>
      <sheetName val="強度_CN_A1_C10H_152H"/>
      <sheetName val="Costed_BOM_2ndR_40%"/>
      <sheetName val="Bang_KL"/>
      <sheetName val="Lcau_-_Lxuc"/>
      <sheetName val="10-2_ED&amp;D_EQU"/>
      <sheetName val="Business_Plan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DS-Thuong_6T_dau"/>
      <sheetName val="CHI_TIẾT"/>
      <sheetName val="Export_Data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FAX_(2)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Inputs"/>
      <sheetName val="PL"/>
      <sheetName val="Data-year2001i"/>
      <sheetName val="Tien Thuong"/>
      <sheetName val="NC XL 6T cuoi 01 CTy"/>
      <sheetName val="Data -6T dau"/>
      <sheetName val="Cong 6T"/>
      <sheetName val="Group Consolidated"/>
      <sheetName val="Quantity"/>
      <sheetName val="ORIGN"/>
      <sheetName val="도"/>
      <sheetName val="BEND LOSS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Features"/>
      <sheetName val="Zuschläge,Tarife"/>
      <sheetName val="EO 이력관리대장"/>
      <sheetName val="29134B2000-사"/>
      <sheetName val="B-ICT"/>
      <sheetName val="열간단조자동원가계산서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실DATA "/>
      <sheetName val="계DATA"/>
      <sheetName val="9월1주"/>
      <sheetName val="_______________________00"/>
      <sheetName val="금형_(2)13"/>
      <sheetName val="Basic_assumptions10"/>
      <sheetName val="XMA_12월_8,000대_원,부자재_完5"/>
      <sheetName val="YFA_10월분_원자재(10_12)_미납완료_完5"/>
      <sheetName val="YFA_10월분_부자재(10_7,9)_FEDEX_完5"/>
      <sheetName val="DBL_LPG시험10"/>
      <sheetName val="INVESTMENT_(Hardware)11"/>
      <sheetName val="GAGE_R&amp;R(FRT_UPR)5"/>
      <sheetName val="중공업_실적5"/>
      <sheetName val="_하반기_경비_조정계획_150627(사계_r2_기준)_5"/>
      <sheetName val="0_CHMSL_LED_ASSY5"/>
      <sheetName val="SCP_45"/>
      <sheetName val="SCP_5_D2UXT5"/>
      <sheetName val="SCP_6_D2UX5"/>
      <sheetName val="Invest_(MAC)5"/>
      <sheetName val="SCP_Apr20155"/>
      <sheetName val="CONSUMO_DE_RESINA_4"/>
      <sheetName val="RFQ_Template5"/>
      <sheetName val="108_수선비5"/>
      <sheetName val="2-1_제품군별계획대비실적(B_A)7"/>
      <sheetName val="품의서양식_(3)5"/>
      <sheetName val="4_20)통계적기법관리절차서4"/>
      <sheetName val="불량_리스트5"/>
      <sheetName val="불량_코드5"/>
      <sheetName val="Team_종합5"/>
      <sheetName val="PFMEA_XLS10"/>
      <sheetName val="신고서_전10"/>
      <sheetName val="REAR_5"/>
      <sheetName val="abs_dac검사대비분석자료25"/>
      <sheetName val="MS_SPEC1"/>
      <sheetName val="1__보고5"/>
      <sheetName val="영업_일110"/>
      <sheetName val="(2)월생산현황_4"/>
      <sheetName val="DS_MBR_RR_Side__-_PcA4"/>
      <sheetName val="Europe_PU-14"/>
      <sheetName val="1_TAT_Info_5"/>
      <sheetName val="Dual_PMP수율4"/>
      <sheetName val="_PPAP_작성중__xlsx10"/>
      <sheetName val="기타_부자재4"/>
      <sheetName val="1_TP조립5"/>
      <sheetName val="Full_PBD4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1_종합평가표5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개선대책_양식3"/>
      <sheetName val="S_P"/>
      <sheetName val="R_FJS_CAR_(old)"/>
      <sheetName val="Certificate_list_"/>
      <sheetName val="REPAIR_DATA_-_CONTAINER_#52"/>
      <sheetName val="Material_References1"/>
      <sheetName val="ADJTBL_31001"/>
      <sheetName val="AOP_Summary-21"/>
      <sheetName val="BAT1_"/>
      <sheetName val="케이스_재공_재고"/>
      <sheetName val="업체손실공수_xls1"/>
      <sheetName val="2_Underbody_DT"/>
      <sheetName val="8_공정능력평가(5)"/>
      <sheetName val="FRT_재료비"/>
      <sheetName val="2차_OI?࠱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입력_List3"/>
      <sheetName val="DO_NOT_DELETE2"/>
      <sheetName val="기종별_합계"/>
      <sheetName val="실사LIST-중간가공품(05_12_27현재)_(2)"/>
      <sheetName val="4_Financial"/>
      <sheetName val="3_4)__FR_종합"/>
      <sheetName val="3_4)__RR_종합"/>
      <sheetName val="RFQ_Cover_Sheeet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사양변경통보서"/>
      <sheetName val="Interest"/>
      <sheetName val="원가table"/>
      <sheetName val="연결조정"/>
      <sheetName val="반제품코드"/>
      <sheetName val="생산코드"/>
      <sheetName val="产品成本计算表(短裤)"/>
      <sheetName val="COA-17"/>
      <sheetName val="C-18"/>
      <sheetName val="Sheet14"/>
      <sheetName val="share year=5"/>
      <sheetName val="첨#3. PCB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수익율분석"/>
      <sheetName val="Special rack (Packaging Input)"/>
      <sheetName val="FIX"/>
      <sheetName val="EX rate"/>
      <sheetName val="ﾃﾞｰﾀﾌﾛｰ一覧"/>
      <sheetName val="3~4.》在库计划SABC样式"/>
      <sheetName val="FPD"/>
      <sheetName val="Executive Summary"/>
      <sheetName val="판매 계획 대 실적"/>
      <sheetName val="하나로통신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투자검토_191011"/>
      <sheetName val="H11"/>
      <sheetName val="0.LED ASSY"/>
      <sheetName val="스크랩(99→120)"/>
      <sheetName val="스크랩(120→220)"/>
      <sheetName val="태광"/>
      <sheetName val="차종별장판"/>
      <sheetName val="CAPA"/>
      <sheetName val="SURVEY TVD"/>
      <sheetName val="Investment Management Master"/>
      <sheetName val="모비스경비표준"/>
      <sheetName val="BEZEL L외주"/>
      <sheetName val="NOZZLE ASSY-SIDE DEF LH"/>
      <sheetName val="PLFM01"/>
      <sheetName val="평균환율"/>
      <sheetName val="Jan-30-99"/>
      <sheetName val="연계-GPM-BRAND"/>
      <sheetName val="0.주광원 LDM"/>
      <sheetName val="FAB"/>
      <sheetName val="급여 예상 (2017)인상후"/>
      <sheetName val="Reference"/>
      <sheetName val="Disclaimer"/>
      <sheetName val="4(2)"/>
      <sheetName val="Year"/>
      <sheetName val="Characteristic"/>
      <sheetName val="1차 시산표"/>
      <sheetName val="CAPVC"/>
      <sheetName val="교육생등록"/>
      <sheetName val="조직도_99"/>
      <sheetName val="INVESTMENT_(Hardware)12"/>
      <sheetName val="신고서_전11"/>
      <sheetName val="Basic_assumptions11"/>
      <sheetName val="0_절삭조건11"/>
      <sheetName val="영업_일111"/>
      <sheetName val="PFMEA_XLS11"/>
      <sheetName val="_PPAP_작성중__xlsx11"/>
      <sheetName val="RELAY_FAX양식11"/>
      <sheetName val="상세_견적서_(HMC)11"/>
      <sheetName val="2008_г11"/>
      <sheetName val="2_중요한회계정책11"/>
      <sheetName val="9_관계기업투자11"/>
      <sheetName val="42_리스11"/>
      <sheetName val="25_법인세11"/>
      <sheetName val="DBL_LPG시험11"/>
      <sheetName val="Proj_List_00E11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노원열병합__건축공사기성내역서4"/>
      <sheetName val="Gia_vat_tu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개선대책_양식4"/>
      <sheetName val="STD__CAB4"/>
      <sheetName val="STD__NCAB4"/>
      <sheetName val="원소재_변경_상세4"/>
      <sheetName val="직거래가_변경4"/>
      <sheetName val="입력_List4"/>
      <sheetName val="DO_NOT_DELETE3"/>
      <sheetName val="6. FTA특혜관세적용달성율"/>
      <sheetName val="EscLP"/>
      <sheetName val="자재 입고(K1E1)"/>
      <sheetName val="6차량_원단위"/>
      <sheetName val="Basic_assumptins6"/>
      <sheetName val="첨부(인조가죽신규계산)"/>
      <sheetName val="김경원"/>
      <sheetName val="Zusammenfassung"/>
      <sheetName val="SLIDES"/>
      <sheetName val="CKD-MIP"/>
      <sheetName val="외화매출"/>
      <sheetName val="방산생산"/>
      <sheetName val="자료입력"/>
      <sheetName val="he"/>
      <sheetName val="03년"/>
      <sheetName val="04이연법인세"/>
      <sheetName val="05이연법인세"/>
      <sheetName val="05이연법인세 (2)"/>
      <sheetName val="이연법인세"/>
      <sheetName val="00'미수"/>
      <sheetName val="분개"/>
      <sheetName val="미실현손익"/>
      <sheetName val="선적일정"/>
      <sheetName val="2차-PROTO-(1)"/>
      <sheetName val="직노"/>
      <sheetName val="1(A급) (2)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1ဲ_ALT18"/>
      <sheetName val="1ဳ_O_S18"/>
      <sheetName val="15_၄AMPER18"/>
      <sheetName val="GB-IC_Villingen_GG18"/>
      <sheetName val="OPT손익_내수18"/>
      <sheetName val="OPT손익_수출18"/>
      <sheetName val="二_POSITION_XLS18"/>
      <sheetName val="BACK_DATA_08_7_1~18"/>
      <sheetName val="E_W18"/>
      <sheetName val="P_W18"/>
      <sheetName val="S_W18"/>
      <sheetName val="BACK_DATA18"/>
      <sheetName val="외주현황_wq118"/>
      <sheetName val="B053_(990701)공정실적PP%계산18"/>
      <sheetName val="1_변경범위18"/>
      <sheetName val="CASE_ASM17"/>
      <sheetName val="2_대외공문18"/>
      <sheetName val="14_1부17"/>
      <sheetName val="TEMP_TORQUE18"/>
      <sheetName val="진행_DATA_(2)18"/>
      <sheetName val="5_세운W-A18"/>
      <sheetName val="SUB_2월_재검사추이도17"/>
      <sheetName val="c_db23"/>
      <sheetName val="3_일반사상17"/>
      <sheetName val="126_25517"/>
      <sheetName val="팀별_합계17"/>
      <sheetName val="JT3_0견적-구117"/>
      <sheetName val="LX3_0_RR17"/>
      <sheetName val="설비능력및_종합공정능력산출시_사용17"/>
      <sheetName val="운임_환차손-Y18"/>
      <sheetName val="LAMBDA_자작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5_WIRE적용LIST17"/>
      <sheetName val="PRESS_DATA16"/>
      <sheetName val="내수1_8GL17"/>
      <sheetName val="ALPROFILE_발주실적16"/>
      <sheetName val="Evaluation_objects17"/>
      <sheetName val="개발_TOOL_집계표16"/>
      <sheetName val="경상_개발비16"/>
      <sheetName val="Master_Cable16"/>
      <sheetName val="S50_9"/>
      <sheetName val="X-3_ENG16"/>
      <sheetName val="FUEL_FILLER17"/>
      <sheetName val="차체부품_INS_REPORT(갑)17"/>
      <sheetName val="Sheet1_(2)16"/>
      <sheetName val="계산_DATA_입력16"/>
      <sheetName val="상세_계산_내역16"/>
      <sheetName val="MACRO1_XLM16"/>
      <sheetName val="CAPA분석_360K13"/>
      <sheetName val="Sch7a_(토요일)16"/>
      <sheetName val="Sheet6_(3)16"/>
      <sheetName val="_납촉자17"/>
      <sheetName val="3-2_귀책부서별_DT현황17"/>
      <sheetName val="1_2내수16"/>
      <sheetName val="GLOBAL_PT_NEW_FORMAT_OCT_200216"/>
      <sheetName val="_SR3차원단위_(3)10"/>
      <sheetName val="Rate_data16"/>
      <sheetName val="Cost_Reduction16"/>
      <sheetName val="3__관리점지수실적-1_1생산성16"/>
      <sheetName val="Sec_1_-_RFQ16"/>
      <sheetName val="02년_SUC16"/>
      <sheetName val="97계획(96_119"/>
      <sheetName val="ERP도입후_시정현황10"/>
      <sheetName val="실적_및_계획16"/>
      <sheetName val="공정능력_(2)16"/>
      <sheetName val="PRO_(참조)16"/>
      <sheetName val="6_N_m_CCW_전류10"/>
      <sheetName val="원단위_전후비교16"/>
      <sheetName val="외주품_감점_유형_기준16"/>
      <sheetName val="Bosch_ADVP&amp;R16"/>
      <sheetName val="Purchasing_Data10"/>
      <sheetName val="업무분장_10"/>
      <sheetName val="GLOBAL_PT_NEW_FORMAT_JULY__2011"/>
      <sheetName val="VS1_Paretto분석11"/>
      <sheetName val="포머_비가동_내역11"/>
      <sheetName val="일일_업무_현황_(3)11"/>
      <sheetName val="일일_업무_현황_(5)11"/>
      <sheetName val="1-1_General_Code10"/>
      <sheetName val="FRONT_HUB견적가11"/>
      <sheetName val="MPL_技連11"/>
      <sheetName val="342E_BLOCK11"/>
      <sheetName val="J150_승인진도관리_LIST10"/>
      <sheetName val="TOTAL_LIST10"/>
      <sheetName val="Price_Range10"/>
      <sheetName val="FTR_MACRo10"/>
      <sheetName val="생산현황_(입력)10"/>
      <sheetName val="MPS_Q3_FY0410"/>
      <sheetName val="MPS_Q4_FY0410"/>
      <sheetName val="1_ER유체응용10"/>
      <sheetName val="4_시험장비10"/>
      <sheetName val="협력사_일반현황11"/>
      <sheetName val="DATA_BASE10"/>
      <sheetName val="업체별_단가현황10"/>
      <sheetName val="FLOW_PROSES_(A)13"/>
      <sheetName val="VPP(BD-010)_이상보고10"/>
      <sheetName val="일일_생산및판매계획_대_실적10"/>
      <sheetName val="02_07_27_부품판매가10"/>
      <sheetName val="임율_&amp;_LOT10"/>
      <sheetName val="생산계획_(2)10"/>
      <sheetName val="CR_CODE10"/>
      <sheetName val="THEME_CODE10"/>
      <sheetName val="P&amp;L,Bal_Sheet,Cash_Forecast10"/>
      <sheetName val="비교원가제출_고10"/>
      <sheetName val="1_세부비교원가(내수)10"/>
      <sheetName val="1_종합비교원가(내수_일반_유럽)10"/>
      <sheetName val="10_예산_및_원가_계획(02년)10"/>
      <sheetName val="2차_OIL량측정10"/>
      <sheetName val="3_PT개발계획10"/>
      <sheetName val="대외공문_10"/>
      <sheetName val="공정별공법-W_HSE-LH10"/>
      <sheetName val="II__CF1"/>
      <sheetName val="I__Assumptions1"/>
      <sheetName val="Supplier_QRQC9"/>
      <sheetName val="4_3_첨부110"/>
      <sheetName val="검사협정_보충9"/>
      <sheetName val="GM_Master10"/>
      <sheetName val="1_기안을지9"/>
      <sheetName val="c_db114"/>
      <sheetName val="PS_SIDE_OTR_INR_공정개선_상세8"/>
      <sheetName val="OEM_Plan10"/>
      <sheetName val="고객불만_건10"/>
      <sheetName val="After_sales10"/>
      <sheetName val="Value_Analysis_-_Sheet_110"/>
      <sheetName val="★금형비_계산서9"/>
      <sheetName val="Interco_&amp;_PVS_Loc_Cur9"/>
      <sheetName val="LOWSIDE_비교9"/>
      <sheetName val="첨부4_기술평가서9"/>
      <sheetName val="Production_Plan110"/>
      <sheetName val="J2(P_MT)9"/>
      <sheetName val="제품명_(3)10"/>
      <sheetName val="09년_현황10"/>
      <sheetName val="WTC_BODY一覧原紙10"/>
      <sheetName val="3월말_장기악성(국내)10"/>
      <sheetName val="2월말_장기악성(국내)10"/>
      <sheetName val="Data_Sheet10"/>
      <sheetName val="6_수입검사_10"/>
      <sheetName val="03_PFD-110"/>
      <sheetName val="12_Inv_10"/>
      <sheetName val="97년_재료예산(안)10"/>
      <sheetName val="1_터빈10"/>
      <sheetName val="cost_base_e_dati10"/>
      <sheetName val="2__Definitions10"/>
      <sheetName val="코드_조건표11"/>
      <sheetName val="HMC_사전원가(원혁기준)13%10"/>
      <sheetName val="재품별_단가10"/>
      <sheetName val="장비_전체리스트10"/>
      <sheetName val="_19"/>
      <sheetName val="집중검사_리스트10"/>
      <sheetName val="production_dept10"/>
      <sheetName val="TL_PROTO_2열4"/>
      <sheetName val="OEM_이의제기_종합9"/>
      <sheetName val="3_3검토국9"/>
      <sheetName val="PACKING_LIST4"/>
      <sheetName val="COOLING_UNIT4"/>
      <sheetName val="#1-1_(2)4"/>
      <sheetName val="자동차_종합지표10"/>
      <sheetName val="1_2_2완제품검사('00_4월)_(가라)9"/>
      <sheetName val="기초_DATA4"/>
      <sheetName val="RFQ_180410"/>
      <sheetName val="full_(2)9"/>
      <sheetName val="보강사_소요량9"/>
      <sheetName val="4_Vendor_price9"/>
      <sheetName val="신흥테크_세부내역_LIST4"/>
      <sheetName val="Issues_List4"/>
      <sheetName val="LINE_PPM-분석4"/>
      <sheetName val="Actual_data4"/>
      <sheetName val="2012_Volum10"/>
      <sheetName val="B053_(990701)공정능력PC%계산9"/>
      <sheetName val="P&amp;L_account10"/>
      <sheetName val="국내_9"/>
      <sheetName val="4,5공장_9"/>
      <sheetName val="시트_9"/>
      <sheetName val="VERTICAL_PIPE9"/>
      <sheetName val="TABLE_DB9"/>
      <sheetName val="쌍용_data_base9"/>
      <sheetName val="2과_공수집계9"/>
      <sheetName val="118_세금과공과9"/>
      <sheetName val="경영재무_(입력)9"/>
      <sheetName val="연구개발_(입력)9"/>
      <sheetName val="일반현황_(입력)9"/>
      <sheetName val="품질관리_(입력)9"/>
      <sheetName val="실행내역서_10"/>
      <sheetName val="개발_LIST10"/>
      <sheetName val="PC%계산(WM_COMM단차)10"/>
      <sheetName val="차체_품안표10"/>
      <sheetName val="1_1_2008_OTIF10"/>
      <sheetName val="BAFFLE_HMC_TABLE110"/>
      <sheetName val="1~3월_지시사항10"/>
      <sheetName val="1_POSITIONING10"/>
      <sheetName val="무부하_회전수10"/>
      <sheetName val="진행중_설변10"/>
      <sheetName val="HOLE_9905(1)10"/>
      <sheetName val="Upgrades_pricing9"/>
      <sheetName val="7_3_DY팀9"/>
      <sheetName val="PNL_ASS'Y_CRASH_PAD_UPR_RH9"/>
      <sheetName val="공정능력(마운틴_홀_거리)9"/>
      <sheetName val="Summary_Sheet9"/>
      <sheetName val="Datasheet_for_KPI_Model_19"/>
      <sheetName val="Moulding_data9"/>
      <sheetName val="TEAM하반기_계획_(2)9"/>
      <sheetName val="YOKE-H(10_3)9"/>
      <sheetName val="▶R_C_FRM9"/>
      <sheetName val="광주_소요량9"/>
      <sheetName val="5-Why_Root_Cause_Analysis_9"/>
      <sheetName val="초_성9"/>
      <sheetName val="CHECK_성9"/>
      <sheetName val="cpk_data9"/>
      <sheetName val="Drop-down_Lists9"/>
      <sheetName val="Bas_Moteur9"/>
      <sheetName val="Validation_Lists9"/>
      <sheetName val="제품별_매출10"/>
      <sheetName val="Data_Working_Time10"/>
      <sheetName val="Actual_In_&amp;_Out9"/>
      <sheetName val="LINE_운영안9"/>
      <sheetName val="원가_종합10"/>
      <sheetName val="DV_Flow_Chart_DV-PV1_(PFC)10"/>
      <sheetName val="MATEMST_(2)9"/>
      <sheetName val="2-2_매출분석4"/>
      <sheetName val="_20"/>
      <sheetName val="14년_증판안_판촉9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표지_(2)4"/>
      <sheetName val="원단위_1계_2계8"/>
      <sheetName val="99년12월_실적DATA4"/>
      <sheetName val="7)_133677344"/>
      <sheetName val="Net_Revenue4"/>
      <sheetName val="기초_데이터4"/>
      <sheetName val="Schedule_12"/>
      <sheetName val="CAR_Form_Summary2"/>
      <sheetName val="중요차종_(090131)4"/>
      <sheetName val="repeatative_rejection2"/>
      <sheetName val="Z41,Z42_이외total9"/>
      <sheetName val="FRN_020001"/>
      <sheetName val="FY_12_Interiors_Volume2"/>
      <sheetName val="INT_Price_FY12_MFC2"/>
      <sheetName val="Data_Input3"/>
      <sheetName val="PU_FOAM_가격조정_기준2"/>
      <sheetName val="BOX_ASSY2"/>
      <sheetName val="Diaph1_values2"/>
      <sheetName val="Diaph2_values2"/>
      <sheetName val="Diaph_values2"/>
      <sheetName val="Cushion_datas2"/>
      <sheetName val="220_(2)4"/>
      <sheetName val="Personnaliser___2"/>
      <sheetName val="Takt_Time2"/>
      <sheetName val="2000_(원본)2"/>
      <sheetName val="Danh_Mục3"/>
      <sheetName val="Danh_Muc3"/>
      <sheetName val="Danh_sach_Hàn_thùng2"/>
      <sheetName val="6_Parent_S__Fixed_Prod2"/>
      <sheetName val="SUST_DEV_&amp;_OTHER1"/>
      <sheetName val="OEM_1"/>
      <sheetName val="August_20031"/>
      <sheetName val="OE_UMC1"/>
      <sheetName val="Analysis-Others_Pg_41"/>
      <sheetName val="Fx_Rates1"/>
      <sheetName val="Kautex_4WD_St_IV_P&amp;D2"/>
      <sheetName val="Sachs_FL_WHL2"/>
      <sheetName val="Rollforward_{bpe}2"/>
      <sheetName val="Allow_-_SR&amp;D2"/>
      <sheetName val="P_O_(LOCAL)2"/>
      <sheetName val="U268_4x4_AT(walk)Mitsu2"/>
      <sheetName val="UPPER_도면2"/>
      <sheetName val="20060624_공조제어3"/>
      <sheetName val="풍량상한치_제한_data3"/>
      <sheetName val="Source_List3"/>
      <sheetName val="공정공수_XLS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seat-sdn_only1"/>
      <sheetName val="Danh_sach1"/>
      <sheetName val="Costed_BOM_2ndR_40%1"/>
      <sheetName val="Bang_KL1"/>
      <sheetName val="Lcau_-_Lxuc1"/>
      <sheetName val="4_경비_5_영업외수지1"/>
      <sheetName val="2019년_생산수량1"/>
      <sheetName val="19년_종합_CT1"/>
      <sheetName val="Model_Synthesis_Report1"/>
      <sheetName val="Sch1_-_P&amp;L_Summary1"/>
      <sheetName val="Sch2_-_BalSht_Summary1"/>
      <sheetName val="Sch3_-_CFlow_Summary1"/>
      <sheetName val="delta_impedance(평균)2"/>
      <sheetName val="強度_CN_A1_C10H_152H1"/>
      <sheetName val="CONN_조립2"/>
      <sheetName val="04_03월소일정계획1"/>
      <sheetName val="_관리계획서_Rev_01_xlsx1"/>
      <sheetName val="10-2_ED&amp;D_EQU1"/>
      <sheetName val="Business_Plan1"/>
      <sheetName val="Organization_chart201910022"/>
      <sheetName val="RESPONSIBILITY_MATRIX2"/>
      <sheetName val="DS-Thuong_6T_dau1"/>
      <sheetName val="CHI_TIẾT1"/>
      <sheetName val="BOM_Cost_(R-U713MHH)1"/>
      <sheetName val="거래선_생산계획1"/>
      <sheetName val="Component_List1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2_(1설원_첨)1"/>
      <sheetName val="XD_담력저감1"/>
      <sheetName val="Export_Data1"/>
      <sheetName val="Grille_Q3P_Organe3"/>
      <sheetName val="Table(APG_MF)1"/>
      <sheetName val="Pt_Rates1"/>
      <sheetName val="Text_Control1"/>
      <sheetName val="text_contl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TLc_개조차(목표원가)1"/>
      <sheetName val="FAX_(2)1"/>
      <sheetName val="KQ_11"/>
      <sheetName val="의장2반_1"/>
      <sheetName val="Detail_Defect_COMBO_KAISER1"/>
      <sheetName val="Intercompany_Detail1"/>
      <sheetName val="1(A급)_(2)1"/>
      <sheetName val="Sheet1_(3)1"/>
      <sheetName val="Intercompany_Detail"/>
      <sheetName val="1(A급)_(2)"/>
      <sheetName val="분류표"/>
      <sheetName val="facto顨"/>
      <sheetName val="13.Inv."/>
      <sheetName val="小时工标准"/>
      <sheetName val="TECHNICAL DATA"/>
      <sheetName val="경영비율 "/>
      <sheetName val="수익분배율"/>
      <sheetName val="TRANSLQT"/>
      <sheetName val="대헾⾎"/>
      <sheetName val="99퇴직"/>
      <sheetName val="99年度原単位"/>
      <sheetName val="interchange"/>
      <sheetName val="세로표지"/>
      <sheetName val="1.사고건수"/>
      <sheetName val="3.사고 요인별"/>
      <sheetName val="피막예상"/>
      <sheetName val="LWR(TND특근 협의x)_덕.알"/>
      <sheetName val="I. Balance Sheet"/>
      <sheetName val="2020년도 교육 참석 현황_Raw Data"/>
      <sheetName val="전기"/>
      <sheetName val="Customer Grouping"/>
      <sheetName val="ESTI."/>
      <sheetName val="DI-ESTI"/>
      <sheetName val="CP khau hao"/>
      <sheetName val="ns chung"/>
      <sheetName val="dongia (2)"/>
      <sheetName val="THĐH E4"/>
      <sheetName val="THĐH E3"/>
      <sheetName val="0_절삭조건12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TFT_Attendace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Group_Consolidated1"/>
      <sheetName val="share_year=51"/>
      <sheetName val="Request_template1"/>
      <sheetName val="Gauge_R&amp;R1"/>
      <sheetName val="Bia_TQT1"/>
      <sheetName val="금형_(2)14"/>
      <sheetName val="XMA_12월_8,000대_원,부자재_完6"/>
      <sheetName val="YFA_10월분_원자재(10_12)_미납완료_完6"/>
      <sheetName val="YFA_10월분_부자재(10_7,9)_FEDEX_完6"/>
      <sheetName val="GAGE_R&amp;R(FRT_UPR)6"/>
      <sheetName val="중공업_실적6"/>
      <sheetName val="_하반기_경비_조정계획_150627(사계_r2_기준)_6"/>
      <sheetName val="0_CHMSL_LED_ASSY6"/>
      <sheetName val="SCP_46"/>
      <sheetName val="SCP_5_D2UXT6"/>
      <sheetName val="SCP_6_D2UX6"/>
      <sheetName val="Invest_(MAC)6"/>
      <sheetName val="SCP_Apr20156"/>
      <sheetName val="400H_가공,금형비2"/>
      <sheetName val="(2)월생산현황_5"/>
      <sheetName val="CONSUMO_DE_RESINA_5"/>
      <sheetName val="Europe_PU-15"/>
      <sheetName val="RFQ_Template6"/>
      <sheetName val="108_수선비6"/>
      <sheetName val="2-1_제품군별계획대비실적(B_A)8"/>
      <sheetName val="품의서양식_(3)6"/>
      <sheetName val="Full_PBD5"/>
      <sheetName val="1_TAT_Info_6"/>
      <sheetName val="4_20)통계적기법관리절차서5"/>
      <sheetName val="불량_리스트6"/>
      <sheetName val="불량_코드6"/>
      <sheetName val="Team_종합6"/>
      <sheetName val="REAR_6"/>
      <sheetName val="abs_dac검사대비분석자료26"/>
      <sheetName val="MS_SPEC2"/>
      <sheetName val="1_TP조립6"/>
      <sheetName val="3-2002년_소모공구비3"/>
      <sheetName val="1__보고6"/>
      <sheetName val="DS_MBR_RR_Side__-_PcA5"/>
      <sheetName val="Dual_PMP수율5"/>
      <sheetName val="기타_부자재5"/>
      <sheetName val="RFQ_Form6"/>
      <sheetName val="Aug01_Status_Rpt3"/>
      <sheetName val="ISSUE_LIST6"/>
      <sheetName val="Input_Page3"/>
      <sheetName val="Input_Sheet3"/>
      <sheetName val="Base_Info3"/>
      <sheetName val="_0602주-무결점운동_진행현황_보고_(201406105"/>
      <sheetName val="PMBG12LD_장비및인원소요(D_A기준)_2"/>
      <sheetName val="NEW_TOOL_MASTER3"/>
      <sheetName val="개발원가_종합3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LCAUTO_43"/>
      <sheetName val="LCAT수_조3"/>
      <sheetName val="외주수입검사_종합(6월)6"/>
      <sheetName val="금형_이력_카드3"/>
      <sheetName val="소재_이력3"/>
      <sheetName val="99_조정금액3"/>
      <sheetName val="_Common_Info_Page3"/>
      <sheetName val="THS_-_Key_Inputs3"/>
      <sheetName val="2005년_소요량2"/>
      <sheetName val="1_종합평가표6"/>
      <sheetName val="Input_Form_-_EingabeMaske2"/>
      <sheetName val="InspectionData_(2)2"/>
      <sheetName val="NUEVO_MODELOS_20182"/>
      <sheetName val="Tool_Type2"/>
      <sheetName val="3__Acronyms_and_abbreviations2"/>
      <sheetName val="G-Exchange_#6672"/>
      <sheetName val="C-Mix_Rate_&amp;_Revenue(calc)2"/>
      <sheetName val="_제9차_회사표준_제개정_공청회_이의제기신청서_XLSX2"/>
      <sheetName val="부품_LIST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03년_체제결과5"/>
      <sheetName val="5_Why's2"/>
      <sheetName val="05_新Table(간접직)2"/>
      <sheetName val="05계약내역(기존T_활용)2"/>
      <sheetName val="11_Inv_2"/>
      <sheetName val="Duration_2"/>
      <sheetName val="천정등기구_실적2"/>
      <sheetName val="영업_입수계획_2"/>
      <sheetName val="참고1_02_판매계획_(수량)2"/>
      <sheetName val="전사_경영계획_수량2"/>
      <sheetName val="2차_OI3"/>
      <sheetName val="첨부13__사출(PAD)_카메라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종합원가분석_1_2"/>
      <sheetName val="1_생산02"/>
      <sheetName val="1_개발개요2"/>
      <sheetName val="01년2월현황_2"/>
      <sheetName val="General_Assumption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AQL(0_65)2"/>
      <sheetName val="Value_2"/>
      <sheetName val="CPK(Process_Capanility)2"/>
      <sheetName val="SEP_20072"/>
      <sheetName val="Q1_&amp;_Q22"/>
      <sheetName val="devis_qcdp22"/>
      <sheetName val="22_보증금(전신전화가입권)2"/>
      <sheetName val="39_미지급법인세2"/>
      <sheetName val="INATAKE_SYS2"/>
      <sheetName val="02_08생산대상대수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Cty+XN(KT_2005)2"/>
      <sheetName val="PL_By_Model(Result)3"/>
      <sheetName val="24_냉각실용添12"/>
      <sheetName val="PP%-low_RPM2"/>
      <sheetName val="After_Sales_Supplier_#'s2"/>
      <sheetName val="한일자야(감액손실)_(2)2"/>
      <sheetName val="ADJTBL_31002"/>
      <sheetName val="AOP_Summary-22"/>
      <sheetName val="Budget_Imt_mensuel_(CFO)2"/>
      <sheetName val="CDV_Pte_mensuel2"/>
      <sheetName val="Evol_Prod_(Eqpt)2"/>
      <sheetName val="CAPVR_Pte_mensuel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견적서_detail_Main_11"/>
      <sheetName val="MASTER_DATA1"/>
      <sheetName val="S_P1"/>
      <sheetName val="R_FJS_CAR_(old)1"/>
      <sheetName val="Certificate_list_1"/>
      <sheetName val="REPAIR_DATA_-_CONTAINER_#53"/>
      <sheetName val="Material_References2"/>
      <sheetName val="케이스_재공_재고1"/>
      <sheetName val="BAT1_1"/>
      <sheetName val="업체손실공수_xls2"/>
      <sheetName val="FRT_재료비1"/>
      <sheetName val="8_공정능력평가(5)1"/>
      <sheetName val="2_Underbody_DT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기종별_합계1"/>
      <sheetName val="실사LIST-중간가공품(05_12_27현재)_(2)1"/>
      <sheetName val="4_Financial1"/>
      <sheetName val="3_4)__FR_종합1"/>
      <sheetName val="3_4)__RR_종합1"/>
      <sheetName val="RFQ_Cover_Sheeet1"/>
      <sheetName val="3_학점이수(사내_사외교육)1"/>
      <sheetName val="1_page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Group_Consolidated"/>
      <sheetName val="Request_template"/>
      <sheetName val="단기금융상품"/>
      <sheetName val="품번리스트"/>
      <sheetName val="MAIN 4"/>
      <sheetName val="REV Idle(19)_Output(74_중심거리확정)"/>
      <sheetName val="M1"/>
      <sheetName val="수정"/>
      <sheetName val="20년 생산확대방안"/>
      <sheetName val="Header"/>
      <sheetName val="98비정기소모"/>
      <sheetName val="CD&amp;SwapRates"/>
      <sheetName val="외화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첨부3부재료비(차체)"/>
      <sheetName val="총괄"/>
      <sheetName val="환율반영"/>
      <sheetName val="진천"/>
      <sheetName val="Volume Sensitivity"/>
      <sheetName val="(6) CBA Exec Summary"/>
      <sheetName val="pre-PFD"/>
      <sheetName val="P1"/>
      <sheetName val="BID"/>
      <sheetName val="_FURNACE현설"/>
      <sheetName val="HISTORICAL"/>
      <sheetName val="FORECASTING"/>
      <sheetName val="BATCH일정"/>
      <sheetName val="일 년"/>
      <sheetName val="산출내역서집계표"/>
      <sheetName val="WUN"/>
      <sheetName val="열화상"/>
      <sheetName val="유형 List"/>
      <sheetName val="SOP 표지"/>
      <sheetName val="NEGO"/>
      <sheetName val="주간 진행 현황"/>
      <sheetName val="진위건물DB"/>
      <sheetName val="진영"/>
      <sheetName val="기계Ĩ1998~2003년)작업본"/>
      <sheetName val="항목별팀별예산"/>
      <sheetName val="기준단가설정"/>
      <sheetName val="안산선부동진행률"/>
      <sheetName val="덕전리"/>
      <sheetName val="공_x0000_"/>
      <sheetName val="첨#3__PCB"/>
      <sheetName val="Questions_for_Wuhan_Lear"/>
      <sheetName val="Detail_report"/>
      <sheetName val="CC_Down_load_0716"/>
      <sheetName val="CAUZA_DEFECTE"/>
      <sheetName val="CAUSES_OF_DEFECTS"/>
      <sheetName val="프로필렌_이송라인"/>
      <sheetName val="EO_이력관리대장"/>
      <sheetName val="입력_데이타1"/>
      <sheetName val="28_8부1"/>
      <sheetName val="3rd_DESIGN_APRD"/>
      <sheetName val="Tien_Thuong"/>
      <sheetName val="NC_XL_6T_cuoi_01_CTy"/>
      <sheetName val="Data_-6T_dau"/>
      <sheetName val="Cong_6T"/>
      <sheetName val="BEND_LOSS"/>
      <sheetName val="plan&amp;section_of_foundation"/>
      <sheetName val="4__가격구조"/>
      <sheetName val="Special_rack_(Packaging_Input)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DG 285"/>
      <sheetName val="DG  286"/>
      <sheetName val="DG 85"/>
      <sheetName val="DG 89"/>
      <sheetName val="DG THIET BI"/>
      <sheetName val="DGVCTC 285"/>
      <sheetName val="DG vat lieu"/>
      <sheetName val="Cước VC + ĐM CP Tư vấn"/>
      <sheetName val="THVT"/>
      <sheetName val="4월실적"/>
      <sheetName val="첨부5-3)납입용기설정서"/>
      <sheetName val="금형원본"/>
      <sheetName val="목록 모음"/>
      <sheetName val="US4_BRKT_FR_BUMPER_SIDE_LWR_L_2"/>
      <sheetName val="지수"/>
      <sheetName val="Internal cost reference table"/>
      <sheetName val="????ile"/>
      <sheetName val="Page 14-A"/>
      <sheetName val="SPOT 조건"/>
      <sheetName val="co2 조건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休日"/>
      <sheetName val="파일목록"/>
      <sheetName val="故障代码"/>
      <sheetName val="詳細資料"/>
      <sheetName val="附件一---外箱破損處理流程圖1"/>
      <sheetName val="版本状态"/>
      <sheetName val="Data (c)"/>
      <sheetName val="Data_(c)"/>
      <sheetName val="Iden"/>
      <sheetName val="15产能分析"/>
      <sheetName val="Low"/>
      <sheetName val="5800무형"/>
      <sheetName val="BT_Regions"/>
      <sheetName val="Start"/>
      <sheetName val="문서번호"/>
      <sheetName val="MIJIBI"/>
      <sheetName val="1-1. OEM"/>
      <sheetName val="1-2 Code Info"/>
      <sheetName val="Rate dat÷"/>
      <sheetName val="산출데이타(a)"/>
      <sheetName val="변수1"/>
      <sheetName val="조정내역(스크랩)"/>
      <sheetName val="FX Table"/>
      <sheetName val="제품구분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Workings"/>
      <sheetName val="Solution"/>
      <sheetName val="전공장2"/>
      <sheetName val="2014.10"/>
      <sheetName val="(Vendor)Cover"/>
      <sheetName val="12월 기타"/>
      <sheetName val="System NPV"/>
      <sheetName val="kich thuoc"/>
      <sheetName val="DTHH"/>
      <sheetName val="1-1.Gene"/>
      <sheetName val="납입주기"/>
      <sheetName val="OperBal"/>
      <sheetName val="Takt - 1 Shift"/>
      <sheetName val="Workshop Summary"/>
      <sheetName val="대책방안"/>
      <sheetName val="견적목표List"/>
      <sheetName val="Simulate"/>
      <sheetName val="환산항목"/>
      <sheetName val="VPZ-aktuell"/>
      <sheetName val="param"/>
      <sheetName val="손익비교 Data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HS CODE"/>
      <sheetName val="TTNR_Checks"/>
      <sheetName val="DPU 지적 (1월)"/>
      <sheetName val="HR Final"/>
      <sheetName val="HR"/>
      <sheetName val="Capa réelle TPT S49"/>
      <sheetName val="Récap capa TPT S49"/>
      <sheetName val="BEZEL_L외주"/>
      <sheetName val="NOZZLE_ASSY-SIDE_DEF_LH"/>
      <sheetName val="A-General"/>
      <sheetName val="List definitions"/>
      <sheetName val="그림"/>
      <sheetName val="KPI sheet"/>
      <sheetName val="서열표"/>
      <sheetName val="종합판"/>
      <sheetName val="기초_DATA5"/>
      <sheetName val="DRBFM"/>
      <sheetName val="Dimension Data"/>
      <sheetName val="Capa(1)"/>
      <sheetName val="수주추정"/>
      <sheetName val="C"/>
      <sheetName val="Constantes"/>
      <sheetName val="Performance"/>
      <sheetName val="Reference Lists"/>
      <sheetName val="Ramp-up Prod KLf pro Woche "/>
      <sheetName val="Cork"/>
      <sheetName val="Equipment Info assumptions"/>
      <sheetName val="试制准入检查"/>
      <sheetName val="Manufacturers And Names Lists"/>
      <sheetName val="BE_DPHU报告_"/>
      <sheetName val="封面"/>
      <sheetName val="说明"/>
      <sheetName val="リリースファイル一覧"/>
      <sheetName val="設能力3"/>
      <sheetName val="?PRDW30.XL"/>
      <sheetName val="제품별_수량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원계-JOINT"/>
      <sheetName val="Volume &amp; Assumptions"/>
      <sheetName val="RATES"/>
      <sheetName val="구성비"/>
      <sheetName val="(2) CT&amp;CAPA"/>
      <sheetName val="경수97.02"/>
      <sheetName val="MPST01V"/>
      <sheetName val="200"/>
      <sheetName val="Packing수불"/>
      <sheetName val="Scrap"/>
      <sheetName val="CELL"/>
      <sheetName val="월간total"/>
      <sheetName val="실적입력"/>
      <sheetName val="CELL 생산일보 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PDmaster"/>
      <sheetName val="Sales Plan"/>
      <sheetName val="51755-B1100(1CVT)"/>
      <sheetName val="입력SHT"/>
      <sheetName val="재활용분류정보"/>
      <sheetName val="ACC-01-01"/>
      <sheetName val="Sheet298"/>
      <sheetName val="CKD부품_마스터"/>
      <sheetName val="원소재(B_D_18.05)"/>
      <sheetName val="배관내역"/>
      <sheetName val="Codes"/>
      <sheetName val="C_O내역(FB)"/>
      <sheetName val="개별(LEAD WIRE)"/>
      <sheetName val="LF내역"/>
      <sheetName val="Macro"/>
      <sheetName val="Sheet172"/>
      <sheetName val="자체경비"/>
      <sheetName val="prov locales"/>
      <sheetName val="0.Cover"/>
      <sheetName val="1.Change_History"/>
      <sheetName val="2.Criteria"/>
      <sheetName val="dcu_toal"/>
      <sheetName val="5.Safety_Mechanism"/>
      <sheetName val="Prices P11 and P12 (PAG) (2)"/>
      <sheetName val="일일자금 "/>
      <sheetName val="승_x0000__x0000_Ԁ"/>
      <sheetName val="Active 1,4 MT"/>
      <sheetName val="Valid Options"/>
      <sheetName val="2015_2018 Veh Vol"/>
      <sheetName val="자산_종합"/>
      <sheetName val="D"/>
      <sheetName val="ExterneTBGListeDeroulante"/>
      <sheetName val="2B1U-F-4"/>
      <sheetName val="M96현황_동아"/>
      <sheetName val="FE_DPHU报告_1"/>
      <sheetName val="TOP_15"/>
      <sheetName val="Qual_Approv_Test_Plan_050322"/>
      <sheetName val="Dashboard_(methodologies)"/>
      <sheetName val="BE_DPHU报告_1"/>
      <sheetName val="Reference_Lists"/>
      <sheetName val="Ramp-up_Prod_KLf_pro_Woche_"/>
      <sheetName val="Equipment_Info_assumptions"/>
      <sheetName val="Manufacturers_And_Names_Lists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BExRepositorySheet"/>
      <sheetName val="MEMORY"/>
      <sheetName val="Parameters"/>
      <sheetName val="Miser-P "/>
      <sheetName val="主要技術"/>
      <sheetName val="011"/>
      <sheetName val="부자재 대표"/>
      <sheetName val="원가비교 현황"/>
      <sheetName val="8230"/>
      <sheetName val="2차_OI"/>
      <sheetName val="의장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6">
          <cell r="A6">
            <v>1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>
        <row r="6">
          <cell r="A6">
            <v>1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>
        <row r="6">
          <cell r="A6">
            <v>1</v>
          </cell>
        </row>
      </sheetData>
      <sheetData sheetId="568">
        <row r="1">
          <cell r="A1" t="str">
            <v>1월 생산실적</v>
          </cell>
        </row>
      </sheetData>
      <sheetData sheetId="569">
        <row r="1">
          <cell r="A1" t="str">
            <v>1월 생산실적</v>
          </cell>
        </row>
      </sheetData>
      <sheetData sheetId="570" refreshError="1"/>
      <sheetData sheetId="571">
        <row r="1">
          <cell r="A1" t="str">
            <v>1월 생산실적</v>
          </cell>
        </row>
      </sheetData>
      <sheetData sheetId="572">
        <row r="1">
          <cell r="A1" t="str">
            <v>1월 생산실적</v>
          </cell>
        </row>
      </sheetData>
      <sheetData sheetId="573">
        <row r="1">
          <cell r="A1" t="str">
            <v>1월 생산실적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>
        <row r="1">
          <cell r="A1" t="str">
            <v>1월 생산실적</v>
          </cell>
        </row>
      </sheetData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>
        <row r="1">
          <cell r="A1" t="str">
            <v>1월 생산실적</v>
          </cell>
        </row>
      </sheetData>
      <sheetData sheetId="3730">
        <row r="1">
          <cell r="A1" t="str">
            <v>1월 생산실적</v>
          </cell>
        </row>
      </sheetData>
      <sheetData sheetId="3731">
        <row r="1">
          <cell r="A1" t="str">
            <v>1월 생산실적</v>
          </cell>
        </row>
      </sheetData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6">
          <cell r="A6">
            <v>1</v>
          </cell>
        </row>
      </sheetData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>
        <row r="1">
          <cell r="A1" t="str">
            <v>1월 생산실적</v>
          </cell>
        </row>
      </sheetData>
      <sheetData sheetId="3886">
        <row r="1">
          <cell r="A1" t="str">
            <v>1월 생산실적</v>
          </cell>
        </row>
      </sheetData>
      <sheetData sheetId="3887">
        <row r="1">
          <cell r="A1" t="str">
            <v>1월 생산실적</v>
          </cell>
        </row>
      </sheetData>
      <sheetData sheetId="3888">
        <row r="1">
          <cell r="A1" t="str">
            <v>1월 생산실적</v>
          </cell>
        </row>
      </sheetData>
      <sheetData sheetId="3889">
        <row r="1">
          <cell r="A1" t="str">
            <v>1월 생산실적</v>
          </cell>
        </row>
      </sheetData>
      <sheetData sheetId="3890">
        <row r="1">
          <cell r="A1" t="str">
            <v>1월 생산실적</v>
          </cell>
        </row>
      </sheetData>
      <sheetData sheetId="3891">
        <row r="1">
          <cell r="A1" t="str">
            <v>1월 생산실적</v>
          </cell>
        </row>
      </sheetData>
      <sheetData sheetId="3892">
        <row r="1">
          <cell r="A1" t="str">
            <v>1월 생산실적</v>
          </cell>
        </row>
      </sheetData>
      <sheetData sheetId="3893">
        <row r="1">
          <cell r="A1" t="str">
            <v>1월 생산실적</v>
          </cell>
        </row>
      </sheetData>
      <sheetData sheetId="3894">
        <row r="1">
          <cell r="A1" t="str">
            <v>1월 생산실적</v>
          </cell>
        </row>
      </sheetData>
      <sheetData sheetId="3895">
        <row r="1">
          <cell r="A1" t="str">
            <v>1월 생산실적</v>
          </cell>
        </row>
      </sheetData>
      <sheetData sheetId="3896">
        <row r="1">
          <cell r="A1" t="str">
            <v>1월 생산실적</v>
          </cell>
        </row>
      </sheetData>
      <sheetData sheetId="3897">
        <row r="1">
          <cell r="A1" t="str">
            <v>1월 생산실적</v>
          </cell>
        </row>
      </sheetData>
      <sheetData sheetId="3898">
        <row r="1">
          <cell r="A1" t="str">
            <v>1월 생산실적</v>
          </cell>
        </row>
      </sheetData>
      <sheetData sheetId="3899">
        <row r="1">
          <cell r="A1" t="str">
            <v>1월 생산실적</v>
          </cell>
        </row>
      </sheetData>
      <sheetData sheetId="3900">
        <row r="1">
          <cell r="A1" t="str">
            <v>1월 생산실적</v>
          </cell>
        </row>
      </sheetData>
      <sheetData sheetId="3901">
        <row r="1">
          <cell r="A1" t="str">
            <v>1월 생산실적</v>
          </cell>
        </row>
      </sheetData>
      <sheetData sheetId="3902">
        <row r="1">
          <cell r="A1" t="str">
            <v>1월 생산실적</v>
          </cell>
        </row>
      </sheetData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>
        <row r="1">
          <cell r="A1" t="str">
            <v>1월 생산실적</v>
          </cell>
        </row>
      </sheetData>
      <sheetData sheetId="3941">
        <row r="1">
          <cell r="A1" t="str">
            <v>1월 생산실적</v>
          </cell>
        </row>
      </sheetData>
      <sheetData sheetId="3942">
        <row r="1">
          <cell r="A1" t="str">
            <v>1월 생산실적</v>
          </cell>
        </row>
      </sheetData>
      <sheetData sheetId="3943" refreshError="1"/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>
        <row r="1">
          <cell r="A1" t="str">
            <v>1월 생산실적</v>
          </cell>
        </row>
      </sheetData>
      <sheetData sheetId="3951">
        <row r="1">
          <cell r="A1" t="str">
            <v>1월 생산실적</v>
          </cell>
        </row>
      </sheetData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>
        <row r="1">
          <cell r="A1" t="str">
            <v>1월 생산실적</v>
          </cell>
        </row>
      </sheetData>
      <sheetData sheetId="4023">
        <row r="1">
          <cell r="A1" t="str">
            <v>1월 생산실적</v>
          </cell>
        </row>
      </sheetData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>
        <row r="1">
          <cell r="A1" t="str">
            <v>1월 생산실적</v>
          </cell>
        </row>
      </sheetData>
      <sheetData sheetId="4033">
        <row r="1">
          <cell r="A1" t="str">
            <v>1월 생산실적</v>
          </cell>
        </row>
      </sheetData>
      <sheetData sheetId="4034">
        <row r="1">
          <cell r="A1" t="str">
            <v>1월 생산실적</v>
          </cell>
        </row>
      </sheetData>
      <sheetData sheetId="4035">
        <row r="1">
          <cell r="A1" t="str">
            <v>1월 생산실적</v>
          </cell>
        </row>
      </sheetData>
      <sheetData sheetId="4036">
        <row r="1">
          <cell r="A1" t="str">
            <v>1월 생산실적</v>
          </cell>
        </row>
      </sheetData>
      <sheetData sheetId="4037">
        <row r="1">
          <cell r="A1" t="str">
            <v>1월 생산실적</v>
          </cell>
        </row>
      </sheetData>
      <sheetData sheetId="4038">
        <row r="1">
          <cell r="A1" t="str">
            <v>1월 생산실적</v>
          </cell>
        </row>
      </sheetData>
      <sheetData sheetId="4039">
        <row r="1">
          <cell r="A1" t="str">
            <v>1월 생산실적</v>
          </cell>
        </row>
      </sheetData>
      <sheetData sheetId="4040">
        <row r="1">
          <cell r="A1" t="str">
            <v>1월 생산실적</v>
          </cell>
        </row>
      </sheetData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>
        <row r="1">
          <cell r="A1" t="str">
            <v>1월 생산실적</v>
          </cell>
        </row>
      </sheetData>
      <sheetData sheetId="4050">
        <row r="1">
          <cell r="A1" t="str">
            <v>1월 생산실적</v>
          </cell>
        </row>
      </sheetData>
      <sheetData sheetId="4051">
        <row r="1">
          <cell r="A1" t="str">
            <v>1월 생산실적</v>
          </cell>
        </row>
      </sheetData>
      <sheetData sheetId="4052">
        <row r="1">
          <cell r="A1" t="str">
            <v>1월 생산실적</v>
          </cell>
        </row>
      </sheetData>
      <sheetData sheetId="4053">
        <row r="1">
          <cell r="A1" t="str">
            <v>1월 생산실적</v>
          </cell>
        </row>
      </sheetData>
      <sheetData sheetId="4054">
        <row r="1">
          <cell r="A1" t="str">
            <v>1월 생산실적</v>
          </cell>
        </row>
      </sheetData>
      <sheetData sheetId="4055">
        <row r="1">
          <cell r="A1" t="str">
            <v>1월 생산실적</v>
          </cell>
        </row>
      </sheetData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>
        <row r="1">
          <cell r="A1" t="str">
            <v>1월 생산실적</v>
          </cell>
        </row>
      </sheetData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>
        <row r="1">
          <cell r="A1" t="str">
            <v>1월 생산실적</v>
          </cell>
        </row>
      </sheetData>
      <sheetData sheetId="4065">
        <row r="1">
          <cell r="A1" t="str">
            <v>1월 생산실적</v>
          </cell>
        </row>
      </sheetData>
      <sheetData sheetId="4066">
        <row r="1">
          <cell r="A1" t="str">
            <v>1월 생산실적</v>
          </cell>
        </row>
      </sheetData>
      <sheetData sheetId="4067">
        <row r="1">
          <cell r="A1" t="str">
            <v>1월 생산실적</v>
          </cell>
        </row>
      </sheetData>
      <sheetData sheetId="4068">
        <row r="1">
          <cell r="A1" t="str">
            <v>1월 생산실적</v>
          </cell>
        </row>
      </sheetData>
      <sheetData sheetId="4069">
        <row r="1">
          <cell r="A1" t="str">
            <v>1월 생산실적</v>
          </cell>
        </row>
      </sheetData>
      <sheetData sheetId="4070">
        <row r="1">
          <cell r="A1" t="str">
            <v>1월 생산실적</v>
          </cell>
        </row>
      </sheetData>
      <sheetData sheetId="4071">
        <row r="1">
          <cell r="A1" t="str">
            <v>1월 생산실적</v>
          </cell>
        </row>
      </sheetData>
      <sheetData sheetId="4072">
        <row r="1">
          <cell r="A1" t="str">
            <v>1월 생산실적</v>
          </cell>
        </row>
      </sheetData>
      <sheetData sheetId="4073">
        <row r="1">
          <cell r="A1" t="str">
            <v>1월 생산실적</v>
          </cell>
        </row>
      </sheetData>
      <sheetData sheetId="4074">
        <row r="1">
          <cell r="A1" t="str">
            <v>1월 생산실적</v>
          </cell>
        </row>
      </sheetData>
      <sheetData sheetId="4075">
        <row r="1">
          <cell r="A1" t="str">
            <v>1월 생산실적</v>
          </cell>
        </row>
      </sheetData>
      <sheetData sheetId="4076">
        <row r="1">
          <cell r="A1" t="str">
            <v>1월 생산실적</v>
          </cell>
        </row>
      </sheetData>
      <sheetData sheetId="4077">
        <row r="1">
          <cell r="A1" t="str">
            <v>1월 생산실적</v>
          </cell>
        </row>
      </sheetData>
      <sheetData sheetId="4078">
        <row r="1">
          <cell r="A1" t="str">
            <v>1월 생산실적</v>
          </cell>
        </row>
      </sheetData>
      <sheetData sheetId="4079">
        <row r="1">
          <cell r="A1" t="str">
            <v>1월 생산실적</v>
          </cell>
        </row>
      </sheetData>
      <sheetData sheetId="4080">
        <row r="1">
          <cell r="A1" t="str">
            <v>1월 생산실적</v>
          </cell>
        </row>
      </sheetData>
      <sheetData sheetId="4081">
        <row r="1">
          <cell r="A1" t="str">
            <v>1월 생산실적</v>
          </cell>
        </row>
      </sheetData>
      <sheetData sheetId="4082">
        <row r="1">
          <cell r="A1" t="str">
            <v>1월 생산실적</v>
          </cell>
        </row>
      </sheetData>
      <sheetData sheetId="4083">
        <row r="1">
          <cell r="A1" t="str">
            <v>1월 생산실적</v>
          </cell>
        </row>
      </sheetData>
      <sheetData sheetId="4084">
        <row r="1">
          <cell r="A1" t="str">
            <v>1월 생산실적</v>
          </cell>
        </row>
      </sheetData>
      <sheetData sheetId="4085">
        <row r="1">
          <cell r="A1" t="str">
            <v>1월 생산실적</v>
          </cell>
        </row>
      </sheetData>
      <sheetData sheetId="4086">
        <row r="1">
          <cell r="A1" t="str">
            <v>1월 생산실적</v>
          </cell>
        </row>
      </sheetData>
      <sheetData sheetId="4087">
        <row r="1">
          <cell r="A1" t="str">
            <v>1월 생산실적</v>
          </cell>
        </row>
      </sheetData>
      <sheetData sheetId="4088">
        <row r="1">
          <cell r="A1" t="str">
            <v>1월 생산실적</v>
          </cell>
        </row>
      </sheetData>
      <sheetData sheetId="4089">
        <row r="1">
          <cell r="A1" t="str">
            <v>1월 생산실적</v>
          </cell>
        </row>
      </sheetData>
      <sheetData sheetId="4090">
        <row r="1">
          <cell r="A1" t="str">
            <v>1월 생산실적</v>
          </cell>
        </row>
      </sheetData>
      <sheetData sheetId="4091">
        <row r="1">
          <cell r="A1" t="str">
            <v>1월 생산실적</v>
          </cell>
        </row>
      </sheetData>
      <sheetData sheetId="4092">
        <row r="1">
          <cell r="A1" t="str">
            <v>1월 생산실적</v>
          </cell>
        </row>
      </sheetData>
      <sheetData sheetId="4093">
        <row r="1">
          <cell r="A1" t="str">
            <v>1월 생산실적</v>
          </cell>
        </row>
      </sheetData>
      <sheetData sheetId="4094">
        <row r="1">
          <cell r="A1" t="str">
            <v>1월 생산실적</v>
          </cell>
        </row>
      </sheetData>
      <sheetData sheetId="4095">
        <row r="1">
          <cell r="A1" t="str">
            <v>1월 생산실적</v>
          </cell>
        </row>
      </sheetData>
      <sheetData sheetId="4096">
        <row r="1">
          <cell r="A1" t="str">
            <v>1월 생산실적</v>
          </cell>
        </row>
      </sheetData>
      <sheetData sheetId="4097">
        <row r="1">
          <cell r="A1" t="str">
            <v>1월 생산실적</v>
          </cell>
        </row>
      </sheetData>
      <sheetData sheetId="4098">
        <row r="1">
          <cell r="A1" t="str">
            <v>1월 생산실적</v>
          </cell>
        </row>
      </sheetData>
      <sheetData sheetId="4099">
        <row r="1">
          <cell r="A1" t="str">
            <v>1월 생산실적</v>
          </cell>
        </row>
      </sheetData>
      <sheetData sheetId="4100">
        <row r="1">
          <cell r="A1" t="str">
            <v>1월 생산실적</v>
          </cell>
        </row>
      </sheetData>
      <sheetData sheetId="4101">
        <row r="1">
          <cell r="A1" t="str">
            <v>1월 생산실적</v>
          </cell>
        </row>
      </sheetData>
      <sheetData sheetId="4102">
        <row r="1">
          <cell r="A1" t="str">
            <v>1월 생산실적</v>
          </cell>
        </row>
      </sheetData>
      <sheetData sheetId="4103">
        <row r="1">
          <cell r="A1" t="str">
            <v>1월 생산실적</v>
          </cell>
        </row>
      </sheetData>
      <sheetData sheetId="4104">
        <row r="1">
          <cell r="A1" t="str">
            <v>1월 생산실적</v>
          </cell>
        </row>
      </sheetData>
      <sheetData sheetId="4105">
        <row r="1">
          <cell r="A1" t="str">
            <v>1월 생산실적</v>
          </cell>
        </row>
      </sheetData>
      <sheetData sheetId="4106">
        <row r="1">
          <cell r="A1" t="str">
            <v>1월 생산실적</v>
          </cell>
        </row>
      </sheetData>
      <sheetData sheetId="4107">
        <row r="1">
          <cell r="A1" t="str">
            <v>1월 생산실적</v>
          </cell>
        </row>
      </sheetData>
      <sheetData sheetId="4108">
        <row r="1">
          <cell r="A1" t="str">
            <v>1월 생산실적</v>
          </cell>
        </row>
      </sheetData>
      <sheetData sheetId="4109">
        <row r="1">
          <cell r="A1" t="str">
            <v>1월 생산실적</v>
          </cell>
        </row>
      </sheetData>
      <sheetData sheetId="4110">
        <row r="1">
          <cell r="A1" t="str">
            <v>1월 생산실적</v>
          </cell>
        </row>
      </sheetData>
      <sheetData sheetId="4111">
        <row r="1">
          <cell r="A1" t="str">
            <v>1월 생산실적</v>
          </cell>
        </row>
      </sheetData>
      <sheetData sheetId="4112">
        <row r="1">
          <cell r="A1" t="str">
            <v>1월 생산실적</v>
          </cell>
        </row>
      </sheetData>
      <sheetData sheetId="4113">
        <row r="1">
          <cell r="A1" t="str">
            <v>1월 생산실적</v>
          </cell>
        </row>
      </sheetData>
      <sheetData sheetId="4114">
        <row r="1">
          <cell r="A1" t="str">
            <v>1월 생산실적</v>
          </cell>
        </row>
      </sheetData>
      <sheetData sheetId="4115">
        <row r="1">
          <cell r="A1" t="str">
            <v>1월 생산실적</v>
          </cell>
        </row>
      </sheetData>
      <sheetData sheetId="4116">
        <row r="1">
          <cell r="A1" t="str">
            <v>1월 생산실적</v>
          </cell>
        </row>
      </sheetData>
      <sheetData sheetId="4117">
        <row r="1">
          <cell r="A1" t="str">
            <v>1월 생산실적</v>
          </cell>
        </row>
      </sheetData>
      <sheetData sheetId="4118">
        <row r="1">
          <cell r="A1" t="str">
            <v>1월 생산실적</v>
          </cell>
        </row>
      </sheetData>
      <sheetData sheetId="4119">
        <row r="1">
          <cell r="A1" t="str">
            <v>1월 생산실적</v>
          </cell>
        </row>
      </sheetData>
      <sheetData sheetId="4120">
        <row r="1">
          <cell r="A1" t="str">
            <v>1월 생산실적</v>
          </cell>
        </row>
      </sheetData>
      <sheetData sheetId="4121">
        <row r="1">
          <cell r="A1" t="str">
            <v>1월 생산실적</v>
          </cell>
        </row>
      </sheetData>
      <sheetData sheetId="4122">
        <row r="1">
          <cell r="A1" t="str">
            <v>1월 생산실적</v>
          </cell>
        </row>
      </sheetData>
      <sheetData sheetId="4123">
        <row r="1">
          <cell r="A1" t="str">
            <v>1월 생산실적</v>
          </cell>
        </row>
      </sheetData>
      <sheetData sheetId="4124">
        <row r="1">
          <cell r="A1" t="str">
            <v>1월 생산실적</v>
          </cell>
        </row>
      </sheetData>
      <sheetData sheetId="4125">
        <row r="1">
          <cell r="A1" t="str">
            <v>1월 생산실적</v>
          </cell>
        </row>
      </sheetData>
      <sheetData sheetId="4126">
        <row r="1">
          <cell r="A1" t="str">
            <v>1월 생산실적</v>
          </cell>
        </row>
      </sheetData>
      <sheetData sheetId="4127">
        <row r="1">
          <cell r="A1" t="str">
            <v>1월 생산실적</v>
          </cell>
        </row>
      </sheetData>
      <sheetData sheetId="4128">
        <row r="1">
          <cell r="A1" t="str">
            <v>1월 생산실적</v>
          </cell>
        </row>
      </sheetData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>
        <row r="1">
          <cell r="A1" t="str">
            <v>1월 생산실적</v>
          </cell>
        </row>
      </sheetData>
      <sheetData sheetId="4134">
        <row r="1">
          <cell r="A1" t="str">
            <v>1월 생산실적</v>
          </cell>
        </row>
      </sheetData>
      <sheetData sheetId="4135">
        <row r="1">
          <cell r="A1" t="str">
            <v>1월 생산실적</v>
          </cell>
        </row>
      </sheetData>
      <sheetData sheetId="4136">
        <row r="1">
          <cell r="A1" t="str">
            <v>1월 생산실적</v>
          </cell>
        </row>
      </sheetData>
      <sheetData sheetId="4137">
        <row r="1">
          <cell r="A1" t="str">
            <v>1월 생산실적</v>
          </cell>
        </row>
      </sheetData>
      <sheetData sheetId="4138">
        <row r="1">
          <cell r="A1" t="str">
            <v>1월 생산실적</v>
          </cell>
        </row>
      </sheetData>
      <sheetData sheetId="4139">
        <row r="1">
          <cell r="A1" t="str">
            <v>1월 생산실적</v>
          </cell>
        </row>
      </sheetData>
      <sheetData sheetId="4140">
        <row r="1">
          <cell r="A1" t="str">
            <v>1월 생산실적</v>
          </cell>
        </row>
      </sheetData>
      <sheetData sheetId="4141">
        <row r="1">
          <cell r="A1" t="str">
            <v>1월 생산실적</v>
          </cell>
        </row>
      </sheetData>
      <sheetData sheetId="4142">
        <row r="1">
          <cell r="A1" t="str">
            <v>1월 생산실적</v>
          </cell>
        </row>
      </sheetData>
      <sheetData sheetId="4143">
        <row r="1">
          <cell r="A1" t="str">
            <v>1월 생산실적</v>
          </cell>
        </row>
      </sheetData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>
        <row r="1">
          <cell r="A1" t="str">
            <v>1월 생산실적</v>
          </cell>
        </row>
      </sheetData>
      <sheetData sheetId="4195">
        <row r="1">
          <cell r="A1" t="str">
            <v>1월 생산실적</v>
          </cell>
        </row>
      </sheetData>
      <sheetData sheetId="4196">
        <row r="1">
          <cell r="A1" t="str">
            <v>1월 생산실적</v>
          </cell>
        </row>
      </sheetData>
      <sheetData sheetId="4197">
        <row r="1">
          <cell r="A1" t="str">
            <v>1월 생산실적</v>
          </cell>
        </row>
      </sheetData>
      <sheetData sheetId="4198">
        <row r="1">
          <cell r="A1" t="str">
            <v>1월 생산실적</v>
          </cell>
        </row>
      </sheetData>
      <sheetData sheetId="4199">
        <row r="1">
          <cell r="A1" t="str">
            <v>1월 생산실적</v>
          </cell>
        </row>
      </sheetData>
      <sheetData sheetId="4200">
        <row r="1">
          <cell r="A1" t="str">
            <v>1월 생산실적</v>
          </cell>
        </row>
      </sheetData>
      <sheetData sheetId="4201">
        <row r="1">
          <cell r="A1" t="str">
            <v>1월 생산실적</v>
          </cell>
        </row>
      </sheetData>
      <sheetData sheetId="4202">
        <row r="1">
          <cell r="A1" t="str">
            <v>1월 생산실적</v>
          </cell>
        </row>
      </sheetData>
      <sheetData sheetId="4203">
        <row r="1">
          <cell r="A1" t="str">
            <v>1월 생산실적</v>
          </cell>
        </row>
      </sheetData>
      <sheetData sheetId="4204">
        <row r="1">
          <cell r="A1" t="str">
            <v>1월 생산실적</v>
          </cell>
        </row>
      </sheetData>
      <sheetData sheetId="4205">
        <row r="1">
          <cell r="A1" t="str">
            <v>1월 생산실적</v>
          </cell>
        </row>
      </sheetData>
      <sheetData sheetId="4206">
        <row r="1">
          <cell r="A1" t="str">
            <v>1월 생산실적</v>
          </cell>
        </row>
      </sheetData>
      <sheetData sheetId="4207">
        <row r="1">
          <cell r="A1" t="str">
            <v>1월 생산실적</v>
          </cell>
        </row>
      </sheetData>
      <sheetData sheetId="4208">
        <row r="1">
          <cell r="A1" t="str">
            <v>1월 생산실적</v>
          </cell>
        </row>
      </sheetData>
      <sheetData sheetId="4209">
        <row r="1">
          <cell r="A1" t="str">
            <v>1월 생산실적</v>
          </cell>
        </row>
      </sheetData>
      <sheetData sheetId="4210">
        <row r="1">
          <cell r="A1" t="str">
            <v>1월 생산실적</v>
          </cell>
        </row>
      </sheetData>
      <sheetData sheetId="4211">
        <row r="1">
          <cell r="A1" t="str">
            <v>1월 생산실적</v>
          </cell>
        </row>
      </sheetData>
      <sheetData sheetId="4212">
        <row r="1">
          <cell r="A1" t="str">
            <v>1월 생산실적</v>
          </cell>
        </row>
      </sheetData>
      <sheetData sheetId="4213">
        <row r="1">
          <cell r="A1" t="str">
            <v>1월 생산실적</v>
          </cell>
        </row>
      </sheetData>
      <sheetData sheetId="4214">
        <row r="1">
          <cell r="A1" t="str">
            <v>1월 생산실적</v>
          </cell>
        </row>
      </sheetData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>
        <row r="1">
          <cell r="A1" t="str">
            <v>1월 생산실적</v>
          </cell>
        </row>
      </sheetData>
      <sheetData sheetId="4230">
        <row r="1">
          <cell r="A1" t="str">
            <v>1월 생산실적</v>
          </cell>
        </row>
      </sheetData>
      <sheetData sheetId="4231">
        <row r="1">
          <cell r="A1" t="str">
            <v>1월 생산실적</v>
          </cell>
        </row>
      </sheetData>
      <sheetData sheetId="4232">
        <row r="1">
          <cell r="A1" t="str">
            <v>1월 생산실적</v>
          </cell>
        </row>
      </sheetData>
      <sheetData sheetId="4233">
        <row r="1">
          <cell r="A1" t="str">
            <v>1월 생산실적</v>
          </cell>
        </row>
      </sheetData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 refreshError="1"/>
      <sheetData sheetId="4288" refreshError="1"/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>
        <row r="1">
          <cell r="A1" t="str">
            <v>1월 생산실적</v>
          </cell>
        </row>
      </sheetData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>
        <row r="1">
          <cell r="A1" t="str">
            <v>1월 생산실적</v>
          </cell>
        </row>
      </sheetData>
      <sheetData sheetId="4311">
        <row r="1">
          <cell r="A1" t="str">
            <v>1월 생산실적</v>
          </cell>
        </row>
      </sheetData>
      <sheetData sheetId="4312">
        <row r="1">
          <cell r="A1" t="str">
            <v>1월 생산실적</v>
          </cell>
        </row>
      </sheetData>
      <sheetData sheetId="4313">
        <row r="1">
          <cell r="A1" t="str">
            <v>1월 생산실적</v>
          </cell>
        </row>
      </sheetData>
      <sheetData sheetId="4314">
        <row r="1">
          <cell r="A1" t="str">
            <v>1월 생산실적</v>
          </cell>
        </row>
      </sheetData>
      <sheetData sheetId="4315">
        <row r="1">
          <cell r="A1" t="str">
            <v>1월 생산실적</v>
          </cell>
        </row>
      </sheetData>
      <sheetData sheetId="4316">
        <row r="1">
          <cell r="A1" t="str">
            <v>1월 생산실적</v>
          </cell>
        </row>
      </sheetData>
      <sheetData sheetId="4317">
        <row r="1">
          <cell r="A1" t="str">
            <v>1월 생산실적</v>
          </cell>
        </row>
      </sheetData>
      <sheetData sheetId="4318">
        <row r="1">
          <cell r="A1" t="str">
            <v>1월 생산실적</v>
          </cell>
        </row>
      </sheetData>
      <sheetData sheetId="4319">
        <row r="1">
          <cell r="A1" t="str">
            <v>1월 생산실적</v>
          </cell>
        </row>
      </sheetData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>
        <row r="6">
          <cell r="A6">
            <v>1</v>
          </cell>
        </row>
      </sheetData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>
        <row r="1">
          <cell r="A1" t="str">
            <v>1월 생산실적</v>
          </cell>
        </row>
      </sheetData>
      <sheetData sheetId="4418" refreshError="1"/>
      <sheetData sheetId="4419" refreshError="1"/>
      <sheetData sheetId="4420" refreshError="1"/>
      <sheetData sheetId="4421" refreshError="1"/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>
        <row r="1">
          <cell r="A1" t="str">
            <v>1월 생산실적</v>
          </cell>
        </row>
      </sheetData>
      <sheetData sheetId="4512">
        <row r="1">
          <cell r="A1" t="str">
            <v>1월 생산실적</v>
          </cell>
        </row>
      </sheetData>
      <sheetData sheetId="4513">
        <row r="1">
          <cell r="A1" t="str">
            <v>1월 생산실적</v>
          </cell>
        </row>
      </sheetData>
      <sheetData sheetId="4514">
        <row r="1">
          <cell r="A1" t="str">
            <v>1월 생산실적</v>
          </cell>
        </row>
      </sheetData>
      <sheetData sheetId="4515">
        <row r="1">
          <cell r="A1" t="str">
            <v>1월 생산실적</v>
          </cell>
        </row>
      </sheetData>
      <sheetData sheetId="4516">
        <row r="1">
          <cell r="A1" t="str">
            <v>1월 생산실적</v>
          </cell>
        </row>
      </sheetData>
      <sheetData sheetId="4517">
        <row r="1">
          <cell r="A1" t="str">
            <v>1월 생산실적</v>
          </cell>
        </row>
      </sheetData>
      <sheetData sheetId="4518">
        <row r="1">
          <cell r="A1" t="str">
            <v>1월 생산실적</v>
          </cell>
        </row>
      </sheetData>
      <sheetData sheetId="4519">
        <row r="1">
          <cell r="A1" t="str">
            <v>1월 생산실적</v>
          </cell>
        </row>
      </sheetData>
      <sheetData sheetId="4520">
        <row r="1">
          <cell r="A1" t="str">
            <v>1월 생산실적</v>
          </cell>
        </row>
      </sheetData>
      <sheetData sheetId="4521">
        <row r="1">
          <cell r="A1" t="str">
            <v>1월 생산실적</v>
          </cell>
        </row>
      </sheetData>
      <sheetData sheetId="4522">
        <row r="1">
          <cell r="A1" t="str">
            <v>1월 생산실적</v>
          </cell>
        </row>
      </sheetData>
      <sheetData sheetId="4523">
        <row r="1">
          <cell r="A1" t="str">
            <v>1월 생산실적</v>
          </cell>
        </row>
      </sheetData>
      <sheetData sheetId="4524">
        <row r="1">
          <cell r="A1" t="str">
            <v>1월 생산실적</v>
          </cell>
        </row>
      </sheetData>
      <sheetData sheetId="4525">
        <row r="1">
          <cell r="A1" t="str">
            <v>1월 생산실적</v>
          </cell>
        </row>
      </sheetData>
      <sheetData sheetId="4526">
        <row r="1">
          <cell r="A1" t="str">
            <v>1월 생산실적</v>
          </cell>
        </row>
      </sheetData>
      <sheetData sheetId="4527">
        <row r="1">
          <cell r="A1" t="str">
            <v>1월 생산실적</v>
          </cell>
        </row>
      </sheetData>
      <sheetData sheetId="4528">
        <row r="1">
          <cell r="A1" t="str">
            <v>1월 생산실적</v>
          </cell>
        </row>
      </sheetData>
      <sheetData sheetId="4529">
        <row r="1">
          <cell r="A1" t="str">
            <v>1월 생산실적</v>
          </cell>
        </row>
      </sheetData>
      <sheetData sheetId="4530">
        <row r="1">
          <cell r="A1" t="str">
            <v>1월 생산실적</v>
          </cell>
        </row>
      </sheetData>
      <sheetData sheetId="4531">
        <row r="1">
          <cell r="A1" t="str">
            <v>1월 생산실적</v>
          </cell>
        </row>
      </sheetData>
      <sheetData sheetId="4532">
        <row r="1">
          <cell r="A1" t="str">
            <v>1월 생산실적</v>
          </cell>
        </row>
      </sheetData>
      <sheetData sheetId="4533">
        <row r="1">
          <cell r="A1" t="str">
            <v>1월 생산실적</v>
          </cell>
        </row>
      </sheetData>
      <sheetData sheetId="4534">
        <row r="1">
          <cell r="A1" t="str">
            <v>1월 생산실적</v>
          </cell>
        </row>
      </sheetData>
      <sheetData sheetId="4535">
        <row r="1">
          <cell r="A1" t="str">
            <v>1월 생산실적</v>
          </cell>
        </row>
      </sheetData>
      <sheetData sheetId="4536">
        <row r="1">
          <cell r="A1" t="str">
            <v>1월 생산실적</v>
          </cell>
        </row>
      </sheetData>
      <sheetData sheetId="4537">
        <row r="1">
          <cell r="A1" t="str">
            <v>1월 생산실적</v>
          </cell>
        </row>
      </sheetData>
      <sheetData sheetId="4538">
        <row r="1">
          <cell r="A1" t="str">
            <v>1월 생산실적</v>
          </cell>
        </row>
      </sheetData>
      <sheetData sheetId="4539">
        <row r="1">
          <cell r="A1" t="str">
            <v>1월 생산실적</v>
          </cell>
        </row>
      </sheetData>
      <sheetData sheetId="4540">
        <row r="1">
          <cell r="A1" t="str">
            <v>1월 생산실적</v>
          </cell>
        </row>
      </sheetData>
      <sheetData sheetId="4541">
        <row r="1">
          <cell r="A1" t="str">
            <v>1월 생산실적</v>
          </cell>
        </row>
      </sheetData>
      <sheetData sheetId="4542">
        <row r="1">
          <cell r="A1" t="str">
            <v>1월 생산실적</v>
          </cell>
        </row>
      </sheetData>
      <sheetData sheetId="4543">
        <row r="1">
          <cell r="A1" t="str">
            <v>1월 생산실적</v>
          </cell>
        </row>
      </sheetData>
      <sheetData sheetId="4544">
        <row r="1">
          <cell r="A1" t="str">
            <v>1월 생산실적</v>
          </cell>
        </row>
      </sheetData>
      <sheetData sheetId="4545">
        <row r="1">
          <cell r="A1" t="str">
            <v>1월 생산실적</v>
          </cell>
        </row>
      </sheetData>
      <sheetData sheetId="4546">
        <row r="1">
          <cell r="A1" t="str">
            <v>1월 생산실적</v>
          </cell>
        </row>
      </sheetData>
      <sheetData sheetId="4547">
        <row r="1">
          <cell r="A1" t="str">
            <v>1월 생산실적</v>
          </cell>
        </row>
      </sheetData>
      <sheetData sheetId="4548">
        <row r="1">
          <cell r="A1" t="str">
            <v>1월 생산실적</v>
          </cell>
        </row>
      </sheetData>
      <sheetData sheetId="4549">
        <row r="1">
          <cell r="A1" t="str">
            <v>1월 생산실적</v>
          </cell>
        </row>
      </sheetData>
      <sheetData sheetId="4550">
        <row r="1">
          <cell r="A1" t="str">
            <v>1월 생산실적</v>
          </cell>
        </row>
      </sheetData>
      <sheetData sheetId="4551">
        <row r="1">
          <cell r="A1" t="str">
            <v>1월 생산실적</v>
          </cell>
        </row>
      </sheetData>
      <sheetData sheetId="4552">
        <row r="1">
          <cell r="A1" t="str">
            <v>1월 생산실적</v>
          </cell>
        </row>
      </sheetData>
      <sheetData sheetId="4553">
        <row r="1">
          <cell r="A1" t="str">
            <v>1월 생산실적</v>
          </cell>
        </row>
      </sheetData>
      <sheetData sheetId="4554">
        <row r="1">
          <cell r="A1" t="str">
            <v>1월 생산실적</v>
          </cell>
        </row>
      </sheetData>
      <sheetData sheetId="4555">
        <row r="1">
          <cell r="A1" t="str">
            <v>1월 생산실적</v>
          </cell>
        </row>
      </sheetData>
      <sheetData sheetId="4556">
        <row r="1">
          <cell r="A1" t="str">
            <v>1월 생산실적</v>
          </cell>
        </row>
      </sheetData>
      <sheetData sheetId="4557">
        <row r="1">
          <cell r="A1" t="str">
            <v>1월 생산실적</v>
          </cell>
        </row>
      </sheetData>
      <sheetData sheetId="4558">
        <row r="1">
          <cell r="A1" t="str">
            <v>1월 생산실적</v>
          </cell>
        </row>
      </sheetData>
      <sheetData sheetId="4559">
        <row r="1">
          <cell r="A1" t="str">
            <v>1월 생산실적</v>
          </cell>
        </row>
      </sheetData>
      <sheetData sheetId="4560">
        <row r="1">
          <cell r="A1" t="str">
            <v>1월 생산실적</v>
          </cell>
        </row>
      </sheetData>
      <sheetData sheetId="4561">
        <row r="1">
          <cell r="A1" t="str">
            <v>1월 생산실적</v>
          </cell>
        </row>
      </sheetData>
      <sheetData sheetId="4562">
        <row r="1">
          <cell r="A1" t="str">
            <v>1월 생산실적</v>
          </cell>
        </row>
      </sheetData>
      <sheetData sheetId="4563">
        <row r="1">
          <cell r="A1" t="str">
            <v>1월 생산실적</v>
          </cell>
        </row>
      </sheetData>
      <sheetData sheetId="4564">
        <row r="1">
          <cell r="A1" t="str">
            <v>1월 생산실적</v>
          </cell>
        </row>
      </sheetData>
      <sheetData sheetId="4565">
        <row r="1">
          <cell r="A1" t="str">
            <v>1월 생산실적</v>
          </cell>
        </row>
      </sheetData>
      <sheetData sheetId="4566">
        <row r="1">
          <cell r="A1" t="str">
            <v>1월 생산실적</v>
          </cell>
        </row>
      </sheetData>
      <sheetData sheetId="4567">
        <row r="1">
          <cell r="A1" t="str">
            <v>1월 생산실적</v>
          </cell>
        </row>
      </sheetData>
      <sheetData sheetId="4568">
        <row r="1">
          <cell r="A1" t="str">
            <v>1월 생산실적</v>
          </cell>
        </row>
      </sheetData>
      <sheetData sheetId="4569">
        <row r="1">
          <cell r="A1" t="str">
            <v>1월 생산실적</v>
          </cell>
        </row>
      </sheetData>
      <sheetData sheetId="4570">
        <row r="1">
          <cell r="A1" t="str">
            <v>1월 생산실적</v>
          </cell>
        </row>
      </sheetData>
      <sheetData sheetId="4571">
        <row r="1">
          <cell r="A1" t="str">
            <v>1월 생산실적</v>
          </cell>
        </row>
      </sheetData>
      <sheetData sheetId="4572">
        <row r="1">
          <cell r="A1" t="str">
            <v>1월 생산실적</v>
          </cell>
        </row>
      </sheetData>
      <sheetData sheetId="4573">
        <row r="1">
          <cell r="A1" t="str">
            <v>1월 생산실적</v>
          </cell>
        </row>
      </sheetData>
      <sheetData sheetId="4574">
        <row r="1">
          <cell r="A1" t="str">
            <v>1월 생산실적</v>
          </cell>
        </row>
      </sheetData>
      <sheetData sheetId="4575">
        <row r="1">
          <cell r="A1" t="str">
            <v>1월 생산실적</v>
          </cell>
        </row>
      </sheetData>
      <sheetData sheetId="4576">
        <row r="1">
          <cell r="A1" t="str">
            <v>1월 생산실적</v>
          </cell>
        </row>
      </sheetData>
      <sheetData sheetId="4577">
        <row r="1">
          <cell r="A1" t="str">
            <v>1월 생산실적</v>
          </cell>
        </row>
      </sheetData>
      <sheetData sheetId="4578">
        <row r="1">
          <cell r="A1" t="str">
            <v>1월 생산실적</v>
          </cell>
        </row>
      </sheetData>
      <sheetData sheetId="4579">
        <row r="1">
          <cell r="A1" t="str">
            <v>1월 생산실적</v>
          </cell>
        </row>
      </sheetData>
      <sheetData sheetId="4580">
        <row r="1">
          <cell r="A1" t="str">
            <v>1월 생산실적</v>
          </cell>
        </row>
      </sheetData>
      <sheetData sheetId="4581">
        <row r="1">
          <cell r="A1" t="str">
            <v>1월 생산실적</v>
          </cell>
        </row>
      </sheetData>
      <sheetData sheetId="4582">
        <row r="1">
          <cell r="A1" t="str">
            <v>1월 생산실적</v>
          </cell>
        </row>
      </sheetData>
      <sheetData sheetId="4583">
        <row r="1">
          <cell r="A1" t="str">
            <v>1월 생산실적</v>
          </cell>
        </row>
      </sheetData>
      <sheetData sheetId="4584">
        <row r="1">
          <cell r="A1" t="str">
            <v>1월 생산실적</v>
          </cell>
        </row>
      </sheetData>
      <sheetData sheetId="4585">
        <row r="1">
          <cell r="A1" t="str">
            <v>1월 생산실적</v>
          </cell>
        </row>
      </sheetData>
      <sheetData sheetId="4586">
        <row r="1">
          <cell r="A1" t="str">
            <v>1월 생산실적</v>
          </cell>
        </row>
      </sheetData>
      <sheetData sheetId="4587">
        <row r="1">
          <cell r="A1" t="str">
            <v>1월 생산실적</v>
          </cell>
        </row>
      </sheetData>
      <sheetData sheetId="4588">
        <row r="1">
          <cell r="A1" t="str">
            <v>1월 생산실적</v>
          </cell>
        </row>
      </sheetData>
      <sheetData sheetId="4589">
        <row r="1">
          <cell r="A1" t="str">
            <v>1월 생산실적</v>
          </cell>
        </row>
      </sheetData>
      <sheetData sheetId="4590">
        <row r="1">
          <cell r="A1" t="str">
            <v>1월 생산실적</v>
          </cell>
        </row>
      </sheetData>
      <sheetData sheetId="4591">
        <row r="1">
          <cell r="A1" t="str">
            <v>1월 생산실적</v>
          </cell>
        </row>
      </sheetData>
      <sheetData sheetId="4592">
        <row r="1">
          <cell r="A1" t="str">
            <v>1월 생산실적</v>
          </cell>
        </row>
      </sheetData>
      <sheetData sheetId="4593">
        <row r="1">
          <cell r="A1" t="str">
            <v>1월 생산실적</v>
          </cell>
        </row>
      </sheetData>
      <sheetData sheetId="4594">
        <row r="1">
          <cell r="A1" t="str">
            <v>1월 생산실적</v>
          </cell>
        </row>
      </sheetData>
      <sheetData sheetId="4595">
        <row r="1">
          <cell r="A1" t="str">
            <v>1월 생산실적</v>
          </cell>
        </row>
      </sheetData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>
        <row r="1">
          <cell r="A1" t="str">
            <v>1월 생산실적</v>
          </cell>
        </row>
      </sheetData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 refreshError="1"/>
      <sheetData sheetId="4612" refreshError="1"/>
      <sheetData sheetId="4613" refreshError="1"/>
      <sheetData sheetId="4614">
        <row r="1">
          <cell r="A1" t="str">
            <v>1월 생산실적</v>
          </cell>
        </row>
      </sheetData>
      <sheetData sheetId="4615">
        <row r="1">
          <cell r="A1" t="str">
            <v>1월 생산실적</v>
          </cell>
        </row>
      </sheetData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>
        <row r="1">
          <cell r="A1" t="str">
            <v>1월 생산실적</v>
          </cell>
        </row>
      </sheetData>
      <sheetData sheetId="4650" refreshError="1"/>
      <sheetData sheetId="4651" refreshError="1"/>
      <sheetData sheetId="4652" refreshError="1"/>
      <sheetData sheetId="4653" refreshError="1"/>
      <sheetData sheetId="4654">
        <row r="1">
          <cell r="A1" t="str">
            <v>1월 생산실적</v>
          </cell>
        </row>
      </sheetData>
      <sheetData sheetId="4655">
        <row r="1">
          <cell r="A1" t="str">
            <v>1월 생산실적</v>
          </cell>
        </row>
      </sheetData>
      <sheetData sheetId="4656">
        <row r="1">
          <cell r="A1" t="str">
            <v>1월 생산실적</v>
          </cell>
        </row>
      </sheetData>
      <sheetData sheetId="4657">
        <row r="1">
          <cell r="A1" t="str">
            <v>1월 생산실적</v>
          </cell>
        </row>
      </sheetData>
      <sheetData sheetId="4658">
        <row r="1">
          <cell r="A1" t="str">
            <v>1월 생산실적</v>
          </cell>
        </row>
      </sheetData>
      <sheetData sheetId="4659">
        <row r="1">
          <cell r="A1" t="str">
            <v>1월 생산실적</v>
          </cell>
        </row>
      </sheetData>
      <sheetData sheetId="4660">
        <row r="1">
          <cell r="A1" t="str">
            <v>1월 생산실적</v>
          </cell>
        </row>
      </sheetData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>
        <row r="1">
          <cell r="A1" t="str">
            <v>1월 생산실적</v>
          </cell>
        </row>
      </sheetData>
      <sheetData sheetId="4667">
        <row r="1">
          <cell r="A1" t="str">
            <v>1월 생산실적</v>
          </cell>
        </row>
      </sheetData>
      <sheetData sheetId="4668">
        <row r="1">
          <cell r="A1" t="str">
            <v>1월 생산실적</v>
          </cell>
        </row>
      </sheetData>
      <sheetData sheetId="4669">
        <row r="1">
          <cell r="A1" t="str">
            <v>1월 생산실적</v>
          </cell>
        </row>
      </sheetData>
      <sheetData sheetId="4670">
        <row r="1">
          <cell r="A1" t="str">
            <v>1월 생산실적</v>
          </cell>
        </row>
      </sheetData>
      <sheetData sheetId="4671">
        <row r="1">
          <cell r="A1" t="str">
            <v>1월 생산실적</v>
          </cell>
        </row>
      </sheetData>
      <sheetData sheetId="4672">
        <row r="1">
          <cell r="A1" t="str">
            <v>1월 생산실적</v>
          </cell>
        </row>
      </sheetData>
      <sheetData sheetId="4673">
        <row r="1">
          <cell r="A1" t="str">
            <v>1월 생산실적</v>
          </cell>
        </row>
      </sheetData>
      <sheetData sheetId="4674">
        <row r="1">
          <cell r="A1" t="str">
            <v>1월 생산실적</v>
          </cell>
        </row>
      </sheetData>
      <sheetData sheetId="4675">
        <row r="1">
          <cell r="A1" t="str">
            <v>1월 생산실적</v>
          </cell>
        </row>
      </sheetData>
      <sheetData sheetId="4676">
        <row r="1">
          <cell r="A1" t="str">
            <v>1월 생산실적</v>
          </cell>
        </row>
      </sheetData>
      <sheetData sheetId="4677">
        <row r="1">
          <cell r="A1" t="str">
            <v>1월 생산실적</v>
          </cell>
        </row>
      </sheetData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>
        <row r="1">
          <cell r="A1" t="str">
            <v>1월 생산실적</v>
          </cell>
        </row>
      </sheetData>
      <sheetData sheetId="4684">
        <row r="1">
          <cell r="A1" t="str">
            <v>1월 생산실적</v>
          </cell>
        </row>
      </sheetData>
      <sheetData sheetId="4685">
        <row r="1">
          <cell r="A1" t="str">
            <v>1월 생산실적</v>
          </cell>
        </row>
      </sheetData>
      <sheetData sheetId="4686">
        <row r="1">
          <cell r="A1" t="str">
            <v>1월 생산실적</v>
          </cell>
        </row>
      </sheetData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>
        <row r="1">
          <cell r="A1" t="str">
            <v>1월 생산실적</v>
          </cell>
        </row>
      </sheetData>
      <sheetData sheetId="4692">
        <row r="1">
          <cell r="A1" t="str">
            <v>1월 생산실적</v>
          </cell>
        </row>
      </sheetData>
      <sheetData sheetId="4693">
        <row r="1">
          <cell r="A1" t="str">
            <v>1월 생산실적</v>
          </cell>
        </row>
      </sheetData>
      <sheetData sheetId="4694">
        <row r="1">
          <cell r="A1" t="str">
            <v>1월 생산실적</v>
          </cell>
        </row>
      </sheetData>
      <sheetData sheetId="4695">
        <row r="1">
          <cell r="A1" t="str">
            <v>1월 생산실적</v>
          </cell>
        </row>
      </sheetData>
      <sheetData sheetId="4696">
        <row r="1">
          <cell r="A1" t="str">
            <v>1월 생산실적</v>
          </cell>
        </row>
      </sheetData>
      <sheetData sheetId="4697">
        <row r="1">
          <cell r="A1" t="str">
            <v>1월 생산실적</v>
          </cell>
        </row>
      </sheetData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>
        <row r="1">
          <cell r="A1" t="str">
            <v>1월 생산실적</v>
          </cell>
        </row>
      </sheetData>
      <sheetData sheetId="4702">
        <row r="1">
          <cell r="A1" t="str">
            <v>1월 생산실적</v>
          </cell>
        </row>
      </sheetData>
      <sheetData sheetId="4703">
        <row r="1">
          <cell r="A1" t="str">
            <v>1월 생산실적</v>
          </cell>
        </row>
      </sheetData>
      <sheetData sheetId="4704">
        <row r="1">
          <cell r="A1" t="str">
            <v>1월 생산실적</v>
          </cell>
        </row>
      </sheetData>
      <sheetData sheetId="4705">
        <row r="1">
          <cell r="A1" t="str">
            <v>1월 생산실적</v>
          </cell>
        </row>
      </sheetData>
      <sheetData sheetId="4706">
        <row r="1">
          <cell r="A1" t="str">
            <v>1월 생산실적</v>
          </cell>
        </row>
      </sheetData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>
        <row r="1">
          <cell r="A1" t="str">
            <v>1월 생산실적</v>
          </cell>
        </row>
      </sheetData>
      <sheetData sheetId="4736">
        <row r="1">
          <cell r="A1" t="str">
            <v>1월 생산실적</v>
          </cell>
        </row>
      </sheetData>
      <sheetData sheetId="4737">
        <row r="1">
          <cell r="A1" t="str">
            <v>1월 생산실적</v>
          </cell>
        </row>
      </sheetData>
      <sheetData sheetId="4738">
        <row r="1">
          <cell r="A1" t="str">
            <v>1월 생산실적</v>
          </cell>
        </row>
      </sheetData>
      <sheetData sheetId="4739">
        <row r="1">
          <cell r="A1" t="str">
            <v>1월 생산실적</v>
          </cell>
        </row>
      </sheetData>
      <sheetData sheetId="4740">
        <row r="1">
          <cell r="A1" t="str">
            <v>1월 생산실적</v>
          </cell>
        </row>
      </sheetData>
      <sheetData sheetId="4741">
        <row r="1">
          <cell r="A1" t="str">
            <v>1월 생산실적</v>
          </cell>
        </row>
      </sheetData>
      <sheetData sheetId="4742">
        <row r="1">
          <cell r="A1" t="str">
            <v>1월 생산실적</v>
          </cell>
        </row>
      </sheetData>
      <sheetData sheetId="4743">
        <row r="1">
          <cell r="A1" t="str">
            <v>1월 생산실적</v>
          </cell>
        </row>
      </sheetData>
      <sheetData sheetId="4744">
        <row r="1">
          <cell r="A1" t="str">
            <v>1월 생산실적</v>
          </cell>
        </row>
      </sheetData>
      <sheetData sheetId="4745">
        <row r="1">
          <cell r="A1" t="str">
            <v>1월 생산실적</v>
          </cell>
        </row>
      </sheetData>
      <sheetData sheetId="4746">
        <row r="1">
          <cell r="A1" t="str">
            <v>1월 생산실적</v>
          </cell>
        </row>
      </sheetData>
      <sheetData sheetId="4747" refreshError="1"/>
      <sheetData sheetId="4748" refreshError="1"/>
      <sheetData sheetId="4749">
        <row r="1">
          <cell r="A1" t="str">
            <v>1월 생산실적</v>
          </cell>
        </row>
      </sheetData>
      <sheetData sheetId="4750">
        <row r="1">
          <cell r="A1" t="str">
            <v>1월 생산실적</v>
          </cell>
        </row>
      </sheetData>
      <sheetData sheetId="4751">
        <row r="1">
          <cell r="A1" t="str">
            <v>1월 생산실적</v>
          </cell>
        </row>
      </sheetData>
      <sheetData sheetId="4752">
        <row r="1">
          <cell r="A1" t="str">
            <v>1월 생산실적</v>
          </cell>
        </row>
      </sheetData>
      <sheetData sheetId="4753">
        <row r="1">
          <cell r="A1" t="str">
            <v>1월 생산실적</v>
          </cell>
        </row>
      </sheetData>
      <sheetData sheetId="4754">
        <row r="1">
          <cell r="A1" t="str">
            <v>1월 생산실적</v>
          </cell>
        </row>
      </sheetData>
      <sheetData sheetId="4755">
        <row r="1">
          <cell r="A1" t="str">
            <v>1월 생산실적</v>
          </cell>
        </row>
      </sheetData>
      <sheetData sheetId="4756">
        <row r="1">
          <cell r="A1" t="str">
            <v>1월 생산실적</v>
          </cell>
        </row>
      </sheetData>
      <sheetData sheetId="4757" refreshError="1"/>
      <sheetData sheetId="4758" refreshError="1"/>
      <sheetData sheetId="4759">
        <row r="1">
          <cell r="A1" t="str">
            <v>1월 생산실적</v>
          </cell>
        </row>
      </sheetData>
      <sheetData sheetId="4760">
        <row r="1">
          <cell r="A1" t="str">
            <v>1월 생산실적</v>
          </cell>
        </row>
      </sheetData>
      <sheetData sheetId="4761">
        <row r="1">
          <cell r="A1" t="str">
            <v>1월 생산실적</v>
          </cell>
        </row>
      </sheetData>
      <sheetData sheetId="4762">
        <row r="1">
          <cell r="A1" t="str">
            <v>1월 생산실적</v>
          </cell>
        </row>
      </sheetData>
      <sheetData sheetId="4763">
        <row r="1">
          <cell r="A1" t="str">
            <v>1월 생산실적</v>
          </cell>
        </row>
      </sheetData>
      <sheetData sheetId="4764">
        <row r="1">
          <cell r="A1" t="str">
            <v>1월 생산실적</v>
          </cell>
        </row>
      </sheetData>
      <sheetData sheetId="4765">
        <row r="1">
          <cell r="A1" t="str">
            <v>1월 생산실적</v>
          </cell>
        </row>
      </sheetData>
      <sheetData sheetId="4766">
        <row r="1">
          <cell r="A1" t="str">
            <v>1월 생산실적</v>
          </cell>
        </row>
      </sheetData>
      <sheetData sheetId="4767">
        <row r="1">
          <cell r="A1" t="str">
            <v>1월 생산실적</v>
          </cell>
        </row>
      </sheetData>
      <sheetData sheetId="4768">
        <row r="1">
          <cell r="A1" t="str">
            <v>1월 생산실적</v>
          </cell>
        </row>
      </sheetData>
      <sheetData sheetId="4769">
        <row r="1">
          <cell r="A1" t="str">
            <v>1월 생산실적</v>
          </cell>
        </row>
      </sheetData>
      <sheetData sheetId="4770">
        <row r="1">
          <cell r="A1" t="str">
            <v>1월 생산실적</v>
          </cell>
        </row>
      </sheetData>
      <sheetData sheetId="4771">
        <row r="1">
          <cell r="A1" t="str">
            <v>1월 생산실적</v>
          </cell>
        </row>
      </sheetData>
      <sheetData sheetId="4772">
        <row r="1">
          <cell r="A1" t="str">
            <v>1월 생산실적</v>
          </cell>
        </row>
      </sheetData>
      <sheetData sheetId="4773">
        <row r="1">
          <cell r="A1" t="str">
            <v>1월 생산실적</v>
          </cell>
        </row>
      </sheetData>
      <sheetData sheetId="4774">
        <row r="1">
          <cell r="A1" t="str">
            <v>1월 생산실적</v>
          </cell>
        </row>
      </sheetData>
      <sheetData sheetId="4775">
        <row r="1">
          <cell r="A1" t="str">
            <v>1월 생산실적</v>
          </cell>
        </row>
      </sheetData>
      <sheetData sheetId="4776">
        <row r="1">
          <cell r="A1" t="str">
            <v>1월 생산실적</v>
          </cell>
        </row>
      </sheetData>
      <sheetData sheetId="4777">
        <row r="1">
          <cell r="A1" t="str">
            <v>1월 생산실적</v>
          </cell>
        </row>
      </sheetData>
      <sheetData sheetId="4778">
        <row r="1">
          <cell r="A1" t="str">
            <v>1월 생산실적</v>
          </cell>
        </row>
      </sheetData>
      <sheetData sheetId="4779">
        <row r="1">
          <cell r="A1" t="str">
            <v>1월 생산실적</v>
          </cell>
        </row>
      </sheetData>
      <sheetData sheetId="4780">
        <row r="1">
          <cell r="A1" t="str">
            <v>1월 생산실적</v>
          </cell>
        </row>
      </sheetData>
      <sheetData sheetId="4781">
        <row r="1">
          <cell r="A1" t="str">
            <v>1월 생산실적</v>
          </cell>
        </row>
      </sheetData>
      <sheetData sheetId="4782">
        <row r="1">
          <cell r="A1" t="str">
            <v>1월 생산실적</v>
          </cell>
        </row>
      </sheetData>
      <sheetData sheetId="4783">
        <row r="1">
          <cell r="A1" t="str">
            <v>1월 생산실적</v>
          </cell>
        </row>
      </sheetData>
      <sheetData sheetId="4784">
        <row r="1">
          <cell r="A1" t="str">
            <v>1월 생산실적</v>
          </cell>
        </row>
      </sheetData>
      <sheetData sheetId="4785">
        <row r="1">
          <cell r="A1" t="str">
            <v>1월 생산실적</v>
          </cell>
        </row>
      </sheetData>
      <sheetData sheetId="4786">
        <row r="1">
          <cell r="A1" t="str">
            <v>1월 생산실적</v>
          </cell>
        </row>
      </sheetData>
      <sheetData sheetId="4787">
        <row r="1">
          <cell r="A1" t="str">
            <v>1월 생산실적</v>
          </cell>
        </row>
      </sheetData>
      <sheetData sheetId="4788">
        <row r="1">
          <cell r="A1" t="str">
            <v>1월 생산실적</v>
          </cell>
        </row>
      </sheetData>
      <sheetData sheetId="4789">
        <row r="1">
          <cell r="A1" t="str">
            <v>1월 생산실적</v>
          </cell>
        </row>
      </sheetData>
      <sheetData sheetId="4790">
        <row r="1">
          <cell r="A1" t="str">
            <v>1월 생산실적</v>
          </cell>
        </row>
      </sheetData>
      <sheetData sheetId="4791">
        <row r="1">
          <cell r="A1" t="str">
            <v>1월 생산실적</v>
          </cell>
        </row>
      </sheetData>
      <sheetData sheetId="4792">
        <row r="1">
          <cell r="A1" t="str">
            <v>1월 생산실적</v>
          </cell>
        </row>
      </sheetData>
      <sheetData sheetId="4793">
        <row r="1">
          <cell r="A1" t="str">
            <v>1월 생산실적</v>
          </cell>
        </row>
      </sheetData>
      <sheetData sheetId="4794">
        <row r="1">
          <cell r="A1" t="str">
            <v>1월 생산실적</v>
          </cell>
        </row>
      </sheetData>
      <sheetData sheetId="4795">
        <row r="1">
          <cell r="A1" t="str">
            <v>1월 생산실적</v>
          </cell>
        </row>
      </sheetData>
      <sheetData sheetId="4796">
        <row r="1">
          <cell r="A1" t="str">
            <v>1월 생산실적</v>
          </cell>
        </row>
      </sheetData>
      <sheetData sheetId="4797">
        <row r="1">
          <cell r="A1" t="str">
            <v>1월 생산실적</v>
          </cell>
        </row>
      </sheetData>
      <sheetData sheetId="4798">
        <row r="1">
          <cell r="A1" t="str">
            <v>1월 생산실적</v>
          </cell>
        </row>
      </sheetData>
      <sheetData sheetId="4799">
        <row r="1">
          <cell r="A1" t="str">
            <v>1월 생산실적</v>
          </cell>
        </row>
      </sheetData>
      <sheetData sheetId="4800">
        <row r="1">
          <cell r="A1" t="str">
            <v>1월 생산실적</v>
          </cell>
        </row>
      </sheetData>
      <sheetData sheetId="4801">
        <row r="1">
          <cell r="A1" t="str">
            <v>1월 생산실적</v>
          </cell>
        </row>
      </sheetData>
      <sheetData sheetId="4802">
        <row r="1">
          <cell r="A1" t="str">
            <v>1월 생산실적</v>
          </cell>
        </row>
      </sheetData>
      <sheetData sheetId="4803">
        <row r="1">
          <cell r="A1" t="str">
            <v>1월 생산실적</v>
          </cell>
        </row>
      </sheetData>
      <sheetData sheetId="4804">
        <row r="1">
          <cell r="A1" t="str">
            <v>1월 생산실적</v>
          </cell>
        </row>
      </sheetData>
      <sheetData sheetId="4805">
        <row r="1">
          <cell r="A1" t="str">
            <v>1월 생산실적</v>
          </cell>
        </row>
      </sheetData>
      <sheetData sheetId="4806">
        <row r="1">
          <cell r="A1" t="str">
            <v>1월 생산실적</v>
          </cell>
        </row>
      </sheetData>
      <sheetData sheetId="4807">
        <row r="1">
          <cell r="A1" t="str">
            <v>1월 생산실적</v>
          </cell>
        </row>
      </sheetData>
      <sheetData sheetId="4808">
        <row r="1">
          <cell r="A1" t="str">
            <v>1월 생산실적</v>
          </cell>
        </row>
      </sheetData>
      <sheetData sheetId="4809">
        <row r="1">
          <cell r="A1" t="str">
            <v>1월 생산실적</v>
          </cell>
        </row>
      </sheetData>
      <sheetData sheetId="4810">
        <row r="1">
          <cell r="A1" t="str">
            <v>1월 생산실적</v>
          </cell>
        </row>
      </sheetData>
      <sheetData sheetId="4811">
        <row r="1">
          <cell r="A1" t="str">
            <v>1월 생산실적</v>
          </cell>
        </row>
      </sheetData>
      <sheetData sheetId="4812">
        <row r="1">
          <cell r="A1" t="str">
            <v>1월 생산실적</v>
          </cell>
        </row>
      </sheetData>
      <sheetData sheetId="4813">
        <row r="1">
          <cell r="A1" t="str">
            <v>1월 생산실적</v>
          </cell>
        </row>
      </sheetData>
      <sheetData sheetId="4814">
        <row r="1">
          <cell r="A1" t="str">
            <v>1월 생산실적</v>
          </cell>
        </row>
      </sheetData>
      <sheetData sheetId="4815">
        <row r="1">
          <cell r="A1" t="str">
            <v>1월 생산실적</v>
          </cell>
        </row>
      </sheetData>
      <sheetData sheetId="4816">
        <row r="1">
          <cell r="A1" t="str">
            <v>1월 생산실적</v>
          </cell>
        </row>
      </sheetData>
      <sheetData sheetId="4817">
        <row r="1">
          <cell r="A1" t="str">
            <v>1월 생산실적</v>
          </cell>
        </row>
      </sheetData>
      <sheetData sheetId="4818">
        <row r="1">
          <cell r="A1" t="str">
            <v>1월 생산실적</v>
          </cell>
        </row>
      </sheetData>
      <sheetData sheetId="4819">
        <row r="1">
          <cell r="A1" t="str">
            <v>1월 생산실적</v>
          </cell>
        </row>
      </sheetData>
      <sheetData sheetId="4820">
        <row r="1">
          <cell r="A1" t="str">
            <v>1월 생산실적</v>
          </cell>
        </row>
      </sheetData>
      <sheetData sheetId="4821">
        <row r="1">
          <cell r="A1" t="str">
            <v>1월 생산실적</v>
          </cell>
        </row>
      </sheetData>
      <sheetData sheetId="4822">
        <row r="1">
          <cell r="A1" t="str">
            <v>1월 생산실적</v>
          </cell>
        </row>
      </sheetData>
      <sheetData sheetId="4823">
        <row r="1">
          <cell r="A1" t="str">
            <v>1월 생산실적</v>
          </cell>
        </row>
      </sheetData>
      <sheetData sheetId="4824">
        <row r="1">
          <cell r="A1" t="str">
            <v>1월 생산실적</v>
          </cell>
        </row>
      </sheetData>
      <sheetData sheetId="4825">
        <row r="1">
          <cell r="A1" t="str">
            <v>1월 생산실적</v>
          </cell>
        </row>
      </sheetData>
      <sheetData sheetId="4826">
        <row r="1">
          <cell r="A1" t="str">
            <v>1월 생산실적</v>
          </cell>
        </row>
      </sheetData>
      <sheetData sheetId="4827">
        <row r="1">
          <cell r="A1" t="str">
            <v>1월 생산실적</v>
          </cell>
        </row>
      </sheetData>
      <sheetData sheetId="4828">
        <row r="1">
          <cell r="A1" t="str">
            <v>1월 생산실적</v>
          </cell>
        </row>
      </sheetData>
      <sheetData sheetId="4829">
        <row r="1">
          <cell r="A1" t="str">
            <v>1월 생산실적</v>
          </cell>
        </row>
      </sheetData>
      <sheetData sheetId="4830">
        <row r="1">
          <cell r="A1" t="str">
            <v>1월 생산실적</v>
          </cell>
        </row>
      </sheetData>
      <sheetData sheetId="4831">
        <row r="1">
          <cell r="A1" t="str">
            <v>1월 생산실적</v>
          </cell>
        </row>
      </sheetData>
      <sheetData sheetId="4832">
        <row r="1">
          <cell r="A1" t="str">
            <v>1월 생산실적</v>
          </cell>
        </row>
      </sheetData>
      <sheetData sheetId="4833">
        <row r="1">
          <cell r="A1" t="str">
            <v>1월 생산실적</v>
          </cell>
        </row>
      </sheetData>
      <sheetData sheetId="4834">
        <row r="1">
          <cell r="A1" t="str">
            <v>1월 생산실적</v>
          </cell>
        </row>
      </sheetData>
      <sheetData sheetId="4835">
        <row r="1">
          <cell r="A1" t="str">
            <v>1월 생산실적</v>
          </cell>
        </row>
      </sheetData>
      <sheetData sheetId="4836">
        <row r="1">
          <cell r="A1" t="str">
            <v>1월 생산실적</v>
          </cell>
        </row>
      </sheetData>
      <sheetData sheetId="4837">
        <row r="1">
          <cell r="A1" t="str">
            <v>1월 생산실적</v>
          </cell>
        </row>
      </sheetData>
      <sheetData sheetId="4838">
        <row r="1">
          <cell r="A1" t="str">
            <v>1월 생산실적</v>
          </cell>
        </row>
      </sheetData>
      <sheetData sheetId="4839">
        <row r="1">
          <cell r="A1" t="str">
            <v>1월 생산실적</v>
          </cell>
        </row>
      </sheetData>
      <sheetData sheetId="4840">
        <row r="1">
          <cell r="A1" t="str">
            <v>1월 생산실적</v>
          </cell>
        </row>
      </sheetData>
      <sheetData sheetId="4841">
        <row r="1">
          <cell r="A1" t="str">
            <v>1월 생산실적</v>
          </cell>
        </row>
      </sheetData>
      <sheetData sheetId="4842">
        <row r="1">
          <cell r="A1" t="str">
            <v>1월 생산실적</v>
          </cell>
        </row>
      </sheetData>
      <sheetData sheetId="4843">
        <row r="1">
          <cell r="A1" t="str">
            <v>1월 생산실적</v>
          </cell>
        </row>
      </sheetData>
      <sheetData sheetId="4844">
        <row r="1">
          <cell r="A1" t="str">
            <v>1월 생산실적</v>
          </cell>
        </row>
      </sheetData>
      <sheetData sheetId="4845">
        <row r="1">
          <cell r="A1" t="str">
            <v>1월 생산실적</v>
          </cell>
        </row>
      </sheetData>
      <sheetData sheetId="4846">
        <row r="1">
          <cell r="A1" t="str">
            <v>1월 생산실적</v>
          </cell>
        </row>
      </sheetData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>
        <row r="1">
          <cell r="A1" t="str">
            <v>1월 생산실적</v>
          </cell>
        </row>
      </sheetData>
      <sheetData sheetId="4909">
        <row r="1">
          <cell r="A1" t="str">
            <v>1월 생산실적</v>
          </cell>
        </row>
      </sheetData>
      <sheetData sheetId="4910" refreshError="1"/>
      <sheetData sheetId="4911">
        <row r="1">
          <cell r="A1" t="str">
            <v>1월 생산실적</v>
          </cell>
        </row>
      </sheetData>
      <sheetData sheetId="4912">
        <row r="1">
          <cell r="A1" t="str">
            <v>1월 생산실적</v>
          </cell>
        </row>
      </sheetData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>
        <row r="1">
          <cell r="A1" t="str">
            <v>1월 생산실적</v>
          </cell>
        </row>
      </sheetData>
      <sheetData sheetId="4935">
        <row r="1">
          <cell r="A1" t="str">
            <v>1월 생산실적</v>
          </cell>
        </row>
      </sheetData>
      <sheetData sheetId="4936" refreshError="1"/>
      <sheetData sheetId="4937">
        <row r="1">
          <cell r="A1" t="str">
            <v>1월 생산실적</v>
          </cell>
        </row>
      </sheetData>
      <sheetData sheetId="4938">
        <row r="1">
          <cell r="A1" t="str">
            <v>1월 생산실적</v>
          </cell>
        </row>
      </sheetData>
      <sheetData sheetId="4939">
        <row r="1">
          <cell r="A1" t="str">
            <v>1월 생산실적</v>
          </cell>
        </row>
      </sheetData>
      <sheetData sheetId="4940">
        <row r="6">
          <cell r="A6">
            <v>1</v>
          </cell>
        </row>
      </sheetData>
      <sheetData sheetId="4941">
        <row r="1">
          <cell r="A1" t="str">
            <v>1월 생산실적</v>
          </cell>
        </row>
      </sheetData>
      <sheetData sheetId="4942"/>
      <sheetData sheetId="4943">
        <row r="1">
          <cell r="A1" t="str">
            <v>1월 생산실적</v>
          </cell>
        </row>
      </sheetData>
      <sheetData sheetId="4944">
        <row r="1">
          <cell r="A1" t="str">
            <v>1월 생산실적</v>
          </cell>
        </row>
      </sheetData>
      <sheetData sheetId="4945">
        <row r="1">
          <cell r="A1" t="str">
            <v>1월 생산실적</v>
          </cell>
        </row>
      </sheetData>
      <sheetData sheetId="4946">
        <row r="1">
          <cell r="A1" t="str">
            <v>1월 생산실적</v>
          </cell>
        </row>
      </sheetData>
      <sheetData sheetId="4947">
        <row r="1">
          <cell r="A1" t="str">
            <v>1월 생산실적</v>
          </cell>
        </row>
      </sheetData>
      <sheetData sheetId="4948">
        <row r="1">
          <cell r="A1" t="str">
            <v>1월 생산실적</v>
          </cell>
        </row>
      </sheetData>
      <sheetData sheetId="4949">
        <row r="1">
          <cell r="A1" t="str">
            <v>1월 생산실적</v>
          </cell>
        </row>
      </sheetData>
      <sheetData sheetId="4950">
        <row r="1">
          <cell r="A1" t="str">
            <v>1월 생산실적</v>
          </cell>
        </row>
      </sheetData>
      <sheetData sheetId="4951"/>
      <sheetData sheetId="4952">
        <row r="1">
          <cell r="A1" t="str">
            <v>1월 생산실적</v>
          </cell>
        </row>
      </sheetData>
      <sheetData sheetId="4953">
        <row r="1">
          <cell r="A1" t="str">
            <v>1월 생산실적</v>
          </cell>
        </row>
      </sheetData>
      <sheetData sheetId="4954">
        <row r="1">
          <cell r="A1" t="str">
            <v>1월 생산실적</v>
          </cell>
        </row>
      </sheetData>
      <sheetData sheetId="4955">
        <row r="1">
          <cell r="A1" t="str">
            <v>1월 생산실적</v>
          </cell>
        </row>
      </sheetData>
      <sheetData sheetId="4956">
        <row r="1">
          <cell r="A1" t="str">
            <v>1월 생산실적</v>
          </cell>
        </row>
      </sheetData>
      <sheetData sheetId="4957">
        <row r="1">
          <cell r="A1" t="str">
            <v>1월 생산실적</v>
          </cell>
        </row>
      </sheetData>
      <sheetData sheetId="4958">
        <row r="1">
          <cell r="A1" t="str">
            <v>1월 생산실적</v>
          </cell>
        </row>
      </sheetData>
      <sheetData sheetId="4959">
        <row r="1">
          <cell r="A1" t="str">
            <v>1월 생산실적</v>
          </cell>
        </row>
      </sheetData>
      <sheetData sheetId="4960">
        <row r="1">
          <cell r="A1" t="str">
            <v>1월 생산실적</v>
          </cell>
        </row>
      </sheetData>
      <sheetData sheetId="4961">
        <row r="1">
          <cell r="A1" t="str">
            <v>1월 생산실적</v>
          </cell>
        </row>
      </sheetData>
      <sheetData sheetId="4962">
        <row r="1">
          <cell r="A1" t="str">
            <v>1월 생산실적</v>
          </cell>
        </row>
      </sheetData>
      <sheetData sheetId="4963">
        <row r="1">
          <cell r="A1" t="str">
            <v>1월 생산실적</v>
          </cell>
        </row>
      </sheetData>
      <sheetData sheetId="4964">
        <row r="1">
          <cell r="A1" t="str">
            <v>1월 생산실적</v>
          </cell>
        </row>
      </sheetData>
      <sheetData sheetId="4965">
        <row r="1">
          <cell r="A1" t="str">
            <v>1월 생산실적</v>
          </cell>
        </row>
      </sheetData>
      <sheetData sheetId="4966">
        <row r="1">
          <cell r="A1" t="str">
            <v>1월 생산실적</v>
          </cell>
        </row>
      </sheetData>
      <sheetData sheetId="4967">
        <row r="1">
          <cell r="A1" t="str">
            <v>1월 생산실적</v>
          </cell>
        </row>
      </sheetData>
      <sheetData sheetId="4968">
        <row r="1">
          <cell r="A1" t="str">
            <v>1월 생산실적</v>
          </cell>
        </row>
      </sheetData>
      <sheetData sheetId="4969">
        <row r="1">
          <cell r="A1" t="str">
            <v>1월 생산실적</v>
          </cell>
        </row>
      </sheetData>
      <sheetData sheetId="4970">
        <row r="1">
          <cell r="A1" t="str">
            <v>1월 생산실적</v>
          </cell>
        </row>
      </sheetData>
      <sheetData sheetId="4971">
        <row r="1">
          <cell r="A1" t="str">
            <v>1월 생산실적</v>
          </cell>
        </row>
      </sheetData>
      <sheetData sheetId="4972">
        <row r="1">
          <cell r="A1" t="str">
            <v>1월 생산실적</v>
          </cell>
        </row>
      </sheetData>
      <sheetData sheetId="4973">
        <row r="1">
          <cell r="A1" t="str">
            <v>1월 생산실적</v>
          </cell>
        </row>
      </sheetData>
      <sheetData sheetId="4974">
        <row r="1">
          <cell r="A1" t="str">
            <v>1월 생산실적</v>
          </cell>
        </row>
      </sheetData>
      <sheetData sheetId="4975">
        <row r="1">
          <cell r="A1" t="str">
            <v>1월 생산실적</v>
          </cell>
        </row>
      </sheetData>
      <sheetData sheetId="4976">
        <row r="1">
          <cell r="A1" t="str">
            <v>1월 생산실적</v>
          </cell>
        </row>
      </sheetData>
      <sheetData sheetId="4977">
        <row r="1">
          <cell r="A1" t="str">
            <v>1월 생산실적</v>
          </cell>
        </row>
      </sheetData>
      <sheetData sheetId="4978">
        <row r="1">
          <cell r="A1" t="str">
            <v>1월 생산실적</v>
          </cell>
        </row>
      </sheetData>
      <sheetData sheetId="4979">
        <row r="1">
          <cell r="A1" t="str">
            <v>1월 생산실적</v>
          </cell>
        </row>
      </sheetData>
      <sheetData sheetId="4980">
        <row r="1">
          <cell r="A1" t="str">
            <v>1월 생산실적</v>
          </cell>
        </row>
      </sheetData>
      <sheetData sheetId="4981">
        <row r="1">
          <cell r="A1" t="str">
            <v>1월 생산실적</v>
          </cell>
        </row>
      </sheetData>
      <sheetData sheetId="4982">
        <row r="1">
          <cell r="A1" t="str">
            <v>1월 생산실적</v>
          </cell>
        </row>
      </sheetData>
      <sheetData sheetId="4983">
        <row r="1">
          <cell r="A1" t="str">
            <v>1월 생산실적</v>
          </cell>
        </row>
      </sheetData>
      <sheetData sheetId="4984">
        <row r="1">
          <cell r="A1" t="str">
            <v>1월 생산실적</v>
          </cell>
        </row>
      </sheetData>
      <sheetData sheetId="4985">
        <row r="1">
          <cell r="A1" t="str">
            <v>1월 생산실적</v>
          </cell>
        </row>
      </sheetData>
      <sheetData sheetId="4986">
        <row r="1">
          <cell r="A1" t="str">
            <v>1월 생산실적</v>
          </cell>
        </row>
      </sheetData>
      <sheetData sheetId="4987"/>
      <sheetData sheetId="4988"/>
      <sheetData sheetId="4989"/>
      <sheetData sheetId="4990"/>
      <sheetData sheetId="4991"/>
      <sheetData sheetId="4992">
        <row r="1">
          <cell r="A1" t="str">
            <v>1월 생산실적</v>
          </cell>
        </row>
      </sheetData>
      <sheetData sheetId="4993">
        <row r="1">
          <cell r="A1" t="str">
            <v>1월 생산실적</v>
          </cell>
        </row>
      </sheetData>
      <sheetData sheetId="4994">
        <row r="1">
          <cell r="A1" t="str">
            <v>1월 생산실적</v>
          </cell>
        </row>
      </sheetData>
      <sheetData sheetId="4995">
        <row r="1">
          <cell r="A1" t="str">
            <v>1월 생산실적</v>
          </cell>
        </row>
      </sheetData>
      <sheetData sheetId="4996">
        <row r="1">
          <cell r="A1" t="str">
            <v>1월 생산실적</v>
          </cell>
        </row>
      </sheetData>
      <sheetData sheetId="4997">
        <row r="1">
          <cell r="A1" t="str">
            <v>1월 생산실적</v>
          </cell>
        </row>
      </sheetData>
      <sheetData sheetId="4998">
        <row r="1">
          <cell r="A1" t="str">
            <v>1월 생산실적</v>
          </cell>
        </row>
      </sheetData>
      <sheetData sheetId="4999">
        <row r="1">
          <cell r="A1" t="str">
            <v>1월 생산실적</v>
          </cell>
        </row>
      </sheetData>
      <sheetData sheetId="5000">
        <row r="1">
          <cell r="A1" t="str">
            <v>1월 생산실적</v>
          </cell>
        </row>
      </sheetData>
      <sheetData sheetId="5001">
        <row r="1">
          <cell r="A1" t="str">
            <v>1월 생산실적</v>
          </cell>
        </row>
      </sheetData>
      <sheetData sheetId="5002">
        <row r="1">
          <cell r="A1" t="str">
            <v>1월 생산실적</v>
          </cell>
        </row>
      </sheetData>
      <sheetData sheetId="5003">
        <row r="1">
          <cell r="A1" t="str">
            <v>1월 생산실적</v>
          </cell>
        </row>
      </sheetData>
      <sheetData sheetId="5004">
        <row r="1">
          <cell r="A1" t="str">
            <v>1월 생산실적</v>
          </cell>
        </row>
      </sheetData>
      <sheetData sheetId="5005">
        <row r="1">
          <cell r="A1" t="str">
            <v>1월 생산실적</v>
          </cell>
        </row>
      </sheetData>
      <sheetData sheetId="5006">
        <row r="1">
          <cell r="A1" t="str">
            <v>1월 생산실적</v>
          </cell>
        </row>
      </sheetData>
      <sheetData sheetId="5007">
        <row r="1">
          <cell r="A1" t="str">
            <v>1월 생산실적</v>
          </cell>
        </row>
      </sheetData>
      <sheetData sheetId="5008">
        <row r="1">
          <cell r="A1" t="str">
            <v>1월 생산실적</v>
          </cell>
        </row>
      </sheetData>
      <sheetData sheetId="5009">
        <row r="1">
          <cell r="A1" t="str">
            <v>1월 생산실적</v>
          </cell>
        </row>
      </sheetData>
      <sheetData sheetId="5010">
        <row r="1">
          <cell r="A1" t="str">
            <v>1월 생산실적</v>
          </cell>
        </row>
      </sheetData>
      <sheetData sheetId="5011">
        <row r="1">
          <cell r="A1" t="str">
            <v>1월 생산실적</v>
          </cell>
        </row>
      </sheetData>
      <sheetData sheetId="5012">
        <row r="1">
          <cell r="A1" t="str">
            <v>1월 생산실적</v>
          </cell>
        </row>
      </sheetData>
      <sheetData sheetId="5013">
        <row r="1">
          <cell r="A1" t="str">
            <v>1월 생산실적</v>
          </cell>
        </row>
      </sheetData>
      <sheetData sheetId="5014">
        <row r="1">
          <cell r="A1" t="str">
            <v>1월 생산실적</v>
          </cell>
        </row>
      </sheetData>
      <sheetData sheetId="5015">
        <row r="1">
          <cell r="A1" t="str">
            <v>1월 생산실적</v>
          </cell>
        </row>
      </sheetData>
      <sheetData sheetId="5016">
        <row r="1">
          <cell r="A1" t="str">
            <v>1월 생산실적</v>
          </cell>
        </row>
      </sheetData>
      <sheetData sheetId="5017">
        <row r="1">
          <cell r="A1" t="str">
            <v>1월 생산실적</v>
          </cell>
        </row>
      </sheetData>
      <sheetData sheetId="5018">
        <row r="1">
          <cell r="A1" t="str">
            <v>1월 생산실적</v>
          </cell>
        </row>
      </sheetData>
      <sheetData sheetId="5019">
        <row r="1">
          <cell r="A1" t="str">
            <v>1월 생산실적</v>
          </cell>
        </row>
      </sheetData>
      <sheetData sheetId="5020">
        <row r="1">
          <cell r="A1" t="str">
            <v>1월 생산실적</v>
          </cell>
        </row>
      </sheetData>
      <sheetData sheetId="5021">
        <row r="1">
          <cell r="A1" t="str">
            <v>1월 생산실적</v>
          </cell>
        </row>
      </sheetData>
      <sheetData sheetId="5022">
        <row r="1">
          <cell r="A1" t="str">
            <v>1월 생산실적</v>
          </cell>
        </row>
      </sheetData>
      <sheetData sheetId="5023">
        <row r="1">
          <cell r="A1" t="str">
            <v>1월 생산실적</v>
          </cell>
        </row>
      </sheetData>
      <sheetData sheetId="5024">
        <row r="1">
          <cell r="A1" t="str">
            <v>1월 생산실적</v>
          </cell>
        </row>
      </sheetData>
      <sheetData sheetId="5025">
        <row r="1">
          <cell r="A1" t="str">
            <v>1월 생산실적</v>
          </cell>
        </row>
      </sheetData>
      <sheetData sheetId="5026">
        <row r="1">
          <cell r="A1" t="str">
            <v>1월 생산실적</v>
          </cell>
        </row>
      </sheetData>
      <sheetData sheetId="5027">
        <row r="1">
          <cell r="A1" t="str">
            <v>1월 생산실적</v>
          </cell>
        </row>
      </sheetData>
      <sheetData sheetId="5028">
        <row r="1">
          <cell r="A1" t="str">
            <v>1월 생산실적</v>
          </cell>
        </row>
      </sheetData>
      <sheetData sheetId="5029"/>
      <sheetData sheetId="5030">
        <row r="1">
          <cell r="A1" t="str">
            <v>1월 생산실적</v>
          </cell>
        </row>
      </sheetData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>
        <row r="1">
          <cell r="A1" t="str">
            <v>1월 생산실적</v>
          </cell>
        </row>
      </sheetData>
      <sheetData sheetId="5040">
        <row r="1">
          <cell r="A1" t="str">
            <v>1월 생산실적</v>
          </cell>
        </row>
      </sheetData>
      <sheetData sheetId="5041">
        <row r="1">
          <cell r="A1" t="str">
            <v>1월 생산실적</v>
          </cell>
        </row>
      </sheetData>
      <sheetData sheetId="5042">
        <row r="1">
          <cell r="A1" t="str">
            <v>1월 생산실적</v>
          </cell>
        </row>
      </sheetData>
      <sheetData sheetId="5043">
        <row r="1">
          <cell r="A1" t="str">
            <v>1월 생산실적</v>
          </cell>
        </row>
      </sheetData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/>
      <sheetData sheetId="5049"/>
      <sheetData sheetId="5050"/>
      <sheetData sheetId="5051"/>
      <sheetData sheetId="5052">
        <row r="1">
          <cell r="A1" t="str">
            <v>1월 생산실적</v>
          </cell>
        </row>
      </sheetData>
      <sheetData sheetId="5053"/>
      <sheetData sheetId="5054"/>
      <sheetData sheetId="5055"/>
      <sheetData sheetId="5056"/>
      <sheetData sheetId="5057"/>
      <sheetData sheetId="5058">
        <row r="1">
          <cell r="A1" t="str">
            <v>1월 생산실적</v>
          </cell>
        </row>
      </sheetData>
      <sheetData sheetId="5059">
        <row r="1">
          <cell r="A1" t="str">
            <v>1월 생산실적</v>
          </cell>
        </row>
      </sheetData>
      <sheetData sheetId="5060">
        <row r="1">
          <cell r="A1" t="str">
            <v>1월 생산실적</v>
          </cell>
        </row>
      </sheetData>
      <sheetData sheetId="5061">
        <row r="1">
          <cell r="A1" t="str">
            <v>1월 생산실적</v>
          </cell>
        </row>
      </sheetData>
      <sheetData sheetId="5062">
        <row r="1">
          <cell r="A1" t="str">
            <v>1월 생산실적</v>
          </cell>
        </row>
      </sheetData>
      <sheetData sheetId="5063">
        <row r="1">
          <cell r="A1" t="str">
            <v>1월 생산실적</v>
          </cell>
        </row>
      </sheetData>
      <sheetData sheetId="5064">
        <row r="1">
          <cell r="A1" t="str">
            <v>1월 생산실적</v>
          </cell>
        </row>
      </sheetData>
      <sheetData sheetId="5065">
        <row r="1">
          <cell r="A1" t="str">
            <v>1월 생산실적</v>
          </cell>
        </row>
      </sheetData>
      <sheetData sheetId="5066">
        <row r="1">
          <cell r="A1" t="str">
            <v>1월 생산실적</v>
          </cell>
        </row>
      </sheetData>
      <sheetData sheetId="5067">
        <row r="1">
          <cell r="A1" t="str">
            <v>1월 생산실적</v>
          </cell>
        </row>
      </sheetData>
      <sheetData sheetId="5068">
        <row r="1">
          <cell r="A1" t="str">
            <v>1월 생산실적</v>
          </cell>
        </row>
      </sheetData>
      <sheetData sheetId="5069">
        <row r="1">
          <cell r="A1" t="str">
            <v>1월 생산실적</v>
          </cell>
        </row>
      </sheetData>
      <sheetData sheetId="5070">
        <row r="1">
          <cell r="A1" t="str">
            <v>1월 생산실적</v>
          </cell>
        </row>
      </sheetData>
      <sheetData sheetId="5071">
        <row r="1">
          <cell r="A1" t="str">
            <v>1월 생산실적</v>
          </cell>
        </row>
      </sheetData>
      <sheetData sheetId="5072">
        <row r="1">
          <cell r="A1" t="str">
            <v>1월 생산실적</v>
          </cell>
        </row>
      </sheetData>
      <sheetData sheetId="5073">
        <row r="1">
          <cell r="A1" t="str">
            <v>1월 생산실적</v>
          </cell>
        </row>
      </sheetData>
      <sheetData sheetId="5074">
        <row r="1">
          <cell r="A1" t="str">
            <v>1월 생산실적</v>
          </cell>
        </row>
      </sheetData>
      <sheetData sheetId="5075">
        <row r="1">
          <cell r="A1" t="str">
            <v>1월 생산실적</v>
          </cell>
        </row>
      </sheetData>
      <sheetData sheetId="5076">
        <row r="1">
          <cell r="A1" t="str">
            <v>1월 생산실적</v>
          </cell>
        </row>
      </sheetData>
      <sheetData sheetId="5077">
        <row r="1">
          <cell r="A1" t="str">
            <v>1월 생산실적</v>
          </cell>
        </row>
      </sheetData>
      <sheetData sheetId="5078">
        <row r="1">
          <cell r="A1" t="str">
            <v>1월 생산실적</v>
          </cell>
        </row>
      </sheetData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>
        <row r="1">
          <cell r="A1" t="str">
            <v>1월 생산실적</v>
          </cell>
        </row>
      </sheetData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>
        <row r="1">
          <cell r="A1" t="str">
            <v>1월 생산실적</v>
          </cell>
        </row>
      </sheetData>
      <sheetData sheetId="5102"/>
      <sheetData sheetId="5103"/>
      <sheetData sheetId="5104" refreshError="1"/>
      <sheetData sheetId="5105" refreshError="1"/>
      <sheetData sheetId="5106" refreshError="1"/>
      <sheetData sheetId="5107">
        <row r="1">
          <cell r="A1" t="str">
            <v>1월 생산실적</v>
          </cell>
        </row>
      </sheetData>
      <sheetData sheetId="5108">
        <row r="1">
          <cell r="A1" t="str">
            <v>1월 생산실적</v>
          </cell>
        </row>
      </sheetData>
      <sheetData sheetId="5109">
        <row r="1">
          <cell r="A1" t="str">
            <v>1월 생산실적</v>
          </cell>
        </row>
      </sheetData>
      <sheetData sheetId="5110">
        <row r="1">
          <cell r="A1" t="str">
            <v>1월 생산실적</v>
          </cell>
        </row>
      </sheetData>
      <sheetData sheetId="5111" refreshError="1"/>
      <sheetData sheetId="5112">
        <row r="1">
          <cell r="A1" t="str">
            <v>1월 생산실적</v>
          </cell>
        </row>
      </sheetData>
      <sheetData sheetId="5113">
        <row r="1">
          <cell r="A1" t="str">
            <v>1월 생산실적</v>
          </cell>
        </row>
      </sheetData>
      <sheetData sheetId="5114">
        <row r="1">
          <cell r="A1" t="str">
            <v>1월 생산실적</v>
          </cell>
        </row>
      </sheetData>
      <sheetData sheetId="5115">
        <row r="1">
          <cell r="A1" t="str">
            <v>1월 생산실적</v>
          </cell>
        </row>
      </sheetData>
      <sheetData sheetId="5116">
        <row r="1">
          <cell r="A1" t="str">
            <v>1월 생산실적</v>
          </cell>
        </row>
      </sheetData>
      <sheetData sheetId="5117">
        <row r="1">
          <cell r="A1" t="str">
            <v>1월 생산실적</v>
          </cell>
        </row>
      </sheetData>
      <sheetData sheetId="5118">
        <row r="1">
          <cell r="A1" t="str">
            <v>1월 생산실적</v>
          </cell>
        </row>
      </sheetData>
      <sheetData sheetId="5119">
        <row r="1">
          <cell r="A1" t="str">
            <v>1월 생산실적</v>
          </cell>
        </row>
      </sheetData>
      <sheetData sheetId="5120">
        <row r="1">
          <cell r="A1" t="str">
            <v>1월 생산실적</v>
          </cell>
        </row>
      </sheetData>
      <sheetData sheetId="5121">
        <row r="1">
          <cell r="A1" t="str">
            <v>1월 생산실적</v>
          </cell>
        </row>
      </sheetData>
      <sheetData sheetId="5122">
        <row r="1">
          <cell r="A1" t="str">
            <v>1월 생산실적</v>
          </cell>
        </row>
      </sheetData>
      <sheetData sheetId="5123">
        <row r="1">
          <cell r="A1" t="str">
            <v>1월 생산실적</v>
          </cell>
        </row>
      </sheetData>
      <sheetData sheetId="5124">
        <row r="1">
          <cell r="A1" t="str">
            <v>1월 생산실적</v>
          </cell>
        </row>
      </sheetData>
      <sheetData sheetId="5125">
        <row r="1">
          <cell r="A1" t="str">
            <v>1월 생산실적</v>
          </cell>
        </row>
      </sheetData>
      <sheetData sheetId="5126">
        <row r="1">
          <cell r="A1" t="str">
            <v>1월 생산실적</v>
          </cell>
        </row>
      </sheetData>
      <sheetData sheetId="5127">
        <row r="1">
          <cell r="A1" t="str">
            <v>1월 생산실적</v>
          </cell>
        </row>
      </sheetData>
      <sheetData sheetId="5128">
        <row r="1">
          <cell r="A1" t="str">
            <v>1월 생산실적</v>
          </cell>
        </row>
      </sheetData>
      <sheetData sheetId="5129">
        <row r="1">
          <cell r="A1" t="str">
            <v>1월 생산실적</v>
          </cell>
        </row>
      </sheetData>
      <sheetData sheetId="5130">
        <row r="1">
          <cell r="A1" t="str">
            <v>1월 생산실적</v>
          </cell>
        </row>
      </sheetData>
      <sheetData sheetId="5131">
        <row r="1">
          <cell r="A1" t="str">
            <v>1월 생산실적</v>
          </cell>
        </row>
      </sheetData>
      <sheetData sheetId="5132">
        <row r="1">
          <cell r="A1" t="str">
            <v>1월 생산실적</v>
          </cell>
        </row>
      </sheetData>
      <sheetData sheetId="5133">
        <row r="1">
          <cell r="A1" t="str">
            <v>1월 생산실적</v>
          </cell>
        </row>
      </sheetData>
      <sheetData sheetId="5134">
        <row r="1">
          <cell r="A1" t="str">
            <v>1월 생산실적</v>
          </cell>
        </row>
      </sheetData>
      <sheetData sheetId="5135">
        <row r="1">
          <cell r="A1" t="str">
            <v>1월 생산실적</v>
          </cell>
        </row>
      </sheetData>
      <sheetData sheetId="5136">
        <row r="1">
          <cell r="A1" t="str">
            <v>1월 생산실적</v>
          </cell>
        </row>
      </sheetData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>
        <row r="1">
          <cell r="A1" t="str">
            <v>1월 생산실적</v>
          </cell>
        </row>
      </sheetData>
      <sheetData sheetId="5186">
        <row r="1">
          <cell r="A1" t="str">
            <v>1월 생산실적</v>
          </cell>
        </row>
      </sheetData>
      <sheetData sheetId="5187">
        <row r="1">
          <cell r="A1" t="str">
            <v>1월 생산실적</v>
          </cell>
        </row>
      </sheetData>
      <sheetData sheetId="5188">
        <row r="1">
          <cell r="A1" t="str">
            <v>1월 생산실적</v>
          </cell>
        </row>
      </sheetData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>
        <row r="1">
          <cell r="A1" t="str">
            <v>1월 생산실적</v>
          </cell>
        </row>
      </sheetData>
      <sheetData sheetId="5196">
        <row r="1">
          <cell r="A1" t="str">
            <v>1월 생산실적</v>
          </cell>
        </row>
      </sheetData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>
        <row r="1">
          <cell r="A1" t="str">
            <v>1월 생산실적</v>
          </cell>
        </row>
      </sheetData>
      <sheetData sheetId="5211">
        <row r="1">
          <cell r="A1" t="str">
            <v>1월 생산실적</v>
          </cell>
        </row>
      </sheetData>
      <sheetData sheetId="5212">
        <row r="1">
          <cell r="A1" t="str">
            <v>1월 생산실적</v>
          </cell>
        </row>
      </sheetData>
      <sheetData sheetId="5213">
        <row r="1">
          <cell r="A1" t="str">
            <v>1월 생산실적</v>
          </cell>
        </row>
      </sheetData>
      <sheetData sheetId="5214">
        <row r="1">
          <cell r="A1" t="str">
            <v>1월 생산실적</v>
          </cell>
        </row>
      </sheetData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>
        <row r="1">
          <cell r="A1" t="str">
            <v>1월 생산실적</v>
          </cell>
        </row>
      </sheetData>
      <sheetData sheetId="5247">
        <row r="1">
          <cell r="A1" t="str">
            <v>1월 생산실적</v>
          </cell>
        </row>
      </sheetData>
      <sheetData sheetId="5248">
        <row r="1">
          <cell r="A1" t="str">
            <v>1월 생산실적</v>
          </cell>
        </row>
      </sheetData>
      <sheetData sheetId="5249">
        <row r="1">
          <cell r="A1" t="str">
            <v>1월 생산실적</v>
          </cell>
        </row>
      </sheetData>
      <sheetData sheetId="5250">
        <row r="1">
          <cell r="A1" t="str">
            <v>1월 생산실적</v>
          </cell>
        </row>
      </sheetData>
      <sheetData sheetId="5251">
        <row r="1">
          <cell r="A1" t="str">
            <v>1월 생산실적</v>
          </cell>
        </row>
      </sheetData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>
        <row r="1">
          <cell r="A1" t="str">
            <v>1월 생산실적</v>
          </cell>
        </row>
      </sheetData>
      <sheetData sheetId="5373">
        <row r="1">
          <cell r="A1" t="str">
            <v>1월 생산실적</v>
          </cell>
        </row>
      </sheetData>
      <sheetData sheetId="5374">
        <row r="1">
          <cell r="A1" t="str">
            <v>1월 생산실적</v>
          </cell>
        </row>
      </sheetData>
      <sheetData sheetId="5375">
        <row r="1">
          <cell r="A1" t="str">
            <v>1월 생산실적</v>
          </cell>
        </row>
      </sheetData>
      <sheetData sheetId="5376">
        <row r="1">
          <cell r="A1" t="str">
            <v>1월 생산실적</v>
          </cell>
        </row>
      </sheetData>
      <sheetData sheetId="5377">
        <row r="1">
          <cell r="A1" t="str">
            <v>1월 생산실적</v>
          </cell>
        </row>
      </sheetData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>
        <row r="1">
          <cell r="A1" t="str">
            <v>1월 생산실적</v>
          </cell>
        </row>
      </sheetData>
      <sheetData sheetId="5436">
        <row r="1">
          <cell r="A1" t="str">
            <v>1월 생산실적</v>
          </cell>
        </row>
      </sheetData>
      <sheetData sheetId="5437">
        <row r="1">
          <cell r="A1" t="str">
            <v>1월 생산실적</v>
          </cell>
        </row>
      </sheetData>
      <sheetData sheetId="5438">
        <row r="1">
          <cell r="A1" t="str">
            <v>1월 생산실적</v>
          </cell>
        </row>
      </sheetData>
      <sheetData sheetId="5439">
        <row r="1">
          <cell r="A1" t="str">
            <v>1월 생산실적</v>
          </cell>
        </row>
      </sheetData>
      <sheetData sheetId="5440">
        <row r="1">
          <cell r="A1" t="str">
            <v>1월 생산실적</v>
          </cell>
        </row>
      </sheetData>
      <sheetData sheetId="5441">
        <row r="1">
          <cell r="A1" t="str">
            <v>1월 생산실적</v>
          </cell>
        </row>
      </sheetData>
      <sheetData sheetId="5442">
        <row r="1">
          <cell r="A1" t="str">
            <v>1월 생산실적</v>
          </cell>
        </row>
      </sheetData>
      <sheetData sheetId="5443">
        <row r="1">
          <cell r="A1" t="str">
            <v>1월 생산실적</v>
          </cell>
        </row>
      </sheetData>
      <sheetData sheetId="5444">
        <row r="1">
          <cell r="A1" t="str">
            <v>1월 생산실적</v>
          </cell>
        </row>
      </sheetData>
      <sheetData sheetId="5445">
        <row r="1">
          <cell r="A1" t="str">
            <v>1월 생산실적</v>
          </cell>
        </row>
      </sheetData>
      <sheetData sheetId="5446">
        <row r="1">
          <cell r="A1" t="str">
            <v>1월 생산실적</v>
          </cell>
        </row>
      </sheetData>
      <sheetData sheetId="5447">
        <row r="1">
          <cell r="A1" t="str">
            <v>1월 생산실적</v>
          </cell>
        </row>
      </sheetData>
      <sheetData sheetId="5448">
        <row r="1">
          <cell r="A1" t="str">
            <v>1월 생산실적</v>
          </cell>
        </row>
      </sheetData>
      <sheetData sheetId="5449">
        <row r="1">
          <cell r="A1" t="str">
            <v>1월 생산실적</v>
          </cell>
        </row>
      </sheetData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>
        <row r="1">
          <cell r="A1" t="str">
            <v>1월 생산실적</v>
          </cell>
        </row>
      </sheetData>
      <sheetData sheetId="5458">
        <row r="1">
          <cell r="A1" t="str">
            <v>1월 생산실적</v>
          </cell>
        </row>
      </sheetData>
      <sheetData sheetId="5459">
        <row r="1">
          <cell r="A1" t="str">
            <v>1월 생산실적</v>
          </cell>
        </row>
      </sheetData>
      <sheetData sheetId="5460">
        <row r="1">
          <cell r="A1" t="str">
            <v>1월 생산실적</v>
          </cell>
        </row>
      </sheetData>
      <sheetData sheetId="5461">
        <row r="1">
          <cell r="A1" t="str">
            <v>1월 생산실적</v>
          </cell>
        </row>
      </sheetData>
      <sheetData sheetId="5462">
        <row r="1">
          <cell r="A1" t="str">
            <v>1월 생산실적</v>
          </cell>
        </row>
      </sheetData>
      <sheetData sheetId="5463">
        <row r="1">
          <cell r="A1" t="str">
            <v>1월 생산실적</v>
          </cell>
        </row>
      </sheetData>
      <sheetData sheetId="5464">
        <row r="1">
          <cell r="A1" t="str">
            <v>1월 생산실적</v>
          </cell>
        </row>
      </sheetData>
      <sheetData sheetId="5465">
        <row r="1">
          <cell r="A1" t="str">
            <v>1월 생산실적</v>
          </cell>
        </row>
      </sheetData>
      <sheetData sheetId="5466">
        <row r="1">
          <cell r="A1" t="str">
            <v>1월 생산실적</v>
          </cell>
        </row>
      </sheetData>
      <sheetData sheetId="5467">
        <row r="1">
          <cell r="A1" t="str">
            <v>1월 생산실적</v>
          </cell>
        </row>
      </sheetData>
      <sheetData sheetId="5468">
        <row r="1">
          <cell r="A1" t="str">
            <v>1월 생산실적</v>
          </cell>
        </row>
      </sheetData>
      <sheetData sheetId="5469">
        <row r="1">
          <cell r="A1" t="str">
            <v>1월 생산실적</v>
          </cell>
        </row>
      </sheetData>
      <sheetData sheetId="5470">
        <row r="1">
          <cell r="A1" t="str">
            <v>1월 생산실적</v>
          </cell>
        </row>
      </sheetData>
      <sheetData sheetId="5471">
        <row r="1">
          <cell r="A1" t="str">
            <v>1월 생산실적</v>
          </cell>
        </row>
      </sheetData>
      <sheetData sheetId="5472">
        <row r="1">
          <cell r="A1" t="str">
            <v>1월 생산실적</v>
          </cell>
        </row>
      </sheetData>
      <sheetData sheetId="5473">
        <row r="1">
          <cell r="A1" t="str">
            <v>1월 생산실적</v>
          </cell>
        </row>
      </sheetData>
      <sheetData sheetId="5474">
        <row r="1">
          <cell r="A1" t="str">
            <v>1월 생산실적</v>
          </cell>
        </row>
      </sheetData>
      <sheetData sheetId="5475">
        <row r="1">
          <cell r="A1" t="str">
            <v>1월 생산실적</v>
          </cell>
        </row>
      </sheetData>
      <sheetData sheetId="5476">
        <row r="1">
          <cell r="A1" t="str">
            <v>1월 생산실적</v>
          </cell>
        </row>
      </sheetData>
      <sheetData sheetId="5477">
        <row r="1">
          <cell r="A1" t="str">
            <v>1월 생산실적</v>
          </cell>
        </row>
      </sheetData>
      <sheetData sheetId="5478">
        <row r="1">
          <cell r="A1" t="str">
            <v>1월 생산실적</v>
          </cell>
        </row>
      </sheetData>
      <sheetData sheetId="5479">
        <row r="1">
          <cell r="A1" t="str">
            <v>1월 생산실적</v>
          </cell>
        </row>
      </sheetData>
      <sheetData sheetId="5480">
        <row r="1">
          <cell r="A1" t="str">
            <v>1월 생산실적</v>
          </cell>
        </row>
      </sheetData>
      <sheetData sheetId="5481">
        <row r="1">
          <cell r="A1" t="str">
            <v>1월 생산실적</v>
          </cell>
        </row>
      </sheetData>
      <sheetData sheetId="5482">
        <row r="1">
          <cell r="A1" t="str">
            <v>1월 생산실적</v>
          </cell>
        </row>
      </sheetData>
      <sheetData sheetId="5483">
        <row r="1">
          <cell r="A1" t="str">
            <v>1월 생산실적</v>
          </cell>
        </row>
      </sheetData>
      <sheetData sheetId="5484">
        <row r="1">
          <cell r="A1" t="str">
            <v>1월 생산실적</v>
          </cell>
        </row>
      </sheetData>
      <sheetData sheetId="5485">
        <row r="1">
          <cell r="A1" t="str">
            <v>1월 생산실적</v>
          </cell>
        </row>
      </sheetData>
      <sheetData sheetId="5486">
        <row r="1">
          <cell r="A1" t="str">
            <v>1월 생산실적</v>
          </cell>
        </row>
      </sheetData>
      <sheetData sheetId="5487">
        <row r="1">
          <cell r="A1" t="str">
            <v>1월 생산실적</v>
          </cell>
        </row>
      </sheetData>
      <sheetData sheetId="5488">
        <row r="1">
          <cell r="A1" t="str">
            <v>1월 생산실적</v>
          </cell>
        </row>
      </sheetData>
      <sheetData sheetId="5489">
        <row r="1">
          <cell r="A1" t="str">
            <v>1월 생산실적</v>
          </cell>
        </row>
      </sheetData>
      <sheetData sheetId="5490">
        <row r="1">
          <cell r="A1" t="str">
            <v>1월 생산실적</v>
          </cell>
        </row>
      </sheetData>
      <sheetData sheetId="5491">
        <row r="1">
          <cell r="A1" t="str">
            <v>1월 생산실적</v>
          </cell>
        </row>
      </sheetData>
      <sheetData sheetId="5492">
        <row r="1">
          <cell r="A1" t="str">
            <v>1월 생산실적</v>
          </cell>
        </row>
      </sheetData>
      <sheetData sheetId="5493">
        <row r="1">
          <cell r="A1" t="str">
            <v>1월 생산실적</v>
          </cell>
        </row>
      </sheetData>
      <sheetData sheetId="5494">
        <row r="1">
          <cell r="A1" t="str">
            <v>1월 생산실적</v>
          </cell>
        </row>
      </sheetData>
      <sheetData sheetId="5495">
        <row r="1">
          <cell r="A1" t="str">
            <v>1월 생산실적</v>
          </cell>
        </row>
      </sheetData>
      <sheetData sheetId="5496">
        <row r="1">
          <cell r="A1" t="str">
            <v>1월 생산실적</v>
          </cell>
        </row>
      </sheetData>
      <sheetData sheetId="5497">
        <row r="1">
          <cell r="A1" t="str">
            <v>1월 생산실적</v>
          </cell>
        </row>
      </sheetData>
      <sheetData sheetId="5498">
        <row r="1">
          <cell r="A1" t="str">
            <v>1월 생산실적</v>
          </cell>
        </row>
      </sheetData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>
        <row r="1">
          <cell r="A1" t="str">
            <v>1월 생산실적</v>
          </cell>
        </row>
      </sheetData>
      <sheetData sheetId="5543">
        <row r="1">
          <cell r="A1" t="str">
            <v>1월 생산실적</v>
          </cell>
        </row>
      </sheetData>
      <sheetData sheetId="5544">
        <row r="1">
          <cell r="A1" t="str">
            <v>1월 생산실적</v>
          </cell>
        </row>
      </sheetData>
      <sheetData sheetId="5545">
        <row r="1">
          <cell r="A1" t="str">
            <v>1월 생산실적</v>
          </cell>
        </row>
      </sheetData>
      <sheetData sheetId="5546">
        <row r="1">
          <cell r="A1" t="str">
            <v>1월 생산실적</v>
          </cell>
        </row>
      </sheetData>
      <sheetData sheetId="5547">
        <row r="1">
          <cell r="A1" t="str">
            <v>1월 생산실적</v>
          </cell>
        </row>
      </sheetData>
      <sheetData sheetId="5548">
        <row r="1">
          <cell r="A1" t="str">
            <v>1월 생산실적</v>
          </cell>
        </row>
      </sheetData>
      <sheetData sheetId="5549">
        <row r="1">
          <cell r="A1" t="str">
            <v>1월 생산실적</v>
          </cell>
        </row>
      </sheetData>
      <sheetData sheetId="5550">
        <row r="1">
          <cell r="A1" t="str">
            <v>1월 생산실적</v>
          </cell>
        </row>
      </sheetData>
      <sheetData sheetId="5551">
        <row r="1">
          <cell r="A1" t="str">
            <v>1월 생산실적</v>
          </cell>
        </row>
      </sheetData>
      <sheetData sheetId="5552">
        <row r="1">
          <cell r="A1" t="str">
            <v>1월 생산실적</v>
          </cell>
        </row>
      </sheetData>
      <sheetData sheetId="5553">
        <row r="1">
          <cell r="A1" t="str">
            <v>1월 생산실적</v>
          </cell>
        </row>
      </sheetData>
      <sheetData sheetId="5554">
        <row r="1">
          <cell r="A1" t="str">
            <v>1월 생산실적</v>
          </cell>
        </row>
      </sheetData>
      <sheetData sheetId="5555">
        <row r="1">
          <cell r="A1" t="str">
            <v>1월 생산실적</v>
          </cell>
        </row>
      </sheetData>
      <sheetData sheetId="5556">
        <row r="1">
          <cell r="A1" t="str">
            <v>1월 생산실적</v>
          </cell>
        </row>
      </sheetData>
      <sheetData sheetId="5557">
        <row r="1">
          <cell r="A1" t="str">
            <v>1월 생산실적</v>
          </cell>
        </row>
      </sheetData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>
        <row r="1">
          <cell r="A1" t="str">
            <v>1월 생산실적</v>
          </cell>
        </row>
      </sheetData>
      <sheetData sheetId="5561">
        <row r="1">
          <cell r="A1" t="str">
            <v>1월 생산실적</v>
          </cell>
        </row>
      </sheetData>
      <sheetData sheetId="5562">
        <row r="1">
          <cell r="A1" t="str">
            <v>1월 생산실적</v>
          </cell>
        </row>
      </sheetData>
      <sheetData sheetId="5563">
        <row r="1">
          <cell r="A1" t="str">
            <v>1월 생산실적</v>
          </cell>
        </row>
      </sheetData>
      <sheetData sheetId="5564">
        <row r="1">
          <cell r="A1" t="str">
            <v>1월 생산실적</v>
          </cell>
        </row>
      </sheetData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>
        <row r="1">
          <cell r="A1" t="str">
            <v>1월 생산실적</v>
          </cell>
        </row>
      </sheetData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>
        <row r="1">
          <cell r="A1" t="str">
            <v>1월 생산실적</v>
          </cell>
        </row>
      </sheetData>
      <sheetData sheetId="5571">
        <row r="1">
          <cell r="A1" t="str">
            <v>1월 생산실적</v>
          </cell>
        </row>
      </sheetData>
      <sheetData sheetId="5572">
        <row r="1">
          <cell r="A1" t="str">
            <v>1월 생산실적</v>
          </cell>
        </row>
      </sheetData>
      <sheetData sheetId="5573">
        <row r="1">
          <cell r="A1" t="str">
            <v>1월 생산실적</v>
          </cell>
        </row>
      </sheetData>
      <sheetData sheetId="5574">
        <row r="1">
          <cell r="A1" t="str">
            <v>1월 생산실적</v>
          </cell>
        </row>
      </sheetData>
      <sheetData sheetId="5575">
        <row r="1">
          <cell r="A1" t="str">
            <v>1월 생산실적</v>
          </cell>
        </row>
      </sheetData>
      <sheetData sheetId="5576">
        <row r="1">
          <cell r="A1" t="str">
            <v>1월 생산실적</v>
          </cell>
        </row>
      </sheetData>
      <sheetData sheetId="5577">
        <row r="1">
          <cell r="A1" t="str">
            <v>1월 생산실적</v>
          </cell>
        </row>
      </sheetData>
      <sheetData sheetId="5578">
        <row r="1">
          <cell r="A1" t="str">
            <v>1월 생산실적</v>
          </cell>
        </row>
      </sheetData>
      <sheetData sheetId="5579">
        <row r="1">
          <cell r="A1" t="str">
            <v>1월 생산실적</v>
          </cell>
        </row>
      </sheetData>
      <sheetData sheetId="5580">
        <row r="1">
          <cell r="A1" t="str">
            <v>1월 생산실적</v>
          </cell>
        </row>
      </sheetData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>
        <row r="1">
          <cell r="A1" t="str">
            <v>1월 생산실적</v>
          </cell>
        </row>
      </sheetData>
      <sheetData sheetId="5642">
        <row r="1">
          <cell r="A1" t="str">
            <v>1월 생산실적</v>
          </cell>
        </row>
      </sheetData>
      <sheetData sheetId="5643">
        <row r="1">
          <cell r="A1" t="str">
            <v>1월 생산실적</v>
          </cell>
        </row>
      </sheetData>
      <sheetData sheetId="5644">
        <row r="1">
          <cell r="A1" t="str">
            <v>1월 생산실적</v>
          </cell>
        </row>
      </sheetData>
      <sheetData sheetId="5645">
        <row r="1">
          <cell r="A1" t="str">
            <v>1월 생산실적</v>
          </cell>
        </row>
      </sheetData>
      <sheetData sheetId="5646">
        <row r="1">
          <cell r="A1" t="str">
            <v>1월 생산실적</v>
          </cell>
        </row>
      </sheetData>
      <sheetData sheetId="5647">
        <row r="1">
          <cell r="A1" t="str">
            <v>1월 생산실적</v>
          </cell>
        </row>
      </sheetData>
      <sheetData sheetId="5648">
        <row r="1">
          <cell r="A1" t="str">
            <v>1월 생산실적</v>
          </cell>
        </row>
      </sheetData>
      <sheetData sheetId="5649">
        <row r="1">
          <cell r="A1" t="str">
            <v>1월 생산실적</v>
          </cell>
        </row>
      </sheetData>
      <sheetData sheetId="5650">
        <row r="1">
          <cell r="A1" t="str">
            <v>1월 생산실적</v>
          </cell>
        </row>
      </sheetData>
      <sheetData sheetId="5651">
        <row r="1">
          <cell r="A1" t="str">
            <v>1월 생산실적</v>
          </cell>
        </row>
      </sheetData>
      <sheetData sheetId="5652">
        <row r="1">
          <cell r="A1" t="str">
            <v>1월 생산실적</v>
          </cell>
        </row>
      </sheetData>
      <sheetData sheetId="5653">
        <row r="1">
          <cell r="A1" t="str">
            <v>1월 생산실적</v>
          </cell>
        </row>
      </sheetData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>
        <row r="1">
          <cell r="A1" t="str">
            <v>1월 생산실적</v>
          </cell>
        </row>
      </sheetData>
      <sheetData sheetId="5665">
        <row r="1">
          <cell r="A1" t="str">
            <v>1월 생산실적</v>
          </cell>
        </row>
      </sheetData>
      <sheetData sheetId="5666">
        <row r="1">
          <cell r="A1" t="str">
            <v>1월 생산실적</v>
          </cell>
        </row>
      </sheetData>
      <sheetData sheetId="5667">
        <row r="1">
          <cell r="A1" t="str">
            <v>1월 생산실적</v>
          </cell>
        </row>
      </sheetData>
      <sheetData sheetId="5668">
        <row r="1">
          <cell r="A1" t="str">
            <v>1월 생산실적</v>
          </cell>
        </row>
      </sheetData>
      <sheetData sheetId="5669">
        <row r="1">
          <cell r="A1" t="str">
            <v>1월 생산실적</v>
          </cell>
        </row>
      </sheetData>
      <sheetData sheetId="5670">
        <row r="1">
          <cell r="A1" t="str">
            <v>1월 생산실적</v>
          </cell>
        </row>
      </sheetData>
      <sheetData sheetId="5671">
        <row r="1">
          <cell r="A1" t="str">
            <v>1월 생산실적</v>
          </cell>
        </row>
      </sheetData>
      <sheetData sheetId="5672">
        <row r="1">
          <cell r="A1" t="str">
            <v>1월 생산실적</v>
          </cell>
        </row>
      </sheetData>
      <sheetData sheetId="5673">
        <row r="1">
          <cell r="A1" t="str">
            <v>1월 생산실적</v>
          </cell>
        </row>
      </sheetData>
      <sheetData sheetId="5674">
        <row r="1">
          <cell r="A1" t="str">
            <v>1월 생산실적</v>
          </cell>
        </row>
      </sheetData>
      <sheetData sheetId="5675">
        <row r="1">
          <cell r="A1" t="str">
            <v>1월 생산실적</v>
          </cell>
        </row>
      </sheetData>
      <sheetData sheetId="5676">
        <row r="1">
          <cell r="A1" t="str">
            <v>1월 생산실적</v>
          </cell>
        </row>
      </sheetData>
      <sheetData sheetId="5677">
        <row r="1">
          <cell r="A1" t="str">
            <v>1월 생산실적</v>
          </cell>
        </row>
      </sheetData>
      <sheetData sheetId="5678">
        <row r="1">
          <cell r="A1" t="str">
            <v>1월 생산실적</v>
          </cell>
        </row>
      </sheetData>
      <sheetData sheetId="5679">
        <row r="1">
          <cell r="A1" t="str">
            <v>1월 생산실적</v>
          </cell>
        </row>
      </sheetData>
      <sheetData sheetId="5680">
        <row r="1">
          <cell r="A1" t="str">
            <v>1월 생산실적</v>
          </cell>
        </row>
      </sheetData>
      <sheetData sheetId="5681">
        <row r="1">
          <cell r="A1" t="str">
            <v>1월 생산실적</v>
          </cell>
        </row>
      </sheetData>
      <sheetData sheetId="5682">
        <row r="1">
          <cell r="A1" t="str">
            <v>1월 생산실적</v>
          </cell>
        </row>
      </sheetData>
      <sheetData sheetId="5683">
        <row r="1">
          <cell r="A1" t="str">
            <v>1월 생산실적</v>
          </cell>
        </row>
      </sheetData>
      <sheetData sheetId="5684">
        <row r="1">
          <cell r="A1" t="str">
            <v>1월 생산실적</v>
          </cell>
        </row>
      </sheetData>
      <sheetData sheetId="5685">
        <row r="1">
          <cell r="A1" t="str">
            <v>1월 생산실적</v>
          </cell>
        </row>
      </sheetData>
      <sheetData sheetId="5686">
        <row r="1">
          <cell r="A1" t="str">
            <v>1월 생산실적</v>
          </cell>
        </row>
      </sheetData>
      <sheetData sheetId="5687">
        <row r="1">
          <cell r="A1" t="str">
            <v>1월 생산실적</v>
          </cell>
        </row>
      </sheetData>
      <sheetData sheetId="5688">
        <row r="1">
          <cell r="A1" t="str">
            <v>1월 생산실적</v>
          </cell>
        </row>
      </sheetData>
      <sheetData sheetId="5689">
        <row r="1">
          <cell r="A1" t="str">
            <v>1월 생산실적</v>
          </cell>
        </row>
      </sheetData>
      <sheetData sheetId="5690">
        <row r="1">
          <cell r="A1" t="str">
            <v>1월 생산실적</v>
          </cell>
        </row>
      </sheetData>
      <sheetData sheetId="5691">
        <row r="1">
          <cell r="A1" t="str">
            <v>1월 생산실적</v>
          </cell>
        </row>
      </sheetData>
      <sheetData sheetId="5692">
        <row r="1">
          <cell r="A1" t="str">
            <v>1월 생산실적</v>
          </cell>
        </row>
      </sheetData>
      <sheetData sheetId="5693">
        <row r="1">
          <cell r="A1" t="str">
            <v>1월 생산실적</v>
          </cell>
        </row>
      </sheetData>
      <sheetData sheetId="5694">
        <row r="1">
          <cell r="A1" t="str">
            <v>1월 생산실적</v>
          </cell>
        </row>
      </sheetData>
      <sheetData sheetId="5695">
        <row r="1">
          <cell r="A1" t="str">
            <v>1월 생산실적</v>
          </cell>
        </row>
      </sheetData>
      <sheetData sheetId="5696">
        <row r="1">
          <cell r="A1" t="str">
            <v>1월 생산실적</v>
          </cell>
        </row>
      </sheetData>
      <sheetData sheetId="5697">
        <row r="1">
          <cell r="A1" t="str">
            <v>1월 생산실적</v>
          </cell>
        </row>
      </sheetData>
      <sheetData sheetId="5698">
        <row r="1">
          <cell r="A1" t="str">
            <v>1월 생산실적</v>
          </cell>
        </row>
      </sheetData>
      <sheetData sheetId="5699">
        <row r="1">
          <cell r="A1" t="str">
            <v>1월 생산실적</v>
          </cell>
        </row>
      </sheetData>
      <sheetData sheetId="5700">
        <row r="1">
          <cell r="A1" t="str">
            <v>1월 생산실적</v>
          </cell>
        </row>
      </sheetData>
      <sheetData sheetId="5701">
        <row r="1">
          <cell r="A1" t="str">
            <v>1월 생산실적</v>
          </cell>
        </row>
      </sheetData>
      <sheetData sheetId="5702">
        <row r="1">
          <cell r="A1" t="str">
            <v>1월 생산실적</v>
          </cell>
        </row>
      </sheetData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>
        <row r="1">
          <cell r="A1" t="str">
            <v>1월 생산실적</v>
          </cell>
        </row>
      </sheetData>
      <sheetData sheetId="5918">
        <row r="1">
          <cell r="A1" t="str">
            <v>1월 생산실적</v>
          </cell>
        </row>
      </sheetData>
      <sheetData sheetId="5919">
        <row r="1">
          <cell r="A1" t="str">
            <v>1월 생산실적</v>
          </cell>
        </row>
      </sheetData>
      <sheetData sheetId="5920">
        <row r="1">
          <cell r="A1" t="str">
            <v>1월 생산실적</v>
          </cell>
        </row>
      </sheetData>
      <sheetData sheetId="5921">
        <row r="1">
          <cell r="A1" t="str">
            <v>1월 생산실적</v>
          </cell>
        </row>
      </sheetData>
      <sheetData sheetId="5922">
        <row r="1">
          <cell r="A1" t="str">
            <v>1월 생산실적</v>
          </cell>
        </row>
      </sheetData>
      <sheetData sheetId="5923">
        <row r="1">
          <cell r="A1" t="str">
            <v>1월 생산실적</v>
          </cell>
        </row>
      </sheetData>
      <sheetData sheetId="5924">
        <row r="1">
          <cell r="A1" t="str">
            <v>1월 생산실적</v>
          </cell>
        </row>
      </sheetData>
      <sheetData sheetId="5925">
        <row r="1">
          <cell r="A1" t="str">
            <v>1월 생산실적</v>
          </cell>
        </row>
      </sheetData>
      <sheetData sheetId="5926">
        <row r="1">
          <cell r="A1" t="str">
            <v>1월 생산실적</v>
          </cell>
        </row>
      </sheetData>
      <sheetData sheetId="5927">
        <row r="1">
          <cell r="A1" t="str">
            <v>1월 생산실적</v>
          </cell>
        </row>
      </sheetData>
      <sheetData sheetId="5928">
        <row r="1">
          <cell r="A1" t="str">
            <v>1월 생산실적</v>
          </cell>
        </row>
      </sheetData>
      <sheetData sheetId="5929">
        <row r="1">
          <cell r="A1" t="str">
            <v>1월 생산실적</v>
          </cell>
        </row>
      </sheetData>
      <sheetData sheetId="5930">
        <row r="1">
          <cell r="A1" t="str">
            <v>1월 생산실적</v>
          </cell>
        </row>
      </sheetData>
      <sheetData sheetId="5931">
        <row r="1">
          <cell r="A1" t="str">
            <v>1월 생산실적</v>
          </cell>
        </row>
      </sheetData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>
        <row r="1">
          <cell r="A1" t="str">
            <v>1월 생산실적</v>
          </cell>
        </row>
      </sheetData>
      <sheetData sheetId="5962">
        <row r="1">
          <cell r="A1" t="str">
            <v>1월 생산실적</v>
          </cell>
        </row>
      </sheetData>
      <sheetData sheetId="5963">
        <row r="1">
          <cell r="A1" t="str">
            <v>1월 생산실적</v>
          </cell>
        </row>
      </sheetData>
      <sheetData sheetId="5964">
        <row r="1">
          <cell r="A1" t="str">
            <v>1월 생산실적</v>
          </cell>
        </row>
      </sheetData>
      <sheetData sheetId="5965">
        <row r="1">
          <cell r="A1" t="str">
            <v>1월 생산실적</v>
          </cell>
        </row>
      </sheetData>
      <sheetData sheetId="5966">
        <row r="1">
          <cell r="A1" t="str">
            <v>1월 생산실적</v>
          </cell>
        </row>
      </sheetData>
      <sheetData sheetId="5967">
        <row r="1">
          <cell r="A1" t="str">
            <v>1월 생산실적</v>
          </cell>
        </row>
      </sheetData>
      <sheetData sheetId="5968">
        <row r="1">
          <cell r="A1" t="str">
            <v>1월 생산실적</v>
          </cell>
        </row>
      </sheetData>
      <sheetData sheetId="5969">
        <row r="1">
          <cell r="A1" t="str">
            <v>1월 생산실적</v>
          </cell>
        </row>
      </sheetData>
      <sheetData sheetId="5970">
        <row r="1">
          <cell r="A1" t="str">
            <v>1월 생산실적</v>
          </cell>
        </row>
      </sheetData>
      <sheetData sheetId="5971">
        <row r="1">
          <cell r="A1" t="str">
            <v>1월 생산실적</v>
          </cell>
        </row>
      </sheetData>
      <sheetData sheetId="5972">
        <row r="1">
          <cell r="A1" t="str">
            <v>1월 생산실적</v>
          </cell>
        </row>
      </sheetData>
      <sheetData sheetId="5973">
        <row r="1">
          <cell r="A1" t="str">
            <v>1월 생산실적</v>
          </cell>
        </row>
      </sheetData>
      <sheetData sheetId="5974">
        <row r="1">
          <cell r="A1" t="str">
            <v>1월 생산실적</v>
          </cell>
        </row>
      </sheetData>
      <sheetData sheetId="5975">
        <row r="1">
          <cell r="A1" t="str">
            <v>1월 생산실적</v>
          </cell>
        </row>
      </sheetData>
      <sheetData sheetId="5976">
        <row r="1">
          <cell r="A1" t="str">
            <v>1월 생산실적</v>
          </cell>
        </row>
      </sheetData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>
        <row r="1">
          <cell r="A1" t="str">
            <v>1월 생산실적</v>
          </cell>
        </row>
      </sheetData>
      <sheetData sheetId="6009">
        <row r="1">
          <cell r="A1" t="str">
            <v>1월 생산실적</v>
          </cell>
        </row>
      </sheetData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>
        <row r="1">
          <cell r="A1" t="str">
            <v>1월 생산실적</v>
          </cell>
        </row>
      </sheetData>
      <sheetData sheetId="6019">
        <row r="1">
          <cell r="A1" t="str">
            <v>1월 생산실적</v>
          </cell>
        </row>
      </sheetData>
      <sheetData sheetId="6020">
        <row r="1">
          <cell r="A1" t="str">
            <v>1월 생산실적</v>
          </cell>
        </row>
      </sheetData>
      <sheetData sheetId="6021">
        <row r="1">
          <cell r="A1" t="str">
            <v>1월 생산실적</v>
          </cell>
        </row>
      </sheetData>
      <sheetData sheetId="6022">
        <row r="1">
          <cell r="A1" t="str">
            <v>1월 생산실적</v>
          </cell>
        </row>
      </sheetData>
      <sheetData sheetId="6023">
        <row r="1">
          <cell r="A1" t="str">
            <v>1월 생산실적</v>
          </cell>
        </row>
      </sheetData>
      <sheetData sheetId="6024">
        <row r="1">
          <cell r="A1" t="str">
            <v>1월 생산실적</v>
          </cell>
        </row>
      </sheetData>
      <sheetData sheetId="6025">
        <row r="1">
          <cell r="A1" t="str">
            <v>1월 생산실적</v>
          </cell>
        </row>
      </sheetData>
      <sheetData sheetId="6026">
        <row r="1">
          <cell r="A1" t="str">
            <v>1월 생산실적</v>
          </cell>
        </row>
      </sheetData>
      <sheetData sheetId="6027">
        <row r="1">
          <cell r="A1" t="str">
            <v>1월 생산실적</v>
          </cell>
        </row>
      </sheetData>
      <sheetData sheetId="6028">
        <row r="1">
          <cell r="A1" t="str">
            <v>1월 생산실적</v>
          </cell>
        </row>
      </sheetData>
      <sheetData sheetId="6029">
        <row r="1">
          <cell r="A1" t="str">
            <v>1월 생산실적</v>
          </cell>
        </row>
      </sheetData>
      <sheetData sheetId="6030">
        <row r="1">
          <cell r="A1" t="str">
            <v>1월 생산실적</v>
          </cell>
        </row>
      </sheetData>
      <sheetData sheetId="6031">
        <row r="1">
          <cell r="A1" t="str">
            <v>1월 생산실적</v>
          </cell>
        </row>
      </sheetData>
      <sheetData sheetId="6032">
        <row r="1">
          <cell r="A1" t="str">
            <v>1월 생산실적</v>
          </cell>
        </row>
      </sheetData>
      <sheetData sheetId="6033">
        <row r="1">
          <cell r="A1" t="str">
            <v>1월 생산실적</v>
          </cell>
        </row>
      </sheetData>
      <sheetData sheetId="6034">
        <row r="1">
          <cell r="A1" t="str">
            <v>1월 생산실적</v>
          </cell>
        </row>
      </sheetData>
      <sheetData sheetId="6035">
        <row r="1">
          <cell r="A1" t="str">
            <v>1월 생산실적</v>
          </cell>
        </row>
      </sheetData>
      <sheetData sheetId="6036">
        <row r="1">
          <cell r="A1" t="str">
            <v>1월 생산실적</v>
          </cell>
        </row>
      </sheetData>
      <sheetData sheetId="6037">
        <row r="1">
          <cell r="A1" t="str">
            <v>1월 생산실적</v>
          </cell>
        </row>
      </sheetData>
      <sheetData sheetId="6038">
        <row r="1">
          <cell r="A1" t="str">
            <v>1월 생산실적</v>
          </cell>
        </row>
      </sheetData>
      <sheetData sheetId="6039">
        <row r="1">
          <cell r="A1" t="str">
            <v>1월 생산실적</v>
          </cell>
        </row>
      </sheetData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>
        <row r="1">
          <cell r="A1" t="str">
            <v>1월 생산실적</v>
          </cell>
        </row>
      </sheetData>
      <sheetData sheetId="6045">
        <row r="1">
          <cell r="A1" t="str">
            <v>1월 생산실적</v>
          </cell>
        </row>
      </sheetData>
      <sheetData sheetId="6046">
        <row r="1">
          <cell r="A1" t="str">
            <v>1월 생산실적</v>
          </cell>
        </row>
      </sheetData>
      <sheetData sheetId="6047">
        <row r="1">
          <cell r="A1" t="str">
            <v>1월 생산실적</v>
          </cell>
        </row>
      </sheetData>
      <sheetData sheetId="6048">
        <row r="1">
          <cell r="A1" t="str">
            <v>1월 생산실적</v>
          </cell>
        </row>
      </sheetData>
      <sheetData sheetId="6049">
        <row r="1">
          <cell r="A1" t="str">
            <v>1월 생산실적</v>
          </cell>
        </row>
      </sheetData>
      <sheetData sheetId="6050">
        <row r="1">
          <cell r="A1" t="str">
            <v>1월 생산실적</v>
          </cell>
        </row>
      </sheetData>
      <sheetData sheetId="6051">
        <row r="1">
          <cell r="A1" t="str">
            <v>1월 생산실적</v>
          </cell>
        </row>
      </sheetData>
      <sheetData sheetId="6052">
        <row r="1">
          <cell r="A1" t="str">
            <v>1월 생산실적</v>
          </cell>
        </row>
      </sheetData>
      <sheetData sheetId="6053">
        <row r="1">
          <cell r="A1" t="str">
            <v>1월 생산실적</v>
          </cell>
        </row>
      </sheetData>
      <sheetData sheetId="6054">
        <row r="1">
          <cell r="A1" t="str">
            <v>1월 생산실적</v>
          </cell>
        </row>
      </sheetData>
      <sheetData sheetId="6055">
        <row r="1">
          <cell r="A1" t="str">
            <v>1월 생산실적</v>
          </cell>
        </row>
      </sheetData>
      <sheetData sheetId="6056">
        <row r="1">
          <cell r="A1" t="str">
            <v>1월 생산실적</v>
          </cell>
        </row>
      </sheetData>
      <sheetData sheetId="6057">
        <row r="1">
          <cell r="A1" t="str">
            <v>1월 생산실적</v>
          </cell>
        </row>
      </sheetData>
      <sheetData sheetId="6058">
        <row r="1">
          <cell r="A1" t="str">
            <v>1월 생산실적</v>
          </cell>
        </row>
      </sheetData>
      <sheetData sheetId="6059">
        <row r="1">
          <cell r="A1" t="str">
            <v>1월 생산실적</v>
          </cell>
        </row>
      </sheetData>
      <sheetData sheetId="6060">
        <row r="1">
          <cell r="A1" t="str">
            <v>1월 생산실적</v>
          </cell>
        </row>
      </sheetData>
      <sheetData sheetId="6061">
        <row r="1">
          <cell r="A1" t="str">
            <v>1월 생산실적</v>
          </cell>
        </row>
      </sheetData>
      <sheetData sheetId="6062">
        <row r="1">
          <cell r="A1" t="str">
            <v>1월 생산실적</v>
          </cell>
        </row>
      </sheetData>
      <sheetData sheetId="6063">
        <row r="1">
          <cell r="A1" t="str">
            <v>1월 생산실적</v>
          </cell>
        </row>
      </sheetData>
      <sheetData sheetId="6064">
        <row r="1">
          <cell r="A1" t="str">
            <v>1월 생산실적</v>
          </cell>
        </row>
      </sheetData>
      <sheetData sheetId="6065">
        <row r="1">
          <cell r="A1" t="str">
            <v>1월 생산실적</v>
          </cell>
        </row>
      </sheetData>
      <sheetData sheetId="6066">
        <row r="1">
          <cell r="A1" t="str">
            <v>1월 생산실적</v>
          </cell>
        </row>
      </sheetData>
      <sheetData sheetId="6067">
        <row r="1">
          <cell r="A1" t="str">
            <v>1월 생산실적</v>
          </cell>
        </row>
      </sheetData>
      <sheetData sheetId="6068">
        <row r="1">
          <cell r="A1" t="str">
            <v>1월 생산실적</v>
          </cell>
        </row>
      </sheetData>
      <sheetData sheetId="6069">
        <row r="1">
          <cell r="A1" t="str">
            <v>1월 생산실적</v>
          </cell>
        </row>
      </sheetData>
      <sheetData sheetId="6070">
        <row r="1">
          <cell r="A1" t="str">
            <v>1월 생산실적</v>
          </cell>
        </row>
      </sheetData>
      <sheetData sheetId="6071">
        <row r="1">
          <cell r="A1" t="str">
            <v>1월 생산실적</v>
          </cell>
        </row>
      </sheetData>
      <sheetData sheetId="6072">
        <row r="1">
          <cell r="A1" t="str">
            <v>1월 생산실적</v>
          </cell>
        </row>
      </sheetData>
      <sheetData sheetId="6073">
        <row r="1">
          <cell r="A1" t="str">
            <v>1월 생산실적</v>
          </cell>
        </row>
      </sheetData>
      <sheetData sheetId="6074">
        <row r="1">
          <cell r="A1" t="str">
            <v>1월 생산실적</v>
          </cell>
        </row>
      </sheetData>
      <sheetData sheetId="6075">
        <row r="1">
          <cell r="A1" t="str">
            <v>1월 생산실적</v>
          </cell>
        </row>
      </sheetData>
      <sheetData sheetId="6076">
        <row r="1">
          <cell r="A1" t="str">
            <v>1월 생산실적</v>
          </cell>
        </row>
      </sheetData>
      <sheetData sheetId="6077">
        <row r="1">
          <cell r="A1" t="str">
            <v>1월 생산실적</v>
          </cell>
        </row>
      </sheetData>
      <sheetData sheetId="6078">
        <row r="1">
          <cell r="A1" t="str">
            <v>1월 생산실적</v>
          </cell>
        </row>
      </sheetData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>
        <row r="1">
          <cell r="A1" t="str">
            <v>1월 생산실적</v>
          </cell>
        </row>
      </sheetData>
      <sheetData sheetId="6084">
        <row r="1">
          <cell r="A1" t="str">
            <v>1월 생산실적</v>
          </cell>
        </row>
      </sheetData>
      <sheetData sheetId="6085">
        <row r="1">
          <cell r="A1" t="str">
            <v>1월 생산실적</v>
          </cell>
        </row>
      </sheetData>
      <sheetData sheetId="6086">
        <row r="1">
          <cell r="A1" t="str">
            <v>1월 생산실적</v>
          </cell>
        </row>
      </sheetData>
      <sheetData sheetId="6087">
        <row r="1">
          <cell r="A1" t="str">
            <v>1월 생산실적</v>
          </cell>
        </row>
      </sheetData>
      <sheetData sheetId="6088">
        <row r="1">
          <cell r="A1" t="str">
            <v>1월 생산실적</v>
          </cell>
        </row>
      </sheetData>
      <sheetData sheetId="6089">
        <row r="1">
          <cell r="A1" t="str">
            <v>1월 생산실적</v>
          </cell>
        </row>
      </sheetData>
      <sheetData sheetId="6090">
        <row r="1">
          <cell r="A1" t="str">
            <v>1월 생산실적</v>
          </cell>
        </row>
      </sheetData>
      <sheetData sheetId="6091">
        <row r="1">
          <cell r="A1" t="str">
            <v>1월 생산실적</v>
          </cell>
        </row>
      </sheetData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>
        <row r="1">
          <cell r="A1" t="str">
            <v>1월 생산실적</v>
          </cell>
        </row>
      </sheetData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>
        <row r="1">
          <cell r="A1" t="str">
            <v>1월 생산실적</v>
          </cell>
        </row>
      </sheetData>
      <sheetData sheetId="6217">
        <row r="1">
          <cell r="A1" t="str">
            <v>1월 생산실적</v>
          </cell>
        </row>
      </sheetData>
      <sheetData sheetId="6218">
        <row r="1">
          <cell r="A1" t="str">
            <v>1월 생산실적</v>
          </cell>
        </row>
      </sheetData>
      <sheetData sheetId="6219">
        <row r="1">
          <cell r="A1" t="str">
            <v>1월 생산실적</v>
          </cell>
        </row>
      </sheetData>
      <sheetData sheetId="6220">
        <row r="1">
          <cell r="A1" t="str">
            <v>1월 생산실적</v>
          </cell>
        </row>
      </sheetData>
      <sheetData sheetId="6221">
        <row r="1">
          <cell r="A1" t="str">
            <v>1월 생산실적</v>
          </cell>
        </row>
      </sheetData>
      <sheetData sheetId="6222">
        <row r="1">
          <cell r="A1" t="str">
            <v>1월 생산실적</v>
          </cell>
        </row>
      </sheetData>
      <sheetData sheetId="6223">
        <row r="1">
          <cell r="A1" t="str">
            <v>1월 생산실적</v>
          </cell>
        </row>
      </sheetData>
      <sheetData sheetId="6224">
        <row r="1">
          <cell r="A1" t="str">
            <v>1월 생산실적</v>
          </cell>
        </row>
      </sheetData>
      <sheetData sheetId="6225">
        <row r="1">
          <cell r="A1" t="str">
            <v>1월 생산실적</v>
          </cell>
        </row>
      </sheetData>
      <sheetData sheetId="6226">
        <row r="1">
          <cell r="A1" t="str">
            <v>1월 생산실적</v>
          </cell>
        </row>
      </sheetData>
      <sheetData sheetId="6227">
        <row r="1">
          <cell r="A1" t="str">
            <v>1월 생산실적</v>
          </cell>
        </row>
      </sheetData>
      <sheetData sheetId="6228">
        <row r="1">
          <cell r="A1" t="str">
            <v>1월 생산실적</v>
          </cell>
        </row>
      </sheetData>
      <sheetData sheetId="6229">
        <row r="1">
          <cell r="A1" t="str">
            <v>1월 생산실적</v>
          </cell>
        </row>
      </sheetData>
      <sheetData sheetId="6230">
        <row r="1">
          <cell r="A1" t="str">
            <v>1월 생산실적</v>
          </cell>
        </row>
      </sheetData>
      <sheetData sheetId="6231">
        <row r="1">
          <cell r="A1" t="str">
            <v>1월 생산실적</v>
          </cell>
        </row>
      </sheetData>
      <sheetData sheetId="6232">
        <row r="1">
          <cell r="A1" t="str">
            <v>1월 생산실적</v>
          </cell>
        </row>
      </sheetData>
      <sheetData sheetId="6233">
        <row r="1">
          <cell r="A1" t="str">
            <v>1월 생산실적</v>
          </cell>
        </row>
      </sheetData>
      <sheetData sheetId="6234">
        <row r="1">
          <cell r="A1" t="str">
            <v>1월 생산실적</v>
          </cell>
        </row>
      </sheetData>
      <sheetData sheetId="6235">
        <row r="1">
          <cell r="A1" t="str">
            <v>1월 생산실적</v>
          </cell>
        </row>
      </sheetData>
      <sheetData sheetId="6236">
        <row r="1">
          <cell r="A1" t="str">
            <v>1월 생산실적</v>
          </cell>
        </row>
      </sheetData>
      <sheetData sheetId="6237">
        <row r="1">
          <cell r="A1" t="str">
            <v>1월 생산실적</v>
          </cell>
        </row>
      </sheetData>
      <sheetData sheetId="6238">
        <row r="1">
          <cell r="A1" t="str">
            <v>1월 생산실적</v>
          </cell>
        </row>
      </sheetData>
      <sheetData sheetId="6239">
        <row r="1">
          <cell r="A1" t="str">
            <v>1월 생산실적</v>
          </cell>
        </row>
      </sheetData>
      <sheetData sheetId="6240">
        <row r="1">
          <cell r="A1" t="str">
            <v>1월 생산실적</v>
          </cell>
        </row>
      </sheetData>
      <sheetData sheetId="6241">
        <row r="1">
          <cell r="A1" t="str">
            <v>1월 생산실적</v>
          </cell>
        </row>
      </sheetData>
      <sheetData sheetId="6242">
        <row r="1">
          <cell r="A1" t="str">
            <v>1월 생산실적</v>
          </cell>
        </row>
      </sheetData>
      <sheetData sheetId="6243">
        <row r="1">
          <cell r="A1" t="str">
            <v>1월 생산실적</v>
          </cell>
        </row>
      </sheetData>
      <sheetData sheetId="6244">
        <row r="1">
          <cell r="A1" t="str">
            <v>1월 생산실적</v>
          </cell>
        </row>
      </sheetData>
      <sheetData sheetId="6245">
        <row r="1">
          <cell r="A1" t="str">
            <v>1월 생산실적</v>
          </cell>
        </row>
      </sheetData>
      <sheetData sheetId="6246">
        <row r="1">
          <cell r="A1" t="str">
            <v>1월 생산실적</v>
          </cell>
        </row>
      </sheetData>
      <sheetData sheetId="6247">
        <row r="1">
          <cell r="A1" t="str">
            <v>1월 생산실적</v>
          </cell>
        </row>
      </sheetData>
      <sheetData sheetId="6248">
        <row r="1">
          <cell r="A1" t="str">
            <v>1월 생산실적</v>
          </cell>
        </row>
      </sheetData>
      <sheetData sheetId="6249">
        <row r="1">
          <cell r="A1" t="str">
            <v>1월 생산실적</v>
          </cell>
        </row>
      </sheetData>
      <sheetData sheetId="6250">
        <row r="1">
          <cell r="A1" t="str">
            <v>1월 생산실적</v>
          </cell>
        </row>
      </sheetData>
      <sheetData sheetId="6251">
        <row r="1">
          <cell r="A1" t="str">
            <v>1월 생산실적</v>
          </cell>
        </row>
      </sheetData>
      <sheetData sheetId="6252">
        <row r="1">
          <cell r="A1" t="str">
            <v>1월 생산실적</v>
          </cell>
        </row>
      </sheetData>
      <sheetData sheetId="6253">
        <row r="1">
          <cell r="A1" t="str">
            <v>1월 생산실적</v>
          </cell>
        </row>
      </sheetData>
      <sheetData sheetId="6254">
        <row r="1">
          <cell r="A1" t="str">
            <v>1월 생산실적</v>
          </cell>
        </row>
      </sheetData>
      <sheetData sheetId="6255">
        <row r="1">
          <cell r="A1" t="str">
            <v>1월 생산실적</v>
          </cell>
        </row>
      </sheetData>
      <sheetData sheetId="6256">
        <row r="1">
          <cell r="A1" t="str">
            <v>1월 생산실적</v>
          </cell>
        </row>
      </sheetData>
      <sheetData sheetId="6257">
        <row r="1">
          <cell r="A1" t="str">
            <v>1월 생산실적</v>
          </cell>
        </row>
      </sheetData>
      <sheetData sheetId="6258">
        <row r="1">
          <cell r="A1" t="str">
            <v>1월 생산실적</v>
          </cell>
        </row>
      </sheetData>
      <sheetData sheetId="6259">
        <row r="1">
          <cell r="A1" t="str">
            <v>1월 생산실적</v>
          </cell>
        </row>
      </sheetData>
      <sheetData sheetId="6260">
        <row r="1">
          <cell r="A1" t="str">
            <v>1월 생산실적</v>
          </cell>
        </row>
      </sheetData>
      <sheetData sheetId="6261">
        <row r="1">
          <cell r="A1" t="str">
            <v>1월 생산실적</v>
          </cell>
        </row>
      </sheetData>
      <sheetData sheetId="6262">
        <row r="1">
          <cell r="A1" t="str">
            <v>1월 생산실적</v>
          </cell>
        </row>
      </sheetData>
      <sheetData sheetId="6263">
        <row r="1">
          <cell r="A1" t="str">
            <v>1월 생산실적</v>
          </cell>
        </row>
      </sheetData>
      <sheetData sheetId="6264">
        <row r="1">
          <cell r="A1" t="str">
            <v>1월 생산실적</v>
          </cell>
        </row>
      </sheetData>
      <sheetData sheetId="6265">
        <row r="1">
          <cell r="A1" t="str">
            <v>1월 생산실적</v>
          </cell>
        </row>
      </sheetData>
      <sheetData sheetId="6266">
        <row r="1">
          <cell r="A1" t="str">
            <v>1월 생산실적</v>
          </cell>
        </row>
      </sheetData>
      <sheetData sheetId="6267">
        <row r="1">
          <cell r="A1" t="str">
            <v>1월 생산실적</v>
          </cell>
        </row>
      </sheetData>
      <sheetData sheetId="6268">
        <row r="1">
          <cell r="A1" t="str">
            <v>1월 생산실적</v>
          </cell>
        </row>
      </sheetData>
      <sheetData sheetId="6269">
        <row r="1">
          <cell r="A1" t="str">
            <v>1월 생산실적</v>
          </cell>
        </row>
      </sheetData>
      <sheetData sheetId="6270">
        <row r="1">
          <cell r="A1" t="str">
            <v>1월 생산실적</v>
          </cell>
        </row>
      </sheetData>
      <sheetData sheetId="6271">
        <row r="1">
          <cell r="A1" t="str">
            <v>1월 생산실적</v>
          </cell>
        </row>
      </sheetData>
      <sheetData sheetId="6272">
        <row r="1">
          <cell r="A1" t="str">
            <v>1월 생산실적</v>
          </cell>
        </row>
      </sheetData>
      <sheetData sheetId="6273">
        <row r="1">
          <cell r="A1" t="str">
            <v>1월 생산실적</v>
          </cell>
        </row>
      </sheetData>
      <sheetData sheetId="6274">
        <row r="1">
          <cell r="A1" t="str">
            <v>1월 생산실적</v>
          </cell>
        </row>
      </sheetData>
      <sheetData sheetId="6275">
        <row r="1">
          <cell r="A1" t="str">
            <v>1월 생산실적</v>
          </cell>
        </row>
      </sheetData>
      <sheetData sheetId="6276">
        <row r="1">
          <cell r="A1" t="str">
            <v>1월 생산실적</v>
          </cell>
        </row>
      </sheetData>
      <sheetData sheetId="6277">
        <row r="1">
          <cell r="A1" t="str">
            <v>1월 생산실적</v>
          </cell>
        </row>
      </sheetData>
      <sheetData sheetId="6278">
        <row r="1">
          <cell r="A1" t="str">
            <v>1월 생산실적</v>
          </cell>
        </row>
      </sheetData>
      <sheetData sheetId="6279">
        <row r="1">
          <cell r="A1" t="str">
            <v>1월 생산실적</v>
          </cell>
        </row>
      </sheetData>
      <sheetData sheetId="6280">
        <row r="1">
          <cell r="A1" t="str">
            <v>1월 생산실적</v>
          </cell>
        </row>
      </sheetData>
      <sheetData sheetId="6281">
        <row r="1">
          <cell r="A1" t="str">
            <v>1월 생산실적</v>
          </cell>
        </row>
      </sheetData>
      <sheetData sheetId="6282">
        <row r="1">
          <cell r="A1" t="str">
            <v>1월 생산실적</v>
          </cell>
        </row>
      </sheetData>
      <sheetData sheetId="6283">
        <row r="1">
          <cell r="A1" t="str">
            <v>1월 생산실적</v>
          </cell>
        </row>
      </sheetData>
      <sheetData sheetId="6284">
        <row r="1">
          <cell r="A1" t="str">
            <v>1월 생산실적</v>
          </cell>
        </row>
      </sheetData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>
        <row r="1">
          <cell r="A1" t="str">
            <v>1월 생산실적</v>
          </cell>
        </row>
      </sheetData>
      <sheetData sheetId="6308">
        <row r="1">
          <cell r="A1" t="str">
            <v>1월 생산실적</v>
          </cell>
        </row>
      </sheetData>
      <sheetData sheetId="6309">
        <row r="1">
          <cell r="A1" t="str">
            <v>1월 생산실적</v>
          </cell>
        </row>
      </sheetData>
      <sheetData sheetId="6310">
        <row r="1">
          <cell r="A1" t="str">
            <v>1월 생산실적</v>
          </cell>
        </row>
      </sheetData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>
        <row r="1">
          <cell r="A1" t="str">
            <v>1월 생산실적</v>
          </cell>
        </row>
      </sheetData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>
        <row r="1">
          <cell r="A1" t="str">
            <v>1월 생산실적</v>
          </cell>
        </row>
      </sheetData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>
        <row r="1">
          <cell r="A1" t="str">
            <v>1월 생산실적</v>
          </cell>
        </row>
      </sheetData>
      <sheetData sheetId="6486">
        <row r="1">
          <cell r="A1" t="str">
            <v>1월 생산실적</v>
          </cell>
        </row>
      </sheetData>
      <sheetData sheetId="6487">
        <row r="1">
          <cell r="A1" t="str">
            <v>1월 생산실적</v>
          </cell>
        </row>
      </sheetData>
      <sheetData sheetId="6488">
        <row r="1">
          <cell r="A1" t="str">
            <v>1월 생산실적</v>
          </cell>
        </row>
      </sheetData>
      <sheetData sheetId="6489">
        <row r="1">
          <cell r="A1" t="str">
            <v>1월 생산실적</v>
          </cell>
        </row>
      </sheetData>
      <sheetData sheetId="6490">
        <row r="1">
          <cell r="A1" t="str">
            <v>1월 생산실적</v>
          </cell>
        </row>
      </sheetData>
      <sheetData sheetId="6491">
        <row r="1">
          <cell r="A1" t="str">
            <v>1월 생산실적</v>
          </cell>
        </row>
      </sheetData>
      <sheetData sheetId="6492">
        <row r="1">
          <cell r="A1" t="str">
            <v>1월 생산실적</v>
          </cell>
        </row>
      </sheetData>
      <sheetData sheetId="6493">
        <row r="1">
          <cell r="A1" t="str">
            <v>1월 생산실적</v>
          </cell>
        </row>
      </sheetData>
      <sheetData sheetId="6494">
        <row r="1">
          <cell r="A1" t="str">
            <v>1월 생산실적</v>
          </cell>
        </row>
      </sheetData>
      <sheetData sheetId="6495">
        <row r="1">
          <cell r="A1" t="str">
            <v>1월 생산실적</v>
          </cell>
        </row>
      </sheetData>
      <sheetData sheetId="6496">
        <row r="1">
          <cell r="A1" t="str">
            <v>1월 생산실적</v>
          </cell>
        </row>
      </sheetData>
      <sheetData sheetId="6497">
        <row r="1">
          <cell r="A1" t="str">
            <v>1월 생산실적</v>
          </cell>
        </row>
      </sheetData>
      <sheetData sheetId="6498">
        <row r="1">
          <cell r="A1" t="str">
            <v>1월 생산실적</v>
          </cell>
        </row>
      </sheetData>
      <sheetData sheetId="6499">
        <row r="1">
          <cell r="A1" t="str">
            <v>1월 생산실적</v>
          </cell>
        </row>
      </sheetData>
      <sheetData sheetId="6500">
        <row r="1">
          <cell r="A1" t="str">
            <v>1월 생산실적</v>
          </cell>
        </row>
      </sheetData>
      <sheetData sheetId="6501">
        <row r="1">
          <cell r="A1" t="str">
            <v>1월 생산실적</v>
          </cell>
        </row>
      </sheetData>
      <sheetData sheetId="6502">
        <row r="1">
          <cell r="A1" t="str">
            <v>1월 생산실적</v>
          </cell>
        </row>
      </sheetData>
      <sheetData sheetId="6503">
        <row r="1">
          <cell r="A1" t="str">
            <v>1월 생산실적</v>
          </cell>
        </row>
      </sheetData>
      <sheetData sheetId="6504">
        <row r="1">
          <cell r="A1" t="str">
            <v>1월 생산실적</v>
          </cell>
        </row>
      </sheetData>
      <sheetData sheetId="6505">
        <row r="1">
          <cell r="A1" t="str">
            <v>1월 생산실적</v>
          </cell>
        </row>
      </sheetData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>
        <row r="1">
          <cell r="A1" t="str">
            <v>1월 생산실적</v>
          </cell>
        </row>
      </sheetData>
      <sheetData sheetId="6511">
        <row r="1">
          <cell r="A1" t="str">
            <v>1월 생산실적</v>
          </cell>
        </row>
      </sheetData>
      <sheetData sheetId="6512">
        <row r="1">
          <cell r="A1" t="str">
            <v>1월 생산실적</v>
          </cell>
        </row>
      </sheetData>
      <sheetData sheetId="6513">
        <row r="1">
          <cell r="A1" t="str">
            <v>1월 생산실적</v>
          </cell>
        </row>
      </sheetData>
      <sheetData sheetId="6514">
        <row r="1">
          <cell r="A1" t="str">
            <v>1월 생산실적</v>
          </cell>
        </row>
      </sheetData>
      <sheetData sheetId="6515">
        <row r="1">
          <cell r="A1" t="str">
            <v>1월 생산실적</v>
          </cell>
        </row>
      </sheetData>
      <sheetData sheetId="6516">
        <row r="1">
          <cell r="A1" t="str">
            <v>1월 생산실적</v>
          </cell>
        </row>
      </sheetData>
      <sheetData sheetId="6517">
        <row r="1">
          <cell r="A1" t="str">
            <v>1월 생산실적</v>
          </cell>
        </row>
      </sheetData>
      <sheetData sheetId="6518">
        <row r="1">
          <cell r="A1" t="str">
            <v>1월 생산실적</v>
          </cell>
        </row>
      </sheetData>
      <sheetData sheetId="6519">
        <row r="1">
          <cell r="A1" t="str">
            <v>1월 생산실적</v>
          </cell>
        </row>
      </sheetData>
      <sheetData sheetId="6520">
        <row r="1">
          <cell r="A1" t="str">
            <v>1월 생산실적</v>
          </cell>
        </row>
      </sheetData>
      <sheetData sheetId="6521">
        <row r="1">
          <cell r="A1" t="str">
            <v>1월 생산실적</v>
          </cell>
        </row>
      </sheetData>
      <sheetData sheetId="6522">
        <row r="1">
          <cell r="A1" t="str">
            <v>1월 생산실적</v>
          </cell>
        </row>
      </sheetData>
      <sheetData sheetId="6523">
        <row r="1">
          <cell r="A1" t="str">
            <v>1월 생산실적</v>
          </cell>
        </row>
      </sheetData>
      <sheetData sheetId="6524">
        <row r="1">
          <cell r="A1" t="str">
            <v>1월 생산실적</v>
          </cell>
        </row>
      </sheetData>
      <sheetData sheetId="6525">
        <row r="1">
          <cell r="A1" t="str">
            <v>1월 생산실적</v>
          </cell>
        </row>
      </sheetData>
      <sheetData sheetId="6526">
        <row r="1">
          <cell r="A1" t="str">
            <v>1월 생산실적</v>
          </cell>
        </row>
      </sheetData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>
        <row r="1">
          <cell r="A1" t="str">
            <v>1월 생산실적</v>
          </cell>
        </row>
      </sheetData>
      <sheetData sheetId="6531">
        <row r="1">
          <cell r="A1" t="str">
            <v>1월 생산실적</v>
          </cell>
        </row>
      </sheetData>
      <sheetData sheetId="6532">
        <row r="1">
          <cell r="A1" t="str">
            <v>1월 생산실적</v>
          </cell>
        </row>
      </sheetData>
      <sheetData sheetId="6533">
        <row r="1">
          <cell r="A1" t="str">
            <v>1월 생산실적</v>
          </cell>
        </row>
      </sheetData>
      <sheetData sheetId="6534">
        <row r="1">
          <cell r="A1" t="str">
            <v>1월 생산실적</v>
          </cell>
        </row>
      </sheetData>
      <sheetData sheetId="6535">
        <row r="1">
          <cell r="A1" t="str">
            <v>1월 생산실적</v>
          </cell>
        </row>
      </sheetData>
      <sheetData sheetId="6536">
        <row r="1">
          <cell r="A1" t="str">
            <v>1월 생산실적</v>
          </cell>
        </row>
      </sheetData>
      <sheetData sheetId="6537">
        <row r="1">
          <cell r="A1" t="str">
            <v>1월 생산실적</v>
          </cell>
        </row>
      </sheetData>
      <sheetData sheetId="6538">
        <row r="1">
          <cell r="A1" t="str">
            <v>1월 생산실적</v>
          </cell>
        </row>
      </sheetData>
      <sheetData sheetId="6539">
        <row r="1">
          <cell r="A1" t="str">
            <v>1월 생산실적</v>
          </cell>
        </row>
      </sheetData>
      <sheetData sheetId="6540">
        <row r="1">
          <cell r="A1" t="str">
            <v>1월 생산실적</v>
          </cell>
        </row>
      </sheetData>
      <sheetData sheetId="6541">
        <row r="1">
          <cell r="A1" t="str">
            <v>1월 생산실적</v>
          </cell>
        </row>
      </sheetData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 refreshError="1"/>
      <sheetData sheetId="6702" refreshError="1"/>
      <sheetData sheetId="6703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>
        <row r="1">
          <cell r="A1" t="str">
            <v>1월 생산실적</v>
          </cell>
        </row>
      </sheetData>
      <sheetData sheetId="6756"/>
      <sheetData sheetId="6757"/>
      <sheetData sheetId="6758"/>
      <sheetData sheetId="6759" refreshError="1"/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5">
          <cell r="D5" t="str">
            <v>PROCESS PERFORMANCE STUDY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>
        <row r="5">
          <cell r="D5" t="str">
            <v>PROCESS PERFORMANCE STUDY</v>
          </cell>
        </row>
      </sheetData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>
        <row r="1">
          <cell r="A1" t="str">
            <v>1월 생산실적</v>
          </cell>
        </row>
      </sheetData>
      <sheetData sheetId="6811">
        <row r="5">
          <cell r="D5" t="str">
            <v>PROCESS PERFORMANCE STUDY</v>
          </cell>
        </row>
      </sheetData>
      <sheetData sheetId="6812">
        <row r="5">
          <cell r="D5" t="str">
            <v>PROCESS PERFORMANCE STUDY</v>
          </cell>
        </row>
      </sheetData>
      <sheetData sheetId="6813">
        <row r="5">
          <cell r="D5" t="str">
            <v>PROCESS PERFORMANCE STUDY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5">
          <cell r="D5" t="str">
            <v>PROCESS PERFORMANCE STUDY</v>
          </cell>
        </row>
      </sheetData>
      <sheetData sheetId="6816">
        <row r="5">
          <cell r="D5" t="str">
            <v>PROCESS PERFORMANCE STUDY</v>
          </cell>
        </row>
      </sheetData>
      <sheetData sheetId="6817">
        <row r="5">
          <cell r="D5" t="str">
            <v>PROCESS PERFORMANCE STUDY</v>
          </cell>
        </row>
      </sheetData>
      <sheetData sheetId="6818">
        <row r="5">
          <cell r="D5" t="str">
            <v>PROCESS PERFORMANCE STUDY</v>
          </cell>
        </row>
      </sheetData>
      <sheetData sheetId="6819">
        <row r="5">
          <cell r="D5" t="str">
            <v>PROCESS PERFORMANCE STUDY</v>
          </cell>
        </row>
      </sheetData>
      <sheetData sheetId="6820">
        <row r="5">
          <cell r="D5" t="str">
            <v>PROCESS PERFORMANCE STUDY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5">
          <cell r="D5" t="str">
            <v>PROCESS PERFORMANCE STUDY</v>
          </cell>
        </row>
      </sheetData>
      <sheetData sheetId="6824">
        <row r="5">
          <cell r="D5" t="str">
            <v>PROCESS PERFORMANCE STUDY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5">
          <cell r="D5" t="str">
            <v>PROCESS PERFORMANCE STUDY</v>
          </cell>
        </row>
      </sheetData>
      <sheetData sheetId="6827">
        <row r="5">
          <cell r="D5" t="str">
            <v>PROCESS PERFORMANCE STUDY</v>
          </cell>
        </row>
      </sheetData>
      <sheetData sheetId="6828">
        <row r="5">
          <cell r="D5" t="str">
            <v>PROCESS PERFORMANCE STUDY</v>
          </cell>
        </row>
      </sheetData>
      <sheetData sheetId="6829">
        <row r="5">
          <cell r="D5" t="str">
            <v>PROCESS PERFORMANCE STUDY</v>
          </cell>
        </row>
      </sheetData>
      <sheetData sheetId="6830">
        <row r="5">
          <cell r="D5" t="str">
            <v>PROCESS PERFORMANCE STUDY</v>
          </cell>
        </row>
      </sheetData>
      <sheetData sheetId="6831">
        <row r="5">
          <cell r="D5" t="str">
            <v>PROCESS PERFORMANCE STUDY</v>
          </cell>
        </row>
      </sheetData>
      <sheetData sheetId="6832">
        <row r="5">
          <cell r="D5" t="str">
            <v>PROCESS PERFORMANCE STUDY</v>
          </cell>
        </row>
      </sheetData>
      <sheetData sheetId="6833">
        <row r="5">
          <cell r="D5" t="str">
            <v>PROCESS PERFORMANCE STUDY</v>
          </cell>
        </row>
      </sheetData>
      <sheetData sheetId="6834">
        <row r="5">
          <cell r="D5" t="str">
            <v>PROCESS PERFORMANCE STUDY</v>
          </cell>
        </row>
      </sheetData>
      <sheetData sheetId="6835">
        <row r="5">
          <cell r="D5" t="str">
            <v>PROCESS PERFORMANCE STUDY</v>
          </cell>
        </row>
      </sheetData>
      <sheetData sheetId="6836">
        <row r="5">
          <cell r="D5" t="str">
            <v>PROCESS PERFORMANCE STUDY</v>
          </cell>
        </row>
      </sheetData>
      <sheetData sheetId="6837">
        <row r="5">
          <cell r="D5" t="str">
            <v>PROCESS PERFORMANCE STUDY</v>
          </cell>
        </row>
      </sheetData>
      <sheetData sheetId="6838">
        <row r="5">
          <cell r="D5" t="str">
            <v>PROCESS PERFORMANCE STUDY</v>
          </cell>
        </row>
      </sheetData>
      <sheetData sheetId="6839">
        <row r="5">
          <cell r="D5" t="str">
            <v>PROCESS PERFORMANCE STUDY</v>
          </cell>
        </row>
      </sheetData>
      <sheetData sheetId="6840">
        <row r="5">
          <cell r="D5" t="str">
            <v>PROCESS PERFORMANCE STUDY</v>
          </cell>
        </row>
      </sheetData>
      <sheetData sheetId="6841">
        <row r="5">
          <cell r="D5" t="str">
            <v>PROCESS PERFORMANCE STUDY</v>
          </cell>
        </row>
      </sheetData>
      <sheetData sheetId="6842">
        <row r="5">
          <cell r="D5" t="str">
            <v>PROCESS PERFORMANCE STUDY</v>
          </cell>
        </row>
      </sheetData>
      <sheetData sheetId="6843">
        <row r="5">
          <cell r="D5" t="str">
            <v>PROCESS PERFORMANCE STUDY</v>
          </cell>
        </row>
      </sheetData>
      <sheetData sheetId="6844">
        <row r="5">
          <cell r="D5" t="str">
            <v>PROCESS PERFORMANCE STUDY</v>
          </cell>
        </row>
      </sheetData>
      <sheetData sheetId="6845">
        <row r="5">
          <cell r="D5" t="str">
            <v>PROCESS PERFORMANCE STUDY</v>
          </cell>
        </row>
      </sheetData>
      <sheetData sheetId="6846">
        <row r="5">
          <cell r="D5" t="str">
            <v>PROCESS PERFORMANCE STUDY</v>
          </cell>
        </row>
      </sheetData>
      <sheetData sheetId="6847">
        <row r="5">
          <cell r="D5" t="str">
            <v>PROCESS PERFORMANCE STUDY</v>
          </cell>
        </row>
      </sheetData>
      <sheetData sheetId="6848">
        <row r="5">
          <cell r="D5" t="str">
            <v>PROCESS PERFORMANCE STUDY</v>
          </cell>
        </row>
      </sheetData>
      <sheetData sheetId="6849">
        <row r="5">
          <cell r="D5" t="str">
            <v>PROCESS PERFORMANCE STUDY</v>
          </cell>
        </row>
      </sheetData>
      <sheetData sheetId="6850">
        <row r="5">
          <cell r="D5" t="str">
            <v>PROCESS PERFORMANCE STUDY</v>
          </cell>
        </row>
      </sheetData>
      <sheetData sheetId="6851">
        <row r="5">
          <cell r="D5" t="str">
            <v>PROCESS PERFORMANCE STUDY</v>
          </cell>
        </row>
      </sheetData>
      <sheetData sheetId="6852">
        <row r="5">
          <cell r="D5" t="str">
            <v>PROCESS PERFORMANCE STUDY</v>
          </cell>
        </row>
      </sheetData>
      <sheetData sheetId="6853">
        <row r="5">
          <cell r="D5" t="str">
            <v>PROCESS PERFORMANCE STUDY</v>
          </cell>
        </row>
      </sheetData>
      <sheetData sheetId="6854">
        <row r="5">
          <cell r="D5" t="str">
            <v>PROCESS PERFORMANCE STUDY</v>
          </cell>
        </row>
      </sheetData>
      <sheetData sheetId="6855">
        <row r="5">
          <cell r="D5" t="str">
            <v>PROCESS PERFORMANCE STUDY</v>
          </cell>
        </row>
      </sheetData>
      <sheetData sheetId="6856">
        <row r="5">
          <cell r="D5" t="str">
            <v>PROCESS PERFORMANCE STUDY</v>
          </cell>
        </row>
      </sheetData>
      <sheetData sheetId="6857">
        <row r="5">
          <cell r="D5" t="str">
            <v>PROCESS PERFORMANCE STUDY</v>
          </cell>
        </row>
      </sheetData>
      <sheetData sheetId="6858">
        <row r="5">
          <cell r="D5" t="str">
            <v>PROCESS PERFORMANCE STUDY</v>
          </cell>
        </row>
      </sheetData>
      <sheetData sheetId="6859">
        <row r="5">
          <cell r="D5" t="str">
            <v>PROCESS PERFORMANCE STUDY</v>
          </cell>
        </row>
      </sheetData>
      <sheetData sheetId="6860">
        <row r="5">
          <cell r="D5" t="str">
            <v>PROCESS PERFORMANCE STUDY</v>
          </cell>
        </row>
      </sheetData>
      <sheetData sheetId="6861">
        <row r="5">
          <cell r="D5" t="str">
            <v>PROCESS PERFORMANCE STUDY</v>
          </cell>
        </row>
      </sheetData>
      <sheetData sheetId="6862">
        <row r="5">
          <cell r="D5" t="str">
            <v>PROCESS PERFORMANCE STUDY</v>
          </cell>
        </row>
      </sheetData>
      <sheetData sheetId="6863">
        <row r="5">
          <cell r="D5" t="str">
            <v>PROCESS PERFORMANCE STUDY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5">
          <cell r="D5" t="str">
            <v>PROCESS PERFORMANCE STUDY</v>
          </cell>
        </row>
      </sheetData>
      <sheetData sheetId="6866">
        <row r="5">
          <cell r="D5" t="str">
            <v>PROCESS PERFORMANCE STUDY</v>
          </cell>
        </row>
      </sheetData>
      <sheetData sheetId="6867">
        <row r="5">
          <cell r="D5" t="str">
            <v>PROCESS PERFORMANCE STUDY</v>
          </cell>
        </row>
      </sheetData>
      <sheetData sheetId="6868">
        <row r="5">
          <cell r="D5" t="str">
            <v>PROCESS PERFORMANCE STUDY</v>
          </cell>
        </row>
      </sheetData>
      <sheetData sheetId="6869">
        <row r="5">
          <cell r="D5" t="str">
            <v>PROCESS PERFORMANCE STUDY</v>
          </cell>
        </row>
      </sheetData>
      <sheetData sheetId="6870">
        <row r="5">
          <cell r="D5" t="str">
            <v>PROCESS PERFORMANCE STUDY</v>
          </cell>
        </row>
      </sheetData>
      <sheetData sheetId="6871">
        <row r="5">
          <cell r="D5" t="str">
            <v>PROCESS PERFORMANCE STUDY</v>
          </cell>
        </row>
      </sheetData>
      <sheetData sheetId="6872">
        <row r="5">
          <cell r="D5" t="str">
            <v>PROCESS PERFORMANCE STUDY</v>
          </cell>
        </row>
      </sheetData>
      <sheetData sheetId="6873">
        <row r="5">
          <cell r="D5" t="str">
            <v>PROCESS PERFORMANCE STUDY</v>
          </cell>
        </row>
      </sheetData>
      <sheetData sheetId="6874">
        <row r="5">
          <cell r="D5" t="str">
            <v>PROCESS PERFORMANCE STUDY</v>
          </cell>
        </row>
      </sheetData>
      <sheetData sheetId="6875">
        <row r="5">
          <cell r="D5" t="str">
            <v>PROCESS PERFORMANCE STUDY</v>
          </cell>
        </row>
      </sheetData>
      <sheetData sheetId="6876">
        <row r="5">
          <cell r="D5" t="str">
            <v>PROCESS PERFORMANCE STUDY</v>
          </cell>
        </row>
      </sheetData>
      <sheetData sheetId="6877">
        <row r="5">
          <cell r="D5" t="str">
            <v>PROCESS PERFORMANCE STUDY</v>
          </cell>
        </row>
      </sheetData>
      <sheetData sheetId="6878">
        <row r="5">
          <cell r="D5" t="str">
            <v>PROCESS PERFORMANCE STUDY</v>
          </cell>
        </row>
      </sheetData>
      <sheetData sheetId="6879">
        <row r="5">
          <cell r="D5" t="str">
            <v>PROCESS PERFORMANCE STUDY</v>
          </cell>
        </row>
      </sheetData>
      <sheetData sheetId="6880">
        <row r="5">
          <cell r="D5" t="str">
            <v>PROCESS PERFORMANCE STUDY</v>
          </cell>
        </row>
      </sheetData>
      <sheetData sheetId="6881">
        <row r="5">
          <cell r="D5" t="str">
            <v>PROCESS PERFORMANCE STUDY</v>
          </cell>
        </row>
      </sheetData>
      <sheetData sheetId="6882"/>
      <sheetData sheetId="6883">
        <row r="6">
          <cell r="A6">
            <v>1</v>
          </cell>
        </row>
      </sheetData>
      <sheetData sheetId="6884">
        <row r="6">
          <cell r="A6">
            <v>1</v>
          </cell>
        </row>
      </sheetData>
      <sheetData sheetId="6885"/>
      <sheetData sheetId="6886"/>
      <sheetData sheetId="6887"/>
      <sheetData sheetId="6888"/>
      <sheetData sheetId="6889">
        <row r="5">
          <cell r="D5" t="str">
            <v>PROCESS PERFORMANCE STUDY</v>
          </cell>
        </row>
      </sheetData>
      <sheetData sheetId="6890">
        <row r="5">
          <cell r="D5" t="str">
            <v>PROCESS PERFORMANCE STUDY</v>
          </cell>
        </row>
      </sheetData>
      <sheetData sheetId="6891">
        <row r="6">
          <cell r="A6">
            <v>1</v>
          </cell>
        </row>
      </sheetData>
      <sheetData sheetId="6892">
        <row r="6">
          <cell r="A6">
            <v>1</v>
          </cell>
        </row>
      </sheetData>
      <sheetData sheetId="6893">
        <row r="6">
          <cell r="A6">
            <v>1</v>
          </cell>
        </row>
      </sheetData>
      <sheetData sheetId="6894">
        <row r="6">
          <cell r="A6">
            <v>1</v>
          </cell>
        </row>
      </sheetData>
      <sheetData sheetId="6895"/>
      <sheetData sheetId="6896"/>
      <sheetData sheetId="6897">
        <row r="6">
          <cell r="A6">
            <v>1</v>
          </cell>
        </row>
      </sheetData>
      <sheetData sheetId="6898"/>
      <sheetData sheetId="6899"/>
      <sheetData sheetId="6900"/>
      <sheetData sheetId="6901"/>
      <sheetData sheetId="6902">
        <row r="5">
          <cell r="D5" t="str">
            <v>PROCESS PERFORMANCE STUDY</v>
          </cell>
        </row>
      </sheetData>
      <sheetData sheetId="6903"/>
      <sheetData sheetId="6904"/>
      <sheetData sheetId="6905"/>
      <sheetData sheetId="6906"/>
      <sheetData sheetId="6907"/>
      <sheetData sheetId="6908"/>
      <sheetData sheetId="6909"/>
      <sheetData sheetId="6910">
        <row r="1">
          <cell r="A1" t="str">
            <v>1월 생산실적</v>
          </cell>
        </row>
      </sheetData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>
        <row r="6">
          <cell r="A6">
            <v>1</v>
          </cell>
        </row>
      </sheetData>
      <sheetData sheetId="6921"/>
      <sheetData sheetId="6922"/>
      <sheetData sheetId="6923"/>
      <sheetData sheetId="6924"/>
      <sheetData sheetId="6925"/>
      <sheetData sheetId="6926"/>
      <sheetData sheetId="6927"/>
      <sheetData sheetId="6928">
        <row r="6">
          <cell r="A6">
            <v>1</v>
          </cell>
        </row>
      </sheetData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>
        <row r="5">
          <cell r="D5" t="str">
            <v>PROCESS PERFORMANCE STUDY</v>
          </cell>
        </row>
      </sheetData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>
        <row r="6">
          <cell r="A6">
            <v>1</v>
          </cell>
        </row>
      </sheetData>
      <sheetData sheetId="6962">
        <row r="6">
          <cell r="A6">
            <v>1</v>
          </cell>
        </row>
      </sheetData>
      <sheetData sheetId="6963"/>
      <sheetData sheetId="6964">
        <row r="6">
          <cell r="A6">
            <v>1</v>
          </cell>
        </row>
      </sheetData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6">
          <cell r="A6">
            <v>1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>
        <row r="1">
          <cell r="A1" t="str">
            <v>1월 생산실적</v>
          </cell>
        </row>
      </sheetData>
      <sheetData sheetId="7000"/>
      <sheetData sheetId="7001">
        <row r="5">
          <cell r="D5" t="str">
            <v>PROCESS PERFORMANCE STUDY</v>
          </cell>
        </row>
      </sheetData>
      <sheetData sheetId="7002"/>
      <sheetData sheetId="7003">
        <row r="73">
          <cell r="E73">
            <v>-1978066.1999669024</v>
          </cell>
        </row>
      </sheetData>
      <sheetData sheetId="7004">
        <row r="6">
          <cell r="A6">
            <v>1</v>
          </cell>
        </row>
      </sheetData>
      <sheetData sheetId="7005">
        <row r="6">
          <cell r="A6">
            <v>1</v>
          </cell>
        </row>
      </sheetData>
      <sheetData sheetId="7006">
        <row r="6">
          <cell r="A6">
            <v>1</v>
          </cell>
        </row>
      </sheetData>
      <sheetData sheetId="7007">
        <row r="6">
          <cell r="A6">
            <v>1</v>
          </cell>
        </row>
      </sheetData>
      <sheetData sheetId="7008">
        <row r="6">
          <cell r="A6">
            <v>1</v>
          </cell>
        </row>
      </sheetData>
      <sheetData sheetId="7009">
        <row r="6">
          <cell r="A6">
            <v>1</v>
          </cell>
        </row>
      </sheetData>
      <sheetData sheetId="7010">
        <row r="6">
          <cell r="A6">
            <v>1</v>
          </cell>
        </row>
      </sheetData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>
        <row r="6">
          <cell r="A6">
            <v>1</v>
          </cell>
        </row>
      </sheetData>
      <sheetData sheetId="7027"/>
      <sheetData sheetId="7028"/>
      <sheetData sheetId="7029"/>
      <sheetData sheetId="7030">
        <row r="6">
          <cell r="A6">
            <v>1</v>
          </cell>
        </row>
      </sheetData>
      <sheetData sheetId="7031">
        <row r="1">
          <cell r="A1" t="str">
            <v>1월 생산실적</v>
          </cell>
        </row>
      </sheetData>
      <sheetData sheetId="7032">
        <row r="6">
          <cell r="A6">
            <v>1</v>
          </cell>
        </row>
      </sheetData>
      <sheetData sheetId="7033"/>
      <sheetData sheetId="7034"/>
      <sheetData sheetId="7035"/>
      <sheetData sheetId="7036"/>
      <sheetData sheetId="7037">
        <row r="6">
          <cell r="A6">
            <v>1</v>
          </cell>
        </row>
      </sheetData>
      <sheetData sheetId="7038"/>
      <sheetData sheetId="7039">
        <row r="1">
          <cell r="A1" t="str">
            <v>1월 생산실적</v>
          </cell>
        </row>
      </sheetData>
      <sheetData sheetId="7040">
        <row r="1">
          <cell r="A1" t="str">
            <v>1월 생산실적</v>
          </cell>
        </row>
      </sheetData>
      <sheetData sheetId="7041">
        <row r="1">
          <cell r="A1" t="str">
            <v>1월 생산실적</v>
          </cell>
        </row>
      </sheetData>
      <sheetData sheetId="7042">
        <row r="1">
          <cell r="A1" t="str">
            <v>1월 생산실적</v>
          </cell>
        </row>
      </sheetData>
      <sheetData sheetId="7043">
        <row r="1">
          <cell r="A1" t="str">
            <v>1월 생산실적</v>
          </cell>
        </row>
      </sheetData>
      <sheetData sheetId="7044">
        <row r="1">
          <cell r="A1" t="str">
            <v>1월 생산실적</v>
          </cell>
        </row>
      </sheetData>
      <sheetData sheetId="7045">
        <row r="1">
          <cell r="A1" t="str">
            <v>1월 생산실적</v>
          </cell>
        </row>
      </sheetData>
      <sheetData sheetId="7046">
        <row r="1">
          <cell r="A1" t="str">
            <v>1월 생산실적</v>
          </cell>
        </row>
      </sheetData>
      <sheetData sheetId="7047">
        <row r="5">
          <cell r="D5" t="str">
            <v>PROCESS PERFORMANCE STUDY</v>
          </cell>
        </row>
      </sheetData>
      <sheetData sheetId="7048">
        <row r="6">
          <cell r="A6">
            <v>1</v>
          </cell>
        </row>
      </sheetData>
      <sheetData sheetId="7049">
        <row r="73">
          <cell r="E73">
            <v>-1978066.1999669024</v>
          </cell>
        </row>
      </sheetData>
      <sheetData sheetId="7050">
        <row r="6">
          <cell r="A6">
            <v>1</v>
          </cell>
        </row>
      </sheetData>
      <sheetData sheetId="7051">
        <row r="1">
          <cell r="A1" t="str">
            <v>1월 생산실적</v>
          </cell>
        </row>
      </sheetData>
      <sheetData sheetId="7052">
        <row r="6">
          <cell r="A6">
            <v>1</v>
          </cell>
        </row>
      </sheetData>
      <sheetData sheetId="7053">
        <row r="6">
          <cell r="A6">
            <v>1</v>
          </cell>
        </row>
      </sheetData>
      <sheetData sheetId="7054"/>
      <sheetData sheetId="7055">
        <row r="6">
          <cell r="A6">
            <v>1</v>
          </cell>
        </row>
      </sheetData>
      <sheetData sheetId="7056"/>
      <sheetData sheetId="7057"/>
      <sheetData sheetId="7058"/>
      <sheetData sheetId="7059"/>
      <sheetData sheetId="7060">
        <row r="1">
          <cell r="A1" t="str">
            <v>1월 생산실적</v>
          </cell>
        </row>
      </sheetData>
      <sheetData sheetId="7061"/>
      <sheetData sheetId="7062">
        <row r="1">
          <cell r="A1" t="str">
            <v>1월 생산실적</v>
          </cell>
        </row>
      </sheetData>
      <sheetData sheetId="7063"/>
      <sheetData sheetId="7064"/>
      <sheetData sheetId="7065">
        <row r="1">
          <cell r="A1" t="str">
            <v>1월 생산실적</v>
          </cell>
        </row>
      </sheetData>
      <sheetData sheetId="7066"/>
      <sheetData sheetId="7067"/>
      <sheetData sheetId="7068">
        <row r="1">
          <cell r="A1" t="str">
            <v>1월 생산실적</v>
          </cell>
        </row>
      </sheetData>
      <sheetData sheetId="7069"/>
      <sheetData sheetId="7070"/>
      <sheetData sheetId="7071"/>
      <sheetData sheetId="7072">
        <row r="6">
          <cell r="A6">
            <v>1</v>
          </cell>
        </row>
      </sheetData>
      <sheetData sheetId="7073"/>
      <sheetData sheetId="7074"/>
      <sheetData sheetId="7075"/>
      <sheetData sheetId="7076">
        <row r="6">
          <cell r="A6">
            <v>1</v>
          </cell>
        </row>
      </sheetData>
      <sheetData sheetId="7077">
        <row r="1">
          <cell r="A1" t="str">
            <v>1월 생산실적</v>
          </cell>
        </row>
      </sheetData>
      <sheetData sheetId="7078">
        <row r="6">
          <cell r="A6">
            <v>1</v>
          </cell>
        </row>
      </sheetData>
      <sheetData sheetId="7079"/>
      <sheetData sheetId="7080"/>
      <sheetData sheetId="7081"/>
      <sheetData sheetId="7082"/>
      <sheetData sheetId="7083">
        <row r="6">
          <cell r="A6">
            <v>1</v>
          </cell>
        </row>
      </sheetData>
      <sheetData sheetId="7084"/>
      <sheetData sheetId="7085">
        <row r="1">
          <cell r="A1" t="str">
            <v>1월 생산실적</v>
          </cell>
        </row>
      </sheetData>
      <sheetData sheetId="7086">
        <row r="1">
          <cell r="A1" t="str">
            <v>1월 생산실적</v>
          </cell>
        </row>
      </sheetData>
      <sheetData sheetId="7087">
        <row r="1">
          <cell r="A1" t="str">
            <v>1월 생산실적</v>
          </cell>
        </row>
      </sheetData>
      <sheetData sheetId="7088">
        <row r="1">
          <cell r="A1" t="str">
            <v>1월 생산실적</v>
          </cell>
        </row>
      </sheetData>
      <sheetData sheetId="7089">
        <row r="1">
          <cell r="A1" t="str">
            <v>1월 생산실적</v>
          </cell>
        </row>
      </sheetData>
      <sheetData sheetId="7090">
        <row r="1">
          <cell r="A1" t="str">
            <v>1월 생산실적</v>
          </cell>
        </row>
      </sheetData>
      <sheetData sheetId="7091">
        <row r="1">
          <cell r="A1" t="str">
            <v>1월 생산실적</v>
          </cell>
        </row>
      </sheetData>
      <sheetData sheetId="7092">
        <row r="1">
          <cell r="A1" t="str">
            <v>1월 생산실적</v>
          </cell>
        </row>
      </sheetData>
      <sheetData sheetId="7093"/>
      <sheetData sheetId="7094"/>
      <sheetData sheetId="7095"/>
      <sheetData sheetId="7096"/>
      <sheetData sheetId="7097">
        <row r="1">
          <cell r="A1" t="str">
            <v>1월 생산실적</v>
          </cell>
        </row>
      </sheetData>
      <sheetData sheetId="7098"/>
      <sheetData sheetId="7099"/>
      <sheetData sheetId="7100">
        <row r="6">
          <cell r="A6">
            <v>1</v>
          </cell>
        </row>
      </sheetData>
      <sheetData sheetId="7101">
        <row r="1">
          <cell r="A1" t="str">
            <v>1월 생산실적</v>
          </cell>
        </row>
      </sheetData>
      <sheetData sheetId="7102">
        <row r="1">
          <cell r="A1" t="str">
            <v>1월 생산실적</v>
          </cell>
        </row>
      </sheetData>
      <sheetData sheetId="7103">
        <row r="1">
          <cell r="A1" t="str">
            <v>1월 생산실적</v>
          </cell>
        </row>
      </sheetData>
      <sheetData sheetId="7104">
        <row r="1">
          <cell r="A1" t="str">
            <v>1월 생산실적</v>
          </cell>
        </row>
      </sheetData>
      <sheetData sheetId="7105">
        <row r="1">
          <cell r="A1" t="str">
            <v>1월 생산실적</v>
          </cell>
        </row>
      </sheetData>
      <sheetData sheetId="7106">
        <row r="1">
          <cell r="A1" t="str">
            <v>1월 생산실적</v>
          </cell>
        </row>
      </sheetData>
      <sheetData sheetId="7107">
        <row r="1">
          <cell r="A1" t="str">
            <v>1월 생산실적</v>
          </cell>
        </row>
      </sheetData>
      <sheetData sheetId="7108">
        <row r="1">
          <cell r="A1" t="str">
            <v>1월 생산실적</v>
          </cell>
        </row>
      </sheetData>
      <sheetData sheetId="7109">
        <row r="1">
          <cell r="A1" t="str">
            <v>1월 생산실적</v>
          </cell>
        </row>
      </sheetData>
      <sheetData sheetId="7110">
        <row r="1">
          <cell r="A1" t="str">
            <v>1월 생산실적</v>
          </cell>
        </row>
      </sheetData>
      <sheetData sheetId="7111">
        <row r="1">
          <cell r="A1" t="str">
            <v>1월 생산실적</v>
          </cell>
        </row>
      </sheetData>
      <sheetData sheetId="7112">
        <row r="1">
          <cell r="A1" t="str">
            <v>1월 생산실적</v>
          </cell>
        </row>
      </sheetData>
      <sheetData sheetId="7113">
        <row r="1">
          <cell r="A1" t="str">
            <v>1월 생산실적</v>
          </cell>
        </row>
      </sheetData>
      <sheetData sheetId="7114">
        <row r="1">
          <cell r="A1" t="str">
            <v>1월 생산실적</v>
          </cell>
        </row>
      </sheetData>
      <sheetData sheetId="7115">
        <row r="1">
          <cell r="A1" t="str">
            <v>1월 생산실적</v>
          </cell>
        </row>
      </sheetData>
      <sheetData sheetId="7116">
        <row r="1">
          <cell r="A1" t="str">
            <v>1월 생산실적</v>
          </cell>
        </row>
      </sheetData>
      <sheetData sheetId="7117">
        <row r="1">
          <cell r="A1" t="str">
            <v>1월 생산실적</v>
          </cell>
        </row>
      </sheetData>
      <sheetData sheetId="7118">
        <row r="1">
          <cell r="A1" t="str">
            <v>1월 생산실적</v>
          </cell>
        </row>
      </sheetData>
      <sheetData sheetId="7119">
        <row r="1">
          <cell r="A1" t="str">
            <v>1월 생산실적</v>
          </cell>
        </row>
      </sheetData>
      <sheetData sheetId="7120">
        <row r="1">
          <cell r="A1" t="str">
            <v>1월 생산실적</v>
          </cell>
        </row>
      </sheetData>
      <sheetData sheetId="7121">
        <row r="1">
          <cell r="A1" t="str">
            <v>1월 생산실적</v>
          </cell>
        </row>
      </sheetData>
      <sheetData sheetId="7122">
        <row r="1">
          <cell r="A1" t="str">
            <v>1월 생산실적</v>
          </cell>
        </row>
      </sheetData>
      <sheetData sheetId="7123">
        <row r="1">
          <cell r="A1" t="str">
            <v>1월 생산실적</v>
          </cell>
        </row>
      </sheetData>
      <sheetData sheetId="7124">
        <row r="1">
          <cell r="A1" t="str">
            <v>1월 생산실적</v>
          </cell>
        </row>
      </sheetData>
      <sheetData sheetId="7125">
        <row r="1">
          <cell r="A1" t="str">
            <v>1월 생산실적</v>
          </cell>
        </row>
      </sheetData>
      <sheetData sheetId="7126"/>
      <sheetData sheetId="7127"/>
      <sheetData sheetId="7128"/>
      <sheetData sheetId="7129"/>
      <sheetData sheetId="7130"/>
      <sheetData sheetId="7131">
        <row r="5">
          <cell r="D5" t="str">
            <v>PROCESS PERFORMANCE STUDY</v>
          </cell>
        </row>
      </sheetData>
      <sheetData sheetId="7132">
        <row r="1">
          <cell r="A1" t="str">
            <v>1월 생산실적</v>
          </cell>
        </row>
      </sheetData>
      <sheetData sheetId="7133">
        <row r="1">
          <cell r="A1" t="str">
            <v>1월 생산실적</v>
          </cell>
        </row>
      </sheetData>
      <sheetData sheetId="7134">
        <row r="1">
          <cell r="A1" t="str">
            <v>1월 생산실적</v>
          </cell>
        </row>
      </sheetData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>
        <row r="5">
          <cell r="D5" t="str">
            <v>PROCESS PERFORMANCE STUDY</v>
          </cell>
        </row>
      </sheetData>
      <sheetData sheetId="7147">
        <row r="1">
          <cell r="A1" t="str">
            <v>1월 생산실적</v>
          </cell>
        </row>
      </sheetData>
      <sheetData sheetId="7148">
        <row r="1">
          <cell r="A1" t="str">
            <v>1월 생산실적</v>
          </cell>
        </row>
      </sheetData>
      <sheetData sheetId="7149">
        <row r="1">
          <cell r="A1" t="str">
            <v>1월 생산실적</v>
          </cell>
        </row>
      </sheetData>
      <sheetData sheetId="7150">
        <row r="1">
          <cell r="A1" t="str">
            <v>1월 생산실적</v>
          </cell>
        </row>
      </sheetData>
      <sheetData sheetId="7151">
        <row r="1">
          <cell r="A1" t="str">
            <v>1월 생산실적</v>
          </cell>
        </row>
      </sheetData>
      <sheetData sheetId="7152">
        <row r="1">
          <cell r="A1" t="str">
            <v>1월 생산실적</v>
          </cell>
        </row>
      </sheetData>
      <sheetData sheetId="7153">
        <row r="1">
          <cell r="A1" t="str">
            <v>1월 생산실적</v>
          </cell>
        </row>
      </sheetData>
      <sheetData sheetId="7154">
        <row r="1">
          <cell r="A1" t="str">
            <v>1월 생산실적</v>
          </cell>
        </row>
      </sheetData>
      <sheetData sheetId="7155">
        <row r="1">
          <cell r="A1" t="str">
            <v>1월 생산실적</v>
          </cell>
        </row>
      </sheetData>
      <sheetData sheetId="7156">
        <row r="1">
          <cell r="A1" t="str">
            <v>1월 생산실적</v>
          </cell>
        </row>
      </sheetData>
      <sheetData sheetId="7157">
        <row r="1">
          <cell r="A1" t="str">
            <v>1월 생산실적</v>
          </cell>
        </row>
      </sheetData>
      <sheetData sheetId="7158">
        <row r="1">
          <cell r="A1" t="str">
            <v>1월 생산실적</v>
          </cell>
        </row>
      </sheetData>
      <sheetData sheetId="7159">
        <row r="1">
          <cell r="A1" t="str">
            <v>1월 생산실적</v>
          </cell>
        </row>
      </sheetData>
      <sheetData sheetId="7160">
        <row r="1">
          <cell r="A1" t="str">
            <v>1월 생산실적</v>
          </cell>
        </row>
      </sheetData>
      <sheetData sheetId="7161">
        <row r="1">
          <cell r="A1" t="str">
            <v>1월 생산실적</v>
          </cell>
        </row>
      </sheetData>
      <sheetData sheetId="7162">
        <row r="1">
          <cell r="A1" t="str">
            <v>1월 생산실적</v>
          </cell>
        </row>
      </sheetData>
      <sheetData sheetId="7163">
        <row r="1">
          <cell r="A1" t="str">
            <v>1월 생산실적</v>
          </cell>
        </row>
      </sheetData>
      <sheetData sheetId="7164">
        <row r="1">
          <cell r="A1" t="str">
            <v>1월 생산실적</v>
          </cell>
        </row>
      </sheetData>
      <sheetData sheetId="7165">
        <row r="1">
          <cell r="A1" t="str">
            <v>1월 생산실적</v>
          </cell>
        </row>
      </sheetData>
      <sheetData sheetId="7166">
        <row r="1">
          <cell r="A1" t="str">
            <v>1월 생산실적</v>
          </cell>
        </row>
      </sheetData>
      <sheetData sheetId="7167">
        <row r="1">
          <cell r="A1" t="str">
            <v>1월 생산실적</v>
          </cell>
        </row>
      </sheetData>
      <sheetData sheetId="7168">
        <row r="1">
          <cell r="A1" t="str">
            <v>1월 생산실적</v>
          </cell>
        </row>
      </sheetData>
      <sheetData sheetId="7169">
        <row r="1">
          <cell r="A1" t="str">
            <v>1월 생산실적</v>
          </cell>
        </row>
      </sheetData>
      <sheetData sheetId="7170">
        <row r="1">
          <cell r="A1" t="str">
            <v>1월 생산실적</v>
          </cell>
        </row>
      </sheetData>
      <sheetData sheetId="7171">
        <row r="1">
          <cell r="A1" t="str">
            <v>1월 생산실적</v>
          </cell>
        </row>
      </sheetData>
      <sheetData sheetId="7172"/>
      <sheetData sheetId="7173"/>
      <sheetData sheetId="7174"/>
      <sheetData sheetId="7175"/>
      <sheetData sheetId="7176"/>
      <sheetData sheetId="7177"/>
      <sheetData sheetId="7178">
        <row r="1">
          <cell r="A1" t="str">
            <v>1월 생산실적</v>
          </cell>
        </row>
      </sheetData>
      <sheetData sheetId="7179">
        <row r="1">
          <cell r="A1" t="str">
            <v>1월 생산실적</v>
          </cell>
        </row>
      </sheetData>
      <sheetData sheetId="7180">
        <row r="1">
          <cell r="A1" t="str">
            <v>1월 생산실적</v>
          </cell>
        </row>
      </sheetData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>
        <row r="5">
          <cell r="D5" t="str">
            <v>PROCESS PERFORMANCE STUDY</v>
          </cell>
        </row>
      </sheetData>
      <sheetData sheetId="7193">
        <row r="5">
          <cell r="D5" t="str">
            <v>PROCESS PERFORMANCE STUDY</v>
          </cell>
        </row>
      </sheetData>
      <sheetData sheetId="7194">
        <row r="5">
          <cell r="D5" t="str">
            <v>PROCESS PERFORMANCE STUDY</v>
          </cell>
        </row>
      </sheetData>
      <sheetData sheetId="7195">
        <row r="1">
          <cell r="A1" t="str">
            <v>1월 생산실적</v>
          </cell>
        </row>
      </sheetData>
      <sheetData sheetId="7196"/>
      <sheetData sheetId="7197"/>
      <sheetData sheetId="7198"/>
      <sheetData sheetId="7199"/>
      <sheetData sheetId="7200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>
        <row r="5">
          <cell r="D5" t="str">
            <v>PROCESS PERFORMANCE STUDY</v>
          </cell>
        </row>
      </sheetData>
      <sheetData sheetId="7268">
        <row r="5">
          <cell r="D5" t="str">
            <v>PROCESS PERFORMANCE STUDY</v>
          </cell>
        </row>
      </sheetData>
      <sheetData sheetId="7269">
        <row r="5">
          <cell r="D5" t="str">
            <v>PROCESS PERFORMANCE STUDY</v>
          </cell>
        </row>
      </sheetData>
      <sheetData sheetId="7270">
        <row r="1">
          <cell r="A1" t="str">
            <v>1월 생산실적</v>
          </cell>
        </row>
      </sheetData>
      <sheetData sheetId="7271">
        <row r="5">
          <cell r="D5" t="str">
            <v>PROCESS PERFORMANCE STUDY</v>
          </cell>
        </row>
      </sheetData>
      <sheetData sheetId="7272">
        <row r="5">
          <cell r="D5" t="str">
            <v>PROCESS PERFORMANCE STUDY</v>
          </cell>
        </row>
      </sheetData>
      <sheetData sheetId="7273">
        <row r="5">
          <cell r="D5" t="str">
            <v>PROCESS PERFORMANCE STUDY</v>
          </cell>
        </row>
      </sheetData>
      <sheetData sheetId="7274">
        <row r="5">
          <cell r="D5" t="str">
            <v>PROCESS PERFORMANCE STUDY</v>
          </cell>
        </row>
      </sheetData>
      <sheetData sheetId="7275">
        <row r="5">
          <cell r="D5" t="str">
            <v>PROCESS PERFORMANCE STUDY</v>
          </cell>
        </row>
      </sheetData>
      <sheetData sheetId="7276">
        <row r="5">
          <cell r="D5" t="str">
            <v>PROCESS PERFORMANCE STUDY</v>
          </cell>
        </row>
      </sheetData>
      <sheetData sheetId="7277">
        <row r="1">
          <cell r="A1" t="str">
            <v>1월 생산실적</v>
          </cell>
        </row>
      </sheetData>
      <sheetData sheetId="7278">
        <row r="5">
          <cell r="D5" t="str">
            <v>PROCESS PERFORMANCE STUDY</v>
          </cell>
        </row>
      </sheetData>
      <sheetData sheetId="7279">
        <row r="5">
          <cell r="D5" t="str">
            <v>PROCESS PERFORMANCE STUDY</v>
          </cell>
        </row>
      </sheetData>
      <sheetData sheetId="7280">
        <row r="5">
          <cell r="D5" t="str">
            <v>PROCESS PERFORMANCE STUDY</v>
          </cell>
        </row>
      </sheetData>
      <sheetData sheetId="7281">
        <row r="5">
          <cell r="D5" t="str">
            <v>PROCESS PERFORMANCE STUDY</v>
          </cell>
        </row>
      </sheetData>
      <sheetData sheetId="7282">
        <row r="5">
          <cell r="D5" t="str">
            <v>PROCESS PERFORMANCE STUDY</v>
          </cell>
        </row>
      </sheetData>
      <sheetData sheetId="7283">
        <row r="1">
          <cell r="A1" t="str">
            <v>1월 생산실적</v>
          </cell>
        </row>
      </sheetData>
      <sheetData sheetId="7284">
        <row r="1">
          <cell r="A1" t="str">
            <v>1월 생산실적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5">
          <cell r="D5" t="str">
            <v>PROCESS PERFORMANCE STUDY</v>
          </cell>
        </row>
      </sheetData>
      <sheetData sheetId="7287">
        <row r="5">
          <cell r="D5" t="str">
            <v>PROCESS PERFORMANCE STUDY</v>
          </cell>
        </row>
      </sheetData>
      <sheetData sheetId="7288">
        <row r="1">
          <cell r="A1" t="str">
            <v>1월 생산실적</v>
          </cell>
        </row>
      </sheetData>
      <sheetData sheetId="7289">
        <row r="5">
          <cell r="D5" t="str">
            <v>PROCESS PERFORMANCE STUDY</v>
          </cell>
        </row>
      </sheetData>
      <sheetData sheetId="7290">
        <row r="5">
          <cell r="D5" t="str">
            <v>PROCESS PERFORMANCE STUDY</v>
          </cell>
        </row>
      </sheetData>
      <sheetData sheetId="7291">
        <row r="1">
          <cell r="A1" t="str">
            <v>1월 생산실적</v>
          </cell>
        </row>
      </sheetData>
      <sheetData sheetId="7292">
        <row r="5">
          <cell r="D5" t="str">
            <v>PROCESS PERFORMANCE STUDY</v>
          </cell>
        </row>
      </sheetData>
      <sheetData sheetId="7293">
        <row r="6">
          <cell r="A6">
            <v>1</v>
          </cell>
        </row>
      </sheetData>
      <sheetData sheetId="7294">
        <row r="5">
          <cell r="D5" t="str">
            <v>PROCESS PERFORMANCE STUDY</v>
          </cell>
        </row>
      </sheetData>
      <sheetData sheetId="7295">
        <row r="6">
          <cell r="A6">
            <v>1</v>
          </cell>
        </row>
      </sheetData>
      <sheetData sheetId="7296">
        <row r="6">
          <cell r="A6">
            <v>1</v>
          </cell>
        </row>
      </sheetData>
      <sheetData sheetId="7297">
        <row r="5">
          <cell r="D5" t="str">
            <v>PROCESS PERFORMANCE STUDY</v>
          </cell>
        </row>
      </sheetData>
      <sheetData sheetId="7298">
        <row r="5">
          <cell r="D5" t="str">
            <v>PROCESS PERFORMANCE STUDY</v>
          </cell>
        </row>
      </sheetData>
      <sheetData sheetId="7299">
        <row r="5">
          <cell r="D5" t="str">
            <v>PROCESS PERFORMANCE STUDY</v>
          </cell>
        </row>
      </sheetData>
      <sheetData sheetId="7300">
        <row r="5">
          <cell r="D5" t="str">
            <v>PROCESS PERFORMANCE STUDY</v>
          </cell>
        </row>
      </sheetData>
      <sheetData sheetId="7301">
        <row r="6">
          <cell r="A6">
            <v>1</v>
          </cell>
        </row>
      </sheetData>
      <sheetData sheetId="7302">
        <row r="1">
          <cell r="A1" t="str">
            <v>1월 생산실적</v>
          </cell>
        </row>
      </sheetData>
      <sheetData sheetId="7303">
        <row r="5">
          <cell r="D5" t="str">
            <v>PROCESS PERFORMANCE STUDY</v>
          </cell>
        </row>
      </sheetData>
      <sheetData sheetId="7304">
        <row r="5">
          <cell r="D5" t="str">
            <v>PROCESS PERFORMANCE STUDY</v>
          </cell>
        </row>
      </sheetData>
      <sheetData sheetId="7305">
        <row r="5">
          <cell r="D5" t="str">
            <v>PROCESS PERFORMANCE STUDY</v>
          </cell>
        </row>
      </sheetData>
      <sheetData sheetId="7306">
        <row r="1">
          <cell r="A1" t="str">
            <v>1월 생산실적</v>
          </cell>
        </row>
      </sheetData>
      <sheetData sheetId="7307">
        <row r="6">
          <cell r="A6">
            <v>1</v>
          </cell>
        </row>
      </sheetData>
      <sheetData sheetId="7308">
        <row r="5">
          <cell r="D5" t="str">
            <v>PROCESS PERFORMANCE STUDY</v>
          </cell>
        </row>
      </sheetData>
      <sheetData sheetId="7309">
        <row r="6">
          <cell r="A6">
            <v>1</v>
          </cell>
        </row>
      </sheetData>
      <sheetData sheetId="7310">
        <row r="5">
          <cell r="D5" t="str">
            <v>PROCESS PERFORMANCE STUDY</v>
          </cell>
        </row>
      </sheetData>
      <sheetData sheetId="7311">
        <row r="5">
          <cell r="D5" t="str">
            <v>PROCESS PERFORMANCE STUDY</v>
          </cell>
        </row>
      </sheetData>
      <sheetData sheetId="7312">
        <row r="5">
          <cell r="D5" t="str">
            <v>PROCESS PERFORMANCE STUDY</v>
          </cell>
        </row>
      </sheetData>
      <sheetData sheetId="7313">
        <row r="5">
          <cell r="D5" t="str">
            <v>PROCESS PERFORMANCE STUDY</v>
          </cell>
        </row>
      </sheetData>
      <sheetData sheetId="7314">
        <row r="5">
          <cell r="D5" t="str">
            <v>PROCESS PERFORMANCE STUDY</v>
          </cell>
        </row>
      </sheetData>
      <sheetData sheetId="7315">
        <row r="5">
          <cell r="D5" t="str">
            <v>PROCESS PERFORMANCE STUDY</v>
          </cell>
        </row>
      </sheetData>
      <sheetData sheetId="7316">
        <row r="5">
          <cell r="D5" t="str">
            <v>PROCESS PERFORMANCE STUDY</v>
          </cell>
        </row>
      </sheetData>
      <sheetData sheetId="7317">
        <row r="5">
          <cell r="D5" t="str">
            <v>PROCESS PERFORMANCE STUDY</v>
          </cell>
        </row>
      </sheetData>
      <sheetData sheetId="7318">
        <row r="5">
          <cell r="D5" t="str">
            <v>PROCESS PERFORMANCE STUDY</v>
          </cell>
        </row>
      </sheetData>
      <sheetData sheetId="7319">
        <row r="5">
          <cell r="D5" t="str">
            <v>PROCESS PERFORMANCE STUDY</v>
          </cell>
        </row>
      </sheetData>
      <sheetData sheetId="7320">
        <row r="5">
          <cell r="D5" t="str">
            <v>PROCESS PERFORMANCE STUDY</v>
          </cell>
        </row>
      </sheetData>
      <sheetData sheetId="7321">
        <row r="5">
          <cell r="D5" t="str">
            <v>PROCESS PERFORMANCE STUDY</v>
          </cell>
        </row>
      </sheetData>
      <sheetData sheetId="7322">
        <row r="5">
          <cell r="D5" t="str">
            <v>PROCESS PERFORMANCE STUDY</v>
          </cell>
        </row>
      </sheetData>
      <sheetData sheetId="7323">
        <row r="5">
          <cell r="D5" t="str">
            <v>PROCESS PERFORMANCE STUDY</v>
          </cell>
        </row>
      </sheetData>
      <sheetData sheetId="7324">
        <row r="5">
          <cell r="D5" t="str">
            <v>PROCESS PERFORMANCE STUDY</v>
          </cell>
        </row>
      </sheetData>
      <sheetData sheetId="7325">
        <row r="5">
          <cell r="D5" t="str">
            <v>PROCESS PERFORMANCE STUDY</v>
          </cell>
        </row>
      </sheetData>
      <sheetData sheetId="7326">
        <row r="5">
          <cell r="D5" t="str">
            <v>PROCESS PERFORMANCE STUDY</v>
          </cell>
        </row>
      </sheetData>
      <sheetData sheetId="7327">
        <row r="5">
          <cell r="D5" t="str">
            <v>PROCESS PERFORMANCE STUDY</v>
          </cell>
        </row>
      </sheetData>
      <sheetData sheetId="7328">
        <row r="5">
          <cell r="D5" t="str">
            <v>PROCESS PERFORMANCE STUDY</v>
          </cell>
        </row>
      </sheetData>
      <sheetData sheetId="7329">
        <row r="1">
          <cell r="A1" t="str">
            <v>1월 생산실적</v>
          </cell>
        </row>
      </sheetData>
      <sheetData sheetId="7330">
        <row r="1">
          <cell r="A1" t="str">
            <v>1월 생산실적</v>
          </cell>
        </row>
      </sheetData>
      <sheetData sheetId="7331">
        <row r="6">
          <cell r="A6">
            <v>1</v>
          </cell>
        </row>
      </sheetData>
      <sheetData sheetId="7332">
        <row r="6">
          <cell r="A6">
            <v>1</v>
          </cell>
        </row>
      </sheetData>
      <sheetData sheetId="7333">
        <row r="6">
          <cell r="A6">
            <v>1</v>
          </cell>
        </row>
      </sheetData>
      <sheetData sheetId="7334">
        <row r="6">
          <cell r="A6">
            <v>1</v>
          </cell>
        </row>
      </sheetData>
      <sheetData sheetId="7335">
        <row r="6">
          <cell r="A6">
            <v>1</v>
          </cell>
        </row>
      </sheetData>
      <sheetData sheetId="7336">
        <row r="6">
          <cell r="A6">
            <v>1</v>
          </cell>
        </row>
      </sheetData>
      <sheetData sheetId="7337">
        <row r="6">
          <cell r="A6">
            <v>1</v>
          </cell>
        </row>
      </sheetData>
      <sheetData sheetId="7338">
        <row r="6">
          <cell r="A6">
            <v>1</v>
          </cell>
        </row>
      </sheetData>
      <sheetData sheetId="7339">
        <row r="6">
          <cell r="A6">
            <v>1</v>
          </cell>
        </row>
      </sheetData>
      <sheetData sheetId="7340">
        <row r="6">
          <cell r="A6">
            <v>1</v>
          </cell>
        </row>
      </sheetData>
      <sheetData sheetId="7341">
        <row r="6">
          <cell r="A6">
            <v>1</v>
          </cell>
        </row>
      </sheetData>
      <sheetData sheetId="7342">
        <row r="6">
          <cell r="A6">
            <v>1</v>
          </cell>
        </row>
      </sheetData>
      <sheetData sheetId="7343">
        <row r="6">
          <cell r="A6">
            <v>1</v>
          </cell>
        </row>
      </sheetData>
      <sheetData sheetId="7344">
        <row r="5">
          <cell r="D5" t="str">
            <v>PROCESS PERFORMANCE STUDY</v>
          </cell>
        </row>
      </sheetData>
      <sheetData sheetId="7345">
        <row r="6">
          <cell r="A6">
            <v>1</v>
          </cell>
        </row>
      </sheetData>
      <sheetData sheetId="7346">
        <row r="6">
          <cell r="A6">
            <v>1</v>
          </cell>
        </row>
      </sheetData>
      <sheetData sheetId="7347">
        <row r="6">
          <cell r="A6">
            <v>1</v>
          </cell>
        </row>
      </sheetData>
      <sheetData sheetId="7348">
        <row r="6">
          <cell r="A6">
            <v>1</v>
          </cell>
        </row>
      </sheetData>
      <sheetData sheetId="7349">
        <row r="6">
          <cell r="A6">
            <v>1</v>
          </cell>
        </row>
      </sheetData>
      <sheetData sheetId="7350">
        <row r="6">
          <cell r="A6">
            <v>1</v>
          </cell>
        </row>
      </sheetData>
      <sheetData sheetId="7351">
        <row r="6">
          <cell r="A6">
            <v>1</v>
          </cell>
        </row>
      </sheetData>
      <sheetData sheetId="7352">
        <row r="6">
          <cell r="A6">
            <v>1</v>
          </cell>
        </row>
      </sheetData>
      <sheetData sheetId="7353">
        <row r="6">
          <cell r="A6">
            <v>1</v>
          </cell>
        </row>
      </sheetData>
      <sheetData sheetId="7354">
        <row r="6">
          <cell r="A6">
            <v>1</v>
          </cell>
        </row>
      </sheetData>
      <sheetData sheetId="7355">
        <row r="6">
          <cell r="A6">
            <v>1</v>
          </cell>
        </row>
      </sheetData>
      <sheetData sheetId="7356">
        <row r="6">
          <cell r="A6">
            <v>1</v>
          </cell>
        </row>
      </sheetData>
      <sheetData sheetId="7357">
        <row r="6">
          <cell r="A6">
            <v>1</v>
          </cell>
        </row>
      </sheetData>
      <sheetData sheetId="7358">
        <row r="6">
          <cell r="A6">
            <v>1</v>
          </cell>
        </row>
      </sheetData>
      <sheetData sheetId="7359">
        <row r="5">
          <cell r="D5" t="str">
            <v>PROCESS PERFORMANCE STUDY</v>
          </cell>
        </row>
      </sheetData>
      <sheetData sheetId="7360">
        <row r="5">
          <cell r="D5" t="str">
            <v>PROCESS PERFORMANCE STUDY</v>
          </cell>
        </row>
      </sheetData>
      <sheetData sheetId="7361">
        <row r="5">
          <cell r="D5" t="str">
            <v>PROCESS PERFORMANCE STUDY</v>
          </cell>
        </row>
      </sheetData>
      <sheetData sheetId="7362">
        <row r="5">
          <cell r="D5" t="str">
            <v>PROCESS PERFORMANCE STUDY</v>
          </cell>
        </row>
      </sheetData>
      <sheetData sheetId="7363">
        <row r="5">
          <cell r="D5" t="str">
            <v>PROCESS PERFORMANCE STUDY</v>
          </cell>
        </row>
      </sheetData>
      <sheetData sheetId="7364">
        <row r="5">
          <cell r="D5" t="str">
            <v>PROCESS PERFORMANCE STUDY</v>
          </cell>
        </row>
      </sheetData>
      <sheetData sheetId="7365">
        <row r="5">
          <cell r="D5" t="str">
            <v>PROCESS PERFORMANCE STUDY</v>
          </cell>
        </row>
      </sheetData>
      <sheetData sheetId="7366">
        <row r="5">
          <cell r="D5" t="str">
            <v>PROCESS PERFORMANCE STUDY</v>
          </cell>
        </row>
      </sheetData>
      <sheetData sheetId="7367">
        <row r="5">
          <cell r="D5" t="str">
            <v>PROCESS PERFORMANCE STUDY</v>
          </cell>
        </row>
      </sheetData>
      <sheetData sheetId="7368">
        <row r="5">
          <cell r="D5" t="str">
            <v>PROCESS PERFORMANCE STUDY</v>
          </cell>
        </row>
      </sheetData>
      <sheetData sheetId="7369">
        <row r="5">
          <cell r="D5" t="str">
            <v>PROCESS PERFORMANCE STUDY</v>
          </cell>
        </row>
      </sheetData>
      <sheetData sheetId="7370">
        <row r="5">
          <cell r="D5" t="str">
            <v>PROCESS PERFORMANCE STUDY</v>
          </cell>
        </row>
      </sheetData>
      <sheetData sheetId="7371">
        <row r="5">
          <cell r="D5" t="str">
            <v>PROCESS PERFORMANCE STUDY</v>
          </cell>
        </row>
      </sheetData>
      <sheetData sheetId="7372">
        <row r="5">
          <cell r="D5" t="str">
            <v>PROCESS PERFORMANCE STUDY</v>
          </cell>
        </row>
      </sheetData>
      <sheetData sheetId="7373">
        <row r="5">
          <cell r="D5" t="str">
            <v>PROCESS PERFORMANCE STUDY</v>
          </cell>
        </row>
      </sheetData>
      <sheetData sheetId="7374">
        <row r="1">
          <cell r="A1" t="str">
            <v>1월 생산실적</v>
          </cell>
        </row>
      </sheetData>
      <sheetData sheetId="7375">
        <row r="1">
          <cell r="A1" t="str">
            <v>1월 생산실적</v>
          </cell>
        </row>
      </sheetData>
      <sheetData sheetId="7376">
        <row r="6">
          <cell r="A6">
            <v>1</v>
          </cell>
        </row>
      </sheetData>
      <sheetData sheetId="7377">
        <row r="6">
          <cell r="A6">
            <v>1</v>
          </cell>
        </row>
      </sheetData>
      <sheetData sheetId="7378">
        <row r="6">
          <cell r="A6">
            <v>1</v>
          </cell>
        </row>
      </sheetData>
      <sheetData sheetId="7379">
        <row r="6">
          <cell r="A6">
            <v>1</v>
          </cell>
        </row>
      </sheetData>
      <sheetData sheetId="7380">
        <row r="6">
          <cell r="A6">
            <v>1</v>
          </cell>
        </row>
      </sheetData>
      <sheetData sheetId="7381">
        <row r="6">
          <cell r="A6">
            <v>1</v>
          </cell>
        </row>
      </sheetData>
      <sheetData sheetId="7382">
        <row r="6">
          <cell r="A6">
            <v>1</v>
          </cell>
        </row>
      </sheetData>
      <sheetData sheetId="7383">
        <row r="6">
          <cell r="A6">
            <v>1</v>
          </cell>
        </row>
      </sheetData>
      <sheetData sheetId="7384">
        <row r="6">
          <cell r="A6">
            <v>1</v>
          </cell>
        </row>
      </sheetData>
      <sheetData sheetId="7385">
        <row r="6">
          <cell r="A6">
            <v>1</v>
          </cell>
        </row>
      </sheetData>
      <sheetData sheetId="7386">
        <row r="6">
          <cell r="A6">
            <v>1</v>
          </cell>
        </row>
      </sheetData>
      <sheetData sheetId="7387">
        <row r="6">
          <cell r="A6">
            <v>1</v>
          </cell>
        </row>
      </sheetData>
      <sheetData sheetId="7388">
        <row r="6">
          <cell r="A6">
            <v>1</v>
          </cell>
        </row>
      </sheetData>
      <sheetData sheetId="7389">
        <row r="6">
          <cell r="A6">
            <v>1</v>
          </cell>
        </row>
      </sheetData>
      <sheetData sheetId="7390">
        <row r="6">
          <cell r="A6">
            <v>1</v>
          </cell>
        </row>
      </sheetData>
      <sheetData sheetId="7391">
        <row r="6">
          <cell r="A6">
            <v>1</v>
          </cell>
        </row>
      </sheetData>
      <sheetData sheetId="7392">
        <row r="6">
          <cell r="A6">
            <v>1</v>
          </cell>
        </row>
      </sheetData>
      <sheetData sheetId="7393">
        <row r="6">
          <cell r="A6">
            <v>1</v>
          </cell>
        </row>
      </sheetData>
      <sheetData sheetId="7394">
        <row r="6">
          <cell r="A6">
            <v>1</v>
          </cell>
        </row>
      </sheetData>
      <sheetData sheetId="7395">
        <row r="6">
          <cell r="A6">
            <v>1</v>
          </cell>
        </row>
      </sheetData>
      <sheetData sheetId="7396">
        <row r="6">
          <cell r="A6">
            <v>1</v>
          </cell>
        </row>
      </sheetData>
      <sheetData sheetId="7397">
        <row r="6">
          <cell r="A6">
            <v>1</v>
          </cell>
        </row>
      </sheetData>
      <sheetData sheetId="7398">
        <row r="6">
          <cell r="A6">
            <v>1</v>
          </cell>
        </row>
      </sheetData>
      <sheetData sheetId="7399">
        <row r="6">
          <cell r="A6">
            <v>1</v>
          </cell>
        </row>
      </sheetData>
      <sheetData sheetId="7400">
        <row r="6">
          <cell r="A6">
            <v>1</v>
          </cell>
        </row>
      </sheetData>
      <sheetData sheetId="7401">
        <row r="6">
          <cell r="A6">
            <v>1</v>
          </cell>
        </row>
      </sheetData>
      <sheetData sheetId="7402">
        <row r="6">
          <cell r="A6">
            <v>1</v>
          </cell>
        </row>
      </sheetData>
      <sheetData sheetId="7403">
        <row r="6">
          <cell r="A6">
            <v>1</v>
          </cell>
        </row>
      </sheetData>
      <sheetData sheetId="7404">
        <row r="6">
          <cell r="A6">
            <v>1</v>
          </cell>
        </row>
      </sheetData>
      <sheetData sheetId="7405">
        <row r="6">
          <cell r="A6">
            <v>1</v>
          </cell>
        </row>
      </sheetData>
      <sheetData sheetId="7406">
        <row r="6">
          <cell r="A6">
            <v>1</v>
          </cell>
        </row>
      </sheetData>
      <sheetData sheetId="7407">
        <row r="6">
          <cell r="A6">
            <v>1</v>
          </cell>
        </row>
      </sheetData>
      <sheetData sheetId="7408">
        <row r="6">
          <cell r="A6">
            <v>1</v>
          </cell>
        </row>
      </sheetData>
      <sheetData sheetId="7409">
        <row r="6">
          <cell r="A6">
            <v>1</v>
          </cell>
        </row>
      </sheetData>
      <sheetData sheetId="7410">
        <row r="6">
          <cell r="A6">
            <v>1</v>
          </cell>
        </row>
      </sheetData>
      <sheetData sheetId="7411">
        <row r="6">
          <cell r="A6">
            <v>1</v>
          </cell>
        </row>
      </sheetData>
      <sheetData sheetId="7412">
        <row r="6">
          <cell r="A6">
            <v>1</v>
          </cell>
        </row>
      </sheetData>
      <sheetData sheetId="7413">
        <row r="6">
          <cell r="A6">
            <v>1</v>
          </cell>
        </row>
      </sheetData>
      <sheetData sheetId="7414">
        <row r="6">
          <cell r="A6">
            <v>1</v>
          </cell>
        </row>
      </sheetData>
      <sheetData sheetId="7415">
        <row r="6">
          <cell r="A6">
            <v>1</v>
          </cell>
        </row>
      </sheetData>
      <sheetData sheetId="7416">
        <row r="6">
          <cell r="A6">
            <v>1</v>
          </cell>
        </row>
      </sheetData>
      <sheetData sheetId="7417">
        <row r="6">
          <cell r="A6">
            <v>1</v>
          </cell>
        </row>
      </sheetData>
      <sheetData sheetId="7418">
        <row r="6">
          <cell r="A6">
            <v>1</v>
          </cell>
        </row>
      </sheetData>
      <sheetData sheetId="7419">
        <row r="6">
          <cell r="A6">
            <v>1</v>
          </cell>
        </row>
      </sheetData>
      <sheetData sheetId="7420">
        <row r="6">
          <cell r="A6">
            <v>1</v>
          </cell>
        </row>
      </sheetData>
      <sheetData sheetId="7421">
        <row r="6">
          <cell r="A6">
            <v>1</v>
          </cell>
        </row>
      </sheetData>
      <sheetData sheetId="7422">
        <row r="6">
          <cell r="A6">
            <v>1</v>
          </cell>
        </row>
      </sheetData>
      <sheetData sheetId="7423">
        <row r="6">
          <cell r="A6">
            <v>1</v>
          </cell>
        </row>
      </sheetData>
      <sheetData sheetId="7424">
        <row r="6">
          <cell r="A6">
            <v>1</v>
          </cell>
        </row>
      </sheetData>
      <sheetData sheetId="7425">
        <row r="6">
          <cell r="A6">
            <v>1</v>
          </cell>
        </row>
      </sheetData>
      <sheetData sheetId="7426">
        <row r="6">
          <cell r="A6">
            <v>1</v>
          </cell>
        </row>
      </sheetData>
      <sheetData sheetId="7427">
        <row r="6">
          <cell r="A6">
            <v>1</v>
          </cell>
        </row>
      </sheetData>
      <sheetData sheetId="7428">
        <row r="6">
          <cell r="A6">
            <v>1</v>
          </cell>
        </row>
      </sheetData>
      <sheetData sheetId="7429">
        <row r="6">
          <cell r="A6">
            <v>1</v>
          </cell>
        </row>
      </sheetData>
      <sheetData sheetId="7430">
        <row r="6">
          <cell r="A6">
            <v>1</v>
          </cell>
        </row>
      </sheetData>
      <sheetData sheetId="7431">
        <row r="6">
          <cell r="A6">
            <v>1</v>
          </cell>
        </row>
      </sheetData>
      <sheetData sheetId="7432">
        <row r="6">
          <cell r="A6">
            <v>1</v>
          </cell>
        </row>
      </sheetData>
      <sheetData sheetId="7433">
        <row r="6">
          <cell r="A6">
            <v>1</v>
          </cell>
        </row>
      </sheetData>
      <sheetData sheetId="7434">
        <row r="6">
          <cell r="A6">
            <v>1</v>
          </cell>
        </row>
      </sheetData>
      <sheetData sheetId="7435">
        <row r="6">
          <cell r="A6">
            <v>1</v>
          </cell>
        </row>
      </sheetData>
      <sheetData sheetId="7436">
        <row r="6">
          <cell r="A6">
            <v>1</v>
          </cell>
        </row>
      </sheetData>
      <sheetData sheetId="7437">
        <row r="6">
          <cell r="A6">
            <v>1</v>
          </cell>
        </row>
      </sheetData>
      <sheetData sheetId="7438">
        <row r="6">
          <cell r="A6">
            <v>1</v>
          </cell>
        </row>
      </sheetData>
      <sheetData sheetId="7439">
        <row r="6">
          <cell r="A6">
            <v>1</v>
          </cell>
        </row>
      </sheetData>
      <sheetData sheetId="7440">
        <row r="6">
          <cell r="A6">
            <v>1</v>
          </cell>
        </row>
      </sheetData>
      <sheetData sheetId="7441">
        <row r="6">
          <cell r="A6">
            <v>1</v>
          </cell>
        </row>
      </sheetData>
      <sheetData sheetId="7442">
        <row r="6">
          <cell r="A6">
            <v>1</v>
          </cell>
        </row>
      </sheetData>
      <sheetData sheetId="7443">
        <row r="6">
          <cell r="A6">
            <v>1</v>
          </cell>
        </row>
      </sheetData>
      <sheetData sheetId="7444">
        <row r="6">
          <cell r="A6">
            <v>1</v>
          </cell>
        </row>
      </sheetData>
      <sheetData sheetId="7445">
        <row r="6">
          <cell r="A6">
            <v>1</v>
          </cell>
        </row>
      </sheetData>
      <sheetData sheetId="7446">
        <row r="6">
          <cell r="A6">
            <v>1</v>
          </cell>
        </row>
      </sheetData>
      <sheetData sheetId="7447">
        <row r="6">
          <cell r="A6">
            <v>1</v>
          </cell>
        </row>
      </sheetData>
      <sheetData sheetId="7448">
        <row r="6">
          <cell r="A6">
            <v>1</v>
          </cell>
        </row>
      </sheetData>
      <sheetData sheetId="7449">
        <row r="6">
          <cell r="A6">
            <v>1</v>
          </cell>
        </row>
      </sheetData>
      <sheetData sheetId="7450">
        <row r="6">
          <cell r="A6">
            <v>1</v>
          </cell>
        </row>
      </sheetData>
      <sheetData sheetId="7451">
        <row r="6">
          <cell r="A6">
            <v>1</v>
          </cell>
        </row>
      </sheetData>
      <sheetData sheetId="7452">
        <row r="6">
          <cell r="A6">
            <v>1</v>
          </cell>
        </row>
      </sheetData>
      <sheetData sheetId="7453">
        <row r="6">
          <cell r="A6">
            <v>1</v>
          </cell>
        </row>
      </sheetData>
      <sheetData sheetId="7454">
        <row r="6">
          <cell r="A6">
            <v>1</v>
          </cell>
        </row>
      </sheetData>
      <sheetData sheetId="7455">
        <row r="6">
          <cell r="A6">
            <v>1</v>
          </cell>
        </row>
      </sheetData>
      <sheetData sheetId="7456">
        <row r="6">
          <cell r="A6">
            <v>1</v>
          </cell>
        </row>
      </sheetData>
      <sheetData sheetId="7457">
        <row r="6">
          <cell r="A6">
            <v>1</v>
          </cell>
        </row>
      </sheetData>
      <sheetData sheetId="7458">
        <row r="6">
          <cell r="A6">
            <v>1</v>
          </cell>
        </row>
      </sheetData>
      <sheetData sheetId="7459">
        <row r="6">
          <cell r="A6">
            <v>1</v>
          </cell>
        </row>
      </sheetData>
      <sheetData sheetId="7460">
        <row r="6">
          <cell r="A6">
            <v>1</v>
          </cell>
        </row>
      </sheetData>
      <sheetData sheetId="7461">
        <row r="6">
          <cell r="A6">
            <v>1</v>
          </cell>
        </row>
      </sheetData>
      <sheetData sheetId="7462">
        <row r="6">
          <cell r="A6">
            <v>1</v>
          </cell>
        </row>
      </sheetData>
      <sheetData sheetId="7463">
        <row r="6">
          <cell r="A6">
            <v>1</v>
          </cell>
        </row>
      </sheetData>
      <sheetData sheetId="7464">
        <row r="6">
          <cell r="A6">
            <v>1</v>
          </cell>
        </row>
      </sheetData>
      <sheetData sheetId="7465">
        <row r="6">
          <cell r="A6">
            <v>1</v>
          </cell>
        </row>
      </sheetData>
      <sheetData sheetId="7466">
        <row r="6">
          <cell r="A6">
            <v>1</v>
          </cell>
        </row>
      </sheetData>
      <sheetData sheetId="7467">
        <row r="6">
          <cell r="A6">
            <v>1</v>
          </cell>
        </row>
      </sheetData>
      <sheetData sheetId="7468">
        <row r="6">
          <cell r="A6">
            <v>1</v>
          </cell>
        </row>
      </sheetData>
      <sheetData sheetId="7469">
        <row r="6">
          <cell r="A6">
            <v>1</v>
          </cell>
        </row>
      </sheetData>
      <sheetData sheetId="7470">
        <row r="6">
          <cell r="A6">
            <v>1</v>
          </cell>
        </row>
      </sheetData>
      <sheetData sheetId="7471">
        <row r="6">
          <cell r="A6">
            <v>1</v>
          </cell>
        </row>
      </sheetData>
      <sheetData sheetId="7472">
        <row r="6">
          <cell r="A6">
            <v>1</v>
          </cell>
        </row>
      </sheetData>
      <sheetData sheetId="7473">
        <row r="6">
          <cell r="A6">
            <v>1</v>
          </cell>
        </row>
      </sheetData>
      <sheetData sheetId="7474">
        <row r="6">
          <cell r="A6">
            <v>1</v>
          </cell>
        </row>
      </sheetData>
      <sheetData sheetId="7475">
        <row r="6">
          <cell r="A6">
            <v>1</v>
          </cell>
        </row>
      </sheetData>
      <sheetData sheetId="7476">
        <row r="6">
          <cell r="A6">
            <v>1</v>
          </cell>
        </row>
      </sheetData>
      <sheetData sheetId="7477">
        <row r="6">
          <cell r="A6">
            <v>1</v>
          </cell>
        </row>
      </sheetData>
      <sheetData sheetId="7478">
        <row r="6">
          <cell r="A6">
            <v>1</v>
          </cell>
        </row>
      </sheetData>
      <sheetData sheetId="7479">
        <row r="6">
          <cell r="A6">
            <v>1</v>
          </cell>
        </row>
      </sheetData>
      <sheetData sheetId="7480">
        <row r="6">
          <cell r="A6">
            <v>1</v>
          </cell>
        </row>
      </sheetData>
      <sheetData sheetId="7481">
        <row r="6">
          <cell r="A6">
            <v>1</v>
          </cell>
        </row>
      </sheetData>
      <sheetData sheetId="7482">
        <row r="6">
          <cell r="A6">
            <v>1</v>
          </cell>
        </row>
      </sheetData>
      <sheetData sheetId="7483">
        <row r="6">
          <cell r="A6">
            <v>1</v>
          </cell>
        </row>
      </sheetData>
      <sheetData sheetId="7484">
        <row r="6">
          <cell r="A6">
            <v>1</v>
          </cell>
        </row>
      </sheetData>
      <sheetData sheetId="7485">
        <row r="6">
          <cell r="A6">
            <v>1</v>
          </cell>
        </row>
      </sheetData>
      <sheetData sheetId="7486">
        <row r="6">
          <cell r="A6">
            <v>1</v>
          </cell>
        </row>
      </sheetData>
      <sheetData sheetId="7487">
        <row r="6">
          <cell r="A6">
            <v>1</v>
          </cell>
        </row>
      </sheetData>
      <sheetData sheetId="7488">
        <row r="6">
          <cell r="A6">
            <v>1</v>
          </cell>
        </row>
      </sheetData>
      <sheetData sheetId="7489">
        <row r="6">
          <cell r="A6">
            <v>1</v>
          </cell>
        </row>
      </sheetData>
      <sheetData sheetId="7490">
        <row r="6">
          <cell r="A6">
            <v>1</v>
          </cell>
        </row>
      </sheetData>
      <sheetData sheetId="7491">
        <row r="6">
          <cell r="A6">
            <v>1</v>
          </cell>
        </row>
      </sheetData>
      <sheetData sheetId="7492">
        <row r="6">
          <cell r="A6">
            <v>1</v>
          </cell>
        </row>
      </sheetData>
      <sheetData sheetId="7493">
        <row r="6">
          <cell r="A6">
            <v>1</v>
          </cell>
        </row>
      </sheetData>
      <sheetData sheetId="7494">
        <row r="6">
          <cell r="A6">
            <v>1</v>
          </cell>
        </row>
      </sheetData>
      <sheetData sheetId="7495">
        <row r="6">
          <cell r="A6">
            <v>1</v>
          </cell>
        </row>
      </sheetData>
      <sheetData sheetId="7496">
        <row r="6">
          <cell r="A6">
            <v>1</v>
          </cell>
        </row>
      </sheetData>
      <sheetData sheetId="7497">
        <row r="6">
          <cell r="A6">
            <v>1</v>
          </cell>
        </row>
      </sheetData>
      <sheetData sheetId="7498">
        <row r="6">
          <cell r="A6">
            <v>1</v>
          </cell>
        </row>
      </sheetData>
      <sheetData sheetId="7499">
        <row r="6">
          <cell r="A6">
            <v>1</v>
          </cell>
        </row>
      </sheetData>
      <sheetData sheetId="7500">
        <row r="6">
          <cell r="A6">
            <v>1</v>
          </cell>
        </row>
      </sheetData>
      <sheetData sheetId="7501">
        <row r="5">
          <cell r="D5" t="str">
            <v>PROCESS PERFORMANCE STUDY</v>
          </cell>
        </row>
      </sheetData>
      <sheetData sheetId="7502">
        <row r="6">
          <cell r="A6">
            <v>1</v>
          </cell>
        </row>
      </sheetData>
      <sheetData sheetId="7503">
        <row r="6">
          <cell r="A6">
            <v>1</v>
          </cell>
        </row>
      </sheetData>
      <sheetData sheetId="7504">
        <row r="6">
          <cell r="A6">
            <v>1</v>
          </cell>
        </row>
      </sheetData>
      <sheetData sheetId="7505">
        <row r="5">
          <cell r="D5" t="str">
            <v>PROCESS PERFORMANCE STUDY</v>
          </cell>
        </row>
      </sheetData>
      <sheetData sheetId="7506">
        <row r="6">
          <cell r="A6">
            <v>1</v>
          </cell>
        </row>
      </sheetData>
      <sheetData sheetId="7507">
        <row r="5">
          <cell r="D5" t="str">
            <v>PROCESS PERFORMANCE STUDY</v>
          </cell>
        </row>
      </sheetData>
      <sheetData sheetId="7508">
        <row r="5">
          <cell r="D5" t="str">
            <v>PROCESS PERFORMANCE STUDY</v>
          </cell>
        </row>
      </sheetData>
      <sheetData sheetId="7509">
        <row r="5">
          <cell r="D5" t="str">
            <v>PROCESS PERFORMANCE STUDY</v>
          </cell>
        </row>
      </sheetData>
      <sheetData sheetId="7510">
        <row r="5">
          <cell r="D5" t="str">
            <v>PROCESS PERFORMANCE STUDY</v>
          </cell>
        </row>
      </sheetData>
      <sheetData sheetId="7511">
        <row r="5">
          <cell r="D5" t="str">
            <v>PROCESS PERFORMANCE STUDY</v>
          </cell>
        </row>
      </sheetData>
      <sheetData sheetId="7512">
        <row r="5">
          <cell r="D5" t="str">
            <v>PROCESS PERFORMANCE STUDY</v>
          </cell>
        </row>
      </sheetData>
      <sheetData sheetId="7513">
        <row r="5">
          <cell r="D5" t="str">
            <v>PROCESS PERFORMANCE STUDY</v>
          </cell>
        </row>
      </sheetData>
      <sheetData sheetId="7514">
        <row r="5">
          <cell r="D5" t="str">
            <v>PROCESS PERFORMANCE STUDY</v>
          </cell>
        </row>
      </sheetData>
      <sheetData sheetId="7515">
        <row r="5">
          <cell r="D5" t="str">
            <v>PROCESS PERFORMANCE STUDY</v>
          </cell>
        </row>
      </sheetData>
      <sheetData sheetId="7516">
        <row r="5">
          <cell r="D5" t="str">
            <v>PROCESS PERFORMANCE STUDY</v>
          </cell>
        </row>
      </sheetData>
      <sheetData sheetId="7517">
        <row r="5">
          <cell r="D5" t="str">
            <v>PROCESS PERFORMANCE STUDY</v>
          </cell>
        </row>
      </sheetData>
      <sheetData sheetId="7518">
        <row r="5">
          <cell r="D5" t="str">
            <v>PROCESS PERFORMANCE STUDY</v>
          </cell>
        </row>
      </sheetData>
      <sheetData sheetId="7519">
        <row r="5">
          <cell r="D5" t="str">
            <v>PROCESS PERFORMANCE STUDY</v>
          </cell>
        </row>
      </sheetData>
      <sheetData sheetId="7520">
        <row r="5">
          <cell r="D5" t="str">
            <v>PROCESS PERFORMANCE STUDY</v>
          </cell>
        </row>
      </sheetData>
      <sheetData sheetId="7521">
        <row r="5">
          <cell r="D5" t="str">
            <v>PROCESS PERFORMANCE STUDY</v>
          </cell>
        </row>
      </sheetData>
      <sheetData sheetId="7522">
        <row r="5">
          <cell r="D5" t="str">
            <v>PROCESS PERFORMANCE STUDY</v>
          </cell>
        </row>
      </sheetData>
      <sheetData sheetId="7523">
        <row r="5">
          <cell r="D5" t="str">
            <v>PROCESS PERFORMANCE STUDY</v>
          </cell>
        </row>
      </sheetData>
      <sheetData sheetId="7524">
        <row r="5">
          <cell r="D5" t="str">
            <v>PROCESS PERFORMANCE STUDY</v>
          </cell>
        </row>
      </sheetData>
      <sheetData sheetId="7525">
        <row r="5">
          <cell r="D5" t="str">
            <v>PROCESS PERFORMANCE STUDY</v>
          </cell>
        </row>
      </sheetData>
      <sheetData sheetId="7526">
        <row r="5">
          <cell r="D5" t="str">
            <v>PROCESS PERFORMANCE STUDY</v>
          </cell>
        </row>
      </sheetData>
      <sheetData sheetId="7527">
        <row r="5">
          <cell r="D5" t="str">
            <v>PROCESS PERFORMANCE STUDY</v>
          </cell>
        </row>
      </sheetData>
      <sheetData sheetId="7528">
        <row r="5">
          <cell r="D5" t="str">
            <v>PROCESS PERFORMANCE STUDY</v>
          </cell>
        </row>
      </sheetData>
      <sheetData sheetId="7529">
        <row r="5">
          <cell r="D5" t="str">
            <v>PROCESS PERFORMANCE STUDY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5">
          <cell r="D5" t="str">
            <v>PROCESS PERFORMANCE STUDY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>
        <row r="1">
          <cell r="A1" t="str">
            <v>1월 생산실적</v>
          </cell>
        </row>
      </sheetData>
      <sheetData sheetId="7558">
        <row r="1">
          <cell r="A1" t="str">
            <v>1월 생산실적</v>
          </cell>
        </row>
      </sheetData>
      <sheetData sheetId="7559">
        <row r="1">
          <cell r="A1" t="str">
            <v>1월 생산실적</v>
          </cell>
        </row>
      </sheetData>
      <sheetData sheetId="7560">
        <row r="5">
          <cell r="D5" t="str">
            <v>PROCESS PERFORMANCE STUDY</v>
          </cell>
        </row>
      </sheetData>
      <sheetData sheetId="7561">
        <row r="5">
          <cell r="D5" t="str">
            <v>PROCESS PERFORMANCE STUDY</v>
          </cell>
        </row>
      </sheetData>
      <sheetData sheetId="7562">
        <row r="5">
          <cell r="D5" t="str">
            <v>PROCESS PERFORMANCE STUDY</v>
          </cell>
        </row>
      </sheetData>
      <sheetData sheetId="7563">
        <row r="5">
          <cell r="D5" t="str">
            <v>PROCESS PERFORMANCE STUDY</v>
          </cell>
        </row>
      </sheetData>
      <sheetData sheetId="7564">
        <row r="5">
          <cell r="D5" t="str">
            <v>PROCESS PERFORMANCE STUDY</v>
          </cell>
        </row>
      </sheetData>
      <sheetData sheetId="7565">
        <row r="5">
          <cell r="D5" t="str">
            <v>PROCESS PERFORMANCE STUDY</v>
          </cell>
        </row>
      </sheetData>
      <sheetData sheetId="7566">
        <row r="5">
          <cell r="D5" t="str">
            <v>PROCESS PERFORMANCE STUDY</v>
          </cell>
        </row>
      </sheetData>
      <sheetData sheetId="7567">
        <row r="5">
          <cell r="D5" t="str">
            <v>PROCESS PERFORMANCE STUDY</v>
          </cell>
        </row>
      </sheetData>
      <sheetData sheetId="7568">
        <row r="5">
          <cell r="D5" t="str">
            <v>PROCESS PERFORMANCE STUDY</v>
          </cell>
        </row>
      </sheetData>
      <sheetData sheetId="7569">
        <row r="5">
          <cell r="D5" t="str">
            <v>PROCESS PERFORMANCE STUDY</v>
          </cell>
        </row>
      </sheetData>
      <sheetData sheetId="7570">
        <row r="5">
          <cell r="D5" t="str">
            <v>PROCESS PERFORMANCE STUDY</v>
          </cell>
        </row>
      </sheetData>
      <sheetData sheetId="7571">
        <row r="5">
          <cell r="D5" t="str">
            <v>PROCESS PERFORMANCE STUDY</v>
          </cell>
        </row>
      </sheetData>
      <sheetData sheetId="7572">
        <row r="5">
          <cell r="D5" t="str">
            <v>PROCESS PERFORMANCE STUDY</v>
          </cell>
        </row>
      </sheetData>
      <sheetData sheetId="7573">
        <row r="5">
          <cell r="D5" t="str">
            <v>PROCESS PERFORMANCE STUDY</v>
          </cell>
        </row>
      </sheetData>
      <sheetData sheetId="7574">
        <row r="5">
          <cell r="D5" t="str">
            <v>PROCESS PERFORMANCE STUDY</v>
          </cell>
        </row>
      </sheetData>
      <sheetData sheetId="7575">
        <row r="1">
          <cell r="A1" t="str">
            <v>1월 생산실적</v>
          </cell>
        </row>
      </sheetData>
      <sheetData sheetId="7576">
        <row r="5">
          <cell r="D5" t="str">
            <v>PROCESS PERFORMANCE STUDY</v>
          </cell>
        </row>
      </sheetData>
      <sheetData sheetId="7577">
        <row r="1">
          <cell r="A1" t="str">
            <v>1월 생산실적</v>
          </cell>
        </row>
      </sheetData>
      <sheetData sheetId="7578">
        <row r="1">
          <cell r="A1" t="str">
            <v>1월 생산실적</v>
          </cell>
        </row>
      </sheetData>
      <sheetData sheetId="7579">
        <row r="1">
          <cell r="A1" t="str">
            <v>1월 생산실적</v>
          </cell>
        </row>
      </sheetData>
      <sheetData sheetId="7580">
        <row r="1">
          <cell r="A1" t="str">
            <v>1월 생산실적</v>
          </cell>
        </row>
      </sheetData>
      <sheetData sheetId="7581">
        <row r="1">
          <cell r="A1" t="str">
            <v>1월 생산실적</v>
          </cell>
        </row>
      </sheetData>
      <sheetData sheetId="7582">
        <row r="1">
          <cell r="A1" t="str">
            <v>1월 생산실적</v>
          </cell>
        </row>
      </sheetData>
      <sheetData sheetId="7583">
        <row r="1">
          <cell r="A1" t="str">
            <v>1월 생산실적</v>
          </cell>
        </row>
      </sheetData>
      <sheetData sheetId="7584">
        <row r="1">
          <cell r="A1" t="str">
            <v>1월 생산실적</v>
          </cell>
        </row>
      </sheetData>
      <sheetData sheetId="7585">
        <row r="1">
          <cell r="A1" t="str">
            <v>1월 생산실적</v>
          </cell>
        </row>
      </sheetData>
      <sheetData sheetId="7586">
        <row r="1">
          <cell r="A1" t="str">
            <v>1월 생산실적</v>
          </cell>
        </row>
      </sheetData>
      <sheetData sheetId="7587">
        <row r="1">
          <cell r="A1" t="str">
            <v>1월 생산실적</v>
          </cell>
        </row>
      </sheetData>
      <sheetData sheetId="7588">
        <row r="1">
          <cell r="A1" t="str">
            <v>1월 생산실적</v>
          </cell>
        </row>
      </sheetData>
      <sheetData sheetId="7589">
        <row r="1">
          <cell r="A1" t="str">
            <v>1월 생산실적</v>
          </cell>
        </row>
      </sheetData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>
        <row r="1">
          <cell r="A1" t="str">
            <v>1월 생산실적</v>
          </cell>
        </row>
      </sheetData>
      <sheetData sheetId="7593">
        <row r="1">
          <cell r="A1" t="str">
            <v>1월 생산실적</v>
          </cell>
        </row>
      </sheetData>
      <sheetData sheetId="7594">
        <row r="1">
          <cell r="A1" t="str">
            <v>1월 생산실적</v>
          </cell>
        </row>
      </sheetData>
      <sheetData sheetId="7595">
        <row r="1">
          <cell r="A1" t="str">
            <v>1월 생산실적</v>
          </cell>
        </row>
      </sheetData>
      <sheetData sheetId="7596">
        <row r="1">
          <cell r="A1" t="str">
            <v>1월 생산실적</v>
          </cell>
        </row>
      </sheetData>
      <sheetData sheetId="7597">
        <row r="1">
          <cell r="A1" t="str">
            <v>1월 생산실적</v>
          </cell>
        </row>
      </sheetData>
      <sheetData sheetId="7598">
        <row r="1">
          <cell r="A1" t="str">
            <v>1월 생산실적</v>
          </cell>
        </row>
      </sheetData>
      <sheetData sheetId="7599">
        <row r="1">
          <cell r="A1" t="str">
            <v>1월 생산실적</v>
          </cell>
        </row>
      </sheetData>
      <sheetData sheetId="7600">
        <row r="1">
          <cell r="A1" t="str">
            <v>1월 생산실적</v>
          </cell>
        </row>
      </sheetData>
      <sheetData sheetId="7601">
        <row r="1">
          <cell r="A1" t="str">
            <v>1월 생산실적</v>
          </cell>
        </row>
      </sheetData>
      <sheetData sheetId="7602">
        <row r="1">
          <cell r="A1" t="str">
            <v>1월 생산실적</v>
          </cell>
        </row>
      </sheetData>
      <sheetData sheetId="7603">
        <row r="1">
          <cell r="A1" t="str">
            <v>1월 생산실적</v>
          </cell>
        </row>
      </sheetData>
      <sheetData sheetId="7604">
        <row r="1">
          <cell r="A1" t="str">
            <v>1월 생산실적</v>
          </cell>
        </row>
      </sheetData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/>
      <sheetData sheetId="7649"/>
      <sheetData sheetId="7650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 refreshError="1"/>
      <sheetData sheetId="7739" refreshError="1"/>
      <sheetData sheetId="7740" refreshError="1"/>
      <sheetData sheetId="7741" refreshError="1"/>
      <sheetData sheetId="7742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>
        <row r="5">
          <cell r="D5" t="str">
            <v>PROCESS PERFORMANCE STUDY</v>
          </cell>
        </row>
      </sheetData>
      <sheetData sheetId="7765">
        <row r="5">
          <cell r="D5" t="str">
            <v>PROCESS PERFORMANCE STUDY</v>
          </cell>
        </row>
      </sheetData>
      <sheetData sheetId="7766">
        <row r="5">
          <cell r="D5" t="str">
            <v>PROCESS PERFORMANCE STUDY</v>
          </cell>
        </row>
      </sheetData>
      <sheetData sheetId="7767">
        <row r="5">
          <cell r="D5" t="str">
            <v>PROCESS PERFORMANCE STUDY</v>
          </cell>
        </row>
      </sheetData>
      <sheetData sheetId="7768">
        <row r="5">
          <cell r="D5" t="str">
            <v>PROCESS PERFORMANCE STUDY</v>
          </cell>
        </row>
      </sheetData>
      <sheetData sheetId="7769">
        <row r="5">
          <cell r="D5" t="str">
            <v>PROCESS PERFORMANCE STUDY</v>
          </cell>
        </row>
      </sheetData>
      <sheetData sheetId="7770">
        <row r="5">
          <cell r="D5" t="str">
            <v>PROCESS PERFORMANCE STUDY</v>
          </cell>
        </row>
      </sheetData>
      <sheetData sheetId="7771">
        <row r="5">
          <cell r="D5" t="str">
            <v>PROCESS PERFORMANCE STUDY</v>
          </cell>
        </row>
      </sheetData>
      <sheetData sheetId="7772">
        <row r="5">
          <cell r="D5" t="str">
            <v>PROCESS PERFORMANCE STUDY</v>
          </cell>
        </row>
      </sheetData>
      <sheetData sheetId="7773">
        <row r="5">
          <cell r="D5" t="str">
            <v>PROCESS PERFORMANCE STUDY</v>
          </cell>
        </row>
      </sheetData>
      <sheetData sheetId="7774">
        <row r="5">
          <cell r="D5" t="str">
            <v>PROCESS PERFORMANCE STUDY</v>
          </cell>
        </row>
      </sheetData>
      <sheetData sheetId="7775">
        <row r="5">
          <cell r="D5" t="str">
            <v>PROCESS PERFORMANCE STUDY</v>
          </cell>
        </row>
      </sheetData>
      <sheetData sheetId="7776">
        <row r="5">
          <cell r="D5" t="str">
            <v>PROCESS PERFORMANCE STUDY</v>
          </cell>
        </row>
      </sheetData>
      <sheetData sheetId="7777">
        <row r="6">
          <cell r="A6">
            <v>1</v>
          </cell>
        </row>
      </sheetData>
      <sheetData sheetId="7778">
        <row r="6">
          <cell r="A6">
            <v>1</v>
          </cell>
        </row>
      </sheetData>
      <sheetData sheetId="7779">
        <row r="6">
          <cell r="A6">
            <v>1</v>
          </cell>
        </row>
      </sheetData>
      <sheetData sheetId="7780">
        <row r="6">
          <cell r="A6">
            <v>1</v>
          </cell>
        </row>
      </sheetData>
      <sheetData sheetId="7781">
        <row r="6">
          <cell r="A6">
            <v>1</v>
          </cell>
        </row>
      </sheetData>
      <sheetData sheetId="7782">
        <row r="6">
          <cell r="A6">
            <v>1</v>
          </cell>
        </row>
      </sheetData>
      <sheetData sheetId="7783">
        <row r="6">
          <cell r="A6">
            <v>1</v>
          </cell>
        </row>
      </sheetData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>
        <row r="6">
          <cell r="A6">
            <v>1</v>
          </cell>
        </row>
      </sheetData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>
        <row r="6">
          <cell r="A6">
            <v>1</v>
          </cell>
        </row>
      </sheetData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>
        <row r="6">
          <cell r="A6">
            <v>1</v>
          </cell>
        </row>
      </sheetData>
      <sheetData sheetId="8038">
        <row r="6">
          <cell r="A6">
            <v>1</v>
          </cell>
        </row>
      </sheetData>
      <sheetData sheetId="8039">
        <row r="6">
          <cell r="A6">
            <v>1</v>
          </cell>
        </row>
      </sheetData>
      <sheetData sheetId="8040">
        <row r="6">
          <cell r="A6">
            <v>1</v>
          </cell>
        </row>
      </sheetData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/>
      <sheetData sheetId="8058"/>
      <sheetData sheetId="8059"/>
      <sheetData sheetId="8060"/>
      <sheetData sheetId="8061">
        <row r="6">
          <cell r="A6">
            <v>1</v>
          </cell>
        </row>
      </sheetData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>
        <row r="1">
          <cell r="A1" t="str">
            <v>1월 생산실적</v>
          </cell>
        </row>
      </sheetData>
      <sheetData sheetId="8109">
        <row r="1">
          <cell r="A1" t="str">
            <v>1월 생산실적</v>
          </cell>
        </row>
      </sheetData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>
        <row r="6">
          <cell r="A6">
            <v>1</v>
          </cell>
        </row>
      </sheetData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>
        <row r="6">
          <cell r="A6">
            <v>1</v>
          </cell>
        </row>
      </sheetData>
      <sheetData sheetId="8313">
        <row r="6">
          <cell r="A6">
            <v>1</v>
          </cell>
        </row>
      </sheetData>
      <sheetData sheetId="8314">
        <row r="1">
          <cell r="A1" t="str">
            <v>1월 생산실적</v>
          </cell>
        </row>
      </sheetData>
      <sheetData sheetId="8315">
        <row r="6">
          <cell r="A6">
            <v>1</v>
          </cell>
        </row>
      </sheetData>
      <sheetData sheetId="8316">
        <row r="6">
          <cell r="A6">
            <v>1</v>
          </cell>
        </row>
      </sheetData>
      <sheetData sheetId="8317">
        <row r="1">
          <cell r="A1" t="str">
            <v>1월 생산실적</v>
          </cell>
        </row>
      </sheetData>
      <sheetData sheetId="8318">
        <row r="6">
          <cell r="A6">
            <v>1</v>
          </cell>
        </row>
      </sheetData>
      <sheetData sheetId="8319">
        <row r="6">
          <cell r="A6">
            <v>1</v>
          </cell>
        </row>
      </sheetData>
      <sheetData sheetId="8320">
        <row r="6">
          <cell r="A6">
            <v>1</v>
          </cell>
        </row>
      </sheetData>
      <sheetData sheetId="8321"/>
      <sheetData sheetId="8322"/>
      <sheetData sheetId="8323"/>
      <sheetData sheetId="8324"/>
      <sheetData sheetId="8325"/>
      <sheetData sheetId="8326">
        <row r="6">
          <cell r="A6">
            <v>1</v>
          </cell>
        </row>
      </sheetData>
      <sheetData sheetId="8327">
        <row r="6">
          <cell r="A6">
            <v>1</v>
          </cell>
        </row>
      </sheetData>
      <sheetData sheetId="8328">
        <row r="6">
          <cell r="A6">
            <v>1</v>
          </cell>
        </row>
      </sheetData>
      <sheetData sheetId="8329">
        <row r="6">
          <cell r="A6">
            <v>1</v>
          </cell>
        </row>
      </sheetData>
      <sheetData sheetId="8330">
        <row r="6">
          <cell r="A6">
            <v>1</v>
          </cell>
        </row>
      </sheetData>
      <sheetData sheetId="8331">
        <row r="6">
          <cell r="A6">
            <v>1</v>
          </cell>
        </row>
      </sheetData>
      <sheetData sheetId="8332">
        <row r="6">
          <cell r="A6">
            <v>1</v>
          </cell>
        </row>
      </sheetData>
      <sheetData sheetId="8333">
        <row r="6">
          <cell r="A6">
            <v>1</v>
          </cell>
        </row>
      </sheetData>
      <sheetData sheetId="8334">
        <row r="6">
          <cell r="A6">
            <v>1</v>
          </cell>
        </row>
      </sheetData>
      <sheetData sheetId="8335">
        <row r="6">
          <cell r="A6">
            <v>1</v>
          </cell>
        </row>
      </sheetData>
      <sheetData sheetId="8336">
        <row r="6">
          <cell r="A6">
            <v>1</v>
          </cell>
        </row>
      </sheetData>
      <sheetData sheetId="8337">
        <row r="6">
          <cell r="A6">
            <v>1</v>
          </cell>
        </row>
      </sheetData>
      <sheetData sheetId="8338">
        <row r="6">
          <cell r="A6">
            <v>1</v>
          </cell>
        </row>
      </sheetData>
      <sheetData sheetId="8339">
        <row r="6">
          <cell r="A6">
            <v>1</v>
          </cell>
        </row>
      </sheetData>
      <sheetData sheetId="8340">
        <row r="6">
          <cell r="A6">
            <v>1</v>
          </cell>
        </row>
      </sheetData>
      <sheetData sheetId="8341">
        <row r="6">
          <cell r="A6">
            <v>1</v>
          </cell>
        </row>
      </sheetData>
      <sheetData sheetId="8342">
        <row r="6">
          <cell r="A6">
            <v>1</v>
          </cell>
        </row>
      </sheetData>
      <sheetData sheetId="8343">
        <row r="6">
          <cell r="A6">
            <v>1</v>
          </cell>
        </row>
      </sheetData>
      <sheetData sheetId="8344">
        <row r="6">
          <cell r="A6">
            <v>1</v>
          </cell>
        </row>
      </sheetData>
      <sheetData sheetId="8345">
        <row r="6">
          <cell r="A6">
            <v>1</v>
          </cell>
        </row>
      </sheetData>
      <sheetData sheetId="8346">
        <row r="6">
          <cell r="A6">
            <v>1</v>
          </cell>
        </row>
      </sheetData>
      <sheetData sheetId="8347">
        <row r="6">
          <cell r="A6">
            <v>1</v>
          </cell>
        </row>
      </sheetData>
      <sheetData sheetId="8348">
        <row r="6">
          <cell r="A6">
            <v>1</v>
          </cell>
        </row>
      </sheetData>
      <sheetData sheetId="8349">
        <row r="6">
          <cell r="A6">
            <v>1</v>
          </cell>
        </row>
      </sheetData>
      <sheetData sheetId="8350">
        <row r="6">
          <cell r="A6">
            <v>1</v>
          </cell>
        </row>
      </sheetData>
      <sheetData sheetId="8351">
        <row r="6">
          <cell r="A6">
            <v>1</v>
          </cell>
        </row>
      </sheetData>
      <sheetData sheetId="8352">
        <row r="6">
          <cell r="A6">
            <v>1</v>
          </cell>
        </row>
      </sheetData>
      <sheetData sheetId="8353">
        <row r="6">
          <cell r="A6">
            <v>1</v>
          </cell>
        </row>
      </sheetData>
      <sheetData sheetId="8354">
        <row r="6">
          <cell r="A6">
            <v>1</v>
          </cell>
        </row>
      </sheetData>
      <sheetData sheetId="8355">
        <row r="6">
          <cell r="A6">
            <v>1</v>
          </cell>
        </row>
      </sheetData>
      <sheetData sheetId="8356">
        <row r="6">
          <cell r="A6">
            <v>1</v>
          </cell>
        </row>
      </sheetData>
      <sheetData sheetId="8357">
        <row r="6">
          <cell r="A6">
            <v>1</v>
          </cell>
        </row>
      </sheetData>
      <sheetData sheetId="8358">
        <row r="6">
          <cell r="A6">
            <v>1</v>
          </cell>
        </row>
      </sheetData>
      <sheetData sheetId="8359">
        <row r="6">
          <cell r="A6">
            <v>1</v>
          </cell>
        </row>
      </sheetData>
      <sheetData sheetId="8360">
        <row r="6">
          <cell r="A6">
            <v>1</v>
          </cell>
        </row>
      </sheetData>
      <sheetData sheetId="8361">
        <row r="6">
          <cell r="A6">
            <v>1</v>
          </cell>
        </row>
      </sheetData>
      <sheetData sheetId="8362">
        <row r="6">
          <cell r="A6">
            <v>1</v>
          </cell>
        </row>
      </sheetData>
      <sheetData sheetId="8363">
        <row r="6">
          <cell r="A6">
            <v>1</v>
          </cell>
        </row>
      </sheetData>
      <sheetData sheetId="8364">
        <row r="6">
          <cell r="A6">
            <v>1</v>
          </cell>
        </row>
      </sheetData>
      <sheetData sheetId="8365">
        <row r="6">
          <cell r="A6">
            <v>1</v>
          </cell>
        </row>
      </sheetData>
      <sheetData sheetId="8366">
        <row r="6">
          <cell r="A6">
            <v>1</v>
          </cell>
        </row>
      </sheetData>
      <sheetData sheetId="8367">
        <row r="6">
          <cell r="A6">
            <v>1</v>
          </cell>
        </row>
      </sheetData>
      <sheetData sheetId="8368">
        <row r="6">
          <cell r="A6">
            <v>1</v>
          </cell>
        </row>
      </sheetData>
      <sheetData sheetId="8369">
        <row r="6">
          <cell r="A6">
            <v>1</v>
          </cell>
        </row>
      </sheetData>
      <sheetData sheetId="8370">
        <row r="6">
          <cell r="A6">
            <v>1</v>
          </cell>
        </row>
      </sheetData>
      <sheetData sheetId="8371">
        <row r="6">
          <cell r="A6">
            <v>1</v>
          </cell>
        </row>
      </sheetData>
      <sheetData sheetId="8372">
        <row r="6">
          <cell r="A6">
            <v>1</v>
          </cell>
        </row>
      </sheetData>
      <sheetData sheetId="8373">
        <row r="6">
          <cell r="A6">
            <v>1</v>
          </cell>
        </row>
      </sheetData>
      <sheetData sheetId="8374">
        <row r="6">
          <cell r="A6">
            <v>1</v>
          </cell>
        </row>
      </sheetData>
      <sheetData sheetId="8375">
        <row r="6">
          <cell r="A6">
            <v>1</v>
          </cell>
        </row>
      </sheetData>
      <sheetData sheetId="8376">
        <row r="6">
          <cell r="A6">
            <v>1</v>
          </cell>
        </row>
      </sheetData>
      <sheetData sheetId="8377">
        <row r="6">
          <cell r="A6">
            <v>1</v>
          </cell>
        </row>
      </sheetData>
      <sheetData sheetId="8378">
        <row r="6">
          <cell r="A6">
            <v>1</v>
          </cell>
        </row>
      </sheetData>
      <sheetData sheetId="8379">
        <row r="6">
          <cell r="A6">
            <v>1</v>
          </cell>
        </row>
      </sheetData>
      <sheetData sheetId="8380">
        <row r="6">
          <cell r="A6">
            <v>1</v>
          </cell>
        </row>
      </sheetData>
      <sheetData sheetId="8381">
        <row r="6">
          <cell r="A6">
            <v>1</v>
          </cell>
        </row>
      </sheetData>
      <sheetData sheetId="8382">
        <row r="6">
          <cell r="A6">
            <v>1</v>
          </cell>
        </row>
      </sheetData>
      <sheetData sheetId="8383">
        <row r="6">
          <cell r="A6">
            <v>1</v>
          </cell>
        </row>
      </sheetData>
      <sheetData sheetId="8384">
        <row r="6">
          <cell r="A6">
            <v>1</v>
          </cell>
        </row>
      </sheetData>
      <sheetData sheetId="8385">
        <row r="6">
          <cell r="A6">
            <v>1</v>
          </cell>
        </row>
      </sheetData>
      <sheetData sheetId="8386">
        <row r="6">
          <cell r="A6">
            <v>1</v>
          </cell>
        </row>
      </sheetData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>
        <row r="6">
          <cell r="A6">
            <v>1</v>
          </cell>
        </row>
      </sheetData>
      <sheetData sheetId="8443"/>
      <sheetData sheetId="8444">
        <row r="6">
          <cell r="A6">
            <v>1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6">
          <cell r="A6">
            <v>1</v>
          </cell>
        </row>
      </sheetData>
      <sheetData sheetId="8447">
        <row r="6">
          <cell r="A6">
            <v>1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6">
          <cell r="A6">
            <v>1</v>
          </cell>
        </row>
      </sheetData>
      <sheetData sheetId="8451">
        <row r="6">
          <cell r="A6">
            <v>1</v>
          </cell>
        </row>
      </sheetData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>
        <row r="6">
          <cell r="A6">
            <v>1</v>
          </cell>
        </row>
      </sheetData>
      <sheetData sheetId="8472"/>
      <sheetData sheetId="8473"/>
      <sheetData sheetId="8474"/>
      <sheetData sheetId="8475"/>
      <sheetData sheetId="8476"/>
      <sheetData sheetId="8477"/>
      <sheetData sheetId="8478">
        <row r="6">
          <cell r="A6">
            <v>1</v>
          </cell>
        </row>
      </sheetData>
      <sheetData sheetId="8479">
        <row r="6">
          <cell r="A6">
            <v>1</v>
          </cell>
        </row>
      </sheetData>
      <sheetData sheetId="8480">
        <row r="6">
          <cell r="A6">
            <v>1</v>
          </cell>
        </row>
      </sheetData>
      <sheetData sheetId="8481">
        <row r="6">
          <cell r="A6">
            <v>1</v>
          </cell>
        </row>
      </sheetData>
      <sheetData sheetId="8482">
        <row r="6">
          <cell r="A6">
            <v>1</v>
          </cell>
        </row>
      </sheetData>
      <sheetData sheetId="8483">
        <row r="6">
          <cell r="A6">
            <v>1</v>
          </cell>
        </row>
      </sheetData>
      <sheetData sheetId="8484">
        <row r="6">
          <cell r="A6">
            <v>1</v>
          </cell>
        </row>
      </sheetData>
      <sheetData sheetId="8485">
        <row r="6">
          <cell r="A6">
            <v>1</v>
          </cell>
        </row>
      </sheetData>
      <sheetData sheetId="8486">
        <row r="6">
          <cell r="A6">
            <v>1</v>
          </cell>
        </row>
      </sheetData>
      <sheetData sheetId="8487">
        <row r="6">
          <cell r="A6">
            <v>1</v>
          </cell>
        </row>
      </sheetData>
      <sheetData sheetId="8488">
        <row r="6">
          <cell r="A6">
            <v>1</v>
          </cell>
        </row>
      </sheetData>
      <sheetData sheetId="8489">
        <row r="6">
          <cell r="A6">
            <v>1</v>
          </cell>
        </row>
      </sheetData>
      <sheetData sheetId="8490">
        <row r="6">
          <cell r="A6">
            <v>1</v>
          </cell>
        </row>
      </sheetData>
      <sheetData sheetId="8491">
        <row r="6">
          <cell r="A6">
            <v>1</v>
          </cell>
        </row>
      </sheetData>
      <sheetData sheetId="8492">
        <row r="6">
          <cell r="A6">
            <v>1</v>
          </cell>
        </row>
      </sheetData>
      <sheetData sheetId="8493">
        <row r="6">
          <cell r="A6">
            <v>1</v>
          </cell>
        </row>
      </sheetData>
      <sheetData sheetId="8494">
        <row r="6">
          <cell r="A6">
            <v>1</v>
          </cell>
        </row>
      </sheetData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>
        <row r="6">
          <cell r="A6">
            <v>1</v>
          </cell>
        </row>
      </sheetData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>
        <row r="1">
          <cell r="A1" t="str">
            <v>1월 생산실적</v>
          </cell>
        </row>
      </sheetData>
      <sheetData sheetId="8688">
        <row r="6">
          <cell r="A6">
            <v>1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6">
          <cell r="A6">
            <v>1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6">
          <cell r="A6">
            <v>1</v>
          </cell>
        </row>
      </sheetData>
      <sheetData sheetId="8694">
        <row r="6">
          <cell r="A6">
            <v>1</v>
          </cell>
        </row>
      </sheetData>
      <sheetData sheetId="8695">
        <row r="6">
          <cell r="A6">
            <v>1</v>
          </cell>
        </row>
      </sheetData>
      <sheetData sheetId="8696"/>
      <sheetData sheetId="8697"/>
      <sheetData sheetId="8698"/>
      <sheetData sheetId="8699"/>
      <sheetData sheetId="8700"/>
      <sheetData sheetId="8701">
        <row r="6">
          <cell r="A6">
            <v>1</v>
          </cell>
        </row>
      </sheetData>
      <sheetData sheetId="8702">
        <row r="6">
          <cell r="A6">
            <v>1</v>
          </cell>
        </row>
      </sheetData>
      <sheetData sheetId="8703">
        <row r="6">
          <cell r="A6">
            <v>1</v>
          </cell>
        </row>
      </sheetData>
      <sheetData sheetId="8704">
        <row r="6">
          <cell r="A6">
            <v>1</v>
          </cell>
        </row>
      </sheetData>
      <sheetData sheetId="8705">
        <row r="6">
          <cell r="A6">
            <v>1</v>
          </cell>
        </row>
      </sheetData>
      <sheetData sheetId="8706">
        <row r="6">
          <cell r="A6">
            <v>1</v>
          </cell>
        </row>
      </sheetData>
      <sheetData sheetId="8707">
        <row r="6">
          <cell r="A6">
            <v>1</v>
          </cell>
        </row>
      </sheetData>
      <sheetData sheetId="8708">
        <row r="6">
          <cell r="A6">
            <v>1</v>
          </cell>
        </row>
      </sheetData>
      <sheetData sheetId="8709">
        <row r="6">
          <cell r="A6">
            <v>1</v>
          </cell>
        </row>
      </sheetData>
      <sheetData sheetId="8710">
        <row r="6">
          <cell r="A6">
            <v>1</v>
          </cell>
        </row>
      </sheetData>
      <sheetData sheetId="8711">
        <row r="6">
          <cell r="A6">
            <v>1</v>
          </cell>
        </row>
      </sheetData>
      <sheetData sheetId="8712">
        <row r="6">
          <cell r="A6">
            <v>1</v>
          </cell>
        </row>
      </sheetData>
      <sheetData sheetId="8713">
        <row r="6">
          <cell r="A6">
            <v>1</v>
          </cell>
        </row>
      </sheetData>
      <sheetData sheetId="8714">
        <row r="6">
          <cell r="A6">
            <v>1</v>
          </cell>
        </row>
      </sheetData>
      <sheetData sheetId="8715">
        <row r="6">
          <cell r="A6">
            <v>1</v>
          </cell>
        </row>
      </sheetData>
      <sheetData sheetId="8716">
        <row r="6">
          <cell r="A6">
            <v>1</v>
          </cell>
        </row>
      </sheetData>
      <sheetData sheetId="8717">
        <row r="6">
          <cell r="A6">
            <v>1</v>
          </cell>
        </row>
      </sheetData>
      <sheetData sheetId="8718">
        <row r="6">
          <cell r="A6">
            <v>1</v>
          </cell>
        </row>
      </sheetData>
      <sheetData sheetId="8719">
        <row r="6">
          <cell r="A6">
            <v>1</v>
          </cell>
        </row>
      </sheetData>
      <sheetData sheetId="8720">
        <row r="6">
          <cell r="A6">
            <v>1</v>
          </cell>
        </row>
      </sheetData>
      <sheetData sheetId="8721">
        <row r="6">
          <cell r="A6">
            <v>1</v>
          </cell>
        </row>
      </sheetData>
      <sheetData sheetId="8722">
        <row r="6">
          <cell r="A6">
            <v>1</v>
          </cell>
        </row>
      </sheetData>
      <sheetData sheetId="8723">
        <row r="6">
          <cell r="A6">
            <v>1</v>
          </cell>
        </row>
      </sheetData>
      <sheetData sheetId="8724">
        <row r="6">
          <cell r="A6">
            <v>1</v>
          </cell>
        </row>
      </sheetData>
      <sheetData sheetId="8725">
        <row r="6">
          <cell r="A6">
            <v>1</v>
          </cell>
        </row>
      </sheetData>
      <sheetData sheetId="8726">
        <row r="6">
          <cell r="A6">
            <v>1</v>
          </cell>
        </row>
      </sheetData>
      <sheetData sheetId="8727">
        <row r="6">
          <cell r="A6">
            <v>1</v>
          </cell>
        </row>
      </sheetData>
      <sheetData sheetId="8728">
        <row r="6">
          <cell r="A6">
            <v>1</v>
          </cell>
        </row>
      </sheetData>
      <sheetData sheetId="8729">
        <row r="6">
          <cell r="A6">
            <v>1</v>
          </cell>
        </row>
      </sheetData>
      <sheetData sheetId="8730">
        <row r="6">
          <cell r="A6">
            <v>1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6">
          <cell r="A6">
            <v>1</v>
          </cell>
        </row>
      </sheetData>
      <sheetData sheetId="8733">
        <row r="6">
          <cell r="A6">
            <v>1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6">
          <cell r="A6">
            <v>1</v>
          </cell>
        </row>
      </sheetData>
      <sheetData sheetId="8737">
        <row r="6">
          <cell r="A6">
            <v>1</v>
          </cell>
        </row>
      </sheetData>
      <sheetData sheetId="8738">
        <row r="1">
          <cell r="A1" t="str">
            <v>1월 생산실적</v>
          </cell>
        </row>
      </sheetData>
      <sheetData sheetId="8739">
        <row r="1">
          <cell r="A1" t="str">
            <v>1월 생산실적</v>
          </cell>
        </row>
      </sheetData>
      <sheetData sheetId="8740">
        <row r="6">
          <cell r="A6">
            <v>1</v>
          </cell>
        </row>
      </sheetData>
      <sheetData sheetId="8741">
        <row r="6">
          <cell r="A6">
            <v>1</v>
          </cell>
        </row>
      </sheetData>
      <sheetData sheetId="8742">
        <row r="6">
          <cell r="A6">
            <v>1</v>
          </cell>
        </row>
      </sheetData>
      <sheetData sheetId="8743">
        <row r="6">
          <cell r="A6">
            <v>1</v>
          </cell>
        </row>
      </sheetData>
      <sheetData sheetId="8744">
        <row r="6">
          <cell r="A6">
            <v>1</v>
          </cell>
        </row>
      </sheetData>
      <sheetData sheetId="8745">
        <row r="6">
          <cell r="A6">
            <v>1</v>
          </cell>
        </row>
      </sheetData>
      <sheetData sheetId="8746">
        <row r="6">
          <cell r="A6">
            <v>1</v>
          </cell>
        </row>
      </sheetData>
      <sheetData sheetId="8747">
        <row r="6">
          <cell r="A6">
            <v>1</v>
          </cell>
        </row>
      </sheetData>
      <sheetData sheetId="8748">
        <row r="6">
          <cell r="A6">
            <v>1</v>
          </cell>
        </row>
      </sheetData>
      <sheetData sheetId="8749">
        <row r="6">
          <cell r="A6">
            <v>1</v>
          </cell>
        </row>
      </sheetData>
      <sheetData sheetId="8750">
        <row r="6">
          <cell r="A6">
            <v>1</v>
          </cell>
        </row>
      </sheetData>
      <sheetData sheetId="8751">
        <row r="6">
          <cell r="A6">
            <v>1</v>
          </cell>
        </row>
      </sheetData>
      <sheetData sheetId="8752">
        <row r="6">
          <cell r="A6">
            <v>1</v>
          </cell>
        </row>
      </sheetData>
      <sheetData sheetId="8753">
        <row r="6">
          <cell r="A6">
            <v>1</v>
          </cell>
        </row>
      </sheetData>
      <sheetData sheetId="8754">
        <row r="6">
          <cell r="A6">
            <v>1</v>
          </cell>
        </row>
      </sheetData>
      <sheetData sheetId="8755">
        <row r="6">
          <cell r="A6">
            <v>1</v>
          </cell>
        </row>
      </sheetData>
      <sheetData sheetId="8756">
        <row r="6">
          <cell r="A6">
            <v>1</v>
          </cell>
        </row>
      </sheetData>
      <sheetData sheetId="8757">
        <row r="6">
          <cell r="A6">
            <v>1</v>
          </cell>
        </row>
      </sheetData>
      <sheetData sheetId="8758">
        <row r="6">
          <cell r="A6">
            <v>1</v>
          </cell>
        </row>
      </sheetData>
      <sheetData sheetId="8759">
        <row r="6">
          <cell r="A6">
            <v>1</v>
          </cell>
        </row>
      </sheetData>
      <sheetData sheetId="8760">
        <row r="6">
          <cell r="A6">
            <v>1</v>
          </cell>
        </row>
      </sheetData>
      <sheetData sheetId="8761">
        <row r="6">
          <cell r="A6">
            <v>1</v>
          </cell>
        </row>
      </sheetData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>
        <row r="1">
          <cell r="A1" t="str">
            <v>1월 생산실적</v>
          </cell>
        </row>
      </sheetData>
      <sheetData sheetId="8773">
        <row r="1">
          <cell r="A1" t="str">
            <v>1월 생산실적</v>
          </cell>
        </row>
      </sheetData>
      <sheetData sheetId="8774">
        <row r="1">
          <cell r="A1" t="str">
            <v>1월 생산실적</v>
          </cell>
        </row>
      </sheetData>
      <sheetData sheetId="8775">
        <row r="1">
          <cell r="A1" t="str">
            <v>1월 생산실적</v>
          </cell>
        </row>
      </sheetData>
      <sheetData sheetId="8776">
        <row r="6">
          <cell r="A6">
            <v>1</v>
          </cell>
        </row>
      </sheetData>
      <sheetData sheetId="8777">
        <row r="6">
          <cell r="A6">
            <v>1</v>
          </cell>
        </row>
      </sheetData>
      <sheetData sheetId="8778">
        <row r="1">
          <cell r="A1" t="str">
            <v>1월 생산실적</v>
          </cell>
        </row>
      </sheetData>
      <sheetData sheetId="8779"/>
      <sheetData sheetId="8780"/>
      <sheetData sheetId="8781"/>
      <sheetData sheetId="8782"/>
      <sheetData sheetId="8783"/>
      <sheetData sheetId="8784"/>
      <sheetData sheetId="8785">
        <row r="6">
          <cell r="A6">
            <v>1</v>
          </cell>
        </row>
      </sheetData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6">
          <cell r="A6">
            <v>1</v>
          </cell>
        </row>
      </sheetData>
      <sheetData sheetId="8799">
        <row r="1">
          <cell r="A1" t="str">
            <v>1월 생산실적</v>
          </cell>
        </row>
      </sheetData>
      <sheetData sheetId="8800">
        <row r="6">
          <cell r="A6">
            <v>1</v>
          </cell>
        </row>
      </sheetData>
      <sheetData sheetId="8801">
        <row r="6">
          <cell r="A6">
            <v>1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>
        <row r="6">
          <cell r="A6">
            <v>1</v>
          </cell>
        </row>
      </sheetData>
      <sheetData sheetId="8805">
        <row r="6">
          <cell r="A6">
            <v>1</v>
          </cell>
        </row>
      </sheetData>
      <sheetData sheetId="8806">
        <row r="1">
          <cell r="A1" t="str">
            <v>1월 생산실적</v>
          </cell>
        </row>
      </sheetData>
      <sheetData sheetId="8807">
        <row r="1">
          <cell r="A1" t="str">
            <v>1월 생산실적</v>
          </cell>
        </row>
      </sheetData>
      <sheetData sheetId="8808">
        <row r="1">
          <cell r="A1" t="str">
            <v>1월 생산실적</v>
          </cell>
        </row>
      </sheetData>
      <sheetData sheetId="8809">
        <row r="1">
          <cell r="A1" t="str">
            <v>1월 생산실적</v>
          </cell>
        </row>
      </sheetData>
      <sheetData sheetId="8810">
        <row r="1">
          <cell r="A1" t="str">
            <v>1월 생산실적</v>
          </cell>
        </row>
      </sheetData>
      <sheetData sheetId="8811">
        <row r="6">
          <cell r="A6">
            <v>1</v>
          </cell>
        </row>
      </sheetData>
      <sheetData sheetId="8812">
        <row r="6">
          <cell r="A6">
            <v>1</v>
          </cell>
        </row>
      </sheetData>
      <sheetData sheetId="8813">
        <row r="6">
          <cell r="A6">
            <v>1</v>
          </cell>
        </row>
      </sheetData>
      <sheetData sheetId="8814">
        <row r="6">
          <cell r="A6">
            <v>1</v>
          </cell>
        </row>
      </sheetData>
      <sheetData sheetId="8815">
        <row r="6">
          <cell r="A6">
            <v>1</v>
          </cell>
        </row>
      </sheetData>
      <sheetData sheetId="8816">
        <row r="6">
          <cell r="A6">
            <v>1</v>
          </cell>
        </row>
      </sheetData>
      <sheetData sheetId="8817">
        <row r="6">
          <cell r="A6">
            <v>1</v>
          </cell>
        </row>
      </sheetData>
      <sheetData sheetId="8818">
        <row r="6">
          <cell r="A6">
            <v>1</v>
          </cell>
        </row>
      </sheetData>
      <sheetData sheetId="8819">
        <row r="6">
          <cell r="A6">
            <v>1</v>
          </cell>
        </row>
      </sheetData>
      <sheetData sheetId="8820">
        <row r="6">
          <cell r="A6">
            <v>1</v>
          </cell>
        </row>
      </sheetData>
      <sheetData sheetId="8821">
        <row r="6">
          <cell r="A6">
            <v>1</v>
          </cell>
        </row>
      </sheetData>
      <sheetData sheetId="8822">
        <row r="6">
          <cell r="A6">
            <v>1</v>
          </cell>
        </row>
      </sheetData>
      <sheetData sheetId="8823">
        <row r="6">
          <cell r="A6">
            <v>1</v>
          </cell>
        </row>
      </sheetData>
      <sheetData sheetId="8824">
        <row r="6">
          <cell r="A6">
            <v>1</v>
          </cell>
        </row>
      </sheetData>
      <sheetData sheetId="8825">
        <row r="1">
          <cell r="A1" t="str">
            <v>1월 생산실적</v>
          </cell>
        </row>
      </sheetData>
      <sheetData sheetId="8826">
        <row r="6">
          <cell r="A6">
            <v>1</v>
          </cell>
        </row>
      </sheetData>
      <sheetData sheetId="8827">
        <row r="6">
          <cell r="A6">
            <v>1</v>
          </cell>
        </row>
      </sheetData>
      <sheetData sheetId="8828">
        <row r="6">
          <cell r="A6">
            <v>1</v>
          </cell>
        </row>
      </sheetData>
      <sheetData sheetId="8829">
        <row r="1">
          <cell r="A1" t="str">
            <v>1월 생산실적</v>
          </cell>
        </row>
      </sheetData>
      <sheetData sheetId="8830">
        <row r="6">
          <cell r="A6">
            <v>1</v>
          </cell>
        </row>
      </sheetData>
      <sheetData sheetId="8831">
        <row r="1">
          <cell r="A1" t="str">
            <v>1월 생산실적</v>
          </cell>
        </row>
      </sheetData>
      <sheetData sheetId="8832">
        <row r="1">
          <cell r="A1" t="str">
            <v>1월 생산실적</v>
          </cell>
        </row>
      </sheetData>
      <sheetData sheetId="8833">
        <row r="1">
          <cell r="A1" t="str">
            <v>1월 생산실적</v>
          </cell>
        </row>
      </sheetData>
      <sheetData sheetId="8834">
        <row r="6">
          <cell r="A6">
            <v>1</v>
          </cell>
        </row>
      </sheetData>
      <sheetData sheetId="8835">
        <row r="1">
          <cell r="A1" t="str">
            <v>1월 생산실적</v>
          </cell>
        </row>
      </sheetData>
      <sheetData sheetId="8836">
        <row r="1">
          <cell r="A1" t="str">
            <v>1월 생산실적</v>
          </cell>
        </row>
      </sheetData>
      <sheetData sheetId="8837">
        <row r="1">
          <cell r="A1" t="str">
            <v>1월 생산실적</v>
          </cell>
        </row>
      </sheetData>
      <sheetData sheetId="8838">
        <row r="1">
          <cell r="A1" t="str">
            <v>1월 생산실적</v>
          </cell>
        </row>
      </sheetData>
      <sheetData sheetId="8839">
        <row r="6">
          <cell r="A6">
            <v>1</v>
          </cell>
        </row>
      </sheetData>
      <sheetData sheetId="8840">
        <row r="6">
          <cell r="A6">
            <v>1</v>
          </cell>
        </row>
      </sheetData>
      <sheetData sheetId="8841">
        <row r="6">
          <cell r="A6">
            <v>1</v>
          </cell>
        </row>
      </sheetData>
      <sheetData sheetId="8842">
        <row r="1">
          <cell r="A1" t="str">
            <v>1월 생산실적</v>
          </cell>
        </row>
      </sheetData>
      <sheetData sheetId="8843">
        <row r="1">
          <cell r="A1" t="str">
            <v>1월 생산실적</v>
          </cell>
        </row>
      </sheetData>
      <sheetData sheetId="8844">
        <row r="1">
          <cell r="A1" t="str">
            <v>1월 생산실적</v>
          </cell>
        </row>
      </sheetData>
      <sheetData sheetId="8845">
        <row r="1">
          <cell r="A1" t="str">
            <v>1월 생산실적</v>
          </cell>
        </row>
      </sheetData>
      <sheetData sheetId="8846">
        <row r="1">
          <cell r="A1" t="str">
            <v>1월 생산실적</v>
          </cell>
        </row>
      </sheetData>
      <sheetData sheetId="8847">
        <row r="1">
          <cell r="A1" t="str">
            <v>1월 생산실적</v>
          </cell>
        </row>
      </sheetData>
      <sheetData sheetId="8848">
        <row r="1">
          <cell r="A1" t="str">
            <v>1월 생산실적</v>
          </cell>
        </row>
      </sheetData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/>
      <sheetData sheetId="8896"/>
      <sheetData sheetId="8897" refreshError="1"/>
      <sheetData sheetId="8898" refreshError="1"/>
      <sheetData sheetId="8899" refreshError="1"/>
      <sheetData sheetId="8900" refreshError="1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 refreshError="1"/>
      <sheetData sheetId="8974" refreshError="1"/>
      <sheetData sheetId="8975" refreshError="1"/>
      <sheetData sheetId="8976" refreshError="1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/>
      <sheetData sheetId="9037" refreshError="1"/>
      <sheetData sheetId="9038" refreshError="1"/>
      <sheetData sheetId="9039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/>
      <sheetData sheetId="9085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/>
      <sheetData sheetId="9195" refreshError="1"/>
      <sheetData sheetId="9196" refreshError="1"/>
      <sheetData sheetId="9197"/>
      <sheetData sheetId="9198"/>
      <sheetData sheetId="9199"/>
      <sheetData sheetId="9200" refreshError="1"/>
      <sheetData sheetId="920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>
        <row r="1">
          <cell r="A1" t="str">
            <v>1월 생산실적</v>
          </cell>
        </row>
      </sheetData>
      <sheetData sheetId="924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VXXX"/>
      <sheetName val="기종별 (2)"/>
      <sheetName val="기종별"/>
      <sheetName val="전체손익표"/>
      <sheetName val="기준정보"/>
      <sheetName val="조전지"/>
      <sheetName val="제조원가"/>
      <sheetName val="생산-판매"/>
      <sheetName val="셀재료비"/>
      <sheetName val="공정투입"/>
      <sheetName val="공정수율"/>
      <sheetName val="월별재료비"/>
      <sheetName val="NET"/>
      <sheetName val="자재"/>
      <sheetName val="손익"/>
      <sheetName val="Cost Rate"/>
      <sheetName val="Process Rate"/>
    </sheetNames>
    <sheetDataSet>
      <sheetData sheetId="0"/>
      <sheetData sheetId="1" refreshError="1"/>
      <sheetData sheetId="2"/>
      <sheetData sheetId="3"/>
      <sheetData sheetId="4" refreshError="1">
        <row r="2">
          <cell r="H2">
            <v>1988.2577847084574</v>
          </cell>
          <cell r="P2" t="str">
            <v>KCell , 백만원</v>
          </cell>
        </row>
        <row r="3">
          <cell r="F3" t="str">
            <v>4월</v>
          </cell>
          <cell r="G3" t="str">
            <v>5월</v>
          </cell>
          <cell r="H3" t="str">
            <v>6월</v>
          </cell>
          <cell r="I3" t="str">
            <v>7월</v>
          </cell>
          <cell r="J3" t="str">
            <v>8월</v>
          </cell>
          <cell r="K3" t="str">
            <v>9월</v>
          </cell>
          <cell r="L3" t="str">
            <v>10월</v>
          </cell>
          <cell r="M3" t="str">
            <v>11월</v>
          </cell>
          <cell r="N3" t="str">
            <v>12월</v>
          </cell>
          <cell r="O3" t="str">
            <v>2002년 전체</v>
          </cell>
        </row>
        <row r="4">
          <cell r="F4">
            <v>18596.025888888886</v>
          </cell>
          <cell r="G4">
            <v>20229.232111111112</v>
          </cell>
          <cell r="H4">
            <v>21226.896185185185</v>
          </cell>
          <cell r="I4">
            <v>24082.655742222221</v>
          </cell>
          <cell r="J4">
            <v>25123.414718518517</v>
          </cell>
          <cell r="K4">
            <v>26536.214776296296</v>
          </cell>
          <cell r="L4">
            <v>29113.210225185179</v>
          </cell>
          <cell r="M4">
            <v>29459.070965925926</v>
          </cell>
          <cell r="N4">
            <v>29478.294653333334</v>
          </cell>
          <cell r="O4">
            <v>264749.44434074074</v>
          </cell>
          <cell r="P4" t="str">
            <v>%</v>
          </cell>
        </row>
        <row r="5">
          <cell r="F5">
            <v>21545.673888888887</v>
          </cell>
          <cell r="G5">
            <v>23459.368111111111</v>
          </cell>
          <cell r="H5">
            <v>24677.200185185186</v>
          </cell>
          <cell r="I5">
            <v>28102.983742222223</v>
          </cell>
          <cell r="J5">
            <v>29388.038718518517</v>
          </cell>
          <cell r="K5">
            <v>31067.754776296297</v>
          </cell>
          <cell r="L5">
            <v>34172.550225185179</v>
          </cell>
          <cell r="M5">
            <v>34586.270965925927</v>
          </cell>
          <cell r="N5">
            <v>34650.734653333333</v>
          </cell>
          <cell r="O5">
            <v>309559.96594074072</v>
          </cell>
          <cell r="P5">
            <v>100</v>
          </cell>
        </row>
        <row r="6">
          <cell r="F6">
            <v>4620.3500000000004</v>
          </cell>
          <cell r="G6">
            <v>4960.3500000000004</v>
          </cell>
          <cell r="H6">
            <v>5153.3500000000004</v>
          </cell>
          <cell r="I6">
            <v>5808.35</v>
          </cell>
          <cell r="J6">
            <v>6008.35</v>
          </cell>
          <cell r="K6">
            <v>6247.35</v>
          </cell>
          <cell r="L6">
            <v>6797.35</v>
          </cell>
          <cell r="M6">
            <v>6852.35</v>
          </cell>
          <cell r="N6">
            <v>6852.35</v>
          </cell>
          <cell r="O6">
            <v>63288.349999999991</v>
          </cell>
          <cell r="P6">
            <v>20.440000000000001</v>
          </cell>
        </row>
        <row r="7">
          <cell r="F7">
            <v>17383.347999999998</v>
          </cell>
          <cell r="G7">
            <v>18482.936000000002</v>
          </cell>
          <cell r="H7">
            <v>19112.004000000001</v>
          </cell>
          <cell r="I7">
            <v>22686.227999999999</v>
          </cell>
          <cell r="J7">
            <v>23310.024000000001</v>
          </cell>
          <cell r="K7">
            <v>24435.640000000003</v>
          </cell>
          <cell r="L7">
            <v>26165.439999999999</v>
          </cell>
          <cell r="M7">
            <v>26236.5</v>
          </cell>
          <cell r="N7">
            <v>26417.439999999999</v>
          </cell>
          <cell r="O7">
            <v>245467.22160000002</v>
          </cell>
          <cell r="P7">
            <v>79.3</v>
          </cell>
        </row>
        <row r="8">
          <cell r="F8">
            <v>12640.548000000001</v>
          </cell>
          <cell r="G8">
            <v>13753.036</v>
          </cell>
          <cell r="H8">
            <v>14355.904</v>
          </cell>
          <cell r="I8">
            <v>16514.928</v>
          </cell>
          <cell r="J8">
            <v>17204.223999999998</v>
          </cell>
          <cell r="K8">
            <v>18141.240000000002</v>
          </cell>
          <cell r="L8">
            <v>19869.539999999997</v>
          </cell>
          <cell r="M8">
            <v>20065</v>
          </cell>
          <cell r="N8">
            <v>20119.54</v>
          </cell>
          <cell r="O8">
            <v>182273.92160000003</v>
          </cell>
          <cell r="P8">
            <v>58.88</v>
          </cell>
        </row>
        <row r="9">
          <cell r="F9">
            <v>924.8</v>
          </cell>
          <cell r="G9">
            <v>918.90000000000009</v>
          </cell>
          <cell r="H9">
            <v>887.4</v>
          </cell>
          <cell r="I9">
            <v>1040.5</v>
          </cell>
          <cell r="J9">
            <v>1020.4000000000001</v>
          </cell>
          <cell r="K9">
            <v>1010.7</v>
          </cell>
          <cell r="L9">
            <v>1015.2</v>
          </cell>
          <cell r="M9">
            <v>1023.3</v>
          </cell>
          <cell r="N9">
            <v>1008.8</v>
          </cell>
          <cell r="O9">
            <v>11164.899999999998</v>
          </cell>
          <cell r="P9">
            <v>3.61</v>
          </cell>
        </row>
        <row r="10">
          <cell r="F10">
            <v>3818</v>
          </cell>
          <cell r="G10">
            <v>3811</v>
          </cell>
          <cell r="H10">
            <v>3868.7</v>
          </cell>
          <cell r="I10">
            <v>5130.8</v>
          </cell>
          <cell r="J10">
            <v>5085.4000000000005</v>
          </cell>
          <cell r="K10">
            <v>5283.7</v>
          </cell>
          <cell r="L10">
            <v>5280.7</v>
          </cell>
          <cell r="M10">
            <v>5148.2</v>
          </cell>
          <cell r="N10">
            <v>5289.0999999999995</v>
          </cell>
          <cell r="O10">
            <v>52028.399999999994</v>
          </cell>
          <cell r="P10">
            <v>16.809999999999999</v>
          </cell>
        </row>
        <row r="11">
          <cell r="F11">
            <v>4162.3258888888886</v>
          </cell>
          <cell r="G11">
            <v>4976.4321111111094</v>
          </cell>
          <cell r="H11">
            <v>5565.1961851851847</v>
          </cell>
          <cell r="I11">
            <v>5416.7557422222235</v>
          </cell>
          <cell r="J11">
            <v>6078.014718518516</v>
          </cell>
          <cell r="K11">
            <v>6632.1147762962937</v>
          </cell>
          <cell r="L11">
            <v>8007.1102251851808</v>
          </cell>
          <cell r="M11">
            <v>8349.7709659259272</v>
          </cell>
          <cell r="N11">
            <v>8233.2946533333343</v>
          </cell>
          <cell r="O11">
            <v>64092.744340740741</v>
          </cell>
          <cell r="P11">
            <v>20.7</v>
          </cell>
        </row>
        <row r="12">
          <cell r="F12">
            <v>2012.1304603752294</v>
          </cell>
          <cell r="G12">
            <v>2062.675573994165</v>
          </cell>
          <cell r="H12">
            <v>2176.9979864081597</v>
          </cell>
          <cell r="I12">
            <v>2372.5233416834772</v>
          </cell>
          <cell r="J12">
            <v>2311.4956047755518</v>
          </cell>
          <cell r="K12">
            <v>2468.0192644704648</v>
          </cell>
          <cell r="L12">
            <v>2516.9442377457408</v>
          </cell>
          <cell r="M12">
            <v>2502.3184949802649</v>
          </cell>
          <cell r="N12">
            <v>2568.2605953453321</v>
          </cell>
          <cell r="O12">
            <v>26588.55284025229</v>
          </cell>
          <cell r="P12">
            <v>8.59</v>
          </cell>
        </row>
        <row r="13">
          <cell r="F13">
            <v>391.48757904149545</v>
          </cell>
          <cell r="G13">
            <v>402.35053010784804</v>
          </cell>
          <cell r="H13">
            <v>433.33048882753241</v>
          </cell>
          <cell r="I13">
            <v>503.69026811014004</v>
          </cell>
          <cell r="J13">
            <v>523.15205435061728</v>
          </cell>
          <cell r="K13">
            <v>583.80412600083389</v>
          </cell>
          <cell r="L13">
            <v>638.73736310840775</v>
          </cell>
          <cell r="M13">
            <v>625.90549135196341</v>
          </cell>
          <cell r="N13">
            <v>605.97200896046752</v>
          </cell>
          <cell r="O13">
            <v>5657.1440809791839</v>
          </cell>
          <cell r="P13">
            <v>1.83</v>
          </cell>
        </row>
        <row r="14">
          <cell r="F14">
            <v>512.36052542649702</v>
          </cell>
          <cell r="G14">
            <v>501.88426684659697</v>
          </cell>
          <cell r="H14">
            <v>530.75320813573012</v>
          </cell>
          <cell r="I14">
            <v>667.73366312071892</v>
          </cell>
          <cell r="J14">
            <v>598.20727152296797</v>
          </cell>
          <cell r="K14">
            <v>571.17500629498147</v>
          </cell>
          <cell r="L14">
            <v>641.10423989953892</v>
          </cell>
          <cell r="M14">
            <v>597.17079002951891</v>
          </cell>
          <cell r="N14">
            <v>661.17332147427771</v>
          </cell>
          <cell r="O14">
            <v>6616.9433146923257</v>
          </cell>
          <cell r="P14">
            <v>2.14</v>
          </cell>
        </row>
        <row r="15">
          <cell r="F15">
            <v>1108.2823559072369</v>
          </cell>
          <cell r="G15">
            <v>1158.4407770397199</v>
          </cell>
          <cell r="H15">
            <v>1212.9142894448969</v>
          </cell>
          <cell r="I15">
            <v>1201.099410452618</v>
          </cell>
          <cell r="J15">
            <v>1190.1362789019665</v>
          </cell>
          <cell r="K15">
            <v>1313.0401321746497</v>
          </cell>
          <cell r="L15">
            <v>1237.1026347377942</v>
          </cell>
          <cell r="M15">
            <v>1279.2422135987827</v>
          </cell>
          <cell r="N15">
            <v>1301.1152649105873</v>
          </cell>
          <cell r="O15">
            <v>14314.465444580781</v>
          </cell>
          <cell r="P15">
            <v>4.62</v>
          </cell>
        </row>
        <row r="16">
          <cell r="F16">
            <v>2150.195428513659</v>
          </cell>
          <cell r="G16">
            <v>2913.7565371169444</v>
          </cell>
          <cell r="H16">
            <v>3388.198198777025</v>
          </cell>
          <cell r="I16">
            <v>3044.2324005387463</v>
          </cell>
          <cell r="J16">
            <v>3766.5191137429642</v>
          </cell>
          <cell r="K16">
            <v>4164.0955118258289</v>
          </cell>
          <cell r="L16">
            <v>5490.16598743944</v>
          </cell>
          <cell r="M16">
            <v>5847.4524709456618</v>
          </cell>
          <cell r="N16">
            <v>5665.0340579880021</v>
          </cell>
          <cell r="O16">
            <v>37504.191500488443</v>
          </cell>
          <cell r="P16">
            <v>12.12</v>
          </cell>
        </row>
        <row r="17">
          <cell r="F17">
            <v>100.86036810810194</v>
          </cell>
          <cell r="G17">
            <v>103.80791713270955</v>
          </cell>
          <cell r="H17">
            <v>151.37885101745724</v>
          </cell>
          <cell r="I17">
            <v>119.02568755388462</v>
          </cell>
          <cell r="J17">
            <v>121.85437846820631</v>
          </cell>
          <cell r="K17">
            <v>174.73088751064785</v>
          </cell>
          <cell r="L17">
            <v>130.63884870318455</v>
          </cell>
          <cell r="M17">
            <v>136.46679125300659</v>
          </cell>
          <cell r="N17">
            <v>196.76228321551935</v>
          </cell>
          <cell r="O17">
            <v>1553.0780367384377</v>
          </cell>
          <cell r="P17">
            <v>0.5</v>
          </cell>
        </row>
        <row r="18">
          <cell r="F18">
            <v>100.86036810810194</v>
          </cell>
          <cell r="G18">
            <v>103.80791713270955</v>
          </cell>
          <cell r="H18">
            <v>151.37885101745724</v>
          </cell>
          <cell r="I18">
            <v>119.02568755388462</v>
          </cell>
          <cell r="J18">
            <v>121.85437846820631</v>
          </cell>
          <cell r="K18">
            <v>174.73088751064785</v>
          </cell>
          <cell r="L18">
            <v>130.63884870318455</v>
          </cell>
          <cell r="M18">
            <v>136.46679125300659</v>
          </cell>
          <cell r="N18">
            <v>196.76228321551935</v>
          </cell>
          <cell r="O18">
            <v>1553.0780367384377</v>
          </cell>
          <cell r="P18">
            <v>0.5</v>
          </cell>
        </row>
        <row r="19">
          <cell r="F19">
            <v>1423.1666666666667</v>
          </cell>
          <cell r="G19">
            <v>1441.0666666666666</v>
          </cell>
          <cell r="H19">
            <v>1452.1999999999998</v>
          </cell>
          <cell r="I19">
            <v>1487.7666666666667</v>
          </cell>
          <cell r="J19">
            <v>1489.8333333333333</v>
          </cell>
          <cell r="K19">
            <v>1487.5333333333333</v>
          </cell>
          <cell r="L19">
            <v>1499.4666666666665</v>
          </cell>
          <cell r="M19">
            <v>1475.1</v>
          </cell>
          <cell r="N19">
            <v>1439.1333333333332</v>
          </cell>
          <cell r="O19">
            <v>17090.866666666669</v>
          </cell>
          <cell r="P19">
            <v>5.52</v>
          </cell>
        </row>
        <row r="20">
          <cell r="F20">
            <v>1192.666666666667</v>
          </cell>
          <cell r="G20">
            <v>1186.6666666666667</v>
          </cell>
          <cell r="H20">
            <v>1182</v>
          </cell>
          <cell r="I20">
            <v>1192.6666666666667</v>
          </cell>
          <cell r="J20">
            <v>1181.3333333333333</v>
          </cell>
          <cell r="K20">
            <v>1161.333333333333</v>
          </cell>
          <cell r="L20">
            <v>1140.6666666666667</v>
          </cell>
          <cell r="M20">
            <v>1112</v>
          </cell>
          <cell r="N20">
            <v>1075.3333333333335</v>
          </cell>
          <cell r="O20">
            <v>13804.666666666668</v>
          </cell>
          <cell r="P20">
            <v>4.46</v>
          </cell>
        </row>
        <row r="21">
          <cell r="F21">
            <v>230.50000000000003</v>
          </cell>
          <cell r="G21">
            <v>254.40000000000003</v>
          </cell>
          <cell r="H21">
            <v>270.20000000000005</v>
          </cell>
          <cell r="I21">
            <v>295.09999999999997</v>
          </cell>
          <cell r="J21">
            <v>308.5</v>
          </cell>
          <cell r="K21">
            <v>326.2</v>
          </cell>
          <cell r="L21">
            <v>358.8</v>
          </cell>
          <cell r="M21">
            <v>363.1</v>
          </cell>
          <cell r="N21">
            <v>363.8</v>
          </cell>
          <cell r="O21">
            <v>3286.2000000000003</v>
          </cell>
          <cell r="P21">
            <v>1.06</v>
          </cell>
        </row>
        <row r="22">
          <cell r="F22">
            <v>827.88912995509395</v>
          </cell>
          <cell r="G22">
            <v>1576.4977875829873</v>
          </cell>
          <cell r="H22">
            <v>2087.3770497944824</v>
          </cell>
          <cell r="I22">
            <v>1675.4914214259645</v>
          </cell>
          <cell r="J22">
            <v>2398.5401588778377</v>
          </cell>
          <cell r="K22">
            <v>2851.2930660031438</v>
          </cell>
          <cell r="L22">
            <v>4121.3381694759582</v>
          </cell>
          <cell r="M22">
            <v>4508.8192621986691</v>
          </cell>
          <cell r="N22">
            <v>4422.6630078701883</v>
          </cell>
          <cell r="O22">
            <v>21966.40287056021</v>
          </cell>
          <cell r="P22">
            <v>7.1</v>
          </cell>
        </row>
        <row r="23">
          <cell r="F23">
            <v>3.8424842695778323</v>
          </cell>
          <cell r="G23">
            <v>6.7201204231767315</v>
          </cell>
          <cell r="H23">
            <v>8.4587272224165329</v>
          </cell>
          <cell r="I23">
            <v>5.9619698633945699</v>
          </cell>
          <cell r="J23">
            <v>8.1616203852570361</v>
          </cell>
          <cell r="K23">
            <v>9.1776605246626612</v>
          </cell>
          <cell r="L23">
            <v>12.060376361488323</v>
          </cell>
          <cell r="M23">
            <v>13.036442311577087</v>
          </cell>
          <cell r="N23">
            <v>12.763547590309853</v>
          </cell>
          <cell r="P23">
            <v>0</v>
          </cell>
        </row>
        <row r="25">
          <cell r="P25" t="str">
            <v>KCell , 백만원</v>
          </cell>
        </row>
        <row r="26">
          <cell r="F26" t="str">
            <v>4월</v>
          </cell>
          <cell r="G26" t="str">
            <v>5월</v>
          </cell>
          <cell r="H26" t="str">
            <v>6월</v>
          </cell>
          <cell r="I26" t="str">
            <v>7월</v>
          </cell>
          <cell r="J26" t="str">
            <v>8월</v>
          </cell>
          <cell r="K26" t="str">
            <v>9월</v>
          </cell>
          <cell r="L26" t="str">
            <v>10월</v>
          </cell>
          <cell r="M26" t="str">
            <v>11월</v>
          </cell>
          <cell r="N26" t="str">
            <v>12월</v>
          </cell>
          <cell r="O26" t="str">
            <v>2002년 전체</v>
          </cell>
        </row>
        <row r="27">
          <cell r="P27" t="str">
            <v>%</v>
          </cell>
          <cell r="AH27">
            <v>6</v>
          </cell>
          <cell r="AI27">
            <v>12</v>
          </cell>
          <cell r="AJ27" t="str">
            <v>평균</v>
          </cell>
        </row>
        <row r="28">
          <cell r="F28">
            <v>7101.1909999999998</v>
          </cell>
          <cell r="G28">
            <v>7634.4389999999994</v>
          </cell>
          <cell r="H28">
            <v>7752.1990000000005</v>
          </cell>
          <cell r="I28">
            <v>7789.8668000000016</v>
          </cell>
          <cell r="J28">
            <v>7822.43</v>
          </cell>
          <cell r="K28">
            <v>7883.3580000000002</v>
          </cell>
          <cell r="L28">
            <v>7895.902</v>
          </cell>
          <cell r="M28">
            <v>7927.902000000001</v>
          </cell>
          <cell r="N28">
            <v>7927.902000000001</v>
          </cell>
          <cell r="O28">
            <v>86399.034800000009</v>
          </cell>
          <cell r="P28">
            <v>100</v>
          </cell>
          <cell r="AG28" t="str">
            <v>판가</v>
          </cell>
          <cell r="AH28">
            <v>2.9445225101865828</v>
          </cell>
          <cell r="AI28">
            <v>3.0007738594846054</v>
          </cell>
          <cell r="AJ28">
            <v>2.9709994988961363</v>
          </cell>
        </row>
        <row r="29">
          <cell r="F29">
            <v>2121.35</v>
          </cell>
          <cell r="G29">
            <v>2269.35</v>
          </cell>
          <cell r="H29">
            <v>2289.35</v>
          </cell>
          <cell r="I29">
            <v>2295.35</v>
          </cell>
          <cell r="J29">
            <v>2295.35</v>
          </cell>
          <cell r="K29">
            <v>2297.35</v>
          </cell>
          <cell r="L29">
            <v>2297.35</v>
          </cell>
          <cell r="M29">
            <v>2297.35</v>
          </cell>
          <cell r="N29">
            <v>2297.35</v>
          </cell>
          <cell r="O29">
            <v>25287.649999999998</v>
          </cell>
          <cell r="P29">
            <v>29.27</v>
          </cell>
          <cell r="AG29" t="str">
            <v>원가</v>
          </cell>
          <cell r="AH29">
            <v>2.4987807527171433</v>
          </cell>
          <cell r="AI29">
            <v>2.3712826230590087</v>
          </cell>
          <cell r="AJ29">
            <v>2.5336112684242869</v>
          </cell>
        </row>
        <row r="30">
          <cell r="F30">
            <v>5521.5</v>
          </cell>
          <cell r="G30">
            <v>5778.2</v>
          </cell>
          <cell r="H30">
            <v>5777.2000000000007</v>
          </cell>
          <cell r="I30">
            <v>5663.7</v>
          </cell>
          <cell r="J30">
            <v>5583</v>
          </cell>
          <cell r="K30">
            <v>5598.2</v>
          </cell>
          <cell r="L30">
            <v>5517.0999999999995</v>
          </cell>
          <cell r="M30">
            <v>5464.5999999999995</v>
          </cell>
          <cell r="N30">
            <v>5516.2000000000007</v>
          </cell>
          <cell r="O30">
            <v>64292.299999999988</v>
          </cell>
          <cell r="P30">
            <v>74.41</v>
          </cell>
          <cell r="AG30" t="str">
            <v>이익</v>
          </cell>
          <cell r="AH30">
            <v>0.44574175746943956</v>
          </cell>
          <cell r="AI30">
            <v>0.62949123642559668</v>
          </cell>
          <cell r="AJ30">
            <v>0.43738823047184949</v>
          </cell>
        </row>
        <row r="31">
          <cell r="F31">
            <v>3829.2000000000003</v>
          </cell>
          <cell r="G31">
            <v>4070.4</v>
          </cell>
          <cell r="H31">
            <v>4104.6000000000004</v>
          </cell>
          <cell r="I31">
            <v>4058.9</v>
          </cell>
          <cell r="J31">
            <v>4039.4</v>
          </cell>
          <cell r="K31">
            <v>4033.1</v>
          </cell>
          <cell r="L31">
            <v>4074.9</v>
          </cell>
          <cell r="M31">
            <v>4060.5</v>
          </cell>
          <cell r="N31">
            <v>4057.9</v>
          </cell>
          <cell r="O31">
            <v>45403.900000000009</v>
          </cell>
          <cell r="P31">
            <v>52.55</v>
          </cell>
        </row>
        <row r="32">
          <cell r="F32">
            <v>339.1</v>
          </cell>
          <cell r="G32">
            <v>340.8</v>
          </cell>
          <cell r="H32">
            <v>322.8</v>
          </cell>
          <cell r="I32">
            <v>285</v>
          </cell>
          <cell r="J32">
            <v>272.2</v>
          </cell>
          <cell r="K32">
            <v>262.60000000000002</v>
          </cell>
          <cell r="L32">
            <v>245.5</v>
          </cell>
          <cell r="M32">
            <v>246.4</v>
          </cell>
          <cell r="N32">
            <v>244.7</v>
          </cell>
          <cell r="O32">
            <v>3532.2999999999993</v>
          </cell>
          <cell r="P32">
            <v>4.09</v>
          </cell>
        </row>
        <row r="33">
          <cell r="F33">
            <v>1353.2</v>
          </cell>
          <cell r="G33">
            <v>1367</v>
          </cell>
          <cell r="H33">
            <v>1349.8</v>
          </cell>
          <cell r="I33">
            <v>1319.8</v>
          </cell>
          <cell r="J33">
            <v>1271.4000000000001</v>
          </cell>
          <cell r="K33">
            <v>1302.5</v>
          </cell>
          <cell r="L33">
            <v>1196.7</v>
          </cell>
          <cell r="M33">
            <v>1157.7</v>
          </cell>
          <cell r="N33">
            <v>1213.5999999999999</v>
          </cell>
          <cell r="O33">
            <v>15356.100000000002</v>
          </cell>
          <cell r="P33">
            <v>17.77</v>
          </cell>
        </row>
        <row r="34">
          <cell r="F34">
            <v>1579.6909999999998</v>
          </cell>
          <cell r="G34">
            <v>1856.2389999999996</v>
          </cell>
          <cell r="H34">
            <v>1974.9989999999998</v>
          </cell>
          <cell r="I34">
            <v>2126.1668000000018</v>
          </cell>
          <cell r="J34">
            <v>2239.4300000000003</v>
          </cell>
          <cell r="K34">
            <v>2285.1580000000004</v>
          </cell>
          <cell r="L34">
            <v>2378.8020000000006</v>
          </cell>
          <cell r="M34">
            <v>2463.3020000000015</v>
          </cell>
          <cell r="N34">
            <v>2411.7020000000002</v>
          </cell>
          <cell r="O34">
            <v>22106.734800000002</v>
          </cell>
          <cell r="P34">
            <v>25.59</v>
          </cell>
          <cell r="S34" t="str">
            <v>원통형</v>
          </cell>
        </row>
        <row r="35">
          <cell r="F35">
            <v>441.87148909344194</v>
          </cell>
          <cell r="G35">
            <v>442.10410102370048</v>
          </cell>
          <cell r="H35">
            <v>459.61855352860312</v>
          </cell>
          <cell r="I35">
            <v>495.42889887168513</v>
          </cell>
          <cell r="J35">
            <v>463.79793923544764</v>
          </cell>
          <cell r="K35">
            <v>482.93669493478546</v>
          </cell>
          <cell r="L35">
            <v>467.92870405038695</v>
          </cell>
          <cell r="M35">
            <v>457.58182149825507</v>
          </cell>
          <cell r="N35">
            <v>475.97554443168872</v>
          </cell>
          <cell r="O35">
            <v>5416.3680473642034</v>
          </cell>
          <cell r="P35">
            <v>6.27</v>
          </cell>
          <cell r="S35" t="str">
            <v>비율</v>
          </cell>
          <cell r="T35" t="str">
            <v>1월</v>
          </cell>
          <cell r="U35" t="str">
            <v>2월</v>
          </cell>
          <cell r="V35" t="str">
            <v>3월</v>
          </cell>
          <cell r="W35" t="str">
            <v>4월</v>
          </cell>
          <cell r="X35" t="str">
            <v>5월</v>
          </cell>
          <cell r="Y35" t="str">
            <v>6월</v>
          </cell>
          <cell r="Z35" t="str">
            <v>7월</v>
          </cell>
          <cell r="AA35" t="str">
            <v>8월</v>
          </cell>
          <cell r="AB35" t="str">
            <v>9월</v>
          </cell>
          <cell r="AC35" t="str">
            <v>10월</v>
          </cell>
          <cell r="AD35" t="str">
            <v>11월</v>
          </cell>
          <cell r="AE35" t="str">
            <v>12월</v>
          </cell>
        </row>
        <row r="36">
          <cell r="F36">
            <v>146.26052519839249</v>
          </cell>
          <cell r="G36">
            <v>146.30576492467043</v>
          </cell>
          <cell r="H36">
            <v>150.80888164575899</v>
          </cell>
          <cell r="I36">
            <v>162.92555684193917</v>
          </cell>
          <cell r="J36">
            <v>162.8886984657162</v>
          </cell>
          <cell r="K36">
            <v>173.43607466023224</v>
          </cell>
          <cell r="L36">
            <v>173.23433533549198</v>
          </cell>
          <cell r="M36">
            <v>168.44106870986144</v>
          </cell>
          <cell r="N36">
            <v>162.97030606003776</v>
          </cell>
          <cell r="O36">
            <v>1822.8655909017662</v>
          </cell>
          <cell r="P36">
            <v>2.11</v>
          </cell>
          <cell r="S36" t="str">
            <v>판매비</v>
          </cell>
          <cell r="T36">
            <v>0.02</v>
          </cell>
          <cell r="U36">
            <v>0.02</v>
          </cell>
          <cell r="V36">
            <v>0.02</v>
          </cell>
          <cell r="W36">
            <v>0.02</v>
          </cell>
          <cell r="X36">
            <v>0.02</v>
          </cell>
          <cell r="Y36">
            <v>0.02</v>
          </cell>
          <cell r="Z36">
            <v>0.02</v>
          </cell>
          <cell r="AA36">
            <v>0.02</v>
          </cell>
          <cell r="AB36">
            <v>0.02</v>
          </cell>
          <cell r="AC36">
            <v>0.02</v>
          </cell>
          <cell r="AD36">
            <v>0.02</v>
          </cell>
          <cell r="AE36">
            <v>0.02</v>
          </cell>
        </row>
        <row r="37">
          <cell r="F37">
            <v>191.4188943702369</v>
          </cell>
          <cell r="G37">
            <v>182.49898054059136</v>
          </cell>
          <cell r="H37">
            <v>184.71420731419025</v>
          </cell>
          <cell r="I37">
            <v>215.98765307544525</v>
          </cell>
          <cell r="J37">
            <v>186.25790161916925</v>
          </cell>
          <cell r="K37">
            <v>169.68422562277939</v>
          </cell>
          <cell r="L37">
            <v>173.87626479103096</v>
          </cell>
          <cell r="M37">
            <v>160.70810603948047</v>
          </cell>
          <cell r="N37">
            <v>177.81616471731172</v>
          </cell>
          <cell r="O37">
            <v>2171.3979497809541</v>
          </cell>
          <cell r="P37">
            <v>2.5099999999999998</v>
          </cell>
          <cell r="S37" t="str">
            <v>관리비</v>
          </cell>
          <cell r="T37">
            <v>0.03</v>
          </cell>
          <cell r="U37">
            <v>0.03</v>
          </cell>
          <cell r="V37">
            <v>0.03</v>
          </cell>
          <cell r="W37">
            <v>0.03</v>
          </cell>
          <cell r="X37">
            <v>0.02</v>
          </cell>
          <cell r="Y37">
            <v>0.02</v>
          </cell>
          <cell r="Z37">
            <v>0.03</v>
          </cell>
          <cell r="AA37">
            <v>0.02</v>
          </cell>
          <cell r="AB37">
            <v>0.02</v>
          </cell>
          <cell r="AC37">
            <v>0.02</v>
          </cell>
          <cell r="AD37">
            <v>0.02</v>
          </cell>
          <cell r="AE37">
            <v>0.02</v>
          </cell>
        </row>
        <row r="38">
          <cell r="F38">
            <v>104.19206952481258</v>
          </cell>
          <cell r="G38">
            <v>113.29935555843868</v>
          </cell>
          <cell r="H38">
            <v>124.0954645686539</v>
          </cell>
          <cell r="I38">
            <v>116.51568895430074</v>
          </cell>
          <cell r="J38">
            <v>114.65133915056219</v>
          </cell>
          <cell r="K38">
            <v>139.81639465177389</v>
          </cell>
          <cell r="L38">
            <v>120.81810392386396</v>
          </cell>
          <cell r="M38">
            <v>128.43264674891313</v>
          </cell>
          <cell r="N38">
            <v>135.18907365433927</v>
          </cell>
          <cell r="O38">
            <v>1422.1045066814822</v>
          </cell>
          <cell r="P38">
            <v>1.65</v>
          </cell>
          <cell r="S38" t="str">
            <v>개발비</v>
          </cell>
          <cell r="T38">
            <v>0.02</v>
          </cell>
          <cell r="U38">
            <v>0.02</v>
          </cell>
          <cell r="V38">
            <v>0.02</v>
          </cell>
          <cell r="W38">
            <v>0.01</v>
          </cell>
          <cell r="X38">
            <v>0.01</v>
          </cell>
          <cell r="Y38">
            <v>0.02</v>
          </cell>
          <cell r="Z38">
            <v>0.01</v>
          </cell>
          <cell r="AA38">
            <v>0.01</v>
          </cell>
          <cell r="AB38">
            <v>0.02</v>
          </cell>
          <cell r="AC38">
            <v>0.02</v>
          </cell>
          <cell r="AD38">
            <v>0.02</v>
          </cell>
          <cell r="AE38">
            <v>0.02</v>
          </cell>
        </row>
        <row r="39">
          <cell r="F39">
            <v>1137.8195109065578</v>
          </cell>
          <cell r="G39">
            <v>1414.1348989762992</v>
          </cell>
          <cell r="H39">
            <v>1515.3804464713967</v>
          </cell>
          <cell r="I39">
            <v>1630.7379011283167</v>
          </cell>
          <cell r="J39">
            <v>1775.6320607645525</v>
          </cell>
          <cell r="K39">
            <v>1802.2213050652149</v>
          </cell>
          <cell r="L39">
            <v>1910.8732959496137</v>
          </cell>
          <cell r="M39">
            <v>2005.7201785017464</v>
          </cell>
          <cell r="N39">
            <v>1935.7264555683114</v>
          </cell>
          <cell r="O39">
            <v>16690.3667526358</v>
          </cell>
          <cell r="P39">
            <v>19.32</v>
          </cell>
          <cell r="S39" t="str">
            <v>영업외비용</v>
          </cell>
          <cell r="T39">
            <v>7.0000000000000007E-2</v>
          </cell>
          <cell r="U39">
            <v>0.06</v>
          </cell>
          <cell r="V39">
            <v>0.05</v>
          </cell>
          <cell r="W39">
            <v>0.05</v>
          </cell>
          <cell r="X39">
            <v>0.05</v>
          </cell>
          <cell r="Y39">
            <v>0.04</v>
          </cell>
          <cell r="Z39">
            <v>0.04</v>
          </cell>
          <cell r="AA39">
            <v>0.04</v>
          </cell>
          <cell r="AB39">
            <v>0.04</v>
          </cell>
          <cell r="AC39">
            <v>0.04</v>
          </cell>
          <cell r="AD39">
            <v>0.04</v>
          </cell>
          <cell r="AE39">
            <v>0.03</v>
          </cell>
        </row>
        <row r="40">
          <cell r="F40">
            <v>37.681630787143234</v>
          </cell>
          <cell r="G40">
            <v>37.747425652122004</v>
          </cell>
          <cell r="H40">
            <v>52.683288656960507</v>
          </cell>
          <cell r="I40">
            <v>38.500498522577914</v>
          </cell>
          <cell r="J40">
            <v>37.940596707916754</v>
          </cell>
          <cell r="K40">
            <v>51.908915853914458</v>
          </cell>
          <cell r="L40">
            <v>35.431047925482119</v>
          </cell>
          <cell r="M40">
            <v>36.725372248149874</v>
          </cell>
          <cell r="N40">
            <v>52.917311431124176</v>
          </cell>
          <cell r="O40">
            <v>507.09994479320147</v>
          </cell>
          <cell r="P40">
            <v>0.59</v>
          </cell>
        </row>
        <row r="41">
          <cell r="F41">
            <v>37.681630787143234</v>
          </cell>
          <cell r="G41">
            <v>37.747425652122004</v>
          </cell>
          <cell r="H41">
            <v>52.683288656960507</v>
          </cell>
          <cell r="I41">
            <v>38.500498522577914</v>
          </cell>
          <cell r="J41">
            <v>37.940596707916754</v>
          </cell>
          <cell r="K41">
            <v>51.908915853914458</v>
          </cell>
          <cell r="L41">
            <v>35.431047925482119</v>
          </cell>
          <cell r="M41">
            <v>36.725372248149874</v>
          </cell>
          <cell r="N41">
            <v>52.917311431124176</v>
          </cell>
          <cell r="O41">
            <v>507.09994479320147</v>
          </cell>
          <cell r="P41">
            <v>0.59</v>
          </cell>
        </row>
        <row r="42">
          <cell r="F42">
            <v>405.81554206186547</v>
          </cell>
          <cell r="G42">
            <v>403.83117464802939</v>
          </cell>
          <cell r="H42">
            <v>394.53600879629744</v>
          </cell>
          <cell r="I42">
            <v>383.11647510779693</v>
          </cell>
          <cell r="J42">
            <v>373.40399720656592</v>
          </cell>
          <cell r="K42">
            <v>360.87975826273509</v>
          </cell>
          <cell r="L42">
            <v>341.27919376299292</v>
          </cell>
          <cell r="M42">
            <v>333.91930426665817</v>
          </cell>
          <cell r="N42">
            <v>325.55782119673989</v>
          </cell>
          <cell r="O42">
            <v>4477.8681381938386</v>
          </cell>
          <cell r="P42">
            <v>5.18</v>
          </cell>
        </row>
        <row r="43">
          <cell r="F43">
            <v>331.21554206186545</v>
          </cell>
          <cell r="G43">
            <v>323.6311746480294</v>
          </cell>
          <cell r="H43">
            <v>313.1360087962974</v>
          </cell>
          <cell r="I43">
            <v>301.31647510779692</v>
          </cell>
          <cell r="J43">
            <v>291.30399720656595</v>
          </cell>
          <cell r="K43">
            <v>278.07975826273508</v>
          </cell>
          <cell r="L43">
            <v>258.37919376299294</v>
          </cell>
          <cell r="M43">
            <v>250.71930426665818</v>
          </cell>
          <cell r="N43">
            <v>242.35782119673991</v>
          </cell>
          <cell r="O43">
            <v>3570.6681381938397</v>
          </cell>
          <cell r="P43">
            <v>4.13</v>
          </cell>
        </row>
        <row r="44">
          <cell r="F44">
            <v>74.599999999999994</v>
          </cell>
          <cell r="G44">
            <v>80.2</v>
          </cell>
          <cell r="H44">
            <v>81.400000000000006</v>
          </cell>
          <cell r="I44">
            <v>81.8</v>
          </cell>
          <cell r="J44">
            <v>82.1</v>
          </cell>
          <cell r="K44">
            <v>82.8</v>
          </cell>
          <cell r="L44">
            <v>82.9</v>
          </cell>
          <cell r="M44">
            <v>83.2</v>
          </cell>
          <cell r="N44">
            <v>83.2</v>
          </cell>
          <cell r="O44">
            <v>907.2</v>
          </cell>
          <cell r="P44">
            <v>1.05</v>
          </cell>
        </row>
        <row r="45">
          <cell r="F45">
            <v>769.68559963183543</v>
          </cell>
          <cell r="G45">
            <v>1048.0511499803918</v>
          </cell>
          <cell r="H45">
            <v>1173.5277263320597</v>
          </cell>
          <cell r="I45">
            <v>1286.1219245430977</v>
          </cell>
          <cell r="J45">
            <v>1440.1686602659033</v>
          </cell>
          <cell r="K45">
            <v>1493.2504626563943</v>
          </cell>
          <cell r="L45">
            <v>1605.0251501121029</v>
          </cell>
          <cell r="M45">
            <v>1708.5262464832381</v>
          </cell>
          <cell r="N45">
            <v>1663.0859458026957</v>
          </cell>
          <cell r="O45">
            <v>12719.598559235163</v>
          </cell>
          <cell r="P45">
            <v>14.72</v>
          </cell>
        </row>
        <row r="46">
          <cell r="F46">
            <v>10.838824073762209</v>
          </cell>
          <cell r="G46">
            <v>13.727939275962409</v>
          </cell>
          <cell r="H46">
            <v>15.137997958154321</v>
          </cell>
          <cell r="I46">
            <v>16.510191477768242</v>
          </cell>
          <cell r="J46">
            <v>18.41075804150249</v>
          </cell>
          <cell r="K46">
            <v>18.941807065674226</v>
          </cell>
          <cell r="L46">
            <v>20.327318526902978</v>
          </cell>
          <cell r="M46">
            <v>21.550799271777553</v>
          </cell>
          <cell r="N46">
            <v>20.977629968214735</v>
          </cell>
          <cell r="P46">
            <v>0</v>
          </cell>
        </row>
        <row r="48">
          <cell r="P48" t="str">
            <v>KCell , 백만원</v>
          </cell>
        </row>
        <row r="49">
          <cell r="F49" t="str">
            <v>4월</v>
          </cell>
          <cell r="G49" t="str">
            <v>5월</v>
          </cell>
          <cell r="H49" t="str">
            <v>6월</v>
          </cell>
          <cell r="I49" t="str">
            <v>7월</v>
          </cell>
          <cell r="J49" t="str">
            <v>8월</v>
          </cell>
          <cell r="K49" t="str">
            <v>9월</v>
          </cell>
          <cell r="L49" t="str">
            <v>10월</v>
          </cell>
          <cell r="M49" t="str">
            <v>11월</v>
          </cell>
          <cell r="N49" t="str">
            <v>12월</v>
          </cell>
          <cell r="O49" t="str">
            <v>2002년 전체</v>
          </cell>
        </row>
        <row r="50">
          <cell r="P50" t="str">
            <v>%</v>
          </cell>
          <cell r="AH50">
            <v>6</v>
          </cell>
          <cell r="AI50">
            <v>12</v>
          </cell>
          <cell r="AJ50" t="str">
            <v>평균</v>
          </cell>
        </row>
        <row r="51">
          <cell r="F51">
            <v>13031.457555555555</v>
          </cell>
          <cell r="G51">
            <v>14227.961111111112</v>
          </cell>
          <cell r="H51">
            <v>15215.250962962964</v>
          </cell>
          <cell r="I51">
            <v>17177.119674074074</v>
          </cell>
          <cell r="J51">
            <v>18174.692355555555</v>
          </cell>
          <cell r="K51">
            <v>19268.149466666666</v>
          </cell>
          <cell r="L51">
            <v>21654.625022222219</v>
          </cell>
          <cell r="M51">
            <v>21841.975392592591</v>
          </cell>
          <cell r="N51">
            <v>21820.110207407404</v>
          </cell>
          <cell r="O51">
            <v>193062.25075555555</v>
          </cell>
          <cell r="P51">
            <v>100</v>
          </cell>
          <cell r="AG51" t="str">
            <v>판가</v>
          </cell>
          <cell r="AH51">
            <v>5.0808959336682573</v>
          </cell>
          <cell r="AI51">
            <v>4.7793473239310931</v>
          </cell>
          <cell r="AJ51">
            <v>4.9023708208367776</v>
          </cell>
        </row>
        <row r="52">
          <cell r="F52">
            <v>2288</v>
          </cell>
          <cell r="G52">
            <v>2451</v>
          </cell>
          <cell r="H52">
            <v>2604</v>
          </cell>
          <cell r="I52">
            <v>3137</v>
          </cell>
          <cell r="J52">
            <v>3310</v>
          </cell>
          <cell r="K52">
            <v>3490</v>
          </cell>
          <cell r="L52">
            <v>3945</v>
          </cell>
          <cell r="M52">
            <v>3980</v>
          </cell>
          <cell r="N52">
            <v>3970</v>
          </cell>
          <cell r="O52">
            <v>34244.699999999997</v>
          </cell>
          <cell r="P52">
            <v>17.739999999999998</v>
          </cell>
          <cell r="AG52" t="str">
            <v>원가</v>
          </cell>
          <cell r="AH52">
            <v>4.4379049473281338</v>
          </cell>
          <cell r="AI52">
            <v>4.0333944924847804</v>
          </cell>
          <cell r="AJ52">
            <v>4.3390359409475554</v>
          </cell>
        </row>
        <row r="53">
          <cell r="F53">
            <v>10288.848</v>
          </cell>
          <cell r="G53">
            <v>11085.335999999999</v>
          </cell>
          <cell r="H53">
            <v>11664.904</v>
          </cell>
          <cell r="I53">
            <v>13382.227999999999</v>
          </cell>
          <cell r="J53">
            <v>13995.324000000001</v>
          </cell>
          <cell r="K53">
            <v>14804.939999999999</v>
          </cell>
          <cell r="L53">
            <v>16361.54</v>
          </cell>
          <cell r="M53">
            <v>16418.5</v>
          </cell>
          <cell r="N53">
            <v>16537.14</v>
          </cell>
          <cell r="O53">
            <v>150763.9216</v>
          </cell>
          <cell r="P53">
            <v>78.09</v>
          </cell>
          <cell r="AG53" t="str">
            <v>이익</v>
          </cell>
          <cell r="AH53">
            <v>0.64299098634012353</v>
          </cell>
          <cell r="AI53">
            <v>0.74595283144631264</v>
          </cell>
          <cell r="AJ53">
            <v>0.56333487988922215</v>
          </cell>
        </row>
        <row r="54">
          <cell r="F54">
            <v>8095.848</v>
          </cell>
          <cell r="G54">
            <v>8876.1360000000004</v>
          </cell>
          <cell r="H54">
            <v>9396.8040000000001</v>
          </cell>
          <cell r="I54">
            <v>10855.428</v>
          </cell>
          <cell r="J54">
            <v>11453.523999999999</v>
          </cell>
          <cell r="K54">
            <v>12131.64</v>
          </cell>
          <cell r="L54">
            <v>13585.74</v>
          </cell>
          <cell r="M54">
            <v>13700.900000000001</v>
          </cell>
          <cell r="N54">
            <v>13757.939999999999</v>
          </cell>
          <cell r="O54">
            <v>122030.02160000001</v>
          </cell>
          <cell r="P54">
            <v>63.21</v>
          </cell>
        </row>
        <row r="55">
          <cell r="F55">
            <v>432.7</v>
          </cell>
          <cell r="G55">
            <v>434.4</v>
          </cell>
          <cell r="H55">
            <v>428.5</v>
          </cell>
          <cell r="I55">
            <v>442.3</v>
          </cell>
          <cell r="J55">
            <v>441.5</v>
          </cell>
          <cell r="K55">
            <v>445.1</v>
          </cell>
          <cell r="L55">
            <v>463.6</v>
          </cell>
          <cell r="M55">
            <v>467.5</v>
          </cell>
          <cell r="N55">
            <v>460.4</v>
          </cell>
          <cell r="O55">
            <v>5224.3</v>
          </cell>
          <cell r="P55">
            <v>2.71</v>
          </cell>
        </row>
        <row r="56">
          <cell r="F56">
            <v>1760.3</v>
          </cell>
          <cell r="G56">
            <v>1774.8</v>
          </cell>
          <cell r="H56">
            <v>1839.6</v>
          </cell>
          <cell r="I56">
            <v>2084.5</v>
          </cell>
          <cell r="J56">
            <v>2100.3000000000002</v>
          </cell>
          <cell r="K56">
            <v>2228.1999999999998</v>
          </cell>
          <cell r="L56">
            <v>2312.1999999999998</v>
          </cell>
          <cell r="M56">
            <v>2250.1</v>
          </cell>
          <cell r="N56">
            <v>2318.8000000000002</v>
          </cell>
          <cell r="O56">
            <v>23509.599999999999</v>
          </cell>
          <cell r="P56">
            <v>12.18</v>
          </cell>
        </row>
        <row r="57">
          <cell r="F57">
            <v>2742.6095555555548</v>
          </cell>
          <cell r="G57">
            <v>3142.6251111111123</v>
          </cell>
          <cell r="H57">
            <v>3550.3469629629635</v>
          </cell>
          <cell r="I57">
            <v>3794.8916740740751</v>
          </cell>
          <cell r="J57">
            <v>4179.3683555555544</v>
          </cell>
          <cell r="K57">
            <v>4463.2094666666671</v>
          </cell>
          <cell r="L57">
            <v>5293.085022222218</v>
          </cell>
          <cell r="M57">
            <v>5423.4753925925907</v>
          </cell>
          <cell r="N57">
            <v>5282.9702074074048</v>
          </cell>
          <cell r="O57">
            <v>42298.329155555548</v>
          </cell>
          <cell r="P57">
            <v>21.91</v>
          </cell>
        </row>
        <row r="58">
          <cell r="F58">
            <v>861.4528861874528</v>
          </cell>
          <cell r="G58">
            <v>889.09211121006547</v>
          </cell>
          <cell r="H58">
            <v>964.21562187538075</v>
          </cell>
          <cell r="I58">
            <v>1067.1943352535779</v>
          </cell>
          <cell r="J58">
            <v>1041.2506959217949</v>
          </cell>
          <cell r="K58">
            <v>1154.0657007022396</v>
          </cell>
          <cell r="L58">
            <v>1172.5426270698333</v>
          </cell>
          <cell r="M58">
            <v>1164.880670281721</v>
          </cell>
          <cell r="N58">
            <v>1211.3051402236895</v>
          </cell>
          <cell r="O58">
            <v>11999.971424861869</v>
          </cell>
          <cell r="P58">
            <v>6.22</v>
          </cell>
          <cell r="S58" t="str">
            <v>비율</v>
          </cell>
          <cell r="T58" t="str">
            <v>1월</v>
          </cell>
          <cell r="U58" t="str">
            <v>2월</v>
          </cell>
          <cell r="V58" t="str">
            <v>3월</v>
          </cell>
          <cell r="W58" t="str">
            <v>4월</v>
          </cell>
          <cell r="X58" t="str">
            <v>5월</v>
          </cell>
          <cell r="Y58" t="str">
            <v>6월</v>
          </cell>
          <cell r="Z58" t="str">
            <v>7월</v>
          </cell>
          <cell r="AA58" t="str">
            <v>8월</v>
          </cell>
          <cell r="AB58" t="str">
            <v>9월</v>
          </cell>
          <cell r="AC58" t="str">
            <v>10월</v>
          </cell>
          <cell r="AD58" t="str">
            <v>11월</v>
          </cell>
          <cell r="AE58" t="str">
            <v>12월</v>
          </cell>
        </row>
        <row r="59">
          <cell r="F59">
            <v>207.65118985614208</v>
          </cell>
          <cell r="G59">
            <v>210.76142142059945</v>
          </cell>
          <cell r="H59">
            <v>228.87163940271827</v>
          </cell>
          <cell r="I59">
            <v>275.17513004868158</v>
          </cell>
          <cell r="J59">
            <v>289.65333406698295</v>
          </cell>
          <cell r="K59">
            <v>324.20951829150528</v>
          </cell>
          <cell r="L59">
            <v>364.09686575741586</v>
          </cell>
          <cell r="M59">
            <v>355.13237050276223</v>
          </cell>
          <cell r="N59">
            <v>342.21864862705888</v>
          </cell>
          <cell r="O59">
            <v>3130.6278794598688</v>
          </cell>
          <cell r="P59">
            <v>1.62</v>
          </cell>
          <cell r="S59" t="str">
            <v>판매비</v>
          </cell>
          <cell r="T59">
            <v>0.02</v>
          </cell>
          <cell r="U59">
            <v>0.02</v>
          </cell>
          <cell r="V59">
            <v>0.02</v>
          </cell>
          <cell r="W59">
            <v>0.02</v>
          </cell>
          <cell r="X59">
            <v>0.01</v>
          </cell>
          <cell r="Y59">
            <v>0.02</v>
          </cell>
          <cell r="Z59">
            <v>0.02</v>
          </cell>
          <cell r="AA59">
            <v>0.02</v>
          </cell>
          <cell r="AB59">
            <v>0.02</v>
          </cell>
          <cell r="AC59">
            <v>0.02</v>
          </cell>
          <cell r="AD59">
            <v>0.02</v>
          </cell>
          <cell r="AE59">
            <v>0.02</v>
          </cell>
        </row>
        <row r="60">
          <cell r="F60">
            <v>271.76410807366454</v>
          </cell>
          <cell r="G60">
            <v>262.89971940852416</v>
          </cell>
          <cell r="H60">
            <v>280.32727905426492</v>
          </cell>
          <cell r="I60">
            <v>364.79501237246023</v>
          </cell>
          <cell r="J60">
            <v>331.20911830275065</v>
          </cell>
          <cell r="K60">
            <v>317.19606868756347</v>
          </cell>
          <cell r="L60">
            <v>365.44604692491635</v>
          </cell>
          <cell r="M60">
            <v>338.82859503294412</v>
          </cell>
          <cell r="N60">
            <v>373.39322153071998</v>
          </cell>
          <cell r="O60">
            <v>3654.9603542365667</v>
          </cell>
          <cell r="P60">
            <v>1.89</v>
          </cell>
          <cell r="S60" t="str">
            <v>관리비</v>
          </cell>
          <cell r="T60">
            <v>0.02</v>
          </cell>
          <cell r="U60">
            <v>0.02</v>
          </cell>
          <cell r="V60">
            <v>0.03</v>
          </cell>
          <cell r="W60">
            <v>0.02</v>
          </cell>
          <cell r="X60">
            <v>0.02</v>
          </cell>
          <cell r="Y60">
            <v>0.02</v>
          </cell>
          <cell r="Z60">
            <v>0.02</v>
          </cell>
          <cell r="AA60">
            <v>0.02</v>
          </cell>
          <cell r="AB60">
            <v>0.02</v>
          </cell>
          <cell r="AC60">
            <v>0.02</v>
          </cell>
          <cell r="AD60">
            <v>0.02</v>
          </cell>
          <cell r="AE60">
            <v>0.02</v>
          </cell>
        </row>
        <row r="61">
          <cell r="F61">
            <v>382.03758825764612</v>
          </cell>
          <cell r="G61">
            <v>415.43097038094191</v>
          </cell>
          <cell r="H61">
            <v>455.01670341839764</v>
          </cell>
          <cell r="I61">
            <v>427.22419283243613</v>
          </cell>
          <cell r="J61">
            <v>420.38824355206145</v>
          </cell>
          <cell r="K61">
            <v>512.66011372317098</v>
          </cell>
          <cell r="L61">
            <v>442.99971438750117</v>
          </cell>
          <cell r="M61">
            <v>470.91970474601476</v>
          </cell>
          <cell r="N61">
            <v>495.69327006591061</v>
          </cell>
          <cell r="O61">
            <v>5214.3831911654343</v>
          </cell>
          <cell r="P61">
            <v>2.7</v>
          </cell>
          <cell r="S61" t="str">
            <v>개발비</v>
          </cell>
          <cell r="T61">
            <v>0.04</v>
          </cell>
          <cell r="U61">
            <v>0.03</v>
          </cell>
          <cell r="V61">
            <v>0.04</v>
          </cell>
          <cell r="W61">
            <v>0.03</v>
          </cell>
          <cell r="X61">
            <v>0.03</v>
          </cell>
          <cell r="Y61">
            <v>0.03</v>
          </cell>
          <cell r="Z61">
            <v>0.02</v>
          </cell>
          <cell r="AA61">
            <v>0.02</v>
          </cell>
          <cell r="AB61">
            <v>0.03</v>
          </cell>
          <cell r="AC61">
            <v>0.02</v>
          </cell>
          <cell r="AD61">
            <v>0.02</v>
          </cell>
          <cell r="AE61">
            <v>0.02</v>
          </cell>
        </row>
        <row r="62">
          <cell r="F62">
            <v>1881.156669368102</v>
          </cell>
          <cell r="G62">
            <v>2253.5329999010469</v>
          </cell>
          <cell r="H62">
            <v>2586.1313410875828</v>
          </cell>
          <cell r="I62">
            <v>2727.697338820497</v>
          </cell>
          <cell r="J62">
            <v>3138.1176596337596</v>
          </cell>
          <cell r="K62">
            <v>3309.1437659644275</v>
          </cell>
          <cell r="L62">
            <v>4120.5423951523844</v>
          </cell>
          <cell r="M62">
            <v>4258.5947223108697</v>
          </cell>
          <cell r="N62">
            <v>4071.6650671837151</v>
          </cell>
          <cell r="O62">
            <v>30298.357730693686</v>
          </cell>
          <cell r="P62">
            <v>15.69</v>
          </cell>
          <cell r="S62" t="str">
            <v>영업외비용</v>
          </cell>
          <cell r="T62">
            <v>7.0000000000000007E-2</v>
          </cell>
          <cell r="U62">
            <v>0.06</v>
          </cell>
          <cell r="V62">
            <v>0.05</v>
          </cell>
          <cell r="W62">
            <v>0.05</v>
          </cell>
          <cell r="X62">
            <v>0.05</v>
          </cell>
          <cell r="Y62">
            <v>0.04</v>
          </cell>
          <cell r="Z62">
            <v>0.04</v>
          </cell>
          <cell r="AA62">
            <v>0.04</v>
          </cell>
          <cell r="AB62">
            <v>0.04</v>
          </cell>
          <cell r="AC62">
            <v>0.03</v>
          </cell>
          <cell r="AD62">
            <v>0.03</v>
          </cell>
          <cell r="AE62">
            <v>0.03</v>
          </cell>
        </row>
        <row r="63">
          <cell r="F63">
            <v>53.49793088775349</v>
          </cell>
          <cell r="G63">
            <v>54.377222179220645</v>
          </cell>
          <cell r="H63">
            <v>79.953584380845825</v>
          </cell>
          <cell r="I63">
            <v>65.025892151269417</v>
          </cell>
          <cell r="J63">
            <v>67.467052266071818</v>
          </cell>
          <cell r="K63">
            <v>97.034971743919172</v>
          </cell>
          <cell r="L63">
            <v>74.467532519956691</v>
          </cell>
          <cell r="M63">
            <v>77.429860805188838</v>
          </cell>
          <cell r="N63">
            <v>111.1201865219859</v>
          </cell>
          <cell r="O63">
            <v>858.55357204649158</v>
          </cell>
          <cell r="P63">
            <v>0.44</v>
          </cell>
        </row>
        <row r="64">
          <cell r="F64">
            <v>53.49793088775349</v>
          </cell>
          <cell r="G64">
            <v>54.377222179220645</v>
          </cell>
          <cell r="H64">
            <v>79.953584380845825</v>
          </cell>
          <cell r="I64">
            <v>65.025892151269417</v>
          </cell>
          <cell r="J64">
            <v>67.467052266071818</v>
          </cell>
          <cell r="K64">
            <v>97.034971743919172</v>
          </cell>
          <cell r="L64">
            <v>74.467532519956691</v>
          </cell>
          <cell r="M64">
            <v>77.429860805188838</v>
          </cell>
          <cell r="N64">
            <v>111.1201865219859</v>
          </cell>
          <cell r="O64">
            <v>858.55357204649158</v>
          </cell>
          <cell r="P64">
            <v>0.44</v>
          </cell>
        </row>
        <row r="65">
          <cell r="F65">
            <v>724.16521659442037</v>
          </cell>
          <cell r="G65">
            <v>729.90003158441448</v>
          </cell>
          <cell r="H65">
            <v>740.58411777429569</v>
          </cell>
          <cell r="I65">
            <v>777.24832311945841</v>
          </cell>
          <cell r="J65">
            <v>786.31896390011048</v>
          </cell>
          <cell r="K65">
            <v>788.70655698864107</v>
          </cell>
          <cell r="L65">
            <v>811.74721863410957</v>
          </cell>
          <cell r="M65">
            <v>797.49598282443731</v>
          </cell>
          <cell r="N65">
            <v>777.13760173756725</v>
          </cell>
          <cell r="O65">
            <v>8971.992247196391</v>
          </cell>
          <cell r="P65">
            <v>4.6500000000000004</v>
          </cell>
        </row>
        <row r="66">
          <cell r="F66">
            <v>587.36521659442042</v>
          </cell>
          <cell r="G66">
            <v>580.5000315844145</v>
          </cell>
          <cell r="H66">
            <v>580.78411777429574</v>
          </cell>
          <cell r="I66">
            <v>596.84832311945843</v>
          </cell>
          <cell r="J66">
            <v>595.51896390011052</v>
          </cell>
          <cell r="K66">
            <v>586.406556988641</v>
          </cell>
          <cell r="L66">
            <v>584.34721863410959</v>
          </cell>
          <cell r="M66">
            <v>568.19598282443724</v>
          </cell>
          <cell r="N66">
            <v>548.03760173756723</v>
          </cell>
          <cell r="O66">
            <v>6944.7922471963911</v>
          </cell>
          <cell r="P66">
            <v>3.6</v>
          </cell>
        </row>
        <row r="67">
          <cell r="F67">
            <v>136.80000000000001</v>
          </cell>
          <cell r="G67">
            <v>149.4</v>
          </cell>
          <cell r="H67">
            <v>159.80000000000001</v>
          </cell>
          <cell r="I67">
            <v>180.4</v>
          </cell>
          <cell r="J67">
            <v>190.8</v>
          </cell>
          <cell r="K67">
            <v>202.3</v>
          </cell>
          <cell r="L67">
            <v>227.4</v>
          </cell>
          <cell r="M67">
            <v>229.3</v>
          </cell>
          <cell r="N67">
            <v>229.1</v>
          </cell>
          <cell r="O67">
            <v>2027.2</v>
          </cell>
          <cell r="P67">
            <v>1.05</v>
          </cell>
        </row>
        <row r="68">
          <cell r="F68">
            <v>1210.4893836614351</v>
          </cell>
          <cell r="G68">
            <v>1578.0101904958528</v>
          </cell>
          <cell r="H68">
            <v>1925.5008076941328</v>
          </cell>
          <cell r="I68">
            <v>2015.4749078523082</v>
          </cell>
          <cell r="J68">
            <v>2419.2657479997206</v>
          </cell>
          <cell r="K68">
            <v>2617.4721807197056</v>
          </cell>
          <cell r="L68">
            <v>3383.2627090382316</v>
          </cell>
          <cell r="M68">
            <v>3538.5286002916209</v>
          </cell>
          <cell r="N68">
            <v>3405.6476519681332</v>
          </cell>
          <cell r="O68">
            <v>22184.919055543785</v>
          </cell>
          <cell r="P68">
            <v>11.49</v>
          </cell>
        </row>
        <row r="69">
          <cell r="F69">
            <v>9.2889792143426106</v>
          </cell>
          <cell r="G69">
            <v>11.090908796928954</v>
          </cell>
          <cell r="H69">
            <v>12.655070970444038</v>
          </cell>
          <cell r="I69">
            <v>11.73348585848373</v>
          </cell>
          <cell r="J69">
            <v>13.311178537006766</v>
          </cell>
          <cell r="K69">
            <v>13.584450262065154</v>
          </cell>
          <cell r="L69">
            <v>15.623741836057144</v>
          </cell>
          <cell r="M69">
            <v>16.200588713654831</v>
          </cell>
          <cell r="N69">
            <v>15.607838913719133</v>
          </cell>
          <cell r="P69">
            <v>0</v>
          </cell>
        </row>
        <row r="71">
          <cell r="P71" t="str">
            <v>KCell , 백만원</v>
          </cell>
        </row>
        <row r="72">
          <cell r="F72" t="str">
            <v>4월</v>
          </cell>
          <cell r="G72" t="str">
            <v>5월</v>
          </cell>
          <cell r="H72" t="str">
            <v>6월</v>
          </cell>
          <cell r="I72" t="str">
            <v>7월</v>
          </cell>
          <cell r="J72" t="str">
            <v>8월</v>
          </cell>
          <cell r="K72" t="str">
            <v>9월</v>
          </cell>
          <cell r="L72" t="str">
            <v>10월</v>
          </cell>
          <cell r="M72" t="str">
            <v>11월</v>
          </cell>
          <cell r="N72" t="str">
            <v>12월</v>
          </cell>
          <cell r="O72" t="str">
            <v>2002년 전체</v>
          </cell>
        </row>
        <row r="73">
          <cell r="P73" t="str">
            <v>%</v>
          </cell>
          <cell r="AH73">
            <v>6</v>
          </cell>
          <cell r="AI73">
            <v>12</v>
          </cell>
          <cell r="AJ73" t="str">
            <v>평균</v>
          </cell>
        </row>
        <row r="74">
          <cell r="F74">
            <v>1413.025333333333</v>
          </cell>
          <cell r="G74">
            <v>1596.9679999999998</v>
          </cell>
          <cell r="H74">
            <v>1709.750222222222</v>
          </cell>
          <cell r="I74">
            <v>1705.1422222222222</v>
          </cell>
          <cell r="J74">
            <v>1770.5644444444445</v>
          </cell>
          <cell r="K74">
            <v>1928.1466666666665</v>
          </cell>
          <cell r="L74">
            <v>2372.1388888888887</v>
          </cell>
          <cell r="M74">
            <v>2437.5611111111107</v>
          </cell>
          <cell r="N74">
            <v>2437.5611111111107</v>
          </cell>
          <cell r="O74">
            <v>18613.661333333333</v>
          </cell>
          <cell r="P74">
            <v>100</v>
          </cell>
          <cell r="AG74" t="str">
            <v>판가</v>
          </cell>
          <cell r="AH74">
            <v>7.2015401256328788</v>
          </cell>
          <cell r="AI74">
            <v>7.2875844606851352</v>
          </cell>
          <cell r="AJ74">
            <v>7.2113210981951976</v>
          </cell>
        </row>
        <row r="75">
          <cell r="F75">
            <v>211</v>
          </cell>
          <cell r="G75">
            <v>240</v>
          </cell>
          <cell r="H75">
            <v>260</v>
          </cell>
          <cell r="I75">
            <v>270</v>
          </cell>
          <cell r="J75">
            <v>280</v>
          </cell>
          <cell r="K75">
            <v>310</v>
          </cell>
          <cell r="L75">
            <v>380</v>
          </cell>
          <cell r="M75">
            <v>390</v>
          </cell>
          <cell r="N75">
            <v>390</v>
          </cell>
          <cell r="O75">
            <v>2922</v>
          </cell>
          <cell r="P75">
            <v>15.7</v>
          </cell>
          <cell r="AG75" t="str">
            <v>원가</v>
          </cell>
          <cell r="AH75">
            <v>10.438181763817552</v>
          </cell>
          <cell r="AI75">
            <v>8.2479272178767289</v>
          </cell>
          <cell r="AJ75">
            <v>10.84630835561472</v>
          </cell>
        </row>
        <row r="76">
          <cell r="F76">
            <v>1573</v>
          </cell>
          <cell r="G76">
            <v>1619.4</v>
          </cell>
          <cell r="H76">
            <v>1669.9</v>
          </cell>
          <cell r="I76">
            <v>1961.4</v>
          </cell>
          <cell r="J76">
            <v>1964.3000000000002</v>
          </cell>
          <cell r="K76">
            <v>2016.4</v>
          </cell>
          <cell r="L76">
            <v>2253.5</v>
          </cell>
          <cell r="M76">
            <v>2288.5</v>
          </cell>
          <cell r="N76">
            <v>2276.1</v>
          </cell>
          <cell r="O76">
            <v>20926</v>
          </cell>
          <cell r="P76">
            <v>112.42</v>
          </cell>
          <cell r="AG76" t="str">
            <v>이익</v>
          </cell>
          <cell r="AH76">
            <v>-3.2366416381846728</v>
          </cell>
          <cell r="AI76">
            <v>-0.96034275719159368</v>
          </cell>
          <cell r="AJ76">
            <v>-3.6349872574195228</v>
          </cell>
        </row>
        <row r="77">
          <cell r="F77">
            <v>715.5</v>
          </cell>
          <cell r="G77">
            <v>806.5</v>
          </cell>
          <cell r="H77">
            <v>854.5</v>
          </cell>
          <cell r="I77">
            <v>850.59999999999991</v>
          </cell>
          <cell r="J77">
            <v>886.4</v>
          </cell>
          <cell r="K77">
            <v>942.7</v>
          </cell>
          <cell r="L77">
            <v>1150.5999999999999</v>
          </cell>
          <cell r="M77">
            <v>1208.3000000000002</v>
          </cell>
          <cell r="N77">
            <v>1208.2</v>
          </cell>
          <cell r="O77">
            <v>9420.2000000000007</v>
          </cell>
          <cell r="P77">
            <v>50.61</v>
          </cell>
        </row>
        <row r="78">
          <cell r="F78">
            <v>153</v>
          </cell>
          <cell r="G78">
            <v>143.69999999999999</v>
          </cell>
          <cell r="H78">
            <v>136.1</v>
          </cell>
          <cell r="I78">
            <v>170.7</v>
          </cell>
          <cell r="J78">
            <v>163.80000000000001</v>
          </cell>
          <cell r="K78">
            <v>158.4</v>
          </cell>
          <cell r="L78">
            <v>162.69999999999999</v>
          </cell>
          <cell r="M78">
            <v>163.19999999999999</v>
          </cell>
          <cell r="N78">
            <v>157.5</v>
          </cell>
          <cell r="O78">
            <v>1854</v>
          </cell>
          <cell r="P78">
            <v>9.9600000000000009</v>
          </cell>
        </row>
        <row r="79">
          <cell r="F79">
            <v>704.5</v>
          </cell>
          <cell r="G79">
            <v>669.2</v>
          </cell>
          <cell r="H79">
            <v>679.3</v>
          </cell>
          <cell r="I79">
            <v>940.1</v>
          </cell>
          <cell r="J79">
            <v>914.1</v>
          </cell>
          <cell r="K79">
            <v>915.3</v>
          </cell>
          <cell r="L79">
            <v>940.2</v>
          </cell>
          <cell r="M79">
            <v>917</v>
          </cell>
          <cell r="N79">
            <v>910.4</v>
          </cell>
          <cell r="O79">
            <v>9651.8000000000011</v>
          </cell>
          <cell r="P79">
            <v>51.85</v>
          </cell>
        </row>
        <row r="80">
          <cell r="F80">
            <v>-159.97466666666696</v>
          </cell>
          <cell r="G80">
            <v>-22.432000000000244</v>
          </cell>
          <cell r="H80">
            <v>39.850222222221873</v>
          </cell>
          <cell r="I80">
            <v>-256.25777777777785</v>
          </cell>
          <cell r="J80">
            <v>-193.73555555555572</v>
          </cell>
          <cell r="K80">
            <v>-88.253333333333558</v>
          </cell>
          <cell r="L80">
            <v>118.63888888888869</v>
          </cell>
          <cell r="M80">
            <v>149.06111111111068</v>
          </cell>
          <cell r="N80">
            <v>161.46111111111077</v>
          </cell>
          <cell r="O80">
            <v>-2312.3386666666693</v>
          </cell>
          <cell r="P80">
            <v>-12.42</v>
          </cell>
        </row>
        <row r="81">
          <cell r="F81">
            <v>505.15047208316992</v>
          </cell>
          <cell r="G81">
            <v>515.37926151051931</v>
          </cell>
          <cell r="H81">
            <v>494.4706046216823</v>
          </cell>
          <cell r="I81">
            <v>538.53571416911905</v>
          </cell>
          <cell r="J81">
            <v>528.10860864864992</v>
          </cell>
          <cell r="K81">
            <v>549.3250398095015</v>
          </cell>
          <cell r="L81">
            <v>577.64223412827675</v>
          </cell>
          <cell r="M81">
            <v>577.9145377416794</v>
          </cell>
          <cell r="N81">
            <v>570.24828417030619</v>
          </cell>
          <cell r="O81">
            <v>6128.948015479551</v>
          </cell>
          <cell r="P81">
            <v>32.93</v>
          </cell>
          <cell r="S81" t="str">
            <v>비율</v>
          </cell>
          <cell r="T81" t="str">
            <v>1월</v>
          </cell>
          <cell r="U81" t="str">
            <v>2월</v>
          </cell>
          <cell r="V81" t="str">
            <v>3월</v>
          </cell>
          <cell r="W81" t="str">
            <v>4월</v>
          </cell>
          <cell r="X81" t="str">
            <v>5월</v>
          </cell>
          <cell r="Y81" t="str">
            <v>6월</v>
          </cell>
          <cell r="Z81" t="str">
            <v>7월</v>
          </cell>
          <cell r="AA81" t="str">
            <v>8월</v>
          </cell>
          <cell r="AB81" t="str">
            <v>9월</v>
          </cell>
          <cell r="AC81" t="str">
            <v>10월</v>
          </cell>
          <cell r="AD81" t="str">
            <v>11월</v>
          </cell>
          <cell r="AE81" t="str">
            <v>12월</v>
          </cell>
        </row>
        <row r="82">
          <cell r="F82">
            <v>29.103544373326514</v>
          </cell>
          <cell r="G82">
            <v>30.604164209082168</v>
          </cell>
          <cell r="H82">
            <v>33.260952009477727</v>
          </cell>
          <cell r="I82">
            <v>35.663157430401384</v>
          </cell>
          <cell r="J82">
            <v>36.86897011609301</v>
          </cell>
          <cell r="K82">
            <v>42.419764424738531</v>
          </cell>
          <cell r="L82">
            <v>52.044200110403992</v>
          </cell>
          <cell r="M82">
            <v>51.789918518310742</v>
          </cell>
          <cell r="N82">
            <v>50.107844460971315</v>
          </cell>
          <cell r="O82">
            <v>389.83381338154686</v>
          </cell>
          <cell r="P82">
            <v>2.09</v>
          </cell>
          <cell r="S82" t="str">
            <v>판매비</v>
          </cell>
          <cell r="T82">
            <v>0.02</v>
          </cell>
          <cell r="U82">
            <v>0.02</v>
          </cell>
          <cell r="V82">
            <v>0.02</v>
          </cell>
          <cell r="W82">
            <v>0.02</v>
          </cell>
          <cell r="X82">
            <v>0.02</v>
          </cell>
          <cell r="Y82">
            <v>0.02</v>
          </cell>
          <cell r="Z82">
            <v>0.02</v>
          </cell>
          <cell r="AA82">
            <v>0.02</v>
          </cell>
          <cell r="AB82">
            <v>0.02</v>
          </cell>
          <cell r="AC82">
            <v>0.02</v>
          </cell>
          <cell r="AD82">
            <v>0.02</v>
          </cell>
          <cell r="AE82">
            <v>0.02</v>
          </cell>
        </row>
        <row r="83">
          <cell r="F83">
            <v>38.089349663148347</v>
          </cell>
          <cell r="G83">
            <v>38.175042325434404</v>
          </cell>
          <cell r="H83">
            <v>40.738783537811443</v>
          </cell>
          <cell r="I83">
            <v>47.278044181400773</v>
          </cell>
          <cell r="J83">
            <v>42.158462025704594</v>
          </cell>
          <cell r="K83">
            <v>41.502120545645234</v>
          </cell>
          <cell r="L83">
            <v>52.237052785805396</v>
          </cell>
          <cell r="M83">
            <v>49.412294642663106</v>
          </cell>
          <cell r="N83">
            <v>54.672442727199019</v>
          </cell>
          <cell r="O83">
            <v>443.8760320819469</v>
          </cell>
          <cell r="P83">
            <v>2.38</v>
          </cell>
          <cell r="S83" t="str">
            <v>관리비</v>
          </cell>
          <cell r="T83">
            <v>0.03</v>
          </cell>
          <cell r="U83">
            <v>0.03</v>
          </cell>
          <cell r="V83">
            <v>0.03</v>
          </cell>
          <cell r="W83">
            <v>0.03</v>
          </cell>
          <cell r="X83">
            <v>0.02</v>
          </cell>
          <cell r="Y83">
            <v>0.02</v>
          </cell>
          <cell r="Z83">
            <v>0.03</v>
          </cell>
          <cell r="AA83">
            <v>0.02</v>
          </cell>
          <cell r="AB83">
            <v>0.02</v>
          </cell>
          <cell r="AC83">
            <v>0.02</v>
          </cell>
          <cell r="AD83">
            <v>0.02</v>
          </cell>
          <cell r="AE83">
            <v>0.02</v>
          </cell>
        </row>
        <row r="84">
          <cell r="F84">
            <v>437.95757804669506</v>
          </cell>
          <cell r="G84">
            <v>446.6000549760027</v>
          </cell>
          <cell r="H84">
            <v>420.47086907439314</v>
          </cell>
          <cell r="I84">
            <v>455.59451255731688</v>
          </cell>
          <cell r="J84">
            <v>449.08117650685227</v>
          </cell>
          <cell r="K84">
            <v>465.4031548391178</v>
          </cell>
          <cell r="L84">
            <v>473.36098123206739</v>
          </cell>
          <cell r="M84">
            <v>476.71232458070551</v>
          </cell>
          <cell r="N84">
            <v>465.46799698213584</v>
          </cell>
          <cell r="O84">
            <v>5295.2381700160549</v>
          </cell>
          <cell r="P84">
            <v>28.45</v>
          </cell>
          <cell r="S84" t="str">
            <v>개발비</v>
          </cell>
          <cell r="T84">
            <v>2.02</v>
          </cell>
          <cell r="U84">
            <v>0.88</v>
          </cell>
          <cell r="V84">
            <v>0.69</v>
          </cell>
          <cell r="W84">
            <v>0.31</v>
          </cell>
          <cell r="X84">
            <v>0.28000000000000003</v>
          </cell>
          <cell r="Y84">
            <v>0.25</v>
          </cell>
          <cell r="Z84">
            <v>0.27</v>
          </cell>
          <cell r="AA84">
            <v>0.25</v>
          </cell>
          <cell r="AB84">
            <v>0.24</v>
          </cell>
          <cell r="AC84">
            <v>0.2</v>
          </cell>
          <cell r="AD84">
            <v>0.2</v>
          </cell>
          <cell r="AE84">
            <v>0.19</v>
          </cell>
        </row>
        <row r="85">
          <cell r="F85">
            <v>-665.12513874983688</v>
          </cell>
          <cell r="G85">
            <v>-537.81126151051956</v>
          </cell>
          <cell r="H85">
            <v>-454.62038239946042</v>
          </cell>
          <cell r="I85">
            <v>-794.79349194689689</v>
          </cell>
          <cell r="J85">
            <v>-721.84416420420564</v>
          </cell>
          <cell r="K85">
            <v>-637.57837314283506</v>
          </cell>
          <cell r="L85">
            <v>-459.00334523938807</v>
          </cell>
          <cell r="M85">
            <v>-428.85342663056872</v>
          </cell>
          <cell r="N85">
            <v>-408.78717305919542</v>
          </cell>
          <cell r="O85">
            <v>-8441.2866821462176</v>
          </cell>
          <cell r="P85">
            <v>-45.35</v>
          </cell>
          <cell r="S85" t="str">
            <v>영업외비용</v>
          </cell>
          <cell r="T85">
            <v>0.57999999999999996</v>
          </cell>
          <cell r="U85">
            <v>0.27</v>
          </cell>
          <cell r="V85">
            <v>0.21</v>
          </cell>
          <cell r="W85">
            <v>0.11</v>
          </cell>
          <cell r="X85">
            <v>0.1</v>
          </cell>
          <cell r="Y85">
            <v>0.09</v>
          </cell>
          <cell r="Z85">
            <v>0.09</v>
          </cell>
          <cell r="AA85">
            <v>0.09</v>
          </cell>
          <cell r="AB85">
            <v>0.08</v>
          </cell>
          <cell r="AC85">
            <v>7.0000000000000007E-2</v>
          </cell>
          <cell r="AD85">
            <v>7.0000000000000007E-2</v>
          </cell>
          <cell r="AE85">
            <v>0.06</v>
          </cell>
        </row>
        <row r="86">
          <cell r="F86">
            <v>7.498051932914727</v>
          </cell>
          <cell r="G86">
            <v>7.8959869675843866</v>
          </cell>
          <cell r="H86">
            <v>11.619317884981498</v>
          </cell>
          <cell r="I86">
            <v>8.4274644602975606</v>
          </cell>
          <cell r="J86">
            <v>8.5876475126071252</v>
          </cell>
          <cell r="K86">
            <v>12.696112884129535</v>
          </cell>
          <cell r="L86">
            <v>10.64442880093017</v>
          </cell>
          <cell r="M86">
            <v>11.291806985400342</v>
          </cell>
          <cell r="N86">
            <v>16.270279381488784</v>
          </cell>
          <cell r="O86">
            <v>104.38160781840233</v>
          </cell>
          <cell r="P86">
            <v>0.56000000000000005</v>
          </cell>
        </row>
        <row r="87">
          <cell r="F87">
            <v>7.498051932914727</v>
          </cell>
          <cell r="G87">
            <v>7.8959869675843866</v>
          </cell>
          <cell r="H87">
            <v>11.619317884981498</v>
          </cell>
          <cell r="I87">
            <v>8.4274644602975606</v>
          </cell>
          <cell r="J87">
            <v>8.5876475126071252</v>
          </cell>
          <cell r="K87">
            <v>12.696112884129535</v>
          </cell>
          <cell r="L87">
            <v>10.64442880093017</v>
          </cell>
          <cell r="M87">
            <v>11.291806985400342</v>
          </cell>
          <cell r="N87">
            <v>16.270279381488784</v>
          </cell>
          <cell r="O87">
            <v>104.38160781840233</v>
          </cell>
          <cell r="P87">
            <v>0.56000000000000005</v>
          </cell>
        </row>
        <row r="88">
          <cell r="F88">
            <v>167.55620736283072</v>
          </cell>
          <cell r="G88">
            <v>169.8097605139877</v>
          </cell>
          <cell r="H88">
            <v>170.81766470052355</v>
          </cell>
          <cell r="I88">
            <v>168.54687584429553</v>
          </cell>
          <cell r="J88">
            <v>167.62097975591882</v>
          </cell>
          <cell r="K88">
            <v>167.96755121385695</v>
          </cell>
          <cell r="L88">
            <v>175.0676223376482</v>
          </cell>
          <cell r="M88">
            <v>172.69656824239345</v>
          </cell>
          <cell r="N88">
            <v>167.81724931807489</v>
          </cell>
          <cell r="O88">
            <v>1896.4764423312229</v>
          </cell>
          <cell r="P88">
            <v>10.19</v>
          </cell>
        </row>
        <row r="89">
          <cell r="F89">
            <v>152.75620736283071</v>
          </cell>
          <cell r="G89">
            <v>153.00976051398769</v>
          </cell>
          <cell r="H89">
            <v>152.81766470052355</v>
          </cell>
          <cell r="I89">
            <v>150.64687584429552</v>
          </cell>
          <cell r="J89">
            <v>149.02097975591883</v>
          </cell>
          <cell r="K89">
            <v>147.76755121385696</v>
          </cell>
          <cell r="L89">
            <v>150.1676223376482</v>
          </cell>
          <cell r="M89">
            <v>147.09656824239346</v>
          </cell>
          <cell r="N89">
            <v>142.21724931807489</v>
          </cell>
          <cell r="O89">
            <v>1701.0764423312232</v>
          </cell>
          <cell r="P89">
            <v>9.14</v>
          </cell>
        </row>
        <row r="90">
          <cell r="F90">
            <v>14.8</v>
          </cell>
          <cell r="G90">
            <v>16.8</v>
          </cell>
          <cell r="H90">
            <v>18</v>
          </cell>
          <cell r="I90">
            <v>17.899999999999999</v>
          </cell>
          <cell r="J90">
            <v>18.600000000000001</v>
          </cell>
          <cell r="K90">
            <v>20.2</v>
          </cell>
          <cell r="L90">
            <v>24.9</v>
          </cell>
          <cell r="M90">
            <v>25.6</v>
          </cell>
          <cell r="N90">
            <v>25.6</v>
          </cell>
          <cell r="O90">
            <v>195.39999999999998</v>
          </cell>
          <cell r="P90">
            <v>1.05</v>
          </cell>
        </row>
        <row r="91">
          <cell r="F91">
            <v>-825.18329417975292</v>
          </cell>
          <cell r="G91">
            <v>-699.72503505692293</v>
          </cell>
          <cell r="H91">
            <v>-613.81872921500246</v>
          </cell>
          <cell r="I91">
            <v>-954.91290333089489</v>
          </cell>
          <cell r="J91">
            <v>-880.87749644751739</v>
          </cell>
          <cell r="K91">
            <v>-792.84981147256246</v>
          </cell>
          <cell r="L91">
            <v>-623.4265387761061</v>
          </cell>
          <cell r="M91">
            <v>-590.2581878875618</v>
          </cell>
          <cell r="N91">
            <v>-560.33414299578158</v>
          </cell>
          <cell r="O91">
            <v>-10233.381516659038</v>
          </cell>
          <cell r="P91">
            <v>-54.98</v>
          </cell>
        </row>
        <row r="92">
          <cell r="F92">
            <v>-58.398336867262088</v>
          </cell>
          <cell r="G92">
            <v>-43.815845718694611</v>
          </cell>
          <cell r="H92">
            <v>-35.901076147672661</v>
          </cell>
          <cell r="I92">
            <v>-56.001950505126018</v>
          </cell>
          <cell r="J92">
            <v>-49.751224769675808</v>
          </cell>
          <cell r="K92">
            <v>-41.119787471521661</v>
          </cell>
          <cell r="L92">
            <v>-26.281198866400253</v>
          </cell>
          <cell r="M92">
            <v>-24.215113426161654</v>
          </cell>
          <cell r="N92">
            <v>-22.987491080392449</v>
          </cell>
          <cell r="P92">
            <v>0</v>
          </cell>
        </row>
        <row r="94">
          <cell r="P94" t="str">
            <v>KCell , 백만원</v>
          </cell>
        </row>
        <row r="95">
          <cell r="F95" t="str">
            <v>4월</v>
          </cell>
          <cell r="G95" t="str">
            <v>5월</v>
          </cell>
          <cell r="H95" t="str">
            <v>6월</v>
          </cell>
          <cell r="I95" t="str">
            <v>7월</v>
          </cell>
          <cell r="J95" t="str">
            <v>8월</v>
          </cell>
          <cell r="K95" t="str">
            <v>9월</v>
          </cell>
          <cell r="L95" t="str">
            <v>10월</v>
          </cell>
          <cell r="M95" t="str">
            <v>11월</v>
          </cell>
          <cell r="N95" t="str">
            <v>12월</v>
          </cell>
          <cell r="O95" t="str">
            <v>2002년 전체</v>
          </cell>
        </row>
        <row r="96">
          <cell r="P96" t="str">
            <v>%</v>
          </cell>
        </row>
        <row r="97">
          <cell r="F97">
            <v>411.34516444444444</v>
          </cell>
          <cell r="G97">
            <v>765.98007555555569</v>
          </cell>
          <cell r="H97">
            <v>1048.0795688888888</v>
          </cell>
          <cell r="I97">
            <v>1430.8550459259259</v>
          </cell>
          <cell r="J97">
            <v>1620.3519185185185</v>
          </cell>
          <cell r="K97">
            <v>1988.1006429629629</v>
          </cell>
          <cell r="L97">
            <v>2249.8843140740737</v>
          </cell>
          <cell r="M97">
            <v>2378.8324622222221</v>
          </cell>
          <cell r="N97">
            <v>2465.1613348148148</v>
          </cell>
          <cell r="O97">
            <v>14906.722527407408</v>
          </cell>
          <cell r="P97">
            <v>100</v>
          </cell>
        </row>
        <row r="98">
          <cell r="F98">
            <v>27</v>
          </cell>
          <cell r="G98">
            <v>52</v>
          </cell>
          <cell r="H98">
            <v>73</v>
          </cell>
          <cell r="I98">
            <v>106</v>
          </cell>
          <cell r="J98">
            <v>123</v>
          </cell>
          <cell r="K98">
            <v>150</v>
          </cell>
          <cell r="L98">
            <v>175</v>
          </cell>
          <cell r="M98">
            <v>185</v>
          </cell>
          <cell r="N98">
            <v>195</v>
          </cell>
          <cell r="O98">
            <v>1120</v>
          </cell>
          <cell r="P98">
            <v>7.51</v>
          </cell>
        </row>
        <row r="99">
          <cell r="F99">
            <v>785.1</v>
          </cell>
          <cell r="G99">
            <v>1028.3</v>
          </cell>
          <cell r="H99">
            <v>1275.9000000000001</v>
          </cell>
          <cell r="I99">
            <v>1678.9</v>
          </cell>
          <cell r="J99">
            <v>1767.4</v>
          </cell>
          <cell r="K99">
            <v>2016.1</v>
          </cell>
          <cell r="L99">
            <v>2033.3000000000002</v>
          </cell>
          <cell r="M99">
            <v>2064.9</v>
          </cell>
          <cell r="N99">
            <v>2088</v>
          </cell>
          <cell r="O99">
            <v>16865.099999999999</v>
          </cell>
          <cell r="P99">
            <v>113.14</v>
          </cell>
        </row>
        <row r="100">
          <cell r="F100">
            <v>187</v>
          </cell>
          <cell r="G100">
            <v>364.3</v>
          </cell>
          <cell r="H100">
            <v>547.1</v>
          </cell>
          <cell r="I100">
            <v>750</v>
          </cell>
          <cell r="J100">
            <v>824.9</v>
          </cell>
          <cell r="K100">
            <v>1033.8</v>
          </cell>
          <cell r="L100">
            <v>1058.3</v>
          </cell>
          <cell r="M100">
            <v>1095.3</v>
          </cell>
          <cell r="N100">
            <v>1095.5</v>
          </cell>
          <cell r="O100">
            <v>7228.3</v>
          </cell>
          <cell r="P100">
            <v>48.49</v>
          </cell>
        </row>
        <row r="101">
          <cell r="F101">
            <v>104.8</v>
          </cell>
          <cell r="G101">
            <v>115.5</v>
          </cell>
          <cell r="H101">
            <v>119.5</v>
          </cell>
          <cell r="I101">
            <v>142.5</v>
          </cell>
          <cell r="J101">
            <v>142.9</v>
          </cell>
          <cell r="K101">
            <v>144.6</v>
          </cell>
          <cell r="L101">
            <v>143.4</v>
          </cell>
          <cell r="M101">
            <v>146.19999999999999</v>
          </cell>
          <cell r="N101">
            <v>146.19999999999999</v>
          </cell>
          <cell r="O101">
            <v>1526.3000000000002</v>
          </cell>
          <cell r="P101">
            <v>10.24</v>
          </cell>
        </row>
        <row r="102">
          <cell r="F102">
            <v>493.3</v>
          </cell>
          <cell r="G102">
            <v>548.5</v>
          </cell>
          <cell r="H102">
            <v>609.29999999999995</v>
          </cell>
          <cell r="I102">
            <v>786.4</v>
          </cell>
          <cell r="J102">
            <v>799.6</v>
          </cell>
          <cell r="K102">
            <v>837.7</v>
          </cell>
          <cell r="L102">
            <v>831.6</v>
          </cell>
          <cell r="M102">
            <v>823.4</v>
          </cell>
          <cell r="N102">
            <v>846.3</v>
          </cell>
          <cell r="O102">
            <v>8110.5</v>
          </cell>
          <cell r="P102">
            <v>54.41</v>
          </cell>
        </row>
        <row r="103">
          <cell r="F103">
            <v>-373.75483555555559</v>
          </cell>
          <cell r="G103">
            <v>-262.31992444444427</v>
          </cell>
          <cell r="H103">
            <v>-227.82043111111125</v>
          </cell>
          <cell r="I103">
            <v>-248.04495407407421</v>
          </cell>
          <cell r="J103">
            <v>-147.04808148148163</v>
          </cell>
          <cell r="K103">
            <v>-27.999357037037043</v>
          </cell>
          <cell r="L103">
            <v>216.58431407407352</v>
          </cell>
          <cell r="M103">
            <v>313.93246222222206</v>
          </cell>
          <cell r="N103">
            <v>377.16133481481484</v>
          </cell>
          <cell r="O103">
            <v>-1958.3774725925932</v>
          </cell>
          <cell r="P103">
            <v>-13.14</v>
          </cell>
        </row>
        <row r="104">
          <cell r="F104">
            <v>203.65561301116475</v>
          </cell>
          <cell r="G104">
            <v>216.10010024987974</v>
          </cell>
          <cell r="H104">
            <v>258.6932063824932</v>
          </cell>
          <cell r="I104">
            <v>271.36439338909463</v>
          </cell>
          <cell r="J104">
            <v>278.33836096965916</v>
          </cell>
          <cell r="K104">
            <v>281.69182902393823</v>
          </cell>
          <cell r="L104">
            <v>298.83067249724394</v>
          </cell>
          <cell r="M104">
            <v>301.9414654586094</v>
          </cell>
          <cell r="N104">
            <v>310.73162651964799</v>
          </cell>
          <cell r="O104">
            <v>3043.2653525466685</v>
          </cell>
          <cell r="P104">
            <v>20.420000000000002</v>
          </cell>
          <cell r="S104" t="str">
            <v>비율</v>
          </cell>
          <cell r="T104" t="str">
            <v>1월</v>
          </cell>
          <cell r="U104" t="str">
            <v>2월</v>
          </cell>
          <cell r="V104" t="str">
            <v>3월</v>
          </cell>
          <cell r="W104" t="str">
            <v>4월</v>
          </cell>
          <cell r="X104" t="str">
            <v>5월</v>
          </cell>
          <cell r="Y104" t="str">
            <v>6월</v>
          </cell>
          <cell r="Z104" t="str">
            <v>7월</v>
          </cell>
          <cell r="AA104" t="str">
            <v>8월</v>
          </cell>
          <cell r="AB104" t="str">
            <v>9월</v>
          </cell>
          <cell r="AC104" t="str">
            <v>10월</v>
          </cell>
          <cell r="AD104" t="str">
            <v>11월</v>
          </cell>
          <cell r="AE104" t="str">
            <v>12월</v>
          </cell>
        </row>
        <row r="105">
          <cell r="F105">
            <v>8.472319613634328</v>
          </cell>
          <cell r="G105">
            <v>14.679179553495995</v>
          </cell>
          <cell r="H105">
            <v>20.389015769577451</v>
          </cell>
          <cell r="I105">
            <v>29.926423789117919</v>
          </cell>
          <cell r="J105">
            <v>33.7410517018251</v>
          </cell>
          <cell r="K105">
            <v>43.738768624357803</v>
          </cell>
          <cell r="L105">
            <v>49.361961905096017</v>
          </cell>
          <cell r="M105">
            <v>50.542133621028889</v>
          </cell>
          <cell r="N105">
            <v>50.675209812399494</v>
          </cell>
          <cell r="O105">
            <v>313.81679723600286</v>
          </cell>
          <cell r="P105">
            <v>2.11</v>
          </cell>
          <cell r="S105" t="str">
            <v>판매비</v>
          </cell>
          <cell r="T105">
            <v>0.02</v>
          </cell>
          <cell r="U105">
            <v>0.02</v>
          </cell>
          <cell r="V105">
            <v>0.02</v>
          </cell>
          <cell r="W105">
            <v>0.02</v>
          </cell>
          <cell r="X105">
            <v>0.02</v>
          </cell>
          <cell r="Y105">
            <v>0.02</v>
          </cell>
          <cell r="Z105">
            <v>0.02</v>
          </cell>
          <cell r="AA105">
            <v>0.02</v>
          </cell>
          <cell r="AB105">
            <v>0.02</v>
          </cell>
          <cell r="AC105">
            <v>0.02</v>
          </cell>
          <cell r="AD105">
            <v>0.02</v>
          </cell>
          <cell r="AE105">
            <v>0.02</v>
          </cell>
        </row>
        <row r="106">
          <cell r="F106">
            <v>11.088173319447236</v>
          </cell>
          <cell r="G106">
            <v>18.310524572047019</v>
          </cell>
          <cell r="H106">
            <v>24.97293822946358</v>
          </cell>
          <cell r="I106">
            <v>39.672953491412599</v>
          </cell>
          <cell r="J106">
            <v>38.581789575343507</v>
          </cell>
          <cell r="K106">
            <v>42.792591438993412</v>
          </cell>
          <cell r="L106">
            <v>49.544875397786178</v>
          </cell>
          <cell r="M106">
            <v>48.221794314431136</v>
          </cell>
          <cell r="N106">
            <v>55.291492499046917</v>
          </cell>
          <cell r="O106">
            <v>346.70897859285856</v>
          </cell>
          <cell r="P106">
            <v>2.33</v>
          </cell>
          <cell r="S106" t="str">
            <v>관리비</v>
          </cell>
          <cell r="T106">
            <v>0.03</v>
          </cell>
          <cell r="U106">
            <v>0.03</v>
          </cell>
          <cell r="V106">
            <v>0.03</v>
          </cell>
          <cell r="W106">
            <v>0.03</v>
          </cell>
          <cell r="X106">
            <v>0.02</v>
          </cell>
          <cell r="Y106">
            <v>0.02</v>
          </cell>
          <cell r="Z106">
            <v>0.03</v>
          </cell>
          <cell r="AA106">
            <v>0.02</v>
          </cell>
          <cell r="AB106">
            <v>0.02</v>
          </cell>
          <cell r="AC106">
            <v>0.02</v>
          </cell>
          <cell r="AD106">
            <v>0.02</v>
          </cell>
          <cell r="AE106">
            <v>0.02</v>
          </cell>
        </row>
        <row r="107">
          <cell r="F107">
            <v>184.09512007808317</v>
          </cell>
          <cell r="G107">
            <v>183.11039612433672</v>
          </cell>
          <cell r="H107">
            <v>213.33125238345218</v>
          </cell>
          <cell r="I107">
            <v>201.76501610856414</v>
          </cell>
          <cell r="J107">
            <v>206.01551969249056</v>
          </cell>
          <cell r="K107">
            <v>195.16046896058702</v>
          </cell>
          <cell r="L107">
            <v>199.92383519436174</v>
          </cell>
          <cell r="M107">
            <v>203.1775375231494</v>
          </cell>
          <cell r="N107">
            <v>204.76492420820156</v>
          </cell>
          <cell r="O107">
            <v>2382.7395767178077</v>
          </cell>
          <cell r="P107">
            <v>15.98</v>
          </cell>
          <cell r="S107" t="str">
            <v>개발비</v>
          </cell>
          <cell r="T107">
            <v>11.49</v>
          </cell>
          <cell r="U107">
            <v>2.3199999999999998</v>
          </cell>
          <cell r="V107">
            <v>0.49</v>
          </cell>
          <cell r="W107">
            <v>0.45</v>
          </cell>
          <cell r="X107">
            <v>0.24</v>
          </cell>
          <cell r="Y107">
            <v>0.2</v>
          </cell>
          <cell r="Z107">
            <v>0.14000000000000001</v>
          </cell>
          <cell r="AA107">
            <v>0.13</v>
          </cell>
          <cell r="AB107">
            <v>0.1</v>
          </cell>
          <cell r="AC107">
            <v>0.09</v>
          </cell>
          <cell r="AD107">
            <v>0.09</v>
          </cell>
          <cell r="AE107">
            <v>0.08</v>
          </cell>
        </row>
        <row r="108">
          <cell r="F108">
            <v>-577.41044856672033</v>
          </cell>
          <cell r="G108">
            <v>-478.42002469432401</v>
          </cell>
          <cell r="H108">
            <v>-486.51363749360445</v>
          </cell>
          <cell r="I108">
            <v>-519.40934746316884</v>
          </cell>
          <cell r="J108">
            <v>-425.38644245114079</v>
          </cell>
          <cell r="K108">
            <v>-309.69118606097527</v>
          </cell>
          <cell r="L108">
            <v>-82.24635842317042</v>
          </cell>
          <cell r="M108">
            <v>11.990996763612657</v>
          </cell>
          <cell r="N108">
            <v>66.429708295166847</v>
          </cell>
          <cell r="O108">
            <v>-5001.6428251392626</v>
          </cell>
          <cell r="P108">
            <v>-33.549999999999997</v>
          </cell>
          <cell r="S108" t="str">
            <v>영업외비용</v>
          </cell>
          <cell r="T108">
            <v>6.44</v>
          </cell>
          <cell r="U108">
            <v>1.32</v>
          </cell>
          <cell r="V108">
            <v>0.26</v>
          </cell>
          <cell r="W108">
            <v>0.3</v>
          </cell>
          <cell r="X108">
            <v>0.17</v>
          </cell>
          <cell r="Y108">
            <v>0.13</v>
          </cell>
          <cell r="Z108">
            <v>0.11</v>
          </cell>
          <cell r="AA108">
            <v>0.1</v>
          </cell>
          <cell r="AB108">
            <v>0.08</v>
          </cell>
          <cell r="AC108">
            <v>7.0000000000000007E-2</v>
          </cell>
          <cell r="AD108">
            <v>7.0000000000000007E-2</v>
          </cell>
          <cell r="AE108">
            <v>0.06</v>
          </cell>
        </row>
        <row r="109">
          <cell r="F109">
            <v>2.1827545002904833</v>
          </cell>
          <cell r="G109">
            <v>3.7872823337825001</v>
          </cell>
          <cell r="H109">
            <v>7.1226600946694028</v>
          </cell>
          <cell r="I109">
            <v>7.0718324197397395</v>
          </cell>
          <cell r="J109">
            <v>7.859081981610613</v>
          </cell>
          <cell r="K109">
            <v>13.090887028684689</v>
          </cell>
          <cell r="L109">
            <v>10.09583945681557</v>
          </cell>
          <cell r="M109">
            <v>11.019751214267536</v>
          </cell>
          <cell r="N109">
            <v>16.45450588092049</v>
          </cell>
          <cell r="O109">
            <v>83.042912080342134</v>
          </cell>
          <cell r="P109">
            <v>0.56000000000000005</v>
          </cell>
        </row>
        <row r="110">
          <cell r="F110">
            <v>2.1827545002904833</v>
          </cell>
          <cell r="G110">
            <v>3.7872823337825001</v>
          </cell>
          <cell r="H110">
            <v>7.1226600946694028</v>
          </cell>
          <cell r="I110">
            <v>7.0718324197397395</v>
          </cell>
          <cell r="J110">
            <v>7.859081981610613</v>
          </cell>
          <cell r="K110">
            <v>13.090887028684689</v>
          </cell>
          <cell r="L110">
            <v>10.09583945681557</v>
          </cell>
          <cell r="M110">
            <v>11.019751214267536</v>
          </cell>
          <cell r="N110">
            <v>16.45450588092049</v>
          </cell>
          <cell r="O110">
            <v>83.042912080342134</v>
          </cell>
          <cell r="P110">
            <v>0.56000000000000005</v>
          </cell>
        </row>
        <row r="111">
          <cell r="F111">
            <v>125.62970064755025</v>
          </cell>
          <cell r="G111">
            <v>137.52569992023521</v>
          </cell>
          <cell r="H111">
            <v>146.26220872888337</v>
          </cell>
          <cell r="I111">
            <v>158.85499259511593</v>
          </cell>
          <cell r="J111">
            <v>162.48939247073793</v>
          </cell>
          <cell r="K111">
            <v>169.97946686810016</v>
          </cell>
          <cell r="L111">
            <v>171.372631931916</v>
          </cell>
          <cell r="M111">
            <v>170.98814466651118</v>
          </cell>
          <cell r="N111">
            <v>168.62066108095132</v>
          </cell>
          <cell r="O111">
            <v>1744.5298389452123</v>
          </cell>
          <cell r="P111">
            <v>11.7</v>
          </cell>
        </row>
        <row r="112">
          <cell r="F112">
            <v>121.32970064755025</v>
          </cell>
          <cell r="G112">
            <v>129.52569992023521</v>
          </cell>
          <cell r="H112">
            <v>135.26220872888337</v>
          </cell>
          <cell r="I112">
            <v>143.85499259511593</v>
          </cell>
          <cell r="J112">
            <v>145.48939247073793</v>
          </cell>
          <cell r="K112">
            <v>149.07946686810016</v>
          </cell>
          <cell r="L112">
            <v>147.77263193191601</v>
          </cell>
          <cell r="M112">
            <v>145.98814466651118</v>
          </cell>
          <cell r="N112">
            <v>142.72066108095132</v>
          </cell>
          <cell r="O112">
            <v>1588.1298389452122</v>
          </cell>
          <cell r="P112">
            <v>10.65</v>
          </cell>
        </row>
        <row r="113">
          <cell r="F113">
            <v>4.3</v>
          </cell>
          <cell r="G113">
            <v>8</v>
          </cell>
          <cell r="H113">
            <v>11</v>
          </cell>
          <cell r="I113">
            <v>15</v>
          </cell>
          <cell r="J113">
            <v>17</v>
          </cell>
          <cell r="K113">
            <v>20.9</v>
          </cell>
          <cell r="L113">
            <v>23.6</v>
          </cell>
          <cell r="M113">
            <v>25</v>
          </cell>
          <cell r="N113">
            <v>25.9</v>
          </cell>
          <cell r="O113">
            <v>156.4</v>
          </cell>
          <cell r="P113">
            <v>1.05</v>
          </cell>
        </row>
        <row r="114">
          <cell r="F114">
            <v>-700.85739471398017</v>
          </cell>
          <cell r="G114">
            <v>-612.15844228077674</v>
          </cell>
          <cell r="H114">
            <v>-625.65318612781834</v>
          </cell>
          <cell r="I114">
            <v>-671.19250763854507</v>
          </cell>
          <cell r="J114">
            <v>-580.01675294026813</v>
          </cell>
          <cell r="K114">
            <v>-466.57976590039073</v>
          </cell>
          <cell r="L114">
            <v>-243.52315089827084</v>
          </cell>
          <cell r="M114">
            <v>-147.97739668863099</v>
          </cell>
          <cell r="N114">
            <v>-85.736446904863982</v>
          </cell>
          <cell r="O114">
            <v>-6663.1297520041335</v>
          </cell>
          <cell r="P114">
            <v>-44.7</v>
          </cell>
        </row>
        <row r="115">
          <cell r="F115">
            <v>-170.38182414531258</v>
          </cell>
          <cell r="G115">
            <v>-79.918324486023479</v>
          </cell>
          <cell r="H115">
            <v>-59.695199171862335</v>
          </cell>
          <cell r="I115">
            <v>-46.908490804126643</v>
          </cell>
          <cell r="J115">
            <v>-35.795727231314991</v>
          </cell>
          <cell r="K115">
            <v>-23.468619033542701</v>
          </cell>
          <cell r="L115">
            <v>-10.823807667572959</v>
          </cell>
          <cell r="M115">
            <v>-6.2205892612712903</v>
          </cell>
          <cell r="N115">
            <v>-3.477924373306974</v>
          </cell>
          <cell r="P115">
            <v>0</v>
          </cell>
        </row>
        <row r="117">
          <cell r="P117" t="str">
            <v>KCell , 백만원</v>
          </cell>
        </row>
        <row r="118">
          <cell r="F118" t="str">
            <v>4월</v>
          </cell>
          <cell r="G118" t="str">
            <v>5월</v>
          </cell>
          <cell r="H118" t="str">
            <v>6월</v>
          </cell>
          <cell r="I118" t="str">
            <v>7월</v>
          </cell>
          <cell r="J118" t="str">
            <v>8월</v>
          </cell>
          <cell r="K118" t="str">
            <v>9월</v>
          </cell>
          <cell r="L118" t="str">
            <v>10월</v>
          </cell>
          <cell r="M118" t="str">
            <v>11월</v>
          </cell>
          <cell r="N118" t="str">
            <v>12월</v>
          </cell>
          <cell r="O118" t="str">
            <v>2002년 전체</v>
          </cell>
        </row>
        <row r="119">
          <cell r="P119" t="str">
            <v>%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S127" t="str">
            <v>비율</v>
          </cell>
          <cell r="T127" t="str">
            <v>1월</v>
          </cell>
          <cell r="U127" t="str">
            <v>2월</v>
          </cell>
          <cell r="V127" t="str">
            <v>3월</v>
          </cell>
          <cell r="W127" t="str">
            <v>4월</v>
          </cell>
          <cell r="X127" t="str">
            <v>5월</v>
          </cell>
          <cell r="Y127" t="str">
            <v>6월</v>
          </cell>
          <cell r="Z127" t="str">
            <v>7월</v>
          </cell>
          <cell r="AA127" t="str">
            <v>8월</v>
          </cell>
          <cell r="AB127" t="str">
            <v>9월</v>
          </cell>
          <cell r="AC127" t="str">
            <v>10월</v>
          </cell>
          <cell r="AD127" t="str">
            <v>11월</v>
          </cell>
          <cell r="AE127" t="str">
            <v>12월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S128" t="str">
            <v>판매비</v>
          </cell>
          <cell r="T128" t="e">
            <v>#DIV/0!</v>
          </cell>
          <cell r="U128" t="e">
            <v>#DIV/0!</v>
          </cell>
          <cell r="V128" t="e">
            <v>#DIV/0!</v>
          </cell>
          <cell r="W128" t="e">
            <v>#DIV/0!</v>
          </cell>
          <cell r="X128" t="e">
            <v>#DIV/0!</v>
          </cell>
          <cell r="Y128" t="e">
            <v>#DIV/0!</v>
          </cell>
          <cell r="Z128" t="e">
            <v>#DIV/0!</v>
          </cell>
          <cell r="AA128" t="e">
            <v>#DIV/0!</v>
          </cell>
          <cell r="AB128" t="e">
            <v>#DIV/0!</v>
          </cell>
          <cell r="AC128" t="e">
            <v>#DIV/0!</v>
          </cell>
          <cell r="AD128" t="e">
            <v>#DIV/0!</v>
          </cell>
          <cell r="AE128" t="e">
            <v>#DIV/0!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S129" t="str">
            <v>관리비</v>
          </cell>
          <cell r="T129" t="e">
            <v>#DIV/0!</v>
          </cell>
          <cell r="U129" t="e">
            <v>#DIV/0!</v>
          </cell>
          <cell r="V129" t="e">
            <v>#DIV/0!</v>
          </cell>
          <cell r="W129" t="e">
            <v>#DIV/0!</v>
          </cell>
          <cell r="X129" t="e">
            <v>#DIV/0!</v>
          </cell>
          <cell r="Y129" t="e">
            <v>#DIV/0!</v>
          </cell>
          <cell r="Z129" t="e">
            <v>#DIV/0!</v>
          </cell>
          <cell r="AA129" t="e">
            <v>#DIV/0!</v>
          </cell>
          <cell r="AB129" t="e">
            <v>#DIV/0!</v>
          </cell>
          <cell r="AC129" t="e">
            <v>#DIV/0!</v>
          </cell>
          <cell r="AD129" t="e">
            <v>#DIV/0!</v>
          </cell>
          <cell r="AE129" t="e">
            <v>#DIV/0!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S130" t="str">
            <v>개발비</v>
          </cell>
          <cell r="T130" t="e">
            <v>#DIV/0!</v>
          </cell>
          <cell r="U130" t="e">
            <v>#DIV/0!</v>
          </cell>
          <cell r="V130" t="e">
            <v>#DIV/0!</v>
          </cell>
          <cell r="W130" t="e">
            <v>#DIV/0!</v>
          </cell>
          <cell r="X130" t="e">
            <v>#DIV/0!</v>
          </cell>
          <cell r="Y130" t="e">
            <v>#DIV/0!</v>
          </cell>
          <cell r="Z130" t="e">
            <v>#DIV/0!</v>
          </cell>
          <cell r="AA130" t="e">
            <v>#DIV/0!</v>
          </cell>
          <cell r="AB130" t="e">
            <v>#DIV/0!</v>
          </cell>
          <cell r="AC130" t="e">
            <v>#DIV/0!</v>
          </cell>
          <cell r="AD130" t="e">
            <v>#DIV/0!</v>
          </cell>
          <cell r="AE130" t="e">
            <v>#DIV/0!</v>
          </cell>
        </row>
        <row r="131"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S131" t="str">
            <v>영업외비용</v>
          </cell>
          <cell r="T131" t="e">
            <v>#DIV/0!</v>
          </cell>
          <cell r="U131" t="e">
            <v>#DIV/0!</v>
          </cell>
          <cell r="V131" t="e">
            <v>#DIV/0!</v>
          </cell>
          <cell r="W131" t="e">
            <v>#DIV/0!</v>
          </cell>
          <cell r="X131" t="e">
            <v>#DIV/0!</v>
          </cell>
          <cell r="Y131" t="e">
            <v>#DIV/0!</v>
          </cell>
          <cell r="Z131" t="e">
            <v>#DIV/0!</v>
          </cell>
          <cell r="AA131" t="e">
            <v>#DIV/0!</v>
          </cell>
          <cell r="AB131" t="e">
            <v>#DIV/0!</v>
          </cell>
          <cell r="AC131" t="e">
            <v>#DIV/0!</v>
          </cell>
          <cell r="AD131" t="e">
            <v>#DIV/0!</v>
          </cell>
          <cell r="AE131" t="e">
            <v>#DIV/0!</v>
          </cell>
        </row>
        <row r="132"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</row>
        <row r="140">
          <cell r="P140" t="str">
            <v>KCell , 백만원</v>
          </cell>
        </row>
        <row r="141">
          <cell r="F141" t="str">
            <v>4월</v>
          </cell>
          <cell r="G141" t="str">
            <v>5월</v>
          </cell>
          <cell r="H141" t="str">
            <v>6월</v>
          </cell>
          <cell r="I141" t="str">
            <v>7월</v>
          </cell>
          <cell r="J141" t="str">
            <v>8월</v>
          </cell>
          <cell r="K141" t="str">
            <v>9월</v>
          </cell>
          <cell r="L141" t="str">
            <v>10월</v>
          </cell>
          <cell r="M141" t="str">
            <v>11월</v>
          </cell>
          <cell r="N141" t="str">
            <v>12월</v>
          </cell>
          <cell r="O141" t="str">
            <v>2002년 전체</v>
          </cell>
        </row>
        <row r="142">
          <cell r="P142" t="str">
            <v>%</v>
          </cell>
        </row>
        <row r="143">
          <cell r="I143">
            <v>1430.8550459259259</v>
          </cell>
          <cell r="J143">
            <v>1620.3519185185185</v>
          </cell>
          <cell r="K143">
            <v>1988.1006429629629</v>
          </cell>
          <cell r="L143">
            <v>2249.8843140740737</v>
          </cell>
          <cell r="M143">
            <v>2378.8324622222221</v>
          </cell>
          <cell r="N143">
            <v>2465.1613348148148</v>
          </cell>
          <cell r="O143">
            <v>12133.185718518518</v>
          </cell>
          <cell r="P143">
            <v>100</v>
          </cell>
        </row>
        <row r="144">
          <cell r="I144">
            <v>106</v>
          </cell>
          <cell r="J144">
            <v>123</v>
          </cell>
          <cell r="K144">
            <v>150</v>
          </cell>
          <cell r="L144">
            <v>175</v>
          </cell>
          <cell r="M144">
            <v>185</v>
          </cell>
          <cell r="N144">
            <v>195</v>
          </cell>
          <cell r="O144">
            <v>934</v>
          </cell>
          <cell r="P144">
            <v>7.7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1678.9</v>
          </cell>
          <cell r="J145">
            <v>1767.4</v>
          </cell>
          <cell r="K145">
            <v>2016.1</v>
          </cell>
          <cell r="L145">
            <v>2033.3000000000002</v>
          </cell>
          <cell r="M145">
            <v>2064.9</v>
          </cell>
          <cell r="N145">
            <v>2088</v>
          </cell>
          <cell r="O145">
            <v>11648.6</v>
          </cell>
          <cell r="P145">
            <v>96.01</v>
          </cell>
        </row>
        <row r="146">
          <cell r="I146">
            <v>750</v>
          </cell>
          <cell r="J146">
            <v>824.9</v>
          </cell>
          <cell r="K146">
            <v>1033.8</v>
          </cell>
          <cell r="L146">
            <v>1058.3</v>
          </cell>
          <cell r="M146">
            <v>1095.3</v>
          </cell>
          <cell r="N146">
            <v>1095.5</v>
          </cell>
          <cell r="O146">
            <v>5857.8</v>
          </cell>
          <cell r="P146">
            <v>48.28</v>
          </cell>
        </row>
        <row r="147">
          <cell r="I147">
            <v>142.5</v>
          </cell>
          <cell r="J147">
            <v>142.9</v>
          </cell>
          <cell r="K147">
            <v>144.6</v>
          </cell>
          <cell r="L147">
            <v>143.4</v>
          </cell>
          <cell r="M147">
            <v>146.19999999999999</v>
          </cell>
          <cell r="N147">
            <v>146.19999999999999</v>
          </cell>
          <cell r="O147">
            <v>865.8</v>
          </cell>
          <cell r="P147">
            <v>7.14</v>
          </cell>
        </row>
        <row r="148">
          <cell r="I148">
            <v>786.4</v>
          </cell>
          <cell r="J148">
            <v>799.6</v>
          </cell>
          <cell r="K148">
            <v>837.7</v>
          </cell>
          <cell r="L148">
            <v>831.6</v>
          </cell>
          <cell r="M148">
            <v>823.4</v>
          </cell>
          <cell r="N148">
            <v>846.3</v>
          </cell>
          <cell r="O148">
            <v>4925</v>
          </cell>
          <cell r="P148">
            <v>40.590000000000003</v>
          </cell>
        </row>
        <row r="149">
          <cell r="F149">
            <v>0</v>
          </cell>
          <cell r="G149">
            <v>0</v>
          </cell>
          <cell r="H149">
            <v>0</v>
          </cell>
          <cell r="I149">
            <v>-248.04495407407421</v>
          </cell>
          <cell r="J149">
            <v>-147.04808148148163</v>
          </cell>
          <cell r="K149">
            <v>-27.999357037037043</v>
          </cell>
          <cell r="L149">
            <v>216.58431407407352</v>
          </cell>
          <cell r="M149">
            <v>313.93246222222206</v>
          </cell>
          <cell r="N149">
            <v>377.16133481481484</v>
          </cell>
          <cell r="O149">
            <v>484.58571851851752</v>
          </cell>
          <cell r="P149">
            <v>3.99</v>
          </cell>
        </row>
        <row r="150">
          <cell r="F150">
            <v>203.65561301116475</v>
          </cell>
          <cell r="G150">
            <v>216.10010024987974</v>
          </cell>
          <cell r="H150">
            <v>258.6932063824932</v>
          </cell>
          <cell r="I150">
            <v>271.36439338909463</v>
          </cell>
          <cell r="J150">
            <v>278.33836096965916</v>
          </cell>
          <cell r="K150">
            <v>281.69182902393823</v>
          </cell>
          <cell r="L150">
            <v>298.83067249724394</v>
          </cell>
          <cell r="M150">
            <v>301.9414654586094</v>
          </cell>
          <cell r="N150">
            <v>310.73162651964799</v>
          </cell>
          <cell r="O150">
            <v>3043.2653525466685</v>
          </cell>
          <cell r="P150">
            <v>25.08</v>
          </cell>
          <cell r="S150" t="str">
            <v>비율</v>
          </cell>
          <cell r="T150" t="str">
            <v>1월</v>
          </cell>
          <cell r="U150" t="str">
            <v>2월</v>
          </cell>
          <cell r="V150" t="str">
            <v>3월</v>
          </cell>
          <cell r="W150" t="str">
            <v>4월</v>
          </cell>
          <cell r="X150" t="str">
            <v>5월</v>
          </cell>
          <cell r="Y150" t="str">
            <v>6월</v>
          </cell>
          <cell r="Z150" t="str">
            <v>7월</v>
          </cell>
          <cell r="AA150" t="str">
            <v>8월</v>
          </cell>
          <cell r="AB150" t="str">
            <v>9월</v>
          </cell>
          <cell r="AC150" t="str">
            <v>10월</v>
          </cell>
          <cell r="AD150" t="str">
            <v>11월</v>
          </cell>
          <cell r="AE150" t="str">
            <v>12월</v>
          </cell>
        </row>
        <row r="151">
          <cell r="F151">
            <v>8.472319613634328</v>
          </cell>
          <cell r="G151">
            <v>14.679179553495995</v>
          </cell>
          <cell r="H151">
            <v>20.389015769577451</v>
          </cell>
          <cell r="I151">
            <v>29.926423789117919</v>
          </cell>
          <cell r="J151">
            <v>33.7410517018251</v>
          </cell>
          <cell r="K151">
            <v>43.738768624357803</v>
          </cell>
          <cell r="L151">
            <v>49.361961905096017</v>
          </cell>
          <cell r="M151">
            <v>50.542133621028889</v>
          </cell>
          <cell r="N151">
            <v>50.675209812399494</v>
          </cell>
          <cell r="O151">
            <v>313.81679723600286</v>
          </cell>
          <cell r="P151">
            <v>2.59</v>
          </cell>
          <cell r="S151" t="str">
            <v>판매비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>
            <v>0.02</v>
          </cell>
          <cell r="AA151">
            <v>0.02</v>
          </cell>
          <cell r="AB151">
            <v>0.02</v>
          </cell>
          <cell r="AC151">
            <v>0.02</v>
          </cell>
          <cell r="AD151">
            <v>0.02</v>
          </cell>
          <cell r="AE151">
            <v>0.02</v>
          </cell>
        </row>
        <row r="152">
          <cell r="F152">
            <v>11.088173319447236</v>
          </cell>
          <cell r="G152">
            <v>18.310524572047019</v>
          </cell>
          <cell r="H152">
            <v>24.97293822946358</v>
          </cell>
          <cell r="I152">
            <v>39.672953491412599</v>
          </cell>
          <cell r="J152">
            <v>38.581789575343507</v>
          </cell>
          <cell r="K152">
            <v>42.792591438993412</v>
          </cell>
          <cell r="L152">
            <v>49.544875397786178</v>
          </cell>
          <cell r="M152">
            <v>48.221794314431136</v>
          </cell>
          <cell r="N152">
            <v>55.291492499046917</v>
          </cell>
          <cell r="O152">
            <v>346.70897859285856</v>
          </cell>
          <cell r="P152">
            <v>2.86</v>
          </cell>
          <cell r="S152" t="str">
            <v>관리비</v>
          </cell>
          <cell r="T152" t="e">
            <v>#DIV/0!</v>
          </cell>
          <cell r="U152" t="e">
            <v>#DIV/0!</v>
          </cell>
          <cell r="V152" t="e">
            <v>#DIV/0!</v>
          </cell>
          <cell r="W152" t="e">
            <v>#DIV/0!</v>
          </cell>
          <cell r="X152" t="e">
            <v>#DIV/0!</v>
          </cell>
          <cell r="Y152" t="e">
            <v>#DIV/0!</v>
          </cell>
          <cell r="Z152">
            <v>0.03</v>
          </cell>
          <cell r="AA152">
            <v>0.02</v>
          </cell>
          <cell r="AB152">
            <v>0.02</v>
          </cell>
          <cell r="AC152">
            <v>0.02</v>
          </cell>
          <cell r="AD152">
            <v>0.02</v>
          </cell>
          <cell r="AE152">
            <v>0.02</v>
          </cell>
        </row>
        <row r="153">
          <cell r="F153">
            <v>184.09512007808317</v>
          </cell>
          <cell r="G153">
            <v>183.11039612433672</v>
          </cell>
          <cell r="H153">
            <v>213.33125238345218</v>
          </cell>
          <cell r="I153">
            <v>201.76501610856414</v>
          </cell>
          <cell r="J153">
            <v>206.01551969249056</v>
          </cell>
          <cell r="K153">
            <v>195.16046896058702</v>
          </cell>
          <cell r="L153">
            <v>199.92383519436174</v>
          </cell>
          <cell r="M153">
            <v>203.1775375231494</v>
          </cell>
          <cell r="N153">
            <v>204.76492420820156</v>
          </cell>
          <cell r="O153">
            <v>2382.7395767178077</v>
          </cell>
          <cell r="P153">
            <v>19.64</v>
          </cell>
          <cell r="S153" t="str">
            <v>개발비</v>
          </cell>
          <cell r="T153" t="e">
            <v>#DIV/0!</v>
          </cell>
          <cell r="U153" t="e">
            <v>#DIV/0!</v>
          </cell>
          <cell r="V153" t="e">
            <v>#DIV/0!</v>
          </cell>
          <cell r="W153" t="e">
            <v>#DIV/0!</v>
          </cell>
          <cell r="X153" t="e">
            <v>#DIV/0!</v>
          </cell>
          <cell r="Y153" t="e">
            <v>#DIV/0!</v>
          </cell>
          <cell r="Z153">
            <v>0.14000000000000001</v>
          </cell>
          <cell r="AA153">
            <v>0.13</v>
          </cell>
          <cell r="AB153">
            <v>0.1</v>
          </cell>
          <cell r="AC153">
            <v>0.09</v>
          </cell>
          <cell r="AD153">
            <v>0.09</v>
          </cell>
          <cell r="AE153">
            <v>0.08</v>
          </cell>
        </row>
        <row r="154">
          <cell r="F154">
            <v>-203.65561301116475</v>
          </cell>
          <cell r="G154">
            <v>-216.10010024987974</v>
          </cell>
          <cell r="H154">
            <v>-258.6932063824932</v>
          </cell>
          <cell r="I154">
            <v>-519.40934746316884</v>
          </cell>
          <cell r="J154">
            <v>-425.38644245114079</v>
          </cell>
          <cell r="K154">
            <v>-309.69118606097527</v>
          </cell>
          <cell r="L154">
            <v>-82.24635842317042</v>
          </cell>
          <cell r="M154">
            <v>11.990996763612657</v>
          </cell>
          <cell r="N154">
            <v>66.429708295166847</v>
          </cell>
          <cell r="O154">
            <v>-2558.6796340281517</v>
          </cell>
          <cell r="P154">
            <v>-21.09</v>
          </cell>
          <cell r="S154" t="str">
            <v>영업외비용</v>
          </cell>
          <cell r="T154" t="e">
            <v>#DIV/0!</v>
          </cell>
          <cell r="U154" t="e">
            <v>#DIV/0!</v>
          </cell>
          <cell r="V154" t="e">
            <v>#DIV/0!</v>
          </cell>
          <cell r="W154" t="e">
            <v>#DIV/0!</v>
          </cell>
          <cell r="X154" t="e">
            <v>#DIV/0!</v>
          </cell>
          <cell r="Y154" t="e">
            <v>#DIV/0!</v>
          </cell>
          <cell r="Z154">
            <v>0.11</v>
          </cell>
          <cell r="AA154">
            <v>0.1</v>
          </cell>
          <cell r="AB154">
            <v>0.08</v>
          </cell>
          <cell r="AC154">
            <v>7.0000000000000007E-2</v>
          </cell>
          <cell r="AD154">
            <v>7.0000000000000007E-2</v>
          </cell>
          <cell r="AE154">
            <v>0.06</v>
          </cell>
        </row>
        <row r="155">
          <cell r="F155">
            <v>2.1827545002904833</v>
          </cell>
          <cell r="G155">
            <v>3.7872823337825001</v>
          </cell>
          <cell r="H155">
            <v>7.1226600946694028</v>
          </cell>
          <cell r="I155">
            <v>7.0718324197397395</v>
          </cell>
          <cell r="J155">
            <v>7.859081981610613</v>
          </cell>
          <cell r="K155">
            <v>13.090887028684689</v>
          </cell>
          <cell r="L155">
            <v>10.09583945681557</v>
          </cell>
          <cell r="M155">
            <v>11.019751214267536</v>
          </cell>
          <cell r="N155">
            <v>16.45450588092049</v>
          </cell>
          <cell r="O155">
            <v>83.042912080342134</v>
          </cell>
          <cell r="P155">
            <v>0.68</v>
          </cell>
        </row>
        <row r="156">
          <cell r="F156">
            <v>2.1827545002904833</v>
          </cell>
          <cell r="G156">
            <v>3.7872823337825001</v>
          </cell>
          <cell r="H156">
            <v>7.1226600946694028</v>
          </cell>
          <cell r="I156">
            <v>7.0718324197397395</v>
          </cell>
          <cell r="J156">
            <v>7.859081981610613</v>
          </cell>
          <cell r="K156">
            <v>13.090887028684689</v>
          </cell>
          <cell r="L156">
            <v>10.09583945681557</v>
          </cell>
          <cell r="M156">
            <v>11.019751214267536</v>
          </cell>
          <cell r="N156">
            <v>16.45450588092049</v>
          </cell>
          <cell r="O156">
            <v>83.042912080342134</v>
          </cell>
          <cell r="P156">
            <v>0.68</v>
          </cell>
        </row>
        <row r="157">
          <cell r="F157">
            <v>125.62970064755025</v>
          </cell>
          <cell r="G157">
            <v>137.52569992023521</v>
          </cell>
          <cell r="H157">
            <v>146.26220872888337</v>
          </cell>
          <cell r="I157">
            <v>158.85499259511593</v>
          </cell>
          <cell r="J157">
            <v>162.48939247073793</v>
          </cell>
          <cell r="K157">
            <v>169.97946686810016</v>
          </cell>
          <cell r="L157">
            <v>171.372631931916</v>
          </cell>
          <cell r="M157">
            <v>170.98814466651118</v>
          </cell>
          <cell r="N157">
            <v>168.62066108095132</v>
          </cell>
          <cell r="O157">
            <v>1744.5298389452123</v>
          </cell>
          <cell r="P157">
            <v>14.38</v>
          </cell>
        </row>
        <row r="158">
          <cell r="F158">
            <v>121.32970064755025</v>
          </cell>
          <cell r="G158">
            <v>129.52569992023521</v>
          </cell>
          <cell r="H158">
            <v>135.26220872888337</v>
          </cell>
          <cell r="I158">
            <v>143.85499259511593</v>
          </cell>
          <cell r="J158">
            <v>145.48939247073793</v>
          </cell>
          <cell r="K158">
            <v>149.07946686810016</v>
          </cell>
          <cell r="L158">
            <v>147.77263193191601</v>
          </cell>
          <cell r="M158">
            <v>145.98814466651118</v>
          </cell>
          <cell r="N158">
            <v>142.72066108095132</v>
          </cell>
          <cell r="O158">
            <v>1588.1298389452122</v>
          </cell>
          <cell r="P158">
            <v>13.09</v>
          </cell>
        </row>
        <row r="159">
          <cell r="F159">
            <v>4.3</v>
          </cell>
          <cell r="G159">
            <v>8</v>
          </cell>
          <cell r="H159">
            <v>11</v>
          </cell>
          <cell r="I159">
            <v>15</v>
          </cell>
          <cell r="J159">
            <v>17</v>
          </cell>
          <cell r="K159">
            <v>20.9</v>
          </cell>
          <cell r="L159">
            <v>23.6</v>
          </cell>
          <cell r="M159">
            <v>25</v>
          </cell>
          <cell r="N159">
            <v>25.9</v>
          </cell>
          <cell r="O159">
            <v>156.4</v>
          </cell>
          <cell r="P159">
            <v>1.29</v>
          </cell>
        </row>
        <row r="160">
          <cell r="F160">
            <v>-327.10255915842453</v>
          </cell>
          <cell r="G160">
            <v>-349.83851783633247</v>
          </cell>
          <cell r="H160">
            <v>-397.83275501670715</v>
          </cell>
          <cell r="I160">
            <v>-671.19250763854507</v>
          </cell>
          <cell r="J160">
            <v>-580.01675294026813</v>
          </cell>
          <cell r="K160">
            <v>-466.57976590039073</v>
          </cell>
          <cell r="L160">
            <v>-243.52315089827084</v>
          </cell>
          <cell r="M160">
            <v>-147.97739668863099</v>
          </cell>
          <cell r="N160">
            <v>-85.736446904863982</v>
          </cell>
          <cell r="O160">
            <v>-4220.1665608930216</v>
          </cell>
          <cell r="P160">
            <v>-34.78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-46.908490804126643</v>
          </cell>
          <cell r="J161">
            <v>-35.795727231314991</v>
          </cell>
          <cell r="K161">
            <v>-23.468619033542701</v>
          </cell>
          <cell r="L161">
            <v>-10.823807667572959</v>
          </cell>
          <cell r="M161">
            <v>-6.2205892612712903</v>
          </cell>
          <cell r="N161">
            <v>-3.477924373306974</v>
          </cell>
          <cell r="P161">
            <v>0</v>
          </cell>
        </row>
        <row r="163">
          <cell r="P163" t="str">
            <v>KCell , 백만원</v>
          </cell>
        </row>
        <row r="164">
          <cell r="F164" t="str">
            <v>4월</v>
          </cell>
          <cell r="G164" t="str">
            <v>5월</v>
          </cell>
          <cell r="H164" t="str">
            <v>6월</v>
          </cell>
          <cell r="I164" t="str">
            <v>7월</v>
          </cell>
          <cell r="J164" t="str">
            <v>8월</v>
          </cell>
          <cell r="K164" t="str">
            <v>9월</v>
          </cell>
          <cell r="L164" t="str">
            <v>10월</v>
          </cell>
          <cell r="M164" t="str">
            <v>11월</v>
          </cell>
          <cell r="N164" t="str">
            <v>12월</v>
          </cell>
          <cell r="O164" t="str">
            <v>2002년 전체</v>
          </cell>
        </row>
        <row r="165">
          <cell r="P165" t="str">
            <v>%</v>
          </cell>
        </row>
        <row r="166">
          <cell r="F166">
            <v>1413.025333333333</v>
          </cell>
          <cell r="G166">
            <v>1596.9679999999998</v>
          </cell>
          <cell r="H166">
            <v>1709.750222222222</v>
          </cell>
          <cell r="I166">
            <v>1705.1422222222222</v>
          </cell>
          <cell r="J166">
            <v>1770.5644444444445</v>
          </cell>
          <cell r="K166">
            <v>1928.1466666666665</v>
          </cell>
          <cell r="L166">
            <v>2372.1388888888887</v>
          </cell>
          <cell r="M166">
            <v>2437.5611111111107</v>
          </cell>
          <cell r="N166">
            <v>2437.5611111111107</v>
          </cell>
          <cell r="O166">
            <v>17965.494666666666</v>
          </cell>
          <cell r="P166">
            <v>100</v>
          </cell>
        </row>
        <row r="167">
          <cell r="F167">
            <v>211</v>
          </cell>
          <cell r="G167">
            <v>240</v>
          </cell>
          <cell r="H167">
            <v>260</v>
          </cell>
          <cell r="I167">
            <v>270</v>
          </cell>
          <cell r="J167">
            <v>280</v>
          </cell>
          <cell r="K167">
            <v>310</v>
          </cell>
          <cell r="L167">
            <v>380</v>
          </cell>
          <cell r="M167">
            <v>390</v>
          </cell>
          <cell r="N167">
            <v>390</v>
          </cell>
          <cell r="O167">
            <v>2822</v>
          </cell>
          <cell r="P167">
            <v>15.71</v>
          </cell>
        </row>
        <row r="168">
          <cell r="F168">
            <v>1573</v>
          </cell>
          <cell r="G168">
            <v>1619.4</v>
          </cell>
          <cell r="H168">
            <v>1669.9</v>
          </cell>
          <cell r="I168">
            <v>1961.4</v>
          </cell>
          <cell r="J168">
            <v>1964.3000000000002</v>
          </cell>
          <cell r="K168">
            <v>2016.4</v>
          </cell>
          <cell r="L168">
            <v>2253.5</v>
          </cell>
          <cell r="M168">
            <v>2288.5</v>
          </cell>
          <cell r="N168">
            <v>2276.1</v>
          </cell>
          <cell r="O168">
            <v>18762.400000000001</v>
          </cell>
          <cell r="P168">
            <v>104.44</v>
          </cell>
        </row>
        <row r="169">
          <cell r="F169">
            <v>715.5</v>
          </cell>
          <cell r="G169">
            <v>806.5</v>
          </cell>
          <cell r="H169">
            <v>854.5</v>
          </cell>
          <cell r="I169">
            <v>850.59999999999991</v>
          </cell>
          <cell r="J169">
            <v>886.4</v>
          </cell>
          <cell r="K169">
            <v>942.7</v>
          </cell>
          <cell r="L169">
            <v>1150.5999999999999</v>
          </cell>
          <cell r="M169">
            <v>1208.3000000000002</v>
          </cell>
          <cell r="N169">
            <v>1208.2</v>
          </cell>
          <cell r="O169">
            <v>8982.1999999999989</v>
          </cell>
          <cell r="P169">
            <v>50</v>
          </cell>
        </row>
        <row r="170">
          <cell r="F170">
            <v>153</v>
          </cell>
          <cell r="G170">
            <v>143.69999999999999</v>
          </cell>
          <cell r="H170">
            <v>136.1</v>
          </cell>
          <cell r="I170">
            <v>170.7</v>
          </cell>
          <cell r="J170">
            <v>163.80000000000001</v>
          </cell>
          <cell r="K170">
            <v>158.4</v>
          </cell>
          <cell r="L170">
            <v>162.69999999999999</v>
          </cell>
          <cell r="M170">
            <v>163.19999999999999</v>
          </cell>
          <cell r="N170">
            <v>157.5</v>
          </cell>
          <cell r="O170">
            <v>1542.5</v>
          </cell>
          <cell r="P170">
            <v>8.59</v>
          </cell>
        </row>
        <row r="171">
          <cell r="F171">
            <v>704.5</v>
          </cell>
          <cell r="G171">
            <v>669.2</v>
          </cell>
          <cell r="H171">
            <v>679.3</v>
          </cell>
          <cell r="I171">
            <v>940.1</v>
          </cell>
          <cell r="J171">
            <v>914.1</v>
          </cell>
          <cell r="K171">
            <v>915.3</v>
          </cell>
          <cell r="L171">
            <v>940.2</v>
          </cell>
          <cell r="M171">
            <v>917</v>
          </cell>
          <cell r="N171">
            <v>910.4</v>
          </cell>
          <cell r="O171">
            <v>8237.7000000000007</v>
          </cell>
          <cell r="P171">
            <v>45.85</v>
          </cell>
        </row>
        <row r="172">
          <cell r="F172">
            <v>-159.97466666666696</v>
          </cell>
          <cell r="G172">
            <v>-22.432000000000244</v>
          </cell>
          <cell r="H172">
            <v>39.850222222221873</v>
          </cell>
          <cell r="I172">
            <v>-256.25777777777785</v>
          </cell>
          <cell r="J172">
            <v>-193.73555555555572</v>
          </cell>
          <cell r="K172">
            <v>-88.253333333333558</v>
          </cell>
          <cell r="L172">
            <v>118.63888888888869</v>
          </cell>
          <cell r="M172">
            <v>149.06111111111068</v>
          </cell>
          <cell r="N172">
            <v>161.46111111111077</v>
          </cell>
          <cell r="O172">
            <v>-796.90533333333565</v>
          </cell>
          <cell r="P172">
            <v>-4.4400000000000004</v>
          </cell>
        </row>
        <row r="173">
          <cell r="F173">
            <v>505.15047208316992</v>
          </cell>
          <cell r="G173">
            <v>515.37926151051931</v>
          </cell>
          <cell r="H173">
            <v>494.4706046216823</v>
          </cell>
          <cell r="I173">
            <v>538.53571416911905</v>
          </cell>
          <cell r="J173">
            <v>528.10860864864992</v>
          </cell>
          <cell r="K173">
            <v>549.3250398095015</v>
          </cell>
          <cell r="L173">
            <v>577.64223412827675</v>
          </cell>
          <cell r="M173">
            <v>577.9145377416794</v>
          </cell>
          <cell r="N173">
            <v>570.24828417030619</v>
          </cell>
          <cell r="O173">
            <v>6128.948015479551</v>
          </cell>
          <cell r="P173">
            <v>34.119999999999997</v>
          </cell>
          <cell r="S173" t="str">
            <v>비율</v>
          </cell>
          <cell r="T173" t="str">
            <v>1월</v>
          </cell>
          <cell r="U173" t="str">
            <v>2월</v>
          </cell>
          <cell r="V173" t="str">
            <v>3월</v>
          </cell>
          <cell r="W173" t="str">
            <v>4월</v>
          </cell>
          <cell r="X173" t="str">
            <v>5월</v>
          </cell>
          <cell r="Y173" t="str">
            <v>6월</v>
          </cell>
          <cell r="Z173" t="str">
            <v>7월</v>
          </cell>
          <cell r="AA173" t="str">
            <v>8월</v>
          </cell>
          <cell r="AB173" t="str">
            <v>9월</v>
          </cell>
          <cell r="AC173" t="str">
            <v>10월</v>
          </cell>
          <cell r="AD173" t="str">
            <v>11월</v>
          </cell>
          <cell r="AE173" t="str">
            <v>12월</v>
          </cell>
        </row>
        <row r="174">
          <cell r="F174">
            <v>29.103544373326514</v>
          </cell>
          <cell r="G174">
            <v>30.604164209082168</v>
          </cell>
          <cell r="H174">
            <v>33.260952009477727</v>
          </cell>
          <cell r="I174">
            <v>35.663157430401384</v>
          </cell>
          <cell r="J174">
            <v>36.86897011609301</v>
          </cell>
          <cell r="K174">
            <v>42.419764424738531</v>
          </cell>
          <cell r="L174">
            <v>52.044200110403992</v>
          </cell>
          <cell r="M174">
            <v>51.789918518310742</v>
          </cell>
          <cell r="N174">
            <v>50.107844460971315</v>
          </cell>
          <cell r="O174">
            <v>389.83381338154686</v>
          </cell>
          <cell r="P174">
            <v>2.17</v>
          </cell>
          <cell r="S174" t="str">
            <v>판매비</v>
          </cell>
          <cell r="T174" t="e">
            <v>#DIV/0!</v>
          </cell>
          <cell r="U174" t="e">
            <v>#DIV/0!</v>
          </cell>
          <cell r="V174">
            <v>0.02</v>
          </cell>
          <cell r="W174">
            <v>0.02</v>
          </cell>
          <cell r="X174">
            <v>0.02</v>
          </cell>
          <cell r="Y174">
            <v>0.02</v>
          </cell>
          <cell r="Z174">
            <v>0.02</v>
          </cell>
          <cell r="AA174">
            <v>0.02</v>
          </cell>
          <cell r="AB174">
            <v>0.02</v>
          </cell>
          <cell r="AC174">
            <v>0.02</v>
          </cell>
          <cell r="AD174">
            <v>0.02</v>
          </cell>
          <cell r="AE174">
            <v>0.02</v>
          </cell>
        </row>
        <row r="175">
          <cell r="F175">
            <v>38.089349663148347</v>
          </cell>
          <cell r="G175">
            <v>38.175042325434404</v>
          </cell>
          <cell r="H175">
            <v>40.738783537811443</v>
          </cell>
          <cell r="I175">
            <v>47.278044181400773</v>
          </cell>
          <cell r="J175">
            <v>42.158462025704594</v>
          </cell>
          <cell r="K175">
            <v>41.502120545645234</v>
          </cell>
          <cell r="L175">
            <v>52.237052785805396</v>
          </cell>
          <cell r="M175">
            <v>49.412294642663106</v>
          </cell>
          <cell r="N175">
            <v>54.672442727199019</v>
          </cell>
          <cell r="O175">
            <v>443.8760320819469</v>
          </cell>
          <cell r="P175">
            <v>2.4700000000000002</v>
          </cell>
          <cell r="S175" t="str">
            <v>관리비</v>
          </cell>
          <cell r="T175" t="e">
            <v>#DIV/0!</v>
          </cell>
          <cell r="U175" t="e">
            <v>#DIV/0!</v>
          </cell>
          <cell r="V175">
            <v>0.03</v>
          </cell>
          <cell r="W175">
            <v>0.03</v>
          </cell>
          <cell r="X175">
            <v>0.02</v>
          </cell>
          <cell r="Y175">
            <v>0.02</v>
          </cell>
          <cell r="Z175">
            <v>0.03</v>
          </cell>
          <cell r="AA175">
            <v>0.02</v>
          </cell>
          <cell r="AB175">
            <v>0.02</v>
          </cell>
          <cell r="AC175">
            <v>0.02</v>
          </cell>
          <cell r="AD175">
            <v>0.02</v>
          </cell>
          <cell r="AE175">
            <v>0.02</v>
          </cell>
        </row>
        <row r="176">
          <cell r="F176">
            <v>437.95757804669506</v>
          </cell>
          <cell r="G176">
            <v>446.6000549760027</v>
          </cell>
          <cell r="H176">
            <v>420.47086907439314</v>
          </cell>
          <cell r="I176">
            <v>455.59451255731688</v>
          </cell>
          <cell r="J176">
            <v>449.08117650685227</v>
          </cell>
          <cell r="K176">
            <v>465.4031548391178</v>
          </cell>
          <cell r="L176">
            <v>473.36098123206739</v>
          </cell>
          <cell r="M176">
            <v>476.71232458070551</v>
          </cell>
          <cell r="N176">
            <v>465.46799698213584</v>
          </cell>
          <cell r="O176">
            <v>5295.2381700160549</v>
          </cell>
          <cell r="P176">
            <v>29.47</v>
          </cell>
          <cell r="S176" t="str">
            <v>개발비</v>
          </cell>
          <cell r="T176" t="e">
            <v>#DIV/0!</v>
          </cell>
          <cell r="U176" t="e">
            <v>#DIV/0!</v>
          </cell>
          <cell r="V176">
            <v>0.69</v>
          </cell>
          <cell r="W176">
            <v>0.31</v>
          </cell>
          <cell r="X176">
            <v>0.28000000000000003</v>
          </cell>
          <cell r="Y176">
            <v>0.25</v>
          </cell>
          <cell r="Z176">
            <v>0.27</v>
          </cell>
          <cell r="AA176">
            <v>0.25</v>
          </cell>
          <cell r="AB176">
            <v>0.24</v>
          </cell>
          <cell r="AC176">
            <v>0.2</v>
          </cell>
          <cell r="AD176">
            <v>0.2</v>
          </cell>
          <cell r="AE176">
            <v>0.19</v>
          </cell>
        </row>
        <row r="177">
          <cell r="F177">
            <v>-665.12513874983688</v>
          </cell>
          <cell r="G177">
            <v>-537.81126151051956</v>
          </cell>
          <cell r="H177">
            <v>-454.62038239946042</v>
          </cell>
          <cell r="I177">
            <v>-794.79349194689689</v>
          </cell>
          <cell r="J177">
            <v>-721.84416420420564</v>
          </cell>
          <cell r="K177">
            <v>-637.57837314283506</v>
          </cell>
          <cell r="L177">
            <v>-459.00334523938807</v>
          </cell>
          <cell r="M177">
            <v>-428.85342663056872</v>
          </cell>
          <cell r="N177">
            <v>-408.78717305919542</v>
          </cell>
          <cell r="O177">
            <v>-6925.8533488128851</v>
          </cell>
          <cell r="P177">
            <v>-38.549999999999997</v>
          </cell>
          <cell r="S177" t="str">
            <v>영업외비용</v>
          </cell>
          <cell r="T177" t="e">
            <v>#DIV/0!</v>
          </cell>
          <cell r="U177" t="e">
            <v>#DIV/0!</v>
          </cell>
          <cell r="V177">
            <v>0.21</v>
          </cell>
          <cell r="W177">
            <v>0.11</v>
          </cell>
          <cell r="X177">
            <v>0.1</v>
          </cell>
          <cell r="Y177">
            <v>0.09</v>
          </cell>
          <cell r="Z177">
            <v>0.09</v>
          </cell>
          <cell r="AA177">
            <v>0.09</v>
          </cell>
          <cell r="AB177">
            <v>0.08</v>
          </cell>
          <cell r="AC177">
            <v>7.0000000000000007E-2</v>
          </cell>
          <cell r="AD177">
            <v>7.0000000000000007E-2</v>
          </cell>
          <cell r="AE177">
            <v>0.06</v>
          </cell>
        </row>
        <row r="178">
          <cell r="F178">
            <v>7.498051932914727</v>
          </cell>
          <cell r="G178">
            <v>7.8959869675843866</v>
          </cell>
          <cell r="H178">
            <v>11.619317884981498</v>
          </cell>
          <cell r="I178">
            <v>8.4274644602975606</v>
          </cell>
          <cell r="J178">
            <v>8.5876475126071252</v>
          </cell>
          <cell r="K178">
            <v>12.696112884129535</v>
          </cell>
          <cell r="L178">
            <v>10.64442880093017</v>
          </cell>
          <cell r="M178">
            <v>11.291806985400342</v>
          </cell>
          <cell r="N178">
            <v>16.270279381488784</v>
          </cell>
          <cell r="O178">
            <v>104.38160781840233</v>
          </cell>
          <cell r="P178">
            <v>0.57999999999999996</v>
          </cell>
        </row>
        <row r="179">
          <cell r="F179">
            <v>7.498051932914727</v>
          </cell>
          <cell r="G179">
            <v>7.8959869675843866</v>
          </cell>
          <cell r="H179">
            <v>11.619317884981498</v>
          </cell>
          <cell r="I179">
            <v>8.4274644602975606</v>
          </cell>
          <cell r="J179">
            <v>8.5876475126071252</v>
          </cell>
          <cell r="K179">
            <v>12.696112884129535</v>
          </cell>
          <cell r="L179">
            <v>10.64442880093017</v>
          </cell>
          <cell r="M179">
            <v>11.291806985400342</v>
          </cell>
          <cell r="N179">
            <v>16.270279381488784</v>
          </cell>
          <cell r="O179">
            <v>104.38160781840233</v>
          </cell>
          <cell r="P179">
            <v>0.57999999999999996</v>
          </cell>
        </row>
        <row r="180">
          <cell r="F180">
            <v>167.55620736283072</v>
          </cell>
          <cell r="G180">
            <v>169.8097605139877</v>
          </cell>
          <cell r="H180">
            <v>170.81766470052355</v>
          </cell>
          <cell r="I180">
            <v>168.54687584429553</v>
          </cell>
          <cell r="J180">
            <v>167.62097975591882</v>
          </cell>
          <cell r="K180">
            <v>167.96755121385695</v>
          </cell>
          <cell r="L180">
            <v>175.0676223376482</v>
          </cell>
          <cell r="M180">
            <v>172.69656824239345</v>
          </cell>
          <cell r="N180">
            <v>167.81724931807489</v>
          </cell>
          <cell r="O180">
            <v>1896.4764423312229</v>
          </cell>
          <cell r="P180">
            <v>10.56</v>
          </cell>
        </row>
        <row r="181">
          <cell r="F181">
            <v>152.75620736283071</v>
          </cell>
          <cell r="G181">
            <v>153.00976051398769</v>
          </cell>
          <cell r="H181">
            <v>152.81766470052355</v>
          </cell>
          <cell r="I181">
            <v>150.64687584429552</v>
          </cell>
          <cell r="J181">
            <v>149.02097975591883</v>
          </cell>
          <cell r="K181">
            <v>147.76755121385696</v>
          </cell>
          <cell r="L181">
            <v>150.1676223376482</v>
          </cell>
          <cell r="M181">
            <v>147.09656824239346</v>
          </cell>
          <cell r="N181">
            <v>142.21724931807489</v>
          </cell>
          <cell r="O181">
            <v>1701.0764423312232</v>
          </cell>
          <cell r="P181">
            <v>9.4700000000000006</v>
          </cell>
        </row>
        <row r="182">
          <cell r="F182">
            <v>14.8</v>
          </cell>
          <cell r="G182">
            <v>16.8</v>
          </cell>
          <cell r="H182">
            <v>18</v>
          </cell>
          <cell r="I182">
            <v>17.899999999999999</v>
          </cell>
          <cell r="J182">
            <v>18.600000000000001</v>
          </cell>
          <cell r="K182">
            <v>20.2</v>
          </cell>
          <cell r="L182">
            <v>24.9</v>
          </cell>
          <cell r="M182">
            <v>25.6</v>
          </cell>
          <cell r="N182">
            <v>25.6</v>
          </cell>
          <cell r="O182">
            <v>195.39999999999998</v>
          </cell>
          <cell r="P182">
            <v>1.0900000000000001</v>
          </cell>
        </row>
        <row r="183">
          <cell r="F183">
            <v>-825.18329417975292</v>
          </cell>
          <cell r="G183">
            <v>-699.72503505692293</v>
          </cell>
          <cell r="H183">
            <v>-613.81872921500246</v>
          </cell>
          <cell r="I183">
            <v>-954.91290333089489</v>
          </cell>
          <cell r="J183">
            <v>-880.87749644751739</v>
          </cell>
          <cell r="K183">
            <v>-792.84981147256246</v>
          </cell>
          <cell r="L183">
            <v>-623.4265387761061</v>
          </cell>
          <cell r="M183">
            <v>-590.2581878875618</v>
          </cell>
          <cell r="N183">
            <v>-560.33414299578158</v>
          </cell>
          <cell r="O183">
            <v>-8717.948183325705</v>
          </cell>
          <cell r="P183">
            <v>-48.53</v>
          </cell>
        </row>
        <row r="184">
          <cell r="F184">
            <v>-58.398336867262088</v>
          </cell>
          <cell r="G184">
            <v>-43.815845718694611</v>
          </cell>
          <cell r="H184">
            <v>-35.901076147672661</v>
          </cell>
          <cell r="I184">
            <v>-56.001950505126018</v>
          </cell>
          <cell r="J184">
            <v>-49.751224769675808</v>
          </cell>
          <cell r="K184">
            <v>-41.119787471521661</v>
          </cell>
          <cell r="L184">
            <v>-26.281198866400253</v>
          </cell>
          <cell r="M184">
            <v>-24.215113426161654</v>
          </cell>
          <cell r="N184">
            <v>-22.987491080392449</v>
          </cell>
          <cell r="P184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전체현황"/>
      <sheetName val="CAUDIT"/>
      <sheetName val="소유주(원)"/>
      <sheetName val="Cost Reduction"/>
      <sheetName val="RDLEVLST"/>
      <sheetName val="TEAM"/>
      <sheetName val="서식"/>
      <sheetName val="계산program"/>
      <sheetName val="협조전"/>
      <sheetName val="INDIA-ML"/>
      <sheetName val="문서처리전"/>
      <sheetName val="PTR台손익"/>
      <sheetName val="매출계획"/>
      <sheetName val="차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eduction"/>
      <sheetName val="국산화"/>
      <sheetName val="LOCAL."/>
      <sheetName val="에너지 환경(대구)"/>
      <sheetName val="에너지 환경(진천)"/>
      <sheetName val="투자(by Plant)"/>
      <sheetName val="투자(by Purpose)"/>
      <sheetName val="투자(발주)"/>
      <sheetName val="투자(입고)"/>
      <sheetName val="Pending Issue"/>
      <sheetName val="표지 "/>
      <sheetName val="전장"/>
      <sheetName val="손익개선활동세부내역(5월)"/>
      <sheetName val="전장(chart)"/>
      <sheetName val="제동"/>
      <sheetName val="개선활동세부내역(제동)"/>
      <sheetName val="제동(chart)"/>
      <sheetName val="조향"/>
      <sheetName val="개선활동세부내역(조향)"/>
      <sheetName val="조향(chart)"/>
      <sheetName val="공조"/>
      <sheetName val="개선활동세부내역(공조)"/>
      <sheetName val="공조(chart)"/>
      <sheetName val="압축"/>
      <sheetName val="개선활동세부내역(압축)"/>
      <sheetName val="압축(chart)"/>
      <sheetName val="진천"/>
      <sheetName val="세부내역(진천)"/>
      <sheetName val="진천(chart)"/>
      <sheetName val="전자"/>
      <sheetName val="전자(chart)"/>
      <sheetName val="5월손익개선활동(전자)"/>
      <sheetName val="군산"/>
      <sheetName val="군산(chart)"/>
      <sheetName val="전사"/>
      <sheetName val="전사(chart)"/>
      <sheetName val="결과품의1"/>
      <sheetName val="결과품의2"/>
      <sheetName val="미폐기list"/>
      <sheetName val="폐기예정(기계장치)"/>
      <sheetName val="폐기예정(공기구)"/>
      <sheetName val="타용도 전환 예정"/>
      <sheetName val="cost center이동(공장내 제품간이동-기계장치)"/>
      <sheetName val="cost center이동(공장내 제품간이동-공기구"/>
      <sheetName val="cost center이동(타공장이동-기계장치)"/>
      <sheetName val="cost center이동(타공장이동-공기구)"/>
      <sheetName val="COST CENTER이동(동일제품군내-기계장치)"/>
      <sheetName val="COST CENTER이동(동일제품군내-공기구)"/>
      <sheetName val="COST CENTER이동(운영부서이동)"/>
      <sheetName val="결과보고전 페기자산"/>
      <sheetName val="J200 LHD "/>
      <sheetName val="고려(최종)"/>
      <sheetName val="(주)고려"/>
      <sheetName val="제일-창녕"/>
      <sheetName val="Y220"/>
      <sheetName val="A100-1"/>
      <sheetName val="A100"/>
      <sheetName val="T150"/>
      <sheetName val="제일-진천"/>
      <sheetName val="U100 수정"/>
      <sheetName val="V200 수정"/>
      <sheetName val="u100"/>
      <sheetName val="일신"/>
      <sheetName val="청정"/>
      <sheetName val="대유"/>
      <sheetName val="세양 (합의)"/>
      <sheetName val="로디아"/>
      <sheetName val="DBL LPG시험"/>
      <sheetName val="INDIA-ML"/>
      <sheetName val="인원부하(1)"/>
      <sheetName val="환율변동기준"/>
      <sheetName val="경실5"/>
      <sheetName val="99 시투계"/>
      <sheetName val="품-(주)코①"/>
      <sheetName val="인원부하"/>
      <sheetName val="PE2001"/>
      <sheetName val="CAUDIT"/>
      <sheetName val="차체"/>
      <sheetName val="전체현황"/>
      <sheetName val="납입주기"/>
      <sheetName val="Summary NPV HVAC"/>
      <sheetName val="CD-실적"/>
      <sheetName val="RDLEVLST"/>
      <sheetName val="진행 DATA (2)"/>
      <sheetName val="3.일반사상"/>
      <sheetName val="Vol &amp; Assumpt"/>
      <sheetName val="94열처리"/>
      <sheetName val="전체LIST원본"/>
      <sheetName val="재고자산명세"/>
      <sheetName val="126.255"/>
      <sheetName val="Open Issues_Total"/>
      <sheetName val="기초Data"/>
      <sheetName val="0"/>
      <sheetName val="Cost_Reduction"/>
      <sheetName val="LOCAL_"/>
      <sheetName val="에너지_환경(대구)"/>
      <sheetName val="에너지_환경(진천)"/>
      <sheetName val="투자(by_Plant)"/>
      <sheetName val="투자(by_Purpose)"/>
      <sheetName val="Pending_Issue"/>
      <sheetName val="표지_"/>
      <sheetName val="타용도_전환_예정"/>
      <sheetName val="cost_center이동(공장내_제품간이동-기계장치)"/>
      <sheetName val="cost_center이동(공장내_제품간이동-공기구"/>
      <sheetName val="cost_center이동(타공장이동-기계장치)"/>
      <sheetName val="cost_center이동(타공장이동-공기구)"/>
      <sheetName val="COST_CENTER이동(동일제품군내-기계장치)"/>
      <sheetName val="COST_CENTER이동(동일제품군내-공기구)"/>
      <sheetName val="COST_CENTER이동(운영부서이동)"/>
      <sheetName val="결과보고전_페기자산"/>
      <sheetName val="J200_LHD_"/>
      <sheetName val="U100_수정"/>
      <sheetName val="V200_수정"/>
      <sheetName val="세양_(합의)"/>
      <sheetName val="DBL_LPG시험"/>
      <sheetName val="99_시투계"/>
      <sheetName val="Summary_NPV_HVAC"/>
      <sheetName val="진행_DATA_(2)"/>
      <sheetName val="3_일반사상"/>
      <sheetName val="Vol_&amp;_Assumpt"/>
      <sheetName val="126_255"/>
      <sheetName val="Open_Issues_Total"/>
      <sheetName val="M1master"/>
      <sheetName val="WEIGHT"/>
      <sheetName val="계산program"/>
      <sheetName val="Sheet1"/>
      <sheetName val="MASTER"/>
      <sheetName val="NGS4"/>
      <sheetName val="Summary"/>
      <sheetName val="Cash Flow -Case-1"/>
      <sheetName val="Cash Flow -Case-2"/>
      <sheetName val="Cash Flow -Case-3"/>
      <sheetName val="Cash Flow -Case-4"/>
      <sheetName val="1. CSP Retool+M300"/>
      <sheetName val="2. CSP Retool+M300+2UA"/>
      <sheetName val="3. CSP Retool+2TG+M300"/>
      <sheetName val="4. CSP Retool+2TG+2UA"/>
      <sheetName val="2019 Monthwise Sales"/>
      <sheetName val="2020 Monthwise Sales "/>
      <sheetName val="2019 INR- Prod - Monthwise-1"/>
      <sheetName val="2019 INR- Prod - Monthwise-2"/>
      <sheetName val="2019 INR- Prod - Monthwise- 3"/>
      <sheetName val="2019 INR- Prod - Monthwise- 4"/>
      <sheetName val="2020 INR- Prod-Monthwis "/>
      <sheetName val="2020 INR- Prod-Monthwis-2"/>
      <sheetName val="2020 INR- Prod-Monthwis-3"/>
      <sheetName val="2020 INR- Prod-Monthwis-4"/>
      <sheetName val="PFP Header"/>
      <sheetName val="한계원가"/>
      <sheetName val="정리"/>
      <sheetName val="Code"/>
      <sheetName val="5월말"/>
      <sheetName val="유통망계획"/>
      <sheetName val="산출기준(파견전산실)"/>
      <sheetName val="HSA"/>
      <sheetName val="FAB별"/>
      <sheetName val="교육계획"/>
      <sheetName val="절점(04-R1)"/>
      <sheetName val="OperBal"/>
      <sheetName val="Takt - 1 Shift"/>
      <sheetName val="Workshop Summary"/>
      <sheetName val="GB-IC Villingen GG"/>
      <sheetName val="변동인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Hypothese"/>
      <sheetName val="Calcul"/>
      <sheetName val="ECB"/>
      <sheetName val="DB"/>
    </sheetNames>
    <sheetDataSet>
      <sheetData sheetId="0"/>
      <sheetData sheetId="1">
        <row r="5">
          <cell r="F5" t="str">
            <v>LCC Akka</v>
          </cell>
          <cell r="N5" t="str">
            <v>AQP</v>
          </cell>
        </row>
        <row r="6">
          <cell r="F6" t="str">
            <v>LCC Matis</v>
          </cell>
          <cell r="N6" t="str">
            <v>CAD operator</v>
          </cell>
        </row>
        <row r="7">
          <cell r="F7" t="str">
            <v>VCC Brasil</v>
          </cell>
          <cell r="N7" t="str">
            <v>Design Leader</v>
          </cell>
        </row>
        <row r="8">
          <cell r="F8" t="str">
            <v>VCC China</v>
          </cell>
          <cell r="N8" t="str">
            <v>Designer</v>
          </cell>
        </row>
        <row r="9">
          <cell r="F9" t="str">
            <v>VCC France</v>
          </cell>
          <cell r="N9" t="str">
            <v>Electronics &amp; Automatics</v>
          </cell>
        </row>
        <row r="10">
          <cell r="F10" t="str">
            <v>VCC Japan</v>
          </cell>
          <cell r="N10" t="str">
            <v>Expertise</v>
          </cell>
        </row>
        <row r="11">
          <cell r="F11" t="str">
            <v>VCC Prague / Rakovnik</v>
          </cell>
          <cell r="N11" t="str">
            <v>Loop</v>
          </cell>
        </row>
        <row r="12">
          <cell r="F12" t="str">
            <v>VCC Romania</v>
          </cell>
          <cell r="N12" t="str">
            <v>Metrology</v>
          </cell>
        </row>
        <row r="13">
          <cell r="F13" t="str">
            <v>VCC Russia</v>
          </cell>
          <cell r="N13" t="str">
            <v>PCC</v>
          </cell>
        </row>
        <row r="14">
          <cell r="F14" t="str">
            <v>VCC Spain</v>
          </cell>
          <cell r="N14" t="str">
            <v>Process PTM</v>
          </cell>
        </row>
        <row r="15">
          <cell r="F15" t="str">
            <v>(vide)</v>
          </cell>
          <cell r="N15" t="str">
            <v>Project Mngt / Admin</v>
          </cell>
        </row>
        <row r="16">
          <cell r="F16" t="str">
            <v>Test</v>
          </cell>
          <cell r="N16" t="str">
            <v>Prototype Staff</v>
          </cell>
        </row>
        <row r="17">
          <cell r="F17" t="str">
            <v>Total</v>
          </cell>
          <cell r="N17" t="str">
            <v>Purchasing PTM</v>
          </cell>
        </row>
        <row r="18">
          <cell r="N18" t="str">
            <v>Quality PTM</v>
          </cell>
        </row>
        <row r="19">
          <cell r="N19" t="str">
            <v>R&amp;D PTM</v>
          </cell>
        </row>
        <row r="20">
          <cell r="N20" t="str">
            <v>Reliability</v>
          </cell>
        </row>
        <row r="21">
          <cell r="N21" t="str">
            <v>Validation</v>
          </cell>
        </row>
        <row r="22">
          <cell r="N22" t="str">
            <v>(vide)</v>
          </cell>
        </row>
        <row r="23">
          <cell r="N23" t="str">
            <v>Total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台손익"/>
      <sheetName val="PTR台손익"/>
      <sheetName val="KJ-P(종합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2"/>
      <sheetName val="Sheet3"/>
      <sheetName val="0000"/>
      <sheetName val="0001"/>
      <sheetName val="생산수량"/>
      <sheetName val="고품DATA"/>
      <sheetName val="생산월-차종"/>
      <sheetName val="접수월-차종"/>
      <sheetName val="종합분석1 (주행거리)"/>
      <sheetName val="개선효과"/>
      <sheetName val="전차종"/>
      <sheetName val="종합분석(불만내용)"/>
      <sheetName val="STM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[손익956.XLS_xd98c_종합분석1 (주행거리)"/>
      <sheetName val="6샔"/>
      <sheetName val="9쓔"/>
      <sheetName val="full (2)"/>
      <sheetName val="보(을) (10)"/>
      <sheetName val="소유주(원)"/>
      <sheetName val=""/>
      <sheetName val="계약"/>
      <sheetName val="전체현황"/>
      <sheetName val="CAUDIT"/>
      <sheetName val="간이연락"/>
      <sheetName val="월보(을ࠩ (3)"/>
      <sheetName val="RR저항Cp"/>
      <sheetName val="일일생산발주"/>
      <sheetName val="2004SS"/>
      <sheetName val="2004CJ"/>
      <sheetName val="RD제품개발투자비(매가)"/>
      <sheetName val="차수"/>
      <sheetName val="조립지적"/>
      <sheetName val="TCA"/>
      <sheetName val="손익956"/>
      <sheetName val="채권(하반기)"/>
      <sheetName val="full _2_"/>
      <sheetName val="A-A"/>
      <sheetName val="Sheet5"/>
      <sheetName val="_손익956.XLS_xd98c_종합분석1 (주행거리)"/>
      <sheetName val="11"/>
      <sheetName val="생계99ST"/>
      <sheetName val="점유면적"/>
      <sheetName val="1-KUNDE.XLS"/>
      <sheetName val="소유주_원_"/>
      <sheetName val="Pc1%계산"/>
      <sheetName val="공정별설비검토"/>
      <sheetName val="협조전"/>
      <sheetName val="CALENDAR"/>
      <sheetName val="626TD(COLOR)"/>
      <sheetName val="BUS제원1"/>
      <sheetName val="재고현황"/>
      <sheetName val="PRO (참조)"/>
      <sheetName val="MX628EX"/>
      <sheetName val="종합분석1_(주행거리)"/>
      <sheetName val="월보(을)_(1)"/>
      <sheetName val="월보(을)_(2)"/>
      <sheetName val="월보(을)_(3)"/>
      <sheetName val="월보(을)_(4)"/>
      <sheetName val="월보(을)_(5)"/>
      <sheetName val="월보(을)_(6)"/>
      <sheetName val="월보(을)_(7)"/>
      <sheetName val="월보(을)_(8)"/>
      <sheetName val="월보(을)_(9)"/>
      <sheetName val="월보(을)_(10)"/>
      <sheetName val="월보(을)_(11)"/>
      <sheetName val="월보(을)_(12)"/>
      <sheetName val="[손익956_XLS종합분석1_(주행거리)"/>
      <sheetName val="full_(2)"/>
      <sheetName val="보(을)_(10)"/>
      <sheetName val="월보(을ࠩ_(3)"/>
      <sheetName val="full__2_"/>
      <sheetName val="_손익956_XLS종합분석1_(주행거리)"/>
      <sheetName val="1-KUNDE_XLS"/>
      <sheetName val="작성기준"/>
      <sheetName val="94B"/>
      <sheetName val="[손익956.XLS_x005f_xd98c_종합분석1 (주행거리)"/>
      <sheetName val="1.변경범위"/>
      <sheetName val="CFLOW"/>
      <sheetName val="주소(한문)"/>
      <sheetName val="PRO_(참조)"/>
      <sheetName val="Sheet18"/>
      <sheetName val="COVER"/>
      <sheetName val="월보(谑)9"/>
      <sheetName val="생산"/>
      <sheetName val="진도현황"/>
      <sheetName val="Macro1"/>
      <sheetName val="세목별"/>
      <sheetName val="판매계획및실적(주간)"/>
      <sheetName val="_손익956.XLS_x005f_xd98c_종합분석1 (주행거리)"/>
      <sheetName val="Sheet6 (3)"/>
      <sheetName val="평가자13"/>
      <sheetName val="월보(을)0(10)"/>
      <sheetName val="108.수선비"/>
      <sheetName val="회사정보"/>
      <sheetName val="Assumption"/>
      <sheetName val="종합분석1_(주행거리)1"/>
      <sheetName val="월보(을)_(1)1"/>
      <sheetName val="월보(을)_(2)1"/>
      <sheetName val="월보(을)_(3)1"/>
      <sheetName val="월보(을)_(4)1"/>
      <sheetName val="월보(을)_(5)1"/>
      <sheetName val="월보(을)_(6)1"/>
      <sheetName val="월보(을)_(7)1"/>
      <sheetName val="월보(을)_(8)1"/>
      <sheetName val="월보(을)_(9)1"/>
      <sheetName val="월보(을)_(10)1"/>
      <sheetName val="월보(을)_(11)1"/>
      <sheetName val="월보(을)_(12)1"/>
      <sheetName val="full_(2)1"/>
      <sheetName val="보(을)_(10)1"/>
      <sheetName val="월보(을ࠩ_(3)1"/>
      <sheetName val="full__2_1"/>
      <sheetName val="PRO_(참조)1"/>
      <sheetName val="1_변경범위"/>
      <sheetName val="승용"/>
      <sheetName val="대외공문"/>
      <sheetName val="신1"/>
      <sheetName val="매출DATA"/>
      <sheetName val="경비분류(1)"/>
      <sheetName val="#REF"/>
      <sheetName val="효율계획(당월)"/>
      <sheetName val="A-100전제"/>
      <sheetName val="J150 승인진도관리 LIST"/>
      <sheetName val="MH_생산"/>
      <sheetName val="LIST"/>
      <sheetName val="TOTAL LIST"/>
      <sheetName val="EXP-COST"/>
      <sheetName val="T진도"/>
      <sheetName val="서울정비"/>
      <sheetName val="data"/>
      <sheetName val="전체실적"/>
      <sheetName val="Price Range"/>
      <sheetName val="BRAKE"/>
      <sheetName val="gen_data"/>
      <sheetName val="Feui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SCH"/>
      <sheetName val="48810真"/>
      <sheetName val="①評価項目_メーカー"/>
      <sheetName val="Labor"/>
      <sheetName val="Kalk_PKO"/>
      <sheetName val="#REF"/>
      <sheetName val="発注書"/>
      <sheetName val="res_mc"/>
      <sheetName val="BOM TOP"/>
      <sheetName val="Glcost"/>
      <sheetName val="MM利益・原価企画方針書ｶｸ１"/>
      <sheetName val="●현황"/>
      <sheetName val="●목차"/>
      <sheetName val="품의서"/>
      <sheetName val="WG_00"/>
      <sheetName val="2000_ALL"/>
      <sheetName val="SUS_00"/>
      <sheetName val="Material Input Status"/>
      <sheetName val="HUNIT"/>
      <sheetName val="生涯利益計画ｼｰﾄ"/>
      <sheetName val="N719(NC)"/>
      <sheetName val="DECKBLATT"/>
      <sheetName val="Kalkulation"/>
      <sheetName val="Header"/>
      <sheetName val="NPV1200"/>
      <sheetName val="input"/>
      <sheetName val="Kapitaleinsatz &amp; Umsatz"/>
      <sheetName val="Herstellkosten (Referenz)"/>
      <sheetName val="Working Capital"/>
      <sheetName val="Vehicle Parts List"/>
      <sheetName val="RIEPILOGO"/>
      <sheetName val="RFQI"/>
      <sheetName val="094_APP別"/>
      <sheetName val="PRIX 2009"/>
      <sheetName val="K440 can wake-up logic"/>
      <sheetName val="添付１"/>
      <sheetName val="Sheet2"/>
      <sheetName val="Sheet1"/>
      <sheetName val="神奈川生産部"/>
      <sheetName val="99年度原単位"/>
      <sheetName val="３発デ－タ"/>
      <sheetName val="Seatbelt Guides"/>
      <sheetName val="Stowage Tray"/>
      <sheetName val="Constant"/>
      <sheetName val="WACC"/>
      <sheetName val="NCAB"/>
      <sheetName val="Table"/>
      <sheetName val="１１月"/>
      <sheetName val="fkp"/>
      <sheetName val="材料使用量原紙"/>
      <sheetName val="Ideas Entered"/>
      <sheetName val="Productivity"/>
      <sheetName val="総合B"/>
      <sheetName val="PRICE STRAT FOR 3F"/>
      <sheetName val="Config"/>
      <sheetName val="DATA_HEAD"/>
      <sheetName val="DATA_LIST"/>
      <sheetName val="DATA_HISTORY"/>
      <sheetName val="J or E"/>
      <sheetName val="saxo"/>
      <sheetName val="MessageList"/>
      <sheetName val="推移データ"/>
      <sheetName val="工数集計"/>
      <sheetName val="BOM_TOP"/>
      <sheetName val="Material_Input_Status"/>
      <sheetName val="Vehicle_Parts_List"/>
      <sheetName val="TKBN_TKBNA"/>
      <sheetName val="TCA"/>
      <sheetName val="full (2)"/>
      <sheetName val="MPL 技連"/>
      <sheetName val="342E BLOCK"/>
      <sheetName val="Sales"/>
      <sheetName val="ES4"/>
      <sheetName val="段ﾎﾞｰﾙ箱図番･荷姿ｺｰﾄﾞ"/>
      <sheetName val="MATRIZ POR AREA"/>
      <sheetName val="表紙Ｐ２"/>
      <sheetName val="SUM14ZC1"/>
      <sheetName val="JOB_FO"/>
      <sheetName val="00-1"/>
      <sheetName val="HYO"/>
      <sheetName val="ETRS"/>
      <sheetName val="Build Sheets"/>
      <sheetName val="d&amp;F"/>
      <sheetName val="89"/>
      <sheetName val="ALPL"/>
      <sheetName val="挿入リスト"/>
      <sheetName val="CASHFLOW"/>
      <sheetName val="事務所引越見積書"/>
      <sheetName val="Titel"/>
      <sheetName val="Hyp"/>
      <sheetName val="３月ＫＤ"/>
      <sheetName val="算出一覧ＣⅡ"/>
      <sheetName val="原単位表"/>
      <sheetName val="HPS Slit Coil (Centralia)"/>
      <sheetName val="基本（編集禁止）"/>
      <sheetName val="ｺﾝﾄ構想再審査"/>
      <sheetName val="square1"/>
      <sheetName val="Stamping Tool building Hrs"/>
      <sheetName val="Stamping Burden"/>
      <sheetName val="Parameters"/>
      <sheetName val="Sep"/>
      <sheetName val="TT (13)"/>
      <sheetName val="AS-A"/>
      <sheetName val="T4-C_CAB"/>
      <sheetName val="New DYNA"/>
      <sheetName val="Forecast"/>
      <sheetName val="cover_org"/>
      <sheetName val="原価表"/>
      <sheetName val="基礎ﾃﾞｰﾀ"/>
      <sheetName val="Table Master"/>
      <sheetName val="COST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部品精度"/>
      <sheetName val="ｼｽﾃﾑ設定"/>
      <sheetName val="依頼書　Ｐ１"/>
      <sheetName val="Plan Sheet"/>
      <sheetName val="年度予算申請"/>
      <sheetName val="問題課題(pattern 3)"/>
      <sheetName val="MATRIZ_POR_AREA"/>
      <sheetName val="Kapitaleinsatz_&amp;_Umsatz"/>
      <sheetName val="Herstellkosten_(Referenz)"/>
      <sheetName val="Working_Capital"/>
      <sheetName val="Seatbelt_Guides"/>
      <sheetName val="Stowage_Tray"/>
      <sheetName val="K440_can_wake-up_logic"/>
      <sheetName val="J_or_E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月度報告書"/>
      <sheetName val="組立費算出シート"/>
      <sheetName val="LCD(SEG)回路組立"/>
      <sheetName val="ｸﾗｾﾝｼｽﾃﾑFMEA"/>
      <sheetName val="一般"/>
      <sheetName val="管理"/>
      <sheetName val="管理職"/>
      <sheetName val="tZR_39區分(案)0226"/>
      <sheetName val="PRICE_STRAT_FOR_3F"/>
      <sheetName val="Ideas_Entered"/>
      <sheetName val="Plan_Sheet"/>
      <sheetName val="計算"/>
      <sheetName val="Japanese Summary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fter Sales Supplier #'s"/>
      <sheetName val="FY99 Volume"/>
      <sheetName val="Tbom-tot"/>
      <sheetName val="Tables"/>
      <sheetName val="Income Statem"/>
      <sheetName val="Mechanical Handle Grained"/>
      <sheetName val="RM cost Evapo Standarti"/>
      <sheetName val="391.各"/>
      <sheetName val="SourceData"/>
      <sheetName val="集計結果"/>
      <sheetName val="NYTO-model"/>
      <sheetName val="DV Release"/>
      <sheetName val="システム記号リスト"/>
      <sheetName val="チーム案2英語"/>
      <sheetName val="WIRE"/>
      <sheetName val="sheet17"/>
      <sheetName val="A33(引三引四)"/>
      <sheetName val="系統選單"/>
      <sheetName val="SU BOM 20071213"/>
      <sheetName val="LESCI J77"/>
      <sheetName val="E TOPICS"/>
      <sheetName val="生産計画"/>
      <sheetName val="07実績"/>
      <sheetName val="CONS0004"/>
      <sheetName val="Read me first"/>
      <sheetName val="ラミ"/>
      <sheetName val="元データー"/>
      <sheetName val="CAMCAL1"/>
      <sheetName val="残業計画"/>
      <sheetName val="MOTEUR"/>
      <sheetName val="organization data"/>
      <sheetName val="Labor cost"/>
      <sheetName val="作業中"/>
      <sheetName val="Data 0101"/>
      <sheetName val="集計ﾘｽﾄ"/>
      <sheetName val="LIST"/>
      <sheetName val="FUNCTION CHART"/>
      <sheetName val="車体構成"/>
      <sheetName val="Materials"/>
      <sheetName val="Price"/>
      <sheetName val="３ドア"/>
      <sheetName val="Europe PU-1"/>
      <sheetName val="BOM系"/>
      <sheetName val="日程"/>
      <sheetName val="進め方"/>
      <sheetName val="EPW 0630"/>
      <sheetName val="Process Summary"/>
      <sheetName val="FB sepa S2"/>
      <sheetName val="計算結果"/>
      <sheetName val="sheet5"/>
      <sheetName val="Iss-unp"/>
      <sheetName val="Iss-wo"/>
      <sheetName val="Rct-unp"/>
      <sheetName val="JT3.0견적-구1"/>
      <sheetName val="Report Key"/>
      <sheetName val="PREMISAS"/>
      <sheetName val="Antivol D2"/>
      <sheetName val="mster"/>
      <sheetName val="日程管理表"/>
      <sheetName val="财务计算"/>
      <sheetName val="gds"/>
      <sheetName val="部品ﾘｽﾄ"/>
      <sheetName val="ﾀﾘﾌ"/>
      <sheetName val="VQS⑦-⑭"/>
      <sheetName val="VQS⑮"/>
      <sheetName val="Precios"/>
      <sheetName val="APEAL詳細項目"/>
      <sheetName val="iqs_data"/>
      <sheetName val="iqs_index"/>
      <sheetName val="TOC"/>
      <sheetName val="01"/>
      <sheetName val="data"/>
      <sheetName val="新中部位"/>
      <sheetName val="Croisements (Ai - Ej - Mk) X85"/>
      <sheetName val="Ford"/>
      <sheetName val="TSM6709G"/>
      <sheetName val="Original ED&amp;D summary"/>
      <sheetName val="WEIGHT"/>
      <sheetName val="Total Income Statement"/>
      <sheetName val="Price J60E6"/>
      <sheetName val="MRSTE"/>
      <sheetName val="ﾌﾗｸﾞ"/>
      <sheetName val="Tooling breakdown"/>
      <sheetName val="Change"/>
      <sheetName val="Fert.ablauf"/>
      <sheetName val="PROFILE"/>
      <sheetName val="計算ｼｰﾄ"/>
      <sheetName val="B-code"/>
      <sheetName val=" DATA"/>
      <sheetName val="resume"/>
      <sheetName val="IPL"/>
      <sheetName val="表5-2 地区別CO2排出実績"/>
      <sheetName val="Eng"/>
      <sheetName val="指数比較"/>
      <sheetName val="DD96.1.18"/>
      <sheetName val="Laser Weld"/>
      <sheetName val="LOTUS"/>
      <sheetName val="RES"/>
      <sheetName val="型上げ"/>
      <sheetName val="Budget"/>
      <sheetName val="Analyst"/>
      <sheetName val="Inputs and Data"/>
      <sheetName val="中実"/>
      <sheetName val="EUR"/>
      <sheetName val="cc 0214 2300"/>
      <sheetName val="Portfolio"/>
      <sheetName val="Gates"/>
      <sheetName val="Summary"/>
      <sheetName val="LOAD HOURS"/>
      <sheetName val="会社情報"/>
      <sheetName val="342A Block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Parameter"/>
      <sheetName val="VARIÁVEIS"/>
      <sheetName val="PRESENTATION"/>
      <sheetName val="Workdays"/>
      <sheetName val="ECN-Mold Progress"/>
      <sheetName val="実績"/>
      <sheetName val="INDEX"/>
      <sheetName val="ALL PARTS PRICE LIST"/>
      <sheetName val="Apr"/>
      <sheetName val="XV0個人"/>
      <sheetName val="ptpcost1"/>
      <sheetName val="VA"/>
      <sheetName val="H2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Feuil1"/>
      <sheetName val="Macro1"/>
      <sheetName val="Aztek"/>
      <sheetName val="PROTECTOR단가"/>
      <sheetName val="DETA1121ｋｋｋ"/>
      <sheetName val="結果一覧 ｼｰﾄ"/>
      <sheetName val="転造盤まとめ"/>
      <sheetName val="进口工装"/>
      <sheetName val="PARAMETRES"/>
      <sheetName val="415T原"/>
      <sheetName val="車会集約"/>
      <sheetName val="配布版"/>
      <sheetName val="MRS세부"/>
      <sheetName val="minimum lot size"/>
      <sheetName val="月次データ"/>
      <sheetName val="Inpanel"/>
      <sheetName val="Interior Trim"/>
      <sheetName val="VIM Data"/>
      <sheetName val="U3J12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参考"/>
      <sheetName val="FW_STEXCEL"/>
      <sheetName val="県別ﾏﾙﾁ"/>
      <sheetName val="DIEZEL動弁相場"/>
      <sheetName val="5 UPS Data"/>
      <sheetName val="X61B ZH2E L1 #1"/>
      <sheetName val="74上"/>
      <sheetName val="Part by Part"/>
      <sheetName val="システム"/>
      <sheetName val="加藤(評)"/>
      <sheetName val="日産ｺﾓﾝR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Import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Input Sheet"/>
      <sheetName val="Plants"/>
      <sheetName val="FIN5"/>
      <sheetName val="VTooling"/>
      <sheetName val="設備保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CAUDI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リスト"/>
      <sheetName val="テレビＣＭ"/>
      <sheetName val="?d?l?? (full-SUV)"/>
      <sheetName val="設定1"/>
      <sheetName val="RS Sound Add  Module"/>
      <sheetName val="Preisliste"/>
      <sheetName val="ECB"/>
      <sheetName val="DEP"/>
      <sheetName val="Degreasing"/>
      <sheetName val="Primer"/>
      <sheetName val="Sandblasting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liste"/>
      <sheetName val="設定"/>
      <sheetName val="6호기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投资"/>
      <sheetName val="MOTGc"/>
      <sheetName val="Ref"/>
      <sheetName val="Plant Data"/>
      <sheetName val="BoM"/>
      <sheetName val="P&amp;L"/>
      <sheetName val="Key Function in Master FMEA"/>
      <sheetName val="XX98CALB"/>
      <sheetName val="Sales by Customer"/>
      <sheetName val="ML"/>
      <sheetName val="収入(億円)"/>
      <sheetName val="094W原紙 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inver"/>
      <sheetName val="Features"/>
      <sheetName val="Param"/>
      <sheetName val="ASSETS"/>
      <sheetName val="Ref IMM Sizes"/>
      <sheetName val="Prog INFO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R FJS CAR (old)"/>
      <sheetName val="Calculations_Parameters"/>
      <sheetName val="資材納入日程表"/>
      <sheetName val="???"/>
      <sheetName val="Cover"/>
      <sheetName val="Reference "/>
      <sheetName val="入力表"/>
      <sheetName val="工程別見積り"/>
      <sheetName val="金型サイズ"/>
      <sheetName val="工程別見積り (SP)"/>
      <sheetName val="Std_parts"/>
      <sheetName val="Entity"/>
      <sheetName val="mix"/>
      <sheetName val="Volumes"/>
      <sheetName val="IVP und Afa"/>
      <sheetName val="645a 9-18 PTO 4.3"/>
      <sheetName val="Rules"/>
      <sheetName val="GG S&amp;O List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Ideas_Entered1"/>
      <sheetName val="PRICE_STRAT_FOR_3F1"/>
      <sheetName val="full_(2)1"/>
      <sheetName val="MPL_技連1"/>
      <sheetName val="342E_BLOCK1"/>
      <sheetName val="Build_Sheets1"/>
      <sheetName val="Plan_Sheet1"/>
      <sheetName val="ebom_excel"/>
      <sheetName val="qad_bom"/>
      <sheetName val="Trim_Dev_Materials1"/>
      <sheetName val="Non_Labour_Forecast1"/>
      <sheetName val="Costed_Parts_Matrix1"/>
      <sheetName val="Engineering_Assumptions1"/>
      <sheetName val="Labour_Forecast1"/>
      <sheetName val="Default_Rates"/>
      <sheetName val="After_Sales_Supplier_#'s"/>
      <sheetName val="FY99_Volume"/>
      <sheetName val="RM_cost_Evapo_Standarti"/>
      <sheetName val="RS_Sound_Add__Module"/>
      <sheetName val="E_TOPICS"/>
      <sheetName val="Stamping_Tool_building_Hrs"/>
      <sheetName val="Stamping_Burden"/>
      <sheetName val="391_各"/>
      <sheetName val="PN_LIST"/>
      <sheetName val="F7_Custom_Service_Center_(CSC)"/>
      <sheetName val="F5_E1-TEI_"/>
      <sheetName val="F5_Specific_expenses_Vol_Drop"/>
      <sheetName val="F5_Specific_expenses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Japanese_Summary"/>
      <sheetName val="問題課題(pattern_3)"/>
      <sheetName val="HPS_Slit_Coil_(Centralia)"/>
      <sheetName val="Table_Master1"/>
      <sheetName val="DV_Release"/>
      <sheetName val="VIM_Data"/>
      <sheetName val="PRIX_2009"/>
      <sheetName val="Fert_ablauf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Tooling_breakdown"/>
      <sheetName val="Inputs_and_Data1"/>
      <sheetName val="342A_Block"/>
      <sheetName val="LESCI_J77"/>
      <sheetName val="Read_me_first"/>
      <sheetName val="organization_data"/>
      <sheetName val="Labor_cost"/>
      <sheetName val="SU_BOM_20071213"/>
      <sheetName val="Ideal_Cost"/>
      <sheetName val="DD96_1_18"/>
      <sheetName val="cc_0214_2300"/>
      <sheetName val="cycle_time_reduction"/>
      <sheetName val="Base_Info"/>
      <sheetName val="Stock_Price"/>
      <sheetName val="Income_Statem"/>
      <sheetName val="Mechanical_Handle_Grained"/>
      <sheetName val="Antivol_D2"/>
      <sheetName val="Laser_Weld"/>
      <sheetName val="LOAD_HOURS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진행_DATA_(2)"/>
      <sheetName val="Vol_&amp;_Assumpt"/>
      <sheetName val="Roll_Out_-_Limit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FACT_B"/>
      <sheetName val="Notice_Link"/>
      <sheetName val="ALPL_030514"/>
      <sheetName val="all_OPS2005"/>
      <sheetName val="Invoice Aging"/>
      <sheetName val="Open AP"/>
      <sheetName val="B2 S2 2006"/>
      <sheetName val="見積取纏め表"/>
      <sheetName val="损益表（按单位)01"/>
      <sheetName val="国"/>
      <sheetName val="海"/>
      <sheetName val="PSA T7"/>
      <sheetName val="MOTOc_x005f_x0000_?_x005f_x0000_?ご?_x005f_x0012_?"/>
      <sheetName val="MOTOc_x005f_x0000_ࠀ_x005f_x0000_笰ごꒈ_x005f_x0012_ꐸ"/>
      <sheetName val="MOTOc_x005f_x0000_ࠀ笰ごꒈ_x005f_x0012_ꐸ_x005f_x0012_"/>
      <sheetName val="MOTOc__ご_____ご________"/>
      <sheetName val="MOTOc__ご_____ご______"/>
      <sheetName val="MOTOc__ご____&gt;ご__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 Custo"/>
      <sheetName val="FTP"/>
      <sheetName val="Cadastro"/>
      <sheetName val="Operação"/>
      <sheetName val="Mat Prima"/>
      <sheetName val="Custo Geral"/>
      <sheetName val="Custo Setor"/>
      <sheetName val="PENDÊNCIAS E PROCEDIMENTO PPAP"/>
      <sheetName val="CERTIFICADO COM PINTURA"/>
      <sheetName val="Fluxograma com pintura"/>
      <sheetName val="PFMEA COM PINTURA"/>
      <sheetName val="Planilha de coletas de dados RR"/>
      <sheetName val="Relatório de calculos RR"/>
      <sheetName val="Relatório final de RR"/>
      <sheetName val="CpK de 125 amostras"/>
      <sheetName val="Fluxograma de peças sem pintura"/>
      <sheetName val="CERTIFICADO SEM PINTURA "/>
      <sheetName val="PFMEA SEM PINTURA"/>
      <sheetName val="SEVERIDADE"/>
      <sheetName val="OCORRRÊNCIA"/>
      <sheetName val="DETECÇÃO"/>
      <sheetName val="Validation List"/>
    </sheetNames>
    <sheetDataSet>
      <sheetData sheetId="0">
        <row r="3">
          <cell r="B3" t="str">
            <v>ST054</v>
          </cell>
        </row>
        <row r="43">
          <cell r="F43">
            <v>1</v>
          </cell>
        </row>
      </sheetData>
      <sheetData sheetId="1">
        <row r="3">
          <cell r="F3">
            <v>10</v>
          </cell>
        </row>
      </sheetData>
      <sheetData sheetId="2">
        <row r="3">
          <cell r="B3" t="str">
            <v>ST054</v>
          </cell>
        </row>
      </sheetData>
      <sheetData sheetId="3">
        <row r="3">
          <cell r="A3" t="str">
            <v>ST054</v>
          </cell>
          <cell r="B3" t="str">
            <v>DESENGRAXAR</v>
          </cell>
          <cell r="C3">
            <v>300</v>
          </cell>
          <cell r="D3">
            <v>1</v>
          </cell>
          <cell r="E3">
            <v>0.12217234848484851</v>
          </cell>
          <cell r="F3" t="str">
            <v>LAVAGEM CORRENTE</v>
          </cell>
          <cell r="G3">
            <v>700</v>
          </cell>
          <cell r="H3">
            <v>8</v>
          </cell>
          <cell r="I3">
            <v>0.12217234848484851</v>
          </cell>
          <cell r="J3" t="str">
            <v>REFINAR CAMADA</v>
          </cell>
          <cell r="K3">
            <v>1100</v>
          </cell>
          <cell r="L3">
            <v>12</v>
          </cell>
          <cell r="M3">
            <v>0.12217234848484851</v>
          </cell>
          <cell r="N3" t="str">
            <v>FOSFATIZAR</v>
          </cell>
          <cell r="O3">
            <v>1500</v>
          </cell>
          <cell r="P3">
            <v>16</v>
          </cell>
          <cell r="Q3">
            <v>0.12217234848484851</v>
          </cell>
          <cell r="R3" t="str">
            <v>LAVAGEM CORRENTE</v>
          </cell>
          <cell r="S3">
            <v>1900</v>
          </cell>
          <cell r="T3">
            <v>20</v>
          </cell>
          <cell r="U3">
            <v>0.12217234848484851</v>
          </cell>
          <cell r="V3" t="str">
            <v>SECAGEM</v>
          </cell>
          <cell r="W3">
            <v>2300</v>
          </cell>
          <cell r="X3">
            <v>24</v>
          </cell>
          <cell r="Y3">
            <v>0.11405997474747474</v>
          </cell>
          <cell r="Z3" t="str">
            <v>INSPEÇÃO DE PROCESSO</v>
          </cell>
          <cell r="AA3">
            <v>2700</v>
          </cell>
          <cell r="AB3">
            <v>28</v>
          </cell>
          <cell r="AC3">
            <v>0.13058603896103899</v>
          </cell>
          <cell r="AD3" t="str">
            <v>PINTAR</v>
          </cell>
          <cell r="AE3">
            <v>3100</v>
          </cell>
          <cell r="AF3">
            <v>32</v>
          </cell>
          <cell r="AG3">
            <v>0.11405997474747474</v>
          </cell>
          <cell r="AH3" t="str">
            <v>CURA</v>
          </cell>
          <cell r="AI3">
            <v>3500</v>
          </cell>
          <cell r="AJ3">
            <v>36</v>
          </cell>
          <cell r="AK3">
            <v>0.11405997474747474</v>
          </cell>
          <cell r="AL3" t="str">
            <v>INSPEÇÃO FINAL</v>
          </cell>
          <cell r="AM3">
            <v>3900</v>
          </cell>
          <cell r="AN3">
            <v>40</v>
          </cell>
          <cell r="AO3">
            <v>0.13058603896103899</v>
          </cell>
          <cell r="AP3" t="str">
            <v>EMBALAGEM</v>
          </cell>
          <cell r="AQ3">
            <v>4300</v>
          </cell>
          <cell r="AR3">
            <v>44</v>
          </cell>
          <cell r="AS3">
            <v>0.13058603896103899</v>
          </cell>
          <cell r="AT3" t="str">
            <v>EXPEDIÇÃO</v>
          </cell>
          <cell r="AU3">
            <v>4700</v>
          </cell>
          <cell r="AV3">
            <v>48</v>
          </cell>
          <cell r="AW3">
            <v>0.13058603896103899</v>
          </cell>
          <cell r="BA3" t="str">
            <v/>
          </cell>
          <cell r="BE3" t="str">
            <v/>
          </cell>
          <cell r="BI3" t="str">
            <v/>
          </cell>
          <cell r="BM3" t="str">
            <v/>
          </cell>
          <cell r="BQ3" t="str">
            <v/>
          </cell>
          <cell r="BU3" t="str">
            <v/>
          </cell>
        </row>
        <row r="4">
          <cell r="A4" t="str">
            <v>ST063</v>
          </cell>
          <cell r="B4" t="str">
            <v>DESENGRAXAR</v>
          </cell>
          <cell r="C4">
            <v>300</v>
          </cell>
          <cell r="D4">
            <v>2</v>
          </cell>
          <cell r="E4">
            <v>0.12217234848484851</v>
          </cell>
          <cell r="F4" t="str">
            <v>LAVAGEM CORRENTE</v>
          </cell>
          <cell r="G4">
            <v>300</v>
          </cell>
          <cell r="H4">
            <v>2</v>
          </cell>
          <cell r="I4">
            <v>0.12217234848484851</v>
          </cell>
          <cell r="J4" t="str">
            <v>REFINAR CAMADA</v>
          </cell>
          <cell r="K4">
            <v>300</v>
          </cell>
          <cell r="L4">
            <v>2</v>
          </cell>
          <cell r="M4">
            <v>0.12217234848484851</v>
          </cell>
          <cell r="N4" t="str">
            <v>FOSFATIZAR</v>
          </cell>
          <cell r="O4">
            <v>300</v>
          </cell>
          <cell r="P4">
            <v>2</v>
          </cell>
          <cell r="Q4">
            <v>0.12217234848484851</v>
          </cell>
          <cell r="R4" t="str">
            <v>LAVAGEM CORRENTE</v>
          </cell>
          <cell r="S4">
            <v>300</v>
          </cell>
          <cell r="T4">
            <v>2</v>
          </cell>
          <cell r="U4">
            <v>0.12217234848484851</v>
          </cell>
          <cell r="V4" t="str">
            <v>SECAGEM</v>
          </cell>
          <cell r="W4">
            <v>300</v>
          </cell>
          <cell r="X4">
            <v>2</v>
          </cell>
          <cell r="Y4">
            <v>0.11405997474747474</v>
          </cell>
          <cell r="Z4" t="str">
            <v>INSPEÇÃO DE PROCESSO</v>
          </cell>
          <cell r="AA4">
            <v>300</v>
          </cell>
          <cell r="AB4">
            <v>1</v>
          </cell>
          <cell r="AC4">
            <v>0.13058603896103899</v>
          </cell>
          <cell r="AD4" t="str">
            <v>PINTAR</v>
          </cell>
          <cell r="AE4">
            <v>300</v>
          </cell>
          <cell r="AF4">
            <v>8</v>
          </cell>
          <cell r="AG4">
            <v>0.11405997474747474</v>
          </cell>
          <cell r="AH4" t="str">
            <v>CURA</v>
          </cell>
          <cell r="AI4">
            <v>300</v>
          </cell>
          <cell r="AJ4">
            <v>1</v>
          </cell>
          <cell r="AK4">
            <v>0.11405997474747474</v>
          </cell>
          <cell r="AL4" t="str">
            <v>INSPEÇÃO FINAL</v>
          </cell>
          <cell r="AM4">
            <v>300</v>
          </cell>
          <cell r="AN4">
            <v>1</v>
          </cell>
          <cell r="AO4">
            <v>0.13058603896103899</v>
          </cell>
          <cell r="AP4" t="str">
            <v>EMBALAGEM</v>
          </cell>
          <cell r="AQ4">
            <v>300</v>
          </cell>
          <cell r="AR4">
            <v>4</v>
          </cell>
          <cell r="AS4">
            <v>0.13058603896103899</v>
          </cell>
          <cell r="AT4" t="str">
            <v>EXPEDIÇÃO</v>
          </cell>
          <cell r="AU4">
            <v>300</v>
          </cell>
          <cell r="AV4">
            <v>1</v>
          </cell>
          <cell r="AW4">
            <v>0.13058603896103899</v>
          </cell>
          <cell r="BA4" t="str">
            <v/>
          </cell>
          <cell r="BE4" t="str">
            <v/>
          </cell>
          <cell r="BI4" t="str">
            <v/>
          </cell>
          <cell r="BM4" t="str">
            <v/>
          </cell>
          <cell r="BQ4" t="str">
            <v/>
          </cell>
          <cell r="BU4" t="str">
            <v/>
          </cell>
        </row>
        <row r="5">
          <cell r="A5" t="str">
            <v>ST430</v>
          </cell>
          <cell r="B5" t="str">
            <v>DESENGRAXAR</v>
          </cell>
          <cell r="C5">
            <v>300</v>
          </cell>
          <cell r="D5">
            <v>2</v>
          </cell>
          <cell r="E5">
            <v>0.12217234848484851</v>
          </cell>
          <cell r="F5" t="str">
            <v>LAVAGEM CORRENTE</v>
          </cell>
          <cell r="G5">
            <v>300</v>
          </cell>
          <cell r="H5">
            <v>2</v>
          </cell>
          <cell r="I5">
            <v>0.12217234848484851</v>
          </cell>
          <cell r="J5" t="str">
            <v>REFINAR CAMADA</v>
          </cell>
          <cell r="K5">
            <v>300</v>
          </cell>
          <cell r="L5">
            <v>2</v>
          </cell>
          <cell r="M5">
            <v>0.12217234848484851</v>
          </cell>
          <cell r="N5" t="str">
            <v>FOSFATIZAR</v>
          </cell>
          <cell r="O5">
            <v>300</v>
          </cell>
          <cell r="P5">
            <v>2</v>
          </cell>
          <cell r="Q5">
            <v>0.12217234848484851</v>
          </cell>
          <cell r="R5" t="str">
            <v>LAVAGEM CORRENTE</v>
          </cell>
          <cell r="S5">
            <v>300</v>
          </cell>
          <cell r="T5">
            <v>2</v>
          </cell>
          <cell r="U5">
            <v>0.12217234848484851</v>
          </cell>
          <cell r="V5" t="str">
            <v>SECAGEM</v>
          </cell>
          <cell r="W5">
            <v>300</v>
          </cell>
          <cell r="X5">
            <v>2</v>
          </cell>
          <cell r="Y5">
            <v>0.11405997474747474</v>
          </cell>
          <cell r="Z5" t="str">
            <v>INSPEÇÃO DE PROCESSO</v>
          </cell>
          <cell r="AA5">
            <v>300</v>
          </cell>
          <cell r="AB5">
            <v>1</v>
          </cell>
          <cell r="AC5">
            <v>0.13058603896103899</v>
          </cell>
          <cell r="AD5" t="str">
            <v>PINTAR</v>
          </cell>
          <cell r="AE5">
            <v>300</v>
          </cell>
          <cell r="AF5">
            <v>8</v>
          </cell>
          <cell r="AG5">
            <v>0.11405997474747474</v>
          </cell>
          <cell r="AH5" t="str">
            <v>CURA</v>
          </cell>
          <cell r="AI5">
            <v>300</v>
          </cell>
          <cell r="AJ5">
            <v>1</v>
          </cell>
          <cell r="AK5">
            <v>0.11405997474747474</v>
          </cell>
          <cell r="AL5" t="str">
            <v>INSPEÇÃO FINAL</v>
          </cell>
          <cell r="AM5">
            <v>300</v>
          </cell>
          <cell r="AN5">
            <v>1</v>
          </cell>
          <cell r="AO5">
            <v>0.13058603896103899</v>
          </cell>
          <cell r="AP5" t="str">
            <v>EMBALAGEM</v>
          </cell>
          <cell r="AQ5">
            <v>300</v>
          </cell>
          <cell r="AR5">
            <v>4</v>
          </cell>
          <cell r="AS5">
            <v>0.13058603896103899</v>
          </cell>
          <cell r="AT5" t="str">
            <v>EXPEDIÇÃO</v>
          </cell>
          <cell r="AU5">
            <v>300</v>
          </cell>
          <cell r="AV5">
            <v>1</v>
          </cell>
          <cell r="AW5">
            <v>0.13058603896103899</v>
          </cell>
          <cell r="BA5" t="str">
            <v/>
          </cell>
          <cell r="BE5" t="str">
            <v/>
          </cell>
          <cell r="BI5" t="str">
            <v/>
          </cell>
          <cell r="BM5" t="str">
            <v/>
          </cell>
          <cell r="BQ5" t="str">
            <v/>
          </cell>
          <cell r="BU5" t="str">
            <v/>
          </cell>
        </row>
        <row r="6">
          <cell r="A6" t="str">
            <v>ST070</v>
          </cell>
          <cell r="B6" t="str">
            <v>DESENGRAXAR</v>
          </cell>
          <cell r="C6">
            <v>210</v>
          </cell>
          <cell r="D6">
            <v>2</v>
          </cell>
          <cell r="E6">
            <v>0.12217234848484851</v>
          </cell>
          <cell r="F6" t="str">
            <v>LAVAGEM CORRENTE</v>
          </cell>
          <cell r="G6">
            <v>210</v>
          </cell>
          <cell r="H6">
            <v>2</v>
          </cell>
          <cell r="I6">
            <v>0.12217234848484851</v>
          </cell>
          <cell r="J6" t="str">
            <v>REFINAR CAMADA</v>
          </cell>
          <cell r="K6">
            <v>210</v>
          </cell>
          <cell r="L6">
            <v>2</v>
          </cell>
          <cell r="M6">
            <v>0.12217234848484851</v>
          </cell>
          <cell r="N6" t="str">
            <v>FOSFATIZAR</v>
          </cell>
          <cell r="O6">
            <v>210</v>
          </cell>
          <cell r="P6">
            <v>2</v>
          </cell>
          <cell r="Q6">
            <v>0.12217234848484851</v>
          </cell>
          <cell r="R6" t="str">
            <v>LAVAGEM CORRENTE</v>
          </cell>
          <cell r="S6">
            <v>210</v>
          </cell>
          <cell r="T6">
            <v>2</v>
          </cell>
          <cell r="U6">
            <v>0.12217234848484851</v>
          </cell>
          <cell r="V6" t="str">
            <v>SECAGEM</v>
          </cell>
          <cell r="W6">
            <v>210</v>
          </cell>
          <cell r="X6">
            <v>2</v>
          </cell>
          <cell r="Y6">
            <v>0.11405997474747474</v>
          </cell>
          <cell r="Z6" t="str">
            <v>INSPEÇÃO DE PROCESSO</v>
          </cell>
          <cell r="AA6">
            <v>210</v>
          </cell>
          <cell r="AB6">
            <v>2</v>
          </cell>
          <cell r="AC6">
            <v>0.13058603896103899</v>
          </cell>
          <cell r="AD6" t="str">
            <v>PINTAR</v>
          </cell>
          <cell r="AE6">
            <v>210</v>
          </cell>
          <cell r="AF6">
            <v>8</v>
          </cell>
          <cell r="AG6">
            <v>0.11405997474747474</v>
          </cell>
          <cell r="AH6" t="str">
            <v>CURA</v>
          </cell>
          <cell r="AI6">
            <v>210</v>
          </cell>
          <cell r="AJ6">
            <v>1</v>
          </cell>
          <cell r="AK6">
            <v>0.11405997474747474</v>
          </cell>
          <cell r="AL6" t="str">
            <v>INSPEÇÃO FINAL</v>
          </cell>
          <cell r="AM6">
            <v>210</v>
          </cell>
          <cell r="AN6">
            <v>1</v>
          </cell>
          <cell r="AO6">
            <v>0.13058603896103899</v>
          </cell>
          <cell r="AP6" t="str">
            <v>EMBALAGEM</v>
          </cell>
          <cell r="AQ6">
            <v>210</v>
          </cell>
          <cell r="AR6">
            <v>4</v>
          </cell>
          <cell r="AS6">
            <v>0.13058603896103899</v>
          </cell>
          <cell r="AT6" t="str">
            <v>EXPEDIÇÃO</v>
          </cell>
          <cell r="AU6">
            <v>210</v>
          </cell>
          <cell r="AV6">
            <v>1</v>
          </cell>
          <cell r="AW6">
            <v>0.13058603896103899</v>
          </cell>
          <cell r="BA6" t="str">
            <v/>
          </cell>
          <cell r="BE6" t="str">
            <v/>
          </cell>
          <cell r="BI6" t="str">
            <v/>
          </cell>
          <cell r="BM6" t="str">
            <v/>
          </cell>
          <cell r="BQ6" t="str">
            <v/>
          </cell>
          <cell r="BU6" t="str">
            <v/>
          </cell>
        </row>
        <row r="7">
          <cell r="A7" t="str">
            <v>ST084</v>
          </cell>
          <cell r="B7" t="str">
            <v>DESENGRAXAR</v>
          </cell>
          <cell r="C7">
            <v>270</v>
          </cell>
          <cell r="D7">
            <v>2</v>
          </cell>
          <cell r="E7">
            <v>0.12217234848484851</v>
          </cell>
          <cell r="F7" t="str">
            <v>LAVAGEM CORRENTE</v>
          </cell>
          <cell r="G7">
            <v>270</v>
          </cell>
          <cell r="H7">
            <v>2</v>
          </cell>
          <cell r="I7">
            <v>0.12217234848484851</v>
          </cell>
          <cell r="J7" t="str">
            <v>REFINAR CAMADA</v>
          </cell>
          <cell r="K7">
            <v>270</v>
          </cell>
          <cell r="L7">
            <v>2</v>
          </cell>
          <cell r="M7">
            <v>0.12217234848484851</v>
          </cell>
          <cell r="N7" t="str">
            <v>FOSFATIZAR</v>
          </cell>
          <cell r="O7">
            <v>270</v>
          </cell>
          <cell r="P7">
            <v>2</v>
          </cell>
          <cell r="Q7">
            <v>0.12217234848484851</v>
          </cell>
          <cell r="R7" t="str">
            <v>LAVAGEM CORRENTE</v>
          </cell>
          <cell r="S7">
            <v>270</v>
          </cell>
          <cell r="T7">
            <v>2</v>
          </cell>
          <cell r="U7">
            <v>0.12217234848484851</v>
          </cell>
          <cell r="V7" t="str">
            <v>SECAGEM</v>
          </cell>
          <cell r="W7">
            <v>270</v>
          </cell>
          <cell r="X7">
            <v>2</v>
          </cell>
          <cell r="Y7">
            <v>0.11405997474747474</v>
          </cell>
          <cell r="Z7" t="str">
            <v>INSPEÇÃO DE PROCESSO</v>
          </cell>
          <cell r="AA7">
            <v>270</v>
          </cell>
          <cell r="AB7">
            <v>1</v>
          </cell>
          <cell r="AC7">
            <v>0.13058603896103899</v>
          </cell>
          <cell r="AD7" t="str">
            <v>PINTAR</v>
          </cell>
          <cell r="AE7">
            <v>270</v>
          </cell>
          <cell r="AF7">
            <v>4</v>
          </cell>
          <cell r="AG7">
            <v>0.11405997474747474</v>
          </cell>
          <cell r="AH7" t="str">
            <v>CURA</v>
          </cell>
          <cell r="AI7">
            <v>270</v>
          </cell>
          <cell r="AJ7">
            <v>1</v>
          </cell>
          <cell r="AK7">
            <v>0.11405997474747474</v>
          </cell>
          <cell r="AL7" t="str">
            <v>INSPEÇÃO FINAL</v>
          </cell>
          <cell r="AM7">
            <v>270</v>
          </cell>
          <cell r="AN7">
            <v>1</v>
          </cell>
          <cell r="AO7">
            <v>0.13058603896103899</v>
          </cell>
          <cell r="AP7" t="str">
            <v>EMBALAGEM</v>
          </cell>
          <cell r="AQ7">
            <v>270</v>
          </cell>
          <cell r="AR7">
            <v>4</v>
          </cell>
          <cell r="AS7">
            <v>0.13058603896103899</v>
          </cell>
          <cell r="AT7" t="str">
            <v>EXPEDIÇÃO</v>
          </cell>
          <cell r="AU7">
            <v>270</v>
          </cell>
          <cell r="AV7">
            <v>1</v>
          </cell>
          <cell r="AW7">
            <v>0.13058603896103899</v>
          </cell>
          <cell r="BA7" t="str">
            <v/>
          </cell>
          <cell r="BE7" t="str">
            <v/>
          </cell>
          <cell r="BI7" t="str">
            <v/>
          </cell>
          <cell r="BM7" t="str">
            <v/>
          </cell>
          <cell r="BQ7" t="str">
            <v/>
          </cell>
          <cell r="BU7" t="str">
            <v/>
          </cell>
        </row>
        <row r="8">
          <cell r="A8" t="str">
            <v>ST088</v>
          </cell>
          <cell r="B8" t="str">
            <v>DESENGRAXAR</v>
          </cell>
          <cell r="C8">
            <v>700</v>
          </cell>
          <cell r="D8">
            <v>1</v>
          </cell>
          <cell r="E8">
            <v>0.12217234848484851</v>
          </cell>
          <cell r="F8" t="str">
            <v>LAVAGEM CORRENTE</v>
          </cell>
          <cell r="G8">
            <v>700</v>
          </cell>
          <cell r="H8">
            <v>1</v>
          </cell>
          <cell r="I8">
            <v>0.12217234848484851</v>
          </cell>
          <cell r="J8" t="str">
            <v>REFINAR CAMADA</v>
          </cell>
          <cell r="K8">
            <v>700</v>
          </cell>
          <cell r="L8">
            <v>1</v>
          </cell>
          <cell r="M8">
            <v>0.12217234848484851</v>
          </cell>
          <cell r="N8" t="str">
            <v>FOSFATIZAR</v>
          </cell>
          <cell r="O8">
            <v>700</v>
          </cell>
          <cell r="P8">
            <v>1</v>
          </cell>
          <cell r="Q8">
            <v>0.12217234848484851</v>
          </cell>
          <cell r="R8" t="str">
            <v>LAVAGEM CORRENTE</v>
          </cell>
          <cell r="S8">
            <v>700</v>
          </cell>
          <cell r="T8">
            <v>1</v>
          </cell>
          <cell r="U8">
            <v>0.12217234848484851</v>
          </cell>
          <cell r="V8" t="str">
            <v>SECAGEM</v>
          </cell>
          <cell r="W8">
            <v>700</v>
          </cell>
          <cell r="X8">
            <v>1</v>
          </cell>
          <cell r="Y8">
            <v>0.11405997474747474</v>
          </cell>
          <cell r="Z8" t="str">
            <v>INSPEÇÃO DE PROCESSO</v>
          </cell>
          <cell r="AA8">
            <v>700</v>
          </cell>
          <cell r="AB8">
            <v>1</v>
          </cell>
          <cell r="AC8">
            <v>0.13058603896103899</v>
          </cell>
          <cell r="AD8" t="str">
            <v>PINTAR</v>
          </cell>
          <cell r="AE8">
            <v>700</v>
          </cell>
          <cell r="AF8">
            <v>1</v>
          </cell>
          <cell r="AG8">
            <v>0.11405997474747474</v>
          </cell>
          <cell r="AH8" t="str">
            <v>CURA</v>
          </cell>
          <cell r="AI8">
            <v>700</v>
          </cell>
          <cell r="AJ8">
            <v>1</v>
          </cell>
          <cell r="AK8">
            <v>0.11405997474747474</v>
          </cell>
          <cell r="AL8" t="str">
            <v>INSPEÇÃO FINAL</v>
          </cell>
          <cell r="AM8">
            <v>700</v>
          </cell>
          <cell r="AN8">
            <v>1</v>
          </cell>
          <cell r="AO8">
            <v>0.13058603896103899</v>
          </cell>
          <cell r="AP8" t="str">
            <v>EMBALAGEM</v>
          </cell>
          <cell r="AQ8">
            <v>700</v>
          </cell>
          <cell r="AR8">
            <v>1</v>
          </cell>
          <cell r="AS8">
            <v>0.13058603896103899</v>
          </cell>
          <cell r="AT8" t="str">
            <v>EXPEDIÇÃO</v>
          </cell>
          <cell r="AU8">
            <v>700</v>
          </cell>
          <cell r="AV8">
            <v>1</v>
          </cell>
          <cell r="AW8">
            <v>0.13058603896103899</v>
          </cell>
          <cell r="BA8" t="str">
            <v/>
          </cell>
          <cell r="BE8" t="str">
            <v/>
          </cell>
          <cell r="BI8" t="str">
            <v/>
          </cell>
          <cell r="BM8" t="str">
            <v/>
          </cell>
          <cell r="BQ8" t="str">
            <v/>
          </cell>
          <cell r="BU8" t="str">
            <v/>
          </cell>
        </row>
        <row r="9">
          <cell r="A9" t="str">
            <v>ST089</v>
          </cell>
          <cell r="B9" t="str">
            <v>DESENGRAXAR</v>
          </cell>
          <cell r="C9">
            <v>900</v>
          </cell>
          <cell r="D9">
            <v>1</v>
          </cell>
          <cell r="E9">
            <v>0.12217234848484851</v>
          </cell>
          <cell r="F9" t="str">
            <v>LAVAGEM CORRENTE</v>
          </cell>
          <cell r="G9">
            <v>900</v>
          </cell>
          <cell r="H9">
            <v>1</v>
          </cell>
          <cell r="I9">
            <v>0.12217234848484851</v>
          </cell>
          <cell r="J9" t="str">
            <v>REFINAR CAMADA</v>
          </cell>
          <cell r="K9">
            <v>900</v>
          </cell>
          <cell r="L9">
            <v>1</v>
          </cell>
          <cell r="M9">
            <v>0.12217234848484851</v>
          </cell>
          <cell r="N9" t="str">
            <v>FOSFATIZAR</v>
          </cell>
          <cell r="O9">
            <v>900</v>
          </cell>
          <cell r="P9">
            <v>1</v>
          </cell>
          <cell r="Q9">
            <v>0.12217234848484851</v>
          </cell>
          <cell r="R9" t="str">
            <v>LAVAGEM CORRENTE</v>
          </cell>
          <cell r="S9">
            <v>900</v>
          </cell>
          <cell r="T9">
            <v>1</v>
          </cell>
          <cell r="U9">
            <v>0.12217234848484851</v>
          </cell>
          <cell r="V9" t="str">
            <v>SECAGEM</v>
          </cell>
          <cell r="W9">
            <v>900</v>
          </cell>
          <cell r="X9">
            <v>1</v>
          </cell>
          <cell r="Y9">
            <v>0.11405997474747474</v>
          </cell>
          <cell r="Z9" t="str">
            <v>INSPEÇÃO DE PROCESSO</v>
          </cell>
          <cell r="AA9">
            <v>900</v>
          </cell>
          <cell r="AB9">
            <v>1</v>
          </cell>
          <cell r="AC9">
            <v>0.13058603896103899</v>
          </cell>
          <cell r="AD9" t="str">
            <v>PINTAR</v>
          </cell>
          <cell r="AE9">
            <v>900</v>
          </cell>
          <cell r="AF9">
            <v>1</v>
          </cell>
          <cell r="AG9">
            <v>0.11405997474747474</v>
          </cell>
          <cell r="AH9" t="str">
            <v>CURA</v>
          </cell>
          <cell r="AI9">
            <v>900</v>
          </cell>
          <cell r="AJ9">
            <v>1</v>
          </cell>
          <cell r="AK9">
            <v>0.11405997474747474</v>
          </cell>
          <cell r="AL9" t="str">
            <v>INSPEÇÃO FINAL</v>
          </cell>
          <cell r="AM9">
            <v>900</v>
          </cell>
          <cell r="AN9">
            <v>1</v>
          </cell>
          <cell r="AO9">
            <v>0.13058603896103899</v>
          </cell>
          <cell r="AP9" t="str">
            <v>EMBALAGEM</v>
          </cell>
          <cell r="AQ9">
            <v>900</v>
          </cell>
          <cell r="AR9">
            <v>1</v>
          </cell>
          <cell r="AS9">
            <v>0.13058603896103899</v>
          </cell>
          <cell r="AT9" t="str">
            <v>EXPEDIÇÃO</v>
          </cell>
          <cell r="AU9">
            <v>900</v>
          </cell>
          <cell r="AV9">
            <v>1</v>
          </cell>
          <cell r="AW9">
            <v>0.13058603896103899</v>
          </cell>
          <cell r="BA9" t="str">
            <v/>
          </cell>
          <cell r="BE9" t="str">
            <v/>
          </cell>
          <cell r="BI9" t="str">
            <v/>
          </cell>
          <cell r="BM9" t="str">
            <v/>
          </cell>
          <cell r="BQ9" t="str">
            <v/>
          </cell>
          <cell r="BU9" t="str">
            <v/>
          </cell>
        </row>
        <row r="10">
          <cell r="A10" t="str">
            <v>ST099</v>
          </cell>
          <cell r="B10" t="str">
            <v>DESENGRAXAR</v>
          </cell>
          <cell r="C10">
            <v>750</v>
          </cell>
          <cell r="D10">
            <v>2</v>
          </cell>
          <cell r="E10">
            <v>0.12217234848484851</v>
          </cell>
          <cell r="F10" t="str">
            <v>LAVAGEM CORRENTE</v>
          </cell>
          <cell r="G10">
            <v>750</v>
          </cell>
          <cell r="H10">
            <v>2</v>
          </cell>
          <cell r="I10">
            <v>0.12217234848484851</v>
          </cell>
          <cell r="J10" t="str">
            <v>REFINAR CAMADA</v>
          </cell>
          <cell r="K10">
            <v>750</v>
          </cell>
          <cell r="L10">
            <v>2</v>
          </cell>
          <cell r="M10">
            <v>0.12217234848484851</v>
          </cell>
          <cell r="N10" t="str">
            <v>FOSFATIZAR</v>
          </cell>
          <cell r="O10">
            <v>750</v>
          </cell>
          <cell r="P10">
            <v>2</v>
          </cell>
          <cell r="Q10">
            <v>0.12217234848484851</v>
          </cell>
          <cell r="R10" t="str">
            <v>LAVAGEM CORRENTE</v>
          </cell>
          <cell r="S10">
            <v>750</v>
          </cell>
          <cell r="T10">
            <v>2</v>
          </cell>
          <cell r="U10">
            <v>0.12217234848484851</v>
          </cell>
          <cell r="V10" t="str">
            <v>SECAGEM</v>
          </cell>
          <cell r="W10">
            <v>750</v>
          </cell>
          <cell r="X10">
            <v>2</v>
          </cell>
          <cell r="Y10">
            <v>0.11405997474747474</v>
          </cell>
          <cell r="Z10" t="str">
            <v>INSPEÇÃO DE PROCESSO</v>
          </cell>
          <cell r="AA10">
            <v>750</v>
          </cell>
          <cell r="AB10">
            <v>1</v>
          </cell>
          <cell r="AC10">
            <v>0.13058603896103899</v>
          </cell>
          <cell r="AD10" t="str">
            <v>PINTAR</v>
          </cell>
          <cell r="AE10">
            <v>500</v>
          </cell>
          <cell r="AF10">
            <v>8</v>
          </cell>
          <cell r="AG10">
            <v>0.11405997474747474</v>
          </cell>
          <cell r="AH10" t="str">
            <v>CURA</v>
          </cell>
          <cell r="AI10">
            <v>500</v>
          </cell>
          <cell r="AJ10">
            <v>1</v>
          </cell>
          <cell r="AK10">
            <v>0.11405997474747474</v>
          </cell>
          <cell r="AL10" t="str">
            <v>INSPEÇÃO FINAL</v>
          </cell>
          <cell r="AM10">
            <v>500</v>
          </cell>
          <cell r="AN10">
            <v>1</v>
          </cell>
          <cell r="AO10">
            <v>0.13058603896103899</v>
          </cell>
          <cell r="AP10" t="str">
            <v>EMBALAGEM</v>
          </cell>
          <cell r="AQ10">
            <v>500</v>
          </cell>
          <cell r="AR10">
            <v>4</v>
          </cell>
          <cell r="AS10">
            <v>0.13058603896103899</v>
          </cell>
          <cell r="AT10" t="str">
            <v>EXPEDIÇÃO</v>
          </cell>
          <cell r="AU10">
            <v>500</v>
          </cell>
          <cell r="AV10">
            <v>1</v>
          </cell>
          <cell r="AW10">
            <v>0.13058603896103899</v>
          </cell>
          <cell r="BA10" t="str">
            <v/>
          </cell>
          <cell r="BE10" t="str">
            <v/>
          </cell>
          <cell r="BI10" t="str">
            <v/>
          </cell>
          <cell r="BM10" t="str">
            <v/>
          </cell>
          <cell r="BQ10" t="str">
            <v/>
          </cell>
          <cell r="BU10" t="str">
            <v/>
          </cell>
        </row>
        <row r="11">
          <cell r="A11" t="str">
            <v>ST103</v>
          </cell>
          <cell r="B11" t="str">
            <v>DESENGRAXAR</v>
          </cell>
          <cell r="C11">
            <v>300</v>
          </cell>
          <cell r="D11">
            <v>1</v>
          </cell>
          <cell r="E11">
            <v>0.12217234848484851</v>
          </cell>
          <cell r="F11" t="str">
            <v>LAVAGEM CORRENTE</v>
          </cell>
          <cell r="G11">
            <v>300</v>
          </cell>
          <cell r="H11">
            <v>1</v>
          </cell>
          <cell r="I11">
            <v>0.12217234848484851</v>
          </cell>
          <cell r="J11" t="str">
            <v>REFINAR CAMADA</v>
          </cell>
          <cell r="K11">
            <v>300</v>
          </cell>
          <cell r="L11">
            <v>1</v>
          </cell>
          <cell r="M11">
            <v>0.12217234848484851</v>
          </cell>
          <cell r="N11" t="str">
            <v>FOSFATIZAR</v>
          </cell>
          <cell r="O11">
            <v>300</v>
          </cell>
          <cell r="P11">
            <v>1</v>
          </cell>
          <cell r="Q11">
            <v>0.12217234848484851</v>
          </cell>
          <cell r="R11" t="str">
            <v>LAVAGEM CORRENTE</v>
          </cell>
          <cell r="S11">
            <v>300</v>
          </cell>
          <cell r="T11">
            <v>1</v>
          </cell>
          <cell r="U11">
            <v>0.12217234848484851</v>
          </cell>
          <cell r="V11" t="str">
            <v>SECAGEM</v>
          </cell>
          <cell r="W11">
            <v>300</v>
          </cell>
          <cell r="X11">
            <v>1</v>
          </cell>
          <cell r="Y11">
            <v>0.11405997474747474</v>
          </cell>
          <cell r="Z11" t="str">
            <v>INSPEÇÃO DE PROCESSO</v>
          </cell>
          <cell r="AA11">
            <v>300</v>
          </cell>
          <cell r="AB11">
            <v>1</v>
          </cell>
          <cell r="AC11">
            <v>0.13058603896103899</v>
          </cell>
          <cell r="AD11" t="str">
            <v>PINTAR</v>
          </cell>
          <cell r="AE11">
            <v>300</v>
          </cell>
          <cell r="AF11">
            <v>1</v>
          </cell>
          <cell r="AG11">
            <v>0.11405997474747474</v>
          </cell>
          <cell r="AH11" t="str">
            <v>CURA</v>
          </cell>
          <cell r="AI11">
            <v>300</v>
          </cell>
          <cell r="AJ11">
            <v>1</v>
          </cell>
          <cell r="AK11">
            <v>0.11405997474747474</v>
          </cell>
          <cell r="AL11" t="str">
            <v>INSPEÇÃO FINAL</v>
          </cell>
          <cell r="AM11">
            <v>300</v>
          </cell>
          <cell r="AN11">
            <v>1</v>
          </cell>
          <cell r="AO11">
            <v>0.13058603896103899</v>
          </cell>
          <cell r="AP11" t="str">
            <v>EMBALAGEM</v>
          </cell>
          <cell r="AQ11">
            <v>300</v>
          </cell>
          <cell r="AR11">
            <v>1</v>
          </cell>
          <cell r="AS11">
            <v>0.13058603896103899</v>
          </cell>
          <cell r="AT11" t="str">
            <v>EXPEDIÇÃO</v>
          </cell>
          <cell r="AU11">
            <v>300</v>
          </cell>
          <cell r="AV11">
            <v>1</v>
          </cell>
          <cell r="AW11">
            <v>0.13058603896103899</v>
          </cell>
          <cell r="BA11" t="str">
            <v/>
          </cell>
          <cell r="BE11" t="str">
            <v/>
          </cell>
          <cell r="BI11" t="str">
            <v/>
          </cell>
          <cell r="BM11" t="str">
            <v/>
          </cell>
          <cell r="BQ11" t="str">
            <v/>
          </cell>
          <cell r="BU11" t="str">
            <v/>
          </cell>
        </row>
        <row r="12">
          <cell r="A12" t="str">
            <v>ST104</v>
          </cell>
          <cell r="B12" t="str">
            <v>DESENGRAXAR</v>
          </cell>
          <cell r="C12">
            <v>400</v>
          </cell>
          <cell r="D12">
            <v>1</v>
          </cell>
          <cell r="E12">
            <v>0.12217234848484851</v>
          </cell>
          <cell r="F12" t="str">
            <v>LAVAGEM CORRENTE</v>
          </cell>
          <cell r="G12">
            <v>400</v>
          </cell>
          <cell r="H12">
            <v>1</v>
          </cell>
          <cell r="I12">
            <v>0.12217234848484851</v>
          </cell>
          <cell r="J12" t="str">
            <v>REFINAR CAMADA</v>
          </cell>
          <cell r="K12">
            <v>400</v>
          </cell>
          <cell r="L12">
            <v>1</v>
          </cell>
          <cell r="M12">
            <v>0.12217234848484851</v>
          </cell>
          <cell r="N12" t="str">
            <v>FOSFATIZAR</v>
          </cell>
          <cell r="O12">
            <v>400</v>
          </cell>
          <cell r="P12">
            <v>1</v>
          </cell>
          <cell r="Q12">
            <v>0.12217234848484851</v>
          </cell>
          <cell r="R12" t="str">
            <v>LAVAGEM CORRENTE</v>
          </cell>
          <cell r="S12">
            <v>400</v>
          </cell>
          <cell r="T12">
            <v>1</v>
          </cell>
          <cell r="U12">
            <v>0.12217234848484851</v>
          </cell>
          <cell r="V12" t="str">
            <v>SECAGEM</v>
          </cell>
          <cell r="W12">
            <v>400</v>
          </cell>
          <cell r="X12">
            <v>1</v>
          </cell>
          <cell r="Y12">
            <v>0.11405997474747474</v>
          </cell>
          <cell r="Z12" t="str">
            <v>INSPEÇÃO DE PROCESSO</v>
          </cell>
          <cell r="AA12">
            <v>400</v>
          </cell>
          <cell r="AB12">
            <v>1</v>
          </cell>
          <cell r="AC12">
            <v>0.13058603896103899</v>
          </cell>
          <cell r="AD12" t="str">
            <v>PINTAR</v>
          </cell>
          <cell r="AE12">
            <v>400</v>
          </cell>
          <cell r="AF12">
            <v>1</v>
          </cell>
          <cell r="AG12">
            <v>0.11405997474747474</v>
          </cell>
          <cell r="AH12" t="str">
            <v>CURA</v>
          </cell>
          <cell r="AI12">
            <v>400</v>
          </cell>
          <cell r="AJ12">
            <v>1</v>
          </cell>
          <cell r="AK12">
            <v>0.11405997474747474</v>
          </cell>
          <cell r="AL12" t="str">
            <v>INSPEÇÃO FINAL</v>
          </cell>
          <cell r="AM12">
            <v>400</v>
          </cell>
          <cell r="AN12">
            <v>1</v>
          </cell>
          <cell r="AO12">
            <v>0.13058603896103899</v>
          </cell>
          <cell r="AP12" t="str">
            <v>EMBALAGEM</v>
          </cell>
          <cell r="AQ12">
            <v>400</v>
          </cell>
          <cell r="AR12">
            <v>1</v>
          </cell>
          <cell r="AS12">
            <v>0.13058603896103899</v>
          </cell>
          <cell r="AT12" t="str">
            <v>EXPEDIÇÃO</v>
          </cell>
          <cell r="AU12">
            <v>400</v>
          </cell>
          <cell r="AV12">
            <v>1</v>
          </cell>
          <cell r="AW12">
            <v>0.13058603896103899</v>
          </cell>
          <cell r="BA12" t="str">
            <v/>
          </cell>
          <cell r="BE12" t="str">
            <v/>
          </cell>
          <cell r="BI12" t="str">
            <v/>
          </cell>
          <cell r="BM12" t="str">
            <v/>
          </cell>
          <cell r="BQ12" t="str">
            <v/>
          </cell>
          <cell r="BU12" t="str">
            <v/>
          </cell>
        </row>
        <row r="13">
          <cell r="A13" t="str">
            <v>ST106</v>
          </cell>
          <cell r="B13" t="str">
            <v>DESENGRAXAR</v>
          </cell>
          <cell r="C13">
            <v>650</v>
          </cell>
          <cell r="D13">
            <v>1</v>
          </cell>
          <cell r="E13">
            <v>0.12217234848484851</v>
          </cell>
          <cell r="F13" t="str">
            <v>LAVAGEM CORRENTE</v>
          </cell>
          <cell r="G13">
            <v>650</v>
          </cell>
          <cell r="H13">
            <v>1</v>
          </cell>
          <cell r="I13">
            <v>0.12217234848484851</v>
          </cell>
          <cell r="J13" t="str">
            <v>REFINAR CAMADA</v>
          </cell>
          <cell r="K13">
            <v>650</v>
          </cell>
          <cell r="L13">
            <v>1</v>
          </cell>
          <cell r="M13">
            <v>0.12217234848484851</v>
          </cell>
          <cell r="N13" t="str">
            <v>FOSFATIZAR</v>
          </cell>
          <cell r="O13">
            <v>650</v>
          </cell>
          <cell r="P13">
            <v>1</v>
          </cell>
          <cell r="Q13">
            <v>0.12217234848484851</v>
          </cell>
          <cell r="R13" t="str">
            <v>LAVAGEM CORRENTE</v>
          </cell>
          <cell r="S13">
            <v>650</v>
          </cell>
          <cell r="T13">
            <v>1</v>
          </cell>
          <cell r="U13">
            <v>0.12217234848484851</v>
          </cell>
          <cell r="V13" t="str">
            <v>SECAGEM</v>
          </cell>
          <cell r="W13">
            <v>650</v>
          </cell>
          <cell r="X13">
            <v>1</v>
          </cell>
          <cell r="Y13">
            <v>0.11405997474747474</v>
          </cell>
          <cell r="Z13" t="str">
            <v>INSPEÇÃO DE PROCESSO</v>
          </cell>
          <cell r="AA13">
            <v>650</v>
          </cell>
          <cell r="AB13">
            <v>1</v>
          </cell>
          <cell r="AC13">
            <v>0.13058603896103899</v>
          </cell>
          <cell r="AD13" t="str">
            <v>PINTAR</v>
          </cell>
          <cell r="AE13">
            <v>650</v>
          </cell>
          <cell r="AF13">
            <v>1</v>
          </cell>
          <cell r="AG13">
            <v>0.11405997474747474</v>
          </cell>
          <cell r="AH13" t="str">
            <v>CURA</v>
          </cell>
          <cell r="AI13">
            <v>650</v>
          </cell>
          <cell r="AJ13">
            <v>1</v>
          </cell>
          <cell r="AK13">
            <v>0.11405997474747474</v>
          </cell>
          <cell r="AL13" t="str">
            <v>INSPEÇÃO FINAL</v>
          </cell>
          <cell r="AM13">
            <v>650</v>
          </cell>
          <cell r="AN13">
            <v>1</v>
          </cell>
          <cell r="AO13">
            <v>0.13058603896103899</v>
          </cell>
          <cell r="AP13" t="str">
            <v>EMBALAGEM</v>
          </cell>
          <cell r="AQ13">
            <v>650</v>
          </cell>
          <cell r="AR13">
            <v>1</v>
          </cell>
          <cell r="AS13">
            <v>0.13058603896103899</v>
          </cell>
          <cell r="AT13" t="str">
            <v>EXPEDIÇÃO</v>
          </cell>
          <cell r="AU13">
            <v>650</v>
          </cell>
          <cell r="AV13">
            <v>1</v>
          </cell>
          <cell r="AW13">
            <v>0.13058603896103899</v>
          </cell>
          <cell r="BA13" t="str">
            <v/>
          </cell>
          <cell r="BE13" t="str">
            <v/>
          </cell>
          <cell r="BI13" t="str">
            <v/>
          </cell>
          <cell r="BM13" t="str">
            <v/>
          </cell>
          <cell r="BQ13" t="str">
            <v/>
          </cell>
          <cell r="BU13" t="str">
            <v/>
          </cell>
        </row>
        <row r="14">
          <cell r="A14" t="str">
            <v>ST120</v>
          </cell>
          <cell r="B14" t="str">
            <v>DESENGRAXAR</v>
          </cell>
          <cell r="C14">
            <v>1500</v>
          </cell>
          <cell r="D14">
            <v>2</v>
          </cell>
          <cell r="E14">
            <v>0.12217234848484851</v>
          </cell>
          <cell r="F14" t="str">
            <v>LAVAGEM CORRENTE</v>
          </cell>
          <cell r="G14">
            <v>1500</v>
          </cell>
          <cell r="H14">
            <v>2</v>
          </cell>
          <cell r="I14">
            <v>0.12217234848484851</v>
          </cell>
          <cell r="J14" t="str">
            <v>REFINAR CAMADA</v>
          </cell>
          <cell r="K14">
            <v>1500</v>
          </cell>
          <cell r="L14">
            <v>2</v>
          </cell>
          <cell r="M14">
            <v>0.12217234848484851</v>
          </cell>
          <cell r="N14" t="str">
            <v>FOSFATIZAR</v>
          </cell>
          <cell r="O14">
            <v>1500</v>
          </cell>
          <cell r="P14">
            <v>2</v>
          </cell>
          <cell r="Q14">
            <v>0.12217234848484851</v>
          </cell>
          <cell r="R14" t="str">
            <v>LAVAGEM CORRENTE</v>
          </cell>
          <cell r="S14">
            <v>1500</v>
          </cell>
          <cell r="T14">
            <v>2</v>
          </cell>
          <cell r="U14">
            <v>0.12217234848484851</v>
          </cell>
          <cell r="V14" t="str">
            <v>SECAGEM</v>
          </cell>
          <cell r="W14">
            <v>1500</v>
          </cell>
          <cell r="X14">
            <v>2</v>
          </cell>
          <cell r="Y14">
            <v>0.11405997474747474</v>
          </cell>
          <cell r="Z14" t="str">
            <v>INSPEÇÃO DE PROCESSO</v>
          </cell>
          <cell r="AA14">
            <v>1500</v>
          </cell>
          <cell r="AB14">
            <v>1</v>
          </cell>
          <cell r="AC14">
            <v>0.13058603896103899</v>
          </cell>
          <cell r="AD14" t="str">
            <v>PROTEGER RÔSCA</v>
          </cell>
          <cell r="AE14">
            <v>800</v>
          </cell>
          <cell r="AF14">
            <v>4</v>
          </cell>
          <cell r="AG14">
            <v>0.11405997474747474</v>
          </cell>
          <cell r="AH14" t="str">
            <v>PINTAR</v>
          </cell>
          <cell r="AI14">
            <v>800</v>
          </cell>
          <cell r="AJ14">
            <v>4</v>
          </cell>
          <cell r="AK14">
            <v>0.11405997474747474</v>
          </cell>
          <cell r="AL14" t="str">
            <v>CURA</v>
          </cell>
          <cell r="AM14">
            <v>800</v>
          </cell>
          <cell r="AN14">
            <v>1</v>
          </cell>
          <cell r="AO14">
            <v>0.11405997474747474</v>
          </cell>
          <cell r="AP14" t="str">
            <v>INSPEÇÃO FINAL</v>
          </cell>
          <cell r="AQ14">
            <v>800</v>
          </cell>
          <cell r="AR14">
            <v>1</v>
          </cell>
          <cell r="AS14">
            <v>0.13058603896103899</v>
          </cell>
          <cell r="AT14" t="str">
            <v>EMBALAGEM</v>
          </cell>
          <cell r="AU14">
            <v>800</v>
          </cell>
          <cell r="AV14">
            <v>4</v>
          </cell>
          <cell r="AW14">
            <v>0.13058603896103899</v>
          </cell>
          <cell r="AX14" t="str">
            <v>EXPEDIÇÃO</v>
          </cell>
          <cell r="AY14">
            <v>800</v>
          </cell>
          <cell r="AZ14">
            <v>1</v>
          </cell>
          <cell r="BA14">
            <v>0.13058603896103899</v>
          </cell>
          <cell r="BE14" t="str">
            <v/>
          </cell>
          <cell r="BI14" t="str">
            <v/>
          </cell>
          <cell r="BM14" t="str">
            <v/>
          </cell>
          <cell r="BQ14" t="str">
            <v/>
          </cell>
          <cell r="BU14" t="str">
            <v/>
          </cell>
        </row>
        <row r="15">
          <cell r="A15" t="str">
            <v>ST122</v>
          </cell>
          <cell r="B15" t="str">
            <v>DESENGRAXAR</v>
          </cell>
          <cell r="C15">
            <v>987</v>
          </cell>
          <cell r="D15">
            <v>1</v>
          </cell>
          <cell r="E15">
            <v>0.12217234848484851</v>
          </cell>
          <cell r="F15" t="str">
            <v>LAVAGEM CORRENTE</v>
          </cell>
          <cell r="G15">
            <v>987</v>
          </cell>
          <cell r="H15">
            <v>1</v>
          </cell>
          <cell r="I15">
            <v>0.12217234848484851</v>
          </cell>
          <cell r="J15" t="str">
            <v>REFINAR CAMADA</v>
          </cell>
          <cell r="K15">
            <v>987</v>
          </cell>
          <cell r="L15">
            <v>1</v>
          </cell>
          <cell r="M15">
            <v>0.12217234848484851</v>
          </cell>
          <cell r="N15" t="str">
            <v>FOSFATIZAR</v>
          </cell>
          <cell r="O15">
            <v>987</v>
          </cell>
          <cell r="P15">
            <v>1</v>
          </cell>
          <cell r="Q15">
            <v>0.12217234848484851</v>
          </cell>
          <cell r="R15" t="str">
            <v>LAVAGEM CORRENTE</v>
          </cell>
          <cell r="S15">
            <v>987</v>
          </cell>
          <cell r="T15">
            <v>1</v>
          </cell>
          <cell r="U15">
            <v>0.12217234848484851</v>
          </cell>
          <cell r="V15" t="str">
            <v>SECAGEM</v>
          </cell>
          <cell r="W15">
            <v>987</v>
          </cell>
          <cell r="X15">
            <v>1</v>
          </cell>
          <cell r="Y15">
            <v>0.11405997474747474</v>
          </cell>
          <cell r="Z15" t="str">
            <v>INSPEÇÃO DE PROCESSO</v>
          </cell>
          <cell r="AA15">
            <v>987</v>
          </cell>
          <cell r="AB15">
            <v>1</v>
          </cell>
          <cell r="AC15">
            <v>0.13058603896103899</v>
          </cell>
          <cell r="AD15" t="str">
            <v>PINTAR</v>
          </cell>
          <cell r="AE15">
            <v>987</v>
          </cell>
          <cell r="AF15">
            <v>1</v>
          </cell>
          <cell r="AG15">
            <v>0.11405997474747474</v>
          </cell>
          <cell r="AH15" t="str">
            <v>CURA</v>
          </cell>
          <cell r="AI15">
            <v>987</v>
          </cell>
          <cell r="AJ15">
            <v>1</v>
          </cell>
          <cell r="AK15">
            <v>0.11405997474747474</v>
          </cell>
          <cell r="AL15" t="str">
            <v>INSPEÇÃO FINAL</v>
          </cell>
          <cell r="AM15">
            <v>987</v>
          </cell>
          <cell r="AN15">
            <v>1</v>
          </cell>
          <cell r="AO15">
            <v>0.13058603896103899</v>
          </cell>
          <cell r="AP15" t="str">
            <v>EMBALAGEM</v>
          </cell>
          <cell r="AQ15">
            <v>987</v>
          </cell>
          <cell r="AR15">
            <v>1</v>
          </cell>
          <cell r="AS15">
            <v>0.13058603896103899</v>
          </cell>
          <cell r="AT15" t="str">
            <v>EXPEDIÇÃO</v>
          </cell>
          <cell r="AU15">
            <v>987</v>
          </cell>
          <cell r="AV15">
            <v>1</v>
          </cell>
          <cell r="AW15">
            <v>0.13058603896103899</v>
          </cell>
          <cell r="BA15" t="str">
            <v/>
          </cell>
          <cell r="BE15" t="str">
            <v/>
          </cell>
          <cell r="BI15" t="str">
            <v/>
          </cell>
          <cell r="BM15" t="str">
            <v/>
          </cell>
          <cell r="BQ15" t="str">
            <v/>
          </cell>
          <cell r="BU15" t="str">
            <v/>
          </cell>
        </row>
        <row r="16">
          <cell r="A16" t="str">
            <v>ST126</v>
          </cell>
          <cell r="B16" t="str">
            <v>DESENGRAXAR</v>
          </cell>
          <cell r="C16">
            <v>1500</v>
          </cell>
          <cell r="D16">
            <v>2</v>
          </cell>
          <cell r="E16">
            <v>0.12217234848484851</v>
          </cell>
          <cell r="F16" t="str">
            <v>LAVAGEM CORRENTE</v>
          </cell>
          <cell r="G16">
            <v>1500</v>
          </cell>
          <cell r="H16">
            <v>2</v>
          </cell>
          <cell r="I16">
            <v>0.12217234848484851</v>
          </cell>
          <cell r="J16" t="str">
            <v>REFINAR CAMADA</v>
          </cell>
          <cell r="K16">
            <v>1500</v>
          </cell>
          <cell r="L16">
            <v>2</v>
          </cell>
          <cell r="M16">
            <v>0.12217234848484851</v>
          </cell>
          <cell r="N16" t="str">
            <v>FOSFATIZAR</v>
          </cell>
          <cell r="O16">
            <v>1500</v>
          </cell>
          <cell r="P16">
            <v>2</v>
          </cell>
          <cell r="Q16">
            <v>0.12217234848484851</v>
          </cell>
          <cell r="R16" t="str">
            <v>LAVAGEM CORRENTE</v>
          </cell>
          <cell r="S16">
            <v>1500</v>
          </cell>
          <cell r="T16">
            <v>2</v>
          </cell>
          <cell r="U16">
            <v>0.12217234848484851</v>
          </cell>
          <cell r="V16" t="str">
            <v>SECAGEM</v>
          </cell>
          <cell r="W16">
            <v>1500</v>
          </cell>
          <cell r="X16">
            <v>2</v>
          </cell>
          <cell r="Y16">
            <v>0.11405997474747474</v>
          </cell>
          <cell r="Z16" t="str">
            <v>INSPEÇÃO DE PROCESSO</v>
          </cell>
          <cell r="AA16">
            <v>1500</v>
          </cell>
          <cell r="AB16">
            <v>1</v>
          </cell>
          <cell r="AC16">
            <v>0.13058603896103899</v>
          </cell>
          <cell r="AD16" t="str">
            <v>EMBALAGEM</v>
          </cell>
          <cell r="AE16">
            <v>1500</v>
          </cell>
          <cell r="AF16">
            <v>4</v>
          </cell>
          <cell r="AG16">
            <v>0.13058603896103899</v>
          </cell>
          <cell r="AH16" t="str">
            <v>EXPEDIÇÃO</v>
          </cell>
          <cell r="AI16">
            <v>1500</v>
          </cell>
          <cell r="AJ16">
            <v>1</v>
          </cell>
          <cell r="AK16">
            <v>0.13058603896103899</v>
          </cell>
          <cell r="AO16" t="str">
            <v/>
          </cell>
          <cell r="AS16" t="str">
            <v/>
          </cell>
          <cell r="AW16" t="str">
            <v/>
          </cell>
          <cell r="BA16" t="str">
            <v/>
          </cell>
          <cell r="BE16" t="str">
            <v/>
          </cell>
          <cell r="BI16" t="str">
            <v/>
          </cell>
          <cell r="BM16" t="str">
            <v/>
          </cell>
          <cell r="BQ16" t="str">
            <v/>
          </cell>
          <cell r="BU16" t="str">
            <v/>
          </cell>
        </row>
        <row r="17">
          <cell r="A17" t="str">
            <v>ST158</v>
          </cell>
          <cell r="B17" t="str">
            <v>DESENGRAXAR</v>
          </cell>
          <cell r="C17">
            <v>230</v>
          </cell>
          <cell r="D17">
            <v>1</v>
          </cell>
          <cell r="E17">
            <v>0.12217234848484851</v>
          </cell>
          <cell r="F17" t="str">
            <v>LAVAGEM CORRENTE</v>
          </cell>
          <cell r="G17">
            <v>230</v>
          </cell>
          <cell r="H17">
            <v>1</v>
          </cell>
          <cell r="I17">
            <v>0.12217234848484851</v>
          </cell>
          <cell r="J17" t="str">
            <v>REFINAR CAMADA</v>
          </cell>
          <cell r="K17">
            <v>230</v>
          </cell>
          <cell r="L17">
            <v>1</v>
          </cell>
          <cell r="M17">
            <v>0.12217234848484851</v>
          </cell>
          <cell r="N17" t="str">
            <v>FOSFATIZAR</v>
          </cell>
          <cell r="O17">
            <v>230</v>
          </cell>
          <cell r="P17">
            <v>1</v>
          </cell>
          <cell r="Q17">
            <v>0.12217234848484851</v>
          </cell>
          <cell r="R17" t="str">
            <v>LAVAGEM CORRENTE</v>
          </cell>
          <cell r="S17">
            <v>230</v>
          </cell>
          <cell r="T17">
            <v>1</v>
          </cell>
          <cell r="U17">
            <v>0.12217234848484851</v>
          </cell>
          <cell r="V17" t="str">
            <v>SECAGEM</v>
          </cell>
          <cell r="W17">
            <v>230</v>
          </cell>
          <cell r="X17">
            <v>1</v>
          </cell>
          <cell r="Y17">
            <v>0.11405997474747474</v>
          </cell>
          <cell r="Z17" t="str">
            <v>INSPEÇÃO DE PROCESSO</v>
          </cell>
          <cell r="AA17">
            <v>230</v>
          </cell>
          <cell r="AB17">
            <v>1</v>
          </cell>
          <cell r="AC17">
            <v>0.13058603896103899</v>
          </cell>
          <cell r="AD17" t="str">
            <v>PINTAR</v>
          </cell>
          <cell r="AE17">
            <v>230</v>
          </cell>
          <cell r="AF17">
            <v>1</v>
          </cell>
          <cell r="AG17">
            <v>0.11405997474747474</v>
          </cell>
          <cell r="AH17" t="str">
            <v>CURA</v>
          </cell>
          <cell r="AI17">
            <v>230</v>
          </cell>
          <cell r="AJ17">
            <v>1</v>
          </cell>
          <cell r="AK17">
            <v>0.11405997474747474</v>
          </cell>
          <cell r="AL17" t="str">
            <v>INSPEÇÃO FINAL</v>
          </cell>
          <cell r="AM17">
            <v>230</v>
          </cell>
          <cell r="AN17">
            <v>1</v>
          </cell>
          <cell r="AO17">
            <v>0.13058603896103899</v>
          </cell>
          <cell r="AP17" t="str">
            <v>EMBALAGEM</v>
          </cell>
          <cell r="AQ17">
            <v>230</v>
          </cell>
          <cell r="AR17">
            <v>1</v>
          </cell>
          <cell r="AS17">
            <v>0.13058603896103899</v>
          </cell>
          <cell r="AT17" t="str">
            <v>EXPEDIÇÃO</v>
          </cell>
          <cell r="AU17">
            <v>230</v>
          </cell>
          <cell r="AV17">
            <v>1</v>
          </cell>
          <cell r="AW17">
            <v>0.13058603896103899</v>
          </cell>
          <cell r="BA17" t="str">
            <v/>
          </cell>
          <cell r="BE17" t="str">
            <v/>
          </cell>
          <cell r="BI17" t="str">
            <v/>
          </cell>
          <cell r="BM17" t="str">
            <v/>
          </cell>
          <cell r="BQ17" t="str">
            <v/>
          </cell>
          <cell r="BU17" t="str">
            <v/>
          </cell>
        </row>
        <row r="18">
          <cell r="A18" t="str">
            <v>ST161</v>
          </cell>
          <cell r="B18" t="str">
            <v>DESENGRAXAR</v>
          </cell>
          <cell r="C18">
            <v>750</v>
          </cell>
          <cell r="D18">
            <v>2</v>
          </cell>
          <cell r="E18">
            <v>0.12217234848484851</v>
          </cell>
          <cell r="F18" t="str">
            <v>LAVAGEM CORRENTE</v>
          </cell>
          <cell r="G18">
            <v>750</v>
          </cell>
          <cell r="H18">
            <v>2</v>
          </cell>
          <cell r="I18">
            <v>0.12217234848484851</v>
          </cell>
          <cell r="J18" t="str">
            <v>REFINAR CAMADA</v>
          </cell>
          <cell r="K18">
            <v>750</v>
          </cell>
          <cell r="L18">
            <v>2</v>
          </cell>
          <cell r="M18">
            <v>0.12217234848484851</v>
          </cell>
          <cell r="N18" t="str">
            <v>FOSFATIZAR</v>
          </cell>
          <cell r="O18">
            <v>750</v>
          </cell>
          <cell r="P18">
            <v>2</v>
          </cell>
          <cell r="Q18">
            <v>0.12217234848484851</v>
          </cell>
          <cell r="R18" t="str">
            <v>LAVAGEM CORRENTE</v>
          </cell>
          <cell r="S18">
            <v>750</v>
          </cell>
          <cell r="T18">
            <v>2</v>
          </cell>
          <cell r="U18">
            <v>0.12217234848484851</v>
          </cell>
          <cell r="V18" t="str">
            <v>SECAGEM</v>
          </cell>
          <cell r="W18">
            <v>750</v>
          </cell>
          <cell r="X18">
            <v>2</v>
          </cell>
          <cell r="Y18">
            <v>0.11405997474747474</v>
          </cell>
          <cell r="Z18" t="str">
            <v>INSPEÇÃO DE PROCESSO</v>
          </cell>
          <cell r="AA18">
            <v>750</v>
          </cell>
          <cell r="AB18">
            <v>1</v>
          </cell>
          <cell r="AC18">
            <v>0.13058603896103899</v>
          </cell>
          <cell r="AD18" t="str">
            <v>PROTEGER RÔSCA</v>
          </cell>
          <cell r="AE18">
            <v>650</v>
          </cell>
          <cell r="AF18">
            <v>4</v>
          </cell>
          <cell r="AG18">
            <v>0.11405997474747474</v>
          </cell>
          <cell r="AH18" t="str">
            <v>PINTAR</v>
          </cell>
          <cell r="AI18">
            <v>650</v>
          </cell>
          <cell r="AJ18">
            <v>4</v>
          </cell>
          <cell r="AK18">
            <v>0.11405997474747474</v>
          </cell>
          <cell r="AL18" t="str">
            <v>CURA</v>
          </cell>
          <cell r="AM18">
            <v>650</v>
          </cell>
          <cell r="AN18">
            <v>1</v>
          </cell>
          <cell r="AO18">
            <v>0.11405997474747474</v>
          </cell>
          <cell r="AP18" t="str">
            <v>INSPEÇÃO FINAL</v>
          </cell>
          <cell r="AQ18">
            <v>650</v>
          </cell>
          <cell r="AR18">
            <v>1</v>
          </cell>
          <cell r="AS18">
            <v>0.13058603896103899</v>
          </cell>
          <cell r="AT18" t="str">
            <v>EMBALAGEM</v>
          </cell>
          <cell r="AU18">
            <v>650</v>
          </cell>
          <cell r="AV18">
            <v>4</v>
          </cell>
          <cell r="AW18">
            <v>0.13058603896103899</v>
          </cell>
          <cell r="AX18" t="str">
            <v>EXPEDIÇÃO</v>
          </cell>
          <cell r="AY18">
            <v>650</v>
          </cell>
          <cell r="AZ18">
            <v>1</v>
          </cell>
          <cell r="BA18">
            <v>0.13058603896103899</v>
          </cell>
          <cell r="BE18" t="str">
            <v/>
          </cell>
          <cell r="BI18" t="str">
            <v/>
          </cell>
          <cell r="BM18" t="str">
            <v/>
          </cell>
          <cell r="BQ18" t="str">
            <v/>
          </cell>
          <cell r="BU18" t="str">
            <v/>
          </cell>
        </row>
        <row r="19">
          <cell r="A19" t="str">
            <v>ST167</v>
          </cell>
          <cell r="B19" t="str">
            <v>DESENGRAXAR</v>
          </cell>
          <cell r="C19">
            <v>1300</v>
          </cell>
          <cell r="D19">
            <v>2</v>
          </cell>
          <cell r="E19">
            <v>0.12217234848484851</v>
          </cell>
          <cell r="F19" t="str">
            <v>LAVAGEM CORRENTE</v>
          </cell>
          <cell r="G19">
            <v>1300</v>
          </cell>
          <cell r="H19">
            <v>2</v>
          </cell>
          <cell r="I19">
            <v>0.12217234848484851</v>
          </cell>
          <cell r="J19" t="str">
            <v>REFINAR CAMADA</v>
          </cell>
          <cell r="K19">
            <v>1300</v>
          </cell>
          <cell r="L19">
            <v>2</v>
          </cell>
          <cell r="M19">
            <v>0.12217234848484851</v>
          </cell>
          <cell r="N19" t="str">
            <v>FOSFATIZAR</v>
          </cell>
          <cell r="O19">
            <v>1300</v>
          </cell>
          <cell r="P19">
            <v>2</v>
          </cell>
          <cell r="Q19">
            <v>0.12217234848484851</v>
          </cell>
          <cell r="R19" t="str">
            <v>LAVAGEM CORRENTE</v>
          </cell>
          <cell r="S19">
            <v>1300</v>
          </cell>
          <cell r="T19">
            <v>2</v>
          </cell>
          <cell r="U19">
            <v>0.12217234848484851</v>
          </cell>
          <cell r="V19" t="str">
            <v>SECAGEM</v>
          </cell>
          <cell r="W19">
            <v>1300</v>
          </cell>
          <cell r="X19">
            <v>2</v>
          </cell>
          <cell r="Y19">
            <v>0.11405997474747474</v>
          </cell>
          <cell r="Z19" t="str">
            <v>INSPEÇÃO DE PROCESSO</v>
          </cell>
          <cell r="AA19">
            <v>1300</v>
          </cell>
          <cell r="AB19">
            <v>1</v>
          </cell>
          <cell r="AC19">
            <v>0.13058603896103899</v>
          </cell>
          <cell r="AD19" t="str">
            <v>PINTAR</v>
          </cell>
          <cell r="AE19">
            <v>1300</v>
          </cell>
          <cell r="AF19">
            <v>8</v>
          </cell>
          <cell r="AG19">
            <v>0.11405997474747474</v>
          </cell>
          <cell r="AH19" t="str">
            <v>CURA</v>
          </cell>
          <cell r="AI19">
            <v>1300</v>
          </cell>
          <cell r="AJ19">
            <v>1</v>
          </cell>
          <cell r="AK19">
            <v>0.11405997474747474</v>
          </cell>
          <cell r="AL19" t="str">
            <v>INSPEÇÃO FINAL</v>
          </cell>
          <cell r="AM19">
            <v>1300</v>
          </cell>
          <cell r="AN19">
            <v>1</v>
          </cell>
          <cell r="AO19">
            <v>0.13058603896103899</v>
          </cell>
          <cell r="AP19" t="str">
            <v>EMBALAGEM</v>
          </cell>
          <cell r="AQ19">
            <v>1300</v>
          </cell>
          <cell r="AR19">
            <v>4</v>
          </cell>
          <cell r="AS19">
            <v>0.13058603896103899</v>
          </cell>
          <cell r="AT19" t="str">
            <v>EXPEDIÇÃO</v>
          </cell>
          <cell r="AU19">
            <v>1300</v>
          </cell>
          <cell r="AV19">
            <v>1</v>
          </cell>
          <cell r="AW19">
            <v>0.13058603896103899</v>
          </cell>
          <cell r="BA19" t="str">
            <v/>
          </cell>
          <cell r="BE19" t="str">
            <v/>
          </cell>
          <cell r="BI19" t="str">
            <v/>
          </cell>
          <cell r="BM19" t="str">
            <v/>
          </cell>
          <cell r="BQ19" t="str">
            <v/>
          </cell>
          <cell r="BU19" t="str">
            <v/>
          </cell>
        </row>
        <row r="20">
          <cell r="A20" t="str">
            <v>ST186</v>
          </cell>
          <cell r="B20" t="str">
            <v>DESENGRAXAR</v>
          </cell>
          <cell r="C20">
            <v>300</v>
          </cell>
          <cell r="D20">
            <v>1</v>
          </cell>
          <cell r="E20">
            <v>0.12217234848484851</v>
          </cell>
          <cell r="F20" t="str">
            <v>LAVAGEM CORRENTE</v>
          </cell>
          <cell r="G20">
            <v>300</v>
          </cell>
          <cell r="H20">
            <v>1</v>
          </cell>
          <cell r="I20">
            <v>0.12217234848484851</v>
          </cell>
          <cell r="J20" t="str">
            <v>REFINAR CAMADA</v>
          </cell>
          <cell r="K20">
            <v>300</v>
          </cell>
          <cell r="L20">
            <v>1</v>
          </cell>
          <cell r="M20">
            <v>0.12217234848484851</v>
          </cell>
          <cell r="N20" t="str">
            <v>FOSFATIZAR</v>
          </cell>
          <cell r="O20">
            <v>300</v>
          </cell>
          <cell r="P20">
            <v>1</v>
          </cell>
          <cell r="Q20">
            <v>0.12217234848484851</v>
          </cell>
          <cell r="R20" t="str">
            <v>LAVAGEM CORRENTE</v>
          </cell>
          <cell r="S20">
            <v>300</v>
          </cell>
          <cell r="T20">
            <v>1</v>
          </cell>
          <cell r="U20">
            <v>0.12217234848484851</v>
          </cell>
          <cell r="V20" t="str">
            <v>SECAGEM</v>
          </cell>
          <cell r="W20">
            <v>300</v>
          </cell>
          <cell r="X20">
            <v>1</v>
          </cell>
          <cell r="Y20">
            <v>0.11405997474747474</v>
          </cell>
          <cell r="Z20" t="str">
            <v>INSPEÇÃO DE PROCESSO</v>
          </cell>
          <cell r="AA20">
            <v>300</v>
          </cell>
          <cell r="AB20">
            <v>1</v>
          </cell>
          <cell r="AC20">
            <v>0.13058603896103899</v>
          </cell>
          <cell r="AD20" t="str">
            <v>PINTAR</v>
          </cell>
          <cell r="AE20">
            <v>300</v>
          </cell>
          <cell r="AF20">
            <v>1</v>
          </cell>
          <cell r="AG20">
            <v>0.11405997474747474</v>
          </cell>
          <cell r="AH20" t="str">
            <v>CURA</v>
          </cell>
          <cell r="AI20">
            <v>300</v>
          </cell>
          <cell r="AJ20">
            <v>1</v>
          </cell>
          <cell r="AK20">
            <v>0.11405997474747474</v>
          </cell>
          <cell r="AL20" t="str">
            <v>INSPEÇÃO FINAL</v>
          </cell>
          <cell r="AM20">
            <v>300</v>
          </cell>
          <cell r="AN20">
            <v>1</v>
          </cell>
          <cell r="AO20">
            <v>0.13058603896103899</v>
          </cell>
          <cell r="AP20" t="str">
            <v>EMBALAGEM</v>
          </cell>
          <cell r="AQ20">
            <v>300</v>
          </cell>
          <cell r="AR20">
            <v>1</v>
          </cell>
          <cell r="AS20">
            <v>0.13058603896103899</v>
          </cell>
          <cell r="AT20" t="str">
            <v>EXPEDIÇÃO</v>
          </cell>
          <cell r="AU20">
            <v>300</v>
          </cell>
          <cell r="AV20">
            <v>1</v>
          </cell>
          <cell r="AW20">
            <v>0.13058603896103899</v>
          </cell>
          <cell r="BA20" t="str">
            <v/>
          </cell>
          <cell r="BE20" t="str">
            <v/>
          </cell>
          <cell r="BI20" t="str">
            <v/>
          </cell>
          <cell r="BM20" t="str">
            <v/>
          </cell>
          <cell r="BQ20" t="str">
            <v/>
          </cell>
          <cell r="BU20" t="str">
            <v/>
          </cell>
        </row>
        <row r="21">
          <cell r="A21" t="str">
            <v>ST188</v>
          </cell>
          <cell r="B21" t="str">
            <v>DESENGRAXAR</v>
          </cell>
          <cell r="C21">
            <v>400</v>
          </cell>
          <cell r="D21">
            <v>1</v>
          </cell>
          <cell r="E21">
            <v>0.12217234848484851</v>
          </cell>
          <cell r="F21" t="str">
            <v>LAVAGEM CORRENTE</v>
          </cell>
          <cell r="G21">
            <v>400</v>
          </cell>
          <cell r="H21">
            <v>1</v>
          </cell>
          <cell r="I21">
            <v>0.12217234848484851</v>
          </cell>
          <cell r="J21" t="str">
            <v>REFINAR CAMADA</v>
          </cell>
          <cell r="K21">
            <v>400</v>
          </cell>
          <cell r="L21">
            <v>1</v>
          </cell>
          <cell r="M21">
            <v>0.12217234848484851</v>
          </cell>
          <cell r="N21" t="str">
            <v>FOSFATIZAR</v>
          </cell>
          <cell r="O21">
            <v>400</v>
          </cell>
          <cell r="P21">
            <v>1</v>
          </cell>
          <cell r="Q21">
            <v>0.12217234848484851</v>
          </cell>
          <cell r="R21" t="str">
            <v>LAVAGEM CORRENTE</v>
          </cell>
          <cell r="S21">
            <v>400</v>
          </cell>
          <cell r="T21">
            <v>1</v>
          </cell>
          <cell r="U21">
            <v>0.12217234848484851</v>
          </cell>
          <cell r="V21" t="str">
            <v>SECAGEM</v>
          </cell>
          <cell r="W21">
            <v>400</v>
          </cell>
          <cell r="X21">
            <v>1</v>
          </cell>
          <cell r="Y21">
            <v>0.11405997474747474</v>
          </cell>
          <cell r="Z21" t="str">
            <v>INSPEÇÃO DE PROCESSO</v>
          </cell>
          <cell r="AA21">
            <v>400</v>
          </cell>
          <cell r="AB21">
            <v>1</v>
          </cell>
          <cell r="AC21">
            <v>0.13058603896103899</v>
          </cell>
          <cell r="AD21" t="str">
            <v>PINTAR</v>
          </cell>
          <cell r="AE21">
            <v>400</v>
          </cell>
          <cell r="AF21">
            <v>1</v>
          </cell>
          <cell r="AG21">
            <v>0.11405997474747474</v>
          </cell>
          <cell r="AH21" t="str">
            <v>CURA</v>
          </cell>
          <cell r="AI21">
            <v>400</v>
          </cell>
          <cell r="AJ21">
            <v>1</v>
          </cell>
          <cell r="AK21">
            <v>0.11405997474747474</v>
          </cell>
          <cell r="AL21" t="str">
            <v>INSPEÇÃO FINAL</v>
          </cell>
          <cell r="AM21">
            <v>400</v>
          </cell>
          <cell r="AN21">
            <v>1</v>
          </cell>
          <cell r="AO21">
            <v>0.13058603896103899</v>
          </cell>
          <cell r="AP21" t="str">
            <v>EMBALAGEM</v>
          </cell>
          <cell r="AQ21">
            <v>400</v>
          </cell>
          <cell r="AR21">
            <v>1</v>
          </cell>
          <cell r="AS21">
            <v>0.13058603896103899</v>
          </cell>
          <cell r="AT21" t="str">
            <v>EXPEDIÇÃO</v>
          </cell>
          <cell r="AU21">
            <v>400</v>
          </cell>
          <cell r="AV21">
            <v>1</v>
          </cell>
          <cell r="AW21">
            <v>0.13058603896103899</v>
          </cell>
          <cell r="BA21" t="str">
            <v/>
          </cell>
          <cell r="BE21" t="str">
            <v/>
          </cell>
          <cell r="BI21" t="str">
            <v/>
          </cell>
          <cell r="BM21" t="str">
            <v/>
          </cell>
          <cell r="BQ21" t="str">
            <v/>
          </cell>
          <cell r="BU21" t="str">
            <v/>
          </cell>
        </row>
        <row r="22">
          <cell r="A22" t="str">
            <v>ST194</v>
          </cell>
          <cell r="B22" t="str">
            <v>DESENGRAXAR</v>
          </cell>
          <cell r="C22">
            <v>500</v>
          </cell>
          <cell r="D22">
            <v>1</v>
          </cell>
          <cell r="E22">
            <v>0.12217234848484851</v>
          </cell>
          <cell r="F22" t="str">
            <v>LAVAGEM CORRENTE</v>
          </cell>
          <cell r="G22">
            <v>500</v>
          </cell>
          <cell r="H22">
            <v>1</v>
          </cell>
          <cell r="I22">
            <v>0.12217234848484851</v>
          </cell>
          <cell r="J22" t="str">
            <v>REFINAR CAMADA</v>
          </cell>
          <cell r="K22">
            <v>500</v>
          </cell>
          <cell r="L22">
            <v>1</v>
          </cell>
          <cell r="M22">
            <v>0.12217234848484851</v>
          </cell>
          <cell r="N22" t="str">
            <v>FOSFATIZAR</v>
          </cell>
          <cell r="O22">
            <v>500</v>
          </cell>
          <cell r="P22">
            <v>1</v>
          </cell>
          <cell r="Q22">
            <v>0.12217234848484851</v>
          </cell>
          <cell r="R22" t="str">
            <v>LAVAGEM CORRENTE</v>
          </cell>
          <cell r="S22">
            <v>500</v>
          </cell>
          <cell r="T22">
            <v>1</v>
          </cell>
          <cell r="U22">
            <v>0.12217234848484851</v>
          </cell>
          <cell r="V22" t="str">
            <v>SECAGEM</v>
          </cell>
          <cell r="W22">
            <v>500</v>
          </cell>
          <cell r="X22">
            <v>1</v>
          </cell>
          <cell r="Y22">
            <v>0.11405997474747474</v>
          </cell>
          <cell r="Z22" t="str">
            <v>INSPEÇÃO DE PROCESSO</v>
          </cell>
          <cell r="AA22">
            <v>500</v>
          </cell>
          <cell r="AB22">
            <v>1</v>
          </cell>
          <cell r="AC22">
            <v>0.13058603896103899</v>
          </cell>
          <cell r="AD22" t="str">
            <v>PINTAR</v>
          </cell>
          <cell r="AE22">
            <v>500</v>
          </cell>
          <cell r="AF22">
            <v>1</v>
          </cell>
          <cell r="AG22">
            <v>0.11405997474747474</v>
          </cell>
          <cell r="AH22" t="str">
            <v>CURA</v>
          </cell>
          <cell r="AI22">
            <v>500</v>
          </cell>
          <cell r="AJ22">
            <v>1</v>
          </cell>
          <cell r="AK22">
            <v>0.11405997474747474</v>
          </cell>
          <cell r="AL22" t="str">
            <v>INSPEÇÃO FINAL</v>
          </cell>
          <cell r="AM22">
            <v>500</v>
          </cell>
          <cell r="AN22">
            <v>1</v>
          </cell>
          <cell r="AO22">
            <v>0.13058603896103899</v>
          </cell>
          <cell r="AP22" t="str">
            <v>EMBALAGEM</v>
          </cell>
          <cell r="AQ22">
            <v>500</v>
          </cell>
          <cell r="AR22">
            <v>1</v>
          </cell>
          <cell r="AS22">
            <v>0.13058603896103899</v>
          </cell>
          <cell r="AT22" t="str">
            <v>EXPEDIÇÃO</v>
          </cell>
          <cell r="AU22">
            <v>500</v>
          </cell>
          <cell r="AV22">
            <v>1</v>
          </cell>
          <cell r="AW22">
            <v>0.13058603896103899</v>
          </cell>
          <cell r="BA22" t="str">
            <v/>
          </cell>
          <cell r="BE22" t="str">
            <v/>
          </cell>
          <cell r="BI22" t="str">
            <v/>
          </cell>
          <cell r="BM22" t="str">
            <v/>
          </cell>
          <cell r="BQ22" t="str">
            <v/>
          </cell>
          <cell r="BU22" t="str">
            <v/>
          </cell>
        </row>
        <row r="23">
          <cell r="A23" t="str">
            <v>ST197</v>
          </cell>
          <cell r="B23" t="str">
            <v>DESENGRAXAR</v>
          </cell>
          <cell r="C23">
            <v>600</v>
          </cell>
          <cell r="D23">
            <v>1</v>
          </cell>
          <cell r="E23">
            <v>0.12217234848484851</v>
          </cell>
          <cell r="F23" t="str">
            <v>LAVAGEM CORRENTE</v>
          </cell>
          <cell r="G23">
            <v>600</v>
          </cell>
          <cell r="H23">
            <v>1</v>
          </cell>
          <cell r="I23">
            <v>0.12217234848484851</v>
          </cell>
          <cell r="J23" t="str">
            <v>REFINAR CAMADA</v>
          </cell>
          <cell r="K23">
            <v>600</v>
          </cell>
          <cell r="L23">
            <v>1</v>
          </cell>
          <cell r="M23">
            <v>0.12217234848484851</v>
          </cell>
          <cell r="N23" t="str">
            <v>FOSFATIZAR</v>
          </cell>
          <cell r="O23">
            <v>600</v>
          </cell>
          <cell r="P23">
            <v>1</v>
          </cell>
          <cell r="Q23">
            <v>0.12217234848484851</v>
          </cell>
          <cell r="R23" t="str">
            <v>LAVAGEM CORRENTE</v>
          </cell>
          <cell r="S23">
            <v>600</v>
          </cell>
          <cell r="T23">
            <v>1</v>
          </cell>
          <cell r="U23">
            <v>0.12217234848484851</v>
          </cell>
          <cell r="V23" t="str">
            <v>SECAGEM</v>
          </cell>
          <cell r="W23">
            <v>600</v>
          </cell>
          <cell r="X23">
            <v>1</v>
          </cell>
          <cell r="Y23">
            <v>0.11405997474747474</v>
          </cell>
          <cell r="Z23" t="str">
            <v>INSPEÇÃO DE PROCESSO</v>
          </cell>
          <cell r="AA23">
            <v>600</v>
          </cell>
          <cell r="AB23">
            <v>1</v>
          </cell>
          <cell r="AC23">
            <v>0.13058603896103899</v>
          </cell>
          <cell r="AD23" t="str">
            <v>PINTAR</v>
          </cell>
          <cell r="AE23">
            <v>600</v>
          </cell>
          <cell r="AF23">
            <v>1</v>
          </cell>
          <cell r="AG23">
            <v>0.11405997474747474</v>
          </cell>
          <cell r="AH23" t="str">
            <v>CURA</v>
          </cell>
          <cell r="AI23">
            <v>600</v>
          </cell>
          <cell r="AJ23">
            <v>1</v>
          </cell>
          <cell r="AK23">
            <v>0.11405997474747474</v>
          </cell>
          <cell r="AL23" t="str">
            <v>INSPEÇÃO FINAL</v>
          </cell>
          <cell r="AM23">
            <v>600</v>
          </cell>
          <cell r="AN23">
            <v>1</v>
          </cell>
          <cell r="AO23">
            <v>0.13058603896103899</v>
          </cell>
          <cell r="AP23" t="str">
            <v>EMBALAGEM</v>
          </cell>
          <cell r="AQ23">
            <v>600</v>
          </cell>
          <cell r="AR23">
            <v>1</v>
          </cell>
          <cell r="AS23">
            <v>0.13058603896103899</v>
          </cell>
          <cell r="AT23" t="str">
            <v>EXPEDIÇÃO</v>
          </cell>
          <cell r="AU23">
            <v>600</v>
          </cell>
          <cell r="AV23">
            <v>1</v>
          </cell>
          <cell r="AW23">
            <v>0.13058603896103899</v>
          </cell>
          <cell r="BA23" t="str">
            <v/>
          </cell>
          <cell r="BE23" t="str">
            <v/>
          </cell>
          <cell r="BI23" t="str">
            <v/>
          </cell>
          <cell r="BM23" t="str">
            <v/>
          </cell>
          <cell r="BQ23" t="str">
            <v/>
          </cell>
          <cell r="BU23" t="str">
            <v/>
          </cell>
        </row>
        <row r="24">
          <cell r="A24" t="str">
            <v>ST200</v>
          </cell>
          <cell r="B24" t="str">
            <v>DESENGRAXAR</v>
          </cell>
          <cell r="C24">
            <v>7500</v>
          </cell>
          <cell r="D24">
            <v>2</v>
          </cell>
          <cell r="E24">
            <v>0.12217234848484851</v>
          </cell>
          <cell r="F24" t="str">
            <v>LAVAGEM CORRENTE</v>
          </cell>
          <cell r="G24">
            <v>7500</v>
          </cell>
          <cell r="H24">
            <v>2</v>
          </cell>
          <cell r="I24">
            <v>0.12217234848484851</v>
          </cell>
          <cell r="J24" t="str">
            <v>REFINAR CAMADA</v>
          </cell>
          <cell r="K24">
            <v>7500</v>
          </cell>
          <cell r="L24">
            <v>2</v>
          </cell>
          <cell r="M24">
            <v>0.12217234848484851</v>
          </cell>
          <cell r="N24" t="str">
            <v>FOSFATIZAR</v>
          </cell>
          <cell r="O24">
            <v>7500</v>
          </cell>
          <cell r="P24">
            <v>2</v>
          </cell>
          <cell r="Q24">
            <v>0.12217234848484851</v>
          </cell>
          <cell r="R24" t="str">
            <v>LAVAGEM CORRENTE</v>
          </cell>
          <cell r="S24">
            <v>7500</v>
          </cell>
          <cell r="T24">
            <v>2</v>
          </cell>
          <cell r="U24">
            <v>0.12217234848484851</v>
          </cell>
          <cell r="V24" t="str">
            <v>SECAGEM</v>
          </cell>
          <cell r="W24">
            <v>7500</v>
          </cell>
          <cell r="X24">
            <v>2</v>
          </cell>
          <cell r="Y24">
            <v>0.11405997474747474</v>
          </cell>
          <cell r="Z24" t="str">
            <v>INSPEÇÃO DE PROCESSO</v>
          </cell>
          <cell r="AA24">
            <v>7500</v>
          </cell>
          <cell r="AB24">
            <v>1</v>
          </cell>
          <cell r="AC24">
            <v>0.13058603896103899</v>
          </cell>
          <cell r="AD24" t="str">
            <v>PINTAR</v>
          </cell>
          <cell r="AE24">
            <v>6000</v>
          </cell>
          <cell r="AF24">
            <v>8</v>
          </cell>
          <cell r="AG24">
            <v>0.11405997474747474</v>
          </cell>
          <cell r="AH24" t="str">
            <v>CURA</v>
          </cell>
          <cell r="AI24">
            <v>6000</v>
          </cell>
          <cell r="AJ24">
            <v>1</v>
          </cell>
          <cell r="AK24">
            <v>0.11405997474747474</v>
          </cell>
          <cell r="AL24" t="str">
            <v>INSPEÇÃO FINAL</v>
          </cell>
          <cell r="AM24">
            <v>6000</v>
          </cell>
          <cell r="AN24">
            <v>1</v>
          </cell>
          <cell r="AO24">
            <v>0.13058603896103899</v>
          </cell>
          <cell r="AP24" t="str">
            <v>EMBALAGEM</v>
          </cell>
          <cell r="AQ24">
            <v>6000</v>
          </cell>
          <cell r="AR24">
            <v>4</v>
          </cell>
          <cell r="AS24">
            <v>0.13058603896103899</v>
          </cell>
          <cell r="AT24" t="str">
            <v>EXPEDIÇÃO</v>
          </cell>
          <cell r="AU24">
            <v>6000</v>
          </cell>
          <cell r="AV24">
            <v>1</v>
          </cell>
          <cell r="AW24">
            <v>0.13058603896103899</v>
          </cell>
          <cell r="BA24" t="str">
            <v/>
          </cell>
          <cell r="BE24" t="str">
            <v/>
          </cell>
          <cell r="BI24" t="str">
            <v/>
          </cell>
          <cell r="BM24" t="str">
            <v/>
          </cell>
          <cell r="BQ24" t="str">
            <v/>
          </cell>
          <cell r="BU24" t="str">
            <v/>
          </cell>
        </row>
        <row r="25">
          <cell r="A25" t="str">
            <v>ST201</v>
          </cell>
          <cell r="B25" t="str">
            <v>DESENGRAXAR</v>
          </cell>
          <cell r="C25">
            <v>900</v>
          </cell>
          <cell r="D25">
            <v>1</v>
          </cell>
          <cell r="E25">
            <v>0.12217234848484851</v>
          </cell>
          <cell r="F25" t="str">
            <v>LAVAGEM CORRENTE</v>
          </cell>
          <cell r="G25">
            <v>900</v>
          </cell>
          <cell r="H25">
            <v>1</v>
          </cell>
          <cell r="I25">
            <v>0.12217234848484851</v>
          </cell>
          <cell r="J25" t="str">
            <v>REFINAR CAMADA</v>
          </cell>
          <cell r="K25">
            <v>900</v>
          </cell>
          <cell r="L25">
            <v>1</v>
          </cell>
          <cell r="M25">
            <v>0.12217234848484851</v>
          </cell>
          <cell r="N25" t="str">
            <v>FOSFATIZAR</v>
          </cell>
          <cell r="O25">
            <v>900</v>
          </cell>
          <cell r="P25">
            <v>1</v>
          </cell>
          <cell r="Q25">
            <v>0.12217234848484851</v>
          </cell>
          <cell r="R25" t="str">
            <v>LAVAGEM CORRENTE</v>
          </cell>
          <cell r="S25">
            <v>900</v>
          </cell>
          <cell r="T25">
            <v>1</v>
          </cell>
          <cell r="U25">
            <v>0.12217234848484851</v>
          </cell>
          <cell r="V25" t="str">
            <v>SECAGEM</v>
          </cell>
          <cell r="W25">
            <v>900</v>
          </cell>
          <cell r="X25">
            <v>1</v>
          </cell>
          <cell r="Y25">
            <v>0.11405997474747474</v>
          </cell>
          <cell r="Z25" t="str">
            <v>INSPEÇÃO DE PROCESSO</v>
          </cell>
          <cell r="AA25">
            <v>900</v>
          </cell>
          <cell r="AB25">
            <v>1</v>
          </cell>
          <cell r="AC25">
            <v>0.13058603896103899</v>
          </cell>
          <cell r="AD25" t="str">
            <v>PINTAR</v>
          </cell>
          <cell r="AE25">
            <v>900</v>
          </cell>
          <cell r="AF25">
            <v>1</v>
          </cell>
          <cell r="AG25">
            <v>0.11405997474747474</v>
          </cell>
          <cell r="AH25" t="str">
            <v>CURA</v>
          </cell>
          <cell r="AI25">
            <v>900</v>
          </cell>
          <cell r="AJ25">
            <v>1</v>
          </cell>
          <cell r="AK25">
            <v>0.11405997474747474</v>
          </cell>
          <cell r="AL25" t="str">
            <v>INSPEÇÃO FINAL</v>
          </cell>
          <cell r="AM25">
            <v>900</v>
          </cell>
          <cell r="AN25">
            <v>1</v>
          </cell>
          <cell r="AO25">
            <v>0.13058603896103899</v>
          </cell>
          <cell r="AP25" t="str">
            <v>EMBALAGEM</v>
          </cell>
          <cell r="AQ25">
            <v>900</v>
          </cell>
          <cell r="AR25">
            <v>1</v>
          </cell>
          <cell r="AS25">
            <v>0.13058603896103899</v>
          </cell>
          <cell r="AT25" t="str">
            <v>EXPEDIÇÃO</v>
          </cell>
          <cell r="AU25">
            <v>900</v>
          </cell>
          <cell r="AV25">
            <v>1</v>
          </cell>
          <cell r="AW25">
            <v>0.13058603896103899</v>
          </cell>
          <cell r="BA25" t="str">
            <v/>
          </cell>
          <cell r="BE25" t="str">
            <v/>
          </cell>
          <cell r="BI25" t="str">
            <v/>
          </cell>
          <cell r="BM25" t="str">
            <v/>
          </cell>
          <cell r="BQ25" t="str">
            <v/>
          </cell>
          <cell r="BU25" t="str">
            <v/>
          </cell>
        </row>
        <row r="26">
          <cell r="A26" t="str">
            <v>ST203</v>
          </cell>
          <cell r="B26" t="str">
            <v>DESENGRAXAR</v>
          </cell>
          <cell r="C26">
            <v>120</v>
          </cell>
          <cell r="D26">
            <v>1</v>
          </cell>
          <cell r="E26">
            <v>0.12217234848484851</v>
          </cell>
          <cell r="F26" t="str">
            <v>LAVAGEM CORRENTE</v>
          </cell>
          <cell r="G26">
            <v>120</v>
          </cell>
          <cell r="H26">
            <v>1</v>
          </cell>
          <cell r="I26">
            <v>0.12217234848484851</v>
          </cell>
          <cell r="J26" t="str">
            <v>REFINAR CAMADA</v>
          </cell>
          <cell r="K26">
            <v>120</v>
          </cell>
          <cell r="L26">
            <v>1</v>
          </cell>
          <cell r="M26">
            <v>0.12217234848484851</v>
          </cell>
          <cell r="N26" t="str">
            <v>FOSFATIZAR</v>
          </cell>
          <cell r="O26">
            <v>120</v>
          </cell>
          <cell r="P26">
            <v>1</v>
          </cell>
          <cell r="Q26">
            <v>0.12217234848484851</v>
          </cell>
          <cell r="R26" t="str">
            <v>LAVAGEM CORRENTE</v>
          </cell>
          <cell r="S26">
            <v>120</v>
          </cell>
          <cell r="T26">
            <v>1</v>
          </cell>
          <cell r="U26">
            <v>0.12217234848484851</v>
          </cell>
          <cell r="V26" t="str">
            <v>SECAGEM</v>
          </cell>
          <cell r="W26">
            <v>120</v>
          </cell>
          <cell r="X26">
            <v>1</v>
          </cell>
          <cell r="Y26">
            <v>0.11405997474747474</v>
          </cell>
          <cell r="Z26" t="str">
            <v>INSPEÇÃO DE PROCESSO</v>
          </cell>
          <cell r="AA26">
            <v>120</v>
          </cell>
          <cell r="AB26">
            <v>1</v>
          </cell>
          <cell r="AC26">
            <v>0.13058603896103899</v>
          </cell>
          <cell r="AD26" t="str">
            <v>PINTAR</v>
          </cell>
          <cell r="AE26">
            <v>120</v>
          </cell>
          <cell r="AF26">
            <v>1</v>
          </cell>
          <cell r="AG26">
            <v>0.11405997474747474</v>
          </cell>
          <cell r="AH26" t="str">
            <v>CURA</v>
          </cell>
          <cell r="AI26">
            <v>120</v>
          </cell>
          <cell r="AJ26">
            <v>1</v>
          </cell>
          <cell r="AK26">
            <v>0.11405997474747474</v>
          </cell>
          <cell r="AL26" t="str">
            <v>INSPEÇÃO FINAL</v>
          </cell>
          <cell r="AM26">
            <v>120</v>
          </cell>
          <cell r="AN26">
            <v>1</v>
          </cell>
          <cell r="AO26">
            <v>0.13058603896103899</v>
          </cell>
          <cell r="AP26" t="str">
            <v>EMBALAGEM</v>
          </cell>
          <cell r="AQ26">
            <v>120</v>
          </cell>
          <cell r="AR26">
            <v>1</v>
          </cell>
          <cell r="AS26">
            <v>0.13058603896103899</v>
          </cell>
          <cell r="AT26" t="str">
            <v>EXPEDIÇÃO</v>
          </cell>
          <cell r="AU26">
            <v>120</v>
          </cell>
          <cell r="AV26">
            <v>1</v>
          </cell>
          <cell r="AW26">
            <v>0.13058603896103899</v>
          </cell>
          <cell r="BA26" t="str">
            <v/>
          </cell>
          <cell r="BE26" t="str">
            <v/>
          </cell>
          <cell r="BI26" t="str">
            <v/>
          </cell>
          <cell r="BM26" t="str">
            <v/>
          </cell>
          <cell r="BQ26" t="str">
            <v/>
          </cell>
          <cell r="BU26" t="str">
            <v/>
          </cell>
        </row>
        <row r="27">
          <cell r="A27" t="str">
            <v>ST204</v>
          </cell>
          <cell r="B27" t="str">
            <v>DESENGRAXAR</v>
          </cell>
          <cell r="C27">
            <v>300</v>
          </cell>
          <cell r="D27">
            <v>1</v>
          </cell>
          <cell r="E27">
            <v>0.12217234848484851</v>
          </cell>
          <cell r="F27" t="str">
            <v>LAVAGEM CORRENTE</v>
          </cell>
          <cell r="G27">
            <v>300</v>
          </cell>
          <cell r="H27">
            <v>1</v>
          </cell>
          <cell r="I27">
            <v>0.12217234848484851</v>
          </cell>
          <cell r="J27" t="str">
            <v>REFINAR CAMADA</v>
          </cell>
          <cell r="K27">
            <v>300</v>
          </cell>
          <cell r="L27">
            <v>1</v>
          </cell>
          <cell r="M27">
            <v>0.12217234848484851</v>
          </cell>
          <cell r="N27" t="str">
            <v>FOSFATIZAR</v>
          </cell>
          <cell r="O27">
            <v>300</v>
          </cell>
          <cell r="P27">
            <v>1</v>
          </cell>
          <cell r="Q27">
            <v>0.12217234848484851</v>
          </cell>
          <cell r="R27" t="str">
            <v>LAVAGEM CORRENTE</v>
          </cell>
          <cell r="S27">
            <v>300</v>
          </cell>
          <cell r="T27">
            <v>1</v>
          </cell>
          <cell r="U27">
            <v>0.12217234848484851</v>
          </cell>
          <cell r="V27" t="str">
            <v>SECAGEM</v>
          </cell>
          <cell r="W27">
            <v>300</v>
          </cell>
          <cell r="X27">
            <v>1</v>
          </cell>
          <cell r="Y27">
            <v>0.11405997474747474</v>
          </cell>
          <cell r="Z27" t="str">
            <v>INSPEÇÃO DE PROCESSO</v>
          </cell>
          <cell r="AA27">
            <v>300</v>
          </cell>
          <cell r="AB27">
            <v>1</v>
          </cell>
          <cell r="AC27">
            <v>0.13058603896103899</v>
          </cell>
          <cell r="AD27" t="str">
            <v>PINTAR</v>
          </cell>
          <cell r="AE27">
            <v>300</v>
          </cell>
          <cell r="AF27">
            <v>1</v>
          </cell>
          <cell r="AG27">
            <v>0.11405997474747474</v>
          </cell>
          <cell r="AH27" t="str">
            <v>CURA</v>
          </cell>
          <cell r="AI27">
            <v>300</v>
          </cell>
          <cell r="AJ27">
            <v>1</v>
          </cell>
          <cell r="AK27">
            <v>0.11405997474747474</v>
          </cell>
          <cell r="AL27" t="str">
            <v>INSPEÇÃO FINAL</v>
          </cell>
          <cell r="AM27">
            <v>300</v>
          </cell>
          <cell r="AN27">
            <v>1</v>
          </cell>
          <cell r="AO27">
            <v>0.13058603896103899</v>
          </cell>
          <cell r="AP27" t="str">
            <v>EMBALAGEM</v>
          </cell>
          <cell r="AQ27">
            <v>300</v>
          </cell>
          <cell r="AR27">
            <v>1</v>
          </cell>
          <cell r="AS27">
            <v>0.13058603896103899</v>
          </cell>
          <cell r="AT27" t="str">
            <v>EXPEDIÇÃO</v>
          </cell>
          <cell r="AU27">
            <v>300</v>
          </cell>
          <cell r="AV27">
            <v>1</v>
          </cell>
          <cell r="AW27">
            <v>0.13058603896103899</v>
          </cell>
          <cell r="BA27" t="str">
            <v/>
          </cell>
          <cell r="BE27" t="str">
            <v/>
          </cell>
          <cell r="BI27" t="str">
            <v/>
          </cell>
          <cell r="BM27" t="str">
            <v/>
          </cell>
          <cell r="BQ27" t="str">
            <v/>
          </cell>
          <cell r="BU27" t="str">
            <v/>
          </cell>
        </row>
        <row r="28">
          <cell r="A28" t="str">
            <v>ST209</v>
          </cell>
          <cell r="B28" t="str">
            <v>DESENGRAXAR</v>
          </cell>
          <cell r="C28">
            <v>750</v>
          </cell>
          <cell r="D28">
            <v>2</v>
          </cell>
          <cell r="E28">
            <v>0.12217234848484851</v>
          </cell>
          <cell r="F28" t="str">
            <v>LAVAGEM CORRENTE</v>
          </cell>
          <cell r="G28">
            <v>750</v>
          </cell>
          <cell r="H28">
            <v>2</v>
          </cell>
          <cell r="I28">
            <v>0.12217234848484851</v>
          </cell>
          <cell r="J28" t="str">
            <v>REFINAR CAMADA</v>
          </cell>
          <cell r="K28">
            <v>750</v>
          </cell>
          <cell r="L28">
            <v>2</v>
          </cell>
          <cell r="M28">
            <v>0.12217234848484851</v>
          </cell>
          <cell r="N28" t="str">
            <v>FOSFATIZAR</v>
          </cell>
          <cell r="O28">
            <v>750</v>
          </cell>
          <cell r="P28">
            <v>2</v>
          </cell>
          <cell r="Q28">
            <v>0.12217234848484851</v>
          </cell>
          <cell r="R28" t="str">
            <v>LAVAGEM CORRENTE</v>
          </cell>
          <cell r="S28">
            <v>750</v>
          </cell>
          <cell r="T28">
            <v>2</v>
          </cell>
          <cell r="U28">
            <v>0.12217234848484851</v>
          </cell>
          <cell r="V28" t="str">
            <v>SECAGEM</v>
          </cell>
          <cell r="W28">
            <v>750</v>
          </cell>
          <cell r="X28">
            <v>2</v>
          </cell>
          <cell r="Y28">
            <v>0.11405997474747474</v>
          </cell>
          <cell r="Z28" t="str">
            <v>INSPEÇÃO DE PROCESSO</v>
          </cell>
          <cell r="AA28">
            <v>750</v>
          </cell>
          <cell r="AB28">
            <v>1</v>
          </cell>
          <cell r="AC28">
            <v>0.13058603896103899</v>
          </cell>
          <cell r="AD28" t="str">
            <v>PINTAR</v>
          </cell>
          <cell r="AE28">
            <v>750</v>
          </cell>
          <cell r="AF28">
            <v>8</v>
          </cell>
          <cell r="AG28">
            <v>0.11405997474747474</v>
          </cell>
          <cell r="AH28" t="str">
            <v>CURA</v>
          </cell>
          <cell r="AI28">
            <v>750</v>
          </cell>
          <cell r="AJ28">
            <v>1</v>
          </cell>
          <cell r="AK28">
            <v>0.11405997474747474</v>
          </cell>
          <cell r="AL28" t="str">
            <v>INSPEÇÃO FINAL</v>
          </cell>
          <cell r="AM28">
            <v>750</v>
          </cell>
          <cell r="AN28">
            <v>1</v>
          </cell>
          <cell r="AO28">
            <v>0.13058603896103899</v>
          </cell>
          <cell r="AP28" t="str">
            <v>EMBALAGEM</v>
          </cell>
          <cell r="AQ28">
            <v>750</v>
          </cell>
          <cell r="AR28">
            <v>4</v>
          </cell>
          <cell r="AS28">
            <v>0.13058603896103899</v>
          </cell>
          <cell r="AT28" t="str">
            <v>EXPEDIÇÃO</v>
          </cell>
          <cell r="AU28">
            <v>750</v>
          </cell>
          <cell r="AV28">
            <v>1</v>
          </cell>
          <cell r="AW28">
            <v>0.13058603896103899</v>
          </cell>
          <cell r="BA28" t="str">
            <v/>
          </cell>
          <cell r="BE28" t="str">
            <v/>
          </cell>
          <cell r="BI28" t="str">
            <v/>
          </cell>
          <cell r="BM28" t="str">
            <v/>
          </cell>
          <cell r="BQ28" t="str">
            <v/>
          </cell>
          <cell r="BU28" t="str">
            <v/>
          </cell>
        </row>
        <row r="29">
          <cell r="A29" t="str">
            <v>ST216</v>
          </cell>
          <cell r="B29" t="str">
            <v>DESENGRAXAR</v>
          </cell>
          <cell r="C29">
            <v>650</v>
          </cell>
          <cell r="D29">
            <v>1</v>
          </cell>
          <cell r="E29">
            <v>0.12217234848484851</v>
          </cell>
          <cell r="F29" t="str">
            <v>LAVAGEM CORRENTE</v>
          </cell>
          <cell r="G29">
            <v>650</v>
          </cell>
          <cell r="H29">
            <v>1</v>
          </cell>
          <cell r="I29">
            <v>0.12217234848484851</v>
          </cell>
          <cell r="J29" t="str">
            <v>REFINAR CAMADA</v>
          </cell>
          <cell r="K29">
            <v>650</v>
          </cell>
          <cell r="L29">
            <v>1</v>
          </cell>
          <cell r="M29">
            <v>0.12217234848484851</v>
          </cell>
          <cell r="N29" t="str">
            <v>FOSFATIZAR</v>
          </cell>
          <cell r="O29">
            <v>650</v>
          </cell>
          <cell r="P29">
            <v>1</v>
          </cell>
          <cell r="Q29">
            <v>0.12217234848484851</v>
          </cell>
          <cell r="R29" t="str">
            <v>LAVAGEM CORRENTE</v>
          </cell>
          <cell r="S29">
            <v>650</v>
          </cell>
          <cell r="T29">
            <v>1</v>
          </cell>
          <cell r="U29">
            <v>0.12217234848484851</v>
          </cell>
          <cell r="V29" t="str">
            <v>SECAGEM</v>
          </cell>
          <cell r="W29">
            <v>650</v>
          </cell>
          <cell r="X29">
            <v>1</v>
          </cell>
          <cell r="Y29">
            <v>0.11405997474747474</v>
          </cell>
          <cell r="Z29" t="str">
            <v>INSPEÇÃO DE PROCESSO</v>
          </cell>
          <cell r="AA29">
            <v>650</v>
          </cell>
          <cell r="AB29">
            <v>1</v>
          </cell>
          <cell r="AC29">
            <v>0.13058603896103899</v>
          </cell>
          <cell r="AD29" t="str">
            <v>PINTAR</v>
          </cell>
          <cell r="AE29">
            <v>650</v>
          </cell>
          <cell r="AF29">
            <v>1</v>
          </cell>
          <cell r="AG29">
            <v>0.11405997474747474</v>
          </cell>
          <cell r="AH29" t="str">
            <v>CURA</v>
          </cell>
          <cell r="AI29">
            <v>650</v>
          </cell>
          <cell r="AJ29">
            <v>1</v>
          </cell>
          <cell r="AK29">
            <v>0.11405997474747474</v>
          </cell>
          <cell r="AL29" t="str">
            <v>INSPEÇÃO FINAL</v>
          </cell>
          <cell r="AM29">
            <v>650</v>
          </cell>
          <cell r="AN29">
            <v>1</v>
          </cell>
          <cell r="AO29">
            <v>0.13058603896103899</v>
          </cell>
          <cell r="AP29" t="str">
            <v>EMBALAGEM</v>
          </cell>
          <cell r="AQ29">
            <v>650</v>
          </cell>
          <cell r="AR29">
            <v>1</v>
          </cell>
          <cell r="AS29">
            <v>0.13058603896103899</v>
          </cell>
          <cell r="AT29" t="str">
            <v>EXPEDIÇÃO</v>
          </cell>
          <cell r="AU29">
            <v>650</v>
          </cell>
          <cell r="AV29">
            <v>1</v>
          </cell>
          <cell r="AW29">
            <v>0.13058603896103899</v>
          </cell>
          <cell r="BA29" t="str">
            <v/>
          </cell>
          <cell r="BE29" t="str">
            <v/>
          </cell>
          <cell r="BI29" t="str">
            <v/>
          </cell>
          <cell r="BM29" t="str">
            <v/>
          </cell>
          <cell r="BQ29" t="str">
            <v/>
          </cell>
          <cell r="BU29" t="str">
            <v/>
          </cell>
        </row>
        <row r="30">
          <cell r="A30" t="str">
            <v>ST217</v>
          </cell>
          <cell r="B30" t="str">
            <v>DESENGRAXAR</v>
          </cell>
          <cell r="C30">
            <v>320</v>
          </cell>
          <cell r="D30">
            <v>1</v>
          </cell>
          <cell r="E30">
            <v>0.12217234848484851</v>
          </cell>
          <cell r="F30" t="str">
            <v>LAVAGEM CORRENTE</v>
          </cell>
          <cell r="G30">
            <v>320</v>
          </cell>
          <cell r="H30">
            <v>1</v>
          </cell>
          <cell r="I30">
            <v>0.12217234848484851</v>
          </cell>
          <cell r="J30" t="str">
            <v>REFINAR CAMADA</v>
          </cell>
          <cell r="K30">
            <v>320</v>
          </cell>
          <cell r="L30">
            <v>1</v>
          </cell>
          <cell r="M30">
            <v>0.12217234848484851</v>
          </cell>
          <cell r="N30" t="str">
            <v>FOSFATIZAR</v>
          </cell>
          <cell r="O30">
            <v>320</v>
          </cell>
          <cell r="P30">
            <v>1</v>
          </cell>
          <cell r="Q30">
            <v>0.12217234848484851</v>
          </cell>
          <cell r="R30" t="str">
            <v>LAVAGEM CORRENTE</v>
          </cell>
          <cell r="S30">
            <v>320</v>
          </cell>
          <cell r="T30">
            <v>1</v>
          </cell>
          <cell r="U30">
            <v>0.12217234848484851</v>
          </cell>
          <cell r="V30" t="str">
            <v>SECAGEM</v>
          </cell>
          <cell r="W30">
            <v>320</v>
          </cell>
          <cell r="X30">
            <v>1</v>
          </cell>
          <cell r="Y30">
            <v>0.11405997474747474</v>
          </cell>
          <cell r="Z30" t="str">
            <v>INSPEÇÃO DE PROCESSO</v>
          </cell>
          <cell r="AA30">
            <v>320</v>
          </cell>
          <cell r="AB30">
            <v>1</v>
          </cell>
          <cell r="AC30">
            <v>0.13058603896103899</v>
          </cell>
          <cell r="AD30" t="str">
            <v>PINTAR</v>
          </cell>
          <cell r="AE30">
            <v>320</v>
          </cell>
          <cell r="AF30">
            <v>1</v>
          </cell>
          <cell r="AG30">
            <v>0.11405997474747474</v>
          </cell>
          <cell r="AH30" t="str">
            <v>CURA</v>
          </cell>
          <cell r="AI30">
            <v>320</v>
          </cell>
          <cell r="AJ30">
            <v>1</v>
          </cell>
          <cell r="AK30">
            <v>0.11405997474747474</v>
          </cell>
          <cell r="AL30" t="str">
            <v>INSPEÇÃO FINAL</v>
          </cell>
          <cell r="AM30">
            <v>320</v>
          </cell>
          <cell r="AN30">
            <v>1</v>
          </cell>
          <cell r="AO30">
            <v>0.13058603896103899</v>
          </cell>
          <cell r="AP30" t="str">
            <v>EMBALAGEM</v>
          </cell>
          <cell r="AQ30">
            <v>320</v>
          </cell>
          <cell r="AR30">
            <v>1</v>
          </cell>
          <cell r="AS30">
            <v>0.13058603896103899</v>
          </cell>
          <cell r="AT30" t="str">
            <v>EXPEDIÇÃO</v>
          </cell>
          <cell r="AU30">
            <v>320</v>
          </cell>
          <cell r="AV30">
            <v>1</v>
          </cell>
          <cell r="AW30">
            <v>0.13058603896103899</v>
          </cell>
          <cell r="BA30" t="str">
            <v/>
          </cell>
          <cell r="BE30" t="str">
            <v/>
          </cell>
          <cell r="BI30" t="str">
            <v/>
          </cell>
          <cell r="BM30" t="str">
            <v/>
          </cell>
          <cell r="BQ30" t="str">
            <v/>
          </cell>
          <cell r="BU30" t="str">
            <v/>
          </cell>
        </row>
        <row r="31">
          <cell r="A31" t="str">
            <v>ST219</v>
          </cell>
          <cell r="B31" t="str">
            <v>DESENGRAXAR</v>
          </cell>
          <cell r="C31">
            <v>987</v>
          </cell>
          <cell r="D31">
            <v>1</v>
          </cell>
          <cell r="E31">
            <v>0.12217234848484851</v>
          </cell>
          <cell r="F31" t="str">
            <v>LAVAGEM CORRENTE</v>
          </cell>
          <cell r="G31">
            <v>987</v>
          </cell>
          <cell r="H31">
            <v>1</v>
          </cell>
          <cell r="I31">
            <v>0.12217234848484851</v>
          </cell>
          <cell r="J31" t="str">
            <v>REFINAR CAMADA</v>
          </cell>
          <cell r="K31">
            <v>987</v>
          </cell>
          <cell r="L31">
            <v>1</v>
          </cell>
          <cell r="M31">
            <v>0.12217234848484851</v>
          </cell>
          <cell r="N31" t="str">
            <v>FOSFATIZAR</v>
          </cell>
          <cell r="O31">
            <v>987</v>
          </cell>
          <cell r="P31">
            <v>1</v>
          </cell>
          <cell r="Q31">
            <v>0.12217234848484851</v>
          </cell>
          <cell r="R31" t="str">
            <v>LAVAGEM CORRENTE</v>
          </cell>
          <cell r="S31">
            <v>987</v>
          </cell>
          <cell r="T31">
            <v>1</v>
          </cell>
          <cell r="U31">
            <v>0.12217234848484851</v>
          </cell>
          <cell r="V31" t="str">
            <v>SECAGEM</v>
          </cell>
          <cell r="W31">
            <v>987</v>
          </cell>
          <cell r="X31">
            <v>1</v>
          </cell>
          <cell r="Y31">
            <v>0.11405997474747474</v>
          </cell>
          <cell r="Z31" t="str">
            <v>INSPEÇÃO DE PROCESSO</v>
          </cell>
          <cell r="AA31">
            <v>987</v>
          </cell>
          <cell r="AB31">
            <v>1</v>
          </cell>
          <cell r="AC31">
            <v>0.13058603896103899</v>
          </cell>
          <cell r="AD31" t="str">
            <v>PINTAR</v>
          </cell>
          <cell r="AE31">
            <v>987</v>
          </cell>
          <cell r="AF31">
            <v>1</v>
          </cell>
          <cell r="AG31">
            <v>0.11405997474747474</v>
          </cell>
          <cell r="AH31" t="str">
            <v>CURA</v>
          </cell>
          <cell r="AI31">
            <v>987</v>
          </cell>
          <cell r="AJ31">
            <v>1</v>
          </cell>
          <cell r="AK31">
            <v>0.11405997474747474</v>
          </cell>
          <cell r="AL31" t="str">
            <v>INSPEÇÃO FINAL</v>
          </cell>
          <cell r="AM31">
            <v>987</v>
          </cell>
          <cell r="AN31">
            <v>1</v>
          </cell>
          <cell r="AO31">
            <v>0.13058603896103899</v>
          </cell>
          <cell r="AP31" t="str">
            <v>EMBALAGEM</v>
          </cell>
          <cell r="AQ31">
            <v>987</v>
          </cell>
          <cell r="AR31">
            <v>1</v>
          </cell>
          <cell r="AS31">
            <v>0.13058603896103899</v>
          </cell>
          <cell r="AT31" t="str">
            <v>EXPEDIÇÃO</v>
          </cell>
          <cell r="AU31">
            <v>987</v>
          </cell>
          <cell r="AV31">
            <v>1</v>
          </cell>
          <cell r="AW31">
            <v>0.13058603896103899</v>
          </cell>
          <cell r="BA31" t="str">
            <v/>
          </cell>
          <cell r="BE31" t="str">
            <v/>
          </cell>
          <cell r="BI31" t="str">
            <v/>
          </cell>
          <cell r="BM31" t="str">
            <v/>
          </cell>
          <cell r="BQ31" t="str">
            <v/>
          </cell>
          <cell r="BU31" t="str">
            <v/>
          </cell>
        </row>
        <row r="32">
          <cell r="A32" t="str">
            <v>ST220</v>
          </cell>
          <cell r="B32" t="str">
            <v>DESENGRAXAR</v>
          </cell>
          <cell r="C32">
            <v>654</v>
          </cell>
          <cell r="D32">
            <v>1</v>
          </cell>
          <cell r="E32">
            <v>0.12217234848484851</v>
          </cell>
          <cell r="F32" t="str">
            <v>LAVAGEM CORRENTE</v>
          </cell>
          <cell r="G32">
            <v>654</v>
          </cell>
          <cell r="H32">
            <v>1</v>
          </cell>
          <cell r="I32">
            <v>0.12217234848484851</v>
          </cell>
          <cell r="J32" t="str">
            <v>REFINAR CAMADA</v>
          </cell>
          <cell r="K32">
            <v>654</v>
          </cell>
          <cell r="L32">
            <v>1</v>
          </cell>
          <cell r="M32">
            <v>0.12217234848484851</v>
          </cell>
          <cell r="N32" t="str">
            <v>FOSFATIZAR</v>
          </cell>
          <cell r="O32">
            <v>654</v>
          </cell>
          <cell r="P32">
            <v>1</v>
          </cell>
          <cell r="Q32">
            <v>0.12217234848484851</v>
          </cell>
          <cell r="R32" t="str">
            <v>LAVAGEM CORRENTE</v>
          </cell>
          <cell r="S32">
            <v>654</v>
          </cell>
          <cell r="T32">
            <v>1</v>
          </cell>
          <cell r="U32">
            <v>0.12217234848484851</v>
          </cell>
          <cell r="V32" t="str">
            <v>SECAGEM</v>
          </cell>
          <cell r="W32">
            <v>654</v>
          </cell>
          <cell r="X32">
            <v>1</v>
          </cell>
          <cell r="Y32">
            <v>0.11405997474747474</v>
          </cell>
          <cell r="Z32" t="str">
            <v>INSPEÇÃO DE PROCESSO</v>
          </cell>
          <cell r="AA32">
            <v>654</v>
          </cell>
          <cell r="AB32">
            <v>1</v>
          </cell>
          <cell r="AC32">
            <v>0.13058603896103899</v>
          </cell>
          <cell r="AD32" t="str">
            <v>PINTAR</v>
          </cell>
          <cell r="AE32">
            <v>654</v>
          </cell>
          <cell r="AF32">
            <v>1</v>
          </cell>
          <cell r="AG32">
            <v>0.11405997474747474</v>
          </cell>
          <cell r="AH32" t="str">
            <v>CURA</v>
          </cell>
          <cell r="AI32">
            <v>654</v>
          </cell>
          <cell r="AJ32">
            <v>1</v>
          </cell>
          <cell r="AK32">
            <v>0.11405997474747474</v>
          </cell>
          <cell r="AL32" t="str">
            <v>INSPEÇÃO FINAL</v>
          </cell>
          <cell r="AM32">
            <v>654</v>
          </cell>
          <cell r="AN32">
            <v>1</v>
          </cell>
          <cell r="AO32">
            <v>0.13058603896103899</v>
          </cell>
          <cell r="AP32" t="str">
            <v>EMBALAGEM</v>
          </cell>
          <cell r="AQ32">
            <v>654</v>
          </cell>
          <cell r="AR32">
            <v>1</v>
          </cell>
          <cell r="AS32">
            <v>0.13058603896103899</v>
          </cell>
          <cell r="AT32" t="str">
            <v>EXPEDIÇÃO</v>
          </cell>
          <cell r="AU32">
            <v>654</v>
          </cell>
          <cell r="AV32">
            <v>1</v>
          </cell>
          <cell r="AW32">
            <v>0.13058603896103899</v>
          </cell>
          <cell r="BA32" t="str">
            <v/>
          </cell>
          <cell r="BE32" t="str">
            <v/>
          </cell>
          <cell r="BI32" t="str">
            <v/>
          </cell>
          <cell r="BM32" t="str">
            <v/>
          </cell>
          <cell r="BQ32" t="str">
            <v/>
          </cell>
          <cell r="BU32" t="str">
            <v/>
          </cell>
        </row>
        <row r="33">
          <cell r="A33" t="str">
            <v>ST226</v>
          </cell>
          <cell r="B33" t="str">
            <v>DESENGRAXAR</v>
          </cell>
          <cell r="C33">
            <v>230</v>
          </cell>
          <cell r="D33">
            <v>1</v>
          </cell>
          <cell r="E33">
            <v>0.12217234848484851</v>
          </cell>
          <cell r="F33" t="str">
            <v>LAVAGEM CORRENTE</v>
          </cell>
          <cell r="G33">
            <v>230</v>
          </cell>
          <cell r="H33">
            <v>1</v>
          </cell>
          <cell r="I33">
            <v>0.12217234848484851</v>
          </cell>
          <cell r="J33" t="str">
            <v>REFINAR CAMADA</v>
          </cell>
          <cell r="K33">
            <v>230</v>
          </cell>
          <cell r="L33">
            <v>1</v>
          </cell>
          <cell r="M33">
            <v>0.12217234848484851</v>
          </cell>
          <cell r="N33" t="str">
            <v>FOSFATIZAR</v>
          </cell>
          <cell r="O33">
            <v>230</v>
          </cell>
          <cell r="P33">
            <v>1</v>
          </cell>
          <cell r="Q33">
            <v>0.12217234848484851</v>
          </cell>
          <cell r="R33" t="str">
            <v>LAVAGEM CORRENTE</v>
          </cell>
          <cell r="S33">
            <v>230</v>
          </cell>
          <cell r="T33">
            <v>1</v>
          </cell>
          <cell r="U33">
            <v>0.12217234848484851</v>
          </cell>
          <cell r="V33" t="str">
            <v>SECAGEM</v>
          </cell>
          <cell r="W33">
            <v>230</v>
          </cell>
          <cell r="X33">
            <v>1</v>
          </cell>
          <cell r="Y33">
            <v>0.11405997474747474</v>
          </cell>
          <cell r="Z33" t="str">
            <v>INSPEÇÃO DE PROCESSO</v>
          </cell>
          <cell r="AA33">
            <v>230</v>
          </cell>
          <cell r="AB33">
            <v>1</v>
          </cell>
          <cell r="AC33">
            <v>0.13058603896103899</v>
          </cell>
          <cell r="AD33" t="str">
            <v>PINTAR</v>
          </cell>
          <cell r="AE33">
            <v>230</v>
          </cell>
          <cell r="AF33">
            <v>1</v>
          </cell>
          <cell r="AG33">
            <v>0.11405997474747474</v>
          </cell>
          <cell r="AH33" t="str">
            <v>CURA</v>
          </cell>
          <cell r="AI33">
            <v>230</v>
          </cell>
          <cell r="AJ33">
            <v>1</v>
          </cell>
          <cell r="AK33">
            <v>0.11405997474747474</v>
          </cell>
          <cell r="AL33" t="str">
            <v>INSPEÇÃO FINAL</v>
          </cell>
          <cell r="AM33">
            <v>230</v>
          </cell>
          <cell r="AN33">
            <v>1</v>
          </cell>
          <cell r="AO33">
            <v>0.13058603896103899</v>
          </cell>
          <cell r="AP33" t="str">
            <v>EMBALAGEM</v>
          </cell>
          <cell r="AQ33">
            <v>230</v>
          </cell>
          <cell r="AR33">
            <v>1</v>
          </cell>
          <cell r="AS33">
            <v>0.13058603896103899</v>
          </cell>
          <cell r="AT33" t="str">
            <v>EXPEDIÇÃO</v>
          </cell>
          <cell r="AU33">
            <v>230</v>
          </cell>
          <cell r="AV33">
            <v>1</v>
          </cell>
          <cell r="AW33">
            <v>0.13058603896103899</v>
          </cell>
          <cell r="BA33" t="str">
            <v/>
          </cell>
          <cell r="BE33" t="str">
            <v/>
          </cell>
          <cell r="BI33" t="str">
            <v/>
          </cell>
          <cell r="BM33" t="str">
            <v/>
          </cell>
          <cell r="BQ33" t="str">
            <v/>
          </cell>
          <cell r="BU33" t="str">
            <v/>
          </cell>
        </row>
        <row r="34">
          <cell r="A34" t="str">
            <v>ST227</v>
          </cell>
          <cell r="B34" t="str">
            <v>DESENGRAXAR</v>
          </cell>
          <cell r="C34">
            <v>520</v>
          </cell>
          <cell r="D34">
            <v>1</v>
          </cell>
          <cell r="E34">
            <v>0.12217234848484851</v>
          </cell>
          <cell r="F34" t="str">
            <v>LAVAGEM CORRENTE</v>
          </cell>
          <cell r="G34">
            <v>520</v>
          </cell>
          <cell r="H34">
            <v>1</v>
          </cell>
          <cell r="I34">
            <v>0.12217234848484851</v>
          </cell>
          <cell r="J34" t="str">
            <v>REFINAR CAMADA</v>
          </cell>
          <cell r="K34">
            <v>520</v>
          </cell>
          <cell r="L34">
            <v>1</v>
          </cell>
          <cell r="M34">
            <v>0.12217234848484851</v>
          </cell>
          <cell r="N34" t="str">
            <v>FOSFATIZAR</v>
          </cell>
          <cell r="O34">
            <v>520</v>
          </cell>
          <cell r="P34">
            <v>1</v>
          </cell>
          <cell r="Q34">
            <v>0.12217234848484851</v>
          </cell>
          <cell r="R34" t="str">
            <v>LAVAGEM CORRENTE</v>
          </cell>
          <cell r="S34">
            <v>520</v>
          </cell>
          <cell r="T34">
            <v>1</v>
          </cell>
          <cell r="U34">
            <v>0.12217234848484851</v>
          </cell>
          <cell r="V34" t="str">
            <v>SECAGEM</v>
          </cell>
          <cell r="W34">
            <v>520</v>
          </cell>
          <cell r="X34">
            <v>1</v>
          </cell>
          <cell r="Y34">
            <v>0.11405997474747474</v>
          </cell>
          <cell r="Z34" t="str">
            <v>INSPEÇÃO DE PROCESSO</v>
          </cell>
          <cell r="AA34">
            <v>520</v>
          </cell>
          <cell r="AB34">
            <v>1</v>
          </cell>
          <cell r="AC34">
            <v>0.13058603896103899</v>
          </cell>
          <cell r="AD34" t="str">
            <v>PINTAR</v>
          </cell>
          <cell r="AE34">
            <v>520</v>
          </cell>
          <cell r="AF34">
            <v>1</v>
          </cell>
          <cell r="AG34">
            <v>0.11405997474747474</v>
          </cell>
          <cell r="AH34" t="str">
            <v>CURA</v>
          </cell>
          <cell r="AI34">
            <v>520</v>
          </cell>
          <cell r="AJ34">
            <v>1</v>
          </cell>
          <cell r="AK34">
            <v>0.11405997474747474</v>
          </cell>
          <cell r="AL34" t="str">
            <v>INSPEÇÃO FINAL</v>
          </cell>
          <cell r="AM34">
            <v>520</v>
          </cell>
          <cell r="AN34">
            <v>1</v>
          </cell>
          <cell r="AO34">
            <v>0.13058603896103899</v>
          </cell>
          <cell r="AP34" t="str">
            <v>EMBALAGEM</v>
          </cell>
          <cell r="AQ34">
            <v>520</v>
          </cell>
          <cell r="AR34">
            <v>1</v>
          </cell>
          <cell r="AS34">
            <v>0.13058603896103899</v>
          </cell>
          <cell r="AT34" t="str">
            <v>EXPEDIÇÃO</v>
          </cell>
          <cell r="AU34">
            <v>520</v>
          </cell>
          <cell r="AV34">
            <v>1</v>
          </cell>
          <cell r="AW34">
            <v>0.13058603896103899</v>
          </cell>
          <cell r="BA34" t="str">
            <v/>
          </cell>
          <cell r="BE34" t="str">
            <v/>
          </cell>
          <cell r="BI34" t="str">
            <v/>
          </cell>
          <cell r="BM34" t="str">
            <v/>
          </cell>
          <cell r="BQ34" t="str">
            <v/>
          </cell>
          <cell r="BU34" t="str">
            <v/>
          </cell>
        </row>
        <row r="35">
          <cell r="A35" t="str">
            <v>ST251</v>
          </cell>
          <cell r="B35" t="str">
            <v>DESENGRAXAR</v>
          </cell>
          <cell r="C35">
            <v>200</v>
          </cell>
          <cell r="D35">
            <v>1</v>
          </cell>
          <cell r="E35">
            <v>0.12217234848484851</v>
          </cell>
          <cell r="F35" t="str">
            <v>LAVAGEM CORRENTE</v>
          </cell>
          <cell r="G35">
            <v>200</v>
          </cell>
          <cell r="H35">
            <v>1</v>
          </cell>
          <cell r="I35">
            <v>0.12217234848484851</v>
          </cell>
          <cell r="J35" t="str">
            <v>REFINAR CAMADA</v>
          </cell>
          <cell r="K35">
            <v>200</v>
          </cell>
          <cell r="L35">
            <v>1</v>
          </cell>
          <cell r="M35">
            <v>0.12217234848484851</v>
          </cell>
          <cell r="N35" t="str">
            <v>FOSFATIZAR</v>
          </cell>
          <cell r="O35">
            <v>200</v>
          </cell>
          <cell r="P35">
            <v>1</v>
          </cell>
          <cell r="Q35">
            <v>0.12217234848484851</v>
          </cell>
          <cell r="R35" t="str">
            <v>LAVAGEM CORRENTE</v>
          </cell>
          <cell r="S35">
            <v>200</v>
          </cell>
          <cell r="T35">
            <v>1</v>
          </cell>
          <cell r="U35">
            <v>0.12217234848484851</v>
          </cell>
          <cell r="V35" t="str">
            <v>SECAGEM</v>
          </cell>
          <cell r="W35">
            <v>200</v>
          </cell>
          <cell r="X35">
            <v>1</v>
          </cell>
          <cell r="Y35">
            <v>0.11405997474747474</v>
          </cell>
          <cell r="Z35" t="str">
            <v>INSPEÇÃO DE PROCESSO</v>
          </cell>
          <cell r="AA35">
            <v>200</v>
          </cell>
          <cell r="AB35">
            <v>1</v>
          </cell>
          <cell r="AC35">
            <v>0.13058603896103899</v>
          </cell>
          <cell r="AD35" t="str">
            <v>PINTAR</v>
          </cell>
          <cell r="AE35">
            <v>200</v>
          </cell>
          <cell r="AF35">
            <v>1</v>
          </cell>
          <cell r="AG35">
            <v>0.11405997474747474</v>
          </cell>
          <cell r="AH35" t="str">
            <v>CURA</v>
          </cell>
          <cell r="AI35">
            <v>200</v>
          </cell>
          <cell r="AJ35">
            <v>1</v>
          </cell>
          <cell r="AK35">
            <v>0.11405997474747474</v>
          </cell>
          <cell r="AL35" t="str">
            <v>INSPEÇÃO FINAL</v>
          </cell>
          <cell r="AM35">
            <v>200</v>
          </cell>
          <cell r="AN35">
            <v>1</v>
          </cell>
          <cell r="AO35">
            <v>0.13058603896103899</v>
          </cell>
          <cell r="AP35" t="str">
            <v>EMBALAGEM</v>
          </cell>
          <cell r="AQ35">
            <v>200</v>
          </cell>
          <cell r="AR35">
            <v>1</v>
          </cell>
          <cell r="AS35">
            <v>0.13058603896103899</v>
          </cell>
          <cell r="AT35" t="str">
            <v>EXPEDIÇÃO</v>
          </cell>
          <cell r="AU35">
            <v>200</v>
          </cell>
          <cell r="AV35">
            <v>1</v>
          </cell>
          <cell r="AW35">
            <v>0.13058603896103899</v>
          </cell>
          <cell r="BA35" t="str">
            <v/>
          </cell>
          <cell r="BE35" t="str">
            <v/>
          </cell>
          <cell r="BI35" t="str">
            <v/>
          </cell>
          <cell r="BM35" t="str">
            <v/>
          </cell>
          <cell r="BQ35" t="str">
            <v/>
          </cell>
          <cell r="BU35" t="str">
            <v/>
          </cell>
        </row>
        <row r="36">
          <cell r="A36" t="str">
            <v>ST253</v>
          </cell>
          <cell r="B36" t="str">
            <v>DESENGRAXAR</v>
          </cell>
          <cell r="C36">
            <v>300</v>
          </cell>
          <cell r="D36">
            <v>1</v>
          </cell>
          <cell r="E36">
            <v>0.12217234848484851</v>
          </cell>
          <cell r="F36" t="str">
            <v>LAVAGEM CORRENTE</v>
          </cell>
          <cell r="G36">
            <v>300</v>
          </cell>
          <cell r="H36">
            <v>1</v>
          </cell>
          <cell r="I36">
            <v>0.12217234848484851</v>
          </cell>
          <cell r="J36" t="str">
            <v>REFINAR CAMADA</v>
          </cell>
          <cell r="K36">
            <v>300</v>
          </cell>
          <cell r="L36">
            <v>1</v>
          </cell>
          <cell r="M36">
            <v>0.12217234848484851</v>
          </cell>
          <cell r="N36" t="str">
            <v>FOSFATIZAR</v>
          </cell>
          <cell r="O36">
            <v>300</v>
          </cell>
          <cell r="P36">
            <v>1</v>
          </cell>
          <cell r="Q36">
            <v>0.12217234848484851</v>
          </cell>
          <cell r="R36" t="str">
            <v>LAVAGEM CORRENTE</v>
          </cell>
          <cell r="S36">
            <v>300</v>
          </cell>
          <cell r="T36">
            <v>1</v>
          </cell>
          <cell r="U36">
            <v>0.12217234848484851</v>
          </cell>
          <cell r="V36" t="str">
            <v>SECAGEM</v>
          </cell>
          <cell r="W36">
            <v>300</v>
          </cell>
          <cell r="X36">
            <v>1</v>
          </cell>
          <cell r="Y36">
            <v>0.11405997474747474</v>
          </cell>
          <cell r="Z36" t="str">
            <v>INSPEÇÃO DE PROCESSO</v>
          </cell>
          <cell r="AA36">
            <v>300</v>
          </cell>
          <cell r="AB36">
            <v>1</v>
          </cell>
          <cell r="AC36">
            <v>0.13058603896103899</v>
          </cell>
          <cell r="AD36" t="str">
            <v>PINTAR</v>
          </cell>
          <cell r="AE36">
            <v>300</v>
          </cell>
          <cell r="AF36">
            <v>1</v>
          </cell>
          <cell r="AG36">
            <v>0.11405997474747474</v>
          </cell>
          <cell r="AH36" t="str">
            <v>CURA</v>
          </cell>
          <cell r="AI36">
            <v>300</v>
          </cell>
          <cell r="AJ36">
            <v>1</v>
          </cell>
          <cell r="AK36">
            <v>0.11405997474747474</v>
          </cell>
          <cell r="AL36" t="str">
            <v>INSPEÇÃO FINAL</v>
          </cell>
          <cell r="AM36">
            <v>300</v>
          </cell>
          <cell r="AN36">
            <v>1</v>
          </cell>
          <cell r="AO36">
            <v>0.13058603896103899</v>
          </cell>
          <cell r="AP36" t="str">
            <v>EMBALAGEM</v>
          </cell>
          <cell r="AQ36">
            <v>300</v>
          </cell>
          <cell r="AR36">
            <v>1</v>
          </cell>
          <cell r="AS36">
            <v>0.13058603896103899</v>
          </cell>
          <cell r="AT36" t="str">
            <v>EXPEDIÇÃO</v>
          </cell>
          <cell r="AU36">
            <v>300</v>
          </cell>
          <cell r="AV36">
            <v>1</v>
          </cell>
          <cell r="AW36">
            <v>0.13058603896103899</v>
          </cell>
          <cell r="BA36" t="str">
            <v/>
          </cell>
          <cell r="BE36" t="str">
            <v/>
          </cell>
          <cell r="BI36" t="str">
            <v/>
          </cell>
          <cell r="BM36" t="str">
            <v/>
          </cell>
          <cell r="BQ36" t="str">
            <v/>
          </cell>
          <cell r="BU36" t="str">
            <v/>
          </cell>
        </row>
        <row r="37">
          <cell r="A37" t="str">
            <v>ST254</v>
          </cell>
          <cell r="B37" t="str">
            <v>DESENGRAXAR</v>
          </cell>
          <cell r="C37">
            <v>400</v>
          </cell>
          <cell r="D37">
            <v>1</v>
          </cell>
          <cell r="E37">
            <v>0.12217234848484851</v>
          </cell>
          <cell r="F37" t="str">
            <v>LAVAGEM CORRENTE</v>
          </cell>
          <cell r="G37">
            <v>400</v>
          </cell>
          <cell r="H37">
            <v>1</v>
          </cell>
          <cell r="I37">
            <v>0.12217234848484851</v>
          </cell>
          <cell r="J37" t="str">
            <v>REFINAR CAMADA</v>
          </cell>
          <cell r="K37">
            <v>400</v>
          </cell>
          <cell r="L37">
            <v>1</v>
          </cell>
          <cell r="M37">
            <v>0.12217234848484851</v>
          </cell>
          <cell r="N37" t="str">
            <v>FOSFATIZAR</v>
          </cell>
          <cell r="O37">
            <v>400</v>
          </cell>
          <cell r="P37">
            <v>1</v>
          </cell>
          <cell r="Q37">
            <v>0.12217234848484851</v>
          </cell>
          <cell r="R37" t="str">
            <v>LAVAGEM CORRENTE</v>
          </cell>
          <cell r="S37">
            <v>400</v>
          </cell>
          <cell r="T37">
            <v>1</v>
          </cell>
          <cell r="U37">
            <v>0.12217234848484851</v>
          </cell>
          <cell r="V37" t="str">
            <v>SECAGEM</v>
          </cell>
          <cell r="W37">
            <v>400</v>
          </cell>
          <cell r="X37">
            <v>1</v>
          </cell>
          <cell r="Y37">
            <v>0.11405997474747474</v>
          </cell>
          <cell r="Z37" t="str">
            <v>INSPEÇÃO DE PROCESSO</v>
          </cell>
          <cell r="AA37">
            <v>400</v>
          </cell>
          <cell r="AB37">
            <v>1</v>
          </cell>
          <cell r="AC37">
            <v>0.13058603896103899</v>
          </cell>
          <cell r="AD37" t="str">
            <v>PINTAR</v>
          </cell>
          <cell r="AE37">
            <v>400</v>
          </cell>
          <cell r="AF37">
            <v>1</v>
          </cell>
          <cell r="AG37">
            <v>0.11405997474747474</v>
          </cell>
          <cell r="AH37" t="str">
            <v>CURA</v>
          </cell>
          <cell r="AI37">
            <v>400</v>
          </cell>
          <cell r="AJ37">
            <v>1</v>
          </cell>
          <cell r="AK37">
            <v>0.11405997474747474</v>
          </cell>
          <cell r="AL37" t="str">
            <v>INSPEÇÃO FINAL</v>
          </cell>
          <cell r="AM37">
            <v>400</v>
          </cell>
          <cell r="AN37">
            <v>1</v>
          </cell>
          <cell r="AO37">
            <v>0.13058603896103899</v>
          </cell>
          <cell r="AP37" t="str">
            <v>EMBALAGEM</v>
          </cell>
          <cell r="AQ37">
            <v>400</v>
          </cell>
          <cell r="AR37">
            <v>1</v>
          </cell>
          <cell r="AS37">
            <v>0.13058603896103899</v>
          </cell>
          <cell r="AT37" t="str">
            <v>EXPEDIÇÃO</v>
          </cell>
          <cell r="AU37">
            <v>400</v>
          </cell>
          <cell r="AV37">
            <v>1</v>
          </cell>
          <cell r="AW37">
            <v>0.13058603896103899</v>
          </cell>
          <cell r="BA37" t="str">
            <v/>
          </cell>
          <cell r="BE37" t="str">
            <v/>
          </cell>
          <cell r="BI37" t="str">
            <v/>
          </cell>
          <cell r="BM37" t="str">
            <v/>
          </cell>
          <cell r="BQ37" t="str">
            <v/>
          </cell>
          <cell r="BU37" t="str">
            <v/>
          </cell>
        </row>
        <row r="38">
          <cell r="A38" t="str">
            <v>ST283</v>
          </cell>
          <cell r="B38" t="str">
            <v>DESENGRAXAR</v>
          </cell>
          <cell r="C38">
            <v>2500</v>
          </cell>
          <cell r="D38">
            <v>2</v>
          </cell>
          <cell r="E38">
            <v>0.12217234848484851</v>
          </cell>
          <cell r="F38" t="str">
            <v>LAVAGEM CORRENTE</v>
          </cell>
          <cell r="G38">
            <v>2500</v>
          </cell>
          <cell r="H38">
            <v>2</v>
          </cell>
          <cell r="I38">
            <v>0.12217234848484851</v>
          </cell>
          <cell r="J38" t="str">
            <v>REFINAR CAMADA</v>
          </cell>
          <cell r="K38">
            <v>2500</v>
          </cell>
          <cell r="L38">
            <v>2</v>
          </cell>
          <cell r="M38">
            <v>0.12217234848484851</v>
          </cell>
          <cell r="N38" t="str">
            <v>FOSFATIZAR</v>
          </cell>
          <cell r="O38">
            <v>2500</v>
          </cell>
          <cell r="P38">
            <v>2</v>
          </cell>
          <cell r="Q38">
            <v>0.12217234848484851</v>
          </cell>
          <cell r="R38" t="str">
            <v>LAVAGEM CORRENTE</v>
          </cell>
          <cell r="S38">
            <v>2500</v>
          </cell>
          <cell r="T38">
            <v>2</v>
          </cell>
          <cell r="U38">
            <v>0.12217234848484851</v>
          </cell>
          <cell r="V38" t="str">
            <v>SECAGEM</v>
          </cell>
          <cell r="W38">
            <v>2500</v>
          </cell>
          <cell r="X38">
            <v>2</v>
          </cell>
          <cell r="Y38">
            <v>0.11405997474747474</v>
          </cell>
          <cell r="Z38" t="str">
            <v>INSPEÇÃO DE PROCESSO</v>
          </cell>
          <cell r="AA38">
            <v>2500</v>
          </cell>
          <cell r="AB38">
            <v>1</v>
          </cell>
          <cell r="AC38">
            <v>0.13058603896103899</v>
          </cell>
          <cell r="AD38" t="str">
            <v>PINTAR</v>
          </cell>
          <cell r="AE38">
            <v>2500</v>
          </cell>
          <cell r="AF38">
            <v>6</v>
          </cell>
          <cell r="AG38">
            <v>0.11405997474747474</v>
          </cell>
          <cell r="AH38" t="str">
            <v>CURA</v>
          </cell>
          <cell r="AI38">
            <v>2500</v>
          </cell>
          <cell r="AJ38">
            <v>1</v>
          </cell>
          <cell r="AK38">
            <v>0.11405997474747474</v>
          </cell>
          <cell r="AL38" t="str">
            <v>INSPEÇÃO FINAL</v>
          </cell>
          <cell r="AM38">
            <v>2500</v>
          </cell>
          <cell r="AN38">
            <v>1</v>
          </cell>
          <cell r="AO38">
            <v>0.13058603896103899</v>
          </cell>
          <cell r="AP38" t="str">
            <v>EMBALAGEM</v>
          </cell>
          <cell r="AQ38">
            <v>2500</v>
          </cell>
          <cell r="AR38">
            <v>3</v>
          </cell>
          <cell r="AS38">
            <v>0.13058603896103899</v>
          </cell>
          <cell r="AT38" t="str">
            <v>EXPEDIÇÃO</v>
          </cell>
          <cell r="AU38">
            <v>2500</v>
          </cell>
          <cell r="AV38">
            <v>1</v>
          </cell>
          <cell r="AW38">
            <v>0.13058603896103899</v>
          </cell>
          <cell r="BA38" t="str">
            <v/>
          </cell>
          <cell r="BE38" t="str">
            <v/>
          </cell>
          <cell r="BI38" t="str">
            <v/>
          </cell>
          <cell r="BM38" t="str">
            <v/>
          </cell>
          <cell r="BQ38" t="str">
            <v/>
          </cell>
          <cell r="BU38" t="str">
            <v/>
          </cell>
        </row>
        <row r="39">
          <cell r="A39" t="str">
            <v>ST284</v>
          </cell>
          <cell r="B39" t="str">
            <v>DESENGRAXAR</v>
          </cell>
          <cell r="C39">
            <v>600</v>
          </cell>
          <cell r="D39">
            <v>1</v>
          </cell>
          <cell r="E39">
            <v>0.12217234848484851</v>
          </cell>
          <cell r="F39" t="str">
            <v>LAVAGEM CORRENTE</v>
          </cell>
          <cell r="G39">
            <v>600</v>
          </cell>
          <cell r="H39">
            <v>1</v>
          </cell>
          <cell r="I39">
            <v>0.12217234848484851</v>
          </cell>
          <cell r="J39" t="str">
            <v>REFINAR CAMADA</v>
          </cell>
          <cell r="K39">
            <v>600</v>
          </cell>
          <cell r="L39">
            <v>1</v>
          </cell>
          <cell r="M39">
            <v>0.12217234848484851</v>
          </cell>
          <cell r="N39" t="str">
            <v>FOSFATIZAR</v>
          </cell>
          <cell r="O39">
            <v>600</v>
          </cell>
          <cell r="P39">
            <v>1</v>
          </cell>
          <cell r="Q39">
            <v>0.12217234848484851</v>
          </cell>
          <cell r="R39" t="str">
            <v>LAVAGEM CORRENTE</v>
          </cell>
          <cell r="S39">
            <v>600</v>
          </cell>
          <cell r="T39">
            <v>1</v>
          </cell>
          <cell r="U39">
            <v>0.12217234848484851</v>
          </cell>
          <cell r="V39" t="str">
            <v>SECAGEM</v>
          </cell>
          <cell r="W39">
            <v>600</v>
          </cell>
          <cell r="X39">
            <v>1</v>
          </cell>
          <cell r="Y39">
            <v>0.11405997474747474</v>
          </cell>
          <cell r="Z39" t="str">
            <v>INSPEÇÃO DE PROCESSO</v>
          </cell>
          <cell r="AA39">
            <v>600</v>
          </cell>
          <cell r="AB39">
            <v>1</v>
          </cell>
          <cell r="AC39">
            <v>0.13058603896103899</v>
          </cell>
          <cell r="AD39" t="str">
            <v>PINTAR</v>
          </cell>
          <cell r="AE39">
            <v>600</v>
          </cell>
          <cell r="AF39">
            <v>1</v>
          </cell>
          <cell r="AG39">
            <v>0.11405997474747474</v>
          </cell>
          <cell r="AH39" t="str">
            <v>CURA</v>
          </cell>
          <cell r="AI39">
            <v>600</v>
          </cell>
          <cell r="AJ39">
            <v>1</v>
          </cell>
          <cell r="AK39">
            <v>0.11405997474747474</v>
          </cell>
          <cell r="AL39" t="str">
            <v>INSPEÇÃO FINAL</v>
          </cell>
          <cell r="AM39">
            <v>600</v>
          </cell>
          <cell r="AN39">
            <v>1</v>
          </cell>
          <cell r="AO39">
            <v>0.13058603896103899</v>
          </cell>
          <cell r="AP39" t="str">
            <v>EMBALAGEM</v>
          </cell>
          <cell r="AQ39">
            <v>600</v>
          </cell>
          <cell r="AR39">
            <v>1</v>
          </cell>
          <cell r="AS39">
            <v>0.13058603896103899</v>
          </cell>
          <cell r="AT39" t="str">
            <v>EXPEDIÇÃO</v>
          </cell>
          <cell r="AU39">
            <v>600</v>
          </cell>
          <cell r="AV39">
            <v>1</v>
          </cell>
          <cell r="AW39">
            <v>0.13058603896103899</v>
          </cell>
          <cell r="BA39" t="str">
            <v/>
          </cell>
          <cell r="BE39" t="str">
            <v/>
          </cell>
          <cell r="BI39" t="str">
            <v/>
          </cell>
          <cell r="BM39" t="str">
            <v/>
          </cell>
          <cell r="BQ39" t="str">
            <v/>
          </cell>
          <cell r="BU39" t="str">
            <v/>
          </cell>
        </row>
        <row r="40">
          <cell r="A40" t="str">
            <v>ST323</v>
          </cell>
          <cell r="B40" t="str">
            <v>DESENGRAXAR</v>
          </cell>
          <cell r="C40">
            <v>420</v>
          </cell>
          <cell r="D40">
            <v>2</v>
          </cell>
          <cell r="E40">
            <v>0.12217234848484851</v>
          </cell>
          <cell r="F40" t="str">
            <v>LAVAGEM CORRENTE</v>
          </cell>
          <cell r="G40">
            <v>420</v>
          </cell>
          <cell r="H40">
            <v>2</v>
          </cell>
          <cell r="I40">
            <v>0.12217234848484851</v>
          </cell>
          <cell r="J40" t="str">
            <v>REFINAR CAMADA</v>
          </cell>
          <cell r="K40">
            <v>420</v>
          </cell>
          <cell r="L40">
            <v>2</v>
          </cell>
          <cell r="M40">
            <v>0.12217234848484851</v>
          </cell>
          <cell r="N40" t="str">
            <v>FOSFATIZAR</v>
          </cell>
          <cell r="O40">
            <v>420</v>
          </cell>
          <cell r="P40">
            <v>2</v>
          </cell>
          <cell r="Q40">
            <v>0.12217234848484851</v>
          </cell>
          <cell r="R40" t="str">
            <v>LAVAGEM CORRENTE</v>
          </cell>
          <cell r="S40">
            <v>420</v>
          </cell>
          <cell r="T40">
            <v>2</v>
          </cell>
          <cell r="U40">
            <v>0.12217234848484851</v>
          </cell>
          <cell r="V40" t="str">
            <v>SECAGEM</v>
          </cell>
          <cell r="W40">
            <v>420</v>
          </cell>
          <cell r="X40">
            <v>2</v>
          </cell>
          <cell r="Y40">
            <v>0.11405997474747474</v>
          </cell>
          <cell r="Z40" t="str">
            <v>INSPEÇÃO DE PROCESSO</v>
          </cell>
          <cell r="AA40">
            <v>420</v>
          </cell>
          <cell r="AB40">
            <v>1</v>
          </cell>
          <cell r="AC40">
            <v>0.13058603896103899</v>
          </cell>
          <cell r="AD40" t="str">
            <v>PINTAR</v>
          </cell>
          <cell r="AE40">
            <v>420</v>
          </cell>
          <cell r="AF40">
            <v>6</v>
          </cell>
          <cell r="AG40">
            <v>0.11405997474747474</v>
          </cell>
          <cell r="AH40" t="str">
            <v>CURA</v>
          </cell>
          <cell r="AI40">
            <v>420</v>
          </cell>
          <cell r="AJ40">
            <v>1</v>
          </cell>
          <cell r="AK40">
            <v>0.11405997474747474</v>
          </cell>
          <cell r="AL40" t="str">
            <v>INSPEÇÃO FINAL</v>
          </cell>
          <cell r="AM40">
            <v>420</v>
          </cell>
          <cell r="AN40">
            <v>1</v>
          </cell>
          <cell r="AO40">
            <v>0.13058603896103899</v>
          </cell>
          <cell r="AP40" t="str">
            <v>EMBALAGEM</v>
          </cell>
          <cell r="AQ40">
            <v>420</v>
          </cell>
          <cell r="AR40">
            <v>3</v>
          </cell>
          <cell r="AS40">
            <v>0.13058603896103899</v>
          </cell>
          <cell r="AT40" t="str">
            <v>EXPEDIÇÃO</v>
          </cell>
          <cell r="AU40">
            <v>420</v>
          </cell>
          <cell r="AV40">
            <v>1</v>
          </cell>
          <cell r="AW40">
            <v>0.13058603896103899</v>
          </cell>
          <cell r="BA40" t="str">
            <v/>
          </cell>
          <cell r="BE40" t="str">
            <v/>
          </cell>
          <cell r="BI40" t="str">
            <v/>
          </cell>
          <cell r="BM40" t="str">
            <v/>
          </cell>
          <cell r="BQ40" t="str">
            <v/>
          </cell>
          <cell r="BU40" t="str">
            <v/>
          </cell>
        </row>
        <row r="41">
          <cell r="A41" t="str">
            <v>ST343</v>
          </cell>
          <cell r="B41" t="str">
            <v>DESENGRAXAR</v>
          </cell>
          <cell r="C41">
            <v>420</v>
          </cell>
          <cell r="D41">
            <v>2</v>
          </cell>
          <cell r="E41">
            <v>0.12217234848484851</v>
          </cell>
          <cell r="F41" t="str">
            <v>LAVAGEM CORRENTE</v>
          </cell>
          <cell r="G41">
            <v>420</v>
          </cell>
          <cell r="H41">
            <v>2</v>
          </cell>
          <cell r="I41">
            <v>0.12217234848484851</v>
          </cell>
          <cell r="J41" t="str">
            <v>REFINAR CAMADA</v>
          </cell>
          <cell r="K41">
            <v>420</v>
          </cell>
          <cell r="L41">
            <v>2</v>
          </cell>
          <cell r="M41">
            <v>0.12217234848484851</v>
          </cell>
          <cell r="N41" t="str">
            <v>FOSFATIZAR</v>
          </cell>
          <cell r="O41">
            <v>420</v>
          </cell>
          <cell r="P41">
            <v>2</v>
          </cell>
          <cell r="Q41">
            <v>0.12217234848484851</v>
          </cell>
          <cell r="R41" t="str">
            <v>LAVAGEM CORRENTE</v>
          </cell>
          <cell r="S41">
            <v>420</v>
          </cell>
          <cell r="T41">
            <v>2</v>
          </cell>
          <cell r="U41">
            <v>0.12217234848484851</v>
          </cell>
          <cell r="V41" t="str">
            <v>SECAGEM</v>
          </cell>
          <cell r="W41">
            <v>420</v>
          </cell>
          <cell r="X41">
            <v>2</v>
          </cell>
          <cell r="Y41">
            <v>0.11405997474747474</v>
          </cell>
          <cell r="Z41" t="str">
            <v>INSPEÇÃO DE PROCESSO</v>
          </cell>
          <cell r="AA41">
            <v>420</v>
          </cell>
          <cell r="AB41">
            <v>1</v>
          </cell>
          <cell r="AC41">
            <v>0.13058603896103899</v>
          </cell>
          <cell r="AD41" t="str">
            <v>PINTAR</v>
          </cell>
          <cell r="AE41">
            <v>420</v>
          </cell>
          <cell r="AF41">
            <v>6</v>
          </cell>
          <cell r="AG41">
            <v>0.11405997474747474</v>
          </cell>
          <cell r="AH41" t="str">
            <v>CURA</v>
          </cell>
          <cell r="AI41">
            <v>420</v>
          </cell>
          <cell r="AJ41">
            <v>1</v>
          </cell>
          <cell r="AK41">
            <v>0.11405997474747474</v>
          </cell>
          <cell r="AL41" t="str">
            <v>INSPEÇÃO FINAL</v>
          </cell>
          <cell r="AM41">
            <v>420</v>
          </cell>
          <cell r="AN41">
            <v>1</v>
          </cell>
          <cell r="AO41">
            <v>0.13058603896103899</v>
          </cell>
          <cell r="AP41" t="str">
            <v>EMBALAGEM</v>
          </cell>
          <cell r="AQ41">
            <v>420</v>
          </cell>
          <cell r="AR41">
            <v>3</v>
          </cell>
          <cell r="AS41">
            <v>0.13058603896103899</v>
          </cell>
          <cell r="AT41" t="str">
            <v>EXPEDIÇÃO</v>
          </cell>
          <cell r="AU41">
            <v>420</v>
          </cell>
          <cell r="AV41">
            <v>1</v>
          </cell>
          <cell r="AW41">
            <v>0.13058603896103899</v>
          </cell>
          <cell r="BA41" t="str">
            <v/>
          </cell>
          <cell r="BE41" t="str">
            <v/>
          </cell>
          <cell r="BI41" t="str">
            <v/>
          </cell>
          <cell r="BM41" t="str">
            <v/>
          </cell>
          <cell r="BQ41" t="str">
            <v/>
          </cell>
          <cell r="BU41" t="str">
            <v/>
          </cell>
        </row>
        <row r="42">
          <cell r="A42" t="str">
            <v>ST363</v>
          </cell>
          <cell r="B42" t="str">
            <v>DESENGRAXAR</v>
          </cell>
          <cell r="C42">
            <v>400</v>
          </cell>
          <cell r="D42">
            <v>2</v>
          </cell>
          <cell r="E42">
            <v>0.12217234848484851</v>
          </cell>
          <cell r="F42" t="str">
            <v>LAVAGEM CORRENTE</v>
          </cell>
          <cell r="G42">
            <v>400</v>
          </cell>
          <cell r="H42">
            <v>2</v>
          </cell>
          <cell r="I42">
            <v>0.12217234848484851</v>
          </cell>
          <cell r="J42" t="str">
            <v>REFINAR CAMADA</v>
          </cell>
          <cell r="K42">
            <v>400</v>
          </cell>
          <cell r="L42">
            <v>2</v>
          </cell>
          <cell r="M42">
            <v>0.12217234848484851</v>
          </cell>
          <cell r="N42" t="str">
            <v>FOSFATIZAR</v>
          </cell>
          <cell r="O42">
            <v>400</v>
          </cell>
          <cell r="P42">
            <v>2</v>
          </cell>
          <cell r="Q42">
            <v>0.12217234848484851</v>
          </cell>
          <cell r="R42" t="str">
            <v>LAVAGEM CORRENTE</v>
          </cell>
          <cell r="S42">
            <v>400</v>
          </cell>
          <cell r="T42">
            <v>2</v>
          </cell>
          <cell r="U42">
            <v>0.12217234848484851</v>
          </cell>
          <cell r="V42" t="str">
            <v>SECAGEM</v>
          </cell>
          <cell r="W42">
            <v>400</v>
          </cell>
          <cell r="X42">
            <v>2</v>
          </cell>
          <cell r="Y42">
            <v>0.11405997474747474</v>
          </cell>
          <cell r="Z42" t="str">
            <v>INSPEÇÃO DE PROCESSO</v>
          </cell>
          <cell r="AA42">
            <v>400</v>
          </cell>
          <cell r="AB42">
            <v>1</v>
          </cell>
          <cell r="AC42">
            <v>0.13058603896103899</v>
          </cell>
          <cell r="AD42" t="str">
            <v>PINTAR</v>
          </cell>
          <cell r="AE42">
            <v>400</v>
          </cell>
          <cell r="AF42">
            <v>8</v>
          </cell>
          <cell r="AG42">
            <v>0.11405997474747474</v>
          </cell>
          <cell r="AH42" t="str">
            <v>CURA</v>
          </cell>
          <cell r="AI42">
            <v>400</v>
          </cell>
          <cell r="AJ42">
            <v>1</v>
          </cell>
          <cell r="AK42">
            <v>0.11405997474747474</v>
          </cell>
          <cell r="AL42" t="str">
            <v>INSPEÇÃO FINAL</v>
          </cell>
          <cell r="AM42">
            <v>400</v>
          </cell>
          <cell r="AN42">
            <v>1</v>
          </cell>
          <cell r="AO42">
            <v>0.13058603896103899</v>
          </cell>
          <cell r="AP42" t="str">
            <v>EMBALAGEM</v>
          </cell>
          <cell r="AQ42">
            <v>400</v>
          </cell>
          <cell r="AR42">
            <v>4</v>
          </cell>
          <cell r="AS42">
            <v>0.13058603896103899</v>
          </cell>
          <cell r="AT42" t="str">
            <v>EXPEDIÇÃO</v>
          </cell>
          <cell r="AU42">
            <v>400</v>
          </cell>
          <cell r="AV42">
            <v>1</v>
          </cell>
          <cell r="AW42">
            <v>0.13058603896103899</v>
          </cell>
          <cell r="BA42" t="str">
            <v/>
          </cell>
          <cell r="BE42" t="str">
            <v/>
          </cell>
          <cell r="BI42" t="str">
            <v/>
          </cell>
          <cell r="BM42" t="str">
            <v/>
          </cell>
          <cell r="BQ42" t="str">
            <v/>
          </cell>
          <cell r="BU42" t="str">
            <v/>
          </cell>
        </row>
        <row r="43">
          <cell r="A43" t="str">
            <v>ST364</v>
          </cell>
          <cell r="B43" t="str">
            <v>DESENGRAXAR</v>
          </cell>
          <cell r="C43">
            <v>400</v>
          </cell>
          <cell r="D43">
            <v>2</v>
          </cell>
          <cell r="E43">
            <v>0.12217234848484851</v>
          </cell>
          <cell r="F43" t="str">
            <v>LAVAGEM CORRENTE</v>
          </cell>
          <cell r="G43">
            <v>400</v>
          </cell>
          <cell r="H43">
            <v>2</v>
          </cell>
          <cell r="I43">
            <v>0.12217234848484851</v>
          </cell>
          <cell r="J43" t="str">
            <v>REFINAR CAMADA</v>
          </cell>
          <cell r="K43">
            <v>400</v>
          </cell>
          <cell r="L43">
            <v>2</v>
          </cell>
          <cell r="M43">
            <v>0.12217234848484851</v>
          </cell>
          <cell r="N43" t="str">
            <v>FOSFATIZAR</v>
          </cell>
          <cell r="O43">
            <v>400</v>
          </cell>
          <cell r="P43">
            <v>2</v>
          </cell>
          <cell r="Q43">
            <v>0.12217234848484851</v>
          </cell>
          <cell r="R43" t="str">
            <v>LAVAGEM CORRENTE</v>
          </cell>
          <cell r="S43">
            <v>400</v>
          </cell>
          <cell r="T43">
            <v>2</v>
          </cell>
          <cell r="U43">
            <v>0.12217234848484851</v>
          </cell>
          <cell r="V43" t="str">
            <v>SECAGEM</v>
          </cell>
          <cell r="W43">
            <v>400</v>
          </cell>
          <cell r="X43">
            <v>2</v>
          </cell>
          <cell r="Y43">
            <v>0.11405997474747474</v>
          </cell>
          <cell r="Z43" t="str">
            <v>INSPEÇÃO DE PROCESSO</v>
          </cell>
          <cell r="AA43">
            <v>400</v>
          </cell>
          <cell r="AB43">
            <v>1</v>
          </cell>
          <cell r="AC43">
            <v>0.13058603896103899</v>
          </cell>
          <cell r="AD43" t="str">
            <v>PINTAR</v>
          </cell>
          <cell r="AE43">
            <v>400</v>
          </cell>
          <cell r="AF43">
            <v>8</v>
          </cell>
          <cell r="AG43">
            <v>0.11405997474747474</v>
          </cell>
          <cell r="AH43" t="str">
            <v>CURA</v>
          </cell>
          <cell r="AI43">
            <v>400</v>
          </cell>
          <cell r="AJ43">
            <v>1</v>
          </cell>
          <cell r="AK43">
            <v>0.11405997474747474</v>
          </cell>
          <cell r="AL43" t="str">
            <v>INSPEÇÃO FINAL</v>
          </cell>
          <cell r="AM43">
            <v>400</v>
          </cell>
          <cell r="AN43">
            <v>1</v>
          </cell>
          <cell r="AO43">
            <v>0.13058603896103899</v>
          </cell>
          <cell r="AP43" t="str">
            <v>EMBALAGEM</v>
          </cell>
          <cell r="AQ43">
            <v>400</v>
          </cell>
          <cell r="AR43">
            <v>4</v>
          </cell>
          <cell r="AS43">
            <v>0.13058603896103899</v>
          </cell>
          <cell r="AT43" t="str">
            <v>EXPEDIÇÃO</v>
          </cell>
          <cell r="AU43">
            <v>400</v>
          </cell>
          <cell r="AV43">
            <v>1</v>
          </cell>
          <cell r="AW43">
            <v>0.13058603896103899</v>
          </cell>
          <cell r="BA43" t="str">
            <v/>
          </cell>
          <cell r="BE43" t="str">
            <v/>
          </cell>
          <cell r="BI43" t="str">
            <v/>
          </cell>
          <cell r="BM43" t="str">
            <v/>
          </cell>
          <cell r="BQ43" t="str">
            <v/>
          </cell>
          <cell r="BU43" t="str">
            <v/>
          </cell>
        </row>
        <row r="44">
          <cell r="A44" t="str">
            <v>ST389</v>
          </cell>
          <cell r="B44" t="str">
            <v>DESENGRAXAR</v>
          </cell>
          <cell r="C44">
            <v>128</v>
          </cell>
          <cell r="D44">
            <v>2</v>
          </cell>
          <cell r="E44">
            <v>0.12217234848484851</v>
          </cell>
          <cell r="F44" t="str">
            <v>LAVAGEM CORRENTE</v>
          </cell>
          <cell r="G44">
            <v>128</v>
          </cell>
          <cell r="H44">
            <v>2</v>
          </cell>
          <cell r="I44">
            <v>0.12217234848484851</v>
          </cell>
          <cell r="J44" t="str">
            <v>REFINAR CAMADA</v>
          </cell>
          <cell r="K44">
            <v>128</v>
          </cell>
          <cell r="L44">
            <v>2</v>
          </cell>
          <cell r="M44">
            <v>0.12217234848484851</v>
          </cell>
          <cell r="N44" t="str">
            <v>FOSFATIZAR</v>
          </cell>
          <cell r="O44">
            <v>128</v>
          </cell>
          <cell r="P44">
            <v>2</v>
          </cell>
          <cell r="Q44">
            <v>0.12217234848484851</v>
          </cell>
          <cell r="R44" t="str">
            <v>LAVAGEM CORRENTE</v>
          </cell>
          <cell r="S44">
            <v>128</v>
          </cell>
          <cell r="T44">
            <v>2</v>
          </cell>
          <cell r="U44">
            <v>0.12217234848484851</v>
          </cell>
          <cell r="V44" t="str">
            <v>SECAGEM</v>
          </cell>
          <cell r="W44">
            <v>128</v>
          </cell>
          <cell r="X44">
            <v>2</v>
          </cell>
          <cell r="Y44">
            <v>0.11405997474747474</v>
          </cell>
          <cell r="Z44" t="str">
            <v>INSPEÇÃO DE PROCESSO</v>
          </cell>
          <cell r="AA44">
            <v>128</v>
          </cell>
          <cell r="AB44">
            <v>2</v>
          </cell>
          <cell r="AC44">
            <v>0.13058603896103899</v>
          </cell>
          <cell r="AD44" t="str">
            <v>PINTAR</v>
          </cell>
          <cell r="AE44">
            <v>128</v>
          </cell>
          <cell r="AF44">
            <v>8</v>
          </cell>
          <cell r="AG44">
            <v>0.11405997474747474</v>
          </cell>
          <cell r="AH44" t="str">
            <v>CURA</v>
          </cell>
          <cell r="AI44">
            <v>128</v>
          </cell>
          <cell r="AJ44">
            <v>1</v>
          </cell>
          <cell r="AK44">
            <v>0.11405997474747474</v>
          </cell>
          <cell r="AL44" t="str">
            <v>INSPEÇÃO FINAL</v>
          </cell>
          <cell r="AM44">
            <v>128</v>
          </cell>
          <cell r="AN44">
            <v>1</v>
          </cell>
          <cell r="AO44">
            <v>0.13058603896103899</v>
          </cell>
          <cell r="AP44" t="str">
            <v>EMBALAGEM</v>
          </cell>
          <cell r="AQ44">
            <v>128</v>
          </cell>
          <cell r="AR44">
            <v>4</v>
          </cell>
          <cell r="AS44">
            <v>0.13058603896103899</v>
          </cell>
          <cell r="AT44" t="str">
            <v>EXPEDIÇÃO</v>
          </cell>
          <cell r="AU44">
            <v>128</v>
          </cell>
          <cell r="AV44">
            <v>1</v>
          </cell>
          <cell r="AW44">
            <v>0.13058603896103899</v>
          </cell>
          <cell r="BA44" t="str">
            <v/>
          </cell>
          <cell r="BE44" t="str">
            <v/>
          </cell>
          <cell r="BI44" t="str">
            <v/>
          </cell>
          <cell r="BM44" t="str">
            <v/>
          </cell>
          <cell r="BQ44" t="str">
            <v/>
          </cell>
          <cell r="BU44" t="str">
            <v/>
          </cell>
        </row>
        <row r="45">
          <cell r="A45" t="str">
            <v>ST390</v>
          </cell>
          <cell r="B45" t="str">
            <v>DESENGRAXAR</v>
          </cell>
          <cell r="C45">
            <v>650</v>
          </cell>
          <cell r="D45">
            <v>1</v>
          </cell>
          <cell r="E45">
            <v>0.12217234848484851</v>
          </cell>
          <cell r="F45" t="str">
            <v>LAVAGEM CORRENTE</v>
          </cell>
          <cell r="G45">
            <v>650</v>
          </cell>
          <cell r="H45">
            <v>1</v>
          </cell>
          <cell r="I45">
            <v>0.12217234848484851</v>
          </cell>
          <cell r="J45" t="str">
            <v>REFINAR CAMADA</v>
          </cell>
          <cell r="K45">
            <v>650</v>
          </cell>
          <cell r="L45">
            <v>1</v>
          </cell>
          <cell r="M45">
            <v>0.12217234848484851</v>
          </cell>
          <cell r="N45" t="str">
            <v>FOSFATIZAR</v>
          </cell>
          <cell r="O45">
            <v>650</v>
          </cell>
          <cell r="P45">
            <v>1</v>
          </cell>
          <cell r="Q45">
            <v>0.12217234848484851</v>
          </cell>
          <cell r="R45" t="str">
            <v>LAVAGEM CORRENTE</v>
          </cell>
          <cell r="S45">
            <v>650</v>
          </cell>
          <cell r="T45">
            <v>1</v>
          </cell>
          <cell r="U45">
            <v>0.12217234848484851</v>
          </cell>
          <cell r="V45" t="str">
            <v>SECAGEM</v>
          </cell>
          <cell r="W45">
            <v>650</v>
          </cell>
          <cell r="X45">
            <v>1</v>
          </cell>
          <cell r="Y45">
            <v>0.11405997474747474</v>
          </cell>
          <cell r="Z45" t="str">
            <v>INSPEÇÃO DE PROCESSO</v>
          </cell>
          <cell r="AA45">
            <v>650</v>
          </cell>
          <cell r="AB45">
            <v>1</v>
          </cell>
          <cell r="AC45">
            <v>0.13058603896103899</v>
          </cell>
          <cell r="AD45" t="str">
            <v>PINTAR</v>
          </cell>
          <cell r="AE45">
            <v>650</v>
          </cell>
          <cell r="AF45">
            <v>1</v>
          </cell>
          <cell r="AG45">
            <v>0.11405997474747474</v>
          </cell>
          <cell r="AH45" t="str">
            <v>CURA</v>
          </cell>
          <cell r="AI45">
            <v>650</v>
          </cell>
          <cell r="AJ45">
            <v>1</v>
          </cell>
          <cell r="AK45">
            <v>0.11405997474747474</v>
          </cell>
          <cell r="AL45" t="str">
            <v>INSPEÇÃO FINAL</v>
          </cell>
          <cell r="AM45">
            <v>650</v>
          </cell>
          <cell r="AN45">
            <v>1</v>
          </cell>
          <cell r="AO45">
            <v>0.13058603896103899</v>
          </cell>
          <cell r="AP45" t="str">
            <v>EMBALAGEM</v>
          </cell>
          <cell r="AQ45">
            <v>650</v>
          </cell>
          <cell r="AR45">
            <v>1</v>
          </cell>
          <cell r="AS45">
            <v>0.13058603896103899</v>
          </cell>
          <cell r="AT45" t="str">
            <v>EXPEDIÇÃO</v>
          </cell>
          <cell r="AU45">
            <v>650</v>
          </cell>
          <cell r="AV45">
            <v>1</v>
          </cell>
          <cell r="AW45">
            <v>0.13058603896103899</v>
          </cell>
          <cell r="BA45" t="str">
            <v/>
          </cell>
          <cell r="BE45" t="str">
            <v/>
          </cell>
          <cell r="BI45" t="str">
            <v/>
          </cell>
          <cell r="BM45" t="str">
            <v/>
          </cell>
          <cell r="BQ45" t="str">
            <v/>
          </cell>
          <cell r="BU45" t="str">
            <v/>
          </cell>
        </row>
        <row r="46">
          <cell r="A46" t="str">
            <v>ST391</v>
          </cell>
          <cell r="B46" t="str">
            <v>DESENGRAXAR</v>
          </cell>
          <cell r="C46">
            <v>750</v>
          </cell>
          <cell r="D46">
            <v>2</v>
          </cell>
          <cell r="E46">
            <v>0.12217234848484851</v>
          </cell>
          <cell r="F46" t="str">
            <v>LAVAGEM CORRENTE</v>
          </cell>
          <cell r="G46">
            <v>750</v>
          </cell>
          <cell r="H46">
            <v>2</v>
          </cell>
          <cell r="I46">
            <v>0.12217234848484851</v>
          </cell>
          <cell r="J46" t="str">
            <v>REFINAR CAMADA</v>
          </cell>
          <cell r="K46">
            <v>750</v>
          </cell>
          <cell r="L46">
            <v>2</v>
          </cell>
          <cell r="M46">
            <v>0.12217234848484851</v>
          </cell>
          <cell r="N46" t="str">
            <v>FOSFATIZAR</v>
          </cell>
          <cell r="O46">
            <v>750</v>
          </cell>
          <cell r="P46">
            <v>2</v>
          </cell>
          <cell r="Q46">
            <v>0.12217234848484851</v>
          </cell>
          <cell r="R46" t="str">
            <v>LAVAGEM CORRENTE</v>
          </cell>
          <cell r="S46">
            <v>750</v>
          </cell>
          <cell r="T46">
            <v>2</v>
          </cell>
          <cell r="U46">
            <v>0.12217234848484851</v>
          </cell>
          <cell r="V46" t="str">
            <v>SECAGEM</v>
          </cell>
          <cell r="W46">
            <v>750</v>
          </cell>
          <cell r="X46">
            <v>2</v>
          </cell>
          <cell r="Y46">
            <v>0.11405997474747474</v>
          </cell>
          <cell r="Z46" t="str">
            <v>INSPEÇÃO DE PROCESSO</v>
          </cell>
          <cell r="AA46">
            <v>750</v>
          </cell>
          <cell r="AB46">
            <v>1</v>
          </cell>
          <cell r="AC46">
            <v>0.13058603896103899</v>
          </cell>
          <cell r="AD46" t="str">
            <v>PINTAR</v>
          </cell>
          <cell r="AE46">
            <v>750</v>
          </cell>
          <cell r="AF46">
            <v>8</v>
          </cell>
          <cell r="AG46">
            <v>0.11405997474747474</v>
          </cell>
          <cell r="AH46" t="str">
            <v>CURA</v>
          </cell>
          <cell r="AI46">
            <v>750</v>
          </cell>
          <cell r="AJ46">
            <v>1</v>
          </cell>
          <cell r="AK46">
            <v>0.11405997474747474</v>
          </cell>
          <cell r="AL46" t="str">
            <v>INSPEÇÃO FINAL</v>
          </cell>
          <cell r="AM46">
            <v>750</v>
          </cell>
          <cell r="AN46">
            <v>1</v>
          </cell>
          <cell r="AO46">
            <v>0.13058603896103899</v>
          </cell>
          <cell r="AP46" t="str">
            <v>EMBALAGEM</v>
          </cell>
          <cell r="AQ46">
            <v>750</v>
          </cell>
          <cell r="AR46">
            <v>4</v>
          </cell>
          <cell r="AS46">
            <v>0.13058603896103899</v>
          </cell>
          <cell r="AT46" t="str">
            <v>EXPEDIÇÃO</v>
          </cell>
          <cell r="AU46">
            <v>750</v>
          </cell>
          <cell r="AV46">
            <v>1</v>
          </cell>
          <cell r="AW46">
            <v>0.13058603896103899</v>
          </cell>
          <cell r="BA46" t="str">
            <v/>
          </cell>
          <cell r="BE46" t="str">
            <v/>
          </cell>
          <cell r="BI46" t="str">
            <v/>
          </cell>
          <cell r="BM46" t="str">
            <v/>
          </cell>
          <cell r="BQ46" t="str">
            <v/>
          </cell>
          <cell r="BU46" t="str">
            <v/>
          </cell>
        </row>
        <row r="47">
          <cell r="A47">
            <v>1100</v>
          </cell>
          <cell r="B47" t="str">
            <v>DESENGRAXAR</v>
          </cell>
          <cell r="C47">
            <v>180</v>
          </cell>
          <cell r="D47">
            <v>2</v>
          </cell>
          <cell r="E47">
            <v>0.12217234848484851</v>
          </cell>
          <cell r="F47" t="str">
            <v>LAVAGEM CORRENTE</v>
          </cell>
          <cell r="G47">
            <v>180</v>
          </cell>
          <cell r="H47">
            <v>2</v>
          </cell>
          <cell r="I47">
            <v>0.12217234848484851</v>
          </cell>
          <cell r="J47" t="str">
            <v>REFINAR CAMADA</v>
          </cell>
          <cell r="K47">
            <v>180</v>
          </cell>
          <cell r="L47">
            <v>2</v>
          </cell>
          <cell r="M47">
            <v>0.12217234848484851</v>
          </cell>
          <cell r="N47" t="str">
            <v>FOSFATIZAR</v>
          </cell>
          <cell r="O47">
            <v>180</v>
          </cell>
          <cell r="P47">
            <v>2</v>
          </cell>
          <cell r="Q47">
            <v>0.12217234848484851</v>
          </cell>
          <cell r="R47" t="str">
            <v>LAVAGEM CORRENTE</v>
          </cell>
          <cell r="S47">
            <v>180</v>
          </cell>
          <cell r="T47">
            <v>2</v>
          </cell>
          <cell r="U47">
            <v>0.12217234848484851</v>
          </cell>
          <cell r="V47" t="str">
            <v>SECAGEM</v>
          </cell>
          <cell r="W47">
            <v>180</v>
          </cell>
          <cell r="X47">
            <v>2</v>
          </cell>
          <cell r="Y47">
            <v>0.11405997474747474</v>
          </cell>
          <cell r="Z47" t="str">
            <v>INSPEÇÃO DE PROCESSO</v>
          </cell>
          <cell r="AA47">
            <v>180</v>
          </cell>
          <cell r="AB47">
            <v>1</v>
          </cell>
          <cell r="AC47">
            <v>0.13058603896103899</v>
          </cell>
          <cell r="AD47" t="str">
            <v>PINTAR</v>
          </cell>
          <cell r="AE47">
            <v>180</v>
          </cell>
          <cell r="AF47">
            <v>8</v>
          </cell>
          <cell r="AG47">
            <v>0.11405997474747474</v>
          </cell>
          <cell r="AH47" t="str">
            <v>CURA</v>
          </cell>
          <cell r="AI47">
            <v>180</v>
          </cell>
          <cell r="AJ47">
            <v>1</v>
          </cell>
          <cell r="AK47">
            <v>0.11405997474747474</v>
          </cell>
          <cell r="AL47" t="str">
            <v>INSPEÇÃO FINAL</v>
          </cell>
          <cell r="AM47">
            <v>180</v>
          </cell>
          <cell r="AN47">
            <v>1</v>
          </cell>
          <cell r="AO47">
            <v>0.13058603896103899</v>
          </cell>
          <cell r="AP47" t="str">
            <v>EMBALAGEM</v>
          </cell>
          <cell r="AQ47">
            <v>180</v>
          </cell>
          <cell r="AR47">
            <v>4</v>
          </cell>
          <cell r="AS47">
            <v>0.13058603896103899</v>
          </cell>
          <cell r="AT47" t="str">
            <v>EXPEDIÇÃO</v>
          </cell>
          <cell r="AU47">
            <v>180</v>
          </cell>
          <cell r="AV47">
            <v>1</v>
          </cell>
          <cell r="AW47">
            <v>0.13058603896103899</v>
          </cell>
          <cell r="BA47" t="str">
            <v/>
          </cell>
          <cell r="BE47" t="str">
            <v/>
          </cell>
          <cell r="BI47" t="str">
            <v/>
          </cell>
          <cell r="BM47" t="str">
            <v/>
          </cell>
          <cell r="BQ47" t="str">
            <v/>
          </cell>
          <cell r="BU47" t="str">
            <v/>
          </cell>
        </row>
        <row r="48">
          <cell r="A48">
            <v>1110</v>
          </cell>
          <cell r="B48" t="str">
            <v>DESENGRAXAR</v>
          </cell>
          <cell r="C48">
            <v>180</v>
          </cell>
          <cell r="D48">
            <v>2</v>
          </cell>
          <cell r="E48">
            <v>0.12217234848484851</v>
          </cell>
          <cell r="F48" t="str">
            <v>LAVAGEM CORRENTE</v>
          </cell>
          <cell r="G48">
            <v>180</v>
          </cell>
          <cell r="H48">
            <v>2</v>
          </cell>
          <cell r="I48">
            <v>0.12217234848484851</v>
          </cell>
          <cell r="J48" t="str">
            <v>REFINAR CAMADA</v>
          </cell>
          <cell r="K48">
            <v>180</v>
          </cell>
          <cell r="L48">
            <v>2</v>
          </cell>
          <cell r="M48">
            <v>0.12217234848484851</v>
          </cell>
          <cell r="N48" t="str">
            <v>FOSFATIZAR</v>
          </cell>
          <cell r="O48">
            <v>180</v>
          </cell>
          <cell r="P48">
            <v>2</v>
          </cell>
          <cell r="Q48">
            <v>0.12217234848484851</v>
          </cell>
          <cell r="R48" t="str">
            <v>LAVAGEM CORRENTE</v>
          </cell>
          <cell r="S48">
            <v>180</v>
          </cell>
          <cell r="T48">
            <v>2</v>
          </cell>
          <cell r="U48">
            <v>0.12217234848484851</v>
          </cell>
          <cell r="V48" t="str">
            <v>SECAGEM</v>
          </cell>
          <cell r="W48">
            <v>180</v>
          </cell>
          <cell r="X48">
            <v>2</v>
          </cell>
          <cell r="Y48">
            <v>0.11405997474747474</v>
          </cell>
          <cell r="Z48" t="str">
            <v>INSPEÇÃO DE PROCESSO</v>
          </cell>
          <cell r="AA48">
            <v>180</v>
          </cell>
          <cell r="AB48">
            <v>1</v>
          </cell>
          <cell r="AC48">
            <v>0.13058603896103899</v>
          </cell>
          <cell r="AD48" t="str">
            <v>PINTAR</v>
          </cell>
          <cell r="AE48">
            <v>180</v>
          </cell>
          <cell r="AF48">
            <v>8</v>
          </cell>
          <cell r="AG48">
            <v>0.11405997474747474</v>
          </cell>
          <cell r="AH48" t="str">
            <v>CURA</v>
          </cell>
          <cell r="AI48">
            <v>180</v>
          </cell>
          <cell r="AJ48">
            <v>1</v>
          </cell>
          <cell r="AK48">
            <v>0.11405997474747474</v>
          </cell>
          <cell r="AL48" t="str">
            <v>INSPEÇÃO FINAL</v>
          </cell>
          <cell r="AM48">
            <v>180</v>
          </cell>
          <cell r="AN48">
            <v>1</v>
          </cell>
          <cell r="AO48">
            <v>0.13058603896103899</v>
          </cell>
          <cell r="AP48" t="str">
            <v>EMBALAGEM</v>
          </cell>
          <cell r="AQ48">
            <v>180</v>
          </cell>
          <cell r="AR48">
            <v>4</v>
          </cell>
          <cell r="AS48">
            <v>0.13058603896103899</v>
          </cell>
          <cell r="AT48" t="str">
            <v>EXPEDIÇÃO</v>
          </cell>
          <cell r="AU48">
            <v>180</v>
          </cell>
          <cell r="AV48">
            <v>1</v>
          </cell>
          <cell r="AW48">
            <v>0.13058603896103899</v>
          </cell>
          <cell r="BA48" t="str">
            <v/>
          </cell>
          <cell r="BE48" t="str">
            <v/>
          </cell>
          <cell r="BI48" t="str">
            <v/>
          </cell>
          <cell r="BM48" t="str">
            <v/>
          </cell>
          <cell r="BQ48" t="str">
            <v/>
          </cell>
          <cell r="BU48" t="str">
            <v/>
          </cell>
        </row>
        <row r="49">
          <cell r="A49">
            <v>1120</v>
          </cell>
          <cell r="B49" t="str">
            <v>DESENGRAXAR</v>
          </cell>
          <cell r="C49">
            <v>230</v>
          </cell>
          <cell r="D49">
            <v>1</v>
          </cell>
          <cell r="E49">
            <v>0.12217234848484851</v>
          </cell>
          <cell r="F49" t="str">
            <v>LAVAGEM CORRENTE</v>
          </cell>
          <cell r="G49">
            <v>230</v>
          </cell>
          <cell r="H49">
            <v>1</v>
          </cell>
          <cell r="I49">
            <v>0.12217234848484851</v>
          </cell>
          <cell r="J49" t="str">
            <v>REFINAR CAMADA</v>
          </cell>
          <cell r="K49">
            <v>230</v>
          </cell>
          <cell r="L49">
            <v>1</v>
          </cell>
          <cell r="M49">
            <v>0.12217234848484851</v>
          </cell>
          <cell r="N49" t="str">
            <v>FOSFATIZAR</v>
          </cell>
          <cell r="O49">
            <v>230</v>
          </cell>
          <cell r="P49">
            <v>1</v>
          </cell>
          <cell r="Q49">
            <v>0.12217234848484851</v>
          </cell>
          <cell r="R49" t="str">
            <v>LAVAGEM CORRENTE</v>
          </cell>
          <cell r="S49">
            <v>230</v>
          </cell>
          <cell r="T49">
            <v>1</v>
          </cell>
          <cell r="U49">
            <v>0.12217234848484851</v>
          </cell>
          <cell r="V49" t="str">
            <v>SECAGEM</v>
          </cell>
          <cell r="W49">
            <v>230</v>
          </cell>
          <cell r="X49">
            <v>1</v>
          </cell>
          <cell r="Y49">
            <v>0.11405997474747474</v>
          </cell>
          <cell r="Z49" t="str">
            <v>INSPEÇÃO DE PROCESSO</v>
          </cell>
          <cell r="AA49">
            <v>230</v>
          </cell>
          <cell r="AB49">
            <v>1</v>
          </cell>
          <cell r="AC49">
            <v>0.13058603896103899</v>
          </cell>
          <cell r="AD49" t="str">
            <v>PINTAR</v>
          </cell>
          <cell r="AE49">
            <v>230</v>
          </cell>
          <cell r="AF49">
            <v>1</v>
          </cell>
          <cell r="AG49">
            <v>0.11405997474747474</v>
          </cell>
          <cell r="AH49" t="str">
            <v>CURA</v>
          </cell>
          <cell r="AI49">
            <v>230</v>
          </cell>
          <cell r="AJ49">
            <v>1</v>
          </cell>
          <cell r="AK49">
            <v>0.11405997474747474</v>
          </cell>
          <cell r="AL49" t="str">
            <v>INSPEÇÃO FINAL</v>
          </cell>
          <cell r="AM49">
            <v>230</v>
          </cell>
          <cell r="AN49">
            <v>1</v>
          </cell>
          <cell r="AO49">
            <v>0.13058603896103899</v>
          </cell>
          <cell r="AP49" t="str">
            <v>EMBALAGEM</v>
          </cell>
          <cell r="AQ49">
            <v>230</v>
          </cell>
          <cell r="AR49">
            <v>1</v>
          </cell>
          <cell r="AS49">
            <v>0.13058603896103899</v>
          </cell>
          <cell r="AT49" t="str">
            <v>EXPEDIÇÃO</v>
          </cell>
          <cell r="AU49">
            <v>230</v>
          </cell>
          <cell r="AV49">
            <v>1</v>
          </cell>
          <cell r="AW49">
            <v>0.13058603896103899</v>
          </cell>
          <cell r="BA49" t="str">
            <v/>
          </cell>
          <cell r="BE49" t="str">
            <v/>
          </cell>
          <cell r="BI49" t="str">
            <v/>
          </cell>
          <cell r="BM49" t="str">
            <v/>
          </cell>
          <cell r="BQ49" t="str">
            <v/>
          </cell>
          <cell r="BU49" t="str">
            <v/>
          </cell>
        </row>
        <row r="50">
          <cell r="A50">
            <v>1130</v>
          </cell>
          <cell r="B50" t="str">
            <v>DESENGRAXAR</v>
          </cell>
          <cell r="C50">
            <v>180</v>
          </cell>
          <cell r="D50">
            <v>2</v>
          </cell>
          <cell r="E50">
            <v>0.12217234848484851</v>
          </cell>
          <cell r="F50" t="str">
            <v>LAVAGEM CORRENTE</v>
          </cell>
          <cell r="G50">
            <v>180</v>
          </cell>
          <cell r="H50">
            <v>2</v>
          </cell>
          <cell r="I50">
            <v>0.12217234848484851</v>
          </cell>
          <cell r="J50" t="str">
            <v>REFINAR CAMADA</v>
          </cell>
          <cell r="K50">
            <v>180</v>
          </cell>
          <cell r="L50">
            <v>2</v>
          </cell>
          <cell r="M50">
            <v>0.12217234848484851</v>
          </cell>
          <cell r="N50" t="str">
            <v>FOSFATIZAR</v>
          </cell>
          <cell r="O50">
            <v>180</v>
          </cell>
          <cell r="P50">
            <v>2</v>
          </cell>
          <cell r="Q50">
            <v>0.12217234848484851</v>
          </cell>
          <cell r="R50" t="str">
            <v>LAVAGEM CORRENTE</v>
          </cell>
          <cell r="S50">
            <v>180</v>
          </cell>
          <cell r="T50">
            <v>2</v>
          </cell>
          <cell r="U50">
            <v>0.12217234848484851</v>
          </cell>
          <cell r="V50" t="str">
            <v>SECAGEM</v>
          </cell>
          <cell r="W50">
            <v>180</v>
          </cell>
          <cell r="X50">
            <v>2</v>
          </cell>
          <cell r="Y50">
            <v>0.11405997474747474</v>
          </cell>
          <cell r="Z50" t="str">
            <v>INSPEÇÃO DE PROCESSO</v>
          </cell>
          <cell r="AA50">
            <v>180</v>
          </cell>
          <cell r="AB50">
            <v>1</v>
          </cell>
          <cell r="AC50">
            <v>0.13058603896103899</v>
          </cell>
          <cell r="AD50" t="str">
            <v>PINTAR</v>
          </cell>
          <cell r="AE50">
            <v>180</v>
          </cell>
          <cell r="AF50">
            <v>8</v>
          </cell>
          <cell r="AG50">
            <v>0.11405997474747474</v>
          </cell>
          <cell r="AH50" t="str">
            <v>CURA</v>
          </cell>
          <cell r="AI50">
            <v>180</v>
          </cell>
          <cell r="AJ50">
            <v>1</v>
          </cell>
          <cell r="AK50">
            <v>0.11405997474747474</v>
          </cell>
          <cell r="AL50" t="str">
            <v>INSPEÇÃO FINAL</v>
          </cell>
          <cell r="AM50">
            <v>180</v>
          </cell>
          <cell r="AN50">
            <v>1</v>
          </cell>
          <cell r="AO50">
            <v>0.13058603896103899</v>
          </cell>
          <cell r="AP50" t="str">
            <v>EMBALAGEM</v>
          </cell>
          <cell r="AQ50">
            <v>180</v>
          </cell>
          <cell r="AR50">
            <v>4</v>
          </cell>
          <cell r="AS50">
            <v>0.13058603896103899</v>
          </cell>
          <cell r="AT50" t="str">
            <v>EXPEDIÇÃO</v>
          </cell>
          <cell r="AU50">
            <v>180</v>
          </cell>
          <cell r="AV50">
            <v>1</v>
          </cell>
          <cell r="AW50">
            <v>0.13058603896103899</v>
          </cell>
          <cell r="BA50" t="str">
            <v/>
          </cell>
          <cell r="BE50" t="str">
            <v/>
          </cell>
          <cell r="BI50" t="str">
            <v/>
          </cell>
          <cell r="BM50" t="str">
            <v/>
          </cell>
          <cell r="BQ50" t="str">
            <v/>
          </cell>
          <cell r="BU50" t="str">
            <v/>
          </cell>
        </row>
        <row r="51">
          <cell r="A51">
            <v>1230</v>
          </cell>
          <cell r="B51" t="str">
            <v>DESENGRAXAR</v>
          </cell>
          <cell r="C51">
            <v>200</v>
          </cell>
          <cell r="D51">
            <v>1</v>
          </cell>
          <cell r="E51">
            <v>0.12217234848484851</v>
          </cell>
          <cell r="F51" t="str">
            <v>LAVAGEM CORRENTE</v>
          </cell>
          <cell r="G51">
            <v>200</v>
          </cell>
          <cell r="H51">
            <v>1</v>
          </cell>
          <cell r="I51">
            <v>0.12217234848484851</v>
          </cell>
          <cell r="J51" t="str">
            <v>REFINAR CAMADA</v>
          </cell>
          <cell r="K51">
            <v>200</v>
          </cell>
          <cell r="L51">
            <v>1</v>
          </cell>
          <cell r="M51">
            <v>0.12217234848484851</v>
          </cell>
          <cell r="N51" t="str">
            <v>FOSFATIZAR</v>
          </cell>
          <cell r="O51">
            <v>200</v>
          </cell>
          <cell r="P51">
            <v>1</v>
          </cell>
          <cell r="Q51">
            <v>0.12217234848484851</v>
          </cell>
          <cell r="R51" t="str">
            <v>LAVAGEM CORRENTE</v>
          </cell>
          <cell r="S51">
            <v>200</v>
          </cell>
          <cell r="T51">
            <v>1</v>
          </cell>
          <cell r="U51">
            <v>0.12217234848484851</v>
          </cell>
          <cell r="V51" t="str">
            <v>SECAGEM</v>
          </cell>
          <cell r="W51">
            <v>200</v>
          </cell>
          <cell r="X51">
            <v>1</v>
          </cell>
          <cell r="Y51">
            <v>0.11405997474747474</v>
          </cell>
          <cell r="Z51" t="str">
            <v>INSPEÇÃO DE PROCESSO</v>
          </cell>
          <cell r="AA51">
            <v>200</v>
          </cell>
          <cell r="AB51">
            <v>1</v>
          </cell>
          <cell r="AC51">
            <v>0.13058603896103899</v>
          </cell>
          <cell r="AD51" t="str">
            <v>PINTAR</v>
          </cell>
          <cell r="AE51">
            <v>200</v>
          </cell>
          <cell r="AF51">
            <v>1</v>
          </cell>
          <cell r="AG51">
            <v>0.11405997474747474</v>
          </cell>
          <cell r="AH51" t="str">
            <v>CURA</v>
          </cell>
          <cell r="AI51">
            <v>200</v>
          </cell>
          <cell r="AJ51">
            <v>1</v>
          </cell>
          <cell r="AK51">
            <v>0.11405997474747474</v>
          </cell>
          <cell r="AL51" t="str">
            <v>INSPEÇÃO FINAL</v>
          </cell>
          <cell r="AM51">
            <v>200</v>
          </cell>
          <cell r="AN51">
            <v>1</v>
          </cell>
          <cell r="AO51">
            <v>0.13058603896103899</v>
          </cell>
          <cell r="AP51" t="str">
            <v>EMBALAGEM</v>
          </cell>
          <cell r="AQ51">
            <v>200</v>
          </cell>
          <cell r="AR51">
            <v>1</v>
          </cell>
          <cell r="AS51">
            <v>0.13058603896103899</v>
          </cell>
          <cell r="AT51" t="str">
            <v>EXPEDIÇÃO</v>
          </cell>
          <cell r="AU51">
            <v>200</v>
          </cell>
          <cell r="AV51">
            <v>1</v>
          </cell>
          <cell r="AW51">
            <v>0.13058603896103899</v>
          </cell>
          <cell r="BA51" t="str">
            <v/>
          </cell>
          <cell r="BE51" t="str">
            <v/>
          </cell>
          <cell r="BI51" t="str">
            <v/>
          </cell>
          <cell r="BM51" t="str">
            <v/>
          </cell>
          <cell r="BQ51" t="str">
            <v/>
          </cell>
          <cell r="BU51" t="str">
            <v/>
          </cell>
        </row>
        <row r="52">
          <cell r="A52">
            <v>1250</v>
          </cell>
          <cell r="B52" t="str">
            <v>DESENGRAXAR</v>
          </cell>
          <cell r="C52">
            <v>300</v>
          </cell>
          <cell r="D52">
            <v>1</v>
          </cell>
          <cell r="E52">
            <v>0.12217234848484851</v>
          </cell>
          <cell r="F52" t="str">
            <v>LAVAGEM CORRENTE</v>
          </cell>
          <cell r="G52">
            <v>300</v>
          </cell>
          <cell r="H52">
            <v>1</v>
          </cell>
          <cell r="I52">
            <v>0.12217234848484851</v>
          </cell>
          <cell r="J52" t="str">
            <v>REFINAR CAMADA</v>
          </cell>
          <cell r="K52">
            <v>300</v>
          </cell>
          <cell r="L52">
            <v>1</v>
          </cell>
          <cell r="M52">
            <v>0.12217234848484851</v>
          </cell>
          <cell r="N52" t="str">
            <v>FOSFATIZAR</v>
          </cell>
          <cell r="O52">
            <v>300</v>
          </cell>
          <cell r="P52">
            <v>1</v>
          </cell>
          <cell r="Q52">
            <v>0.12217234848484851</v>
          </cell>
          <cell r="R52" t="str">
            <v>LAVAGEM CORRENTE</v>
          </cell>
          <cell r="S52">
            <v>300</v>
          </cell>
          <cell r="T52">
            <v>1</v>
          </cell>
          <cell r="U52">
            <v>0.12217234848484851</v>
          </cell>
          <cell r="V52" t="str">
            <v>SECAGEM</v>
          </cell>
          <cell r="W52">
            <v>300</v>
          </cell>
          <cell r="X52">
            <v>1</v>
          </cell>
          <cell r="Y52">
            <v>0.11405997474747474</v>
          </cell>
          <cell r="Z52" t="str">
            <v>INSPEÇÃO DE PROCESSO</v>
          </cell>
          <cell r="AA52">
            <v>300</v>
          </cell>
          <cell r="AB52">
            <v>1</v>
          </cell>
          <cell r="AC52">
            <v>0.13058603896103899</v>
          </cell>
          <cell r="AD52" t="str">
            <v>PINTAR</v>
          </cell>
          <cell r="AE52">
            <v>300</v>
          </cell>
          <cell r="AF52">
            <v>1</v>
          </cell>
          <cell r="AG52">
            <v>0.11405997474747474</v>
          </cell>
          <cell r="AH52" t="str">
            <v>CURA</v>
          </cell>
          <cell r="AI52">
            <v>300</v>
          </cell>
          <cell r="AJ52">
            <v>1</v>
          </cell>
          <cell r="AK52">
            <v>0.11405997474747474</v>
          </cell>
          <cell r="AL52" t="str">
            <v>INSPEÇÃO FINAL</v>
          </cell>
          <cell r="AM52">
            <v>300</v>
          </cell>
          <cell r="AN52">
            <v>1</v>
          </cell>
          <cell r="AO52">
            <v>0.13058603896103899</v>
          </cell>
          <cell r="AP52" t="str">
            <v>EMBALAGEM</v>
          </cell>
          <cell r="AQ52">
            <v>300</v>
          </cell>
          <cell r="AR52">
            <v>1</v>
          </cell>
          <cell r="AS52">
            <v>0.13058603896103899</v>
          </cell>
          <cell r="AT52" t="str">
            <v>EXPEDIÇÃO</v>
          </cell>
          <cell r="AU52">
            <v>300</v>
          </cell>
          <cell r="AV52">
            <v>1</v>
          </cell>
          <cell r="AW52">
            <v>0.13058603896103899</v>
          </cell>
          <cell r="BA52" t="str">
            <v/>
          </cell>
          <cell r="BE52" t="str">
            <v/>
          </cell>
          <cell r="BI52" t="str">
            <v/>
          </cell>
          <cell r="BM52" t="str">
            <v/>
          </cell>
          <cell r="BQ52" t="str">
            <v/>
          </cell>
          <cell r="BU52" t="str">
            <v/>
          </cell>
        </row>
        <row r="53">
          <cell r="A53" t="str">
            <v>1540 A</v>
          </cell>
          <cell r="B53" t="str">
            <v>DESENGRAXAR</v>
          </cell>
          <cell r="C53">
            <v>250</v>
          </cell>
          <cell r="D53">
            <v>2</v>
          </cell>
          <cell r="E53">
            <v>0.12217234848484851</v>
          </cell>
          <cell r="F53" t="str">
            <v>LAVAGEM CORRENTE</v>
          </cell>
          <cell r="G53">
            <v>250</v>
          </cell>
          <cell r="H53">
            <v>2</v>
          </cell>
          <cell r="I53">
            <v>0.12217234848484851</v>
          </cell>
          <cell r="J53" t="str">
            <v>REFINAR CAMADA</v>
          </cell>
          <cell r="K53">
            <v>250</v>
          </cell>
          <cell r="L53">
            <v>2</v>
          </cell>
          <cell r="M53">
            <v>0.12217234848484851</v>
          </cell>
          <cell r="N53" t="str">
            <v>FOSFATIZAR</v>
          </cell>
          <cell r="O53">
            <v>250</v>
          </cell>
          <cell r="P53">
            <v>2</v>
          </cell>
          <cell r="Q53">
            <v>0.12217234848484851</v>
          </cell>
          <cell r="R53" t="str">
            <v>LAVAGEM CORRENTE</v>
          </cell>
          <cell r="S53">
            <v>250</v>
          </cell>
          <cell r="T53">
            <v>2</v>
          </cell>
          <cell r="U53">
            <v>0.12217234848484851</v>
          </cell>
          <cell r="V53" t="str">
            <v>SECAGEM</v>
          </cell>
          <cell r="W53">
            <v>250</v>
          </cell>
          <cell r="X53">
            <v>2</v>
          </cell>
          <cell r="Y53">
            <v>0.11405997474747474</v>
          </cell>
          <cell r="Z53" t="str">
            <v>INSPEÇÃO DE PROCESSO</v>
          </cell>
          <cell r="AA53">
            <v>250</v>
          </cell>
          <cell r="AB53">
            <v>1</v>
          </cell>
          <cell r="AC53">
            <v>0.13058603896103899</v>
          </cell>
          <cell r="AD53" t="str">
            <v>PINTAR</v>
          </cell>
          <cell r="AE53">
            <v>250</v>
          </cell>
          <cell r="AF53">
            <v>8</v>
          </cell>
          <cell r="AG53">
            <v>0.11405997474747474</v>
          </cell>
          <cell r="AH53" t="str">
            <v>CURA</v>
          </cell>
          <cell r="AI53">
            <v>250</v>
          </cell>
          <cell r="AJ53">
            <v>1</v>
          </cell>
          <cell r="AK53">
            <v>0.11405997474747474</v>
          </cell>
          <cell r="AL53" t="str">
            <v>INSPEÇÃO FINAL</v>
          </cell>
          <cell r="AM53">
            <v>250</v>
          </cell>
          <cell r="AN53">
            <v>1</v>
          </cell>
          <cell r="AO53">
            <v>0.13058603896103899</v>
          </cell>
          <cell r="AP53" t="str">
            <v>EMBALAGEM</v>
          </cell>
          <cell r="AQ53">
            <v>250</v>
          </cell>
          <cell r="AR53">
            <v>4</v>
          </cell>
          <cell r="AS53">
            <v>0.13058603896103899</v>
          </cell>
          <cell r="AT53" t="str">
            <v>EXPEDIÇÃO</v>
          </cell>
          <cell r="AU53">
            <v>250</v>
          </cell>
          <cell r="AV53">
            <v>1</v>
          </cell>
          <cell r="AW53">
            <v>0.13058603896103899</v>
          </cell>
          <cell r="BA53" t="str">
            <v/>
          </cell>
          <cell r="BE53" t="str">
            <v/>
          </cell>
          <cell r="BI53" t="str">
            <v/>
          </cell>
          <cell r="BM53" t="str">
            <v/>
          </cell>
          <cell r="BQ53" t="str">
            <v/>
          </cell>
          <cell r="BU53" t="str">
            <v/>
          </cell>
        </row>
        <row r="54">
          <cell r="A54" t="str">
            <v>1550 A</v>
          </cell>
          <cell r="B54" t="str">
            <v>DESENGRAXAR</v>
          </cell>
          <cell r="C54">
            <v>250</v>
          </cell>
          <cell r="D54">
            <v>2</v>
          </cell>
          <cell r="E54">
            <v>0.12217234848484851</v>
          </cell>
          <cell r="F54" t="str">
            <v>LAVAGEM CORRENTE</v>
          </cell>
          <cell r="G54">
            <v>250</v>
          </cell>
          <cell r="H54">
            <v>2</v>
          </cell>
          <cell r="I54">
            <v>0.12217234848484851</v>
          </cell>
          <cell r="J54" t="str">
            <v>REFINAR CAMADA</v>
          </cell>
          <cell r="K54">
            <v>250</v>
          </cell>
          <cell r="L54">
            <v>2</v>
          </cell>
          <cell r="M54">
            <v>0.12217234848484851</v>
          </cell>
          <cell r="N54" t="str">
            <v>FOSFATIZAR</v>
          </cell>
          <cell r="O54">
            <v>250</v>
          </cell>
          <cell r="P54">
            <v>2</v>
          </cell>
          <cell r="Q54">
            <v>0.12217234848484851</v>
          </cell>
          <cell r="R54" t="str">
            <v>LAVAGEM CORRENTE</v>
          </cell>
          <cell r="S54">
            <v>250</v>
          </cell>
          <cell r="T54">
            <v>2</v>
          </cell>
          <cell r="U54">
            <v>0.12217234848484851</v>
          </cell>
          <cell r="V54" t="str">
            <v>SECAGEM</v>
          </cell>
          <cell r="W54">
            <v>250</v>
          </cell>
          <cell r="X54">
            <v>2</v>
          </cell>
          <cell r="Y54">
            <v>0.11405997474747474</v>
          </cell>
          <cell r="Z54" t="str">
            <v>INSPEÇÃO DE PROCESSO</v>
          </cell>
          <cell r="AA54">
            <v>250</v>
          </cell>
          <cell r="AB54">
            <v>1</v>
          </cell>
          <cell r="AC54">
            <v>0.13058603896103899</v>
          </cell>
          <cell r="AD54" t="str">
            <v>PINTAR</v>
          </cell>
          <cell r="AE54">
            <v>250</v>
          </cell>
          <cell r="AF54">
            <v>8</v>
          </cell>
          <cell r="AG54">
            <v>0.11405997474747474</v>
          </cell>
          <cell r="AH54" t="str">
            <v>CURA</v>
          </cell>
          <cell r="AI54">
            <v>250</v>
          </cell>
          <cell r="AJ54">
            <v>1</v>
          </cell>
          <cell r="AK54">
            <v>0.11405997474747474</v>
          </cell>
          <cell r="AL54" t="str">
            <v>INSPEÇÃO FINAL</v>
          </cell>
          <cell r="AM54">
            <v>250</v>
          </cell>
          <cell r="AN54">
            <v>1</v>
          </cell>
          <cell r="AO54">
            <v>0.13058603896103899</v>
          </cell>
          <cell r="AP54" t="str">
            <v>EMBALAGEM</v>
          </cell>
          <cell r="AQ54">
            <v>250</v>
          </cell>
          <cell r="AR54">
            <v>4</v>
          </cell>
          <cell r="AS54">
            <v>0.13058603896103899</v>
          </cell>
          <cell r="AT54" t="str">
            <v>EXPEDIÇÃO</v>
          </cell>
          <cell r="AU54">
            <v>250</v>
          </cell>
          <cell r="AV54">
            <v>1</v>
          </cell>
          <cell r="AW54">
            <v>0.13058603896103899</v>
          </cell>
          <cell r="BA54" t="str">
            <v/>
          </cell>
          <cell r="BE54" t="str">
            <v/>
          </cell>
          <cell r="BI54" t="str">
            <v/>
          </cell>
          <cell r="BM54" t="str">
            <v/>
          </cell>
          <cell r="BQ54" t="str">
            <v/>
          </cell>
          <cell r="BU54" t="str">
            <v/>
          </cell>
        </row>
        <row r="55">
          <cell r="A55">
            <v>1660</v>
          </cell>
          <cell r="B55" t="str">
            <v>DESENGRAXAR</v>
          </cell>
          <cell r="C55">
            <v>600</v>
          </cell>
          <cell r="D55">
            <v>1</v>
          </cell>
          <cell r="E55">
            <v>0.12217234848484851</v>
          </cell>
          <cell r="F55" t="str">
            <v>LAVAGEM CORRENTE</v>
          </cell>
          <cell r="G55">
            <v>600</v>
          </cell>
          <cell r="H55">
            <v>1</v>
          </cell>
          <cell r="I55">
            <v>0.12217234848484851</v>
          </cell>
          <cell r="J55" t="str">
            <v>REFINAR CAMADA</v>
          </cell>
          <cell r="K55">
            <v>600</v>
          </cell>
          <cell r="L55">
            <v>1</v>
          </cell>
          <cell r="M55">
            <v>0.12217234848484851</v>
          </cell>
          <cell r="N55" t="str">
            <v>FOSFATIZAR</v>
          </cell>
          <cell r="O55">
            <v>600</v>
          </cell>
          <cell r="P55">
            <v>1</v>
          </cell>
          <cell r="Q55">
            <v>0.12217234848484851</v>
          </cell>
          <cell r="R55" t="str">
            <v>LAVAGEM CORRENTE</v>
          </cell>
          <cell r="S55">
            <v>600</v>
          </cell>
          <cell r="T55">
            <v>1</v>
          </cell>
          <cell r="U55">
            <v>0.12217234848484851</v>
          </cell>
          <cell r="V55" t="str">
            <v>SECAGEM</v>
          </cell>
          <cell r="W55">
            <v>600</v>
          </cell>
          <cell r="X55">
            <v>1</v>
          </cell>
          <cell r="Y55">
            <v>0.11405997474747474</v>
          </cell>
          <cell r="Z55" t="str">
            <v>INSPEÇÃO DE PROCESSO</v>
          </cell>
          <cell r="AA55">
            <v>600</v>
          </cell>
          <cell r="AB55">
            <v>1</v>
          </cell>
          <cell r="AC55">
            <v>0.13058603896103899</v>
          </cell>
          <cell r="AD55" t="str">
            <v>PINTAR</v>
          </cell>
          <cell r="AE55">
            <v>600</v>
          </cell>
          <cell r="AF55">
            <v>1</v>
          </cell>
          <cell r="AG55">
            <v>0.11405997474747474</v>
          </cell>
          <cell r="AH55" t="str">
            <v>CURA</v>
          </cell>
          <cell r="AI55">
            <v>600</v>
          </cell>
          <cell r="AJ55">
            <v>1</v>
          </cell>
          <cell r="AK55">
            <v>0.11405997474747474</v>
          </cell>
          <cell r="AL55" t="str">
            <v>INSPEÇÃO FINAL</v>
          </cell>
          <cell r="AM55">
            <v>600</v>
          </cell>
          <cell r="AN55">
            <v>1</v>
          </cell>
          <cell r="AO55">
            <v>0.13058603896103899</v>
          </cell>
          <cell r="AP55" t="str">
            <v>EMBALAGEM</v>
          </cell>
          <cell r="AQ55">
            <v>600</v>
          </cell>
          <cell r="AR55">
            <v>1</v>
          </cell>
          <cell r="AS55">
            <v>0.13058603896103899</v>
          </cell>
          <cell r="AT55" t="str">
            <v>EXPEDIÇÃO</v>
          </cell>
          <cell r="AU55">
            <v>600</v>
          </cell>
          <cell r="AV55">
            <v>1</v>
          </cell>
          <cell r="AW55">
            <v>0.13058603896103899</v>
          </cell>
          <cell r="BA55" t="str">
            <v/>
          </cell>
          <cell r="BE55" t="str">
            <v/>
          </cell>
          <cell r="BI55" t="str">
            <v/>
          </cell>
          <cell r="BM55" t="str">
            <v/>
          </cell>
          <cell r="BQ55" t="str">
            <v/>
          </cell>
          <cell r="BU55" t="str">
            <v/>
          </cell>
        </row>
        <row r="56">
          <cell r="A56">
            <v>1661</v>
          </cell>
          <cell r="B56" t="str">
            <v>DESENGRAXAR</v>
          </cell>
          <cell r="C56">
            <v>700</v>
          </cell>
          <cell r="D56">
            <v>1</v>
          </cell>
          <cell r="E56">
            <v>0.12217234848484851</v>
          </cell>
          <cell r="F56" t="str">
            <v>LAVAGEM CORRENTE</v>
          </cell>
          <cell r="G56">
            <v>700</v>
          </cell>
          <cell r="H56">
            <v>1</v>
          </cell>
          <cell r="I56">
            <v>0.12217234848484851</v>
          </cell>
          <cell r="J56" t="str">
            <v>REFINAR CAMADA</v>
          </cell>
          <cell r="K56">
            <v>700</v>
          </cell>
          <cell r="L56">
            <v>1</v>
          </cell>
          <cell r="M56">
            <v>0.12217234848484851</v>
          </cell>
          <cell r="N56" t="str">
            <v>FOSFATIZAR</v>
          </cell>
          <cell r="O56">
            <v>700</v>
          </cell>
          <cell r="P56">
            <v>1</v>
          </cell>
          <cell r="Q56">
            <v>0.12217234848484851</v>
          </cell>
          <cell r="R56" t="str">
            <v>LAVAGEM CORRENTE</v>
          </cell>
          <cell r="S56">
            <v>700</v>
          </cell>
          <cell r="T56">
            <v>1</v>
          </cell>
          <cell r="U56">
            <v>0.12217234848484851</v>
          </cell>
          <cell r="V56" t="str">
            <v>SECAGEM</v>
          </cell>
          <cell r="W56">
            <v>700</v>
          </cell>
          <cell r="X56">
            <v>1</v>
          </cell>
          <cell r="Y56">
            <v>0.11405997474747474</v>
          </cell>
          <cell r="Z56" t="str">
            <v>INSPEÇÃO DE PROCESSO</v>
          </cell>
          <cell r="AA56">
            <v>700</v>
          </cell>
          <cell r="AB56">
            <v>1</v>
          </cell>
          <cell r="AC56">
            <v>0.13058603896103899</v>
          </cell>
          <cell r="AD56" t="str">
            <v>PINTAR</v>
          </cell>
          <cell r="AE56">
            <v>700</v>
          </cell>
          <cell r="AF56">
            <v>1</v>
          </cell>
          <cell r="AG56">
            <v>0.11405997474747474</v>
          </cell>
          <cell r="AH56" t="str">
            <v>CURA</v>
          </cell>
          <cell r="AI56">
            <v>700</v>
          </cell>
          <cell r="AJ56">
            <v>1</v>
          </cell>
          <cell r="AK56">
            <v>0.11405997474747474</v>
          </cell>
          <cell r="AL56" t="str">
            <v>INSPEÇÃO FINAL</v>
          </cell>
          <cell r="AM56">
            <v>700</v>
          </cell>
          <cell r="AN56">
            <v>1</v>
          </cell>
          <cell r="AO56">
            <v>0.13058603896103899</v>
          </cell>
          <cell r="AP56" t="str">
            <v>EMBALAGEM</v>
          </cell>
          <cell r="AQ56">
            <v>700</v>
          </cell>
          <cell r="AR56">
            <v>1</v>
          </cell>
          <cell r="AS56">
            <v>0.13058603896103899</v>
          </cell>
          <cell r="AT56" t="str">
            <v>EXPEDIÇÃO</v>
          </cell>
          <cell r="AU56">
            <v>700</v>
          </cell>
          <cell r="AV56">
            <v>1</v>
          </cell>
          <cell r="AW56">
            <v>0.13058603896103899</v>
          </cell>
          <cell r="BA56" t="str">
            <v/>
          </cell>
          <cell r="BE56" t="str">
            <v/>
          </cell>
          <cell r="BI56" t="str">
            <v/>
          </cell>
          <cell r="BM56" t="str">
            <v/>
          </cell>
          <cell r="BQ56" t="str">
            <v/>
          </cell>
          <cell r="BU56" t="str">
            <v/>
          </cell>
        </row>
        <row r="57">
          <cell r="A57">
            <v>1670</v>
          </cell>
          <cell r="B57" t="str">
            <v>DESENGRAXAR</v>
          </cell>
          <cell r="C57">
            <v>450</v>
          </cell>
          <cell r="D57">
            <v>2</v>
          </cell>
          <cell r="E57">
            <v>0.12217234848484851</v>
          </cell>
          <cell r="F57" t="str">
            <v>LAVAGEM CORRENTE</v>
          </cell>
          <cell r="G57">
            <v>450</v>
          </cell>
          <cell r="H57">
            <v>2</v>
          </cell>
          <cell r="I57">
            <v>0.12217234848484851</v>
          </cell>
          <cell r="J57" t="str">
            <v>REFINAR CAMADA</v>
          </cell>
          <cell r="K57">
            <v>450</v>
          </cell>
          <cell r="L57">
            <v>2</v>
          </cell>
          <cell r="M57">
            <v>0.12217234848484851</v>
          </cell>
          <cell r="N57" t="str">
            <v>FOSFATIZAR</v>
          </cell>
          <cell r="O57">
            <v>450</v>
          </cell>
          <cell r="P57">
            <v>2</v>
          </cell>
          <cell r="Q57">
            <v>0.12217234848484851</v>
          </cell>
          <cell r="R57" t="str">
            <v>LAVAGEM CORRENTE</v>
          </cell>
          <cell r="S57">
            <v>450</v>
          </cell>
          <cell r="T57">
            <v>2</v>
          </cell>
          <cell r="U57">
            <v>0.12217234848484851</v>
          </cell>
          <cell r="V57" t="str">
            <v>SECAGEM</v>
          </cell>
          <cell r="W57">
            <v>450</v>
          </cell>
          <cell r="X57">
            <v>2</v>
          </cell>
          <cell r="Y57">
            <v>0.11405997474747474</v>
          </cell>
          <cell r="Z57" t="str">
            <v>INSPEÇÃO DE PROCESSO</v>
          </cell>
          <cell r="AA57">
            <v>450</v>
          </cell>
          <cell r="AB57">
            <v>1</v>
          </cell>
          <cell r="AC57">
            <v>0.13058603896103899</v>
          </cell>
          <cell r="AD57" t="str">
            <v>PINTAR</v>
          </cell>
          <cell r="AE57">
            <v>300</v>
          </cell>
          <cell r="AF57">
            <v>8</v>
          </cell>
          <cell r="AG57">
            <v>0.11405997474747474</v>
          </cell>
          <cell r="AH57" t="str">
            <v>CURA</v>
          </cell>
          <cell r="AI57">
            <v>300</v>
          </cell>
          <cell r="AJ57">
            <v>1</v>
          </cell>
          <cell r="AK57">
            <v>0.11405997474747474</v>
          </cell>
          <cell r="AL57" t="str">
            <v>INSPEÇÃO FINAL</v>
          </cell>
          <cell r="AM57">
            <v>300</v>
          </cell>
          <cell r="AN57">
            <v>1</v>
          </cell>
          <cell r="AO57">
            <v>0.13058603896103899</v>
          </cell>
          <cell r="AP57" t="str">
            <v>EMBALAGEM</v>
          </cell>
          <cell r="AQ57">
            <v>300</v>
          </cell>
          <cell r="AR57">
            <v>4</v>
          </cell>
          <cell r="AS57">
            <v>0.13058603896103899</v>
          </cell>
          <cell r="AT57" t="str">
            <v>EXPEDIÇÃO</v>
          </cell>
          <cell r="AU57">
            <v>300</v>
          </cell>
          <cell r="AV57">
            <v>1</v>
          </cell>
          <cell r="AW57">
            <v>0.13058603896103899</v>
          </cell>
          <cell r="BA57" t="str">
            <v/>
          </cell>
          <cell r="BE57" t="str">
            <v/>
          </cell>
          <cell r="BI57" t="str">
            <v/>
          </cell>
          <cell r="BM57" t="str">
            <v/>
          </cell>
          <cell r="BQ57" t="str">
            <v/>
          </cell>
          <cell r="BU57" t="str">
            <v/>
          </cell>
        </row>
        <row r="58">
          <cell r="A58" t="str">
            <v>1670 T</v>
          </cell>
          <cell r="B58" t="str">
            <v>DESENGRAXAR</v>
          </cell>
          <cell r="C58">
            <v>250</v>
          </cell>
          <cell r="D58">
            <v>2</v>
          </cell>
          <cell r="E58">
            <v>0.12217234848484851</v>
          </cell>
          <cell r="F58" t="str">
            <v>LAVAGEM CORRENTE</v>
          </cell>
          <cell r="G58">
            <v>250</v>
          </cell>
          <cell r="H58">
            <v>2</v>
          </cell>
          <cell r="I58">
            <v>0.12217234848484851</v>
          </cell>
          <cell r="J58" t="str">
            <v>REFINAR CAMADA</v>
          </cell>
          <cell r="K58">
            <v>250</v>
          </cell>
          <cell r="L58">
            <v>2</v>
          </cell>
          <cell r="M58">
            <v>0.12217234848484851</v>
          </cell>
          <cell r="N58" t="str">
            <v>FOSFATIZAR</v>
          </cell>
          <cell r="O58">
            <v>250</v>
          </cell>
          <cell r="P58">
            <v>2</v>
          </cell>
          <cell r="Q58">
            <v>0.12217234848484851</v>
          </cell>
          <cell r="R58" t="str">
            <v>LAVAGEM CORRENTE</v>
          </cell>
          <cell r="S58">
            <v>250</v>
          </cell>
          <cell r="T58">
            <v>2</v>
          </cell>
          <cell r="U58">
            <v>0.12217234848484851</v>
          </cell>
          <cell r="V58" t="str">
            <v>SECAGEM</v>
          </cell>
          <cell r="W58">
            <v>250</v>
          </cell>
          <cell r="X58">
            <v>2</v>
          </cell>
          <cell r="Y58">
            <v>0.11405997474747474</v>
          </cell>
          <cell r="Z58" t="str">
            <v>INSPEÇÃO DE PROCESSO</v>
          </cell>
          <cell r="AA58">
            <v>250</v>
          </cell>
          <cell r="AB58">
            <v>1</v>
          </cell>
          <cell r="AC58">
            <v>0.13058603896103899</v>
          </cell>
          <cell r="AD58" t="str">
            <v>PINTAR</v>
          </cell>
          <cell r="AE58">
            <v>180</v>
          </cell>
          <cell r="AF58">
            <v>8</v>
          </cell>
          <cell r="AG58">
            <v>0.11405997474747474</v>
          </cell>
          <cell r="AH58" t="str">
            <v>CURA</v>
          </cell>
          <cell r="AI58">
            <v>180</v>
          </cell>
          <cell r="AJ58">
            <v>1</v>
          </cell>
          <cell r="AK58">
            <v>0.11405997474747474</v>
          </cell>
          <cell r="AL58" t="str">
            <v>INSPEÇÃO FINAL</v>
          </cell>
          <cell r="AM58">
            <v>180</v>
          </cell>
          <cell r="AN58">
            <v>1</v>
          </cell>
          <cell r="AO58">
            <v>0.13058603896103899</v>
          </cell>
          <cell r="AP58" t="str">
            <v>EMBALAGEM</v>
          </cell>
          <cell r="AQ58">
            <v>180</v>
          </cell>
          <cell r="AR58">
            <v>4</v>
          </cell>
          <cell r="AS58">
            <v>0.13058603896103899</v>
          </cell>
          <cell r="AT58" t="str">
            <v>EXPEDIÇÃO</v>
          </cell>
          <cell r="AU58">
            <v>180</v>
          </cell>
          <cell r="AV58">
            <v>1</v>
          </cell>
          <cell r="AW58">
            <v>0.13058603896103899</v>
          </cell>
          <cell r="BA58" t="str">
            <v/>
          </cell>
          <cell r="BE58" t="str">
            <v/>
          </cell>
          <cell r="BI58" t="str">
            <v/>
          </cell>
          <cell r="BM58" t="str">
            <v/>
          </cell>
          <cell r="BQ58" t="str">
            <v/>
          </cell>
          <cell r="BU58" t="str">
            <v/>
          </cell>
        </row>
        <row r="59">
          <cell r="A59">
            <v>1671</v>
          </cell>
          <cell r="B59" t="str">
            <v>DESENGRAXAR</v>
          </cell>
          <cell r="C59">
            <v>300</v>
          </cell>
          <cell r="D59">
            <v>1</v>
          </cell>
          <cell r="E59">
            <v>0.12217234848484851</v>
          </cell>
          <cell r="F59" t="str">
            <v>LAVAGEM CORRENTE</v>
          </cell>
          <cell r="G59">
            <v>300</v>
          </cell>
          <cell r="H59">
            <v>1</v>
          </cell>
          <cell r="I59">
            <v>0.12217234848484851</v>
          </cell>
          <cell r="J59" t="str">
            <v>REFINAR CAMADA</v>
          </cell>
          <cell r="K59">
            <v>300</v>
          </cell>
          <cell r="L59">
            <v>1</v>
          </cell>
          <cell r="M59">
            <v>0.12217234848484851</v>
          </cell>
          <cell r="N59" t="str">
            <v>FOSFATIZAR</v>
          </cell>
          <cell r="O59">
            <v>300</v>
          </cell>
          <cell r="P59">
            <v>1</v>
          </cell>
          <cell r="Q59">
            <v>0.12217234848484851</v>
          </cell>
          <cell r="R59" t="str">
            <v>LAVAGEM CORRENTE</v>
          </cell>
          <cell r="S59">
            <v>300</v>
          </cell>
          <cell r="T59">
            <v>1</v>
          </cell>
          <cell r="U59">
            <v>0.12217234848484851</v>
          </cell>
          <cell r="V59" t="str">
            <v>SECAGEM</v>
          </cell>
          <cell r="W59">
            <v>300</v>
          </cell>
          <cell r="X59">
            <v>1</v>
          </cell>
          <cell r="Y59">
            <v>0.11405997474747474</v>
          </cell>
          <cell r="Z59" t="str">
            <v>INSPEÇÃO DE PROCESSO</v>
          </cell>
          <cell r="AA59">
            <v>300</v>
          </cell>
          <cell r="AB59">
            <v>1</v>
          </cell>
          <cell r="AC59">
            <v>0.13058603896103899</v>
          </cell>
          <cell r="AD59" t="str">
            <v>PINTAR</v>
          </cell>
          <cell r="AE59">
            <v>300</v>
          </cell>
          <cell r="AF59">
            <v>1</v>
          </cell>
          <cell r="AG59">
            <v>0.11405997474747474</v>
          </cell>
          <cell r="AH59" t="str">
            <v>CURA</v>
          </cell>
          <cell r="AI59">
            <v>300</v>
          </cell>
          <cell r="AJ59">
            <v>1</v>
          </cell>
          <cell r="AK59">
            <v>0.11405997474747474</v>
          </cell>
          <cell r="AL59" t="str">
            <v>INSPEÇÃO FINAL</v>
          </cell>
          <cell r="AM59">
            <v>300</v>
          </cell>
          <cell r="AN59">
            <v>1</v>
          </cell>
          <cell r="AO59">
            <v>0.13058603896103899</v>
          </cell>
          <cell r="AP59" t="str">
            <v>EMBALAGEM</v>
          </cell>
          <cell r="AQ59">
            <v>300</v>
          </cell>
          <cell r="AR59">
            <v>1</v>
          </cell>
          <cell r="AS59">
            <v>0.13058603896103899</v>
          </cell>
          <cell r="AT59" t="str">
            <v>EXPEDIÇÃO</v>
          </cell>
          <cell r="AU59">
            <v>300</v>
          </cell>
          <cell r="AV59">
            <v>1</v>
          </cell>
          <cell r="AW59">
            <v>0.13058603896103899</v>
          </cell>
          <cell r="BA59" t="str">
            <v/>
          </cell>
          <cell r="BE59" t="str">
            <v/>
          </cell>
          <cell r="BI59" t="str">
            <v/>
          </cell>
          <cell r="BM59" t="str">
            <v/>
          </cell>
          <cell r="BQ59" t="str">
            <v/>
          </cell>
          <cell r="BU59" t="str">
            <v/>
          </cell>
        </row>
        <row r="60">
          <cell r="A60">
            <v>1800</v>
          </cell>
          <cell r="B60" t="str">
            <v>DESENGRAXAR</v>
          </cell>
          <cell r="C60">
            <v>400</v>
          </cell>
          <cell r="D60">
            <v>1</v>
          </cell>
          <cell r="E60">
            <v>0.12217234848484851</v>
          </cell>
          <cell r="F60" t="str">
            <v>LAVAGEM CORRENTE</v>
          </cell>
          <cell r="G60">
            <v>400</v>
          </cell>
          <cell r="H60">
            <v>1</v>
          </cell>
          <cell r="I60">
            <v>0.12217234848484851</v>
          </cell>
          <cell r="J60" t="str">
            <v>REFINAR CAMADA</v>
          </cell>
          <cell r="K60">
            <v>400</v>
          </cell>
          <cell r="L60">
            <v>1</v>
          </cell>
          <cell r="M60">
            <v>0.12217234848484851</v>
          </cell>
          <cell r="N60" t="str">
            <v>FOSFATIZAR</v>
          </cell>
          <cell r="O60">
            <v>400</v>
          </cell>
          <cell r="P60">
            <v>1</v>
          </cell>
          <cell r="Q60">
            <v>0.12217234848484851</v>
          </cell>
          <cell r="R60" t="str">
            <v>LAVAGEM CORRENTE</v>
          </cell>
          <cell r="S60">
            <v>400</v>
          </cell>
          <cell r="T60">
            <v>1</v>
          </cell>
          <cell r="U60">
            <v>0.12217234848484851</v>
          </cell>
          <cell r="V60" t="str">
            <v>SECAGEM</v>
          </cell>
          <cell r="W60">
            <v>400</v>
          </cell>
          <cell r="X60">
            <v>1</v>
          </cell>
          <cell r="Y60">
            <v>0.11405997474747474</v>
          </cell>
          <cell r="Z60" t="str">
            <v>INSPEÇÃO DE PROCESSO</v>
          </cell>
          <cell r="AA60">
            <v>400</v>
          </cell>
          <cell r="AB60">
            <v>1</v>
          </cell>
          <cell r="AC60">
            <v>0.13058603896103899</v>
          </cell>
          <cell r="AD60" t="str">
            <v>PINTAR</v>
          </cell>
          <cell r="AE60">
            <v>400</v>
          </cell>
          <cell r="AF60">
            <v>1</v>
          </cell>
          <cell r="AG60">
            <v>0.11405997474747474</v>
          </cell>
          <cell r="AH60" t="str">
            <v>CURA</v>
          </cell>
          <cell r="AI60">
            <v>400</v>
          </cell>
          <cell r="AJ60">
            <v>1</v>
          </cell>
          <cell r="AK60">
            <v>0.11405997474747474</v>
          </cell>
          <cell r="AL60" t="str">
            <v>INSPEÇÃO FINAL</v>
          </cell>
          <cell r="AM60">
            <v>400</v>
          </cell>
          <cell r="AN60">
            <v>1</v>
          </cell>
          <cell r="AO60">
            <v>0.13058603896103899</v>
          </cell>
          <cell r="AP60" t="str">
            <v>EMBALAGEM</v>
          </cell>
          <cell r="AQ60">
            <v>400</v>
          </cell>
          <cell r="AR60">
            <v>1</v>
          </cell>
          <cell r="AS60">
            <v>0.13058603896103899</v>
          </cell>
          <cell r="AT60" t="str">
            <v>EXPEDIÇÃO</v>
          </cell>
          <cell r="AU60">
            <v>400</v>
          </cell>
          <cell r="AV60">
            <v>1</v>
          </cell>
          <cell r="AW60">
            <v>0.13058603896103899</v>
          </cell>
          <cell r="BA60" t="str">
            <v/>
          </cell>
          <cell r="BE60" t="str">
            <v/>
          </cell>
          <cell r="BI60" t="str">
            <v/>
          </cell>
          <cell r="BM60" t="str">
            <v/>
          </cell>
          <cell r="BQ60" t="str">
            <v/>
          </cell>
          <cell r="BU60" t="str">
            <v/>
          </cell>
        </row>
        <row r="61">
          <cell r="A61" t="str">
            <v>1820 A</v>
          </cell>
          <cell r="B61" t="str">
            <v>DESENGRAXAR</v>
          </cell>
          <cell r="C61">
            <v>90</v>
          </cell>
          <cell r="D61">
            <v>2</v>
          </cell>
          <cell r="E61">
            <v>0.12217234848484851</v>
          </cell>
          <cell r="F61" t="str">
            <v>LAVAGEM CORRENTE</v>
          </cell>
          <cell r="G61">
            <v>90</v>
          </cell>
          <cell r="H61">
            <v>2</v>
          </cell>
          <cell r="I61">
            <v>0.12217234848484851</v>
          </cell>
          <cell r="J61" t="str">
            <v>REFINAR CAMADA</v>
          </cell>
          <cell r="K61">
            <v>90</v>
          </cell>
          <cell r="L61">
            <v>2</v>
          </cell>
          <cell r="M61">
            <v>0.12217234848484851</v>
          </cell>
          <cell r="N61" t="str">
            <v>FOSFATIZAR</v>
          </cell>
          <cell r="O61">
            <v>90</v>
          </cell>
          <cell r="P61">
            <v>2</v>
          </cell>
          <cell r="Q61">
            <v>0.12217234848484851</v>
          </cell>
          <cell r="R61" t="str">
            <v>LAVAGEM CORRENTE</v>
          </cell>
          <cell r="S61">
            <v>90</v>
          </cell>
          <cell r="T61">
            <v>2</v>
          </cell>
          <cell r="U61">
            <v>0.12217234848484851</v>
          </cell>
          <cell r="V61" t="str">
            <v>SECAGEM</v>
          </cell>
          <cell r="W61">
            <v>90</v>
          </cell>
          <cell r="X61">
            <v>2</v>
          </cell>
          <cell r="Y61">
            <v>0.11405997474747474</v>
          </cell>
          <cell r="Z61" t="str">
            <v>INSPEÇÃO DE PROCESSO</v>
          </cell>
          <cell r="AA61">
            <v>90</v>
          </cell>
          <cell r="AB61">
            <v>1</v>
          </cell>
          <cell r="AC61">
            <v>0.13058603896103899</v>
          </cell>
          <cell r="AD61" t="str">
            <v>PINTAR</v>
          </cell>
          <cell r="AE61">
            <v>90</v>
          </cell>
          <cell r="AF61">
            <v>8</v>
          </cell>
          <cell r="AG61">
            <v>0.11405997474747474</v>
          </cell>
          <cell r="AH61" t="str">
            <v>CURA</v>
          </cell>
          <cell r="AI61">
            <v>90</v>
          </cell>
          <cell r="AJ61">
            <v>1</v>
          </cell>
          <cell r="AK61">
            <v>0.11405997474747474</v>
          </cell>
          <cell r="AL61" t="str">
            <v>INSPEÇÃO FINAL</v>
          </cell>
          <cell r="AM61">
            <v>90</v>
          </cell>
          <cell r="AN61">
            <v>1</v>
          </cell>
          <cell r="AO61">
            <v>0.13058603896103899</v>
          </cell>
          <cell r="AP61" t="str">
            <v>EMBALAGEM</v>
          </cell>
          <cell r="AQ61">
            <v>90</v>
          </cell>
          <cell r="AR61">
            <v>4</v>
          </cell>
          <cell r="AS61">
            <v>0.13058603896103899</v>
          </cell>
          <cell r="AT61" t="str">
            <v>EXPEDIÇÃO</v>
          </cell>
          <cell r="AU61">
            <v>90</v>
          </cell>
          <cell r="AV61">
            <v>1</v>
          </cell>
          <cell r="AW61">
            <v>0.13058603896103899</v>
          </cell>
          <cell r="BA61" t="str">
            <v/>
          </cell>
          <cell r="BE61" t="str">
            <v/>
          </cell>
          <cell r="BI61" t="str">
            <v/>
          </cell>
          <cell r="BM61" t="str">
            <v/>
          </cell>
          <cell r="BQ61" t="str">
            <v/>
          </cell>
          <cell r="BU61" t="str">
            <v/>
          </cell>
        </row>
        <row r="62">
          <cell r="A62" t="str">
            <v>1830 A</v>
          </cell>
          <cell r="B62" t="str">
            <v>DESENGRAXAR</v>
          </cell>
          <cell r="C62">
            <v>90</v>
          </cell>
          <cell r="D62">
            <v>2</v>
          </cell>
          <cell r="E62">
            <v>0.12217234848484851</v>
          </cell>
          <cell r="F62" t="str">
            <v>LAVAGEM CORRENTE</v>
          </cell>
          <cell r="G62">
            <v>90</v>
          </cell>
          <cell r="H62">
            <v>2</v>
          </cell>
          <cell r="I62">
            <v>0.12217234848484851</v>
          </cell>
          <cell r="J62" t="str">
            <v>REFINAR CAMADA</v>
          </cell>
          <cell r="K62">
            <v>90</v>
          </cell>
          <cell r="L62">
            <v>2</v>
          </cell>
          <cell r="M62">
            <v>0.12217234848484851</v>
          </cell>
          <cell r="N62" t="str">
            <v>FOSFATIZAR</v>
          </cell>
          <cell r="O62">
            <v>90</v>
          </cell>
          <cell r="P62">
            <v>2</v>
          </cell>
          <cell r="Q62">
            <v>0.12217234848484851</v>
          </cell>
          <cell r="R62" t="str">
            <v>LAVAGEM CORRENTE</v>
          </cell>
          <cell r="S62">
            <v>90</v>
          </cell>
          <cell r="T62">
            <v>2</v>
          </cell>
          <cell r="U62">
            <v>0.12217234848484851</v>
          </cell>
          <cell r="V62" t="str">
            <v>SECAGEM</v>
          </cell>
          <cell r="W62">
            <v>90</v>
          </cell>
          <cell r="X62">
            <v>2</v>
          </cell>
          <cell r="Y62">
            <v>0.11405997474747474</v>
          </cell>
          <cell r="Z62" t="str">
            <v>INSPEÇÃO DE PROCESSO</v>
          </cell>
          <cell r="AA62">
            <v>90</v>
          </cell>
          <cell r="AB62">
            <v>1</v>
          </cell>
          <cell r="AC62">
            <v>0.13058603896103899</v>
          </cell>
          <cell r="AD62" t="str">
            <v>PINTAR</v>
          </cell>
          <cell r="AE62">
            <v>90</v>
          </cell>
          <cell r="AF62">
            <v>8</v>
          </cell>
          <cell r="AG62">
            <v>0.11405997474747474</v>
          </cell>
          <cell r="AH62" t="str">
            <v>CURA</v>
          </cell>
          <cell r="AI62">
            <v>90</v>
          </cell>
          <cell r="AJ62">
            <v>1</v>
          </cell>
          <cell r="AK62">
            <v>0.11405997474747474</v>
          </cell>
          <cell r="AL62" t="str">
            <v>INSPEÇÃO FINAL</v>
          </cell>
          <cell r="AM62">
            <v>90</v>
          </cell>
          <cell r="AN62">
            <v>1</v>
          </cell>
          <cell r="AO62">
            <v>0.13058603896103899</v>
          </cell>
          <cell r="AP62" t="str">
            <v>EMBALAGEM</v>
          </cell>
          <cell r="AQ62">
            <v>90</v>
          </cell>
          <cell r="AR62">
            <v>4</v>
          </cell>
          <cell r="AS62">
            <v>0.13058603896103899</v>
          </cell>
          <cell r="AT62" t="str">
            <v>EXPEDIÇÃO</v>
          </cell>
          <cell r="AU62">
            <v>90</v>
          </cell>
          <cell r="AV62">
            <v>1</v>
          </cell>
          <cell r="AW62">
            <v>0.13058603896103899</v>
          </cell>
          <cell r="BA62" t="str">
            <v/>
          </cell>
          <cell r="BE62" t="str">
            <v/>
          </cell>
          <cell r="BI62" t="str">
            <v/>
          </cell>
          <cell r="BM62" t="str">
            <v/>
          </cell>
          <cell r="BQ62" t="str">
            <v/>
          </cell>
          <cell r="BU62" t="str">
            <v/>
          </cell>
        </row>
        <row r="63">
          <cell r="A63" t="str">
            <v>1840 A</v>
          </cell>
          <cell r="B63" t="str">
            <v>DESENGRAXAR</v>
          </cell>
          <cell r="C63">
            <v>90</v>
          </cell>
          <cell r="D63">
            <v>2</v>
          </cell>
          <cell r="E63">
            <v>0.12217234848484851</v>
          </cell>
          <cell r="F63" t="str">
            <v>LAVAGEM CORRENTE</v>
          </cell>
          <cell r="G63">
            <v>90</v>
          </cell>
          <cell r="H63">
            <v>2</v>
          </cell>
          <cell r="I63">
            <v>0.12217234848484851</v>
          </cell>
          <cell r="J63" t="str">
            <v>REFINAR CAMADA</v>
          </cell>
          <cell r="K63">
            <v>90</v>
          </cell>
          <cell r="L63">
            <v>2</v>
          </cell>
          <cell r="M63">
            <v>0.12217234848484851</v>
          </cell>
          <cell r="N63" t="str">
            <v>FOSFATIZAR</v>
          </cell>
          <cell r="O63">
            <v>90</v>
          </cell>
          <cell r="P63">
            <v>2</v>
          </cell>
          <cell r="Q63">
            <v>0.12217234848484851</v>
          </cell>
          <cell r="R63" t="str">
            <v>LAVAGEM CORRENTE</v>
          </cell>
          <cell r="S63">
            <v>90</v>
          </cell>
          <cell r="T63">
            <v>2</v>
          </cell>
          <cell r="U63">
            <v>0.12217234848484851</v>
          </cell>
          <cell r="V63" t="str">
            <v>SECAGEM</v>
          </cell>
          <cell r="W63">
            <v>90</v>
          </cell>
          <cell r="X63">
            <v>2</v>
          </cell>
          <cell r="Y63">
            <v>0.11405997474747474</v>
          </cell>
          <cell r="Z63" t="str">
            <v>INSPEÇÃO DE PROCESSO</v>
          </cell>
          <cell r="AA63">
            <v>90</v>
          </cell>
          <cell r="AB63">
            <v>1</v>
          </cell>
          <cell r="AC63">
            <v>0.13058603896103899</v>
          </cell>
          <cell r="AD63" t="str">
            <v>PINTAR</v>
          </cell>
          <cell r="AE63">
            <v>90</v>
          </cell>
          <cell r="AF63">
            <v>8</v>
          </cell>
          <cell r="AG63">
            <v>0.11405997474747474</v>
          </cell>
          <cell r="AH63" t="str">
            <v>CURA</v>
          </cell>
          <cell r="AI63">
            <v>90</v>
          </cell>
          <cell r="AJ63">
            <v>1</v>
          </cell>
          <cell r="AK63">
            <v>0.11405997474747474</v>
          </cell>
          <cell r="AL63" t="str">
            <v>INSPEÇÃO FINAL</v>
          </cell>
          <cell r="AM63">
            <v>90</v>
          </cell>
          <cell r="AN63">
            <v>1</v>
          </cell>
          <cell r="AO63">
            <v>0.13058603896103899</v>
          </cell>
          <cell r="AP63" t="str">
            <v>EMBALAGEM</v>
          </cell>
          <cell r="AQ63">
            <v>90</v>
          </cell>
          <cell r="AR63">
            <v>4</v>
          </cell>
          <cell r="AS63">
            <v>0.13058603896103899</v>
          </cell>
          <cell r="AT63" t="str">
            <v>EXPEDIÇÃO</v>
          </cell>
          <cell r="AU63">
            <v>90</v>
          </cell>
          <cell r="AV63">
            <v>1</v>
          </cell>
          <cell r="AW63">
            <v>0.13058603896103899</v>
          </cell>
          <cell r="BA63" t="str">
            <v/>
          </cell>
          <cell r="BE63" t="str">
            <v/>
          </cell>
          <cell r="BI63" t="str">
            <v/>
          </cell>
          <cell r="BM63" t="str">
            <v/>
          </cell>
          <cell r="BQ63" t="str">
            <v/>
          </cell>
          <cell r="BU63" t="str">
            <v/>
          </cell>
        </row>
        <row r="64">
          <cell r="A64" t="str">
            <v>1850 A</v>
          </cell>
          <cell r="B64" t="str">
            <v>DESENGRAXAR</v>
          </cell>
          <cell r="C64">
            <v>90</v>
          </cell>
          <cell r="D64">
            <v>2</v>
          </cell>
          <cell r="E64">
            <v>0.12217234848484851</v>
          </cell>
          <cell r="F64" t="str">
            <v>LAVAGEM CORRENTE</v>
          </cell>
          <cell r="G64">
            <v>90</v>
          </cell>
          <cell r="H64">
            <v>2</v>
          </cell>
          <cell r="I64">
            <v>0.12217234848484851</v>
          </cell>
          <cell r="J64" t="str">
            <v>REFINAR CAMADA</v>
          </cell>
          <cell r="K64">
            <v>90</v>
          </cell>
          <cell r="L64">
            <v>2</v>
          </cell>
          <cell r="M64">
            <v>0.12217234848484851</v>
          </cell>
          <cell r="N64" t="str">
            <v>FOSFATIZAR</v>
          </cell>
          <cell r="O64">
            <v>90</v>
          </cell>
          <cell r="P64">
            <v>2</v>
          </cell>
          <cell r="Q64">
            <v>0.12217234848484851</v>
          </cell>
          <cell r="R64" t="str">
            <v>LAVAGEM CORRENTE</v>
          </cell>
          <cell r="S64">
            <v>90</v>
          </cell>
          <cell r="T64">
            <v>2</v>
          </cell>
          <cell r="U64">
            <v>0.12217234848484851</v>
          </cell>
          <cell r="V64" t="str">
            <v>SECAGEM</v>
          </cell>
          <cell r="W64">
            <v>90</v>
          </cell>
          <cell r="X64">
            <v>2</v>
          </cell>
          <cell r="Y64">
            <v>0.11405997474747474</v>
          </cell>
          <cell r="Z64" t="str">
            <v>INSPEÇÃO DE PROCESSO</v>
          </cell>
          <cell r="AA64">
            <v>90</v>
          </cell>
          <cell r="AB64">
            <v>1</v>
          </cell>
          <cell r="AC64">
            <v>0.13058603896103899</v>
          </cell>
          <cell r="AD64" t="str">
            <v>PINTAR</v>
          </cell>
          <cell r="AE64">
            <v>90</v>
          </cell>
          <cell r="AF64">
            <v>8</v>
          </cell>
          <cell r="AG64">
            <v>0.11405997474747474</v>
          </cell>
          <cell r="AH64" t="str">
            <v>CURA</v>
          </cell>
          <cell r="AI64">
            <v>90</v>
          </cell>
          <cell r="AJ64">
            <v>1</v>
          </cell>
          <cell r="AK64">
            <v>0.11405997474747474</v>
          </cell>
          <cell r="AL64" t="str">
            <v>INSPEÇÃO FINAL</v>
          </cell>
          <cell r="AM64">
            <v>90</v>
          </cell>
          <cell r="AN64">
            <v>1</v>
          </cell>
          <cell r="AO64">
            <v>0.13058603896103899</v>
          </cell>
          <cell r="AP64" t="str">
            <v>EMBALAGEM</v>
          </cell>
          <cell r="AQ64">
            <v>90</v>
          </cell>
          <cell r="AR64">
            <v>4</v>
          </cell>
          <cell r="AS64">
            <v>0.13058603896103899</v>
          </cell>
          <cell r="AT64" t="str">
            <v>EXPEDIÇÃO</v>
          </cell>
          <cell r="AU64">
            <v>90</v>
          </cell>
          <cell r="AV64">
            <v>1</v>
          </cell>
          <cell r="AW64">
            <v>0.13058603896103899</v>
          </cell>
          <cell r="BA64" t="str">
            <v/>
          </cell>
          <cell r="BE64" t="str">
            <v/>
          </cell>
          <cell r="BI64" t="str">
            <v/>
          </cell>
          <cell r="BM64" t="str">
            <v/>
          </cell>
          <cell r="BQ64" t="str">
            <v/>
          </cell>
          <cell r="BU64" t="str">
            <v/>
          </cell>
        </row>
        <row r="65">
          <cell r="A65">
            <v>1860</v>
          </cell>
          <cell r="B65" t="str">
            <v>DESENGRAXAR</v>
          </cell>
          <cell r="C65">
            <v>180</v>
          </cell>
          <cell r="D65">
            <v>2</v>
          </cell>
          <cell r="E65">
            <v>0.12217234848484851</v>
          </cell>
          <cell r="F65" t="str">
            <v>LAVAGEM CORRENTE</v>
          </cell>
          <cell r="G65">
            <v>180</v>
          </cell>
          <cell r="H65">
            <v>2</v>
          </cell>
          <cell r="I65">
            <v>0.12217234848484851</v>
          </cell>
          <cell r="J65" t="str">
            <v>REFINAR CAMADA</v>
          </cell>
          <cell r="K65">
            <v>180</v>
          </cell>
          <cell r="L65">
            <v>2</v>
          </cell>
          <cell r="M65">
            <v>0.12217234848484851</v>
          </cell>
          <cell r="N65" t="str">
            <v>FOSFATIZAR</v>
          </cell>
          <cell r="O65">
            <v>180</v>
          </cell>
          <cell r="P65">
            <v>2</v>
          </cell>
          <cell r="Q65">
            <v>0.12217234848484851</v>
          </cell>
          <cell r="R65" t="str">
            <v>LAVAGEM CORRENTE</v>
          </cell>
          <cell r="S65">
            <v>180</v>
          </cell>
          <cell r="T65">
            <v>2</v>
          </cell>
          <cell r="U65">
            <v>0.12217234848484851</v>
          </cell>
          <cell r="V65" t="str">
            <v>SECAGEM</v>
          </cell>
          <cell r="W65">
            <v>180</v>
          </cell>
          <cell r="X65">
            <v>2</v>
          </cell>
          <cell r="Y65">
            <v>0.11405997474747474</v>
          </cell>
          <cell r="Z65" t="str">
            <v>INSPEÇÃO DE PROCESSO</v>
          </cell>
          <cell r="AA65">
            <v>180</v>
          </cell>
          <cell r="AB65">
            <v>1</v>
          </cell>
          <cell r="AC65">
            <v>0.13058603896103899</v>
          </cell>
          <cell r="AD65" t="str">
            <v>PINTAR</v>
          </cell>
          <cell r="AE65">
            <v>180</v>
          </cell>
          <cell r="AF65">
            <v>8</v>
          </cell>
          <cell r="AG65">
            <v>0.11405997474747474</v>
          </cell>
          <cell r="AH65" t="str">
            <v>CURA</v>
          </cell>
          <cell r="AI65">
            <v>180</v>
          </cell>
          <cell r="AJ65">
            <v>1</v>
          </cell>
          <cell r="AK65">
            <v>0.11405997474747474</v>
          </cell>
          <cell r="AL65" t="str">
            <v>INSPEÇÃO FINAL</v>
          </cell>
          <cell r="AM65">
            <v>180</v>
          </cell>
          <cell r="AN65">
            <v>1</v>
          </cell>
          <cell r="AO65">
            <v>0.13058603896103899</v>
          </cell>
          <cell r="AP65" t="str">
            <v>EMBALAGEM</v>
          </cell>
          <cell r="AQ65">
            <v>180</v>
          </cell>
          <cell r="AR65">
            <v>4</v>
          </cell>
          <cell r="AS65">
            <v>0.13058603896103899</v>
          </cell>
          <cell r="AT65" t="str">
            <v>EXPEDIÇÃO</v>
          </cell>
          <cell r="AU65">
            <v>180</v>
          </cell>
          <cell r="AV65">
            <v>1</v>
          </cell>
          <cell r="AW65">
            <v>0.13058603896103899</v>
          </cell>
          <cell r="BA65" t="str">
            <v/>
          </cell>
          <cell r="BE65" t="str">
            <v/>
          </cell>
          <cell r="BI65" t="str">
            <v/>
          </cell>
          <cell r="BM65" t="str">
            <v/>
          </cell>
          <cell r="BQ65" t="str">
            <v/>
          </cell>
          <cell r="BU65" t="str">
            <v/>
          </cell>
        </row>
        <row r="66">
          <cell r="A66">
            <v>1870</v>
          </cell>
          <cell r="B66" t="str">
            <v>DESENGRAXAR</v>
          </cell>
          <cell r="C66">
            <v>180</v>
          </cell>
          <cell r="D66">
            <v>2</v>
          </cell>
          <cell r="E66">
            <v>0.12217234848484851</v>
          </cell>
          <cell r="F66" t="str">
            <v>LAVAGEM CORRENTE</v>
          </cell>
          <cell r="G66">
            <v>180</v>
          </cell>
          <cell r="H66">
            <v>2</v>
          </cell>
          <cell r="I66">
            <v>0.12217234848484851</v>
          </cell>
          <cell r="J66" t="str">
            <v>REFINAR CAMADA</v>
          </cell>
          <cell r="K66">
            <v>180</v>
          </cell>
          <cell r="L66">
            <v>2</v>
          </cell>
          <cell r="M66">
            <v>0.12217234848484851</v>
          </cell>
          <cell r="N66" t="str">
            <v>FOSFATIZAR</v>
          </cell>
          <cell r="O66">
            <v>180</v>
          </cell>
          <cell r="P66">
            <v>2</v>
          </cell>
          <cell r="Q66">
            <v>0.12217234848484851</v>
          </cell>
          <cell r="R66" t="str">
            <v>LAVAGEM CORRENTE</v>
          </cell>
          <cell r="S66">
            <v>180</v>
          </cell>
          <cell r="T66">
            <v>2</v>
          </cell>
          <cell r="U66">
            <v>0.12217234848484851</v>
          </cell>
          <cell r="V66" t="str">
            <v>SECAGEM</v>
          </cell>
          <cell r="W66">
            <v>180</v>
          </cell>
          <cell r="X66">
            <v>2</v>
          </cell>
          <cell r="Y66">
            <v>0.11405997474747474</v>
          </cell>
          <cell r="Z66" t="str">
            <v>INSPEÇÃO DE PROCESSO</v>
          </cell>
          <cell r="AA66">
            <v>180</v>
          </cell>
          <cell r="AB66">
            <v>1</v>
          </cell>
          <cell r="AC66">
            <v>0.13058603896103899</v>
          </cell>
          <cell r="AD66" t="str">
            <v>PINTAR</v>
          </cell>
          <cell r="AE66">
            <v>180</v>
          </cell>
          <cell r="AF66">
            <v>8</v>
          </cell>
          <cell r="AG66">
            <v>0.11405997474747474</v>
          </cell>
          <cell r="AH66" t="str">
            <v>CURA</v>
          </cell>
          <cell r="AI66">
            <v>180</v>
          </cell>
          <cell r="AJ66">
            <v>1</v>
          </cell>
          <cell r="AK66">
            <v>0.11405997474747474</v>
          </cell>
          <cell r="AL66" t="str">
            <v>INSPEÇÃO FINAL</v>
          </cell>
          <cell r="AM66">
            <v>180</v>
          </cell>
          <cell r="AN66">
            <v>1</v>
          </cell>
          <cell r="AO66">
            <v>0.13058603896103899</v>
          </cell>
          <cell r="AP66" t="str">
            <v>EMBALAGEM</v>
          </cell>
          <cell r="AQ66">
            <v>180</v>
          </cell>
          <cell r="AR66">
            <v>4</v>
          </cell>
          <cell r="AS66">
            <v>0.13058603896103899</v>
          </cell>
          <cell r="AT66" t="str">
            <v>EXPEDIÇÃO</v>
          </cell>
          <cell r="AU66">
            <v>180</v>
          </cell>
          <cell r="AV66">
            <v>1</v>
          </cell>
          <cell r="AW66">
            <v>0.13058603896103899</v>
          </cell>
          <cell r="BA66" t="str">
            <v/>
          </cell>
          <cell r="BE66" t="str">
            <v/>
          </cell>
          <cell r="BI66" t="str">
            <v/>
          </cell>
          <cell r="BM66" t="str">
            <v/>
          </cell>
          <cell r="BQ66" t="str">
            <v/>
          </cell>
          <cell r="BU66" t="str">
            <v/>
          </cell>
        </row>
        <row r="67">
          <cell r="A67">
            <v>1880</v>
          </cell>
          <cell r="B67" t="str">
            <v>DESENGRAXAR</v>
          </cell>
          <cell r="C67">
            <v>200</v>
          </cell>
          <cell r="D67">
            <v>1</v>
          </cell>
          <cell r="E67">
            <v>0.12217234848484851</v>
          </cell>
          <cell r="F67" t="str">
            <v>LAVAGEM CORRENTE</v>
          </cell>
          <cell r="G67">
            <v>200</v>
          </cell>
          <cell r="H67">
            <v>1</v>
          </cell>
          <cell r="I67">
            <v>0.12217234848484851</v>
          </cell>
          <cell r="J67" t="str">
            <v>REFINAR CAMADA</v>
          </cell>
          <cell r="K67">
            <v>200</v>
          </cell>
          <cell r="L67">
            <v>1</v>
          </cell>
          <cell r="M67">
            <v>0.12217234848484851</v>
          </cell>
          <cell r="N67" t="str">
            <v>FOSFATIZAR</v>
          </cell>
          <cell r="O67">
            <v>200</v>
          </cell>
          <cell r="P67">
            <v>1</v>
          </cell>
          <cell r="Q67">
            <v>0.12217234848484851</v>
          </cell>
          <cell r="R67" t="str">
            <v>LAVAGEM CORRENTE</v>
          </cell>
          <cell r="S67">
            <v>200</v>
          </cell>
          <cell r="T67">
            <v>1</v>
          </cell>
          <cell r="U67">
            <v>0.12217234848484851</v>
          </cell>
          <cell r="V67" t="str">
            <v>SECAGEM</v>
          </cell>
          <cell r="W67">
            <v>200</v>
          </cell>
          <cell r="X67">
            <v>1</v>
          </cell>
          <cell r="Y67">
            <v>0.11405997474747474</v>
          </cell>
          <cell r="Z67" t="str">
            <v>INSPEÇÃO DE PROCESSO</v>
          </cell>
          <cell r="AA67">
            <v>200</v>
          </cell>
          <cell r="AB67">
            <v>1</v>
          </cell>
          <cell r="AC67">
            <v>0.13058603896103899</v>
          </cell>
          <cell r="AD67" t="str">
            <v>PINTAR</v>
          </cell>
          <cell r="AE67">
            <v>200</v>
          </cell>
          <cell r="AF67">
            <v>1</v>
          </cell>
          <cell r="AG67">
            <v>0.11405997474747474</v>
          </cell>
          <cell r="AH67" t="str">
            <v>CURA</v>
          </cell>
          <cell r="AI67">
            <v>200</v>
          </cell>
          <cell r="AJ67">
            <v>1</v>
          </cell>
          <cell r="AK67">
            <v>0.11405997474747474</v>
          </cell>
          <cell r="AL67" t="str">
            <v>INSPEÇÃO FINAL</v>
          </cell>
          <cell r="AM67">
            <v>200</v>
          </cell>
          <cell r="AN67">
            <v>1</v>
          </cell>
          <cell r="AO67">
            <v>0.13058603896103899</v>
          </cell>
          <cell r="AP67" t="str">
            <v>EMBALAGEM</v>
          </cell>
          <cell r="AQ67">
            <v>200</v>
          </cell>
          <cell r="AR67">
            <v>1</v>
          </cell>
          <cell r="AS67">
            <v>0.13058603896103899</v>
          </cell>
          <cell r="AT67" t="str">
            <v>EXPEDIÇÃO</v>
          </cell>
          <cell r="AU67">
            <v>200</v>
          </cell>
          <cell r="AV67">
            <v>1</v>
          </cell>
          <cell r="AW67">
            <v>0.13058603896103899</v>
          </cell>
          <cell r="BA67" t="str">
            <v/>
          </cell>
          <cell r="BE67" t="str">
            <v/>
          </cell>
          <cell r="BI67" t="str">
            <v/>
          </cell>
          <cell r="BM67" t="str">
            <v/>
          </cell>
          <cell r="BQ67" t="str">
            <v/>
          </cell>
          <cell r="BU67" t="str">
            <v/>
          </cell>
        </row>
        <row r="68">
          <cell r="A68">
            <v>1890</v>
          </cell>
          <cell r="B68" t="str">
            <v>DESENGRAXAR</v>
          </cell>
          <cell r="C68">
            <v>300</v>
          </cell>
          <cell r="D68">
            <v>1</v>
          </cell>
          <cell r="E68">
            <v>0.12217234848484851</v>
          </cell>
          <cell r="F68" t="str">
            <v>LAVAGEM CORRENTE</v>
          </cell>
          <cell r="G68">
            <v>300</v>
          </cell>
          <cell r="H68">
            <v>1</v>
          </cell>
          <cell r="I68">
            <v>0.12217234848484851</v>
          </cell>
          <cell r="J68" t="str">
            <v>REFINAR CAMADA</v>
          </cell>
          <cell r="K68">
            <v>300</v>
          </cell>
          <cell r="L68">
            <v>1</v>
          </cell>
          <cell r="M68">
            <v>0.12217234848484851</v>
          </cell>
          <cell r="N68" t="str">
            <v>FOSFATIZAR</v>
          </cell>
          <cell r="O68">
            <v>300</v>
          </cell>
          <cell r="P68">
            <v>1</v>
          </cell>
          <cell r="Q68">
            <v>0.12217234848484851</v>
          </cell>
          <cell r="R68" t="str">
            <v>LAVAGEM CORRENTE</v>
          </cell>
          <cell r="S68">
            <v>300</v>
          </cell>
          <cell r="T68">
            <v>1</v>
          </cell>
          <cell r="U68">
            <v>0.12217234848484851</v>
          </cell>
          <cell r="V68" t="str">
            <v>SECAGEM</v>
          </cell>
          <cell r="W68">
            <v>300</v>
          </cell>
          <cell r="X68">
            <v>1</v>
          </cell>
          <cell r="Y68">
            <v>0.11405997474747474</v>
          </cell>
          <cell r="Z68" t="str">
            <v>INSPEÇÃO DE PROCESSO</v>
          </cell>
          <cell r="AA68">
            <v>300</v>
          </cell>
          <cell r="AB68">
            <v>1</v>
          </cell>
          <cell r="AC68">
            <v>0.13058603896103899</v>
          </cell>
          <cell r="AD68" t="str">
            <v>PINTAR</v>
          </cell>
          <cell r="AE68">
            <v>300</v>
          </cell>
          <cell r="AF68">
            <v>1</v>
          </cell>
          <cell r="AG68">
            <v>0.11405997474747474</v>
          </cell>
          <cell r="AH68" t="str">
            <v>CURA</v>
          </cell>
          <cell r="AI68">
            <v>300</v>
          </cell>
          <cell r="AJ68">
            <v>1</v>
          </cell>
          <cell r="AK68">
            <v>0.11405997474747474</v>
          </cell>
          <cell r="AL68" t="str">
            <v>INSPEÇÃO FINAL</v>
          </cell>
          <cell r="AM68">
            <v>300</v>
          </cell>
          <cell r="AN68">
            <v>1</v>
          </cell>
          <cell r="AO68">
            <v>0.13058603896103899</v>
          </cell>
          <cell r="AP68" t="str">
            <v>EMBALAGEM</v>
          </cell>
          <cell r="AQ68">
            <v>300</v>
          </cell>
          <cell r="AR68">
            <v>1</v>
          </cell>
          <cell r="AS68">
            <v>0.13058603896103899</v>
          </cell>
          <cell r="AT68" t="str">
            <v>EXPEDIÇÃO</v>
          </cell>
          <cell r="AU68">
            <v>300</v>
          </cell>
          <cell r="AV68">
            <v>1</v>
          </cell>
          <cell r="AW68">
            <v>0.13058603896103899</v>
          </cell>
          <cell r="BA68" t="str">
            <v/>
          </cell>
          <cell r="BE68" t="str">
            <v/>
          </cell>
          <cell r="BI68" t="str">
            <v/>
          </cell>
          <cell r="BM68" t="str">
            <v/>
          </cell>
          <cell r="BQ68" t="str">
            <v/>
          </cell>
          <cell r="BU68" t="str">
            <v/>
          </cell>
        </row>
        <row r="69">
          <cell r="A69" t="str">
            <v>1970 A</v>
          </cell>
          <cell r="B69" t="str">
            <v>DESENGRAXAR</v>
          </cell>
          <cell r="C69">
            <v>180</v>
          </cell>
          <cell r="D69">
            <v>2</v>
          </cell>
          <cell r="E69">
            <v>0.12217234848484851</v>
          </cell>
          <cell r="F69" t="str">
            <v>LAVAGEM CORRENTE</v>
          </cell>
          <cell r="G69">
            <v>180</v>
          </cell>
          <cell r="H69">
            <v>2</v>
          </cell>
          <cell r="I69">
            <v>0.12217234848484851</v>
          </cell>
          <cell r="J69" t="str">
            <v>REFINAR CAMADA</v>
          </cell>
          <cell r="K69">
            <v>180</v>
          </cell>
          <cell r="L69">
            <v>2</v>
          </cell>
          <cell r="M69">
            <v>0.12217234848484851</v>
          </cell>
          <cell r="N69" t="str">
            <v>FOSFATIZAR</v>
          </cell>
          <cell r="O69">
            <v>180</v>
          </cell>
          <cell r="P69">
            <v>2</v>
          </cell>
          <cell r="Q69">
            <v>0.12217234848484851</v>
          </cell>
          <cell r="R69" t="str">
            <v>LAVAGEM CORRENTE</v>
          </cell>
          <cell r="S69">
            <v>180</v>
          </cell>
          <cell r="T69">
            <v>2</v>
          </cell>
          <cell r="U69">
            <v>0.12217234848484851</v>
          </cell>
          <cell r="V69" t="str">
            <v>SECAGEM</v>
          </cell>
          <cell r="W69">
            <v>180</v>
          </cell>
          <cell r="X69">
            <v>2</v>
          </cell>
          <cell r="Y69">
            <v>0.11405997474747474</v>
          </cell>
          <cell r="Z69" t="str">
            <v>INSPEÇÃO DE PROCESSO</v>
          </cell>
          <cell r="AA69">
            <v>180</v>
          </cell>
          <cell r="AB69">
            <v>1</v>
          </cell>
          <cell r="AC69">
            <v>0.13058603896103899</v>
          </cell>
          <cell r="AD69" t="str">
            <v>PINTAR</v>
          </cell>
          <cell r="AE69">
            <v>180</v>
          </cell>
          <cell r="AF69">
            <v>8</v>
          </cell>
          <cell r="AG69">
            <v>0.11405997474747474</v>
          </cell>
          <cell r="AH69" t="str">
            <v>CURA</v>
          </cell>
          <cell r="AI69">
            <v>180</v>
          </cell>
          <cell r="AJ69">
            <v>1</v>
          </cell>
          <cell r="AK69">
            <v>0.11405997474747474</v>
          </cell>
          <cell r="AL69" t="str">
            <v>INSPEÇÃO FINAL</v>
          </cell>
          <cell r="AM69">
            <v>180</v>
          </cell>
          <cell r="AN69">
            <v>1</v>
          </cell>
          <cell r="AO69">
            <v>0.13058603896103899</v>
          </cell>
          <cell r="AP69" t="str">
            <v>EMBALAGEM</v>
          </cell>
          <cell r="AQ69">
            <v>180</v>
          </cell>
          <cell r="AR69">
            <v>4</v>
          </cell>
          <cell r="AS69">
            <v>0.13058603896103899</v>
          </cell>
          <cell r="AT69" t="str">
            <v>EXPEDIÇÃO</v>
          </cell>
          <cell r="AU69">
            <v>180</v>
          </cell>
          <cell r="AV69">
            <v>1</v>
          </cell>
          <cell r="AW69">
            <v>0.13058603896103899</v>
          </cell>
          <cell r="BA69" t="str">
            <v/>
          </cell>
          <cell r="BE69" t="str">
            <v/>
          </cell>
          <cell r="BI69" t="str">
            <v/>
          </cell>
          <cell r="BM69" t="str">
            <v/>
          </cell>
          <cell r="BQ69" t="str">
            <v/>
          </cell>
          <cell r="BU69" t="str">
            <v/>
          </cell>
        </row>
        <row r="70">
          <cell r="A70" t="str">
            <v>1970 AS</v>
          </cell>
          <cell r="B70" t="str">
            <v>DESENGRAXAR</v>
          </cell>
          <cell r="C70">
            <v>180</v>
          </cell>
          <cell r="D70">
            <v>2</v>
          </cell>
          <cell r="E70">
            <v>0.12217234848484851</v>
          </cell>
          <cell r="F70" t="str">
            <v>LAVAGEM CORRENTE</v>
          </cell>
          <cell r="G70">
            <v>180</v>
          </cell>
          <cell r="H70">
            <v>2</v>
          </cell>
          <cell r="I70">
            <v>0.12217234848484851</v>
          </cell>
          <cell r="J70" t="str">
            <v>REFINAR CAMADA</v>
          </cell>
          <cell r="K70">
            <v>180</v>
          </cell>
          <cell r="L70">
            <v>2</v>
          </cell>
          <cell r="M70">
            <v>0.12217234848484851</v>
          </cell>
          <cell r="N70" t="str">
            <v>FOSFATIZAR</v>
          </cell>
          <cell r="O70">
            <v>180</v>
          </cell>
          <cell r="P70">
            <v>2</v>
          </cell>
          <cell r="Q70">
            <v>0.12217234848484851</v>
          </cell>
          <cell r="R70" t="str">
            <v>LAVAGEM CORRENTE</v>
          </cell>
          <cell r="S70">
            <v>180</v>
          </cell>
          <cell r="T70">
            <v>2</v>
          </cell>
          <cell r="U70">
            <v>0.12217234848484851</v>
          </cell>
          <cell r="V70" t="str">
            <v>SECAGEM</v>
          </cell>
          <cell r="W70">
            <v>180</v>
          </cell>
          <cell r="X70">
            <v>2</v>
          </cell>
          <cell r="Y70">
            <v>0.11405997474747474</v>
          </cell>
          <cell r="Z70" t="str">
            <v>INSPEÇÃO DE PROCESSO</v>
          </cell>
          <cell r="AA70">
            <v>180</v>
          </cell>
          <cell r="AB70">
            <v>1</v>
          </cell>
          <cell r="AC70">
            <v>0.13058603896103899</v>
          </cell>
          <cell r="AD70" t="str">
            <v>PINTAR</v>
          </cell>
          <cell r="AE70">
            <v>180</v>
          </cell>
          <cell r="AF70">
            <v>8</v>
          </cell>
          <cell r="AG70">
            <v>0.11405997474747474</v>
          </cell>
          <cell r="AH70" t="str">
            <v>CURA</v>
          </cell>
          <cell r="AI70">
            <v>180</v>
          </cell>
          <cell r="AJ70">
            <v>1</v>
          </cell>
          <cell r="AK70">
            <v>0.11405997474747474</v>
          </cell>
          <cell r="AL70" t="str">
            <v>INSPEÇÃO FINAL</v>
          </cell>
          <cell r="AM70">
            <v>180</v>
          </cell>
          <cell r="AN70">
            <v>1</v>
          </cell>
          <cell r="AO70">
            <v>0.13058603896103899</v>
          </cell>
          <cell r="AP70" t="str">
            <v>EMBALAGEM</v>
          </cell>
          <cell r="AQ70">
            <v>180</v>
          </cell>
          <cell r="AR70">
            <v>4</v>
          </cell>
          <cell r="AS70">
            <v>0.13058603896103899</v>
          </cell>
          <cell r="AT70" t="str">
            <v>EXPEDIÇÃO</v>
          </cell>
          <cell r="AU70">
            <v>180</v>
          </cell>
          <cell r="AV70">
            <v>1</v>
          </cell>
          <cell r="AW70">
            <v>0.13058603896103899</v>
          </cell>
          <cell r="BA70" t="str">
            <v/>
          </cell>
          <cell r="BE70" t="str">
            <v/>
          </cell>
          <cell r="BI70" t="str">
            <v/>
          </cell>
          <cell r="BM70" t="str">
            <v/>
          </cell>
          <cell r="BQ70" t="str">
            <v/>
          </cell>
          <cell r="BU70" t="str">
            <v/>
          </cell>
        </row>
        <row r="71">
          <cell r="A71">
            <v>1980</v>
          </cell>
          <cell r="B71" t="str">
            <v>DESENGRAXAR</v>
          </cell>
          <cell r="C71">
            <v>180</v>
          </cell>
          <cell r="D71">
            <v>2</v>
          </cell>
          <cell r="E71">
            <v>0.12217234848484851</v>
          </cell>
          <cell r="F71" t="str">
            <v>LAVAGEM CORRENTE</v>
          </cell>
          <cell r="G71">
            <v>180</v>
          </cell>
          <cell r="H71">
            <v>2</v>
          </cell>
          <cell r="I71">
            <v>0.12217234848484851</v>
          </cell>
          <cell r="J71" t="str">
            <v>REFINAR CAMADA</v>
          </cell>
          <cell r="K71">
            <v>180</v>
          </cell>
          <cell r="L71">
            <v>2</v>
          </cell>
          <cell r="M71">
            <v>0.12217234848484851</v>
          </cell>
          <cell r="N71" t="str">
            <v>FOSFATIZAR</v>
          </cell>
          <cell r="O71">
            <v>180</v>
          </cell>
          <cell r="P71">
            <v>2</v>
          </cell>
          <cell r="Q71">
            <v>0.12217234848484851</v>
          </cell>
          <cell r="R71" t="str">
            <v>LAVAGEM CORRENTE</v>
          </cell>
          <cell r="S71">
            <v>180</v>
          </cell>
          <cell r="T71">
            <v>2</v>
          </cell>
          <cell r="U71">
            <v>0.12217234848484851</v>
          </cell>
          <cell r="V71" t="str">
            <v>SECAGEM</v>
          </cell>
          <cell r="W71">
            <v>180</v>
          </cell>
          <cell r="X71">
            <v>2</v>
          </cell>
          <cell r="Y71">
            <v>0.11405997474747474</v>
          </cell>
          <cell r="Z71" t="str">
            <v>INSPEÇÃO DE PROCESSO</v>
          </cell>
          <cell r="AA71">
            <v>180</v>
          </cell>
          <cell r="AB71">
            <v>1</v>
          </cell>
          <cell r="AC71">
            <v>0.13058603896103899</v>
          </cell>
          <cell r="AD71" t="str">
            <v>PINTAR</v>
          </cell>
          <cell r="AE71">
            <v>180</v>
          </cell>
          <cell r="AF71">
            <v>8</v>
          </cell>
          <cell r="AG71">
            <v>0.11405997474747474</v>
          </cell>
          <cell r="AH71" t="str">
            <v>CURA</v>
          </cell>
          <cell r="AI71">
            <v>180</v>
          </cell>
          <cell r="AJ71">
            <v>1</v>
          </cell>
          <cell r="AK71">
            <v>0.11405997474747474</v>
          </cell>
          <cell r="AL71" t="str">
            <v>INSPEÇÃO FINAL</v>
          </cell>
          <cell r="AM71">
            <v>180</v>
          </cell>
          <cell r="AN71">
            <v>1</v>
          </cell>
          <cell r="AO71">
            <v>0.13058603896103899</v>
          </cell>
          <cell r="AP71" t="str">
            <v>EMBALAGEM</v>
          </cell>
          <cell r="AQ71">
            <v>180</v>
          </cell>
          <cell r="AR71">
            <v>4</v>
          </cell>
          <cell r="AS71">
            <v>0.13058603896103899</v>
          </cell>
          <cell r="AT71" t="str">
            <v>EXPEDIÇÃO</v>
          </cell>
          <cell r="AU71">
            <v>180</v>
          </cell>
          <cell r="AV71">
            <v>1</v>
          </cell>
          <cell r="AW71">
            <v>0.13058603896103899</v>
          </cell>
          <cell r="BA71" t="str">
            <v/>
          </cell>
          <cell r="BE71" t="str">
            <v/>
          </cell>
          <cell r="BI71" t="str">
            <v/>
          </cell>
          <cell r="BM71" t="str">
            <v/>
          </cell>
          <cell r="BQ71" t="str">
            <v/>
          </cell>
          <cell r="BU71" t="str">
            <v/>
          </cell>
        </row>
        <row r="72">
          <cell r="A72" t="str">
            <v>1980 S</v>
          </cell>
          <cell r="B72" t="str">
            <v>DESENGRAXAR</v>
          </cell>
          <cell r="C72">
            <v>180</v>
          </cell>
          <cell r="D72">
            <v>2</v>
          </cell>
          <cell r="E72">
            <v>0.12217234848484851</v>
          </cell>
          <cell r="F72" t="str">
            <v>LAVAGEM CORRENTE</v>
          </cell>
          <cell r="G72">
            <v>180</v>
          </cell>
          <cell r="H72">
            <v>2</v>
          </cell>
          <cell r="I72">
            <v>0.12217234848484851</v>
          </cell>
          <cell r="J72" t="str">
            <v>REFINAR CAMADA</v>
          </cell>
          <cell r="K72">
            <v>180</v>
          </cell>
          <cell r="L72">
            <v>2</v>
          </cell>
          <cell r="M72">
            <v>0.12217234848484851</v>
          </cell>
          <cell r="N72" t="str">
            <v>FOSFATIZAR</v>
          </cell>
          <cell r="O72">
            <v>180</v>
          </cell>
          <cell r="P72">
            <v>2</v>
          </cell>
          <cell r="Q72">
            <v>0.12217234848484851</v>
          </cell>
          <cell r="R72" t="str">
            <v>LAVAGEM CORRENTE</v>
          </cell>
          <cell r="S72">
            <v>180</v>
          </cell>
          <cell r="T72">
            <v>2</v>
          </cell>
          <cell r="U72">
            <v>0.12217234848484851</v>
          </cell>
          <cell r="V72" t="str">
            <v>SECAGEM</v>
          </cell>
          <cell r="W72">
            <v>180</v>
          </cell>
          <cell r="X72">
            <v>2</v>
          </cell>
          <cell r="Y72">
            <v>0.11405997474747474</v>
          </cell>
          <cell r="Z72" t="str">
            <v>INSPEÇÃO DE PROCESSO</v>
          </cell>
          <cell r="AA72">
            <v>180</v>
          </cell>
          <cell r="AB72">
            <v>1</v>
          </cell>
          <cell r="AC72">
            <v>0.13058603896103899</v>
          </cell>
          <cell r="AD72" t="str">
            <v>PINTAR</v>
          </cell>
          <cell r="AE72">
            <v>180</v>
          </cell>
          <cell r="AF72">
            <v>8</v>
          </cell>
          <cell r="AG72">
            <v>0.11405997474747474</v>
          </cell>
          <cell r="AH72" t="str">
            <v>CURA</v>
          </cell>
          <cell r="AI72">
            <v>180</v>
          </cell>
          <cell r="AJ72">
            <v>1</v>
          </cell>
          <cell r="AK72">
            <v>0.11405997474747474</v>
          </cell>
          <cell r="AL72" t="str">
            <v>INSPEÇÃO FINAL</v>
          </cell>
          <cell r="AM72">
            <v>180</v>
          </cell>
          <cell r="AN72">
            <v>1</v>
          </cell>
          <cell r="AO72">
            <v>0.13058603896103899</v>
          </cell>
          <cell r="AP72" t="str">
            <v>EMBALAGEM</v>
          </cell>
          <cell r="AQ72">
            <v>180</v>
          </cell>
          <cell r="AR72">
            <v>4</v>
          </cell>
          <cell r="AS72">
            <v>0.13058603896103899</v>
          </cell>
          <cell r="AT72" t="str">
            <v>EXPEDIÇÃO</v>
          </cell>
          <cell r="AU72">
            <v>180</v>
          </cell>
          <cell r="AV72">
            <v>1</v>
          </cell>
          <cell r="AW72">
            <v>0.13058603896103899</v>
          </cell>
          <cell r="BA72" t="str">
            <v/>
          </cell>
          <cell r="BE72" t="str">
            <v/>
          </cell>
          <cell r="BI72" t="str">
            <v/>
          </cell>
          <cell r="BM72" t="str">
            <v/>
          </cell>
          <cell r="BQ72" t="str">
            <v/>
          </cell>
          <cell r="BU72" t="str">
            <v/>
          </cell>
        </row>
        <row r="73">
          <cell r="A73">
            <v>1990</v>
          </cell>
          <cell r="B73" t="str">
            <v>DESENGRAXAR</v>
          </cell>
          <cell r="C73">
            <v>180</v>
          </cell>
          <cell r="D73">
            <v>2</v>
          </cell>
          <cell r="E73">
            <v>0.12217234848484851</v>
          </cell>
          <cell r="F73" t="str">
            <v>LAVAGEM CORRENTE</v>
          </cell>
          <cell r="G73">
            <v>180</v>
          </cell>
          <cell r="H73">
            <v>2</v>
          </cell>
          <cell r="I73">
            <v>0.12217234848484851</v>
          </cell>
          <cell r="J73" t="str">
            <v>REFINAR CAMADA</v>
          </cell>
          <cell r="K73">
            <v>180</v>
          </cell>
          <cell r="L73">
            <v>2</v>
          </cell>
          <cell r="M73">
            <v>0.12217234848484851</v>
          </cell>
          <cell r="N73" t="str">
            <v>FOSFATIZAR</v>
          </cell>
          <cell r="O73">
            <v>180</v>
          </cell>
          <cell r="P73">
            <v>2</v>
          </cell>
          <cell r="Q73">
            <v>0.12217234848484851</v>
          </cell>
          <cell r="R73" t="str">
            <v>LAVAGEM CORRENTE</v>
          </cell>
          <cell r="S73">
            <v>180</v>
          </cell>
          <cell r="T73">
            <v>2</v>
          </cell>
          <cell r="U73">
            <v>0.12217234848484851</v>
          </cell>
          <cell r="V73" t="str">
            <v>SECAGEM</v>
          </cell>
          <cell r="W73">
            <v>180</v>
          </cell>
          <cell r="X73">
            <v>2</v>
          </cell>
          <cell r="Y73">
            <v>0.11405997474747474</v>
          </cell>
          <cell r="Z73" t="str">
            <v>INSPEÇÃO DE PROCESSO</v>
          </cell>
          <cell r="AA73">
            <v>180</v>
          </cell>
          <cell r="AB73">
            <v>1</v>
          </cell>
          <cell r="AC73">
            <v>0.13058603896103899</v>
          </cell>
          <cell r="AD73" t="str">
            <v>PINTAR</v>
          </cell>
          <cell r="AE73">
            <v>270</v>
          </cell>
          <cell r="AF73">
            <v>8</v>
          </cell>
          <cell r="AG73">
            <v>0.11405997474747474</v>
          </cell>
          <cell r="AH73" t="str">
            <v>CURA</v>
          </cell>
          <cell r="AI73">
            <v>180</v>
          </cell>
          <cell r="AJ73">
            <v>1</v>
          </cell>
          <cell r="AK73">
            <v>0.11405997474747474</v>
          </cell>
          <cell r="AL73" t="str">
            <v>INSPEÇÃO FINAL</v>
          </cell>
          <cell r="AM73">
            <v>180</v>
          </cell>
          <cell r="AN73">
            <v>1</v>
          </cell>
          <cell r="AO73">
            <v>0.13058603896103899</v>
          </cell>
          <cell r="AP73" t="str">
            <v>EMBALAGEM</v>
          </cell>
          <cell r="AQ73">
            <v>270</v>
          </cell>
          <cell r="AR73">
            <v>4</v>
          </cell>
          <cell r="AS73">
            <v>0.13058603896103899</v>
          </cell>
          <cell r="AT73" t="str">
            <v>EXPEDIÇÃO</v>
          </cell>
          <cell r="AU73">
            <v>180</v>
          </cell>
          <cell r="AV73">
            <v>1</v>
          </cell>
          <cell r="AW73">
            <v>0.13058603896103899</v>
          </cell>
          <cell r="BA73" t="str">
            <v/>
          </cell>
          <cell r="BE73" t="str">
            <v/>
          </cell>
          <cell r="BI73" t="str">
            <v/>
          </cell>
          <cell r="BM73" t="str">
            <v/>
          </cell>
          <cell r="BQ73" t="str">
            <v/>
          </cell>
          <cell r="BU73" t="str">
            <v/>
          </cell>
        </row>
        <row r="74">
          <cell r="A74" t="str">
            <v>1990 S</v>
          </cell>
          <cell r="B74" t="str">
            <v>DESENGRAXAR</v>
          </cell>
          <cell r="C74">
            <v>180</v>
          </cell>
          <cell r="D74">
            <v>2</v>
          </cell>
          <cell r="E74">
            <v>0.12217234848484851</v>
          </cell>
          <cell r="F74" t="str">
            <v>LAVAGEM CORRENTE</v>
          </cell>
          <cell r="G74">
            <v>180</v>
          </cell>
          <cell r="H74">
            <v>2</v>
          </cell>
          <cell r="I74">
            <v>0.12217234848484851</v>
          </cell>
          <cell r="J74" t="str">
            <v>REFINAR CAMADA</v>
          </cell>
          <cell r="K74">
            <v>180</v>
          </cell>
          <cell r="L74">
            <v>2</v>
          </cell>
          <cell r="M74">
            <v>0.12217234848484851</v>
          </cell>
          <cell r="N74" t="str">
            <v>FOSFATIZAR</v>
          </cell>
          <cell r="O74">
            <v>180</v>
          </cell>
          <cell r="P74">
            <v>2</v>
          </cell>
          <cell r="Q74">
            <v>0.12217234848484851</v>
          </cell>
          <cell r="R74" t="str">
            <v>LAVAGEM CORRENTE</v>
          </cell>
          <cell r="S74">
            <v>180</v>
          </cell>
          <cell r="T74">
            <v>2</v>
          </cell>
          <cell r="U74">
            <v>0.12217234848484851</v>
          </cell>
          <cell r="V74" t="str">
            <v>SECAGEM</v>
          </cell>
          <cell r="W74">
            <v>180</v>
          </cell>
          <cell r="X74">
            <v>2</v>
          </cell>
          <cell r="Y74">
            <v>0.11405997474747474</v>
          </cell>
          <cell r="Z74" t="str">
            <v>INSPEÇÃO DE PROCESSO</v>
          </cell>
          <cell r="AA74">
            <v>180</v>
          </cell>
          <cell r="AB74">
            <v>1</v>
          </cell>
          <cell r="AC74">
            <v>0.13058603896103899</v>
          </cell>
          <cell r="AD74" t="str">
            <v>PINTAR</v>
          </cell>
          <cell r="AE74">
            <v>270</v>
          </cell>
          <cell r="AF74">
            <v>8</v>
          </cell>
          <cell r="AG74">
            <v>0.11405997474747474</v>
          </cell>
          <cell r="AH74" t="str">
            <v>CURA</v>
          </cell>
          <cell r="AI74">
            <v>180</v>
          </cell>
          <cell r="AJ74">
            <v>1</v>
          </cell>
          <cell r="AK74">
            <v>0.11405997474747474</v>
          </cell>
          <cell r="AL74" t="str">
            <v>INSPEÇÃO FINAL</v>
          </cell>
          <cell r="AM74">
            <v>180</v>
          </cell>
          <cell r="AN74">
            <v>1</v>
          </cell>
          <cell r="AO74">
            <v>0.13058603896103899</v>
          </cell>
          <cell r="AP74" t="str">
            <v>EMBALAGEM</v>
          </cell>
          <cell r="AQ74">
            <v>270</v>
          </cell>
          <cell r="AR74">
            <v>4</v>
          </cell>
          <cell r="AS74">
            <v>0.13058603896103899</v>
          </cell>
          <cell r="AT74" t="str">
            <v>EXPEDIÇÃO</v>
          </cell>
          <cell r="AU74">
            <v>180</v>
          </cell>
          <cell r="AV74">
            <v>1</v>
          </cell>
          <cell r="AW74">
            <v>0.13058603896103899</v>
          </cell>
          <cell r="BA74" t="str">
            <v/>
          </cell>
          <cell r="BE74" t="str">
            <v/>
          </cell>
          <cell r="BI74" t="str">
            <v/>
          </cell>
          <cell r="BM74" t="str">
            <v/>
          </cell>
          <cell r="BQ74" t="str">
            <v/>
          </cell>
          <cell r="BU74" t="str">
            <v/>
          </cell>
        </row>
        <row r="75">
          <cell r="A75">
            <v>2360</v>
          </cell>
          <cell r="B75" t="str">
            <v>DESENGRAXAR</v>
          </cell>
          <cell r="C75">
            <v>180</v>
          </cell>
          <cell r="D75">
            <v>2</v>
          </cell>
          <cell r="E75">
            <v>0.12217234848484851</v>
          </cell>
          <cell r="F75" t="str">
            <v>LAVAGEM CORRENTE</v>
          </cell>
          <cell r="G75">
            <v>180</v>
          </cell>
          <cell r="H75">
            <v>2</v>
          </cell>
          <cell r="I75">
            <v>0.12217234848484851</v>
          </cell>
          <cell r="J75" t="str">
            <v>REFINAR CAMADA</v>
          </cell>
          <cell r="K75">
            <v>180</v>
          </cell>
          <cell r="L75">
            <v>2</v>
          </cell>
          <cell r="M75">
            <v>0.12217234848484851</v>
          </cell>
          <cell r="N75" t="str">
            <v>FOSFATIZAR</v>
          </cell>
          <cell r="O75">
            <v>180</v>
          </cell>
          <cell r="P75">
            <v>2</v>
          </cell>
          <cell r="Q75">
            <v>0.12217234848484851</v>
          </cell>
          <cell r="R75" t="str">
            <v>LAVAGEM CORRENTE</v>
          </cell>
          <cell r="S75">
            <v>180</v>
          </cell>
          <cell r="T75">
            <v>2</v>
          </cell>
          <cell r="U75">
            <v>0.12217234848484851</v>
          </cell>
          <cell r="V75" t="str">
            <v>SECAGEM</v>
          </cell>
          <cell r="W75">
            <v>180</v>
          </cell>
          <cell r="X75">
            <v>2</v>
          </cell>
          <cell r="Y75">
            <v>0.11405997474747474</v>
          </cell>
          <cell r="Z75" t="str">
            <v>INSPEÇÃO DE PROCESSO</v>
          </cell>
          <cell r="AA75">
            <v>180</v>
          </cell>
          <cell r="AB75">
            <v>1</v>
          </cell>
          <cell r="AC75">
            <v>0.13058603896103899</v>
          </cell>
          <cell r="AD75" t="str">
            <v>PINTAR</v>
          </cell>
          <cell r="AE75">
            <v>180</v>
          </cell>
          <cell r="AF75">
            <v>8</v>
          </cell>
          <cell r="AG75">
            <v>0.11405997474747474</v>
          </cell>
          <cell r="AH75" t="str">
            <v>CURA</v>
          </cell>
          <cell r="AI75">
            <v>180</v>
          </cell>
          <cell r="AJ75">
            <v>1</v>
          </cell>
          <cell r="AK75">
            <v>0.11405997474747474</v>
          </cell>
          <cell r="AL75" t="str">
            <v>INSPEÇÃO FINAL</v>
          </cell>
          <cell r="AM75">
            <v>180</v>
          </cell>
          <cell r="AN75">
            <v>1</v>
          </cell>
          <cell r="AO75">
            <v>0.13058603896103899</v>
          </cell>
          <cell r="AP75" t="str">
            <v>EMBALAGEM</v>
          </cell>
          <cell r="AQ75">
            <v>180</v>
          </cell>
          <cell r="AR75">
            <v>4</v>
          </cell>
          <cell r="AS75">
            <v>0.13058603896103899</v>
          </cell>
          <cell r="AT75" t="str">
            <v>EXPEDIÇÃO</v>
          </cell>
          <cell r="AU75">
            <v>180</v>
          </cell>
          <cell r="AV75">
            <v>1</v>
          </cell>
          <cell r="AW75">
            <v>0.13058603896103899</v>
          </cell>
          <cell r="BA75" t="str">
            <v/>
          </cell>
          <cell r="BE75" t="str">
            <v/>
          </cell>
          <cell r="BI75" t="str">
            <v/>
          </cell>
          <cell r="BM75" t="str">
            <v/>
          </cell>
          <cell r="BQ75" t="str">
            <v/>
          </cell>
          <cell r="BU75" t="str">
            <v/>
          </cell>
        </row>
        <row r="76">
          <cell r="A76" t="str">
            <v>2360 A</v>
          </cell>
          <cell r="B76" t="str">
            <v>DESENGRAXAR</v>
          </cell>
          <cell r="C76">
            <v>180</v>
          </cell>
          <cell r="D76">
            <v>2</v>
          </cell>
          <cell r="E76">
            <v>0.12217234848484851</v>
          </cell>
          <cell r="F76" t="str">
            <v>LAVAGEM CORRENTE</v>
          </cell>
          <cell r="G76">
            <v>180</v>
          </cell>
          <cell r="H76">
            <v>2</v>
          </cell>
          <cell r="I76">
            <v>0.12217234848484851</v>
          </cell>
          <cell r="J76" t="str">
            <v>REFINAR CAMADA</v>
          </cell>
          <cell r="K76">
            <v>180</v>
          </cell>
          <cell r="L76">
            <v>2</v>
          </cell>
          <cell r="M76">
            <v>0.12217234848484851</v>
          </cell>
          <cell r="N76" t="str">
            <v>FOSFATIZAR</v>
          </cell>
          <cell r="O76">
            <v>180</v>
          </cell>
          <cell r="P76">
            <v>2</v>
          </cell>
          <cell r="Q76">
            <v>0.12217234848484851</v>
          </cell>
          <cell r="R76" t="str">
            <v>LAVAGEM CORRENTE</v>
          </cell>
          <cell r="S76">
            <v>180</v>
          </cell>
          <cell r="T76">
            <v>2</v>
          </cell>
          <cell r="U76">
            <v>0.12217234848484851</v>
          </cell>
          <cell r="V76" t="str">
            <v>SECAGEM</v>
          </cell>
          <cell r="W76">
            <v>180</v>
          </cell>
          <cell r="X76">
            <v>2</v>
          </cell>
          <cell r="Y76">
            <v>0.11405997474747474</v>
          </cell>
          <cell r="Z76" t="str">
            <v>INSPEÇÃO DE PROCESSO</v>
          </cell>
          <cell r="AA76">
            <v>180</v>
          </cell>
          <cell r="AB76">
            <v>1</v>
          </cell>
          <cell r="AC76">
            <v>0.13058603896103899</v>
          </cell>
          <cell r="AD76" t="str">
            <v>PINTAR</v>
          </cell>
          <cell r="AE76">
            <v>180</v>
          </cell>
          <cell r="AF76">
            <v>8</v>
          </cell>
          <cell r="AG76">
            <v>0.11405997474747474</v>
          </cell>
          <cell r="AH76" t="str">
            <v>CURA</v>
          </cell>
          <cell r="AI76">
            <v>180</v>
          </cell>
          <cell r="AJ76">
            <v>1</v>
          </cell>
          <cell r="AK76">
            <v>0.11405997474747474</v>
          </cell>
          <cell r="AL76" t="str">
            <v>INSPEÇÃO FINAL</v>
          </cell>
          <cell r="AM76">
            <v>180</v>
          </cell>
          <cell r="AN76">
            <v>1</v>
          </cell>
          <cell r="AO76">
            <v>0.13058603896103899</v>
          </cell>
          <cell r="AP76" t="str">
            <v>EMBALAGEM</v>
          </cell>
          <cell r="AQ76">
            <v>180</v>
          </cell>
          <cell r="AR76">
            <v>4</v>
          </cell>
          <cell r="AS76">
            <v>0.13058603896103899</v>
          </cell>
          <cell r="AT76" t="str">
            <v>EXPEDIÇÃO</v>
          </cell>
          <cell r="AU76">
            <v>180</v>
          </cell>
          <cell r="AV76">
            <v>1</v>
          </cell>
          <cell r="AW76">
            <v>0.13058603896103899</v>
          </cell>
          <cell r="BA76" t="str">
            <v/>
          </cell>
          <cell r="BE76" t="str">
            <v/>
          </cell>
          <cell r="BI76" t="str">
            <v/>
          </cell>
          <cell r="BM76" t="str">
            <v/>
          </cell>
          <cell r="BQ76" t="str">
            <v/>
          </cell>
          <cell r="BU76" t="str">
            <v/>
          </cell>
        </row>
        <row r="77">
          <cell r="A77" t="str">
            <v>2360 C</v>
          </cell>
          <cell r="B77" t="str">
            <v>DESENGRAXAR</v>
          </cell>
          <cell r="C77">
            <v>180</v>
          </cell>
          <cell r="D77">
            <v>2</v>
          </cell>
          <cell r="E77">
            <v>0.12217234848484851</v>
          </cell>
          <cell r="F77" t="str">
            <v>LAVAGEM CORRENTE</v>
          </cell>
          <cell r="G77">
            <v>180</v>
          </cell>
          <cell r="H77">
            <v>2</v>
          </cell>
          <cell r="I77">
            <v>0.12217234848484851</v>
          </cell>
          <cell r="J77" t="str">
            <v>REFINAR CAMADA</v>
          </cell>
          <cell r="K77">
            <v>180</v>
          </cell>
          <cell r="L77">
            <v>2</v>
          </cell>
          <cell r="M77">
            <v>0.12217234848484851</v>
          </cell>
          <cell r="N77" t="str">
            <v>FOSFATIZAR</v>
          </cell>
          <cell r="O77">
            <v>180</v>
          </cell>
          <cell r="P77">
            <v>2</v>
          </cell>
          <cell r="Q77">
            <v>0.12217234848484851</v>
          </cell>
          <cell r="R77" t="str">
            <v>LAVAGEM CORRENTE</v>
          </cell>
          <cell r="S77">
            <v>180</v>
          </cell>
          <cell r="T77">
            <v>2</v>
          </cell>
          <cell r="U77">
            <v>0.12217234848484851</v>
          </cell>
          <cell r="V77" t="str">
            <v>SECAGEM</v>
          </cell>
          <cell r="W77">
            <v>180</v>
          </cell>
          <cell r="X77">
            <v>2</v>
          </cell>
          <cell r="Y77">
            <v>0.11405997474747474</v>
          </cell>
          <cell r="Z77" t="str">
            <v>INSPEÇÃO DE PROCESSO</v>
          </cell>
          <cell r="AA77">
            <v>180</v>
          </cell>
          <cell r="AB77">
            <v>1</v>
          </cell>
          <cell r="AC77">
            <v>0.13058603896103899</v>
          </cell>
          <cell r="AD77" t="str">
            <v>PINTAR</v>
          </cell>
          <cell r="AE77">
            <v>270</v>
          </cell>
          <cell r="AF77">
            <v>8</v>
          </cell>
          <cell r="AG77">
            <v>0.11405997474747474</v>
          </cell>
          <cell r="AH77" t="str">
            <v>CURA</v>
          </cell>
          <cell r="AI77">
            <v>180</v>
          </cell>
          <cell r="AJ77">
            <v>1</v>
          </cell>
          <cell r="AK77">
            <v>0.11405997474747474</v>
          </cell>
          <cell r="AL77" t="str">
            <v>INSPEÇÃO FINAL</v>
          </cell>
          <cell r="AM77">
            <v>180</v>
          </cell>
          <cell r="AN77">
            <v>1</v>
          </cell>
          <cell r="AO77">
            <v>0.13058603896103899</v>
          </cell>
          <cell r="AP77" t="str">
            <v>EMBALAGEM</v>
          </cell>
          <cell r="AQ77">
            <v>270</v>
          </cell>
          <cell r="AR77">
            <v>4</v>
          </cell>
          <cell r="AS77">
            <v>0.13058603896103899</v>
          </cell>
          <cell r="AT77" t="str">
            <v>EXPEDIÇÃO</v>
          </cell>
          <cell r="AU77">
            <v>270</v>
          </cell>
          <cell r="AV77">
            <v>1</v>
          </cell>
          <cell r="AW77">
            <v>0.13058603896103899</v>
          </cell>
          <cell r="BA77" t="str">
            <v/>
          </cell>
          <cell r="BE77" t="str">
            <v/>
          </cell>
          <cell r="BI77" t="str">
            <v/>
          </cell>
          <cell r="BM77" t="str">
            <v/>
          </cell>
          <cell r="BQ77" t="str">
            <v/>
          </cell>
          <cell r="BU77" t="str">
            <v/>
          </cell>
        </row>
        <row r="78">
          <cell r="A78">
            <v>2370</v>
          </cell>
          <cell r="B78" t="str">
            <v>DESENGRAXAR</v>
          </cell>
          <cell r="C78">
            <v>180</v>
          </cell>
          <cell r="D78">
            <v>2</v>
          </cell>
          <cell r="E78">
            <v>0.12217234848484851</v>
          </cell>
          <cell r="F78" t="str">
            <v>LAVAGEM CORRENTE</v>
          </cell>
          <cell r="G78">
            <v>180</v>
          </cell>
          <cell r="H78">
            <v>2</v>
          </cell>
          <cell r="I78">
            <v>0.12217234848484851</v>
          </cell>
          <cell r="J78" t="str">
            <v>REFINAR CAMADA</v>
          </cell>
          <cell r="K78">
            <v>180</v>
          </cell>
          <cell r="L78">
            <v>2</v>
          </cell>
          <cell r="M78">
            <v>0.12217234848484851</v>
          </cell>
          <cell r="N78" t="str">
            <v>FOSFATIZAR</v>
          </cell>
          <cell r="O78">
            <v>180</v>
          </cell>
          <cell r="P78">
            <v>2</v>
          </cell>
          <cell r="Q78">
            <v>0.12217234848484851</v>
          </cell>
          <cell r="R78" t="str">
            <v>LAVAGEM CORRENTE</v>
          </cell>
          <cell r="S78">
            <v>180</v>
          </cell>
          <cell r="T78">
            <v>2</v>
          </cell>
          <cell r="U78">
            <v>0.12217234848484851</v>
          </cell>
          <cell r="V78" t="str">
            <v>SECAGEM</v>
          </cell>
          <cell r="W78">
            <v>180</v>
          </cell>
          <cell r="X78">
            <v>2</v>
          </cell>
          <cell r="Y78">
            <v>0.11405997474747474</v>
          </cell>
          <cell r="Z78" t="str">
            <v>INSPEÇÃO DE PROCESSO</v>
          </cell>
          <cell r="AA78">
            <v>180</v>
          </cell>
          <cell r="AB78">
            <v>1</v>
          </cell>
          <cell r="AC78">
            <v>0.13058603896103899</v>
          </cell>
          <cell r="AD78" t="str">
            <v>PINTAR</v>
          </cell>
          <cell r="AE78">
            <v>180</v>
          </cell>
          <cell r="AF78">
            <v>8</v>
          </cell>
          <cell r="AG78">
            <v>0.11405997474747474</v>
          </cell>
          <cell r="AH78" t="str">
            <v>CURA</v>
          </cell>
          <cell r="AI78">
            <v>180</v>
          </cell>
          <cell r="AJ78">
            <v>1</v>
          </cell>
          <cell r="AK78">
            <v>0.11405997474747474</v>
          </cell>
          <cell r="AL78" t="str">
            <v>INSPEÇÃO FINAL</v>
          </cell>
          <cell r="AM78">
            <v>180</v>
          </cell>
          <cell r="AN78">
            <v>1</v>
          </cell>
          <cell r="AO78">
            <v>0.13058603896103899</v>
          </cell>
          <cell r="AP78" t="str">
            <v>EMBALAGEM</v>
          </cell>
          <cell r="AQ78">
            <v>180</v>
          </cell>
          <cell r="AR78">
            <v>4</v>
          </cell>
          <cell r="AS78">
            <v>0.13058603896103899</v>
          </cell>
          <cell r="AT78" t="str">
            <v>EXPEDIÇÃO</v>
          </cell>
          <cell r="AU78">
            <v>180</v>
          </cell>
          <cell r="AV78">
            <v>1</v>
          </cell>
          <cell r="AW78">
            <v>0.13058603896103899</v>
          </cell>
          <cell r="BA78" t="str">
            <v/>
          </cell>
          <cell r="BE78" t="str">
            <v/>
          </cell>
          <cell r="BI78" t="str">
            <v/>
          </cell>
          <cell r="BM78" t="str">
            <v/>
          </cell>
          <cell r="BQ78" t="str">
            <v/>
          </cell>
          <cell r="BU78" t="str">
            <v/>
          </cell>
        </row>
        <row r="79">
          <cell r="A79" t="str">
            <v>2370 A</v>
          </cell>
          <cell r="B79" t="str">
            <v>DESENGRAXAR</v>
          </cell>
          <cell r="C79">
            <v>180</v>
          </cell>
          <cell r="D79">
            <v>2</v>
          </cell>
          <cell r="E79">
            <v>0.12217234848484851</v>
          </cell>
          <cell r="F79" t="str">
            <v>LAVAGEM CORRENTE</v>
          </cell>
          <cell r="G79">
            <v>180</v>
          </cell>
          <cell r="H79">
            <v>2</v>
          </cell>
          <cell r="I79">
            <v>0.12217234848484851</v>
          </cell>
          <cell r="J79" t="str">
            <v>REFINAR CAMADA</v>
          </cell>
          <cell r="K79">
            <v>180</v>
          </cell>
          <cell r="L79">
            <v>2</v>
          </cell>
          <cell r="M79">
            <v>0.12217234848484851</v>
          </cell>
          <cell r="N79" t="str">
            <v>FOSFATIZAR</v>
          </cell>
          <cell r="O79">
            <v>180</v>
          </cell>
          <cell r="P79">
            <v>2</v>
          </cell>
          <cell r="Q79">
            <v>0.12217234848484851</v>
          </cell>
          <cell r="R79" t="str">
            <v>LAVAGEM CORRENTE</v>
          </cell>
          <cell r="S79">
            <v>180</v>
          </cell>
          <cell r="T79">
            <v>2</v>
          </cell>
          <cell r="U79">
            <v>0.12217234848484851</v>
          </cell>
          <cell r="V79" t="str">
            <v>SECAGEM</v>
          </cell>
          <cell r="W79">
            <v>180</v>
          </cell>
          <cell r="X79">
            <v>2</v>
          </cell>
          <cell r="Y79">
            <v>0.11405997474747474</v>
          </cell>
          <cell r="Z79" t="str">
            <v>INSPEÇÃO DE PROCESSO</v>
          </cell>
          <cell r="AA79">
            <v>180</v>
          </cell>
          <cell r="AB79">
            <v>1</v>
          </cell>
          <cell r="AC79">
            <v>0.13058603896103899</v>
          </cell>
          <cell r="AD79" t="str">
            <v>PINTAR</v>
          </cell>
          <cell r="AE79">
            <v>270</v>
          </cell>
          <cell r="AF79">
            <v>8</v>
          </cell>
          <cell r="AG79">
            <v>0.11405997474747474</v>
          </cell>
          <cell r="AH79" t="str">
            <v>CURA</v>
          </cell>
          <cell r="AI79">
            <v>180</v>
          </cell>
          <cell r="AJ79">
            <v>1</v>
          </cell>
          <cell r="AK79">
            <v>0.11405997474747474</v>
          </cell>
          <cell r="AL79" t="str">
            <v>INSPEÇÃO FINAL</v>
          </cell>
          <cell r="AM79">
            <v>180</v>
          </cell>
          <cell r="AN79">
            <v>1</v>
          </cell>
          <cell r="AO79">
            <v>0.13058603896103899</v>
          </cell>
          <cell r="AP79" t="str">
            <v>EMBALAGEM</v>
          </cell>
          <cell r="AQ79">
            <v>270</v>
          </cell>
          <cell r="AR79">
            <v>4</v>
          </cell>
          <cell r="AS79">
            <v>0.13058603896103899</v>
          </cell>
          <cell r="AT79" t="str">
            <v>EXPEDIÇÃO</v>
          </cell>
          <cell r="AU79">
            <v>180</v>
          </cell>
          <cell r="AV79">
            <v>1</v>
          </cell>
          <cell r="AW79">
            <v>0.13058603896103899</v>
          </cell>
          <cell r="BA79" t="str">
            <v/>
          </cell>
          <cell r="BE79" t="str">
            <v/>
          </cell>
          <cell r="BI79" t="str">
            <v/>
          </cell>
          <cell r="BM79" t="str">
            <v/>
          </cell>
          <cell r="BQ79" t="str">
            <v/>
          </cell>
          <cell r="BU79" t="str">
            <v/>
          </cell>
        </row>
        <row r="80">
          <cell r="A80" t="str">
            <v>2370 C</v>
          </cell>
          <cell r="B80" t="str">
            <v>DESENGRAXAR</v>
          </cell>
          <cell r="C80">
            <v>180</v>
          </cell>
          <cell r="D80">
            <v>2</v>
          </cell>
          <cell r="E80">
            <v>0.12217234848484851</v>
          </cell>
          <cell r="F80" t="str">
            <v>LAVAGEM CORRENTE</v>
          </cell>
          <cell r="G80">
            <v>180</v>
          </cell>
          <cell r="H80">
            <v>2</v>
          </cell>
          <cell r="I80">
            <v>0.12217234848484851</v>
          </cell>
          <cell r="J80" t="str">
            <v>REFINAR CAMADA</v>
          </cell>
          <cell r="K80">
            <v>180</v>
          </cell>
          <cell r="L80">
            <v>2</v>
          </cell>
          <cell r="M80">
            <v>0.12217234848484851</v>
          </cell>
          <cell r="N80" t="str">
            <v>FOSFATIZAR</v>
          </cell>
          <cell r="O80">
            <v>180</v>
          </cell>
          <cell r="P80">
            <v>2</v>
          </cell>
          <cell r="Q80">
            <v>0.12217234848484851</v>
          </cell>
          <cell r="R80" t="str">
            <v>LAVAGEM CORRENTE</v>
          </cell>
          <cell r="S80">
            <v>180</v>
          </cell>
          <cell r="T80">
            <v>2</v>
          </cell>
          <cell r="U80">
            <v>0.12217234848484851</v>
          </cell>
          <cell r="V80" t="str">
            <v>SECAGEM</v>
          </cell>
          <cell r="W80">
            <v>180</v>
          </cell>
          <cell r="X80">
            <v>2</v>
          </cell>
          <cell r="Y80">
            <v>0.11405997474747474</v>
          </cell>
          <cell r="Z80" t="str">
            <v>INSPEÇÃO DE PROCESSO</v>
          </cell>
          <cell r="AA80">
            <v>180</v>
          </cell>
          <cell r="AB80">
            <v>1</v>
          </cell>
          <cell r="AC80">
            <v>0.13058603896103899</v>
          </cell>
          <cell r="AD80" t="str">
            <v>PINTAR</v>
          </cell>
          <cell r="AE80">
            <v>270</v>
          </cell>
          <cell r="AF80">
            <v>8</v>
          </cell>
          <cell r="AG80">
            <v>0.11405997474747474</v>
          </cell>
          <cell r="AH80" t="str">
            <v>CURA</v>
          </cell>
          <cell r="AI80">
            <v>180</v>
          </cell>
          <cell r="AJ80">
            <v>1</v>
          </cell>
          <cell r="AK80">
            <v>0.11405997474747474</v>
          </cell>
          <cell r="AL80" t="str">
            <v>INSPEÇÃO FINAL</v>
          </cell>
          <cell r="AM80">
            <v>180</v>
          </cell>
          <cell r="AN80">
            <v>1</v>
          </cell>
          <cell r="AO80">
            <v>0.13058603896103899</v>
          </cell>
          <cell r="AP80" t="str">
            <v>EMBALAGEM</v>
          </cell>
          <cell r="AQ80">
            <v>270</v>
          </cell>
          <cell r="AR80">
            <v>4</v>
          </cell>
          <cell r="AS80">
            <v>0.13058603896103899</v>
          </cell>
          <cell r="AT80" t="str">
            <v>EXPEDIÇÃO</v>
          </cell>
          <cell r="AU80">
            <v>180</v>
          </cell>
          <cell r="AV80">
            <v>1</v>
          </cell>
          <cell r="AW80">
            <v>0.13058603896103899</v>
          </cell>
          <cell r="BA80" t="str">
            <v/>
          </cell>
          <cell r="BE80" t="str">
            <v/>
          </cell>
          <cell r="BI80" t="str">
            <v/>
          </cell>
          <cell r="BM80" t="str">
            <v/>
          </cell>
          <cell r="BQ80" t="str">
            <v/>
          </cell>
          <cell r="BU80" t="str">
            <v/>
          </cell>
        </row>
        <row r="81">
          <cell r="A81" t="str">
            <v>2370 D</v>
          </cell>
          <cell r="B81" t="str">
            <v>DESENGRAXAR</v>
          </cell>
          <cell r="C81">
            <v>180</v>
          </cell>
          <cell r="D81">
            <v>2</v>
          </cell>
          <cell r="E81">
            <v>0.12217234848484851</v>
          </cell>
          <cell r="F81" t="str">
            <v>LAVAGEM CORRENTE</v>
          </cell>
          <cell r="G81">
            <v>180</v>
          </cell>
          <cell r="H81">
            <v>2</v>
          </cell>
          <cell r="I81">
            <v>0.12217234848484851</v>
          </cell>
          <cell r="J81" t="str">
            <v>REFINAR CAMADA</v>
          </cell>
          <cell r="K81">
            <v>180</v>
          </cell>
          <cell r="L81">
            <v>2</v>
          </cell>
          <cell r="M81">
            <v>0.12217234848484851</v>
          </cell>
          <cell r="N81" t="str">
            <v>FOSFATIZAR</v>
          </cell>
          <cell r="O81">
            <v>180</v>
          </cell>
          <cell r="P81">
            <v>2</v>
          </cell>
          <cell r="Q81">
            <v>0.12217234848484851</v>
          </cell>
          <cell r="R81" t="str">
            <v>LAVAGEM CORRENTE</v>
          </cell>
          <cell r="S81">
            <v>180</v>
          </cell>
          <cell r="T81">
            <v>2</v>
          </cell>
          <cell r="U81">
            <v>0.12217234848484851</v>
          </cell>
          <cell r="V81" t="str">
            <v>SECAGEM</v>
          </cell>
          <cell r="W81">
            <v>180</v>
          </cell>
          <cell r="X81">
            <v>2</v>
          </cell>
          <cell r="Y81">
            <v>0.11405997474747474</v>
          </cell>
          <cell r="Z81" t="str">
            <v>INSPEÇÃO DE PROCESSO</v>
          </cell>
          <cell r="AA81">
            <v>180</v>
          </cell>
          <cell r="AB81">
            <v>1</v>
          </cell>
          <cell r="AC81">
            <v>0.13058603896103899</v>
          </cell>
          <cell r="AD81" t="str">
            <v>PINTAR</v>
          </cell>
          <cell r="AE81">
            <v>270</v>
          </cell>
          <cell r="AF81">
            <v>8</v>
          </cell>
          <cell r="AG81">
            <v>0.11405997474747474</v>
          </cell>
          <cell r="AH81" t="str">
            <v>CURA</v>
          </cell>
          <cell r="AI81">
            <v>180</v>
          </cell>
          <cell r="AJ81">
            <v>1</v>
          </cell>
          <cell r="AK81">
            <v>0.11405997474747474</v>
          </cell>
          <cell r="AL81" t="str">
            <v>INSPEÇÃO FINAL</v>
          </cell>
          <cell r="AM81">
            <v>180</v>
          </cell>
          <cell r="AN81">
            <v>1</v>
          </cell>
          <cell r="AO81">
            <v>0.13058603896103899</v>
          </cell>
          <cell r="AP81" t="str">
            <v>EMBALAGEM</v>
          </cell>
          <cell r="AQ81">
            <v>270</v>
          </cell>
          <cell r="AR81">
            <v>4</v>
          </cell>
          <cell r="AS81">
            <v>0.13058603896103899</v>
          </cell>
          <cell r="AT81" t="str">
            <v>EXPEDIÇÃO</v>
          </cell>
          <cell r="AU81">
            <v>180</v>
          </cell>
          <cell r="AV81">
            <v>1</v>
          </cell>
          <cell r="AW81">
            <v>0.13058603896103899</v>
          </cell>
          <cell r="BA81" t="str">
            <v/>
          </cell>
          <cell r="BE81" t="str">
            <v/>
          </cell>
          <cell r="BI81" t="str">
            <v/>
          </cell>
          <cell r="BM81" t="str">
            <v/>
          </cell>
          <cell r="BQ81" t="str">
            <v/>
          </cell>
          <cell r="BU81" t="str">
            <v/>
          </cell>
        </row>
        <row r="82">
          <cell r="A82" t="str">
            <v>2380 A</v>
          </cell>
          <cell r="B82" t="str">
            <v>DESENGRAXAR</v>
          </cell>
          <cell r="C82">
            <v>180</v>
          </cell>
          <cell r="D82">
            <v>2</v>
          </cell>
          <cell r="E82">
            <v>0.12217234848484851</v>
          </cell>
          <cell r="F82" t="str">
            <v>LAVAGEM CORRENTE</v>
          </cell>
          <cell r="G82">
            <v>180</v>
          </cell>
          <cell r="H82">
            <v>2</v>
          </cell>
          <cell r="I82">
            <v>0.12217234848484851</v>
          </cell>
          <cell r="J82" t="str">
            <v>REFINAR CAMADA</v>
          </cell>
          <cell r="K82">
            <v>180</v>
          </cell>
          <cell r="L82">
            <v>2</v>
          </cell>
          <cell r="M82">
            <v>0.12217234848484851</v>
          </cell>
          <cell r="N82" t="str">
            <v>FOSFATIZAR</v>
          </cell>
          <cell r="O82">
            <v>180</v>
          </cell>
          <cell r="P82">
            <v>2</v>
          </cell>
          <cell r="Q82">
            <v>0.12217234848484851</v>
          </cell>
          <cell r="R82" t="str">
            <v>LAVAGEM CORRENTE</v>
          </cell>
          <cell r="S82">
            <v>180</v>
          </cell>
          <cell r="T82">
            <v>2</v>
          </cell>
          <cell r="U82">
            <v>0.12217234848484851</v>
          </cell>
          <cell r="V82" t="str">
            <v>SECAGEM</v>
          </cell>
          <cell r="W82">
            <v>180</v>
          </cell>
          <cell r="X82">
            <v>2</v>
          </cell>
          <cell r="Y82">
            <v>0.11405997474747474</v>
          </cell>
          <cell r="Z82" t="str">
            <v>INSPEÇÃO DE PROCESSO</v>
          </cell>
          <cell r="AA82">
            <v>180</v>
          </cell>
          <cell r="AB82">
            <v>1</v>
          </cell>
          <cell r="AC82">
            <v>0.13058603896103899</v>
          </cell>
          <cell r="AD82" t="str">
            <v>PINTAR</v>
          </cell>
          <cell r="AE82">
            <v>180</v>
          </cell>
          <cell r="AF82">
            <v>8</v>
          </cell>
          <cell r="AG82">
            <v>0.11405997474747474</v>
          </cell>
          <cell r="AH82" t="str">
            <v>CURA</v>
          </cell>
          <cell r="AI82">
            <v>180</v>
          </cell>
          <cell r="AJ82">
            <v>1</v>
          </cell>
          <cell r="AK82">
            <v>0.11405997474747474</v>
          </cell>
          <cell r="AL82" t="str">
            <v>INSPEÇÃO FINAL</v>
          </cell>
          <cell r="AM82">
            <v>180</v>
          </cell>
          <cell r="AN82">
            <v>1</v>
          </cell>
          <cell r="AO82">
            <v>0.13058603896103899</v>
          </cell>
          <cell r="AP82" t="str">
            <v>EMBALAGEM</v>
          </cell>
          <cell r="AQ82">
            <v>180</v>
          </cell>
          <cell r="AR82">
            <v>4</v>
          </cell>
          <cell r="AS82">
            <v>0.13058603896103899</v>
          </cell>
          <cell r="AT82" t="str">
            <v>EXPEDIÇÃO</v>
          </cell>
          <cell r="AU82">
            <v>180</v>
          </cell>
          <cell r="AV82">
            <v>1</v>
          </cell>
          <cell r="AW82">
            <v>0.13058603896103899</v>
          </cell>
          <cell r="BA82" t="str">
            <v/>
          </cell>
          <cell r="BE82" t="str">
            <v/>
          </cell>
          <cell r="BI82" t="str">
            <v/>
          </cell>
          <cell r="BM82" t="str">
            <v/>
          </cell>
          <cell r="BQ82" t="str">
            <v/>
          </cell>
          <cell r="BU82" t="str">
            <v/>
          </cell>
        </row>
        <row r="83">
          <cell r="A83">
            <v>2410</v>
          </cell>
          <cell r="B83" t="str">
            <v>DESENGRAXAR</v>
          </cell>
          <cell r="C83">
            <v>150</v>
          </cell>
          <cell r="D83">
            <v>1</v>
          </cell>
          <cell r="E83">
            <v>0.12217234848484851</v>
          </cell>
          <cell r="F83" t="str">
            <v>LAVAGEM CORRENTE</v>
          </cell>
          <cell r="G83">
            <v>150</v>
          </cell>
          <cell r="H83">
            <v>1</v>
          </cell>
          <cell r="I83">
            <v>0.12217234848484851</v>
          </cell>
          <cell r="J83" t="str">
            <v>REFINAR CAMADA</v>
          </cell>
          <cell r="K83">
            <v>150</v>
          </cell>
          <cell r="L83">
            <v>1</v>
          </cell>
          <cell r="M83">
            <v>0.12217234848484851</v>
          </cell>
          <cell r="N83" t="str">
            <v>FOSFATIZAR</v>
          </cell>
          <cell r="O83">
            <v>150</v>
          </cell>
          <cell r="P83">
            <v>1</v>
          </cell>
          <cell r="Q83">
            <v>0.12217234848484851</v>
          </cell>
          <cell r="R83" t="str">
            <v>LAVAGEM CORRENTE</v>
          </cell>
          <cell r="S83">
            <v>150</v>
          </cell>
          <cell r="T83">
            <v>1</v>
          </cell>
          <cell r="U83">
            <v>0.12217234848484851</v>
          </cell>
          <cell r="V83" t="str">
            <v>SECAGEM</v>
          </cell>
          <cell r="W83">
            <v>150</v>
          </cell>
          <cell r="X83">
            <v>1</v>
          </cell>
          <cell r="Y83">
            <v>0.11405997474747474</v>
          </cell>
          <cell r="Z83" t="str">
            <v>INSPEÇÃO DE PROCESSO</v>
          </cell>
          <cell r="AA83">
            <v>150</v>
          </cell>
          <cell r="AB83">
            <v>1</v>
          </cell>
          <cell r="AC83">
            <v>0.13058603896103899</v>
          </cell>
          <cell r="AD83" t="str">
            <v>PINTAR</v>
          </cell>
          <cell r="AE83">
            <v>150</v>
          </cell>
          <cell r="AF83">
            <v>1</v>
          </cell>
          <cell r="AG83">
            <v>0.11405997474747474</v>
          </cell>
          <cell r="AH83" t="str">
            <v>CURA</v>
          </cell>
          <cell r="AI83">
            <v>150</v>
          </cell>
          <cell r="AJ83">
            <v>1</v>
          </cell>
          <cell r="AK83">
            <v>0.11405997474747474</v>
          </cell>
          <cell r="AL83" t="str">
            <v>INSPEÇÃO FINAL</v>
          </cell>
          <cell r="AM83">
            <v>150</v>
          </cell>
          <cell r="AN83">
            <v>1</v>
          </cell>
          <cell r="AO83">
            <v>0.13058603896103899</v>
          </cell>
          <cell r="AP83" t="str">
            <v>EMBALAGEM</v>
          </cell>
          <cell r="AQ83">
            <v>150</v>
          </cell>
          <cell r="AR83">
            <v>1</v>
          </cell>
          <cell r="AS83">
            <v>0.13058603896103899</v>
          </cell>
          <cell r="AT83" t="str">
            <v>EXPEDIÇÃO</v>
          </cell>
          <cell r="AU83">
            <v>150</v>
          </cell>
          <cell r="AV83">
            <v>1</v>
          </cell>
          <cell r="AW83">
            <v>0.13058603896103899</v>
          </cell>
          <cell r="BA83" t="str">
            <v/>
          </cell>
          <cell r="BE83" t="str">
            <v/>
          </cell>
          <cell r="BI83" t="str">
            <v/>
          </cell>
          <cell r="BM83" t="str">
            <v/>
          </cell>
          <cell r="BQ83" t="str">
            <v/>
          </cell>
          <cell r="BU83" t="str">
            <v/>
          </cell>
        </row>
        <row r="84">
          <cell r="A84">
            <v>2420</v>
          </cell>
          <cell r="B84" t="str">
            <v>DESENGRAXAR</v>
          </cell>
          <cell r="C84">
            <v>150</v>
          </cell>
          <cell r="D84">
            <v>2</v>
          </cell>
          <cell r="E84">
            <v>0.12217234848484851</v>
          </cell>
          <cell r="F84" t="str">
            <v>LAVAGEM CORRENTE</v>
          </cell>
          <cell r="G84">
            <v>150</v>
          </cell>
          <cell r="H84">
            <v>2</v>
          </cell>
          <cell r="I84">
            <v>0.12217234848484851</v>
          </cell>
          <cell r="J84" t="str">
            <v>REFINAR CAMADA</v>
          </cell>
          <cell r="K84">
            <v>150</v>
          </cell>
          <cell r="L84">
            <v>2</v>
          </cell>
          <cell r="M84">
            <v>0.12217234848484851</v>
          </cell>
          <cell r="N84" t="str">
            <v>FOSFATIZAR</v>
          </cell>
          <cell r="O84">
            <v>150</v>
          </cell>
          <cell r="P84">
            <v>2</v>
          </cell>
          <cell r="Q84">
            <v>0.12217234848484851</v>
          </cell>
          <cell r="R84" t="str">
            <v>LAVAGEM CORRENTE</v>
          </cell>
          <cell r="S84">
            <v>150</v>
          </cell>
          <cell r="T84">
            <v>2</v>
          </cell>
          <cell r="U84">
            <v>0.12217234848484851</v>
          </cell>
          <cell r="V84" t="str">
            <v>SECAGEM</v>
          </cell>
          <cell r="W84">
            <v>150</v>
          </cell>
          <cell r="X84">
            <v>2</v>
          </cell>
          <cell r="Y84">
            <v>0.11405997474747474</v>
          </cell>
          <cell r="Z84" t="str">
            <v>INSPEÇÃO DE PROCESSO</v>
          </cell>
          <cell r="AA84">
            <v>150</v>
          </cell>
          <cell r="AB84">
            <v>1</v>
          </cell>
          <cell r="AC84">
            <v>0.13058603896103899</v>
          </cell>
          <cell r="AD84" t="str">
            <v>PINTAR</v>
          </cell>
          <cell r="AE84">
            <v>150</v>
          </cell>
          <cell r="AF84">
            <v>8</v>
          </cell>
          <cell r="AG84">
            <v>0.11405997474747474</v>
          </cell>
          <cell r="AH84" t="str">
            <v>CURA</v>
          </cell>
          <cell r="AI84">
            <v>150</v>
          </cell>
          <cell r="AJ84">
            <v>1</v>
          </cell>
          <cell r="AK84">
            <v>0.11405997474747474</v>
          </cell>
          <cell r="AL84" t="str">
            <v>INSPEÇÃO FINAL</v>
          </cell>
          <cell r="AM84">
            <v>150</v>
          </cell>
          <cell r="AN84">
            <v>1</v>
          </cell>
          <cell r="AO84">
            <v>0.13058603896103899</v>
          </cell>
          <cell r="AP84" t="str">
            <v>EMBALAGEM</v>
          </cell>
          <cell r="AQ84">
            <v>150</v>
          </cell>
          <cell r="AR84">
            <v>4</v>
          </cell>
          <cell r="AS84">
            <v>0.13058603896103899</v>
          </cell>
          <cell r="AT84" t="str">
            <v>EXPEDIÇÃO</v>
          </cell>
          <cell r="AU84">
            <v>150</v>
          </cell>
          <cell r="AV84">
            <v>1</v>
          </cell>
          <cell r="AW84">
            <v>0.13058603896103899</v>
          </cell>
          <cell r="BA84" t="str">
            <v/>
          </cell>
          <cell r="BE84" t="str">
            <v/>
          </cell>
          <cell r="BI84" t="str">
            <v/>
          </cell>
          <cell r="BM84" t="str">
            <v/>
          </cell>
          <cell r="BQ84" t="str">
            <v/>
          </cell>
          <cell r="BU84" t="str">
            <v/>
          </cell>
        </row>
        <row r="85">
          <cell r="A85">
            <v>2430</v>
          </cell>
          <cell r="B85" t="str">
            <v>DESENGRAXAR</v>
          </cell>
          <cell r="C85">
            <v>150</v>
          </cell>
          <cell r="D85">
            <v>2</v>
          </cell>
          <cell r="E85">
            <v>0.12217234848484851</v>
          </cell>
          <cell r="F85" t="str">
            <v>LAVAGEM CORRENTE</v>
          </cell>
          <cell r="G85">
            <v>150</v>
          </cell>
          <cell r="H85">
            <v>2</v>
          </cell>
          <cell r="I85">
            <v>0.12217234848484851</v>
          </cell>
          <cell r="J85" t="str">
            <v>REFINAR CAMADA</v>
          </cell>
          <cell r="K85">
            <v>150</v>
          </cell>
          <cell r="L85">
            <v>2</v>
          </cell>
          <cell r="M85">
            <v>0.12217234848484851</v>
          </cell>
          <cell r="N85" t="str">
            <v>FOSFATIZAR</v>
          </cell>
          <cell r="O85">
            <v>150</v>
          </cell>
          <cell r="P85">
            <v>2</v>
          </cell>
          <cell r="Q85">
            <v>0.12217234848484851</v>
          </cell>
          <cell r="R85" t="str">
            <v>LAVAGEM CORRENTE</v>
          </cell>
          <cell r="S85">
            <v>150</v>
          </cell>
          <cell r="T85">
            <v>2</v>
          </cell>
          <cell r="U85">
            <v>0.12217234848484851</v>
          </cell>
          <cell r="V85" t="str">
            <v>SECAGEM</v>
          </cell>
          <cell r="W85">
            <v>150</v>
          </cell>
          <cell r="X85">
            <v>2</v>
          </cell>
          <cell r="Y85">
            <v>0.11405997474747474</v>
          </cell>
          <cell r="Z85" t="str">
            <v>INSPEÇÃO DE PROCESSO</v>
          </cell>
          <cell r="AA85">
            <v>150</v>
          </cell>
          <cell r="AB85">
            <v>1</v>
          </cell>
          <cell r="AC85">
            <v>0.13058603896103899</v>
          </cell>
          <cell r="AD85" t="str">
            <v>PINTAR</v>
          </cell>
          <cell r="AE85">
            <v>150</v>
          </cell>
          <cell r="AF85">
            <v>8</v>
          </cell>
          <cell r="AG85">
            <v>0.11405997474747474</v>
          </cell>
          <cell r="AH85" t="str">
            <v>CURA</v>
          </cell>
          <cell r="AI85">
            <v>150</v>
          </cell>
          <cell r="AJ85">
            <v>1</v>
          </cell>
          <cell r="AK85">
            <v>0.11405997474747474</v>
          </cell>
          <cell r="AL85" t="str">
            <v>INSPEÇÃO FINAL</v>
          </cell>
          <cell r="AM85">
            <v>150</v>
          </cell>
          <cell r="AN85">
            <v>1</v>
          </cell>
          <cell r="AO85">
            <v>0.13058603896103899</v>
          </cell>
          <cell r="AP85" t="str">
            <v>EMBALAGEM</v>
          </cell>
          <cell r="AQ85">
            <v>150</v>
          </cell>
          <cell r="AR85">
            <v>4</v>
          </cell>
          <cell r="AS85">
            <v>0.13058603896103899</v>
          </cell>
          <cell r="AT85" t="str">
            <v>EXPEDIÇÃO</v>
          </cell>
          <cell r="AU85">
            <v>150</v>
          </cell>
          <cell r="AV85">
            <v>1</v>
          </cell>
          <cell r="AW85">
            <v>0.13058603896103899</v>
          </cell>
          <cell r="BA85" t="str">
            <v/>
          </cell>
          <cell r="BE85" t="str">
            <v/>
          </cell>
          <cell r="BI85" t="str">
            <v/>
          </cell>
          <cell r="BM85" t="str">
            <v/>
          </cell>
          <cell r="BQ85" t="str">
            <v/>
          </cell>
          <cell r="BU85" t="str">
            <v/>
          </cell>
        </row>
        <row r="86">
          <cell r="A86">
            <v>2440</v>
          </cell>
          <cell r="B86" t="str">
            <v>DESENGRAXAR</v>
          </cell>
          <cell r="C86">
            <v>150</v>
          </cell>
          <cell r="D86">
            <v>2</v>
          </cell>
          <cell r="E86">
            <v>0.12217234848484851</v>
          </cell>
          <cell r="F86" t="str">
            <v>LAVAGEM CORRENTE</v>
          </cell>
          <cell r="G86">
            <v>150</v>
          </cell>
          <cell r="H86">
            <v>2</v>
          </cell>
          <cell r="I86">
            <v>0.12217234848484851</v>
          </cell>
          <cell r="J86" t="str">
            <v>REFINAR CAMADA</v>
          </cell>
          <cell r="K86">
            <v>150</v>
          </cell>
          <cell r="L86">
            <v>2</v>
          </cell>
          <cell r="M86">
            <v>0.12217234848484851</v>
          </cell>
          <cell r="N86" t="str">
            <v>FOSFATIZAR</v>
          </cell>
          <cell r="O86">
            <v>150</v>
          </cell>
          <cell r="P86">
            <v>2</v>
          </cell>
          <cell r="Q86">
            <v>0.12217234848484851</v>
          </cell>
          <cell r="R86" t="str">
            <v>LAVAGEM CORRENTE</v>
          </cell>
          <cell r="S86">
            <v>150</v>
          </cell>
          <cell r="T86">
            <v>2</v>
          </cell>
          <cell r="U86">
            <v>0.12217234848484851</v>
          </cell>
          <cell r="V86" t="str">
            <v>SECAGEM</v>
          </cell>
          <cell r="W86">
            <v>150</v>
          </cell>
          <cell r="X86">
            <v>2</v>
          </cell>
          <cell r="Y86">
            <v>0.11405997474747474</v>
          </cell>
          <cell r="Z86" t="str">
            <v>INSPEÇÃO DE PROCESSO</v>
          </cell>
          <cell r="AA86">
            <v>150</v>
          </cell>
          <cell r="AB86">
            <v>1</v>
          </cell>
          <cell r="AC86">
            <v>0.13058603896103899</v>
          </cell>
          <cell r="AD86" t="str">
            <v>PINTAR</v>
          </cell>
          <cell r="AE86">
            <v>150</v>
          </cell>
          <cell r="AF86">
            <v>8</v>
          </cell>
          <cell r="AG86">
            <v>0.11405997474747474</v>
          </cell>
          <cell r="AH86" t="str">
            <v>CURA</v>
          </cell>
          <cell r="AI86">
            <v>150</v>
          </cell>
          <cell r="AJ86">
            <v>1</v>
          </cell>
          <cell r="AK86">
            <v>0.11405997474747474</v>
          </cell>
          <cell r="AL86" t="str">
            <v>INSPEÇÃO FINAL</v>
          </cell>
          <cell r="AM86">
            <v>150</v>
          </cell>
          <cell r="AN86">
            <v>1</v>
          </cell>
          <cell r="AO86">
            <v>0.13058603896103899</v>
          </cell>
          <cell r="AP86" t="str">
            <v>EMBALAGEM</v>
          </cell>
          <cell r="AQ86">
            <v>150</v>
          </cell>
          <cell r="AR86">
            <v>4</v>
          </cell>
          <cell r="AS86">
            <v>0.13058603896103899</v>
          </cell>
          <cell r="AT86" t="str">
            <v>EXPEDIÇÃO</v>
          </cell>
          <cell r="AU86">
            <v>150</v>
          </cell>
          <cell r="AV86">
            <v>1</v>
          </cell>
          <cell r="AW86">
            <v>0.13058603896103899</v>
          </cell>
          <cell r="BA86" t="str">
            <v/>
          </cell>
          <cell r="BE86" t="str">
            <v/>
          </cell>
          <cell r="BI86" t="str">
            <v/>
          </cell>
          <cell r="BM86" t="str">
            <v/>
          </cell>
          <cell r="BQ86" t="str">
            <v/>
          </cell>
          <cell r="BU86" t="str">
            <v/>
          </cell>
        </row>
        <row r="87">
          <cell r="A87">
            <v>2700</v>
          </cell>
          <cell r="B87" t="str">
            <v>DESENGRAXAR</v>
          </cell>
          <cell r="C87">
            <v>600</v>
          </cell>
          <cell r="D87">
            <v>1</v>
          </cell>
          <cell r="E87">
            <v>0.12217234848484851</v>
          </cell>
          <cell r="F87" t="str">
            <v>LAVAGEM CORRENTE</v>
          </cell>
          <cell r="G87">
            <v>600</v>
          </cell>
          <cell r="H87">
            <v>1</v>
          </cell>
          <cell r="I87">
            <v>0.12217234848484851</v>
          </cell>
          <cell r="J87" t="str">
            <v>REFINAR CAMADA</v>
          </cell>
          <cell r="K87">
            <v>600</v>
          </cell>
          <cell r="L87">
            <v>1</v>
          </cell>
          <cell r="M87">
            <v>0.12217234848484851</v>
          </cell>
          <cell r="N87" t="str">
            <v>FOSFATIZAR</v>
          </cell>
          <cell r="O87">
            <v>600</v>
          </cell>
          <cell r="P87">
            <v>1</v>
          </cell>
          <cell r="Q87">
            <v>0.12217234848484851</v>
          </cell>
          <cell r="R87" t="str">
            <v>LAVAGEM CORRENTE</v>
          </cell>
          <cell r="S87">
            <v>600</v>
          </cell>
          <cell r="T87">
            <v>1</v>
          </cell>
          <cell r="U87">
            <v>0.12217234848484851</v>
          </cell>
          <cell r="V87" t="str">
            <v>SECAGEM</v>
          </cell>
          <cell r="W87">
            <v>600</v>
          </cell>
          <cell r="X87">
            <v>1</v>
          </cell>
          <cell r="Y87">
            <v>0.11405997474747474</v>
          </cell>
          <cell r="Z87" t="str">
            <v>INSPEÇÃO DE PROCESSO</v>
          </cell>
          <cell r="AA87">
            <v>600</v>
          </cell>
          <cell r="AB87">
            <v>1</v>
          </cell>
          <cell r="AC87">
            <v>0.13058603896103899</v>
          </cell>
          <cell r="AD87" t="str">
            <v>PINTAR</v>
          </cell>
          <cell r="AE87">
            <v>600</v>
          </cell>
          <cell r="AF87">
            <v>1</v>
          </cell>
          <cell r="AG87">
            <v>0.11405997474747474</v>
          </cell>
          <cell r="AH87" t="str">
            <v>CURA</v>
          </cell>
          <cell r="AI87">
            <v>600</v>
          </cell>
          <cell r="AJ87">
            <v>1</v>
          </cell>
          <cell r="AK87">
            <v>0.11405997474747474</v>
          </cell>
          <cell r="AL87" t="str">
            <v>INSPEÇÃO FINAL</v>
          </cell>
          <cell r="AM87">
            <v>600</v>
          </cell>
          <cell r="AN87">
            <v>1</v>
          </cell>
          <cell r="AO87">
            <v>0.13058603896103899</v>
          </cell>
          <cell r="AP87" t="str">
            <v>EMBALAGEM</v>
          </cell>
          <cell r="AQ87">
            <v>600</v>
          </cell>
          <cell r="AR87">
            <v>1</v>
          </cell>
          <cell r="AS87">
            <v>0.13058603896103899</v>
          </cell>
          <cell r="AT87" t="str">
            <v>EXPEDIÇÃO</v>
          </cell>
          <cell r="AU87">
            <v>600</v>
          </cell>
          <cell r="AV87">
            <v>1</v>
          </cell>
          <cell r="AW87">
            <v>0.13058603896103899</v>
          </cell>
          <cell r="BA87" t="str">
            <v/>
          </cell>
          <cell r="BE87" t="str">
            <v/>
          </cell>
          <cell r="BI87" t="str">
            <v/>
          </cell>
          <cell r="BM87" t="str">
            <v/>
          </cell>
          <cell r="BQ87" t="str">
            <v/>
          </cell>
          <cell r="BU87" t="str">
            <v/>
          </cell>
        </row>
        <row r="88">
          <cell r="A88">
            <v>2710</v>
          </cell>
          <cell r="B88" t="str">
            <v>DESENGRAXAR</v>
          </cell>
          <cell r="C88">
            <v>700</v>
          </cell>
          <cell r="D88">
            <v>1</v>
          </cell>
          <cell r="E88">
            <v>0.12217234848484851</v>
          </cell>
          <cell r="F88" t="str">
            <v>LAVAGEM CORRENTE</v>
          </cell>
          <cell r="G88">
            <v>700</v>
          </cell>
          <cell r="H88">
            <v>1</v>
          </cell>
          <cell r="I88">
            <v>0.12217234848484851</v>
          </cell>
          <cell r="J88" t="str">
            <v>REFINAR CAMADA</v>
          </cell>
          <cell r="K88">
            <v>700</v>
          </cell>
          <cell r="L88">
            <v>1</v>
          </cell>
          <cell r="M88">
            <v>0.12217234848484851</v>
          </cell>
          <cell r="N88" t="str">
            <v>FOSFATIZAR</v>
          </cell>
          <cell r="O88">
            <v>700</v>
          </cell>
          <cell r="P88">
            <v>1</v>
          </cell>
          <cell r="Q88">
            <v>0.12217234848484851</v>
          </cell>
          <cell r="R88" t="str">
            <v>LAVAGEM CORRENTE</v>
          </cell>
          <cell r="S88">
            <v>700</v>
          </cell>
          <cell r="T88">
            <v>1</v>
          </cell>
          <cell r="U88">
            <v>0.12217234848484851</v>
          </cell>
          <cell r="V88" t="str">
            <v>SECAGEM</v>
          </cell>
          <cell r="W88">
            <v>700</v>
          </cell>
          <cell r="X88">
            <v>1</v>
          </cell>
          <cell r="Y88">
            <v>0.11405997474747474</v>
          </cell>
          <cell r="Z88" t="str">
            <v>INSPEÇÃO DE PROCESSO</v>
          </cell>
          <cell r="AA88">
            <v>700</v>
          </cell>
          <cell r="AB88">
            <v>1</v>
          </cell>
          <cell r="AC88">
            <v>0.13058603896103899</v>
          </cell>
          <cell r="AD88" t="str">
            <v>PINTAR</v>
          </cell>
          <cell r="AE88">
            <v>700</v>
          </cell>
          <cell r="AF88">
            <v>1</v>
          </cell>
          <cell r="AG88">
            <v>0.11405997474747474</v>
          </cell>
          <cell r="AH88" t="str">
            <v>CURA</v>
          </cell>
          <cell r="AI88">
            <v>700</v>
          </cell>
          <cell r="AJ88">
            <v>1</v>
          </cell>
          <cell r="AK88">
            <v>0.11405997474747474</v>
          </cell>
          <cell r="AL88" t="str">
            <v>INSPEÇÃO FINAL</v>
          </cell>
          <cell r="AM88">
            <v>700</v>
          </cell>
          <cell r="AN88">
            <v>1</v>
          </cell>
          <cell r="AO88">
            <v>0.13058603896103899</v>
          </cell>
          <cell r="AP88" t="str">
            <v>EMBALAGEM</v>
          </cell>
          <cell r="AQ88">
            <v>700</v>
          </cell>
          <cell r="AR88">
            <v>1</v>
          </cell>
          <cell r="AS88">
            <v>0.13058603896103899</v>
          </cell>
          <cell r="AT88" t="str">
            <v>EXPEDIÇÃO</v>
          </cell>
          <cell r="AU88">
            <v>700</v>
          </cell>
          <cell r="AV88">
            <v>1</v>
          </cell>
          <cell r="AW88">
            <v>0.13058603896103899</v>
          </cell>
          <cell r="BA88" t="str">
            <v/>
          </cell>
          <cell r="BE88" t="str">
            <v/>
          </cell>
          <cell r="BI88" t="str">
            <v/>
          </cell>
          <cell r="BM88" t="str">
            <v/>
          </cell>
          <cell r="BQ88" t="str">
            <v/>
          </cell>
          <cell r="BU88" t="str">
            <v/>
          </cell>
        </row>
        <row r="89">
          <cell r="A89">
            <v>2720</v>
          </cell>
          <cell r="B89" t="str">
            <v>DESENGRAXAR</v>
          </cell>
          <cell r="C89">
            <v>900</v>
          </cell>
          <cell r="D89">
            <v>1</v>
          </cell>
          <cell r="E89">
            <v>0.12217234848484851</v>
          </cell>
          <cell r="F89" t="str">
            <v>LAVAGEM CORRENTE</v>
          </cell>
          <cell r="G89">
            <v>900</v>
          </cell>
          <cell r="H89">
            <v>1</v>
          </cell>
          <cell r="I89">
            <v>0.12217234848484851</v>
          </cell>
          <cell r="J89" t="str">
            <v>REFINAR CAMADA</v>
          </cell>
          <cell r="K89">
            <v>900</v>
          </cell>
          <cell r="L89">
            <v>1</v>
          </cell>
          <cell r="M89">
            <v>0.12217234848484851</v>
          </cell>
          <cell r="N89" t="str">
            <v>FOSFATIZAR</v>
          </cell>
          <cell r="O89">
            <v>900</v>
          </cell>
          <cell r="P89">
            <v>1</v>
          </cell>
          <cell r="Q89">
            <v>0.12217234848484851</v>
          </cell>
          <cell r="R89" t="str">
            <v>LAVAGEM CORRENTE</v>
          </cell>
          <cell r="S89">
            <v>900</v>
          </cell>
          <cell r="T89">
            <v>1</v>
          </cell>
          <cell r="U89">
            <v>0.12217234848484851</v>
          </cell>
          <cell r="V89" t="str">
            <v>SECAGEM</v>
          </cell>
          <cell r="W89">
            <v>900</v>
          </cell>
          <cell r="X89">
            <v>1</v>
          </cell>
          <cell r="Y89">
            <v>0.11405997474747474</v>
          </cell>
          <cell r="Z89" t="str">
            <v>INSPEÇÃO DE PROCESSO</v>
          </cell>
          <cell r="AA89">
            <v>900</v>
          </cell>
          <cell r="AB89">
            <v>1</v>
          </cell>
          <cell r="AC89">
            <v>0.13058603896103899</v>
          </cell>
          <cell r="AD89" t="str">
            <v>PINTAR</v>
          </cell>
          <cell r="AE89">
            <v>900</v>
          </cell>
          <cell r="AF89">
            <v>1</v>
          </cell>
          <cell r="AG89">
            <v>0.11405997474747474</v>
          </cell>
          <cell r="AH89" t="str">
            <v>CURA</v>
          </cell>
          <cell r="AI89">
            <v>900</v>
          </cell>
          <cell r="AJ89">
            <v>1</v>
          </cell>
          <cell r="AK89">
            <v>0.11405997474747474</v>
          </cell>
          <cell r="AL89" t="str">
            <v>INSPEÇÃO FINAL</v>
          </cell>
          <cell r="AM89">
            <v>900</v>
          </cell>
          <cell r="AN89">
            <v>1</v>
          </cell>
          <cell r="AO89">
            <v>0.13058603896103899</v>
          </cell>
          <cell r="AP89" t="str">
            <v>EMBALAGEM</v>
          </cell>
          <cell r="AQ89">
            <v>900</v>
          </cell>
          <cell r="AR89">
            <v>1</v>
          </cell>
          <cell r="AS89">
            <v>0.13058603896103899</v>
          </cell>
          <cell r="AT89" t="str">
            <v>EXPEDIÇÃO</v>
          </cell>
          <cell r="AU89">
            <v>900</v>
          </cell>
          <cell r="AV89">
            <v>1</v>
          </cell>
          <cell r="AW89">
            <v>0.13058603896103899</v>
          </cell>
          <cell r="BA89" t="str">
            <v/>
          </cell>
          <cell r="BE89" t="str">
            <v/>
          </cell>
          <cell r="BI89" t="str">
            <v/>
          </cell>
          <cell r="BM89" t="str">
            <v/>
          </cell>
          <cell r="BQ89" t="str">
            <v/>
          </cell>
          <cell r="BU89" t="str">
            <v/>
          </cell>
        </row>
        <row r="90">
          <cell r="A90">
            <v>3120</v>
          </cell>
          <cell r="B90" t="str">
            <v>DESENGRAXAR</v>
          </cell>
          <cell r="C90">
            <v>100</v>
          </cell>
          <cell r="D90">
            <v>1</v>
          </cell>
          <cell r="E90">
            <v>0.12217234848484851</v>
          </cell>
          <cell r="F90" t="str">
            <v>LAVAGEM CORRENTE</v>
          </cell>
          <cell r="G90">
            <v>100</v>
          </cell>
          <cell r="H90">
            <v>1</v>
          </cell>
          <cell r="I90">
            <v>0.12217234848484851</v>
          </cell>
          <cell r="J90" t="str">
            <v>REFINAR CAMADA</v>
          </cell>
          <cell r="K90">
            <v>100</v>
          </cell>
          <cell r="L90">
            <v>1</v>
          </cell>
          <cell r="M90">
            <v>0.12217234848484851</v>
          </cell>
          <cell r="N90" t="str">
            <v>FOSFATIZAR</v>
          </cell>
          <cell r="O90">
            <v>100</v>
          </cell>
          <cell r="P90">
            <v>1</v>
          </cell>
          <cell r="Q90">
            <v>0.12217234848484851</v>
          </cell>
          <cell r="R90" t="str">
            <v>LAVAGEM CORRENTE</v>
          </cell>
          <cell r="S90">
            <v>100</v>
          </cell>
          <cell r="T90">
            <v>1</v>
          </cell>
          <cell r="U90">
            <v>0.12217234848484851</v>
          </cell>
          <cell r="V90" t="str">
            <v>SECAGEM</v>
          </cell>
          <cell r="W90">
            <v>100</v>
          </cell>
          <cell r="X90">
            <v>1</v>
          </cell>
          <cell r="Y90">
            <v>0.11405997474747474</v>
          </cell>
          <cell r="Z90" t="str">
            <v>INSPEÇÃO DE PROCESSO</v>
          </cell>
          <cell r="AA90">
            <v>100</v>
          </cell>
          <cell r="AB90">
            <v>1</v>
          </cell>
          <cell r="AC90">
            <v>0.13058603896103899</v>
          </cell>
          <cell r="AD90" t="str">
            <v>PINTAR</v>
          </cell>
          <cell r="AE90">
            <v>100</v>
          </cell>
          <cell r="AF90">
            <v>1</v>
          </cell>
          <cell r="AG90">
            <v>0.11405997474747474</v>
          </cell>
          <cell r="AH90" t="str">
            <v>CURA</v>
          </cell>
          <cell r="AI90">
            <v>100</v>
          </cell>
          <cell r="AJ90">
            <v>1</v>
          </cell>
          <cell r="AK90">
            <v>0.11405997474747474</v>
          </cell>
          <cell r="AL90" t="str">
            <v>INSPEÇÃO FINAL</v>
          </cell>
          <cell r="AM90">
            <v>100</v>
          </cell>
          <cell r="AN90">
            <v>1</v>
          </cell>
          <cell r="AO90">
            <v>0.13058603896103899</v>
          </cell>
          <cell r="AP90" t="str">
            <v>EMBALAGEM</v>
          </cell>
          <cell r="AQ90">
            <v>100</v>
          </cell>
          <cell r="AR90">
            <v>1</v>
          </cell>
          <cell r="AS90">
            <v>0.13058603896103899</v>
          </cell>
          <cell r="AT90" t="str">
            <v>EXPEDIÇÃO</v>
          </cell>
          <cell r="AU90">
            <v>100</v>
          </cell>
          <cell r="AV90">
            <v>1</v>
          </cell>
          <cell r="AW90">
            <v>0.13058603896103899</v>
          </cell>
          <cell r="BA90" t="str">
            <v/>
          </cell>
          <cell r="BE90" t="str">
            <v/>
          </cell>
          <cell r="BI90" t="str">
            <v/>
          </cell>
          <cell r="BM90" t="str">
            <v/>
          </cell>
          <cell r="BQ90" t="str">
            <v/>
          </cell>
          <cell r="BU90" t="str">
            <v/>
          </cell>
        </row>
        <row r="91">
          <cell r="A91">
            <v>3130</v>
          </cell>
          <cell r="B91" t="str">
            <v>DESENGRAXAR</v>
          </cell>
          <cell r="C91">
            <v>150</v>
          </cell>
          <cell r="D91">
            <v>2</v>
          </cell>
          <cell r="E91">
            <v>0.12217234848484851</v>
          </cell>
          <cell r="F91" t="str">
            <v>LAVAGEM CORRENTE</v>
          </cell>
          <cell r="G91">
            <v>150</v>
          </cell>
          <cell r="H91">
            <v>2</v>
          </cell>
          <cell r="I91">
            <v>0.12217234848484851</v>
          </cell>
          <cell r="J91" t="str">
            <v>REFINAR CAMADA</v>
          </cell>
          <cell r="K91">
            <v>150</v>
          </cell>
          <cell r="L91">
            <v>2</v>
          </cell>
          <cell r="M91">
            <v>0.12217234848484851</v>
          </cell>
          <cell r="N91" t="str">
            <v>FOSFATIZAR</v>
          </cell>
          <cell r="O91">
            <v>150</v>
          </cell>
          <cell r="P91">
            <v>2</v>
          </cell>
          <cell r="Q91">
            <v>0.12217234848484851</v>
          </cell>
          <cell r="R91" t="str">
            <v>LAVAGEM CORRENTE</v>
          </cell>
          <cell r="S91">
            <v>150</v>
          </cell>
          <cell r="T91">
            <v>2</v>
          </cell>
          <cell r="U91">
            <v>0.12217234848484851</v>
          </cell>
          <cell r="V91" t="str">
            <v>SECAGEM</v>
          </cell>
          <cell r="W91">
            <v>150</v>
          </cell>
          <cell r="X91">
            <v>2</v>
          </cell>
          <cell r="Y91">
            <v>0.11405997474747474</v>
          </cell>
          <cell r="Z91" t="str">
            <v>INSPEÇÃO DE PROCESSO</v>
          </cell>
          <cell r="AA91">
            <v>150</v>
          </cell>
          <cell r="AB91">
            <v>1</v>
          </cell>
          <cell r="AC91">
            <v>0.13058603896103899</v>
          </cell>
          <cell r="AD91" t="str">
            <v>PINTAR</v>
          </cell>
          <cell r="AE91">
            <v>150</v>
          </cell>
          <cell r="AF91">
            <v>8</v>
          </cell>
          <cell r="AG91">
            <v>0.11405997474747474</v>
          </cell>
          <cell r="AH91" t="str">
            <v>CURA</v>
          </cell>
          <cell r="AI91">
            <v>150</v>
          </cell>
          <cell r="AJ91">
            <v>1</v>
          </cell>
          <cell r="AK91">
            <v>0.11405997474747474</v>
          </cell>
          <cell r="AL91" t="str">
            <v>INSPEÇÃO FINAL</v>
          </cell>
          <cell r="AM91">
            <v>150</v>
          </cell>
          <cell r="AN91">
            <v>1</v>
          </cell>
          <cell r="AO91">
            <v>0.13058603896103899</v>
          </cell>
          <cell r="AP91" t="str">
            <v>EMBALAGEM</v>
          </cell>
          <cell r="AQ91">
            <v>150</v>
          </cell>
          <cell r="AR91">
            <v>4</v>
          </cell>
          <cell r="AS91">
            <v>0.13058603896103899</v>
          </cell>
          <cell r="AT91" t="str">
            <v>EXPEDIÇÃO</v>
          </cell>
          <cell r="AU91">
            <v>150</v>
          </cell>
          <cell r="AV91">
            <v>1</v>
          </cell>
          <cell r="AW91">
            <v>0.13058603896103899</v>
          </cell>
          <cell r="BA91" t="str">
            <v/>
          </cell>
          <cell r="BE91" t="str">
            <v/>
          </cell>
          <cell r="BI91" t="str">
            <v/>
          </cell>
          <cell r="BM91" t="str">
            <v/>
          </cell>
          <cell r="BQ91" t="str">
            <v/>
          </cell>
          <cell r="BU91" t="str">
            <v/>
          </cell>
        </row>
        <row r="92">
          <cell r="A92">
            <v>3140</v>
          </cell>
          <cell r="B92" t="str">
            <v>DESENGRAXAR</v>
          </cell>
          <cell r="C92">
            <v>400</v>
          </cell>
          <cell r="D92">
            <v>1</v>
          </cell>
          <cell r="E92">
            <v>0.12217234848484851</v>
          </cell>
          <cell r="F92" t="str">
            <v>LAVAGEM CORRENTE</v>
          </cell>
          <cell r="G92">
            <v>400</v>
          </cell>
          <cell r="H92">
            <v>1</v>
          </cell>
          <cell r="I92">
            <v>0.12217234848484851</v>
          </cell>
          <cell r="J92" t="str">
            <v>REFINAR CAMADA</v>
          </cell>
          <cell r="K92">
            <v>400</v>
          </cell>
          <cell r="L92">
            <v>1</v>
          </cell>
          <cell r="M92">
            <v>0.12217234848484851</v>
          </cell>
          <cell r="N92" t="str">
            <v>FOSFATIZAR</v>
          </cell>
          <cell r="O92">
            <v>400</v>
          </cell>
          <cell r="P92">
            <v>1</v>
          </cell>
          <cell r="Q92">
            <v>0.12217234848484851</v>
          </cell>
          <cell r="R92" t="str">
            <v>LAVAGEM CORRENTE</v>
          </cell>
          <cell r="S92">
            <v>400</v>
          </cell>
          <cell r="T92">
            <v>1</v>
          </cell>
          <cell r="U92">
            <v>0.12217234848484851</v>
          </cell>
          <cell r="V92" t="str">
            <v>SECAGEM</v>
          </cell>
          <cell r="W92">
            <v>400</v>
          </cell>
          <cell r="X92">
            <v>1</v>
          </cell>
          <cell r="Y92">
            <v>0.11405997474747474</v>
          </cell>
          <cell r="Z92" t="str">
            <v>INSPEÇÃO DE PROCESSO</v>
          </cell>
          <cell r="AA92">
            <v>400</v>
          </cell>
          <cell r="AB92">
            <v>1</v>
          </cell>
          <cell r="AC92">
            <v>0.13058603896103899</v>
          </cell>
          <cell r="AD92" t="str">
            <v>PINTAR</v>
          </cell>
          <cell r="AE92">
            <v>400</v>
          </cell>
          <cell r="AF92">
            <v>1</v>
          </cell>
          <cell r="AG92">
            <v>0.11405997474747474</v>
          </cell>
          <cell r="AH92" t="str">
            <v>CURA</v>
          </cell>
          <cell r="AI92">
            <v>400</v>
          </cell>
          <cell r="AJ92">
            <v>1</v>
          </cell>
          <cell r="AK92">
            <v>0.11405997474747474</v>
          </cell>
          <cell r="AL92" t="str">
            <v>INSPEÇÃO FINAL</v>
          </cell>
          <cell r="AM92">
            <v>400</v>
          </cell>
          <cell r="AN92">
            <v>1</v>
          </cell>
          <cell r="AO92">
            <v>0.13058603896103899</v>
          </cell>
          <cell r="AP92" t="str">
            <v>EMBALAGEM</v>
          </cell>
          <cell r="AQ92">
            <v>400</v>
          </cell>
          <cell r="AR92">
            <v>1</v>
          </cell>
          <cell r="AS92">
            <v>0.13058603896103899</v>
          </cell>
          <cell r="AT92" t="str">
            <v>EXPEDIÇÃO</v>
          </cell>
          <cell r="AU92">
            <v>400</v>
          </cell>
          <cell r="AV92">
            <v>1</v>
          </cell>
          <cell r="AW92">
            <v>0.13058603896103899</v>
          </cell>
          <cell r="BA92" t="str">
            <v/>
          </cell>
          <cell r="BE92" t="str">
            <v/>
          </cell>
          <cell r="BI92" t="str">
            <v/>
          </cell>
          <cell r="BM92" t="str">
            <v/>
          </cell>
          <cell r="BQ92" t="str">
            <v/>
          </cell>
          <cell r="BU92" t="str">
            <v/>
          </cell>
        </row>
        <row r="93">
          <cell r="A93">
            <v>3150</v>
          </cell>
          <cell r="B93" t="str">
            <v>DESENGRAXAR</v>
          </cell>
          <cell r="C93">
            <v>650</v>
          </cell>
          <cell r="D93">
            <v>1</v>
          </cell>
          <cell r="E93">
            <v>0.12217234848484851</v>
          </cell>
          <cell r="F93" t="str">
            <v>LAVAGEM CORRENTE</v>
          </cell>
          <cell r="G93">
            <v>650</v>
          </cell>
          <cell r="H93">
            <v>1</v>
          </cell>
          <cell r="I93">
            <v>0.12217234848484851</v>
          </cell>
          <cell r="J93" t="str">
            <v>REFINAR CAMADA</v>
          </cell>
          <cell r="K93">
            <v>650</v>
          </cell>
          <cell r="L93">
            <v>1</v>
          </cell>
          <cell r="M93">
            <v>0.12217234848484851</v>
          </cell>
          <cell r="N93" t="str">
            <v>FOSFATIZAR</v>
          </cell>
          <cell r="O93">
            <v>650</v>
          </cell>
          <cell r="P93">
            <v>1</v>
          </cell>
          <cell r="Q93">
            <v>0.12217234848484851</v>
          </cell>
          <cell r="R93" t="str">
            <v>LAVAGEM CORRENTE</v>
          </cell>
          <cell r="S93">
            <v>650</v>
          </cell>
          <cell r="T93">
            <v>1</v>
          </cell>
          <cell r="U93">
            <v>0.12217234848484851</v>
          </cell>
          <cell r="V93" t="str">
            <v>SECAGEM</v>
          </cell>
          <cell r="W93">
            <v>650</v>
          </cell>
          <cell r="X93">
            <v>1</v>
          </cell>
          <cell r="Y93">
            <v>0.11405997474747474</v>
          </cell>
          <cell r="Z93" t="str">
            <v>INSPEÇÃO DE PROCESSO</v>
          </cell>
          <cell r="AA93">
            <v>650</v>
          </cell>
          <cell r="AB93">
            <v>1</v>
          </cell>
          <cell r="AC93">
            <v>0.13058603896103899</v>
          </cell>
          <cell r="AD93" t="str">
            <v>PINTAR</v>
          </cell>
          <cell r="AE93">
            <v>650</v>
          </cell>
          <cell r="AF93">
            <v>1</v>
          </cell>
          <cell r="AG93">
            <v>0.11405997474747474</v>
          </cell>
          <cell r="AH93" t="str">
            <v>CURA</v>
          </cell>
          <cell r="AI93">
            <v>650</v>
          </cell>
          <cell r="AJ93">
            <v>1</v>
          </cell>
          <cell r="AK93">
            <v>0.11405997474747474</v>
          </cell>
          <cell r="AL93" t="str">
            <v>INSPEÇÃO FINAL</v>
          </cell>
          <cell r="AM93">
            <v>650</v>
          </cell>
          <cell r="AN93">
            <v>1</v>
          </cell>
          <cell r="AO93">
            <v>0.13058603896103899</v>
          </cell>
          <cell r="AP93" t="str">
            <v>EMBALAGEM</v>
          </cell>
          <cell r="AQ93">
            <v>650</v>
          </cell>
          <cell r="AR93">
            <v>1</v>
          </cell>
          <cell r="AS93">
            <v>0.13058603896103899</v>
          </cell>
          <cell r="AT93" t="str">
            <v>EXPEDIÇÃO</v>
          </cell>
          <cell r="AU93">
            <v>650</v>
          </cell>
          <cell r="AV93">
            <v>1</v>
          </cell>
          <cell r="AW93">
            <v>0.13058603896103899</v>
          </cell>
          <cell r="BA93" t="str">
            <v/>
          </cell>
          <cell r="BE93" t="str">
            <v/>
          </cell>
          <cell r="BI93" t="str">
            <v/>
          </cell>
          <cell r="BM93" t="str">
            <v/>
          </cell>
          <cell r="BQ93" t="str">
            <v/>
          </cell>
          <cell r="BU93" t="str">
            <v/>
          </cell>
        </row>
        <row r="94">
          <cell r="A94">
            <v>3160</v>
          </cell>
          <cell r="B94" t="str">
            <v>DESENGRAXAR</v>
          </cell>
          <cell r="C94">
            <v>320</v>
          </cell>
          <cell r="D94">
            <v>1</v>
          </cell>
          <cell r="E94">
            <v>0.12217234848484851</v>
          </cell>
          <cell r="F94" t="str">
            <v>LAVAGEM CORRENTE</v>
          </cell>
          <cell r="G94">
            <v>320</v>
          </cell>
          <cell r="H94">
            <v>1</v>
          </cell>
          <cell r="I94">
            <v>0.12217234848484851</v>
          </cell>
          <cell r="J94" t="str">
            <v>REFINAR CAMADA</v>
          </cell>
          <cell r="K94">
            <v>320</v>
          </cell>
          <cell r="L94">
            <v>1</v>
          </cell>
          <cell r="M94">
            <v>0.12217234848484851</v>
          </cell>
          <cell r="N94" t="str">
            <v>FOSFATIZAR</v>
          </cell>
          <cell r="O94">
            <v>320</v>
          </cell>
          <cell r="P94">
            <v>1</v>
          </cell>
          <cell r="Q94">
            <v>0.12217234848484851</v>
          </cell>
          <cell r="R94" t="str">
            <v>LAVAGEM CORRENTE</v>
          </cell>
          <cell r="S94">
            <v>320</v>
          </cell>
          <cell r="T94">
            <v>1</v>
          </cell>
          <cell r="U94">
            <v>0.12217234848484851</v>
          </cell>
          <cell r="V94" t="str">
            <v>SECAGEM</v>
          </cell>
          <cell r="W94">
            <v>320</v>
          </cell>
          <cell r="X94">
            <v>1</v>
          </cell>
          <cell r="Y94">
            <v>0.11405997474747474</v>
          </cell>
          <cell r="Z94" t="str">
            <v>INSPEÇÃO DE PROCESSO</v>
          </cell>
          <cell r="AA94">
            <v>320</v>
          </cell>
          <cell r="AB94">
            <v>1</v>
          </cell>
          <cell r="AC94">
            <v>0.13058603896103899</v>
          </cell>
          <cell r="AD94" t="str">
            <v>PINTAR</v>
          </cell>
          <cell r="AE94">
            <v>320</v>
          </cell>
          <cell r="AF94">
            <v>1</v>
          </cell>
          <cell r="AG94">
            <v>0.11405997474747474</v>
          </cell>
          <cell r="AH94" t="str">
            <v>CURA</v>
          </cell>
          <cell r="AI94">
            <v>320</v>
          </cell>
          <cell r="AJ94">
            <v>1</v>
          </cell>
          <cell r="AK94">
            <v>0.11405997474747474</v>
          </cell>
          <cell r="AL94" t="str">
            <v>INSPEÇÃO FINAL</v>
          </cell>
          <cell r="AM94">
            <v>320</v>
          </cell>
          <cell r="AN94">
            <v>1</v>
          </cell>
          <cell r="AO94">
            <v>0.13058603896103899</v>
          </cell>
          <cell r="AP94" t="str">
            <v>EMBALAGEM</v>
          </cell>
          <cell r="AQ94">
            <v>320</v>
          </cell>
          <cell r="AR94">
            <v>1</v>
          </cell>
          <cell r="AS94">
            <v>0.13058603896103899</v>
          </cell>
          <cell r="AT94" t="str">
            <v>EXPEDIÇÃO</v>
          </cell>
          <cell r="AU94">
            <v>320</v>
          </cell>
          <cell r="AV94">
            <v>1</v>
          </cell>
          <cell r="AW94">
            <v>0.13058603896103899</v>
          </cell>
          <cell r="BA94" t="str">
            <v/>
          </cell>
          <cell r="BE94" t="str">
            <v/>
          </cell>
          <cell r="BI94" t="str">
            <v/>
          </cell>
          <cell r="BM94" t="str">
            <v/>
          </cell>
          <cell r="BQ94" t="str">
            <v/>
          </cell>
          <cell r="BU94" t="str">
            <v/>
          </cell>
        </row>
        <row r="95">
          <cell r="A95">
            <v>3170</v>
          </cell>
          <cell r="B95" t="str">
            <v>DESENGRAXAR</v>
          </cell>
          <cell r="C95">
            <v>987</v>
          </cell>
          <cell r="D95">
            <v>1</v>
          </cell>
          <cell r="E95">
            <v>0.12217234848484851</v>
          </cell>
          <cell r="F95" t="str">
            <v>LAVAGEM CORRENTE</v>
          </cell>
          <cell r="G95">
            <v>987</v>
          </cell>
          <cell r="H95">
            <v>1</v>
          </cell>
          <cell r="I95">
            <v>0.12217234848484851</v>
          </cell>
          <cell r="J95" t="str">
            <v>REFINAR CAMADA</v>
          </cell>
          <cell r="K95">
            <v>987</v>
          </cell>
          <cell r="L95">
            <v>1</v>
          </cell>
          <cell r="M95">
            <v>0.12217234848484851</v>
          </cell>
          <cell r="N95" t="str">
            <v>FOSFATIZAR</v>
          </cell>
          <cell r="O95">
            <v>987</v>
          </cell>
          <cell r="P95">
            <v>1</v>
          </cell>
          <cell r="Q95">
            <v>0.12217234848484851</v>
          </cell>
          <cell r="R95" t="str">
            <v>LAVAGEM CORRENTE</v>
          </cell>
          <cell r="S95">
            <v>987</v>
          </cell>
          <cell r="T95">
            <v>1</v>
          </cell>
          <cell r="U95">
            <v>0.12217234848484851</v>
          </cell>
          <cell r="V95" t="str">
            <v>SECAGEM</v>
          </cell>
          <cell r="W95">
            <v>987</v>
          </cell>
          <cell r="X95">
            <v>1</v>
          </cell>
          <cell r="Y95">
            <v>0.11405997474747474</v>
          </cell>
          <cell r="Z95" t="str">
            <v>INSPEÇÃO DE PROCESSO</v>
          </cell>
          <cell r="AA95">
            <v>987</v>
          </cell>
          <cell r="AB95">
            <v>1</v>
          </cell>
          <cell r="AC95">
            <v>0.13058603896103899</v>
          </cell>
          <cell r="AD95" t="str">
            <v>PINTAR</v>
          </cell>
          <cell r="AE95">
            <v>987</v>
          </cell>
          <cell r="AF95">
            <v>1</v>
          </cell>
          <cell r="AG95">
            <v>0.11405997474747474</v>
          </cell>
          <cell r="AH95" t="str">
            <v>CURA</v>
          </cell>
          <cell r="AI95">
            <v>987</v>
          </cell>
          <cell r="AJ95">
            <v>1</v>
          </cell>
          <cell r="AK95">
            <v>0.11405997474747474</v>
          </cell>
          <cell r="AL95" t="str">
            <v>INSPEÇÃO FINAL</v>
          </cell>
          <cell r="AM95">
            <v>987</v>
          </cell>
          <cell r="AN95">
            <v>1</v>
          </cell>
          <cell r="AO95">
            <v>0.13058603896103899</v>
          </cell>
          <cell r="AP95" t="str">
            <v>EMBALAGEM</v>
          </cell>
          <cell r="AQ95">
            <v>987</v>
          </cell>
          <cell r="AR95">
            <v>1</v>
          </cell>
          <cell r="AS95">
            <v>0.13058603896103899</v>
          </cell>
          <cell r="AT95" t="str">
            <v>EXPEDIÇÃO</v>
          </cell>
          <cell r="AU95">
            <v>987</v>
          </cell>
          <cell r="AV95">
            <v>1</v>
          </cell>
          <cell r="AW95">
            <v>0.13058603896103899</v>
          </cell>
          <cell r="BA95" t="str">
            <v/>
          </cell>
          <cell r="BE95" t="str">
            <v/>
          </cell>
          <cell r="BI95" t="str">
            <v/>
          </cell>
          <cell r="BM95" t="str">
            <v/>
          </cell>
          <cell r="BQ95" t="str">
            <v/>
          </cell>
          <cell r="BU95" t="str">
            <v/>
          </cell>
        </row>
        <row r="96">
          <cell r="A96">
            <v>3270</v>
          </cell>
          <cell r="B96" t="str">
            <v>DESENGRAXAR</v>
          </cell>
          <cell r="C96">
            <v>4500</v>
          </cell>
          <cell r="D96">
            <v>2</v>
          </cell>
          <cell r="E96">
            <v>0.12217234848484851</v>
          </cell>
          <cell r="F96" t="str">
            <v>LAVAGEM CORRENTE</v>
          </cell>
          <cell r="G96">
            <v>4500</v>
          </cell>
          <cell r="H96">
            <v>2</v>
          </cell>
          <cell r="I96">
            <v>0.12217234848484851</v>
          </cell>
          <cell r="J96" t="str">
            <v>REFINAR CAMADA</v>
          </cell>
          <cell r="K96">
            <v>4500</v>
          </cell>
          <cell r="L96">
            <v>2</v>
          </cell>
          <cell r="M96">
            <v>0.12217234848484851</v>
          </cell>
          <cell r="N96" t="str">
            <v>FOSFATIZAR</v>
          </cell>
          <cell r="O96">
            <v>4500</v>
          </cell>
          <cell r="P96">
            <v>2</v>
          </cell>
          <cell r="Q96">
            <v>0.12217234848484851</v>
          </cell>
          <cell r="R96" t="str">
            <v>LAVAGEM CORRENTE</v>
          </cell>
          <cell r="S96">
            <v>4500</v>
          </cell>
          <cell r="T96">
            <v>2</v>
          </cell>
          <cell r="U96">
            <v>0.12217234848484851</v>
          </cell>
          <cell r="V96" t="str">
            <v>SECAGEM</v>
          </cell>
          <cell r="W96">
            <v>4500</v>
          </cell>
          <cell r="X96">
            <v>2</v>
          </cell>
          <cell r="Y96">
            <v>0.11405997474747474</v>
          </cell>
          <cell r="Z96" t="str">
            <v>INSPEÇÃO DE PROCESSO</v>
          </cell>
          <cell r="AA96">
            <v>4500</v>
          </cell>
          <cell r="AB96">
            <v>1</v>
          </cell>
          <cell r="AC96">
            <v>0.13058603896103899</v>
          </cell>
          <cell r="AD96" t="str">
            <v>PINTAR</v>
          </cell>
          <cell r="AE96">
            <v>2000</v>
          </cell>
          <cell r="AF96">
            <v>8</v>
          </cell>
          <cell r="AG96">
            <v>0.11405997474747474</v>
          </cell>
          <cell r="AH96" t="str">
            <v>CURA</v>
          </cell>
          <cell r="AI96">
            <v>2000</v>
          </cell>
          <cell r="AJ96">
            <v>1</v>
          </cell>
          <cell r="AK96">
            <v>0.11405997474747474</v>
          </cell>
          <cell r="AL96" t="str">
            <v>INSPEÇÃO FINAL</v>
          </cell>
          <cell r="AM96">
            <v>2000</v>
          </cell>
          <cell r="AN96">
            <v>1</v>
          </cell>
          <cell r="AO96">
            <v>0.13058603896103899</v>
          </cell>
          <cell r="AP96" t="str">
            <v>EMBALAGEM</v>
          </cell>
          <cell r="AQ96">
            <v>2000</v>
          </cell>
          <cell r="AR96">
            <v>4</v>
          </cell>
          <cell r="AS96">
            <v>0.13058603896103899</v>
          </cell>
          <cell r="AT96" t="str">
            <v>EXPEDIÇÃO</v>
          </cell>
          <cell r="AU96">
            <v>2000</v>
          </cell>
          <cell r="AV96">
            <v>1</v>
          </cell>
          <cell r="AW96">
            <v>0.13058603896103899</v>
          </cell>
          <cell r="BA96" t="str">
            <v/>
          </cell>
          <cell r="BE96" t="str">
            <v/>
          </cell>
          <cell r="BI96" t="str">
            <v/>
          </cell>
          <cell r="BM96" t="str">
            <v/>
          </cell>
          <cell r="BQ96" t="str">
            <v/>
          </cell>
          <cell r="BU96" t="str">
            <v/>
          </cell>
        </row>
        <row r="97">
          <cell r="A97" t="str">
            <v>5050 A</v>
          </cell>
          <cell r="B97" t="str">
            <v>DESENGRAXAR</v>
          </cell>
          <cell r="C97">
            <v>230</v>
          </cell>
          <cell r="D97">
            <v>1</v>
          </cell>
          <cell r="E97">
            <v>0.12217234848484851</v>
          </cell>
          <cell r="F97" t="str">
            <v>LAVAGEM CORRENTE</v>
          </cell>
          <cell r="G97">
            <v>230</v>
          </cell>
          <cell r="H97">
            <v>1</v>
          </cell>
          <cell r="I97">
            <v>0.12217234848484851</v>
          </cell>
          <cell r="J97" t="str">
            <v>REFINAR CAMADA</v>
          </cell>
          <cell r="K97">
            <v>230</v>
          </cell>
          <cell r="L97">
            <v>1</v>
          </cell>
          <cell r="M97">
            <v>0.12217234848484851</v>
          </cell>
          <cell r="N97" t="str">
            <v>FOSFATIZAR</v>
          </cell>
          <cell r="O97">
            <v>230</v>
          </cell>
          <cell r="P97">
            <v>1</v>
          </cell>
          <cell r="Q97">
            <v>0.12217234848484851</v>
          </cell>
          <cell r="R97" t="str">
            <v>LAVAGEM CORRENTE</v>
          </cell>
          <cell r="S97">
            <v>230</v>
          </cell>
          <cell r="T97">
            <v>1</v>
          </cell>
          <cell r="U97">
            <v>0.12217234848484851</v>
          </cell>
          <cell r="V97" t="str">
            <v>SECAGEM</v>
          </cell>
          <cell r="W97">
            <v>230</v>
          </cell>
          <cell r="X97">
            <v>1</v>
          </cell>
          <cell r="Y97">
            <v>0.11405997474747474</v>
          </cell>
          <cell r="Z97" t="str">
            <v>INSPEÇÃO DE PROCESSO</v>
          </cell>
          <cell r="AA97">
            <v>230</v>
          </cell>
          <cell r="AB97">
            <v>1</v>
          </cell>
          <cell r="AC97">
            <v>0.13058603896103899</v>
          </cell>
          <cell r="AD97" t="str">
            <v>PINTAR</v>
          </cell>
          <cell r="AE97">
            <v>230</v>
          </cell>
          <cell r="AF97">
            <v>1</v>
          </cell>
          <cell r="AG97">
            <v>0.11405997474747474</v>
          </cell>
          <cell r="AH97" t="str">
            <v>CURA</v>
          </cell>
          <cell r="AI97">
            <v>230</v>
          </cell>
          <cell r="AJ97">
            <v>1</v>
          </cell>
          <cell r="AK97">
            <v>0.11405997474747474</v>
          </cell>
          <cell r="AL97" t="str">
            <v>INSPEÇÃO FINAL</v>
          </cell>
          <cell r="AM97">
            <v>230</v>
          </cell>
          <cell r="AN97">
            <v>1</v>
          </cell>
          <cell r="AO97">
            <v>0.13058603896103899</v>
          </cell>
          <cell r="AP97" t="str">
            <v>EMBALAGEM</v>
          </cell>
          <cell r="AQ97">
            <v>230</v>
          </cell>
          <cell r="AR97">
            <v>1</v>
          </cell>
          <cell r="AS97">
            <v>0.13058603896103899</v>
          </cell>
          <cell r="AT97" t="str">
            <v>EXPEDIÇÃO</v>
          </cell>
          <cell r="AU97">
            <v>230</v>
          </cell>
          <cell r="AV97">
            <v>1</v>
          </cell>
          <cell r="AW97">
            <v>0.13058603896103899</v>
          </cell>
          <cell r="BA97" t="str">
            <v/>
          </cell>
          <cell r="BE97" t="str">
            <v/>
          </cell>
          <cell r="BI97" t="str">
            <v/>
          </cell>
          <cell r="BM97" t="str">
            <v/>
          </cell>
          <cell r="BQ97" t="str">
            <v/>
          </cell>
          <cell r="BU97" t="str">
            <v/>
          </cell>
        </row>
        <row r="98">
          <cell r="A98" t="str">
            <v>5060 A</v>
          </cell>
          <cell r="B98" t="str">
            <v>DESENGRAXAR</v>
          </cell>
          <cell r="C98">
            <v>562</v>
          </cell>
          <cell r="D98">
            <v>1</v>
          </cell>
          <cell r="E98">
            <v>0.12217234848484851</v>
          </cell>
          <cell r="F98" t="str">
            <v>LAVAGEM CORRENTE</v>
          </cell>
          <cell r="G98">
            <v>562</v>
          </cell>
          <cell r="H98">
            <v>1</v>
          </cell>
          <cell r="I98">
            <v>0.12217234848484851</v>
          </cell>
          <cell r="J98" t="str">
            <v>REFINAR CAMADA</v>
          </cell>
          <cell r="K98">
            <v>562</v>
          </cell>
          <cell r="L98">
            <v>1</v>
          </cell>
          <cell r="M98">
            <v>0.12217234848484851</v>
          </cell>
          <cell r="N98" t="str">
            <v>FOSFATIZAR</v>
          </cell>
          <cell r="O98">
            <v>562</v>
          </cell>
          <cell r="P98">
            <v>1</v>
          </cell>
          <cell r="Q98">
            <v>0.12217234848484851</v>
          </cell>
          <cell r="R98" t="str">
            <v>LAVAGEM CORRENTE</v>
          </cell>
          <cell r="S98">
            <v>562</v>
          </cell>
          <cell r="T98">
            <v>1</v>
          </cell>
          <cell r="U98">
            <v>0.12217234848484851</v>
          </cell>
          <cell r="V98" t="str">
            <v>SECAGEM</v>
          </cell>
          <cell r="W98">
            <v>562</v>
          </cell>
          <cell r="X98">
            <v>1</v>
          </cell>
          <cell r="Y98">
            <v>0.11405997474747474</v>
          </cell>
          <cell r="Z98" t="str">
            <v>INSPEÇÃO DE PROCESSO</v>
          </cell>
          <cell r="AA98">
            <v>562</v>
          </cell>
          <cell r="AB98">
            <v>1</v>
          </cell>
          <cell r="AC98">
            <v>0.13058603896103899</v>
          </cell>
          <cell r="AD98" t="str">
            <v>PINTAR</v>
          </cell>
          <cell r="AE98">
            <v>562</v>
          </cell>
          <cell r="AF98">
            <v>1</v>
          </cell>
          <cell r="AG98">
            <v>0.11405997474747474</v>
          </cell>
          <cell r="AH98" t="str">
            <v>CURA</v>
          </cell>
          <cell r="AI98">
            <v>562</v>
          </cell>
          <cell r="AJ98">
            <v>1</v>
          </cell>
          <cell r="AK98">
            <v>0.11405997474747474</v>
          </cell>
          <cell r="AL98" t="str">
            <v>INSPEÇÃO FINAL</v>
          </cell>
          <cell r="AM98">
            <v>562</v>
          </cell>
          <cell r="AN98">
            <v>1</v>
          </cell>
          <cell r="AO98">
            <v>0.13058603896103899</v>
          </cell>
          <cell r="AP98" t="str">
            <v>EMBALAGEM</v>
          </cell>
          <cell r="AQ98">
            <v>562</v>
          </cell>
          <cell r="AR98">
            <v>1</v>
          </cell>
          <cell r="AS98">
            <v>0.13058603896103899</v>
          </cell>
          <cell r="AT98" t="str">
            <v>EXPEDIÇÃO</v>
          </cell>
          <cell r="AU98">
            <v>562</v>
          </cell>
          <cell r="AV98">
            <v>1</v>
          </cell>
          <cell r="AW98">
            <v>0.13058603896103899</v>
          </cell>
          <cell r="BA98" t="str">
            <v/>
          </cell>
          <cell r="BE98" t="str">
            <v/>
          </cell>
          <cell r="BI98" t="str">
            <v/>
          </cell>
          <cell r="BM98" t="str">
            <v/>
          </cell>
          <cell r="BQ98" t="str">
            <v/>
          </cell>
          <cell r="BU98" t="str">
            <v/>
          </cell>
        </row>
        <row r="99">
          <cell r="A99">
            <v>5110</v>
          </cell>
          <cell r="B99" t="str">
            <v>DESENGRAXAR</v>
          </cell>
          <cell r="C99">
            <v>180</v>
          </cell>
          <cell r="D99">
            <v>2</v>
          </cell>
          <cell r="E99">
            <v>0.12217234848484851</v>
          </cell>
          <cell r="F99" t="str">
            <v>LAVAGEM CORRENTE</v>
          </cell>
          <cell r="G99">
            <v>180</v>
          </cell>
          <cell r="H99">
            <v>2</v>
          </cell>
          <cell r="I99">
            <v>0.12217234848484851</v>
          </cell>
          <cell r="J99" t="str">
            <v>REFINAR CAMADA</v>
          </cell>
          <cell r="K99">
            <v>180</v>
          </cell>
          <cell r="L99">
            <v>2</v>
          </cell>
          <cell r="M99">
            <v>0.12217234848484851</v>
          </cell>
          <cell r="N99" t="str">
            <v>FOSFATIZAR</v>
          </cell>
          <cell r="O99">
            <v>180</v>
          </cell>
          <cell r="P99">
            <v>2</v>
          </cell>
          <cell r="Q99">
            <v>0.12217234848484851</v>
          </cell>
          <cell r="R99" t="str">
            <v>LAVAGEM CORRENTE</v>
          </cell>
          <cell r="S99">
            <v>180</v>
          </cell>
          <cell r="T99">
            <v>2</v>
          </cell>
          <cell r="U99">
            <v>0.12217234848484851</v>
          </cell>
          <cell r="V99" t="str">
            <v>SECAGEM</v>
          </cell>
          <cell r="W99">
            <v>180</v>
          </cell>
          <cell r="X99">
            <v>2</v>
          </cell>
          <cell r="Y99">
            <v>0.11405997474747474</v>
          </cell>
          <cell r="Z99" t="str">
            <v>INSPEÇÃO DE PROCESSO</v>
          </cell>
          <cell r="AA99">
            <v>180</v>
          </cell>
          <cell r="AB99">
            <v>1</v>
          </cell>
          <cell r="AC99">
            <v>0.13058603896103899</v>
          </cell>
          <cell r="AD99" t="str">
            <v>PINTAR</v>
          </cell>
          <cell r="AE99">
            <v>180</v>
          </cell>
          <cell r="AF99">
            <v>4</v>
          </cell>
          <cell r="AG99">
            <v>0.11405997474747474</v>
          </cell>
          <cell r="AH99" t="str">
            <v>CURA</v>
          </cell>
          <cell r="AI99">
            <v>180</v>
          </cell>
          <cell r="AJ99">
            <v>1</v>
          </cell>
          <cell r="AK99">
            <v>0.11405997474747474</v>
          </cell>
          <cell r="AL99" t="str">
            <v>INSPEÇÃO FINAL</v>
          </cell>
          <cell r="AM99">
            <v>180</v>
          </cell>
          <cell r="AN99">
            <v>1</v>
          </cell>
          <cell r="AO99">
            <v>0.13058603896103899</v>
          </cell>
          <cell r="AP99" t="str">
            <v>EMBALAGEM</v>
          </cell>
          <cell r="AQ99">
            <v>180</v>
          </cell>
          <cell r="AR99">
            <v>4</v>
          </cell>
          <cell r="AS99">
            <v>0.13058603896103899</v>
          </cell>
          <cell r="AT99" t="str">
            <v>EXPEDIÇÃO</v>
          </cell>
          <cell r="AU99">
            <v>180</v>
          </cell>
          <cell r="AV99">
            <v>1</v>
          </cell>
          <cell r="AW99">
            <v>0.13058603896103899</v>
          </cell>
          <cell r="BA99" t="str">
            <v/>
          </cell>
          <cell r="BE99" t="str">
            <v/>
          </cell>
          <cell r="BI99" t="str">
            <v/>
          </cell>
          <cell r="BM99" t="str">
            <v/>
          </cell>
          <cell r="BQ99" t="str">
            <v/>
          </cell>
          <cell r="BU99" t="str">
            <v/>
          </cell>
        </row>
        <row r="100">
          <cell r="A100" t="str">
            <v>5110 A</v>
          </cell>
          <cell r="B100" t="str">
            <v>DESENGRAXAR</v>
          </cell>
          <cell r="C100">
            <v>180</v>
          </cell>
          <cell r="D100">
            <v>2</v>
          </cell>
          <cell r="E100">
            <v>0.12217234848484851</v>
          </cell>
          <cell r="F100" t="str">
            <v>LAVAGEM CORRENTE</v>
          </cell>
          <cell r="G100">
            <v>180</v>
          </cell>
          <cell r="H100">
            <v>2</v>
          </cell>
          <cell r="I100">
            <v>0.12217234848484851</v>
          </cell>
          <cell r="J100" t="str">
            <v>REFINAR CAMADA</v>
          </cell>
          <cell r="K100">
            <v>180</v>
          </cell>
          <cell r="L100">
            <v>2</v>
          </cell>
          <cell r="M100">
            <v>0.12217234848484851</v>
          </cell>
          <cell r="N100" t="str">
            <v>FOSFATIZAR</v>
          </cell>
          <cell r="O100">
            <v>180</v>
          </cell>
          <cell r="P100">
            <v>2</v>
          </cell>
          <cell r="Q100">
            <v>0.12217234848484851</v>
          </cell>
          <cell r="R100" t="str">
            <v>LAVAGEM CORRENTE</v>
          </cell>
          <cell r="S100">
            <v>180</v>
          </cell>
          <cell r="T100">
            <v>2</v>
          </cell>
          <cell r="U100">
            <v>0.12217234848484851</v>
          </cell>
          <cell r="V100" t="str">
            <v>SECAGEM</v>
          </cell>
          <cell r="W100">
            <v>180</v>
          </cell>
          <cell r="X100">
            <v>2</v>
          </cell>
          <cell r="Y100">
            <v>0.11405997474747474</v>
          </cell>
          <cell r="Z100" t="str">
            <v>INSPEÇÃO DE PROCESSO</v>
          </cell>
          <cell r="AA100">
            <v>180</v>
          </cell>
          <cell r="AB100">
            <v>1</v>
          </cell>
          <cell r="AC100">
            <v>0.13058603896103899</v>
          </cell>
          <cell r="AD100" t="str">
            <v>PINTAR</v>
          </cell>
          <cell r="AE100">
            <v>180</v>
          </cell>
          <cell r="AF100">
            <v>4</v>
          </cell>
          <cell r="AG100">
            <v>0.11405997474747474</v>
          </cell>
          <cell r="AH100" t="str">
            <v>CURA</v>
          </cell>
          <cell r="AI100">
            <v>180</v>
          </cell>
          <cell r="AJ100">
            <v>1</v>
          </cell>
          <cell r="AK100">
            <v>0.11405997474747474</v>
          </cell>
          <cell r="AL100" t="str">
            <v>INSPEÇÃO FINAL</v>
          </cell>
          <cell r="AM100">
            <v>180</v>
          </cell>
          <cell r="AN100">
            <v>1</v>
          </cell>
          <cell r="AO100">
            <v>0.13058603896103899</v>
          </cell>
          <cell r="AP100" t="str">
            <v>EMBALAGEM</v>
          </cell>
          <cell r="AQ100">
            <v>180</v>
          </cell>
          <cell r="AR100">
            <v>4</v>
          </cell>
          <cell r="AS100">
            <v>0.13058603896103899</v>
          </cell>
          <cell r="AT100" t="str">
            <v>EXPEDIÇÃO</v>
          </cell>
          <cell r="AU100">
            <v>180</v>
          </cell>
          <cell r="AV100">
            <v>1</v>
          </cell>
          <cell r="AW100">
            <v>0.13058603896103899</v>
          </cell>
          <cell r="BA100" t="str">
            <v/>
          </cell>
          <cell r="BE100" t="str">
            <v/>
          </cell>
          <cell r="BI100" t="str">
            <v/>
          </cell>
          <cell r="BM100" t="str">
            <v/>
          </cell>
          <cell r="BQ100" t="str">
            <v/>
          </cell>
          <cell r="BU100" t="str">
            <v/>
          </cell>
        </row>
        <row r="101">
          <cell r="A101" t="str">
            <v>5110 AS</v>
          </cell>
          <cell r="B101" t="str">
            <v>DESENGRAXAR</v>
          </cell>
          <cell r="C101">
            <v>180</v>
          </cell>
          <cell r="D101">
            <v>2</v>
          </cell>
          <cell r="E101">
            <v>0.12217234848484851</v>
          </cell>
          <cell r="F101" t="str">
            <v>LAVAGEM CORRENTE</v>
          </cell>
          <cell r="G101">
            <v>180</v>
          </cell>
          <cell r="H101">
            <v>2</v>
          </cell>
          <cell r="I101">
            <v>0.12217234848484851</v>
          </cell>
          <cell r="J101" t="str">
            <v>REFINAR CAMADA</v>
          </cell>
          <cell r="K101">
            <v>180</v>
          </cell>
          <cell r="L101">
            <v>2</v>
          </cell>
          <cell r="M101">
            <v>0.12217234848484851</v>
          </cell>
          <cell r="N101" t="str">
            <v>FOSFATIZAR</v>
          </cell>
          <cell r="O101">
            <v>180</v>
          </cell>
          <cell r="P101">
            <v>2</v>
          </cell>
          <cell r="Q101">
            <v>0.12217234848484851</v>
          </cell>
          <cell r="R101" t="str">
            <v>LAVAGEM CORRENTE</v>
          </cell>
          <cell r="S101">
            <v>180</v>
          </cell>
          <cell r="T101">
            <v>2</v>
          </cell>
          <cell r="U101">
            <v>0.12217234848484851</v>
          </cell>
          <cell r="V101" t="str">
            <v>SECAGEM</v>
          </cell>
          <cell r="W101">
            <v>180</v>
          </cell>
          <cell r="X101">
            <v>2</v>
          </cell>
          <cell r="Y101">
            <v>0.11405997474747474</v>
          </cell>
          <cell r="Z101" t="str">
            <v>INSPEÇÃO DE PROCESSO</v>
          </cell>
          <cell r="AA101">
            <v>180</v>
          </cell>
          <cell r="AB101">
            <v>1</v>
          </cell>
          <cell r="AC101">
            <v>0.13058603896103899</v>
          </cell>
          <cell r="AD101" t="str">
            <v>PINTAR</v>
          </cell>
          <cell r="AE101">
            <v>180</v>
          </cell>
          <cell r="AF101">
            <v>4</v>
          </cell>
          <cell r="AG101">
            <v>0.11405997474747474</v>
          </cell>
          <cell r="AH101" t="str">
            <v>CURA</v>
          </cell>
          <cell r="AI101">
            <v>180</v>
          </cell>
          <cell r="AJ101">
            <v>1</v>
          </cell>
          <cell r="AK101">
            <v>0.11405997474747474</v>
          </cell>
          <cell r="AL101" t="str">
            <v>INSPEÇÃO FINAL</v>
          </cell>
          <cell r="AM101">
            <v>180</v>
          </cell>
          <cell r="AN101">
            <v>1</v>
          </cell>
          <cell r="AO101">
            <v>0.13058603896103899</v>
          </cell>
          <cell r="AP101" t="str">
            <v>EMBALAGEM</v>
          </cell>
          <cell r="AQ101">
            <v>180</v>
          </cell>
          <cell r="AR101">
            <v>4</v>
          </cell>
          <cell r="AS101">
            <v>0.13058603896103899</v>
          </cell>
          <cell r="AT101" t="str">
            <v>EXPEDIÇÃO</v>
          </cell>
          <cell r="AU101">
            <v>180</v>
          </cell>
          <cell r="AV101">
            <v>1</v>
          </cell>
          <cell r="AW101">
            <v>0.13058603896103899</v>
          </cell>
          <cell r="BA101" t="str">
            <v/>
          </cell>
          <cell r="BE101" t="str">
            <v/>
          </cell>
          <cell r="BI101" t="str">
            <v/>
          </cell>
          <cell r="BM101" t="str">
            <v/>
          </cell>
          <cell r="BQ101" t="str">
            <v/>
          </cell>
          <cell r="BU101" t="str">
            <v/>
          </cell>
        </row>
        <row r="102">
          <cell r="A102" t="str">
            <v>5110 S</v>
          </cell>
          <cell r="B102" t="str">
            <v>DESENGRAXAR</v>
          </cell>
          <cell r="C102">
            <v>180</v>
          </cell>
          <cell r="D102">
            <v>2</v>
          </cell>
          <cell r="E102">
            <v>0.12217234848484851</v>
          </cell>
          <cell r="F102" t="str">
            <v>LAVAGEM CORRENTE</v>
          </cell>
          <cell r="G102">
            <v>180</v>
          </cell>
          <cell r="H102">
            <v>2</v>
          </cell>
          <cell r="I102">
            <v>0.12217234848484851</v>
          </cell>
          <cell r="J102" t="str">
            <v>REFINAR CAMADA</v>
          </cell>
          <cell r="K102">
            <v>180</v>
          </cell>
          <cell r="L102">
            <v>2</v>
          </cell>
          <cell r="M102">
            <v>0.12217234848484851</v>
          </cell>
          <cell r="N102" t="str">
            <v>FOSFATIZAR</v>
          </cell>
          <cell r="O102">
            <v>180</v>
          </cell>
          <cell r="P102">
            <v>2</v>
          </cell>
          <cell r="Q102">
            <v>0.12217234848484851</v>
          </cell>
          <cell r="R102" t="str">
            <v>LAVAGEM CORRENTE</v>
          </cell>
          <cell r="S102">
            <v>180</v>
          </cell>
          <cell r="T102">
            <v>2</v>
          </cell>
          <cell r="U102">
            <v>0.12217234848484851</v>
          </cell>
          <cell r="V102" t="str">
            <v>SECAGEM</v>
          </cell>
          <cell r="W102">
            <v>180</v>
          </cell>
          <cell r="X102">
            <v>2</v>
          </cell>
          <cell r="Y102">
            <v>0.11405997474747474</v>
          </cell>
          <cell r="Z102" t="str">
            <v>INSPEÇÃO DE PROCESSO</v>
          </cell>
          <cell r="AA102">
            <v>180</v>
          </cell>
          <cell r="AB102">
            <v>1</v>
          </cell>
          <cell r="AC102">
            <v>0.13058603896103899</v>
          </cell>
          <cell r="AD102" t="str">
            <v>PINTAR</v>
          </cell>
          <cell r="AE102">
            <v>180</v>
          </cell>
          <cell r="AF102">
            <v>4</v>
          </cell>
          <cell r="AG102">
            <v>0.11405997474747474</v>
          </cell>
          <cell r="AH102" t="str">
            <v>CURA</v>
          </cell>
          <cell r="AI102">
            <v>180</v>
          </cell>
          <cell r="AJ102">
            <v>1</v>
          </cell>
          <cell r="AK102">
            <v>0.11405997474747474</v>
          </cell>
          <cell r="AL102" t="str">
            <v>INSPEÇÃO FINAL</v>
          </cell>
          <cell r="AM102">
            <v>180</v>
          </cell>
          <cell r="AN102">
            <v>1</v>
          </cell>
          <cell r="AO102">
            <v>0.13058603896103899</v>
          </cell>
          <cell r="AP102" t="str">
            <v>EMBALAGEM</v>
          </cell>
          <cell r="AQ102">
            <v>180</v>
          </cell>
          <cell r="AR102">
            <v>4</v>
          </cell>
          <cell r="AS102">
            <v>0.13058603896103899</v>
          </cell>
          <cell r="AT102" t="str">
            <v>EXPEDIÇÃO</v>
          </cell>
          <cell r="AU102">
            <v>180</v>
          </cell>
          <cell r="AV102">
            <v>1</v>
          </cell>
          <cell r="AW102">
            <v>0.13058603896103899</v>
          </cell>
          <cell r="BA102" t="str">
            <v/>
          </cell>
          <cell r="BE102" t="str">
            <v/>
          </cell>
          <cell r="BI102" t="str">
            <v/>
          </cell>
          <cell r="BM102" t="str">
            <v/>
          </cell>
          <cell r="BQ102" t="str">
            <v/>
          </cell>
          <cell r="BU102" t="str">
            <v/>
          </cell>
        </row>
        <row r="103">
          <cell r="A103">
            <v>5120</v>
          </cell>
          <cell r="B103" t="str">
            <v>DESENGRAXAR</v>
          </cell>
          <cell r="C103">
            <v>180</v>
          </cell>
          <cell r="D103">
            <v>2</v>
          </cell>
          <cell r="E103">
            <v>0.12217234848484851</v>
          </cell>
          <cell r="F103" t="str">
            <v>LAVAGEM CORRENTE</v>
          </cell>
          <cell r="G103">
            <v>180</v>
          </cell>
          <cell r="H103">
            <v>2</v>
          </cell>
          <cell r="I103">
            <v>0.12217234848484851</v>
          </cell>
          <cell r="J103" t="str">
            <v>REFINAR CAMADA</v>
          </cell>
          <cell r="K103">
            <v>180</v>
          </cell>
          <cell r="L103">
            <v>2</v>
          </cell>
          <cell r="M103">
            <v>0.12217234848484851</v>
          </cell>
          <cell r="N103" t="str">
            <v>FOSFATIZAR</v>
          </cell>
          <cell r="O103">
            <v>180</v>
          </cell>
          <cell r="P103">
            <v>2</v>
          </cell>
          <cell r="Q103">
            <v>0.12217234848484851</v>
          </cell>
          <cell r="R103" t="str">
            <v>LAVAGEM CORRENTE</v>
          </cell>
          <cell r="S103">
            <v>180</v>
          </cell>
          <cell r="T103">
            <v>2</v>
          </cell>
          <cell r="U103">
            <v>0.12217234848484851</v>
          </cell>
          <cell r="V103" t="str">
            <v>SECAGEM</v>
          </cell>
          <cell r="W103">
            <v>180</v>
          </cell>
          <cell r="X103">
            <v>2</v>
          </cell>
          <cell r="Y103">
            <v>0.11405997474747474</v>
          </cell>
          <cell r="Z103" t="str">
            <v>INSPEÇÃO DE PROCESSO</v>
          </cell>
          <cell r="AA103">
            <v>180</v>
          </cell>
          <cell r="AB103">
            <v>1</v>
          </cell>
          <cell r="AC103">
            <v>0.13058603896103899</v>
          </cell>
          <cell r="AD103" t="str">
            <v>PINTAR</v>
          </cell>
          <cell r="AE103">
            <v>180</v>
          </cell>
          <cell r="AF103">
            <v>4</v>
          </cell>
          <cell r="AG103">
            <v>0.11405997474747474</v>
          </cell>
          <cell r="AH103" t="str">
            <v>CURA</v>
          </cell>
          <cell r="AI103">
            <v>180</v>
          </cell>
          <cell r="AJ103">
            <v>1</v>
          </cell>
          <cell r="AK103">
            <v>0.11405997474747474</v>
          </cell>
          <cell r="AL103" t="str">
            <v>INSPEÇÃO FINAL</v>
          </cell>
          <cell r="AM103">
            <v>180</v>
          </cell>
          <cell r="AN103">
            <v>1</v>
          </cell>
          <cell r="AO103">
            <v>0.13058603896103899</v>
          </cell>
          <cell r="AP103" t="str">
            <v>EMBALAGEM</v>
          </cell>
          <cell r="AQ103">
            <v>180</v>
          </cell>
          <cell r="AR103">
            <v>4</v>
          </cell>
          <cell r="AS103">
            <v>0.13058603896103899</v>
          </cell>
          <cell r="AT103" t="str">
            <v>EXPEDIÇÃO</v>
          </cell>
          <cell r="AU103">
            <v>180</v>
          </cell>
          <cell r="AV103">
            <v>1</v>
          </cell>
          <cell r="AW103">
            <v>0.13058603896103899</v>
          </cell>
          <cell r="BA103" t="str">
            <v/>
          </cell>
          <cell r="BE103" t="str">
            <v/>
          </cell>
          <cell r="BI103" t="str">
            <v/>
          </cell>
          <cell r="BM103" t="str">
            <v/>
          </cell>
          <cell r="BQ103" t="str">
            <v/>
          </cell>
          <cell r="BU103" t="str">
            <v/>
          </cell>
        </row>
        <row r="104">
          <cell r="A104" t="str">
            <v>5120 A</v>
          </cell>
          <cell r="B104" t="str">
            <v>DESENGRAXAR</v>
          </cell>
          <cell r="C104">
            <v>180</v>
          </cell>
          <cell r="D104">
            <v>2</v>
          </cell>
          <cell r="E104">
            <v>0.12217234848484851</v>
          </cell>
          <cell r="F104" t="str">
            <v>LAVAGEM CORRENTE</v>
          </cell>
          <cell r="G104">
            <v>180</v>
          </cell>
          <cell r="H104">
            <v>2</v>
          </cell>
          <cell r="I104">
            <v>0.12217234848484851</v>
          </cell>
          <cell r="J104" t="str">
            <v>REFINAR CAMADA</v>
          </cell>
          <cell r="K104">
            <v>180</v>
          </cell>
          <cell r="L104">
            <v>2</v>
          </cell>
          <cell r="M104">
            <v>0.12217234848484851</v>
          </cell>
          <cell r="N104" t="str">
            <v>FOSFATIZAR</v>
          </cell>
          <cell r="O104">
            <v>180</v>
          </cell>
          <cell r="P104">
            <v>2</v>
          </cell>
          <cell r="Q104">
            <v>0.12217234848484851</v>
          </cell>
          <cell r="R104" t="str">
            <v>LAVAGEM CORRENTE</v>
          </cell>
          <cell r="S104">
            <v>180</v>
          </cell>
          <cell r="T104">
            <v>2</v>
          </cell>
          <cell r="U104">
            <v>0.12217234848484851</v>
          </cell>
          <cell r="V104" t="str">
            <v>SECAGEM</v>
          </cell>
          <cell r="W104">
            <v>180</v>
          </cell>
          <cell r="X104">
            <v>2</v>
          </cell>
          <cell r="Y104">
            <v>0.11405997474747474</v>
          </cell>
          <cell r="Z104" t="str">
            <v>INSPEÇÃO DE PROCESSO</v>
          </cell>
          <cell r="AA104">
            <v>180</v>
          </cell>
          <cell r="AB104">
            <v>1</v>
          </cell>
          <cell r="AC104">
            <v>0.13058603896103899</v>
          </cell>
          <cell r="AD104" t="str">
            <v>PINTAR</v>
          </cell>
          <cell r="AE104">
            <v>180</v>
          </cell>
          <cell r="AF104">
            <v>4</v>
          </cell>
          <cell r="AG104">
            <v>0.11405997474747474</v>
          </cell>
          <cell r="AH104" t="str">
            <v>CURA</v>
          </cell>
          <cell r="AI104">
            <v>180</v>
          </cell>
          <cell r="AJ104">
            <v>1</v>
          </cell>
          <cell r="AK104">
            <v>0.11405997474747474</v>
          </cell>
          <cell r="AL104" t="str">
            <v>INSPEÇÃO FINAL</v>
          </cell>
          <cell r="AM104">
            <v>180</v>
          </cell>
          <cell r="AN104">
            <v>1</v>
          </cell>
          <cell r="AO104">
            <v>0.13058603896103899</v>
          </cell>
          <cell r="AP104" t="str">
            <v>EMBALAGEM</v>
          </cell>
          <cell r="AQ104">
            <v>180</v>
          </cell>
          <cell r="AR104">
            <v>4</v>
          </cell>
          <cell r="AS104">
            <v>0.13058603896103899</v>
          </cell>
          <cell r="AT104" t="str">
            <v>EXPEDIÇÃO</v>
          </cell>
          <cell r="AU104">
            <v>180</v>
          </cell>
          <cell r="AV104">
            <v>1</v>
          </cell>
          <cell r="AW104">
            <v>0.13058603896103899</v>
          </cell>
          <cell r="BA104" t="str">
            <v/>
          </cell>
          <cell r="BE104" t="str">
            <v/>
          </cell>
          <cell r="BI104" t="str">
            <v/>
          </cell>
          <cell r="BM104" t="str">
            <v/>
          </cell>
          <cell r="BQ104" t="str">
            <v/>
          </cell>
          <cell r="BU104" t="str">
            <v/>
          </cell>
        </row>
        <row r="105">
          <cell r="A105" t="str">
            <v>5120 AS</v>
          </cell>
          <cell r="B105" t="str">
            <v>DESENGRAXAR</v>
          </cell>
          <cell r="C105">
            <v>180</v>
          </cell>
          <cell r="D105">
            <v>2</v>
          </cell>
          <cell r="E105">
            <v>0.12217234848484851</v>
          </cell>
          <cell r="F105" t="str">
            <v>LAVAGEM CORRENTE</v>
          </cell>
          <cell r="G105">
            <v>180</v>
          </cell>
          <cell r="H105">
            <v>2</v>
          </cell>
          <cell r="I105">
            <v>0.12217234848484851</v>
          </cell>
          <cell r="J105" t="str">
            <v>REFINAR CAMADA</v>
          </cell>
          <cell r="K105">
            <v>180</v>
          </cell>
          <cell r="L105">
            <v>2</v>
          </cell>
          <cell r="M105">
            <v>0.12217234848484851</v>
          </cell>
          <cell r="N105" t="str">
            <v>FOSFATIZAR</v>
          </cell>
          <cell r="O105">
            <v>180</v>
          </cell>
          <cell r="P105">
            <v>2</v>
          </cell>
          <cell r="Q105">
            <v>0.12217234848484851</v>
          </cell>
          <cell r="R105" t="str">
            <v>LAVAGEM CORRENTE</v>
          </cell>
          <cell r="S105">
            <v>180</v>
          </cell>
          <cell r="T105">
            <v>2</v>
          </cell>
          <cell r="U105">
            <v>0.12217234848484851</v>
          </cell>
          <cell r="V105" t="str">
            <v>SECAGEM</v>
          </cell>
          <cell r="W105">
            <v>180</v>
          </cell>
          <cell r="X105">
            <v>2</v>
          </cell>
          <cell r="Y105">
            <v>0.11405997474747474</v>
          </cell>
          <cell r="Z105" t="str">
            <v>INSPEÇÃO DE PROCESSO</v>
          </cell>
          <cell r="AA105">
            <v>180</v>
          </cell>
          <cell r="AB105">
            <v>1</v>
          </cell>
          <cell r="AC105">
            <v>0.13058603896103899</v>
          </cell>
          <cell r="AD105" t="str">
            <v>PINTAR</v>
          </cell>
          <cell r="AE105">
            <v>180</v>
          </cell>
          <cell r="AF105">
            <v>4</v>
          </cell>
          <cell r="AG105">
            <v>0.11405997474747474</v>
          </cell>
          <cell r="AH105" t="str">
            <v>CURA</v>
          </cell>
          <cell r="AI105">
            <v>180</v>
          </cell>
          <cell r="AJ105">
            <v>1</v>
          </cell>
          <cell r="AK105">
            <v>0.11405997474747474</v>
          </cell>
          <cell r="AL105" t="str">
            <v>INSPEÇÃO FINAL</v>
          </cell>
          <cell r="AM105">
            <v>180</v>
          </cell>
          <cell r="AN105">
            <v>1</v>
          </cell>
          <cell r="AO105">
            <v>0.13058603896103899</v>
          </cell>
          <cell r="AP105" t="str">
            <v>EMBALAGEM</v>
          </cell>
          <cell r="AQ105">
            <v>180</v>
          </cell>
          <cell r="AR105">
            <v>4</v>
          </cell>
          <cell r="AS105">
            <v>0.13058603896103899</v>
          </cell>
          <cell r="AT105" t="str">
            <v>EXPEDIÇÃO</v>
          </cell>
          <cell r="AU105">
            <v>180</v>
          </cell>
          <cell r="AV105">
            <v>1</v>
          </cell>
          <cell r="AW105">
            <v>0.13058603896103899</v>
          </cell>
          <cell r="BA105" t="str">
            <v/>
          </cell>
          <cell r="BE105" t="str">
            <v/>
          </cell>
          <cell r="BI105" t="str">
            <v/>
          </cell>
          <cell r="BM105" t="str">
            <v/>
          </cell>
          <cell r="BQ105" t="str">
            <v/>
          </cell>
          <cell r="BU105" t="str">
            <v/>
          </cell>
        </row>
        <row r="106">
          <cell r="A106" t="str">
            <v>5120 S</v>
          </cell>
          <cell r="B106" t="str">
            <v>DESENGRAXAR</v>
          </cell>
          <cell r="C106">
            <v>180</v>
          </cell>
          <cell r="D106">
            <v>2</v>
          </cell>
          <cell r="E106">
            <v>0.12217234848484851</v>
          </cell>
          <cell r="F106" t="str">
            <v>LAVAGEM CORRENTE</v>
          </cell>
          <cell r="G106">
            <v>180</v>
          </cell>
          <cell r="H106">
            <v>2</v>
          </cell>
          <cell r="I106">
            <v>0.12217234848484851</v>
          </cell>
          <cell r="J106" t="str">
            <v>REFINAR CAMADA</v>
          </cell>
          <cell r="K106">
            <v>180</v>
          </cell>
          <cell r="L106">
            <v>2</v>
          </cell>
          <cell r="M106">
            <v>0.12217234848484851</v>
          </cell>
          <cell r="N106" t="str">
            <v>FOSFATIZAR</v>
          </cell>
          <cell r="O106">
            <v>180</v>
          </cell>
          <cell r="P106">
            <v>2</v>
          </cell>
          <cell r="Q106">
            <v>0.12217234848484851</v>
          </cell>
          <cell r="R106" t="str">
            <v>LAVAGEM CORRENTE</v>
          </cell>
          <cell r="S106">
            <v>180</v>
          </cell>
          <cell r="T106">
            <v>2</v>
          </cell>
          <cell r="U106">
            <v>0.12217234848484851</v>
          </cell>
          <cell r="V106" t="str">
            <v>SECAGEM</v>
          </cell>
          <cell r="W106">
            <v>180</v>
          </cell>
          <cell r="X106">
            <v>2</v>
          </cell>
          <cell r="Y106">
            <v>0.11405997474747474</v>
          </cell>
          <cell r="Z106" t="str">
            <v>INSPEÇÃO DE PROCESSO</v>
          </cell>
          <cell r="AA106">
            <v>180</v>
          </cell>
          <cell r="AB106">
            <v>1</v>
          </cell>
          <cell r="AC106">
            <v>0.13058603896103899</v>
          </cell>
          <cell r="AD106" t="str">
            <v>PINTAR</v>
          </cell>
          <cell r="AE106">
            <v>180</v>
          </cell>
          <cell r="AF106">
            <v>4</v>
          </cell>
          <cell r="AG106">
            <v>0.11405997474747474</v>
          </cell>
          <cell r="AH106" t="str">
            <v>CURA</v>
          </cell>
          <cell r="AI106">
            <v>180</v>
          </cell>
          <cell r="AJ106">
            <v>1</v>
          </cell>
          <cell r="AK106">
            <v>0.11405997474747474</v>
          </cell>
          <cell r="AL106" t="str">
            <v>INSPEÇÃO FINAL</v>
          </cell>
          <cell r="AM106">
            <v>180</v>
          </cell>
          <cell r="AN106">
            <v>1</v>
          </cell>
          <cell r="AO106">
            <v>0.13058603896103899</v>
          </cell>
          <cell r="AP106" t="str">
            <v>EMBALAGEM</v>
          </cell>
          <cell r="AQ106">
            <v>180</v>
          </cell>
          <cell r="AR106">
            <v>4</v>
          </cell>
          <cell r="AS106">
            <v>0.13058603896103899</v>
          </cell>
          <cell r="AT106" t="str">
            <v>EXPEDIÇÃO</v>
          </cell>
          <cell r="AU106">
            <v>180</v>
          </cell>
          <cell r="AV106">
            <v>1</v>
          </cell>
          <cell r="AW106">
            <v>0.13058603896103899</v>
          </cell>
          <cell r="BA106" t="str">
            <v/>
          </cell>
          <cell r="BE106" t="str">
            <v/>
          </cell>
          <cell r="BI106" t="str">
            <v/>
          </cell>
          <cell r="BM106" t="str">
            <v/>
          </cell>
          <cell r="BQ106" t="str">
            <v/>
          </cell>
          <cell r="BU106" t="str">
            <v/>
          </cell>
        </row>
        <row r="107">
          <cell r="A107">
            <v>5170</v>
          </cell>
          <cell r="B107" t="str">
            <v>DESENGRAXAR</v>
          </cell>
          <cell r="C107">
            <v>180</v>
          </cell>
          <cell r="D107">
            <v>2</v>
          </cell>
          <cell r="E107">
            <v>0.12217234848484851</v>
          </cell>
          <cell r="F107" t="str">
            <v>LAVAGEM CORRENTE</v>
          </cell>
          <cell r="G107">
            <v>180</v>
          </cell>
          <cell r="H107">
            <v>2</v>
          </cell>
          <cell r="I107">
            <v>0.12217234848484851</v>
          </cell>
          <cell r="J107" t="str">
            <v>REFINAR CAMADA</v>
          </cell>
          <cell r="K107">
            <v>180</v>
          </cell>
          <cell r="L107">
            <v>2</v>
          </cell>
          <cell r="M107">
            <v>0.12217234848484851</v>
          </cell>
          <cell r="N107" t="str">
            <v>FOSFATIZAR</v>
          </cell>
          <cell r="O107">
            <v>180</v>
          </cell>
          <cell r="P107">
            <v>2</v>
          </cell>
          <cell r="Q107">
            <v>0.12217234848484851</v>
          </cell>
          <cell r="R107" t="str">
            <v>LAVAGEM CORRENTE</v>
          </cell>
          <cell r="S107">
            <v>180</v>
          </cell>
          <cell r="T107">
            <v>2</v>
          </cell>
          <cell r="U107">
            <v>0.12217234848484851</v>
          </cell>
          <cell r="V107" t="str">
            <v>SECAGEM</v>
          </cell>
          <cell r="W107">
            <v>180</v>
          </cell>
          <cell r="X107">
            <v>2</v>
          </cell>
          <cell r="Y107">
            <v>0.11405997474747474</v>
          </cell>
          <cell r="Z107" t="str">
            <v>INSPEÇÃO DE PROCESSO</v>
          </cell>
          <cell r="AA107">
            <v>180</v>
          </cell>
          <cell r="AB107">
            <v>1</v>
          </cell>
          <cell r="AC107">
            <v>0.13058603896103899</v>
          </cell>
          <cell r="AD107" t="str">
            <v>PINTAR</v>
          </cell>
          <cell r="AE107">
            <v>180</v>
          </cell>
          <cell r="AF107">
            <v>4</v>
          </cell>
          <cell r="AG107">
            <v>0.11405997474747474</v>
          </cell>
          <cell r="AH107" t="str">
            <v>CURA</v>
          </cell>
          <cell r="AI107">
            <v>180</v>
          </cell>
          <cell r="AJ107">
            <v>1</v>
          </cell>
          <cell r="AK107">
            <v>0.11405997474747474</v>
          </cell>
          <cell r="AL107" t="str">
            <v>INSPEÇÃO FINAL</v>
          </cell>
          <cell r="AM107">
            <v>180</v>
          </cell>
          <cell r="AN107">
            <v>1</v>
          </cell>
          <cell r="AO107">
            <v>0.13058603896103899</v>
          </cell>
          <cell r="AP107" t="str">
            <v>EMBALAGEM</v>
          </cell>
          <cell r="AQ107">
            <v>180</v>
          </cell>
          <cell r="AR107">
            <v>4</v>
          </cell>
          <cell r="AS107">
            <v>0.13058603896103899</v>
          </cell>
          <cell r="AT107" t="str">
            <v>EXPEDIÇÃO</v>
          </cell>
          <cell r="AU107">
            <v>180</v>
          </cell>
          <cell r="AV107">
            <v>1</v>
          </cell>
          <cell r="AW107">
            <v>0.13058603896103899</v>
          </cell>
          <cell r="BA107" t="str">
            <v/>
          </cell>
          <cell r="BE107" t="str">
            <v/>
          </cell>
          <cell r="BI107" t="str">
            <v/>
          </cell>
          <cell r="BM107" t="str">
            <v/>
          </cell>
          <cell r="BQ107" t="str">
            <v/>
          </cell>
          <cell r="BU107" t="str">
            <v/>
          </cell>
        </row>
        <row r="108">
          <cell r="A108">
            <v>5180</v>
          </cell>
          <cell r="B108" t="str">
            <v>DESENGRAXAR</v>
          </cell>
          <cell r="C108">
            <v>180</v>
          </cell>
          <cell r="D108">
            <v>2</v>
          </cell>
          <cell r="E108">
            <v>0.12217234848484851</v>
          </cell>
          <cell r="F108" t="str">
            <v>LAVAGEM CORRENTE</v>
          </cell>
          <cell r="G108">
            <v>180</v>
          </cell>
          <cell r="H108">
            <v>2</v>
          </cell>
          <cell r="I108">
            <v>0.12217234848484851</v>
          </cell>
          <cell r="J108" t="str">
            <v>REFINAR CAMADA</v>
          </cell>
          <cell r="K108">
            <v>180</v>
          </cell>
          <cell r="L108">
            <v>2</v>
          </cell>
          <cell r="M108">
            <v>0.12217234848484851</v>
          </cell>
          <cell r="N108" t="str">
            <v>FOSFATIZAR</v>
          </cell>
          <cell r="O108">
            <v>180</v>
          </cell>
          <cell r="P108">
            <v>2</v>
          </cell>
          <cell r="Q108">
            <v>0.12217234848484851</v>
          </cell>
          <cell r="R108" t="str">
            <v>LAVAGEM CORRENTE</v>
          </cell>
          <cell r="S108">
            <v>180</v>
          </cell>
          <cell r="T108">
            <v>2</v>
          </cell>
          <cell r="U108">
            <v>0.12217234848484851</v>
          </cell>
          <cell r="V108" t="str">
            <v>SECAGEM</v>
          </cell>
          <cell r="W108">
            <v>180</v>
          </cell>
          <cell r="X108">
            <v>2</v>
          </cell>
          <cell r="Y108">
            <v>0.11405997474747474</v>
          </cell>
          <cell r="Z108" t="str">
            <v>INSPEÇÃO DE PROCESSO</v>
          </cell>
          <cell r="AA108">
            <v>180</v>
          </cell>
          <cell r="AB108">
            <v>1</v>
          </cell>
          <cell r="AC108">
            <v>0.13058603896103899</v>
          </cell>
          <cell r="AD108" t="str">
            <v>PINTAR</v>
          </cell>
          <cell r="AE108">
            <v>180</v>
          </cell>
          <cell r="AF108">
            <v>4</v>
          </cell>
          <cell r="AG108">
            <v>0.11405997474747474</v>
          </cell>
          <cell r="AH108" t="str">
            <v>CURA</v>
          </cell>
          <cell r="AI108">
            <v>180</v>
          </cell>
          <cell r="AJ108">
            <v>1</v>
          </cell>
          <cell r="AK108">
            <v>0.11405997474747474</v>
          </cell>
          <cell r="AL108" t="str">
            <v>INSPEÇÃO FINAL</v>
          </cell>
          <cell r="AM108">
            <v>180</v>
          </cell>
          <cell r="AN108">
            <v>1</v>
          </cell>
          <cell r="AO108">
            <v>0.13058603896103899</v>
          </cell>
          <cell r="AP108" t="str">
            <v>EMBALAGEM</v>
          </cell>
          <cell r="AQ108">
            <v>180</v>
          </cell>
          <cell r="AR108">
            <v>4</v>
          </cell>
          <cell r="AS108">
            <v>0.13058603896103899</v>
          </cell>
          <cell r="AT108" t="str">
            <v>EXPEDIÇÃO</v>
          </cell>
          <cell r="AU108">
            <v>180</v>
          </cell>
          <cell r="AV108">
            <v>1</v>
          </cell>
          <cell r="AW108">
            <v>0.13058603896103899</v>
          </cell>
          <cell r="BA108" t="str">
            <v/>
          </cell>
          <cell r="BE108" t="str">
            <v/>
          </cell>
          <cell r="BI108" t="str">
            <v/>
          </cell>
          <cell r="BM108" t="str">
            <v/>
          </cell>
          <cell r="BQ108" t="str">
            <v/>
          </cell>
          <cell r="BU108" t="str">
            <v/>
          </cell>
        </row>
        <row r="109">
          <cell r="A109" t="str">
            <v>5180 P</v>
          </cell>
          <cell r="B109" t="str">
            <v>DESENGRAXAR</v>
          </cell>
          <cell r="C109">
            <v>180</v>
          </cell>
          <cell r="D109">
            <v>2</v>
          </cell>
          <cell r="E109">
            <v>0.12217234848484851</v>
          </cell>
          <cell r="F109" t="str">
            <v>LAVAGEM CORRENTE</v>
          </cell>
          <cell r="G109">
            <v>180</v>
          </cell>
          <cell r="H109">
            <v>2</v>
          </cell>
          <cell r="I109">
            <v>0.12217234848484851</v>
          </cell>
          <cell r="J109" t="str">
            <v>REFINAR CAMADA</v>
          </cell>
          <cell r="K109">
            <v>180</v>
          </cell>
          <cell r="L109">
            <v>2</v>
          </cell>
          <cell r="M109">
            <v>0.12217234848484851</v>
          </cell>
          <cell r="N109" t="str">
            <v>FOSFATIZAR</v>
          </cell>
          <cell r="O109">
            <v>180</v>
          </cell>
          <cell r="P109">
            <v>2</v>
          </cell>
          <cell r="Q109">
            <v>0.12217234848484851</v>
          </cell>
          <cell r="R109" t="str">
            <v>LAVAGEM CORRENTE</v>
          </cell>
          <cell r="S109">
            <v>180</v>
          </cell>
          <cell r="T109">
            <v>2</v>
          </cell>
          <cell r="U109">
            <v>0.12217234848484851</v>
          </cell>
          <cell r="V109" t="str">
            <v>SECAGEM</v>
          </cell>
          <cell r="W109">
            <v>180</v>
          </cell>
          <cell r="X109">
            <v>2</v>
          </cell>
          <cell r="Y109">
            <v>0.11405997474747474</v>
          </cell>
          <cell r="Z109" t="str">
            <v>INSPEÇÃO DE PROCESSO</v>
          </cell>
          <cell r="AA109">
            <v>180</v>
          </cell>
          <cell r="AB109">
            <v>1</v>
          </cell>
          <cell r="AC109">
            <v>0.13058603896103899</v>
          </cell>
          <cell r="AD109" t="str">
            <v>PINTAR</v>
          </cell>
          <cell r="AE109">
            <v>180</v>
          </cell>
          <cell r="AF109">
            <v>4</v>
          </cell>
          <cell r="AG109">
            <v>0.11405997474747474</v>
          </cell>
          <cell r="AH109" t="str">
            <v>CURA</v>
          </cell>
          <cell r="AI109">
            <v>180</v>
          </cell>
          <cell r="AJ109">
            <v>1</v>
          </cell>
          <cell r="AK109">
            <v>0.11405997474747474</v>
          </cell>
          <cell r="AL109" t="str">
            <v>INSPEÇÃO FINAL</v>
          </cell>
          <cell r="AM109">
            <v>180</v>
          </cell>
          <cell r="AN109">
            <v>1</v>
          </cell>
          <cell r="AO109">
            <v>0.13058603896103899</v>
          </cell>
          <cell r="AP109" t="str">
            <v>EMBALAGEM</v>
          </cell>
          <cell r="AQ109">
            <v>180</v>
          </cell>
          <cell r="AR109">
            <v>4</v>
          </cell>
          <cell r="AS109">
            <v>0.13058603896103899</v>
          </cell>
          <cell r="AT109" t="str">
            <v>EXPEDIÇÃO</v>
          </cell>
          <cell r="AU109">
            <v>180</v>
          </cell>
          <cell r="AV109">
            <v>1</v>
          </cell>
          <cell r="AW109">
            <v>0.13058603896103899</v>
          </cell>
          <cell r="BA109" t="str">
            <v/>
          </cell>
          <cell r="BE109" t="str">
            <v/>
          </cell>
          <cell r="BI109" t="str">
            <v/>
          </cell>
          <cell r="BM109" t="str">
            <v/>
          </cell>
          <cell r="BQ109" t="str">
            <v/>
          </cell>
          <cell r="BU109" t="str">
            <v/>
          </cell>
        </row>
        <row r="110">
          <cell r="A110">
            <v>5190</v>
          </cell>
          <cell r="B110" t="str">
            <v>DESENGRAXAR</v>
          </cell>
          <cell r="C110">
            <v>180</v>
          </cell>
          <cell r="D110">
            <v>2</v>
          </cell>
          <cell r="E110">
            <v>0.12217234848484851</v>
          </cell>
          <cell r="F110" t="str">
            <v>LAVAGEM CORRENTE</v>
          </cell>
          <cell r="G110">
            <v>180</v>
          </cell>
          <cell r="H110">
            <v>2</v>
          </cell>
          <cell r="I110">
            <v>0.12217234848484851</v>
          </cell>
          <cell r="J110" t="str">
            <v>REFINAR CAMADA</v>
          </cell>
          <cell r="K110">
            <v>180</v>
          </cell>
          <cell r="L110">
            <v>2</v>
          </cell>
          <cell r="M110">
            <v>0.12217234848484851</v>
          </cell>
          <cell r="N110" t="str">
            <v>FOSFATIZAR</v>
          </cell>
          <cell r="O110">
            <v>180</v>
          </cell>
          <cell r="P110">
            <v>2</v>
          </cell>
          <cell r="Q110">
            <v>0.12217234848484851</v>
          </cell>
          <cell r="R110" t="str">
            <v>LAVAGEM CORRENTE</v>
          </cell>
          <cell r="S110">
            <v>180</v>
          </cell>
          <cell r="T110">
            <v>2</v>
          </cell>
          <cell r="U110">
            <v>0.12217234848484851</v>
          </cell>
          <cell r="V110" t="str">
            <v>SECAGEM</v>
          </cell>
          <cell r="W110">
            <v>180</v>
          </cell>
          <cell r="X110">
            <v>2</v>
          </cell>
          <cell r="Y110">
            <v>0.11405997474747474</v>
          </cell>
          <cell r="Z110" t="str">
            <v>INSPEÇÃO DE PROCESSO</v>
          </cell>
          <cell r="AA110">
            <v>180</v>
          </cell>
          <cell r="AB110">
            <v>1</v>
          </cell>
          <cell r="AC110">
            <v>0.13058603896103899</v>
          </cell>
          <cell r="AD110" t="str">
            <v>PINTAR</v>
          </cell>
          <cell r="AE110">
            <v>180</v>
          </cell>
          <cell r="AF110">
            <v>4</v>
          </cell>
          <cell r="AG110">
            <v>0.11405997474747474</v>
          </cell>
          <cell r="AH110" t="str">
            <v>CURA</v>
          </cell>
          <cell r="AI110">
            <v>180</v>
          </cell>
          <cell r="AJ110">
            <v>1</v>
          </cell>
          <cell r="AK110">
            <v>0.11405997474747474</v>
          </cell>
          <cell r="AL110" t="str">
            <v>INSPEÇÃO FINAL</v>
          </cell>
          <cell r="AM110">
            <v>180</v>
          </cell>
          <cell r="AN110">
            <v>1</v>
          </cell>
          <cell r="AO110">
            <v>0.13058603896103899</v>
          </cell>
          <cell r="AP110" t="str">
            <v>EMBALAGEM</v>
          </cell>
          <cell r="AQ110">
            <v>180</v>
          </cell>
          <cell r="AR110">
            <v>4</v>
          </cell>
          <cell r="AS110">
            <v>0.13058603896103899</v>
          </cell>
          <cell r="AT110" t="str">
            <v>EXPEDIÇÃO</v>
          </cell>
          <cell r="AU110">
            <v>180</v>
          </cell>
          <cell r="AV110">
            <v>1</v>
          </cell>
          <cell r="AW110">
            <v>0.13058603896103899</v>
          </cell>
          <cell r="BA110" t="str">
            <v/>
          </cell>
          <cell r="BE110" t="str">
            <v/>
          </cell>
          <cell r="BI110" t="str">
            <v/>
          </cell>
          <cell r="BM110" t="str">
            <v/>
          </cell>
          <cell r="BQ110" t="str">
            <v/>
          </cell>
          <cell r="BU110" t="str">
            <v/>
          </cell>
        </row>
        <row r="111">
          <cell r="A111">
            <v>5200</v>
          </cell>
          <cell r="B111" t="str">
            <v>DESENGRAXAR</v>
          </cell>
          <cell r="C111">
            <v>180</v>
          </cell>
          <cell r="D111">
            <v>2</v>
          </cell>
          <cell r="E111">
            <v>0.12217234848484851</v>
          </cell>
          <cell r="F111" t="str">
            <v>LAVAGEM CORRENTE</v>
          </cell>
          <cell r="G111">
            <v>180</v>
          </cell>
          <cell r="H111">
            <v>2</v>
          </cell>
          <cell r="I111">
            <v>0.12217234848484851</v>
          </cell>
          <cell r="J111" t="str">
            <v>REFINAR CAMADA</v>
          </cell>
          <cell r="K111">
            <v>180</v>
          </cell>
          <cell r="L111">
            <v>2</v>
          </cell>
          <cell r="M111">
            <v>0.12217234848484851</v>
          </cell>
          <cell r="N111" t="str">
            <v>FOSFATIZAR</v>
          </cell>
          <cell r="O111">
            <v>180</v>
          </cell>
          <cell r="P111">
            <v>2</v>
          </cell>
          <cell r="Q111">
            <v>0.12217234848484851</v>
          </cell>
          <cell r="R111" t="str">
            <v>LAVAGEM CORRENTE</v>
          </cell>
          <cell r="S111">
            <v>180</v>
          </cell>
          <cell r="T111">
            <v>2</v>
          </cell>
          <cell r="U111">
            <v>0.12217234848484851</v>
          </cell>
          <cell r="V111" t="str">
            <v>SECAGEM</v>
          </cell>
          <cell r="W111">
            <v>180</v>
          </cell>
          <cell r="X111">
            <v>2</v>
          </cell>
          <cell r="Y111">
            <v>0.11405997474747474</v>
          </cell>
          <cell r="Z111" t="str">
            <v>INSPEÇÃO DE PROCESSO</v>
          </cell>
          <cell r="AA111">
            <v>180</v>
          </cell>
          <cell r="AB111">
            <v>1</v>
          </cell>
          <cell r="AC111">
            <v>0.13058603896103899</v>
          </cell>
          <cell r="AD111" t="str">
            <v>PINTAR</v>
          </cell>
          <cell r="AE111">
            <v>180</v>
          </cell>
          <cell r="AF111">
            <v>4</v>
          </cell>
          <cell r="AG111">
            <v>0.11405997474747474</v>
          </cell>
          <cell r="AH111" t="str">
            <v>CURA</v>
          </cell>
          <cell r="AI111">
            <v>180</v>
          </cell>
          <cell r="AJ111">
            <v>1</v>
          </cell>
          <cell r="AK111">
            <v>0.11405997474747474</v>
          </cell>
          <cell r="AL111" t="str">
            <v>INSPEÇÃO FINAL</v>
          </cell>
          <cell r="AM111">
            <v>180</v>
          </cell>
          <cell r="AN111">
            <v>1</v>
          </cell>
          <cell r="AO111">
            <v>0.13058603896103899</v>
          </cell>
          <cell r="AP111" t="str">
            <v>EMBALAGEM</v>
          </cell>
          <cell r="AQ111">
            <v>180</v>
          </cell>
          <cell r="AR111">
            <v>4</v>
          </cell>
          <cell r="AS111">
            <v>0.13058603896103899</v>
          </cell>
          <cell r="AT111" t="str">
            <v>EXPEDIÇÃO</v>
          </cell>
          <cell r="AU111">
            <v>180</v>
          </cell>
          <cell r="AV111">
            <v>1</v>
          </cell>
          <cell r="AW111">
            <v>0.13058603896103899</v>
          </cell>
          <cell r="BA111" t="str">
            <v/>
          </cell>
          <cell r="BE111" t="str">
            <v/>
          </cell>
          <cell r="BI111" t="str">
            <v/>
          </cell>
          <cell r="BM111" t="str">
            <v/>
          </cell>
          <cell r="BQ111" t="str">
            <v/>
          </cell>
          <cell r="BU111" t="str">
            <v/>
          </cell>
        </row>
        <row r="112">
          <cell r="A112" t="str">
            <v>5200 P</v>
          </cell>
          <cell r="B112" t="str">
            <v>DESENGRAXAR</v>
          </cell>
          <cell r="C112">
            <v>180</v>
          </cell>
          <cell r="D112">
            <v>2</v>
          </cell>
          <cell r="E112">
            <v>0.12217234848484851</v>
          </cell>
          <cell r="F112" t="str">
            <v>LAVAGEM CORRENTE</v>
          </cell>
          <cell r="G112">
            <v>180</v>
          </cell>
          <cell r="H112">
            <v>2</v>
          </cell>
          <cell r="I112">
            <v>0.12217234848484851</v>
          </cell>
          <cell r="J112" t="str">
            <v>REFINAR CAMADA</v>
          </cell>
          <cell r="K112">
            <v>180</v>
          </cell>
          <cell r="L112">
            <v>2</v>
          </cell>
          <cell r="M112">
            <v>0.12217234848484851</v>
          </cell>
          <cell r="N112" t="str">
            <v>FOSFATIZAR</v>
          </cell>
          <cell r="O112">
            <v>180</v>
          </cell>
          <cell r="P112">
            <v>2</v>
          </cell>
          <cell r="Q112">
            <v>0.12217234848484851</v>
          </cell>
          <cell r="R112" t="str">
            <v>LAVAGEM CORRENTE</v>
          </cell>
          <cell r="S112">
            <v>180</v>
          </cell>
          <cell r="T112">
            <v>2</v>
          </cell>
          <cell r="U112">
            <v>0.12217234848484851</v>
          </cell>
          <cell r="V112" t="str">
            <v>SECAGEM</v>
          </cell>
          <cell r="W112">
            <v>180</v>
          </cell>
          <cell r="X112">
            <v>2</v>
          </cell>
          <cell r="Y112">
            <v>0.11405997474747474</v>
          </cell>
          <cell r="Z112" t="str">
            <v>INSPEÇÃO DE PROCESSO</v>
          </cell>
          <cell r="AA112">
            <v>180</v>
          </cell>
          <cell r="AB112">
            <v>1</v>
          </cell>
          <cell r="AC112">
            <v>0.13058603896103899</v>
          </cell>
          <cell r="AD112" t="str">
            <v>PINTAR</v>
          </cell>
          <cell r="AE112">
            <v>180</v>
          </cell>
          <cell r="AF112">
            <v>4</v>
          </cell>
          <cell r="AG112">
            <v>0.11405997474747474</v>
          </cell>
          <cell r="AH112" t="str">
            <v>CURA</v>
          </cell>
          <cell r="AI112">
            <v>180</v>
          </cell>
          <cell r="AJ112">
            <v>1</v>
          </cell>
          <cell r="AK112">
            <v>0.11405997474747474</v>
          </cell>
          <cell r="AL112" t="str">
            <v>INSPEÇÃO FINAL</v>
          </cell>
          <cell r="AM112">
            <v>180</v>
          </cell>
          <cell r="AN112">
            <v>1</v>
          </cell>
          <cell r="AO112">
            <v>0.13058603896103899</v>
          </cell>
          <cell r="AP112" t="str">
            <v>EMBALAGEM</v>
          </cell>
          <cell r="AQ112">
            <v>180</v>
          </cell>
          <cell r="AR112">
            <v>4</v>
          </cell>
          <cell r="AS112">
            <v>0.13058603896103899</v>
          </cell>
          <cell r="AT112" t="str">
            <v>EXPEDIÇÃO</v>
          </cell>
          <cell r="AU112">
            <v>180</v>
          </cell>
          <cell r="AV112">
            <v>1</v>
          </cell>
          <cell r="AW112">
            <v>0.13058603896103899</v>
          </cell>
          <cell r="BA112" t="str">
            <v/>
          </cell>
          <cell r="BE112" t="str">
            <v/>
          </cell>
          <cell r="BI112" t="str">
            <v/>
          </cell>
          <cell r="BM112" t="str">
            <v/>
          </cell>
          <cell r="BQ112" t="str">
            <v/>
          </cell>
          <cell r="BU112" t="str">
            <v/>
          </cell>
        </row>
        <row r="113">
          <cell r="A113">
            <v>5210</v>
          </cell>
          <cell r="B113" t="str">
            <v>DESENGRAXAR</v>
          </cell>
          <cell r="C113">
            <v>180</v>
          </cell>
          <cell r="D113">
            <v>2</v>
          </cell>
          <cell r="E113">
            <v>0.12217234848484851</v>
          </cell>
          <cell r="F113" t="str">
            <v>LAVAGEM CORRENTE</v>
          </cell>
          <cell r="G113">
            <v>180</v>
          </cell>
          <cell r="H113">
            <v>2</v>
          </cell>
          <cell r="I113">
            <v>0.12217234848484851</v>
          </cell>
          <cell r="J113" t="str">
            <v>REFINAR CAMADA</v>
          </cell>
          <cell r="K113">
            <v>180</v>
          </cell>
          <cell r="L113">
            <v>2</v>
          </cell>
          <cell r="M113">
            <v>0.12217234848484851</v>
          </cell>
          <cell r="N113" t="str">
            <v>FOSFATIZAR</v>
          </cell>
          <cell r="O113">
            <v>180</v>
          </cell>
          <cell r="P113">
            <v>2</v>
          </cell>
          <cell r="Q113">
            <v>0.12217234848484851</v>
          </cell>
          <cell r="R113" t="str">
            <v>LAVAGEM CORRENTE</v>
          </cell>
          <cell r="S113">
            <v>180</v>
          </cell>
          <cell r="T113">
            <v>2</v>
          </cell>
          <cell r="U113">
            <v>0.12217234848484851</v>
          </cell>
          <cell r="V113" t="str">
            <v>SECAGEM</v>
          </cell>
          <cell r="W113">
            <v>180</v>
          </cell>
          <cell r="X113">
            <v>2</v>
          </cell>
          <cell r="Y113">
            <v>0.11405997474747474</v>
          </cell>
          <cell r="Z113" t="str">
            <v>INSPEÇÃO DE PROCESSO</v>
          </cell>
          <cell r="AA113">
            <v>180</v>
          </cell>
          <cell r="AB113">
            <v>1</v>
          </cell>
          <cell r="AC113">
            <v>0.13058603896103899</v>
          </cell>
          <cell r="AD113" t="str">
            <v>PINTAR</v>
          </cell>
          <cell r="AE113">
            <v>180</v>
          </cell>
          <cell r="AF113">
            <v>4</v>
          </cell>
          <cell r="AG113">
            <v>0.11405997474747474</v>
          </cell>
          <cell r="AH113" t="str">
            <v>CURA</v>
          </cell>
          <cell r="AI113">
            <v>180</v>
          </cell>
          <cell r="AJ113">
            <v>1</v>
          </cell>
          <cell r="AK113">
            <v>0.11405997474747474</v>
          </cell>
          <cell r="AL113" t="str">
            <v>INSPEÇÃO FINAL</v>
          </cell>
          <cell r="AM113">
            <v>180</v>
          </cell>
          <cell r="AN113">
            <v>1</v>
          </cell>
          <cell r="AO113">
            <v>0.13058603896103899</v>
          </cell>
          <cell r="AP113" t="str">
            <v>EMBALAGEM</v>
          </cell>
          <cell r="AQ113">
            <v>180</v>
          </cell>
          <cell r="AR113">
            <v>4</v>
          </cell>
          <cell r="AS113">
            <v>0.13058603896103899</v>
          </cell>
          <cell r="AT113" t="str">
            <v>EXPEDIÇÃO</v>
          </cell>
          <cell r="AU113">
            <v>180</v>
          </cell>
          <cell r="AV113">
            <v>1</v>
          </cell>
          <cell r="AW113">
            <v>0.13058603896103899</v>
          </cell>
          <cell r="BA113" t="str">
            <v/>
          </cell>
          <cell r="BE113" t="str">
            <v/>
          </cell>
          <cell r="BI113" t="str">
            <v/>
          </cell>
          <cell r="BM113" t="str">
            <v/>
          </cell>
          <cell r="BQ113" t="str">
            <v/>
          </cell>
          <cell r="BU113" t="str">
            <v/>
          </cell>
        </row>
        <row r="114">
          <cell r="A114">
            <v>5220</v>
          </cell>
          <cell r="B114" t="str">
            <v>DESENGRAXAR</v>
          </cell>
          <cell r="C114">
            <v>180</v>
          </cell>
          <cell r="D114">
            <v>2</v>
          </cell>
          <cell r="E114">
            <v>0.12217234848484851</v>
          </cell>
          <cell r="F114" t="str">
            <v>LAVAGEM CORRENTE</v>
          </cell>
          <cell r="G114">
            <v>180</v>
          </cell>
          <cell r="H114">
            <v>2</v>
          </cell>
          <cell r="I114">
            <v>0.12217234848484851</v>
          </cell>
          <cell r="J114" t="str">
            <v>REFINAR CAMADA</v>
          </cell>
          <cell r="K114">
            <v>180</v>
          </cell>
          <cell r="L114">
            <v>2</v>
          </cell>
          <cell r="M114">
            <v>0.12217234848484851</v>
          </cell>
          <cell r="N114" t="str">
            <v>FOSFATIZAR</v>
          </cell>
          <cell r="O114">
            <v>180</v>
          </cell>
          <cell r="P114">
            <v>2</v>
          </cell>
          <cell r="Q114">
            <v>0.12217234848484851</v>
          </cell>
          <cell r="R114" t="str">
            <v>LAVAGEM CORRENTE</v>
          </cell>
          <cell r="S114">
            <v>180</v>
          </cell>
          <cell r="T114">
            <v>2</v>
          </cell>
          <cell r="U114">
            <v>0.12217234848484851</v>
          </cell>
          <cell r="V114" t="str">
            <v>SECAGEM</v>
          </cell>
          <cell r="W114">
            <v>180</v>
          </cell>
          <cell r="X114">
            <v>2</v>
          </cell>
          <cell r="Y114">
            <v>0.11405997474747474</v>
          </cell>
          <cell r="Z114" t="str">
            <v>INSPEÇÃO DE PROCESSO</v>
          </cell>
          <cell r="AA114">
            <v>180</v>
          </cell>
          <cell r="AB114">
            <v>1</v>
          </cell>
          <cell r="AC114">
            <v>0.13058603896103899</v>
          </cell>
          <cell r="AD114" t="str">
            <v>PINTAR</v>
          </cell>
          <cell r="AE114">
            <v>180</v>
          </cell>
          <cell r="AF114">
            <v>4</v>
          </cell>
          <cell r="AG114">
            <v>0.11405997474747474</v>
          </cell>
          <cell r="AH114" t="str">
            <v>CURA</v>
          </cell>
          <cell r="AI114">
            <v>180</v>
          </cell>
          <cell r="AJ114">
            <v>1</v>
          </cell>
          <cell r="AK114">
            <v>0.11405997474747474</v>
          </cell>
          <cell r="AL114" t="str">
            <v>INSPEÇÃO FINAL</v>
          </cell>
          <cell r="AM114">
            <v>180</v>
          </cell>
          <cell r="AN114">
            <v>1</v>
          </cell>
          <cell r="AO114">
            <v>0.13058603896103899</v>
          </cell>
          <cell r="AP114" t="str">
            <v>EMBALAGEM</v>
          </cell>
          <cell r="AQ114">
            <v>180</v>
          </cell>
          <cell r="AR114">
            <v>4</v>
          </cell>
          <cell r="AS114">
            <v>0.13058603896103899</v>
          </cell>
          <cell r="AT114" t="str">
            <v>EXPEDIÇÃO</v>
          </cell>
          <cell r="AU114">
            <v>180</v>
          </cell>
          <cell r="AV114">
            <v>1</v>
          </cell>
          <cell r="AW114">
            <v>0.13058603896103899</v>
          </cell>
          <cell r="BA114" t="str">
            <v/>
          </cell>
          <cell r="BE114" t="str">
            <v/>
          </cell>
          <cell r="BI114" t="str">
            <v/>
          </cell>
          <cell r="BM114" t="str">
            <v/>
          </cell>
          <cell r="BQ114" t="str">
            <v/>
          </cell>
          <cell r="BU114" t="str">
            <v/>
          </cell>
        </row>
        <row r="115">
          <cell r="A115" t="str">
            <v>5210 P</v>
          </cell>
          <cell r="B115" t="str">
            <v>DESENGRAXAR</v>
          </cell>
          <cell r="C115">
            <v>180</v>
          </cell>
          <cell r="D115">
            <v>2</v>
          </cell>
          <cell r="E115">
            <v>0.12217234848484851</v>
          </cell>
          <cell r="F115" t="str">
            <v>LAVAGEM CORRENTE</v>
          </cell>
          <cell r="G115">
            <v>180</v>
          </cell>
          <cell r="H115">
            <v>2</v>
          </cell>
          <cell r="I115">
            <v>0.12217234848484851</v>
          </cell>
          <cell r="J115" t="str">
            <v>REFINAR CAMADA</v>
          </cell>
          <cell r="K115">
            <v>180</v>
          </cell>
          <cell r="L115">
            <v>2</v>
          </cell>
          <cell r="M115">
            <v>0.12217234848484851</v>
          </cell>
          <cell r="N115" t="str">
            <v>FOSFATIZAR</v>
          </cell>
          <cell r="O115">
            <v>180</v>
          </cell>
          <cell r="P115">
            <v>2</v>
          </cell>
          <cell r="Q115">
            <v>0.12217234848484851</v>
          </cell>
          <cell r="R115" t="str">
            <v>LAVAGEM CORRENTE</v>
          </cell>
          <cell r="S115">
            <v>180</v>
          </cell>
          <cell r="T115">
            <v>2</v>
          </cell>
          <cell r="U115">
            <v>0.12217234848484851</v>
          </cell>
          <cell r="V115" t="str">
            <v>SECAGEM</v>
          </cell>
          <cell r="W115">
            <v>180</v>
          </cell>
          <cell r="X115">
            <v>2</v>
          </cell>
          <cell r="Y115">
            <v>0.11405997474747474</v>
          </cell>
          <cell r="Z115" t="str">
            <v>INSPEÇÃO DE PROCESSO</v>
          </cell>
          <cell r="AA115">
            <v>180</v>
          </cell>
          <cell r="AB115">
            <v>1</v>
          </cell>
          <cell r="AC115">
            <v>0.13058603896103899</v>
          </cell>
          <cell r="AD115" t="str">
            <v>PINTAR</v>
          </cell>
          <cell r="AE115">
            <v>180</v>
          </cell>
          <cell r="AF115">
            <v>4</v>
          </cell>
          <cell r="AG115">
            <v>0.11405997474747474</v>
          </cell>
          <cell r="AH115" t="str">
            <v>CURA</v>
          </cell>
          <cell r="AI115">
            <v>180</v>
          </cell>
          <cell r="AJ115">
            <v>1</v>
          </cell>
          <cell r="AK115">
            <v>0.11405997474747474</v>
          </cell>
          <cell r="AL115" t="str">
            <v>INSPEÇÃO FINAL</v>
          </cell>
          <cell r="AM115">
            <v>180</v>
          </cell>
          <cell r="AN115">
            <v>1</v>
          </cell>
          <cell r="AO115">
            <v>0.13058603896103899</v>
          </cell>
          <cell r="AP115" t="str">
            <v>EMBALAGEM</v>
          </cell>
          <cell r="AQ115">
            <v>180</v>
          </cell>
          <cell r="AR115">
            <v>4</v>
          </cell>
          <cell r="AS115">
            <v>0.13058603896103899</v>
          </cell>
          <cell r="AT115" t="str">
            <v>EXPEDIÇÃO</v>
          </cell>
          <cell r="AU115">
            <v>180</v>
          </cell>
          <cell r="AV115">
            <v>1</v>
          </cell>
          <cell r="AW115">
            <v>0.13058603896103899</v>
          </cell>
          <cell r="BA115" t="str">
            <v/>
          </cell>
          <cell r="BE115" t="str">
            <v/>
          </cell>
          <cell r="BI115" t="str">
            <v/>
          </cell>
          <cell r="BM115" t="str">
            <v/>
          </cell>
          <cell r="BQ115" t="str">
            <v/>
          </cell>
          <cell r="BU115" t="str">
            <v/>
          </cell>
        </row>
        <row r="116">
          <cell r="A116" t="str">
            <v>5220 P</v>
          </cell>
          <cell r="B116" t="str">
            <v>DESENGRAXAR</v>
          </cell>
          <cell r="C116">
            <v>180</v>
          </cell>
          <cell r="D116">
            <v>2</v>
          </cell>
          <cell r="E116">
            <v>0.12217234848484851</v>
          </cell>
          <cell r="F116" t="str">
            <v>LAVAGEM CORRENTE</v>
          </cell>
          <cell r="G116">
            <v>180</v>
          </cell>
          <cell r="H116">
            <v>2</v>
          </cell>
          <cell r="I116">
            <v>0.12217234848484851</v>
          </cell>
          <cell r="J116" t="str">
            <v>REFINAR CAMADA</v>
          </cell>
          <cell r="K116">
            <v>180</v>
          </cell>
          <cell r="L116">
            <v>2</v>
          </cell>
          <cell r="M116">
            <v>0.12217234848484851</v>
          </cell>
          <cell r="N116" t="str">
            <v>FOSFATIZAR</v>
          </cell>
          <cell r="O116">
            <v>180</v>
          </cell>
          <cell r="P116">
            <v>2</v>
          </cell>
          <cell r="Q116">
            <v>0.12217234848484851</v>
          </cell>
          <cell r="R116" t="str">
            <v>LAVAGEM CORRENTE</v>
          </cell>
          <cell r="S116">
            <v>180</v>
          </cell>
          <cell r="T116">
            <v>2</v>
          </cell>
          <cell r="U116">
            <v>0.12217234848484851</v>
          </cell>
          <cell r="V116" t="str">
            <v>SECAGEM</v>
          </cell>
          <cell r="W116">
            <v>180</v>
          </cell>
          <cell r="X116">
            <v>2</v>
          </cell>
          <cell r="Y116">
            <v>0.11405997474747474</v>
          </cell>
          <cell r="Z116" t="str">
            <v>INSPEÇÃO DE PROCESSO</v>
          </cell>
          <cell r="AA116">
            <v>180</v>
          </cell>
          <cell r="AB116">
            <v>1</v>
          </cell>
          <cell r="AC116">
            <v>0.13058603896103899</v>
          </cell>
          <cell r="AD116" t="str">
            <v>PINTAR</v>
          </cell>
          <cell r="AE116">
            <v>180</v>
          </cell>
          <cell r="AF116">
            <v>4</v>
          </cell>
          <cell r="AG116">
            <v>0.11405997474747474</v>
          </cell>
          <cell r="AH116" t="str">
            <v>CURA</v>
          </cell>
          <cell r="AI116">
            <v>180</v>
          </cell>
          <cell r="AJ116">
            <v>1</v>
          </cell>
          <cell r="AK116">
            <v>0.11405997474747474</v>
          </cell>
          <cell r="AL116" t="str">
            <v>INSPEÇÃO FINAL</v>
          </cell>
          <cell r="AM116">
            <v>180</v>
          </cell>
          <cell r="AN116">
            <v>1</v>
          </cell>
          <cell r="AO116">
            <v>0.13058603896103899</v>
          </cell>
          <cell r="AP116" t="str">
            <v>EMBALAGEM</v>
          </cell>
          <cell r="AQ116">
            <v>180</v>
          </cell>
          <cell r="AR116">
            <v>4</v>
          </cell>
          <cell r="AS116">
            <v>0.13058603896103899</v>
          </cell>
          <cell r="AT116" t="str">
            <v>EXPEDIÇÃO</v>
          </cell>
          <cell r="AU116">
            <v>180</v>
          </cell>
          <cell r="AV116">
            <v>1</v>
          </cell>
          <cell r="AW116">
            <v>0.13058603896103899</v>
          </cell>
          <cell r="BA116" t="str">
            <v/>
          </cell>
          <cell r="BE116" t="str">
            <v/>
          </cell>
          <cell r="BI116" t="str">
            <v/>
          </cell>
          <cell r="BM116" t="str">
            <v/>
          </cell>
          <cell r="BQ116" t="str">
            <v/>
          </cell>
          <cell r="BU116" t="str">
            <v/>
          </cell>
        </row>
        <row r="117">
          <cell r="A117">
            <v>5250</v>
          </cell>
          <cell r="B117" t="str">
            <v>DESENGRAXAR</v>
          </cell>
          <cell r="C117">
            <v>180</v>
          </cell>
          <cell r="D117">
            <v>2</v>
          </cell>
          <cell r="E117">
            <v>0.12217234848484851</v>
          </cell>
          <cell r="F117" t="str">
            <v>LAVAGEM CORRENTE</v>
          </cell>
          <cell r="G117">
            <v>180</v>
          </cell>
          <cell r="H117">
            <v>2</v>
          </cell>
          <cell r="I117">
            <v>0.12217234848484851</v>
          </cell>
          <cell r="J117" t="str">
            <v>REFINAR CAMADA</v>
          </cell>
          <cell r="K117">
            <v>180</v>
          </cell>
          <cell r="L117">
            <v>2</v>
          </cell>
          <cell r="M117">
            <v>0.12217234848484851</v>
          </cell>
          <cell r="N117" t="str">
            <v>FOSFATIZAR</v>
          </cell>
          <cell r="O117">
            <v>180</v>
          </cell>
          <cell r="P117">
            <v>2</v>
          </cell>
          <cell r="Q117">
            <v>0.12217234848484851</v>
          </cell>
          <cell r="R117" t="str">
            <v>LAVAGEM CORRENTE</v>
          </cell>
          <cell r="S117">
            <v>180</v>
          </cell>
          <cell r="T117">
            <v>2</v>
          </cell>
          <cell r="U117">
            <v>0.12217234848484851</v>
          </cell>
          <cell r="V117" t="str">
            <v>SECAGEM</v>
          </cell>
          <cell r="W117">
            <v>180</v>
          </cell>
          <cell r="X117">
            <v>2</v>
          </cell>
          <cell r="Y117">
            <v>0.11405997474747474</v>
          </cell>
          <cell r="Z117" t="str">
            <v>INSPEÇÃO DE PROCESSO</v>
          </cell>
          <cell r="AA117">
            <v>180</v>
          </cell>
          <cell r="AB117">
            <v>1</v>
          </cell>
          <cell r="AC117">
            <v>0.13058603896103899</v>
          </cell>
          <cell r="AD117" t="str">
            <v>PINTAR</v>
          </cell>
          <cell r="AE117">
            <v>180</v>
          </cell>
          <cell r="AF117">
            <v>4</v>
          </cell>
          <cell r="AG117">
            <v>0.11405997474747474</v>
          </cell>
          <cell r="AH117" t="str">
            <v>CURA</v>
          </cell>
          <cell r="AI117">
            <v>180</v>
          </cell>
          <cell r="AJ117">
            <v>1</v>
          </cell>
          <cell r="AK117">
            <v>0.11405997474747474</v>
          </cell>
          <cell r="AL117" t="str">
            <v>INSPEÇÃO FINAL</v>
          </cell>
          <cell r="AM117">
            <v>180</v>
          </cell>
          <cell r="AN117">
            <v>1</v>
          </cell>
          <cell r="AO117">
            <v>0.13058603896103899</v>
          </cell>
          <cell r="AP117" t="str">
            <v>EMBALAGEM</v>
          </cell>
          <cell r="AQ117">
            <v>180</v>
          </cell>
          <cell r="AR117">
            <v>4</v>
          </cell>
          <cell r="AS117">
            <v>0.13058603896103899</v>
          </cell>
          <cell r="AT117" t="str">
            <v>EXPEDIÇÃO</v>
          </cell>
          <cell r="AU117">
            <v>180</v>
          </cell>
          <cell r="AV117">
            <v>1</v>
          </cell>
          <cell r="AW117">
            <v>0.13058603896103899</v>
          </cell>
          <cell r="BA117" t="str">
            <v/>
          </cell>
          <cell r="BE117" t="str">
            <v/>
          </cell>
          <cell r="BI117" t="str">
            <v/>
          </cell>
          <cell r="BM117" t="str">
            <v/>
          </cell>
          <cell r="BQ117" t="str">
            <v/>
          </cell>
          <cell r="BU117" t="str">
            <v/>
          </cell>
        </row>
        <row r="118">
          <cell r="A118" t="str">
            <v>5250 S</v>
          </cell>
          <cell r="B118" t="str">
            <v>DESENGRAXAR</v>
          </cell>
          <cell r="C118">
            <v>180</v>
          </cell>
          <cell r="D118">
            <v>2</v>
          </cell>
          <cell r="E118">
            <v>0.12217234848484851</v>
          </cell>
          <cell r="F118" t="str">
            <v>LAVAGEM CORRENTE</v>
          </cell>
          <cell r="G118">
            <v>180</v>
          </cell>
          <cell r="H118">
            <v>2</v>
          </cell>
          <cell r="I118">
            <v>0.12217234848484851</v>
          </cell>
          <cell r="J118" t="str">
            <v>REFINAR CAMADA</v>
          </cell>
          <cell r="K118">
            <v>180</v>
          </cell>
          <cell r="L118">
            <v>2</v>
          </cell>
          <cell r="M118">
            <v>0.12217234848484851</v>
          </cell>
          <cell r="N118" t="str">
            <v>FOSFATIZAR</v>
          </cell>
          <cell r="O118">
            <v>180</v>
          </cell>
          <cell r="P118">
            <v>2</v>
          </cell>
          <cell r="Q118">
            <v>0.12217234848484851</v>
          </cell>
          <cell r="R118" t="str">
            <v>LAVAGEM CORRENTE</v>
          </cell>
          <cell r="S118">
            <v>180</v>
          </cell>
          <cell r="T118">
            <v>2</v>
          </cell>
          <cell r="U118">
            <v>0.12217234848484851</v>
          </cell>
          <cell r="V118" t="str">
            <v>SECAGEM</v>
          </cell>
          <cell r="W118">
            <v>180</v>
          </cell>
          <cell r="X118">
            <v>2</v>
          </cell>
          <cell r="Y118">
            <v>0.11405997474747474</v>
          </cell>
          <cell r="Z118" t="str">
            <v>INSPEÇÃO DE PROCESSO</v>
          </cell>
          <cell r="AA118">
            <v>180</v>
          </cell>
          <cell r="AB118">
            <v>1</v>
          </cell>
          <cell r="AC118">
            <v>0.13058603896103899</v>
          </cell>
          <cell r="AD118" t="str">
            <v>PINTAR</v>
          </cell>
          <cell r="AE118">
            <v>180</v>
          </cell>
          <cell r="AF118">
            <v>4</v>
          </cell>
          <cell r="AG118">
            <v>0.11405997474747474</v>
          </cell>
          <cell r="AH118" t="str">
            <v>CURA</v>
          </cell>
          <cell r="AI118">
            <v>180</v>
          </cell>
          <cell r="AJ118">
            <v>1</v>
          </cell>
          <cell r="AK118">
            <v>0.11405997474747474</v>
          </cell>
          <cell r="AL118" t="str">
            <v>INSPEÇÃO FINAL</v>
          </cell>
          <cell r="AM118">
            <v>180</v>
          </cell>
          <cell r="AN118">
            <v>1</v>
          </cell>
          <cell r="AO118">
            <v>0.13058603896103899</v>
          </cell>
          <cell r="AP118" t="str">
            <v>EMBALAGEM</v>
          </cell>
          <cell r="AQ118">
            <v>180</v>
          </cell>
          <cell r="AR118">
            <v>4</v>
          </cell>
          <cell r="AS118">
            <v>0.13058603896103899</v>
          </cell>
          <cell r="AT118" t="str">
            <v>EXPEDIÇÃO</v>
          </cell>
          <cell r="AU118">
            <v>180</v>
          </cell>
          <cell r="AV118">
            <v>1</v>
          </cell>
          <cell r="AW118">
            <v>0.13058603896103899</v>
          </cell>
          <cell r="BA118" t="str">
            <v/>
          </cell>
          <cell r="BE118" t="str">
            <v/>
          </cell>
          <cell r="BI118" t="str">
            <v/>
          </cell>
          <cell r="BM118" t="str">
            <v/>
          </cell>
          <cell r="BQ118" t="str">
            <v/>
          </cell>
          <cell r="BU118" t="str">
            <v/>
          </cell>
        </row>
        <row r="119">
          <cell r="A119">
            <v>5260</v>
          </cell>
          <cell r="B119" t="str">
            <v>DESENGRAXAR</v>
          </cell>
          <cell r="C119">
            <v>250</v>
          </cell>
          <cell r="D119">
            <v>2</v>
          </cell>
          <cell r="E119">
            <v>0.12217234848484851</v>
          </cell>
          <cell r="F119" t="str">
            <v>LAVAGEM CORRENTE</v>
          </cell>
          <cell r="G119">
            <v>250</v>
          </cell>
          <cell r="H119">
            <v>2</v>
          </cell>
          <cell r="I119">
            <v>0.12217234848484851</v>
          </cell>
          <cell r="J119" t="str">
            <v>REFINAR CAMADA</v>
          </cell>
          <cell r="K119">
            <v>250</v>
          </cell>
          <cell r="L119">
            <v>2</v>
          </cell>
          <cell r="M119">
            <v>0.12217234848484851</v>
          </cell>
          <cell r="N119" t="str">
            <v>FOSFATIZAR</v>
          </cell>
          <cell r="O119">
            <v>250</v>
          </cell>
          <cell r="P119">
            <v>2</v>
          </cell>
          <cell r="Q119">
            <v>0.12217234848484851</v>
          </cell>
          <cell r="R119" t="str">
            <v>LAVAGEM CORRENTE</v>
          </cell>
          <cell r="S119">
            <v>250</v>
          </cell>
          <cell r="T119">
            <v>2</v>
          </cell>
          <cell r="U119">
            <v>0.12217234848484851</v>
          </cell>
          <cell r="V119" t="str">
            <v>SECAGEM</v>
          </cell>
          <cell r="W119">
            <v>250</v>
          </cell>
          <cell r="X119">
            <v>2</v>
          </cell>
          <cell r="Y119">
            <v>0.11405997474747474</v>
          </cell>
          <cell r="Z119" t="str">
            <v>INSPEÇÃO DE PROCESSO</v>
          </cell>
          <cell r="AA119">
            <v>250</v>
          </cell>
          <cell r="AB119">
            <v>1</v>
          </cell>
          <cell r="AC119">
            <v>0.13058603896103899</v>
          </cell>
          <cell r="AD119" t="str">
            <v>PINTAR</v>
          </cell>
          <cell r="AE119">
            <v>180</v>
          </cell>
          <cell r="AF119">
            <v>8</v>
          </cell>
          <cell r="AG119">
            <v>0.11405997474747474</v>
          </cell>
          <cell r="AH119" t="str">
            <v>CURA</v>
          </cell>
          <cell r="AI119">
            <v>180</v>
          </cell>
          <cell r="AJ119">
            <v>1</v>
          </cell>
          <cell r="AK119">
            <v>0.11405997474747474</v>
          </cell>
          <cell r="AL119" t="str">
            <v>INSPEÇÃO FINAL</v>
          </cell>
          <cell r="AM119">
            <v>180</v>
          </cell>
          <cell r="AN119">
            <v>1</v>
          </cell>
          <cell r="AO119">
            <v>0.13058603896103899</v>
          </cell>
          <cell r="AP119" t="str">
            <v>EMBALAGEM</v>
          </cell>
          <cell r="AQ119">
            <v>180</v>
          </cell>
          <cell r="AR119">
            <v>4</v>
          </cell>
          <cell r="AS119">
            <v>0.13058603896103899</v>
          </cell>
          <cell r="AT119" t="str">
            <v>EXPEDIÇÃO</v>
          </cell>
          <cell r="AU119">
            <v>180</v>
          </cell>
          <cell r="AV119">
            <v>1</v>
          </cell>
          <cell r="AW119">
            <v>0.13058603896103899</v>
          </cell>
          <cell r="BA119" t="str">
            <v/>
          </cell>
          <cell r="BE119" t="str">
            <v/>
          </cell>
          <cell r="BI119" t="str">
            <v/>
          </cell>
          <cell r="BM119" t="str">
            <v/>
          </cell>
          <cell r="BQ119" t="str">
            <v/>
          </cell>
          <cell r="BU119" t="str">
            <v/>
          </cell>
        </row>
        <row r="120">
          <cell r="A120" t="str">
            <v>5260 A</v>
          </cell>
          <cell r="B120" t="str">
            <v>DESENGRAXAR</v>
          </cell>
          <cell r="C120">
            <v>250</v>
          </cell>
          <cell r="D120">
            <v>2</v>
          </cell>
          <cell r="E120">
            <v>0.12217234848484851</v>
          </cell>
          <cell r="F120" t="str">
            <v>LAVAGEM CORRENTE</v>
          </cell>
          <cell r="G120">
            <v>250</v>
          </cell>
          <cell r="H120">
            <v>2</v>
          </cell>
          <cell r="I120">
            <v>0.12217234848484851</v>
          </cell>
          <cell r="J120" t="str">
            <v>REFINAR CAMADA</v>
          </cell>
          <cell r="K120">
            <v>250</v>
          </cell>
          <cell r="L120">
            <v>2</v>
          </cell>
          <cell r="M120">
            <v>0.12217234848484851</v>
          </cell>
          <cell r="N120" t="str">
            <v>FOSFATIZAR</v>
          </cell>
          <cell r="O120">
            <v>250</v>
          </cell>
          <cell r="P120">
            <v>2</v>
          </cell>
          <cell r="Q120">
            <v>0.12217234848484851</v>
          </cell>
          <cell r="R120" t="str">
            <v>LAVAGEM CORRENTE</v>
          </cell>
          <cell r="S120">
            <v>250</v>
          </cell>
          <cell r="T120">
            <v>2</v>
          </cell>
          <cell r="U120">
            <v>0.12217234848484851</v>
          </cell>
          <cell r="V120" t="str">
            <v>SECAGEM</v>
          </cell>
          <cell r="W120">
            <v>250</v>
          </cell>
          <cell r="X120">
            <v>2</v>
          </cell>
          <cell r="Y120">
            <v>0.11405997474747474</v>
          </cell>
          <cell r="Z120" t="str">
            <v>INSPEÇÃO DE PROCESSO</v>
          </cell>
          <cell r="AA120">
            <v>250</v>
          </cell>
          <cell r="AB120">
            <v>1</v>
          </cell>
          <cell r="AC120">
            <v>0.13058603896103899</v>
          </cell>
          <cell r="AD120" t="str">
            <v>PINTAR</v>
          </cell>
          <cell r="AE120">
            <v>180</v>
          </cell>
          <cell r="AF120">
            <v>8</v>
          </cell>
          <cell r="AG120">
            <v>0.11405997474747474</v>
          </cell>
          <cell r="AH120" t="str">
            <v>CURA</v>
          </cell>
          <cell r="AI120">
            <v>180</v>
          </cell>
          <cell r="AJ120">
            <v>1</v>
          </cell>
          <cell r="AK120">
            <v>0.11405997474747474</v>
          </cell>
          <cell r="AL120" t="str">
            <v>INSPEÇÃO FINAL</v>
          </cell>
          <cell r="AM120">
            <v>180</v>
          </cell>
          <cell r="AN120">
            <v>1</v>
          </cell>
          <cell r="AO120">
            <v>0.13058603896103899</v>
          </cell>
          <cell r="AP120" t="str">
            <v>EMBALAGEM</v>
          </cell>
          <cell r="AQ120">
            <v>180</v>
          </cell>
          <cell r="AR120">
            <v>4</v>
          </cell>
          <cell r="AS120">
            <v>0.13058603896103899</v>
          </cell>
          <cell r="AT120" t="str">
            <v>EXPEDIÇÃO</v>
          </cell>
          <cell r="AU120">
            <v>180</v>
          </cell>
          <cell r="AV120">
            <v>1</v>
          </cell>
          <cell r="AW120">
            <v>0.13058603896103899</v>
          </cell>
          <cell r="BA120" t="str">
            <v/>
          </cell>
          <cell r="BE120" t="str">
            <v/>
          </cell>
          <cell r="BI120" t="str">
            <v/>
          </cell>
          <cell r="BM120" t="str">
            <v/>
          </cell>
          <cell r="BQ120" t="str">
            <v/>
          </cell>
          <cell r="BU120" t="str">
            <v/>
          </cell>
        </row>
        <row r="121">
          <cell r="A121" t="str">
            <v>5260 AS</v>
          </cell>
          <cell r="B121" t="str">
            <v>DESENGRAXAR</v>
          </cell>
          <cell r="C121">
            <v>250</v>
          </cell>
          <cell r="D121">
            <v>2</v>
          </cell>
          <cell r="E121">
            <v>0.12217234848484851</v>
          </cell>
          <cell r="F121" t="str">
            <v>LAVAGEM CORRENTE</v>
          </cell>
          <cell r="G121">
            <v>250</v>
          </cell>
          <cell r="H121">
            <v>2</v>
          </cell>
          <cell r="I121">
            <v>0.12217234848484851</v>
          </cell>
          <cell r="J121" t="str">
            <v>REFINAR CAMADA</v>
          </cell>
          <cell r="K121">
            <v>250</v>
          </cell>
          <cell r="L121">
            <v>2</v>
          </cell>
          <cell r="M121">
            <v>0.12217234848484851</v>
          </cell>
          <cell r="N121" t="str">
            <v>FOSFATIZAR</v>
          </cell>
          <cell r="O121">
            <v>250</v>
          </cell>
          <cell r="P121">
            <v>2</v>
          </cell>
          <cell r="Q121">
            <v>0.12217234848484851</v>
          </cell>
          <cell r="R121" t="str">
            <v>LAVAGEM CORRENTE</v>
          </cell>
          <cell r="S121">
            <v>250</v>
          </cell>
          <cell r="T121">
            <v>2</v>
          </cell>
          <cell r="U121">
            <v>0.12217234848484851</v>
          </cell>
          <cell r="V121" t="str">
            <v>SECAGEM</v>
          </cell>
          <cell r="W121">
            <v>250</v>
          </cell>
          <cell r="X121">
            <v>2</v>
          </cell>
          <cell r="Y121">
            <v>0.11405997474747474</v>
          </cell>
          <cell r="Z121" t="str">
            <v>INSPEÇÃO DE PROCESSO</v>
          </cell>
          <cell r="AA121">
            <v>250</v>
          </cell>
          <cell r="AB121">
            <v>1</v>
          </cell>
          <cell r="AC121">
            <v>0.13058603896103899</v>
          </cell>
          <cell r="AD121" t="str">
            <v>PINTAR</v>
          </cell>
          <cell r="AE121">
            <v>180</v>
          </cell>
          <cell r="AF121">
            <v>8</v>
          </cell>
          <cell r="AG121">
            <v>0.11405997474747474</v>
          </cell>
          <cell r="AH121" t="str">
            <v>CURA</v>
          </cell>
          <cell r="AI121">
            <v>180</v>
          </cell>
          <cell r="AJ121">
            <v>1</v>
          </cell>
          <cell r="AK121">
            <v>0.11405997474747474</v>
          </cell>
          <cell r="AL121" t="str">
            <v>INSPEÇÃO FINAL</v>
          </cell>
          <cell r="AM121">
            <v>180</v>
          </cell>
          <cell r="AN121">
            <v>1</v>
          </cell>
          <cell r="AO121">
            <v>0.13058603896103899</v>
          </cell>
          <cell r="AP121" t="str">
            <v>EMBALAGEM</v>
          </cell>
          <cell r="AQ121">
            <v>180</v>
          </cell>
          <cell r="AR121">
            <v>4</v>
          </cell>
          <cell r="AS121">
            <v>0.13058603896103899</v>
          </cell>
          <cell r="AT121" t="str">
            <v>EXPEDIÇÃO</v>
          </cell>
          <cell r="AU121">
            <v>180</v>
          </cell>
          <cell r="AV121">
            <v>1</v>
          </cell>
          <cell r="AW121">
            <v>0.13058603896103899</v>
          </cell>
          <cell r="BA121" t="str">
            <v/>
          </cell>
          <cell r="BE121" t="str">
            <v/>
          </cell>
          <cell r="BI121" t="str">
            <v/>
          </cell>
          <cell r="BM121" t="str">
            <v/>
          </cell>
          <cell r="BQ121" t="str">
            <v/>
          </cell>
          <cell r="BU121" t="str">
            <v/>
          </cell>
        </row>
        <row r="122">
          <cell r="A122" t="str">
            <v>5260 S</v>
          </cell>
          <cell r="B122" t="str">
            <v>DESENGRAXAR</v>
          </cell>
          <cell r="C122">
            <v>250</v>
          </cell>
          <cell r="D122">
            <v>2</v>
          </cell>
          <cell r="E122">
            <v>0.12217234848484851</v>
          </cell>
          <cell r="F122" t="str">
            <v>LAVAGEM CORRENTE</v>
          </cell>
          <cell r="G122">
            <v>250</v>
          </cell>
          <cell r="H122">
            <v>2</v>
          </cell>
          <cell r="I122">
            <v>0.12217234848484851</v>
          </cell>
          <cell r="J122" t="str">
            <v>REFINAR CAMADA</v>
          </cell>
          <cell r="K122">
            <v>250</v>
          </cell>
          <cell r="L122">
            <v>2</v>
          </cell>
          <cell r="M122">
            <v>0.12217234848484851</v>
          </cell>
          <cell r="N122" t="str">
            <v>FOSFATIZAR</v>
          </cell>
          <cell r="O122">
            <v>250</v>
          </cell>
          <cell r="P122">
            <v>2</v>
          </cell>
          <cell r="Q122">
            <v>0.12217234848484851</v>
          </cell>
          <cell r="R122" t="str">
            <v>LAVAGEM CORRENTE</v>
          </cell>
          <cell r="S122">
            <v>250</v>
          </cell>
          <cell r="T122">
            <v>2</v>
          </cell>
          <cell r="U122">
            <v>0.12217234848484851</v>
          </cell>
          <cell r="V122" t="str">
            <v>SECAGEM</v>
          </cell>
          <cell r="W122">
            <v>250</v>
          </cell>
          <cell r="X122">
            <v>2</v>
          </cell>
          <cell r="Y122">
            <v>0.11405997474747474</v>
          </cell>
          <cell r="Z122" t="str">
            <v>INSPEÇÃO DE PROCESSO</v>
          </cell>
          <cell r="AA122">
            <v>250</v>
          </cell>
          <cell r="AB122">
            <v>1</v>
          </cell>
          <cell r="AC122">
            <v>0.13058603896103899</v>
          </cell>
          <cell r="AD122" t="str">
            <v>PINTAR</v>
          </cell>
          <cell r="AE122">
            <v>180</v>
          </cell>
          <cell r="AF122">
            <v>8</v>
          </cell>
          <cell r="AG122">
            <v>0.11405997474747474</v>
          </cell>
          <cell r="AH122" t="str">
            <v>CURA</v>
          </cell>
          <cell r="AI122">
            <v>180</v>
          </cell>
          <cell r="AJ122">
            <v>1</v>
          </cell>
          <cell r="AK122">
            <v>0.11405997474747474</v>
          </cell>
          <cell r="AL122" t="str">
            <v>INSPEÇÃO FINAL</v>
          </cell>
          <cell r="AM122">
            <v>180</v>
          </cell>
          <cell r="AN122">
            <v>1</v>
          </cell>
          <cell r="AO122">
            <v>0.13058603896103899</v>
          </cell>
          <cell r="AP122" t="str">
            <v>EMBALAGEM</v>
          </cell>
          <cell r="AQ122">
            <v>180</v>
          </cell>
          <cell r="AR122">
            <v>4</v>
          </cell>
          <cell r="AS122">
            <v>0.13058603896103899</v>
          </cell>
          <cell r="AT122" t="str">
            <v>EXPEDIÇÃO</v>
          </cell>
          <cell r="AU122">
            <v>180</v>
          </cell>
          <cell r="AV122">
            <v>1</v>
          </cell>
          <cell r="AW122">
            <v>0.13058603896103899</v>
          </cell>
          <cell r="BA122" t="str">
            <v/>
          </cell>
          <cell r="BE122" t="str">
            <v/>
          </cell>
          <cell r="BI122" t="str">
            <v/>
          </cell>
          <cell r="BM122" t="str">
            <v/>
          </cell>
          <cell r="BQ122" t="str">
            <v/>
          </cell>
          <cell r="BU122" t="str">
            <v/>
          </cell>
        </row>
        <row r="123">
          <cell r="A123">
            <v>5270</v>
          </cell>
          <cell r="B123" t="str">
            <v>DESENGRAXAR</v>
          </cell>
          <cell r="C123">
            <v>180</v>
          </cell>
          <cell r="D123">
            <v>2</v>
          </cell>
          <cell r="E123">
            <v>0.12217234848484851</v>
          </cell>
          <cell r="F123" t="str">
            <v>LAVAGEM CORRENTE</v>
          </cell>
          <cell r="G123">
            <v>180</v>
          </cell>
          <cell r="H123">
            <v>2</v>
          </cell>
          <cell r="I123">
            <v>0.12217234848484851</v>
          </cell>
          <cell r="J123" t="str">
            <v>REFINAR CAMADA</v>
          </cell>
          <cell r="K123">
            <v>180</v>
          </cell>
          <cell r="L123">
            <v>2</v>
          </cell>
          <cell r="M123">
            <v>0.12217234848484851</v>
          </cell>
          <cell r="N123" t="str">
            <v>FOSFATIZAR</v>
          </cell>
          <cell r="O123">
            <v>180</v>
          </cell>
          <cell r="P123">
            <v>2</v>
          </cell>
          <cell r="Q123">
            <v>0.12217234848484851</v>
          </cell>
          <cell r="R123" t="str">
            <v>LAVAGEM CORRENTE</v>
          </cell>
          <cell r="S123">
            <v>180</v>
          </cell>
          <cell r="T123">
            <v>2</v>
          </cell>
          <cell r="U123">
            <v>0.12217234848484851</v>
          </cell>
          <cell r="V123" t="str">
            <v>SECAGEM</v>
          </cell>
          <cell r="W123">
            <v>180</v>
          </cell>
          <cell r="X123">
            <v>2</v>
          </cell>
          <cell r="Y123">
            <v>0.11405997474747474</v>
          </cell>
          <cell r="Z123" t="str">
            <v>INSPEÇÃO DE PROCESSO</v>
          </cell>
          <cell r="AA123">
            <v>180</v>
          </cell>
          <cell r="AB123">
            <v>1</v>
          </cell>
          <cell r="AC123">
            <v>0.13058603896103899</v>
          </cell>
          <cell r="AD123" t="str">
            <v>PINTAR</v>
          </cell>
          <cell r="AE123">
            <v>180</v>
          </cell>
          <cell r="AF123">
            <v>8</v>
          </cell>
          <cell r="AG123">
            <v>0.11405997474747474</v>
          </cell>
          <cell r="AH123" t="str">
            <v>CURA</v>
          </cell>
          <cell r="AI123">
            <v>180</v>
          </cell>
          <cell r="AJ123">
            <v>1</v>
          </cell>
          <cell r="AK123">
            <v>0.11405997474747474</v>
          </cell>
          <cell r="AL123" t="str">
            <v>INSPEÇÃO FINAL</v>
          </cell>
          <cell r="AM123">
            <v>180</v>
          </cell>
          <cell r="AN123">
            <v>1</v>
          </cell>
          <cell r="AO123">
            <v>0.13058603896103899</v>
          </cell>
          <cell r="AP123" t="str">
            <v>EMBALAGEM</v>
          </cell>
          <cell r="AQ123">
            <v>180</v>
          </cell>
          <cell r="AR123">
            <v>4</v>
          </cell>
          <cell r="AS123">
            <v>0.13058603896103899</v>
          </cell>
          <cell r="AT123" t="str">
            <v>EXPEDIÇÃO</v>
          </cell>
          <cell r="AU123">
            <v>180</v>
          </cell>
          <cell r="AV123">
            <v>1</v>
          </cell>
          <cell r="AW123">
            <v>0.13058603896103899</v>
          </cell>
          <cell r="BA123" t="str">
            <v/>
          </cell>
          <cell r="BE123" t="str">
            <v/>
          </cell>
          <cell r="BI123" t="str">
            <v/>
          </cell>
          <cell r="BM123" t="str">
            <v/>
          </cell>
          <cell r="BQ123" t="str">
            <v/>
          </cell>
          <cell r="BU123" t="str">
            <v/>
          </cell>
        </row>
        <row r="124">
          <cell r="A124" t="str">
            <v>5510 P</v>
          </cell>
          <cell r="B124" t="str">
            <v>DESENGRAXAR</v>
          </cell>
          <cell r="C124">
            <v>400</v>
          </cell>
          <cell r="D124">
            <v>1</v>
          </cell>
          <cell r="E124">
            <v>0.12217234848484851</v>
          </cell>
          <cell r="F124" t="str">
            <v>LAVAGEM CORRENTE</v>
          </cell>
          <cell r="G124">
            <v>400</v>
          </cell>
          <cell r="H124">
            <v>2</v>
          </cell>
          <cell r="I124">
            <v>0.12217234848484851</v>
          </cell>
          <cell r="J124" t="str">
            <v>REFINAR CAMADA</v>
          </cell>
          <cell r="K124">
            <v>400</v>
          </cell>
          <cell r="L124">
            <v>1</v>
          </cell>
          <cell r="M124">
            <v>0.12217234848484851</v>
          </cell>
          <cell r="N124" t="str">
            <v>FOSFATIZAR</v>
          </cell>
          <cell r="O124">
            <v>400</v>
          </cell>
          <cell r="P124">
            <v>1</v>
          </cell>
          <cell r="Q124">
            <v>0.12217234848484851</v>
          </cell>
          <cell r="R124" t="str">
            <v>LAVAGEM CORRENTE</v>
          </cell>
          <cell r="S124">
            <v>180</v>
          </cell>
          <cell r="T124">
            <v>2</v>
          </cell>
          <cell r="U124">
            <v>0.12217234848484851</v>
          </cell>
          <cell r="V124" t="str">
            <v>SECAGEM</v>
          </cell>
          <cell r="W124">
            <v>180</v>
          </cell>
          <cell r="X124">
            <v>1</v>
          </cell>
          <cell r="Y124">
            <v>0.11405997474747474</v>
          </cell>
          <cell r="Z124" t="str">
            <v>INSPEÇÃO DE PROCESSO</v>
          </cell>
          <cell r="AA124">
            <v>400</v>
          </cell>
          <cell r="AB124">
            <v>1</v>
          </cell>
          <cell r="AC124">
            <v>0.13058603896103899</v>
          </cell>
          <cell r="AD124" t="str">
            <v>PINTAR</v>
          </cell>
          <cell r="AE124">
            <v>180</v>
          </cell>
          <cell r="AF124">
            <v>4</v>
          </cell>
          <cell r="AG124">
            <v>0.11405997474747474</v>
          </cell>
          <cell r="AH124" t="str">
            <v>CURA</v>
          </cell>
          <cell r="AI124">
            <v>180</v>
          </cell>
          <cell r="AJ124">
            <v>1</v>
          </cell>
          <cell r="AK124">
            <v>0.11405997474747474</v>
          </cell>
          <cell r="AL124" t="str">
            <v>INSPEÇÃO FINAL</v>
          </cell>
          <cell r="AM124">
            <v>180</v>
          </cell>
          <cell r="AN124">
            <v>1</v>
          </cell>
          <cell r="AO124">
            <v>0.13058603896103899</v>
          </cell>
          <cell r="AP124" t="str">
            <v>EMBALAGEM</v>
          </cell>
          <cell r="AQ124">
            <v>180</v>
          </cell>
          <cell r="AR124">
            <v>4</v>
          </cell>
          <cell r="AS124">
            <v>0.13058603896103899</v>
          </cell>
          <cell r="AT124" t="str">
            <v>EXPEDIÇÃO</v>
          </cell>
          <cell r="AU124">
            <v>180</v>
          </cell>
          <cell r="AV124">
            <v>1</v>
          </cell>
          <cell r="AW124">
            <v>0.13058603896103899</v>
          </cell>
          <cell r="BA124" t="str">
            <v/>
          </cell>
          <cell r="BE124" t="str">
            <v/>
          </cell>
          <cell r="BI124" t="str">
            <v/>
          </cell>
          <cell r="BM124" t="str">
            <v/>
          </cell>
          <cell r="BQ124" t="str">
            <v/>
          </cell>
          <cell r="BU124" t="str">
            <v/>
          </cell>
        </row>
        <row r="125">
          <cell r="A125" t="str">
            <v>5520 P</v>
          </cell>
          <cell r="B125" t="str">
            <v>DESENGRAXAR</v>
          </cell>
          <cell r="C125">
            <v>150</v>
          </cell>
          <cell r="D125">
            <v>2</v>
          </cell>
          <cell r="E125">
            <v>0.12217234848484851</v>
          </cell>
          <cell r="F125" t="str">
            <v>LAVAGEM CORRENTE</v>
          </cell>
          <cell r="G125">
            <v>150</v>
          </cell>
          <cell r="H125">
            <v>2</v>
          </cell>
          <cell r="I125">
            <v>0.12217234848484851</v>
          </cell>
          <cell r="J125" t="str">
            <v>REFINAR CAMADA</v>
          </cell>
          <cell r="K125">
            <v>150</v>
          </cell>
          <cell r="L125">
            <v>2</v>
          </cell>
          <cell r="M125">
            <v>0.12217234848484851</v>
          </cell>
          <cell r="N125" t="str">
            <v>FOSFATIZAR</v>
          </cell>
          <cell r="O125">
            <v>150</v>
          </cell>
          <cell r="P125">
            <v>2</v>
          </cell>
          <cell r="Q125">
            <v>0.12217234848484851</v>
          </cell>
          <cell r="R125" t="str">
            <v>LAVAGEM CORRENTE</v>
          </cell>
          <cell r="S125">
            <v>150</v>
          </cell>
          <cell r="T125">
            <v>2</v>
          </cell>
          <cell r="U125">
            <v>0.12217234848484851</v>
          </cell>
          <cell r="V125" t="str">
            <v>SECAGEM</v>
          </cell>
          <cell r="W125">
            <v>150</v>
          </cell>
          <cell r="X125">
            <v>2</v>
          </cell>
          <cell r="Y125">
            <v>0.11405997474747474</v>
          </cell>
          <cell r="Z125" t="str">
            <v>INSPEÇÃO DE PROCESSO</v>
          </cell>
          <cell r="AA125">
            <v>150</v>
          </cell>
          <cell r="AB125">
            <v>1</v>
          </cell>
          <cell r="AC125">
            <v>0.13058603896103899</v>
          </cell>
          <cell r="AD125" t="str">
            <v>PINTAR</v>
          </cell>
          <cell r="AE125">
            <v>150</v>
          </cell>
          <cell r="AF125">
            <v>8</v>
          </cell>
          <cell r="AG125">
            <v>0.11405997474747474</v>
          </cell>
          <cell r="AH125" t="str">
            <v>CURA</v>
          </cell>
          <cell r="AI125">
            <v>150</v>
          </cell>
          <cell r="AJ125">
            <v>1</v>
          </cell>
          <cell r="AK125">
            <v>0.11405997474747474</v>
          </cell>
          <cell r="AL125" t="str">
            <v>INSPEÇÃO FINAL</v>
          </cell>
          <cell r="AM125">
            <v>150</v>
          </cell>
          <cell r="AN125">
            <v>1</v>
          </cell>
          <cell r="AO125">
            <v>0.13058603896103899</v>
          </cell>
          <cell r="AP125" t="str">
            <v>EMBALAGEM</v>
          </cell>
          <cell r="AQ125">
            <v>150</v>
          </cell>
          <cell r="AR125">
            <v>4</v>
          </cell>
          <cell r="AS125">
            <v>0.13058603896103899</v>
          </cell>
          <cell r="AT125" t="str">
            <v>EXPEDIÇÃO</v>
          </cell>
          <cell r="AU125">
            <v>150</v>
          </cell>
          <cell r="AV125">
            <v>1</v>
          </cell>
          <cell r="AW125">
            <v>0.13058603896103899</v>
          </cell>
          <cell r="BA125" t="str">
            <v/>
          </cell>
          <cell r="BE125" t="str">
            <v/>
          </cell>
          <cell r="BI125" t="str">
            <v/>
          </cell>
          <cell r="BM125" t="str">
            <v/>
          </cell>
          <cell r="BQ125" t="str">
            <v/>
          </cell>
          <cell r="BU125" t="str">
            <v/>
          </cell>
        </row>
        <row r="126">
          <cell r="A126">
            <v>5550</v>
          </cell>
          <cell r="B126" t="str">
            <v>DESENGRAXAR</v>
          </cell>
          <cell r="C126">
            <v>120</v>
          </cell>
          <cell r="D126">
            <v>2</v>
          </cell>
          <cell r="E126">
            <v>0.12217234848484851</v>
          </cell>
          <cell r="F126" t="str">
            <v>LAVAGEM CORRENTE</v>
          </cell>
          <cell r="G126">
            <v>120</v>
          </cell>
          <cell r="H126">
            <v>2</v>
          </cell>
          <cell r="I126">
            <v>0.12217234848484851</v>
          </cell>
          <cell r="J126" t="str">
            <v>REFINAR CAMADA</v>
          </cell>
          <cell r="K126">
            <v>120</v>
          </cell>
          <cell r="L126">
            <v>2</v>
          </cell>
          <cell r="M126">
            <v>0.12217234848484851</v>
          </cell>
          <cell r="N126" t="str">
            <v>FOSFATIZAR</v>
          </cell>
          <cell r="O126">
            <v>120</v>
          </cell>
          <cell r="P126">
            <v>2</v>
          </cell>
          <cell r="Q126">
            <v>0.12217234848484851</v>
          </cell>
          <cell r="R126" t="str">
            <v>LAVAGEM CORRENTE</v>
          </cell>
          <cell r="S126">
            <v>120</v>
          </cell>
          <cell r="T126">
            <v>2</v>
          </cell>
          <cell r="U126">
            <v>0.12217234848484851</v>
          </cell>
          <cell r="V126" t="str">
            <v>SECAGEM</v>
          </cell>
          <cell r="W126">
            <v>120</v>
          </cell>
          <cell r="X126">
            <v>2</v>
          </cell>
          <cell r="Y126">
            <v>0.11405997474747474</v>
          </cell>
          <cell r="Z126" t="str">
            <v>INSPEÇÃO DE PROCESSO</v>
          </cell>
          <cell r="AA126">
            <v>120</v>
          </cell>
          <cell r="AB126">
            <v>1</v>
          </cell>
          <cell r="AC126">
            <v>0.13058603896103899</v>
          </cell>
          <cell r="AD126" t="str">
            <v>PINTAR</v>
          </cell>
          <cell r="AE126">
            <v>120</v>
          </cell>
          <cell r="AF126">
            <v>8</v>
          </cell>
          <cell r="AG126">
            <v>0.11405997474747474</v>
          </cell>
          <cell r="AH126" t="str">
            <v>CURA</v>
          </cell>
          <cell r="AI126">
            <v>120</v>
          </cell>
          <cell r="AJ126">
            <v>1</v>
          </cell>
          <cell r="AK126">
            <v>0.11405997474747474</v>
          </cell>
          <cell r="AL126" t="str">
            <v>INSPEÇÃO FINAL</v>
          </cell>
          <cell r="AM126">
            <v>120</v>
          </cell>
          <cell r="AN126">
            <v>1</v>
          </cell>
          <cell r="AO126">
            <v>0.13058603896103899</v>
          </cell>
          <cell r="AP126" t="str">
            <v>EMBALAGEM</v>
          </cell>
          <cell r="AQ126">
            <v>120</v>
          </cell>
          <cell r="AR126">
            <v>4</v>
          </cell>
          <cell r="AS126">
            <v>0.13058603896103899</v>
          </cell>
          <cell r="AT126" t="str">
            <v>EXPEDIÇÃO</v>
          </cell>
          <cell r="AU126">
            <v>120</v>
          </cell>
          <cell r="AV126">
            <v>1</v>
          </cell>
          <cell r="AW126">
            <v>0.13058603896103899</v>
          </cell>
          <cell r="BA126" t="str">
            <v/>
          </cell>
          <cell r="BE126" t="str">
            <v/>
          </cell>
          <cell r="BI126" t="str">
            <v/>
          </cell>
          <cell r="BM126" t="str">
            <v/>
          </cell>
          <cell r="BQ126" t="str">
            <v/>
          </cell>
          <cell r="BU126" t="str">
            <v/>
          </cell>
        </row>
        <row r="127">
          <cell r="A127" t="str">
            <v>5550 N</v>
          </cell>
          <cell r="B127" t="str">
            <v>DESENGRAXAR</v>
          </cell>
          <cell r="C127">
            <v>80</v>
          </cell>
          <cell r="D127">
            <v>2</v>
          </cell>
          <cell r="E127">
            <v>0.12217234848484851</v>
          </cell>
          <cell r="F127" t="str">
            <v>LAVAGEM CORRENTE</v>
          </cell>
          <cell r="G127">
            <v>80</v>
          </cell>
          <cell r="H127">
            <v>2</v>
          </cell>
          <cell r="I127">
            <v>0.12217234848484851</v>
          </cell>
          <cell r="J127" t="str">
            <v>REFINAR CAMADA</v>
          </cell>
          <cell r="K127">
            <v>80</v>
          </cell>
          <cell r="L127">
            <v>2</v>
          </cell>
          <cell r="M127">
            <v>0.12217234848484851</v>
          </cell>
          <cell r="N127" t="str">
            <v>FOSFATIZAR</v>
          </cell>
          <cell r="O127">
            <v>80</v>
          </cell>
          <cell r="P127">
            <v>2</v>
          </cell>
          <cell r="Q127">
            <v>0.12217234848484851</v>
          </cell>
          <cell r="R127" t="str">
            <v>LAVAGEM CORRENTE</v>
          </cell>
          <cell r="S127">
            <v>80</v>
          </cell>
          <cell r="T127">
            <v>2</v>
          </cell>
          <cell r="U127">
            <v>0.12217234848484851</v>
          </cell>
          <cell r="V127" t="str">
            <v>SECAGEM</v>
          </cell>
          <cell r="W127">
            <v>80</v>
          </cell>
          <cell r="X127">
            <v>2</v>
          </cell>
          <cell r="Y127">
            <v>0.11405997474747474</v>
          </cell>
          <cell r="Z127" t="str">
            <v>INSPEÇÃO DE PROCESSO</v>
          </cell>
          <cell r="AA127">
            <v>80</v>
          </cell>
          <cell r="AB127">
            <v>1</v>
          </cell>
          <cell r="AC127">
            <v>0.13058603896103899</v>
          </cell>
          <cell r="AD127" t="str">
            <v>PINTAR</v>
          </cell>
          <cell r="AE127">
            <v>120</v>
          </cell>
          <cell r="AF127">
            <v>8</v>
          </cell>
          <cell r="AG127">
            <v>0.11405997474747474</v>
          </cell>
          <cell r="AH127" t="str">
            <v>CURA</v>
          </cell>
          <cell r="AI127">
            <v>120</v>
          </cell>
          <cell r="AJ127">
            <v>1</v>
          </cell>
          <cell r="AK127">
            <v>0.11405997474747474</v>
          </cell>
          <cell r="AL127" t="str">
            <v>INSPEÇÃO FINAL</v>
          </cell>
          <cell r="AM127">
            <v>120</v>
          </cell>
          <cell r="AN127">
            <v>1</v>
          </cell>
          <cell r="AO127">
            <v>0.13058603896103899</v>
          </cell>
          <cell r="AP127" t="str">
            <v>EMBALAGEM</v>
          </cell>
          <cell r="AQ127">
            <v>120</v>
          </cell>
          <cell r="AR127">
            <v>4</v>
          </cell>
          <cell r="AS127">
            <v>0.13058603896103899</v>
          </cell>
          <cell r="AT127" t="str">
            <v>EXPEDIÇÃO</v>
          </cell>
          <cell r="AU127">
            <v>120</v>
          </cell>
          <cell r="AV127">
            <v>1</v>
          </cell>
          <cell r="AW127">
            <v>0.13058603896103899</v>
          </cell>
          <cell r="BA127" t="str">
            <v/>
          </cell>
          <cell r="BE127" t="str">
            <v/>
          </cell>
          <cell r="BI127" t="str">
            <v/>
          </cell>
          <cell r="BM127" t="str">
            <v/>
          </cell>
          <cell r="BQ127" t="str">
            <v/>
          </cell>
          <cell r="BU127" t="str">
            <v/>
          </cell>
        </row>
        <row r="128">
          <cell r="A128">
            <v>5560</v>
          </cell>
          <cell r="B128" t="str">
            <v>DESENGRAXAR</v>
          </cell>
          <cell r="C128">
            <v>63</v>
          </cell>
          <cell r="D128">
            <v>2</v>
          </cell>
          <cell r="E128">
            <v>0.12217234848484851</v>
          </cell>
          <cell r="F128" t="str">
            <v>LAVAGEM CORRENTE</v>
          </cell>
          <cell r="G128">
            <v>63</v>
          </cell>
          <cell r="H128">
            <v>2</v>
          </cell>
          <cell r="I128">
            <v>0.12217234848484851</v>
          </cell>
          <cell r="J128" t="str">
            <v>REFINAR CAMADA</v>
          </cell>
          <cell r="K128">
            <v>63</v>
          </cell>
          <cell r="L128">
            <v>2</v>
          </cell>
          <cell r="M128">
            <v>0.12217234848484851</v>
          </cell>
          <cell r="N128" t="str">
            <v>FOSFATIZAR</v>
          </cell>
          <cell r="O128">
            <v>63</v>
          </cell>
          <cell r="P128">
            <v>2</v>
          </cell>
          <cell r="Q128">
            <v>0.12217234848484851</v>
          </cell>
          <cell r="R128" t="str">
            <v>LAVAGEM CORRENTE</v>
          </cell>
          <cell r="S128">
            <v>63</v>
          </cell>
          <cell r="T128">
            <v>2</v>
          </cell>
          <cell r="U128">
            <v>0.12217234848484851</v>
          </cell>
          <cell r="V128" t="str">
            <v>SECAGEM</v>
          </cell>
          <cell r="W128">
            <v>63</v>
          </cell>
          <cell r="X128">
            <v>2</v>
          </cell>
          <cell r="Y128">
            <v>0.11405997474747474</v>
          </cell>
          <cell r="Z128" t="str">
            <v>INSPEÇÃO DE PROCESSO</v>
          </cell>
          <cell r="AA128">
            <v>63</v>
          </cell>
          <cell r="AB128">
            <v>1</v>
          </cell>
          <cell r="AC128">
            <v>0.13058603896103899</v>
          </cell>
          <cell r="AD128" t="str">
            <v>PINTAR</v>
          </cell>
          <cell r="AE128">
            <v>63</v>
          </cell>
          <cell r="AF128">
            <v>8</v>
          </cell>
          <cell r="AG128">
            <v>0.11405997474747474</v>
          </cell>
          <cell r="AH128" t="str">
            <v>CURA</v>
          </cell>
          <cell r="AI128">
            <v>63</v>
          </cell>
          <cell r="AJ128">
            <v>1</v>
          </cell>
          <cell r="AK128">
            <v>0.11405997474747474</v>
          </cell>
          <cell r="AL128" t="str">
            <v>INSPEÇÃO FINAL</v>
          </cell>
          <cell r="AM128">
            <v>63</v>
          </cell>
          <cell r="AN128">
            <v>1</v>
          </cell>
          <cell r="AO128">
            <v>0.13058603896103899</v>
          </cell>
          <cell r="AP128" t="str">
            <v>EMBALAGEM</v>
          </cell>
          <cell r="AQ128">
            <v>63</v>
          </cell>
          <cell r="AR128">
            <v>4</v>
          </cell>
          <cell r="AS128">
            <v>0.13058603896103899</v>
          </cell>
          <cell r="AT128" t="str">
            <v>EXPEDIÇÃO</v>
          </cell>
          <cell r="AU128">
            <v>63</v>
          </cell>
          <cell r="AV128">
            <v>1</v>
          </cell>
          <cell r="AW128">
            <v>0.13058603896103899</v>
          </cell>
          <cell r="BA128" t="str">
            <v/>
          </cell>
          <cell r="BE128" t="str">
            <v/>
          </cell>
          <cell r="BI128" t="str">
            <v/>
          </cell>
          <cell r="BM128" t="str">
            <v/>
          </cell>
          <cell r="BQ128" t="str">
            <v/>
          </cell>
          <cell r="BU128" t="str">
            <v/>
          </cell>
        </row>
        <row r="129">
          <cell r="A129" t="str">
            <v>5560 N</v>
          </cell>
          <cell r="B129" t="str">
            <v>DESENGRAXAR</v>
          </cell>
          <cell r="C129">
            <v>63</v>
          </cell>
          <cell r="D129">
            <v>2</v>
          </cell>
          <cell r="E129">
            <v>0.12217234848484851</v>
          </cell>
          <cell r="F129" t="str">
            <v>LAVAGEM CORRENTE</v>
          </cell>
          <cell r="G129">
            <v>63</v>
          </cell>
          <cell r="H129">
            <v>2</v>
          </cell>
          <cell r="I129">
            <v>0.12217234848484851</v>
          </cell>
          <cell r="J129" t="str">
            <v>REFINAR CAMADA</v>
          </cell>
          <cell r="K129">
            <v>63</v>
          </cell>
          <cell r="L129">
            <v>2</v>
          </cell>
          <cell r="M129">
            <v>0.12217234848484851</v>
          </cell>
          <cell r="N129" t="str">
            <v>FOSFATIZAR</v>
          </cell>
          <cell r="O129">
            <v>63</v>
          </cell>
          <cell r="P129">
            <v>2</v>
          </cell>
          <cell r="Q129">
            <v>0.12217234848484851</v>
          </cell>
          <cell r="R129" t="str">
            <v>LAVAGEM CORRENTE</v>
          </cell>
          <cell r="S129">
            <v>63</v>
          </cell>
          <cell r="T129">
            <v>2</v>
          </cell>
          <cell r="U129">
            <v>0.12217234848484851</v>
          </cell>
          <cell r="V129" t="str">
            <v>SECAGEM</v>
          </cell>
          <cell r="W129">
            <v>63</v>
          </cell>
          <cell r="X129">
            <v>2</v>
          </cell>
          <cell r="Y129">
            <v>0.11405997474747474</v>
          </cell>
          <cell r="Z129" t="str">
            <v>INSPEÇÃO DE PROCESSO</v>
          </cell>
          <cell r="AA129">
            <v>63</v>
          </cell>
          <cell r="AB129">
            <v>1</v>
          </cell>
          <cell r="AC129">
            <v>0.13058603896103899</v>
          </cell>
          <cell r="AD129" t="str">
            <v>PINTAR</v>
          </cell>
          <cell r="AE129">
            <v>63</v>
          </cell>
          <cell r="AF129">
            <v>8</v>
          </cell>
          <cell r="AG129">
            <v>0.11405997474747474</v>
          </cell>
          <cell r="AH129" t="str">
            <v>CURA</v>
          </cell>
          <cell r="AI129">
            <v>63</v>
          </cell>
          <cell r="AJ129">
            <v>1</v>
          </cell>
          <cell r="AK129">
            <v>0.11405997474747474</v>
          </cell>
          <cell r="AL129" t="str">
            <v>INSPEÇÃO FINAL</v>
          </cell>
          <cell r="AM129">
            <v>63</v>
          </cell>
          <cell r="AN129">
            <v>1</v>
          </cell>
          <cell r="AO129">
            <v>0.13058603896103899</v>
          </cell>
          <cell r="AP129" t="str">
            <v>EMBALAGEM</v>
          </cell>
          <cell r="AQ129">
            <v>63</v>
          </cell>
          <cell r="AR129">
            <v>4</v>
          </cell>
          <cell r="AS129">
            <v>0.13058603896103899</v>
          </cell>
          <cell r="AT129" t="str">
            <v>EXPEDIÇÃO</v>
          </cell>
          <cell r="AU129">
            <v>63</v>
          </cell>
          <cell r="AV129">
            <v>1</v>
          </cell>
          <cell r="AW129">
            <v>0.13058603896103899</v>
          </cell>
          <cell r="BA129" t="str">
            <v/>
          </cell>
          <cell r="BE129" t="str">
            <v/>
          </cell>
          <cell r="BI129" t="str">
            <v/>
          </cell>
          <cell r="BM129" t="str">
            <v/>
          </cell>
          <cell r="BQ129" t="str">
            <v/>
          </cell>
          <cell r="BU129" t="str">
            <v/>
          </cell>
        </row>
        <row r="130">
          <cell r="A130" t="str">
            <v>5690 P</v>
          </cell>
          <cell r="B130" t="str">
            <v>DESENGRAXAR</v>
          </cell>
          <cell r="C130">
            <v>180</v>
          </cell>
          <cell r="D130">
            <v>2</v>
          </cell>
          <cell r="E130">
            <v>0.12217234848484851</v>
          </cell>
          <cell r="F130" t="str">
            <v>LAVAGEM CORRENTE</v>
          </cell>
          <cell r="G130">
            <v>180</v>
          </cell>
          <cell r="H130">
            <v>2</v>
          </cell>
          <cell r="I130">
            <v>0.12217234848484851</v>
          </cell>
          <cell r="J130" t="str">
            <v>REFINAR CAMADA</v>
          </cell>
          <cell r="K130">
            <v>180</v>
          </cell>
          <cell r="L130">
            <v>2</v>
          </cell>
          <cell r="M130">
            <v>0.12217234848484851</v>
          </cell>
          <cell r="N130" t="str">
            <v>FOSFATIZAR</v>
          </cell>
          <cell r="O130">
            <v>180</v>
          </cell>
          <cell r="P130">
            <v>2</v>
          </cell>
          <cell r="Q130">
            <v>0.12217234848484851</v>
          </cell>
          <cell r="R130" t="str">
            <v>LAVAGEM CORRENTE</v>
          </cell>
          <cell r="S130">
            <v>180</v>
          </cell>
          <cell r="T130">
            <v>2</v>
          </cell>
          <cell r="U130">
            <v>0.12217234848484851</v>
          </cell>
          <cell r="V130" t="str">
            <v>SECAGEM</v>
          </cell>
          <cell r="W130">
            <v>180</v>
          </cell>
          <cell r="X130">
            <v>2</v>
          </cell>
          <cell r="Y130">
            <v>0.11405997474747474</v>
          </cell>
          <cell r="Z130" t="str">
            <v>INSPEÇÃO DE PROCESSO</v>
          </cell>
          <cell r="AA130">
            <v>180</v>
          </cell>
          <cell r="AB130">
            <v>1</v>
          </cell>
          <cell r="AC130">
            <v>0.13058603896103899</v>
          </cell>
          <cell r="AD130" t="str">
            <v>PINTAR</v>
          </cell>
          <cell r="AE130">
            <v>180</v>
          </cell>
          <cell r="AF130">
            <v>8</v>
          </cell>
          <cell r="AG130">
            <v>0.11405997474747474</v>
          </cell>
          <cell r="AH130" t="str">
            <v>CURA</v>
          </cell>
          <cell r="AI130">
            <v>180</v>
          </cell>
          <cell r="AJ130">
            <v>1</v>
          </cell>
          <cell r="AK130">
            <v>0.11405997474747474</v>
          </cell>
          <cell r="AL130" t="str">
            <v>INSPEÇÃO FINAL</v>
          </cell>
          <cell r="AM130">
            <v>180</v>
          </cell>
          <cell r="AN130">
            <v>1</v>
          </cell>
          <cell r="AO130">
            <v>0.13058603896103899</v>
          </cell>
          <cell r="AP130" t="str">
            <v>EMBALAGEM</v>
          </cell>
          <cell r="AQ130">
            <v>180</v>
          </cell>
          <cell r="AR130">
            <v>4</v>
          </cell>
          <cell r="AS130">
            <v>0.13058603896103899</v>
          </cell>
          <cell r="AT130" t="str">
            <v>EXPEDIÇÃO</v>
          </cell>
          <cell r="AU130">
            <v>180</v>
          </cell>
          <cell r="AV130">
            <v>1</v>
          </cell>
          <cell r="AW130">
            <v>0.13058603896103899</v>
          </cell>
          <cell r="BA130" t="str">
            <v/>
          </cell>
          <cell r="BE130" t="str">
            <v/>
          </cell>
          <cell r="BI130" t="str">
            <v/>
          </cell>
          <cell r="BM130" t="str">
            <v/>
          </cell>
          <cell r="BQ130" t="str">
            <v/>
          </cell>
          <cell r="BU130" t="str">
            <v/>
          </cell>
        </row>
        <row r="131">
          <cell r="A131" t="str">
            <v>5700 P</v>
          </cell>
          <cell r="B131" t="str">
            <v>DESENGRAXAR</v>
          </cell>
          <cell r="C131">
            <v>150</v>
          </cell>
          <cell r="D131">
            <v>2</v>
          </cell>
          <cell r="E131">
            <v>0.12217234848484851</v>
          </cell>
          <cell r="F131" t="str">
            <v>LAVAGEM CORRENTE</v>
          </cell>
          <cell r="G131">
            <v>150</v>
          </cell>
          <cell r="H131">
            <v>2</v>
          </cell>
          <cell r="I131">
            <v>0.12217234848484851</v>
          </cell>
          <cell r="J131" t="str">
            <v>REFINAR CAMADA</v>
          </cell>
          <cell r="K131">
            <v>150</v>
          </cell>
          <cell r="L131">
            <v>2</v>
          </cell>
          <cell r="M131">
            <v>0.12217234848484851</v>
          </cell>
          <cell r="N131" t="str">
            <v>FOSFATIZAR</v>
          </cell>
          <cell r="O131">
            <v>150</v>
          </cell>
          <cell r="P131">
            <v>2</v>
          </cell>
          <cell r="Q131">
            <v>0.12217234848484851</v>
          </cell>
          <cell r="R131" t="str">
            <v>LAVAGEM CORRENTE</v>
          </cell>
          <cell r="S131">
            <v>150</v>
          </cell>
          <cell r="T131">
            <v>2</v>
          </cell>
          <cell r="U131">
            <v>0.12217234848484851</v>
          </cell>
          <cell r="V131" t="str">
            <v>SECAGEM</v>
          </cell>
          <cell r="W131">
            <v>150</v>
          </cell>
          <cell r="X131">
            <v>2</v>
          </cell>
          <cell r="Y131">
            <v>0.11405997474747474</v>
          </cell>
          <cell r="Z131" t="str">
            <v>INSPEÇÃO DE PROCESSO</v>
          </cell>
          <cell r="AA131">
            <v>150</v>
          </cell>
          <cell r="AB131">
            <v>1</v>
          </cell>
          <cell r="AC131">
            <v>0.13058603896103899</v>
          </cell>
          <cell r="AD131" t="str">
            <v>PINTAR</v>
          </cell>
          <cell r="AE131">
            <v>150</v>
          </cell>
          <cell r="AF131">
            <v>8</v>
          </cell>
          <cell r="AG131">
            <v>0.11405997474747474</v>
          </cell>
          <cell r="AH131" t="str">
            <v>CURA</v>
          </cell>
          <cell r="AI131">
            <v>150</v>
          </cell>
          <cell r="AJ131">
            <v>1</v>
          </cell>
          <cell r="AK131">
            <v>0.11405997474747474</v>
          </cell>
          <cell r="AL131" t="str">
            <v>INSPEÇÃO FINAL</v>
          </cell>
          <cell r="AM131">
            <v>150</v>
          </cell>
          <cell r="AN131">
            <v>1</v>
          </cell>
          <cell r="AO131">
            <v>0.13058603896103899</v>
          </cell>
          <cell r="AP131" t="str">
            <v>EMBALAGEM</v>
          </cell>
          <cell r="AQ131">
            <v>15</v>
          </cell>
          <cell r="AR131">
            <v>4</v>
          </cell>
          <cell r="AS131">
            <v>0.13058603896103899</v>
          </cell>
          <cell r="AT131" t="str">
            <v>EXPEDIÇÃO</v>
          </cell>
          <cell r="AU131">
            <v>150</v>
          </cell>
          <cell r="AV131">
            <v>1</v>
          </cell>
          <cell r="AW131">
            <v>0.13058603896103899</v>
          </cell>
          <cell r="BA131" t="str">
            <v/>
          </cell>
          <cell r="BE131" t="str">
            <v/>
          </cell>
          <cell r="BI131" t="str">
            <v/>
          </cell>
          <cell r="BM131" t="str">
            <v/>
          </cell>
          <cell r="BQ131" t="str">
            <v/>
          </cell>
          <cell r="BU131" t="str">
            <v/>
          </cell>
        </row>
        <row r="132">
          <cell r="A132">
            <v>5900</v>
          </cell>
          <cell r="B132" t="str">
            <v>DESENGRAXAR</v>
          </cell>
          <cell r="C132">
            <v>400</v>
          </cell>
          <cell r="D132">
            <v>2</v>
          </cell>
          <cell r="E132">
            <v>0.12217234848484851</v>
          </cell>
          <cell r="F132" t="str">
            <v>LAVAGEM CORRENTE</v>
          </cell>
          <cell r="G132">
            <v>400</v>
          </cell>
          <cell r="H132">
            <v>2</v>
          </cell>
          <cell r="I132">
            <v>0.12217234848484851</v>
          </cell>
          <cell r="J132" t="str">
            <v>REFINAR CAMADA</v>
          </cell>
          <cell r="K132">
            <v>400</v>
          </cell>
          <cell r="L132">
            <v>2</v>
          </cell>
          <cell r="M132">
            <v>0.12217234848484851</v>
          </cell>
          <cell r="N132" t="str">
            <v>FOSFATIZAR</v>
          </cell>
          <cell r="O132">
            <v>400</v>
          </cell>
          <cell r="P132">
            <v>2</v>
          </cell>
          <cell r="Q132">
            <v>0.12217234848484851</v>
          </cell>
          <cell r="R132" t="str">
            <v>LAVAGEM CORRENTE</v>
          </cell>
          <cell r="S132">
            <v>400</v>
          </cell>
          <cell r="T132">
            <v>2</v>
          </cell>
          <cell r="U132">
            <v>0.12217234848484851</v>
          </cell>
          <cell r="V132" t="str">
            <v>SECAGEM</v>
          </cell>
          <cell r="W132">
            <v>400</v>
          </cell>
          <cell r="X132">
            <v>2</v>
          </cell>
          <cell r="Y132">
            <v>0.11405997474747474</v>
          </cell>
          <cell r="Z132" t="str">
            <v>INSPEÇÃO DE PROCESSO</v>
          </cell>
          <cell r="AA132">
            <v>400</v>
          </cell>
          <cell r="AB132">
            <v>1</v>
          </cell>
          <cell r="AC132">
            <v>0.13058603896103899</v>
          </cell>
          <cell r="AD132" t="str">
            <v>PINTAR</v>
          </cell>
          <cell r="AE132">
            <v>300</v>
          </cell>
          <cell r="AF132">
            <v>8</v>
          </cell>
          <cell r="AG132">
            <v>0.11405997474747474</v>
          </cell>
          <cell r="AH132" t="str">
            <v>CURA</v>
          </cell>
          <cell r="AI132">
            <v>300</v>
          </cell>
          <cell r="AJ132">
            <v>1</v>
          </cell>
          <cell r="AK132">
            <v>0.11405997474747474</v>
          </cell>
          <cell r="AL132" t="str">
            <v>INSPEÇÃO FINAL</v>
          </cell>
          <cell r="AM132">
            <v>300</v>
          </cell>
          <cell r="AN132">
            <v>1</v>
          </cell>
          <cell r="AO132">
            <v>0.13058603896103899</v>
          </cell>
          <cell r="AP132" t="str">
            <v>EMBALAGEM</v>
          </cell>
          <cell r="AQ132">
            <v>300</v>
          </cell>
          <cell r="AR132">
            <v>4</v>
          </cell>
          <cell r="AS132">
            <v>0.13058603896103899</v>
          </cell>
          <cell r="AT132" t="str">
            <v>EXPEDIÇÃO</v>
          </cell>
          <cell r="AU132">
            <v>300</v>
          </cell>
          <cell r="AV132">
            <v>1</v>
          </cell>
          <cell r="AW132">
            <v>0.13058603896103899</v>
          </cell>
          <cell r="BA132" t="str">
            <v/>
          </cell>
          <cell r="BE132" t="str">
            <v/>
          </cell>
          <cell r="BI132" t="str">
            <v/>
          </cell>
          <cell r="BM132" t="str">
            <v/>
          </cell>
          <cell r="BQ132" t="str">
            <v/>
          </cell>
          <cell r="BU132" t="str">
            <v/>
          </cell>
        </row>
        <row r="133">
          <cell r="A133">
            <v>5910</v>
          </cell>
          <cell r="B133" t="str">
            <v>DESENGRAXAR</v>
          </cell>
          <cell r="C133">
            <v>300</v>
          </cell>
          <cell r="D133">
            <v>2</v>
          </cell>
          <cell r="E133">
            <v>0.12217234848484851</v>
          </cell>
          <cell r="F133" t="str">
            <v>LAVAGEM CORRENTE</v>
          </cell>
          <cell r="G133">
            <v>300</v>
          </cell>
          <cell r="H133">
            <v>2</v>
          </cell>
          <cell r="I133">
            <v>0.12217234848484851</v>
          </cell>
          <cell r="J133" t="str">
            <v>REFINAR CAMADA</v>
          </cell>
          <cell r="K133">
            <v>300</v>
          </cell>
          <cell r="L133">
            <v>2</v>
          </cell>
          <cell r="M133">
            <v>0.12217234848484851</v>
          </cell>
          <cell r="N133" t="str">
            <v>FOSFATIZAR</v>
          </cell>
          <cell r="O133">
            <v>300</v>
          </cell>
          <cell r="P133">
            <v>2</v>
          </cell>
          <cell r="Q133">
            <v>0.12217234848484851</v>
          </cell>
          <cell r="R133" t="str">
            <v>LAVAGEM CORRENTE</v>
          </cell>
          <cell r="S133">
            <v>300</v>
          </cell>
          <cell r="T133">
            <v>2</v>
          </cell>
          <cell r="U133">
            <v>0.12217234848484851</v>
          </cell>
          <cell r="V133" t="str">
            <v>SECAGEM</v>
          </cell>
          <cell r="W133">
            <v>300</v>
          </cell>
          <cell r="X133">
            <v>2</v>
          </cell>
          <cell r="Y133">
            <v>0.11405997474747474</v>
          </cell>
          <cell r="Z133" t="str">
            <v>INSPEÇÃO DE PROCESSO</v>
          </cell>
          <cell r="AA133">
            <v>300</v>
          </cell>
          <cell r="AB133">
            <v>1</v>
          </cell>
          <cell r="AC133">
            <v>0.13058603896103899</v>
          </cell>
          <cell r="AD133" t="str">
            <v>PINTAR</v>
          </cell>
          <cell r="AE133">
            <v>300</v>
          </cell>
          <cell r="AF133">
            <v>8</v>
          </cell>
          <cell r="AG133">
            <v>0.11405997474747474</v>
          </cell>
          <cell r="AH133" t="str">
            <v>CURA</v>
          </cell>
          <cell r="AI133">
            <v>300</v>
          </cell>
          <cell r="AJ133">
            <v>1</v>
          </cell>
          <cell r="AK133">
            <v>0.11405997474747474</v>
          </cell>
          <cell r="AL133" t="str">
            <v>INSPEÇÃO FINAL</v>
          </cell>
          <cell r="AM133">
            <v>300</v>
          </cell>
          <cell r="AN133">
            <v>1</v>
          </cell>
          <cell r="AO133">
            <v>0.13058603896103899</v>
          </cell>
          <cell r="AP133" t="str">
            <v>EMBALAGEM</v>
          </cell>
          <cell r="AQ133">
            <v>300</v>
          </cell>
          <cell r="AR133">
            <v>4</v>
          </cell>
          <cell r="AS133">
            <v>0.13058603896103899</v>
          </cell>
          <cell r="AT133" t="str">
            <v>EXPEDIÇÃO</v>
          </cell>
          <cell r="AU133">
            <v>300</v>
          </cell>
          <cell r="AV133">
            <v>1</v>
          </cell>
          <cell r="AW133">
            <v>0.13058603896103899</v>
          </cell>
          <cell r="BA133" t="str">
            <v/>
          </cell>
          <cell r="BE133" t="str">
            <v/>
          </cell>
          <cell r="BI133" t="str">
            <v/>
          </cell>
          <cell r="BM133" t="str">
            <v/>
          </cell>
          <cell r="BQ133" t="str">
            <v/>
          </cell>
          <cell r="BU133" t="str">
            <v/>
          </cell>
        </row>
        <row r="134">
          <cell r="A134">
            <v>5920</v>
          </cell>
          <cell r="B134" t="str">
            <v>DESENGRAXAR</v>
          </cell>
          <cell r="C134">
            <v>250</v>
          </cell>
          <cell r="D134">
            <v>2</v>
          </cell>
          <cell r="E134">
            <v>0.12217234848484851</v>
          </cell>
          <cell r="F134" t="str">
            <v>LAVAGEM CORRENTE</v>
          </cell>
          <cell r="G134">
            <v>250</v>
          </cell>
          <cell r="H134">
            <v>2</v>
          </cell>
          <cell r="I134">
            <v>0.12217234848484851</v>
          </cell>
          <cell r="J134" t="str">
            <v>REFINAR CAMADA</v>
          </cell>
          <cell r="K134">
            <v>250</v>
          </cell>
          <cell r="L134">
            <v>2</v>
          </cell>
          <cell r="M134">
            <v>0.12217234848484851</v>
          </cell>
          <cell r="N134" t="str">
            <v>FOSFATIZAR</v>
          </cell>
          <cell r="O134">
            <v>250</v>
          </cell>
          <cell r="P134">
            <v>2</v>
          </cell>
          <cell r="Q134">
            <v>0.12217234848484851</v>
          </cell>
          <cell r="R134" t="str">
            <v>LAVAGEM CORRENTE</v>
          </cell>
          <cell r="S134">
            <v>250</v>
          </cell>
          <cell r="T134">
            <v>2</v>
          </cell>
          <cell r="U134">
            <v>0.12217234848484851</v>
          </cell>
          <cell r="V134" t="str">
            <v>SECAGEM</v>
          </cell>
          <cell r="W134">
            <v>250</v>
          </cell>
          <cell r="X134">
            <v>2</v>
          </cell>
          <cell r="Y134">
            <v>0.11405997474747474</v>
          </cell>
          <cell r="Z134" t="str">
            <v>INSPEÇÃO DE PROCESSO</v>
          </cell>
          <cell r="AA134">
            <v>250</v>
          </cell>
          <cell r="AB134">
            <v>1</v>
          </cell>
          <cell r="AC134">
            <v>0.13058603896103899</v>
          </cell>
          <cell r="AD134" t="str">
            <v>PINTAR</v>
          </cell>
          <cell r="AE134">
            <v>250</v>
          </cell>
          <cell r="AF134">
            <v>8</v>
          </cell>
          <cell r="AG134">
            <v>0.11405997474747474</v>
          </cell>
          <cell r="AH134" t="str">
            <v>CURA</v>
          </cell>
          <cell r="AI134">
            <v>250</v>
          </cell>
          <cell r="AJ134">
            <v>1</v>
          </cell>
          <cell r="AK134">
            <v>0.11405997474747474</v>
          </cell>
          <cell r="AL134" t="str">
            <v>INSPEÇÃO FINAL</v>
          </cell>
          <cell r="AM134">
            <v>250</v>
          </cell>
          <cell r="AN134">
            <v>1</v>
          </cell>
          <cell r="AO134">
            <v>0.13058603896103899</v>
          </cell>
          <cell r="AP134" t="str">
            <v>EMBALAGEM</v>
          </cell>
          <cell r="AQ134">
            <v>250</v>
          </cell>
          <cell r="AR134">
            <v>4</v>
          </cell>
          <cell r="AS134">
            <v>0.13058603896103899</v>
          </cell>
          <cell r="AT134" t="str">
            <v>EXPEDIÇÃO</v>
          </cell>
          <cell r="AU134">
            <v>250</v>
          </cell>
          <cell r="AV134">
            <v>1</v>
          </cell>
          <cell r="AW134">
            <v>0.13058603896103899</v>
          </cell>
          <cell r="BA134" t="str">
            <v/>
          </cell>
          <cell r="BE134" t="str">
            <v/>
          </cell>
          <cell r="BI134" t="str">
            <v/>
          </cell>
          <cell r="BM134" t="str">
            <v/>
          </cell>
          <cell r="BQ134" t="str">
            <v/>
          </cell>
          <cell r="BU134" t="str">
            <v/>
          </cell>
        </row>
        <row r="135">
          <cell r="A135">
            <v>5930</v>
          </cell>
          <cell r="B135" t="str">
            <v>DESENGRAXAR</v>
          </cell>
          <cell r="C135">
            <v>300</v>
          </cell>
          <cell r="D135">
            <v>2</v>
          </cell>
          <cell r="E135">
            <v>0.12217234848484851</v>
          </cell>
          <cell r="F135" t="str">
            <v>LAVAGEM CORRENTE</v>
          </cell>
          <cell r="G135">
            <v>300</v>
          </cell>
          <cell r="H135">
            <v>2</v>
          </cell>
          <cell r="I135">
            <v>0.12217234848484851</v>
          </cell>
          <cell r="J135" t="str">
            <v>REFINAR CAMADA</v>
          </cell>
          <cell r="K135">
            <v>300</v>
          </cell>
          <cell r="L135">
            <v>2</v>
          </cell>
          <cell r="M135">
            <v>0.12217234848484851</v>
          </cell>
          <cell r="N135" t="str">
            <v>FOSFATIZAR</v>
          </cell>
          <cell r="O135">
            <v>300</v>
          </cell>
          <cell r="P135">
            <v>2</v>
          </cell>
          <cell r="Q135">
            <v>0.12217234848484851</v>
          </cell>
          <cell r="R135" t="str">
            <v>LAVAGEM CORRENTE</v>
          </cell>
          <cell r="S135">
            <v>300</v>
          </cell>
          <cell r="T135">
            <v>2</v>
          </cell>
          <cell r="U135">
            <v>0.12217234848484851</v>
          </cell>
          <cell r="V135" t="str">
            <v>SECAGEM</v>
          </cell>
          <cell r="W135">
            <v>300</v>
          </cell>
          <cell r="X135">
            <v>2</v>
          </cell>
          <cell r="Y135">
            <v>0.11405997474747474</v>
          </cell>
          <cell r="Z135" t="str">
            <v>INSPEÇÃO DE PROCESSO</v>
          </cell>
          <cell r="AA135">
            <v>300</v>
          </cell>
          <cell r="AB135">
            <v>1</v>
          </cell>
          <cell r="AC135">
            <v>0.13058603896103899</v>
          </cell>
          <cell r="AD135" t="str">
            <v>PINTAR</v>
          </cell>
          <cell r="AE135">
            <v>230</v>
          </cell>
          <cell r="AF135">
            <v>8</v>
          </cell>
          <cell r="AG135">
            <v>0.11405997474747474</v>
          </cell>
          <cell r="AH135" t="str">
            <v>CURA</v>
          </cell>
          <cell r="AI135">
            <v>230</v>
          </cell>
          <cell r="AJ135">
            <v>1</v>
          </cell>
          <cell r="AK135">
            <v>0.11405997474747474</v>
          </cell>
          <cell r="AL135" t="str">
            <v>INSPEÇÃO FINAL</v>
          </cell>
          <cell r="AM135">
            <v>230</v>
          </cell>
          <cell r="AN135">
            <v>1</v>
          </cell>
          <cell r="AO135">
            <v>0.13058603896103899</v>
          </cell>
          <cell r="AP135" t="str">
            <v>EMBALAGEM</v>
          </cell>
          <cell r="AQ135">
            <v>230</v>
          </cell>
          <cell r="AR135">
            <v>4</v>
          </cell>
          <cell r="AS135">
            <v>0.13058603896103899</v>
          </cell>
          <cell r="AT135" t="str">
            <v>EXPEDIÇÃO</v>
          </cell>
          <cell r="AU135">
            <v>230</v>
          </cell>
          <cell r="AV135">
            <v>1</v>
          </cell>
          <cell r="AW135">
            <v>0.13058603896103899</v>
          </cell>
          <cell r="BA135" t="str">
            <v/>
          </cell>
          <cell r="BE135" t="str">
            <v/>
          </cell>
          <cell r="BI135" t="str">
            <v/>
          </cell>
          <cell r="BM135" t="str">
            <v/>
          </cell>
          <cell r="BQ135" t="str">
            <v/>
          </cell>
          <cell r="BU135" t="str">
            <v/>
          </cell>
        </row>
        <row r="136">
          <cell r="A136" t="str">
            <v>5930T</v>
          </cell>
          <cell r="B136" t="str">
            <v>DESENGRAXAR</v>
          </cell>
          <cell r="C136">
            <v>150</v>
          </cell>
          <cell r="D136">
            <v>2</v>
          </cell>
          <cell r="E136">
            <v>0.12217234848484851</v>
          </cell>
          <cell r="F136" t="str">
            <v>LAVAGEM CORRENTE</v>
          </cell>
          <cell r="G136">
            <v>150</v>
          </cell>
          <cell r="H136">
            <v>2</v>
          </cell>
          <cell r="I136">
            <v>0.12217234848484851</v>
          </cell>
          <cell r="J136" t="str">
            <v>REFINAR CAMADA</v>
          </cell>
          <cell r="K136">
            <v>150</v>
          </cell>
          <cell r="L136">
            <v>2</v>
          </cell>
          <cell r="M136">
            <v>0.12217234848484851</v>
          </cell>
          <cell r="N136" t="str">
            <v>FOSFATIZAR</v>
          </cell>
          <cell r="O136">
            <v>150</v>
          </cell>
          <cell r="P136">
            <v>2</v>
          </cell>
          <cell r="Q136">
            <v>0.12217234848484851</v>
          </cell>
          <cell r="R136" t="str">
            <v>LAVAGEM CORRENTE</v>
          </cell>
          <cell r="S136">
            <v>150</v>
          </cell>
          <cell r="T136">
            <v>2</v>
          </cell>
          <cell r="U136">
            <v>0.12217234848484851</v>
          </cell>
          <cell r="V136" t="str">
            <v>SECAGEM</v>
          </cell>
          <cell r="W136">
            <v>150</v>
          </cell>
          <cell r="X136">
            <v>2</v>
          </cell>
          <cell r="Y136">
            <v>0.11405997474747474</v>
          </cell>
          <cell r="Z136" t="str">
            <v>INSPEÇÃO DE PROCESSO</v>
          </cell>
          <cell r="AA136">
            <v>150</v>
          </cell>
          <cell r="AB136">
            <v>1</v>
          </cell>
          <cell r="AC136">
            <v>0.13058603896103899</v>
          </cell>
          <cell r="AD136" t="str">
            <v>PINTAR</v>
          </cell>
          <cell r="AE136">
            <v>150</v>
          </cell>
          <cell r="AF136">
            <v>8</v>
          </cell>
          <cell r="AG136">
            <v>0.11405997474747474</v>
          </cell>
          <cell r="AH136" t="str">
            <v>CURA</v>
          </cell>
          <cell r="AI136">
            <v>150</v>
          </cell>
          <cell r="AJ136">
            <v>1</v>
          </cell>
          <cell r="AK136">
            <v>0.11405997474747474</v>
          </cell>
          <cell r="AL136" t="str">
            <v>INSPEÇÃO FINAL</v>
          </cell>
          <cell r="AM136">
            <v>150</v>
          </cell>
          <cell r="AN136">
            <v>1</v>
          </cell>
          <cell r="AO136">
            <v>0.13058603896103899</v>
          </cell>
          <cell r="AP136" t="str">
            <v>EMBALAGEM</v>
          </cell>
          <cell r="AQ136">
            <v>150</v>
          </cell>
          <cell r="AR136">
            <v>4</v>
          </cell>
          <cell r="AS136">
            <v>0.13058603896103899</v>
          </cell>
          <cell r="AT136" t="str">
            <v>EXPEDIÇÃO</v>
          </cell>
          <cell r="AU136">
            <v>150</v>
          </cell>
          <cell r="AV136">
            <v>1</v>
          </cell>
          <cell r="AW136">
            <v>0.13058603896103899</v>
          </cell>
          <cell r="BA136" t="str">
            <v/>
          </cell>
          <cell r="BE136" t="str">
            <v/>
          </cell>
          <cell r="BI136" t="str">
            <v/>
          </cell>
          <cell r="BM136" t="str">
            <v/>
          </cell>
          <cell r="BQ136" t="str">
            <v/>
          </cell>
          <cell r="BU136" t="str">
            <v/>
          </cell>
        </row>
        <row r="137">
          <cell r="A137">
            <v>6200</v>
          </cell>
          <cell r="B137" t="str">
            <v>DESENGRAXAR</v>
          </cell>
          <cell r="C137">
            <v>120</v>
          </cell>
          <cell r="D137">
            <v>2</v>
          </cell>
          <cell r="E137">
            <v>0.12217234848484851</v>
          </cell>
          <cell r="F137" t="str">
            <v>LAVAGEM CORRENTE</v>
          </cell>
          <cell r="G137">
            <v>120</v>
          </cell>
          <cell r="H137">
            <v>2</v>
          </cell>
          <cell r="I137">
            <v>0.12217234848484851</v>
          </cell>
          <cell r="J137" t="str">
            <v>REFINAR CAMADA</v>
          </cell>
          <cell r="K137">
            <v>120</v>
          </cell>
          <cell r="L137">
            <v>2</v>
          </cell>
          <cell r="M137">
            <v>0.12217234848484851</v>
          </cell>
          <cell r="N137" t="str">
            <v>FOSFATIZAR</v>
          </cell>
          <cell r="O137">
            <v>120</v>
          </cell>
          <cell r="P137">
            <v>2</v>
          </cell>
          <cell r="Q137">
            <v>0.12217234848484851</v>
          </cell>
          <cell r="R137" t="str">
            <v>LAVAGEM CORRENTE</v>
          </cell>
          <cell r="S137">
            <v>120</v>
          </cell>
          <cell r="T137">
            <v>2</v>
          </cell>
          <cell r="U137">
            <v>0.12217234848484851</v>
          </cell>
          <cell r="V137" t="str">
            <v>SECAGEM</v>
          </cell>
          <cell r="W137">
            <v>120</v>
          </cell>
          <cell r="X137">
            <v>2</v>
          </cell>
          <cell r="Y137">
            <v>0.11405997474747474</v>
          </cell>
          <cell r="Z137" t="str">
            <v>INSPEÇÃO DE PROCESSO</v>
          </cell>
          <cell r="AA137">
            <v>120</v>
          </cell>
          <cell r="AB137">
            <v>1</v>
          </cell>
          <cell r="AC137">
            <v>0.13058603896103899</v>
          </cell>
          <cell r="AD137" t="str">
            <v>PINTAR</v>
          </cell>
          <cell r="AE137">
            <v>120</v>
          </cell>
          <cell r="AF137">
            <v>8</v>
          </cell>
          <cell r="AG137">
            <v>0.11405997474747474</v>
          </cell>
          <cell r="AH137" t="str">
            <v>CURA</v>
          </cell>
          <cell r="AI137">
            <v>120</v>
          </cell>
          <cell r="AJ137">
            <v>1</v>
          </cell>
          <cell r="AK137">
            <v>0.11405997474747474</v>
          </cell>
          <cell r="AL137" t="str">
            <v>INSPEÇÃO FINAL</v>
          </cell>
          <cell r="AM137">
            <v>120</v>
          </cell>
          <cell r="AN137">
            <v>1</v>
          </cell>
          <cell r="AO137">
            <v>0.13058603896103899</v>
          </cell>
          <cell r="AP137" t="str">
            <v>EMBALAGEM</v>
          </cell>
          <cell r="AQ137">
            <v>120</v>
          </cell>
          <cell r="AR137">
            <v>4</v>
          </cell>
          <cell r="AS137">
            <v>0.13058603896103899</v>
          </cell>
          <cell r="AT137" t="str">
            <v>EXPEDIÇÃO</v>
          </cell>
          <cell r="AU137">
            <v>120</v>
          </cell>
          <cell r="AV137">
            <v>1</v>
          </cell>
          <cell r="AW137">
            <v>0.13058603896103899</v>
          </cell>
          <cell r="BA137" t="str">
            <v/>
          </cell>
          <cell r="BE137" t="str">
            <v/>
          </cell>
          <cell r="BI137" t="str">
            <v/>
          </cell>
          <cell r="BM137" t="str">
            <v/>
          </cell>
          <cell r="BQ137" t="str">
            <v/>
          </cell>
          <cell r="BU137" t="str">
            <v/>
          </cell>
        </row>
        <row r="138">
          <cell r="A138">
            <v>6210</v>
          </cell>
          <cell r="B138" t="str">
            <v>DESENGRAXAR</v>
          </cell>
          <cell r="C138">
            <v>100</v>
          </cell>
          <cell r="D138">
            <v>1</v>
          </cell>
          <cell r="E138">
            <v>0.12217234848484851</v>
          </cell>
          <cell r="F138" t="str">
            <v>LAVAGEM CORRENTE</v>
          </cell>
          <cell r="G138">
            <v>100</v>
          </cell>
          <cell r="H138">
            <v>1</v>
          </cell>
          <cell r="I138">
            <v>0.12217234848484851</v>
          </cell>
          <cell r="J138" t="str">
            <v>REFINAR CAMADA</v>
          </cell>
          <cell r="K138">
            <v>100</v>
          </cell>
          <cell r="L138">
            <v>1</v>
          </cell>
          <cell r="M138">
            <v>0.12217234848484851</v>
          </cell>
          <cell r="N138" t="str">
            <v>FOSFATIZAR</v>
          </cell>
          <cell r="O138">
            <v>100</v>
          </cell>
          <cell r="P138">
            <v>1</v>
          </cell>
          <cell r="Q138">
            <v>0.12217234848484851</v>
          </cell>
          <cell r="R138" t="str">
            <v>LAVAGEM CORRENTE</v>
          </cell>
          <cell r="S138">
            <v>100</v>
          </cell>
          <cell r="T138">
            <v>1</v>
          </cell>
          <cell r="U138">
            <v>0.12217234848484851</v>
          </cell>
          <cell r="V138" t="str">
            <v>SECAGEM</v>
          </cell>
          <cell r="W138">
            <v>100</v>
          </cell>
          <cell r="X138">
            <v>1</v>
          </cell>
          <cell r="Y138">
            <v>0.11405997474747474</v>
          </cell>
          <cell r="Z138" t="str">
            <v>INSPEÇÃO DE PROCESSO</v>
          </cell>
          <cell r="AA138">
            <v>100</v>
          </cell>
          <cell r="AB138">
            <v>1</v>
          </cell>
          <cell r="AC138">
            <v>0.13058603896103899</v>
          </cell>
          <cell r="AD138" t="str">
            <v>PINTAR</v>
          </cell>
          <cell r="AE138">
            <v>100</v>
          </cell>
          <cell r="AF138">
            <v>1</v>
          </cell>
          <cell r="AG138">
            <v>0.11405997474747474</v>
          </cell>
          <cell r="AH138" t="str">
            <v>CURA</v>
          </cell>
          <cell r="AI138">
            <v>100</v>
          </cell>
          <cell r="AJ138">
            <v>1</v>
          </cell>
          <cell r="AK138">
            <v>0.11405997474747474</v>
          </cell>
          <cell r="AL138" t="str">
            <v>INSPEÇÃO FINAL</v>
          </cell>
          <cell r="AM138">
            <v>100</v>
          </cell>
          <cell r="AN138">
            <v>1</v>
          </cell>
          <cell r="AO138">
            <v>0.13058603896103899</v>
          </cell>
          <cell r="AP138" t="str">
            <v>EMBALAGEM</v>
          </cell>
          <cell r="AQ138">
            <v>100</v>
          </cell>
          <cell r="AR138">
            <v>1</v>
          </cell>
          <cell r="AS138">
            <v>0.13058603896103899</v>
          </cell>
          <cell r="AT138" t="str">
            <v>EXPEDIÇÃO</v>
          </cell>
          <cell r="AU138">
            <v>100</v>
          </cell>
          <cell r="AV138">
            <v>1</v>
          </cell>
          <cell r="AW138">
            <v>0.13058603896103899</v>
          </cell>
          <cell r="BA138" t="str">
            <v/>
          </cell>
          <cell r="BE138" t="str">
            <v/>
          </cell>
          <cell r="BI138" t="str">
            <v/>
          </cell>
          <cell r="BM138" t="str">
            <v/>
          </cell>
          <cell r="BQ138" t="str">
            <v/>
          </cell>
          <cell r="BU138" t="str">
            <v/>
          </cell>
        </row>
        <row r="139">
          <cell r="A139">
            <v>6220</v>
          </cell>
          <cell r="B139" t="str">
            <v>DESENGRAXAR</v>
          </cell>
          <cell r="C139">
            <v>120</v>
          </cell>
          <cell r="D139">
            <v>2</v>
          </cell>
          <cell r="E139">
            <v>0.12217234848484851</v>
          </cell>
          <cell r="F139" t="str">
            <v>LAVAGEM CORRENTE</v>
          </cell>
          <cell r="G139">
            <v>120</v>
          </cell>
          <cell r="H139">
            <v>2</v>
          </cell>
          <cell r="I139">
            <v>0.12217234848484851</v>
          </cell>
          <cell r="J139" t="str">
            <v>REFINAR CAMADA</v>
          </cell>
          <cell r="K139">
            <v>120</v>
          </cell>
          <cell r="L139">
            <v>2</v>
          </cell>
          <cell r="M139">
            <v>0.12217234848484851</v>
          </cell>
          <cell r="N139" t="str">
            <v>FOSFATIZAR</v>
          </cell>
          <cell r="O139">
            <v>120</v>
          </cell>
          <cell r="P139">
            <v>2</v>
          </cell>
          <cell r="Q139">
            <v>0.12217234848484851</v>
          </cell>
          <cell r="R139" t="str">
            <v>LAVAGEM CORRENTE</v>
          </cell>
          <cell r="S139">
            <v>120</v>
          </cell>
          <cell r="T139">
            <v>2</v>
          </cell>
          <cell r="U139">
            <v>0.12217234848484851</v>
          </cell>
          <cell r="V139" t="str">
            <v>SECAGEM</v>
          </cell>
          <cell r="W139">
            <v>120</v>
          </cell>
          <cell r="X139">
            <v>2</v>
          </cell>
          <cell r="Y139">
            <v>0.11405997474747474</v>
          </cell>
          <cell r="Z139" t="str">
            <v>INSPEÇÃO DE PROCESSO</v>
          </cell>
          <cell r="AA139">
            <v>120</v>
          </cell>
          <cell r="AB139">
            <v>1</v>
          </cell>
          <cell r="AC139">
            <v>0.13058603896103899</v>
          </cell>
          <cell r="AD139" t="str">
            <v>PINTAR</v>
          </cell>
          <cell r="AE139">
            <v>120</v>
          </cell>
          <cell r="AF139">
            <v>8</v>
          </cell>
          <cell r="AG139">
            <v>0.11405997474747474</v>
          </cell>
          <cell r="AH139" t="str">
            <v>CURA</v>
          </cell>
          <cell r="AI139">
            <v>120</v>
          </cell>
          <cell r="AJ139">
            <v>1</v>
          </cell>
          <cell r="AK139">
            <v>0.11405997474747474</v>
          </cell>
          <cell r="AL139" t="str">
            <v>INSPEÇÃO FINAL</v>
          </cell>
          <cell r="AM139">
            <v>120</v>
          </cell>
          <cell r="AN139">
            <v>1</v>
          </cell>
          <cell r="AO139">
            <v>0.13058603896103899</v>
          </cell>
          <cell r="AP139" t="str">
            <v>EMBALAGEM</v>
          </cell>
          <cell r="AQ139">
            <v>120</v>
          </cell>
          <cell r="AR139">
            <v>4</v>
          </cell>
          <cell r="AS139">
            <v>0.13058603896103899</v>
          </cell>
          <cell r="AT139" t="str">
            <v>EXPEDIÇÃO</v>
          </cell>
          <cell r="AU139">
            <v>120</v>
          </cell>
          <cell r="AV139">
            <v>1</v>
          </cell>
          <cell r="AW139">
            <v>0.13058603896103899</v>
          </cell>
          <cell r="BA139" t="str">
            <v/>
          </cell>
          <cell r="BE139" t="str">
            <v/>
          </cell>
          <cell r="BI139" t="str">
            <v/>
          </cell>
          <cell r="BM139" t="str">
            <v/>
          </cell>
          <cell r="BQ139" t="str">
            <v/>
          </cell>
          <cell r="BU139" t="str">
            <v/>
          </cell>
        </row>
        <row r="140">
          <cell r="A140" t="str">
            <v>CP010</v>
          </cell>
          <cell r="B140" t="str">
            <v>DESENGRAXAR</v>
          </cell>
          <cell r="C140">
            <v>650</v>
          </cell>
          <cell r="D140">
            <v>2</v>
          </cell>
          <cell r="E140">
            <v>0.12217234848484851</v>
          </cell>
          <cell r="F140" t="str">
            <v>LAVAGEM CORRENTE</v>
          </cell>
          <cell r="G140">
            <v>650</v>
          </cell>
          <cell r="H140">
            <v>2</v>
          </cell>
          <cell r="I140">
            <v>0.12217234848484851</v>
          </cell>
          <cell r="J140" t="str">
            <v>REFINAR CAMADA</v>
          </cell>
          <cell r="K140">
            <v>650</v>
          </cell>
          <cell r="L140">
            <v>2</v>
          </cell>
          <cell r="M140">
            <v>0.12217234848484851</v>
          </cell>
          <cell r="N140" t="str">
            <v>FOSFATIZAR</v>
          </cell>
          <cell r="O140">
            <v>650</v>
          </cell>
          <cell r="P140">
            <v>2</v>
          </cell>
          <cell r="Q140">
            <v>0.12217234848484851</v>
          </cell>
          <cell r="R140" t="str">
            <v>LAVAGEM CORRENTE</v>
          </cell>
          <cell r="S140">
            <v>650</v>
          </cell>
          <cell r="T140">
            <v>2</v>
          </cell>
          <cell r="U140">
            <v>0.12217234848484851</v>
          </cell>
          <cell r="V140" t="str">
            <v>SECAGEM</v>
          </cell>
          <cell r="W140">
            <v>650</v>
          </cell>
          <cell r="X140">
            <v>2</v>
          </cell>
          <cell r="Y140">
            <v>0.11405997474747474</v>
          </cell>
          <cell r="Z140" t="str">
            <v>INSPEÇÃO DE PROCESSO</v>
          </cell>
          <cell r="AA140">
            <v>650</v>
          </cell>
          <cell r="AB140">
            <v>1</v>
          </cell>
          <cell r="AC140">
            <v>0.13058603896103899</v>
          </cell>
          <cell r="AD140" t="str">
            <v>PROTEGER RÔSCA</v>
          </cell>
          <cell r="AE140">
            <v>450</v>
          </cell>
          <cell r="AF140">
            <v>3</v>
          </cell>
          <cell r="AG140">
            <v>0.11405997474747474</v>
          </cell>
          <cell r="AH140" t="str">
            <v>PINTAR</v>
          </cell>
          <cell r="AI140">
            <v>450</v>
          </cell>
          <cell r="AJ140">
            <v>3</v>
          </cell>
          <cell r="AK140">
            <v>0.11405997474747474</v>
          </cell>
          <cell r="AL140" t="str">
            <v>CURA</v>
          </cell>
          <cell r="AM140">
            <v>450</v>
          </cell>
          <cell r="AN140">
            <v>1</v>
          </cell>
          <cell r="AO140">
            <v>0.11405997474747474</v>
          </cell>
          <cell r="AP140" t="str">
            <v>INSPEÇÃO FINAL</v>
          </cell>
          <cell r="AQ140">
            <v>450</v>
          </cell>
          <cell r="AR140">
            <v>1</v>
          </cell>
          <cell r="AS140">
            <v>0.13058603896103899</v>
          </cell>
          <cell r="AT140" t="str">
            <v>EMBALAGEM</v>
          </cell>
          <cell r="AU140">
            <v>450</v>
          </cell>
          <cell r="AV140">
            <v>3</v>
          </cell>
          <cell r="AW140">
            <v>0.13058603896103899</v>
          </cell>
          <cell r="AX140" t="str">
            <v>EXPEDIÇÃO</v>
          </cell>
          <cell r="AY140">
            <v>450</v>
          </cell>
          <cell r="AZ140">
            <v>1</v>
          </cell>
          <cell r="BA140">
            <v>0.13058603896103899</v>
          </cell>
          <cell r="BE140" t="str">
            <v/>
          </cell>
          <cell r="BI140" t="str">
            <v/>
          </cell>
          <cell r="BM140" t="str">
            <v/>
          </cell>
          <cell r="BQ140" t="str">
            <v/>
          </cell>
          <cell r="BU140" t="str">
            <v/>
          </cell>
        </row>
        <row r="141">
          <cell r="A141" t="str">
            <v>F005</v>
          </cell>
          <cell r="B141" t="str">
            <v>DESENGRAXAR</v>
          </cell>
          <cell r="C141">
            <v>600</v>
          </cell>
          <cell r="D141">
            <v>2</v>
          </cell>
          <cell r="E141">
            <v>0.12217234848484851</v>
          </cell>
          <cell r="F141" t="str">
            <v>LAVAGEM CORRENTE</v>
          </cell>
          <cell r="G141">
            <v>600</v>
          </cell>
          <cell r="H141">
            <v>2</v>
          </cell>
          <cell r="I141">
            <v>0.12217234848484851</v>
          </cell>
          <cell r="J141" t="str">
            <v>REFINAR CAMADA</v>
          </cell>
          <cell r="K141">
            <v>600</v>
          </cell>
          <cell r="L141">
            <v>2</v>
          </cell>
          <cell r="M141">
            <v>0.12217234848484851</v>
          </cell>
          <cell r="N141" t="str">
            <v>FOSFATIZAR</v>
          </cell>
          <cell r="O141">
            <v>600</v>
          </cell>
          <cell r="P141">
            <v>1</v>
          </cell>
          <cell r="Q141">
            <v>0.12217234848484851</v>
          </cell>
          <cell r="R141" t="str">
            <v>LAVAGEM CORRENTE</v>
          </cell>
          <cell r="S141">
            <v>600</v>
          </cell>
          <cell r="T141">
            <v>1</v>
          </cell>
          <cell r="U141">
            <v>0.12217234848484851</v>
          </cell>
          <cell r="V141" t="str">
            <v>SECAGEM</v>
          </cell>
          <cell r="W141">
            <v>650</v>
          </cell>
          <cell r="X141">
            <v>1</v>
          </cell>
          <cell r="Y141">
            <v>0.11405997474747474</v>
          </cell>
          <cell r="Z141" t="str">
            <v>INSPEÇÃO DE PROCESSO</v>
          </cell>
          <cell r="AA141">
            <v>650</v>
          </cell>
          <cell r="AB141">
            <v>1</v>
          </cell>
          <cell r="AC141">
            <v>0.13058603896103899</v>
          </cell>
          <cell r="AD141" t="str">
            <v>PINTAR</v>
          </cell>
          <cell r="AE141">
            <v>650</v>
          </cell>
          <cell r="AF141">
            <v>1</v>
          </cell>
          <cell r="AG141">
            <v>0.11405997474747474</v>
          </cell>
          <cell r="AH141" t="str">
            <v>CURA</v>
          </cell>
          <cell r="AI141">
            <v>650</v>
          </cell>
          <cell r="AJ141">
            <v>1</v>
          </cell>
          <cell r="AK141">
            <v>0.11405997474747474</v>
          </cell>
          <cell r="AL141" t="str">
            <v>INSPEÇÃO FINAL</v>
          </cell>
          <cell r="AM141">
            <v>650</v>
          </cell>
          <cell r="AN141">
            <v>1</v>
          </cell>
          <cell r="AO141">
            <v>0.13058603896103899</v>
          </cell>
          <cell r="AP141" t="str">
            <v>EMBALAGEM</v>
          </cell>
          <cell r="AQ141">
            <v>650</v>
          </cell>
          <cell r="AR141">
            <v>1</v>
          </cell>
          <cell r="AS141">
            <v>0.13058603896103899</v>
          </cell>
          <cell r="AT141" t="str">
            <v>EXPEDIÇÃO</v>
          </cell>
          <cell r="AU141">
            <v>650</v>
          </cell>
          <cell r="AV141">
            <v>1</v>
          </cell>
          <cell r="AW141">
            <v>0.13058603896103899</v>
          </cell>
          <cell r="BA141" t="str">
            <v/>
          </cell>
          <cell r="BE141" t="str">
            <v/>
          </cell>
          <cell r="BI141" t="str">
            <v/>
          </cell>
          <cell r="BM141" t="str">
            <v/>
          </cell>
          <cell r="BQ141" t="str">
            <v/>
          </cell>
          <cell r="BU141" t="str">
            <v/>
          </cell>
        </row>
        <row r="142">
          <cell r="A142" t="str">
            <v>F007</v>
          </cell>
          <cell r="B142" t="str">
            <v>DESENGRAXAR</v>
          </cell>
          <cell r="C142">
            <v>3000</v>
          </cell>
          <cell r="D142">
            <v>2</v>
          </cell>
          <cell r="E142">
            <v>0.12217234848484851</v>
          </cell>
          <cell r="F142" t="str">
            <v>LAVAGEM CORRENTE</v>
          </cell>
          <cell r="G142">
            <v>3000</v>
          </cell>
          <cell r="H142">
            <v>2</v>
          </cell>
          <cell r="I142">
            <v>0.12217234848484851</v>
          </cell>
          <cell r="J142" t="str">
            <v>REFINAR CAMADA</v>
          </cell>
          <cell r="K142">
            <v>3000</v>
          </cell>
          <cell r="L142">
            <v>2</v>
          </cell>
          <cell r="M142">
            <v>0.12217234848484851</v>
          </cell>
          <cell r="N142" t="str">
            <v>FOSFATIZAR</v>
          </cell>
          <cell r="O142">
            <v>3000</v>
          </cell>
          <cell r="P142">
            <v>2</v>
          </cell>
          <cell r="Q142">
            <v>0.12217234848484851</v>
          </cell>
          <cell r="R142" t="str">
            <v>LAVAGEM CORRENTE</v>
          </cell>
          <cell r="S142">
            <v>3000</v>
          </cell>
          <cell r="T142">
            <v>2</v>
          </cell>
          <cell r="U142">
            <v>0.12217234848484851</v>
          </cell>
          <cell r="V142" t="str">
            <v>SECAGEM</v>
          </cell>
          <cell r="W142">
            <v>3000</v>
          </cell>
          <cell r="X142">
            <v>1</v>
          </cell>
          <cell r="Y142">
            <v>0.11405997474747474</v>
          </cell>
          <cell r="Z142" t="str">
            <v>INSPEÇÃO DE PROCESSO</v>
          </cell>
          <cell r="AA142">
            <v>3000</v>
          </cell>
          <cell r="AB142">
            <v>1</v>
          </cell>
          <cell r="AC142">
            <v>0.13058603896103899</v>
          </cell>
          <cell r="AD142" t="str">
            <v>PINTAR</v>
          </cell>
          <cell r="AE142">
            <v>1500</v>
          </cell>
          <cell r="AF142">
            <v>4</v>
          </cell>
          <cell r="AG142">
            <v>0.11405997474747474</v>
          </cell>
          <cell r="AH142" t="str">
            <v>CURA</v>
          </cell>
          <cell r="AI142">
            <v>1500</v>
          </cell>
          <cell r="AJ142">
            <v>1</v>
          </cell>
          <cell r="AK142">
            <v>0.11405997474747474</v>
          </cell>
          <cell r="AL142" t="str">
            <v>INSPEÇÃO FINAL</v>
          </cell>
          <cell r="AM142">
            <v>1500</v>
          </cell>
          <cell r="AN142">
            <v>1</v>
          </cell>
          <cell r="AO142">
            <v>0.13058603896103899</v>
          </cell>
          <cell r="AP142" t="str">
            <v>EMBALAGEM</v>
          </cell>
          <cell r="AQ142">
            <v>1500</v>
          </cell>
          <cell r="AR142">
            <v>4</v>
          </cell>
          <cell r="AS142">
            <v>0.13058603896103899</v>
          </cell>
          <cell r="AT142" t="str">
            <v>EXPEDIÇÃO</v>
          </cell>
          <cell r="AU142">
            <v>1500</v>
          </cell>
          <cell r="AV142">
            <v>1</v>
          </cell>
          <cell r="AW142">
            <v>0.13058603896103899</v>
          </cell>
          <cell r="BA142" t="str">
            <v/>
          </cell>
          <cell r="BE142" t="str">
            <v/>
          </cell>
          <cell r="BI142" t="str">
            <v/>
          </cell>
          <cell r="BM142" t="str">
            <v/>
          </cell>
          <cell r="BQ142" t="str">
            <v/>
          </cell>
          <cell r="BU142" t="str">
            <v/>
          </cell>
        </row>
        <row r="143">
          <cell r="A143" t="str">
            <v>F008</v>
          </cell>
          <cell r="B143" t="str">
            <v>DESENGRAXAR</v>
          </cell>
          <cell r="C143">
            <v>600</v>
          </cell>
          <cell r="D143">
            <v>2</v>
          </cell>
          <cell r="E143">
            <v>0.12217234848484851</v>
          </cell>
          <cell r="F143" t="str">
            <v>LAVAGEM CORRENTE</v>
          </cell>
          <cell r="G143">
            <v>600</v>
          </cell>
          <cell r="H143">
            <v>2</v>
          </cell>
          <cell r="I143">
            <v>0.12217234848484851</v>
          </cell>
          <cell r="J143" t="str">
            <v>REFINAR CAMADA</v>
          </cell>
          <cell r="K143">
            <v>600</v>
          </cell>
          <cell r="L143">
            <v>2</v>
          </cell>
          <cell r="M143">
            <v>0.12217234848484851</v>
          </cell>
          <cell r="N143" t="str">
            <v>FOSFATIZAR</v>
          </cell>
          <cell r="O143">
            <v>600</v>
          </cell>
          <cell r="P143">
            <v>2</v>
          </cell>
          <cell r="Q143">
            <v>0.12217234848484851</v>
          </cell>
          <cell r="R143" t="str">
            <v>LAVAGEM CORRENTE</v>
          </cell>
          <cell r="S143">
            <v>600</v>
          </cell>
          <cell r="T143">
            <v>2</v>
          </cell>
          <cell r="U143">
            <v>0.12217234848484851</v>
          </cell>
          <cell r="V143" t="str">
            <v>SECAGEM</v>
          </cell>
          <cell r="W143">
            <v>987</v>
          </cell>
          <cell r="X143">
            <v>1</v>
          </cell>
          <cell r="Y143">
            <v>0.11405997474747474</v>
          </cell>
          <cell r="Z143" t="str">
            <v>INSPEÇÃO DE PROCESSO</v>
          </cell>
          <cell r="AA143">
            <v>987</v>
          </cell>
          <cell r="AB143">
            <v>1</v>
          </cell>
          <cell r="AC143">
            <v>0.13058603896103899</v>
          </cell>
          <cell r="AD143" t="str">
            <v>PINTAR</v>
          </cell>
          <cell r="AE143">
            <v>987</v>
          </cell>
          <cell r="AF143">
            <v>1</v>
          </cell>
          <cell r="AG143">
            <v>0.11405997474747474</v>
          </cell>
          <cell r="AH143" t="str">
            <v>CURA</v>
          </cell>
          <cell r="AI143">
            <v>987</v>
          </cell>
          <cell r="AJ143">
            <v>1</v>
          </cell>
          <cell r="AK143">
            <v>0.11405997474747474</v>
          </cell>
          <cell r="AL143" t="str">
            <v>INSPEÇÃO FINAL</v>
          </cell>
          <cell r="AM143">
            <v>987</v>
          </cell>
          <cell r="AN143">
            <v>1</v>
          </cell>
          <cell r="AO143">
            <v>0.13058603896103899</v>
          </cell>
          <cell r="AP143" t="str">
            <v>EMBALAGEM</v>
          </cell>
          <cell r="AQ143">
            <v>987</v>
          </cell>
          <cell r="AR143">
            <v>1</v>
          </cell>
          <cell r="AS143">
            <v>0.13058603896103899</v>
          </cell>
          <cell r="AT143" t="str">
            <v>EXPEDIÇÃO</v>
          </cell>
          <cell r="AU143">
            <v>987</v>
          </cell>
          <cell r="AV143">
            <v>1</v>
          </cell>
          <cell r="AW143">
            <v>0.13058603896103899</v>
          </cell>
          <cell r="BA143" t="str">
            <v/>
          </cell>
          <cell r="BE143" t="str">
            <v/>
          </cell>
          <cell r="BI143" t="str">
            <v/>
          </cell>
          <cell r="BM143" t="str">
            <v/>
          </cell>
          <cell r="BQ143" t="str">
            <v/>
          </cell>
          <cell r="BU143" t="str">
            <v/>
          </cell>
        </row>
        <row r="144">
          <cell r="A144" t="str">
            <v>F099</v>
          </cell>
          <cell r="B144" t="str">
            <v>DESENGRAXAR</v>
          </cell>
          <cell r="C144">
            <v>3000</v>
          </cell>
          <cell r="D144">
            <v>2</v>
          </cell>
          <cell r="E144">
            <v>0.12217234848484851</v>
          </cell>
          <cell r="F144" t="str">
            <v>LAVAGEM CORRENTE</v>
          </cell>
          <cell r="G144">
            <v>3000</v>
          </cell>
          <cell r="H144">
            <v>2</v>
          </cell>
          <cell r="I144">
            <v>0.12217234848484851</v>
          </cell>
          <cell r="J144" t="str">
            <v>REFINAR CAMADA</v>
          </cell>
          <cell r="K144">
            <v>3000</v>
          </cell>
          <cell r="L144">
            <v>2</v>
          </cell>
          <cell r="M144">
            <v>0.12217234848484851</v>
          </cell>
          <cell r="N144" t="str">
            <v>FOSFATIZAR</v>
          </cell>
          <cell r="O144">
            <v>3000</v>
          </cell>
          <cell r="P144">
            <v>2</v>
          </cell>
          <cell r="Q144">
            <v>0.12217234848484851</v>
          </cell>
          <cell r="R144" t="str">
            <v>LAVAGEM CORRENTE</v>
          </cell>
          <cell r="S144">
            <v>3000</v>
          </cell>
          <cell r="T144">
            <v>2</v>
          </cell>
          <cell r="U144">
            <v>0.12217234848484851</v>
          </cell>
          <cell r="V144" t="str">
            <v>SECAGEM</v>
          </cell>
          <cell r="W144">
            <v>3000</v>
          </cell>
          <cell r="X144">
            <v>2</v>
          </cell>
          <cell r="Y144">
            <v>0.11405997474747474</v>
          </cell>
          <cell r="Z144" t="str">
            <v>INSPEÇÃO DE PROCESSO</v>
          </cell>
          <cell r="AA144">
            <v>3000</v>
          </cell>
          <cell r="AB144">
            <v>2</v>
          </cell>
          <cell r="AC144">
            <v>0.13058603896103899</v>
          </cell>
          <cell r="AD144" t="str">
            <v>PROTEGER RÔSCA</v>
          </cell>
          <cell r="AE144">
            <v>1500</v>
          </cell>
          <cell r="AF144">
            <v>3</v>
          </cell>
          <cell r="AG144">
            <v>0.11405997474747474</v>
          </cell>
          <cell r="AH144" t="str">
            <v>PINTAR</v>
          </cell>
          <cell r="AI144">
            <v>1500</v>
          </cell>
          <cell r="AJ144">
            <v>5</v>
          </cell>
          <cell r="AK144">
            <v>0.11405997474747474</v>
          </cell>
          <cell r="AL144" t="str">
            <v>CURA</v>
          </cell>
          <cell r="AM144">
            <v>1500</v>
          </cell>
          <cell r="AN144">
            <v>1</v>
          </cell>
          <cell r="AO144">
            <v>0.11405997474747474</v>
          </cell>
          <cell r="AP144" t="str">
            <v>INSPEÇÃO FINAL</v>
          </cell>
          <cell r="AQ144">
            <v>1500</v>
          </cell>
          <cell r="AR144">
            <v>1</v>
          </cell>
          <cell r="AS144">
            <v>0.13058603896103899</v>
          </cell>
          <cell r="AT144" t="str">
            <v>EMBALAGEM</v>
          </cell>
          <cell r="AU144">
            <v>1500</v>
          </cell>
          <cell r="AV144">
            <v>4</v>
          </cell>
          <cell r="AW144">
            <v>0.13058603896103899</v>
          </cell>
          <cell r="AX144" t="str">
            <v>EXPEDIÇÃO</v>
          </cell>
          <cell r="AY144">
            <v>1500</v>
          </cell>
          <cell r="AZ144">
            <v>1</v>
          </cell>
          <cell r="BA144">
            <v>0.13058603896103899</v>
          </cell>
          <cell r="BE144" t="str">
            <v/>
          </cell>
          <cell r="BI144" t="str">
            <v/>
          </cell>
          <cell r="BM144" t="str">
            <v/>
          </cell>
          <cell r="BQ144" t="str">
            <v/>
          </cell>
          <cell r="BU144" t="str">
            <v/>
          </cell>
        </row>
        <row r="145">
          <cell r="A145" t="str">
            <v>F141</v>
          </cell>
          <cell r="B145" t="str">
            <v>DESENGRAXAR</v>
          </cell>
          <cell r="C145">
            <v>230</v>
          </cell>
          <cell r="D145">
            <v>1</v>
          </cell>
          <cell r="E145">
            <v>0.12217234848484851</v>
          </cell>
          <cell r="F145" t="str">
            <v>LAVAGEM CORRENTE</v>
          </cell>
          <cell r="G145">
            <v>230</v>
          </cell>
          <cell r="H145">
            <v>1</v>
          </cell>
          <cell r="I145">
            <v>0.12217234848484851</v>
          </cell>
          <cell r="J145" t="str">
            <v>REFINAR CAMADA</v>
          </cell>
          <cell r="K145">
            <v>230</v>
          </cell>
          <cell r="L145">
            <v>1</v>
          </cell>
          <cell r="M145">
            <v>0.12217234848484851</v>
          </cell>
          <cell r="N145" t="str">
            <v>FOSFATIZAR</v>
          </cell>
          <cell r="O145">
            <v>230</v>
          </cell>
          <cell r="P145">
            <v>1</v>
          </cell>
          <cell r="Q145">
            <v>0.12217234848484851</v>
          </cell>
          <cell r="R145" t="str">
            <v>LAVAGEM CORRENTE</v>
          </cell>
          <cell r="S145">
            <v>230</v>
          </cell>
          <cell r="T145">
            <v>1</v>
          </cell>
          <cell r="U145">
            <v>0.12217234848484851</v>
          </cell>
          <cell r="V145" t="str">
            <v>SECAGEM</v>
          </cell>
          <cell r="W145">
            <v>230</v>
          </cell>
          <cell r="X145">
            <v>1</v>
          </cell>
          <cell r="Y145">
            <v>0.11405997474747474</v>
          </cell>
          <cell r="Z145" t="str">
            <v>INSPEÇÃO DE PROCESSO</v>
          </cell>
          <cell r="AA145">
            <v>230</v>
          </cell>
          <cell r="AB145">
            <v>1</v>
          </cell>
          <cell r="AC145">
            <v>0.13058603896103899</v>
          </cell>
          <cell r="AD145" t="str">
            <v>PINTAR</v>
          </cell>
          <cell r="AE145">
            <v>230</v>
          </cell>
          <cell r="AF145">
            <v>1</v>
          </cell>
          <cell r="AG145">
            <v>0.11405997474747474</v>
          </cell>
          <cell r="AH145" t="str">
            <v>CURA</v>
          </cell>
          <cell r="AI145">
            <v>230</v>
          </cell>
          <cell r="AJ145">
            <v>1</v>
          </cell>
          <cell r="AK145">
            <v>0.11405997474747474</v>
          </cell>
          <cell r="AL145" t="str">
            <v>INSPEÇÃO FINAL</v>
          </cell>
          <cell r="AM145">
            <v>230</v>
          </cell>
          <cell r="AN145">
            <v>1</v>
          </cell>
          <cell r="AO145">
            <v>0.13058603896103899</v>
          </cell>
          <cell r="AP145" t="str">
            <v>EMBALAGEM</v>
          </cell>
          <cell r="AQ145">
            <v>230</v>
          </cell>
          <cell r="AR145">
            <v>1</v>
          </cell>
          <cell r="AS145">
            <v>0.13058603896103899</v>
          </cell>
          <cell r="AT145" t="str">
            <v>EXPEDIÇÃO</v>
          </cell>
          <cell r="AU145">
            <v>230</v>
          </cell>
          <cell r="AV145">
            <v>1</v>
          </cell>
          <cell r="AW145">
            <v>0.13058603896103899</v>
          </cell>
          <cell r="BA145" t="str">
            <v/>
          </cell>
          <cell r="BE145" t="str">
            <v/>
          </cell>
          <cell r="BI145" t="str">
            <v/>
          </cell>
          <cell r="BM145" t="str">
            <v/>
          </cell>
          <cell r="BQ145" t="str">
            <v/>
          </cell>
          <cell r="BU145" t="str">
            <v/>
          </cell>
        </row>
        <row r="146">
          <cell r="A146" t="str">
            <v>F151</v>
          </cell>
          <cell r="B146" t="str">
            <v>DESENGRAXAR</v>
          </cell>
          <cell r="C146">
            <v>562</v>
          </cell>
          <cell r="D146">
            <v>1</v>
          </cell>
          <cell r="E146">
            <v>0.12217234848484851</v>
          </cell>
          <cell r="F146" t="str">
            <v>LAVAGEM CORRENTE</v>
          </cell>
          <cell r="G146">
            <v>562</v>
          </cell>
          <cell r="H146">
            <v>1</v>
          </cell>
          <cell r="I146">
            <v>0.12217234848484851</v>
          </cell>
          <cell r="J146" t="str">
            <v>REFINAR CAMADA</v>
          </cell>
          <cell r="K146">
            <v>562</v>
          </cell>
          <cell r="L146">
            <v>1</v>
          </cell>
          <cell r="M146">
            <v>0.12217234848484851</v>
          </cell>
          <cell r="N146" t="str">
            <v>FOSFATIZAR</v>
          </cell>
          <cell r="O146">
            <v>562</v>
          </cell>
          <cell r="P146">
            <v>1</v>
          </cell>
          <cell r="Q146">
            <v>0.12217234848484851</v>
          </cell>
          <cell r="R146" t="str">
            <v>LAVAGEM CORRENTE</v>
          </cell>
          <cell r="S146">
            <v>562</v>
          </cell>
          <cell r="T146">
            <v>1</v>
          </cell>
          <cell r="U146">
            <v>0.12217234848484851</v>
          </cell>
          <cell r="V146" t="str">
            <v>SECAGEM</v>
          </cell>
          <cell r="W146">
            <v>562</v>
          </cell>
          <cell r="X146">
            <v>1</v>
          </cell>
          <cell r="Y146">
            <v>0.11405997474747474</v>
          </cell>
          <cell r="Z146" t="str">
            <v>INSPEÇÃO DE PROCESSO</v>
          </cell>
          <cell r="AA146">
            <v>562</v>
          </cell>
          <cell r="AB146">
            <v>1</v>
          </cell>
          <cell r="AC146">
            <v>0.13058603896103899</v>
          </cell>
          <cell r="AD146" t="str">
            <v>PINTAR</v>
          </cell>
          <cell r="AE146">
            <v>562</v>
          </cell>
          <cell r="AF146">
            <v>1</v>
          </cell>
          <cell r="AG146">
            <v>0.11405997474747474</v>
          </cell>
          <cell r="AH146" t="str">
            <v>CURA</v>
          </cell>
          <cell r="AI146">
            <v>562</v>
          </cell>
          <cell r="AJ146">
            <v>1</v>
          </cell>
          <cell r="AK146">
            <v>0.11405997474747474</v>
          </cell>
          <cell r="AL146" t="str">
            <v>INSPEÇÃO FINAL</v>
          </cell>
          <cell r="AM146">
            <v>562</v>
          </cell>
          <cell r="AN146">
            <v>1</v>
          </cell>
          <cell r="AO146">
            <v>0.13058603896103899</v>
          </cell>
          <cell r="AP146" t="str">
            <v>EMBALAGEM</v>
          </cell>
          <cell r="AQ146">
            <v>562</v>
          </cell>
          <cell r="AR146">
            <v>1</v>
          </cell>
          <cell r="AS146">
            <v>0.13058603896103899</v>
          </cell>
          <cell r="AT146" t="str">
            <v>EXPEDIÇÃO</v>
          </cell>
          <cell r="AU146">
            <v>562</v>
          </cell>
          <cell r="AV146">
            <v>1</v>
          </cell>
          <cell r="AW146">
            <v>0.13058603896103899</v>
          </cell>
          <cell r="BA146" t="str">
            <v/>
          </cell>
          <cell r="BE146" t="str">
            <v/>
          </cell>
          <cell r="BI146" t="str">
            <v/>
          </cell>
          <cell r="BM146" t="str">
            <v/>
          </cell>
          <cell r="BQ146" t="str">
            <v/>
          </cell>
          <cell r="BU146" t="str">
            <v/>
          </cell>
        </row>
        <row r="147">
          <cell r="A147" t="str">
            <v>FC001</v>
          </cell>
          <cell r="B147" t="str">
            <v>DESENGRAXAR</v>
          </cell>
          <cell r="C147">
            <v>1500</v>
          </cell>
          <cell r="D147">
            <v>2</v>
          </cell>
          <cell r="E147">
            <v>0.12217234848484851</v>
          </cell>
          <cell r="F147" t="str">
            <v>LAVAGEM CORRENTE</v>
          </cell>
          <cell r="G147">
            <v>1500</v>
          </cell>
          <cell r="H147">
            <v>2</v>
          </cell>
          <cell r="I147">
            <v>0.12217234848484851</v>
          </cell>
          <cell r="J147" t="str">
            <v>REFINAR CAMADA</v>
          </cell>
          <cell r="K147">
            <v>1500</v>
          </cell>
          <cell r="L147">
            <v>2</v>
          </cell>
          <cell r="M147">
            <v>0.12217234848484851</v>
          </cell>
          <cell r="N147" t="str">
            <v>FOSFATIZAR</v>
          </cell>
          <cell r="O147">
            <v>1500</v>
          </cell>
          <cell r="P147">
            <v>2</v>
          </cell>
          <cell r="Q147">
            <v>0.12217234848484851</v>
          </cell>
          <cell r="R147" t="str">
            <v>LAVAGEM CORRENTE</v>
          </cell>
          <cell r="S147">
            <v>1500</v>
          </cell>
          <cell r="T147">
            <v>2</v>
          </cell>
          <cell r="U147">
            <v>0.12217234848484851</v>
          </cell>
          <cell r="V147" t="str">
            <v>SECAGEM</v>
          </cell>
          <cell r="W147">
            <v>1500</v>
          </cell>
          <cell r="X147">
            <v>2</v>
          </cell>
          <cell r="Y147">
            <v>0.11405997474747474</v>
          </cell>
          <cell r="Z147" t="str">
            <v>INSPEÇÃO DE PROCESSO</v>
          </cell>
          <cell r="AA147">
            <v>1500</v>
          </cell>
          <cell r="AB147">
            <v>1</v>
          </cell>
          <cell r="AC147">
            <v>0.13058603896103899</v>
          </cell>
          <cell r="AD147" t="str">
            <v>PINTAR</v>
          </cell>
          <cell r="AE147">
            <v>1500</v>
          </cell>
          <cell r="AF147">
            <v>8</v>
          </cell>
          <cell r="AG147">
            <v>0.11405997474747474</v>
          </cell>
          <cell r="AH147" t="str">
            <v>CURA</v>
          </cell>
          <cell r="AI147">
            <v>1500</v>
          </cell>
          <cell r="AJ147">
            <v>1</v>
          </cell>
          <cell r="AK147">
            <v>0.11405997474747474</v>
          </cell>
          <cell r="AL147" t="str">
            <v>INSPEÇÃO FINAL</v>
          </cell>
          <cell r="AM147">
            <v>1500</v>
          </cell>
          <cell r="AN147">
            <v>1</v>
          </cell>
          <cell r="AO147">
            <v>0.13058603896103899</v>
          </cell>
          <cell r="AP147" t="str">
            <v>EMBALAGEM</v>
          </cell>
          <cell r="AQ147">
            <v>1500</v>
          </cell>
          <cell r="AR147">
            <v>4</v>
          </cell>
          <cell r="AS147">
            <v>0.13058603896103899</v>
          </cell>
          <cell r="AT147" t="str">
            <v>EXPEDIÇÃO</v>
          </cell>
          <cell r="AU147">
            <v>1500</v>
          </cell>
          <cell r="AV147">
            <v>1</v>
          </cell>
          <cell r="AW147">
            <v>0.13058603896103899</v>
          </cell>
          <cell r="BA147" t="str">
            <v/>
          </cell>
          <cell r="BE147" t="str">
            <v/>
          </cell>
          <cell r="BI147" t="str">
            <v/>
          </cell>
          <cell r="BM147" t="str">
            <v/>
          </cell>
          <cell r="BQ147" t="str">
            <v/>
          </cell>
          <cell r="BU147" t="str">
            <v/>
          </cell>
        </row>
        <row r="148">
          <cell r="A148" t="str">
            <v>FC013</v>
          </cell>
          <cell r="B148" t="str">
            <v>DESENGRAXAR</v>
          </cell>
          <cell r="C148">
            <v>3000</v>
          </cell>
          <cell r="D148">
            <v>2</v>
          </cell>
          <cell r="E148">
            <v>0.12217234848484851</v>
          </cell>
          <cell r="F148" t="str">
            <v>LAVAGEM CORRENTE</v>
          </cell>
          <cell r="G148">
            <v>3000</v>
          </cell>
          <cell r="H148">
            <v>2</v>
          </cell>
          <cell r="I148">
            <v>0.12217234848484851</v>
          </cell>
          <cell r="J148" t="str">
            <v>REFINAR CAMADA</v>
          </cell>
          <cell r="K148">
            <v>3000</v>
          </cell>
          <cell r="L148">
            <v>2</v>
          </cell>
          <cell r="M148">
            <v>0.12217234848484851</v>
          </cell>
          <cell r="N148" t="str">
            <v>FOSFATIZAR</v>
          </cell>
          <cell r="O148">
            <v>3000</v>
          </cell>
          <cell r="P148">
            <v>2</v>
          </cell>
          <cell r="Q148">
            <v>0.12217234848484851</v>
          </cell>
          <cell r="R148" t="str">
            <v>LAVAGEM CORRENTE</v>
          </cell>
          <cell r="S148">
            <v>3000</v>
          </cell>
          <cell r="T148">
            <v>2</v>
          </cell>
          <cell r="U148">
            <v>0.12217234848484851</v>
          </cell>
          <cell r="V148" t="str">
            <v>SECAGEM</v>
          </cell>
          <cell r="W148">
            <v>3000</v>
          </cell>
          <cell r="X148">
            <v>2</v>
          </cell>
          <cell r="Y148">
            <v>0.11405997474747474</v>
          </cell>
          <cell r="Z148" t="str">
            <v>INSPEÇÃO DE PROCESSO</v>
          </cell>
          <cell r="AA148">
            <v>3000</v>
          </cell>
          <cell r="AB148">
            <v>1</v>
          </cell>
          <cell r="AC148">
            <v>0.13058603896103899</v>
          </cell>
          <cell r="AD148" t="str">
            <v>PINTAR</v>
          </cell>
          <cell r="AE148">
            <v>1500</v>
          </cell>
          <cell r="AF148">
            <v>4</v>
          </cell>
          <cell r="AG148">
            <v>0.11405997474747474</v>
          </cell>
          <cell r="AH148" t="str">
            <v>CURA</v>
          </cell>
          <cell r="AI148">
            <v>1500</v>
          </cell>
          <cell r="AJ148">
            <v>1</v>
          </cell>
          <cell r="AK148">
            <v>0.11405997474747474</v>
          </cell>
          <cell r="AL148" t="str">
            <v>INSPEÇÃO FINAL</v>
          </cell>
          <cell r="AM148">
            <v>1500</v>
          </cell>
          <cell r="AN148">
            <v>1</v>
          </cell>
          <cell r="AO148">
            <v>0.13058603896103899</v>
          </cell>
          <cell r="AP148" t="str">
            <v>EMBALAGEM</v>
          </cell>
          <cell r="AQ148">
            <v>1500</v>
          </cell>
          <cell r="AR148">
            <v>3</v>
          </cell>
          <cell r="AS148">
            <v>0.13058603896103899</v>
          </cell>
          <cell r="AT148" t="str">
            <v>EXPEDIÇÃO</v>
          </cell>
          <cell r="AU148">
            <v>1500</v>
          </cell>
          <cell r="AV148">
            <v>1</v>
          </cell>
          <cell r="AW148">
            <v>0.13058603896103899</v>
          </cell>
          <cell r="BA148" t="str">
            <v/>
          </cell>
          <cell r="BE148" t="str">
            <v/>
          </cell>
          <cell r="BI148" t="str">
            <v/>
          </cell>
          <cell r="BM148" t="str">
            <v/>
          </cell>
          <cell r="BQ148" t="str">
            <v/>
          </cell>
          <cell r="BU148" t="str">
            <v/>
          </cell>
        </row>
        <row r="149">
          <cell r="A149" t="str">
            <v>FC016A</v>
          </cell>
          <cell r="B149" t="str">
            <v>DESENGRAXAR</v>
          </cell>
          <cell r="C149">
            <v>1500</v>
          </cell>
          <cell r="D149">
            <v>2</v>
          </cell>
          <cell r="E149">
            <v>0.12217234848484851</v>
          </cell>
          <cell r="F149" t="str">
            <v>LAVAGEM CORRENTE</v>
          </cell>
          <cell r="G149">
            <v>1500</v>
          </cell>
          <cell r="H149">
            <v>2</v>
          </cell>
          <cell r="I149">
            <v>0.12217234848484851</v>
          </cell>
          <cell r="J149" t="str">
            <v>REFINAR CAMADA</v>
          </cell>
          <cell r="K149">
            <v>1500</v>
          </cell>
          <cell r="L149">
            <v>2</v>
          </cell>
          <cell r="M149">
            <v>0.12217234848484851</v>
          </cell>
          <cell r="N149" t="str">
            <v>FOSFATIZAR</v>
          </cell>
          <cell r="O149">
            <v>1500</v>
          </cell>
          <cell r="P149">
            <v>2</v>
          </cell>
          <cell r="Q149">
            <v>0.12217234848484851</v>
          </cell>
          <cell r="R149" t="str">
            <v>LAVAGEM CORRENTE</v>
          </cell>
          <cell r="S149">
            <v>1500</v>
          </cell>
          <cell r="T149">
            <v>2</v>
          </cell>
          <cell r="U149">
            <v>0.12217234848484851</v>
          </cell>
          <cell r="V149" t="str">
            <v>SECAGEM</v>
          </cell>
          <cell r="W149">
            <v>1500</v>
          </cell>
          <cell r="X149">
            <v>2</v>
          </cell>
          <cell r="Y149">
            <v>0.11405997474747474</v>
          </cell>
          <cell r="Z149" t="str">
            <v>INSPEÇÃO DE PROCESSO</v>
          </cell>
          <cell r="AA149">
            <v>1500</v>
          </cell>
          <cell r="AB149">
            <v>1</v>
          </cell>
          <cell r="AC149">
            <v>0.13058603896103899</v>
          </cell>
          <cell r="AD149" t="str">
            <v>PROTEGER RÔSCA</v>
          </cell>
          <cell r="AE149">
            <v>750</v>
          </cell>
          <cell r="AF149">
            <v>4</v>
          </cell>
          <cell r="AG149">
            <v>0.11405997474747474</v>
          </cell>
          <cell r="AH149" t="str">
            <v>PINTAR</v>
          </cell>
          <cell r="AI149">
            <v>750</v>
          </cell>
          <cell r="AJ149">
            <v>3</v>
          </cell>
          <cell r="AK149">
            <v>0.11405997474747474</v>
          </cell>
          <cell r="AL149" t="str">
            <v>CURA</v>
          </cell>
          <cell r="AM149">
            <v>750</v>
          </cell>
          <cell r="AN149">
            <v>1</v>
          </cell>
          <cell r="AO149">
            <v>0.11405997474747474</v>
          </cell>
          <cell r="AP149" t="str">
            <v>INSPEÇÃO FINAL</v>
          </cell>
          <cell r="AQ149">
            <v>750</v>
          </cell>
          <cell r="AR149">
            <v>1</v>
          </cell>
          <cell r="AS149">
            <v>0.13058603896103899</v>
          </cell>
          <cell r="AT149" t="str">
            <v>EMBALAGEM</v>
          </cell>
          <cell r="AU149">
            <v>750</v>
          </cell>
          <cell r="AV149">
            <v>4</v>
          </cell>
          <cell r="AW149">
            <v>0.13058603896103899</v>
          </cell>
          <cell r="AX149" t="str">
            <v>EXPEDIÇÃO</v>
          </cell>
          <cell r="AY149">
            <v>750</v>
          </cell>
          <cell r="AZ149">
            <v>1</v>
          </cell>
          <cell r="BA149">
            <v>0.13058603896103899</v>
          </cell>
          <cell r="BE149" t="str">
            <v/>
          </cell>
          <cell r="BI149" t="str">
            <v/>
          </cell>
          <cell r="BM149" t="str">
            <v/>
          </cell>
          <cell r="BQ149" t="str">
            <v/>
          </cell>
          <cell r="BU149" t="str">
            <v/>
          </cell>
        </row>
        <row r="150">
          <cell r="A150" t="str">
            <v>FC016C</v>
          </cell>
          <cell r="B150" t="str">
            <v>DESENGRAXAR</v>
          </cell>
          <cell r="C150">
            <v>500</v>
          </cell>
          <cell r="D150">
            <v>1</v>
          </cell>
          <cell r="E150">
            <v>0.12217234848484851</v>
          </cell>
          <cell r="F150" t="str">
            <v>LAVAGEM CORRENTE</v>
          </cell>
          <cell r="G150">
            <v>500</v>
          </cell>
          <cell r="H150">
            <v>1</v>
          </cell>
          <cell r="I150">
            <v>0.12217234848484851</v>
          </cell>
          <cell r="J150" t="str">
            <v>REFINAR CAMADA</v>
          </cell>
          <cell r="K150">
            <v>500</v>
          </cell>
          <cell r="L150">
            <v>1</v>
          </cell>
          <cell r="M150">
            <v>0.12217234848484851</v>
          </cell>
          <cell r="N150" t="str">
            <v>FOSFATIZAR</v>
          </cell>
          <cell r="O150">
            <v>500</v>
          </cell>
          <cell r="P150">
            <v>1</v>
          </cell>
          <cell r="Q150">
            <v>0.12217234848484851</v>
          </cell>
          <cell r="R150" t="str">
            <v>LAVAGEM CORRENTE</v>
          </cell>
          <cell r="S150">
            <v>500</v>
          </cell>
          <cell r="T150">
            <v>1</v>
          </cell>
          <cell r="U150">
            <v>0.12217234848484851</v>
          </cell>
          <cell r="V150" t="str">
            <v>SECAGEM</v>
          </cell>
          <cell r="W150">
            <v>500</v>
          </cell>
          <cell r="X150">
            <v>1</v>
          </cell>
          <cell r="Y150">
            <v>0.11405997474747474</v>
          </cell>
          <cell r="Z150" t="str">
            <v>INSPEÇÃO DE PROCESSO</v>
          </cell>
          <cell r="AA150">
            <v>500</v>
          </cell>
          <cell r="AB150">
            <v>1</v>
          </cell>
          <cell r="AC150">
            <v>0.13058603896103899</v>
          </cell>
          <cell r="AD150" t="str">
            <v>PINTAR</v>
          </cell>
          <cell r="AE150">
            <v>500</v>
          </cell>
          <cell r="AF150">
            <v>1</v>
          </cell>
          <cell r="AG150">
            <v>0.11405997474747474</v>
          </cell>
          <cell r="AH150" t="str">
            <v>CURA</v>
          </cell>
          <cell r="AI150">
            <v>500</v>
          </cell>
          <cell r="AJ150">
            <v>1</v>
          </cell>
          <cell r="AK150">
            <v>0.11405997474747474</v>
          </cell>
          <cell r="AL150" t="str">
            <v>INSPEÇÃO FINAL</v>
          </cell>
          <cell r="AM150">
            <v>500</v>
          </cell>
          <cell r="AN150">
            <v>1</v>
          </cell>
          <cell r="AO150">
            <v>0.13058603896103899</v>
          </cell>
          <cell r="AP150" t="str">
            <v>EMBALAGEM</v>
          </cell>
          <cell r="AQ150">
            <v>500</v>
          </cell>
          <cell r="AR150">
            <v>1</v>
          </cell>
          <cell r="AS150">
            <v>0.13058603896103899</v>
          </cell>
          <cell r="AT150" t="str">
            <v>EXPEDIÇÃO</v>
          </cell>
          <cell r="AU150">
            <v>500</v>
          </cell>
          <cell r="AV150">
            <v>1</v>
          </cell>
          <cell r="AW150">
            <v>0.13058603896103899</v>
          </cell>
          <cell r="BA150" t="str">
            <v/>
          </cell>
          <cell r="BE150" t="str">
            <v/>
          </cell>
          <cell r="BI150" t="str">
            <v/>
          </cell>
          <cell r="BM150" t="str">
            <v/>
          </cell>
          <cell r="BQ150" t="str">
            <v/>
          </cell>
          <cell r="BU150" t="str">
            <v/>
          </cell>
        </row>
        <row r="151">
          <cell r="A151" t="str">
            <v>FC016D</v>
          </cell>
          <cell r="B151" t="str">
            <v>DESENGRAXAR</v>
          </cell>
          <cell r="C151">
            <v>1500</v>
          </cell>
          <cell r="D151">
            <v>2</v>
          </cell>
          <cell r="E151">
            <v>0.12217234848484851</v>
          </cell>
          <cell r="F151" t="str">
            <v>LAVAGEM CORRENTE</v>
          </cell>
          <cell r="G151">
            <v>1500</v>
          </cell>
          <cell r="H151">
            <v>2</v>
          </cell>
          <cell r="I151">
            <v>0.12217234848484851</v>
          </cell>
          <cell r="J151" t="str">
            <v>REFINAR CAMADA</v>
          </cell>
          <cell r="K151">
            <v>1500</v>
          </cell>
          <cell r="L151">
            <v>2</v>
          </cell>
          <cell r="M151">
            <v>0.12217234848484851</v>
          </cell>
          <cell r="N151" t="str">
            <v>FOSFATIZAR</v>
          </cell>
          <cell r="O151">
            <v>1500</v>
          </cell>
          <cell r="P151">
            <v>2</v>
          </cell>
          <cell r="Q151">
            <v>0.12217234848484851</v>
          </cell>
          <cell r="R151" t="str">
            <v>LAVAGEM CORRENTE</v>
          </cell>
          <cell r="S151">
            <v>1500</v>
          </cell>
          <cell r="T151">
            <v>2</v>
          </cell>
          <cell r="U151">
            <v>0.12217234848484851</v>
          </cell>
          <cell r="V151" t="str">
            <v>SECAGEM</v>
          </cell>
          <cell r="W151">
            <v>1500</v>
          </cell>
          <cell r="X151">
            <v>2</v>
          </cell>
          <cell r="Y151">
            <v>0.11405997474747474</v>
          </cell>
          <cell r="Z151" t="str">
            <v>INSPEÇÃO DE PROCESSO</v>
          </cell>
          <cell r="AA151">
            <v>1500</v>
          </cell>
          <cell r="AB151">
            <v>1</v>
          </cell>
          <cell r="AC151">
            <v>0.13058603896103899</v>
          </cell>
          <cell r="AD151" t="str">
            <v>PROTEGER RÔSCA</v>
          </cell>
          <cell r="AE151">
            <v>750</v>
          </cell>
          <cell r="AF151">
            <v>4</v>
          </cell>
          <cell r="AG151">
            <v>0.11405997474747474</v>
          </cell>
          <cell r="AH151" t="str">
            <v>PINTAR</v>
          </cell>
          <cell r="AI151">
            <v>750</v>
          </cell>
          <cell r="AJ151">
            <v>3</v>
          </cell>
          <cell r="AK151">
            <v>0.11405997474747474</v>
          </cell>
          <cell r="AL151" t="str">
            <v>CURA</v>
          </cell>
          <cell r="AM151">
            <v>750</v>
          </cell>
          <cell r="AN151">
            <v>1</v>
          </cell>
          <cell r="AO151">
            <v>0.11405997474747474</v>
          </cell>
          <cell r="AP151" t="str">
            <v>INSPEÇÃO FINAL</v>
          </cell>
          <cell r="AQ151">
            <v>750</v>
          </cell>
          <cell r="AR151">
            <v>1</v>
          </cell>
          <cell r="AS151">
            <v>0.13058603896103899</v>
          </cell>
          <cell r="AT151" t="str">
            <v>EMBALAGEM</v>
          </cell>
          <cell r="AU151">
            <v>750</v>
          </cell>
          <cell r="AV151">
            <v>4</v>
          </cell>
          <cell r="AW151">
            <v>0.13058603896103899</v>
          </cell>
          <cell r="AX151" t="str">
            <v>EXPEDIÇÃO</v>
          </cell>
          <cell r="AY151">
            <v>750</v>
          </cell>
          <cell r="AZ151">
            <v>1</v>
          </cell>
          <cell r="BA151">
            <v>0.13058603896103899</v>
          </cell>
          <cell r="BE151" t="str">
            <v/>
          </cell>
          <cell r="BI151" t="str">
            <v/>
          </cell>
          <cell r="BM151" t="str">
            <v/>
          </cell>
          <cell r="BQ151" t="str">
            <v/>
          </cell>
          <cell r="BU151" t="str">
            <v/>
          </cell>
        </row>
        <row r="152">
          <cell r="A152" t="str">
            <v>FC026</v>
          </cell>
          <cell r="B152" t="str">
            <v>DESENGRAXAR</v>
          </cell>
          <cell r="C152">
            <v>3000</v>
          </cell>
          <cell r="D152">
            <v>2</v>
          </cell>
          <cell r="E152">
            <v>0.12217234848484851</v>
          </cell>
          <cell r="F152" t="str">
            <v>LAVAGEM CORRENTE</v>
          </cell>
          <cell r="G152">
            <v>3000</v>
          </cell>
          <cell r="H152">
            <v>2</v>
          </cell>
          <cell r="I152">
            <v>0.12217234848484851</v>
          </cell>
          <cell r="J152" t="str">
            <v>REFINAR CAMADA</v>
          </cell>
          <cell r="K152">
            <v>3000</v>
          </cell>
          <cell r="L152">
            <v>2</v>
          </cell>
          <cell r="M152">
            <v>0.12217234848484851</v>
          </cell>
          <cell r="N152" t="str">
            <v>FOSFATIZAR</v>
          </cell>
          <cell r="O152">
            <v>3000</v>
          </cell>
          <cell r="P152">
            <v>2</v>
          </cell>
          <cell r="Q152">
            <v>0.12217234848484851</v>
          </cell>
          <cell r="R152" t="str">
            <v>LAVAGEM CORRENTE</v>
          </cell>
          <cell r="S152">
            <v>3000</v>
          </cell>
          <cell r="T152">
            <v>2</v>
          </cell>
          <cell r="U152">
            <v>0.12217234848484851</v>
          </cell>
          <cell r="V152" t="str">
            <v>SECAGEM</v>
          </cell>
          <cell r="W152">
            <v>3000</v>
          </cell>
          <cell r="X152">
            <v>2</v>
          </cell>
          <cell r="Y152">
            <v>0.11405997474747474</v>
          </cell>
          <cell r="Z152" t="str">
            <v>INSPEÇÃO DE PROCESSO</v>
          </cell>
          <cell r="AA152">
            <v>3000</v>
          </cell>
          <cell r="AB152">
            <v>1</v>
          </cell>
          <cell r="AC152">
            <v>0.13058603896103899</v>
          </cell>
          <cell r="AD152" t="str">
            <v>PINTAR</v>
          </cell>
          <cell r="AE152">
            <v>1500</v>
          </cell>
          <cell r="AF152">
            <v>4</v>
          </cell>
          <cell r="AG152">
            <v>0.11405997474747474</v>
          </cell>
          <cell r="AH152" t="str">
            <v>CURA</v>
          </cell>
          <cell r="AI152">
            <v>1500</v>
          </cell>
          <cell r="AJ152">
            <v>1</v>
          </cell>
          <cell r="AK152">
            <v>0.11405997474747474</v>
          </cell>
          <cell r="AL152" t="str">
            <v>INSPEÇÃO FINAL</v>
          </cell>
          <cell r="AM152">
            <v>1500</v>
          </cell>
          <cell r="AN152">
            <v>1</v>
          </cell>
          <cell r="AO152">
            <v>0.13058603896103899</v>
          </cell>
          <cell r="AP152" t="str">
            <v>EMBALAGEM</v>
          </cell>
          <cell r="AQ152">
            <v>1500</v>
          </cell>
          <cell r="AR152">
            <v>4</v>
          </cell>
          <cell r="AS152">
            <v>0.13058603896103899</v>
          </cell>
          <cell r="AT152" t="str">
            <v>EXPEDIÇÃO</v>
          </cell>
          <cell r="AU152">
            <v>1500</v>
          </cell>
          <cell r="AV152">
            <v>1</v>
          </cell>
          <cell r="AW152">
            <v>0.13058603896103899</v>
          </cell>
          <cell r="BA152" t="str">
            <v/>
          </cell>
          <cell r="BE152" t="str">
            <v/>
          </cell>
          <cell r="BI152" t="str">
            <v/>
          </cell>
          <cell r="BM152" t="str">
            <v/>
          </cell>
          <cell r="BQ152" t="str">
            <v/>
          </cell>
          <cell r="BU152" t="str">
            <v/>
          </cell>
        </row>
        <row r="153">
          <cell r="A153" t="str">
            <v>FC043</v>
          </cell>
          <cell r="B153" t="str">
            <v>DESENGRAXAR</v>
          </cell>
          <cell r="C153">
            <v>1200</v>
          </cell>
          <cell r="D153">
            <v>2</v>
          </cell>
          <cell r="E153">
            <v>0.12217234848484851</v>
          </cell>
          <cell r="F153" t="str">
            <v>LAVAGEM CORRENTE</v>
          </cell>
          <cell r="G153">
            <v>1200</v>
          </cell>
          <cell r="H153">
            <v>2</v>
          </cell>
          <cell r="I153">
            <v>0.12217234848484851</v>
          </cell>
          <cell r="J153" t="str">
            <v>REFINAR CAMADA</v>
          </cell>
          <cell r="K153">
            <v>1200</v>
          </cell>
          <cell r="L153">
            <v>2</v>
          </cell>
          <cell r="M153">
            <v>0.12217234848484851</v>
          </cell>
          <cell r="N153" t="str">
            <v>FOSFATIZAR</v>
          </cell>
          <cell r="O153">
            <v>1200</v>
          </cell>
          <cell r="P153">
            <v>2</v>
          </cell>
          <cell r="Q153">
            <v>0.12217234848484851</v>
          </cell>
          <cell r="R153" t="str">
            <v>LAVAGEM CORRENTE</v>
          </cell>
          <cell r="S153">
            <v>1200</v>
          </cell>
          <cell r="T153">
            <v>2</v>
          </cell>
          <cell r="U153">
            <v>0.12217234848484851</v>
          </cell>
          <cell r="V153" t="str">
            <v>SECAGEM</v>
          </cell>
          <cell r="W153">
            <v>1200</v>
          </cell>
          <cell r="X153">
            <v>2</v>
          </cell>
          <cell r="Y153">
            <v>0.11405997474747474</v>
          </cell>
          <cell r="Z153" t="str">
            <v>INSPEÇÃO DE PROCESSO</v>
          </cell>
          <cell r="AA153">
            <v>1200</v>
          </cell>
          <cell r="AB153">
            <v>1</v>
          </cell>
          <cell r="AC153">
            <v>0.13058603896103899</v>
          </cell>
          <cell r="AD153" t="str">
            <v>PINTAR</v>
          </cell>
          <cell r="AE153">
            <v>1200</v>
          </cell>
          <cell r="AF153">
            <v>8</v>
          </cell>
          <cell r="AG153">
            <v>0.11405997474747474</v>
          </cell>
          <cell r="AH153" t="str">
            <v>CURA</v>
          </cell>
          <cell r="AI153">
            <v>1200</v>
          </cell>
          <cell r="AJ153">
            <v>1</v>
          </cell>
          <cell r="AK153">
            <v>0.11405997474747474</v>
          </cell>
          <cell r="AL153" t="str">
            <v>INSPEÇÃO FINAL</v>
          </cell>
          <cell r="AM153">
            <v>1200</v>
          </cell>
          <cell r="AN153">
            <v>1</v>
          </cell>
          <cell r="AO153">
            <v>0.13058603896103899</v>
          </cell>
          <cell r="AP153" t="str">
            <v>EMBALAGEM</v>
          </cell>
          <cell r="AQ153">
            <v>1200</v>
          </cell>
          <cell r="AR153">
            <v>4</v>
          </cell>
          <cell r="AS153">
            <v>0.13058603896103899</v>
          </cell>
          <cell r="AT153" t="str">
            <v>EXPEDIÇÃO</v>
          </cell>
          <cell r="AU153">
            <v>1200</v>
          </cell>
          <cell r="AV153">
            <v>1</v>
          </cell>
          <cell r="AW153">
            <v>0.13058603896103899</v>
          </cell>
          <cell r="BA153" t="str">
            <v/>
          </cell>
          <cell r="BE153" t="str">
            <v/>
          </cell>
          <cell r="BI153" t="str">
            <v/>
          </cell>
          <cell r="BM153" t="str">
            <v/>
          </cell>
          <cell r="BQ153" t="str">
            <v/>
          </cell>
          <cell r="BU153" t="str">
            <v/>
          </cell>
        </row>
        <row r="154">
          <cell r="A154" t="str">
            <v>FC049</v>
          </cell>
          <cell r="B154" t="str">
            <v>DESENGRAXAR</v>
          </cell>
          <cell r="C154">
            <v>3000</v>
          </cell>
          <cell r="D154">
            <v>2</v>
          </cell>
          <cell r="E154">
            <v>0.12217234848484851</v>
          </cell>
          <cell r="F154" t="str">
            <v>LAVAGEM CORRENTE</v>
          </cell>
          <cell r="G154">
            <v>3000</v>
          </cell>
          <cell r="H154">
            <v>2</v>
          </cell>
          <cell r="I154">
            <v>0.12217234848484851</v>
          </cell>
          <cell r="J154" t="str">
            <v>REFINAR CAMADA</v>
          </cell>
          <cell r="K154">
            <v>3000</v>
          </cell>
          <cell r="L154">
            <v>2</v>
          </cell>
          <cell r="M154">
            <v>0.12217234848484851</v>
          </cell>
          <cell r="N154" t="str">
            <v>FOSFATIZAR</v>
          </cell>
          <cell r="O154">
            <v>3000</v>
          </cell>
          <cell r="P154">
            <v>2</v>
          </cell>
          <cell r="Q154">
            <v>0.12217234848484851</v>
          </cell>
          <cell r="R154" t="str">
            <v>LAVAGEM CORRENTE</v>
          </cell>
          <cell r="S154">
            <v>3000</v>
          </cell>
          <cell r="T154">
            <v>2</v>
          </cell>
          <cell r="U154">
            <v>0.12217234848484851</v>
          </cell>
          <cell r="V154" t="str">
            <v>SECAGEM</v>
          </cell>
          <cell r="W154">
            <v>3000</v>
          </cell>
          <cell r="X154">
            <v>2</v>
          </cell>
          <cell r="Y154">
            <v>0.11405997474747474</v>
          </cell>
          <cell r="Z154" t="str">
            <v>INSPEÇÃO DE PROCESSO</v>
          </cell>
          <cell r="AA154">
            <v>3000</v>
          </cell>
          <cell r="AB154">
            <v>1</v>
          </cell>
          <cell r="AC154">
            <v>0.13058603896103899</v>
          </cell>
          <cell r="AD154" t="str">
            <v>PINTAR</v>
          </cell>
          <cell r="AE154">
            <v>2500</v>
          </cell>
          <cell r="AF154">
            <v>8</v>
          </cell>
          <cell r="AG154">
            <v>0.11405997474747474</v>
          </cell>
          <cell r="AH154" t="str">
            <v>CURA</v>
          </cell>
          <cell r="AI154">
            <v>2500</v>
          </cell>
          <cell r="AJ154">
            <v>1</v>
          </cell>
          <cell r="AK154">
            <v>0.11405997474747474</v>
          </cell>
          <cell r="AL154" t="str">
            <v>INSPEÇÃO FINAL</v>
          </cell>
          <cell r="AM154">
            <v>2500</v>
          </cell>
          <cell r="AN154">
            <v>1</v>
          </cell>
          <cell r="AO154">
            <v>0.13058603896103899</v>
          </cell>
          <cell r="AP154" t="str">
            <v>EMBALAGEM</v>
          </cell>
          <cell r="AQ154">
            <v>2500</v>
          </cell>
          <cell r="AR154">
            <v>4</v>
          </cell>
          <cell r="AS154">
            <v>0.13058603896103899</v>
          </cell>
          <cell r="AT154" t="str">
            <v>EXPEDIÇÃO</v>
          </cell>
          <cell r="AU154">
            <v>2500</v>
          </cell>
          <cell r="AV154">
            <v>1</v>
          </cell>
          <cell r="AW154">
            <v>0.13058603896103899</v>
          </cell>
          <cell r="BA154" t="str">
            <v/>
          </cell>
          <cell r="BE154" t="str">
            <v/>
          </cell>
          <cell r="BI154" t="str">
            <v/>
          </cell>
          <cell r="BM154" t="str">
            <v/>
          </cell>
          <cell r="BQ154" t="str">
            <v/>
          </cell>
          <cell r="BU154" t="str">
            <v/>
          </cell>
        </row>
        <row r="155">
          <cell r="A155" t="str">
            <v>FC052</v>
          </cell>
          <cell r="B155" t="str">
            <v>DESENGRAXAR</v>
          </cell>
          <cell r="C155">
            <v>300</v>
          </cell>
          <cell r="D155">
            <v>1</v>
          </cell>
          <cell r="E155">
            <v>0.12217234848484851</v>
          </cell>
          <cell r="F155" t="str">
            <v>LAVAGEM CORRENTE</v>
          </cell>
          <cell r="G155">
            <v>300</v>
          </cell>
          <cell r="H155">
            <v>1</v>
          </cell>
          <cell r="I155">
            <v>0.12217234848484851</v>
          </cell>
          <cell r="J155" t="str">
            <v>REFINAR CAMADA</v>
          </cell>
          <cell r="K155">
            <v>300</v>
          </cell>
          <cell r="L155">
            <v>1</v>
          </cell>
          <cell r="M155">
            <v>0.12217234848484851</v>
          </cell>
          <cell r="N155" t="str">
            <v>FOSFATIZAR</v>
          </cell>
          <cell r="O155">
            <v>300</v>
          </cell>
          <cell r="P155">
            <v>1</v>
          </cell>
          <cell r="Q155">
            <v>0.12217234848484851</v>
          </cell>
          <cell r="R155" t="str">
            <v>LAVAGEM CORRENTE</v>
          </cell>
          <cell r="S155">
            <v>300</v>
          </cell>
          <cell r="T155">
            <v>1</v>
          </cell>
          <cell r="U155">
            <v>0.12217234848484851</v>
          </cell>
          <cell r="V155" t="str">
            <v>SECAGEM</v>
          </cell>
          <cell r="W155">
            <v>300</v>
          </cell>
          <cell r="X155">
            <v>1</v>
          </cell>
          <cell r="Y155">
            <v>0.11405997474747474</v>
          </cell>
          <cell r="Z155" t="str">
            <v>INSPEÇÃO DE PROCESSO</v>
          </cell>
          <cell r="AA155">
            <v>300</v>
          </cell>
          <cell r="AB155">
            <v>1</v>
          </cell>
          <cell r="AC155">
            <v>0.13058603896103899</v>
          </cell>
          <cell r="AD155" t="str">
            <v>PINTAR</v>
          </cell>
          <cell r="AE155">
            <v>300</v>
          </cell>
          <cell r="AF155">
            <v>1</v>
          </cell>
          <cell r="AG155">
            <v>0.11405997474747474</v>
          </cell>
          <cell r="AH155" t="str">
            <v>CURA</v>
          </cell>
          <cell r="AI155">
            <v>300</v>
          </cell>
          <cell r="AJ155">
            <v>1</v>
          </cell>
          <cell r="AK155">
            <v>0.11405997474747474</v>
          </cell>
          <cell r="AL155" t="str">
            <v>INSPEÇÃO FINAL</v>
          </cell>
          <cell r="AM155">
            <v>300</v>
          </cell>
          <cell r="AN155">
            <v>1</v>
          </cell>
          <cell r="AO155">
            <v>0.13058603896103899</v>
          </cell>
          <cell r="AP155" t="str">
            <v>EMBALAGEM</v>
          </cell>
          <cell r="AQ155">
            <v>300</v>
          </cell>
          <cell r="AR155">
            <v>1</v>
          </cell>
          <cell r="AS155">
            <v>0.13058603896103899</v>
          </cell>
          <cell r="AT155" t="str">
            <v>EXPEDIÇÃO</v>
          </cell>
          <cell r="AU155">
            <v>300</v>
          </cell>
          <cell r="AV155">
            <v>1</v>
          </cell>
          <cell r="AW155">
            <v>0.13058603896103899</v>
          </cell>
          <cell r="BA155" t="str">
            <v/>
          </cell>
          <cell r="BE155" t="str">
            <v/>
          </cell>
          <cell r="BI155" t="str">
            <v/>
          </cell>
          <cell r="BM155" t="str">
            <v/>
          </cell>
          <cell r="BQ155" t="str">
            <v/>
          </cell>
          <cell r="BU155" t="str">
            <v/>
          </cell>
        </row>
        <row r="156">
          <cell r="A156" t="str">
            <v>FC062</v>
          </cell>
          <cell r="B156" t="str">
            <v>DESENGRAXAR</v>
          </cell>
          <cell r="C156">
            <v>3000</v>
          </cell>
          <cell r="D156">
            <v>2</v>
          </cell>
          <cell r="E156">
            <v>0.12217234848484851</v>
          </cell>
          <cell r="F156" t="str">
            <v>LAVAGEM CORRENTE</v>
          </cell>
          <cell r="G156">
            <v>3000</v>
          </cell>
          <cell r="H156">
            <v>2</v>
          </cell>
          <cell r="I156">
            <v>0.12217234848484851</v>
          </cell>
          <cell r="J156" t="str">
            <v>REFINAR CAMADA</v>
          </cell>
          <cell r="K156">
            <v>3000</v>
          </cell>
          <cell r="L156">
            <v>2</v>
          </cell>
          <cell r="M156">
            <v>0.12217234848484851</v>
          </cell>
          <cell r="N156" t="str">
            <v>FOSFATIZAR</v>
          </cell>
          <cell r="O156">
            <v>3000</v>
          </cell>
          <cell r="P156">
            <v>2</v>
          </cell>
          <cell r="Q156">
            <v>0.12217234848484851</v>
          </cell>
          <cell r="R156" t="str">
            <v>LAVAGEM CORRENTE</v>
          </cell>
          <cell r="S156">
            <v>3000</v>
          </cell>
          <cell r="T156">
            <v>2</v>
          </cell>
          <cell r="U156">
            <v>0.12217234848484851</v>
          </cell>
          <cell r="V156" t="str">
            <v>SECAGEM</v>
          </cell>
          <cell r="W156">
            <v>3000</v>
          </cell>
          <cell r="X156">
            <v>2</v>
          </cell>
          <cell r="Y156">
            <v>0.11405997474747474</v>
          </cell>
          <cell r="Z156" t="str">
            <v>INSPEÇÃO DE PROCESSO</v>
          </cell>
          <cell r="AA156">
            <v>3000</v>
          </cell>
          <cell r="AB156">
            <v>1</v>
          </cell>
          <cell r="AC156">
            <v>0.13058603896103899</v>
          </cell>
          <cell r="AD156" t="str">
            <v>PINTAR</v>
          </cell>
          <cell r="AE156">
            <v>2000</v>
          </cell>
          <cell r="AF156">
            <v>8</v>
          </cell>
          <cell r="AG156">
            <v>0.11405997474747474</v>
          </cell>
          <cell r="AH156" t="str">
            <v>CURA</v>
          </cell>
          <cell r="AI156">
            <v>2000</v>
          </cell>
          <cell r="AJ156">
            <v>1</v>
          </cell>
          <cell r="AK156">
            <v>0.11405997474747474</v>
          </cell>
          <cell r="AL156" t="str">
            <v>INSPEÇÃO FINAL</v>
          </cell>
          <cell r="AM156">
            <v>2000</v>
          </cell>
          <cell r="AN156">
            <v>1</v>
          </cell>
          <cell r="AO156">
            <v>0.13058603896103899</v>
          </cell>
          <cell r="AP156" t="str">
            <v>EMBALAGEM</v>
          </cell>
          <cell r="AQ156">
            <v>3000</v>
          </cell>
          <cell r="AR156">
            <v>4</v>
          </cell>
          <cell r="AS156">
            <v>0.13058603896103899</v>
          </cell>
          <cell r="AT156" t="str">
            <v>EXPEDIÇÃO</v>
          </cell>
          <cell r="AU156">
            <v>2000</v>
          </cell>
          <cell r="AV156">
            <v>1</v>
          </cell>
          <cell r="AW156">
            <v>0.13058603896103899</v>
          </cell>
          <cell r="BA156" t="str">
            <v/>
          </cell>
          <cell r="BE156" t="str">
            <v/>
          </cell>
          <cell r="BI156" t="str">
            <v/>
          </cell>
          <cell r="BM156" t="str">
            <v/>
          </cell>
          <cell r="BQ156" t="str">
            <v/>
          </cell>
          <cell r="BU156" t="str">
            <v/>
          </cell>
        </row>
        <row r="157">
          <cell r="A157" t="str">
            <v>FC082</v>
          </cell>
          <cell r="B157" t="str">
            <v>DESENGRAXAR</v>
          </cell>
          <cell r="C157">
            <v>3000</v>
          </cell>
          <cell r="D157">
            <v>2</v>
          </cell>
          <cell r="E157">
            <v>0.12217234848484851</v>
          </cell>
          <cell r="F157" t="str">
            <v>LAVAGEM CORRENTE</v>
          </cell>
          <cell r="G157">
            <v>3000</v>
          </cell>
          <cell r="H157">
            <v>2</v>
          </cell>
          <cell r="I157">
            <v>0.12217234848484851</v>
          </cell>
          <cell r="J157" t="str">
            <v>REFINAR CAMADA</v>
          </cell>
          <cell r="K157">
            <v>3000</v>
          </cell>
          <cell r="L157">
            <v>2</v>
          </cell>
          <cell r="M157">
            <v>0.12217234848484851</v>
          </cell>
          <cell r="N157" t="str">
            <v>FOSFATIZAR</v>
          </cell>
          <cell r="O157">
            <v>3000</v>
          </cell>
          <cell r="P157">
            <v>2</v>
          </cell>
          <cell r="Q157">
            <v>0.12217234848484851</v>
          </cell>
          <cell r="R157" t="str">
            <v>LAVAGEM CORRENTE</v>
          </cell>
          <cell r="S157">
            <v>3000</v>
          </cell>
          <cell r="T157">
            <v>2</v>
          </cell>
          <cell r="U157">
            <v>0.12217234848484851</v>
          </cell>
          <cell r="V157" t="str">
            <v>SECAGEM</v>
          </cell>
          <cell r="W157">
            <v>3000</v>
          </cell>
          <cell r="X157">
            <v>2</v>
          </cell>
          <cell r="Y157">
            <v>0.11405997474747474</v>
          </cell>
          <cell r="Z157" t="str">
            <v>INSPEÇÃO DE PROCESSO</v>
          </cell>
          <cell r="AA157">
            <v>3000</v>
          </cell>
          <cell r="AB157">
            <v>1</v>
          </cell>
          <cell r="AC157">
            <v>0.13058603896103899</v>
          </cell>
          <cell r="AD157" t="str">
            <v>PINTAR</v>
          </cell>
          <cell r="AE157">
            <v>2000</v>
          </cell>
          <cell r="AF157">
            <v>8</v>
          </cell>
          <cell r="AG157">
            <v>0.11405997474747474</v>
          </cell>
          <cell r="AH157" t="str">
            <v>CURA</v>
          </cell>
          <cell r="AI157">
            <v>2000</v>
          </cell>
          <cell r="AJ157">
            <v>1</v>
          </cell>
          <cell r="AK157">
            <v>0.11405997474747474</v>
          </cell>
          <cell r="AL157" t="str">
            <v>INSPEÇÃO FINAL</v>
          </cell>
          <cell r="AM157">
            <v>2000</v>
          </cell>
          <cell r="AN157">
            <v>1</v>
          </cell>
          <cell r="AO157">
            <v>0.13058603896103899</v>
          </cell>
          <cell r="AP157" t="str">
            <v>EMBALAGEM</v>
          </cell>
          <cell r="AQ157">
            <v>2000</v>
          </cell>
          <cell r="AR157">
            <v>4</v>
          </cell>
          <cell r="AS157">
            <v>0.13058603896103899</v>
          </cell>
          <cell r="AT157" t="str">
            <v>EXPEDIÇÃO</v>
          </cell>
          <cell r="AU157">
            <v>2000</v>
          </cell>
          <cell r="AV157">
            <v>1</v>
          </cell>
          <cell r="AW157">
            <v>0.13058603896103899</v>
          </cell>
          <cell r="BA157" t="str">
            <v/>
          </cell>
          <cell r="BE157" t="str">
            <v/>
          </cell>
          <cell r="BI157" t="str">
            <v/>
          </cell>
          <cell r="BM157" t="str">
            <v/>
          </cell>
          <cell r="BQ157" t="str">
            <v/>
          </cell>
          <cell r="BU157" t="str">
            <v/>
          </cell>
        </row>
        <row r="158">
          <cell r="A158" t="str">
            <v>FC094A</v>
          </cell>
          <cell r="B158" t="str">
            <v>DESENGRAXAR</v>
          </cell>
          <cell r="C158">
            <v>500</v>
          </cell>
          <cell r="D158">
            <v>2</v>
          </cell>
          <cell r="E158">
            <v>0.12217234848484851</v>
          </cell>
          <cell r="F158" t="str">
            <v>LAVAGEM CORRENTE</v>
          </cell>
          <cell r="G158">
            <v>500</v>
          </cell>
          <cell r="H158">
            <v>2</v>
          </cell>
          <cell r="I158">
            <v>0.12217234848484851</v>
          </cell>
          <cell r="J158" t="str">
            <v>REFINAR CAMADA</v>
          </cell>
          <cell r="K158">
            <v>500</v>
          </cell>
          <cell r="L158">
            <v>2</v>
          </cell>
          <cell r="M158">
            <v>0.12217234848484851</v>
          </cell>
          <cell r="N158" t="str">
            <v>FOSFATIZAR</v>
          </cell>
          <cell r="O158">
            <v>500</v>
          </cell>
          <cell r="P158">
            <v>2</v>
          </cell>
          <cell r="Q158">
            <v>0.12217234848484851</v>
          </cell>
          <cell r="R158" t="str">
            <v>LAVAGEM CORRENTE</v>
          </cell>
          <cell r="S158">
            <v>500</v>
          </cell>
          <cell r="T158">
            <v>2</v>
          </cell>
          <cell r="U158">
            <v>0.12217234848484851</v>
          </cell>
          <cell r="V158" t="str">
            <v>SECAGEM</v>
          </cell>
          <cell r="W158">
            <v>500</v>
          </cell>
          <cell r="X158">
            <v>2</v>
          </cell>
          <cell r="Y158">
            <v>0.11405997474747474</v>
          </cell>
          <cell r="Z158" t="str">
            <v>INSPEÇÃO DE PROCESSO</v>
          </cell>
          <cell r="AA158">
            <v>500</v>
          </cell>
          <cell r="AB158">
            <v>1</v>
          </cell>
          <cell r="AC158">
            <v>0.13058603896103899</v>
          </cell>
          <cell r="AD158" t="str">
            <v>PROTEGER RÔSCA</v>
          </cell>
          <cell r="AE158">
            <v>450</v>
          </cell>
          <cell r="AF158">
            <v>4</v>
          </cell>
          <cell r="AG158">
            <v>0.11405997474747474</v>
          </cell>
          <cell r="AH158" t="str">
            <v>PINTAR</v>
          </cell>
          <cell r="AI158">
            <v>500</v>
          </cell>
          <cell r="AJ158">
            <v>4</v>
          </cell>
          <cell r="AK158">
            <v>0.11405997474747474</v>
          </cell>
          <cell r="AL158" t="str">
            <v>CURA</v>
          </cell>
          <cell r="AM158">
            <v>500</v>
          </cell>
          <cell r="AN158">
            <v>1</v>
          </cell>
          <cell r="AO158">
            <v>0.11405997474747474</v>
          </cell>
          <cell r="AP158" t="str">
            <v>INSPEÇÃO FINAL</v>
          </cell>
          <cell r="AQ158">
            <v>500</v>
          </cell>
          <cell r="AR158">
            <v>1</v>
          </cell>
          <cell r="AS158">
            <v>0.13058603896103899</v>
          </cell>
          <cell r="AT158" t="str">
            <v>EMBALAGEM</v>
          </cell>
          <cell r="AU158">
            <v>450</v>
          </cell>
          <cell r="AV158">
            <v>4</v>
          </cell>
          <cell r="AW158">
            <v>0.13058603896103899</v>
          </cell>
          <cell r="AX158" t="str">
            <v>EXPEDIÇÃO</v>
          </cell>
          <cell r="AY158">
            <v>500</v>
          </cell>
          <cell r="AZ158">
            <v>1</v>
          </cell>
          <cell r="BA158">
            <v>0.13058603896103899</v>
          </cell>
          <cell r="BE158" t="str">
            <v/>
          </cell>
          <cell r="BI158" t="str">
            <v/>
          </cell>
          <cell r="BM158" t="str">
            <v/>
          </cell>
          <cell r="BQ158" t="str">
            <v/>
          </cell>
          <cell r="BU158" t="str">
            <v/>
          </cell>
        </row>
        <row r="159">
          <cell r="A159" t="str">
            <v>FC094B</v>
          </cell>
          <cell r="B159" t="str">
            <v>DESENGRAXAR</v>
          </cell>
          <cell r="C159">
            <v>1200</v>
          </cell>
          <cell r="D159">
            <v>2</v>
          </cell>
          <cell r="E159">
            <v>0.12217234848484851</v>
          </cell>
          <cell r="F159" t="str">
            <v>LAVAGEM CORRENTE</v>
          </cell>
          <cell r="G159">
            <v>1200</v>
          </cell>
          <cell r="H159">
            <v>2</v>
          </cell>
          <cell r="I159">
            <v>0.12217234848484851</v>
          </cell>
          <cell r="J159" t="str">
            <v>REFINAR CAMADA</v>
          </cell>
          <cell r="K159">
            <v>1200</v>
          </cell>
          <cell r="L159">
            <v>2</v>
          </cell>
          <cell r="M159">
            <v>0.12217234848484851</v>
          </cell>
          <cell r="N159" t="str">
            <v>FOSFATIZAR</v>
          </cell>
          <cell r="O159">
            <v>1200</v>
          </cell>
          <cell r="P159">
            <v>2</v>
          </cell>
          <cell r="Q159">
            <v>0.12217234848484851</v>
          </cell>
          <cell r="R159" t="str">
            <v>LAVAGEM CORRENTE</v>
          </cell>
          <cell r="S159">
            <v>1200</v>
          </cell>
          <cell r="T159">
            <v>2</v>
          </cell>
          <cell r="U159">
            <v>0.12217234848484851</v>
          </cell>
          <cell r="V159" t="str">
            <v>SECAGEM</v>
          </cell>
          <cell r="W159">
            <v>1200</v>
          </cell>
          <cell r="X159">
            <v>2</v>
          </cell>
          <cell r="Y159">
            <v>0.11405997474747474</v>
          </cell>
          <cell r="Z159" t="str">
            <v>INSPEÇÃO DE PROCESSO</v>
          </cell>
          <cell r="AA159">
            <v>1200</v>
          </cell>
          <cell r="AB159">
            <v>1</v>
          </cell>
          <cell r="AC159">
            <v>0.13058603896103899</v>
          </cell>
          <cell r="AD159" t="str">
            <v>PINTAR</v>
          </cell>
          <cell r="AE159">
            <v>900</v>
          </cell>
          <cell r="AF159">
            <v>4</v>
          </cell>
          <cell r="AG159">
            <v>0.11405997474747474</v>
          </cell>
          <cell r="AH159" t="str">
            <v>CURA</v>
          </cell>
          <cell r="AI159">
            <v>900</v>
          </cell>
          <cell r="AJ159">
            <v>1</v>
          </cell>
          <cell r="AK159">
            <v>0.11405997474747474</v>
          </cell>
          <cell r="AL159" t="str">
            <v>INSPEÇÃO FINAL</v>
          </cell>
          <cell r="AM159">
            <v>900</v>
          </cell>
          <cell r="AN159">
            <v>1</v>
          </cell>
          <cell r="AO159">
            <v>0.13058603896103899</v>
          </cell>
          <cell r="AP159" t="str">
            <v>EMBALAGEM</v>
          </cell>
          <cell r="AQ159">
            <v>900</v>
          </cell>
          <cell r="AR159">
            <v>4</v>
          </cell>
          <cell r="AS159">
            <v>0.13058603896103899</v>
          </cell>
          <cell r="AT159" t="str">
            <v>EXPEDIÇÃO</v>
          </cell>
          <cell r="AU159">
            <v>900</v>
          </cell>
          <cell r="AV159">
            <v>1</v>
          </cell>
          <cell r="AW159">
            <v>0.13058603896103899</v>
          </cell>
          <cell r="BA159" t="str">
            <v/>
          </cell>
          <cell r="BE159" t="str">
            <v/>
          </cell>
          <cell r="BI159" t="str">
            <v/>
          </cell>
          <cell r="BM159" t="str">
            <v/>
          </cell>
          <cell r="BQ159" t="str">
            <v/>
          </cell>
          <cell r="BU159" t="str">
            <v/>
          </cell>
        </row>
        <row r="160">
          <cell r="A160" t="str">
            <v>FC095A</v>
          </cell>
          <cell r="B160" t="str">
            <v>DESENGRAXAR</v>
          </cell>
          <cell r="C160">
            <v>500</v>
          </cell>
          <cell r="D160">
            <v>2</v>
          </cell>
          <cell r="E160">
            <v>0.12217234848484851</v>
          </cell>
          <cell r="F160" t="str">
            <v>LAVAGEM CORRENTE</v>
          </cell>
          <cell r="G160">
            <v>500</v>
          </cell>
          <cell r="H160">
            <v>2</v>
          </cell>
          <cell r="I160">
            <v>0.12217234848484851</v>
          </cell>
          <cell r="J160" t="str">
            <v>REFINAR CAMADA</v>
          </cell>
          <cell r="K160">
            <v>500</v>
          </cell>
          <cell r="L160">
            <v>2</v>
          </cell>
          <cell r="M160">
            <v>0.12217234848484851</v>
          </cell>
          <cell r="N160" t="str">
            <v>FOSFATIZAR</v>
          </cell>
          <cell r="O160">
            <v>500</v>
          </cell>
          <cell r="P160">
            <v>2</v>
          </cell>
          <cell r="Q160">
            <v>0.12217234848484851</v>
          </cell>
          <cell r="R160" t="str">
            <v>LAVAGEM CORRENTE</v>
          </cell>
          <cell r="S160">
            <v>500</v>
          </cell>
          <cell r="T160">
            <v>2</v>
          </cell>
          <cell r="U160">
            <v>0.12217234848484851</v>
          </cell>
          <cell r="V160" t="str">
            <v>SECAGEM</v>
          </cell>
          <cell r="W160">
            <v>500</v>
          </cell>
          <cell r="X160">
            <v>2</v>
          </cell>
          <cell r="Y160">
            <v>0.11405997474747474</v>
          </cell>
          <cell r="Z160" t="str">
            <v>INSPEÇÃO DE PROCESSO</v>
          </cell>
          <cell r="AA160">
            <v>500</v>
          </cell>
          <cell r="AB160">
            <v>1</v>
          </cell>
          <cell r="AC160">
            <v>0.13058603896103899</v>
          </cell>
          <cell r="AD160" t="str">
            <v>PROTEGER RÔSCA</v>
          </cell>
          <cell r="AE160">
            <v>450</v>
          </cell>
          <cell r="AF160">
            <v>4</v>
          </cell>
          <cell r="AG160">
            <v>0.11405997474747474</v>
          </cell>
          <cell r="AH160" t="str">
            <v>PINTAR</v>
          </cell>
          <cell r="AI160">
            <v>500</v>
          </cell>
          <cell r="AJ160">
            <v>4</v>
          </cell>
          <cell r="AK160">
            <v>0.11405997474747474</v>
          </cell>
          <cell r="AL160" t="str">
            <v>CURA</v>
          </cell>
          <cell r="AM160">
            <v>500</v>
          </cell>
          <cell r="AN160">
            <v>1</v>
          </cell>
          <cell r="AO160">
            <v>0.11405997474747474</v>
          </cell>
          <cell r="AP160" t="str">
            <v>INSPEÇÃO FINAL</v>
          </cell>
          <cell r="AQ160">
            <v>500</v>
          </cell>
          <cell r="AR160">
            <v>1</v>
          </cell>
          <cell r="AS160">
            <v>0.13058603896103899</v>
          </cell>
          <cell r="AT160" t="str">
            <v>EMBALAGEM</v>
          </cell>
          <cell r="AU160">
            <v>450</v>
          </cell>
          <cell r="AV160">
            <v>4</v>
          </cell>
          <cell r="AW160">
            <v>0.13058603896103899</v>
          </cell>
          <cell r="AX160" t="str">
            <v>EXPEDIÇÃO</v>
          </cell>
          <cell r="AY160">
            <v>500</v>
          </cell>
          <cell r="AZ160">
            <v>1</v>
          </cell>
          <cell r="BA160">
            <v>0.13058603896103899</v>
          </cell>
          <cell r="BE160" t="str">
            <v/>
          </cell>
          <cell r="BI160" t="str">
            <v/>
          </cell>
          <cell r="BM160" t="str">
            <v/>
          </cell>
          <cell r="BQ160" t="str">
            <v/>
          </cell>
          <cell r="BU160" t="str">
            <v/>
          </cell>
        </row>
        <row r="161">
          <cell r="A161" t="str">
            <v>FC095B</v>
          </cell>
          <cell r="B161" t="str">
            <v>DESENGRAXAR</v>
          </cell>
          <cell r="C161">
            <v>1200</v>
          </cell>
          <cell r="D161">
            <v>2</v>
          </cell>
          <cell r="E161">
            <v>0.12217234848484851</v>
          </cell>
          <cell r="F161" t="str">
            <v>LAVAGEM CORRENTE</v>
          </cell>
          <cell r="G161">
            <v>1200</v>
          </cell>
          <cell r="H161">
            <v>2</v>
          </cell>
          <cell r="I161">
            <v>0.12217234848484851</v>
          </cell>
          <cell r="J161" t="str">
            <v>REFINAR CAMADA</v>
          </cell>
          <cell r="K161">
            <v>1200</v>
          </cell>
          <cell r="L161">
            <v>2</v>
          </cell>
          <cell r="M161">
            <v>0.12217234848484851</v>
          </cell>
          <cell r="N161" t="str">
            <v>FOSFATIZAR</v>
          </cell>
          <cell r="O161">
            <v>1200</v>
          </cell>
          <cell r="P161">
            <v>2</v>
          </cell>
          <cell r="Q161">
            <v>0.12217234848484851</v>
          </cell>
          <cell r="R161" t="str">
            <v>LAVAGEM CORRENTE</v>
          </cell>
          <cell r="S161">
            <v>1200</v>
          </cell>
          <cell r="T161">
            <v>2</v>
          </cell>
          <cell r="U161">
            <v>0.12217234848484851</v>
          </cell>
          <cell r="V161" t="str">
            <v>SECAGEM</v>
          </cell>
          <cell r="W161">
            <v>1200</v>
          </cell>
          <cell r="X161">
            <v>2</v>
          </cell>
          <cell r="Y161">
            <v>0.11405997474747474</v>
          </cell>
          <cell r="Z161" t="str">
            <v>INSPEÇÃO DE PROCESSO</v>
          </cell>
          <cell r="AA161">
            <v>1200</v>
          </cell>
          <cell r="AB161">
            <v>1</v>
          </cell>
          <cell r="AC161">
            <v>0.13058603896103899</v>
          </cell>
          <cell r="AD161" t="str">
            <v>PINTAR</v>
          </cell>
          <cell r="AE161">
            <v>900</v>
          </cell>
          <cell r="AF161">
            <v>4</v>
          </cell>
          <cell r="AG161">
            <v>0.11405997474747474</v>
          </cell>
          <cell r="AH161" t="str">
            <v>CURA</v>
          </cell>
          <cell r="AI161">
            <v>900</v>
          </cell>
          <cell r="AJ161">
            <v>2</v>
          </cell>
          <cell r="AK161">
            <v>0.11405997474747474</v>
          </cell>
          <cell r="AL161" t="str">
            <v>INSPEÇÃO FINAL</v>
          </cell>
          <cell r="AM161">
            <v>900</v>
          </cell>
          <cell r="AN161">
            <v>1</v>
          </cell>
          <cell r="AO161">
            <v>0.13058603896103899</v>
          </cell>
          <cell r="AP161" t="str">
            <v>EMBALAGEM</v>
          </cell>
          <cell r="AQ161">
            <v>900</v>
          </cell>
          <cell r="AR161">
            <v>4</v>
          </cell>
          <cell r="AS161">
            <v>0.13058603896103899</v>
          </cell>
          <cell r="AT161" t="str">
            <v>EXPEDIÇÃO</v>
          </cell>
          <cell r="AU161">
            <v>900</v>
          </cell>
          <cell r="AV161">
            <v>1</v>
          </cell>
          <cell r="AW161">
            <v>0.13058603896103899</v>
          </cell>
          <cell r="BA161" t="str">
            <v/>
          </cell>
          <cell r="BE161" t="str">
            <v/>
          </cell>
          <cell r="BI161" t="str">
            <v/>
          </cell>
          <cell r="BM161" t="str">
            <v/>
          </cell>
          <cell r="BQ161" t="str">
            <v/>
          </cell>
          <cell r="BU161" t="str">
            <v/>
          </cell>
        </row>
        <row r="162">
          <cell r="A162" t="str">
            <v>FC096/1</v>
          </cell>
          <cell r="B162" t="str">
            <v>DESENGRAXAR</v>
          </cell>
          <cell r="C162">
            <v>450</v>
          </cell>
          <cell r="D162">
            <v>2</v>
          </cell>
          <cell r="E162">
            <v>0.12217234848484851</v>
          </cell>
          <cell r="F162" t="str">
            <v>LAVAGEM CORRENTE</v>
          </cell>
          <cell r="G162">
            <v>450</v>
          </cell>
          <cell r="H162">
            <v>2</v>
          </cell>
          <cell r="I162">
            <v>0.12217234848484851</v>
          </cell>
          <cell r="J162" t="str">
            <v>REFINAR CAMADA</v>
          </cell>
          <cell r="K162">
            <v>450</v>
          </cell>
          <cell r="L162">
            <v>2</v>
          </cell>
          <cell r="M162">
            <v>0.12217234848484851</v>
          </cell>
          <cell r="N162" t="str">
            <v>FOSFATIZAR</v>
          </cell>
          <cell r="O162">
            <v>450</v>
          </cell>
          <cell r="P162">
            <v>2</v>
          </cell>
          <cell r="Q162">
            <v>0.12217234848484851</v>
          </cell>
          <cell r="R162" t="str">
            <v>LAVAGEM CORRENTE</v>
          </cell>
          <cell r="S162">
            <v>450</v>
          </cell>
          <cell r="T162">
            <v>2</v>
          </cell>
          <cell r="U162">
            <v>0.12217234848484851</v>
          </cell>
          <cell r="V162" t="str">
            <v>SECAGEM</v>
          </cell>
          <cell r="W162">
            <v>450</v>
          </cell>
          <cell r="X162">
            <v>2</v>
          </cell>
          <cell r="Y162">
            <v>0.11405997474747474</v>
          </cell>
          <cell r="Z162" t="str">
            <v>INSPEÇÃO DE PROCESSO</v>
          </cell>
          <cell r="AA162">
            <v>450</v>
          </cell>
          <cell r="AB162">
            <v>1</v>
          </cell>
          <cell r="AC162">
            <v>0.13058603896103899</v>
          </cell>
          <cell r="AD162" t="str">
            <v>PINTAR</v>
          </cell>
          <cell r="AE162">
            <v>450</v>
          </cell>
          <cell r="AF162">
            <v>3</v>
          </cell>
          <cell r="AG162">
            <v>0.11405997474747474</v>
          </cell>
          <cell r="AH162" t="str">
            <v>CURA</v>
          </cell>
          <cell r="AI162">
            <v>450</v>
          </cell>
          <cell r="AJ162">
            <v>1</v>
          </cell>
          <cell r="AK162">
            <v>0.11405997474747474</v>
          </cell>
          <cell r="AL162" t="str">
            <v>INSPEÇÃO FINAL</v>
          </cell>
          <cell r="AM162">
            <v>450</v>
          </cell>
          <cell r="AN162">
            <v>1</v>
          </cell>
          <cell r="AO162">
            <v>0.13058603896103899</v>
          </cell>
          <cell r="AP162" t="str">
            <v>EMBALAGEM</v>
          </cell>
          <cell r="AQ162">
            <v>450</v>
          </cell>
          <cell r="AR162">
            <v>3</v>
          </cell>
          <cell r="AS162">
            <v>0.13058603896103899</v>
          </cell>
          <cell r="AT162" t="str">
            <v>EXPEDIÇÃO</v>
          </cell>
          <cell r="AU162">
            <v>450</v>
          </cell>
          <cell r="AV162">
            <v>1</v>
          </cell>
          <cell r="AW162">
            <v>0.13058603896103899</v>
          </cell>
          <cell r="BA162" t="str">
            <v/>
          </cell>
          <cell r="BE162" t="str">
            <v/>
          </cell>
          <cell r="BI162" t="str">
            <v/>
          </cell>
          <cell r="BM162" t="str">
            <v/>
          </cell>
          <cell r="BQ162" t="str">
            <v/>
          </cell>
          <cell r="BU162" t="str">
            <v/>
          </cell>
        </row>
        <row r="163">
          <cell r="A163" t="str">
            <v>FC100</v>
          </cell>
          <cell r="B163" t="str">
            <v>DESENGRAXAR</v>
          </cell>
          <cell r="C163">
            <v>3000</v>
          </cell>
          <cell r="D163">
            <v>2</v>
          </cell>
          <cell r="E163">
            <v>0.12217234848484851</v>
          </cell>
          <cell r="F163" t="str">
            <v>LAVAGEM CORRENTE</v>
          </cell>
          <cell r="G163">
            <v>3000</v>
          </cell>
          <cell r="H163">
            <v>2</v>
          </cell>
          <cell r="I163">
            <v>0.12217234848484851</v>
          </cell>
          <cell r="J163" t="str">
            <v>REFINAR CAMADA</v>
          </cell>
          <cell r="K163">
            <v>3000</v>
          </cell>
          <cell r="L163">
            <v>2</v>
          </cell>
          <cell r="M163">
            <v>0.12217234848484851</v>
          </cell>
          <cell r="N163" t="str">
            <v>FOSFATIZAR</v>
          </cell>
          <cell r="O163">
            <v>3000</v>
          </cell>
          <cell r="P163">
            <v>2</v>
          </cell>
          <cell r="Q163">
            <v>0.12217234848484851</v>
          </cell>
          <cell r="R163" t="str">
            <v>LAVAGEM CORRENTE</v>
          </cell>
          <cell r="S163">
            <v>3000</v>
          </cell>
          <cell r="T163">
            <v>2</v>
          </cell>
          <cell r="U163">
            <v>0.12217234848484851</v>
          </cell>
          <cell r="V163" t="str">
            <v>SECAGEM</v>
          </cell>
          <cell r="W163">
            <v>3000</v>
          </cell>
          <cell r="X163">
            <v>2</v>
          </cell>
          <cell r="Y163">
            <v>0.11405997474747474</v>
          </cell>
          <cell r="Z163" t="str">
            <v>INSPEÇÃO DE PROCESSO</v>
          </cell>
          <cell r="AA163">
            <v>3000</v>
          </cell>
          <cell r="AB163">
            <v>1</v>
          </cell>
          <cell r="AC163">
            <v>0.13058603896103899</v>
          </cell>
          <cell r="AD163" t="str">
            <v>PINTAR</v>
          </cell>
          <cell r="AE163">
            <v>1500</v>
          </cell>
          <cell r="AF163">
            <v>4</v>
          </cell>
          <cell r="AG163">
            <v>0.11405997474747474</v>
          </cell>
          <cell r="AH163" t="str">
            <v>CURA</v>
          </cell>
          <cell r="AI163">
            <v>1500</v>
          </cell>
          <cell r="AJ163">
            <v>1</v>
          </cell>
          <cell r="AK163">
            <v>0.11405997474747474</v>
          </cell>
          <cell r="AL163" t="str">
            <v>INSPEÇÃO FINAL</v>
          </cell>
          <cell r="AM163">
            <v>1500</v>
          </cell>
          <cell r="AN163">
            <v>1</v>
          </cell>
          <cell r="AO163">
            <v>0.13058603896103899</v>
          </cell>
          <cell r="AP163" t="str">
            <v>EMBALAGEM</v>
          </cell>
          <cell r="AQ163">
            <v>1500</v>
          </cell>
          <cell r="AR163">
            <v>3</v>
          </cell>
          <cell r="AS163">
            <v>0.13058603896103899</v>
          </cell>
          <cell r="AT163" t="str">
            <v>EXPEDIÇÃO</v>
          </cell>
          <cell r="AU163">
            <v>1500</v>
          </cell>
          <cell r="AV163">
            <v>1</v>
          </cell>
          <cell r="AW163">
            <v>0.13058603896103899</v>
          </cell>
          <cell r="BA163" t="str">
            <v/>
          </cell>
          <cell r="BE163" t="str">
            <v/>
          </cell>
          <cell r="BI163" t="str">
            <v/>
          </cell>
          <cell r="BM163" t="str">
            <v/>
          </cell>
          <cell r="BQ163" t="str">
            <v/>
          </cell>
          <cell r="BU163" t="str">
            <v/>
          </cell>
        </row>
        <row r="164">
          <cell r="A164" t="str">
            <v>FC101</v>
          </cell>
          <cell r="B164" t="str">
            <v>DESENGRAXAR</v>
          </cell>
          <cell r="C164">
            <v>750</v>
          </cell>
          <cell r="D164">
            <v>2</v>
          </cell>
          <cell r="E164">
            <v>0.12217234848484851</v>
          </cell>
          <cell r="F164" t="str">
            <v>LAVAGEM CORRENTE</v>
          </cell>
          <cell r="G164">
            <v>750</v>
          </cell>
          <cell r="H164">
            <v>2</v>
          </cell>
          <cell r="I164">
            <v>0.12217234848484851</v>
          </cell>
          <cell r="J164" t="str">
            <v>REFINAR CAMADA</v>
          </cell>
          <cell r="K164">
            <v>750</v>
          </cell>
          <cell r="L164">
            <v>2</v>
          </cell>
          <cell r="M164">
            <v>0.12217234848484851</v>
          </cell>
          <cell r="N164" t="str">
            <v>FOSFATIZAR</v>
          </cell>
          <cell r="O164">
            <v>750</v>
          </cell>
          <cell r="P164">
            <v>2</v>
          </cell>
          <cell r="Q164">
            <v>0.12217234848484851</v>
          </cell>
          <cell r="R164" t="str">
            <v>LAVAGEM CORRENTE</v>
          </cell>
          <cell r="S164">
            <v>750</v>
          </cell>
          <cell r="T164">
            <v>2</v>
          </cell>
          <cell r="U164">
            <v>0.12217234848484851</v>
          </cell>
          <cell r="V164" t="str">
            <v>SECAGEM</v>
          </cell>
          <cell r="W164">
            <v>750</v>
          </cell>
          <cell r="X164">
            <v>2</v>
          </cell>
          <cell r="Y164">
            <v>0.11405997474747474</v>
          </cell>
          <cell r="Z164" t="str">
            <v>INSPEÇÃO DE PROCESSO</v>
          </cell>
          <cell r="AA164">
            <v>750</v>
          </cell>
          <cell r="AB164">
            <v>1</v>
          </cell>
          <cell r="AC164">
            <v>0.13058603896103899</v>
          </cell>
          <cell r="AD164" t="str">
            <v>PINTAR</v>
          </cell>
          <cell r="AE164">
            <v>750</v>
          </cell>
          <cell r="AF164">
            <v>3</v>
          </cell>
          <cell r="AG164">
            <v>0.11405997474747474</v>
          </cell>
          <cell r="AH164" t="str">
            <v>CURA</v>
          </cell>
          <cell r="AI164">
            <v>750</v>
          </cell>
          <cell r="AJ164">
            <v>1</v>
          </cell>
          <cell r="AK164">
            <v>0.11405997474747474</v>
          </cell>
          <cell r="AL164" t="str">
            <v>INSPEÇÃO FINAL</v>
          </cell>
          <cell r="AM164">
            <v>750</v>
          </cell>
          <cell r="AN164">
            <v>1</v>
          </cell>
          <cell r="AO164">
            <v>0.13058603896103899</v>
          </cell>
          <cell r="AP164" t="str">
            <v>EMBALAGEM</v>
          </cell>
          <cell r="AQ164">
            <v>750</v>
          </cell>
          <cell r="AR164">
            <v>3</v>
          </cell>
          <cell r="AS164">
            <v>0.13058603896103899</v>
          </cell>
          <cell r="AT164" t="str">
            <v>EXPEDIÇÃO</v>
          </cell>
          <cell r="AU164">
            <v>750</v>
          </cell>
          <cell r="AV164">
            <v>1</v>
          </cell>
          <cell r="AW164">
            <v>0.13058603896103899</v>
          </cell>
          <cell r="BA164" t="str">
            <v/>
          </cell>
          <cell r="BE164" t="str">
            <v/>
          </cell>
          <cell r="BI164" t="str">
            <v/>
          </cell>
          <cell r="BM164" t="str">
            <v/>
          </cell>
          <cell r="BQ164" t="str">
            <v/>
          </cell>
          <cell r="BU164" t="str">
            <v/>
          </cell>
        </row>
        <row r="165">
          <cell r="A165" t="str">
            <v>FC102</v>
          </cell>
          <cell r="B165" t="str">
            <v>DESENGRAXAR</v>
          </cell>
          <cell r="C165">
            <v>750</v>
          </cell>
          <cell r="D165">
            <v>2</v>
          </cell>
          <cell r="E165">
            <v>0.12217234848484851</v>
          </cell>
          <cell r="F165" t="str">
            <v>LAVAGEM CORRENTE</v>
          </cell>
          <cell r="G165">
            <v>750</v>
          </cell>
          <cell r="H165">
            <v>2</v>
          </cell>
          <cell r="I165">
            <v>0.12217234848484851</v>
          </cell>
          <cell r="J165" t="str">
            <v>REFINAR CAMADA</v>
          </cell>
          <cell r="K165">
            <v>750</v>
          </cell>
          <cell r="L165">
            <v>2</v>
          </cell>
          <cell r="M165">
            <v>0.12217234848484851</v>
          </cell>
          <cell r="N165" t="str">
            <v>FOSFATIZAR</v>
          </cell>
          <cell r="O165">
            <v>750</v>
          </cell>
          <cell r="P165">
            <v>2</v>
          </cell>
          <cell r="Q165">
            <v>0.12217234848484851</v>
          </cell>
          <cell r="R165" t="str">
            <v>LAVAGEM CORRENTE</v>
          </cell>
          <cell r="S165">
            <v>750</v>
          </cell>
          <cell r="T165">
            <v>2</v>
          </cell>
          <cell r="U165">
            <v>0.12217234848484851</v>
          </cell>
          <cell r="V165" t="str">
            <v>SECAGEM</v>
          </cell>
          <cell r="W165">
            <v>750</v>
          </cell>
          <cell r="X165">
            <v>2</v>
          </cell>
          <cell r="Y165">
            <v>0.11405997474747474</v>
          </cell>
          <cell r="Z165" t="str">
            <v>INSPEÇÃO DE PROCESSO</v>
          </cell>
          <cell r="AA165">
            <v>750</v>
          </cell>
          <cell r="AB165">
            <v>1</v>
          </cell>
          <cell r="AC165">
            <v>0.13058603896103899</v>
          </cell>
          <cell r="AD165" t="str">
            <v>PINTAR</v>
          </cell>
          <cell r="AE165">
            <v>750</v>
          </cell>
          <cell r="AF165">
            <v>3</v>
          </cell>
          <cell r="AG165">
            <v>0.11405997474747474</v>
          </cell>
          <cell r="AH165" t="str">
            <v>CURA</v>
          </cell>
          <cell r="AI165">
            <v>750</v>
          </cell>
          <cell r="AJ165">
            <v>1</v>
          </cell>
          <cell r="AK165">
            <v>0.11405997474747474</v>
          </cell>
          <cell r="AL165" t="str">
            <v>INSPEÇÃO FINAL</v>
          </cell>
          <cell r="AM165">
            <v>750</v>
          </cell>
          <cell r="AN165">
            <v>1</v>
          </cell>
          <cell r="AO165">
            <v>0.13058603896103899</v>
          </cell>
          <cell r="AP165" t="str">
            <v>EMBALAGEM</v>
          </cell>
          <cell r="AQ165">
            <v>750</v>
          </cell>
          <cell r="AR165">
            <v>3</v>
          </cell>
          <cell r="AS165">
            <v>0.13058603896103899</v>
          </cell>
          <cell r="AT165" t="str">
            <v>EXPEDIÇÃO</v>
          </cell>
          <cell r="AU165">
            <v>750</v>
          </cell>
          <cell r="AV165">
            <v>1</v>
          </cell>
          <cell r="AW165">
            <v>0.13058603896103899</v>
          </cell>
          <cell r="BA165" t="str">
            <v/>
          </cell>
          <cell r="BE165" t="str">
            <v/>
          </cell>
          <cell r="BI165" t="str">
            <v/>
          </cell>
          <cell r="BM165" t="str">
            <v/>
          </cell>
          <cell r="BQ165" t="str">
            <v/>
          </cell>
          <cell r="BU165" t="str">
            <v/>
          </cell>
        </row>
        <row r="166">
          <cell r="A166" t="str">
            <v>FC103</v>
          </cell>
          <cell r="B166" t="str">
            <v>DESENGRAXAR</v>
          </cell>
          <cell r="C166">
            <v>750</v>
          </cell>
          <cell r="D166">
            <v>2</v>
          </cell>
          <cell r="E166">
            <v>0.12217234848484851</v>
          </cell>
          <cell r="F166" t="str">
            <v>LAVAGEM CORRENTE</v>
          </cell>
          <cell r="G166">
            <v>750</v>
          </cell>
          <cell r="H166">
            <v>2</v>
          </cell>
          <cell r="I166">
            <v>0.12217234848484851</v>
          </cell>
          <cell r="J166" t="str">
            <v>REFINAR CAMADA</v>
          </cell>
          <cell r="K166">
            <v>750</v>
          </cell>
          <cell r="L166">
            <v>2</v>
          </cell>
          <cell r="M166">
            <v>0.12217234848484851</v>
          </cell>
          <cell r="N166" t="str">
            <v>FOSFATIZAR</v>
          </cell>
          <cell r="O166">
            <v>750</v>
          </cell>
          <cell r="P166">
            <v>2</v>
          </cell>
          <cell r="Q166">
            <v>0.12217234848484851</v>
          </cell>
          <cell r="R166" t="str">
            <v>LAVAGEM CORRENTE</v>
          </cell>
          <cell r="S166">
            <v>750</v>
          </cell>
          <cell r="T166">
            <v>2</v>
          </cell>
          <cell r="U166">
            <v>0.12217234848484851</v>
          </cell>
          <cell r="V166" t="str">
            <v>SECAGEM</v>
          </cell>
          <cell r="W166">
            <v>750</v>
          </cell>
          <cell r="X166">
            <v>2</v>
          </cell>
          <cell r="Y166">
            <v>0.11405997474747474</v>
          </cell>
          <cell r="Z166" t="str">
            <v>INSPEÇÃO DE PROCESSO</v>
          </cell>
          <cell r="AA166">
            <v>750</v>
          </cell>
          <cell r="AB166">
            <v>1</v>
          </cell>
          <cell r="AC166">
            <v>0.13058603896103899</v>
          </cell>
          <cell r="AD166" t="str">
            <v>PINTAR</v>
          </cell>
          <cell r="AE166">
            <v>750</v>
          </cell>
          <cell r="AF166">
            <v>3</v>
          </cell>
          <cell r="AG166">
            <v>0.11405997474747474</v>
          </cell>
          <cell r="AH166" t="str">
            <v>CURA</v>
          </cell>
          <cell r="AI166">
            <v>750</v>
          </cell>
          <cell r="AJ166">
            <v>1</v>
          </cell>
          <cell r="AK166">
            <v>0.11405997474747474</v>
          </cell>
          <cell r="AL166" t="str">
            <v>INSPEÇÃO FINAL</v>
          </cell>
          <cell r="AM166">
            <v>750</v>
          </cell>
          <cell r="AN166">
            <v>1</v>
          </cell>
          <cell r="AO166">
            <v>0.13058603896103899</v>
          </cell>
          <cell r="AP166" t="str">
            <v>EMBALAGEM</v>
          </cell>
          <cell r="AQ166">
            <v>750</v>
          </cell>
          <cell r="AR166">
            <v>3</v>
          </cell>
          <cell r="AS166">
            <v>0.13058603896103899</v>
          </cell>
          <cell r="AT166" t="str">
            <v>EXPEDIÇÃO</v>
          </cell>
          <cell r="AU166">
            <v>750</v>
          </cell>
          <cell r="AV166">
            <v>1</v>
          </cell>
          <cell r="AW166">
            <v>0.13058603896103899</v>
          </cell>
          <cell r="BA166" t="str">
            <v/>
          </cell>
          <cell r="BE166" t="str">
            <v/>
          </cell>
          <cell r="BI166" t="str">
            <v/>
          </cell>
          <cell r="BM166" t="str">
            <v/>
          </cell>
          <cell r="BQ166" t="str">
            <v/>
          </cell>
          <cell r="BU166" t="str">
            <v/>
          </cell>
        </row>
        <row r="167">
          <cell r="A167" t="str">
            <v>FC104</v>
          </cell>
          <cell r="B167" t="str">
            <v>DESENGRAXAR</v>
          </cell>
          <cell r="C167">
            <v>750</v>
          </cell>
          <cell r="D167">
            <v>2</v>
          </cell>
          <cell r="E167">
            <v>0.12217234848484851</v>
          </cell>
          <cell r="F167" t="str">
            <v>LAVAGEM CORRENTE</v>
          </cell>
          <cell r="G167">
            <v>750</v>
          </cell>
          <cell r="H167">
            <v>2</v>
          </cell>
          <cell r="I167">
            <v>0.12217234848484851</v>
          </cell>
          <cell r="J167" t="str">
            <v>REFINAR CAMADA</v>
          </cell>
          <cell r="K167">
            <v>750</v>
          </cell>
          <cell r="L167">
            <v>2</v>
          </cell>
          <cell r="M167">
            <v>0.12217234848484851</v>
          </cell>
          <cell r="N167" t="str">
            <v>FOSFATIZAR</v>
          </cell>
          <cell r="O167">
            <v>750</v>
          </cell>
          <cell r="P167">
            <v>2</v>
          </cell>
          <cell r="Q167">
            <v>0.12217234848484851</v>
          </cell>
          <cell r="R167" t="str">
            <v>LAVAGEM CORRENTE</v>
          </cell>
          <cell r="S167">
            <v>750</v>
          </cell>
          <cell r="T167">
            <v>2</v>
          </cell>
          <cell r="U167">
            <v>0.12217234848484851</v>
          </cell>
          <cell r="V167" t="str">
            <v>SECAGEM</v>
          </cell>
          <cell r="W167">
            <v>750</v>
          </cell>
          <cell r="X167">
            <v>2</v>
          </cell>
          <cell r="Y167">
            <v>0.11405997474747474</v>
          </cell>
          <cell r="Z167" t="str">
            <v>INSPEÇÃO DE PROCESSO</v>
          </cell>
          <cell r="AA167">
            <v>750</v>
          </cell>
          <cell r="AB167">
            <v>1</v>
          </cell>
          <cell r="AC167">
            <v>0.13058603896103899</v>
          </cell>
          <cell r="AD167" t="str">
            <v>PINTAR</v>
          </cell>
          <cell r="AE167">
            <v>700</v>
          </cell>
          <cell r="AF167">
            <v>3</v>
          </cell>
          <cell r="AG167">
            <v>0.11405997474747474</v>
          </cell>
          <cell r="AH167" t="str">
            <v>CURA</v>
          </cell>
          <cell r="AI167">
            <v>700</v>
          </cell>
          <cell r="AJ167">
            <v>1</v>
          </cell>
          <cell r="AK167">
            <v>0.11405997474747474</v>
          </cell>
          <cell r="AL167" t="str">
            <v>INSPEÇÃO FINAL</v>
          </cell>
          <cell r="AM167">
            <v>700</v>
          </cell>
          <cell r="AN167">
            <v>1</v>
          </cell>
          <cell r="AO167">
            <v>0.13058603896103899</v>
          </cell>
          <cell r="AP167" t="str">
            <v>EMBALAGEM</v>
          </cell>
          <cell r="AQ167">
            <v>700</v>
          </cell>
          <cell r="AR167">
            <v>3</v>
          </cell>
          <cell r="AS167">
            <v>0.13058603896103899</v>
          </cell>
          <cell r="AT167" t="str">
            <v>EXPEDIÇÃO</v>
          </cell>
          <cell r="AU167">
            <v>700</v>
          </cell>
          <cell r="AV167">
            <v>1</v>
          </cell>
          <cell r="AW167">
            <v>0.13058603896103899</v>
          </cell>
          <cell r="BA167" t="str">
            <v/>
          </cell>
          <cell r="BE167" t="str">
            <v/>
          </cell>
          <cell r="BI167" t="str">
            <v/>
          </cell>
          <cell r="BM167" t="str">
            <v/>
          </cell>
          <cell r="BQ167" t="str">
            <v/>
          </cell>
          <cell r="BU167" t="str">
            <v/>
          </cell>
        </row>
        <row r="168">
          <cell r="A168" t="str">
            <v>FC105</v>
          </cell>
          <cell r="B168" t="str">
            <v>DESENGRAXAR</v>
          </cell>
          <cell r="C168">
            <v>750</v>
          </cell>
          <cell r="D168">
            <v>2</v>
          </cell>
          <cell r="E168">
            <v>0.12217234848484851</v>
          </cell>
          <cell r="F168" t="str">
            <v>LAVAGEM CORRENTE</v>
          </cell>
          <cell r="G168">
            <v>750</v>
          </cell>
          <cell r="H168">
            <v>2</v>
          </cell>
          <cell r="I168">
            <v>0.12217234848484851</v>
          </cell>
          <cell r="J168" t="str">
            <v>REFINAR CAMADA</v>
          </cell>
          <cell r="K168">
            <v>750</v>
          </cell>
          <cell r="L168">
            <v>2</v>
          </cell>
          <cell r="M168">
            <v>0.12217234848484851</v>
          </cell>
          <cell r="N168" t="str">
            <v>FOSFATIZAR</v>
          </cell>
          <cell r="O168">
            <v>750</v>
          </cell>
          <cell r="P168">
            <v>2</v>
          </cell>
          <cell r="Q168">
            <v>0.12217234848484851</v>
          </cell>
          <cell r="R168" t="str">
            <v>LAVAGEM CORRENTE</v>
          </cell>
          <cell r="S168">
            <v>750</v>
          </cell>
          <cell r="T168">
            <v>2</v>
          </cell>
          <cell r="U168">
            <v>0.12217234848484851</v>
          </cell>
          <cell r="V168" t="str">
            <v>SECAGEM</v>
          </cell>
          <cell r="W168">
            <v>750</v>
          </cell>
          <cell r="X168">
            <v>2</v>
          </cell>
          <cell r="Y168">
            <v>0.11405997474747474</v>
          </cell>
          <cell r="Z168" t="str">
            <v>INSPEÇÃO DE PROCESSO</v>
          </cell>
          <cell r="AA168">
            <v>750</v>
          </cell>
          <cell r="AB168">
            <v>1</v>
          </cell>
          <cell r="AC168">
            <v>0.13058603896103899</v>
          </cell>
          <cell r="AD168" t="str">
            <v>PINTAR</v>
          </cell>
          <cell r="AE168">
            <v>700</v>
          </cell>
          <cell r="AF168">
            <v>3</v>
          </cell>
          <cell r="AG168">
            <v>0.11405997474747474</v>
          </cell>
          <cell r="AH168" t="str">
            <v>CURA</v>
          </cell>
          <cell r="AI168">
            <v>700</v>
          </cell>
          <cell r="AJ168">
            <v>1</v>
          </cell>
          <cell r="AK168">
            <v>0.11405997474747474</v>
          </cell>
          <cell r="AL168" t="str">
            <v>INSPEÇÃO FINAL</v>
          </cell>
          <cell r="AM168">
            <v>700</v>
          </cell>
          <cell r="AN168">
            <v>1</v>
          </cell>
          <cell r="AO168">
            <v>0.13058603896103899</v>
          </cell>
          <cell r="AP168" t="str">
            <v>EMBALAGEM</v>
          </cell>
          <cell r="AQ168">
            <v>700</v>
          </cell>
          <cell r="AR168">
            <v>3</v>
          </cell>
          <cell r="AS168">
            <v>0.13058603896103899</v>
          </cell>
          <cell r="AT168" t="str">
            <v>EXPEDIÇÃO</v>
          </cell>
          <cell r="AU168">
            <v>700</v>
          </cell>
          <cell r="AV168">
            <v>1</v>
          </cell>
          <cell r="AW168">
            <v>0.13058603896103899</v>
          </cell>
          <cell r="BA168" t="str">
            <v/>
          </cell>
          <cell r="BE168" t="str">
            <v/>
          </cell>
          <cell r="BI168" t="str">
            <v/>
          </cell>
          <cell r="BM168" t="str">
            <v/>
          </cell>
          <cell r="BQ168" t="str">
            <v/>
          </cell>
          <cell r="BU168" t="str">
            <v/>
          </cell>
        </row>
        <row r="169">
          <cell r="A169" t="str">
            <v>FC112</v>
          </cell>
          <cell r="B169" t="str">
            <v>DESENGRAXAR</v>
          </cell>
          <cell r="C169">
            <v>3000</v>
          </cell>
          <cell r="D169">
            <v>2</v>
          </cell>
          <cell r="E169">
            <v>0.12217234848484851</v>
          </cell>
          <cell r="F169" t="str">
            <v>LAVAGEM CORRENTE</v>
          </cell>
          <cell r="G169">
            <v>3000</v>
          </cell>
          <cell r="H169">
            <v>2</v>
          </cell>
          <cell r="I169">
            <v>0.12217234848484851</v>
          </cell>
          <cell r="J169" t="str">
            <v>REFINAR CAMADA</v>
          </cell>
          <cell r="K169">
            <v>3000</v>
          </cell>
          <cell r="L169">
            <v>2</v>
          </cell>
          <cell r="M169">
            <v>0.12217234848484851</v>
          </cell>
          <cell r="N169" t="str">
            <v>FOSFATIZAR</v>
          </cell>
          <cell r="O169">
            <v>3000</v>
          </cell>
          <cell r="P169">
            <v>2</v>
          </cell>
          <cell r="Q169">
            <v>0.12217234848484851</v>
          </cell>
          <cell r="R169" t="str">
            <v>LAVAGEM CORRENTE</v>
          </cell>
          <cell r="S169">
            <v>3000</v>
          </cell>
          <cell r="T169">
            <v>2</v>
          </cell>
          <cell r="U169">
            <v>0.12217234848484851</v>
          </cell>
          <cell r="V169" t="str">
            <v>SECAGEM</v>
          </cell>
          <cell r="W169">
            <v>3000</v>
          </cell>
          <cell r="X169">
            <v>2</v>
          </cell>
          <cell r="Y169">
            <v>0.11405997474747474</v>
          </cell>
          <cell r="Z169" t="str">
            <v>INSPEÇÃO DE PROCESSO</v>
          </cell>
          <cell r="AA169">
            <v>3000</v>
          </cell>
          <cell r="AB169">
            <v>1</v>
          </cell>
          <cell r="AC169">
            <v>0.13058603896103899</v>
          </cell>
          <cell r="AD169" t="str">
            <v>PINTAR</v>
          </cell>
          <cell r="AE169">
            <v>3000</v>
          </cell>
          <cell r="AF169">
            <v>4</v>
          </cell>
          <cell r="AG169">
            <v>0.11405997474747474</v>
          </cell>
          <cell r="AH169" t="str">
            <v>CURA</v>
          </cell>
          <cell r="AI169">
            <v>3000</v>
          </cell>
          <cell r="AJ169">
            <v>1</v>
          </cell>
          <cell r="AK169">
            <v>0.11405997474747474</v>
          </cell>
          <cell r="AL169" t="str">
            <v>INSPEÇÃO FINAL</v>
          </cell>
          <cell r="AM169">
            <v>3000</v>
          </cell>
          <cell r="AN169">
            <v>1</v>
          </cell>
          <cell r="AO169">
            <v>0.13058603896103899</v>
          </cell>
          <cell r="AP169" t="str">
            <v>EMBALAGEM</v>
          </cell>
          <cell r="AQ169">
            <v>3000</v>
          </cell>
          <cell r="AR169">
            <v>3</v>
          </cell>
          <cell r="AS169">
            <v>0.13058603896103899</v>
          </cell>
          <cell r="AT169" t="str">
            <v>EXPEDIÇÃO</v>
          </cell>
          <cell r="AU169">
            <v>3000</v>
          </cell>
          <cell r="AV169">
            <v>1</v>
          </cell>
          <cell r="AW169">
            <v>0.13058603896103899</v>
          </cell>
          <cell r="BA169" t="str">
            <v/>
          </cell>
          <cell r="BE169" t="str">
            <v/>
          </cell>
          <cell r="BI169" t="str">
            <v/>
          </cell>
          <cell r="BM169" t="str">
            <v/>
          </cell>
          <cell r="BQ169" t="str">
            <v/>
          </cell>
          <cell r="BU169" t="str">
            <v/>
          </cell>
        </row>
        <row r="170">
          <cell r="A170" t="str">
            <v>FC113</v>
          </cell>
          <cell r="B170" t="str">
            <v>DESENGRAXAR</v>
          </cell>
          <cell r="C170">
            <v>3000</v>
          </cell>
          <cell r="D170">
            <v>2</v>
          </cell>
          <cell r="E170">
            <v>0.12217234848484851</v>
          </cell>
          <cell r="F170" t="str">
            <v>LAVAGEM CORRENTE</v>
          </cell>
          <cell r="G170">
            <v>3000</v>
          </cell>
          <cell r="H170">
            <v>2</v>
          </cell>
          <cell r="I170">
            <v>0.12217234848484851</v>
          </cell>
          <cell r="J170" t="str">
            <v>REFINAR CAMADA</v>
          </cell>
          <cell r="K170">
            <v>3000</v>
          </cell>
          <cell r="L170">
            <v>2</v>
          </cell>
          <cell r="M170">
            <v>0.12217234848484851</v>
          </cell>
          <cell r="N170" t="str">
            <v>FOSFATIZAR</v>
          </cell>
          <cell r="O170">
            <v>3000</v>
          </cell>
          <cell r="P170">
            <v>2</v>
          </cell>
          <cell r="Q170">
            <v>0.12217234848484851</v>
          </cell>
          <cell r="R170" t="str">
            <v>LAVAGEM CORRENTE</v>
          </cell>
          <cell r="S170">
            <v>3000</v>
          </cell>
          <cell r="T170">
            <v>2</v>
          </cell>
          <cell r="U170">
            <v>0.12217234848484851</v>
          </cell>
          <cell r="V170" t="str">
            <v>SECAGEM</v>
          </cell>
          <cell r="W170">
            <v>3000</v>
          </cell>
          <cell r="X170">
            <v>2</v>
          </cell>
          <cell r="Y170">
            <v>0.11405997474747474</v>
          </cell>
          <cell r="Z170" t="str">
            <v>INSPEÇÃO DE PROCESSO</v>
          </cell>
          <cell r="AA170">
            <v>3000</v>
          </cell>
          <cell r="AB170">
            <v>1</v>
          </cell>
          <cell r="AC170">
            <v>0.13058603896103899</v>
          </cell>
          <cell r="AD170" t="str">
            <v>PROTEGER RÔSCA</v>
          </cell>
          <cell r="AE170">
            <v>1200</v>
          </cell>
          <cell r="AF170">
            <v>4</v>
          </cell>
          <cell r="AG170">
            <v>0.11405997474747474</v>
          </cell>
          <cell r="AH170" t="str">
            <v>PINTAR</v>
          </cell>
          <cell r="AI170">
            <v>3000</v>
          </cell>
          <cell r="AJ170">
            <v>4</v>
          </cell>
          <cell r="AK170">
            <v>0.11405997474747474</v>
          </cell>
          <cell r="AL170" t="str">
            <v>CURA</v>
          </cell>
          <cell r="AM170">
            <v>3000</v>
          </cell>
          <cell r="AN170">
            <v>1</v>
          </cell>
          <cell r="AO170">
            <v>0.11405997474747474</v>
          </cell>
          <cell r="AP170" t="str">
            <v>INSPEÇÃO FINAL</v>
          </cell>
          <cell r="AQ170">
            <v>3000</v>
          </cell>
          <cell r="AR170">
            <v>1</v>
          </cell>
          <cell r="AS170">
            <v>0.13058603896103899</v>
          </cell>
          <cell r="AT170" t="str">
            <v>EXPEDIÇÃO</v>
          </cell>
          <cell r="AU170">
            <v>3000</v>
          </cell>
          <cell r="AV170">
            <v>1</v>
          </cell>
          <cell r="AW170">
            <v>0.13058603896103899</v>
          </cell>
          <cell r="BA170" t="str">
            <v/>
          </cell>
          <cell r="BE170" t="str">
            <v/>
          </cell>
          <cell r="BI170" t="str">
            <v/>
          </cell>
          <cell r="BM170" t="str">
            <v/>
          </cell>
          <cell r="BQ170" t="str">
            <v/>
          </cell>
          <cell r="BU170" t="str">
            <v/>
          </cell>
        </row>
        <row r="171">
          <cell r="A171" t="str">
            <v>FC114</v>
          </cell>
          <cell r="B171" t="str">
            <v>DESENGRAXAR</v>
          </cell>
          <cell r="C171">
            <v>3000</v>
          </cell>
          <cell r="D171">
            <v>2</v>
          </cell>
          <cell r="E171">
            <v>0.12217234848484851</v>
          </cell>
          <cell r="F171" t="str">
            <v>LAVAGEM CORRENTE</v>
          </cell>
          <cell r="G171">
            <v>3000</v>
          </cell>
          <cell r="H171">
            <v>2</v>
          </cell>
          <cell r="I171">
            <v>0.12217234848484851</v>
          </cell>
          <cell r="J171" t="str">
            <v>REFINAR CAMADA</v>
          </cell>
          <cell r="K171">
            <v>3000</v>
          </cell>
          <cell r="L171">
            <v>2</v>
          </cell>
          <cell r="M171">
            <v>0.12217234848484851</v>
          </cell>
          <cell r="N171" t="str">
            <v>FOSFATIZAR</v>
          </cell>
          <cell r="O171">
            <v>3000</v>
          </cell>
          <cell r="P171">
            <v>2</v>
          </cell>
          <cell r="Q171">
            <v>0.12217234848484851</v>
          </cell>
          <cell r="R171" t="str">
            <v>LAVAGEM CORRENTE</v>
          </cell>
          <cell r="S171">
            <v>3000</v>
          </cell>
          <cell r="T171">
            <v>2</v>
          </cell>
          <cell r="U171">
            <v>0.12217234848484851</v>
          </cell>
          <cell r="V171" t="str">
            <v>SECAGEM</v>
          </cell>
          <cell r="W171">
            <v>3000</v>
          </cell>
          <cell r="X171">
            <v>2</v>
          </cell>
          <cell r="Y171">
            <v>0.11405997474747474</v>
          </cell>
          <cell r="Z171" t="str">
            <v>INSPEÇÃO DE PROCESSO</v>
          </cell>
          <cell r="AA171">
            <v>3000</v>
          </cell>
          <cell r="AB171">
            <v>1</v>
          </cell>
          <cell r="AC171">
            <v>0.13058603896103899</v>
          </cell>
          <cell r="AD171" t="str">
            <v>PINTAR</v>
          </cell>
          <cell r="AE171">
            <v>3000</v>
          </cell>
          <cell r="AF171">
            <v>4</v>
          </cell>
          <cell r="AG171">
            <v>0.11405997474747474</v>
          </cell>
          <cell r="AH171" t="str">
            <v>CURA</v>
          </cell>
          <cell r="AI171">
            <v>3000</v>
          </cell>
          <cell r="AJ171">
            <v>1</v>
          </cell>
          <cell r="AK171">
            <v>0.11405997474747474</v>
          </cell>
          <cell r="AL171" t="str">
            <v>INSPEÇÃO FINAL</v>
          </cell>
          <cell r="AM171">
            <v>3000</v>
          </cell>
          <cell r="AN171">
            <v>1</v>
          </cell>
          <cell r="AO171">
            <v>0.13058603896103899</v>
          </cell>
          <cell r="AP171" t="str">
            <v>EMBALAGEM</v>
          </cell>
          <cell r="AQ171">
            <v>3000</v>
          </cell>
          <cell r="AR171">
            <v>3</v>
          </cell>
          <cell r="AS171">
            <v>0.13058603896103899</v>
          </cell>
          <cell r="AT171" t="str">
            <v>EMBALAGEM</v>
          </cell>
          <cell r="AU171">
            <v>1500</v>
          </cell>
          <cell r="AV171">
            <v>4</v>
          </cell>
          <cell r="AW171">
            <v>0.13058603896103899</v>
          </cell>
          <cell r="AX171" t="str">
            <v>EXPEDIÇÃO</v>
          </cell>
          <cell r="AY171">
            <v>3000</v>
          </cell>
          <cell r="AZ171">
            <v>1</v>
          </cell>
          <cell r="BA171">
            <v>0.13058603896103899</v>
          </cell>
          <cell r="BE171" t="str">
            <v/>
          </cell>
          <cell r="BI171" t="str">
            <v/>
          </cell>
          <cell r="BM171" t="str">
            <v/>
          </cell>
          <cell r="BQ171" t="str">
            <v/>
          </cell>
          <cell r="BU171" t="str">
            <v/>
          </cell>
        </row>
        <row r="172">
          <cell r="A172" t="str">
            <v>FC115</v>
          </cell>
          <cell r="B172" t="str">
            <v>DESENGRAXAR</v>
          </cell>
          <cell r="C172">
            <v>3000</v>
          </cell>
          <cell r="D172">
            <v>2</v>
          </cell>
          <cell r="E172">
            <v>0.12217234848484851</v>
          </cell>
          <cell r="F172" t="str">
            <v>LAVAGEM CORRENTE</v>
          </cell>
          <cell r="G172">
            <v>3000</v>
          </cell>
          <cell r="H172">
            <v>2</v>
          </cell>
          <cell r="I172">
            <v>0.12217234848484851</v>
          </cell>
          <cell r="J172" t="str">
            <v>REFINAR CAMADA</v>
          </cell>
          <cell r="K172">
            <v>3000</v>
          </cell>
          <cell r="L172">
            <v>2</v>
          </cell>
          <cell r="M172">
            <v>0.12217234848484851</v>
          </cell>
          <cell r="N172" t="str">
            <v>FOSFATIZAR</v>
          </cell>
          <cell r="O172">
            <v>3000</v>
          </cell>
          <cell r="P172">
            <v>2</v>
          </cell>
          <cell r="Q172">
            <v>0.12217234848484851</v>
          </cell>
          <cell r="R172" t="str">
            <v>LAVAGEM CORRENTE</v>
          </cell>
          <cell r="S172">
            <v>3000</v>
          </cell>
          <cell r="T172">
            <v>2</v>
          </cell>
          <cell r="U172">
            <v>0.12217234848484851</v>
          </cell>
          <cell r="V172" t="str">
            <v>SECAGEM</v>
          </cell>
          <cell r="W172">
            <v>3000</v>
          </cell>
          <cell r="X172">
            <v>2</v>
          </cell>
          <cell r="Y172">
            <v>0.11405997474747474</v>
          </cell>
          <cell r="Z172" t="str">
            <v>INSPEÇÃO DE PROCESSO</v>
          </cell>
          <cell r="AA172">
            <v>3000</v>
          </cell>
          <cell r="AB172">
            <v>1</v>
          </cell>
          <cell r="AC172">
            <v>0.13058603896103899</v>
          </cell>
          <cell r="AD172" t="str">
            <v>PINTAR</v>
          </cell>
          <cell r="AE172">
            <v>3000</v>
          </cell>
          <cell r="AF172">
            <v>4</v>
          </cell>
          <cell r="AG172">
            <v>0.11405997474747474</v>
          </cell>
          <cell r="AH172" t="str">
            <v>CURA</v>
          </cell>
          <cell r="AI172">
            <v>3000</v>
          </cell>
          <cell r="AJ172">
            <v>1</v>
          </cell>
          <cell r="AK172">
            <v>0.11405997474747474</v>
          </cell>
          <cell r="AL172" t="str">
            <v>INSPEÇÃO FINAL</v>
          </cell>
          <cell r="AM172">
            <v>3000</v>
          </cell>
          <cell r="AN172">
            <v>1</v>
          </cell>
          <cell r="AO172">
            <v>0.13058603896103899</v>
          </cell>
          <cell r="AP172" t="str">
            <v>EMBALAGEM</v>
          </cell>
          <cell r="AQ172">
            <v>3000</v>
          </cell>
          <cell r="AR172">
            <v>3</v>
          </cell>
          <cell r="AS172">
            <v>0.13058603896103899</v>
          </cell>
          <cell r="AT172" t="str">
            <v>EXPEDIÇÃO</v>
          </cell>
          <cell r="AU172">
            <v>3000</v>
          </cell>
          <cell r="AV172">
            <v>1</v>
          </cell>
          <cell r="AW172">
            <v>0.13058603896103899</v>
          </cell>
          <cell r="BA172" t="str">
            <v/>
          </cell>
          <cell r="BE172" t="str">
            <v/>
          </cell>
          <cell r="BI172" t="str">
            <v/>
          </cell>
          <cell r="BM172" t="str">
            <v/>
          </cell>
          <cell r="BQ172" t="str">
            <v/>
          </cell>
          <cell r="BU172" t="str">
            <v/>
          </cell>
        </row>
        <row r="173">
          <cell r="A173" t="str">
            <v>FI020</v>
          </cell>
          <cell r="B173" t="str">
            <v>DESENGRAXAR</v>
          </cell>
          <cell r="C173">
            <v>6000</v>
          </cell>
          <cell r="D173">
            <v>2</v>
          </cell>
          <cell r="E173">
            <v>0.12217234848484851</v>
          </cell>
          <cell r="F173" t="str">
            <v>LAVAGEM CORRENTE</v>
          </cell>
          <cell r="G173">
            <v>6000</v>
          </cell>
          <cell r="H173">
            <v>2</v>
          </cell>
          <cell r="I173">
            <v>0.12217234848484851</v>
          </cell>
          <cell r="J173" t="str">
            <v>REFINAR CAMADA</v>
          </cell>
          <cell r="K173">
            <v>6000</v>
          </cell>
          <cell r="L173">
            <v>2</v>
          </cell>
          <cell r="M173">
            <v>0.12217234848484851</v>
          </cell>
          <cell r="N173" t="str">
            <v>FOSFATIZAR</v>
          </cell>
          <cell r="O173">
            <v>6000</v>
          </cell>
          <cell r="P173">
            <v>2</v>
          </cell>
          <cell r="Q173">
            <v>0.12217234848484851</v>
          </cell>
          <cell r="R173" t="str">
            <v>LAVAGEM CORRENTE</v>
          </cell>
          <cell r="S173">
            <v>6000</v>
          </cell>
          <cell r="T173">
            <v>2</v>
          </cell>
          <cell r="U173">
            <v>0.12217234848484851</v>
          </cell>
          <cell r="V173" t="str">
            <v>SECAGEM</v>
          </cell>
          <cell r="W173">
            <v>6000</v>
          </cell>
          <cell r="X173">
            <v>2</v>
          </cell>
          <cell r="Y173">
            <v>0.11405997474747474</v>
          </cell>
          <cell r="Z173" t="str">
            <v>INSPEÇÃO DE PROCESSO</v>
          </cell>
          <cell r="AA173">
            <v>6000</v>
          </cell>
          <cell r="AB173">
            <v>1</v>
          </cell>
          <cell r="AC173">
            <v>0.13058603896103899</v>
          </cell>
          <cell r="AD173" t="str">
            <v>EMBALAGEM</v>
          </cell>
          <cell r="AE173">
            <v>6000</v>
          </cell>
          <cell r="AF173">
            <v>1</v>
          </cell>
          <cell r="AG173">
            <v>0.13058603896103899</v>
          </cell>
          <cell r="AH173" t="str">
            <v>EXPEDIÇÃO</v>
          </cell>
          <cell r="AI173">
            <v>6000</v>
          </cell>
          <cell r="AJ173">
            <v>1</v>
          </cell>
          <cell r="AK173">
            <v>0.13058603896103899</v>
          </cell>
          <cell r="AO173" t="str">
            <v/>
          </cell>
          <cell r="AS173" t="str">
            <v/>
          </cell>
          <cell r="AW173" t="str">
            <v/>
          </cell>
          <cell r="BA173" t="str">
            <v/>
          </cell>
          <cell r="BE173" t="str">
            <v/>
          </cell>
          <cell r="BI173" t="str">
            <v/>
          </cell>
          <cell r="BM173" t="str">
            <v/>
          </cell>
          <cell r="BQ173" t="str">
            <v/>
          </cell>
          <cell r="BU173" t="str">
            <v/>
          </cell>
        </row>
        <row r="174">
          <cell r="A174" t="str">
            <v>FI050</v>
          </cell>
          <cell r="B174" t="str">
            <v>DESENGRAXAR</v>
          </cell>
          <cell r="C174">
            <v>4500</v>
          </cell>
          <cell r="D174">
            <v>2</v>
          </cell>
          <cell r="E174">
            <v>0.12217234848484851</v>
          </cell>
          <cell r="F174" t="str">
            <v>LAVAGEM CORRENTE</v>
          </cell>
          <cell r="G174">
            <v>4500</v>
          </cell>
          <cell r="H174">
            <v>2</v>
          </cell>
          <cell r="I174">
            <v>0.12217234848484851</v>
          </cell>
          <cell r="J174" t="str">
            <v>REFINAR CAMADA</v>
          </cell>
          <cell r="K174">
            <v>4500</v>
          </cell>
          <cell r="L174">
            <v>2</v>
          </cell>
          <cell r="M174">
            <v>0.12217234848484851</v>
          </cell>
          <cell r="N174" t="str">
            <v>FOSFATIZAR</v>
          </cell>
          <cell r="O174">
            <v>4500</v>
          </cell>
          <cell r="P174">
            <v>2</v>
          </cell>
          <cell r="Q174">
            <v>0.12217234848484851</v>
          </cell>
          <cell r="R174" t="str">
            <v>LAVAGEM CORRENTE</v>
          </cell>
          <cell r="S174">
            <v>4500</v>
          </cell>
          <cell r="T174">
            <v>2</v>
          </cell>
          <cell r="U174">
            <v>0.12217234848484851</v>
          </cell>
          <cell r="V174" t="str">
            <v>SECAGEM</v>
          </cell>
          <cell r="W174">
            <v>4500</v>
          </cell>
          <cell r="X174">
            <v>2</v>
          </cell>
          <cell r="Y174">
            <v>0.11405997474747474</v>
          </cell>
          <cell r="Z174" t="str">
            <v>INSPEÇÃO DE PROCESSO</v>
          </cell>
          <cell r="AA174">
            <v>4500</v>
          </cell>
          <cell r="AB174">
            <v>1</v>
          </cell>
          <cell r="AC174">
            <v>0.13058603896103899</v>
          </cell>
          <cell r="AD174" t="str">
            <v>PINTAR</v>
          </cell>
          <cell r="AE174">
            <v>4500</v>
          </cell>
          <cell r="AF174">
            <v>4</v>
          </cell>
          <cell r="AG174">
            <v>0.11405997474747474</v>
          </cell>
          <cell r="AH174" t="str">
            <v>CURA</v>
          </cell>
          <cell r="AI174">
            <v>4500</v>
          </cell>
          <cell r="AJ174">
            <v>1</v>
          </cell>
          <cell r="AK174">
            <v>0.11405997474747474</v>
          </cell>
          <cell r="AL174" t="str">
            <v>INSPEÇÃO FINAL</v>
          </cell>
          <cell r="AM174">
            <v>4500</v>
          </cell>
          <cell r="AN174">
            <v>1</v>
          </cell>
          <cell r="AO174">
            <v>0.13058603896103899</v>
          </cell>
          <cell r="AP174" t="str">
            <v>EMBALAGEM</v>
          </cell>
          <cell r="AQ174">
            <v>4500</v>
          </cell>
          <cell r="AR174">
            <v>4</v>
          </cell>
          <cell r="AS174">
            <v>0.13058603896103899</v>
          </cell>
          <cell r="AT174" t="str">
            <v>EXPEDIÇÃO</v>
          </cell>
          <cell r="AU174">
            <v>4500</v>
          </cell>
          <cell r="AV174">
            <v>1</v>
          </cell>
          <cell r="AW174">
            <v>0.13058603896103899</v>
          </cell>
          <cell r="BA174" t="str">
            <v/>
          </cell>
          <cell r="BE174" t="str">
            <v/>
          </cell>
          <cell r="BI174" t="str">
            <v/>
          </cell>
          <cell r="BM174" t="str">
            <v/>
          </cell>
          <cell r="BQ174" t="str">
            <v/>
          </cell>
          <cell r="BU174" t="str">
            <v/>
          </cell>
        </row>
        <row r="175">
          <cell r="A175" t="str">
            <v>VM001</v>
          </cell>
          <cell r="B175" t="str">
            <v>DESENGRAXAR</v>
          </cell>
          <cell r="C175">
            <v>1500</v>
          </cell>
          <cell r="D175">
            <v>2</v>
          </cell>
          <cell r="E175">
            <v>0.12217234848484851</v>
          </cell>
          <cell r="F175" t="str">
            <v>LAVAGEM CORRENTE</v>
          </cell>
          <cell r="G175">
            <v>1500</v>
          </cell>
          <cell r="H175">
            <v>2</v>
          </cell>
          <cell r="I175">
            <v>0.12217234848484851</v>
          </cell>
          <cell r="J175" t="str">
            <v>REFINAR CAMADA</v>
          </cell>
          <cell r="K175">
            <v>1500</v>
          </cell>
          <cell r="L175">
            <v>2</v>
          </cell>
          <cell r="M175">
            <v>0.12217234848484851</v>
          </cell>
          <cell r="N175" t="str">
            <v>FOSFATIZAR</v>
          </cell>
          <cell r="O175">
            <v>1500</v>
          </cell>
          <cell r="P175">
            <v>2</v>
          </cell>
          <cell r="Q175">
            <v>0.12217234848484851</v>
          </cell>
          <cell r="R175" t="str">
            <v>LAVAGEM CORRENTE</v>
          </cell>
          <cell r="S175">
            <v>1500</v>
          </cell>
          <cell r="T175">
            <v>2</v>
          </cell>
          <cell r="U175">
            <v>0.12217234848484851</v>
          </cell>
          <cell r="V175" t="str">
            <v>SECAGEM</v>
          </cell>
          <cell r="W175">
            <v>1500</v>
          </cell>
          <cell r="X175">
            <v>2</v>
          </cell>
          <cell r="Y175">
            <v>0.11405997474747474</v>
          </cell>
          <cell r="Z175" t="str">
            <v>INSPEÇÃO DE PROCESSO</v>
          </cell>
          <cell r="AA175">
            <v>1500</v>
          </cell>
          <cell r="AB175">
            <v>1</v>
          </cell>
          <cell r="AC175">
            <v>0.13058603896103899</v>
          </cell>
          <cell r="AD175" t="str">
            <v>PINTAR</v>
          </cell>
          <cell r="AE175">
            <v>1500</v>
          </cell>
          <cell r="AF175">
            <v>5</v>
          </cell>
          <cell r="AG175">
            <v>0.11405997474747474</v>
          </cell>
          <cell r="AH175" t="str">
            <v>CURA</v>
          </cell>
          <cell r="AI175">
            <v>1500</v>
          </cell>
          <cell r="AJ175">
            <v>1</v>
          </cell>
          <cell r="AK175">
            <v>0.11405997474747474</v>
          </cell>
          <cell r="AL175" t="str">
            <v>INSPEÇÃO FINAL</v>
          </cell>
          <cell r="AM175">
            <v>1500</v>
          </cell>
          <cell r="AN175">
            <v>1</v>
          </cell>
          <cell r="AO175">
            <v>0.13058603896103899</v>
          </cell>
          <cell r="AP175" t="str">
            <v>EMBALAGEM</v>
          </cell>
          <cell r="AQ175">
            <v>1500</v>
          </cell>
          <cell r="AR175">
            <v>3</v>
          </cell>
          <cell r="AS175">
            <v>0.13058603896103899</v>
          </cell>
          <cell r="AT175" t="str">
            <v>EXPEDIÇÃO</v>
          </cell>
          <cell r="AU175">
            <v>1500</v>
          </cell>
          <cell r="AV175">
            <v>1</v>
          </cell>
          <cell r="AW175">
            <v>0.13058603896103899</v>
          </cell>
          <cell r="BA175" t="str">
            <v/>
          </cell>
          <cell r="BE175" t="str">
            <v/>
          </cell>
          <cell r="BI175" t="str">
            <v/>
          </cell>
          <cell r="BM175" t="str">
            <v/>
          </cell>
          <cell r="BQ175" t="str">
            <v/>
          </cell>
          <cell r="BU175" t="str">
            <v/>
          </cell>
        </row>
        <row r="176">
          <cell r="A176" t="str">
            <v>VR011</v>
          </cell>
          <cell r="B176" t="str">
            <v>DESENGRAXAR</v>
          </cell>
          <cell r="C176">
            <v>150</v>
          </cell>
          <cell r="D176">
            <v>2</v>
          </cell>
          <cell r="E176">
            <v>0.12217234848484851</v>
          </cell>
          <cell r="F176" t="str">
            <v>LAVAGEM CORRENTE</v>
          </cell>
          <cell r="G176">
            <v>150</v>
          </cell>
          <cell r="H176">
            <v>2</v>
          </cell>
          <cell r="I176">
            <v>0.12217234848484851</v>
          </cell>
          <cell r="J176" t="str">
            <v>REFINAR CAMADA</v>
          </cell>
          <cell r="K176">
            <v>150</v>
          </cell>
          <cell r="L176">
            <v>2</v>
          </cell>
          <cell r="M176">
            <v>0.12217234848484851</v>
          </cell>
          <cell r="N176" t="str">
            <v>FOSFATIZAR</v>
          </cell>
          <cell r="O176">
            <v>150</v>
          </cell>
          <cell r="P176">
            <v>2</v>
          </cell>
          <cell r="Q176">
            <v>0.12217234848484851</v>
          </cell>
          <cell r="R176" t="str">
            <v>LAVAGEM CORRENTE</v>
          </cell>
          <cell r="S176">
            <v>150</v>
          </cell>
          <cell r="T176">
            <v>2</v>
          </cell>
          <cell r="U176">
            <v>0.12217234848484851</v>
          </cell>
          <cell r="V176" t="str">
            <v>SECAGEM</v>
          </cell>
          <cell r="W176">
            <v>150</v>
          </cell>
          <cell r="X176">
            <v>2</v>
          </cell>
          <cell r="Y176">
            <v>0.11405997474747474</v>
          </cell>
          <cell r="Z176" t="str">
            <v>INSPEÇÃO DE PROCESSO</v>
          </cell>
          <cell r="AA176">
            <v>150</v>
          </cell>
          <cell r="AB176">
            <v>1</v>
          </cell>
          <cell r="AC176">
            <v>0.13058603896103899</v>
          </cell>
          <cell r="AD176" t="str">
            <v>PINTAR</v>
          </cell>
          <cell r="AE176">
            <v>150</v>
          </cell>
          <cell r="AF176">
            <v>4</v>
          </cell>
          <cell r="AG176">
            <v>0.11405997474747474</v>
          </cell>
          <cell r="AH176" t="str">
            <v>CURA</v>
          </cell>
          <cell r="AI176">
            <v>150</v>
          </cell>
          <cell r="AJ176">
            <v>1</v>
          </cell>
          <cell r="AK176">
            <v>0.11405997474747474</v>
          </cell>
          <cell r="AL176" t="str">
            <v>INSPEÇÃO FINAL</v>
          </cell>
          <cell r="AM176">
            <v>150</v>
          </cell>
          <cell r="AN176">
            <v>1</v>
          </cell>
          <cell r="AO176">
            <v>0.13058603896103899</v>
          </cell>
          <cell r="AP176" t="str">
            <v>EMBALAGEM</v>
          </cell>
          <cell r="AQ176">
            <v>150</v>
          </cell>
          <cell r="AR176">
            <v>4</v>
          </cell>
          <cell r="AS176">
            <v>0.13058603896103899</v>
          </cell>
          <cell r="AT176" t="str">
            <v>EXPEDIÇÃO</v>
          </cell>
          <cell r="AU176">
            <v>150</v>
          </cell>
          <cell r="AV176">
            <v>1</v>
          </cell>
          <cell r="AW176">
            <v>0.13058603896103899</v>
          </cell>
          <cell r="BA176" t="str">
            <v/>
          </cell>
          <cell r="BE176" t="str">
            <v/>
          </cell>
          <cell r="BI176" t="str">
            <v/>
          </cell>
          <cell r="BM176" t="str">
            <v/>
          </cell>
          <cell r="BQ176" t="str">
            <v/>
          </cell>
          <cell r="BU176" t="str">
            <v/>
          </cell>
        </row>
        <row r="177">
          <cell r="A177" t="str">
            <v>VR016</v>
          </cell>
          <cell r="B177" t="str">
            <v>DESENGRAXAR</v>
          </cell>
          <cell r="C177">
            <v>450</v>
          </cell>
          <cell r="D177">
            <v>2</v>
          </cell>
          <cell r="E177">
            <v>0.12217234848484851</v>
          </cell>
          <cell r="F177" t="str">
            <v>LAVAGEM CORRENTE</v>
          </cell>
          <cell r="G177">
            <v>450</v>
          </cell>
          <cell r="H177">
            <v>2</v>
          </cell>
          <cell r="I177">
            <v>0.12217234848484851</v>
          </cell>
          <cell r="J177" t="str">
            <v>REFINAR CAMADA</v>
          </cell>
          <cell r="K177">
            <v>450</v>
          </cell>
          <cell r="L177">
            <v>2</v>
          </cell>
          <cell r="M177">
            <v>0.12217234848484851</v>
          </cell>
          <cell r="N177" t="str">
            <v>FOSFATIZAR</v>
          </cell>
          <cell r="O177">
            <v>450</v>
          </cell>
          <cell r="P177">
            <v>2</v>
          </cell>
          <cell r="Q177">
            <v>0.12217234848484851</v>
          </cell>
          <cell r="R177" t="str">
            <v>LAVAGEM CORRENTE</v>
          </cell>
          <cell r="S177">
            <v>450</v>
          </cell>
          <cell r="T177">
            <v>2</v>
          </cell>
          <cell r="U177">
            <v>0.12217234848484851</v>
          </cell>
          <cell r="V177" t="str">
            <v>SECAGEM</v>
          </cell>
          <cell r="W177">
            <v>450</v>
          </cell>
          <cell r="X177">
            <v>2</v>
          </cell>
          <cell r="Y177">
            <v>0.11405997474747474</v>
          </cell>
          <cell r="Z177" t="str">
            <v>INSPEÇÃO DE PROCESSO</v>
          </cell>
          <cell r="AA177">
            <v>450</v>
          </cell>
          <cell r="AB177">
            <v>1</v>
          </cell>
          <cell r="AC177">
            <v>0.13058603896103899</v>
          </cell>
          <cell r="AD177" t="str">
            <v>PINTAR</v>
          </cell>
          <cell r="AE177">
            <v>450</v>
          </cell>
          <cell r="AF177">
            <v>4</v>
          </cell>
          <cell r="AG177">
            <v>0.11405997474747474</v>
          </cell>
          <cell r="AH177" t="str">
            <v>CURA</v>
          </cell>
          <cell r="AI177">
            <v>450</v>
          </cell>
          <cell r="AJ177">
            <v>1</v>
          </cell>
          <cell r="AK177">
            <v>0.11405997474747474</v>
          </cell>
          <cell r="AL177" t="str">
            <v>INSPEÇÃO FINAL</v>
          </cell>
          <cell r="AM177">
            <v>450</v>
          </cell>
          <cell r="AN177">
            <v>1</v>
          </cell>
          <cell r="AO177">
            <v>0.13058603896103899</v>
          </cell>
          <cell r="AP177" t="str">
            <v>EMBALAGEM</v>
          </cell>
          <cell r="AQ177">
            <v>450</v>
          </cell>
          <cell r="AR177">
            <v>4</v>
          </cell>
          <cell r="AS177">
            <v>0.13058603896103899</v>
          </cell>
          <cell r="AT177" t="str">
            <v>EXPEDIÇÃO</v>
          </cell>
          <cell r="AU177">
            <v>450</v>
          </cell>
          <cell r="AV177">
            <v>1</v>
          </cell>
          <cell r="AW177">
            <v>0.13058603896103899</v>
          </cell>
          <cell r="BA177" t="str">
            <v/>
          </cell>
          <cell r="BE177" t="str">
            <v/>
          </cell>
          <cell r="BI177" t="str">
            <v/>
          </cell>
          <cell r="BM177" t="str">
            <v/>
          </cell>
          <cell r="BQ177" t="str">
            <v/>
          </cell>
          <cell r="BU177" t="str">
            <v/>
          </cell>
        </row>
        <row r="178">
          <cell r="A178" t="str">
            <v>VR017</v>
          </cell>
          <cell r="B178" t="str">
            <v>DESENGRAXAR</v>
          </cell>
          <cell r="C178">
            <v>12000</v>
          </cell>
          <cell r="D178">
            <v>2</v>
          </cell>
          <cell r="E178">
            <v>0.12217234848484851</v>
          </cell>
          <cell r="F178" t="str">
            <v>LAVAGEM CORRENTE</v>
          </cell>
          <cell r="G178">
            <v>1200</v>
          </cell>
          <cell r="H178">
            <v>2</v>
          </cell>
          <cell r="I178">
            <v>0.12217234848484851</v>
          </cell>
          <cell r="J178" t="str">
            <v>REFINAR CAMADA</v>
          </cell>
          <cell r="K178">
            <v>1200</v>
          </cell>
          <cell r="L178">
            <v>2</v>
          </cell>
          <cell r="M178">
            <v>0.12217234848484851</v>
          </cell>
          <cell r="N178" t="str">
            <v>FOSFATIZAR</v>
          </cell>
          <cell r="O178">
            <v>1200</v>
          </cell>
          <cell r="P178">
            <v>2</v>
          </cell>
          <cell r="Q178">
            <v>0.12217234848484851</v>
          </cell>
          <cell r="R178" t="str">
            <v>LAVAGEM CORRENTE</v>
          </cell>
          <cell r="S178">
            <v>1200</v>
          </cell>
          <cell r="T178">
            <v>2</v>
          </cell>
          <cell r="U178">
            <v>0.12217234848484851</v>
          </cell>
          <cell r="V178" t="str">
            <v>SECAGEM</v>
          </cell>
          <cell r="W178">
            <v>1200</v>
          </cell>
          <cell r="X178">
            <v>2</v>
          </cell>
          <cell r="Y178">
            <v>0.11405997474747474</v>
          </cell>
          <cell r="Z178" t="str">
            <v>INSPEÇÃO DE PROCESSO</v>
          </cell>
          <cell r="AA178">
            <v>1200</v>
          </cell>
          <cell r="AB178">
            <v>1</v>
          </cell>
          <cell r="AC178">
            <v>0.13058603896103899</v>
          </cell>
          <cell r="AD178" t="str">
            <v>PINTAR</v>
          </cell>
          <cell r="AE178">
            <v>1200</v>
          </cell>
          <cell r="AF178">
            <v>5</v>
          </cell>
          <cell r="AG178">
            <v>0.11405997474747474</v>
          </cell>
          <cell r="AH178" t="str">
            <v>CURA</v>
          </cell>
          <cell r="AI178">
            <v>1200</v>
          </cell>
          <cell r="AJ178">
            <v>1</v>
          </cell>
          <cell r="AK178">
            <v>0.11405997474747474</v>
          </cell>
          <cell r="AL178" t="str">
            <v>INSPEÇÃO FINAL</v>
          </cell>
          <cell r="AM178">
            <v>1200</v>
          </cell>
          <cell r="AN178">
            <v>1</v>
          </cell>
          <cell r="AO178">
            <v>0.13058603896103899</v>
          </cell>
          <cell r="AP178" t="str">
            <v>EMBALAGEM</v>
          </cell>
          <cell r="AQ178">
            <v>1200</v>
          </cell>
          <cell r="AR178">
            <v>3</v>
          </cell>
          <cell r="AS178">
            <v>0.13058603896103899</v>
          </cell>
          <cell r="AT178" t="str">
            <v>EXPEDIÇÃO</v>
          </cell>
          <cell r="AU178">
            <v>1200</v>
          </cell>
          <cell r="AV178">
            <v>1</v>
          </cell>
          <cell r="AW178">
            <v>0.13058603896103899</v>
          </cell>
          <cell r="BA178" t="str">
            <v/>
          </cell>
          <cell r="BE178" t="str">
            <v/>
          </cell>
          <cell r="BI178" t="str">
            <v/>
          </cell>
          <cell r="BM178" t="str">
            <v/>
          </cell>
          <cell r="BQ178" t="str">
            <v/>
          </cell>
          <cell r="BU178" t="str">
            <v/>
          </cell>
        </row>
        <row r="179">
          <cell r="A179" t="str">
            <v>VW020</v>
          </cell>
          <cell r="B179" t="str">
            <v>DESENGRAXAR</v>
          </cell>
          <cell r="C179">
            <v>200</v>
          </cell>
          <cell r="D179">
            <v>1</v>
          </cell>
          <cell r="E179">
            <v>0.12217234848484851</v>
          </cell>
          <cell r="F179" t="str">
            <v>LAVAGEM CORRENTE</v>
          </cell>
          <cell r="G179">
            <v>200</v>
          </cell>
          <cell r="H179">
            <v>1</v>
          </cell>
          <cell r="I179">
            <v>0.12217234848484851</v>
          </cell>
          <cell r="J179" t="str">
            <v>REFINAR CAMADA</v>
          </cell>
          <cell r="K179">
            <v>200</v>
          </cell>
          <cell r="L179">
            <v>1</v>
          </cell>
          <cell r="M179">
            <v>0.12217234848484851</v>
          </cell>
          <cell r="N179" t="str">
            <v>FOSFATIZAR</v>
          </cell>
          <cell r="O179">
            <v>200</v>
          </cell>
          <cell r="P179">
            <v>1</v>
          </cell>
          <cell r="Q179">
            <v>0.12217234848484851</v>
          </cell>
          <cell r="R179" t="str">
            <v>LAVAGEM CORRENTE</v>
          </cell>
          <cell r="S179">
            <v>200</v>
          </cell>
          <cell r="T179">
            <v>1</v>
          </cell>
          <cell r="U179">
            <v>0.12217234848484851</v>
          </cell>
          <cell r="V179" t="str">
            <v>SECAGEM</v>
          </cell>
          <cell r="W179">
            <v>200</v>
          </cell>
          <cell r="X179">
            <v>1</v>
          </cell>
          <cell r="Y179">
            <v>0.11405997474747474</v>
          </cell>
          <cell r="Z179" t="str">
            <v>INSPEÇÃO DE PROCESSO</v>
          </cell>
          <cell r="AA179">
            <v>200</v>
          </cell>
          <cell r="AB179">
            <v>1</v>
          </cell>
          <cell r="AC179">
            <v>0.13058603896103899</v>
          </cell>
          <cell r="AD179" t="str">
            <v>PINTAR</v>
          </cell>
          <cell r="AE179">
            <v>200</v>
          </cell>
          <cell r="AF179">
            <v>1</v>
          </cell>
          <cell r="AG179">
            <v>0.11405997474747474</v>
          </cell>
          <cell r="AH179" t="str">
            <v>CURA</v>
          </cell>
          <cell r="AI179">
            <v>200</v>
          </cell>
          <cell r="AJ179">
            <v>1</v>
          </cell>
          <cell r="AK179">
            <v>0.11405997474747474</v>
          </cell>
          <cell r="AL179" t="str">
            <v>INSPEÇÃO FINAL</v>
          </cell>
          <cell r="AM179">
            <v>200</v>
          </cell>
          <cell r="AN179">
            <v>1</v>
          </cell>
          <cell r="AO179">
            <v>0.13058603896103899</v>
          </cell>
          <cell r="AP179" t="str">
            <v>EMBALAGEM</v>
          </cell>
          <cell r="AQ179">
            <v>200</v>
          </cell>
          <cell r="AR179">
            <v>1</v>
          </cell>
          <cell r="AS179">
            <v>0.13058603896103899</v>
          </cell>
          <cell r="AT179" t="str">
            <v>EXPEDIÇÃO</v>
          </cell>
          <cell r="AU179">
            <v>200</v>
          </cell>
          <cell r="AV179">
            <v>1</v>
          </cell>
          <cell r="AW179">
            <v>0.13058603896103899</v>
          </cell>
          <cell r="BA179" t="str">
            <v/>
          </cell>
          <cell r="BE179" t="str">
            <v/>
          </cell>
          <cell r="BI179" t="str">
            <v/>
          </cell>
          <cell r="BM179" t="str">
            <v/>
          </cell>
          <cell r="BQ179" t="str">
            <v/>
          </cell>
          <cell r="BU179" t="str">
            <v/>
          </cell>
        </row>
        <row r="180">
          <cell r="A180" t="str">
            <v>VW074</v>
          </cell>
          <cell r="B180" t="str">
            <v>DESENGRAXAR</v>
          </cell>
          <cell r="C180">
            <v>900</v>
          </cell>
          <cell r="D180">
            <v>2</v>
          </cell>
          <cell r="E180">
            <v>0.12217234848484851</v>
          </cell>
          <cell r="F180" t="str">
            <v>LAVAGEM CORRENTE</v>
          </cell>
          <cell r="G180">
            <v>900</v>
          </cell>
          <cell r="H180">
            <v>2</v>
          </cell>
          <cell r="I180">
            <v>0.12217234848484851</v>
          </cell>
          <cell r="J180" t="str">
            <v>REFINAR CAMADA</v>
          </cell>
          <cell r="K180">
            <v>900</v>
          </cell>
          <cell r="L180">
            <v>2</v>
          </cell>
          <cell r="M180">
            <v>0.12217234848484851</v>
          </cell>
          <cell r="N180" t="str">
            <v>FOSFATIZAR</v>
          </cell>
          <cell r="O180">
            <v>900</v>
          </cell>
          <cell r="P180">
            <v>2</v>
          </cell>
          <cell r="Q180">
            <v>0.12217234848484851</v>
          </cell>
          <cell r="R180" t="str">
            <v>LAVAGEM CORRENTE</v>
          </cell>
          <cell r="S180">
            <v>900</v>
          </cell>
          <cell r="T180">
            <v>2</v>
          </cell>
          <cell r="U180">
            <v>0.12217234848484851</v>
          </cell>
          <cell r="V180" t="str">
            <v>SECAGEM</v>
          </cell>
          <cell r="W180">
            <v>900</v>
          </cell>
          <cell r="X180">
            <v>2</v>
          </cell>
          <cell r="Y180">
            <v>0.11405997474747474</v>
          </cell>
          <cell r="Z180" t="str">
            <v>INSPEÇÃO DE PROCESSO</v>
          </cell>
          <cell r="AA180">
            <v>900</v>
          </cell>
          <cell r="AB180">
            <v>1</v>
          </cell>
          <cell r="AC180">
            <v>0.13058603896103899</v>
          </cell>
          <cell r="AD180" t="str">
            <v>PROTEGER RÔSCA</v>
          </cell>
          <cell r="AE180">
            <v>900</v>
          </cell>
          <cell r="AF180">
            <v>6</v>
          </cell>
          <cell r="AG180">
            <v>0.11405997474747474</v>
          </cell>
          <cell r="AH180" t="str">
            <v>PINTAR</v>
          </cell>
          <cell r="AI180">
            <v>900</v>
          </cell>
          <cell r="AJ180">
            <v>6</v>
          </cell>
          <cell r="AK180">
            <v>0.11405997474747474</v>
          </cell>
          <cell r="AL180" t="str">
            <v>CURA</v>
          </cell>
          <cell r="AM180">
            <v>900</v>
          </cell>
          <cell r="AN180">
            <v>1</v>
          </cell>
          <cell r="AO180">
            <v>0.11405997474747474</v>
          </cell>
          <cell r="AP180" t="str">
            <v>INSPEÇÃO FINAL</v>
          </cell>
          <cell r="AQ180">
            <v>900</v>
          </cell>
          <cell r="AR180">
            <v>1</v>
          </cell>
          <cell r="AS180">
            <v>0.13058603896103899</v>
          </cell>
          <cell r="AT180" t="str">
            <v>EMBALAGEM</v>
          </cell>
          <cell r="AU180">
            <v>900</v>
          </cell>
          <cell r="AV180">
            <v>5</v>
          </cell>
          <cell r="AW180">
            <v>0.13058603896103899</v>
          </cell>
          <cell r="AX180" t="str">
            <v>EXPEDIÇÃO</v>
          </cell>
          <cell r="AY180">
            <v>900</v>
          </cell>
          <cell r="AZ180">
            <v>1</v>
          </cell>
          <cell r="BA180">
            <v>0.13058603896103899</v>
          </cell>
          <cell r="BE180" t="str">
            <v/>
          </cell>
          <cell r="BI180" t="str">
            <v/>
          </cell>
          <cell r="BM180" t="str">
            <v/>
          </cell>
          <cell r="BQ180" t="str">
            <v/>
          </cell>
          <cell r="BU180" t="str">
            <v/>
          </cell>
        </row>
        <row r="181">
          <cell r="A181" t="str">
            <v>VW156</v>
          </cell>
          <cell r="B181" t="str">
            <v>DESENGRAXAR</v>
          </cell>
          <cell r="C181">
            <v>3000</v>
          </cell>
          <cell r="D181">
            <v>2</v>
          </cell>
          <cell r="E181">
            <v>0.12217234848484851</v>
          </cell>
          <cell r="F181" t="str">
            <v>LAVAGEM CORRENTE</v>
          </cell>
          <cell r="G181">
            <v>3000</v>
          </cell>
          <cell r="H181">
            <v>2</v>
          </cell>
          <cell r="I181">
            <v>0.12217234848484851</v>
          </cell>
          <cell r="J181" t="str">
            <v>REFINAR CAMADA</v>
          </cell>
          <cell r="K181">
            <v>3000</v>
          </cell>
          <cell r="L181">
            <v>2</v>
          </cell>
          <cell r="M181">
            <v>0.12217234848484851</v>
          </cell>
          <cell r="N181" t="str">
            <v>FOSFATIZAR</v>
          </cell>
          <cell r="O181">
            <v>3000</v>
          </cell>
          <cell r="P181">
            <v>2</v>
          </cell>
          <cell r="Q181">
            <v>0.12217234848484851</v>
          </cell>
          <cell r="R181" t="str">
            <v>LAVAGEM CORRENTE</v>
          </cell>
          <cell r="S181">
            <v>3000</v>
          </cell>
          <cell r="T181">
            <v>2</v>
          </cell>
          <cell r="U181">
            <v>0.12217234848484851</v>
          </cell>
          <cell r="V181" t="str">
            <v>SECAGEM</v>
          </cell>
          <cell r="W181">
            <v>3000</v>
          </cell>
          <cell r="X181">
            <v>2</v>
          </cell>
          <cell r="Y181">
            <v>0.11405997474747474</v>
          </cell>
          <cell r="Z181" t="str">
            <v>INSPEÇÃO DE PROCESSO</v>
          </cell>
          <cell r="AA181">
            <v>3000</v>
          </cell>
          <cell r="AB181">
            <v>1</v>
          </cell>
          <cell r="AC181">
            <v>0.13058603896103899</v>
          </cell>
          <cell r="AD181" t="str">
            <v>PROTEGER RÔSCA</v>
          </cell>
          <cell r="AE181">
            <v>1500</v>
          </cell>
          <cell r="AF181">
            <v>4</v>
          </cell>
          <cell r="AG181">
            <v>0.11405997474747474</v>
          </cell>
          <cell r="AH181" t="str">
            <v>PINTAR</v>
          </cell>
          <cell r="AI181">
            <v>1500</v>
          </cell>
          <cell r="AJ181">
            <v>3</v>
          </cell>
          <cell r="AK181">
            <v>0.11405997474747474</v>
          </cell>
          <cell r="AL181" t="str">
            <v>CURA</v>
          </cell>
          <cell r="AM181">
            <v>1500</v>
          </cell>
          <cell r="AN181">
            <v>1</v>
          </cell>
          <cell r="AO181">
            <v>0.11405997474747474</v>
          </cell>
          <cell r="AP181" t="str">
            <v>INSPEÇÃO FINAL</v>
          </cell>
          <cell r="AQ181">
            <v>1500</v>
          </cell>
          <cell r="AR181">
            <v>1</v>
          </cell>
          <cell r="AS181">
            <v>0.13058603896103899</v>
          </cell>
          <cell r="AT181" t="str">
            <v>EMBALAGEM</v>
          </cell>
          <cell r="AU181">
            <v>1500</v>
          </cell>
          <cell r="AV181">
            <v>4</v>
          </cell>
          <cell r="AW181">
            <v>0.13058603896103899</v>
          </cell>
          <cell r="AX181" t="str">
            <v>EXPEDIÇÃO</v>
          </cell>
          <cell r="AY181">
            <v>1500</v>
          </cell>
          <cell r="AZ181">
            <v>1</v>
          </cell>
          <cell r="BA181">
            <v>0.13058603896103899</v>
          </cell>
          <cell r="BE181" t="str">
            <v/>
          </cell>
          <cell r="BI181" t="str">
            <v/>
          </cell>
          <cell r="BM181" t="str">
            <v/>
          </cell>
          <cell r="BQ181" t="str">
            <v/>
          </cell>
          <cell r="BU181" t="str">
            <v/>
          </cell>
        </row>
        <row r="182">
          <cell r="A182" t="str">
            <v>TAMPA</v>
          </cell>
          <cell r="B182" t="str">
            <v>DESENGRAXAR</v>
          </cell>
          <cell r="C182">
            <v>500</v>
          </cell>
          <cell r="D182">
            <v>1</v>
          </cell>
          <cell r="E182">
            <v>0.12217234848484851</v>
          </cell>
          <cell r="F182" t="str">
            <v>LAVAGEM CORRENTE</v>
          </cell>
          <cell r="G182">
            <v>500</v>
          </cell>
          <cell r="H182">
            <v>1</v>
          </cell>
          <cell r="I182">
            <v>0.12217234848484851</v>
          </cell>
          <cell r="J182" t="str">
            <v>REFINAR CAMADA</v>
          </cell>
          <cell r="K182">
            <v>500</v>
          </cell>
          <cell r="L182">
            <v>1</v>
          </cell>
          <cell r="M182">
            <v>0.12217234848484851</v>
          </cell>
          <cell r="N182" t="str">
            <v>FOSFATIZAR</v>
          </cell>
          <cell r="O182">
            <v>500</v>
          </cell>
          <cell r="P182">
            <v>1</v>
          </cell>
          <cell r="Q182">
            <v>0.12217234848484851</v>
          </cell>
          <cell r="R182" t="str">
            <v>LAVAGEM CORRENTE</v>
          </cell>
          <cell r="S182">
            <v>500</v>
          </cell>
          <cell r="T182">
            <v>1</v>
          </cell>
          <cell r="U182">
            <v>0.12217234848484851</v>
          </cell>
          <cell r="V182" t="str">
            <v>SECAGEM</v>
          </cell>
          <cell r="W182">
            <v>500</v>
          </cell>
          <cell r="X182">
            <v>1</v>
          </cell>
          <cell r="Y182">
            <v>0.11405997474747474</v>
          </cell>
          <cell r="Z182" t="str">
            <v>INSPEÇÃO DE PROCESSO</v>
          </cell>
          <cell r="AA182">
            <v>500</v>
          </cell>
          <cell r="AB182">
            <v>1</v>
          </cell>
          <cell r="AC182">
            <v>0.13058603896103899</v>
          </cell>
          <cell r="AD182" t="str">
            <v>PINTAR</v>
          </cell>
          <cell r="AE182">
            <v>500</v>
          </cell>
          <cell r="AF182">
            <v>1</v>
          </cell>
          <cell r="AG182">
            <v>0.11405997474747474</v>
          </cell>
          <cell r="AH182" t="str">
            <v>CURA</v>
          </cell>
          <cell r="AI182">
            <v>500</v>
          </cell>
          <cell r="AJ182">
            <v>1</v>
          </cell>
          <cell r="AK182">
            <v>0.11405997474747474</v>
          </cell>
          <cell r="AL182" t="str">
            <v>INSPEÇÃO FINAL</v>
          </cell>
          <cell r="AM182">
            <v>500</v>
          </cell>
          <cell r="AN182">
            <v>1</v>
          </cell>
          <cell r="AO182">
            <v>0.13058603896103899</v>
          </cell>
          <cell r="AP182" t="str">
            <v>EMBALAGEM</v>
          </cell>
          <cell r="AQ182">
            <v>500</v>
          </cell>
          <cell r="AR182">
            <v>1</v>
          </cell>
          <cell r="AS182">
            <v>0.13058603896103899</v>
          </cell>
          <cell r="AT182" t="str">
            <v>EXPEDIÇÃO</v>
          </cell>
          <cell r="AU182">
            <v>500</v>
          </cell>
          <cell r="AV182">
            <v>1</v>
          </cell>
          <cell r="AW182">
            <v>0.13058603896103899</v>
          </cell>
          <cell r="BA182" t="str">
            <v/>
          </cell>
          <cell r="BE182" t="str">
            <v/>
          </cell>
          <cell r="BI182" t="str">
            <v/>
          </cell>
          <cell r="BM182" t="str">
            <v/>
          </cell>
          <cell r="BQ182" t="str">
            <v/>
          </cell>
          <cell r="BU182" t="str">
            <v/>
          </cell>
        </row>
        <row r="183">
          <cell r="A183" t="str">
            <v>COPO G</v>
          </cell>
          <cell r="B183" t="str">
            <v>DESENGRAXAR</v>
          </cell>
          <cell r="C183">
            <v>300</v>
          </cell>
          <cell r="D183">
            <v>2</v>
          </cell>
          <cell r="E183">
            <v>0.12217234848484851</v>
          </cell>
          <cell r="F183" t="str">
            <v>LAVAGEM CORRENTE</v>
          </cell>
          <cell r="G183">
            <v>300</v>
          </cell>
          <cell r="H183">
            <v>2</v>
          </cell>
          <cell r="I183">
            <v>0.12217234848484851</v>
          </cell>
          <cell r="J183" t="str">
            <v>REFINAR CAMADA</v>
          </cell>
          <cell r="K183">
            <v>300</v>
          </cell>
          <cell r="L183">
            <v>2</v>
          </cell>
          <cell r="M183">
            <v>0.12217234848484851</v>
          </cell>
          <cell r="N183" t="str">
            <v>FOSFATIZAR</v>
          </cell>
          <cell r="O183">
            <v>300</v>
          </cell>
          <cell r="P183">
            <v>2</v>
          </cell>
          <cell r="Q183">
            <v>0.12217234848484851</v>
          </cell>
          <cell r="R183" t="str">
            <v>LAVAGEM CORRENTE</v>
          </cell>
          <cell r="S183">
            <v>300</v>
          </cell>
          <cell r="T183">
            <v>2</v>
          </cell>
          <cell r="U183">
            <v>0.12217234848484851</v>
          </cell>
          <cell r="V183" t="str">
            <v>SECAGEM</v>
          </cell>
          <cell r="W183">
            <v>300</v>
          </cell>
          <cell r="X183">
            <v>2</v>
          </cell>
          <cell r="Y183">
            <v>0.11405997474747474</v>
          </cell>
          <cell r="Z183" t="str">
            <v>INSPEÇÃO DE PROCESSO</v>
          </cell>
          <cell r="AA183">
            <v>300</v>
          </cell>
          <cell r="AB183">
            <v>1</v>
          </cell>
          <cell r="AC183">
            <v>0.13058603896103899</v>
          </cell>
          <cell r="AD183" t="str">
            <v>PINTAR</v>
          </cell>
          <cell r="AE183">
            <v>300</v>
          </cell>
          <cell r="AF183">
            <v>8</v>
          </cell>
          <cell r="AG183">
            <v>0.11405997474747474</v>
          </cell>
          <cell r="AH183" t="str">
            <v>CURA</v>
          </cell>
          <cell r="AI183">
            <v>300</v>
          </cell>
          <cell r="AJ183">
            <v>1</v>
          </cell>
          <cell r="AK183">
            <v>0.11405997474747474</v>
          </cell>
          <cell r="AL183" t="str">
            <v>INSPEÇÃO FINAL</v>
          </cell>
          <cell r="AM183">
            <v>300</v>
          </cell>
          <cell r="AN183">
            <v>1</v>
          </cell>
          <cell r="AO183">
            <v>0.13058603896103899</v>
          </cell>
          <cell r="AP183" t="str">
            <v>EMBALAGEM</v>
          </cell>
          <cell r="AQ183">
            <v>300</v>
          </cell>
          <cell r="AR183">
            <v>4</v>
          </cell>
          <cell r="AS183">
            <v>0.13058603896103899</v>
          </cell>
          <cell r="AT183" t="str">
            <v>EXPEDIÇÃO</v>
          </cell>
          <cell r="AU183">
            <v>300</v>
          </cell>
          <cell r="AV183">
            <v>1</v>
          </cell>
          <cell r="AW183">
            <v>0.13058603896103899</v>
          </cell>
          <cell r="BA183" t="str">
            <v/>
          </cell>
          <cell r="BE183" t="str">
            <v/>
          </cell>
          <cell r="BI183" t="str">
            <v/>
          </cell>
          <cell r="BM183" t="str">
            <v/>
          </cell>
          <cell r="BQ183" t="str">
            <v/>
          </cell>
          <cell r="BU183" t="str">
            <v/>
          </cell>
        </row>
        <row r="184">
          <cell r="A184" t="str">
            <v>COPO P</v>
          </cell>
          <cell r="B184" t="str">
            <v>DESENGRAXAR</v>
          </cell>
          <cell r="C184">
            <v>750</v>
          </cell>
          <cell r="D184">
            <v>2</v>
          </cell>
          <cell r="E184">
            <v>0.12217234848484851</v>
          </cell>
          <cell r="F184" t="str">
            <v>LAVAGEM CORRENTE</v>
          </cell>
          <cell r="G184">
            <v>750</v>
          </cell>
          <cell r="H184">
            <v>2</v>
          </cell>
          <cell r="I184">
            <v>0.12217234848484851</v>
          </cell>
          <cell r="J184" t="str">
            <v>REFINAR CAMADA</v>
          </cell>
          <cell r="K184">
            <v>750</v>
          </cell>
          <cell r="L184">
            <v>2</v>
          </cell>
          <cell r="M184">
            <v>0.12217234848484851</v>
          </cell>
          <cell r="N184" t="str">
            <v>FOSFATIZAR</v>
          </cell>
          <cell r="O184">
            <v>750</v>
          </cell>
          <cell r="P184">
            <v>2</v>
          </cell>
          <cell r="Q184">
            <v>0.12217234848484851</v>
          </cell>
          <cell r="R184" t="str">
            <v>LAVAGEM CORRENTE</v>
          </cell>
          <cell r="S184">
            <v>750</v>
          </cell>
          <cell r="T184">
            <v>2</v>
          </cell>
          <cell r="U184">
            <v>0.12217234848484851</v>
          </cell>
          <cell r="V184" t="str">
            <v>SECAGEM</v>
          </cell>
          <cell r="W184">
            <v>750</v>
          </cell>
          <cell r="X184">
            <v>2</v>
          </cell>
          <cell r="Y184">
            <v>0.11405997474747474</v>
          </cell>
          <cell r="Z184" t="str">
            <v>INSPEÇÃO DE PROCESSO</v>
          </cell>
          <cell r="AA184">
            <v>750</v>
          </cell>
          <cell r="AB184">
            <v>1</v>
          </cell>
          <cell r="AC184">
            <v>0.13058603896103899</v>
          </cell>
          <cell r="AD184" t="str">
            <v>PINTAR</v>
          </cell>
          <cell r="AE184">
            <v>750</v>
          </cell>
          <cell r="AF184">
            <v>8</v>
          </cell>
          <cell r="AG184">
            <v>0.11405997474747474</v>
          </cell>
          <cell r="AH184" t="str">
            <v>CURA</v>
          </cell>
          <cell r="AI184">
            <v>750</v>
          </cell>
          <cell r="AJ184">
            <v>1</v>
          </cell>
          <cell r="AK184">
            <v>0.11405997474747474</v>
          </cell>
          <cell r="AL184" t="str">
            <v>INSPEÇÃO FINAL</v>
          </cell>
          <cell r="AM184">
            <v>750</v>
          </cell>
          <cell r="AN184">
            <v>1</v>
          </cell>
          <cell r="AO184">
            <v>0.13058603896103899</v>
          </cell>
          <cell r="AP184" t="str">
            <v>EMBALAGEM</v>
          </cell>
          <cell r="AQ184">
            <v>750</v>
          </cell>
          <cell r="AR184">
            <v>4</v>
          </cell>
          <cell r="AS184">
            <v>0.13058603896103899</v>
          </cell>
          <cell r="AT184" t="str">
            <v>EXPEDIÇÃO</v>
          </cell>
          <cell r="AU184">
            <v>750</v>
          </cell>
          <cell r="AV184">
            <v>1</v>
          </cell>
          <cell r="AW184">
            <v>0.13058603896103899</v>
          </cell>
          <cell r="BA184" t="str">
            <v/>
          </cell>
          <cell r="BE184" t="str">
            <v/>
          </cell>
          <cell r="BI184" t="str">
            <v/>
          </cell>
          <cell r="BM184" t="str">
            <v/>
          </cell>
          <cell r="BQ184" t="str">
            <v/>
          </cell>
          <cell r="BU184" t="str">
            <v/>
          </cell>
        </row>
        <row r="185">
          <cell r="A185" t="str">
            <v>COLARINHO G</v>
          </cell>
          <cell r="B185" t="str">
            <v>DESENGRAXAR</v>
          </cell>
          <cell r="C185">
            <v>900</v>
          </cell>
          <cell r="D185">
            <v>1</v>
          </cell>
          <cell r="E185">
            <v>0.12217234848484851</v>
          </cell>
          <cell r="F185" t="str">
            <v>LAVAGEM CORRENTE</v>
          </cell>
          <cell r="G185">
            <v>900</v>
          </cell>
          <cell r="H185">
            <v>1</v>
          </cell>
          <cell r="I185">
            <v>0.12217234848484851</v>
          </cell>
          <cell r="J185" t="str">
            <v>REFINAR CAMADA</v>
          </cell>
          <cell r="K185">
            <v>900</v>
          </cell>
          <cell r="L185">
            <v>1</v>
          </cell>
          <cell r="M185">
            <v>0.12217234848484851</v>
          </cell>
          <cell r="N185" t="str">
            <v>FOSFATIZAR</v>
          </cell>
          <cell r="O185">
            <v>900</v>
          </cell>
          <cell r="P185">
            <v>1</v>
          </cell>
          <cell r="Q185">
            <v>0.12217234848484851</v>
          </cell>
          <cell r="R185" t="str">
            <v>LAVAGEM CORRENTE</v>
          </cell>
          <cell r="S185">
            <v>900</v>
          </cell>
          <cell r="T185">
            <v>1</v>
          </cell>
          <cell r="U185">
            <v>0.12217234848484851</v>
          </cell>
          <cell r="V185" t="str">
            <v>SECAGEM</v>
          </cell>
          <cell r="W185">
            <v>900</v>
          </cell>
          <cell r="X185">
            <v>1</v>
          </cell>
          <cell r="Y185">
            <v>0.11405997474747474</v>
          </cell>
          <cell r="Z185" t="str">
            <v>INSPEÇÃO DE PROCESSO</v>
          </cell>
          <cell r="AA185">
            <v>900</v>
          </cell>
          <cell r="AB185">
            <v>1</v>
          </cell>
          <cell r="AC185">
            <v>0.13058603896103899</v>
          </cell>
          <cell r="AD185" t="str">
            <v>PINTAR</v>
          </cell>
          <cell r="AE185">
            <v>900</v>
          </cell>
          <cell r="AF185">
            <v>1</v>
          </cell>
          <cell r="AG185">
            <v>0.11405997474747474</v>
          </cell>
          <cell r="AH185" t="str">
            <v>CURA</v>
          </cell>
          <cell r="AI185">
            <v>900</v>
          </cell>
          <cell r="AJ185">
            <v>1</v>
          </cell>
          <cell r="AK185">
            <v>0.11405997474747474</v>
          </cell>
          <cell r="AL185" t="str">
            <v>INSPEÇÃO FINAL</v>
          </cell>
          <cell r="AM185">
            <v>900</v>
          </cell>
          <cell r="AN185">
            <v>1</v>
          </cell>
          <cell r="AO185">
            <v>0.13058603896103899</v>
          </cell>
          <cell r="AP185" t="str">
            <v>EMBALAGEM</v>
          </cell>
          <cell r="AQ185">
            <v>900</v>
          </cell>
          <cell r="AR185">
            <v>1</v>
          </cell>
          <cell r="AS185">
            <v>0.13058603896103899</v>
          </cell>
          <cell r="AT185" t="str">
            <v>EXPEDIÇÃO</v>
          </cell>
          <cell r="AU185">
            <v>900</v>
          </cell>
          <cell r="AV185">
            <v>1</v>
          </cell>
          <cell r="AW185">
            <v>0.13058603896103899</v>
          </cell>
          <cell r="BA185" t="str">
            <v/>
          </cell>
          <cell r="BE185" t="str">
            <v/>
          </cell>
          <cell r="BI185" t="str">
            <v/>
          </cell>
          <cell r="BM185" t="str">
            <v/>
          </cell>
          <cell r="BQ185" t="str">
            <v/>
          </cell>
          <cell r="BU185" t="str">
            <v/>
          </cell>
        </row>
        <row r="186">
          <cell r="A186" t="str">
            <v>COLARINHO P</v>
          </cell>
          <cell r="B186" t="str">
            <v>DESENGRAXAR</v>
          </cell>
          <cell r="C186">
            <v>100</v>
          </cell>
          <cell r="D186">
            <v>1</v>
          </cell>
          <cell r="E186">
            <v>0.12217234848484851</v>
          </cell>
          <cell r="F186" t="str">
            <v>LAVAGEM CORRENTE</v>
          </cell>
          <cell r="G186">
            <v>100</v>
          </cell>
          <cell r="H186">
            <v>1</v>
          </cell>
          <cell r="I186">
            <v>0.12217234848484851</v>
          </cell>
          <cell r="J186" t="str">
            <v>REFINAR CAMADA</v>
          </cell>
          <cell r="K186">
            <v>100</v>
          </cell>
          <cell r="L186">
            <v>1</v>
          </cell>
          <cell r="M186">
            <v>0.12217234848484851</v>
          </cell>
          <cell r="N186" t="str">
            <v>FOSFATIZAR</v>
          </cell>
          <cell r="O186">
            <v>100</v>
          </cell>
          <cell r="P186">
            <v>1</v>
          </cell>
          <cell r="Q186">
            <v>0.12217234848484851</v>
          </cell>
          <cell r="R186" t="str">
            <v>LAVAGEM CORRENTE</v>
          </cell>
          <cell r="S186">
            <v>100</v>
          </cell>
          <cell r="T186">
            <v>1</v>
          </cell>
          <cell r="U186">
            <v>0.12217234848484851</v>
          </cell>
          <cell r="V186" t="str">
            <v>SECAGEM</v>
          </cell>
          <cell r="W186">
            <v>100</v>
          </cell>
          <cell r="X186">
            <v>1</v>
          </cell>
          <cell r="Y186">
            <v>0.11405997474747474</v>
          </cell>
          <cell r="Z186" t="str">
            <v>INSPEÇÃO DE PROCESSO</v>
          </cell>
          <cell r="AA186">
            <v>100</v>
          </cell>
          <cell r="AB186">
            <v>1</v>
          </cell>
          <cell r="AC186">
            <v>0.13058603896103899</v>
          </cell>
          <cell r="AD186" t="str">
            <v>PINTAR</v>
          </cell>
          <cell r="AE186">
            <v>100</v>
          </cell>
          <cell r="AF186">
            <v>1</v>
          </cell>
          <cell r="AG186">
            <v>0.11405997474747474</v>
          </cell>
          <cell r="AH186" t="str">
            <v>CURA</v>
          </cell>
          <cell r="AI186">
            <v>100</v>
          </cell>
          <cell r="AJ186">
            <v>1</v>
          </cell>
          <cell r="AK186">
            <v>0.11405997474747474</v>
          </cell>
          <cell r="AL186" t="str">
            <v>INSPEÇÃO FINAL</v>
          </cell>
          <cell r="AM186">
            <v>100</v>
          </cell>
          <cell r="AN186">
            <v>1</v>
          </cell>
          <cell r="AO186">
            <v>0.13058603896103899</v>
          </cell>
          <cell r="AP186" t="str">
            <v>EMBALAGEM</v>
          </cell>
          <cell r="AQ186">
            <v>100</v>
          </cell>
          <cell r="AR186">
            <v>1</v>
          </cell>
          <cell r="AS186">
            <v>0.13058603896103899</v>
          </cell>
          <cell r="AT186" t="str">
            <v>EXPEDIÇÃO</v>
          </cell>
          <cell r="AU186">
            <v>100</v>
          </cell>
          <cell r="AV186">
            <v>1</v>
          </cell>
          <cell r="AW186">
            <v>0.13058603896103899</v>
          </cell>
          <cell r="BA186" t="str">
            <v/>
          </cell>
          <cell r="BE186" t="str">
            <v/>
          </cell>
          <cell r="BI186" t="str">
            <v/>
          </cell>
          <cell r="BM186" t="str">
            <v/>
          </cell>
          <cell r="BQ186" t="str">
            <v/>
          </cell>
          <cell r="BU186" t="str">
            <v/>
          </cell>
        </row>
        <row r="187">
          <cell r="A187" t="str">
            <v>COLARINHO M</v>
          </cell>
          <cell r="B187" t="str">
            <v>DESENGRAXAR</v>
          </cell>
          <cell r="C187">
            <v>800</v>
          </cell>
          <cell r="D187">
            <v>2</v>
          </cell>
          <cell r="E187">
            <v>0.12217234848484851</v>
          </cell>
          <cell r="F187" t="str">
            <v>LAVAGEM CORRENTE</v>
          </cell>
          <cell r="G187">
            <v>800</v>
          </cell>
          <cell r="H187">
            <v>2</v>
          </cell>
          <cell r="I187">
            <v>0.12217234848484851</v>
          </cell>
          <cell r="J187" t="str">
            <v>REFINAR CAMADA</v>
          </cell>
          <cell r="K187">
            <v>800</v>
          </cell>
          <cell r="L187">
            <v>2</v>
          </cell>
          <cell r="M187">
            <v>0.12217234848484851</v>
          </cell>
          <cell r="N187" t="str">
            <v>FOSFATIZAR</v>
          </cell>
          <cell r="O187">
            <v>800</v>
          </cell>
          <cell r="P187">
            <v>2</v>
          </cell>
          <cell r="Q187">
            <v>0.12217234848484851</v>
          </cell>
          <cell r="R187" t="str">
            <v>LAVAGEM CORRENTE</v>
          </cell>
          <cell r="S187">
            <v>800</v>
          </cell>
          <cell r="T187">
            <v>2</v>
          </cell>
          <cell r="U187">
            <v>0.12217234848484851</v>
          </cell>
          <cell r="V187" t="str">
            <v>SECAGEM</v>
          </cell>
          <cell r="W187">
            <v>800</v>
          </cell>
          <cell r="X187">
            <v>2</v>
          </cell>
          <cell r="Y187">
            <v>0.11405997474747474</v>
          </cell>
          <cell r="Z187" t="str">
            <v>INSPEÇÃO DE PROCESSO</v>
          </cell>
          <cell r="AA187">
            <v>800</v>
          </cell>
          <cell r="AB187">
            <v>1</v>
          </cell>
          <cell r="AC187">
            <v>0.13058603896103899</v>
          </cell>
          <cell r="AD187" t="str">
            <v>PINTAR</v>
          </cell>
          <cell r="AE187">
            <v>800</v>
          </cell>
          <cell r="AF187">
            <v>8</v>
          </cell>
          <cell r="AG187">
            <v>0.11405997474747474</v>
          </cell>
          <cell r="AH187" t="str">
            <v>CURA</v>
          </cell>
          <cell r="AI187">
            <v>800</v>
          </cell>
          <cell r="AJ187">
            <v>1</v>
          </cell>
          <cell r="AK187">
            <v>0.11405997474747474</v>
          </cell>
          <cell r="AL187" t="str">
            <v>INSPEÇÃO FINAL</v>
          </cell>
          <cell r="AM187">
            <v>800</v>
          </cell>
          <cell r="AN187">
            <v>1</v>
          </cell>
          <cell r="AO187">
            <v>0.13058603896103899</v>
          </cell>
          <cell r="AP187" t="str">
            <v>EMBALAGEM</v>
          </cell>
          <cell r="AQ187">
            <v>800</v>
          </cell>
          <cell r="AR187">
            <v>4</v>
          </cell>
          <cell r="AS187">
            <v>0.13058603896103899</v>
          </cell>
          <cell r="AT187" t="str">
            <v>EXPEDIÇÃO</v>
          </cell>
          <cell r="AU187">
            <v>800</v>
          </cell>
          <cell r="AV187">
            <v>1</v>
          </cell>
          <cell r="AW187">
            <v>0.13058603896103899</v>
          </cell>
          <cell r="BA187" t="str">
            <v/>
          </cell>
          <cell r="BE187" t="str">
            <v/>
          </cell>
          <cell r="BI187" t="str">
            <v/>
          </cell>
          <cell r="BM187" t="str">
            <v/>
          </cell>
          <cell r="BQ187" t="str">
            <v/>
          </cell>
          <cell r="BU187" t="str">
            <v/>
          </cell>
        </row>
        <row r="188">
          <cell r="A188" t="str">
            <v>CANOPLA P</v>
          </cell>
          <cell r="B188" t="str">
            <v>DESENGRAXAR</v>
          </cell>
          <cell r="C188">
            <v>400</v>
          </cell>
          <cell r="D188">
            <v>1</v>
          </cell>
          <cell r="E188">
            <v>0.12217234848484851</v>
          </cell>
          <cell r="F188" t="str">
            <v>LAVAGEM CORRENTE</v>
          </cell>
          <cell r="G188">
            <v>400</v>
          </cell>
          <cell r="H188">
            <v>1</v>
          </cell>
          <cell r="I188">
            <v>0.12217234848484851</v>
          </cell>
          <cell r="J188" t="str">
            <v>REFINAR CAMADA</v>
          </cell>
          <cell r="K188">
            <v>400</v>
          </cell>
          <cell r="L188">
            <v>1</v>
          </cell>
          <cell r="M188">
            <v>0.12217234848484851</v>
          </cell>
          <cell r="N188" t="str">
            <v>FOSFATIZAR</v>
          </cell>
          <cell r="O188">
            <v>400</v>
          </cell>
          <cell r="P188">
            <v>1</v>
          </cell>
          <cell r="Q188">
            <v>0.12217234848484851</v>
          </cell>
          <cell r="R188" t="str">
            <v>LAVAGEM CORRENTE</v>
          </cell>
          <cell r="S188">
            <v>400</v>
          </cell>
          <cell r="T188">
            <v>1</v>
          </cell>
          <cell r="U188">
            <v>0.12217234848484851</v>
          </cell>
          <cell r="V188" t="str">
            <v>SECAGEM</v>
          </cell>
          <cell r="W188">
            <v>400</v>
          </cell>
          <cell r="X188">
            <v>1</v>
          </cell>
          <cell r="Y188">
            <v>0.11405997474747474</v>
          </cell>
          <cell r="Z188" t="str">
            <v>INSPEÇÃO DE PROCESSO</v>
          </cell>
          <cell r="AA188">
            <v>400</v>
          </cell>
          <cell r="AB188">
            <v>1</v>
          </cell>
          <cell r="AC188">
            <v>0.13058603896103899</v>
          </cell>
          <cell r="AD188" t="str">
            <v>PINTAR</v>
          </cell>
          <cell r="AE188">
            <v>400</v>
          </cell>
          <cell r="AF188">
            <v>1</v>
          </cell>
          <cell r="AG188">
            <v>0.11405997474747474</v>
          </cell>
          <cell r="AH188" t="str">
            <v>CURA</v>
          </cell>
          <cell r="AI188">
            <v>400</v>
          </cell>
          <cell r="AJ188">
            <v>1</v>
          </cell>
          <cell r="AK188">
            <v>0.11405997474747474</v>
          </cell>
          <cell r="AL188" t="str">
            <v>INSPEÇÃO FINAL</v>
          </cell>
          <cell r="AM188">
            <v>400</v>
          </cell>
          <cell r="AN188">
            <v>1</v>
          </cell>
          <cell r="AO188">
            <v>0.13058603896103899</v>
          </cell>
          <cell r="AP188" t="str">
            <v>EMBALAGEM</v>
          </cell>
          <cell r="AQ188">
            <v>400</v>
          </cell>
          <cell r="AR188">
            <v>1</v>
          </cell>
          <cell r="AS188">
            <v>0.13058603896103899</v>
          </cell>
          <cell r="AT188" t="str">
            <v>EXPEDIÇÃO</v>
          </cell>
          <cell r="AU188">
            <v>400</v>
          </cell>
          <cell r="AV188">
            <v>1</v>
          </cell>
          <cell r="AW188">
            <v>0.13058603896103899</v>
          </cell>
          <cell r="BA188" t="str">
            <v/>
          </cell>
          <cell r="BE188" t="str">
            <v/>
          </cell>
          <cell r="BI188" t="str">
            <v/>
          </cell>
          <cell r="BM188" t="str">
            <v/>
          </cell>
          <cell r="BQ188" t="str">
            <v/>
          </cell>
          <cell r="BU188" t="str">
            <v/>
          </cell>
        </row>
        <row r="189">
          <cell r="A189" t="str">
            <v>CANOPLA G</v>
          </cell>
          <cell r="B189" t="str">
            <v>DESENGRAXAR</v>
          </cell>
          <cell r="C189">
            <v>650</v>
          </cell>
          <cell r="D189">
            <v>1</v>
          </cell>
          <cell r="E189">
            <v>0.12217234848484851</v>
          </cell>
          <cell r="F189" t="str">
            <v>LAVAGEM CORRENTE</v>
          </cell>
          <cell r="G189">
            <v>650</v>
          </cell>
          <cell r="H189">
            <v>1</v>
          </cell>
          <cell r="I189">
            <v>0.12217234848484851</v>
          </cell>
          <cell r="J189" t="str">
            <v>REFINAR CAMADA</v>
          </cell>
          <cell r="K189">
            <v>650</v>
          </cell>
          <cell r="L189">
            <v>1</v>
          </cell>
          <cell r="M189">
            <v>0.12217234848484851</v>
          </cell>
          <cell r="N189" t="str">
            <v>FOSFATIZAR</v>
          </cell>
          <cell r="O189">
            <v>650</v>
          </cell>
          <cell r="P189">
            <v>1</v>
          </cell>
          <cell r="Q189">
            <v>0.12217234848484851</v>
          </cell>
          <cell r="R189" t="str">
            <v>LAVAGEM CORRENTE</v>
          </cell>
          <cell r="S189">
            <v>650</v>
          </cell>
          <cell r="T189">
            <v>1</v>
          </cell>
          <cell r="U189">
            <v>0.12217234848484851</v>
          </cell>
          <cell r="V189" t="str">
            <v>SECAGEM</v>
          </cell>
          <cell r="W189">
            <v>650</v>
          </cell>
          <cell r="X189">
            <v>1</v>
          </cell>
          <cell r="Y189">
            <v>0.11405997474747474</v>
          </cell>
          <cell r="Z189" t="str">
            <v>INSPEÇÃO DE PROCESSO</v>
          </cell>
          <cell r="AA189">
            <v>650</v>
          </cell>
          <cell r="AB189">
            <v>1</v>
          </cell>
          <cell r="AC189">
            <v>0.13058603896103899</v>
          </cell>
          <cell r="AD189" t="str">
            <v>PINTAR</v>
          </cell>
          <cell r="AE189">
            <v>650</v>
          </cell>
          <cell r="AF189">
            <v>1</v>
          </cell>
          <cell r="AG189">
            <v>0.11405997474747474</v>
          </cell>
          <cell r="AH189" t="str">
            <v>CURA</v>
          </cell>
          <cell r="AI189">
            <v>650</v>
          </cell>
          <cell r="AJ189">
            <v>1</v>
          </cell>
          <cell r="AK189">
            <v>0.11405997474747474</v>
          </cell>
          <cell r="AL189" t="str">
            <v>INSPEÇÃO FINAL</v>
          </cell>
          <cell r="AM189">
            <v>650</v>
          </cell>
          <cell r="AN189">
            <v>1</v>
          </cell>
          <cell r="AO189">
            <v>0.13058603896103899</v>
          </cell>
          <cell r="AP189" t="str">
            <v>EMBALAGEM</v>
          </cell>
          <cell r="AQ189">
            <v>650</v>
          </cell>
          <cell r="AR189">
            <v>1</v>
          </cell>
          <cell r="AS189">
            <v>0.13058603896103899</v>
          </cell>
          <cell r="AT189" t="str">
            <v>EXPEDIÇÃO</v>
          </cell>
          <cell r="AU189">
            <v>650</v>
          </cell>
          <cell r="AV189">
            <v>1</v>
          </cell>
          <cell r="AW189">
            <v>0.13058603896103899</v>
          </cell>
          <cell r="BA189" t="str">
            <v/>
          </cell>
          <cell r="BE189" t="str">
            <v/>
          </cell>
          <cell r="BI189" t="str">
            <v/>
          </cell>
          <cell r="BM189" t="str">
            <v/>
          </cell>
          <cell r="BQ189" t="str">
            <v/>
          </cell>
          <cell r="BU189" t="str">
            <v/>
          </cell>
        </row>
        <row r="190">
          <cell r="A190" t="str">
            <v>00570</v>
          </cell>
          <cell r="B190" t="str">
            <v>DESENGRAXAR</v>
          </cell>
          <cell r="C190">
            <v>120</v>
          </cell>
          <cell r="D190">
            <v>2</v>
          </cell>
          <cell r="E190">
            <v>0.12217234848484851</v>
          </cell>
          <cell r="F190" t="str">
            <v>LAVAGEM CORRENTE</v>
          </cell>
          <cell r="G190">
            <v>120</v>
          </cell>
          <cell r="H190">
            <v>2</v>
          </cell>
          <cell r="I190">
            <v>0.12217234848484851</v>
          </cell>
          <cell r="J190" t="str">
            <v>REFINAR CAMADA</v>
          </cell>
          <cell r="K190">
            <v>120</v>
          </cell>
          <cell r="L190">
            <v>2</v>
          </cell>
          <cell r="M190">
            <v>0.12217234848484851</v>
          </cell>
          <cell r="N190" t="str">
            <v>FOSFATIZAR</v>
          </cell>
          <cell r="O190">
            <v>120</v>
          </cell>
          <cell r="P190">
            <v>2</v>
          </cell>
          <cell r="Q190">
            <v>0.12217234848484851</v>
          </cell>
          <cell r="R190" t="str">
            <v>LAVAGEM CORRENTE</v>
          </cell>
          <cell r="S190">
            <v>120</v>
          </cell>
          <cell r="T190">
            <v>2</v>
          </cell>
          <cell r="U190">
            <v>0.12217234848484851</v>
          </cell>
          <cell r="V190" t="str">
            <v>SECAGEM</v>
          </cell>
          <cell r="W190">
            <v>120</v>
          </cell>
          <cell r="X190">
            <v>2</v>
          </cell>
          <cell r="Y190">
            <v>0.11405997474747474</v>
          </cell>
          <cell r="Z190" t="str">
            <v>INSPEÇÃO DE PROCESSO</v>
          </cell>
          <cell r="AA190">
            <v>120</v>
          </cell>
          <cell r="AB190">
            <v>1</v>
          </cell>
          <cell r="AC190">
            <v>0.13058603896103899</v>
          </cell>
          <cell r="AD190" t="str">
            <v>PINTAR</v>
          </cell>
          <cell r="AE190">
            <v>60</v>
          </cell>
          <cell r="AF190">
            <v>8</v>
          </cell>
          <cell r="AG190">
            <v>0.11405997474747474</v>
          </cell>
          <cell r="AH190" t="str">
            <v>CURA</v>
          </cell>
          <cell r="AI190">
            <v>60</v>
          </cell>
          <cell r="AJ190">
            <v>1</v>
          </cell>
          <cell r="AK190">
            <v>0.11405997474747474</v>
          </cell>
          <cell r="AL190" t="str">
            <v>INSPEÇÃO FINAL</v>
          </cell>
          <cell r="AM190">
            <v>60</v>
          </cell>
          <cell r="AN190">
            <v>1</v>
          </cell>
          <cell r="AO190">
            <v>0.13058603896103899</v>
          </cell>
          <cell r="AP190" t="str">
            <v>EMBALAGEM</v>
          </cell>
          <cell r="AQ190">
            <v>60</v>
          </cell>
          <cell r="AR190">
            <v>4</v>
          </cell>
          <cell r="AS190">
            <v>0.13058603896103899</v>
          </cell>
          <cell r="AT190" t="str">
            <v>EXPEDIÇÃO</v>
          </cell>
          <cell r="AU190">
            <v>60</v>
          </cell>
          <cell r="AV190">
            <v>1</v>
          </cell>
          <cell r="AW190">
            <v>0.13058603896103899</v>
          </cell>
          <cell r="BA190" t="str">
            <v/>
          </cell>
          <cell r="BE190" t="str">
            <v/>
          </cell>
          <cell r="BI190" t="str">
            <v/>
          </cell>
          <cell r="BM190" t="str">
            <v/>
          </cell>
          <cell r="BQ190" t="str">
            <v/>
          </cell>
          <cell r="BU190" t="str">
            <v/>
          </cell>
        </row>
        <row r="191">
          <cell r="A191" t="str">
            <v>00571</v>
          </cell>
          <cell r="B191" t="str">
            <v>DESENGRAXAR</v>
          </cell>
          <cell r="C191">
            <v>120</v>
          </cell>
          <cell r="D191">
            <v>2</v>
          </cell>
          <cell r="E191">
            <v>0.12217234848484851</v>
          </cell>
          <cell r="F191" t="str">
            <v>LAVAGEM CORRENTE</v>
          </cell>
          <cell r="G191">
            <v>120</v>
          </cell>
          <cell r="H191">
            <v>2</v>
          </cell>
          <cell r="I191">
            <v>0.12217234848484851</v>
          </cell>
          <cell r="J191" t="str">
            <v>REFINAR CAMADA</v>
          </cell>
          <cell r="K191">
            <v>120</v>
          </cell>
          <cell r="L191">
            <v>2</v>
          </cell>
          <cell r="M191">
            <v>0.12217234848484851</v>
          </cell>
          <cell r="N191" t="str">
            <v>FOSFATIZAR</v>
          </cell>
          <cell r="O191">
            <v>120</v>
          </cell>
          <cell r="P191">
            <v>2</v>
          </cell>
          <cell r="Q191">
            <v>0.12217234848484851</v>
          </cell>
          <cell r="R191" t="str">
            <v>LAVAGEM CORRENTE</v>
          </cell>
          <cell r="S191">
            <v>120</v>
          </cell>
          <cell r="T191">
            <v>2</v>
          </cell>
          <cell r="U191">
            <v>0.12217234848484851</v>
          </cell>
          <cell r="V191" t="str">
            <v>SECAGEM</v>
          </cell>
          <cell r="W191">
            <v>120</v>
          </cell>
          <cell r="X191">
            <v>2</v>
          </cell>
          <cell r="Y191">
            <v>0.11405997474747474</v>
          </cell>
          <cell r="Z191" t="str">
            <v>INSPEÇÃO DE PROCESSO</v>
          </cell>
          <cell r="AA191">
            <v>120</v>
          </cell>
          <cell r="AB191">
            <v>1</v>
          </cell>
          <cell r="AC191">
            <v>0.13058603896103899</v>
          </cell>
          <cell r="AD191" t="str">
            <v>PINTAR</v>
          </cell>
          <cell r="AE191">
            <v>60</v>
          </cell>
          <cell r="AF191">
            <v>8</v>
          </cell>
          <cell r="AG191">
            <v>0.11405997474747474</v>
          </cell>
          <cell r="AH191" t="str">
            <v>CURA</v>
          </cell>
          <cell r="AI191">
            <v>60</v>
          </cell>
          <cell r="AJ191">
            <v>1</v>
          </cell>
          <cell r="AK191">
            <v>0.11405997474747474</v>
          </cell>
          <cell r="AL191" t="str">
            <v>INSPEÇÃO FINAL</v>
          </cell>
          <cell r="AM191">
            <v>60</v>
          </cell>
          <cell r="AN191">
            <v>1</v>
          </cell>
          <cell r="AO191">
            <v>0.13058603896103899</v>
          </cell>
          <cell r="AP191" t="str">
            <v>EMBALAGEM</v>
          </cell>
          <cell r="AQ191">
            <v>60</v>
          </cell>
          <cell r="AR191">
            <v>4</v>
          </cell>
          <cell r="AS191">
            <v>0.13058603896103899</v>
          </cell>
          <cell r="AT191" t="str">
            <v>EXPEDIÇÃO</v>
          </cell>
          <cell r="AU191">
            <v>60</v>
          </cell>
          <cell r="AV191">
            <v>1</v>
          </cell>
          <cell r="AW191">
            <v>0.13058603896103899</v>
          </cell>
          <cell r="BA191" t="str">
            <v/>
          </cell>
          <cell r="BE191" t="str">
            <v/>
          </cell>
          <cell r="BI191" t="str">
            <v/>
          </cell>
          <cell r="BM191" t="str">
            <v/>
          </cell>
          <cell r="BQ191" t="str">
            <v/>
          </cell>
          <cell r="BU191" t="str">
            <v/>
          </cell>
        </row>
        <row r="192">
          <cell r="A192" t="str">
            <v>00572</v>
          </cell>
          <cell r="B192" t="str">
            <v>DESENGRAXAR</v>
          </cell>
          <cell r="C192">
            <v>120</v>
          </cell>
          <cell r="D192">
            <v>2</v>
          </cell>
          <cell r="E192">
            <v>0.12217234848484851</v>
          </cell>
          <cell r="F192" t="str">
            <v>LAVAGEM CORRENTE</v>
          </cell>
          <cell r="G192">
            <v>120</v>
          </cell>
          <cell r="H192">
            <v>2</v>
          </cell>
          <cell r="I192">
            <v>0.12217234848484851</v>
          </cell>
          <cell r="J192" t="str">
            <v>REFINAR CAMADA</v>
          </cell>
          <cell r="K192">
            <v>120</v>
          </cell>
          <cell r="L192">
            <v>2</v>
          </cell>
          <cell r="M192">
            <v>0.12217234848484851</v>
          </cell>
          <cell r="N192" t="str">
            <v>FOSFATIZAR</v>
          </cell>
          <cell r="O192">
            <v>120</v>
          </cell>
          <cell r="P192">
            <v>2</v>
          </cell>
          <cell r="Q192">
            <v>0.12217234848484851</v>
          </cell>
          <cell r="R192" t="str">
            <v>LAVAGEM CORRENTE</v>
          </cell>
          <cell r="S192">
            <v>120</v>
          </cell>
          <cell r="T192">
            <v>2</v>
          </cell>
          <cell r="U192">
            <v>0.12217234848484851</v>
          </cell>
          <cell r="V192" t="str">
            <v>SECAGEM</v>
          </cell>
          <cell r="W192">
            <v>120</v>
          </cell>
          <cell r="X192">
            <v>2</v>
          </cell>
          <cell r="Y192">
            <v>0.11405997474747474</v>
          </cell>
          <cell r="Z192" t="str">
            <v>INSPEÇÃO DE PROCESSO</v>
          </cell>
          <cell r="AA192">
            <v>120</v>
          </cell>
          <cell r="AB192">
            <v>1</v>
          </cell>
          <cell r="AC192">
            <v>0.13058603896103899</v>
          </cell>
          <cell r="AD192" t="str">
            <v>PINTAR</v>
          </cell>
          <cell r="AE192">
            <v>60</v>
          </cell>
          <cell r="AF192">
            <v>8</v>
          </cell>
          <cell r="AG192">
            <v>0.11405997474747474</v>
          </cell>
          <cell r="AH192" t="str">
            <v>CURA</v>
          </cell>
          <cell r="AI192">
            <v>60</v>
          </cell>
          <cell r="AJ192">
            <v>1</v>
          </cell>
          <cell r="AK192">
            <v>0.11405997474747474</v>
          </cell>
          <cell r="AL192" t="str">
            <v>INSPEÇÃO FINAL</v>
          </cell>
          <cell r="AM192">
            <v>60</v>
          </cell>
          <cell r="AN192">
            <v>1</v>
          </cell>
          <cell r="AO192">
            <v>0.13058603896103899</v>
          </cell>
          <cell r="AP192" t="str">
            <v>EMBALAGEM</v>
          </cell>
          <cell r="AQ192">
            <v>60</v>
          </cell>
          <cell r="AR192">
            <v>4</v>
          </cell>
          <cell r="AS192">
            <v>0.13058603896103899</v>
          </cell>
          <cell r="AT192" t="str">
            <v>EXPEDIÇÃO</v>
          </cell>
          <cell r="AU192">
            <v>60</v>
          </cell>
          <cell r="AV192">
            <v>1</v>
          </cell>
          <cell r="AW192">
            <v>0.13058603896103899</v>
          </cell>
          <cell r="BA192" t="str">
            <v/>
          </cell>
          <cell r="BE192" t="str">
            <v/>
          </cell>
          <cell r="BI192" t="str">
            <v/>
          </cell>
          <cell r="BM192" t="str">
            <v/>
          </cell>
          <cell r="BQ192" t="str">
            <v/>
          </cell>
          <cell r="BU192" t="str">
            <v/>
          </cell>
        </row>
        <row r="193">
          <cell r="A193" t="str">
            <v>00574</v>
          </cell>
          <cell r="B193" t="str">
            <v>DESENGRAXAR</v>
          </cell>
          <cell r="C193">
            <v>120</v>
          </cell>
          <cell r="D193">
            <v>2</v>
          </cell>
          <cell r="E193">
            <v>0.12217234848484851</v>
          </cell>
          <cell r="F193" t="str">
            <v>LAVAGEM CORRENTE</v>
          </cell>
          <cell r="G193">
            <v>120</v>
          </cell>
          <cell r="H193">
            <v>2</v>
          </cell>
          <cell r="I193">
            <v>0.12217234848484851</v>
          </cell>
          <cell r="J193" t="str">
            <v>REFINAR CAMADA</v>
          </cell>
          <cell r="K193">
            <v>120</v>
          </cell>
          <cell r="L193">
            <v>2</v>
          </cell>
          <cell r="M193">
            <v>0.12217234848484851</v>
          </cell>
          <cell r="N193" t="str">
            <v>FOSFATIZAR</v>
          </cell>
          <cell r="O193">
            <v>120</v>
          </cell>
          <cell r="P193">
            <v>2</v>
          </cell>
          <cell r="Q193">
            <v>0.12217234848484851</v>
          </cell>
          <cell r="R193" t="str">
            <v>LAVAGEM CORRENTE</v>
          </cell>
          <cell r="S193">
            <v>120</v>
          </cell>
          <cell r="T193">
            <v>2</v>
          </cell>
          <cell r="U193">
            <v>0.12217234848484851</v>
          </cell>
          <cell r="V193" t="str">
            <v>SECAGEM</v>
          </cell>
          <cell r="W193">
            <v>120</v>
          </cell>
          <cell r="X193">
            <v>2</v>
          </cell>
          <cell r="Y193">
            <v>0.11405997474747474</v>
          </cell>
          <cell r="Z193" t="str">
            <v>INSPEÇÃO DE PROCESSO</v>
          </cell>
          <cell r="AA193">
            <v>120</v>
          </cell>
          <cell r="AB193">
            <v>1</v>
          </cell>
          <cell r="AC193">
            <v>0.13058603896103899</v>
          </cell>
          <cell r="AD193" t="str">
            <v>PINTAR</v>
          </cell>
          <cell r="AE193">
            <v>60</v>
          </cell>
          <cell r="AF193">
            <v>8</v>
          </cell>
          <cell r="AG193">
            <v>0.11405997474747474</v>
          </cell>
          <cell r="AH193" t="str">
            <v>CURA</v>
          </cell>
          <cell r="AI193">
            <v>60</v>
          </cell>
          <cell r="AJ193">
            <v>1</v>
          </cell>
          <cell r="AK193">
            <v>0.11405997474747474</v>
          </cell>
          <cell r="AL193" t="str">
            <v>INSPEÇÃO FINAL</v>
          </cell>
          <cell r="AM193">
            <v>60</v>
          </cell>
          <cell r="AN193">
            <v>1</v>
          </cell>
          <cell r="AO193">
            <v>0.13058603896103899</v>
          </cell>
          <cell r="AP193" t="str">
            <v>EMBALAGEM</v>
          </cell>
          <cell r="AQ193">
            <v>60</v>
          </cell>
          <cell r="AR193">
            <v>4</v>
          </cell>
          <cell r="AS193">
            <v>0.13058603896103899</v>
          </cell>
          <cell r="AT193" t="str">
            <v>EXPEDIÇÃO</v>
          </cell>
          <cell r="AU193">
            <v>60</v>
          </cell>
          <cell r="AV193">
            <v>1</v>
          </cell>
          <cell r="AW193">
            <v>0.13058603896103899</v>
          </cell>
          <cell r="BA193" t="str">
            <v/>
          </cell>
          <cell r="BE193" t="str">
            <v/>
          </cell>
          <cell r="BI193" t="str">
            <v/>
          </cell>
          <cell r="BM193" t="str">
            <v/>
          </cell>
          <cell r="BQ193" t="str">
            <v/>
          </cell>
          <cell r="BU193" t="str">
            <v/>
          </cell>
        </row>
        <row r="194">
          <cell r="A194" t="str">
            <v>00575</v>
          </cell>
          <cell r="B194" t="str">
            <v>DESENGRAXAR</v>
          </cell>
          <cell r="C194">
            <v>120</v>
          </cell>
          <cell r="D194">
            <v>2</v>
          </cell>
          <cell r="E194">
            <v>0.12217234848484851</v>
          </cell>
          <cell r="F194" t="str">
            <v>LAVAGEM CORRENTE</v>
          </cell>
          <cell r="G194">
            <v>120</v>
          </cell>
          <cell r="H194">
            <v>2</v>
          </cell>
          <cell r="I194">
            <v>0.12217234848484851</v>
          </cell>
          <cell r="J194" t="str">
            <v>REFINAR CAMADA</v>
          </cell>
          <cell r="K194">
            <v>120</v>
          </cell>
          <cell r="L194">
            <v>2</v>
          </cell>
          <cell r="M194">
            <v>0.12217234848484851</v>
          </cell>
          <cell r="N194" t="str">
            <v>FOSFATIZAR</v>
          </cell>
          <cell r="O194">
            <v>120</v>
          </cell>
          <cell r="P194">
            <v>2</v>
          </cell>
          <cell r="Q194">
            <v>0.12217234848484851</v>
          </cell>
          <cell r="R194" t="str">
            <v>LAVAGEM CORRENTE</v>
          </cell>
          <cell r="S194">
            <v>120</v>
          </cell>
          <cell r="T194">
            <v>2</v>
          </cell>
          <cell r="U194">
            <v>0.12217234848484851</v>
          </cell>
          <cell r="V194" t="str">
            <v>SECAGEM</v>
          </cell>
          <cell r="W194">
            <v>120</v>
          </cell>
          <cell r="X194">
            <v>2</v>
          </cell>
          <cell r="Y194">
            <v>0.11405997474747474</v>
          </cell>
          <cell r="Z194" t="str">
            <v>INSPEÇÃO DE PROCESSO</v>
          </cell>
          <cell r="AA194">
            <v>120</v>
          </cell>
          <cell r="AB194">
            <v>1</v>
          </cell>
          <cell r="AC194">
            <v>0.13058603896103899</v>
          </cell>
          <cell r="AD194" t="str">
            <v>PINTAR</v>
          </cell>
          <cell r="AE194">
            <v>60</v>
          </cell>
          <cell r="AF194">
            <v>8</v>
          </cell>
          <cell r="AG194">
            <v>0.11405997474747474</v>
          </cell>
          <cell r="AH194" t="str">
            <v>CURA</v>
          </cell>
          <cell r="AI194">
            <v>60</v>
          </cell>
          <cell r="AJ194">
            <v>1</v>
          </cell>
          <cell r="AK194">
            <v>0.11405997474747474</v>
          </cell>
          <cell r="AL194" t="str">
            <v>INSPEÇÃO FINAL</v>
          </cell>
          <cell r="AM194">
            <v>60</v>
          </cell>
          <cell r="AN194">
            <v>1</v>
          </cell>
          <cell r="AO194">
            <v>0.13058603896103899</v>
          </cell>
          <cell r="AP194" t="str">
            <v>EMBALAGEM</v>
          </cell>
          <cell r="AQ194">
            <v>60</v>
          </cell>
          <cell r="AR194">
            <v>4</v>
          </cell>
          <cell r="AS194">
            <v>0.13058603896103899</v>
          </cell>
          <cell r="AT194" t="str">
            <v>EXPEDIÇÃO</v>
          </cell>
          <cell r="AU194">
            <v>60</v>
          </cell>
          <cell r="AV194">
            <v>1</v>
          </cell>
          <cell r="AW194">
            <v>0.13058603896103899</v>
          </cell>
          <cell r="BA194" t="str">
            <v/>
          </cell>
          <cell r="BE194" t="str">
            <v/>
          </cell>
          <cell r="BI194" t="str">
            <v/>
          </cell>
          <cell r="BM194" t="str">
            <v/>
          </cell>
          <cell r="BQ194" t="str">
            <v/>
          </cell>
          <cell r="BU194" t="str">
            <v/>
          </cell>
        </row>
        <row r="195">
          <cell r="A195" t="str">
            <v>00576</v>
          </cell>
          <cell r="B195" t="str">
            <v>DESENGRAXAR</v>
          </cell>
          <cell r="C195">
            <v>120</v>
          </cell>
          <cell r="D195">
            <v>2</v>
          </cell>
          <cell r="E195">
            <v>0.12217234848484851</v>
          </cell>
          <cell r="F195" t="str">
            <v>LAVAGEM CORRENTE</v>
          </cell>
          <cell r="G195">
            <v>120</v>
          </cell>
          <cell r="H195">
            <v>2</v>
          </cell>
          <cell r="I195">
            <v>0.12217234848484851</v>
          </cell>
          <cell r="J195" t="str">
            <v>REFINAR CAMADA</v>
          </cell>
          <cell r="K195">
            <v>120</v>
          </cell>
          <cell r="L195">
            <v>2</v>
          </cell>
          <cell r="M195">
            <v>0.12217234848484851</v>
          </cell>
          <cell r="N195" t="str">
            <v>FOSFATIZAR</v>
          </cell>
          <cell r="O195">
            <v>120</v>
          </cell>
          <cell r="P195">
            <v>2</v>
          </cell>
          <cell r="Q195">
            <v>0.12217234848484851</v>
          </cell>
          <cell r="R195" t="str">
            <v>LAVAGEM CORRENTE</v>
          </cell>
          <cell r="S195">
            <v>120</v>
          </cell>
          <cell r="T195">
            <v>2</v>
          </cell>
          <cell r="U195">
            <v>0.12217234848484851</v>
          </cell>
          <cell r="V195" t="str">
            <v>SECAGEM</v>
          </cell>
          <cell r="W195">
            <v>120</v>
          </cell>
          <cell r="X195">
            <v>2</v>
          </cell>
          <cell r="Y195">
            <v>0.11405997474747474</v>
          </cell>
          <cell r="Z195" t="str">
            <v>INSPEÇÃO DE PROCESSO</v>
          </cell>
          <cell r="AA195">
            <v>120</v>
          </cell>
          <cell r="AB195">
            <v>1</v>
          </cell>
          <cell r="AC195">
            <v>0.13058603896103899</v>
          </cell>
          <cell r="AD195" t="str">
            <v>PINTAR</v>
          </cell>
          <cell r="AE195">
            <v>60</v>
          </cell>
          <cell r="AF195">
            <v>8</v>
          </cell>
          <cell r="AG195">
            <v>0.11405997474747474</v>
          </cell>
          <cell r="AH195" t="str">
            <v>CURA</v>
          </cell>
          <cell r="AI195">
            <v>60</v>
          </cell>
          <cell r="AJ195">
            <v>1</v>
          </cell>
          <cell r="AK195">
            <v>0.11405997474747474</v>
          </cell>
          <cell r="AL195" t="str">
            <v>INSPEÇÃO FINAL</v>
          </cell>
          <cell r="AM195">
            <v>60</v>
          </cell>
          <cell r="AN195">
            <v>1</v>
          </cell>
          <cell r="AO195">
            <v>0.13058603896103899</v>
          </cell>
          <cell r="AP195" t="str">
            <v>EMBALAGEM</v>
          </cell>
          <cell r="AQ195">
            <v>60</v>
          </cell>
          <cell r="AR195">
            <v>4</v>
          </cell>
          <cell r="AS195">
            <v>0.13058603896103899</v>
          </cell>
          <cell r="AT195" t="str">
            <v>EXPEDIÇÃO</v>
          </cell>
          <cell r="AU195">
            <v>60</v>
          </cell>
          <cell r="AV195">
            <v>1</v>
          </cell>
          <cell r="AW195">
            <v>0.13058603896103899</v>
          </cell>
          <cell r="BA195" t="str">
            <v/>
          </cell>
          <cell r="BE195" t="str">
            <v/>
          </cell>
          <cell r="BI195" t="str">
            <v/>
          </cell>
          <cell r="BM195" t="str">
            <v/>
          </cell>
          <cell r="BQ195" t="str">
            <v/>
          </cell>
          <cell r="BU195" t="str">
            <v/>
          </cell>
        </row>
        <row r="196">
          <cell r="A196" t="str">
            <v>00577</v>
          </cell>
          <cell r="B196" t="str">
            <v>DESENGRAXAR</v>
          </cell>
          <cell r="C196">
            <v>120</v>
          </cell>
          <cell r="D196">
            <v>2</v>
          </cell>
          <cell r="E196">
            <v>0.12217234848484851</v>
          </cell>
          <cell r="F196" t="str">
            <v>LAVAGEM CORRENTE</v>
          </cell>
          <cell r="G196">
            <v>120</v>
          </cell>
          <cell r="H196">
            <v>2</v>
          </cell>
          <cell r="I196">
            <v>0.12217234848484851</v>
          </cell>
          <cell r="J196" t="str">
            <v>REFINAR CAMADA</v>
          </cell>
          <cell r="K196">
            <v>120</v>
          </cell>
          <cell r="L196">
            <v>2</v>
          </cell>
          <cell r="M196">
            <v>0.12217234848484851</v>
          </cell>
          <cell r="N196" t="str">
            <v>FOSFATIZAR</v>
          </cell>
          <cell r="O196">
            <v>120</v>
          </cell>
          <cell r="P196">
            <v>2</v>
          </cell>
          <cell r="Q196">
            <v>0.12217234848484851</v>
          </cell>
          <cell r="R196" t="str">
            <v>LAVAGEM CORRENTE</v>
          </cell>
          <cell r="S196">
            <v>120</v>
          </cell>
          <cell r="T196">
            <v>2</v>
          </cell>
          <cell r="U196">
            <v>0.12217234848484851</v>
          </cell>
          <cell r="V196" t="str">
            <v>SECAGEM</v>
          </cell>
          <cell r="W196">
            <v>120</v>
          </cell>
          <cell r="X196">
            <v>2</v>
          </cell>
          <cell r="Y196">
            <v>0.11405997474747474</v>
          </cell>
          <cell r="Z196" t="str">
            <v>INSPEÇÃO DE PROCESSO</v>
          </cell>
          <cell r="AA196">
            <v>120</v>
          </cell>
          <cell r="AB196">
            <v>1</v>
          </cell>
          <cell r="AC196">
            <v>0.13058603896103899</v>
          </cell>
          <cell r="AD196" t="str">
            <v>PINTAR</v>
          </cell>
          <cell r="AE196">
            <v>60</v>
          </cell>
          <cell r="AF196">
            <v>8</v>
          </cell>
          <cell r="AG196">
            <v>0.11405997474747474</v>
          </cell>
          <cell r="AH196" t="str">
            <v>CURA</v>
          </cell>
          <cell r="AI196">
            <v>60</v>
          </cell>
          <cell r="AJ196">
            <v>1</v>
          </cell>
          <cell r="AK196">
            <v>0.11405997474747474</v>
          </cell>
          <cell r="AL196" t="str">
            <v>INSPEÇÃO FINAL</v>
          </cell>
          <cell r="AM196">
            <v>60</v>
          </cell>
          <cell r="AN196">
            <v>1</v>
          </cell>
          <cell r="AO196">
            <v>0.13058603896103899</v>
          </cell>
          <cell r="AP196" t="str">
            <v>EMBALAGEM</v>
          </cell>
          <cell r="AQ196">
            <v>60</v>
          </cell>
          <cell r="AR196">
            <v>4</v>
          </cell>
          <cell r="AS196">
            <v>0.13058603896103899</v>
          </cell>
          <cell r="AT196" t="str">
            <v>EXPEDIÇÃO</v>
          </cell>
          <cell r="AU196">
            <v>60</v>
          </cell>
          <cell r="AV196">
            <v>1</v>
          </cell>
          <cell r="AW196">
            <v>0.13058603896103899</v>
          </cell>
          <cell r="BA196" t="str">
            <v/>
          </cell>
          <cell r="BE196" t="str">
            <v/>
          </cell>
          <cell r="BI196" t="str">
            <v/>
          </cell>
          <cell r="BM196" t="str">
            <v/>
          </cell>
          <cell r="BQ196" t="str">
            <v/>
          </cell>
          <cell r="BU196" t="str">
            <v/>
          </cell>
        </row>
        <row r="197">
          <cell r="A197" t="str">
            <v>AC1</v>
          </cell>
          <cell r="B197" t="str">
            <v>DESENGRAXAR</v>
          </cell>
          <cell r="C197">
            <v>400</v>
          </cell>
          <cell r="D197">
            <v>1</v>
          </cell>
          <cell r="E197">
            <v>0.12217234848484851</v>
          </cell>
          <cell r="F197" t="str">
            <v>LAVAGEM CORRENTE</v>
          </cell>
          <cell r="G197">
            <v>400</v>
          </cell>
          <cell r="H197">
            <v>1</v>
          </cell>
          <cell r="I197">
            <v>0.12217234848484851</v>
          </cell>
          <cell r="J197" t="str">
            <v>REFINAR CAMADA</v>
          </cell>
          <cell r="K197">
            <v>400</v>
          </cell>
          <cell r="L197">
            <v>1</v>
          </cell>
          <cell r="M197">
            <v>0.12217234848484851</v>
          </cell>
          <cell r="N197" t="str">
            <v>FOSFATIZAR</v>
          </cell>
          <cell r="O197">
            <v>400</v>
          </cell>
          <cell r="P197">
            <v>1</v>
          </cell>
          <cell r="Q197">
            <v>0.12217234848484851</v>
          </cell>
          <cell r="R197" t="str">
            <v>LAVAGEM CORRENTE</v>
          </cell>
          <cell r="S197">
            <v>400</v>
          </cell>
          <cell r="T197">
            <v>1</v>
          </cell>
          <cell r="U197">
            <v>0.12217234848484851</v>
          </cell>
          <cell r="V197" t="str">
            <v>SECAGEM</v>
          </cell>
          <cell r="W197">
            <v>400</v>
          </cell>
          <cell r="X197">
            <v>1</v>
          </cell>
          <cell r="Y197">
            <v>0.11405997474747474</v>
          </cell>
          <cell r="Z197" t="str">
            <v>INSPEÇÃO DE PROCESSO</v>
          </cell>
          <cell r="AA197">
            <v>400</v>
          </cell>
          <cell r="AB197">
            <v>1</v>
          </cell>
          <cell r="AC197">
            <v>0.13058603896103899</v>
          </cell>
          <cell r="AD197" t="str">
            <v>PINTAR</v>
          </cell>
          <cell r="AE197">
            <v>400</v>
          </cell>
          <cell r="AF197">
            <v>1</v>
          </cell>
          <cell r="AG197">
            <v>0.11405997474747474</v>
          </cell>
          <cell r="AH197" t="str">
            <v>CURA</v>
          </cell>
          <cell r="AI197">
            <v>400</v>
          </cell>
          <cell r="AJ197">
            <v>1</v>
          </cell>
          <cell r="AK197">
            <v>0.11405997474747474</v>
          </cell>
          <cell r="AL197" t="str">
            <v>INSPEÇÃO FINAL</v>
          </cell>
          <cell r="AM197">
            <v>400</v>
          </cell>
          <cell r="AN197">
            <v>1</v>
          </cell>
          <cell r="AO197">
            <v>0.13058603896103899</v>
          </cell>
          <cell r="AP197" t="str">
            <v>EMBALAGEM</v>
          </cell>
          <cell r="AQ197">
            <v>400</v>
          </cell>
          <cell r="AR197">
            <v>1</v>
          </cell>
          <cell r="AS197">
            <v>0.13058603896103899</v>
          </cell>
          <cell r="AT197" t="str">
            <v>EXPEDIÇÃO</v>
          </cell>
          <cell r="AU197">
            <v>400</v>
          </cell>
          <cell r="AV197">
            <v>1</v>
          </cell>
          <cell r="AW197">
            <v>0.13058603896103899</v>
          </cell>
          <cell r="BA197" t="str">
            <v/>
          </cell>
          <cell r="BE197" t="str">
            <v/>
          </cell>
          <cell r="BI197" t="str">
            <v/>
          </cell>
          <cell r="BM197" t="str">
            <v/>
          </cell>
          <cell r="BQ197" t="str">
            <v/>
          </cell>
          <cell r="BU197" t="str">
            <v/>
          </cell>
        </row>
        <row r="198">
          <cell r="A198" t="str">
            <v>AC2</v>
          </cell>
          <cell r="B198" t="str">
            <v>DESENGRAXAR</v>
          </cell>
          <cell r="C198">
            <v>500</v>
          </cell>
          <cell r="D198">
            <v>1</v>
          </cell>
          <cell r="E198">
            <v>0.12217234848484851</v>
          </cell>
          <cell r="F198" t="str">
            <v>LAVAGEM CORRENTE</v>
          </cell>
          <cell r="G198">
            <v>500</v>
          </cell>
          <cell r="H198">
            <v>1</v>
          </cell>
          <cell r="I198">
            <v>0.12217234848484851</v>
          </cell>
          <cell r="J198" t="str">
            <v>REFINAR CAMADA</v>
          </cell>
          <cell r="K198">
            <v>500</v>
          </cell>
          <cell r="L198">
            <v>1</v>
          </cell>
          <cell r="M198">
            <v>0.12217234848484851</v>
          </cell>
          <cell r="N198" t="str">
            <v>FOSFATIZAR</v>
          </cell>
          <cell r="O198">
            <v>500</v>
          </cell>
          <cell r="P198">
            <v>1</v>
          </cell>
          <cell r="Q198">
            <v>0.12217234848484851</v>
          </cell>
          <cell r="R198" t="str">
            <v>LAVAGEM CORRENTE</v>
          </cell>
          <cell r="S198">
            <v>500</v>
          </cell>
          <cell r="T198">
            <v>1</v>
          </cell>
          <cell r="U198">
            <v>0.12217234848484851</v>
          </cell>
          <cell r="V198" t="str">
            <v>SECAGEM</v>
          </cell>
          <cell r="W198">
            <v>500</v>
          </cell>
          <cell r="X198">
            <v>1</v>
          </cell>
          <cell r="Y198">
            <v>0.11405997474747474</v>
          </cell>
          <cell r="Z198" t="str">
            <v>INSPEÇÃO DE PROCESSO</v>
          </cell>
          <cell r="AA198">
            <v>500</v>
          </cell>
          <cell r="AB198">
            <v>1</v>
          </cell>
          <cell r="AC198">
            <v>0.13058603896103899</v>
          </cell>
          <cell r="AD198" t="str">
            <v>PINTAR</v>
          </cell>
          <cell r="AE198">
            <v>500</v>
          </cell>
          <cell r="AF198">
            <v>1</v>
          </cell>
          <cell r="AG198">
            <v>0.11405997474747474</v>
          </cell>
          <cell r="AH198" t="str">
            <v>CURA</v>
          </cell>
          <cell r="AI198">
            <v>500</v>
          </cell>
          <cell r="AJ198">
            <v>1</v>
          </cell>
          <cell r="AK198">
            <v>0.11405997474747474</v>
          </cell>
          <cell r="AL198" t="str">
            <v>INSPEÇÃO FINAL</v>
          </cell>
          <cell r="AM198">
            <v>500</v>
          </cell>
          <cell r="AN198">
            <v>1</v>
          </cell>
          <cell r="AO198">
            <v>0.13058603896103899</v>
          </cell>
          <cell r="AP198" t="str">
            <v>EMBALAGEM</v>
          </cell>
          <cell r="AQ198">
            <v>500</v>
          </cell>
          <cell r="AR198">
            <v>1</v>
          </cell>
          <cell r="AS198">
            <v>0.13058603896103899</v>
          </cell>
          <cell r="AT198" t="str">
            <v>EXPEDIÇÃO</v>
          </cell>
          <cell r="AU198">
            <v>500</v>
          </cell>
          <cell r="AV198">
            <v>1</v>
          </cell>
          <cell r="AW198">
            <v>0.13058603896103899</v>
          </cell>
          <cell r="BA198" t="str">
            <v/>
          </cell>
          <cell r="BE198" t="str">
            <v/>
          </cell>
          <cell r="BI198" t="str">
            <v/>
          </cell>
          <cell r="BM198" t="str">
            <v/>
          </cell>
          <cell r="BQ198" t="str">
            <v/>
          </cell>
          <cell r="BU198" t="str">
            <v/>
          </cell>
        </row>
        <row r="199">
          <cell r="A199" t="str">
            <v>HTP2</v>
          </cell>
          <cell r="B199" t="str">
            <v>DESENGRAXAR</v>
          </cell>
          <cell r="C199">
            <v>600</v>
          </cell>
          <cell r="D199">
            <v>1</v>
          </cell>
          <cell r="E199">
            <v>0.12217234848484851</v>
          </cell>
          <cell r="F199" t="str">
            <v>LAVAGEM CORRENTE</v>
          </cell>
          <cell r="G199">
            <v>600</v>
          </cell>
          <cell r="H199">
            <v>1</v>
          </cell>
          <cell r="I199">
            <v>0.12217234848484851</v>
          </cell>
          <cell r="J199" t="str">
            <v>REFINAR CAMADA</v>
          </cell>
          <cell r="K199">
            <v>600</v>
          </cell>
          <cell r="L199">
            <v>1</v>
          </cell>
          <cell r="M199">
            <v>0.12217234848484851</v>
          </cell>
          <cell r="N199" t="str">
            <v>FOSFATIZAR</v>
          </cell>
          <cell r="O199">
            <v>600</v>
          </cell>
          <cell r="P199">
            <v>1</v>
          </cell>
          <cell r="Q199">
            <v>0.12217234848484851</v>
          </cell>
          <cell r="R199" t="str">
            <v>LAVAGEM CORRENTE</v>
          </cell>
          <cell r="S199">
            <v>600</v>
          </cell>
          <cell r="T199">
            <v>1</v>
          </cell>
          <cell r="U199">
            <v>0.12217234848484851</v>
          </cell>
          <cell r="V199" t="str">
            <v>SECAGEM</v>
          </cell>
          <cell r="W199">
            <v>600</v>
          </cell>
          <cell r="X199">
            <v>1</v>
          </cell>
          <cell r="Y199">
            <v>0.11405997474747474</v>
          </cell>
          <cell r="Z199" t="str">
            <v>INSPEÇÃO DE PROCESSO</v>
          </cell>
          <cell r="AA199">
            <v>600</v>
          </cell>
          <cell r="AB199">
            <v>1</v>
          </cell>
          <cell r="AC199">
            <v>0.13058603896103899</v>
          </cell>
          <cell r="AD199" t="str">
            <v>PINTAR</v>
          </cell>
          <cell r="AE199">
            <v>600</v>
          </cell>
          <cell r="AF199">
            <v>1</v>
          </cell>
          <cell r="AG199">
            <v>0.11405997474747474</v>
          </cell>
          <cell r="AH199" t="str">
            <v>CURA</v>
          </cell>
          <cell r="AI199">
            <v>600</v>
          </cell>
          <cell r="AJ199">
            <v>1</v>
          </cell>
          <cell r="AK199">
            <v>0.11405997474747474</v>
          </cell>
          <cell r="AL199" t="str">
            <v>INSPEÇÃO FINAL</v>
          </cell>
          <cell r="AM199">
            <v>600</v>
          </cell>
          <cell r="AN199">
            <v>1</v>
          </cell>
          <cell r="AO199">
            <v>0.13058603896103899</v>
          </cell>
          <cell r="AP199" t="str">
            <v>EMBALAGEM</v>
          </cell>
          <cell r="AQ199">
            <v>600</v>
          </cell>
          <cell r="AR199">
            <v>1</v>
          </cell>
          <cell r="AS199">
            <v>0.13058603896103899</v>
          </cell>
          <cell r="AT199" t="str">
            <v>EXPEDIÇÃO</v>
          </cell>
          <cell r="AU199">
            <v>600</v>
          </cell>
          <cell r="AV199">
            <v>1</v>
          </cell>
          <cell r="AW199">
            <v>0.13058603896103899</v>
          </cell>
          <cell r="BA199" t="str">
            <v/>
          </cell>
          <cell r="BE199" t="str">
            <v/>
          </cell>
          <cell r="BI199" t="str">
            <v/>
          </cell>
          <cell r="BM199" t="str">
            <v/>
          </cell>
          <cell r="BQ199" t="str">
            <v/>
          </cell>
          <cell r="BU199" t="str">
            <v/>
          </cell>
        </row>
        <row r="200">
          <cell r="A200" t="str">
            <v>HTG1</v>
          </cell>
          <cell r="B200" t="str">
            <v>DESENGRAXAR</v>
          </cell>
          <cell r="C200">
            <v>700</v>
          </cell>
          <cell r="D200">
            <v>1</v>
          </cell>
          <cell r="E200">
            <v>0.12217234848484851</v>
          </cell>
          <cell r="F200" t="str">
            <v>LAVAGEM CORRENTE</v>
          </cell>
          <cell r="G200">
            <v>700</v>
          </cell>
          <cell r="H200">
            <v>1</v>
          </cell>
          <cell r="I200">
            <v>0.12217234848484851</v>
          </cell>
          <cell r="J200" t="str">
            <v>REFINAR CAMADA</v>
          </cell>
          <cell r="K200">
            <v>700</v>
          </cell>
          <cell r="L200">
            <v>1</v>
          </cell>
          <cell r="M200">
            <v>0.12217234848484851</v>
          </cell>
          <cell r="N200" t="str">
            <v>FOSFATIZAR</v>
          </cell>
          <cell r="O200">
            <v>700</v>
          </cell>
          <cell r="P200">
            <v>1</v>
          </cell>
          <cell r="Q200">
            <v>0.12217234848484851</v>
          </cell>
          <cell r="R200" t="str">
            <v>LAVAGEM CORRENTE</v>
          </cell>
          <cell r="S200">
            <v>700</v>
          </cell>
          <cell r="T200">
            <v>1</v>
          </cell>
          <cell r="U200">
            <v>0.12217234848484851</v>
          </cell>
          <cell r="V200" t="str">
            <v>SECAGEM</v>
          </cell>
          <cell r="W200">
            <v>700</v>
          </cell>
          <cell r="X200">
            <v>1</v>
          </cell>
          <cell r="Y200">
            <v>0.11405997474747474</v>
          </cell>
          <cell r="Z200" t="str">
            <v>INSPEÇÃO DE PROCESSO</v>
          </cell>
          <cell r="AA200">
            <v>700</v>
          </cell>
          <cell r="AB200">
            <v>1</v>
          </cell>
          <cell r="AC200">
            <v>0.13058603896103899</v>
          </cell>
          <cell r="AD200" t="str">
            <v>PINTAR</v>
          </cell>
          <cell r="AE200">
            <v>700</v>
          </cell>
          <cell r="AF200">
            <v>1</v>
          </cell>
          <cell r="AG200">
            <v>0.11405997474747474</v>
          </cell>
          <cell r="AH200" t="str">
            <v>CURA</v>
          </cell>
          <cell r="AI200">
            <v>700</v>
          </cell>
          <cell r="AJ200">
            <v>1</v>
          </cell>
          <cell r="AK200">
            <v>0.11405997474747474</v>
          </cell>
          <cell r="AL200" t="str">
            <v>INSPEÇÃO FINAL</v>
          </cell>
          <cell r="AM200">
            <v>700</v>
          </cell>
          <cell r="AN200">
            <v>1</v>
          </cell>
          <cell r="AO200">
            <v>0.13058603896103899</v>
          </cell>
          <cell r="AP200" t="str">
            <v>EMBALAGEM</v>
          </cell>
          <cell r="AQ200">
            <v>700</v>
          </cell>
          <cell r="AR200">
            <v>1</v>
          </cell>
          <cell r="AS200">
            <v>0.13058603896103899</v>
          </cell>
          <cell r="AT200" t="str">
            <v>EXPEDIÇÃO</v>
          </cell>
          <cell r="AU200">
            <v>700</v>
          </cell>
          <cell r="AV200">
            <v>1</v>
          </cell>
          <cell r="AW200">
            <v>0.13058603896103899</v>
          </cell>
          <cell r="BA200" t="str">
            <v/>
          </cell>
          <cell r="BE200" t="str">
            <v/>
          </cell>
          <cell r="BI200" t="str">
            <v/>
          </cell>
          <cell r="BM200" t="str">
            <v/>
          </cell>
          <cell r="BQ200" t="str">
            <v/>
          </cell>
          <cell r="BU200" t="str">
            <v/>
          </cell>
        </row>
        <row r="201">
          <cell r="A201" t="str">
            <v>SUPORTE 22W</v>
          </cell>
          <cell r="B201" t="str">
            <v>DESENGRAXAR</v>
          </cell>
          <cell r="C201">
            <v>900</v>
          </cell>
          <cell r="D201">
            <v>1</v>
          </cell>
          <cell r="E201">
            <v>0.12217234848484851</v>
          </cell>
          <cell r="F201" t="str">
            <v>LAVAGEM CORRENTE</v>
          </cell>
          <cell r="G201">
            <v>900</v>
          </cell>
          <cell r="H201">
            <v>1</v>
          </cell>
          <cell r="I201">
            <v>0.12217234848484851</v>
          </cell>
          <cell r="J201" t="str">
            <v>REFINAR CAMADA</v>
          </cell>
          <cell r="K201">
            <v>900</v>
          </cell>
          <cell r="L201">
            <v>1</v>
          </cell>
          <cell r="M201">
            <v>0.12217234848484851</v>
          </cell>
          <cell r="N201" t="str">
            <v>FOSFATIZAR</v>
          </cell>
          <cell r="O201">
            <v>900</v>
          </cell>
          <cell r="P201">
            <v>1</v>
          </cell>
          <cell r="Q201">
            <v>0.12217234848484851</v>
          </cell>
          <cell r="R201" t="str">
            <v>LAVAGEM CORRENTE</v>
          </cell>
          <cell r="S201">
            <v>900</v>
          </cell>
          <cell r="T201">
            <v>1</v>
          </cell>
          <cell r="U201">
            <v>0.12217234848484851</v>
          </cell>
          <cell r="V201" t="str">
            <v>SECAGEM</v>
          </cell>
          <cell r="W201">
            <v>900</v>
          </cell>
          <cell r="X201">
            <v>1</v>
          </cell>
          <cell r="Y201">
            <v>0.11405997474747474</v>
          </cell>
          <cell r="Z201" t="str">
            <v>INSPEÇÃO DE PROCESSO</v>
          </cell>
          <cell r="AA201">
            <v>900</v>
          </cell>
          <cell r="AB201">
            <v>1</v>
          </cell>
          <cell r="AC201">
            <v>0.13058603896103899</v>
          </cell>
          <cell r="AD201" t="str">
            <v>PINTAR</v>
          </cell>
          <cell r="AE201">
            <v>900</v>
          </cell>
          <cell r="AF201">
            <v>1</v>
          </cell>
          <cell r="AG201">
            <v>0.11405997474747474</v>
          </cell>
          <cell r="AH201" t="str">
            <v>CURA</v>
          </cell>
          <cell r="AI201">
            <v>900</v>
          </cell>
          <cell r="AJ201">
            <v>1</v>
          </cell>
          <cell r="AK201">
            <v>0.11405997474747474</v>
          </cell>
          <cell r="AL201" t="str">
            <v>INSPEÇÃO FINAL</v>
          </cell>
          <cell r="AM201">
            <v>900</v>
          </cell>
          <cell r="AN201">
            <v>1</v>
          </cell>
          <cell r="AO201">
            <v>0.13058603896103899</v>
          </cell>
          <cell r="AP201" t="str">
            <v>EMBALAGEM</v>
          </cell>
          <cell r="AQ201">
            <v>900</v>
          </cell>
          <cell r="AR201">
            <v>1</v>
          </cell>
          <cell r="AS201">
            <v>0.13058603896103899</v>
          </cell>
          <cell r="AT201" t="str">
            <v>EXPEDIÇÃO</v>
          </cell>
          <cell r="AU201">
            <v>900</v>
          </cell>
          <cell r="AV201">
            <v>1</v>
          </cell>
          <cell r="AW201">
            <v>0.13058603896103899</v>
          </cell>
          <cell r="BA201" t="str">
            <v/>
          </cell>
          <cell r="BE201" t="str">
            <v/>
          </cell>
          <cell r="BI201" t="str">
            <v/>
          </cell>
          <cell r="BM201" t="str">
            <v/>
          </cell>
          <cell r="BQ201" t="str">
            <v/>
          </cell>
          <cell r="BU201" t="str">
            <v/>
          </cell>
        </row>
        <row r="202">
          <cell r="A202" t="str">
            <v>SUPORTE 32W</v>
          </cell>
          <cell r="B202" t="str">
            <v>DESENGRAXAR</v>
          </cell>
          <cell r="C202">
            <v>154</v>
          </cell>
          <cell r="D202">
            <v>1</v>
          </cell>
          <cell r="E202">
            <v>0.12217234848484851</v>
          </cell>
          <cell r="F202" t="str">
            <v>LAVAGEM CORRENTE</v>
          </cell>
          <cell r="G202">
            <v>154</v>
          </cell>
          <cell r="H202">
            <v>1</v>
          </cell>
          <cell r="I202">
            <v>0.12217234848484851</v>
          </cell>
          <cell r="J202" t="str">
            <v>REFINAR CAMADA</v>
          </cell>
          <cell r="K202">
            <v>154</v>
          </cell>
          <cell r="L202">
            <v>1</v>
          </cell>
          <cell r="M202">
            <v>0.12217234848484851</v>
          </cell>
          <cell r="N202" t="str">
            <v>FOSFATIZAR</v>
          </cell>
          <cell r="O202">
            <v>154</v>
          </cell>
          <cell r="P202">
            <v>1</v>
          </cell>
          <cell r="Q202">
            <v>0.12217234848484851</v>
          </cell>
          <cell r="R202" t="str">
            <v>LAVAGEM CORRENTE</v>
          </cell>
          <cell r="S202">
            <v>154</v>
          </cell>
          <cell r="T202">
            <v>1</v>
          </cell>
          <cell r="U202">
            <v>0.12217234848484851</v>
          </cell>
          <cell r="V202" t="str">
            <v>SECAGEM</v>
          </cell>
          <cell r="W202">
            <v>154</v>
          </cell>
          <cell r="X202">
            <v>1</v>
          </cell>
          <cell r="Y202">
            <v>0.11405997474747474</v>
          </cell>
          <cell r="Z202" t="str">
            <v>INSPEÇÃO DE PROCESSO</v>
          </cell>
          <cell r="AA202">
            <v>154</v>
          </cell>
          <cell r="AB202">
            <v>1</v>
          </cell>
          <cell r="AC202">
            <v>0.13058603896103899</v>
          </cell>
          <cell r="AD202" t="str">
            <v>PINTAR</v>
          </cell>
          <cell r="AE202">
            <v>154</v>
          </cell>
          <cell r="AF202">
            <v>1</v>
          </cell>
          <cell r="AG202">
            <v>0.11405997474747474</v>
          </cell>
          <cell r="AH202" t="str">
            <v>CURA</v>
          </cell>
          <cell r="AI202">
            <v>154</v>
          </cell>
          <cell r="AJ202">
            <v>1</v>
          </cell>
          <cell r="AK202">
            <v>0.11405997474747474</v>
          </cell>
          <cell r="AL202" t="str">
            <v>INSPEÇÃO FINAL</v>
          </cell>
          <cell r="AM202">
            <v>154</v>
          </cell>
          <cell r="AN202">
            <v>1</v>
          </cell>
          <cell r="AO202">
            <v>0.13058603896103899</v>
          </cell>
          <cell r="AP202" t="str">
            <v>EMBALAGEM</v>
          </cell>
          <cell r="AQ202">
            <v>154</v>
          </cell>
          <cell r="AR202">
            <v>1</v>
          </cell>
          <cell r="AS202">
            <v>0.13058603896103899</v>
          </cell>
          <cell r="AT202" t="str">
            <v>EXPEDIÇÃO</v>
          </cell>
          <cell r="AU202">
            <v>154</v>
          </cell>
          <cell r="AV202">
            <v>1</v>
          </cell>
          <cell r="AW202">
            <v>0.13058603896103899</v>
          </cell>
          <cell r="BA202" t="str">
            <v/>
          </cell>
          <cell r="BE202" t="str">
            <v/>
          </cell>
          <cell r="BI202" t="str">
            <v/>
          </cell>
          <cell r="BM202" t="str">
            <v/>
          </cell>
          <cell r="BQ202" t="str">
            <v/>
          </cell>
          <cell r="BU202" t="str">
            <v/>
          </cell>
        </row>
        <row r="203">
          <cell r="A203" t="str">
            <v>SUPORTE 54W</v>
          </cell>
          <cell r="B203" t="str">
            <v>DESENGRAXAR</v>
          </cell>
          <cell r="C203">
            <v>300</v>
          </cell>
          <cell r="D203">
            <v>1</v>
          </cell>
          <cell r="E203">
            <v>0.12217234848484851</v>
          </cell>
          <cell r="F203" t="str">
            <v>LAVAGEM CORRENTE</v>
          </cell>
          <cell r="G203">
            <v>300</v>
          </cell>
          <cell r="H203">
            <v>1</v>
          </cell>
          <cell r="I203">
            <v>0.12217234848484851</v>
          </cell>
          <cell r="J203" t="str">
            <v>REFINAR CAMADA</v>
          </cell>
          <cell r="K203">
            <v>300</v>
          </cell>
          <cell r="L203">
            <v>1</v>
          </cell>
          <cell r="M203">
            <v>0.12217234848484851</v>
          </cell>
          <cell r="N203" t="str">
            <v>FOSFATIZAR</v>
          </cell>
          <cell r="O203">
            <v>300</v>
          </cell>
          <cell r="P203">
            <v>1</v>
          </cell>
          <cell r="Q203">
            <v>0.12217234848484851</v>
          </cell>
          <cell r="R203" t="str">
            <v>LAVAGEM CORRENTE</v>
          </cell>
          <cell r="S203">
            <v>300</v>
          </cell>
          <cell r="T203">
            <v>1</v>
          </cell>
          <cell r="U203">
            <v>0.12217234848484851</v>
          </cell>
          <cell r="V203" t="str">
            <v>SECAGEM</v>
          </cell>
          <cell r="W203">
            <v>300</v>
          </cell>
          <cell r="X203">
            <v>1</v>
          </cell>
          <cell r="Y203">
            <v>0.11405997474747474</v>
          </cell>
          <cell r="Z203" t="str">
            <v>INSPEÇÃO DE PROCESSO</v>
          </cell>
          <cell r="AA203">
            <v>300</v>
          </cell>
          <cell r="AB203">
            <v>1</v>
          </cell>
          <cell r="AC203">
            <v>0.13058603896103899</v>
          </cell>
          <cell r="AD203" t="str">
            <v>PINTAR</v>
          </cell>
          <cell r="AE203">
            <v>300</v>
          </cell>
          <cell r="AF203">
            <v>1</v>
          </cell>
          <cell r="AG203">
            <v>0.11405997474747474</v>
          </cell>
          <cell r="AH203" t="str">
            <v>CURA</v>
          </cell>
          <cell r="AI203">
            <v>300</v>
          </cell>
          <cell r="AJ203">
            <v>1</v>
          </cell>
          <cell r="AK203">
            <v>0.11405997474747474</v>
          </cell>
          <cell r="AL203" t="str">
            <v>INSPEÇÃO FINAL</v>
          </cell>
          <cell r="AM203">
            <v>300</v>
          </cell>
          <cell r="AN203">
            <v>1</v>
          </cell>
          <cell r="AO203">
            <v>0.13058603896103899</v>
          </cell>
          <cell r="AP203" t="str">
            <v>EMBALAGEM</v>
          </cell>
          <cell r="AQ203">
            <v>300</v>
          </cell>
          <cell r="AR203">
            <v>1</v>
          </cell>
          <cell r="AS203">
            <v>0.13058603896103899</v>
          </cell>
          <cell r="AT203" t="str">
            <v>EXPEDIÇÃO</v>
          </cell>
          <cell r="AU203">
            <v>300</v>
          </cell>
          <cell r="AV203">
            <v>1</v>
          </cell>
          <cell r="AW203">
            <v>0.13058603896103899</v>
          </cell>
          <cell r="BA203" t="str">
            <v/>
          </cell>
          <cell r="BE203" t="str">
            <v/>
          </cell>
          <cell r="BI203" t="str">
            <v/>
          </cell>
          <cell r="BM203" t="str">
            <v/>
          </cell>
          <cell r="BQ203" t="str">
            <v/>
          </cell>
          <cell r="BU203" t="str">
            <v/>
          </cell>
        </row>
        <row r="204">
          <cell r="A204" t="str">
            <v>6010 B</v>
          </cell>
          <cell r="B204" t="str">
            <v>DESENGRAXAR</v>
          </cell>
          <cell r="C204">
            <v>400</v>
          </cell>
          <cell r="D204">
            <v>1</v>
          </cell>
          <cell r="E204">
            <v>0.12217234848484851</v>
          </cell>
          <cell r="F204" t="str">
            <v>LAVAGEM CORRENTE</v>
          </cell>
          <cell r="G204">
            <v>400</v>
          </cell>
          <cell r="H204">
            <v>1</v>
          </cell>
          <cell r="I204">
            <v>0.12217234848484851</v>
          </cell>
          <cell r="J204" t="str">
            <v>REFINAR CAMADA</v>
          </cell>
          <cell r="K204">
            <v>400</v>
          </cell>
          <cell r="L204">
            <v>1</v>
          </cell>
          <cell r="M204">
            <v>0.12217234848484851</v>
          </cell>
          <cell r="N204" t="str">
            <v>FOSFATIZAR</v>
          </cell>
          <cell r="O204">
            <v>400</v>
          </cell>
          <cell r="P204">
            <v>1</v>
          </cell>
          <cell r="Q204">
            <v>0.12217234848484851</v>
          </cell>
          <cell r="R204" t="str">
            <v>LAVAGEM CORRENTE</v>
          </cell>
          <cell r="S204">
            <v>400</v>
          </cell>
          <cell r="T204">
            <v>1</v>
          </cell>
          <cell r="U204">
            <v>0.12217234848484851</v>
          </cell>
          <cell r="V204" t="str">
            <v>SECAGEM</v>
          </cell>
          <cell r="W204">
            <v>400</v>
          </cell>
          <cell r="X204">
            <v>1</v>
          </cell>
          <cell r="Y204">
            <v>0.11405997474747474</v>
          </cell>
          <cell r="Z204" t="str">
            <v>INSPEÇÃO DE PROCESSO</v>
          </cell>
          <cell r="AA204">
            <v>400</v>
          </cell>
          <cell r="AB204">
            <v>1</v>
          </cell>
          <cell r="AC204">
            <v>0.13058603896103899</v>
          </cell>
          <cell r="AD204" t="str">
            <v>PINTAR</v>
          </cell>
          <cell r="AE204">
            <v>400</v>
          </cell>
          <cell r="AF204">
            <v>1</v>
          </cell>
          <cell r="AG204">
            <v>0.11405997474747474</v>
          </cell>
          <cell r="AH204" t="str">
            <v>CURA</v>
          </cell>
          <cell r="AI204">
            <v>400</v>
          </cell>
          <cell r="AJ204">
            <v>1</v>
          </cell>
          <cell r="AK204">
            <v>0.11405997474747474</v>
          </cell>
          <cell r="AL204" t="str">
            <v>INSPEÇÃO FINAL</v>
          </cell>
          <cell r="AM204">
            <v>400</v>
          </cell>
          <cell r="AN204">
            <v>1</v>
          </cell>
          <cell r="AO204">
            <v>0.13058603896103899</v>
          </cell>
          <cell r="AP204" t="str">
            <v>EMBALAGEM</v>
          </cell>
          <cell r="AQ204">
            <v>400</v>
          </cell>
          <cell r="AR204">
            <v>1</v>
          </cell>
          <cell r="AS204">
            <v>0.13058603896103899</v>
          </cell>
          <cell r="AT204" t="str">
            <v>EXPEDIÇÃO</v>
          </cell>
          <cell r="AU204">
            <v>400</v>
          </cell>
          <cell r="AV204">
            <v>1</v>
          </cell>
          <cell r="AW204">
            <v>0.13058603896103899</v>
          </cell>
          <cell r="BA204" t="str">
            <v/>
          </cell>
          <cell r="BE204" t="str">
            <v/>
          </cell>
          <cell r="BI204" t="str">
            <v/>
          </cell>
          <cell r="BM204" t="str">
            <v/>
          </cell>
          <cell r="BQ204" t="str">
            <v/>
          </cell>
          <cell r="BU204" t="str">
            <v/>
          </cell>
        </row>
        <row r="205">
          <cell r="A205" t="str">
            <v>6010 P</v>
          </cell>
          <cell r="B205" t="str">
            <v>DESENGRAXAR</v>
          </cell>
          <cell r="C205">
            <v>650</v>
          </cell>
          <cell r="D205">
            <v>1</v>
          </cell>
          <cell r="E205">
            <v>0.12217234848484851</v>
          </cell>
          <cell r="F205" t="str">
            <v>LAVAGEM CORRENTE</v>
          </cell>
          <cell r="G205">
            <v>650</v>
          </cell>
          <cell r="H205">
            <v>1</v>
          </cell>
          <cell r="I205">
            <v>0.12217234848484851</v>
          </cell>
          <cell r="J205" t="str">
            <v>REFINAR CAMADA</v>
          </cell>
          <cell r="K205">
            <v>650</v>
          </cell>
          <cell r="L205">
            <v>1</v>
          </cell>
          <cell r="M205">
            <v>0.12217234848484851</v>
          </cell>
          <cell r="N205" t="str">
            <v>FOSFATIZAR</v>
          </cell>
          <cell r="O205">
            <v>650</v>
          </cell>
          <cell r="P205">
            <v>1</v>
          </cell>
          <cell r="Q205">
            <v>0.12217234848484851</v>
          </cell>
          <cell r="R205" t="str">
            <v>LAVAGEM CORRENTE</v>
          </cell>
          <cell r="S205">
            <v>650</v>
          </cell>
          <cell r="T205">
            <v>1</v>
          </cell>
          <cell r="U205">
            <v>0.12217234848484851</v>
          </cell>
          <cell r="V205" t="str">
            <v>SECAGEM</v>
          </cell>
          <cell r="W205">
            <v>650</v>
          </cell>
          <cell r="X205">
            <v>1</v>
          </cell>
          <cell r="Y205">
            <v>0.11405997474747474</v>
          </cell>
          <cell r="Z205" t="str">
            <v>INSPEÇÃO DE PROCESSO</v>
          </cell>
          <cell r="AA205">
            <v>650</v>
          </cell>
          <cell r="AB205">
            <v>1</v>
          </cell>
          <cell r="AC205">
            <v>0.13058603896103899</v>
          </cell>
          <cell r="AD205" t="str">
            <v>PINTAR</v>
          </cell>
          <cell r="AE205">
            <v>650</v>
          </cell>
          <cell r="AF205">
            <v>1</v>
          </cell>
          <cell r="AG205">
            <v>0.11405997474747474</v>
          </cell>
          <cell r="AH205" t="str">
            <v>CURA</v>
          </cell>
          <cell r="AI205">
            <v>650</v>
          </cell>
          <cell r="AJ205">
            <v>1</v>
          </cell>
          <cell r="AK205">
            <v>0.11405997474747474</v>
          </cell>
          <cell r="AL205" t="str">
            <v>INSPEÇÃO FINAL</v>
          </cell>
          <cell r="AM205">
            <v>650</v>
          </cell>
          <cell r="AN205">
            <v>1</v>
          </cell>
          <cell r="AO205">
            <v>0.13058603896103899</v>
          </cell>
          <cell r="AP205" t="str">
            <v>EMBALAGEM</v>
          </cell>
          <cell r="AQ205">
            <v>650</v>
          </cell>
          <cell r="AR205">
            <v>1</v>
          </cell>
          <cell r="AS205">
            <v>0.13058603896103899</v>
          </cell>
          <cell r="AT205" t="str">
            <v>EXPEDIÇÃO</v>
          </cell>
          <cell r="AU205">
            <v>650</v>
          </cell>
          <cell r="AV205">
            <v>1</v>
          </cell>
          <cell r="AW205">
            <v>0.13058603896103899</v>
          </cell>
          <cell r="BA205" t="str">
            <v/>
          </cell>
          <cell r="BE205" t="str">
            <v/>
          </cell>
          <cell r="BI205" t="str">
            <v/>
          </cell>
          <cell r="BM205" t="str">
            <v/>
          </cell>
          <cell r="BQ205" t="str">
            <v/>
          </cell>
          <cell r="BU205" t="str">
            <v/>
          </cell>
        </row>
        <row r="206">
          <cell r="A206" t="str">
            <v>6020 P</v>
          </cell>
          <cell r="B206" t="str">
            <v>DESENGRAXAR</v>
          </cell>
          <cell r="C206">
            <v>63</v>
          </cell>
          <cell r="D206">
            <v>2</v>
          </cell>
          <cell r="E206">
            <v>0.12217234848484851</v>
          </cell>
          <cell r="F206" t="str">
            <v>LAVAGEM CORRENTE</v>
          </cell>
          <cell r="G206">
            <v>63</v>
          </cell>
          <cell r="H206">
            <v>2</v>
          </cell>
          <cell r="I206">
            <v>0.12217234848484851</v>
          </cell>
          <cell r="J206" t="str">
            <v>REFINAR CAMADA</v>
          </cell>
          <cell r="K206">
            <v>63</v>
          </cell>
          <cell r="L206">
            <v>2</v>
          </cell>
          <cell r="M206">
            <v>0.12217234848484851</v>
          </cell>
          <cell r="N206" t="str">
            <v>FOSFATIZAR</v>
          </cell>
          <cell r="O206">
            <v>63</v>
          </cell>
          <cell r="P206">
            <v>2</v>
          </cell>
          <cell r="Q206">
            <v>0.12217234848484851</v>
          </cell>
          <cell r="R206" t="str">
            <v>LAVAGEM CORRENTE</v>
          </cell>
          <cell r="S206">
            <v>63</v>
          </cell>
          <cell r="T206">
            <v>2</v>
          </cell>
          <cell r="U206">
            <v>0.12217234848484851</v>
          </cell>
          <cell r="V206" t="str">
            <v>SECAGEM</v>
          </cell>
          <cell r="W206">
            <v>63</v>
          </cell>
          <cell r="X206">
            <v>2</v>
          </cell>
          <cell r="Y206">
            <v>0.11405997474747474</v>
          </cell>
          <cell r="Z206" t="str">
            <v>INSPEÇÃO DE PROCESSO</v>
          </cell>
          <cell r="AA206">
            <v>63</v>
          </cell>
          <cell r="AB206">
            <v>1</v>
          </cell>
          <cell r="AC206">
            <v>0.13058603896103899</v>
          </cell>
          <cell r="AD206" t="str">
            <v>PINTAR</v>
          </cell>
          <cell r="AE206">
            <v>63</v>
          </cell>
          <cell r="AF206">
            <v>8</v>
          </cell>
          <cell r="AG206">
            <v>0.11405997474747474</v>
          </cell>
          <cell r="AH206" t="str">
            <v>CURA</v>
          </cell>
          <cell r="AI206">
            <v>63</v>
          </cell>
          <cell r="AJ206">
            <v>1</v>
          </cell>
          <cell r="AK206">
            <v>0.11405997474747474</v>
          </cell>
          <cell r="AL206" t="str">
            <v>INSPEÇÃO FINAL</v>
          </cell>
          <cell r="AM206">
            <v>63</v>
          </cell>
          <cell r="AN206">
            <v>1</v>
          </cell>
          <cell r="AO206">
            <v>0.13058603896103899</v>
          </cell>
          <cell r="AP206" t="str">
            <v>EMBALAGEM</v>
          </cell>
          <cell r="AQ206">
            <v>63</v>
          </cell>
          <cell r="AR206">
            <v>4</v>
          </cell>
          <cell r="AS206">
            <v>0.13058603896103899</v>
          </cell>
          <cell r="AT206" t="str">
            <v>EXPEDIÇÃO</v>
          </cell>
          <cell r="AU206">
            <v>63</v>
          </cell>
          <cell r="AV206">
            <v>1</v>
          </cell>
          <cell r="AW206">
            <v>0.13058603896103899</v>
          </cell>
          <cell r="BA206" t="str">
            <v/>
          </cell>
          <cell r="BE206" t="str">
            <v/>
          </cell>
          <cell r="BI206" t="str">
            <v/>
          </cell>
          <cell r="BM206" t="str">
            <v/>
          </cell>
          <cell r="BQ206" t="str">
            <v/>
          </cell>
          <cell r="BU206" t="str">
            <v/>
          </cell>
        </row>
        <row r="207">
          <cell r="A207" t="str">
            <v>6030 B</v>
          </cell>
          <cell r="B207" t="str">
            <v>DESENGRAXAR</v>
          </cell>
          <cell r="C207">
            <v>63</v>
          </cell>
          <cell r="D207">
            <v>2</v>
          </cell>
          <cell r="E207">
            <v>0.12217234848484851</v>
          </cell>
          <cell r="F207" t="str">
            <v>LAVAGEM CORRENTE</v>
          </cell>
          <cell r="G207">
            <v>63</v>
          </cell>
          <cell r="H207">
            <v>2</v>
          </cell>
          <cell r="I207">
            <v>0.12217234848484851</v>
          </cell>
          <cell r="J207" t="str">
            <v>REFINAR CAMADA</v>
          </cell>
          <cell r="K207">
            <v>63</v>
          </cell>
          <cell r="L207">
            <v>2</v>
          </cell>
          <cell r="M207">
            <v>0.12217234848484851</v>
          </cell>
          <cell r="N207" t="str">
            <v>FOSFATIZAR</v>
          </cell>
          <cell r="O207">
            <v>63</v>
          </cell>
          <cell r="P207">
            <v>2</v>
          </cell>
          <cell r="Q207">
            <v>0.12217234848484851</v>
          </cell>
          <cell r="R207" t="str">
            <v>LAVAGEM CORRENTE</v>
          </cell>
          <cell r="S207">
            <v>63</v>
          </cell>
          <cell r="T207">
            <v>2</v>
          </cell>
          <cell r="U207">
            <v>0.12217234848484851</v>
          </cell>
          <cell r="V207" t="str">
            <v>SECAGEM</v>
          </cell>
          <cell r="W207">
            <v>63</v>
          </cell>
          <cell r="X207">
            <v>2</v>
          </cell>
          <cell r="Y207">
            <v>0.11405997474747474</v>
          </cell>
          <cell r="Z207" t="str">
            <v>INSPEÇÃO DE PROCESSO</v>
          </cell>
          <cell r="AA207">
            <v>63</v>
          </cell>
          <cell r="AB207">
            <v>1</v>
          </cell>
          <cell r="AC207">
            <v>0.13058603896103899</v>
          </cell>
          <cell r="AD207" t="str">
            <v>PINTAR</v>
          </cell>
          <cell r="AE207">
            <v>63</v>
          </cell>
          <cell r="AF207">
            <v>8</v>
          </cell>
          <cell r="AG207">
            <v>0.11405997474747474</v>
          </cell>
          <cell r="AH207" t="str">
            <v>CURA</v>
          </cell>
          <cell r="AI207">
            <v>63</v>
          </cell>
          <cell r="AJ207">
            <v>1</v>
          </cell>
          <cell r="AK207">
            <v>0.11405997474747474</v>
          </cell>
          <cell r="AL207" t="str">
            <v>INSPEÇÃO FINAL</v>
          </cell>
          <cell r="AM207">
            <v>63</v>
          </cell>
          <cell r="AN207">
            <v>1</v>
          </cell>
          <cell r="AO207">
            <v>0.13058603896103899</v>
          </cell>
          <cell r="AP207" t="str">
            <v>EMBALAGEM</v>
          </cell>
          <cell r="AQ207">
            <v>63</v>
          </cell>
          <cell r="AR207">
            <v>4</v>
          </cell>
          <cell r="AS207">
            <v>0.13058603896103899</v>
          </cell>
          <cell r="AT207" t="str">
            <v>EXPEDIÇÃO</v>
          </cell>
          <cell r="AU207">
            <v>63</v>
          </cell>
          <cell r="AV207">
            <v>1</v>
          </cell>
          <cell r="AW207">
            <v>0.13058603896103899</v>
          </cell>
          <cell r="BA207" t="str">
            <v/>
          </cell>
          <cell r="BE207" t="str">
            <v/>
          </cell>
          <cell r="BI207" t="str">
            <v/>
          </cell>
          <cell r="BM207" t="str">
            <v/>
          </cell>
          <cell r="BQ207" t="str">
            <v/>
          </cell>
          <cell r="BU207" t="str">
            <v/>
          </cell>
        </row>
        <row r="208">
          <cell r="A208" t="str">
            <v>APRO18903A</v>
          </cell>
          <cell r="B208" t="str">
            <v>DESENGRAXAR</v>
          </cell>
          <cell r="C208">
            <v>400</v>
          </cell>
          <cell r="D208">
            <v>2</v>
          </cell>
          <cell r="E208">
            <v>0.12217234848484851</v>
          </cell>
          <cell r="F208" t="str">
            <v>LAVAGEM CORRENTE</v>
          </cell>
          <cell r="G208">
            <v>400</v>
          </cell>
          <cell r="H208">
            <v>2</v>
          </cell>
          <cell r="I208">
            <v>0.12217234848484851</v>
          </cell>
          <cell r="J208" t="str">
            <v>REFINAR CAMADA</v>
          </cell>
          <cell r="K208">
            <v>400</v>
          </cell>
          <cell r="L208">
            <v>2</v>
          </cell>
          <cell r="M208">
            <v>0.12217234848484851</v>
          </cell>
          <cell r="N208" t="str">
            <v>FOSFATIZAR</v>
          </cell>
          <cell r="O208">
            <v>400</v>
          </cell>
          <cell r="P208">
            <v>2</v>
          </cell>
          <cell r="Q208">
            <v>0.12217234848484851</v>
          </cell>
          <cell r="R208" t="str">
            <v>LAVAGEM CORRENTE</v>
          </cell>
          <cell r="S208">
            <v>400</v>
          </cell>
          <cell r="T208">
            <v>2</v>
          </cell>
          <cell r="U208">
            <v>0.12217234848484851</v>
          </cell>
          <cell r="V208" t="str">
            <v>SECAGEM</v>
          </cell>
          <cell r="W208">
            <v>400</v>
          </cell>
          <cell r="X208">
            <v>2</v>
          </cell>
          <cell r="Y208">
            <v>0.11405997474747474</v>
          </cell>
          <cell r="Z208" t="str">
            <v>INSPEÇÃO DE PROCESSO</v>
          </cell>
          <cell r="AA208">
            <v>400</v>
          </cell>
          <cell r="AB208">
            <v>1</v>
          </cell>
          <cell r="AC208">
            <v>0.13058603896103899</v>
          </cell>
          <cell r="AD208" t="str">
            <v>PINTAR</v>
          </cell>
          <cell r="AE208">
            <v>400</v>
          </cell>
          <cell r="AF208">
            <v>8</v>
          </cell>
          <cell r="AG208">
            <v>0.11405997474747474</v>
          </cell>
          <cell r="AH208" t="str">
            <v>CURA</v>
          </cell>
          <cell r="AI208">
            <v>400</v>
          </cell>
          <cell r="AJ208">
            <v>1</v>
          </cell>
          <cell r="AK208">
            <v>0.11405997474747474</v>
          </cell>
          <cell r="AL208" t="str">
            <v>INSPEÇÃO FINAL</v>
          </cell>
          <cell r="AM208">
            <v>400</v>
          </cell>
          <cell r="AN208">
            <v>1</v>
          </cell>
          <cell r="AO208">
            <v>0.13058603896103899</v>
          </cell>
          <cell r="AP208" t="str">
            <v>EMBALAGEM</v>
          </cell>
          <cell r="AQ208">
            <v>400</v>
          </cell>
          <cell r="AR208">
            <v>5</v>
          </cell>
          <cell r="AS208">
            <v>0.13058603896103899</v>
          </cell>
          <cell r="AT208" t="str">
            <v>EXPEDIÇÃO</v>
          </cell>
          <cell r="AU208">
            <v>400</v>
          </cell>
          <cell r="AV208">
            <v>1</v>
          </cell>
          <cell r="AW208">
            <v>0.13058603896103899</v>
          </cell>
          <cell r="BA208" t="str">
            <v/>
          </cell>
          <cell r="BE208" t="str">
            <v/>
          </cell>
          <cell r="BI208" t="str">
            <v/>
          </cell>
          <cell r="BM208" t="str">
            <v/>
          </cell>
          <cell r="BQ208" t="str">
            <v/>
          </cell>
          <cell r="BU208" t="str">
            <v/>
          </cell>
        </row>
        <row r="209">
          <cell r="A209" t="str">
            <v>APRO18903B</v>
          </cell>
          <cell r="B209" t="str">
            <v>DESENGRAXAR</v>
          </cell>
          <cell r="C209">
            <v>400</v>
          </cell>
          <cell r="D209">
            <v>2</v>
          </cell>
          <cell r="E209">
            <v>0.12217234848484851</v>
          </cell>
          <cell r="F209" t="str">
            <v>LAVAGEM CORRENTE</v>
          </cell>
          <cell r="G209">
            <v>400</v>
          </cell>
          <cell r="H209">
            <v>2</v>
          </cell>
          <cell r="I209">
            <v>0.12217234848484851</v>
          </cell>
          <cell r="J209" t="str">
            <v>REFINAR CAMADA</v>
          </cell>
          <cell r="K209">
            <v>400</v>
          </cell>
          <cell r="L209">
            <v>2</v>
          </cell>
          <cell r="M209">
            <v>0.12217234848484851</v>
          </cell>
          <cell r="N209" t="str">
            <v>FOSFATIZAR</v>
          </cell>
          <cell r="O209">
            <v>400</v>
          </cell>
          <cell r="P209">
            <v>2</v>
          </cell>
          <cell r="Q209">
            <v>0.12217234848484851</v>
          </cell>
          <cell r="R209" t="str">
            <v>LAVAGEM CORRENTE</v>
          </cell>
          <cell r="S209">
            <v>400</v>
          </cell>
          <cell r="T209">
            <v>2</v>
          </cell>
          <cell r="U209">
            <v>0.12217234848484851</v>
          </cell>
          <cell r="V209" t="str">
            <v>SECAGEM</v>
          </cell>
          <cell r="W209">
            <v>400</v>
          </cell>
          <cell r="X209">
            <v>2</v>
          </cell>
          <cell r="Y209">
            <v>0.11405997474747474</v>
          </cell>
          <cell r="Z209" t="str">
            <v>INSPEÇÃO DE PROCESSO</v>
          </cell>
          <cell r="AA209">
            <v>400</v>
          </cell>
          <cell r="AB209">
            <v>1</v>
          </cell>
          <cell r="AC209">
            <v>0.13058603896103899</v>
          </cell>
          <cell r="AD209" t="str">
            <v>PINTAR</v>
          </cell>
          <cell r="AE209">
            <v>400</v>
          </cell>
          <cell r="AF209">
            <v>8</v>
          </cell>
          <cell r="AG209">
            <v>0.11405997474747474</v>
          </cell>
          <cell r="AH209" t="str">
            <v>CURA</v>
          </cell>
          <cell r="AI209">
            <v>400</v>
          </cell>
          <cell r="AJ209">
            <v>1</v>
          </cell>
          <cell r="AK209">
            <v>0.11405997474747474</v>
          </cell>
          <cell r="AL209" t="str">
            <v>INSPEÇÃO FINAL</v>
          </cell>
          <cell r="AM209">
            <v>400</v>
          </cell>
          <cell r="AN209">
            <v>1</v>
          </cell>
          <cell r="AO209">
            <v>0.13058603896103899</v>
          </cell>
          <cell r="AP209" t="str">
            <v>EMBALAGEM</v>
          </cell>
          <cell r="AQ209">
            <v>400</v>
          </cell>
          <cell r="AR209">
            <v>5</v>
          </cell>
          <cell r="AS209">
            <v>0.13058603896103899</v>
          </cell>
          <cell r="AT209" t="str">
            <v>EXPEDIÇÃO</v>
          </cell>
          <cell r="AU209">
            <v>400</v>
          </cell>
          <cell r="AV209">
            <v>1</v>
          </cell>
          <cell r="AW209">
            <v>0.13058603896103899</v>
          </cell>
          <cell r="BA209" t="str">
            <v/>
          </cell>
          <cell r="BE209" t="str">
            <v/>
          </cell>
          <cell r="BI209" t="str">
            <v/>
          </cell>
          <cell r="BM209" t="str">
            <v/>
          </cell>
          <cell r="BQ209" t="str">
            <v/>
          </cell>
          <cell r="BU209" t="str">
            <v/>
          </cell>
        </row>
        <row r="210">
          <cell r="A210" t="str">
            <v>FI002</v>
          </cell>
          <cell r="B210" t="str">
            <v>DESENGRAXAR</v>
          </cell>
          <cell r="C210">
            <v>1200</v>
          </cell>
          <cell r="D210">
            <v>2</v>
          </cell>
          <cell r="E210">
            <v>0.12217234848484851</v>
          </cell>
          <cell r="F210" t="str">
            <v>LAVAGEM CORRENTE</v>
          </cell>
          <cell r="G210">
            <v>1200</v>
          </cell>
          <cell r="H210">
            <v>2</v>
          </cell>
          <cell r="I210">
            <v>0.12217234848484851</v>
          </cell>
          <cell r="J210" t="str">
            <v>REFINAR CAMADA</v>
          </cell>
          <cell r="K210">
            <v>1200</v>
          </cell>
          <cell r="L210">
            <v>2</v>
          </cell>
          <cell r="M210">
            <v>0.12217234848484851</v>
          </cell>
          <cell r="N210" t="str">
            <v>FOSFATIZAR</v>
          </cell>
          <cell r="O210">
            <v>1200</v>
          </cell>
          <cell r="P210">
            <v>2</v>
          </cell>
          <cell r="Q210">
            <v>0.12217234848484851</v>
          </cell>
          <cell r="R210" t="str">
            <v>LAVAGEM CORRENTE</v>
          </cell>
          <cell r="S210">
            <v>1200</v>
          </cell>
          <cell r="T210">
            <v>2</v>
          </cell>
          <cell r="U210">
            <v>0.12217234848484851</v>
          </cell>
          <cell r="V210" t="str">
            <v>SECAGEM</v>
          </cell>
          <cell r="W210">
            <v>1200</v>
          </cell>
          <cell r="X210">
            <v>2</v>
          </cell>
          <cell r="Y210">
            <v>0.11405997474747474</v>
          </cell>
          <cell r="Z210" t="str">
            <v>INSPEÇÃO DE PROCESSO</v>
          </cell>
          <cell r="AA210">
            <v>1200</v>
          </cell>
          <cell r="AB210">
            <v>1</v>
          </cell>
          <cell r="AC210">
            <v>0.13058603896103899</v>
          </cell>
          <cell r="AD210" t="str">
            <v>PINTAR</v>
          </cell>
          <cell r="AE210">
            <v>1200</v>
          </cell>
          <cell r="AF210">
            <v>4</v>
          </cell>
          <cell r="AG210">
            <v>0.11405997474747474</v>
          </cell>
          <cell r="AH210" t="str">
            <v>CURA</v>
          </cell>
          <cell r="AI210">
            <v>1200</v>
          </cell>
          <cell r="AJ210">
            <v>1</v>
          </cell>
          <cell r="AK210">
            <v>0.11405997474747474</v>
          </cell>
          <cell r="AL210" t="str">
            <v>INSPEÇÃO FINAL</v>
          </cell>
          <cell r="AM210">
            <v>1200</v>
          </cell>
          <cell r="AN210">
            <v>1</v>
          </cell>
          <cell r="AO210">
            <v>0.13058603896103899</v>
          </cell>
          <cell r="AP210" t="str">
            <v>EMBALAGEM</v>
          </cell>
          <cell r="AQ210">
            <v>1200</v>
          </cell>
          <cell r="AR210">
            <v>4</v>
          </cell>
          <cell r="AS210">
            <v>0.13058603896103899</v>
          </cell>
          <cell r="AT210" t="str">
            <v>EXPEDIÇÃO</v>
          </cell>
          <cell r="AU210">
            <v>1200</v>
          </cell>
          <cell r="AV210">
            <v>1</v>
          </cell>
          <cell r="AW210">
            <v>0.13058603896103899</v>
          </cell>
          <cell r="BA210" t="str">
            <v/>
          </cell>
          <cell r="BE210" t="str">
            <v/>
          </cell>
          <cell r="BI210" t="str">
            <v/>
          </cell>
          <cell r="BM210" t="str">
            <v/>
          </cell>
          <cell r="BQ210" t="str">
            <v/>
          </cell>
          <cell r="BU210" t="str">
            <v/>
          </cell>
        </row>
        <row r="211">
          <cell r="A211" t="str">
            <v>FI040</v>
          </cell>
          <cell r="B211" t="str">
            <v>DESENGRAXAR</v>
          </cell>
          <cell r="C211">
            <v>6000</v>
          </cell>
          <cell r="D211">
            <v>2</v>
          </cell>
          <cell r="E211">
            <v>0.12217234848484851</v>
          </cell>
          <cell r="F211" t="str">
            <v>LAVAGEM CORRENTE</v>
          </cell>
          <cell r="G211">
            <v>6000</v>
          </cell>
          <cell r="H211">
            <v>2</v>
          </cell>
          <cell r="I211">
            <v>0.12217234848484851</v>
          </cell>
          <cell r="J211" t="str">
            <v>REFINAR CAMADA</v>
          </cell>
          <cell r="K211">
            <v>6000</v>
          </cell>
          <cell r="L211">
            <v>2</v>
          </cell>
          <cell r="M211">
            <v>0.12217234848484851</v>
          </cell>
          <cell r="N211" t="str">
            <v>FOSFATIZAR</v>
          </cell>
          <cell r="O211">
            <v>6000</v>
          </cell>
          <cell r="P211">
            <v>2</v>
          </cell>
          <cell r="Q211">
            <v>0.12217234848484851</v>
          </cell>
          <cell r="R211" t="str">
            <v>LAVAGEM CORRENTE</v>
          </cell>
          <cell r="S211">
            <v>6000</v>
          </cell>
          <cell r="T211">
            <v>2</v>
          </cell>
          <cell r="U211">
            <v>0.12217234848484851</v>
          </cell>
          <cell r="V211" t="str">
            <v>SECAGEM</v>
          </cell>
          <cell r="W211">
            <v>6000</v>
          </cell>
          <cell r="X211">
            <v>2</v>
          </cell>
          <cell r="Y211">
            <v>0.11405997474747474</v>
          </cell>
          <cell r="Z211" t="str">
            <v>INSPEÇÃO DE PROCESSO</v>
          </cell>
          <cell r="AA211">
            <v>6000</v>
          </cell>
          <cell r="AB211">
            <v>1</v>
          </cell>
          <cell r="AC211">
            <v>0.13058603896103899</v>
          </cell>
          <cell r="AD211" t="str">
            <v>PINTAR</v>
          </cell>
          <cell r="AE211">
            <v>3000</v>
          </cell>
          <cell r="AF211">
            <v>4</v>
          </cell>
          <cell r="AG211">
            <v>0.11405997474747474</v>
          </cell>
          <cell r="AH211" t="str">
            <v>CURA</v>
          </cell>
          <cell r="AI211">
            <v>3000</v>
          </cell>
          <cell r="AJ211">
            <v>1</v>
          </cell>
          <cell r="AK211">
            <v>0.11405997474747474</v>
          </cell>
          <cell r="AL211" t="str">
            <v>INSPEÇÃO FINAL</v>
          </cell>
          <cell r="AM211">
            <v>3000</v>
          </cell>
          <cell r="AN211">
            <v>1</v>
          </cell>
          <cell r="AO211">
            <v>0.13058603896103899</v>
          </cell>
          <cell r="AP211" t="str">
            <v>EMBALAGEM</v>
          </cell>
          <cell r="AQ211">
            <v>3000</v>
          </cell>
          <cell r="AR211">
            <v>4</v>
          </cell>
          <cell r="AS211">
            <v>0.13058603896103899</v>
          </cell>
          <cell r="AT211" t="str">
            <v>EXPEDIÇÃO</v>
          </cell>
          <cell r="AU211">
            <v>3000</v>
          </cell>
          <cell r="AV211">
            <v>1</v>
          </cell>
          <cell r="AW211">
            <v>0.13058603896103899</v>
          </cell>
          <cell r="BA211" t="str">
            <v/>
          </cell>
          <cell r="BE211" t="str">
            <v/>
          </cell>
          <cell r="BI211" t="str">
            <v/>
          </cell>
          <cell r="BM211" t="str">
            <v/>
          </cell>
          <cell r="BQ211" t="str">
            <v/>
          </cell>
          <cell r="BU211" t="str">
            <v/>
          </cell>
        </row>
        <row r="212">
          <cell r="A212" t="str">
            <v>BRA1518-1</v>
          </cell>
          <cell r="B212" t="str">
            <v>DESENGRAXAR</v>
          </cell>
          <cell r="C212">
            <v>300</v>
          </cell>
          <cell r="D212">
            <v>1</v>
          </cell>
          <cell r="E212">
            <v>0.12217234848484851</v>
          </cell>
          <cell r="F212" t="str">
            <v>LAVAGEM CORRENTE</v>
          </cell>
          <cell r="G212">
            <v>300</v>
          </cell>
          <cell r="H212">
            <v>1</v>
          </cell>
          <cell r="I212">
            <v>0.12217234848484851</v>
          </cell>
          <cell r="J212" t="str">
            <v>REFINAR CAMADA</v>
          </cell>
          <cell r="K212">
            <v>300</v>
          </cell>
          <cell r="L212">
            <v>1</v>
          </cell>
          <cell r="M212">
            <v>0.12217234848484851</v>
          </cell>
          <cell r="N212" t="str">
            <v>FOSFATIZAR</v>
          </cell>
          <cell r="O212">
            <v>300</v>
          </cell>
          <cell r="P212">
            <v>1</v>
          </cell>
          <cell r="Q212">
            <v>0.12217234848484851</v>
          </cell>
          <cell r="R212" t="str">
            <v>LAVAGEM CORRENTE</v>
          </cell>
          <cell r="S212">
            <v>300</v>
          </cell>
          <cell r="T212">
            <v>1</v>
          </cell>
          <cell r="U212">
            <v>0.12217234848484851</v>
          </cell>
          <cell r="V212" t="str">
            <v>SECAGEM</v>
          </cell>
          <cell r="W212">
            <v>300</v>
          </cell>
          <cell r="X212">
            <v>1</v>
          </cell>
          <cell r="Y212">
            <v>0.11405997474747474</v>
          </cell>
          <cell r="Z212" t="str">
            <v>INSPEÇÃO DE PROCESSO</v>
          </cell>
          <cell r="AA212">
            <v>300</v>
          </cell>
          <cell r="AB212">
            <v>1</v>
          </cell>
          <cell r="AC212">
            <v>0.13058603896103899</v>
          </cell>
          <cell r="AD212" t="str">
            <v>PINTAR</v>
          </cell>
          <cell r="AE212">
            <v>300</v>
          </cell>
          <cell r="AF212">
            <v>1</v>
          </cell>
          <cell r="AG212">
            <v>0.11405997474747474</v>
          </cell>
          <cell r="AH212" t="str">
            <v>CURA</v>
          </cell>
          <cell r="AI212">
            <v>300</v>
          </cell>
          <cell r="AJ212">
            <v>1</v>
          </cell>
          <cell r="AK212">
            <v>0.11405997474747474</v>
          </cell>
          <cell r="AL212" t="str">
            <v>INSPEÇÃO FINAL</v>
          </cell>
          <cell r="AM212">
            <v>300</v>
          </cell>
          <cell r="AN212">
            <v>1</v>
          </cell>
          <cell r="AO212">
            <v>0.13058603896103899</v>
          </cell>
          <cell r="AP212" t="str">
            <v>EMBALAGEM</v>
          </cell>
          <cell r="AQ212">
            <v>300</v>
          </cell>
          <cell r="AR212">
            <v>1</v>
          </cell>
          <cell r="AS212">
            <v>0.13058603896103899</v>
          </cell>
          <cell r="AT212" t="str">
            <v>EXPEDIÇÃO</v>
          </cell>
          <cell r="AU212">
            <v>300</v>
          </cell>
          <cell r="AV212">
            <v>1</v>
          </cell>
          <cell r="AW212">
            <v>0.13058603896103899</v>
          </cell>
          <cell r="BA212" t="str">
            <v/>
          </cell>
          <cell r="BE212" t="str">
            <v/>
          </cell>
          <cell r="BI212" t="str">
            <v/>
          </cell>
          <cell r="BM212" t="str">
            <v/>
          </cell>
          <cell r="BQ212" t="str">
            <v/>
          </cell>
          <cell r="BU212" t="str">
            <v/>
          </cell>
        </row>
        <row r="213">
          <cell r="A213" t="str">
            <v>VT053</v>
          </cell>
          <cell r="B213" t="str">
            <v>DESENGRAXAR</v>
          </cell>
          <cell r="C213">
            <v>900</v>
          </cell>
          <cell r="D213">
            <v>2</v>
          </cell>
          <cell r="E213">
            <v>0.12217234848484851</v>
          </cell>
          <cell r="F213" t="str">
            <v>LAVAGEM CORRENTE</v>
          </cell>
          <cell r="G213">
            <v>900</v>
          </cell>
          <cell r="H213">
            <v>2</v>
          </cell>
          <cell r="I213">
            <v>0.12217234848484851</v>
          </cell>
          <cell r="J213" t="str">
            <v>REFINAR CAMADA</v>
          </cell>
          <cell r="K213">
            <v>900</v>
          </cell>
          <cell r="L213">
            <v>2</v>
          </cell>
          <cell r="M213">
            <v>0.12217234848484851</v>
          </cell>
          <cell r="N213" t="str">
            <v>FOSFATIZAR</v>
          </cell>
          <cell r="O213">
            <v>900</v>
          </cell>
          <cell r="P213">
            <v>2</v>
          </cell>
          <cell r="Q213">
            <v>0.12217234848484851</v>
          </cell>
          <cell r="R213" t="str">
            <v>LAVAGEM CORRENTE</v>
          </cell>
          <cell r="S213">
            <v>900</v>
          </cell>
          <cell r="T213">
            <v>2</v>
          </cell>
          <cell r="U213">
            <v>0.12217234848484851</v>
          </cell>
          <cell r="V213" t="str">
            <v>SECAGEM</v>
          </cell>
          <cell r="W213">
            <v>900</v>
          </cell>
          <cell r="X213">
            <v>2</v>
          </cell>
          <cell r="Y213">
            <v>0.11405997474747474</v>
          </cell>
          <cell r="Z213" t="str">
            <v>INSPEÇÃO DE PROCESSO</v>
          </cell>
          <cell r="AA213">
            <v>900</v>
          </cell>
          <cell r="AB213">
            <v>1</v>
          </cell>
          <cell r="AC213">
            <v>0.13058603896103899</v>
          </cell>
          <cell r="AD213" t="str">
            <v>PROTEGER RÔSCA</v>
          </cell>
          <cell r="AE213">
            <v>900</v>
          </cell>
          <cell r="AF213">
            <v>3</v>
          </cell>
          <cell r="AG213">
            <v>0.11405997474747474</v>
          </cell>
          <cell r="AH213" t="str">
            <v>PINTAR</v>
          </cell>
          <cell r="AI213">
            <v>900</v>
          </cell>
          <cell r="AJ213">
            <v>5</v>
          </cell>
          <cell r="AK213">
            <v>0.11405997474747474</v>
          </cell>
          <cell r="AL213" t="str">
            <v>CURA</v>
          </cell>
          <cell r="AM213">
            <v>900</v>
          </cell>
          <cell r="AN213">
            <v>1</v>
          </cell>
          <cell r="AO213">
            <v>0.11405997474747474</v>
          </cell>
          <cell r="AP213" t="str">
            <v>INSPEÇÃO FINAL</v>
          </cell>
          <cell r="AQ213">
            <v>900</v>
          </cell>
          <cell r="AR213">
            <v>1</v>
          </cell>
          <cell r="AS213">
            <v>0.13058603896103899</v>
          </cell>
          <cell r="AT213" t="str">
            <v>EMBALAGEM</v>
          </cell>
          <cell r="AU213">
            <v>900</v>
          </cell>
          <cell r="AV213">
            <v>4</v>
          </cell>
          <cell r="AW213">
            <v>0.13058603896103899</v>
          </cell>
          <cell r="AX213" t="str">
            <v>EXPEDIÇÃO</v>
          </cell>
          <cell r="AY213">
            <v>900</v>
          </cell>
          <cell r="AZ213">
            <v>1</v>
          </cell>
          <cell r="BA213">
            <v>0.13058603896103899</v>
          </cell>
          <cell r="BE213" t="str">
            <v/>
          </cell>
          <cell r="BI213" t="str">
            <v/>
          </cell>
          <cell r="BM213" t="str">
            <v/>
          </cell>
          <cell r="BQ213" t="str">
            <v/>
          </cell>
          <cell r="BU213" t="str">
            <v/>
          </cell>
        </row>
        <row r="214">
          <cell r="A214" t="str">
            <v>F006</v>
          </cell>
          <cell r="B214" t="str">
            <v>DESENGRAXAR</v>
          </cell>
          <cell r="C214">
            <v>600</v>
          </cell>
          <cell r="D214">
            <v>2</v>
          </cell>
          <cell r="E214">
            <v>0.12217234848484851</v>
          </cell>
          <cell r="F214" t="str">
            <v>LAVAGEM CORRENTE</v>
          </cell>
          <cell r="G214">
            <v>600</v>
          </cell>
          <cell r="H214">
            <v>2</v>
          </cell>
          <cell r="I214">
            <v>0.12217234848484851</v>
          </cell>
          <cell r="J214" t="str">
            <v>REFINAR CAMADA</v>
          </cell>
          <cell r="K214">
            <v>600</v>
          </cell>
          <cell r="L214">
            <v>2</v>
          </cell>
          <cell r="M214">
            <v>0.12217234848484851</v>
          </cell>
          <cell r="N214" t="str">
            <v>FOSFATIZAR</v>
          </cell>
          <cell r="O214">
            <v>600</v>
          </cell>
          <cell r="P214">
            <v>2</v>
          </cell>
          <cell r="Q214">
            <v>0.12217234848484851</v>
          </cell>
          <cell r="R214" t="str">
            <v>LAVAGEM CORRENTE</v>
          </cell>
          <cell r="S214">
            <v>600</v>
          </cell>
          <cell r="T214">
            <v>2</v>
          </cell>
          <cell r="U214">
            <v>0.12217234848484851</v>
          </cell>
          <cell r="V214" t="str">
            <v>SECAGEM</v>
          </cell>
          <cell r="W214">
            <v>600</v>
          </cell>
          <cell r="X214">
            <v>2</v>
          </cell>
          <cell r="Y214">
            <v>0.11405997474747474</v>
          </cell>
          <cell r="Z214" t="str">
            <v>INSPEÇÃO DE PROCESSO</v>
          </cell>
          <cell r="AA214">
            <v>600</v>
          </cell>
          <cell r="AB214">
            <v>1</v>
          </cell>
          <cell r="AC214">
            <v>0.13058603896103899</v>
          </cell>
          <cell r="AD214" t="str">
            <v>PINTAR</v>
          </cell>
          <cell r="AE214">
            <v>600</v>
          </cell>
          <cell r="AF214">
            <v>6</v>
          </cell>
          <cell r="AG214">
            <v>0.11405997474747474</v>
          </cell>
          <cell r="AH214" t="str">
            <v>CURA</v>
          </cell>
          <cell r="AI214">
            <v>600</v>
          </cell>
          <cell r="AJ214">
            <v>1</v>
          </cell>
          <cell r="AK214">
            <v>0.11405997474747474</v>
          </cell>
          <cell r="AL214" t="str">
            <v>INSPEÇÃO FINAL</v>
          </cell>
          <cell r="AM214">
            <v>600</v>
          </cell>
          <cell r="AN214">
            <v>1</v>
          </cell>
          <cell r="AO214">
            <v>0.13058603896103899</v>
          </cell>
          <cell r="AP214" t="str">
            <v>EMBALAGEM</v>
          </cell>
          <cell r="AQ214">
            <v>600</v>
          </cell>
          <cell r="AR214">
            <v>3</v>
          </cell>
          <cell r="AS214">
            <v>0.13058603896103899</v>
          </cell>
          <cell r="AT214" t="str">
            <v>EXPEDIÇÃO</v>
          </cell>
          <cell r="AU214">
            <v>600</v>
          </cell>
          <cell r="AV214">
            <v>1</v>
          </cell>
          <cell r="AW214">
            <v>0.13058603896103899</v>
          </cell>
          <cell r="BA214" t="str">
            <v/>
          </cell>
          <cell r="BE214" t="str">
            <v/>
          </cell>
          <cell r="BI214" t="str">
            <v/>
          </cell>
          <cell r="BM214" t="str">
            <v/>
          </cell>
          <cell r="BQ214" t="str">
            <v/>
          </cell>
          <cell r="BU214" t="str">
            <v/>
          </cell>
        </row>
        <row r="215">
          <cell r="A215">
            <v>6190</v>
          </cell>
          <cell r="B215" t="str">
            <v>DESENGRAXAR</v>
          </cell>
          <cell r="C215">
            <v>250</v>
          </cell>
          <cell r="D215">
            <v>2</v>
          </cell>
          <cell r="E215">
            <v>0.12217234848484851</v>
          </cell>
          <cell r="F215" t="str">
            <v>LAVAGEM CORRENTE</v>
          </cell>
          <cell r="G215">
            <v>250</v>
          </cell>
          <cell r="H215">
            <v>2</v>
          </cell>
          <cell r="I215">
            <v>0.12217234848484851</v>
          </cell>
          <cell r="J215" t="str">
            <v>REFINAR CAMADA</v>
          </cell>
          <cell r="K215">
            <v>250</v>
          </cell>
          <cell r="L215">
            <v>2</v>
          </cell>
          <cell r="M215">
            <v>0.12217234848484851</v>
          </cell>
          <cell r="N215" t="str">
            <v>FOSFATIZAR</v>
          </cell>
          <cell r="O215">
            <v>250</v>
          </cell>
          <cell r="P215">
            <v>2</v>
          </cell>
          <cell r="Q215">
            <v>0.12217234848484851</v>
          </cell>
          <cell r="R215" t="str">
            <v>LAVAGEM CORRENTE</v>
          </cell>
          <cell r="S215">
            <v>250</v>
          </cell>
          <cell r="T215">
            <v>2</v>
          </cell>
          <cell r="U215">
            <v>0.12217234848484851</v>
          </cell>
          <cell r="V215" t="str">
            <v>SECAGEM</v>
          </cell>
          <cell r="W215">
            <v>250</v>
          </cell>
          <cell r="X215">
            <v>2</v>
          </cell>
          <cell r="Y215">
            <v>0.11405997474747474</v>
          </cell>
          <cell r="Z215" t="str">
            <v>INSPEÇÃO DE PROCESSO</v>
          </cell>
          <cell r="AA215">
            <v>250</v>
          </cell>
          <cell r="AB215">
            <v>1</v>
          </cell>
          <cell r="AC215">
            <v>0.13058603896103899</v>
          </cell>
          <cell r="AD215" t="str">
            <v>PINTAR</v>
          </cell>
          <cell r="AE215">
            <v>250</v>
          </cell>
          <cell r="AF215">
            <v>8</v>
          </cell>
          <cell r="AG215">
            <v>0.11405997474747474</v>
          </cell>
          <cell r="AH215" t="str">
            <v>CURA</v>
          </cell>
          <cell r="AI215">
            <v>250</v>
          </cell>
          <cell r="AJ215">
            <v>1</v>
          </cell>
          <cell r="AK215">
            <v>0.11405997474747474</v>
          </cell>
          <cell r="AL215" t="str">
            <v>INSPEÇÃO FINAL</v>
          </cell>
          <cell r="AM215">
            <v>250</v>
          </cell>
          <cell r="AN215">
            <v>1</v>
          </cell>
          <cell r="AO215">
            <v>0.13058603896103899</v>
          </cell>
          <cell r="AP215" t="str">
            <v>EMBALAGEM</v>
          </cell>
          <cell r="AQ215">
            <v>250</v>
          </cell>
          <cell r="AR215">
            <v>4</v>
          </cell>
          <cell r="AS215">
            <v>0.13058603896103899</v>
          </cell>
          <cell r="AT215" t="str">
            <v>EXPEDIÇÃO</v>
          </cell>
          <cell r="AU215">
            <v>250</v>
          </cell>
          <cell r="AV215">
            <v>1</v>
          </cell>
          <cell r="AW215">
            <v>0.13058603896103899</v>
          </cell>
          <cell r="BA215" t="str">
            <v/>
          </cell>
          <cell r="BE215" t="str">
            <v/>
          </cell>
          <cell r="BI215" t="str">
            <v/>
          </cell>
          <cell r="BM215" t="str">
            <v/>
          </cell>
          <cell r="BQ215" t="str">
            <v/>
          </cell>
          <cell r="BU215" t="str">
            <v/>
          </cell>
        </row>
        <row r="216">
          <cell r="A216" t="str">
            <v>PALHETE</v>
          </cell>
          <cell r="B216" t="str">
            <v>DESENGRAXAR</v>
          </cell>
          <cell r="C216">
            <v>4</v>
          </cell>
          <cell r="D216">
            <v>2</v>
          </cell>
          <cell r="E216">
            <v>0.12217234848484851</v>
          </cell>
          <cell r="F216" t="str">
            <v>LAVAGEM CORRENTE</v>
          </cell>
          <cell r="G216">
            <v>4</v>
          </cell>
          <cell r="H216">
            <v>2</v>
          </cell>
          <cell r="I216">
            <v>0.12217234848484851</v>
          </cell>
          <cell r="J216" t="str">
            <v>REFINAR CAMADA</v>
          </cell>
          <cell r="K216">
            <v>4</v>
          </cell>
          <cell r="L216">
            <v>2</v>
          </cell>
          <cell r="M216">
            <v>0.12217234848484851</v>
          </cell>
          <cell r="N216" t="str">
            <v>FOSFATIZAR</v>
          </cell>
          <cell r="O216">
            <v>4</v>
          </cell>
          <cell r="P216">
            <v>2</v>
          </cell>
          <cell r="Q216">
            <v>0.12217234848484851</v>
          </cell>
          <cell r="R216" t="str">
            <v>LAVAGEM CORRENTE</v>
          </cell>
          <cell r="S216">
            <v>4</v>
          </cell>
          <cell r="T216">
            <v>2</v>
          </cell>
          <cell r="U216">
            <v>0.12217234848484851</v>
          </cell>
          <cell r="V216" t="str">
            <v>SECAGEM</v>
          </cell>
          <cell r="W216">
            <v>4</v>
          </cell>
          <cell r="X216">
            <v>2</v>
          </cell>
          <cell r="Y216">
            <v>0.11405997474747474</v>
          </cell>
          <cell r="Z216" t="str">
            <v>INSPEÇÃO DE PROCESSO</v>
          </cell>
          <cell r="AA216">
            <v>4</v>
          </cell>
          <cell r="AB216">
            <v>1</v>
          </cell>
          <cell r="AC216">
            <v>0.13058603896103899</v>
          </cell>
          <cell r="AD216" t="str">
            <v>PINTAR</v>
          </cell>
          <cell r="AE216">
            <v>4</v>
          </cell>
          <cell r="AF216">
            <v>8</v>
          </cell>
          <cell r="AG216">
            <v>0.11405997474747474</v>
          </cell>
          <cell r="AH216" t="str">
            <v>CURA</v>
          </cell>
          <cell r="AI216">
            <v>4</v>
          </cell>
          <cell r="AJ216">
            <v>1</v>
          </cell>
          <cell r="AK216">
            <v>0.11405997474747474</v>
          </cell>
          <cell r="AL216" t="str">
            <v>INSPEÇÃO FINAL</v>
          </cell>
          <cell r="AM216">
            <v>4</v>
          </cell>
          <cell r="AN216">
            <v>1</v>
          </cell>
          <cell r="AO216">
            <v>0.13058603896103899</v>
          </cell>
          <cell r="AP216" t="str">
            <v>EMBALAGEM</v>
          </cell>
          <cell r="AQ216">
            <v>4</v>
          </cell>
          <cell r="AR216">
            <v>4</v>
          </cell>
          <cell r="AS216">
            <v>0.13058603896103899</v>
          </cell>
          <cell r="AT216" t="str">
            <v>EXPEDIÇÃO</v>
          </cell>
          <cell r="AU216">
            <v>4</v>
          </cell>
          <cell r="AV216">
            <v>1</v>
          </cell>
          <cell r="AW216">
            <v>0.13058603896103899</v>
          </cell>
          <cell r="BA216" t="str">
            <v/>
          </cell>
          <cell r="BE216" t="str">
            <v/>
          </cell>
          <cell r="BI216" t="str">
            <v/>
          </cell>
          <cell r="BM216" t="str">
            <v/>
          </cell>
          <cell r="BQ216" t="str">
            <v/>
          </cell>
          <cell r="BU216" t="str">
            <v/>
          </cell>
        </row>
        <row r="217">
          <cell r="A217">
            <v>523</v>
          </cell>
          <cell r="B217" t="str">
            <v>DESENGRAXAR</v>
          </cell>
          <cell r="C217">
            <v>600</v>
          </cell>
          <cell r="D217">
            <v>2</v>
          </cell>
          <cell r="E217">
            <v>0.12217234848484851</v>
          </cell>
          <cell r="F217" t="str">
            <v>LAVAGEM CORRENTE</v>
          </cell>
          <cell r="G217">
            <v>600</v>
          </cell>
          <cell r="H217">
            <v>2</v>
          </cell>
          <cell r="I217">
            <v>0.12217234848484851</v>
          </cell>
          <cell r="J217" t="str">
            <v>REFINAR CAMADA</v>
          </cell>
          <cell r="K217">
            <v>600</v>
          </cell>
          <cell r="L217">
            <v>2</v>
          </cell>
          <cell r="M217">
            <v>0.12217234848484851</v>
          </cell>
          <cell r="N217" t="str">
            <v>FOSFATIZAR</v>
          </cell>
          <cell r="O217">
            <v>600</v>
          </cell>
          <cell r="P217">
            <v>2</v>
          </cell>
          <cell r="Q217">
            <v>0.12217234848484851</v>
          </cell>
          <cell r="R217" t="str">
            <v>LAVAGEM CORRENTE</v>
          </cell>
          <cell r="S217">
            <v>600</v>
          </cell>
          <cell r="T217">
            <v>2</v>
          </cell>
          <cell r="U217">
            <v>0.12217234848484851</v>
          </cell>
          <cell r="V217" t="str">
            <v>SECAGEM</v>
          </cell>
          <cell r="W217">
            <v>600</v>
          </cell>
          <cell r="X217">
            <v>2</v>
          </cell>
          <cell r="Y217">
            <v>0.11405997474747474</v>
          </cell>
          <cell r="Z217" t="str">
            <v>INSPEÇÃO DE PROCESSO</v>
          </cell>
          <cell r="AA217">
            <v>600</v>
          </cell>
          <cell r="AB217">
            <v>1</v>
          </cell>
          <cell r="AC217">
            <v>0.13058603896103899</v>
          </cell>
          <cell r="AD217" t="str">
            <v>PINTAR</v>
          </cell>
          <cell r="AE217">
            <v>600</v>
          </cell>
          <cell r="AF217">
            <v>8</v>
          </cell>
          <cell r="AG217">
            <v>0.11405997474747474</v>
          </cell>
          <cell r="AH217" t="str">
            <v>CURA</v>
          </cell>
          <cell r="AI217">
            <v>600</v>
          </cell>
          <cell r="AJ217">
            <v>1</v>
          </cell>
          <cell r="AK217">
            <v>0.11405997474747474</v>
          </cell>
          <cell r="AL217" t="str">
            <v>INSPEÇÃO FINAL</v>
          </cell>
          <cell r="AM217">
            <v>600</v>
          </cell>
          <cell r="AN217">
            <v>1</v>
          </cell>
          <cell r="AO217">
            <v>0.13058603896103899</v>
          </cell>
          <cell r="AP217" t="str">
            <v>EMBALAGEM</v>
          </cell>
          <cell r="AQ217">
            <v>600</v>
          </cell>
          <cell r="AR217">
            <v>4</v>
          </cell>
          <cell r="AS217">
            <v>0.13058603896103899</v>
          </cell>
          <cell r="AT217" t="str">
            <v>EXPEDIÇÃO</v>
          </cell>
          <cell r="AU217">
            <v>600</v>
          </cell>
          <cell r="AV217">
            <v>1</v>
          </cell>
          <cell r="AW217">
            <v>0.13058603896103899</v>
          </cell>
          <cell r="BA217" t="str">
            <v/>
          </cell>
          <cell r="BE217" t="str">
            <v/>
          </cell>
          <cell r="BI217" t="str">
            <v/>
          </cell>
          <cell r="BM217" t="str">
            <v/>
          </cell>
          <cell r="BQ217" t="str">
            <v/>
          </cell>
          <cell r="BU217" t="str">
            <v/>
          </cell>
        </row>
        <row r="218">
          <cell r="A218" t="str">
            <v>VR011B</v>
          </cell>
          <cell r="B218" t="str">
            <v>DESENGRAXAR</v>
          </cell>
          <cell r="C218">
            <v>300</v>
          </cell>
          <cell r="D218">
            <v>2</v>
          </cell>
          <cell r="E218">
            <v>0.12217234848484851</v>
          </cell>
          <cell r="F218" t="str">
            <v>LAVAGEM CORRENTE</v>
          </cell>
          <cell r="G218">
            <v>300</v>
          </cell>
          <cell r="H218">
            <v>2</v>
          </cell>
          <cell r="I218">
            <v>0.12217234848484851</v>
          </cell>
          <cell r="J218" t="str">
            <v>REFINAR CAMADA</v>
          </cell>
          <cell r="K218">
            <v>300</v>
          </cell>
          <cell r="L218">
            <v>2</v>
          </cell>
          <cell r="M218">
            <v>0.12217234848484851</v>
          </cell>
          <cell r="N218" t="str">
            <v>FOSFATIZAR</v>
          </cell>
          <cell r="O218">
            <v>300</v>
          </cell>
          <cell r="P218">
            <v>2</v>
          </cell>
          <cell r="Q218">
            <v>0.12217234848484851</v>
          </cell>
          <cell r="R218" t="str">
            <v>LAVAGEM CORRENTE</v>
          </cell>
          <cell r="S218">
            <v>300</v>
          </cell>
          <cell r="T218">
            <v>2</v>
          </cell>
          <cell r="U218">
            <v>0.12217234848484851</v>
          </cell>
          <cell r="V218" t="str">
            <v>SECAGEM</v>
          </cell>
          <cell r="W218">
            <v>300</v>
          </cell>
          <cell r="X218">
            <v>2</v>
          </cell>
          <cell r="Y218">
            <v>0.11405997474747474</v>
          </cell>
          <cell r="Z218" t="str">
            <v>INSPEÇÃO DE PROCESSO</v>
          </cell>
          <cell r="AA218">
            <v>300</v>
          </cell>
          <cell r="AB218">
            <v>1</v>
          </cell>
          <cell r="AC218">
            <v>0.13058603896103899</v>
          </cell>
          <cell r="AD218" t="str">
            <v>PINTAR</v>
          </cell>
          <cell r="AE218">
            <v>300</v>
          </cell>
          <cell r="AF218">
            <v>8</v>
          </cell>
          <cell r="AG218">
            <v>0.11405997474747474</v>
          </cell>
          <cell r="AH218" t="str">
            <v>CURA</v>
          </cell>
          <cell r="AI218">
            <v>300</v>
          </cell>
          <cell r="AJ218">
            <v>1</v>
          </cell>
          <cell r="AK218">
            <v>0.11405997474747474</v>
          </cell>
          <cell r="AL218" t="str">
            <v>INSPEÇÃO FINAL</v>
          </cell>
          <cell r="AM218">
            <v>300</v>
          </cell>
          <cell r="AN218">
            <v>1</v>
          </cell>
          <cell r="AO218">
            <v>0.13058603896103899</v>
          </cell>
          <cell r="AP218" t="str">
            <v>EMBALAGEM</v>
          </cell>
          <cell r="AQ218">
            <v>300</v>
          </cell>
          <cell r="AR218">
            <v>4</v>
          </cell>
          <cell r="AS218">
            <v>0.13058603896103899</v>
          </cell>
          <cell r="AT218" t="str">
            <v>EXPEDIÇÃO</v>
          </cell>
          <cell r="AU218">
            <v>300</v>
          </cell>
          <cell r="AV218">
            <v>1</v>
          </cell>
          <cell r="AW218">
            <v>0.13058603896103899</v>
          </cell>
          <cell r="BA218" t="str">
            <v/>
          </cell>
          <cell r="BE218" t="str">
            <v/>
          </cell>
          <cell r="BI218" t="str">
            <v/>
          </cell>
          <cell r="BM218" t="str">
            <v/>
          </cell>
          <cell r="BQ218" t="str">
            <v/>
          </cell>
          <cell r="BU218" t="str">
            <v/>
          </cell>
        </row>
        <row r="219">
          <cell r="A219" t="str">
            <v>F004</v>
          </cell>
          <cell r="B219" t="str">
            <v>DESENGRAXAR</v>
          </cell>
          <cell r="C219">
            <v>600</v>
          </cell>
          <cell r="D219">
            <v>2</v>
          </cell>
          <cell r="E219">
            <v>0.12217234848484851</v>
          </cell>
          <cell r="F219" t="str">
            <v>LAVAGEM CORRENTE</v>
          </cell>
          <cell r="G219">
            <v>600</v>
          </cell>
          <cell r="H219">
            <v>2</v>
          </cell>
          <cell r="I219">
            <v>0.12217234848484851</v>
          </cell>
          <cell r="J219" t="str">
            <v>REFINAR CAMADA</v>
          </cell>
          <cell r="K219">
            <v>600</v>
          </cell>
          <cell r="L219">
            <v>2</v>
          </cell>
          <cell r="M219">
            <v>0.12217234848484851</v>
          </cell>
          <cell r="N219" t="str">
            <v>FOSFATIZAR</v>
          </cell>
          <cell r="O219">
            <v>600</v>
          </cell>
          <cell r="P219">
            <v>2</v>
          </cell>
          <cell r="Q219">
            <v>0.12217234848484851</v>
          </cell>
          <cell r="R219" t="str">
            <v>LAVAGEM CORRENTE</v>
          </cell>
          <cell r="S219">
            <v>600</v>
          </cell>
          <cell r="T219">
            <v>2</v>
          </cell>
          <cell r="U219">
            <v>0.12217234848484851</v>
          </cell>
          <cell r="V219" t="str">
            <v>SECAGEM</v>
          </cell>
          <cell r="W219">
            <v>600</v>
          </cell>
          <cell r="X219">
            <v>2</v>
          </cell>
          <cell r="Y219">
            <v>0.11405997474747474</v>
          </cell>
          <cell r="Z219" t="str">
            <v>INSPEÇÃO DE PROCESSO</v>
          </cell>
          <cell r="AA219">
            <v>600</v>
          </cell>
          <cell r="AB219">
            <v>1</v>
          </cell>
          <cell r="AC219">
            <v>0.13058603896103899</v>
          </cell>
          <cell r="AD219" t="str">
            <v>PINTAR</v>
          </cell>
          <cell r="AE219">
            <v>600</v>
          </cell>
          <cell r="AF219">
            <v>8</v>
          </cell>
          <cell r="AG219">
            <v>0.11405997474747474</v>
          </cell>
          <cell r="AH219" t="str">
            <v>CURA</v>
          </cell>
          <cell r="AI219">
            <v>600</v>
          </cell>
          <cell r="AJ219">
            <v>1</v>
          </cell>
          <cell r="AK219">
            <v>0.11405997474747474</v>
          </cell>
          <cell r="AL219" t="str">
            <v>INSPEÇÃO FINAL</v>
          </cell>
          <cell r="AM219">
            <v>600</v>
          </cell>
          <cell r="AN219">
            <v>1</v>
          </cell>
          <cell r="AO219">
            <v>0.13058603896103899</v>
          </cell>
          <cell r="AP219" t="str">
            <v>EMBALAGEM</v>
          </cell>
          <cell r="AQ219">
            <v>600</v>
          </cell>
          <cell r="AR219">
            <v>4</v>
          </cell>
          <cell r="AS219">
            <v>0.13058603896103899</v>
          </cell>
          <cell r="AT219" t="str">
            <v>EXPEDIÇÃO</v>
          </cell>
          <cell r="AU219">
            <v>600</v>
          </cell>
          <cell r="AV219">
            <v>1</v>
          </cell>
          <cell r="AW219">
            <v>0.13058603896103899</v>
          </cell>
          <cell r="BA219" t="str">
            <v/>
          </cell>
          <cell r="BE219" t="str">
            <v/>
          </cell>
          <cell r="BI219" t="str">
            <v/>
          </cell>
          <cell r="BM219" t="str">
            <v/>
          </cell>
          <cell r="BQ219" t="str">
            <v/>
          </cell>
          <cell r="BU219" t="str">
            <v/>
          </cell>
        </row>
        <row r="220">
          <cell r="A220">
            <v>5580</v>
          </cell>
          <cell r="B220" t="str">
            <v>DESENGRAXAR</v>
          </cell>
          <cell r="C220">
            <v>150</v>
          </cell>
          <cell r="D220">
            <v>2</v>
          </cell>
          <cell r="E220">
            <v>0.12217234848484851</v>
          </cell>
          <cell r="F220" t="str">
            <v>LAVAGEM CORRENTE</v>
          </cell>
          <cell r="G220">
            <v>150</v>
          </cell>
          <cell r="H220">
            <v>2</v>
          </cell>
          <cell r="I220">
            <v>0.12217234848484851</v>
          </cell>
          <cell r="J220" t="str">
            <v>REFINAR CAMADA</v>
          </cell>
          <cell r="K220">
            <v>150</v>
          </cell>
          <cell r="L220">
            <v>2</v>
          </cell>
          <cell r="M220">
            <v>0.12217234848484851</v>
          </cell>
          <cell r="N220" t="str">
            <v>FOSFATIZAR</v>
          </cell>
          <cell r="O220">
            <v>150</v>
          </cell>
          <cell r="P220">
            <v>2</v>
          </cell>
          <cell r="Q220">
            <v>0.12217234848484851</v>
          </cell>
          <cell r="R220" t="str">
            <v>LAVAGEM CORRENTE</v>
          </cell>
          <cell r="S220">
            <v>150</v>
          </cell>
          <cell r="T220">
            <v>2</v>
          </cell>
          <cell r="U220">
            <v>0.12217234848484851</v>
          </cell>
          <cell r="V220" t="str">
            <v>SECAGEM</v>
          </cell>
          <cell r="W220">
            <v>150</v>
          </cell>
          <cell r="X220">
            <v>2</v>
          </cell>
          <cell r="Y220">
            <v>0.11405997474747474</v>
          </cell>
          <cell r="Z220" t="str">
            <v>INSPEÇÃO DE PROCESSO</v>
          </cell>
          <cell r="AA220">
            <v>150</v>
          </cell>
          <cell r="AB220">
            <v>1</v>
          </cell>
          <cell r="AC220">
            <v>0.13058603896103899</v>
          </cell>
          <cell r="AD220" t="str">
            <v>PINTAR</v>
          </cell>
          <cell r="AE220">
            <v>150</v>
          </cell>
          <cell r="AF220">
            <v>8</v>
          </cell>
          <cell r="AG220">
            <v>0.11405997474747474</v>
          </cell>
          <cell r="AH220" t="str">
            <v>CURA</v>
          </cell>
          <cell r="AI220">
            <v>150</v>
          </cell>
          <cell r="AJ220">
            <v>1</v>
          </cell>
          <cell r="AK220">
            <v>0.11405997474747474</v>
          </cell>
          <cell r="AL220" t="str">
            <v>INSPEÇÃO FINAL</v>
          </cell>
          <cell r="AM220">
            <v>150</v>
          </cell>
          <cell r="AN220">
            <v>1</v>
          </cell>
          <cell r="AO220">
            <v>0.13058603896103899</v>
          </cell>
          <cell r="AP220" t="str">
            <v>EMBALAGEM</v>
          </cell>
          <cell r="AQ220">
            <v>150</v>
          </cell>
          <cell r="AR220">
            <v>4</v>
          </cell>
          <cell r="AS220">
            <v>0.13058603896103899</v>
          </cell>
          <cell r="AT220" t="str">
            <v>EXPEDIÇÃO</v>
          </cell>
          <cell r="AU220">
            <v>150</v>
          </cell>
          <cell r="AV220">
            <v>1</v>
          </cell>
          <cell r="AW220">
            <v>0.13058603896103899</v>
          </cell>
          <cell r="BA220" t="str">
            <v/>
          </cell>
          <cell r="BE220" t="str">
            <v/>
          </cell>
          <cell r="BI220" t="str">
            <v/>
          </cell>
          <cell r="BM220" t="str">
            <v/>
          </cell>
          <cell r="BQ220" t="str">
            <v/>
          </cell>
          <cell r="BU220" t="str">
            <v/>
          </cell>
        </row>
        <row r="221">
          <cell r="A221">
            <v>5600</v>
          </cell>
          <cell r="B221" t="str">
            <v>DESENGRAXAR</v>
          </cell>
          <cell r="C221">
            <v>150</v>
          </cell>
          <cell r="D221">
            <v>2</v>
          </cell>
          <cell r="E221">
            <v>0.12217234848484851</v>
          </cell>
          <cell r="F221" t="str">
            <v>LAVAGEM CORRENTE</v>
          </cell>
          <cell r="G221">
            <v>150</v>
          </cell>
          <cell r="H221">
            <v>2</v>
          </cell>
          <cell r="I221">
            <v>0.12217234848484851</v>
          </cell>
          <cell r="J221" t="str">
            <v>REFINAR CAMADA</v>
          </cell>
          <cell r="K221">
            <v>150</v>
          </cell>
          <cell r="L221">
            <v>2</v>
          </cell>
          <cell r="M221">
            <v>0.12217234848484851</v>
          </cell>
          <cell r="N221" t="str">
            <v>FOSFATIZAR</v>
          </cell>
          <cell r="O221">
            <v>150</v>
          </cell>
          <cell r="P221">
            <v>2</v>
          </cell>
          <cell r="Q221">
            <v>0.12217234848484851</v>
          </cell>
          <cell r="R221" t="str">
            <v>LAVAGEM CORRENTE</v>
          </cell>
          <cell r="S221">
            <v>150</v>
          </cell>
          <cell r="T221">
            <v>2</v>
          </cell>
          <cell r="U221">
            <v>0.12217234848484851</v>
          </cell>
          <cell r="V221" t="str">
            <v>SECAGEM</v>
          </cell>
          <cell r="W221">
            <v>150</v>
          </cell>
          <cell r="X221">
            <v>2</v>
          </cell>
          <cell r="Y221">
            <v>0.11405997474747474</v>
          </cell>
          <cell r="Z221" t="str">
            <v>INSPEÇÃO DE PROCESSO</v>
          </cell>
          <cell r="AA221">
            <v>150</v>
          </cell>
          <cell r="AB221">
            <v>1</v>
          </cell>
          <cell r="AC221">
            <v>0.13058603896103899</v>
          </cell>
          <cell r="AD221" t="str">
            <v>PINTAR</v>
          </cell>
          <cell r="AE221">
            <v>150</v>
          </cell>
          <cell r="AF221">
            <v>8</v>
          </cell>
          <cell r="AG221">
            <v>0.11405997474747474</v>
          </cell>
          <cell r="AH221" t="str">
            <v>CURA</v>
          </cell>
          <cell r="AI221">
            <v>150</v>
          </cell>
          <cell r="AJ221">
            <v>1</v>
          </cell>
          <cell r="AK221">
            <v>0.11405997474747474</v>
          </cell>
          <cell r="AL221" t="str">
            <v>INSPEÇÃO FINAL</v>
          </cell>
          <cell r="AM221">
            <v>150</v>
          </cell>
          <cell r="AN221">
            <v>1</v>
          </cell>
          <cell r="AO221">
            <v>0.13058603896103899</v>
          </cell>
          <cell r="AP221" t="str">
            <v>EMBALAGEM</v>
          </cell>
          <cell r="AQ221">
            <v>150</v>
          </cell>
          <cell r="AR221">
            <v>4</v>
          </cell>
          <cell r="AS221">
            <v>0.13058603896103899</v>
          </cell>
          <cell r="AT221" t="str">
            <v>EXPEDIÇÃO</v>
          </cell>
          <cell r="AU221">
            <v>150</v>
          </cell>
          <cell r="AV221">
            <v>1</v>
          </cell>
          <cell r="AW221">
            <v>0.13058603896103899</v>
          </cell>
          <cell r="BA221" t="str">
            <v/>
          </cell>
          <cell r="BE221" t="str">
            <v/>
          </cell>
          <cell r="BI221" t="str">
            <v/>
          </cell>
          <cell r="BM221" t="str">
            <v/>
          </cell>
          <cell r="BQ221" t="str">
            <v/>
          </cell>
          <cell r="BU221" t="str">
            <v/>
          </cell>
        </row>
        <row r="222">
          <cell r="A222">
            <v>5590</v>
          </cell>
          <cell r="B222" t="str">
            <v>DESENGRAXAR</v>
          </cell>
          <cell r="C222">
            <v>150</v>
          </cell>
          <cell r="D222">
            <v>2</v>
          </cell>
          <cell r="E222">
            <v>0.12217234848484851</v>
          </cell>
          <cell r="F222" t="str">
            <v>LAVAGEM CORRENTE</v>
          </cell>
          <cell r="G222">
            <v>150</v>
          </cell>
          <cell r="H222">
            <v>2</v>
          </cell>
          <cell r="I222">
            <v>0.12217234848484851</v>
          </cell>
          <cell r="J222" t="str">
            <v>REFINAR CAMADA</v>
          </cell>
          <cell r="K222">
            <v>150</v>
          </cell>
          <cell r="L222">
            <v>2</v>
          </cell>
          <cell r="M222">
            <v>0.12217234848484851</v>
          </cell>
          <cell r="N222" t="str">
            <v>FOSFATIZAR</v>
          </cell>
          <cell r="O222">
            <v>150</v>
          </cell>
          <cell r="P222">
            <v>2</v>
          </cell>
          <cell r="Q222">
            <v>0.12217234848484851</v>
          </cell>
          <cell r="R222" t="str">
            <v>LAVAGEM CORRENTE</v>
          </cell>
          <cell r="S222">
            <v>150</v>
          </cell>
          <cell r="T222">
            <v>2</v>
          </cell>
          <cell r="U222">
            <v>0.12217234848484851</v>
          </cell>
          <cell r="V222" t="str">
            <v>SECAGEM</v>
          </cell>
          <cell r="W222">
            <v>150</v>
          </cell>
          <cell r="X222">
            <v>2</v>
          </cell>
          <cell r="Y222">
            <v>0.11405997474747474</v>
          </cell>
          <cell r="Z222" t="str">
            <v>INSPEÇÃO DE PROCESSO</v>
          </cell>
          <cell r="AA222">
            <v>150</v>
          </cell>
          <cell r="AB222">
            <v>1</v>
          </cell>
          <cell r="AC222">
            <v>0.13058603896103899</v>
          </cell>
          <cell r="AD222" t="str">
            <v>PINTAR</v>
          </cell>
          <cell r="AE222">
            <v>150</v>
          </cell>
          <cell r="AF222">
            <v>8</v>
          </cell>
          <cell r="AG222">
            <v>0.11405997474747474</v>
          </cell>
          <cell r="AH222" t="str">
            <v>CURA</v>
          </cell>
          <cell r="AI222">
            <v>150</v>
          </cell>
          <cell r="AJ222">
            <v>1</v>
          </cell>
          <cell r="AK222">
            <v>0.11405997474747474</v>
          </cell>
          <cell r="AL222" t="str">
            <v>INSPEÇÃO FINAL</v>
          </cell>
          <cell r="AM222">
            <v>150</v>
          </cell>
          <cell r="AN222">
            <v>1</v>
          </cell>
          <cell r="AO222">
            <v>0.13058603896103899</v>
          </cell>
          <cell r="AP222" t="str">
            <v>EMBALAGEM</v>
          </cell>
          <cell r="AQ222">
            <v>150</v>
          </cell>
          <cell r="AR222">
            <v>4</v>
          </cell>
          <cell r="AS222">
            <v>0.13058603896103899</v>
          </cell>
          <cell r="AT222" t="str">
            <v>EXPEDIÇÃO</v>
          </cell>
          <cell r="AU222">
            <v>150</v>
          </cell>
          <cell r="AV222">
            <v>1</v>
          </cell>
          <cell r="AW222">
            <v>0.13058603896103899</v>
          </cell>
          <cell r="BA222" t="str">
            <v/>
          </cell>
          <cell r="BE222" t="str">
            <v/>
          </cell>
          <cell r="BI222" t="str">
            <v/>
          </cell>
          <cell r="BM222" t="str">
            <v/>
          </cell>
          <cell r="BQ222" t="str">
            <v/>
          </cell>
          <cell r="BU222" t="str">
            <v/>
          </cell>
        </row>
        <row r="223">
          <cell r="A223" t="str">
            <v>ST421</v>
          </cell>
          <cell r="B223" t="str">
            <v>DESENGRAXAR</v>
          </cell>
          <cell r="C223">
            <v>1500</v>
          </cell>
          <cell r="D223">
            <v>2</v>
          </cell>
          <cell r="E223">
            <v>0.12217234848484851</v>
          </cell>
          <cell r="F223" t="str">
            <v>LAVAGEM CORRENTE</v>
          </cell>
          <cell r="G223">
            <v>1500</v>
          </cell>
          <cell r="H223">
            <v>2</v>
          </cell>
          <cell r="I223">
            <v>0.12217234848484851</v>
          </cell>
          <cell r="J223" t="str">
            <v>REFINAR CAMADA</v>
          </cell>
          <cell r="K223">
            <v>1500</v>
          </cell>
          <cell r="L223">
            <v>2</v>
          </cell>
          <cell r="M223">
            <v>0.12217234848484851</v>
          </cell>
          <cell r="N223" t="str">
            <v>FOSFATIZAR</v>
          </cell>
          <cell r="O223">
            <v>1500</v>
          </cell>
          <cell r="P223">
            <v>2</v>
          </cell>
          <cell r="Q223">
            <v>0.12217234848484851</v>
          </cell>
          <cell r="R223" t="str">
            <v>LAVAGEM CORRENTE</v>
          </cell>
          <cell r="S223">
            <v>1500</v>
          </cell>
          <cell r="T223">
            <v>2</v>
          </cell>
          <cell r="U223">
            <v>0.12217234848484851</v>
          </cell>
          <cell r="V223" t="str">
            <v>SECAGEM</v>
          </cell>
          <cell r="W223">
            <v>1500</v>
          </cell>
          <cell r="X223">
            <v>2</v>
          </cell>
          <cell r="Y223">
            <v>0.11405997474747474</v>
          </cell>
          <cell r="Z223" t="str">
            <v>INSPEÇÃO DE PROCESSO</v>
          </cell>
          <cell r="AA223">
            <v>1500</v>
          </cell>
          <cell r="AB223">
            <v>1</v>
          </cell>
          <cell r="AC223">
            <v>0.13058603896103899</v>
          </cell>
          <cell r="AD223" t="str">
            <v>EMBALAGEM</v>
          </cell>
          <cell r="AE223">
            <v>1500</v>
          </cell>
          <cell r="AF223">
            <v>4</v>
          </cell>
          <cell r="AG223">
            <v>0.13058603896103899</v>
          </cell>
          <cell r="AH223" t="str">
            <v>EXPEDIÇÃO</v>
          </cell>
          <cell r="AI223">
            <v>1500</v>
          </cell>
          <cell r="AJ223">
            <v>1</v>
          </cell>
          <cell r="AK223">
            <v>0.13058603896103899</v>
          </cell>
          <cell r="AO223" t="str">
            <v/>
          </cell>
          <cell r="AS223" t="str">
            <v/>
          </cell>
          <cell r="AW223" t="str">
            <v/>
          </cell>
          <cell r="BA223" t="str">
            <v/>
          </cell>
          <cell r="BE223" t="str">
            <v/>
          </cell>
          <cell r="BI223" t="str">
            <v/>
          </cell>
          <cell r="BM223" t="str">
            <v/>
          </cell>
          <cell r="BQ223" t="str">
            <v/>
          </cell>
          <cell r="BU223" t="str">
            <v/>
          </cell>
        </row>
        <row r="224">
          <cell r="A224" t="str">
            <v>5190P</v>
          </cell>
          <cell r="B224" t="str">
            <v>DESENGRAXAR</v>
          </cell>
          <cell r="C224">
            <v>180</v>
          </cell>
          <cell r="D224">
            <v>2</v>
          </cell>
          <cell r="E224">
            <v>0.12217234848484851</v>
          </cell>
          <cell r="F224" t="str">
            <v>LAVAGEM CORRENTE</v>
          </cell>
          <cell r="G224">
            <v>180</v>
          </cell>
          <cell r="H224">
            <v>2</v>
          </cell>
          <cell r="I224">
            <v>0.12217234848484851</v>
          </cell>
          <cell r="J224" t="str">
            <v>REFINAR CAMADA</v>
          </cell>
          <cell r="K224">
            <v>180</v>
          </cell>
          <cell r="L224">
            <v>2</v>
          </cell>
          <cell r="M224">
            <v>0.12217234848484851</v>
          </cell>
          <cell r="N224" t="str">
            <v>FOSFATIZAR</v>
          </cell>
          <cell r="O224">
            <v>180</v>
          </cell>
          <cell r="P224">
            <v>2</v>
          </cell>
          <cell r="Q224">
            <v>0.12217234848484851</v>
          </cell>
          <cell r="R224" t="str">
            <v>LAVAGEM CORRENTE</v>
          </cell>
          <cell r="S224">
            <v>180</v>
          </cell>
          <cell r="T224">
            <v>2</v>
          </cell>
          <cell r="U224">
            <v>0.12217234848484851</v>
          </cell>
          <cell r="V224" t="str">
            <v>SECAGEM</v>
          </cell>
          <cell r="W224">
            <v>180</v>
          </cell>
          <cell r="X224">
            <v>2</v>
          </cell>
          <cell r="Y224">
            <v>0.11405997474747474</v>
          </cell>
          <cell r="Z224" t="str">
            <v>INSPEÇÃO DE PROCESSO</v>
          </cell>
          <cell r="AA224">
            <v>180</v>
          </cell>
          <cell r="AB224">
            <v>1</v>
          </cell>
          <cell r="AC224">
            <v>0.13058603896103899</v>
          </cell>
          <cell r="AD224" t="str">
            <v>PINTAR</v>
          </cell>
          <cell r="AE224">
            <v>180</v>
          </cell>
          <cell r="AF224">
            <v>8</v>
          </cell>
          <cell r="AG224">
            <v>0.11405997474747474</v>
          </cell>
          <cell r="AH224" t="str">
            <v>CURA</v>
          </cell>
          <cell r="AI224">
            <v>180</v>
          </cell>
          <cell r="AJ224">
            <v>1</v>
          </cell>
          <cell r="AK224">
            <v>0.11405997474747474</v>
          </cell>
          <cell r="AL224" t="str">
            <v>INSPEÇÃO FINAL</v>
          </cell>
          <cell r="AM224">
            <v>180</v>
          </cell>
          <cell r="AN224">
            <v>1</v>
          </cell>
          <cell r="AO224">
            <v>0.13058603896103899</v>
          </cell>
          <cell r="AP224" t="str">
            <v>EMBALAGEM</v>
          </cell>
          <cell r="AQ224">
            <v>180</v>
          </cell>
          <cell r="AR224">
            <v>4</v>
          </cell>
          <cell r="AS224">
            <v>0.13058603896103899</v>
          </cell>
          <cell r="AT224" t="str">
            <v>EXPEDIÇÃO</v>
          </cell>
          <cell r="AU224">
            <v>180</v>
          </cell>
          <cell r="AV224">
            <v>1</v>
          </cell>
          <cell r="AW224">
            <v>0.13058603896103899</v>
          </cell>
          <cell r="BA224" t="str">
            <v/>
          </cell>
          <cell r="BE224" t="str">
            <v/>
          </cell>
          <cell r="BI224" t="str">
            <v/>
          </cell>
          <cell r="BM224" t="str">
            <v/>
          </cell>
          <cell r="BQ224" t="str">
            <v/>
          </cell>
          <cell r="BU224" t="str">
            <v/>
          </cell>
        </row>
        <row r="225">
          <cell r="A225" t="str">
            <v>ST412</v>
          </cell>
          <cell r="B225" t="str">
            <v>DESENGRAXAR</v>
          </cell>
          <cell r="C225">
            <v>800</v>
          </cell>
          <cell r="D225">
            <v>2</v>
          </cell>
          <cell r="E225">
            <v>0.12217234848484851</v>
          </cell>
          <cell r="F225" t="str">
            <v>LAVAGEM CORRENTE</v>
          </cell>
          <cell r="G225">
            <v>800</v>
          </cell>
          <cell r="H225">
            <v>2</v>
          </cell>
          <cell r="I225">
            <v>0.12217234848484851</v>
          </cell>
          <cell r="J225" t="str">
            <v>REFINAR CAMADA</v>
          </cell>
          <cell r="K225">
            <v>800</v>
          </cell>
          <cell r="L225">
            <v>2</v>
          </cell>
          <cell r="M225">
            <v>0.12217234848484851</v>
          </cell>
          <cell r="N225" t="str">
            <v>FOSFATIZAR</v>
          </cell>
          <cell r="O225">
            <v>800</v>
          </cell>
          <cell r="P225">
            <v>2</v>
          </cell>
          <cell r="Q225">
            <v>0.12217234848484851</v>
          </cell>
          <cell r="R225" t="str">
            <v>LAVAGEM CORRENTE</v>
          </cell>
          <cell r="S225">
            <v>800</v>
          </cell>
          <cell r="T225">
            <v>2</v>
          </cell>
          <cell r="U225">
            <v>0.12217234848484851</v>
          </cell>
          <cell r="V225" t="str">
            <v>SECAGEM</v>
          </cell>
          <cell r="W225">
            <v>800</v>
          </cell>
          <cell r="X225">
            <v>2</v>
          </cell>
          <cell r="Y225">
            <v>0.11405997474747474</v>
          </cell>
          <cell r="Z225" t="str">
            <v>INSPEÇÃO DE PROCESSO</v>
          </cell>
          <cell r="AA225">
            <v>800</v>
          </cell>
          <cell r="AB225">
            <v>1</v>
          </cell>
          <cell r="AC225">
            <v>0.13058603896103899</v>
          </cell>
          <cell r="AD225" t="str">
            <v>PROTEGER RÔSCA</v>
          </cell>
          <cell r="AE225">
            <v>800</v>
          </cell>
          <cell r="AF225">
            <v>4</v>
          </cell>
          <cell r="AG225">
            <v>0.11405997474747474</v>
          </cell>
          <cell r="AH225" t="str">
            <v>PINTAR</v>
          </cell>
          <cell r="AI225">
            <v>800</v>
          </cell>
          <cell r="AJ225">
            <v>4</v>
          </cell>
          <cell r="AK225">
            <v>0.11405997474747474</v>
          </cell>
          <cell r="AL225" t="str">
            <v>CURA</v>
          </cell>
          <cell r="AM225">
            <v>800</v>
          </cell>
          <cell r="AN225">
            <v>1</v>
          </cell>
          <cell r="AO225">
            <v>0.11405997474747474</v>
          </cell>
          <cell r="AP225" t="str">
            <v>INSPEÇÃO FINAL</v>
          </cell>
          <cell r="AQ225">
            <v>800</v>
          </cell>
          <cell r="AR225">
            <v>1</v>
          </cell>
          <cell r="AS225">
            <v>0.13058603896103899</v>
          </cell>
          <cell r="AT225" t="str">
            <v>EMBALAGEM</v>
          </cell>
          <cell r="AU225">
            <v>800</v>
          </cell>
          <cell r="AV225">
            <v>4</v>
          </cell>
          <cell r="AW225">
            <v>0.13058603896103899</v>
          </cell>
          <cell r="AX225" t="str">
            <v>EXPEDIÇÃO</v>
          </cell>
          <cell r="AY225">
            <v>800</v>
          </cell>
          <cell r="AZ225">
            <v>1</v>
          </cell>
          <cell r="BA225">
            <v>0.13058603896103899</v>
          </cell>
          <cell r="BE225" t="str">
            <v/>
          </cell>
          <cell r="BI225" t="str">
            <v/>
          </cell>
          <cell r="BM225" t="str">
            <v/>
          </cell>
          <cell r="BQ225" t="str">
            <v/>
          </cell>
          <cell r="BU225" t="str">
            <v/>
          </cell>
        </row>
        <row r="226">
          <cell r="A226" t="str">
            <v>VR015</v>
          </cell>
          <cell r="B226" t="str">
            <v>DESENGRAXAR</v>
          </cell>
          <cell r="E226">
            <v>0.12217234848484851</v>
          </cell>
          <cell r="F226" t="str">
            <v>LAVAGEM CORRENTE</v>
          </cell>
          <cell r="I226">
            <v>0.12217234848484851</v>
          </cell>
          <cell r="J226" t="str">
            <v>REFINAR CAMADA</v>
          </cell>
          <cell r="M226">
            <v>0.12217234848484851</v>
          </cell>
          <cell r="N226" t="str">
            <v>FOSFATIZAR</v>
          </cell>
          <cell r="P226">
            <v>2</v>
          </cell>
          <cell r="Q226">
            <v>0.12217234848484851</v>
          </cell>
          <cell r="R226" t="str">
            <v>LAVAGEM CORRENTE</v>
          </cell>
          <cell r="U226">
            <v>0.12217234848484851</v>
          </cell>
          <cell r="V226" t="str">
            <v>SECAGEM</v>
          </cell>
          <cell r="Y226">
            <v>0.11405997474747474</v>
          </cell>
          <cell r="Z226" t="str">
            <v>INSPEÇÃO DE PROCESSO</v>
          </cell>
          <cell r="AC226">
            <v>0.13058603896103899</v>
          </cell>
          <cell r="AD226" t="str">
            <v>PINTAR</v>
          </cell>
          <cell r="AG226">
            <v>0.11405997474747474</v>
          </cell>
          <cell r="AH226" t="str">
            <v>CURA</v>
          </cell>
          <cell r="AK226">
            <v>0.11405997474747474</v>
          </cell>
          <cell r="AL226" t="str">
            <v>INSPEÇÃO FINAL</v>
          </cell>
          <cell r="AO226">
            <v>0.13058603896103899</v>
          </cell>
          <cell r="AP226" t="str">
            <v>EMBALAGEM</v>
          </cell>
          <cell r="AS226">
            <v>0.13058603896103899</v>
          </cell>
          <cell r="AT226" t="str">
            <v>EXPEDIÇÃO</v>
          </cell>
          <cell r="AW226">
            <v>0.13058603896103899</v>
          </cell>
          <cell r="BA226" t="str">
            <v/>
          </cell>
          <cell r="BE226" t="str">
            <v/>
          </cell>
          <cell r="BI226" t="str">
            <v/>
          </cell>
          <cell r="BM226" t="str">
            <v/>
          </cell>
          <cell r="BQ226" t="str">
            <v/>
          </cell>
          <cell r="BU226" t="str">
            <v/>
          </cell>
        </row>
        <row r="227">
          <cell r="A227" t="str">
            <v>´0016</v>
          </cell>
          <cell r="B227" t="str">
            <v>DESENGRAXAR</v>
          </cell>
          <cell r="C227">
            <v>10</v>
          </cell>
          <cell r="D227">
            <v>2</v>
          </cell>
          <cell r="E227">
            <v>0.12217234848484851</v>
          </cell>
          <cell r="F227" t="str">
            <v>LAVAGEM CORRENTE</v>
          </cell>
          <cell r="G227">
            <v>10</v>
          </cell>
          <cell r="H227">
            <v>2</v>
          </cell>
          <cell r="I227">
            <v>0.12217234848484851</v>
          </cell>
          <cell r="J227" t="str">
            <v>REFINAR CAMADA</v>
          </cell>
          <cell r="K227">
            <v>10</v>
          </cell>
          <cell r="L227">
            <v>2</v>
          </cell>
          <cell r="M227">
            <v>0.12217234848484851</v>
          </cell>
          <cell r="N227" t="str">
            <v>FOSFATIZAR</v>
          </cell>
          <cell r="O227">
            <v>10</v>
          </cell>
          <cell r="P227">
            <v>2</v>
          </cell>
          <cell r="Q227">
            <v>0.12217234848484851</v>
          </cell>
          <cell r="R227" t="str">
            <v>LAVAGEM CORRENTE</v>
          </cell>
          <cell r="S227">
            <v>10</v>
          </cell>
          <cell r="T227">
            <v>2</v>
          </cell>
          <cell r="U227">
            <v>0.12217234848484851</v>
          </cell>
          <cell r="V227" t="str">
            <v>SECAGEM</v>
          </cell>
          <cell r="W227">
            <v>10</v>
          </cell>
          <cell r="X227">
            <v>2</v>
          </cell>
          <cell r="Y227">
            <v>0.11405997474747474</v>
          </cell>
          <cell r="Z227" t="str">
            <v>INSPEÇÃO DE PROCESSO</v>
          </cell>
          <cell r="AA227">
            <v>10</v>
          </cell>
          <cell r="AB227">
            <v>1</v>
          </cell>
          <cell r="AC227">
            <v>0.13058603896103899</v>
          </cell>
          <cell r="AD227" t="str">
            <v>PINTAR</v>
          </cell>
          <cell r="AE227">
            <v>10</v>
          </cell>
          <cell r="AF227">
            <v>8</v>
          </cell>
          <cell r="AG227">
            <v>0.11405997474747474</v>
          </cell>
          <cell r="AH227" t="str">
            <v>CURA</v>
          </cell>
          <cell r="AI227">
            <v>10</v>
          </cell>
          <cell r="AJ227">
            <v>1</v>
          </cell>
          <cell r="AK227">
            <v>0.11405997474747474</v>
          </cell>
          <cell r="AL227" t="str">
            <v>INSPEÇÃO FINAL</v>
          </cell>
          <cell r="AM227">
            <v>10</v>
          </cell>
          <cell r="AN227">
            <v>1</v>
          </cell>
          <cell r="AO227">
            <v>0.13058603896103899</v>
          </cell>
          <cell r="AP227" t="str">
            <v>EMBALAGEM</v>
          </cell>
          <cell r="AQ227">
            <v>10</v>
          </cell>
          <cell r="AR227">
            <v>4</v>
          </cell>
          <cell r="AS227">
            <v>0.13058603896103899</v>
          </cell>
          <cell r="AT227" t="str">
            <v>EXPEDIÇÃO</v>
          </cell>
          <cell r="AU227">
            <v>10</v>
          </cell>
          <cell r="AV227">
            <v>1</v>
          </cell>
          <cell r="AW227">
            <v>0.13058603896103899</v>
          </cell>
          <cell r="BA227" t="str">
            <v/>
          </cell>
          <cell r="BE227" t="str">
            <v/>
          </cell>
          <cell r="BI227" t="str">
            <v/>
          </cell>
          <cell r="BM227" t="str">
            <v/>
          </cell>
          <cell r="BQ227" t="str">
            <v/>
          </cell>
          <cell r="BU227" t="str">
            <v/>
          </cell>
        </row>
        <row r="228">
          <cell r="A228" t="str">
            <v>MD943</v>
          </cell>
          <cell r="B228" t="str">
            <v>DESENGRAXAR</v>
          </cell>
          <cell r="C228">
            <v>800</v>
          </cell>
          <cell r="D228">
            <v>2</v>
          </cell>
          <cell r="E228">
            <v>0.12217234848484851</v>
          </cell>
          <cell r="F228" t="str">
            <v>LAVAGEM CORRENTE</v>
          </cell>
          <cell r="G228">
            <v>800</v>
          </cell>
          <cell r="H228">
            <v>2</v>
          </cell>
          <cell r="I228">
            <v>0.12217234848484851</v>
          </cell>
          <cell r="J228" t="str">
            <v>REFINAR CAMADA</v>
          </cell>
          <cell r="K228">
            <v>800</v>
          </cell>
          <cell r="L228">
            <v>2</v>
          </cell>
          <cell r="M228">
            <v>0.12217234848484851</v>
          </cell>
          <cell r="N228" t="str">
            <v>FOSFATIZAR</v>
          </cell>
          <cell r="O228">
            <v>800</v>
          </cell>
          <cell r="P228">
            <v>2</v>
          </cell>
          <cell r="Q228">
            <v>0.12217234848484851</v>
          </cell>
          <cell r="R228" t="str">
            <v>LAVAGEM CORRENTE</v>
          </cell>
          <cell r="S228">
            <v>800</v>
          </cell>
          <cell r="T228">
            <v>2</v>
          </cell>
          <cell r="U228">
            <v>0.12217234848484851</v>
          </cell>
          <cell r="V228" t="str">
            <v>SECAGEM</v>
          </cell>
          <cell r="W228">
            <v>800</v>
          </cell>
          <cell r="X228">
            <v>2</v>
          </cell>
          <cell r="Y228">
            <v>0.11405997474747474</v>
          </cell>
          <cell r="Z228" t="str">
            <v>INSPEÇÃO DE PROCESSO</v>
          </cell>
          <cell r="AA228">
            <v>800</v>
          </cell>
          <cell r="AB228">
            <v>1</v>
          </cell>
          <cell r="AC228">
            <v>0.13058603896103899</v>
          </cell>
          <cell r="AD228" t="str">
            <v>PINTAR</v>
          </cell>
          <cell r="AE228">
            <v>800</v>
          </cell>
          <cell r="AF228">
            <v>8</v>
          </cell>
          <cell r="AG228">
            <v>0.11405997474747474</v>
          </cell>
          <cell r="AH228" t="str">
            <v>CURA</v>
          </cell>
          <cell r="AI228">
            <v>800</v>
          </cell>
          <cell r="AJ228">
            <v>1</v>
          </cell>
          <cell r="AK228">
            <v>0.11405997474747474</v>
          </cell>
          <cell r="AL228" t="str">
            <v>INSPEÇÃO FINAL</v>
          </cell>
          <cell r="AM228">
            <v>800</v>
          </cell>
          <cell r="AN228">
            <v>1</v>
          </cell>
          <cell r="AO228">
            <v>0.13058603896103899</v>
          </cell>
          <cell r="AP228" t="str">
            <v>EMBALAGEM</v>
          </cell>
          <cell r="AQ228">
            <v>800</v>
          </cell>
          <cell r="AR228">
            <v>4</v>
          </cell>
          <cell r="AS228">
            <v>0.13058603896103899</v>
          </cell>
          <cell r="AT228" t="str">
            <v>EXPEDIÇÃO</v>
          </cell>
          <cell r="AU228">
            <v>800</v>
          </cell>
          <cell r="AV228">
            <v>1</v>
          </cell>
          <cell r="AW228">
            <v>0.13058603896103899</v>
          </cell>
          <cell r="BA228" t="str">
            <v/>
          </cell>
          <cell r="BE228" t="str">
            <v/>
          </cell>
          <cell r="BI228" t="str">
            <v/>
          </cell>
          <cell r="BM228" t="str">
            <v/>
          </cell>
          <cell r="BQ228" t="str">
            <v/>
          </cell>
          <cell r="BU228" t="str">
            <v/>
          </cell>
        </row>
        <row r="229">
          <cell r="A229" t="str">
            <v>MD941</v>
          </cell>
          <cell r="B229" t="str">
            <v>DESENGRAXAR</v>
          </cell>
          <cell r="C229">
            <v>800</v>
          </cell>
          <cell r="D229">
            <v>2</v>
          </cell>
          <cell r="E229">
            <v>0.12217234848484851</v>
          </cell>
          <cell r="F229" t="str">
            <v>LAVAGEM CORRENTE</v>
          </cell>
          <cell r="G229">
            <v>800</v>
          </cell>
          <cell r="H229">
            <v>2</v>
          </cell>
          <cell r="I229">
            <v>0.12217234848484851</v>
          </cell>
          <cell r="J229" t="str">
            <v>REFINAR CAMADA</v>
          </cell>
          <cell r="K229">
            <v>800</v>
          </cell>
          <cell r="L229">
            <v>2</v>
          </cell>
          <cell r="M229">
            <v>0.12217234848484851</v>
          </cell>
          <cell r="N229" t="str">
            <v>FOSFATIZAR</v>
          </cell>
          <cell r="O229">
            <v>800</v>
          </cell>
          <cell r="P229">
            <v>2</v>
          </cell>
          <cell r="Q229">
            <v>0.12217234848484851</v>
          </cell>
          <cell r="R229" t="str">
            <v>LAVAGEM CORRENTE</v>
          </cell>
          <cell r="S229">
            <v>800</v>
          </cell>
          <cell r="T229">
            <v>2</v>
          </cell>
          <cell r="U229">
            <v>0.12217234848484851</v>
          </cell>
          <cell r="V229" t="str">
            <v>SECAGEM</v>
          </cell>
          <cell r="W229">
            <v>800</v>
          </cell>
          <cell r="X229">
            <v>2</v>
          </cell>
          <cell r="Y229">
            <v>0.11405997474747474</v>
          </cell>
          <cell r="Z229" t="str">
            <v>INSPEÇÃO DE PROCESSO</v>
          </cell>
          <cell r="AA229">
            <v>800</v>
          </cell>
          <cell r="AB229">
            <v>1</v>
          </cell>
          <cell r="AC229">
            <v>0.13058603896103899</v>
          </cell>
          <cell r="AD229" t="str">
            <v>PINTAR</v>
          </cell>
          <cell r="AE229">
            <v>800</v>
          </cell>
          <cell r="AF229">
            <v>8</v>
          </cell>
          <cell r="AG229">
            <v>0.11405997474747474</v>
          </cell>
          <cell r="AH229" t="str">
            <v>CURA</v>
          </cell>
          <cell r="AI229">
            <v>800</v>
          </cell>
          <cell r="AJ229">
            <v>1</v>
          </cell>
          <cell r="AK229">
            <v>0.11405997474747474</v>
          </cell>
          <cell r="AL229" t="str">
            <v>INSPEÇÃO FINAL</v>
          </cell>
          <cell r="AM229">
            <v>800</v>
          </cell>
          <cell r="AN229">
            <v>1</v>
          </cell>
          <cell r="AO229">
            <v>0.13058603896103899</v>
          </cell>
          <cell r="AP229" t="str">
            <v>EMBALAGEM</v>
          </cell>
          <cell r="AQ229">
            <v>800</v>
          </cell>
          <cell r="AR229">
            <v>4</v>
          </cell>
          <cell r="AS229">
            <v>0.13058603896103899</v>
          </cell>
          <cell r="AT229" t="str">
            <v>EXPEDIÇÃO</v>
          </cell>
          <cell r="AU229">
            <v>800</v>
          </cell>
          <cell r="AV229">
            <v>1</v>
          </cell>
          <cell r="AW229">
            <v>0.13058603896103899</v>
          </cell>
          <cell r="BA229" t="str">
            <v/>
          </cell>
          <cell r="BE229" t="str">
            <v/>
          </cell>
          <cell r="BI229" t="str">
            <v/>
          </cell>
          <cell r="BM229" t="str">
            <v/>
          </cell>
          <cell r="BQ229" t="str">
            <v/>
          </cell>
          <cell r="BU229" t="str">
            <v/>
          </cell>
        </row>
        <row r="230">
          <cell r="A230" t="str">
            <v>ST429</v>
          </cell>
          <cell r="B230" t="str">
            <v>DESENGRAXAR</v>
          </cell>
          <cell r="C230">
            <v>1500</v>
          </cell>
          <cell r="D230">
            <v>2</v>
          </cell>
          <cell r="E230">
            <v>0.12217234848484851</v>
          </cell>
          <cell r="F230" t="str">
            <v>LAVAGEM CORRENTE</v>
          </cell>
          <cell r="G230">
            <v>1500</v>
          </cell>
          <cell r="H230">
            <v>2</v>
          </cell>
          <cell r="I230">
            <v>0.12217234848484851</v>
          </cell>
          <cell r="J230" t="str">
            <v>REFINAR CAMADA</v>
          </cell>
          <cell r="K230">
            <v>1500</v>
          </cell>
          <cell r="L230">
            <v>2</v>
          </cell>
          <cell r="M230">
            <v>0.12217234848484851</v>
          </cell>
          <cell r="N230" t="str">
            <v>FOSFATIZAR</v>
          </cell>
          <cell r="O230">
            <v>1500</v>
          </cell>
          <cell r="P230">
            <v>2</v>
          </cell>
          <cell r="Q230">
            <v>0.12217234848484851</v>
          </cell>
          <cell r="R230" t="str">
            <v>LAVAGEM CORRENTE</v>
          </cell>
          <cell r="S230">
            <v>1500</v>
          </cell>
          <cell r="T230">
            <v>2</v>
          </cell>
          <cell r="U230">
            <v>0.12217234848484851</v>
          </cell>
          <cell r="V230" t="str">
            <v>SECAGEM</v>
          </cell>
          <cell r="W230">
            <v>1500</v>
          </cell>
          <cell r="X230">
            <v>2</v>
          </cell>
          <cell r="Y230">
            <v>0.11405997474747474</v>
          </cell>
          <cell r="Z230" t="str">
            <v>INSPEÇÃO DE PROCESSO</v>
          </cell>
          <cell r="AA230">
            <v>1500</v>
          </cell>
          <cell r="AB230">
            <v>1</v>
          </cell>
          <cell r="AC230">
            <v>0.13058603896103899</v>
          </cell>
          <cell r="AD230" t="str">
            <v>PINTAR</v>
          </cell>
          <cell r="AE230">
            <v>1500</v>
          </cell>
          <cell r="AF230">
            <v>8</v>
          </cell>
          <cell r="AG230">
            <v>0.11405997474747474</v>
          </cell>
          <cell r="AH230" t="str">
            <v>CURA</v>
          </cell>
          <cell r="AI230">
            <v>1500</v>
          </cell>
          <cell r="AJ230">
            <v>1</v>
          </cell>
          <cell r="AK230">
            <v>0.11405997474747474</v>
          </cell>
          <cell r="AL230" t="str">
            <v>INSPEÇÃO FINAL</v>
          </cell>
          <cell r="AM230">
            <v>1500</v>
          </cell>
          <cell r="AN230">
            <v>1</v>
          </cell>
          <cell r="AO230">
            <v>0.13058603896103899</v>
          </cell>
          <cell r="AP230" t="str">
            <v>EMBALAGEM</v>
          </cell>
          <cell r="AQ230">
            <v>1500</v>
          </cell>
          <cell r="AR230">
            <v>4</v>
          </cell>
          <cell r="AS230">
            <v>0.13058603896103899</v>
          </cell>
          <cell r="AT230" t="str">
            <v>EXPEDIÇÃO</v>
          </cell>
          <cell r="AU230">
            <v>1500</v>
          </cell>
          <cell r="AV230">
            <v>1</v>
          </cell>
          <cell r="AW230">
            <v>0.13058603896103899</v>
          </cell>
          <cell r="BA230" t="str">
            <v/>
          </cell>
          <cell r="BE230" t="str">
            <v/>
          </cell>
          <cell r="BI230" t="str">
            <v/>
          </cell>
          <cell r="BM230" t="str">
            <v/>
          </cell>
          <cell r="BQ230" t="str">
            <v/>
          </cell>
          <cell r="BU230" t="str">
            <v/>
          </cell>
        </row>
        <row r="231">
          <cell r="A231" t="str">
            <v>201 P</v>
          </cell>
          <cell r="B231" t="str">
            <v>DESENGRAXAR</v>
          </cell>
          <cell r="C231">
            <v>150</v>
          </cell>
          <cell r="D231">
            <v>2</v>
          </cell>
          <cell r="E231">
            <v>0.12217234848484851</v>
          </cell>
          <cell r="F231" t="str">
            <v>LAVAGEM CORRENTE</v>
          </cell>
          <cell r="G231">
            <v>150</v>
          </cell>
          <cell r="H231">
            <v>2</v>
          </cell>
          <cell r="I231">
            <v>0.12217234848484851</v>
          </cell>
          <cell r="J231" t="str">
            <v>REFINAR CAMADA</v>
          </cell>
          <cell r="K231">
            <v>150</v>
          </cell>
          <cell r="L231">
            <v>2</v>
          </cell>
          <cell r="M231">
            <v>0.12217234848484851</v>
          </cell>
          <cell r="N231" t="str">
            <v>FOSFATIZAR</v>
          </cell>
          <cell r="O231">
            <v>150</v>
          </cell>
          <cell r="P231">
            <v>2</v>
          </cell>
          <cell r="Q231">
            <v>0.12217234848484851</v>
          </cell>
          <cell r="R231" t="str">
            <v>LAVAGEM CORRENTE</v>
          </cell>
          <cell r="S231">
            <v>150</v>
          </cell>
          <cell r="T231">
            <v>2</v>
          </cell>
          <cell r="U231">
            <v>0.12217234848484851</v>
          </cell>
          <cell r="V231" t="str">
            <v>SECAGEM</v>
          </cell>
          <cell r="W231">
            <v>150</v>
          </cell>
          <cell r="X231">
            <v>2</v>
          </cell>
          <cell r="Y231">
            <v>0.11405997474747474</v>
          </cell>
          <cell r="Z231" t="str">
            <v>INSPEÇÃO DE PROCESSO</v>
          </cell>
          <cell r="AA231">
            <v>150</v>
          </cell>
          <cell r="AB231">
            <v>1</v>
          </cell>
          <cell r="AC231">
            <v>0.13058603896103899</v>
          </cell>
          <cell r="AD231" t="str">
            <v>PINTAR</v>
          </cell>
          <cell r="AE231">
            <v>150</v>
          </cell>
          <cell r="AF231">
            <v>8</v>
          </cell>
          <cell r="AG231">
            <v>0.11405997474747474</v>
          </cell>
          <cell r="AH231" t="str">
            <v>CURA</v>
          </cell>
          <cell r="AI231">
            <v>150</v>
          </cell>
          <cell r="AJ231">
            <v>1</v>
          </cell>
          <cell r="AK231">
            <v>0.11405997474747474</v>
          </cell>
          <cell r="AL231" t="str">
            <v>INSPEÇÃO FINAL</v>
          </cell>
          <cell r="AM231">
            <v>150</v>
          </cell>
          <cell r="AN231">
            <v>1</v>
          </cell>
          <cell r="AO231">
            <v>0.13058603896103899</v>
          </cell>
          <cell r="AP231" t="str">
            <v>EMBALAGEM</v>
          </cell>
          <cell r="AQ231">
            <v>150</v>
          </cell>
          <cell r="AR231">
            <v>4</v>
          </cell>
          <cell r="AS231">
            <v>0.13058603896103899</v>
          </cell>
          <cell r="AT231" t="str">
            <v>EXPEDIÇÃO</v>
          </cell>
          <cell r="AU231">
            <v>150</v>
          </cell>
          <cell r="AV231">
            <v>4</v>
          </cell>
          <cell r="AW231">
            <v>0.13058603896103899</v>
          </cell>
          <cell r="BA231" t="str">
            <v/>
          </cell>
          <cell r="BE231" t="str">
            <v/>
          </cell>
          <cell r="BI231" t="str">
            <v/>
          </cell>
          <cell r="BM231" t="str">
            <v/>
          </cell>
          <cell r="BQ231" t="str">
            <v/>
          </cell>
          <cell r="BU231" t="str">
            <v/>
          </cell>
        </row>
        <row r="232">
          <cell r="A232" t="str">
            <v>202 P</v>
          </cell>
          <cell r="B232" t="str">
            <v>DESENGRAXAR</v>
          </cell>
          <cell r="C232">
            <v>150</v>
          </cell>
          <cell r="D232">
            <v>2</v>
          </cell>
          <cell r="E232">
            <v>0.12217234848484851</v>
          </cell>
          <cell r="F232" t="str">
            <v>LAVAGEM CORRENTE</v>
          </cell>
          <cell r="G232">
            <v>150</v>
          </cell>
          <cell r="H232">
            <v>2</v>
          </cell>
          <cell r="I232">
            <v>0.12217234848484851</v>
          </cell>
          <cell r="J232" t="str">
            <v>REFINAR CAMADA</v>
          </cell>
          <cell r="K232">
            <v>150</v>
          </cell>
          <cell r="L232">
            <v>2</v>
          </cell>
          <cell r="M232">
            <v>0.12217234848484851</v>
          </cell>
          <cell r="N232" t="str">
            <v>FOSFATIZAR</v>
          </cell>
          <cell r="O232">
            <v>150</v>
          </cell>
          <cell r="P232">
            <v>2</v>
          </cell>
          <cell r="Q232">
            <v>0.12217234848484851</v>
          </cell>
          <cell r="R232" t="str">
            <v>LAVAGEM CORRENTE</v>
          </cell>
          <cell r="S232">
            <v>150</v>
          </cell>
          <cell r="T232">
            <v>2</v>
          </cell>
          <cell r="U232">
            <v>0.12217234848484851</v>
          </cell>
          <cell r="V232" t="str">
            <v>SECAGEM</v>
          </cell>
          <cell r="W232">
            <v>150</v>
          </cell>
          <cell r="X232">
            <v>2</v>
          </cell>
          <cell r="Y232">
            <v>0.11405997474747474</v>
          </cell>
          <cell r="Z232" t="str">
            <v>INSPEÇÃO DE PROCESSO</v>
          </cell>
          <cell r="AA232">
            <v>150</v>
          </cell>
          <cell r="AB232">
            <v>1</v>
          </cell>
          <cell r="AC232">
            <v>0.13058603896103899</v>
          </cell>
          <cell r="AD232" t="str">
            <v>PINTAR</v>
          </cell>
          <cell r="AE232">
            <v>150</v>
          </cell>
          <cell r="AF232">
            <v>8</v>
          </cell>
          <cell r="AG232">
            <v>0.11405997474747474</v>
          </cell>
          <cell r="AH232" t="str">
            <v>CURA</v>
          </cell>
          <cell r="AI232">
            <v>150</v>
          </cell>
          <cell r="AJ232">
            <v>1</v>
          </cell>
          <cell r="AK232">
            <v>0.11405997474747474</v>
          </cell>
          <cell r="AL232" t="str">
            <v>INSPEÇÃO FINAL</v>
          </cell>
          <cell r="AM232">
            <v>150</v>
          </cell>
          <cell r="AN232">
            <v>1</v>
          </cell>
          <cell r="AO232">
            <v>0.13058603896103899</v>
          </cell>
          <cell r="AP232" t="str">
            <v>EMBALAGEM</v>
          </cell>
          <cell r="AQ232">
            <v>150</v>
          </cell>
          <cell r="AR232">
            <v>4</v>
          </cell>
          <cell r="AS232">
            <v>0.13058603896103899</v>
          </cell>
          <cell r="AT232" t="str">
            <v>EXPEDIÇÃO</v>
          </cell>
          <cell r="AU232">
            <v>150</v>
          </cell>
          <cell r="AV232">
            <v>1</v>
          </cell>
          <cell r="AW232">
            <v>0.13058603896103899</v>
          </cell>
          <cell r="BA232" t="str">
            <v/>
          </cell>
          <cell r="BE232" t="str">
            <v/>
          </cell>
          <cell r="BI232" t="str">
            <v/>
          </cell>
          <cell r="BM232" t="str">
            <v/>
          </cell>
          <cell r="BQ232" t="str">
            <v/>
          </cell>
          <cell r="BU232" t="str">
            <v/>
          </cell>
        </row>
        <row r="233">
          <cell r="A233" t="str">
            <v>ST078</v>
          </cell>
          <cell r="B233" t="str">
            <v>DESENGRAXAR</v>
          </cell>
          <cell r="C233">
            <v>280</v>
          </cell>
          <cell r="D233">
            <v>2</v>
          </cell>
          <cell r="E233">
            <v>0.12217234848484851</v>
          </cell>
          <cell r="F233" t="str">
            <v>LAVAGEM CORRENTE</v>
          </cell>
          <cell r="G233">
            <v>280</v>
          </cell>
          <cell r="H233">
            <v>2</v>
          </cell>
          <cell r="I233">
            <v>0.12217234848484851</v>
          </cell>
          <cell r="J233" t="str">
            <v>REFINAR CAMADA</v>
          </cell>
          <cell r="K233">
            <v>280</v>
          </cell>
          <cell r="L233">
            <v>2</v>
          </cell>
          <cell r="M233">
            <v>0.12217234848484851</v>
          </cell>
          <cell r="N233" t="str">
            <v>FOSFATIZAR</v>
          </cell>
          <cell r="O233">
            <v>280</v>
          </cell>
          <cell r="P233">
            <v>2</v>
          </cell>
          <cell r="Q233">
            <v>0.12217234848484851</v>
          </cell>
          <cell r="R233" t="str">
            <v>LAVAGEM CORRENTE</v>
          </cell>
          <cell r="S233">
            <v>280</v>
          </cell>
          <cell r="T233">
            <v>2</v>
          </cell>
          <cell r="U233">
            <v>0.12217234848484851</v>
          </cell>
          <cell r="V233" t="str">
            <v>SECAGEM</v>
          </cell>
          <cell r="W233">
            <v>200</v>
          </cell>
          <cell r="X233">
            <v>2</v>
          </cell>
          <cell r="Y233">
            <v>0.11405997474747474</v>
          </cell>
          <cell r="Z233" t="str">
            <v>INSPEÇÃO DE PROCESSO</v>
          </cell>
          <cell r="AA233">
            <v>280</v>
          </cell>
          <cell r="AB233">
            <v>1</v>
          </cell>
          <cell r="AC233">
            <v>0.13058603896103899</v>
          </cell>
          <cell r="AD233" t="str">
            <v>PINTAR</v>
          </cell>
          <cell r="AE233">
            <v>280</v>
          </cell>
          <cell r="AF233">
            <v>8</v>
          </cell>
          <cell r="AG233">
            <v>0.11405997474747474</v>
          </cell>
          <cell r="AH233" t="str">
            <v>CURA</v>
          </cell>
          <cell r="AI233">
            <v>280</v>
          </cell>
          <cell r="AJ233">
            <v>1</v>
          </cell>
          <cell r="AK233">
            <v>0.11405997474747474</v>
          </cell>
          <cell r="AL233" t="str">
            <v>INSPEÇÃO FINAL</v>
          </cell>
          <cell r="AM233">
            <v>280</v>
          </cell>
          <cell r="AN233">
            <v>1</v>
          </cell>
          <cell r="AO233">
            <v>0.13058603896103899</v>
          </cell>
          <cell r="AP233" t="str">
            <v>EMBALAGEM</v>
          </cell>
          <cell r="AQ233">
            <v>280</v>
          </cell>
          <cell r="AR233">
            <v>4</v>
          </cell>
          <cell r="AS233">
            <v>0.13058603896103899</v>
          </cell>
          <cell r="AT233" t="str">
            <v>EXPEDIÇÃO</v>
          </cell>
          <cell r="AU233">
            <v>280</v>
          </cell>
          <cell r="AV233">
            <v>1</v>
          </cell>
          <cell r="AW233">
            <v>0.13058603896103899</v>
          </cell>
          <cell r="BA233" t="str">
            <v/>
          </cell>
          <cell r="BE233" t="str">
            <v/>
          </cell>
          <cell r="BI233" t="str">
            <v/>
          </cell>
          <cell r="BM233" t="str">
            <v/>
          </cell>
          <cell r="BQ233" t="str">
            <v/>
          </cell>
          <cell r="BU233" t="str">
            <v/>
          </cell>
        </row>
        <row r="234">
          <cell r="A234" t="str">
            <v>1600A</v>
          </cell>
          <cell r="B234" t="str">
            <v>DESENGRAXAR</v>
          </cell>
          <cell r="C234">
            <v>250</v>
          </cell>
          <cell r="D234">
            <v>2</v>
          </cell>
          <cell r="E234">
            <v>0.12217234848484851</v>
          </cell>
          <cell r="F234" t="str">
            <v>LAVAGEM CORRENTE</v>
          </cell>
          <cell r="G234">
            <v>250</v>
          </cell>
          <cell r="H234">
            <v>2</v>
          </cell>
          <cell r="I234">
            <v>0.12217234848484851</v>
          </cell>
          <cell r="J234" t="str">
            <v>REFINAR CAMADA</v>
          </cell>
          <cell r="K234">
            <v>250</v>
          </cell>
          <cell r="L234">
            <v>2</v>
          </cell>
          <cell r="M234">
            <v>0.12217234848484851</v>
          </cell>
          <cell r="N234" t="str">
            <v>FOSFATIZAR</v>
          </cell>
          <cell r="O234">
            <v>250</v>
          </cell>
          <cell r="P234">
            <v>2</v>
          </cell>
          <cell r="Q234">
            <v>0.12217234848484851</v>
          </cell>
          <cell r="R234" t="str">
            <v>LAVAGEM CORRENTE</v>
          </cell>
          <cell r="S234">
            <v>250</v>
          </cell>
          <cell r="T234">
            <v>2</v>
          </cell>
          <cell r="U234">
            <v>0.12217234848484851</v>
          </cell>
          <cell r="V234" t="str">
            <v>SECAGEM</v>
          </cell>
          <cell r="W234">
            <v>250</v>
          </cell>
          <cell r="X234">
            <v>2</v>
          </cell>
          <cell r="Y234">
            <v>0.11405997474747474</v>
          </cell>
          <cell r="Z234" t="str">
            <v>INSPEÇÃO DE PROCESSO</v>
          </cell>
          <cell r="AA234">
            <v>250</v>
          </cell>
          <cell r="AB234">
            <v>1</v>
          </cell>
          <cell r="AC234">
            <v>0.13058603896103899</v>
          </cell>
          <cell r="AD234" t="str">
            <v>PINTAR</v>
          </cell>
          <cell r="AE234">
            <v>250</v>
          </cell>
          <cell r="AF234">
            <v>8</v>
          </cell>
          <cell r="AG234">
            <v>0.11405997474747474</v>
          </cell>
          <cell r="AH234" t="str">
            <v>CURA</v>
          </cell>
          <cell r="AI234">
            <v>250</v>
          </cell>
          <cell r="AJ234">
            <v>1</v>
          </cell>
          <cell r="AK234">
            <v>0.11405997474747474</v>
          </cell>
          <cell r="AL234" t="str">
            <v>INSPEÇÃO FINAL</v>
          </cell>
          <cell r="AM234">
            <v>250</v>
          </cell>
          <cell r="AN234">
            <v>1</v>
          </cell>
          <cell r="AO234">
            <v>0.13058603896103899</v>
          </cell>
          <cell r="AP234" t="str">
            <v>EMBALAGEM</v>
          </cell>
          <cell r="AQ234">
            <v>250</v>
          </cell>
          <cell r="AR234">
            <v>4</v>
          </cell>
          <cell r="AS234">
            <v>0.13058603896103899</v>
          </cell>
          <cell r="AT234" t="str">
            <v>EXPEDIÇÃO</v>
          </cell>
          <cell r="AU234">
            <v>250</v>
          </cell>
          <cell r="AV234">
            <v>1</v>
          </cell>
          <cell r="AW234">
            <v>0.13058603896103899</v>
          </cell>
          <cell r="BA234" t="str">
            <v/>
          </cell>
          <cell r="BE234" t="str">
            <v/>
          </cell>
          <cell r="BI234" t="str">
            <v/>
          </cell>
          <cell r="BM234" t="str">
            <v/>
          </cell>
          <cell r="BQ234" t="str">
            <v/>
          </cell>
          <cell r="BU234" t="str">
            <v/>
          </cell>
        </row>
        <row r="235">
          <cell r="A235" t="str">
            <v>´0017</v>
          </cell>
          <cell r="B235" t="str">
            <v>DESENGRAXAR</v>
          </cell>
          <cell r="C235">
            <v>7</v>
          </cell>
          <cell r="D235">
            <v>2</v>
          </cell>
          <cell r="E235">
            <v>0.12217234848484851</v>
          </cell>
          <cell r="F235" t="str">
            <v>LAVAGEM CORRENTE</v>
          </cell>
          <cell r="G235">
            <v>7</v>
          </cell>
          <cell r="H235">
            <v>2</v>
          </cell>
          <cell r="I235">
            <v>0.12217234848484851</v>
          </cell>
          <cell r="J235" t="str">
            <v>REFINAR CAMADA</v>
          </cell>
          <cell r="K235">
            <v>7</v>
          </cell>
          <cell r="L235">
            <v>2</v>
          </cell>
          <cell r="M235">
            <v>0.12217234848484851</v>
          </cell>
          <cell r="N235" t="str">
            <v>FOSFATIZAR</v>
          </cell>
          <cell r="O235">
            <v>7</v>
          </cell>
          <cell r="P235">
            <v>2</v>
          </cell>
          <cell r="Q235">
            <v>0.12217234848484851</v>
          </cell>
          <cell r="R235" t="str">
            <v>LAVAGEM CORRENTE</v>
          </cell>
          <cell r="S235">
            <v>7</v>
          </cell>
          <cell r="T235">
            <v>2</v>
          </cell>
          <cell r="U235">
            <v>0.12217234848484851</v>
          </cell>
          <cell r="V235" t="str">
            <v>SECAGEM</v>
          </cell>
          <cell r="W235">
            <v>7</v>
          </cell>
          <cell r="X235">
            <v>2</v>
          </cell>
          <cell r="Y235">
            <v>0.11405997474747474</v>
          </cell>
          <cell r="Z235" t="str">
            <v>INSPEÇÃO DE PROCESSO</v>
          </cell>
          <cell r="AA235">
            <v>7</v>
          </cell>
          <cell r="AB235">
            <v>1</v>
          </cell>
          <cell r="AC235">
            <v>0.13058603896103899</v>
          </cell>
          <cell r="AD235" t="str">
            <v>PINTAR</v>
          </cell>
          <cell r="AE235">
            <v>7</v>
          </cell>
          <cell r="AF235">
            <v>8</v>
          </cell>
          <cell r="AG235">
            <v>0.11405997474747474</v>
          </cell>
          <cell r="AH235" t="str">
            <v>CURA</v>
          </cell>
          <cell r="AI235">
            <v>7</v>
          </cell>
          <cell r="AJ235">
            <v>1</v>
          </cell>
          <cell r="AK235">
            <v>0.11405997474747474</v>
          </cell>
          <cell r="AL235" t="str">
            <v>INSPEÇÃO FINAL</v>
          </cell>
          <cell r="AM235">
            <v>7</v>
          </cell>
          <cell r="AN235">
            <v>1</v>
          </cell>
          <cell r="AO235">
            <v>0.13058603896103899</v>
          </cell>
          <cell r="AP235" t="str">
            <v>EMBALAGEM</v>
          </cell>
          <cell r="AQ235">
            <v>7</v>
          </cell>
          <cell r="AR235">
            <v>4</v>
          </cell>
          <cell r="AS235">
            <v>0.13058603896103899</v>
          </cell>
          <cell r="AT235" t="str">
            <v>EXPEDIÇÃO</v>
          </cell>
          <cell r="AU235">
            <v>7</v>
          </cell>
          <cell r="AV235">
            <v>1</v>
          </cell>
          <cell r="AW235">
            <v>0.13058603896103899</v>
          </cell>
          <cell r="BA235" t="str">
            <v/>
          </cell>
          <cell r="BE235" t="str">
            <v/>
          </cell>
          <cell r="BI235" t="str">
            <v/>
          </cell>
          <cell r="BM235" t="str">
            <v/>
          </cell>
          <cell r="BQ235" t="str">
            <v/>
          </cell>
          <cell r="BU235" t="str">
            <v/>
          </cell>
        </row>
        <row r="236">
          <cell r="A236" t="str">
            <v>´0020</v>
          </cell>
          <cell r="B236" t="str">
            <v>DESENGRAXAR</v>
          </cell>
          <cell r="C236">
            <v>12</v>
          </cell>
          <cell r="D236">
            <v>2</v>
          </cell>
          <cell r="E236">
            <v>0.12217234848484851</v>
          </cell>
          <cell r="F236" t="str">
            <v>LAVAGEM CORRENTE</v>
          </cell>
          <cell r="G236">
            <v>12</v>
          </cell>
          <cell r="H236">
            <v>2</v>
          </cell>
          <cell r="I236">
            <v>0.12217234848484851</v>
          </cell>
          <cell r="J236" t="str">
            <v>REFINAR CAMADA</v>
          </cell>
          <cell r="K236">
            <v>12</v>
          </cell>
          <cell r="L236">
            <v>2</v>
          </cell>
          <cell r="M236">
            <v>0.12217234848484851</v>
          </cell>
          <cell r="N236" t="str">
            <v>FOSFATIZAR</v>
          </cell>
          <cell r="O236">
            <v>12</v>
          </cell>
          <cell r="P236">
            <v>2</v>
          </cell>
          <cell r="Q236">
            <v>0.12217234848484851</v>
          </cell>
          <cell r="R236" t="str">
            <v>LAVAGEM CORRENTE</v>
          </cell>
          <cell r="S236">
            <v>12</v>
          </cell>
          <cell r="T236">
            <v>2</v>
          </cell>
          <cell r="U236">
            <v>0.12217234848484851</v>
          </cell>
          <cell r="V236" t="str">
            <v>SECAGEM</v>
          </cell>
          <cell r="W236">
            <v>12</v>
          </cell>
          <cell r="X236">
            <v>2</v>
          </cell>
          <cell r="Y236">
            <v>0.11405997474747474</v>
          </cell>
          <cell r="Z236" t="str">
            <v>INSPEÇÃO DE PROCESSO</v>
          </cell>
          <cell r="AA236">
            <v>12</v>
          </cell>
          <cell r="AB236">
            <v>1</v>
          </cell>
          <cell r="AC236">
            <v>0.13058603896103899</v>
          </cell>
          <cell r="AD236" t="str">
            <v>PINTAR</v>
          </cell>
          <cell r="AE236">
            <v>12</v>
          </cell>
          <cell r="AF236">
            <v>8</v>
          </cell>
          <cell r="AG236">
            <v>0.11405997474747474</v>
          </cell>
          <cell r="AH236" t="str">
            <v>CURA</v>
          </cell>
          <cell r="AI236">
            <v>12</v>
          </cell>
          <cell r="AJ236">
            <v>1</v>
          </cell>
          <cell r="AK236">
            <v>0.11405997474747474</v>
          </cell>
          <cell r="AL236" t="str">
            <v>INSPEÇÃO FINAL</v>
          </cell>
          <cell r="AM236">
            <v>12</v>
          </cell>
          <cell r="AN236">
            <v>1</v>
          </cell>
          <cell r="AO236">
            <v>0.13058603896103899</v>
          </cell>
          <cell r="AP236" t="str">
            <v>EMBALAGEM</v>
          </cell>
          <cell r="AQ236">
            <v>12</v>
          </cell>
          <cell r="AR236">
            <v>4</v>
          </cell>
          <cell r="AS236">
            <v>0.13058603896103899</v>
          </cell>
          <cell r="AT236" t="str">
            <v>EXPEDIÇÃO</v>
          </cell>
          <cell r="AU236">
            <v>12</v>
          </cell>
          <cell r="AV236">
            <v>1</v>
          </cell>
          <cell r="AW236">
            <v>0.13058603896103899</v>
          </cell>
          <cell r="BA236" t="str">
            <v/>
          </cell>
          <cell r="BE236" t="str">
            <v/>
          </cell>
          <cell r="BI236" t="str">
            <v/>
          </cell>
          <cell r="BM236" t="str">
            <v/>
          </cell>
          <cell r="BQ236" t="str">
            <v/>
          </cell>
          <cell r="BU236" t="str">
            <v/>
          </cell>
        </row>
        <row r="237">
          <cell r="A237">
            <v>50014</v>
          </cell>
          <cell r="B237" t="str">
            <v>DESENGRAXAR</v>
          </cell>
          <cell r="C237">
            <v>3</v>
          </cell>
          <cell r="D237">
            <v>2</v>
          </cell>
          <cell r="E237">
            <v>0.12217234848484851</v>
          </cell>
          <cell r="F237" t="str">
            <v>LAVAGEM CORRENTE</v>
          </cell>
          <cell r="G237">
            <v>3</v>
          </cell>
          <cell r="H237">
            <v>2</v>
          </cell>
          <cell r="I237">
            <v>0.12217234848484851</v>
          </cell>
          <cell r="J237" t="str">
            <v>REFINAR CAMADA</v>
          </cell>
          <cell r="K237">
            <v>3</v>
          </cell>
          <cell r="L237">
            <v>2</v>
          </cell>
          <cell r="M237">
            <v>0.12217234848484851</v>
          </cell>
          <cell r="N237" t="str">
            <v>FOSFATIZAR</v>
          </cell>
          <cell r="O237">
            <v>3</v>
          </cell>
          <cell r="P237">
            <v>2</v>
          </cell>
          <cell r="Q237">
            <v>0.12217234848484851</v>
          </cell>
          <cell r="R237" t="str">
            <v>LAVAGEM CORRENTE</v>
          </cell>
          <cell r="S237">
            <v>3</v>
          </cell>
          <cell r="T237">
            <v>2</v>
          </cell>
          <cell r="U237">
            <v>0.12217234848484851</v>
          </cell>
          <cell r="V237" t="str">
            <v>SECAGEM</v>
          </cell>
          <cell r="W237">
            <v>3</v>
          </cell>
          <cell r="X237">
            <v>2</v>
          </cell>
          <cell r="Y237">
            <v>0.11405997474747474</v>
          </cell>
          <cell r="Z237" t="str">
            <v>INSPEÇÃO DE PROCESSO</v>
          </cell>
          <cell r="AA237">
            <v>3</v>
          </cell>
          <cell r="AB237">
            <v>1</v>
          </cell>
          <cell r="AC237">
            <v>0.13058603896103899</v>
          </cell>
          <cell r="AD237" t="str">
            <v>PINTAR</v>
          </cell>
          <cell r="AE237">
            <v>3</v>
          </cell>
          <cell r="AF237">
            <v>8</v>
          </cell>
          <cell r="AG237">
            <v>0.11405997474747474</v>
          </cell>
          <cell r="AH237" t="str">
            <v>CURA</v>
          </cell>
          <cell r="AI237">
            <v>3</v>
          </cell>
          <cell r="AJ237">
            <v>1</v>
          </cell>
          <cell r="AK237">
            <v>0.11405997474747474</v>
          </cell>
          <cell r="AL237" t="str">
            <v>INSPEÇÃO FINAL</v>
          </cell>
          <cell r="AM237">
            <v>3</v>
          </cell>
          <cell r="AN237">
            <v>1</v>
          </cell>
          <cell r="AO237">
            <v>0.13058603896103899</v>
          </cell>
          <cell r="AP237" t="str">
            <v>EMBALAGEM</v>
          </cell>
          <cell r="AQ237">
            <v>3</v>
          </cell>
          <cell r="AR237">
            <v>4</v>
          </cell>
          <cell r="AS237">
            <v>0.13058603896103899</v>
          </cell>
          <cell r="AT237" t="str">
            <v>EXPEDIÇÃO</v>
          </cell>
          <cell r="AU237">
            <v>3</v>
          </cell>
          <cell r="AV237">
            <v>1</v>
          </cell>
          <cell r="AW237">
            <v>0.13058603896103899</v>
          </cell>
          <cell r="BA237" t="str">
            <v/>
          </cell>
          <cell r="BE237" t="str">
            <v/>
          </cell>
          <cell r="BI237" t="str">
            <v/>
          </cell>
          <cell r="BM237" t="str">
            <v/>
          </cell>
          <cell r="BQ237" t="str">
            <v/>
          </cell>
          <cell r="BU237" t="str">
            <v/>
          </cell>
        </row>
        <row r="238">
          <cell r="A238" t="str">
            <v>FC091/1</v>
          </cell>
          <cell r="B238" t="str">
            <v>DESENGRAXAR</v>
          </cell>
          <cell r="C238">
            <v>500</v>
          </cell>
          <cell r="D238">
            <v>2</v>
          </cell>
          <cell r="E238">
            <v>0.12217234848484851</v>
          </cell>
          <cell r="F238" t="str">
            <v>LAVAGEM CORRENTE</v>
          </cell>
          <cell r="G238">
            <v>500</v>
          </cell>
          <cell r="H238">
            <v>2</v>
          </cell>
          <cell r="I238">
            <v>0.12217234848484851</v>
          </cell>
          <cell r="J238" t="str">
            <v>REFINAR CAMADA</v>
          </cell>
          <cell r="K238">
            <v>500</v>
          </cell>
          <cell r="L238">
            <v>2</v>
          </cell>
          <cell r="M238">
            <v>0.12217234848484851</v>
          </cell>
          <cell r="N238" t="str">
            <v>FOSFATIZAR</v>
          </cell>
          <cell r="O238">
            <v>500</v>
          </cell>
          <cell r="P238">
            <v>2</v>
          </cell>
          <cell r="Q238">
            <v>0.12217234848484851</v>
          </cell>
          <cell r="R238" t="str">
            <v>LAVAGEM CORRENTE</v>
          </cell>
          <cell r="S238">
            <v>500</v>
          </cell>
          <cell r="T238">
            <v>2</v>
          </cell>
          <cell r="U238">
            <v>0.12217234848484851</v>
          </cell>
          <cell r="V238" t="str">
            <v>SECAGEM</v>
          </cell>
          <cell r="W238">
            <v>500</v>
          </cell>
          <cell r="X238">
            <v>2</v>
          </cell>
          <cell r="Y238">
            <v>0.11405997474747474</v>
          </cell>
          <cell r="Z238" t="str">
            <v>INSPEÇÃO DE PROCESSO</v>
          </cell>
          <cell r="AA238">
            <v>500</v>
          </cell>
          <cell r="AB238">
            <v>1</v>
          </cell>
          <cell r="AC238">
            <v>0.13058603896103899</v>
          </cell>
          <cell r="AD238" t="str">
            <v>PINTAR</v>
          </cell>
          <cell r="AE238">
            <v>500</v>
          </cell>
          <cell r="AF238">
            <v>8</v>
          </cell>
          <cell r="AG238">
            <v>0.11405997474747474</v>
          </cell>
          <cell r="AH238" t="str">
            <v>CURA</v>
          </cell>
          <cell r="AI238">
            <v>500</v>
          </cell>
          <cell r="AJ238">
            <v>1</v>
          </cell>
          <cell r="AK238">
            <v>0.11405997474747474</v>
          </cell>
          <cell r="AL238" t="str">
            <v>INSPEÇÃO FINAL</v>
          </cell>
          <cell r="AM238">
            <v>500</v>
          </cell>
          <cell r="AN238">
            <v>1</v>
          </cell>
          <cell r="AO238">
            <v>0.13058603896103899</v>
          </cell>
          <cell r="AP238" t="str">
            <v>EMBALAGEM</v>
          </cell>
          <cell r="AQ238">
            <v>500</v>
          </cell>
          <cell r="AR238">
            <v>4</v>
          </cell>
          <cell r="AS238">
            <v>0.13058603896103899</v>
          </cell>
          <cell r="AT238" t="str">
            <v>EXPEDIÇÃO</v>
          </cell>
          <cell r="AU238">
            <v>500</v>
          </cell>
          <cell r="AV238">
            <v>1</v>
          </cell>
          <cell r="AW238">
            <v>0.13058603896103899</v>
          </cell>
          <cell r="BA238" t="str">
            <v/>
          </cell>
          <cell r="BE238" t="str">
            <v/>
          </cell>
          <cell r="BI238" t="str">
            <v/>
          </cell>
          <cell r="BM238" t="str">
            <v/>
          </cell>
          <cell r="BQ238" t="str">
            <v/>
          </cell>
          <cell r="BU238" t="str">
            <v/>
          </cell>
        </row>
        <row r="239">
          <cell r="A239">
            <v>1</v>
          </cell>
          <cell r="B239" t="str">
            <v>DESENGRAXAR</v>
          </cell>
          <cell r="C239">
            <v>150</v>
          </cell>
          <cell r="D239">
            <v>2</v>
          </cell>
          <cell r="E239">
            <v>0.12217234848484851</v>
          </cell>
          <cell r="F239" t="str">
            <v>LAVAGEM CORRENTE</v>
          </cell>
          <cell r="G239">
            <v>150</v>
          </cell>
          <cell r="H239">
            <v>2</v>
          </cell>
          <cell r="I239">
            <v>0.12217234848484851</v>
          </cell>
          <cell r="J239" t="str">
            <v>REFINAR CAMADA</v>
          </cell>
          <cell r="K239">
            <v>150</v>
          </cell>
          <cell r="L239">
            <v>2</v>
          </cell>
          <cell r="M239">
            <v>0.12217234848484851</v>
          </cell>
          <cell r="N239" t="str">
            <v>FOSFATIZAR</v>
          </cell>
          <cell r="O239">
            <v>150</v>
          </cell>
          <cell r="P239">
            <v>2</v>
          </cell>
          <cell r="Q239">
            <v>0.12217234848484851</v>
          </cell>
          <cell r="R239" t="str">
            <v>LAVAGEM CORRENTE</v>
          </cell>
          <cell r="S239">
            <v>150</v>
          </cell>
          <cell r="T239">
            <v>2</v>
          </cell>
          <cell r="U239">
            <v>0.12217234848484851</v>
          </cell>
          <cell r="V239" t="str">
            <v>SECAGEM</v>
          </cell>
          <cell r="W239">
            <v>150</v>
          </cell>
          <cell r="X239">
            <v>2</v>
          </cell>
          <cell r="Y239">
            <v>0.11405997474747474</v>
          </cell>
          <cell r="Z239" t="str">
            <v>INSPEÇÃO DE PROCESSO</v>
          </cell>
          <cell r="AA239">
            <v>150</v>
          </cell>
          <cell r="AB239">
            <v>1</v>
          </cell>
          <cell r="AC239">
            <v>0.13058603896103899</v>
          </cell>
          <cell r="AD239" t="str">
            <v>PINTAR</v>
          </cell>
          <cell r="AE239">
            <v>150</v>
          </cell>
          <cell r="AF239">
            <v>6</v>
          </cell>
          <cell r="AG239">
            <v>0.11405997474747474</v>
          </cell>
          <cell r="AH239" t="str">
            <v>CURA</v>
          </cell>
          <cell r="AI239">
            <v>150</v>
          </cell>
          <cell r="AJ239">
            <v>1</v>
          </cell>
          <cell r="AK239">
            <v>0.11405997474747474</v>
          </cell>
          <cell r="AL239" t="str">
            <v>INSPEÇÃO FINAL</v>
          </cell>
          <cell r="AM239">
            <v>150</v>
          </cell>
          <cell r="AN239">
            <v>1</v>
          </cell>
          <cell r="AO239">
            <v>0.13058603896103899</v>
          </cell>
          <cell r="AP239" t="str">
            <v>EMBALAGEM</v>
          </cell>
          <cell r="AQ239">
            <v>150</v>
          </cell>
          <cell r="AR239">
            <v>3</v>
          </cell>
          <cell r="AS239">
            <v>0.13058603896103899</v>
          </cell>
          <cell r="AT239" t="str">
            <v>EXPEDIÇÃO</v>
          </cell>
          <cell r="AU239">
            <v>150</v>
          </cell>
          <cell r="AV239">
            <v>1</v>
          </cell>
          <cell r="AW239">
            <v>0.13058603896103899</v>
          </cell>
          <cell r="BA239" t="str">
            <v/>
          </cell>
          <cell r="BE239" t="str">
            <v/>
          </cell>
          <cell r="BI239" t="str">
            <v/>
          </cell>
          <cell r="BM239" t="str">
            <v/>
          </cell>
          <cell r="BQ239" t="str">
            <v/>
          </cell>
          <cell r="BU239" t="str">
            <v/>
          </cell>
        </row>
        <row r="240">
          <cell r="A240">
            <v>62</v>
          </cell>
          <cell r="B240" t="str">
            <v>DESENGRAXAR</v>
          </cell>
          <cell r="C240">
            <v>900</v>
          </cell>
          <cell r="D240">
            <v>2</v>
          </cell>
          <cell r="E240">
            <v>0.12217234848484851</v>
          </cell>
          <cell r="F240" t="str">
            <v>LAVAGEM CORRENTE</v>
          </cell>
          <cell r="G240">
            <v>900</v>
          </cell>
          <cell r="H240">
            <v>2</v>
          </cell>
          <cell r="I240">
            <v>0.12217234848484851</v>
          </cell>
          <cell r="J240" t="str">
            <v>REFINAR CAMADA</v>
          </cell>
          <cell r="K240">
            <v>900</v>
          </cell>
          <cell r="L240">
            <v>2</v>
          </cell>
          <cell r="M240">
            <v>0.12217234848484851</v>
          </cell>
          <cell r="N240" t="str">
            <v>FOSFATIZAR</v>
          </cell>
          <cell r="O240">
            <v>900</v>
          </cell>
          <cell r="P240">
            <v>2</v>
          </cell>
          <cell r="Q240">
            <v>0.12217234848484851</v>
          </cell>
          <cell r="R240" t="str">
            <v>LAVAGEM CORRENTE</v>
          </cell>
          <cell r="S240">
            <v>900</v>
          </cell>
          <cell r="T240">
            <v>2</v>
          </cell>
          <cell r="U240">
            <v>0.12217234848484851</v>
          </cell>
          <cell r="V240" t="str">
            <v>SECAGEM</v>
          </cell>
          <cell r="W240">
            <v>900</v>
          </cell>
          <cell r="X240">
            <v>2</v>
          </cell>
          <cell r="Y240">
            <v>0.11405997474747474</v>
          </cell>
          <cell r="Z240" t="str">
            <v>INSPEÇÃO DE PROCESSO</v>
          </cell>
          <cell r="AA240">
            <v>900</v>
          </cell>
          <cell r="AB240">
            <v>1</v>
          </cell>
          <cell r="AC240">
            <v>0.13058603896103899</v>
          </cell>
          <cell r="AD240" t="str">
            <v>PINTAR</v>
          </cell>
          <cell r="AE240">
            <v>900</v>
          </cell>
          <cell r="AF240">
            <v>6</v>
          </cell>
          <cell r="AG240">
            <v>0.11405997474747474</v>
          </cell>
          <cell r="AH240" t="str">
            <v>CURA</v>
          </cell>
          <cell r="AI240">
            <v>900</v>
          </cell>
          <cell r="AJ240">
            <v>1</v>
          </cell>
          <cell r="AK240">
            <v>0.11405997474747474</v>
          </cell>
          <cell r="AL240" t="str">
            <v>INSPEÇÃO FINAL</v>
          </cell>
          <cell r="AM240">
            <v>900</v>
          </cell>
          <cell r="AN240">
            <v>1</v>
          </cell>
          <cell r="AO240">
            <v>0.13058603896103899</v>
          </cell>
          <cell r="AP240" t="str">
            <v>EMBALAGEM</v>
          </cell>
          <cell r="AQ240">
            <v>900</v>
          </cell>
          <cell r="AR240">
            <v>3</v>
          </cell>
          <cell r="AS240">
            <v>0.13058603896103899</v>
          </cell>
          <cell r="AT240" t="str">
            <v>EXPEDIÇÃO</v>
          </cell>
          <cell r="AU240">
            <v>900</v>
          </cell>
          <cell r="AV240">
            <v>1</v>
          </cell>
          <cell r="AW240">
            <v>0.13058603896103899</v>
          </cell>
          <cell r="BA240" t="str">
            <v/>
          </cell>
          <cell r="BE240" t="str">
            <v/>
          </cell>
          <cell r="BI240" t="str">
            <v/>
          </cell>
          <cell r="BM240" t="str">
            <v/>
          </cell>
          <cell r="BQ240" t="str">
            <v/>
          </cell>
          <cell r="BU240" t="str">
            <v/>
          </cell>
        </row>
        <row r="241">
          <cell r="A241">
            <v>0</v>
          </cell>
          <cell r="E241" t="str">
            <v/>
          </cell>
          <cell r="I241" t="str">
            <v/>
          </cell>
          <cell r="M241" t="str">
            <v/>
          </cell>
          <cell r="Q241" t="str">
            <v/>
          </cell>
          <cell r="U241" t="str">
            <v/>
          </cell>
          <cell r="Y241" t="str">
            <v/>
          </cell>
          <cell r="AC241" t="str">
            <v/>
          </cell>
          <cell r="AG241" t="str">
            <v/>
          </cell>
          <cell r="AK241" t="str">
            <v/>
          </cell>
          <cell r="AO241" t="str">
            <v/>
          </cell>
          <cell r="AS241" t="str">
            <v/>
          </cell>
          <cell r="AW241" t="str">
            <v/>
          </cell>
          <cell r="BA241" t="str">
            <v/>
          </cell>
          <cell r="BE241" t="str">
            <v/>
          </cell>
          <cell r="BI241" t="str">
            <v/>
          </cell>
          <cell r="BM241" t="str">
            <v/>
          </cell>
          <cell r="BQ241" t="str">
            <v/>
          </cell>
          <cell r="BU241" t="str">
            <v/>
          </cell>
        </row>
        <row r="242">
          <cell r="A242">
            <v>0</v>
          </cell>
          <cell r="E242" t="str">
            <v/>
          </cell>
          <cell r="I242" t="str">
            <v/>
          </cell>
          <cell r="M242" t="str">
            <v/>
          </cell>
          <cell r="Q242" t="str">
            <v/>
          </cell>
          <cell r="U242" t="str">
            <v/>
          </cell>
          <cell r="Y242" t="str">
            <v/>
          </cell>
          <cell r="AC242" t="str">
            <v/>
          </cell>
          <cell r="AG242" t="str">
            <v/>
          </cell>
          <cell r="AK242" t="str">
            <v/>
          </cell>
          <cell r="AO242" t="str">
            <v/>
          </cell>
          <cell r="AS242" t="str">
            <v/>
          </cell>
          <cell r="AW242" t="str">
            <v/>
          </cell>
          <cell r="BA242" t="str">
            <v/>
          </cell>
          <cell r="BE242" t="str">
            <v/>
          </cell>
          <cell r="BI242" t="str">
            <v/>
          </cell>
          <cell r="BM242" t="str">
            <v/>
          </cell>
          <cell r="BQ242" t="str">
            <v/>
          </cell>
          <cell r="BU242" t="str">
            <v/>
          </cell>
        </row>
        <row r="243">
          <cell r="A243">
            <v>0</v>
          </cell>
          <cell r="E243" t="str">
            <v/>
          </cell>
          <cell r="I243" t="str">
            <v/>
          </cell>
          <cell r="M243" t="str">
            <v/>
          </cell>
          <cell r="Q243" t="str">
            <v/>
          </cell>
          <cell r="U243" t="str">
            <v/>
          </cell>
          <cell r="Y243" t="str">
            <v/>
          </cell>
          <cell r="AC243" t="str">
            <v/>
          </cell>
          <cell r="AG243" t="str">
            <v/>
          </cell>
          <cell r="AK243" t="str">
            <v/>
          </cell>
          <cell r="AO243" t="str">
            <v/>
          </cell>
          <cell r="AS243" t="str">
            <v/>
          </cell>
          <cell r="AW243" t="str">
            <v/>
          </cell>
          <cell r="BA243" t="str">
            <v/>
          </cell>
          <cell r="BE243" t="str">
            <v/>
          </cell>
          <cell r="BI243" t="str">
            <v/>
          </cell>
          <cell r="BM243" t="str">
            <v/>
          </cell>
          <cell r="BQ243" t="str">
            <v/>
          </cell>
          <cell r="BU243" t="str">
            <v/>
          </cell>
        </row>
        <row r="244">
          <cell r="A244">
            <v>0</v>
          </cell>
          <cell r="E244" t="str">
            <v/>
          </cell>
          <cell r="I244" t="str">
            <v/>
          </cell>
          <cell r="M244" t="str">
            <v/>
          </cell>
          <cell r="Q244" t="str">
            <v/>
          </cell>
          <cell r="U244" t="str">
            <v/>
          </cell>
          <cell r="Y244" t="str">
            <v/>
          </cell>
          <cell r="AC244" t="str">
            <v/>
          </cell>
          <cell r="AG244" t="str">
            <v/>
          </cell>
          <cell r="AK244" t="str">
            <v/>
          </cell>
          <cell r="AO244" t="str">
            <v/>
          </cell>
          <cell r="AS244" t="str">
            <v/>
          </cell>
          <cell r="AW244" t="str">
            <v/>
          </cell>
          <cell r="BA244" t="str">
            <v/>
          </cell>
          <cell r="BE244" t="str">
            <v/>
          </cell>
          <cell r="BI244" t="str">
            <v/>
          </cell>
          <cell r="BM244" t="str">
            <v/>
          </cell>
          <cell r="BQ244" t="str">
            <v/>
          </cell>
          <cell r="BU244" t="str">
            <v/>
          </cell>
        </row>
        <row r="245">
          <cell r="A245">
            <v>0</v>
          </cell>
          <cell r="E245" t="str">
            <v/>
          </cell>
          <cell r="I245" t="str">
            <v/>
          </cell>
          <cell r="M245" t="str">
            <v/>
          </cell>
          <cell r="Q245" t="str">
            <v/>
          </cell>
          <cell r="U245" t="str">
            <v/>
          </cell>
          <cell r="Y245" t="str">
            <v/>
          </cell>
          <cell r="AC245" t="str">
            <v/>
          </cell>
          <cell r="AG245" t="str">
            <v/>
          </cell>
          <cell r="AK245" t="str">
            <v/>
          </cell>
          <cell r="AO245" t="str">
            <v/>
          </cell>
          <cell r="AS245" t="str">
            <v/>
          </cell>
          <cell r="AW245" t="str">
            <v/>
          </cell>
          <cell r="BA245" t="str">
            <v/>
          </cell>
          <cell r="BE245" t="str">
            <v/>
          </cell>
          <cell r="BI245" t="str">
            <v/>
          </cell>
          <cell r="BM245" t="str">
            <v/>
          </cell>
          <cell r="BQ245" t="str">
            <v/>
          </cell>
          <cell r="BU245" t="str">
            <v/>
          </cell>
        </row>
        <row r="246">
          <cell r="A246">
            <v>0</v>
          </cell>
          <cell r="E246" t="str">
            <v/>
          </cell>
          <cell r="I246" t="str">
            <v/>
          </cell>
          <cell r="M246" t="str">
            <v/>
          </cell>
          <cell r="Q246" t="str">
            <v/>
          </cell>
          <cell r="U246" t="str">
            <v/>
          </cell>
          <cell r="Y246" t="str">
            <v/>
          </cell>
          <cell r="AC246" t="str">
            <v/>
          </cell>
          <cell r="AG246" t="str">
            <v/>
          </cell>
          <cell r="AK246" t="str">
            <v/>
          </cell>
          <cell r="AO246" t="str">
            <v/>
          </cell>
          <cell r="AS246" t="str">
            <v/>
          </cell>
          <cell r="AW246" t="str">
            <v/>
          </cell>
          <cell r="BA246" t="str">
            <v/>
          </cell>
          <cell r="BE246" t="str">
            <v/>
          </cell>
          <cell r="BI246" t="str">
            <v/>
          </cell>
          <cell r="BM246" t="str">
            <v/>
          </cell>
          <cell r="BQ246" t="str">
            <v/>
          </cell>
          <cell r="BU246" t="str">
            <v/>
          </cell>
        </row>
        <row r="247">
          <cell r="A247">
            <v>0</v>
          </cell>
          <cell r="E247" t="str">
            <v/>
          </cell>
          <cell r="I247" t="str">
            <v/>
          </cell>
          <cell r="M247" t="str">
            <v/>
          </cell>
          <cell r="Q247" t="str">
            <v/>
          </cell>
          <cell r="U247" t="str">
            <v/>
          </cell>
          <cell r="Y247" t="str">
            <v/>
          </cell>
          <cell r="AC247" t="str">
            <v/>
          </cell>
          <cell r="AG247" t="str">
            <v/>
          </cell>
          <cell r="AK247" t="str">
            <v/>
          </cell>
          <cell r="AO247" t="str">
            <v/>
          </cell>
          <cell r="AS247" t="str">
            <v/>
          </cell>
          <cell r="AW247" t="str">
            <v/>
          </cell>
          <cell r="BA247" t="str">
            <v/>
          </cell>
          <cell r="BE247" t="str">
            <v/>
          </cell>
          <cell r="BI247" t="str">
            <v/>
          </cell>
          <cell r="BM247" t="str">
            <v/>
          </cell>
          <cell r="BQ247" t="str">
            <v/>
          </cell>
          <cell r="BU247" t="str">
            <v/>
          </cell>
        </row>
        <row r="248">
          <cell r="A248">
            <v>0</v>
          </cell>
          <cell r="E248" t="str">
            <v/>
          </cell>
          <cell r="I248" t="str">
            <v/>
          </cell>
          <cell r="M248" t="str">
            <v/>
          </cell>
          <cell r="Q248" t="str">
            <v/>
          </cell>
          <cell r="U248" t="str">
            <v/>
          </cell>
          <cell r="Y248" t="str">
            <v/>
          </cell>
          <cell r="AC248" t="str">
            <v/>
          </cell>
          <cell r="AG248" t="str">
            <v/>
          </cell>
          <cell r="AK248" t="str">
            <v/>
          </cell>
          <cell r="AO248" t="str">
            <v/>
          </cell>
          <cell r="AS248" t="str">
            <v/>
          </cell>
          <cell r="AW248" t="str">
            <v/>
          </cell>
          <cell r="BA248" t="str">
            <v/>
          </cell>
          <cell r="BE248" t="str">
            <v/>
          </cell>
          <cell r="BI248" t="str">
            <v/>
          </cell>
          <cell r="BM248" t="str">
            <v/>
          </cell>
          <cell r="BQ248" t="str">
            <v/>
          </cell>
          <cell r="BU248" t="str">
            <v/>
          </cell>
        </row>
        <row r="249">
          <cell r="A249">
            <v>0</v>
          </cell>
          <cell r="E249" t="str">
            <v/>
          </cell>
          <cell r="I249" t="str">
            <v/>
          </cell>
          <cell r="M249" t="str">
            <v/>
          </cell>
          <cell r="Q249" t="str">
            <v/>
          </cell>
          <cell r="U249" t="str">
            <v/>
          </cell>
          <cell r="Y249" t="str">
            <v/>
          </cell>
          <cell r="AC249" t="str">
            <v/>
          </cell>
          <cell r="AG249" t="str">
            <v/>
          </cell>
          <cell r="AK249" t="str">
            <v/>
          </cell>
          <cell r="AO249" t="str">
            <v/>
          </cell>
          <cell r="AS249" t="str">
            <v/>
          </cell>
          <cell r="AW249" t="str">
            <v/>
          </cell>
          <cell r="BA249" t="str">
            <v/>
          </cell>
          <cell r="BE249" t="str">
            <v/>
          </cell>
          <cell r="BI249" t="str">
            <v/>
          </cell>
          <cell r="BM249" t="str">
            <v/>
          </cell>
          <cell r="BQ249" t="str">
            <v/>
          </cell>
          <cell r="BU249" t="str">
            <v/>
          </cell>
        </row>
        <row r="250">
          <cell r="A250">
            <v>0</v>
          </cell>
          <cell r="E250" t="str">
            <v/>
          </cell>
          <cell r="I250" t="str">
            <v/>
          </cell>
          <cell r="M250" t="str">
            <v/>
          </cell>
          <cell r="Q250" t="str">
            <v/>
          </cell>
          <cell r="U250" t="str">
            <v/>
          </cell>
          <cell r="Y250" t="str">
            <v/>
          </cell>
          <cell r="AC250" t="str">
            <v/>
          </cell>
          <cell r="AG250" t="str">
            <v/>
          </cell>
          <cell r="AK250" t="str">
            <v/>
          </cell>
          <cell r="AO250" t="str">
            <v/>
          </cell>
          <cell r="AS250" t="str">
            <v/>
          </cell>
          <cell r="AW250" t="str">
            <v/>
          </cell>
          <cell r="BA250" t="str">
            <v/>
          </cell>
          <cell r="BE250" t="str">
            <v/>
          </cell>
          <cell r="BI250" t="str">
            <v/>
          </cell>
          <cell r="BM250" t="str">
            <v/>
          </cell>
          <cell r="BQ250" t="str">
            <v/>
          </cell>
          <cell r="BU250" t="str">
            <v/>
          </cell>
        </row>
        <row r="251">
          <cell r="A251">
            <v>0</v>
          </cell>
          <cell r="E251" t="str">
            <v/>
          </cell>
          <cell r="I251" t="str">
            <v/>
          </cell>
          <cell r="M251" t="str">
            <v/>
          </cell>
          <cell r="Q251" t="str">
            <v/>
          </cell>
          <cell r="U251" t="str">
            <v/>
          </cell>
          <cell r="Y251" t="str">
            <v/>
          </cell>
          <cell r="AC251" t="str">
            <v/>
          </cell>
          <cell r="AG251" t="str">
            <v/>
          </cell>
          <cell r="AK251" t="str">
            <v/>
          </cell>
          <cell r="AO251" t="str">
            <v/>
          </cell>
          <cell r="AS251" t="str">
            <v/>
          </cell>
          <cell r="AW251" t="str">
            <v/>
          </cell>
          <cell r="BA251" t="str">
            <v/>
          </cell>
          <cell r="BE251" t="str">
            <v/>
          </cell>
          <cell r="BI251" t="str">
            <v/>
          </cell>
          <cell r="BM251" t="str">
            <v/>
          </cell>
          <cell r="BQ251" t="str">
            <v/>
          </cell>
          <cell r="BU251" t="str">
            <v/>
          </cell>
        </row>
        <row r="252">
          <cell r="A252">
            <v>0</v>
          </cell>
          <cell r="E252" t="str">
            <v/>
          </cell>
          <cell r="I252" t="str">
            <v/>
          </cell>
          <cell r="M252" t="str">
            <v/>
          </cell>
          <cell r="Q252" t="str">
            <v/>
          </cell>
          <cell r="U252" t="str">
            <v/>
          </cell>
          <cell r="Y252" t="str">
            <v/>
          </cell>
          <cell r="AC252" t="str">
            <v/>
          </cell>
          <cell r="AG252" t="str">
            <v/>
          </cell>
          <cell r="AK252" t="str">
            <v/>
          </cell>
          <cell r="AO252" t="str">
            <v/>
          </cell>
          <cell r="AS252" t="str">
            <v/>
          </cell>
          <cell r="AW252" t="str">
            <v/>
          </cell>
          <cell r="BA252" t="str">
            <v/>
          </cell>
          <cell r="BE252" t="str">
            <v/>
          </cell>
          <cell r="BI252" t="str">
            <v/>
          </cell>
          <cell r="BM252" t="str">
            <v/>
          </cell>
          <cell r="BQ252" t="str">
            <v/>
          </cell>
          <cell r="BU252" t="str">
            <v/>
          </cell>
        </row>
        <row r="253">
          <cell r="A253">
            <v>0</v>
          </cell>
          <cell r="E253" t="str">
            <v/>
          </cell>
          <cell r="I253" t="str">
            <v/>
          </cell>
          <cell r="M253" t="str">
            <v/>
          </cell>
          <cell r="Q253" t="str">
            <v/>
          </cell>
          <cell r="U253" t="str">
            <v/>
          </cell>
          <cell r="Y253" t="str">
            <v/>
          </cell>
          <cell r="AC253" t="str">
            <v/>
          </cell>
          <cell r="AG253" t="str">
            <v/>
          </cell>
          <cell r="AK253" t="str">
            <v/>
          </cell>
          <cell r="AO253" t="str">
            <v/>
          </cell>
          <cell r="AS253" t="str">
            <v/>
          </cell>
          <cell r="AW253" t="str">
            <v/>
          </cell>
          <cell r="BA253" t="str">
            <v/>
          </cell>
          <cell r="BE253" t="str">
            <v/>
          </cell>
          <cell r="BI253" t="str">
            <v/>
          </cell>
          <cell r="BM253" t="str">
            <v/>
          </cell>
          <cell r="BQ253" t="str">
            <v/>
          </cell>
          <cell r="BU253" t="str">
            <v/>
          </cell>
        </row>
        <row r="254">
          <cell r="A254">
            <v>0</v>
          </cell>
          <cell r="E254" t="str">
            <v/>
          </cell>
          <cell r="I254" t="str">
            <v/>
          </cell>
          <cell r="M254" t="str">
            <v/>
          </cell>
          <cell r="Q254" t="str">
            <v/>
          </cell>
          <cell r="U254" t="str">
            <v/>
          </cell>
          <cell r="Y254" t="str">
            <v/>
          </cell>
          <cell r="AC254" t="str">
            <v/>
          </cell>
          <cell r="AG254" t="str">
            <v/>
          </cell>
          <cell r="AK254" t="str">
            <v/>
          </cell>
          <cell r="AO254" t="str">
            <v/>
          </cell>
          <cell r="AS254" t="str">
            <v/>
          </cell>
          <cell r="AW254" t="str">
            <v/>
          </cell>
          <cell r="BA254" t="str">
            <v/>
          </cell>
          <cell r="BE254" t="str">
            <v/>
          </cell>
          <cell r="BI254" t="str">
            <v/>
          </cell>
          <cell r="BM254" t="str">
            <v/>
          </cell>
          <cell r="BQ254" t="str">
            <v/>
          </cell>
          <cell r="BU254" t="str">
            <v/>
          </cell>
        </row>
        <row r="255">
          <cell r="A255">
            <v>0</v>
          </cell>
          <cell r="E255" t="str">
            <v/>
          </cell>
          <cell r="I255" t="str">
            <v/>
          </cell>
          <cell r="M255" t="str">
            <v/>
          </cell>
          <cell r="Q255" t="str">
            <v/>
          </cell>
          <cell r="U255" t="str">
            <v/>
          </cell>
          <cell r="Y255" t="str">
            <v/>
          </cell>
          <cell r="AC255" t="str">
            <v/>
          </cell>
          <cell r="AG255" t="str">
            <v/>
          </cell>
          <cell r="AK255" t="str">
            <v/>
          </cell>
          <cell r="AO255" t="str">
            <v/>
          </cell>
          <cell r="AS255" t="str">
            <v/>
          </cell>
          <cell r="AW255" t="str">
            <v/>
          </cell>
          <cell r="BA255" t="str">
            <v/>
          </cell>
          <cell r="BE255" t="str">
            <v/>
          </cell>
          <cell r="BI255" t="str">
            <v/>
          </cell>
          <cell r="BM255" t="str">
            <v/>
          </cell>
          <cell r="BQ255" t="str">
            <v/>
          </cell>
          <cell r="BU255" t="str">
            <v/>
          </cell>
        </row>
        <row r="256">
          <cell r="A256">
            <v>0</v>
          </cell>
          <cell r="E256" t="str">
            <v/>
          </cell>
          <cell r="I256" t="str">
            <v/>
          </cell>
          <cell r="M256" t="str">
            <v/>
          </cell>
          <cell r="Q256" t="str">
            <v/>
          </cell>
          <cell r="U256" t="str">
            <v/>
          </cell>
          <cell r="Y256" t="str">
            <v/>
          </cell>
          <cell r="AC256" t="str">
            <v/>
          </cell>
          <cell r="AG256" t="str">
            <v/>
          </cell>
          <cell r="AK256" t="str">
            <v/>
          </cell>
          <cell r="AO256" t="str">
            <v/>
          </cell>
          <cell r="AS256" t="str">
            <v/>
          </cell>
          <cell r="AW256" t="str">
            <v/>
          </cell>
          <cell r="BA256" t="str">
            <v/>
          </cell>
          <cell r="BE256" t="str">
            <v/>
          </cell>
          <cell r="BI256" t="str">
            <v/>
          </cell>
          <cell r="BM256" t="str">
            <v/>
          </cell>
          <cell r="BQ256" t="str">
            <v/>
          </cell>
          <cell r="BU256" t="str">
            <v/>
          </cell>
        </row>
        <row r="257">
          <cell r="A257">
            <v>0</v>
          </cell>
          <cell r="E257" t="str">
            <v/>
          </cell>
          <cell r="I257" t="str">
            <v/>
          </cell>
          <cell r="M257" t="str">
            <v/>
          </cell>
          <cell r="Q257" t="str">
            <v/>
          </cell>
          <cell r="U257" t="str">
            <v/>
          </cell>
          <cell r="Y257" t="str">
            <v/>
          </cell>
          <cell r="AC257" t="str">
            <v/>
          </cell>
          <cell r="AG257" t="str">
            <v/>
          </cell>
          <cell r="AK257" t="str">
            <v/>
          </cell>
          <cell r="AO257" t="str">
            <v/>
          </cell>
          <cell r="AS257" t="str">
            <v/>
          </cell>
          <cell r="AW257" t="str">
            <v/>
          </cell>
          <cell r="BA257" t="str">
            <v/>
          </cell>
          <cell r="BE257" t="str">
            <v/>
          </cell>
          <cell r="BI257" t="str">
            <v/>
          </cell>
          <cell r="BM257" t="str">
            <v/>
          </cell>
          <cell r="BQ257" t="str">
            <v/>
          </cell>
          <cell r="BU257" t="str">
            <v/>
          </cell>
        </row>
        <row r="258">
          <cell r="A258">
            <v>0</v>
          </cell>
          <cell r="E258" t="str">
            <v/>
          </cell>
          <cell r="I258" t="str">
            <v/>
          </cell>
          <cell r="M258" t="str">
            <v/>
          </cell>
          <cell r="Q258" t="str">
            <v/>
          </cell>
          <cell r="U258" t="str">
            <v/>
          </cell>
          <cell r="Y258" t="str">
            <v/>
          </cell>
          <cell r="AC258" t="str">
            <v/>
          </cell>
          <cell r="AG258" t="str">
            <v/>
          </cell>
          <cell r="AK258" t="str">
            <v/>
          </cell>
          <cell r="AO258" t="str">
            <v/>
          </cell>
          <cell r="AS258" t="str">
            <v/>
          </cell>
          <cell r="AW258" t="str">
            <v/>
          </cell>
          <cell r="BA258" t="str">
            <v/>
          </cell>
          <cell r="BE258" t="str">
            <v/>
          </cell>
          <cell r="BI258" t="str">
            <v/>
          </cell>
          <cell r="BM258" t="str">
            <v/>
          </cell>
          <cell r="BQ258" t="str">
            <v/>
          </cell>
          <cell r="BU258" t="str">
            <v/>
          </cell>
        </row>
        <row r="259">
          <cell r="A259">
            <v>0</v>
          </cell>
          <cell r="E259" t="str">
            <v/>
          </cell>
          <cell r="I259" t="str">
            <v/>
          </cell>
          <cell r="M259" t="str">
            <v/>
          </cell>
          <cell r="Q259" t="str">
            <v/>
          </cell>
          <cell r="U259" t="str">
            <v/>
          </cell>
          <cell r="Y259" t="str">
            <v/>
          </cell>
          <cell r="AC259" t="str">
            <v/>
          </cell>
          <cell r="AG259" t="str">
            <v/>
          </cell>
          <cell r="AK259" t="str">
            <v/>
          </cell>
          <cell r="AO259" t="str">
            <v/>
          </cell>
          <cell r="AS259" t="str">
            <v/>
          </cell>
          <cell r="AW259" t="str">
            <v/>
          </cell>
          <cell r="BA259" t="str">
            <v/>
          </cell>
          <cell r="BE259" t="str">
            <v/>
          </cell>
          <cell r="BI259" t="str">
            <v/>
          </cell>
          <cell r="BM259" t="str">
            <v/>
          </cell>
          <cell r="BQ259" t="str">
            <v/>
          </cell>
          <cell r="BU259" t="str">
            <v/>
          </cell>
        </row>
        <row r="260">
          <cell r="A260">
            <v>0</v>
          </cell>
          <cell r="E260" t="str">
            <v/>
          </cell>
          <cell r="I260" t="str">
            <v/>
          </cell>
          <cell r="M260" t="str">
            <v/>
          </cell>
          <cell r="Q260" t="str">
            <v/>
          </cell>
          <cell r="U260" t="str">
            <v/>
          </cell>
          <cell r="Y260" t="str">
            <v/>
          </cell>
          <cell r="AC260" t="str">
            <v/>
          </cell>
          <cell r="AG260" t="str">
            <v/>
          </cell>
          <cell r="AK260" t="str">
            <v/>
          </cell>
          <cell r="AO260" t="str">
            <v/>
          </cell>
          <cell r="AS260" t="str">
            <v/>
          </cell>
          <cell r="AW260" t="str">
            <v/>
          </cell>
          <cell r="BA260" t="str">
            <v/>
          </cell>
          <cell r="BE260" t="str">
            <v/>
          </cell>
          <cell r="BI260" t="str">
            <v/>
          </cell>
          <cell r="BM260" t="str">
            <v/>
          </cell>
          <cell r="BQ260" t="str">
            <v/>
          </cell>
          <cell r="BU260" t="str">
            <v/>
          </cell>
        </row>
        <row r="261">
          <cell r="A261">
            <v>0</v>
          </cell>
          <cell r="E261" t="str">
            <v/>
          </cell>
          <cell r="I261" t="str">
            <v/>
          </cell>
          <cell r="M261" t="str">
            <v/>
          </cell>
          <cell r="Q261" t="str">
            <v/>
          </cell>
          <cell r="U261" t="str">
            <v/>
          </cell>
          <cell r="Y261" t="str">
            <v/>
          </cell>
          <cell r="AC261" t="str">
            <v/>
          </cell>
          <cell r="AG261" t="str">
            <v/>
          </cell>
          <cell r="AK261" t="str">
            <v/>
          </cell>
          <cell r="AO261" t="str">
            <v/>
          </cell>
          <cell r="AS261" t="str">
            <v/>
          </cell>
          <cell r="AW261" t="str">
            <v/>
          </cell>
          <cell r="BA261" t="str">
            <v/>
          </cell>
          <cell r="BE261" t="str">
            <v/>
          </cell>
          <cell r="BI261" t="str">
            <v/>
          </cell>
          <cell r="BM261" t="str">
            <v/>
          </cell>
          <cell r="BQ261" t="str">
            <v/>
          </cell>
          <cell r="BU261" t="str">
            <v/>
          </cell>
        </row>
        <row r="262">
          <cell r="A262">
            <v>0</v>
          </cell>
          <cell r="E262" t="str">
            <v/>
          </cell>
          <cell r="I262" t="str">
            <v/>
          </cell>
          <cell r="M262" t="str">
            <v/>
          </cell>
          <cell r="Q262" t="str">
            <v/>
          </cell>
          <cell r="U262" t="str">
            <v/>
          </cell>
          <cell r="Y262" t="str">
            <v/>
          </cell>
          <cell r="AC262" t="str">
            <v/>
          </cell>
          <cell r="AG262" t="str">
            <v/>
          </cell>
          <cell r="AK262" t="str">
            <v/>
          </cell>
          <cell r="AO262" t="str">
            <v/>
          </cell>
          <cell r="AS262" t="str">
            <v/>
          </cell>
          <cell r="AW262" t="str">
            <v/>
          </cell>
          <cell r="BA262" t="str">
            <v/>
          </cell>
          <cell r="BE262" t="str">
            <v/>
          </cell>
          <cell r="BI262" t="str">
            <v/>
          </cell>
          <cell r="BM262" t="str">
            <v/>
          </cell>
          <cell r="BQ262" t="str">
            <v/>
          </cell>
          <cell r="BU262" t="str">
            <v/>
          </cell>
        </row>
        <row r="263">
          <cell r="A263">
            <v>0</v>
          </cell>
          <cell r="E263" t="str">
            <v/>
          </cell>
          <cell r="I263" t="str">
            <v/>
          </cell>
          <cell r="M263" t="str">
            <v/>
          </cell>
          <cell r="Q263" t="str">
            <v/>
          </cell>
          <cell r="U263" t="str">
            <v/>
          </cell>
          <cell r="Y263" t="str">
            <v/>
          </cell>
          <cell r="AC263" t="str">
            <v/>
          </cell>
          <cell r="AG263" t="str">
            <v/>
          </cell>
          <cell r="AK263" t="str">
            <v/>
          </cell>
          <cell r="AO263" t="str">
            <v/>
          </cell>
          <cell r="AS263" t="str">
            <v/>
          </cell>
          <cell r="AW263" t="str">
            <v/>
          </cell>
          <cell r="BA263" t="str">
            <v/>
          </cell>
          <cell r="BE263" t="str">
            <v/>
          </cell>
          <cell r="BI263" t="str">
            <v/>
          </cell>
          <cell r="BM263" t="str">
            <v/>
          </cell>
          <cell r="BQ263" t="str">
            <v/>
          </cell>
          <cell r="BU263" t="str">
            <v/>
          </cell>
        </row>
        <row r="264">
          <cell r="A264">
            <v>0</v>
          </cell>
          <cell r="E264" t="str">
            <v/>
          </cell>
          <cell r="I264" t="str">
            <v/>
          </cell>
          <cell r="M264" t="str">
            <v/>
          </cell>
          <cell r="Q264" t="str">
            <v/>
          </cell>
          <cell r="U264" t="str">
            <v/>
          </cell>
          <cell r="Y264" t="str">
            <v/>
          </cell>
          <cell r="AC264" t="str">
            <v/>
          </cell>
          <cell r="AG264" t="str">
            <v/>
          </cell>
          <cell r="AK264" t="str">
            <v/>
          </cell>
          <cell r="AO264" t="str">
            <v/>
          </cell>
          <cell r="AS264" t="str">
            <v/>
          </cell>
          <cell r="AW264" t="str">
            <v/>
          </cell>
          <cell r="BA264" t="str">
            <v/>
          </cell>
          <cell r="BE264" t="str">
            <v/>
          </cell>
          <cell r="BI264" t="str">
            <v/>
          </cell>
          <cell r="BM264" t="str">
            <v/>
          </cell>
          <cell r="BQ264" t="str">
            <v/>
          </cell>
          <cell r="BU264" t="str">
            <v/>
          </cell>
        </row>
        <row r="265">
          <cell r="A265">
            <v>0</v>
          </cell>
          <cell r="E265" t="str">
            <v/>
          </cell>
          <cell r="I265" t="str">
            <v/>
          </cell>
          <cell r="M265" t="str">
            <v/>
          </cell>
          <cell r="Q265" t="str">
            <v/>
          </cell>
          <cell r="U265" t="str">
            <v/>
          </cell>
          <cell r="Y265" t="str">
            <v/>
          </cell>
          <cell r="AC265" t="str">
            <v/>
          </cell>
          <cell r="AG265" t="str">
            <v/>
          </cell>
          <cell r="AK265" t="str">
            <v/>
          </cell>
          <cell r="AO265" t="str">
            <v/>
          </cell>
          <cell r="AS265" t="str">
            <v/>
          </cell>
          <cell r="AW265" t="str">
            <v/>
          </cell>
          <cell r="BA265" t="str">
            <v/>
          </cell>
          <cell r="BE265" t="str">
            <v/>
          </cell>
          <cell r="BI265" t="str">
            <v/>
          </cell>
          <cell r="BM265" t="str">
            <v/>
          </cell>
          <cell r="BQ265" t="str">
            <v/>
          </cell>
          <cell r="BU265" t="str">
            <v/>
          </cell>
        </row>
        <row r="266">
          <cell r="A266">
            <v>0</v>
          </cell>
          <cell r="E266" t="str">
            <v/>
          </cell>
          <cell r="I266" t="str">
            <v/>
          </cell>
          <cell r="M266" t="str">
            <v/>
          </cell>
          <cell r="Q266" t="str">
            <v/>
          </cell>
          <cell r="U266" t="str">
            <v/>
          </cell>
          <cell r="Y266" t="str">
            <v/>
          </cell>
          <cell r="AC266" t="str">
            <v/>
          </cell>
          <cell r="AG266" t="str">
            <v/>
          </cell>
          <cell r="AK266" t="str">
            <v/>
          </cell>
          <cell r="AO266" t="str">
            <v/>
          </cell>
          <cell r="AS266" t="str">
            <v/>
          </cell>
          <cell r="AW266" t="str">
            <v/>
          </cell>
          <cell r="BA266" t="str">
            <v/>
          </cell>
          <cell r="BE266" t="str">
            <v/>
          </cell>
          <cell r="BI266" t="str">
            <v/>
          </cell>
          <cell r="BM266" t="str">
            <v/>
          </cell>
          <cell r="BQ266" t="str">
            <v/>
          </cell>
          <cell r="BU266" t="str">
            <v/>
          </cell>
        </row>
        <row r="267">
          <cell r="A267">
            <v>0</v>
          </cell>
          <cell r="E267" t="str">
            <v/>
          </cell>
          <cell r="I267" t="str">
            <v/>
          </cell>
          <cell r="M267" t="str">
            <v/>
          </cell>
          <cell r="Q267" t="str">
            <v/>
          </cell>
          <cell r="U267" t="str">
            <v/>
          </cell>
          <cell r="Y267" t="str">
            <v/>
          </cell>
          <cell r="AC267" t="str">
            <v/>
          </cell>
          <cell r="AG267" t="str">
            <v/>
          </cell>
          <cell r="AK267" t="str">
            <v/>
          </cell>
          <cell r="AO267" t="str">
            <v/>
          </cell>
          <cell r="AS267" t="str">
            <v/>
          </cell>
          <cell r="AW267" t="str">
            <v/>
          </cell>
          <cell r="BA267" t="str">
            <v/>
          </cell>
          <cell r="BE267" t="str">
            <v/>
          </cell>
          <cell r="BI267" t="str">
            <v/>
          </cell>
          <cell r="BM267" t="str">
            <v/>
          </cell>
          <cell r="BQ267" t="str">
            <v/>
          </cell>
          <cell r="BU267" t="str">
            <v/>
          </cell>
        </row>
        <row r="268">
          <cell r="A268">
            <v>0</v>
          </cell>
          <cell r="E268" t="str">
            <v/>
          </cell>
          <cell r="I268" t="str">
            <v/>
          </cell>
          <cell r="M268" t="str">
            <v/>
          </cell>
          <cell r="Q268" t="str">
            <v/>
          </cell>
          <cell r="U268" t="str">
            <v/>
          </cell>
          <cell r="Y268" t="str">
            <v/>
          </cell>
          <cell r="AC268" t="str">
            <v/>
          </cell>
          <cell r="AG268" t="str">
            <v/>
          </cell>
          <cell r="AK268" t="str">
            <v/>
          </cell>
          <cell r="AO268" t="str">
            <v/>
          </cell>
          <cell r="AS268" t="str">
            <v/>
          </cell>
          <cell r="AW268" t="str">
            <v/>
          </cell>
          <cell r="BA268" t="str">
            <v/>
          </cell>
          <cell r="BE268" t="str">
            <v/>
          </cell>
          <cell r="BI268" t="str">
            <v/>
          </cell>
          <cell r="BM268" t="str">
            <v/>
          </cell>
          <cell r="BQ268" t="str">
            <v/>
          </cell>
          <cell r="BU268" t="str">
            <v/>
          </cell>
        </row>
        <row r="269">
          <cell r="A269">
            <v>0</v>
          </cell>
          <cell r="E269" t="str">
            <v/>
          </cell>
          <cell r="I269" t="str">
            <v/>
          </cell>
          <cell r="M269" t="str">
            <v/>
          </cell>
          <cell r="Q269" t="str">
            <v/>
          </cell>
          <cell r="U269" t="str">
            <v/>
          </cell>
          <cell r="Y269" t="str">
            <v/>
          </cell>
          <cell r="AC269" t="str">
            <v/>
          </cell>
          <cell r="AG269" t="str">
            <v/>
          </cell>
          <cell r="AK269" t="str">
            <v/>
          </cell>
          <cell r="AO269" t="str">
            <v/>
          </cell>
          <cell r="AS269" t="str">
            <v/>
          </cell>
          <cell r="AW269" t="str">
            <v/>
          </cell>
          <cell r="BA269" t="str">
            <v/>
          </cell>
          <cell r="BE269" t="str">
            <v/>
          </cell>
          <cell r="BI269" t="str">
            <v/>
          </cell>
          <cell r="BM269" t="str">
            <v/>
          </cell>
          <cell r="BQ269" t="str">
            <v/>
          </cell>
          <cell r="BU269" t="str">
            <v/>
          </cell>
        </row>
        <row r="270">
          <cell r="A270">
            <v>0</v>
          </cell>
          <cell r="E270" t="str">
            <v/>
          </cell>
          <cell r="I270" t="str">
            <v/>
          </cell>
          <cell r="M270" t="str">
            <v/>
          </cell>
          <cell r="Q270" t="str">
            <v/>
          </cell>
          <cell r="U270" t="str">
            <v/>
          </cell>
          <cell r="Y270" t="str">
            <v/>
          </cell>
          <cell r="AC270" t="str">
            <v/>
          </cell>
          <cell r="AG270" t="str">
            <v/>
          </cell>
          <cell r="AK270" t="str">
            <v/>
          </cell>
          <cell r="AO270" t="str">
            <v/>
          </cell>
          <cell r="AS270" t="str">
            <v/>
          </cell>
          <cell r="AW270" t="str">
            <v/>
          </cell>
          <cell r="BA270" t="str">
            <v/>
          </cell>
          <cell r="BE270" t="str">
            <v/>
          </cell>
          <cell r="BI270" t="str">
            <v/>
          </cell>
          <cell r="BM270" t="str">
            <v/>
          </cell>
          <cell r="BQ270" t="str">
            <v/>
          </cell>
          <cell r="BU270" t="str">
            <v/>
          </cell>
        </row>
        <row r="271">
          <cell r="A271">
            <v>0</v>
          </cell>
          <cell r="E271" t="str">
            <v/>
          </cell>
          <cell r="I271" t="str">
            <v/>
          </cell>
          <cell r="M271" t="str">
            <v/>
          </cell>
          <cell r="Q271" t="str">
            <v/>
          </cell>
          <cell r="U271" t="str">
            <v/>
          </cell>
          <cell r="Y271" t="str">
            <v/>
          </cell>
          <cell r="AC271" t="str">
            <v/>
          </cell>
          <cell r="AG271" t="str">
            <v/>
          </cell>
          <cell r="AK271" t="str">
            <v/>
          </cell>
          <cell r="AO271" t="str">
            <v/>
          </cell>
          <cell r="AS271" t="str">
            <v/>
          </cell>
          <cell r="AW271" t="str">
            <v/>
          </cell>
          <cell r="BA271" t="str">
            <v/>
          </cell>
          <cell r="BE271" t="str">
            <v/>
          </cell>
          <cell r="BI271" t="str">
            <v/>
          </cell>
          <cell r="BM271" t="str">
            <v/>
          </cell>
          <cell r="BQ271" t="str">
            <v/>
          </cell>
          <cell r="BU271" t="str">
            <v/>
          </cell>
        </row>
        <row r="272">
          <cell r="A272">
            <v>0</v>
          </cell>
          <cell r="E272" t="str">
            <v/>
          </cell>
          <cell r="I272" t="str">
            <v/>
          </cell>
          <cell r="M272" t="str">
            <v/>
          </cell>
          <cell r="Q272" t="str">
            <v/>
          </cell>
          <cell r="U272" t="str">
            <v/>
          </cell>
          <cell r="Y272" t="str">
            <v/>
          </cell>
          <cell r="AC272" t="str">
            <v/>
          </cell>
          <cell r="AG272" t="str">
            <v/>
          </cell>
          <cell r="AK272" t="str">
            <v/>
          </cell>
          <cell r="AO272" t="str">
            <v/>
          </cell>
          <cell r="AS272" t="str">
            <v/>
          </cell>
          <cell r="AW272" t="str">
            <v/>
          </cell>
          <cell r="BA272" t="str">
            <v/>
          </cell>
          <cell r="BE272" t="str">
            <v/>
          </cell>
          <cell r="BI272" t="str">
            <v/>
          </cell>
          <cell r="BM272" t="str">
            <v/>
          </cell>
          <cell r="BQ272" t="str">
            <v/>
          </cell>
          <cell r="BU272" t="str">
            <v/>
          </cell>
        </row>
        <row r="273">
          <cell r="A273">
            <v>0</v>
          </cell>
          <cell r="E273" t="str">
            <v/>
          </cell>
          <cell r="I273" t="str">
            <v/>
          </cell>
          <cell r="M273" t="str">
            <v/>
          </cell>
          <cell r="Q273" t="str">
            <v/>
          </cell>
          <cell r="U273" t="str">
            <v/>
          </cell>
          <cell r="Y273" t="str">
            <v/>
          </cell>
          <cell r="AC273" t="str">
            <v/>
          </cell>
          <cell r="AG273" t="str">
            <v/>
          </cell>
          <cell r="AK273" t="str">
            <v/>
          </cell>
          <cell r="AO273" t="str">
            <v/>
          </cell>
          <cell r="AS273" t="str">
            <v/>
          </cell>
          <cell r="AW273" t="str">
            <v/>
          </cell>
          <cell r="BA273" t="str">
            <v/>
          </cell>
          <cell r="BE273" t="str">
            <v/>
          </cell>
          <cell r="BI273" t="str">
            <v/>
          </cell>
          <cell r="BM273" t="str">
            <v/>
          </cell>
          <cell r="BQ273" t="str">
            <v/>
          </cell>
          <cell r="BU273" t="str">
            <v/>
          </cell>
        </row>
        <row r="274">
          <cell r="A274">
            <v>0</v>
          </cell>
          <cell r="E274" t="str">
            <v/>
          </cell>
          <cell r="I274" t="str">
            <v/>
          </cell>
          <cell r="M274" t="str">
            <v/>
          </cell>
          <cell r="Q274" t="str">
            <v/>
          </cell>
          <cell r="U274" t="str">
            <v/>
          </cell>
          <cell r="Y274" t="str">
            <v/>
          </cell>
          <cell r="AC274" t="str">
            <v/>
          </cell>
          <cell r="AG274" t="str">
            <v/>
          </cell>
          <cell r="AK274" t="str">
            <v/>
          </cell>
          <cell r="AO274" t="str">
            <v/>
          </cell>
          <cell r="AS274" t="str">
            <v/>
          </cell>
          <cell r="AW274" t="str">
            <v/>
          </cell>
          <cell r="BA274" t="str">
            <v/>
          </cell>
          <cell r="BE274" t="str">
            <v/>
          </cell>
          <cell r="BI274" t="str">
            <v/>
          </cell>
          <cell r="BM274" t="str">
            <v/>
          </cell>
          <cell r="BQ274" t="str">
            <v/>
          </cell>
          <cell r="BU274" t="str">
            <v/>
          </cell>
        </row>
        <row r="275">
          <cell r="A275">
            <v>0</v>
          </cell>
          <cell r="E275" t="str">
            <v/>
          </cell>
          <cell r="I275" t="str">
            <v/>
          </cell>
          <cell r="M275" t="str">
            <v/>
          </cell>
          <cell r="Q275" t="str">
            <v/>
          </cell>
          <cell r="U275" t="str">
            <v/>
          </cell>
          <cell r="Y275" t="str">
            <v/>
          </cell>
          <cell r="AC275" t="str">
            <v/>
          </cell>
          <cell r="AG275" t="str">
            <v/>
          </cell>
          <cell r="AK275" t="str">
            <v/>
          </cell>
          <cell r="AO275" t="str">
            <v/>
          </cell>
          <cell r="AS275" t="str">
            <v/>
          </cell>
          <cell r="AW275" t="str">
            <v/>
          </cell>
          <cell r="BA275" t="str">
            <v/>
          </cell>
          <cell r="BE275" t="str">
            <v/>
          </cell>
          <cell r="BI275" t="str">
            <v/>
          </cell>
          <cell r="BM275" t="str">
            <v/>
          </cell>
          <cell r="BQ275" t="str">
            <v/>
          </cell>
          <cell r="BU275" t="str">
            <v/>
          </cell>
        </row>
        <row r="276">
          <cell r="A276">
            <v>0</v>
          </cell>
          <cell r="E276" t="str">
            <v/>
          </cell>
          <cell r="I276" t="str">
            <v/>
          </cell>
          <cell r="M276" t="str">
            <v/>
          </cell>
          <cell r="Q276" t="str">
            <v/>
          </cell>
          <cell r="U276" t="str">
            <v/>
          </cell>
          <cell r="Y276" t="str">
            <v/>
          </cell>
          <cell r="AC276" t="str">
            <v/>
          </cell>
          <cell r="AG276" t="str">
            <v/>
          </cell>
          <cell r="AK276" t="str">
            <v/>
          </cell>
          <cell r="AO276" t="str">
            <v/>
          </cell>
          <cell r="AS276" t="str">
            <v/>
          </cell>
          <cell r="AW276" t="str">
            <v/>
          </cell>
          <cell r="BA276" t="str">
            <v/>
          </cell>
          <cell r="BE276" t="str">
            <v/>
          </cell>
          <cell r="BI276" t="str">
            <v/>
          </cell>
          <cell r="BM276" t="str">
            <v/>
          </cell>
          <cell r="BQ276" t="str">
            <v/>
          </cell>
          <cell r="BU276" t="str">
            <v/>
          </cell>
        </row>
        <row r="277">
          <cell r="A277">
            <v>0</v>
          </cell>
          <cell r="E277" t="str">
            <v/>
          </cell>
          <cell r="I277" t="str">
            <v/>
          </cell>
          <cell r="M277" t="str">
            <v/>
          </cell>
          <cell r="Q277" t="str">
            <v/>
          </cell>
          <cell r="U277" t="str">
            <v/>
          </cell>
          <cell r="Y277" t="str">
            <v/>
          </cell>
          <cell r="AC277" t="str">
            <v/>
          </cell>
          <cell r="AG277" t="str">
            <v/>
          </cell>
          <cell r="AK277" t="str">
            <v/>
          </cell>
          <cell r="AO277" t="str">
            <v/>
          </cell>
          <cell r="AS277" t="str">
            <v/>
          </cell>
          <cell r="AW277" t="str">
            <v/>
          </cell>
          <cell r="BA277" t="str">
            <v/>
          </cell>
          <cell r="BE277" t="str">
            <v/>
          </cell>
          <cell r="BI277" t="str">
            <v/>
          </cell>
          <cell r="BM277" t="str">
            <v/>
          </cell>
          <cell r="BQ277" t="str">
            <v/>
          </cell>
          <cell r="BU277" t="str">
            <v/>
          </cell>
        </row>
        <row r="278">
          <cell r="A278">
            <v>0</v>
          </cell>
          <cell r="E278" t="str">
            <v/>
          </cell>
          <cell r="I278" t="str">
            <v/>
          </cell>
          <cell r="M278" t="str">
            <v/>
          </cell>
          <cell r="Q278" t="str">
            <v/>
          </cell>
          <cell r="U278" t="str">
            <v/>
          </cell>
          <cell r="Y278" t="str">
            <v/>
          </cell>
          <cell r="AC278" t="str">
            <v/>
          </cell>
          <cell r="AG278" t="str">
            <v/>
          </cell>
          <cell r="AK278" t="str">
            <v/>
          </cell>
          <cell r="AO278" t="str">
            <v/>
          </cell>
          <cell r="AS278" t="str">
            <v/>
          </cell>
          <cell r="AW278" t="str">
            <v/>
          </cell>
          <cell r="BA278" t="str">
            <v/>
          </cell>
          <cell r="BE278" t="str">
            <v/>
          </cell>
          <cell r="BI278" t="str">
            <v/>
          </cell>
          <cell r="BM278" t="str">
            <v/>
          </cell>
          <cell r="BQ278" t="str">
            <v/>
          </cell>
          <cell r="BU278" t="str">
            <v/>
          </cell>
        </row>
        <row r="279">
          <cell r="A279">
            <v>0</v>
          </cell>
          <cell r="E279" t="str">
            <v/>
          </cell>
          <cell r="I279" t="str">
            <v/>
          </cell>
          <cell r="M279" t="str">
            <v/>
          </cell>
          <cell r="Q279" t="str">
            <v/>
          </cell>
          <cell r="U279" t="str">
            <v/>
          </cell>
          <cell r="Y279" t="str">
            <v/>
          </cell>
          <cell r="AC279" t="str">
            <v/>
          </cell>
          <cell r="AG279" t="str">
            <v/>
          </cell>
          <cell r="AK279" t="str">
            <v/>
          </cell>
          <cell r="AO279" t="str">
            <v/>
          </cell>
          <cell r="AS279" t="str">
            <v/>
          </cell>
          <cell r="AW279" t="str">
            <v/>
          </cell>
          <cell r="BA279" t="str">
            <v/>
          </cell>
          <cell r="BE279" t="str">
            <v/>
          </cell>
          <cell r="BI279" t="str">
            <v/>
          </cell>
          <cell r="BM279" t="str">
            <v/>
          </cell>
          <cell r="BQ279" t="str">
            <v/>
          </cell>
          <cell r="BU279" t="str">
            <v/>
          </cell>
        </row>
        <row r="280">
          <cell r="A280">
            <v>0</v>
          </cell>
          <cell r="E280" t="str">
            <v/>
          </cell>
          <cell r="I280" t="str">
            <v/>
          </cell>
          <cell r="M280" t="str">
            <v/>
          </cell>
          <cell r="Q280" t="str">
            <v/>
          </cell>
          <cell r="U280" t="str">
            <v/>
          </cell>
          <cell r="Y280" t="str">
            <v/>
          </cell>
          <cell r="AC280" t="str">
            <v/>
          </cell>
          <cell r="AG280" t="str">
            <v/>
          </cell>
          <cell r="AK280" t="str">
            <v/>
          </cell>
          <cell r="AO280" t="str">
            <v/>
          </cell>
          <cell r="AS280" t="str">
            <v/>
          </cell>
          <cell r="AW280" t="str">
            <v/>
          </cell>
          <cell r="BA280" t="str">
            <v/>
          </cell>
          <cell r="BE280" t="str">
            <v/>
          </cell>
          <cell r="BI280" t="str">
            <v/>
          </cell>
          <cell r="BM280" t="str">
            <v/>
          </cell>
          <cell r="BQ280" t="str">
            <v/>
          </cell>
          <cell r="BU280" t="str">
            <v/>
          </cell>
        </row>
        <row r="281">
          <cell r="A281">
            <v>0</v>
          </cell>
          <cell r="E281" t="str">
            <v/>
          </cell>
          <cell r="I281" t="str">
            <v/>
          </cell>
          <cell r="M281" t="str">
            <v/>
          </cell>
          <cell r="Q281" t="str">
            <v/>
          </cell>
          <cell r="U281" t="str">
            <v/>
          </cell>
          <cell r="Y281" t="str">
            <v/>
          </cell>
          <cell r="AC281" t="str">
            <v/>
          </cell>
          <cell r="AG281" t="str">
            <v/>
          </cell>
          <cell r="AK281" t="str">
            <v/>
          </cell>
          <cell r="AO281" t="str">
            <v/>
          </cell>
          <cell r="AS281" t="str">
            <v/>
          </cell>
          <cell r="AW281" t="str">
            <v/>
          </cell>
          <cell r="BA281" t="str">
            <v/>
          </cell>
          <cell r="BE281" t="str">
            <v/>
          </cell>
          <cell r="BI281" t="str">
            <v/>
          </cell>
          <cell r="BM281" t="str">
            <v/>
          </cell>
          <cell r="BQ281" t="str">
            <v/>
          </cell>
          <cell r="BU281" t="str">
            <v/>
          </cell>
        </row>
        <row r="282">
          <cell r="A282">
            <v>0</v>
          </cell>
          <cell r="E282" t="str">
            <v/>
          </cell>
          <cell r="I282" t="str">
            <v/>
          </cell>
          <cell r="M282" t="str">
            <v/>
          </cell>
          <cell r="Q282" t="str">
            <v/>
          </cell>
          <cell r="U282" t="str">
            <v/>
          </cell>
          <cell r="Y282" t="str">
            <v/>
          </cell>
          <cell r="AC282" t="str">
            <v/>
          </cell>
          <cell r="AG282" t="str">
            <v/>
          </cell>
          <cell r="AK282" t="str">
            <v/>
          </cell>
          <cell r="AO282" t="str">
            <v/>
          </cell>
          <cell r="AS282" t="str">
            <v/>
          </cell>
          <cell r="AW282" t="str">
            <v/>
          </cell>
          <cell r="BA282" t="str">
            <v/>
          </cell>
          <cell r="BE282" t="str">
            <v/>
          </cell>
          <cell r="BI282" t="str">
            <v/>
          </cell>
          <cell r="BM282" t="str">
            <v/>
          </cell>
          <cell r="BQ282" t="str">
            <v/>
          </cell>
          <cell r="BU282" t="str">
            <v/>
          </cell>
        </row>
        <row r="283">
          <cell r="A283">
            <v>0</v>
          </cell>
          <cell r="E283" t="str">
            <v/>
          </cell>
          <cell r="I283" t="str">
            <v/>
          </cell>
          <cell r="M283" t="str">
            <v/>
          </cell>
          <cell r="Q283" t="str">
            <v/>
          </cell>
          <cell r="U283" t="str">
            <v/>
          </cell>
          <cell r="Y283" t="str">
            <v/>
          </cell>
          <cell r="AC283" t="str">
            <v/>
          </cell>
          <cell r="AG283" t="str">
            <v/>
          </cell>
          <cell r="AK283" t="str">
            <v/>
          </cell>
          <cell r="AO283" t="str">
            <v/>
          </cell>
          <cell r="AS283" t="str">
            <v/>
          </cell>
          <cell r="AW283" t="str">
            <v/>
          </cell>
          <cell r="BA283" t="str">
            <v/>
          </cell>
          <cell r="BE283" t="str">
            <v/>
          </cell>
          <cell r="BI283" t="str">
            <v/>
          </cell>
          <cell r="BM283" t="str">
            <v/>
          </cell>
          <cell r="BQ283" t="str">
            <v/>
          </cell>
          <cell r="BU283" t="str">
            <v/>
          </cell>
        </row>
        <row r="284">
          <cell r="A284">
            <v>0</v>
          </cell>
          <cell r="E284" t="str">
            <v/>
          </cell>
          <cell r="I284" t="str">
            <v/>
          </cell>
          <cell r="M284" t="str">
            <v/>
          </cell>
          <cell r="Q284" t="str">
            <v/>
          </cell>
          <cell r="U284" t="str">
            <v/>
          </cell>
          <cell r="Y284" t="str">
            <v/>
          </cell>
          <cell r="AC284" t="str">
            <v/>
          </cell>
          <cell r="AG284" t="str">
            <v/>
          </cell>
          <cell r="AK284" t="str">
            <v/>
          </cell>
          <cell r="AO284" t="str">
            <v/>
          </cell>
          <cell r="AS284" t="str">
            <v/>
          </cell>
          <cell r="AW284" t="str">
            <v/>
          </cell>
          <cell r="BA284" t="str">
            <v/>
          </cell>
          <cell r="BE284" t="str">
            <v/>
          </cell>
          <cell r="BI284" t="str">
            <v/>
          </cell>
          <cell r="BM284" t="str">
            <v/>
          </cell>
          <cell r="BQ284" t="str">
            <v/>
          </cell>
          <cell r="BU284" t="str">
            <v/>
          </cell>
        </row>
        <row r="285">
          <cell r="A285">
            <v>0</v>
          </cell>
          <cell r="E285" t="str">
            <v/>
          </cell>
          <cell r="I285" t="str">
            <v/>
          </cell>
          <cell r="M285" t="str">
            <v/>
          </cell>
          <cell r="Q285" t="str">
            <v/>
          </cell>
          <cell r="U285" t="str">
            <v/>
          </cell>
          <cell r="Y285" t="str">
            <v/>
          </cell>
          <cell r="AC285" t="str">
            <v/>
          </cell>
          <cell r="AG285" t="str">
            <v/>
          </cell>
          <cell r="AK285" t="str">
            <v/>
          </cell>
          <cell r="AO285" t="str">
            <v/>
          </cell>
          <cell r="AS285" t="str">
            <v/>
          </cell>
          <cell r="AW285" t="str">
            <v/>
          </cell>
          <cell r="BA285" t="str">
            <v/>
          </cell>
          <cell r="BE285" t="str">
            <v/>
          </cell>
          <cell r="BI285" t="str">
            <v/>
          </cell>
          <cell r="BM285" t="str">
            <v/>
          </cell>
          <cell r="BQ285" t="str">
            <v/>
          </cell>
          <cell r="BU285" t="str">
            <v/>
          </cell>
        </row>
        <row r="286">
          <cell r="A286">
            <v>0</v>
          </cell>
          <cell r="E286" t="str">
            <v/>
          </cell>
          <cell r="I286" t="str">
            <v/>
          </cell>
          <cell r="M286" t="str">
            <v/>
          </cell>
          <cell r="Q286" t="str">
            <v/>
          </cell>
          <cell r="U286" t="str">
            <v/>
          </cell>
          <cell r="Y286" t="str">
            <v/>
          </cell>
          <cell r="AC286" t="str">
            <v/>
          </cell>
          <cell r="AG286" t="str">
            <v/>
          </cell>
          <cell r="AK286" t="str">
            <v/>
          </cell>
          <cell r="AO286" t="str">
            <v/>
          </cell>
          <cell r="AS286" t="str">
            <v/>
          </cell>
          <cell r="AW286" t="str">
            <v/>
          </cell>
          <cell r="BA286" t="str">
            <v/>
          </cell>
          <cell r="BE286" t="str">
            <v/>
          </cell>
          <cell r="BI286" t="str">
            <v/>
          </cell>
          <cell r="BM286" t="str">
            <v/>
          </cell>
          <cell r="BQ286" t="str">
            <v/>
          </cell>
          <cell r="BU286" t="str">
            <v/>
          </cell>
        </row>
        <row r="287">
          <cell r="A287">
            <v>0</v>
          </cell>
          <cell r="E287" t="str">
            <v/>
          </cell>
          <cell r="I287" t="str">
            <v/>
          </cell>
          <cell r="M287" t="str">
            <v/>
          </cell>
          <cell r="Q287" t="str">
            <v/>
          </cell>
          <cell r="U287" t="str">
            <v/>
          </cell>
          <cell r="Y287" t="str">
            <v/>
          </cell>
          <cell r="AC287" t="str">
            <v/>
          </cell>
          <cell r="AG287" t="str">
            <v/>
          </cell>
          <cell r="AK287" t="str">
            <v/>
          </cell>
          <cell r="AO287" t="str">
            <v/>
          </cell>
          <cell r="AS287" t="str">
            <v/>
          </cell>
          <cell r="AW287" t="str">
            <v/>
          </cell>
          <cell r="BA287" t="str">
            <v/>
          </cell>
          <cell r="BE287" t="str">
            <v/>
          </cell>
          <cell r="BI287" t="str">
            <v/>
          </cell>
          <cell r="BM287" t="str">
            <v/>
          </cell>
          <cell r="BQ287" t="str">
            <v/>
          </cell>
          <cell r="BU287" t="str">
            <v/>
          </cell>
        </row>
        <row r="288">
          <cell r="A288">
            <v>0</v>
          </cell>
          <cell r="E288" t="str">
            <v/>
          </cell>
          <cell r="I288" t="str">
            <v/>
          </cell>
          <cell r="M288" t="str">
            <v/>
          </cell>
          <cell r="Q288" t="str">
            <v/>
          </cell>
          <cell r="U288" t="str">
            <v/>
          </cell>
          <cell r="Y288" t="str">
            <v/>
          </cell>
          <cell r="AC288" t="str">
            <v/>
          </cell>
          <cell r="AG288" t="str">
            <v/>
          </cell>
          <cell r="AK288" t="str">
            <v/>
          </cell>
          <cell r="AO288" t="str">
            <v/>
          </cell>
          <cell r="AS288" t="str">
            <v/>
          </cell>
          <cell r="AW288" t="str">
            <v/>
          </cell>
          <cell r="BA288" t="str">
            <v/>
          </cell>
          <cell r="BE288" t="str">
            <v/>
          </cell>
          <cell r="BI288" t="str">
            <v/>
          </cell>
          <cell r="BM288" t="str">
            <v/>
          </cell>
          <cell r="BQ288" t="str">
            <v/>
          </cell>
          <cell r="BU288" t="str">
            <v/>
          </cell>
        </row>
        <row r="289">
          <cell r="A289">
            <v>0</v>
          </cell>
          <cell r="E289" t="str">
            <v/>
          </cell>
          <cell r="I289" t="str">
            <v/>
          </cell>
          <cell r="M289" t="str">
            <v/>
          </cell>
          <cell r="Q289" t="str">
            <v/>
          </cell>
          <cell r="U289" t="str">
            <v/>
          </cell>
          <cell r="Y289" t="str">
            <v/>
          </cell>
          <cell r="AC289" t="str">
            <v/>
          </cell>
          <cell r="AG289" t="str">
            <v/>
          </cell>
          <cell r="AK289" t="str">
            <v/>
          </cell>
          <cell r="AO289" t="str">
            <v/>
          </cell>
          <cell r="AS289" t="str">
            <v/>
          </cell>
          <cell r="AW289" t="str">
            <v/>
          </cell>
          <cell r="BA289" t="str">
            <v/>
          </cell>
          <cell r="BE289" t="str">
            <v/>
          </cell>
          <cell r="BI289" t="str">
            <v/>
          </cell>
          <cell r="BM289" t="str">
            <v/>
          </cell>
          <cell r="BQ289" t="str">
            <v/>
          </cell>
          <cell r="BU289" t="str">
            <v/>
          </cell>
        </row>
        <row r="290">
          <cell r="A290">
            <v>0</v>
          </cell>
          <cell r="E290" t="str">
            <v/>
          </cell>
          <cell r="I290" t="str">
            <v/>
          </cell>
          <cell r="M290" t="str">
            <v/>
          </cell>
          <cell r="Q290" t="str">
            <v/>
          </cell>
          <cell r="U290" t="str">
            <v/>
          </cell>
          <cell r="Y290" t="str">
            <v/>
          </cell>
          <cell r="AC290" t="str">
            <v/>
          </cell>
          <cell r="AG290" t="str">
            <v/>
          </cell>
          <cell r="AK290" t="str">
            <v/>
          </cell>
          <cell r="AO290" t="str">
            <v/>
          </cell>
          <cell r="AS290" t="str">
            <v/>
          </cell>
          <cell r="AW290" t="str">
            <v/>
          </cell>
          <cell r="BA290" t="str">
            <v/>
          </cell>
          <cell r="BE290" t="str">
            <v/>
          </cell>
          <cell r="BI290" t="str">
            <v/>
          </cell>
          <cell r="BM290" t="str">
            <v/>
          </cell>
          <cell r="BQ290" t="str">
            <v/>
          </cell>
          <cell r="BU290" t="str">
            <v/>
          </cell>
        </row>
        <row r="291">
          <cell r="A291">
            <v>0</v>
          </cell>
          <cell r="E291" t="str">
            <v/>
          </cell>
          <cell r="I291" t="str">
            <v/>
          </cell>
          <cell r="M291" t="str">
            <v/>
          </cell>
          <cell r="Q291" t="str">
            <v/>
          </cell>
          <cell r="U291" t="str">
            <v/>
          </cell>
          <cell r="Y291" t="str">
            <v/>
          </cell>
          <cell r="AC291" t="str">
            <v/>
          </cell>
          <cell r="AG291" t="str">
            <v/>
          </cell>
          <cell r="AK291" t="str">
            <v/>
          </cell>
          <cell r="AO291" t="str">
            <v/>
          </cell>
          <cell r="AS291" t="str">
            <v/>
          </cell>
          <cell r="AW291" t="str">
            <v/>
          </cell>
          <cell r="BA291" t="str">
            <v/>
          </cell>
          <cell r="BE291" t="str">
            <v/>
          </cell>
          <cell r="BI291" t="str">
            <v/>
          </cell>
          <cell r="BM291" t="str">
            <v/>
          </cell>
          <cell r="BQ291" t="str">
            <v/>
          </cell>
          <cell r="BU291" t="str">
            <v/>
          </cell>
        </row>
        <row r="292">
          <cell r="A292">
            <v>0</v>
          </cell>
          <cell r="E292" t="str">
            <v/>
          </cell>
          <cell r="I292" t="str">
            <v/>
          </cell>
          <cell r="M292" t="str">
            <v/>
          </cell>
          <cell r="Q292" t="str">
            <v/>
          </cell>
          <cell r="U292" t="str">
            <v/>
          </cell>
          <cell r="Y292" t="str">
            <v/>
          </cell>
          <cell r="AC292" t="str">
            <v/>
          </cell>
          <cell r="AG292" t="str">
            <v/>
          </cell>
          <cell r="AK292" t="str">
            <v/>
          </cell>
          <cell r="AO292" t="str">
            <v/>
          </cell>
          <cell r="AS292" t="str">
            <v/>
          </cell>
          <cell r="AW292" t="str">
            <v/>
          </cell>
          <cell r="BA292" t="str">
            <v/>
          </cell>
          <cell r="BE292" t="str">
            <v/>
          </cell>
          <cell r="BI292" t="str">
            <v/>
          </cell>
          <cell r="BM292" t="str">
            <v/>
          </cell>
          <cell r="BQ292" t="str">
            <v/>
          </cell>
          <cell r="BU292" t="str">
            <v/>
          </cell>
        </row>
        <row r="293">
          <cell r="A293">
            <v>0</v>
          </cell>
          <cell r="E293" t="str">
            <v/>
          </cell>
          <cell r="I293" t="str">
            <v/>
          </cell>
          <cell r="M293" t="str">
            <v/>
          </cell>
          <cell r="Q293" t="str">
            <v/>
          </cell>
          <cell r="U293" t="str">
            <v/>
          </cell>
          <cell r="Y293" t="str">
            <v/>
          </cell>
          <cell r="AC293" t="str">
            <v/>
          </cell>
          <cell r="AG293" t="str">
            <v/>
          </cell>
          <cell r="AK293" t="str">
            <v/>
          </cell>
          <cell r="AO293" t="str">
            <v/>
          </cell>
          <cell r="AS293" t="str">
            <v/>
          </cell>
          <cell r="AW293" t="str">
            <v/>
          </cell>
          <cell r="BA293" t="str">
            <v/>
          </cell>
          <cell r="BE293" t="str">
            <v/>
          </cell>
          <cell r="BI293" t="str">
            <v/>
          </cell>
          <cell r="BM293" t="str">
            <v/>
          </cell>
          <cell r="BQ293" t="str">
            <v/>
          </cell>
          <cell r="BU293" t="str">
            <v/>
          </cell>
        </row>
        <row r="294">
          <cell r="A294">
            <v>0</v>
          </cell>
          <cell r="E294" t="str">
            <v/>
          </cell>
          <cell r="I294" t="str">
            <v/>
          </cell>
          <cell r="M294" t="str">
            <v/>
          </cell>
          <cell r="Q294" t="str">
            <v/>
          </cell>
          <cell r="U294" t="str">
            <v/>
          </cell>
          <cell r="Y294" t="str">
            <v/>
          </cell>
          <cell r="AC294" t="str">
            <v/>
          </cell>
          <cell r="AG294" t="str">
            <v/>
          </cell>
          <cell r="AK294" t="str">
            <v/>
          </cell>
          <cell r="AO294" t="str">
            <v/>
          </cell>
          <cell r="AS294" t="str">
            <v/>
          </cell>
          <cell r="AW294" t="str">
            <v/>
          </cell>
          <cell r="BA294" t="str">
            <v/>
          </cell>
          <cell r="BE294" t="str">
            <v/>
          </cell>
          <cell r="BI294" t="str">
            <v/>
          </cell>
          <cell r="BM294" t="str">
            <v/>
          </cell>
          <cell r="BQ294" t="str">
            <v/>
          </cell>
          <cell r="BU294" t="str">
            <v/>
          </cell>
        </row>
        <row r="295">
          <cell r="A295">
            <v>0</v>
          </cell>
          <cell r="E295" t="str">
            <v/>
          </cell>
          <cell r="I295" t="str">
            <v/>
          </cell>
          <cell r="M295" t="str">
            <v/>
          </cell>
          <cell r="Q295" t="str">
            <v/>
          </cell>
          <cell r="U295" t="str">
            <v/>
          </cell>
          <cell r="Y295" t="str">
            <v/>
          </cell>
          <cell r="AC295" t="str">
            <v/>
          </cell>
          <cell r="AG295" t="str">
            <v/>
          </cell>
          <cell r="AK295" t="str">
            <v/>
          </cell>
          <cell r="AO295" t="str">
            <v/>
          </cell>
          <cell r="AS295" t="str">
            <v/>
          </cell>
          <cell r="AW295" t="str">
            <v/>
          </cell>
          <cell r="BA295" t="str">
            <v/>
          </cell>
          <cell r="BE295" t="str">
            <v/>
          </cell>
          <cell r="BI295" t="str">
            <v/>
          </cell>
          <cell r="BM295" t="str">
            <v/>
          </cell>
          <cell r="BQ295" t="str">
            <v/>
          </cell>
          <cell r="BU295" t="str">
            <v/>
          </cell>
        </row>
        <row r="296">
          <cell r="A296">
            <v>0</v>
          </cell>
          <cell r="E296" t="str">
            <v/>
          </cell>
          <cell r="I296" t="str">
            <v/>
          </cell>
          <cell r="M296" t="str">
            <v/>
          </cell>
          <cell r="Q296" t="str">
            <v/>
          </cell>
          <cell r="U296" t="str">
            <v/>
          </cell>
          <cell r="Y296" t="str">
            <v/>
          </cell>
          <cell r="AC296" t="str">
            <v/>
          </cell>
          <cell r="AG296" t="str">
            <v/>
          </cell>
          <cell r="AK296" t="str">
            <v/>
          </cell>
          <cell r="AO296" t="str">
            <v/>
          </cell>
          <cell r="AS296" t="str">
            <v/>
          </cell>
          <cell r="AW296" t="str">
            <v/>
          </cell>
          <cell r="BA296" t="str">
            <v/>
          </cell>
          <cell r="BE296" t="str">
            <v/>
          </cell>
          <cell r="BI296" t="str">
            <v/>
          </cell>
          <cell r="BM296" t="str">
            <v/>
          </cell>
          <cell r="BQ296" t="str">
            <v/>
          </cell>
          <cell r="BU296" t="str">
            <v/>
          </cell>
        </row>
        <row r="297">
          <cell r="A297">
            <v>0</v>
          </cell>
          <cell r="E297" t="str">
            <v/>
          </cell>
          <cell r="I297" t="str">
            <v/>
          </cell>
          <cell r="M297" t="str">
            <v/>
          </cell>
          <cell r="Q297" t="str">
            <v/>
          </cell>
          <cell r="U297" t="str">
            <v/>
          </cell>
          <cell r="Y297" t="str">
            <v/>
          </cell>
          <cell r="AC297" t="str">
            <v/>
          </cell>
          <cell r="AG297" t="str">
            <v/>
          </cell>
          <cell r="AK297" t="str">
            <v/>
          </cell>
          <cell r="AO297" t="str">
            <v/>
          </cell>
          <cell r="AS297" t="str">
            <v/>
          </cell>
          <cell r="AW297" t="str">
            <v/>
          </cell>
          <cell r="BA297" t="str">
            <v/>
          </cell>
          <cell r="BE297" t="str">
            <v/>
          </cell>
          <cell r="BI297" t="str">
            <v/>
          </cell>
          <cell r="BM297" t="str">
            <v/>
          </cell>
          <cell r="BQ297" t="str">
            <v/>
          </cell>
          <cell r="BU297" t="str">
            <v/>
          </cell>
        </row>
        <row r="298">
          <cell r="A298">
            <v>0</v>
          </cell>
          <cell r="E298" t="str">
            <v/>
          </cell>
          <cell r="I298" t="str">
            <v/>
          </cell>
          <cell r="M298" t="str">
            <v/>
          </cell>
          <cell r="Q298" t="str">
            <v/>
          </cell>
          <cell r="U298" t="str">
            <v/>
          </cell>
          <cell r="Y298" t="str">
            <v/>
          </cell>
          <cell r="AC298" t="str">
            <v/>
          </cell>
          <cell r="AG298" t="str">
            <v/>
          </cell>
          <cell r="AK298" t="str">
            <v/>
          </cell>
          <cell r="AO298" t="str">
            <v/>
          </cell>
          <cell r="AS298" t="str">
            <v/>
          </cell>
          <cell r="AW298" t="str">
            <v/>
          </cell>
          <cell r="BA298" t="str">
            <v/>
          </cell>
          <cell r="BE298" t="str">
            <v/>
          </cell>
          <cell r="BI298" t="str">
            <v/>
          </cell>
          <cell r="BM298" t="str">
            <v/>
          </cell>
          <cell r="BQ298" t="str">
            <v/>
          </cell>
          <cell r="BU298" t="str">
            <v/>
          </cell>
        </row>
        <row r="299">
          <cell r="A299">
            <v>0</v>
          </cell>
          <cell r="E299" t="str">
            <v/>
          </cell>
          <cell r="I299" t="str">
            <v/>
          </cell>
          <cell r="M299" t="str">
            <v/>
          </cell>
          <cell r="Q299" t="str">
            <v/>
          </cell>
          <cell r="U299" t="str">
            <v/>
          </cell>
          <cell r="Y299" t="str">
            <v/>
          </cell>
          <cell r="AC299" t="str">
            <v/>
          </cell>
          <cell r="AG299" t="str">
            <v/>
          </cell>
          <cell r="AK299" t="str">
            <v/>
          </cell>
          <cell r="AO299" t="str">
            <v/>
          </cell>
          <cell r="AS299" t="str">
            <v/>
          </cell>
          <cell r="AW299" t="str">
            <v/>
          </cell>
          <cell r="BA299" t="str">
            <v/>
          </cell>
          <cell r="BE299" t="str">
            <v/>
          </cell>
          <cell r="BI299" t="str">
            <v/>
          </cell>
          <cell r="BM299" t="str">
            <v/>
          </cell>
          <cell r="BQ299" t="str">
            <v/>
          </cell>
          <cell r="BU299" t="str">
            <v/>
          </cell>
        </row>
        <row r="300">
          <cell r="A300">
            <v>0</v>
          </cell>
          <cell r="E300" t="str">
            <v/>
          </cell>
          <cell r="I300" t="str">
            <v/>
          </cell>
          <cell r="M300" t="str">
            <v/>
          </cell>
          <cell r="Q300" t="str">
            <v/>
          </cell>
          <cell r="U300" t="str">
            <v/>
          </cell>
          <cell r="Y300" t="str">
            <v/>
          </cell>
          <cell r="AC300" t="str">
            <v/>
          </cell>
          <cell r="AG300" t="str">
            <v/>
          </cell>
          <cell r="AK300" t="str">
            <v/>
          </cell>
          <cell r="AO300" t="str">
            <v/>
          </cell>
          <cell r="AS300" t="str">
            <v/>
          </cell>
          <cell r="AW300" t="str">
            <v/>
          </cell>
          <cell r="BA300" t="str">
            <v/>
          </cell>
          <cell r="BE300" t="str">
            <v/>
          </cell>
          <cell r="BI300" t="str">
            <v/>
          </cell>
          <cell r="BM300" t="str">
            <v/>
          </cell>
          <cell r="BQ300" t="str">
            <v/>
          </cell>
          <cell r="BU300" t="str">
            <v/>
          </cell>
        </row>
        <row r="301">
          <cell r="A301">
            <v>0</v>
          </cell>
          <cell r="E301" t="str">
            <v/>
          </cell>
          <cell r="I301" t="str">
            <v/>
          </cell>
          <cell r="M301" t="str">
            <v/>
          </cell>
          <cell r="Q301" t="str">
            <v/>
          </cell>
          <cell r="U301" t="str">
            <v/>
          </cell>
          <cell r="Y301" t="str">
            <v/>
          </cell>
          <cell r="AC301" t="str">
            <v/>
          </cell>
          <cell r="AG301" t="str">
            <v/>
          </cell>
          <cell r="AK301" t="str">
            <v/>
          </cell>
          <cell r="AO301" t="str">
            <v/>
          </cell>
          <cell r="AS301" t="str">
            <v/>
          </cell>
          <cell r="AW301" t="str">
            <v/>
          </cell>
          <cell r="BA301" t="str">
            <v/>
          </cell>
          <cell r="BE301" t="str">
            <v/>
          </cell>
          <cell r="BI301" t="str">
            <v/>
          </cell>
          <cell r="BM301" t="str">
            <v/>
          </cell>
          <cell r="BQ301" t="str">
            <v/>
          </cell>
          <cell r="BU301" t="str">
            <v/>
          </cell>
        </row>
        <row r="302">
          <cell r="A302">
            <v>0</v>
          </cell>
          <cell r="E302" t="str">
            <v/>
          </cell>
          <cell r="I302" t="str">
            <v/>
          </cell>
          <cell r="M302" t="str">
            <v/>
          </cell>
          <cell r="Q302" t="str">
            <v/>
          </cell>
          <cell r="U302" t="str">
            <v/>
          </cell>
          <cell r="Y302" t="str">
            <v/>
          </cell>
          <cell r="AC302" t="str">
            <v/>
          </cell>
          <cell r="AG302" t="str">
            <v/>
          </cell>
          <cell r="AK302" t="str">
            <v/>
          </cell>
          <cell r="AO302" t="str">
            <v/>
          </cell>
          <cell r="AS302" t="str">
            <v/>
          </cell>
          <cell r="AW302" t="str">
            <v/>
          </cell>
          <cell r="BA302" t="str">
            <v/>
          </cell>
          <cell r="BE302" t="str">
            <v/>
          </cell>
          <cell r="BI302" t="str">
            <v/>
          </cell>
          <cell r="BM302" t="str">
            <v/>
          </cell>
          <cell r="BQ302" t="str">
            <v/>
          </cell>
          <cell r="BU302" t="str">
            <v/>
          </cell>
        </row>
        <row r="303">
          <cell r="A303">
            <v>0</v>
          </cell>
          <cell r="E303" t="str">
            <v/>
          </cell>
          <cell r="I303" t="str">
            <v/>
          </cell>
          <cell r="M303" t="str">
            <v/>
          </cell>
          <cell r="Q303" t="str">
            <v/>
          </cell>
          <cell r="U303" t="str">
            <v/>
          </cell>
          <cell r="Y303" t="str">
            <v/>
          </cell>
          <cell r="AC303" t="str">
            <v/>
          </cell>
          <cell r="AG303" t="str">
            <v/>
          </cell>
          <cell r="AK303" t="str">
            <v/>
          </cell>
          <cell r="AO303" t="str">
            <v/>
          </cell>
          <cell r="AS303" t="str">
            <v/>
          </cell>
          <cell r="AW303" t="str">
            <v/>
          </cell>
          <cell r="BA303" t="str">
            <v/>
          </cell>
          <cell r="BE303" t="str">
            <v/>
          </cell>
          <cell r="BI303" t="str">
            <v/>
          </cell>
          <cell r="BM303" t="str">
            <v/>
          </cell>
          <cell r="BQ303" t="str">
            <v/>
          </cell>
          <cell r="BU303" t="str">
            <v/>
          </cell>
        </row>
        <row r="304">
          <cell r="A304">
            <v>0</v>
          </cell>
          <cell r="E304" t="str">
            <v/>
          </cell>
          <cell r="I304" t="str">
            <v/>
          </cell>
          <cell r="M304" t="str">
            <v/>
          </cell>
          <cell r="Q304" t="str">
            <v/>
          </cell>
          <cell r="U304" t="str">
            <v/>
          </cell>
          <cell r="Y304" t="str">
            <v/>
          </cell>
          <cell r="AC304" t="str">
            <v/>
          </cell>
          <cell r="AG304" t="str">
            <v/>
          </cell>
          <cell r="AK304" t="str">
            <v/>
          </cell>
          <cell r="AO304" t="str">
            <v/>
          </cell>
          <cell r="AS304" t="str">
            <v/>
          </cell>
          <cell r="AW304" t="str">
            <v/>
          </cell>
          <cell r="BA304" t="str">
            <v/>
          </cell>
          <cell r="BE304" t="str">
            <v/>
          </cell>
          <cell r="BI304" t="str">
            <v/>
          </cell>
          <cell r="BM304" t="str">
            <v/>
          </cell>
          <cell r="BQ304" t="str">
            <v/>
          </cell>
          <cell r="BU304" t="str">
            <v/>
          </cell>
        </row>
        <row r="305">
          <cell r="A305">
            <v>0</v>
          </cell>
          <cell r="E305" t="str">
            <v/>
          </cell>
          <cell r="I305" t="str">
            <v/>
          </cell>
          <cell r="M305" t="str">
            <v/>
          </cell>
          <cell r="Q305" t="str">
            <v/>
          </cell>
          <cell r="U305" t="str">
            <v/>
          </cell>
          <cell r="Y305" t="str">
            <v/>
          </cell>
          <cell r="AC305" t="str">
            <v/>
          </cell>
          <cell r="AG305" t="str">
            <v/>
          </cell>
          <cell r="AK305" t="str">
            <v/>
          </cell>
          <cell r="AO305" t="str">
            <v/>
          </cell>
          <cell r="AS305" t="str">
            <v/>
          </cell>
          <cell r="AW305" t="str">
            <v/>
          </cell>
          <cell r="BA305" t="str">
            <v/>
          </cell>
          <cell r="BE305" t="str">
            <v/>
          </cell>
          <cell r="BI305" t="str">
            <v/>
          </cell>
          <cell r="BM305" t="str">
            <v/>
          </cell>
          <cell r="BQ305" t="str">
            <v/>
          </cell>
          <cell r="BU305" t="str">
            <v/>
          </cell>
        </row>
        <row r="306">
          <cell r="A306">
            <v>0</v>
          </cell>
          <cell r="E306" t="str">
            <v/>
          </cell>
          <cell r="I306" t="str">
            <v/>
          </cell>
          <cell r="M306" t="str">
            <v/>
          </cell>
          <cell r="Q306" t="str">
            <v/>
          </cell>
          <cell r="U306" t="str">
            <v/>
          </cell>
          <cell r="Y306" t="str">
            <v/>
          </cell>
          <cell r="AC306" t="str">
            <v/>
          </cell>
          <cell r="AG306" t="str">
            <v/>
          </cell>
          <cell r="AK306" t="str">
            <v/>
          </cell>
          <cell r="AO306" t="str">
            <v/>
          </cell>
          <cell r="AS306" t="str">
            <v/>
          </cell>
          <cell r="AW306" t="str">
            <v/>
          </cell>
          <cell r="BA306" t="str">
            <v/>
          </cell>
          <cell r="BE306" t="str">
            <v/>
          </cell>
          <cell r="BI306" t="str">
            <v/>
          </cell>
          <cell r="BM306" t="str">
            <v/>
          </cell>
          <cell r="BQ306" t="str">
            <v/>
          </cell>
          <cell r="BU306" t="str">
            <v/>
          </cell>
        </row>
        <row r="307">
          <cell r="A307">
            <v>0</v>
          </cell>
          <cell r="E307" t="str">
            <v/>
          </cell>
          <cell r="I307" t="str">
            <v/>
          </cell>
          <cell r="M307" t="str">
            <v/>
          </cell>
          <cell r="Q307" t="str">
            <v/>
          </cell>
          <cell r="U307" t="str">
            <v/>
          </cell>
          <cell r="Y307" t="str">
            <v/>
          </cell>
          <cell r="AC307" t="str">
            <v/>
          </cell>
          <cell r="AG307" t="str">
            <v/>
          </cell>
          <cell r="AK307" t="str">
            <v/>
          </cell>
          <cell r="AO307" t="str">
            <v/>
          </cell>
          <cell r="AS307" t="str">
            <v/>
          </cell>
          <cell r="AW307" t="str">
            <v/>
          </cell>
          <cell r="BA307" t="str">
            <v/>
          </cell>
          <cell r="BE307" t="str">
            <v/>
          </cell>
          <cell r="BI307" t="str">
            <v/>
          </cell>
          <cell r="BM307" t="str">
            <v/>
          </cell>
          <cell r="BQ307" t="str">
            <v/>
          </cell>
          <cell r="BU307" t="str">
            <v/>
          </cell>
        </row>
        <row r="308">
          <cell r="A308">
            <v>0</v>
          </cell>
          <cell r="E308" t="str">
            <v/>
          </cell>
          <cell r="I308" t="str">
            <v/>
          </cell>
          <cell r="M308" t="str">
            <v/>
          </cell>
          <cell r="Q308" t="str">
            <v/>
          </cell>
          <cell r="U308" t="str">
            <v/>
          </cell>
          <cell r="Y308" t="str">
            <v/>
          </cell>
          <cell r="AC308" t="str">
            <v/>
          </cell>
          <cell r="AG308" t="str">
            <v/>
          </cell>
          <cell r="AK308" t="str">
            <v/>
          </cell>
          <cell r="AO308" t="str">
            <v/>
          </cell>
          <cell r="AS308" t="str">
            <v/>
          </cell>
          <cell r="AW308" t="str">
            <v/>
          </cell>
          <cell r="BA308" t="str">
            <v/>
          </cell>
          <cell r="BE308" t="str">
            <v/>
          </cell>
          <cell r="BI308" t="str">
            <v/>
          </cell>
          <cell r="BM308" t="str">
            <v/>
          </cell>
          <cell r="BQ308" t="str">
            <v/>
          </cell>
          <cell r="BU308" t="str">
            <v/>
          </cell>
        </row>
        <row r="309">
          <cell r="A309">
            <v>0</v>
          </cell>
          <cell r="E309" t="str">
            <v/>
          </cell>
          <cell r="I309" t="str">
            <v/>
          </cell>
          <cell r="M309" t="str">
            <v/>
          </cell>
          <cell r="Q309" t="str">
            <v/>
          </cell>
          <cell r="U309" t="str">
            <v/>
          </cell>
          <cell r="Y309" t="str">
            <v/>
          </cell>
          <cell r="AC309" t="str">
            <v/>
          </cell>
          <cell r="AG309" t="str">
            <v/>
          </cell>
          <cell r="AK309" t="str">
            <v/>
          </cell>
          <cell r="AO309" t="str">
            <v/>
          </cell>
          <cell r="AS309" t="str">
            <v/>
          </cell>
          <cell r="AW309" t="str">
            <v/>
          </cell>
          <cell r="BA309" t="str">
            <v/>
          </cell>
          <cell r="BE309" t="str">
            <v/>
          </cell>
          <cell r="BI309" t="str">
            <v/>
          </cell>
          <cell r="BM309" t="str">
            <v/>
          </cell>
          <cell r="BQ309" t="str">
            <v/>
          </cell>
          <cell r="BU309" t="str">
            <v/>
          </cell>
        </row>
        <row r="310">
          <cell r="A310">
            <v>0</v>
          </cell>
          <cell r="E310" t="str">
            <v/>
          </cell>
          <cell r="I310" t="str">
            <v/>
          </cell>
          <cell r="M310" t="str">
            <v/>
          </cell>
          <cell r="Q310" t="str">
            <v/>
          </cell>
          <cell r="U310" t="str">
            <v/>
          </cell>
          <cell r="Y310" t="str">
            <v/>
          </cell>
          <cell r="AC310" t="str">
            <v/>
          </cell>
          <cell r="AG310" t="str">
            <v/>
          </cell>
          <cell r="AK310" t="str">
            <v/>
          </cell>
          <cell r="AO310" t="str">
            <v/>
          </cell>
          <cell r="AS310" t="str">
            <v/>
          </cell>
          <cell r="AW310" t="str">
            <v/>
          </cell>
          <cell r="BA310" t="str">
            <v/>
          </cell>
          <cell r="BE310" t="str">
            <v/>
          </cell>
          <cell r="BI310" t="str">
            <v/>
          </cell>
          <cell r="BM310" t="str">
            <v/>
          </cell>
          <cell r="BQ310" t="str">
            <v/>
          </cell>
          <cell r="BU310" t="str">
            <v/>
          </cell>
        </row>
        <row r="311">
          <cell r="A311">
            <v>0</v>
          </cell>
          <cell r="E311" t="str">
            <v/>
          </cell>
          <cell r="I311" t="str">
            <v/>
          </cell>
          <cell r="M311" t="str">
            <v/>
          </cell>
          <cell r="Q311" t="str">
            <v/>
          </cell>
          <cell r="U311" t="str">
            <v/>
          </cell>
          <cell r="Y311" t="str">
            <v/>
          </cell>
          <cell r="AC311" t="str">
            <v/>
          </cell>
          <cell r="AG311" t="str">
            <v/>
          </cell>
          <cell r="AK311" t="str">
            <v/>
          </cell>
          <cell r="AO311" t="str">
            <v/>
          </cell>
          <cell r="AS311" t="str">
            <v/>
          </cell>
          <cell r="AW311" t="str">
            <v/>
          </cell>
          <cell r="BA311" t="str">
            <v/>
          </cell>
          <cell r="BE311" t="str">
            <v/>
          </cell>
          <cell r="BI311" t="str">
            <v/>
          </cell>
          <cell r="BM311" t="str">
            <v/>
          </cell>
          <cell r="BQ311" t="str">
            <v/>
          </cell>
          <cell r="BU311" t="str">
            <v/>
          </cell>
        </row>
        <row r="312">
          <cell r="A312">
            <v>0</v>
          </cell>
          <cell r="E312" t="str">
            <v/>
          </cell>
          <cell r="I312" t="str">
            <v/>
          </cell>
          <cell r="M312" t="str">
            <v/>
          </cell>
          <cell r="Q312" t="str">
            <v/>
          </cell>
          <cell r="U312" t="str">
            <v/>
          </cell>
          <cell r="Y312" t="str">
            <v/>
          </cell>
          <cell r="AC312" t="str">
            <v/>
          </cell>
          <cell r="AG312" t="str">
            <v/>
          </cell>
          <cell r="AK312" t="str">
            <v/>
          </cell>
          <cell r="AO312" t="str">
            <v/>
          </cell>
          <cell r="AS312" t="str">
            <v/>
          </cell>
          <cell r="AW312" t="str">
            <v/>
          </cell>
          <cell r="BA312" t="str">
            <v/>
          </cell>
          <cell r="BE312" t="str">
            <v/>
          </cell>
          <cell r="BI312" t="str">
            <v/>
          </cell>
          <cell r="BM312" t="str">
            <v/>
          </cell>
          <cell r="BQ312" t="str">
            <v/>
          </cell>
          <cell r="BU312" t="str">
            <v/>
          </cell>
        </row>
        <row r="313">
          <cell r="A313">
            <v>0</v>
          </cell>
          <cell r="E313" t="str">
            <v/>
          </cell>
          <cell r="I313" t="str">
            <v/>
          </cell>
          <cell r="M313" t="str">
            <v/>
          </cell>
          <cell r="Q313" t="str">
            <v/>
          </cell>
          <cell r="U313" t="str">
            <v/>
          </cell>
          <cell r="Y313" t="str">
            <v/>
          </cell>
          <cell r="AC313" t="str">
            <v/>
          </cell>
          <cell r="AG313" t="str">
            <v/>
          </cell>
          <cell r="AK313" t="str">
            <v/>
          </cell>
          <cell r="AO313" t="str">
            <v/>
          </cell>
          <cell r="AS313" t="str">
            <v/>
          </cell>
          <cell r="AW313" t="str">
            <v/>
          </cell>
          <cell r="BA313" t="str">
            <v/>
          </cell>
          <cell r="BE313" t="str">
            <v/>
          </cell>
          <cell r="BI313" t="str">
            <v/>
          </cell>
          <cell r="BM313" t="str">
            <v/>
          </cell>
          <cell r="BQ313" t="str">
            <v/>
          </cell>
          <cell r="BU313" t="str">
            <v/>
          </cell>
        </row>
        <row r="314">
          <cell r="A314">
            <v>0</v>
          </cell>
          <cell r="E314" t="str">
            <v/>
          </cell>
          <cell r="I314" t="str">
            <v/>
          </cell>
          <cell r="M314" t="str">
            <v/>
          </cell>
          <cell r="Q314" t="str">
            <v/>
          </cell>
          <cell r="U314" t="str">
            <v/>
          </cell>
          <cell r="Y314" t="str">
            <v/>
          </cell>
          <cell r="AC314" t="str">
            <v/>
          </cell>
          <cell r="AG314" t="str">
            <v/>
          </cell>
          <cell r="AK314" t="str">
            <v/>
          </cell>
          <cell r="AO314" t="str">
            <v/>
          </cell>
          <cell r="AS314" t="str">
            <v/>
          </cell>
          <cell r="AW314" t="str">
            <v/>
          </cell>
          <cell r="BA314" t="str">
            <v/>
          </cell>
          <cell r="BE314" t="str">
            <v/>
          </cell>
          <cell r="BI314" t="str">
            <v/>
          </cell>
          <cell r="BM314" t="str">
            <v/>
          </cell>
          <cell r="BQ314" t="str">
            <v/>
          </cell>
          <cell r="BU314" t="str">
            <v/>
          </cell>
        </row>
        <row r="315">
          <cell r="A315">
            <v>0</v>
          </cell>
          <cell r="E315" t="str">
            <v/>
          </cell>
          <cell r="I315" t="str">
            <v/>
          </cell>
          <cell r="M315" t="str">
            <v/>
          </cell>
          <cell r="Q315" t="str">
            <v/>
          </cell>
          <cell r="U315" t="str">
            <v/>
          </cell>
          <cell r="Y315" t="str">
            <v/>
          </cell>
          <cell r="AC315" t="str">
            <v/>
          </cell>
          <cell r="AG315" t="str">
            <v/>
          </cell>
          <cell r="AK315" t="str">
            <v/>
          </cell>
          <cell r="AO315" t="str">
            <v/>
          </cell>
          <cell r="AS315" t="str">
            <v/>
          </cell>
          <cell r="AW315" t="str">
            <v/>
          </cell>
          <cell r="BA315" t="str">
            <v/>
          </cell>
          <cell r="BE315" t="str">
            <v/>
          </cell>
          <cell r="BI315" t="str">
            <v/>
          </cell>
          <cell r="BM315" t="str">
            <v/>
          </cell>
          <cell r="BQ315" t="str">
            <v/>
          </cell>
          <cell r="BU315" t="str">
            <v/>
          </cell>
        </row>
        <row r="316">
          <cell r="A316">
            <v>0</v>
          </cell>
          <cell r="E316" t="str">
            <v/>
          </cell>
          <cell r="I316" t="str">
            <v/>
          </cell>
          <cell r="M316" t="str">
            <v/>
          </cell>
          <cell r="Q316" t="str">
            <v/>
          </cell>
          <cell r="U316" t="str">
            <v/>
          </cell>
          <cell r="Y316" t="str">
            <v/>
          </cell>
          <cell r="AC316" t="str">
            <v/>
          </cell>
          <cell r="AG316" t="str">
            <v/>
          </cell>
          <cell r="AK316" t="str">
            <v/>
          </cell>
          <cell r="AO316" t="str">
            <v/>
          </cell>
          <cell r="AS316" t="str">
            <v/>
          </cell>
          <cell r="AW316" t="str">
            <v/>
          </cell>
          <cell r="BA316" t="str">
            <v/>
          </cell>
          <cell r="BE316" t="str">
            <v/>
          </cell>
          <cell r="BI316" t="str">
            <v/>
          </cell>
          <cell r="BM316" t="str">
            <v/>
          </cell>
          <cell r="BQ316" t="str">
            <v/>
          </cell>
          <cell r="BU316" t="str">
            <v/>
          </cell>
        </row>
        <row r="317">
          <cell r="A317">
            <v>0</v>
          </cell>
          <cell r="E317" t="str">
            <v/>
          </cell>
          <cell r="I317" t="str">
            <v/>
          </cell>
          <cell r="M317" t="str">
            <v/>
          </cell>
          <cell r="Q317" t="str">
            <v/>
          </cell>
          <cell r="U317" t="str">
            <v/>
          </cell>
          <cell r="Y317" t="str">
            <v/>
          </cell>
          <cell r="AC317" t="str">
            <v/>
          </cell>
          <cell r="AG317" t="str">
            <v/>
          </cell>
          <cell r="AK317" t="str">
            <v/>
          </cell>
          <cell r="AO317" t="str">
            <v/>
          </cell>
          <cell r="AS317" t="str">
            <v/>
          </cell>
          <cell r="AW317" t="str">
            <v/>
          </cell>
          <cell r="BA317" t="str">
            <v/>
          </cell>
          <cell r="BE317" t="str">
            <v/>
          </cell>
          <cell r="BI317" t="str">
            <v/>
          </cell>
          <cell r="BM317" t="str">
            <v/>
          </cell>
          <cell r="BQ317" t="str">
            <v/>
          </cell>
          <cell r="BU317" t="str">
            <v/>
          </cell>
        </row>
        <row r="318">
          <cell r="A318">
            <v>0</v>
          </cell>
          <cell r="E318" t="str">
            <v/>
          </cell>
          <cell r="I318" t="str">
            <v/>
          </cell>
          <cell r="M318" t="str">
            <v/>
          </cell>
          <cell r="Q318" t="str">
            <v/>
          </cell>
          <cell r="U318" t="str">
            <v/>
          </cell>
          <cell r="Y318" t="str">
            <v/>
          </cell>
          <cell r="AC318" t="str">
            <v/>
          </cell>
          <cell r="AG318" t="str">
            <v/>
          </cell>
          <cell r="AK318" t="str">
            <v/>
          </cell>
          <cell r="AO318" t="str">
            <v/>
          </cell>
          <cell r="AS318" t="str">
            <v/>
          </cell>
          <cell r="AW318" t="str">
            <v/>
          </cell>
          <cell r="BA318" t="str">
            <v/>
          </cell>
          <cell r="BE318" t="str">
            <v/>
          </cell>
          <cell r="BI318" t="str">
            <v/>
          </cell>
          <cell r="BM318" t="str">
            <v/>
          </cell>
          <cell r="BQ318" t="str">
            <v/>
          </cell>
          <cell r="BU318" t="str">
            <v/>
          </cell>
        </row>
        <row r="319">
          <cell r="A319">
            <v>0</v>
          </cell>
          <cell r="E319" t="str">
            <v/>
          </cell>
          <cell r="I319" t="str">
            <v/>
          </cell>
          <cell r="M319" t="str">
            <v/>
          </cell>
          <cell r="Q319" t="str">
            <v/>
          </cell>
          <cell r="U319" t="str">
            <v/>
          </cell>
          <cell r="Y319" t="str">
            <v/>
          </cell>
          <cell r="AC319" t="str">
            <v/>
          </cell>
          <cell r="AG319" t="str">
            <v/>
          </cell>
          <cell r="AK319" t="str">
            <v/>
          </cell>
          <cell r="AO319" t="str">
            <v/>
          </cell>
          <cell r="AS319" t="str">
            <v/>
          </cell>
          <cell r="AW319" t="str">
            <v/>
          </cell>
          <cell r="BA319" t="str">
            <v/>
          </cell>
          <cell r="BE319" t="str">
            <v/>
          </cell>
          <cell r="BI319" t="str">
            <v/>
          </cell>
          <cell r="BM319" t="str">
            <v/>
          </cell>
          <cell r="BQ319" t="str">
            <v/>
          </cell>
          <cell r="BU319" t="str">
            <v/>
          </cell>
        </row>
        <row r="320">
          <cell r="A320">
            <v>0</v>
          </cell>
          <cell r="E320" t="str">
            <v/>
          </cell>
          <cell r="I320" t="str">
            <v/>
          </cell>
          <cell r="M320" t="str">
            <v/>
          </cell>
          <cell r="Q320" t="str">
            <v/>
          </cell>
          <cell r="U320" t="str">
            <v/>
          </cell>
          <cell r="Y320" t="str">
            <v/>
          </cell>
          <cell r="AC320" t="str">
            <v/>
          </cell>
          <cell r="AG320" t="str">
            <v/>
          </cell>
          <cell r="AK320" t="str">
            <v/>
          </cell>
          <cell r="AO320" t="str">
            <v/>
          </cell>
          <cell r="AS320" t="str">
            <v/>
          </cell>
          <cell r="AW320" t="str">
            <v/>
          </cell>
          <cell r="BA320" t="str">
            <v/>
          </cell>
          <cell r="BE320" t="str">
            <v/>
          </cell>
          <cell r="BI320" t="str">
            <v/>
          </cell>
          <cell r="BM320" t="str">
            <v/>
          </cell>
          <cell r="BQ320" t="str">
            <v/>
          </cell>
          <cell r="BU320" t="str">
            <v/>
          </cell>
        </row>
        <row r="321">
          <cell r="A321">
            <v>0</v>
          </cell>
          <cell r="E321" t="str">
            <v/>
          </cell>
          <cell r="I321" t="str">
            <v/>
          </cell>
          <cell r="M321" t="str">
            <v/>
          </cell>
          <cell r="Q321" t="str">
            <v/>
          </cell>
          <cell r="U321" t="str">
            <v/>
          </cell>
          <cell r="Y321" t="str">
            <v/>
          </cell>
          <cell r="AC321" t="str">
            <v/>
          </cell>
          <cell r="AG321" t="str">
            <v/>
          </cell>
          <cell r="AK321" t="str">
            <v/>
          </cell>
          <cell r="AO321" t="str">
            <v/>
          </cell>
          <cell r="AS321" t="str">
            <v/>
          </cell>
          <cell r="AW321" t="str">
            <v/>
          </cell>
          <cell r="BA321" t="str">
            <v/>
          </cell>
          <cell r="BE321" t="str">
            <v/>
          </cell>
          <cell r="BI321" t="str">
            <v/>
          </cell>
          <cell r="BM321" t="str">
            <v/>
          </cell>
          <cell r="BQ321" t="str">
            <v/>
          </cell>
          <cell r="BU321" t="str">
            <v/>
          </cell>
        </row>
        <row r="322">
          <cell r="A322">
            <v>0</v>
          </cell>
          <cell r="E322" t="str">
            <v/>
          </cell>
          <cell r="I322" t="str">
            <v/>
          </cell>
          <cell r="M322" t="str">
            <v/>
          </cell>
          <cell r="Q322" t="str">
            <v/>
          </cell>
          <cell r="U322" t="str">
            <v/>
          </cell>
          <cell r="Y322" t="str">
            <v/>
          </cell>
          <cell r="AC322" t="str">
            <v/>
          </cell>
          <cell r="AG322" t="str">
            <v/>
          </cell>
          <cell r="AK322" t="str">
            <v/>
          </cell>
          <cell r="AO322" t="str">
            <v/>
          </cell>
          <cell r="AS322" t="str">
            <v/>
          </cell>
          <cell r="AW322" t="str">
            <v/>
          </cell>
          <cell r="BA322" t="str">
            <v/>
          </cell>
          <cell r="BE322" t="str">
            <v/>
          </cell>
          <cell r="BI322" t="str">
            <v/>
          </cell>
          <cell r="BM322" t="str">
            <v/>
          </cell>
          <cell r="BQ322" t="str">
            <v/>
          </cell>
          <cell r="BU322" t="str">
            <v/>
          </cell>
        </row>
        <row r="323">
          <cell r="A323">
            <v>0</v>
          </cell>
          <cell r="E323" t="str">
            <v/>
          </cell>
          <cell r="I323" t="str">
            <v/>
          </cell>
          <cell r="M323" t="str">
            <v/>
          </cell>
          <cell r="Q323" t="str">
            <v/>
          </cell>
          <cell r="U323" t="str">
            <v/>
          </cell>
          <cell r="Y323" t="str">
            <v/>
          </cell>
          <cell r="AC323" t="str">
            <v/>
          </cell>
          <cell r="AG323" t="str">
            <v/>
          </cell>
          <cell r="AK323" t="str">
            <v/>
          </cell>
          <cell r="AO323" t="str">
            <v/>
          </cell>
          <cell r="AS323" t="str">
            <v/>
          </cell>
          <cell r="AW323" t="str">
            <v/>
          </cell>
          <cell r="BA323" t="str">
            <v/>
          </cell>
          <cell r="BE323" t="str">
            <v/>
          </cell>
          <cell r="BI323" t="str">
            <v/>
          </cell>
          <cell r="BM323" t="str">
            <v/>
          </cell>
          <cell r="BQ323" t="str">
            <v/>
          </cell>
          <cell r="BU323" t="str">
            <v/>
          </cell>
        </row>
        <row r="324">
          <cell r="A324">
            <v>0</v>
          </cell>
          <cell r="E324" t="str">
            <v/>
          </cell>
          <cell r="I324" t="str">
            <v/>
          </cell>
          <cell r="M324" t="str">
            <v/>
          </cell>
          <cell r="Q324" t="str">
            <v/>
          </cell>
          <cell r="U324" t="str">
            <v/>
          </cell>
          <cell r="Y324" t="str">
            <v/>
          </cell>
          <cell r="AC324" t="str">
            <v/>
          </cell>
          <cell r="AG324" t="str">
            <v/>
          </cell>
          <cell r="AK324" t="str">
            <v/>
          </cell>
          <cell r="AO324" t="str">
            <v/>
          </cell>
          <cell r="AS324" t="str">
            <v/>
          </cell>
          <cell r="AW324" t="str">
            <v/>
          </cell>
          <cell r="BA324" t="str">
            <v/>
          </cell>
          <cell r="BE324" t="str">
            <v/>
          </cell>
          <cell r="BI324" t="str">
            <v/>
          </cell>
          <cell r="BM324" t="str">
            <v/>
          </cell>
          <cell r="BQ324" t="str">
            <v/>
          </cell>
          <cell r="BU324" t="str">
            <v/>
          </cell>
        </row>
        <row r="325">
          <cell r="A325">
            <v>0</v>
          </cell>
          <cell r="E325" t="str">
            <v/>
          </cell>
          <cell r="I325" t="str">
            <v/>
          </cell>
          <cell r="M325" t="str">
            <v/>
          </cell>
          <cell r="Q325" t="str">
            <v/>
          </cell>
          <cell r="U325" t="str">
            <v/>
          </cell>
          <cell r="Y325" t="str">
            <v/>
          </cell>
          <cell r="AC325" t="str">
            <v/>
          </cell>
          <cell r="AG325" t="str">
            <v/>
          </cell>
          <cell r="AK325" t="str">
            <v/>
          </cell>
          <cell r="AO325" t="str">
            <v/>
          </cell>
          <cell r="AS325" t="str">
            <v/>
          </cell>
          <cell r="AW325" t="str">
            <v/>
          </cell>
          <cell r="BA325" t="str">
            <v/>
          </cell>
          <cell r="BE325" t="str">
            <v/>
          </cell>
          <cell r="BI325" t="str">
            <v/>
          </cell>
          <cell r="BM325" t="str">
            <v/>
          </cell>
          <cell r="BQ325" t="str">
            <v/>
          </cell>
          <cell r="BU325" t="str">
            <v/>
          </cell>
        </row>
        <row r="326">
          <cell r="A326">
            <v>0</v>
          </cell>
          <cell r="E326" t="str">
            <v/>
          </cell>
          <cell r="I326" t="str">
            <v/>
          </cell>
          <cell r="M326" t="str">
            <v/>
          </cell>
          <cell r="Q326" t="str">
            <v/>
          </cell>
          <cell r="U326" t="str">
            <v/>
          </cell>
          <cell r="Y326" t="str">
            <v/>
          </cell>
          <cell r="AC326" t="str">
            <v/>
          </cell>
          <cell r="AG326" t="str">
            <v/>
          </cell>
          <cell r="AK326" t="str">
            <v/>
          </cell>
          <cell r="AO326" t="str">
            <v/>
          </cell>
          <cell r="AS326" t="str">
            <v/>
          </cell>
          <cell r="AW326" t="str">
            <v/>
          </cell>
          <cell r="BA326" t="str">
            <v/>
          </cell>
          <cell r="BE326" t="str">
            <v/>
          </cell>
          <cell r="BI326" t="str">
            <v/>
          </cell>
          <cell r="BM326" t="str">
            <v/>
          </cell>
          <cell r="BQ326" t="str">
            <v/>
          </cell>
          <cell r="BU326" t="str">
            <v/>
          </cell>
        </row>
        <row r="327">
          <cell r="A327">
            <v>0</v>
          </cell>
          <cell r="E327" t="str">
            <v/>
          </cell>
          <cell r="I327" t="str">
            <v/>
          </cell>
          <cell r="M327" t="str">
            <v/>
          </cell>
          <cell r="Q327" t="str">
            <v/>
          </cell>
          <cell r="U327" t="str">
            <v/>
          </cell>
          <cell r="Y327" t="str">
            <v/>
          </cell>
          <cell r="AC327" t="str">
            <v/>
          </cell>
          <cell r="AG327" t="str">
            <v/>
          </cell>
          <cell r="AK327" t="str">
            <v/>
          </cell>
          <cell r="AO327" t="str">
            <v/>
          </cell>
          <cell r="AS327" t="str">
            <v/>
          </cell>
          <cell r="AW327" t="str">
            <v/>
          </cell>
          <cell r="BA327" t="str">
            <v/>
          </cell>
          <cell r="BE327" t="str">
            <v/>
          </cell>
          <cell r="BI327" t="str">
            <v/>
          </cell>
          <cell r="BM327" t="str">
            <v/>
          </cell>
          <cell r="BQ327" t="str">
            <v/>
          </cell>
          <cell r="BU327" t="str">
            <v/>
          </cell>
        </row>
        <row r="328">
          <cell r="A328">
            <v>0</v>
          </cell>
          <cell r="E328" t="str">
            <v/>
          </cell>
          <cell r="I328" t="str">
            <v/>
          </cell>
          <cell r="M328" t="str">
            <v/>
          </cell>
          <cell r="Q328" t="str">
            <v/>
          </cell>
          <cell r="U328" t="str">
            <v/>
          </cell>
          <cell r="Y328" t="str">
            <v/>
          </cell>
          <cell r="AC328" t="str">
            <v/>
          </cell>
          <cell r="AG328" t="str">
            <v/>
          </cell>
          <cell r="AK328" t="str">
            <v/>
          </cell>
          <cell r="AO328" t="str">
            <v/>
          </cell>
          <cell r="AS328" t="str">
            <v/>
          </cell>
          <cell r="AW328" t="str">
            <v/>
          </cell>
          <cell r="BA328" t="str">
            <v/>
          </cell>
          <cell r="BE328" t="str">
            <v/>
          </cell>
          <cell r="BI328" t="str">
            <v/>
          </cell>
          <cell r="BM328" t="str">
            <v/>
          </cell>
          <cell r="BQ328" t="str">
            <v/>
          </cell>
          <cell r="BU328" t="str">
            <v/>
          </cell>
        </row>
        <row r="329">
          <cell r="A329">
            <v>0</v>
          </cell>
          <cell r="E329" t="str">
            <v/>
          </cell>
          <cell r="I329" t="str">
            <v/>
          </cell>
          <cell r="M329" t="str">
            <v/>
          </cell>
          <cell r="Q329" t="str">
            <v/>
          </cell>
          <cell r="U329" t="str">
            <v/>
          </cell>
          <cell r="Y329" t="str">
            <v/>
          </cell>
          <cell r="AC329" t="str">
            <v/>
          </cell>
          <cell r="AG329" t="str">
            <v/>
          </cell>
          <cell r="AK329" t="str">
            <v/>
          </cell>
          <cell r="AO329" t="str">
            <v/>
          </cell>
          <cell r="AS329" t="str">
            <v/>
          </cell>
          <cell r="AW329" t="str">
            <v/>
          </cell>
          <cell r="BA329" t="str">
            <v/>
          </cell>
          <cell r="BE329" t="str">
            <v/>
          </cell>
          <cell r="BI329" t="str">
            <v/>
          </cell>
          <cell r="BM329" t="str">
            <v/>
          </cell>
          <cell r="BQ329" t="str">
            <v/>
          </cell>
          <cell r="BU329" t="str">
            <v/>
          </cell>
        </row>
        <row r="330">
          <cell r="A330">
            <v>0</v>
          </cell>
          <cell r="E330" t="str">
            <v/>
          </cell>
          <cell r="I330" t="str">
            <v/>
          </cell>
          <cell r="M330" t="str">
            <v/>
          </cell>
          <cell r="Q330" t="str">
            <v/>
          </cell>
          <cell r="U330" t="str">
            <v/>
          </cell>
          <cell r="Y330" t="str">
            <v/>
          </cell>
          <cell r="AC330" t="str">
            <v/>
          </cell>
          <cell r="AG330" t="str">
            <v/>
          </cell>
          <cell r="AK330" t="str">
            <v/>
          </cell>
          <cell r="AO330" t="str">
            <v/>
          </cell>
          <cell r="AS330" t="str">
            <v/>
          </cell>
          <cell r="AW330" t="str">
            <v/>
          </cell>
          <cell r="BA330" t="str">
            <v/>
          </cell>
          <cell r="BE330" t="str">
            <v/>
          </cell>
          <cell r="BI330" t="str">
            <v/>
          </cell>
          <cell r="BM330" t="str">
            <v/>
          </cell>
          <cell r="BQ330" t="str">
            <v/>
          </cell>
          <cell r="BU330" t="str">
            <v/>
          </cell>
        </row>
        <row r="331">
          <cell r="A331">
            <v>0</v>
          </cell>
          <cell r="E331" t="str">
            <v/>
          </cell>
          <cell r="I331" t="str">
            <v/>
          </cell>
          <cell r="M331" t="str">
            <v/>
          </cell>
          <cell r="Q331" t="str">
            <v/>
          </cell>
          <cell r="U331" t="str">
            <v/>
          </cell>
          <cell r="Y331" t="str">
            <v/>
          </cell>
          <cell r="AC331" t="str">
            <v/>
          </cell>
          <cell r="AG331" t="str">
            <v/>
          </cell>
          <cell r="AK331" t="str">
            <v/>
          </cell>
          <cell r="AO331" t="str">
            <v/>
          </cell>
          <cell r="AS331" t="str">
            <v/>
          </cell>
          <cell r="AW331" t="str">
            <v/>
          </cell>
          <cell r="BA331" t="str">
            <v/>
          </cell>
          <cell r="BE331" t="str">
            <v/>
          </cell>
          <cell r="BI331" t="str">
            <v/>
          </cell>
          <cell r="BM331" t="str">
            <v/>
          </cell>
          <cell r="BQ331" t="str">
            <v/>
          </cell>
          <cell r="BU331" t="str">
            <v/>
          </cell>
        </row>
        <row r="332">
          <cell r="A332">
            <v>0</v>
          </cell>
          <cell r="E332" t="str">
            <v/>
          </cell>
          <cell r="I332" t="str">
            <v/>
          </cell>
          <cell r="M332" t="str">
            <v/>
          </cell>
          <cell r="Q332" t="str">
            <v/>
          </cell>
          <cell r="U332" t="str">
            <v/>
          </cell>
          <cell r="Y332" t="str">
            <v/>
          </cell>
          <cell r="AC332" t="str">
            <v/>
          </cell>
          <cell r="AG332" t="str">
            <v/>
          </cell>
          <cell r="AK332" t="str">
            <v/>
          </cell>
          <cell r="AO332" t="str">
            <v/>
          </cell>
          <cell r="AS332" t="str">
            <v/>
          </cell>
          <cell r="AW332" t="str">
            <v/>
          </cell>
          <cell r="BA332" t="str">
            <v/>
          </cell>
          <cell r="BE332" t="str">
            <v/>
          </cell>
          <cell r="BI332" t="str">
            <v/>
          </cell>
          <cell r="BM332" t="str">
            <v/>
          </cell>
          <cell r="BQ332" t="str">
            <v/>
          </cell>
          <cell r="BU332" t="str">
            <v/>
          </cell>
        </row>
        <row r="333">
          <cell r="A333">
            <v>0</v>
          </cell>
          <cell r="E333" t="str">
            <v/>
          </cell>
          <cell r="I333" t="str">
            <v/>
          </cell>
          <cell r="M333" t="str">
            <v/>
          </cell>
          <cell r="Q333" t="str">
            <v/>
          </cell>
          <cell r="U333" t="str">
            <v/>
          </cell>
          <cell r="Y333" t="str">
            <v/>
          </cell>
          <cell r="AC333" t="str">
            <v/>
          </cell>
          <cell r="AG333" t="str">
            <v/>
          </cell>
          <cell r="AK333" t="str">
            <v/>
          </cell>
          <cell r="AO333" t="str">
            <v/>
          </cell>
          <cell r="AS333" t="str">
            <v/>
          </cell>
          <cell r="AW333" t="str">
            <v/>
          </cell>
          <cell r="BA333" t="str">
            <v/>
          </cell>
          <cell r="BE333" t="str">
            <v/>
          </cell>
          <cell r="BI333" t="str">
            <v/>
          </cell>
          <cell r="BM333" t="str">
            <v/>
          </cell>
          <cell r="BQ333" t="str">
            <v/>
          </cell>
          <cell r="BU333" t="str">
            <v/>
          </cell>
        </row>
        <row r="334">
          <cell r="A334">
            <v>0</v>
          </cell>
          <cell r="E334" t="str">
            <v/>
          </cell>
          <cell r="I334" t="str">
            <v/>
          </cell>
          <cell r="M334" t="str">
            <v/>
          </cell>
          <cell r="Q334" t="str">
            <v/>
          </cell>
          <cell r="U334" t="str">
            <v/>
          </cell>
          <cell r="Y334" t="str">
            <v/>
          </cell>
          <cell r="AC334" t="str">
            <v/>
          </cell>
          <cell r="AG334" t="str">
            <v/>
          </cell>
          <cell r="AK334" t="str">
            <v/>
          </cell>
          <cell r="AO334" t="str">
            <v/>
          </cell>
          <cell r="AS334" t="str">
            <v/>
          </cell>
          <cell r="AW334" t="str">
            <v/>
          </cell>
          <cell r="BA334" t="str">
            <v/>
          </cell>
          <cell r="BE334" t="str">
            <v/>
          </cell>
          <cell r="BI334" t="str">
            <v/>
          </cell>
          <cell r="BM334" t="str">
            <v/>
          </cell>
          <cell r="BQ334" t="str">
            <v/>
          </cell>
          <cell r="BU334" t="str">
            <v/>
          </cell>
        </row>
        <row r="335">
          <cell r="A335">
            <v>0</v>
          </cell>
          <cell r="E335" t="str">
            <v/>
          </cell>
          <cell r="I335" t="str">
            <v/>
          </cell>
          <cell r="M335" t="str">
            <v/>
          </cell>
          <cell r="Q335" t="str">
            <v/>
          </cell>
          <cell r="U335" t="str">
            <v/>
          </cell>
          <cell r="Y335" t="str">
            <v/>
          </cell>
          <cell r="AC335" t="str">
            <v/>
          </cell>
          <cell r="AG335" t="str">
            <v/>
          </cell>
          <cell r="AK335" t="str">
            <v/>
          </cell>
          <cell r="AO335" t="str">
            <v/>
          </cell>
          <cell r="AS335" t="str">
            <v/>
          </cell>
          <cell r="AW335" t="str">
            <v/>
          </cell>
          <cell r="BA335" t="str">
            <v/>
          </cell>
          <cell r="BE335" t="str">
            <v/>
          </cell>
          <cell r="BI335" t="str">
            <v/>
          </cell>
          <cell r="BM335" t="str">
            <v/>
          </cell>
          <cell r="BQ335" t="str">
            <v/>
          </cell>
          <cell r="BU335" t="str">
            <v/>
          </cell>
        </row>
        <row r="336">
          <cell r="A336">
            <v>0</v>
          </cell>
          <cell r="E336" t="str">
            <v/>
          </cell>
          <cell r="I336" t="str">
            <v/>
          </cell>
          <cell r="M336" t="str">
            <v/>
          </cell>
          <cell r="Q336" t="str">
            <v/>
          </cell>
          <cell r="U336" t="str">
            <v/>
          </cell>
          <cell r="Y336" t="str">
            <v/>
          </cell>
          <cell r="AC336" t="str">
            <v/>
          </cell>
          <cell r="AG336" t="str">
            <v/>
          </cell>
          <cell r="AK336" t="str">
            <v/>
          </cell>
          <cell r="AO336" t="str">
            <v/>
          </cell>
          <cell r="AS336" t="str">
            <v/>
          </cell>
          <cell r="AW336" t="str">
            <v/>
          </cell>
          <cell r="BA336" t="str">
            <v/>
          </cell>
          <cell r="BE336" t="str">
            <v/>
          </cell>
          <cell r="BI336" t="str">
            <v/>
          </cell>
          <cell r="BM336" t="str">
            <v/>
          </cell>
          <cell r="BQ336" t="str">
            <v/>
          </cell>
          <cell r="BU336" t="str">
            <v/>
          </cell>
        </row>
        <row r="337">
          <cell r="A337">
            <v>0</v>
          </cell>
          <cell r="E337" t="str">
            <v/>
          </cell>
          <cell r="I337" t="str">
            <v/>
          </cell>
          <cell r="M337" t="str">
            <v/>
          </cell>
          <cell r="Q337" t="str">
            <v/>
          </cell>
          <cell r="U337" t="str">
            <v/>
          </cell>
          <cell r="Y337" t="str">
            <v/>
          </cell>
          <cell r="AC337" t="str">
            <v/>
          </cell>
          <cell r="AG337" t="str">
            <v/>
          </cell>
          <cell r="AK337" t="str">
            <v/>
          </cell>
          <cell r="AO337" t="str">
            <v/>
          </cell>
          <cell r="AS337" t="str">
            <v/>
          </cell>
          <cell r="AW337" t="str">
            <v/>
          </cell>
          <cell r="BA337" t="str">
            <v/>
          </cell>
          <cell r="BE337" t="str">
            <v/>
          </cell>
          <cell r="BI337" t="str">
            <v/>
          </cell>
          <cell r="BM337" t="str">
            <v/>
          </cell>
          <cell r="BQ337" t="str">
            <v/>
          </cell>
          <cell r="BU337" t="str">
            <v/>
          </cell>
        </row>
        <row r="338">
          <cell r="A338">
            <v>0</v>
          </cell>
          <cell r="E338" t="str">
            <v/>
          </cell>
          <cell r="I338" t="str">
            <v/>
          </cell>
          <cell r="M338" t="str">
            <v/>
          </cell>
          <cell r="Q338" t="str">
            <v/>
          </cell>
          <cell r="U338" t="str">
            <v/>
          </cell>
          <cell r="Y338" t="str">
            <v/>
          </cell>
          <cell r="AC338" t="str">
            <v/>
          </cell>
          <cell r="AG338" t="str">
            <v/>
          </cell>
          <cell r="AK338" t="str">
            <v/>
          </cell>
          <cell r="AO338" t="str">
            <v/>
          </cell>
          <cell r="AS338" t="str">
            <v/>
          </cell>
          <cell r="AW338" t="str">
            <v/>
          </cell>
          <cell r="BA338" t="str">
            <v/>
          </cell>
          <cell r="BE338" t="str">
            <v/>
          </cell>
          <cell r="BI338" t="str">
            <v/>
          </cell>
          <cell r="BM338" t="str">
            <v/>
          </cell>
          <cell r="BQ338" t="str">
            <v/>
          </cell>
          <cell r="BU338" t="str">
            <v/>
          </cell>
        </row>
        <row r="339">
          <cell r="A339">
            <v>0</v>
          </cell>
          <cell r="E339" t="str">
            <v/>
          </cell>
          <cell r="I339" t="str">
            <v/>
          </cell>
          <cell r="M339" t="str">
            <v/>
          </cell>
          <cell r="Q339" t="str">
            <v/>
          </cell>
          <cell r="U339" t="str">
            <v/>
          </cell>
          <cell r="Y339" t="str">
            <v/>
          </cell>
          <cell r="AC339" t="str">
            <v/>
          </cell>
          <cell r="AG339" t="str">
            <v/>
          </cell>
          <cell r="AK339" t="str">
            <v/>
          </cell>
          <cell r="AO339" t="str">
            <v/>
          </cell>
          <cell r="AS339" t="str">
            <v/>
          </cell>
          <cell r="AW339" t="str">
            <v/>
          </cell>
          <cell r="BA339" t="str">
            <v/>
          </cell>
          <cell r="BE339" t="str">
            <v/>
          </cell>
          <cell r="BI339" t="str">
            <v/>
          </cell>
          <cell r="BM339" t="str">
            <v/>
          </cell>
          <cell r="BQ339" t="str">
            <v/>
          </cell>
          <cell r="BU339" t="str">
            <v/>
          </cell>
        </row>
        <row r="340">
          <cell r="A340">
            <v>0</v>
          </cell>
          <cell r="E340" t="str">
            <v/>
          </cell>
          <cell r="I340" t="str">
            <v/>
          </cell>
          <cell r="M340" t="str">
            <v/>
          </cell>
          <cell r="Q340" t="str">
            <v/>
          </cell>
          <cell r="U340" t="str">
            <v/>
          </cell>
          <cell r="Y340" t="str">
            <v/>
          </cell>
          <cell r="AC340" t="str">
            <v/>
          </cell>
          <cell r="AG340" t="str">
            <v/>
          </cell>
          <cell r="AK340" t="str">
            <v/>
          </cell>
          <cell r="AO340" t="str">
            <v/>
          </cell>
          <cell r="AS340" t="str">
            <v/>
          </cell>
          <cell r="AW340" t="str">
            <v/>
          </cell>
          <cell r="BA340" t="str">
            <v/>
          </cell>
          <cell r="BE340" t="str">
            <v/>
          </cell>
          <cell r="BI340" t="str">
            <v/>
          </cell>
          <cell r="BM340" t="str">
            <v/>
          </cell>
          <cell r="BQ340" t="str">
            <v/>
          </cell>
          <cell r="BU340" t="str">
            <v/>
          </cell>
        </row>
        <row r="341">
          <cell r="A341">
            <v>0</v>
          </cell>
          <cell r="E341" t="str">
            <v/>
          </cell>
          <cell r="I341" t="str">
            <v/>
          </cell>
          <cell r="M341" t="str">
            <v/>
          </cell>
          <cell r="Q341" t="str">
            <v/>
          </cell>
          <cell r="U341" t="str">
            <v/>
          </cell>
          <cell r="Y341" t="str">
            <v/>
          </cell>
          <cell r="AC341" t="str">
            <v/>
          </cell>
          <cell r="AG341" t="str">
            <v/>
          </cell>
          <cell r="AK341" t="str">
            <v/>
          </cell>
          <cell r="AO341" t="str">
            <v/>
          </cell>
          <cell r="AS341" t="str">
            <v/>
          </cell>
          <cell r="AW341" t="str">
            <v/>
          </cell>
          <cell r="BA341" t="str">
            <v/>
          </cell>
          <cell r="BE341" t="str">
            <v/>
          </cell>
          <cell r="BI341" t="str">
            <v/>
          </cell>
          <cell r="BM341" t="str">
            <v/>
          </cell>
          <cell r="BQ341" t="str">
            <v/>
          </cell>
          <cell r="BU341" t="str">
            <v/>
          </cell>
        </row>
        <row r="342">
          <cell r="A342">
            <v>0</v>
          </cell>
          <cell r="E342" t="str">
            <v/>
          </cell>
          <cell r="I342" t="str">
            <v/>
          </cell>
          <cell r="M342" t="str">
            <v/>
          </cell>
          <cell r="Q342" t="str">
            <v/>
          </cell>
          <cell r="U342" t="str">
            <v/>
          </cell>
          <cell r="Y342" t="str">
            <v/>
          </cell>
          <cell r="AC342" t="str">
            <v/>
          </cell>
          <cell r="AG342" t="str">
            <v/>
          </cell>
          <cell r="AK342" t="str">
            <v/>
          </cell>
          <cell r="AO342" t="str">
            <v/>
          </cell>
          <cell r="AS342" t="str">
            <v/>
          </cell>
          <cell r="AW342" t="str">
            <v/>
          </cell>
          <cell r="BA342" t="str">
            <v/>
          </cell>
          <cell r="BE342" t="str">
            <v/>
          </cell>
          <cell r="BI342" t="str">
            <v/>
          </cell>
          <cell r="BM342" t="str">
            <v/>
          </cell>
          <cell r="BQ342" t="str">
            <v/>
          </cell>
          <cell r="BU342" t="str">
            <v/>
          </cell>
        </row>
        <row r="343">
          <cell r="A343">
            <v>0</v>
          </cell>
          <cell r="E343" t="str">
            <v/>
          </cell>
          <cell r="I343" t="str">
            <v/>
          </cell>
          <cell r="M343" t="str">
            <v/>
          </cell>
          <cell r="Q343" t="str">
            <v/>
          </cell>
          <cell r="U343" t="str">
            <v/>
          </cell>
          <cell r="Y343" t="str">
            <v/>
          </cell>
          <cell r="AC343" t="str">
            <v/>
          </cell>
          <cell r="AG343" t="str">
            <v/>
          </cell>
          <cell r="AK343" t="str">
            <v/>
          </cell>
          <cell r="AO343" t="str">
            <v/>
          </cell>
          <cell r="AS343" t="str">
            <v/>
          </cell>
          <cell r="AW343" t="str">
            <v/>
          </cell>
          <cell r="BA343" t="str">
            <v/>
          </cell>
          <cell r="BE343" t="str">
            <v/>
          </cell>
          <cell r="BI343" t="str">
            <v/>
          </cell>
          <cell r="BM343" t="str">
            <v/>
          </cell>
          <cell r="BQ343" t="str">
            <v/>
          </cell>
          <cell r="BU343" t="str">
            <v/>
          </cell>
        </row>
        <row r="344">
          <cell r="A344">
            <v>0</v>
          </cell>
          <cell r="E344" t="str">
            <v/>
          </cell>
          <cell r="I344" t="str">
            <v/>
          </cell>
          <cell r="M344" t="str">
            <v/>
          </cell>
          <cell r="Q344" t="str">
            <v/>
          </cell>
          <cell r="U344" t="str">
            <v/>
          </cell>
          <cell r="Y344" t="str">
            <v/>
          </cell>
          <cell r="AC344" t="str">
            <v/>
          </cell>
          <cell r="AG344" t="str">
            <v/>
          </cell>
          <cell r="AK344" t="str">
            <v/>
          </cell>
          <cell r="AO344" t="str">
            <v/>
          </cell>
          <cell r="AS344" t="str">
            <v/>
          </cell>
          <cell r="AW344" t="str">
            <v/>
          </cell>
          <cell r="BA344" t="str">
            <v/>
          </cell>
          <cell r="BE344" t="str">
            <v/>
          </cell>
          <cell r="BI344" t="str">
            <v/>
          </cell>
          <cell r="BM344" t="str">
            <v/>
          </cell>
          <cell r="BQ344" t="str">
            <v/>
          </cell>
          <cell r="BU344" t="str">
            <v/>
          </cell>
        </row>
        <row r="345">
          <cell r="A345">
            <v>0</v>
          </cell>
          <cell r="E345" t="str">
            <v/>
          </cell>
          <cell r="I345" t="str">
            <v/>
          </cell>
          <cell r="M345" t="str">
            <v/>
          </cell>
          <cell r="Q345" t="str">
            <v/>
          </cell>
          <cell r="U345" t="str">
            <v/>
          </cell>
          <cell r="Y345" t="str">
            <v/>
          </cell>
          <cell r="AC345" t="str">
            <v/>
          </cell>
          <cell r="AG345" t="str">
            <v/>
          </cell>
          <cell r="AK345" t="str">
            <v/>
          </cell>
          <cell r="AO345" t="str">
            <v/>
          </cell>
          <cell r="AS345" t="str">
            <v/>
          </cell>
          <cell r="AW345" t="str">
            <v/>
          </cell>
          <cell r="BA345" t="str">
            <v/>
          </cell>
          <cell r="BE345" t="str">
            <v/>
          </cell>
          <cell r="BI345" t="str">
            <v/>
          </cell>
          <cell r="BM345" t="str">
            <v/>
          </cell>
          <cell r="BQ345" t="str">
            <v/>
          </cell>
          <cell r="BU345" t="str">
            <v/>
          </cell>
        </row>
        <row r="346">
          <cell r="A346">
            <v>0</v>
          </cell>
          <cell r="E346" t="str">
            <v/>
          </cell>
          <cell r="I346" t="str">
            <v/>
          </cell>
          <cell r="M346" t="str">
            <v/>
          </cell>
          <cell r="Q346" t="str">
            <v/>
          </cell>
          <cell r="U346" t="str">
            <v/>
          </cell>
          <cell r="Y346" t="str">
            <v/>
          </cell>
          <cell r="AC346" t="str">
            <v/>
          </cell>
          <cell r="AG346" t="str">
            <v/>
          </cell>
          <cell r="AK346" t="str">
            <v/>
          </cell>
          <cell r="AO346" t="str">
            <v/>
          </cell>
          <cell r="AS346" t="str">
            <v/>
          </cell>
          <cell r="AW346" t="str">
            <v/>
          </cell>
          <cell r="BA346" t="str">
            <v/>
          </cell>
          <cell r="BE346" t="str">
            <v/>
          </cell>
          <cell r="BI346" t="str">
            <v/>
          </cell>
          <cell r="BM346" t="str">
            <v/>
          </cell>
          <cell r="BQ346" t="str">
            <v/>
          </cell>
          <cell r="BU346" t="str">
            <v/>
          </cell>
        </row>
        <row r="347">
          <cell r="A347">
            <v>0</v>
          </cell>
          <cell r="E347" t="str">
            <v/>
          </cell>
          <cell r="I347" t="str">
            <v/>
          </cell>
          <cell r="M347" t="str">
            <v/>
          </cell>
          <cell r="Q347" t="str">
            <v/>
          </cell>
          <cell r="U347" t="str">
            <v/>
          </cell>
          <cell r="Y347" t="str">
            <v/>
          </cell>
          <cell r="AC347" t="str">
            <v/>
          </cell>
          <cell r="AG347" t="str">
            <v/>
          </cell>
          <cell r="AK347" t="str">
            <v/>
          </cell>
          <cell r="AO347" t="str">
            <v/>
          </cell>
          <cell r="AS347" t="str">
            <v/>
          </cell>
          <cell r="AW347" t="str">
            <v/>
          </cell>
          <cell r="BA347" t="str">
            <v/>
          </cell>
          <cell r="BE347" t="str">
            <v/>
          </cell>
          <cell r="BI347" t="str">
            <v/>
          </cell>
          <cell r="BM347" t="str">
            <v/>
          </cell>
          <cell r="BQ347" t="str">
            <v/>
          </cell>
          <cell r="BU347" t="str">
            <v/>
          </cell>
        </row>
        <row r="348">
          <cell r="A348">
            <v>0</v>
          </cell>
          <cell r="E348" t="str">
            <v/>
          </cell>
          <cell r="I348" t="str">
            <v/>
          </cell>
          <cell r="M348" t="str">
            <v/>
          </cell>
          <cell r="Q348" t="str">
            <v/>
          </cell>
          <cell r="U348" t="str">
            <v/>
          </cell>
          <cell r="Y348" t="str">
            <v/>
          </cell>
          <cell r="AC348" t="str">
            <v/>
          </cell>
          <cell r="AG348" t="str">
            <v/>
          </cell>
          <cell r="AK348" t="str">
            <v/>
          </cell>
          <cell r="AO348" t="str">
            <v/>
          </cell>
          <cell r="AS348" t="str">
            <v/>
          </cell>
          <cell r="AW348" t="str">
            <v/>
          </cell>
          <cell r="BA348" t="str">
            <v/>
          </cell>
          <cell r="BE348" t="str">
            <v/>
          </cell>
          <cell r="BI348" t="str">
            <v/>
          </cell>
          <cell r="BM348" t="str">
            <v/>
          </cell>
          <cell r="BQ348" t="str">
            <v/>
          </cell>
          <cell r="BU348" t="str">
            <v/>
          </cell>
        </row>
        <row r="349">
          <cell r="A349">
            <v>0</v>
          </cell>
          <cell r="E349" t="str">
            <v/>
          </cell>
          <cell r="I349" t="str">
            <v/>
          </cell>
          <cell r="M349" t="str">
            <v/>
          </cell>
          <cell r="Q349" t="str">
            <v/>
          </cell>
          <cell r="U349" t="str">
            <v/>
          </cell>
          <cell r="Y349" t="str">
            <v/>
          </cell>
          <cell r="AC349" t="str">
            <v/>
          </cell>
          <cell r="AG349" t="str">
            <v/>
          </cell>
          <cell r="AK349" t="str">
            <v/>
          </cell>
          <cell r="AO349" t="str">
            <v/>
          </cell>
          <cell r="AS349" t="str">
            <v/>
          </cell>
          <cell r="AW349" t="str">
            <v/>
          </cell>
          <cell r="BA349" t="str">
            <v/>
          </cell>
          <cell r="BE349" t="str">
            <v/>
          </cell>
          <cell r="BI349" t="str">
            <v/>
          </cell>
          <cell r="BM349" t="str">
            <v/>
          </cell>
          <cell r="BQ349" t="str">
            <v/>
          </cell>
          <cell r="BU349" t="str">
            <v/>
          </cell>
        </row>
        <row r="350">
          <cell r="A350">
            <v>0</v>
          </cell>
          <cell r="E350" t="str">
            <v/>
          </cell>
          <cell r="I350" t="str">
            <v/>
          </cell>
          <cell r="M350" t="str">
            <v/>
          </cell>
          <cell r="Q350" t="str">
            <v/>
          </cell>
          <cell r="U350" t="str">
            <v/>
          </cell>
          <cell r="Y350" t="str">
            <v/>
          </cell>
          <cell r="AC350" t="str">
            <v/>
          </cell>
          <cell r="AG350" t="str">
            <v/>
          </cell>
          <cell r="AK350" t="str">
            <v/>
          </cell>
          <cell r="AO350" t="str">
            <v/>
          </cell>
          <cell r="AS350" t="str">
            <v/>
          </cell>
          <cell r="AW350" t="str">
            <v/>
          </cell>
          <cell r="BA350" t="str">
            <v/>
          </cell>
          <cell r="BE350" t="str">
            <v/>
          </cell>
          <cell r="BI350" t="str">
            <v/>
          </cell>
          <cell r="BM350" t="str">
            <v/>
          </cell>
          <cell r="BQ350" t="str">
            <v/>
          </cell>
          <cell r="BU350" t="str">
            <v/>
          </cell>
        </row>
        <row r="351">
          <cell r="A351">
            <v>0</v>
          </cell>
          <cell r="E351" t="str">
            <v/>
          </cell>
          <cell r="I351" t="str">
            <v/>
          </cell>
          <cell r="M351" t="str">
            <v/>
          </cell>
          <cell r="Q351" t="str">
            <v/>
          </cell>
          <cell r="U351" t="str">
            <v/>
          </cell>
          <cell r="Y351" t="str">
            <v/>
          </cell>
          <cell r="AC351" t="str">
            <v/>
          </cell>
          <cell r="AG351" t="str">
            <v/>
          </cell>
          <cell r="AK351" t="str">
            <v/>
          </cell>
          <cell r="AO351" t="str">
            <v/>
          </cell>
          <cell r="AS351" t="str">
            <v/>
          </cell>
          <cell r="AW351" t="str">
            <v/>
          </cell>
          <cell r="BA351" t="str">
            <v/>
          </cell>
          <cell r="BE351" t="str">
            <v/>
          </cell>
          <cell r="BI351" t="str">
            <v/>
          </cell>
          <cell r="BM351" t="str">
            <v/>
          </cell>
          <cell r="BQ351" t="str">
            <v/>
          </cell>
          <cell r="BU351" t="str">
            <v/>
          </cell>
        </row>
        <row r="352">
          <cell r="A352">
            <v>0</v>
          </cell>
          <cell r="E352" t="str">
            <v/>
          </cell>
          <cell r="I352" t="str">
            <v/>
          </cell>
          <cell r="M352" t="str">
            <v/>
          </cell>
          <cell r="Q352" t="str">
            <v/>
          </cell>
          <cell r="U352" t="str">
            <v/>
          </cell>
          <cell r="Y352" t="str">
            <v/>
          </cell>
          <cell r="AC352" t="str">
            <v/>
          </cell>
          <cell r="AG352" t="str">
            <v/>
          </cell>
          <cell r="AK352" t="str">
            <v/>
          </cell>
          <cell r="AO352" t="str">
            <v/>
          </cell>
          <cell r="AS352" t="str">
            <v/>
          </cell>
          <cell r="AW352" t="str">
            <v/>
          </cell>
          <cell r="BA352" t="str">
            <v/>
          </cell>
          <cell r="BE352" t="str">
            <v/>
          </cell>
          <cell r="BI352" t="str">
            <v/>
          </cell>
          <cell r="BM352" t="str">
            <v/>
          </cell>
          <cell r="BQ352" t="str">
            <v/>
          </cell>
          <cell r="BU352" t="str">
            <v/>
          </cell>
        </row>
        <row r="353">
          <cell r="A353">
            <v>0</v>
          </cell>
          <cell r="E353" t="str">
            <v/>
          </cell>
          <cell r="I353" t="str">
            <v/>
          </cell>
          <cell r="M353" t="str">
            <v/>
          </cell>
          <cell r="Q353" t="str">
            <v/>
          </cell>
          <cell r="U353" t="str">
            <v/>
          </cell>
          <cell r="Y353" t="str">
            <v/>
          </cell>
          <cell r="AC353" t="str">
            <v/>
          </cell>
          <cell r="AG353" t="str">
            <v/>
          </cell>
          <cell r="AK353" t="str">
            <v/>
          </cell>
          <cell r="AO353" t="str">
            <v/>
          </cell>
          <cell r="AS353" t="str">
            <v/>
          </cell>
          <cell r="AW353" t="str">
            <v/>
          </cell>
          <cell r="BA353" t="str">
            <v/>
          </cell>
          <cell r="BE353" t="str">
            <v/>
          </cell>
          <cell r="BI353" t="str">
            <v/>
          </cell>
          <cell r="BM353" t="str">
            <v/>
          </cell>
          <cell r="BQ353" t="str">
            <v/>
          </cell>
          <cell r="BU353" t="str">
            <v/>
          </cell>
        </row>
        <row r="354">
          <cell r="A354">
            <v>0</v>
          </cell>
          <cell r="E354" t="str">
            <v/>
          </cell>
          <cell r="I354" t="str">
            <v/>
          </cell>
          <cell r="M354" t="str">
            <v/>
          </cell>
          <cell r="Q354" t="str">
            <v/>
          </cell>
          <cell r="U354" t="str">
            <v/>
          </cell>
          <cell r="Y354" t="str">
            <v/>
          </cell>
          <cell r="AC354" t="str">
            <v/>
          </cell>
          <cell r="AG354" t="str">
            <v/>
          </cell>
          <cell r="AK354" t="str">
            <v/>
          </cell>
          <cell r="AO354" t="str">
            <v/>
          </cell>
          <cell r="AS354" t="str">
            <v/>
          </cell>
          <cell r="AW354" t="str">
            <v/>
          </cell>
          <cell r="BA354" t="str">
            <v/>
          </cell>
          <cell r="BE354" t="str">
            <v/>
          </cell>
          <cell r="BI354" t="str">
            <v/>
          </cell>
          <cell r="BM354" t="str">
            <v/>
          </cell>
          <cell r="BQ354" t="str">
            <v/>
          </cell>
          <cell r="BU354" t="str">
            <v/>
          </cell>
        </row>
        <row r="355">
          <cell r="A355">
            <v>0</v>
          </cell>
          <cell r="E355" t="str">
            <v/>
          </cell>
          <cell r="I355" t="str">
            <v/>
          </cell>
          <cell r="M355" t="str">
            <v/>
          </cell>
          <cell r="Q355" t="str">
            <v/>
          </cell>
          <cell r="U355" t="str">
            <v/>
          </cell>
          <cell r="Y355" t="str">
            <v/>
          </cell>
          <cell r="AC355" t="str">
            <v/>
          </cell>
          <cell r="AG355" t="str">
            <v/>
          </cell>
          <cell r="AK355" t="str">
            <v/>
          </cell>
          <cell r="AO355" t="str">
            <v/>
          </cell>
          <cell r="AS355" t="str">
            <v/>
          </cell>
          <cell r="AW355" t="str">
            <v/>
          </cell>
          <cell r="BA355" t="str">
            <v/>
          </cell>
          <cell r="BE355" t="str">
            <v/>
          </cell>
          <cell r="BI355" t="str">
            <v/>
          </cell>
          <cell r="BM355" t="str">
            <v/>
          </cell>
          <cell r="BQ355" t="str">
            <v/>
          </cell>
          <cell r="BU355" t="str">
            <v/>
          </cell>
        </row>
        <row r="356">
          <cell r="A356">
            <v>0</v>
          </cell>
          <cell r="E356" t="str">
            <v/>
          </cell>
          <cell r="I356" t="str">
            <v/>
          </cell>
          <cell r="M356" t="str">
            <v/>
          </cell>
          <cell r="Q356" t="str">
            <v/>
          </cell>
          <cell r="U356" t="str">
            <v/>
          </cell>
          <cell r="Y356" t="str">
            <v/>
          </cell>
          <cell r="AC356" t="str">
            <v/>
          </cell>
          <cell r="AG356" t="str">
            <v/>
          </cell>
          <cell r="AK356" t="str">
            <v/>
          </cell>
          <cell r="AO356" t="str">
            <v/>
          </cell>
          <cell r="AS356" t="str">
            <v/>
          </cell>
          <cell r="AW356" t="str">
            <v/>
          </cell>
          <cell r="BA356" t="str">
            <v/>
          </cell>
          <cell r="BE356" t="str">
            <v/>
          </cell>
          <cell r="BI356" t="str">
            <v/>
          </cell>
          <cell r="BM356" t="str">
            <v/>
          </cell>
          <cell r="BQ356" t="str">
            <v/>
          </cell>
          <cell r="BU356" t="str">
            <v/>
          </cell>
        </row>
        <row r="357">
          <cell r="A357">
            <v>0</v>
          </cell>
          <cell r="E357" t="str">
            <v/>
          </cell>
          <cell r="I357" t="str">
            <v/>
          </cell>
          <cell r="M357" t="str">
            <v/>
          </cell>
          <cell r="Q357" t="str">
            <v/>
          </cell>
          <cell r="U357" t="str">
            <v/>
          </cell>
          <cell r="Y357" t="str">
            <v/>
          </cell>
          <cell r="AC357" t="str">
            <v/>
          </cell>
          <cell r="AG357" t="str">
            <v/>
          </cell>
          <cell r="AK357" t="str">
            <v/>
          </cell>
          <cell r="AO357" t="str">
            <v/>
          </cell>
          <cell r="AS357" t="str">
            <v/>
          </cell>
          <cell r="AW357" t="str">
            <v/>
          </cell>
          <cell r="BA357" t="str">
            <v/>
          </cell>
          <cell r="BE357" t="str">
            <v/>
          </cell>
          <cell r="BI357" t="str">
            <v/>
          </cell>
          <cell r="BM357" t="str">
            <v/>
          </cell>
          <cell r="BQ357" t="str">
            <v/>
          </cell>
          <cell r="BU357" t="str">
            <v/>
          </cell>
        </row>
        <row r="358">
          <cell r="A358">
            <v>0</v>
          </cell>
          <cell r="E358" t="str">
            <v/>
          </cell>
          <cell r="I358" t="str">
            <v/>
          </cell>
          <cell r="M358" t="str">
            <v/>
          </cell>
          <cell r="Q358" t="str">
            <v/>
          </cell>
          <cell r="U358" t="str">
            <v/>
          </cell>
          <cell r="Y358" t="str">
            <v/>
          </cell>
          <cell r="AC358" t="str">
            <v/>
          </cell>
          <cell r="AG358" t="str">
            <v/>
          </cell>
          <cell r="AK358" t="str">
            <v/>
          </cell>
          <cell r="AO358" t="str">
            <v/>
          </cell>
          <cell r="AS358" t="str">
            <v/>
          </cell>
          <cell r="AW358" t="str">
            <v/>
          </cell>
          <cell r="BA358" t="str">
            <v/>
          </cell>
          <cell r="BE358" t="str">
            <v/>
          </cell>
          <cell r="BI358" t="str">
            <v/>
          </cell>
          <cell r="BM358" t="str">
            <v/>
          </cell>
          <cell r="BQ358" t="str">
            <v/>
          </cell>
          <cell r="BU358" t="str">
            <v/>
          </cell>
        </row>
        <row r="359">
          <cell r="A359">
            <v>0</v>
          </cell>
          <cell r="E359" t="str">
            <v/>
          </cell>
          <cell r="I359" t="str">
            <v/>
          </cell>
          <cell r="M359" t="str">
            <v/>
          </cell>
          <cell r="Q359" t="str">
            <v/>
          </cell>
          <cell r="U359" t="str">
            <v/>
          </cell>
          <cell r="Y359" t="str">
            <v/>
          </cell>
          <cell r="AC359" t="str">
            <v/>
          </cell>
          <cell r="AG359" t="str">
            <v/>
          </cell>
          <cell r="AK359" t="str">
            <v/>
          </cell>
          <cell r="AO359" t="str">
            <v/>
          </cell>
          <cell r="AS359" t="str">
            <v/>
          </cell>
          <cell r="AW359" t="str">
            <v/>
          </cell>
          <cell r="BA359" t="str">
            <v/>
          </cell>
          <cell r="BE359" t="str">
            <v/>
          </cell>
          <cell r="BI359" t="str">
            <v/>
          </cell>
          <cell r="BM359" t="str">
            <v/>
          </cell>
          <cell r="BQ359" t="str">
            <v/>
          </cell>
          <cell r="BU359" t="str">
            <v/>
          </cell>
        </row>
        <row r="360">
          <cell r="A360">
            <v>0</v>
          </cell>
          <cell r="E360" t="str">
            <v/>
          </cell>
          <cell r="I360" t="str">
            <v/>
          </cell>
          <cell r="M360" t="str">
            <v/>
          </cell>
          <cell r="Q360" t="str">
            <v/>
          </cell>
          <cell r="U360" t="str">
            <v/>
          </cell>
          <cell r="Y360" t="str">
            <v/>
          </cell>
          <cell r="AC360" t="str">
            <v/>
          </cell>
          <cell r="AG360" t="str">
            <v/>
          </cell>
          <cell r="AK360" t="str">
            <v/>
          </cell>
          <cell r="AO360" t="str">
            <v/>
          </cell>
          <cell r="AS360" t="str">
            <v/>
          </cell>
          <cell r="AW360" t="str">
            <v/>
          </cell>
          <cell r="BA360" t="str">
            <v/>
          </cell>
          <cell r="BE360" t="str">
            <v/>
          </cell>
          <cell r="BI360" t="str">
            <v/>
          </cell>
          <cell r="BM360" t="str">
            <v/>
          </cell>
          <cell r="BQ360" t="str">
            <v/>
          </cell>
          <cell r="BU360" t="str">
            <v/>
          </cell>
        </row>
        <row r="361">
          <cell r="A361">
            <v>0</v>
          </cell>
          <cell r="E361" t="str">
            <v/>
          </cell>
          <cell r="I361" t="str">
            <v/>
          </cell>
          <cell r="M361" t="str">
            <v/>
          </cell>
          <cell r="Q361" t="str">
            <v/>
          </cell>
          <cell r="U361" t="str">
            <v/>
          </cell>
          <cell r="Y361" t="str">
            <v/>
          </cell>
          <cell r="AC361" t="str">
            <v/>
          </cell>
          <cell r="AG361" t="str">
            <v/>
          </cell>
          <cell r="AK361" t="str">
            <v/>
          </cell>
          <cell r="AO361" t="str">
            <v/>
          </cell>
          <cell r="AS361" t="str">
            <v/>
          </cell>
          <cell r="AW361" t="str">
            <v/>
          </cell>
          <cell r="BA361" t="str">
            <v/>
          </cell>
          <cell r="BE361" t="str">
            <v/>
          </cell>
          <cell r="BI361" t="str">
            <v/>
          </cell>
          <cell r="BM361" t="str">
            <v/>
          </cell>
          <cell r="BQ361" t="str">
            <v/>
          </cell>
          <cell r="BU361" t="str">
            <v/>
          </cell>
        </row>
        <row r="362">
          <cell r="A362">
            <v>0</v>
          </cell>
          <cell r="E362" t="str">
            <v/>
          </cell>
          <cell r="I362" t="str">
            <v/>
          </cell>
          <cell r="M362" t="str">
            <v/>
          </cell>
          <cell r="Q362" t="str">
            <v/>
          </cell>
          <cell r="U362" t="str">
            <v/>
          </cell>
          <cell r="Y362" t="str">
            <v/>
          </cell>
          <cell r="AC362" t="str">
            <v/>
          </cell>
          <cell r="AG362" t="str">
            <v/>
          </cell>
          <cell r="AK362" t="str">
            <v/>
          </cell>
          <cell r="AO362" t="str">
            <v/>
          </cell>
          <cell r="AS362" t="str">
            <v/>
          </cell>
          <cell r="AW362" t="str">
            <v/>
          </cell>
          <cell r="BA362" t="str">
            <v/>
          </cell>
          <cell r="BE362" t="str">
            <v/>
          </cell>
          <cell r="BI362" t="str">
            <v/>
          </cell>
          <cell r="BM362" t="str">
            <v/>
          </cell>
          <cell r="BQ362" t="str">
            <v/>
          </cell>
          <cell r="BU362" t="str">
            <v/>
          </cell>
        </row>
        <row r="363">
          <cell r="A363">
            <v>0</v>
          </cell>
          <cell r="E363" t="str">
            <v/>
          </cell>
          <cell r="I363" t="str">
            <v/>
          </cell>
          <cell r="M363" t="str">
            <v/>
          </cell>
          <cell r="Q363" t="str">
            <v/>
          </cell>
          <cell r="U363" t="str">
            <v/>
          </cell>
          <cell r="Y363" t="str">
            <v/>
          </cell>
          <cell r="AC363" t="str">
            <v/>
          </cell>
          <cell r="AG363" t="str">
            <v/>
          </cell>
          <cell r="AK363" t="str">
            <v/>
          </cell>
          <cell r="AO363" t="str">
            <v/>
          </cell>
          <cell r="AS363" t="str">
            <v/>
          </cell>
          <cell r="AW363" t="str">
            <v/>
          </cell>
          <cell r="BA363" t="str">
            <v/>
          </cell>
          <cell r="BE363" t="str">
            <v/>
          </cell>
          <cell r="BI363" t="str">
            <v/>
          </cell>
          <cell r="BM363" t="str">
            <v/>
          </cell>
          <cell r="BQ363" t="str">
            <v/>
          </cell>
          <cell r="BU363" t="str">
            <v/>
          </cell>
        </row>
        <row r="364">
          <cell r="A364">
            <v>0</v>
          </cell>
          <cell r="E364" t="str">
            <v/>
          </cell>
          <cell r="I364" t="str">
            <v/>
          </cell>
          <cell r="M364" t="str">
            <v/>
          </cell>
          <cell r="Q364" t="str">
            <v/>
          </cell>
          <cell r="U364" t="str">
            <v/>
          </cell>
          <cell r="Y364" t="str">
            <v/>
          </cell>
          <cell r="AC364" t="str">
            <v/>
          </cell>
          <cell r="AG364" t="str">
            <v/>
          </cell>
          <cell r="AK364" t="str">
            <v/>
          </cell>
          <cell r="AO364" t="str">
            <v/>
          </cell>
          <cell r="AS364" t="str">
            <v/>
          </cell>
          <cell r="AW364" t="str">
            <v/>
          </cell>
          <cell r="BA364" t="str">
            <v/>
          </cell>
          <cell r="BE364" t="str">
            <v/>
          </cell>
          <cell r="BI364" t="str">
            <v/>
          </cell>
          <cell r="BM364" t="str">
            <v/>
          </cell>
          <cell r="BQ364" t="str">
            <v/>
          </cell>
          <cell r="BU364" t="str">
            <v/>
          </cell>
        </row>
        <row r="365">
          <cell r="A365">
            <v>0</v>
          </cell>
          <cell r="E365" t="str">
            <v/>
          </cell>
          <cell r="I365" t="str">
            <v/>
          </cell>
          <cell r="M365" t="str">
            <v/>
          </cell>
          <cell r="Q365" t="str">
            <v/>
          </cell>
          <cell r="U365" t="str">
            <v/>
          </cell>
          <cell r="Y365" t="str">
            <v/>
          </cell>
          <cell r="AC365" t="str">
            <v/>
          </cell>
          <cell r="AG365" t="str">
            <v/>
          </cell>
          <cell r="AK365" t="str">
            <v/>
          </cell>
          <cell r="AO365" t="str">
            <v/>
          </cell>
          <cell r="AS365" t="str">
            <v/>
          </cell>
          <cell r="AW365" t="str">
            <v/>
          </cell>
          <cell r="BA365" t="str">
            <v/>
          </cell>
          <cell r="BE365" t="str">
            <v/>
          </cell>
          <cell r="BI365" t="str">
            <v/>
          </cell>
          <cell r="BM365" t="str">
            <v/>
          </cell>
          <cell r="BQ365" t="str">
            <v/>
          </cell>
          <cell r="BU365" t="str">
            <v/>
          </cell>
        </row>
        <row r="366">
          <cell r="A366">
            <v>0</v>
          </cell>
          <cell r="E366" t="str">
            <v/>
          </cell>
          <cell r="I366" t="str">
            <v/>
          </cell>
          <cell r="M366" t="str">
            <v/>
          </cell>
          <cell r="Q366" t="str">
            <v/>
          </cell>
          <cell r="U366" t="str">
            <v/>
          </cell>
          <cell r="Y366" t="str">
            <v/>
          </cell>
          <cell r="AC366" t="str">
            <v/>
          </cell>
          <cell r="AG366" t="str">
            <v/>
          </cell>
          <cell r="AK366" t="str">
            <v/>
          </cell>
          <cell r="AO366" t="str">
            <v/>
          </cell>
          <cell r="AS366" t="str">
            <v/>
          </cell>
          <cell r="AW366" t="str">
            <v/>
          </cell>
          <cell r="BA366" t="str">
            <v/>
          </cell>
          <cell r="BE366" t="str">
            <v/>
          </cell>
          <cell r="BI366" t="str">
            <v/>
          </cell>
          <cell r="BM366" t="str">
            <v/>
          </cell>
          <cell r="BQ366" t="str">
            <v/>
          </cell>
          <cell r="BU366" t="str">
            <v/>
          </cell>
        </row>
        <row r="367">
          <cell r="A367">
            <v>0</v>
          </cell>
          <cell r="E367" t="str">
            <v/>
          </cell>
          <cell r="I367" t="str">
            <v/>
          </cell>
          <cell r="M367" t="str">
            <v/>
          </cell>
          <cell r="Q367" t="str">
            <v/>
          </cell>
          <cell r="U367" t="str">
            <v/>
          </cell>
          <cell r="Y367" t="str">
            <v/>
          </cell>
          <cell r="AC367" t="str">
            <v/>
          </cell>
          <cell r="AG367" t="str">
            <v/>
          </cell>
          <cell r="AK367" t="str">
            <v/>
          </cell>
          <cell r="AO367" t="str">
            <v/>
          </cell>
          <cell r="AS367" t="str">
            <v/>
          </cell>
          <cell r="AW367" t="str">
            <v/>
          </cell>
          <cell r="BA367" t="str">
            <v/>
          </cell>
          <cell r="BE367" t="str">
            <v/>
          </cell>
          <cell r="BI367" t="str">
            <v/>
          </cell>
          <cell r="BM367" t="str">
            <v/>
          </cell>
          <cell r="BQ367" t="str">
            <v/>
          </cell>
          <cell r="BU367" t="str">
            <v/>
          </cell>
        </row>
        <row r="368">
          <cell r="A368">
            <v>0</v>
          </cell>
          <cell r="E368" t="str">
            <v/>
          </cell>
          <cell r="I368" t="str">
            <v/>
          </cell>
          <cell r="M368" t="str">
            <v/>
          </cell>
          <cell r="Q368" t="str">
            <v/>
          </cell>
          <cell r="U368" t="str">
            <v/>
          </cell>
          <cell r="Y368" t="str">
            <v/>
          </cell>
          <cell r="AC368" t="str">
            <v/>
          </cell>
          <cell r="AG368" t="str">
            <v/>
          </cell>
          <cell r="AK368" t="str">
            <v/>
          </cell>
          <cell r="AO368" t="str">
            <v/>
          </cell>
          <cell r="AS368" t="str">
            <v/>
          </cell>
          <cell r="AW368" t="str">
            <v/>
          </cell>
          <cell r="BA368" t="str">
            <v/>
          </cell>
          <cell r="BE368" t="str">
            <v/>
          </cell>
          <cell r="BI368" t="str">
            <v/>
          </cell>
          <cell r="BM368" t="str">
            <v/>
          </cell>
          <cell r="BQ368" t="str">
            <v/>
          </cell>
          <cell r="BU368" t="str">
            <v/>
          </cell>
        </row>
        <row r="369">
          <cell r="A369">
            <v>0</v>
          </cell>
          <cell r="E369" t="str">
            <v/>
          </cell>
          <cell r="I369" t="str">
            <v/>
          </cell>
          <cell r="M369" t="str">
            <v/>
          </cell>
          <cell r="Q369" t="str">
            <v/>
          </cell>
          <cell r="U369" t="str">
            <v/>
          </cell>
          <cell r="Y369" t="str">
            <v/>
          </cell>
          <cell r="AC369" t="str">
            <v/>
          </cell>
          <cell r="AG369" t="str">
            <v/>
          </cell>
          <cell r="AK369" t="str">
            <v/>
          </cell>
          <cell r="AO369" t="str">
            <v/>
          </cell>
          <cell r="AS369" t="str">
            <v/>
          </cell>
          <cell r="AW369" t="str">
            <v/>
          </cell>
          <cell r="BA369" t="str">
            <v/>
          </cell>
          <cell r="BE369" t="str">
            <v/>
          </cell>
          <cell r="BI369" t="str">
            <v/>
          </cell>
          <cell r="BM369" t="str">
            <v/>
          </cell>
          <cell r="BQ369" t="str">
            <v/>
          </cell>
          <cell r="BU369" t="str">
            <v/>
          </cell>
        </row>
        <row r="370">
          <cell r="A370">
            <v>0</v>
          </cell>
          <cell r="E370" t="str">
            <v/>
          </cell>
          <cell r="I370" t="str">
            <v/>
          </cell>
          <cell r="M370" t="str">
            <v/>
          </cell>
          <cell r="Q370" t="str">
            <v/>
          </cell>
          <cell r="U370" t="str">
            <v/>
          </cell>
          <cell r="Y370" t="str">
            <v/>
          </cell>
          <cell r="AC370" t="str">
            <v/>
          </cell>
          <cell r="AG370" t="str">
            <v/>
          </cell>
          <cell r="AK370" t="str">
            <v/>
          </cell>
          <cell r="AO370" t="str">
            <v/>
          </cell>
          <cell r="AS370" t="str">
            <v/>
          </cell>
          <cell r="AW370" t="str">
            <v/>
          </cell>
          <cell r="BA370" t="str">
            <v/>
          </cell>
          <cell r="BE370" t="str">
            <v/>
          </cell>
          <cell r="BI370" t="str">
            <v/>
          </cell>
          <cell r="BM370" t="str">
            <v/>
          </cell>
          <cell r="BQ370" t="str">
            <v/>
          </cell>
          <cell r="BU370" t="str">
            <v/>
          </cell>
        </row>
        <row r="371">
          <cell r="A371">
            <v>0</v>
          </cell>
          <cell r="E371" t="str">
            <v/>
          </cell>
          <cell r="I371" t="str">
            <v/>
          </cell>
          <cell r="M371" t="str">
            <v/>
          </cell>
          <cell r="Q371" t="str">
            <v/>
          </cell>
          <cell r="U371" t="str">
            <v/>
          </cell>
          <cell r="Y371" t="str">
            <v/>
          </cell>
          <cell r="AC371" t="str">
            <v/>
          </cell>
          <cell r="AG371" t="str">
            <v/>
          </cell>
          <cell r="AK371" t="str">
            <v/>
          </cell>
          <cell r="AO371" t="str">
            <v/>
          </cell>
          <cell r="AS371" t="str">
            <v/>
          </cell>
          <cell r="AW371" t="str">
            <v/>
          </cell>
          <cell r="BA371" t="str">
            <v/>
          </cell>
          <cell r="BE371" t="str">
            <v/>
          </cell>
          <cell r="BI371" t="str">
            <v/>
          </cell>
          <cell r="BM371" t="str">
            <v/>
          </cell>
          <cell r="BQ371" t="str">
            <v/>
          </cell>
          <cell r="BU371" t="str">
            <v/>
          </cell>
        </row>
        <row r="372">
          <cell r="A372">
            <v>0</v>
          </cell>
          <cell r="E372" t="str">
            <v/>
          </cell>
          <cell r="I372" t="str">
            <v/>
          </cell>
          <cell r="M372" t="str">
            <v/>
          </cell>
          <cell r="Q372" t="str">
            <v/>
          </cell>
          <cell r="U372" t="str">
            <v/>
          </cell>
          <cell r="Y372" t="str">
            <v/>
          </cell>
          <cell r="AC372" t="str">
            <v/>
          </cell>
          <cell r="AG372" t="str">
            <v/>
          </cell>
          <cell r="AK372" t="str">
            <v/>
          </cell>
          <cell r="AO372" t="str">
            <v/>
          </cell>
          <cell r="AS372" t="str">
            <v/>
          </cell>
          <cell r="AW372" t="str">
            <v/>
          </cell>
          <cell r="BA372" t="str">
            <v/>
          </cell>
          <cell r="BE372" t="str">
            <v/>
          </cell>
          <cell r="BI372" t="str">
            <v/>
          </cell>
          <cell r="BM372" t="str">
            <v/>
          </cell>
          <cell r="BQ372" t="str">
            <v/>
          </cell>
          <cell r="BU372" t="str">
            <v/>
          </cell>
        </row>
        <row r="373">
          <cell r="A373">
            <v>0</v>
          </cell>
          <cell r="E373" t="str">
            <v/>
          </cell>
          <cell r="I373" t="str">
            <v/>
          </cell>
          <cell r="M373" t="str">
            <v/>
          </cell>
          <cell r="Q373" t="str">
            <v/>
          </cell>
          <cell r="U373" t="str">
            <v/>
          </cell>
          <cell r="Y373" t="str">
            <v/>
          </cell>
          <cell r="AC373" t="str">
            <v/>
          </cell>
          <cell r="AG373" t="str">
            <v/>
          </cell>
          <cell r="AK373" t="str">
            <v/>
          </cell>
          <cell r="AO373" t="str">
            <v/>
          </cell>
          <cell r="AS373" t="str">
            <v/>
          </cell>
          <cell r="AW373" t="str">
            <v/>
          </cell>
          <cell r="BA373" t="str">
            <v/>
          </cell>
          <cell r="BE373" t="str">
            <v/>
          </cell>
          <cell r="BI373" t="str">
            <v/>
          </cell>
          <cell r="BM373" t="str">
            <v/>
          </cell>
          <cell r="BQ373" t="str">
            <v/>
          </cell>
          <cell r="BU373" t="str">
            <v/>
          </cell>
        </row>
        <row r="374">
          <cell r="A374">
            <v>0</v>
          </cell>
          <cell r="E374" t="str">
            <v/>
          </cell>
          <cell r="I374" t="str">
            <v/>
          </cell>
          <cell r="M374" t="str">
            <v/>
          </cell>
          <cell r="Q374" t="str">
            <v/>
          </cell>
          <cell r="U374" t="str">
            <v/>
          </cell>
          <cell r="Y374" t="str">
            <v/>
          </cell>
          <cell r="AC374" t="str">
            <v/>
          </cell>
          <cell r="AG374" t="str">
            <v/>
          </cell>
          <cell r="AK374" t="str">
            <v/>
          </cell>
          <cell r="AO374" t="str">
            <v/>
          </cell>
          <cell r="AS374" t="str">
            <v/>
          </cell>
          <cell r="AW374" t="str">
            <v/>
          </cell>
          <cell r="BA374" t="str">
            <v/>
          </cell>
          <cell r="BE374" t="str">
            <v/>
          </cell>
          <cell r="BI374" t="str">
            <v/>
          </cell>
          <cell r="BM374" t="str">
            <v/>
          </cell>
          <cell r="BQ374" t="str">
            <v/>
          </cell>
          <cell r="BU374" t="str">
            <v/>
          </cell>
        </row>
        <row r="375">
          <cell r="A375">
            <v>0</v>
          </cell>
          <cell r="E375" t="str">
            <v/>
          </cell>
          <cell r="I375" t="str">
            <v/>
          </cell>
          <cell r="M375" t="str">
            <v/>
          </cell>
          <cell r="Q375" t="str">
            <v/>
          </cell>
          <cell r="U375" t="str">
            <v/>
          </cell>
          <cell r="Y375" t="str">
            <v/>
          </cell>
          <cell r="AC375" t="str">
            <v/>
          </cell>
          <cell r="AG375" t="str">
            <v/>
          </cell>
          <cell r="AK375" t="str">
            <v/>
          </cell>
          <cell r="AO375" t="str">
            <v/>
          </cell>
          <cell r="AS375" t="str">
            <v/>
          </cell>
          <cell r="AW375" t="str">
            <v/>
          </cell>
          <cell r="BA375" t="str">
            <v/>
          </cell>
          <cell r="BE375" t="str">
            <v/>
          </cell>
          <cell r="BI375" t="str">
            <v/>
          </cell>
          <cell r="BM375" t="str">
            <v/>
          </cell>
          <cell r="BQ375" t="str">
            <v/>
          </cell>
          <cell r="BU375" t="str">
            <v/>
          </cell>
        </row>
        <row r="376">
          <cell r="A376">
            <v>0</v>
          </cell>
          <cell r="E376" t="str">
            <v/>
          </cell>
          <cell r="I376" t="str">
            <v/>
          </cell>
          <cell r="M376" t="str">
            <v/>
          </cell>
          <cell r="Q376" t="str">
            <v/>
          </cell>
          <cell r="U376" t="str">
            <v/>
          </cell>
          <cell r="Y376" t="str">
            <v/>
          </cell>
          <cell r="AC376" t="str">
            <v/>
          </cell>
          <cell r="AG376" t="str">
            <v/>
          </cell>
          <cell r="AK376" t="str">
            <v/>
          </cell>
          <cell r="AO376" t="str">
            <v/>
          </cell>
          <cell r="AS376" t="str">
            <v/>
          </cell>
          <cell r="AW376" t="str">
            <v/>
          </cell>
          <cell r="BA376" t="str">
            <v/>
          </cell>
          <cell r="BE376" t="str">
            <v/>
          </cell>
          <cell r="BI376" t="str">
            <v/>
          </cell>
          <cell r="BM376" t="str">
            <v/>
          </cell>
          <cell r="BQ376" t="str">
            <v/>
          </cell>
          <cell r="BU376" t="str">
            <v/>
          </cell>
        </row>
        <row r="377">
          <cell r="A377">
            <v>0</v>
          </cell>
          <cell r="E377" t="str">
            <v/>
          </cell>
          <cell r="I377" t="str">
            <v/>
          </cell>
          <cell r="M377" t="str">
            <v/>
          </cell>
          <cell r="Q377" t="str">
            <v/>
          </cell>
          <cell r="U377" t="str">
            <v/>
          </cell>
          <cell r="Y377" t="str">
            <v/>
          </cell>
          <cell r="AC377" t="str">
            <v/>
          </cell>
          <cell r="AG377" t="str">
            <v/>
          </cell>
          <cell r="AK377" t="str">
            <v/>
          </cell>
          <cell r="AO377" t="str">
            <v/>
          </cell>
          <cell r="AS377" t="str">
            <v/>
          </cell>
          <cell r="AW377" t="str">
            <v/>
          </cell>
          <cell r="BA377" t="str">
            <v/>
          </cell>
          <cell r="BE377" t="str">
            <v/>
          </cell>
          <cell r="BI377" t="str">
            <v/>
          </cell>
          <cell r="BM377" t="str">
            <v/>
          </cell>
          <cell r="BQ377" t="str">
            <v/>
          </cell>
          <cell r="BU377" t="str">
            <v/>
          </cell>
        </row>
        <row r="378">
          <cell r="A378">
            <v>0</v>
          </cell>
          <cell r="E378" t="str">
            <v/>
          </cell>
          <cell r="I378" t="str">
            <v/>
          </cell>
          <cell r="M378" t="str">
            <v/>
          </cell>
          <cell r="Q378" t="str">
            <v/>
          </cell>
          <cell r="U378" t="str">
            <v/>
          </cell>
          <cell r="Y378" t="str">
            <v/>
          </cell>
          <cell r="AC378" t="str">
            <v/>
          </cell>
          <cell r="AG378" t="str">
            <v/>
          </cell>
          <cell r="AK378" t="str">
            <v/>
          </cell>
          <cell r="AO378" t="str">
            <v/>
          </cell>
          <cell r="AS378" t="str">
            <v/>
          </cell>
          <cell r="AW378" t="str">
            <v/>
          </cell>
          <cell r="BA378" t="str">
            <v/>
          </cell>
          <cell r="BE378" t="str">
            <v/>
          </cell>
          <cell r="BI378" t="str">
            <v/>
          </cell>
          <cell r="BM378" t="str">
            <v/>
          </cell>
          <cell r="BQ378" t="str">
            <v/>
          </cell>
          <cell r="BU378" t="str">
            <v/>
          </cell>
        </row>
        <row r="379">
          <cell r="A379">
            <v>0</v>
          </cell>
          <cell r="E379" t="str">
            <v/>
          </cell>
          <cell r="I379" t="str">
            <v/>
          </cell>
          <cell r="M379" t="str">
            <v/>
          </cell>
          <cell r="Q379" t="str">
            <v/>
          </cell>
          <cell r="U379" t="str">
            <v/>
          </cell>
          <cell r="Y379" t="str">
            <v/>
          </cell>
          <cell r="AC379" t="str">
            <v/>
          </cell>
          <cell r="AG379" t="str">
            <v/>
          </cell>
          <cell r="AK379" t="str">
            <v/>
          </cell>
          <cell r="AO379" t="str">
            <v/>
          </cell>
          <cell r="AS379" t="str">
            <v/>
          </cell>
          <cell r="AW379" t="str">
            <v/>
          </cell>
          <cell r="BA379" t="str">
            <v/>
          </cell>
          <cell r="BE379" t="str">
            <v/>
          </cell>
          <cell r="BI379" t="str">
            <v/>
          </cell>
          <cell r="BM379" t="str">
            <v/>
          </cell>
          <cell r="BQ379" t="str">
            <v/>
          </cell>
          <cell r="BU379" t="str">
            <v/>
          </cell>
        </row>
        <row r="380">
          <cell r="A380">
            <v>0</v>
          </cell>
          <cell r="E380" t="str">
            <v/>
          </cell>
          <cell r="I380" t="str">
            <v/>
          </cell>
          <cell r="M380" t="str">
            <v/>
          </cell>
          <cell r="Q380" t="str">
            <v/>
          </cell>
          <cell r="U380" t="str">
            <v/>
          </cell>
          <cell r="Y380" t="str">
            <v/>
          </cell>
          <cell r="AC380" t="str">
            <v/>
          </cell>
          <cell r="AG380" t="str">
            <v/>
          </cell>
          <cell r="AK380" t="str">
            <v/>
          </cell>
          <cell r="AO380" t="str">
            <v/>
          </cell>
          <cell r="AS380" t="str">
            <v/>
          </cell>
          <cell r="AW380" t="str">
            <v/>
          </cell>
          <cell r="BA380" t="str">
            <v/>
          </cell>
          <cell r="BE380" t="str">
            <v/>
          </cell>
          <cell r="BI380" t="str">
            <v/>
          </cell>
          <cell r="BM380" t="str">
            <v/>
          </cell>
          <cell r="BQ380" t="str">
            <v/>
          </cell>
          <cell r="BU380" t="str">
            <v/>
          </cell>
        </row>
        <row r="381">
          <cell r="A381">
            <v>0</v>
          </cell>
          <cell r="E381" t="str">
            <v/>
          </cell>
          <cell r="I381" t="str">
            <v/>
          </cell>
          <cell r="M381" t="str">
            <v/>
          </cell>
          <cell r="Q381" t="str">
            <v/>
          </cell>
          <cell r="U381" t="str">
            <v/>
          </cell>
          <cell r="Y381" t="str">
            <v/>
          </cell>
          <cell r="AC381" t="str">
            <v/>
          </cell>
          <cell r="AG381" t="str">
            <v/>
          </cell>
          <cell r="AK381" t="str">
            <v/>
          </cell>
          <cell r="AO381" t="str">
            <v/>
          </cell>
          <cell r="AS381" t="str">
            <v/>
          </cell>
          <cell r="AW381" t="str">
            <v/>
          </cell>
          <cell r="BA381" t="str">
            <v/>
          </cell>
          <cell r="BE381" t="str">
            <v/>
          </cell>
          <cell r="BI381" t="str">
            <v/>
          </cell>
          <cell r="BM381" t="str">
            <v/>
          </cell>
          <cell r="BQ381" t="str">
            <v/>
          </cell>
          <cell r="BU381" t="str">
            <v/>
          </cell>
        </row>
        <row r="382">
          <cell r="A382">
            <v>0</v>
          </cell>
          <cell r="E382" t="str">
            <v/>
          </cell>
          <cell r="I382" t="str">
            <v/>
          </cell>
          <cell r="M382" t="str">
            <v/>
          </cell>
          <cell r="Q382" t="str">
            <v/>
          </cell>
          <cell r="U382" t="str">
            <v/>
          </cell>
          <cell r="Y382" t="str">
            <v/>
          </cell>
          <cell r="AC382" t="str">
            <v/>
          </cell>
          <cell r="AG382" t="str">
            <v/>
          </cell>
          <cell r="AK382" t="str">
            <v/>
          </cell>
          <cell r="AO382" t="str">
            <v/>
          </cell>
          <cell r="AS382" t="str">
            <v/>
          </cell>
          <cell r="AW382" t="str">
            <v/>
          </cell>
          <cell r="BA382" t="str">
            <v/>
          </cell>
          <cell r="BE382" t="str">
            <v/>
          </cell>
          <cell r="BI382" t="str">
            <v/>
          </cell>
          <cell r="BM382" t="str">
            <v/>
          </cell>
          <cell r="BQ382" t="str">
            <v/>
          </cell>
          <cell r="BU382" t="str">
            <v/>
          </cell>
        </row>
        <row r="383">
          <cell r="A383">
            <v>0</v>
          </cell>
          <cell r="E383" t="str">
            <v/>
          </cell>
          <cell r="I383" t="str">
            <v/>
          </cell>
          <cell r="M383" t="str">
            <v/>
          </cell>
          <cell r="Q383" t="str">
            <v/>
          </cell>
          <cell r="U383" t="str">
            <v/>
          </cell>
          <cell r="Y383" t="str">
            <v/>
          </cell>
          <cell r="AC383" t="str">
            <v/>
          </cell>
          <cell r="AG383" t="str">
            <v/>
          </cell>
          <cell r="AK383" t="str">
            <v/>
          </cell>
          <cell r="AO383" t="str">
            <v/>
          </cell>
          <cell r="AS383" t="str">
            <v/>
          </cell>
          <cell r="AW383" t="str">
            <v/>
          </cell>
          <cell r="BA383" t="str">
            <v/>
          </cell>
          <cell r="BE383" t="str">
            <v/>
          </cell>
          <cell r="BI383" t="str">
            <v/>
          </cell>
          <cell r="BM383" t="str">
            <v/>
          </cell>
          <cell r="BQ383" t="str">
            <v/>
          </cell>
          <cell r="BU383" t="str">
            <v/>
          </cell>
        </row>
        <row r="384">
          <cell r="A384">
            <v>0</v>
          </cell>
          <cell r="E384" t="str">
            <v/>
          </cell>
          <cell r="I384" t="str">
            <v/>
          </cell>
          <cell r="M384" t="str">
            <v/>
          </cell>
          <cell r="Q384" t="str">
            <v/>
          </cell>
          <cell r="U384" t="str">
            <v/>
          </cell>
          <cell r="Y384" t="str">
            <v/>
          </cell>
          <cell r="AC384" t="str">
            <v/>
          </cell>
          <cell r="AG384" t="str">
            <v/>
          </cell>
          <cell r="AK384" t="str">
            <v/>
          </cell>
          <cell r="AO384" t="str">
            <v/>
          </cell>
          <cell r="AS384" t="str">
            <v/>
          </cell>
          <cell r="AW384" t="str">
            <v/>
          </cell>
          <cell r="BA384" t="str">
            <v/>
          </cell>
          <cell r="BE384" t="str">
            <v/>
          </cell>
          <cell r="BI384" t="str">
            <v/>
          </cell>
          <cell r="BM384" t="str">
            <v/>
          </cell>
          <cell r="BQ384" t="str">
            <v/>
          </cell>
          <cell r="BU384" t="str">
            <v/>
          </cell>
        </row>
        <row r="385">
          <cell r="A385">
            <v>0</v>
          </cell>
          <cell r="E385" t="str">
            <v/>
          </cell>
          <cell r="I385" t="str">
            <v/>
          </cell>
          <cell r="M385" t="str">
            <v/>
          </cell>
          <cell r="Q385" t="str">
            <v/>
          </cell>
          <cell r="U385" t="str">
            <v/>
          </cell>
          <cell r="Y385" t="str">
            <v/>
          </cell>
          <cell r="AC385" t="str">
            <v/>
          </cell>
          <cell r="AG385" t="str">
            <v/>
          </cell>
          <cell r="AK385" t="str">
            <v/>
          </cell>
          <cell r="AO385" t="str">
            <v/>
          </cell>
          <cell r="AS385" t="str">
            <v/>
          </cell>
          <cell r="AW385" t="str">
            <v/>
          </cell>
          <cell r="BA385" t="str">
            <v/>
          </cell>
          <cell r="BE385" t="str">
            <v/>
          </cell>
          <cell r="BI385" t="str">
            <v/>
          </cell>
          <cell r="BM385" t="str">
            <v/>
          </cell>
          <cell r="BQ385" t="str">
            <v/>
          </cell>
          <cell r="BU385" t="str">
            <v/>
          </cell>
        </row>
        <row r="386">
          <cell r="A386">
            <v>0</v>
          </cell>
          <cell r="E386" t="str">
            <v/>
          </cell>
          <cell r="I386" t="str">
            <v/>
          </cell>
          <cell r="M386" t="str">
            <v/>
          </cell>
          <cell r="Q386" t="str">
            <v/>
          </cell>
          <cell r="U386" t="str">
            <v/>
          </cell>
          <cell r="Y386" t="str">
            <v/>
          </cell>
          <cell r="AC386" t="str">
            <v/>
          </cell>
          <cell r="AG386" t="str">
            <v/>
          </cell>
          <cell r="AK386" t="str">
            <v/>
          </cell>
          <cell r="AO386" t="str">
            <v/>
          </cell>
          <cell r="AS386" t="str">
            <v/>
          </cell>
          <cell r="AW386" t="str">
            <v/>
          </cell>
          <cell r="BA386" t="str">
            <v/>
          </cell>
          <cell r="BE386" t="str">
            <v/>
          </cell>
          <cell r="BI386" t="str">
            <v/>
          </cell>
          <cell r="BM386" t="str">
            <v/>
          </cell>
          <cell r="BQ386" t="str">
            <v/>
          </cell>
          <cell r="BU386" t="str">
            <v/>
          </cell>
        </row>
        <row r="387">
          <cell r="A387">
            <v>0</v>
          </cell>
          <cell r="E387" t="str">
            <v/>
          </cell>
          <cell r="I387" t="str">
            <v/>
          </cell>
          <cell r="M387" t="str">
            <v/>
          </cell>
          <cell r="Q387" t="str">
            <v/>
          </cell>
          <cell r="U387" t="str">
            <v/>
          </cell>
          <cell r="Y387" t="str">
            <v/>
          </cell>
          <cell r="AC387" t="str">
            <v/>
          </cell>
          <cell r="AG387" t="str">
            <v/>
          </cell>
          <cell r="AK387" t="str">
            <v/>
          </cell>
          <cell r="AO387" t="str">
            <v/>
          </cell>
          <cell r="AS387" t="str">
            <v/>
          </cell>
          <cell r="AW387" t="str">
            <v/>
          </cell>
          <cell r="BA387" t="str">
            <v/>
          </cell>
          <cell r="BE387" t="str">
            <v/>
          </cell>
          <cell r="BI387" t="str">
            <v/>
          </cell>
          <cell r="BM387" t="str">
            <v/>
          </cell>
          <cell r="BQ387" t="str">
            <v/>
          </cell>
          <cell r="BU387" t="str">
            <v/>
          </cell>
        </row>
        <row r="388">
          <cell r="A388">
            <v>0</v>
          </cell>
          <cell r="E388" t="str">
            <v/>
          </cell>
          <cell r="I388" t="str">
            <v/>
          </cell>
          <cell r="M388" t="str">
            <v/>
          </cell>
          <cell r="Q388" t="str">
            <v/>
          </cell>
          <cell r="U388" t="str">
            <v/>
          </cell>
          <cell r="Y388" t="str">
            <v/>
          </cell>
          <cell r="AC388" t="str">
            <v/>
          </cell>
          <cell r="AG388" t="str">
            <v/>
          </cell>
          <cell r="AK388" t="str">
            <v/>
          </cell>
          <cell r="AO388" t="str">
            <v/>
          </cell>
          <cell r="AS388" t="str">
            <v/>
          </cell>
          <cell r="AW388" t="str">
            <v/>
          </cell>
          <cell r="BA388" t="str">
            <v/>
          </cell>
          <cell r="BE388" t="str">
            <v/>
          </cell>
          <cell r="BI388" t="str">
            <v/>
          </cell>
          <cell r="BM388" t="str">
            <v/>
          </cell>
          <cell r="BQ388" t="str">
            <v/>
          </cell>
          <cell r="BU388" t="str">
            <v/>
          </cell>
        </row>
        <row r="389">
          <cell r="A389">
            <v>0</v>
          </cell>
          <cell r="E389" t="str">
            <v/>
          </cell>
          <cell r="I389" t="str">
            <v/>
          </cell>
          <cell r="M389" t="str">
            <v/>
          </cell>
          <cell r="Q389" t="str">
            <v/>
          </cell>
          <cell r="U389" t="str">
            <v/>
          </cell>
          <cell r="Y389" t="str">
            <v/>
          </cell>
          <cell r="AC389" t="str">
            <v/>
          </cell>
          <cell r="AG389" t="str">
            <v/>
          </cell>
          <cell r="AK389" t="str">
            <v/>
          </cell>
          <cell r="AO389" t="str">
            <v/>
          </cell>
          <cell r="AS389" t="str">
            <v/>
          </cell>
          <cell r="AW389" t="str">
            <v/>
          </cell>
          <cell r="BA389" t="str">
            <v/>
          </cell>
          <cell r="BE389" t="str">
            <v/>
          </cell>
          <cell r="BI389" t="str">
            <v/>
          </cell>
          <cell r="BM389" t="str">
            <v/>
          </cell>
          <cell r="BQ389" t="str">
            <v/>
          </cell>
          <cell r="BU389" t="str">
            <v/>
          </cell>
        </row>
        <row r="390">
          <cell r="A390">
            <v>0</v>
          </cell>
          <cell r="E390" t="str">
            <v/>
          </cell>
          <cell r="I390" t="str">
            <v/>
          </cell>
          <cell r="M390" t="str">
            <v/>
          </cell>
          <cell r="Q390" t="str">
            <v/>
          </cell>
          <cell r="U390" t="str">
            <v/>
          </cell>
          <cell r="Y390" t="str">
            <v/>
          </cell>
          <cell r="AC390" t="str">
            <v/>
          </cell>
          <cell r="AG390" t="str">
            <v/>
          </cell>
          <cell r="AK390" t="str">
            <v/>
          </cell>
          <cell r="AO390" t="str">
            <v/>
          </cell>
          <cell r="AS390" t="str">
            <v/>
          </cell>
          <cell r="AW390" t="str">
            <v/>
          </cell>
          <cell r="BA390" t="str">
            <v/>
          </cell>
          <cell r="BE390" t="str">
            <v/>
          </cell>
          <cell r="BI390" t="str">
            <v/>
          </cell>
          <cell r="BM390" t="str">
            <v/>
          </cell>
          <cell r="BQ390" t="str">
            <v/>
          </cell>
          <cell r="BU390" t="str">
            <v/>
          </cell>
        </row>
        <row r="391">
          <cell r="A391">
            <v>0</v>
          </cell>
          <cell r="E391" t="str">
            <v/>
          </cell>
          <cell r="I391" t="str">
            <v/>
          </cell>
          <cell r="M391" t="str">
            <v/>
          </cell>
          <cell r="Q391" t="str">
            <v/>
          </cell>
          <cell r="U391" t="str">
            <v/>
          </cell>
          <cell r="Y391" t="str">
            <v/>
          </cell>
          <cell r="AC391" t="str">
            <v/>
          </cell>
          <cell r="AG391" t="str">
            <v/>
          </cell>
          <cell r="AK391" t="str">
            <v/>
          </cell>
          <cell r="AO391" t="str">
            <v/>
          </cell>
          <cell r="AS391" t="str">
            <v/>
          </cell>
          <cell r="AW391" t="str">
            <v/>
          </cell>
          <cell r="BA391" t="str">
            <v/>
          </cell>
          <cell r="BE391" t="str">
            <v/>
          </cell>
          <cell r="BI391" t="str">
            <v/>
          </cell>
          <cell r="BM391" t="str">
            <v/>
          </cell>
          <cell r="BQ391" t="str">
            <v/>
          </cell>
          <cell r="BU391" t="str">
            <v/>
          </cell>
        </row>
        <row r="392">
          <cell r="A392">
            <v>0</v>
          </cell>
          <cell r="E392" t="str">
            <v/>
          </cell>
          <cell r="I392" t="str">
            <v/>
          </cell>
          <cell r="M392" t="str">
            <v/>
          </cell>
          <cell r="Q392" t="str">
            <v/>
          </cell>
          <cell r="U392" t="str">
            <v/>
          </cell>
          <cell r="Y392" t="str">
            <v/>
          </cell>
          <cell r="AC392" t="str">
            <v/>
          </cell>
          <cell r="AG392" t="str">
            <v/>
          </cell>
          <cell r="AK392" t="str">
            <v/>
          </cell>
          <cell r="AO392" t="str">
            <v/>
          </cell>
          <cell r="AS392" t="str">
            <v/>
          </cell>
          <cell r="AW392" t="str">
            <v/>
          </cell>
          <cell r="BA392" t="str">
            <v/>
          </cell>
          <cell r="BE392" t="str">
            <v/>
          </cell>
          <cell r="BI392" t="str">
            <v/>
          </cell>
          <cell r="BM392" t="str">
            <v/>
          </cell>
          <cell r="BQ392" t="str">
            <v/>
          </cell>
          <cell r="BU392" t="str">
            <v/>
          </cell>
        </row>
        <row r="393">
          <cell r="A393">
            <v>0</v>
          </cell>
          <cell r="E393" t="str">
            <v/>
          </cell>
          <cell r="I393" t="str">
            <v/>
          </cell>
          <cell r="M393" t="str">
            <v/>
          </cell>
          <cell r="Q393" t="str">
            <v/>
          </cell>
          <cell r="U393" t="str">
            <v/>
          </cell>
          <cell r="Y393" t="str">
            <v/>
          </cell>
          <cell r="AC393" t="str">
            <v/>
          </cell>
          <cell r="AG393" t="str">
            <v/>
          </cell>
          <cell r="AK393" t="str">
            <v/>
          </cell>
          <cell r="AO393" t="str">
            <v/>
          </cell>
          <cell r="AS393" t="str">
            <v/>
          </cell>
          <cell r="AW393" t="str">
            <v/>
          </cell>
          <cell r="BA393" t="str">
            <v/>
          </cell>
          <cell r="BE393" t="str">
            <v/>
          </cell>
          <cell r="BI393" t="str">
            <v/>
          </cell>
          <cell r="BM393" t="str">
            <v/>
          </cell>
          <cell r="BQ393" t="str">
            <v/>
          </cell>
          <cell r="BU393" t="str">
            <v/>
          </cell>
        </row>
        <row r="394">
          <cell r="A394">
            <v>0</v>
          </cell>
          <cell r="E394" t="str">
            <v/>
          </cell>
          <cell r="I394" t="str">
            <v/>
          </cell>
          <cell r="M394" t="str">
            <v/>
          </cell>
          <cell r="Q394" t="str">
            <v/>
          </cell>
          <cell r="U394" t="str">
            <v/>
          </cell>
          <cell r="Y394" t="str">
            <v/>
          </cell>
          <cell r="AC394" t="str">
            <v/>
          </cell>
          <cell r="AG394" t="str">
            <v/>
          </cell>
          <cell r="AK394" t="str">
            <v/>
          </cell>
          <cell r="AO394" t="str">
            <v/>
          </cell>
          <cell r="AS394" t="str">
            <v/>
          </cell>
          <cell r="AW394" t="str">
            <v/>
          </cell>
          <cell r="BA394" t="str">
            <v/>
          </cell>
          <cell r="BE394" t="str">
            <v/>
          </cell>
          <cell r="BI394" t="str">
            <v/>
          </cell>
          <cell r="BM394" t="str">
            <v/>
          </cell>
          <cell r="BQ394" t="str">
            <v/>
          </cell>
          <cell r="BU394" t="str">
            <v/>
          </cell>
        </row>
        <row r="395">
          <cell r="A395">
            <v>0</v>
          </cell>
          <cell r="E395" t="str">
            <v/>
          </cell>
          <cell r="I395" t="str">
            <v/>
          </cell>
          <cell r="M395" t="str">
            <v/>
          </cell>
          <cell r="Q395" t="str">
            <v/>
          </cell>
          <cell r="U395" t="str">
            <v/>
          </cell>
          <cell r="Y395" t="str">
            <v/>
          </cell>
          <cell r="AC395" t="str">
            <v/>
          </cell>
          <cell r="AG395" t="str">
            <v/>
          </cell>
          <cell r="AK395" t="str">
            <v/>
          </cell>
          <cell r="AO395" t="str">
            <v/>
          </cell>
          <cell r="AS395" t="str">
            <v/>
          </cell>
          <cell r="AW395" t="str">
            <v/>
          </cell>
          <cell r="BA395" t="str">
            <v/>
          </cell>
          <cell r="BE395" t="str">
            <v/>
          </cell>
          <cell r="BI395" t="str">
            <v/>
          </cell>
          <cell r="BM395" t="str">
            <v/>
          </cell>
          <cell r="BQ395" t="str">
            <v/>
          </cell>
          <cell r="BU395" t="str">
            <v/>
          </cell>
        </row>
        <row r="396">
          <cell r="A396">
            <v>0</v>
          </cell>
          <cell r="E396" t="str">
            <v/>
          </cell>
          <cell r="I396" t="str">
            <v/>
          </cell>
          <cell r="M396" t="str">
            <v/>
          </cell>
          <cell r="Q396" t="str">
            <v/>
          </cell>
          <cell r="U396" t="str">
            <v/>
          </cell>
          <cell r="Y396" t="str">
            <v/>
          </cell>
          <cell r="AC396" t="str">
            <v/>
          </cell>
          <cell r="AG396" t="str">
            <v/>
          </cell>
          <cell r="AK396" t="str">
            <v/>
          </cell>
          <cell r="AO396" t="str">
            <v/>
          </cell>
          <cell r="AS396" t="str">
            <v/>
          </cell>
          <cell r="AW396" t="str">
            <v/>
          </cell>
          <cell r="BA396" t="str">
            <v/>
          </cell>
          <cell r="BE396" t="str">
            <v/>
          </cell>
          <cell r="BI396" t="str">
            <v/>
          </cell>
          <cell r="BM396" t="str">
            <v/>
          </cell>
          <cell r="BQ396" t="str">
            <v/>
          </cell>
          <cell r="BU396" t="str">
            <v/>
          </cell>
        </row>
        <row r="397">
          <cell r="A397">
            <v>0</v>
          </cell>
          <cell r="E397" t="str">
            <v/>
          </cell>
          <cell r="I397" t="str">
            <v/>
          </cell>
          <cell r="M397" t="str">
            <v/>
          </cell>
          <cell r="Q397" t="str">
            <v/>
          </cell>
          <cell r="U397" t="str">
            <v/>
          </cell>
          <cell r="Y397" t="str">
            <v/>
          </cell>
          <cell r="AC397" t="str">
            <v/>
          </cell>
          <cell r="AG397" t="str">
            <v/>
          </cell>
          <cell r="AK397" t="str">
            <v/>
          </cell>
          <cell r="AO397" t="str">
            <v/>
          </cell>
          <cell r="AS397" t="str">
            <v/>
          </cell>
          <cell r="AW397" t="str">
            <v/>
          </cell>
          <cell r="BA397" t="str">
            <v/>
          </cell>
          <cell r="BE397" t="str">
            <v/>
          </cell>
          <cell r="BI397" t="str">
            <v/>
          </cell>
          <cell r="BM397" t="str">
            <v/>
          </cell>
          <cell r="BQ397" t="str">
            <v/>
          </cell>
          <cell r="BU397" t="str">
            <v/>
          </cell>
        </row>
        <row r="398">
          <cell r="A398">
            <v>0</v>
          </cell>
          <cell r="E398" t="str">
            <v/>
          </cell>
          <cell r="I398" t="str">
            <v/>
          </cell>
          <cell r="M398" t="str">
            <v/>
          </cell>
          <cell r="Q398" t="str">
            <v/>
          </cell>
          <cell r="U398" t="str">
            <v/>
          </cell>
          <cell r="Y398" t="str">
            <v/>
          </cell>
          <cell r="AC398" t="str">
            <v/>
          </cell>
          <cell r="AG398" t="str">
            <v/>
          </cell>
          <cell r="AK398" t="str">
            <v/>
          </cell>
          <cell r="AO398" t="str">
            <v/>
          </cell>
          <cell r="AS398" t="str">
            <v/>
          </cell>
          <cell r="AW398" t="str">
            <v/>
          </cell>
          <cell r="BA398" t="str">
            <v/>
          </cell>
          <cell r="BE398" t="str">
            <v/>
          </cell>
          <cell r="BI398" t="str">
            <v/>
          </cell>
          <cell r="BM398" t="str">
            <v/>
          </cell>
          <cell r="BQ398" t="str">
            <v/>
          </cell>
          <cell r="BU398" t="str">
            <v/>
          </cell>
        </row>
        <row r="399">
          <cell r="A399">
            <v>0</v>
          </cell>
          <cell r="E399" t="str">
            <v/>
          </cell>
          <cell r="I399" t="str">
            <v/>
          </cell>
          <cell r="M399" t="str">
            <v/>
          </cell>
          <cell r="Q399" t="str">
            <v/>
          </cell>
          <cell r="U399" t="str">
            <v/>
          </cell>
          <cell r="Y399" t="str">
            <v/>
          </cell>
          <cell r="AC399" t="str">
            <v/>
          </cell>
          <cell r="AG399" t="str">
            <v/>
          </cell>
          <cell r="AK399" t="str">
            <v/>
          </cell>
          <cell r="AO399" t="str">
            <v/>
          </cell>
          <cell r="AS399" t="str">
            <v/>
          </cell>
          <cell r="AW399" t="str">
            <v/>
          </cell>
          <cell r="BA399" t="str">
            <v/>
          </cell>
          <cell r="BE399" t="str">
            <v/>
          </cell>
          <cell r="BI399" t="str">
            <v/>
          </cell>
          <cell r="BM399" t="str">
            <v/>
          </cell>
          <cell r="BQ399" t="str">
            <v/>
          </cell>
          <cell r="BU399" t="str">
            <v/>
          </cell>
        </row>
        <row r="400">
          <cell r="A400">
            <v>0</v>
          </cell>
          <cell r="E400" t="str">
            <v/>
          </cell>
          <cell r="I400" t="str">
            <v/>
          </cell>
          <cell r="M400" t="str">
            <v/>
          </cell>
          <cell r="Q400" t="str">
            <v/>
          </cell>
          <cell r="U400" t="str">
            <v/>
          </cell>
          <cell r="Y400" t="str">
            <v/>
          </cell>
          <cell r="AC400" t="str">
            <v/>
          </cell>
          <cell r="AG400" t="str">
            <v/>
          </cell>
          <cell r="AK400" t="str">
            <v/>
          </cell>
          <cell r="AO400" t="str">
            <v/>
          </cell>
          <cell r="AS400" t="str">
            <v/>
          </cell>
          <cell r="AW400" t="str">
            <v/>
          </cell>
          <cell r="BA400" t="str">
            <v/>
          </cell>
          <cell r="BE400" t="str">
            <v/>
          </cell>
          <cell r="BI400" t="str">
            <v/>
          </cell>
          <cell r="BM400" t="str">
            <v/>
          </cell>
          <cell r="BQ400" t="str">
            <v/>
          </cell>
          <cell r="BU400" t="str">
            <v/>
          </cell>
        </row>
        <row r="401">
          <cell r="A401">
            <v>0</v>
          </cell>
          <cell r="E401" t="str">
            <v/>
          </cell>
          <cell r="I401" t="str">
            <v/>
          </cell>
          <cell r="M401" t="str">
            <v/>
          </cell>
          <cell r="Q401" t="str">
            <v/>
          </cell>
          <cell r="U401" t="str">
            <v/>
          </cell>
          <cell r="Y401" t="str">
            <v/>
          </cell>
          <cell r="AC401" t="str">
            <v/>
          </cell>
          <cell r="AG401" t="str">
            <v/>
          </cell>
          <cell r="AK401" t="str">
            <v/>
          </cell>
          <cell r="AO401" t="str">
            <v/>
          </cell>
          <cell r="AS401" t="str">
            <v/>
          </cell>
          <cell r="AW401" t="str">
            <v/>
          </cell>
          <cell r="BA401" t="str">
            <v/>
          </cell>
          <cell r="BE401" t="str">
            <v/>
          </cell>
          <cell r="BI401" t="str">
            <v/>
          </cell>
          <cell r="BM401" t="str">
            <v/>
          </cell>
          <cell r="BQ401" t="str">
            <v/>
          </cell>
          <cell r="BU401" t="str">
            <v/>
          </cell>
        </row>
        <row r="402">
          <cell r="A402">
            <v>0</v>
          </cell>
          <cell r="E402" t="str">
            <v/>
          </cell>
          <cell r="I402" t="str">
            <v/>
          </cell>
          <cell r="M402" t="str">
            <v/>
          </cell>
          <cell r="Q402" t="str">
            <v/>
          </cell>
          <cell r="U402" t="str">
            <v/>
          </cell>
          <cell r="Y402" t="str">
            <v/>
          </cell>
          <cell r="AC402" t="str">
            <v/>
          </cell>
          <cell r="AG402" t="str">
            <v/>
          </cell>
          <cell r="AK402" t="str">
            <v/>
          </cell>
          <cell r="AO402" t="str">
            <v/>
          </cell>
          <cell r="AS402" t="str">
            <v/>
          </cell>
          <cell r="AW402" t="str">
            <v/>
          </cell>
          <cell r="BA402" t="str">
            <v/>
          </cell>
          <cell r="BE402" t="str">
            <v/>
          </cell>
          <cell r="BI402" t="str">
            <v/>
          </cell>
          <cell r="BM402" t="str">
            <v/>
          </cell>
          <cell r="BQ402" t="str">
            <v/>
          </cell>
          <cell r="BU402" t="str">
            <v/>
          </cell>
        </row>
        <row r="403">
          <cell r="A403">
            <v>0</v>
          </cell>
          <cell r="E403" t="str">
            <v/>
          </cell>
          <cell r="I403" t="str">
            <v/>
          </cell>
          <cell r="M403" t="str">
            <v/>
          </cell>
          <cell r="Q403" t="str">
            <v/>
          </cell>
          <cell r="U403" t="str">
            <v/>
          </cell>
          <cell r="Y403" t="str">
            <v/>
          </cell>
          <cell r="AC403" t="str">
            <v/>
          </cell>
          <cell r="AG403" t="str">
            <v/>
          </cell>
          <cell r="AK403" t="str">
            <v/>
          </cell>
          <cell r="AO403" t="str">
            <v/>
          </cell>
          <cell r="AS403" t="str">
            <v/>
          </cell>
          <cell r="AW403" t="str">
            <v/>
          </cell>
          <cell r="BA403" t="str">
            <v/>
          </cell>
          <cell r="BE403" t="str">
            <v/>
          </cell>
          <cell r="BI403" t="str">
            <v/>
          </cell>
          <cell r="BM403" t="str">
            <v/>
          </cell>
          <cell r="BQ403" t="str">
            <v/>
          </cell>
          <cell r="BU403" t="str">
            <v/>
          </cell>
        </row>
        <row r="404">
          <cell r="A404">
            <v>0</v>
          </cell>
          <cell r="E404" t="str">
            <v/>
          </cell>
          <cell r="I404" t="str">
            <v/>
          </cell>
          <cell r="M404" t="str">
            <v/>
          </cell>
          <cell r="Q404" t="str">
            <v/>
          </cell>
          <cell r="U404" t="str">
            <v/>
          </cell>
          <cell r="Y404" t="str">
            <v/>
          </cell>
          <cell r="AC404" t="str">
            <v/>
          </cell>
          <cell r="AG404" t="str">
            <v/>
          </cell>
          <cell r="AK404" t="str">
            <v/>
          </cell>
          <cell r="AO404" t="str">
            <v/>
          </cell>
          <cell r="AS404" t="str">
            <v/>
          </cell>
          <cell r="AW404" t="str">
            <v/>
          </cell>
          <cell r="BA404" t="str">
            <v/>
          </cell>
          <cell r="BE404" t="str">
            <v/>
          </cell>
          <cell r="BI404" t="str">
            <v/>
          </cell>
          <cell r="BM404" t="str">
            <v/>
          </cell>
          <cell r="BQ404" t="str">
            <v/>
          </cell>
          <cell r="BU404" t="str">
            <v/>
          </cell>
        </row>
        <row r="405">
          <cell r="A405">
            <v>0</v>
          </cell>
          <cell r="E405" t="str">
            <v/>
          </cell>
          <cell r="I405" t="str">
            <v/>
          </cell>
          <cell r="M405" t="str">
            <v/>
          </cell>
          <cell r="Q405" t="str">
            <v/>
          </cell>
          <cell r="U405" t="str">
            <v/>
          </cell>
          <cell r="Y405" t="str">
            <v/>
          </cell>
          <cell r="AC405" t="str">
            <v/>
          </cell>
          <cell r="AG405" t="str">
            <v/>
          </cell>
          <cell r="AK405" t="str">
            <v/>
          </cell>
          <cell r="AO405" t="str">
            <v/>
          </cell>
          <cell r="AS405" t="str">
            <v/>
          </cell>
          <cell r="AW405" t="str">
            <v/>
          </cell>
          <cell r="BA405" t="str">
            <v/>
          </cell>
          <cell r="BE405" t="str">
            <v/>
          </cell>
          <cell r="BI405" t="str">
            <v/>
          </cell>
          <cell r="BM405" t="str">
            <v/>
          </cell>
          <cell r="BQ405" t="str">
            <v/>
          </cell>
          <cell r="BU405" t="str">
            <v/>
          </cell>
        </row>
        <row r="406">
          <cell r="A406">
            <v>0</v>
          </cell>
          <cell r="E406" t="str">
            <v/>
          </cell>
          <cell r="I406" t="str">
            <v/>
          </cell>
          <cell r="M406" t="str">
            <v/>
          </cell>
          <cell r="Q406" t="str">
            <v/>
          </cell>
          <cell r="U406" t="str">
            <v/>
          </cell>
          <cell r="Y406" t="str">
            <v/>
          </cell>
          <cell r="AC406" t="str">
            <v/>
          </cell>
          <cell r="AG406" t="str">
            <v/>
          </cell>
          <cell r="AK406" t="str">
            <v/>
          </cell>
          <cell r="AO406" t="str">
            <v/>
          </cell>
          <cell r="AS406" t="str">
            <v/>
          </cell>
          <cell r="AW406" t="str">
            <v/>
          </cell>
          <cell r="BA406" t="str">
            <v/>
          </cell>
          <cell r="BE406" t="str">
            <v/>
          </cell>
          <cell r="BI406" t="str">
            <v/>
          </cell>
          <cell r="BM406" t="str">
            <v/>
          </cell>
          <cell r="BQ406" t="str">
            <v/>
          </cell>
          <cell r="BU406" t="str">
            <v/>
          </cell>
        </row>
        <row r="407">
          <cell r="A407">
            <v>0</v>
          </cell>
          <cell r="E407" t="str">
            <v/>
          </cell>
          <cell r="I407" t="str">
            <v/>
          </cell>
          <cell r="M407" t="str">
            <v/>
          </cell>
          <cell r="Q407" t="str">
            <v/>
          </cell>
          <cell r="U407" t="str">
            <v/>
          </cell>
          <cell r="Y407" t="str">
            <v/>
          </cell>
          <cell r="AC407" t="str">
            <v/>
          </cell>
          <cell r="AG407" t="str">
            <v/>
          </cell>
          <cell r="AK407" t="str">
            <v/>
          </cell>
          <cell r="AO407" t="str">
            <v/>
          </cell>
          <cell r="AS407" t="str">
            <v/>
          </cell>
          <cell r="AW407" t="str">
            <v/>
          </cell>
          <cell r="BA407" t="str">
            <v/>
          </cell>
          <cell r="BE407" t="str">
            <v/>
          </cell>
          <cell r="BI407" t="str">
            <v/>
          </cell>
          <cell r="BM407" t="str">
            <v/>
          </cell>
          <cell r="BQ407" t="str">
            <v/>
          </cell>
          <cell r="BU407" t="str">
            <v/>
          </cell>
        </row>
        <row r="408">
          <cell r="A408">
            <v>0</v>
          </cell>
          <cell r="E408" t="str">
            <v/>
          </cell>
          <cell r="I408" t="str">
            <v/>
          </cell>
          <cell r="M408" t="str">
            <v/>
          </cell>
          <cell r="Q408" t="str">
            <v/>
          </cell>
          <cell r="U408" t="str">
            <v/>
          </cell>
          <cell r="Y408" t="str">
            <v/>
          </cell>
          <cell r="AC408" t="str">
            <v/>
          </cell>
          <cell r="AG408" t="str">
            <v/>
          </cell>
          <cell r="AK408" t="str">
            <v/>
          </cell>
          <cell r="AO408" t="str">
            <v/>
          </cell>
          <cell r="AS408" t="str">
            <v/>
          </cell>
          <cell r="AW408" t="str">
            <v/>
          </cell>
          <cell r="BA408" t="str">
            <v/>
          </cell>
          <cell r="BE408" t="str">
            <v/>
          </cell>
          <cell r="BI408" t="str">
            <v/>
          </cell>
          <cell r="BM408" t="str">
            <v/>
          </cell>
          <cell r="BQ408" t="str">
            <v/>
          </cell>
          <cell r="BU408" t="str">
            <v/>
          </cell>
        </row>
        <row r="409">
          <cell r="A409">
            <v>0</v>
          </cell>
          <cell r="E409" t="str">
            <v/>
          </cell>
          <cell r="I409" t="str">
            <v/>
          </cell>
          <cell r="M409" t="str">
            <v/>
          </cell>
          <cell r="Q409" t="str">
            <v/>
          </cell>
          <cell r="U409" t="str">
            <v/>
          </cell>
          <cell r="Y409" t="str">
            <v/>
          </cell>
          <cell r="AC409" t="str">
            <v/>
          </cell>
          <cell r="AG409" t="str">
            <v/>
          </cell>
          <cell r="AK409" t="str">
            <v/>
          </cell>
          <cell r="AO409" t="str">
            <v/>
          </cell>
          <cell r="AS409" t="str">
            <v/>
          </cell>
          <cell r="AW409" t="str">
            <v/>
          </cell>
          <cell r="BA409" t="str">
            <v/>
          </cell>
          <cell r="BE409" t="str">
            <v/>
          </cell>
          <cell r="BI409" t="str">
            <v/>
          </cell>
          <cell r="BM409" t="str">
            <v/>
          </cell>
          <cell r="BQ409" t="str">
            <v/>
          </cell>
          <cell r="BU409" t="str">
            <v/>
          </cell>
        </row>
        <row r="410">
          <cell r="A410">
            <v>0</v>
          </cell>
          <cell r="E410" t="str">
            <v/>
          </cell>
          <cell r="I410" t="str">
            <v/>
          </cell>
          <cell r="M410" t="str">
            <v/>
          </cell>
          <cell r="Q410" t="str">
            <v/>
          </cell>
          <cell r="U410" t="str">
            <v/>
          </cell>
          <cell r="Y410" t="str">
            <v/>
          </cell>
          <cell r="AC410" t="str">
            <v/>
          </cell>
          <cell r="AG410" t="str">
            <v/>
          </cell>
          <cell r="AK410" t="str">
            <v/>
          </cell>
          <cell r="AO410" t="str">
            <v/>
          </cell>
          <cell r="AS410" t="str">
            <v/>
          </cell>
          <cell r="AW410" t="str">
            <v/>
          </cell>
          <cell r="BA410" t="str">
            <v/>
          </cell>
          <cell r="BE410" t="str">
            <v/>
          </cell>
          <cell r="BI410" t="str">
            <v/>
          </cell>
          <cell r="BM410" t="str">
            <v/>
          </cell>
          <cell r="BQ410" t="str">
            <v/>
          </cell>
          <cell r="BU410" t="str">
            <v/>
          </cell>
        </row>
        <row r="411">
          <cell r="A411">
            <v>0</v>
          </cell>
          <cell r="E411" t="str">
            <v/>
          </cell>
          <cell r="I411" t="str">
            <v/>
          </cell>
          <cell r="M411" t="str">
            <v/>
          </cell>
          <cell r="Q411" t="str">
            <v/>
          </cell>
          <cell r="U411" t="str">
            <v/>
          </cell>
          <cell r="Y411" t="str">
            <v/>
          </cell>
          <cell r="AC411" t="str">
            <v/>
          </cell>
          <cell r="AG411" t="str">
            <v/>
          </cell>
          <cell r="AK411" t="str">
            <v/>
          </cell>
          <cell r="AO411" t="str">
            <v/>
          </cell>
          <cell r="AS411" t="str">
            <v/>
          </cell>
          <cell r="AW411" t="str">
            <v/>
          </cell>
          <cell r="BA411" t="str">
            <v/>
          </cell>
          <cell r="BE411" t="str">
            <v/>
          </cell>
          <cell r="BI411" t="str">
            <v/>
          </cell>
          <cell r="BM411" t="str">
            <v/>
          </cell>
          <cell r="BQ411" t="str">
            <v/>
          </cell>
          <cell r="BU411" t="str">
            <v/>
          </cell>
        </row>
        <row r="412">
          <cell r="A412">
            <v>0</v>
          </cell>
          <cell r="E412" t="str">
            <v/>
          </cell>
          <cell r="I412" t="str">
            <v/>
          </cell>
          <cell r="M412" t="str">
            <v/>
          </cell>
          <cell r="Q412" t="str">
            <v/>
          </cell>
          <cell r="U412" t="str">
            <v/>
          </cell>
          <cell r="Y412" t="str">
            <v/>
          </cell>
          <cell r="AC412" t="str">
            <v/>
          </cell>
          <cell r="AG412" t="str">
            <v/>
          </cell>
          <cell r="AK412" t="str">
            <v/>
          </cell>
          <cell r="AO412" t="str">
            <v/>
          </cell>
          <cell r="AS412" t="str">
            <v/>
          </cell>
          <cell r="AW412" t="str">
            <v/>
          </cell>
          <cell r="BA412" t="str">
            <v/>
          </cell>
          <cell r="BE412" t="str">
            <v/>
          </cell>
          <cell r="BI412" t="str">
            <v/>
          </cell>
          <cell r="BM412" t="str">
            <v/>
          </cell>
          <cell r="BQ412" t="str">
            <v/>
          </cell>
          <cell r="BU412" t="str">
            <v/>
          </cell>
        </row>
        <row r="413">
          <cell r="A413">
            <v>0</v>
          </cell>
          <cell r="E413" t="str">
            <v/>
          </cell>
          <cell r="I413" t="str">
            <v/>
          </cell>
          <cell r="M413" t="str">
            <v/>
          </cell>
          <cell r="Q413" t="str">
            <v/>
          </cell>
          <cell r="U413" t="str">
            <v/>
          </cell>
          <cell r="Y413" t="str">
            <v/>
          </cell>
          <cell r="AC413" t="str">
            <v/>
          </cell>
          <cell r="AG413" t="str">
            <v/>
          </cell>
          <cell r="AK413" t="str">
            <v/>
          </cell>
          <cell r="AO413" t="str">
            <v/>
          </cell>
          <cell r="AS413" t="str">
            <v/>
          </cell>
          <cell r="AW413" t="str">
            <v/>
          </cell>
          <cell r="BA413" t="str">
            <v/>
          </cell>
          <cell r="BE413" t="str">
            <v/>
          </cell>
          <cell r="BI413" t="str">
            <v/>
          </cell>
          <cell r="BM413" t="str">
            <v/>
          </cell>
          <cell r="BQ413" t="str">
            <v/>
          </cell>
          <cell r="BU413" t="str">
            <v/>
          </cell>
        </row>
        <row r="414">
          <cell r="A414">
            <v>0</v>
          </cell>
          <cell r="E414" t="str">
            <v/>
          </cell>
          <cell r="I414" t="str">
            <v/>
          </cell>
          <cell r="M414" t="str">
            <v/>
          </cell>
          <cell r="Q414" t="str">
            <v/>
          </cell>
          <cell r="U414" t="str">
            <v/>
          </cell>
          <cell r="Y414" t="str">
            <v/>
          </cell>
          <cell r="AC414" t="str">
            <v/>
          </cell>
          <cell r="AG414" t="str">
            <v/>
          </cell>
          <cell r="AK414" t="str">
            <v/>
          </cell>
          <cell r="AO414" t="str">
            <v/>
          </cell>
          <cell r="AS414" t="str">
            <v/>
          </cell>
          <cell r="AW414" t="str">
            <v/>
          </cell>
          <cell r="BA414" t="str">
            <v/>
          </cell>
          <cell r="BE414" t="str">
            <v/>
          </cell>
          <cell r="BI414" t="str">
            <v/>
          </cell>
          <cell r="BM414" t="str">
            <v/>
          </cell>
          <cell r="BQ414" t="str">
            <v/>
          </cell>
          <cell r="BU414" t="str">
            <v/>
          </cell>
        </row>
        <row r="415">
          <cell r="A415">
            <v>0</v>
          </cell>
          <cell r="E415" t="str">
            <v/>
          </cell>
          <cell r="I415" t="str">
            <v/>
          </cell>
          <cell r="M415" t="str">
            <v/>
          </cell>
          <cell r="Q415" t="str">
            <v/>
          </cell>
          <cell r="U415" t="str">
            <v/>
          </cell>
          <cell r="Y415" t="str">
            <v/>
          </cell>
          <cell r="AC415" t="str">
            <v/>
          </cell>
          <cell r="AG415" t="str">
            <v/>
          </cell>
          <cell r="AK415" t="str">
            <v/>
          </cell>
          <cell r="AO415" t="str">
            <v/>
          </cell>
          <cell r="AS415" t="str">
            <v/>
          </cell>
          <cell r="AW415" t="str">
            <v/>
          </cell>
          <cell r="BA415" t="str">
            <v/>
          </cell>
          <cell r="BE415" t="str">
            <v/>
          </cell>
          <cell r="BI415" t="str">
            <v/>
          </cell>
          <cell r="BM415" t="str">
            <v/>
          </cell>
          <cell r="BQ415" t="str">
            <v/>
          </cell>
          <cell r="BU415" t="str">
            <v/>
          </cell>
        </row>
        <row r="416">
          <cell r="A416">
            <v>0</v>
          </cell>
          <cell r="E416" t="str">
            <v/>
          </cell>
          <cell r="I416" t="str">
            <v/>
          </cell>
          <cell r="M416" t="str">
            <v/>
          </cell>
          <cell r="Q416" t="str">
            <v/>
          </cell>
          <cell r="U416" t="str">
            <v/>
          </cell>
          <cell r="Y416" t="str">
            <v/>
          </cell>
          <cell r="AC416" t="str">
            <v/>
          </cell>
          <cell r="AG416" t="str">
            <v/>
          </cell>
          <cell r="AK416" t="str">
            <v/>
          </cell>
          <cell r="AO416" t="str">
            <v/>
          </cell>
          <cell r="AS416" t="str">
            <v/>
          </cell>
          <cell r="AW416" t="str">
            <v/>
          </cell>
          <cell r="BA416" t="str">
            <v/>
          </cell>
          <cell r="BE416" t="str">
            <v/>
          </cell>
          <cell r="BI416" t="str">
            <v/>
          </cell>
          <cell r="BM416" t="str">
            <v/>
          </cell>
          <cell r="BQ416" t="str">
            <v/>
          </cell>
          <cell r="BU416" t="str">
            <v/>
          </cell>
        </row>
        <row r="417">
          <cell r="A417">
            <v>0</v>
          </cell>
          <cell r="E417" t="str">
            <v/>
          </cell>
          <cell r="I417" t="str">
            <v/>
          </cell>
          <cell r="M417" t="str">
            <v/>
          </cell>
          <cell r="Q417" t="str">
            <v/>
          </cell>
          <cell r="U417" t="str">
            <v/>
          </cell>
          <cell r="Y417" t="str">
            <v/>
          </cell>
          <cell r="AC417" t="str">
            <v/>
          </cell>
          <cell r="AG417" t="str">
            <v/>
          </cell>
          <cell r="AK417" t="str">
            <v/>
          </cell>
          <cell r="AO417" t="str">
            <v/>
          </cell>
          <cell r="AS417" t="str">
            <v/>
          </cell>
          <cell r="AW417" t="str">
            <v/>
          </cell>
          <cell r="BA417" t="str">
            <v/>
          </cell>
          <cell r="BE417" t="str">
            <v/>
          </cell>
          <cell r="BI417" t="str">
            <v/>
          </cell>
          <cell r="BM417" t="str">
            <v/>
          </cell>
          <cell r="BQ417" t="str">
            <v/>
          </cell>
          <cell r="BU417" t="str">
            <v/>
          </cell>
        </row>
        <row r="418">
          <cell r="A418">
            <v>0</v>
          </cell>
          <cell r="E418" t="str">
            <v/>
          </cell>
          <cell r="I418" t="str">
            <v/>
          </cell>
          <cell r="M418" t="str">
            <v/>
          </cell>
          <cell r="Q418" t="str">
            <v/>
          </cell>
          <cell r="U418" t="str">
            <v/>
          </cell>
          <cell r="Y418" t="str">
            <v/>
          </cell>
          <cell r="AC418" t="str">
            <v/>
          </cell>
          <cell r="AG418" t="str">
            <v/>
          </cell>
          <cell r="AK418" t="str">
            <v/>
          </cell>
          <cell r="AO418" t="str">
            <v/>
          </cell>
          <cell r="AS418" t="str">
            <v/>
          </cell>
          <cell r="AW418" t="str">
            <v/>
          </cell>
          <cell r="BA418" t="str">
            <v/>
          </cell>
          <cell r="BE418" t="str">
            <v/>
          </cell>
          <cell r="BI418" t="str">
            <v/>
          </cell>
          <cell r="BM418" t="str">
            <v/>
          </cell>
          <cell r="BQ418" t="str">
            <v/>
          </cell>
          <cell r="BU418" t="str">
            <v/>
          </cell>
        </row>
        <row r="419">
          <cell r="A419">
            <v>0</v>
          </cell>
          <cell r="E419" t="str">
            <v/>
          </cell>
          <cell r="I419" t="str">
            <v/>
          </cell>
          <cell r="M419" t="str">
            <v/>
          </cell>
          <cell r="Q419" t="str">
            <v/>
          </cell>
          <cell r="U419" t="str">
            <v/>
          </cell>
          <cell r="Y419" t="str">
            <v/>
          </cell>
          <cell r="AC419" t="str">
            <v/>
          </cell>
          <cell r="AG419" t="str">
            <v/>
          </cell>
          <cell r="AK419" t="str">
            <v/>
          </cell>
          <cell r="AO419" t="str">
            <v/>
          </cell>
          <cell r="AS419" t="str">
            <v/>
          </cell>
          <cell r="AW419" t="str">
            <v/>
          </cell>
          <cell r="BA419" t="str">
            <v/>
          </cell>
          <cell r="BE419" t="str">
            <v/>
          </cell>
          <cell r="BI419" t="str">
            <v/>
          </cell>
          <cell r="BM419" t="str">
            <v/>
          </cell>
          <cell r="BQ419" t="str">
            <v/>
          </cell>
          <cell r="BU419" t="str">
            <v/>
          </cell>
        </row>
        <row r="420">
          <cell r="A420">
            <v>0</v>
          </cell>
          <cell r="E420" t="str">
            <v/>
          </cell>
          <cell r="I420" t="str">
            <v/>
          </cell>
          <cell r="M420" t="str">
            <v/>
          </cell>
          <cell r="Q420" t="str">
            <v/>
          </cell>
          <cell r="U420" t="str">
            <v/>
          </cell>
          <cell r="Y420" t="str">
            <v/>
          </cell>
          <cell r="AC420" t="str">
            <v/>
          </cell>
          <cell r="AG420" t="str">
            <v/>
          </cell>
          <cell r="AK420" t="str">
            <v/>
          </cell>
          <cell r="AO420" t="str">
            <v/>
          </cell>
          <cell r="AS420" t="str">
            <v/>
          </cell>
          <cell r="AW420" t="str">
            <v/>
          </cell>
          <cell r="BA420" t="str">
            <v/>
          </cell>
          <cell r="BE420" t="str">
            <v/>
          </cell>
          <cell r="BI420" t="str">
            <v/>
          </cell>
          <cell r="BM420" t="str">
            <v/>
          </cell>
          <cell r="BQ420" t="str">
            <v/>
          </cell>
          <cell r="BU420" t="str">
            <v/>
          </cell>
        </row>
        <row r="421">
          <cell r="A421">
            <v>0</v>
          </cell>
          <cell r="E421" t="str">
            <v/>
          </cell>
          <cell r="I421" t="str">
            <v/>
          </cell>
          <cell r="M421" t="str">
            <v/>
          </cell>
          <cell r="Q421" t="str">
            <v/>
          </cell>
          <cell r="U421" t="str">
            <v/>
          </cell>
          <cell r="Y421" t="str">
            <v/>
          </cell>
          <cell r="AC421" t="str">
            <v/>
          </cell>
          <cell r="AG421" t="str">
            <v/>
          </cell>
          <cell r="AK421" t="str">
            <v/>
          </cell>
          <cell r="AO421" t="str">
            <v/>
          </cell>
          <cell r="AS421" t="str">
            <v/>
          </cell>
          <cell r="AW421" t="str">
            <v/>
          </cell>
          <cell r="BA421" t="str">
            <v/>
          </cell>
          <cell r="BE421" t="str">
            <v/>
          </cell>
          <cell r="BI421" t="str">
            <v/>
          </cell>
          <cell r="BM421" t="str">
            <v/>
          </cell>
          <cell r="BQ421" t="str">
            <v/>
          </cell>
          <cell r="BU421" t="str">
            <v/>
          </cell>
        </row>
        <row r="422">
          <cell r="A422">
            <v>0</v>
          </cell>
          <cell r="E422" t="str">
            <v/>
          </cell>
          <cell r="I422" t="str">
            <v/>
          </cell>
          <cell r="M422" t="str">
            <v/>
          </cell>
          <cell r="Q422" t="str">
            <v/>
          </cell>
          <cell r="U422" t="str">
            <v/>
          </cell>
          <cell r="Y422" t="str">
            <v/>
          </cell>
          <cell r="AC422" t="str">
            <v/>
          </cell>
          <cell r="AG422" t="str">
            <v/>
          </cell>
          <cell r="AK422" t="str">
            <v/>
          </cell>
          <cell r="AO422" t="str">
            <v/>
          </cell>
          <cell r="AS422" t="str">
            <v/>
          </cell>
          <cell r="AW422" t="str">
            <v/>
          </cell>
          <cell r="BA422" t="str">
            <v/>
          </cell>
          <cell r="BE422" t="str">
            <v/>
          </cell>
          <cell r="BI422" t="str">
            <v/>
          </cell>
          <cell r="BM422" t="str">
            <v/>
          </cell>
          <cell r="BQ422" t="str">
            <v/>
          </cell>
          <cell r="BU422" t="str">
            <v/>
          </cell>
        </row>
        <row r="423">
          <cell r="A423">
            <v>0</v>
          </cell>
          <cell r="E423" t="str">
            <v/>
          </cell>
          <cell r="I423" t="str">
            <v/>
          </cell>
          <cell r="M423" t="str">
            <v/>
          </cell>
          <cell r="Q423" t="str">
            <v/>
          </cell>
          <cell r="U423" t="str">
            <v/>
          </cell>
          <cell r="Y423" t="str">
            <v/>
          </cell>
          <cell r="AC423" t="str">
            <v/>
          </cell>
          <cell r="AG423" t="str">
            <v/>
          </cell>
          <cell r="AK423" t="str">
            <v/>
          </cell>
          <cell r="AO423" t="str">
            <v/>
          </cell>
          <cell r="AS423" t="str">
            <v/>
          </cell>
          <cell r="AW423" t="str">
            <v/>
          </cell>
          <cell r="BA423" t="str">
            <v/>
          </cell>
          <cell r="BE423" t="str">
            <v/>
          </cell>
          <cell r="BI423" t="str">
            <v/>
          </cell>
          <cell r="BM423" t="str">
            <v/>
          </cell>
          <cell r="BQ423" t="str">
            <v/>
          </cell>
          <cell r="BU423" t="str">
            <v/>
          </cell>
        </row>
        <row r="424">
          <cell r="A424">
            <v>0</v>
          </cell>
          <cell r="E424" t="str">
            <v/>
          </cell>
          <cell r="I424" t="str">
            <v/>
          </cell>
          <cell r="M424" t="str">
            <v/>
          </cell>
          <cell r="Q424" t="str">
            <v/>
          </cell>
          <cell r="U424" t="str">
            <v/>
          </cell>
          <cell r="Y424" t="str">
            <v/>
          </cell>
          <cell r="AC424" t="str">
            <v/>
          </cell>
          <cell r="AG424" t="str">
            <v/>
          </cell>
          <cell r="AK424" t="str">
            <v/>
          </cell>
          <cell r="AO424" t="str">
            <v/>
          </cell>
          <cell r="AS424" t="str">
            <v/>
          </cell>
          <cell r="AW424" t="str">
            <v/>
          </cell>
          <cell r="BA424" t="str">
            <v/>
          </cell>
          <cell r="BE424" t="str">
            <v/>
          </cell>
          <cell r="BI424" t="str">
            <v/>
          </cell>
          <cell r="BM424" t="str">
            <v/>
          </cell>
          <cell r="BQ424" t="str">
            <v/>
          </cell>
          <cell r="BU424" t="str">
            <v/>
          </cell>
        </row>
        <row r="425">
          <cell r="A425">
            <v>0</v>
          </cell>
          <cell r="E425" t="str">
            <v/>
          </cell>
          <cell r="I425" t="str">
            <v/>
          </cell>
          <cell r="M425" t="str">
            <v/>
          </cell>
          <cell r="Q425" t="str">
            <v/>
          </cell>
          <cell r="U425" t="str">
            <v/>
          </cell>
          <cell r="Y425" t="str">
            <v/>
          </cell>
          <cell r="AC425" t="str">
            <v/>
          </cell>
          <cell r="AG425" t="str">
            <v/>
          </cell>
          <cell r="AK425" t="str">
            <v/>
          </cell>
          <cell r="AO425" t="str">
            <v/>
          </cell>
          <cell r="AS425" t="str">
            <v/>
          </cell>
          <cell r="AW425" t="str">
            <v/>
          </cell>
          <cell r="BA425" t="str">
            <v/>
          </cell>
          <cell r="BE425" t="str">
            <v/>
          </cell>
          <cell r="BI425" t="str">
            <v/>
          </cell>
          <cell r="BM425" t="str">
            <v/>
          </cell>
          <cell r="BQ425" t="str">
            <v/>
          </cell>
          <cell r="BU425" t="str">
            <v/>
          </cell>
        </row>
        <row r="426">
          <cell r="A426">
            <v>0</v>
          </cell>
          <cell r="E426" t="str">
            <v/>
          </cell>
          <cell r="I426" t="str">
            <v/>
          </cell>
          <cell r="M426" t="str">
            <v/>
          </cell>
          <cell r="Q426" t="str">
            <v/>
          </cell>
          <cell r="U426" t="str">
            <v/>
          </cell>
          <cell r="Y426" t="str">
            <v/>
          </cell>
          <cell r="AC426" t="str">
            <v/>
          </cell>
          <cell r="AG426" t="str">
            <v/>
          </cell>
          <cell r="AK426" t="str">
            <v/>
          </cell>
          <cell r="AO426" t="str">
            <v/>
          </cell>
          <cell r="AS426" t="str">
            <v/>
          </cell>
          <cell r="AW426" t="str">
            <v/>
          </cell>
          <cell r="BA426" t="str">
            <v/>
          </cell>
          <cell r="BE426" t="str">
            <v/>
          </cell>
          <cell r="BI426" t="str">
            <v/>
          </cell>
          <cell r="BM426" t="str">
            <v/>
          </cell>
          <cell r="BQ426" t="str">
            <v/>
          </cell>
          <cell r="BU426" t="str">
            <v/>
          </cell>
        </row>
        <row r="427">
          <cell r="A427">
            <v>0</v>
          </cell>
          <cell r="E427" t="str">
            <v/>
          </cell>
          <cell r="I427" t="str">
            <v/>
          </cell>
          <cell r="M427" t="str">
            <v/>
          </cell>
          <cell r="Q427" t="str">
            <v/>
          </cell>
          <cell r="U427" t="str">
            <v/>
          </cell>
          <cell r="Y427" t="str">
            <v/>
          </cell>
          <cell r="AC427" t="str">
            <v/>
          </cell>
          <cell r="AG427" t="str">
            <v/>
          </cell>
          <cell r="AK427" t="str">
            <v/>
          </cell>
          <cell r="AO427" t="str">
            <v/>
          </cell>
          <cell r="AS427" t="str">
            <v/>
          </cell>
          <cell r="AW427" t="str">
            <v/>
          </cell>
          <cell r="BA427" t="str">
            <v/>
          </cell>
          <cell r="BE427" t="str">
            <v/>
          </cell>
          <cell r="BI427" t="str">
            <v/>
          </cell>
          <cell r="BM427" t="str">
            <v/>
          </cell>
          <cell r="BQ427" t="str">
            <v/>
          </cell>
          <cell r="BU427" t="str">
            <v/>
          </cell>
        </row>
        <row r="428">
          <cell r="A428">
            <v>0</v>
          </cell>
          <cell r="E428" t="str">
            <v/>
          </cell>
          <cell r="I428" t="str">
            <v/>
          </cell>
          <cell r="M428" t="str">
            <v/>
          </cell>
          <cell r="Q428" t="str">
            <v/>
          </cell>
          <cell r="U428" t="str">
            <v/>
          </cell>
          <cell r="Y428" t="str">
            <v/>
          </cell>
          <cell r="AC428" t="str">
            <v/>
          </cell>
          <cell r="AG428" t="str">
            <v/>
          </cell>
          <cell r="AK428" t="str">
            <v/>
          </cell>
          <cell r="AO428" t="str">
            <v/>
          </cell>
          <cell r="AS428" t="str">
            <v/>
          </cell>
          <cell r="AW428" t="str">
            <v/>
          </cell>
          <cell r="BA428" t="str">
            <v/>
          </cell>
          <cell r="BE428" t="str">
            <v/>
          </cell>
          <cell r="BI428" t="str">
            <v/>
          </cell>
          <cell r="BM428" t="str">
            <v/>
          </cell>
          <cell r="BQ428" t="str">
            <v/>
          </cell>
          <cell r="BU428" t="str">
            <v/>
          </cell>
        </row>
        <row r="429">
          <cell r="A429">
            <v>0</v>
          </cell>
          <cell r="E429" t="str">
            <v/>
          </cell>
          <cell r="I429" t="str">
            <v/>
          </cell>
          <cell r="M429" t="str">
            <v/>
          </cell>
          <cell r="Q429" t="str">
            <v/>
          </cell>
          <cell r="U429" t="str">
            <v/>
          </cell>
          <cell r="Y429" t="str">
            <v/>
          </cell>
          <cell r="AC429" t="str">
            <v/>
          </cell>
          <cell r="AG429" t="str">
            <v/>
          </cell>
          <cell r="AK429" t="str">
            <v/>
          </cell>
          <cell r="AO429" t="str">
            <v/>
          </cell>
          <cell r="AS429" t="str">
            <v/>
          </cell>
          <cell r="AW429" t="str">
            <v/>
          </cell>
          <cell r="BA429" t="str">
            <v/>
          </cell>
          <cell r="BE429" t="str">
            <v/>
          </cell>
          <cell r="BI429" t="str">
            <v/>
          </cell>
          <cell r="BM429" t="str">
            <v/>
          </cell>
          <cell r="BQ429" t="str">
            <v/>
          </cell>
          <cell r="BU429" t="str">
            <v/>
          </cell>
        </row>
        <row r="430">
          <cell r="A430">
            <v>0</v>
          </cell>
          <cell r="E430" t="str">
            <v/>
          </cell>
          <cell r="I430" t="str">
            <v/>
          </cell>
          <cell r="M430" t="str">
            <v/>
          </cell>
          <cell r="Q430" t="str">
            <v/>
          </cell>
          <cell r="U430" t="str">
            <v/>
          </cell>
          <cell r="Y430" t="str">
            <v/>
          </cell>
          <cell r="AC430" t="str">
            <v/>
          </cell>
          <cell r="AG430" t="str">
            <v/>
          </cell>
          <cell r="AK430" t="str">
            <v/>
          </cell>
          <cell r="AO430" t="str">
            <v/>
          </cell>
          <cell r="AS430" t="str">
            <v/>
          </cell>
          <cell r="AW430" t="str">
            <v/>
          </cell>
          <cell r="BA430" t="str">
            <v/>
          </cell>
          <cell r="BE430" t="str">
            <v/>
          </cell>
          <cell r="BI430" t="str">
            <v/>
          </cell>
          <cell r="BM430" t="str">
            <v/>
          </cell>
          <cell r="BQ430" t="str">
            <v/>
          </cell>
          <cell r="BU430" t="str">
            <v/>
          </cell>
        </row>
        <row r="431">
          <cell r="A431">
            <v>0</v>
          </cell>
          <cell r="E431" t="str">
            <v/>
          </cell>
          <cell r="I431" t="str">
            <v/>
          </cell>
          <cell r="M431" t="str">
            <v/>
          </cell>
          <cell r="Q431" t="str">
            <v/>
          </cell>
          <cell r="U431" t="str">
            <v/>
          </cell>
          <cell r="Y431" t="str">
            <v/>
          </cell>
          <cell r="AC431" t="str">
            <v/>
          </cell>
          <cell r="AG431" t="str">
            <v/>
          </cell>
          <cell r="AK431" t="str">
            <v/>
          </cell>
          <cell r="AO431" t="str">
            <v/>
          </cell>
          <cell r="AS431" t="str">
            <v/>
          </cell>
          <cell r="AW431" t="str">
            <v/>
          </cell>
          <cell r="BA431" t="str">
            <v/>
          </cell>
          <cell r="BE431" t="str">
            <v/>
          </cell>
          <cell r="BI431" t="str">
            <v/>
          </cell>
          <cell r="BM431" t="str">
            <v/>
          </cell>
          <cell r="BQ431" t="str">
            <v/>
          </cell>
          <cell r="BU431" t="str">
            <v/>
          </cell>
        </row>
        <row r="432">
          <cell r="A432">
            <v>0</v>
          </cell>
          <cell r="E432" t="str">
            <v/>
          </cell>
          <cell r="I432" t="str">
            <v/>
          </cell>
          <cell r="M432" t="str">
            <v/>
          </cell>
          <cell r="Q432" t="str">
            <v/>
          </cell>
          <cell r="U432" t="str">
            <v/>
          </cell>
          <cell r="Y432" t="str">
            <v/>
          </cell>
          <cell r="AC432" t="str">
            <v/>
          </cell>
          <cell r="AG432" t="str">
            <v/>
          </cell>
          <cell r="AK432" t="str">
            <v/>
          </cell>
          <cell r="AO432" t="str">
            <v/>
          </cell>
          <cell r="AS432" t="str">
            <v/>
          </cell>
          <cell r="AW432" t="str">
            <v/>
          </cell>
          <cell r="BA432" t="str">
            <v/>
          </cell>
          <cell r="BE432" t="str">
            <v/>
          </cell>
          <cell r="BI432" t="str">
            <v/>
          </cell>
          <cell r="BM432" t="str">
            <v/>
          </cell>
          <cell r="BQ432" t="str">
            <v/>
          </cell>
          <cell r="BU432" t="str">
            <v/>
          </cell>
        </row>
        <row r="433">
          <cell r="A433">
            <v>0</v>
          </cell>
          <cell r="E433" t="str">
            <v/>
          </cell>
          <cell r="I433" t="str">
            <v/>
          </cell>
          <cell r="M433" t="str">
            <v/>
          </cell>
          <cell r="Q433" t="str">
            <v/>
          </cell>
          <cell r="U433" t="str">
            <v/>
          </cell>
          <cell r="Y433" t="str">
            <v/>
          </cell>
          <cell r="AC433" t="str">
            <v/>
          </cell>
          <cell r="AG433" t="str">
            <v/>
          </cell>
          <cell r="AK433" t="str">
            <v/>
          </cell>
          <cell r="AO433" t="str">
            <v/>
          </cell>
          <cell r="AS433" t="str">
            <v/>
          </cell>
          <cell r="AW433" t="str">
            <v/>
          </cell>
          <cell r="BA433" t="str">
            <v/>
          </cell>
          <cell r="BE433" t="str">
            <v/>
          </cell>
          <cell r="BI433" t="str">
            <v/>
          </cell>
          <cell r="BM433" t="str">
            <v/>
          </cell>
          <cell r="BQ433" t="str">
            <v/>
          </cell>
          <cell r="BU433" t="str">
            <v/>
          </cell>
        </row>
        <row r="434">
          <cell r="A434">
            <v>0</v>
          </cell>
          <cell r="E434" t="str">
            <v/>
          </cell>
          <cell r="I434" t="str">
            <v/>
          </cell>
          <cell r="M434" t="str">
            <v/>
          </cell>
          <cell r="Q434" t="str">
            <v/>
          </cell>
          <cell r="U434" t="str">
            <v/>
          </cell>
          <cell r="Y434" t="str">
            <v/>
          </cell>
          <cell r="AC434" t="str">
            <v/>
          </cell>
          <cell r="AG434" t="str">
            <v/>
          </cell>
          <cell r="AK434" t="str">
            <v/>
          </cell>
          <cell r="AO434" t="str">
            <v/>
          </cell>
          <cell r="AS434" t="str">
            <v/>
          </cell>
          <cell r="AW434" t="str">
            <v/>
          </cell>
          <cell r="BA434" t="str">
            <v/>
          </cell>
          <cell r="BE434" t="str">
            <v/>
          </cell>
          <cell r="BI434" t="str">
            <v/>
          </cell>
          <cell r="BM434" t="str">
            <v/>
          </cell>
          <cell r="BQ434" t="str">
            <v/>
          </cell>
          <cell r="BU434" t="str">
            <v/>
          </cell>
        </row>
        <row r="435">
          <cell r="A435">
            <v>0</v>
          </cell>
          <cell r="E435" t="str">
            <v/>
          </cell>
          <cell r="I435" t="str">
            <v/>
          </cell>
          <cell r="M435" t="str">
            <v/>
          </cell>
          <cell r="Q435" t="str">
            <v/>
          </cell>
          <cell r="U435" t="str">
            <v/>
          </cell>
          <cell r="Y435" t="str">
            <v/>
          </cell>
          <cell r="AC435" t="str">
            <v/>
          </cell>
          <cell r="AG435" t="str">
            <v/>
          </cell>
          <cell r="AK435" t="str">
            <v/>
          </cell>
          <cell r="AO435" t="str">
            <v/>
          </cell>
          <cell r="AS435" t="str">
            <v/>
          </cell>
          <cell r="AW435" t="str">
            <v/>
          </cell>
          <cell r="BA435" t="str">
            <v/>
          </cell>
          <cell r="BE435" t="str">
            <v/>
          </cell>
          <cell r="BI435" t="str">
            <v/>
          </cell>
          <cell r="BM435" t="str">
            <v/>
          </cell>
          <cell r="BQ435" t="str">
            <v/>
          </cell>
          <cell r="BU435" t="str">
            <v/>
          </cell>
        </row>
        <row r="436">
          <cell r="A436">
            <v>0</v>
          </cell>
          <cell r="E436" t="str">
            <v/>
          </cell>
          <cell r="I436" t="str">
            <v/>
          </cell>
          <cell r="M436" t="str">
            <v/>
          </cell>
          <cell r="Q436" t="str">
            <v/>
          </cell>
          <cell r="U436" t="str">
            <v/>
          </cell>
          <cell r="Y436" t="str">
            <v/>
          </cell>
          <cell r="AC436" t="str">
            <v/>
          </cell>
          <cell r="AG436" t="str">
            <v/>
          </cell>
          <cell r="AK436" t="str">
            <v/>
          </cell>
          <cell r="AO436" t="str">
            <v/>
          </cell>
          <cell r="AS436" t="str">
            <v/>
          </cell>
          <cell r="AW436" t="str">
            <v/>
          </cell>
          <cell r="BA436" t="str">
            <v/>
          </cell>
          <cell r="BE436" t="str">
            <v/>
          </cell>
          <cell r="BI436" t="str">
            <v/>
          </cell>
          <cell r="BM436" t="str">
            <v/>
          </cell>
          <cell r="BQ436" t="str">
            <v/>
          </cell>
          <cell r="BU436" t="str">
            <v/>
          </cell>
        </row>
        <row r="437">
          <cell r="A437">
            <v>0</v>
          </cell>
          <cell r="E437" t="str">
            <v/>
          </cell>
          <cell r="I437" t="str">
            <v/>
          </cell>
          <cell r="M437" t="str">
            <v/>
          </cell>
          <cell r="Q437" t="str">
            <v/>
          </cell>
          <cell r="U437" t="str">
            <v/>
          </cell>
          <cell r="Y437" t="str">
            <v/>
          </cell>
          <cell r="AC437" t="str">
            <v/>
          </cell>
          <cell r="AG437" t="str">
            <v/>
          </cell>
          <cell r="AK437" t="str">
            <v/>
          </cell>
          <cell r="AO437" t="str">
            <v/>
          </cell>
          <cell r="AS437" t="str">
            <v/>
          </cell>
          <cell r="AW437" t="str">
            <v/>
          </cell>
          <cell r="BA437" t="str">
            <v/>
          </cell>
          <cell r="BE437" t="str">
            <v/>
          </cell>
          <cell r="BI437" t="str">
            <v/>
          </cell>
          <cell r="BM437" t="str">
            <v/>
          </cell>
          <cell r="BQ437" t="str">
            <v/>
          </cell>
          <cell r="BU437" t="str">
            <v/>
          </cell>
        </row>
        <row r="438">
          <cell r="A438">
            <v>0</v>
          </cell>
          <cell r="E438" t="str">
            <v/>
          </cell>
          <cell r="I438" t="str">
            <v/>
          </cell>
          <cell r="M438" t="str">
            <v/>
          </cell>
          <cell r="Q438" t="str">
            <v/>
          </cell>
          <cell r="U438" t="str">
            <v/>
          </cell>
          <cell r="Y438" t="str">
            <v/>
          </cell>
          <cell r="AC438" t="str">
            <v/>
          </cell>
          <cell r="AG438" t="str">
            <v/>
          </cell>
          <cell r="AK438" t="str">
            <v/>
          </cell>
          <cell r="AO438" t="str">
            <v/>
          </cell>
          <cell r="AS438" t="str">
            <v/>
          </cell>
          <cell r="AW438" t="str">
            <v/>
          </cell>
          <cell r="BA438" t="str">
            <v/>
          </cell>
          <cell r="BE438" t="str">
            <v/>
          </cell>
          <cell r="BI438" t="str">
            <v/>
          </cell>
          <cell r="BM438" t="str">
            <v/>
          </cell>
          <cell r="BQ438" t="str">
            <v/>
          </cell>
          <cell r="BU438" t="str">
            <v/>
          </cell>
        </row>
        <row r="439">
          <cell r="A439">
            <v>0</v>
          </cell>
          <cell r="E439" t="str">
            <v/>
          </cell>
          <cell r="I439" t="str">
            <v/>
          </cell>
          <cell r="M439" t="str">
            <v/>
          </cell>
          <cell r="Q439" t="str">
            <v/>
          </cell>
          <cell r="U439" t="str">
            <v/>
          </cell>
          <cell r="Y439" t="str">
            <v/>
          </cell>
          <cell r="AC439" t="str">
            <v/>
          </cell>
          <cell r="AG439" t="str">
            <v/>
          </cell>
          <cell r="AK439" t="str">
            <v/>
          </cell>
          <cell r="AO439" t="str">
            <v/>
          </cell>
          <cell r="AS439" t="str">
            <v/>
          </cell>
          <cell r="AW439" t="str">
            <v/>
          </cell>
          <cell r="BA439" t="str">
            <v/>
          </cell>
          <cell r="BE439" t="str">
            <v/>
          </cell>
          <cell r="BI439" t="str">
            <v/>
          </cell>
          <cell r="BM439" t="str">
            <v/>
          </cell>
          <cell r="BQ439" t="str">
            <v/>
          </cell>
          <cell r="BU439" t="str">
            <v/>
          </cell>
        </row>
        <row r="440">
          <cell r="A440">
            <v>0</v>
          </cell>
          <cell r="E440" t="str">
            <v/>
          </cell>
          <cell r="I440" t="str">
            <v/>
          </cell>
          <cell r="M440" t="str">
            <v/>
          </cell>
          <cell r="Q440" t="str">
            <v/>
          </cell>
          <cell r="U440" t="str">
            <v/>
          </cell>
          <cell r="Y440" t="str">
            <v/>
          </cell>
          <cell r="AC440" t="str">
            <v/>
          </cell>
          <cell r="AG440" t="str">
            <v/>
          </cell>
          <cell r="AK440" t="str">
            <v/>
          </cell>
          <cell r="AO440" t="str">
            <v/>
          </cell>
          <cell r="AS440" t="str">
            <v/>
          </cell>
          <cell r="AW440" t="str">
            <v/>
          </cell>
          <cell r="BA440" t="str">
            <v/>
          </cell>
          <cell r="BE440" t="str">
            <v/>
          </cell>
          <cell r="BI440" t="str">
            <v/>
          </cell>
          <cell r="BM440" t="str">
            <v/>
          </cell>
          <cell r="BQ440" t="str">
            <v/>
          </cell>
          <cell r="BU440" t="str">
            <v/>
          </cell>
        </row>
        <row r="441">
          <cell r="A441">
            <v>0</v>
          </cell>
          <cell r="E441" t="str">
            <v/>
          </cell>
          <cell r="I441" t="str">
            <v/>
          </cell>
          <cell r="M441" t="str">
            <v/>
          </cell>
          <cell r="Q441" t="str">
            <v/>
          </cell>
          <cell r="U441" t="str">
            <v/>
          </cell>
          <cell r="Y441" t="str">
            <v/>
          </cell>
          <cell r="AC441" t="str">
            <v/>
          </cell>
          <cell r="AG441" t="str">
            <v/>
          </cell>
          <cell r="AK441" t="str">
            <v/>
          </cell>
          <cell r="AO441" t="str">
            <v/>
          </cell>
          <cell r="AS441" t="str">
            <v/>
          </cell>
          <cell r="AW441" t="str">
            <v/>
          </cell>
          <cell r="BA441" t="str">
            <v/>
          </cell>
          <cell r="BE441" t="str">
            <v/>
          </cell>
          <cell r="BI441" t="str">
            <v/>
          </cell>
          <cell r="BM441" t="str">
            <v/>
          </cell>
          <cell r="BQ441" t="str">
            <v/>
          </cell>
          <cell r="BU441" t="str">
            <v/>
          </cell>
        </row>
        <row r="442">
          <cell r="A442">
            <v>0</v>
          </cell>
          <cell r="E442" t="str">
            <v/>
          </cell>
          <cell r="I442" t="str">
            <v/>
          </cell>
          <cell r="M442" t="str">
            <v/>
          </cell>
          <cell r="Q442" t="str">
            <v/>
          </cell>
          <cell r="U442" t="str">
            <v/>
          </cell>
          <cell r="Y442" t="str">
            <v/>
          </cell>
          <cell r="AC442" t="str">
            <v/>
          </cell>
          <cell r="AG442" t="str">
            <v/>
          </cell>
          <cell r="AK442" t="str">
            <v/>
          </cell>
          <cell r="AO442" t="str">
            <v/>
          </cell>
          <cell r="AS442" t="str">
            <v/>
          </cell>
          <cell r="AW442" t="str">
            <v/>
          </cell>
          <cell r="BA442" t="str">
            <v/>
          </cell>
          <cell r="BE442" t="str">
            <v/>
          </cell>
          <cell r="BI442" t="str">
            <v/>
          </cell>
          <cell r="BM442" t="str">
            <v/>
          </cell>
          <cell r="BQ442" t="str">
            <v/>
          </cell>
          <cell r="BU442" t="str">
            <v/>
          </cell>
        </row>
        <row r="443">
          <cell r="A443">
            <v>0</v>
          </cell>
          <cell r="E443" t="str">
            <v/>
          </cell>
          <cell r="I443" t="str">
            <v/>
          </cell>
          <cell r="M443" t="str">
            <v/>
          </cell>
          <cell r="Q443" t="str">
            <v/>
          </cell>
          <cell r="U443" t="str">
            <v/>
          </cell>
          <cell r="Y443" t="str">
            <v/>
          </cell>
          <cell r="AC443" t="str">
            <v/>
          </cell>
          <cell r="AG443" t="str">
            <v/>
          </cell>
          <cell r="AK443" t="str">
            <v/>
          </cell>
          <cell r="AO443" t="str">
            <v/>
          </cell>
          <cell r="AS443" t="str">
            <v/>
          </cell>
          <cell r="AW443" t="str">
            <v/>
          </cell>
          <cell r="BA443" t="str">
            <v/>
          </cell>
          <cell r="BE443" t="str">
            <v/>
          </cell>
          <cell r="BI443" t="str">
            <v/>
          </cell>
          <cell r="BM443" t="str">
            <v/>
          </cell>
          <cell r="BQ443" t="str">
            <v/>
          </cell>
          <cell r="BU443" t="str">
            <v/>
          </cell>
        </row>
        <row r="444">
          <cell r="A444">
            <v>0</v>
          </cell>
          <cell r="E444" t="str">
            <v/>
          </cell>
          <cell r="I444" t="str">
            <v/>
          </cell>
          <cell r="M444" t="str">
            <v/>
          </cell>
          <cell r="Q444" t="str">
            <v/>
          </cell>
          <cell r="U444" t="str">
            <v/>
          </cell>
          <cell r="Y444" t="str">
            <v/>
          </cell>
          <cell r="AC444" t="str">
            <v/>
          </cell>
          <cell r="AG444" t="str">
            <v/>
          </cell>
          <cell r="AK444" t="str">
            <v/>
          </cell>
          <cell r="AO444" t="str">
            <v/>
          </cell>
          <cell r="AS444" t="str">
            <v/>
          </cell>
          <cell r="AW444" t="str">
            <v/>
          </cell>
          <cell r="BA444" t="str">
            <v/>
          </cell>
          <cell r="BE444" t="str">
            <v/>
          </cell>
          <cell r="BI444" t="str">
            <v/>
          </cell>
          <cell r="BM444" t="str">
            <v/>
          </cell>
          <cell r="BQ444" t="str">
            <v/>
          </cell>
          <cell r="BU444" t="str">
            <v/>
          </cell>
        </row>
        <row r="445">
          <cell r="A445">
            <v>0</v>
          </cell>
          <cell r="E445" t="str">
            <v/>
          </cell>
          <cell r="I445" t="str">
            <v/>
          </cell>
          <cell r="M445" t="str">
            <v/>
          </cell>
          <cell r="Q445" t="str">
            <v/>
          </cell>
          <cell r="U445" t="str">
            <v/>
          </cell>
          <cell r="Y445" t="str">
            <v/>
          </cell>
          <cell r="AC445" t="str">
            <v/>
          </cell>
          <cell r="AG445" t="str">
            <v/>
          </cell>
          <cell r="AK445" t="str">
            <v/>
          </cell>
          <cell r="AO445" t="str">
            <v/>
          </cell>
          <cell r="AS445" t="str">
            <v/>
          </cell>
          <cell r="AW445" t="str">
            <v/>
          </cell>
          <cell r="BA445" t="str">
            <v/>
          </cell>
          <cell r="BE445" t="str">
            <v/>
          </cell>
          <cell r="BI445" t="str">
            <v/>
          </cell>
          <cell r="BM445" t="str">
            <v/>
          </cell>
          <cell r="BQ445" t="str">
            <v/>
          </cell>
          <cell r="BU445" t="str">
            <v/>
          </cell>
        </row>
        <row r="446">
          <cell r="A446">
            <v>0</v>
          </cell>
          <cell r="E446" t="str">
            <v/>
          </cell>
          <cell r="I446" t="str">
            <v/>
          </cell>
          <cell r="M446" t="str">
            <v/>
          </cell>
          <cell r="Q446" t="str">
            <v/>
          </cell>
          <cell r="U446" t="str">
            <v/>
          </cell>
          <cell r="Y446" t="str">
            <v/>
          </cell>
          <cell r="AC446" t="str">
            <v/>
          </cell>
          <cell r="AG446" t="str">
            <v/>
          </cell>
          <cell r="AK446" t="str">
            <v/>
          </cell>
          <cell r="AO446" t="str">
            <v/>
          </cell>
          <cell r="AS446" t="str">
            <v/>
          </cell>
          <cell r="AW446" t="str">
            <v/>
          </cell>
          <cell r="BA446" t="str">
            <v/>
          </cell>
          <cell r="BE446" t="str">
            <v/>
          </cell>
          <cell r="BI446" t="str">
            <v/>
          </cell>
          <cell r="BM446" t="str">
            <v/>
          </cell>
          <cell r="BQ446" t="str">
            <v/>
          </cell>
          <cell r="BU446" t="str">
            <v/>
          </cell>
        </row>
        <row r="447">
          <cell r="A447">
            <v>0</v>
          </cell>
          <cell r="E447" t="str">
            <v/>
          </cell>
          <cell r="I447" t="str">
            <v/>
          </cell>
          <cell r="M447" t="str">
            <v/>
          </cell>
          <cell r="Q447" t="str">
            <v/>
          </cell>
          <cell r="U447" t="str">
            <v/>
          </cell>
          <cell r="Y447" t="str">
            <v/>
          </cell>
          <cell r="AC447" t="str">
            <v/>
          </cell>
          <cell r="AG447" t="str">
            <v/>
          </cell>
          <cell r="AK447" t="str">
            <v/>
          </cell>
          <cell r="AO447" t="str">
            <v/>
          </cell>
          <cell r="AS447" t="str">
            <v/>
          </cell>
          <cell r="AW447" t="str">
            <v/>
          </cell>
          <cell r="BA447" t="str">
            <v/>
          </cell>
          <cell r="BE447" t="str">
            <v/>
          </cell>
          <cell r="BI447" t="str">
            <v/>
          </cell>
          <cell r="BM447" t="str">
            <v/>
          </cell>
          <cell r="BQ447" t="str">
            <v/>
          </cell>
          <cell r="BU447" t="str">
            <v/>
          </cell>
        </row>
        <row r="448">
          <cell r="A448">
            <v>0</v>
          </cell>
          <cell r="E448" t="str">
            <v/>
          </cell>
          <cell r="I448" t="str">
            <v/>
          </cell>
          <cell r="M448" t="str">
            <v/>
          </cell>
          <cell r="Q448" t="str">
            <v/>
          </cell>
          <cell r="U448" t="str">
            <v/>
          </cell>
          <cell r="Y448" t="str">
            <v/>
          </cell>
          <cell r="AC448" t="str">
            <v/>
          </cell>
          <cell r="AG448" t="str">
            <v/>
          </cell>
          <cell r="AK448" t="str">
            <v/>
          </cell>
          <cell r="AO448" t="str">
            <v/>
          </cell>
          <cell r="AS448" t="str">
            <v/>
          </cell>
          <cell r="AW448" t="str">
            <v/>
          </cell>
          <cell r="BA448" t="str">
            <v/>
          </cell>
          <cell r="BE448" t="str">
            <v/>
          </cell>
          <cell r="BI448" t="str">
            <v/>
          </cell>
          <cell r="BM448" t="str">
            <v/>
          </cell>
          <cell r="BQ448" t="str">
            <v/>
          </cell>
          <cell r="BU448" t="str">
            <v/>
          </cell>
        </row>
        <row r="449">
          <cell r="A449">
            <v>0</v>
          </cell>
          <cell r="E449" t="str">
            <v/>
          </cell>
          <cell r="I449" t="str">
            <v/>
          </cell>
          <cell r="M449" t="str">
            <v/>
          </cell>
          <cell r="Q449" t="str">
            <v/>
          </cell>
          <cell r="U449" t="str">
            <v/>
          </cell>
          <cell r="Y449" t="str">
            <v/>
          </cell>
          <cell r="AC449" t="str">
            <v/>
          </cell>
          <cell r="AG449" t="str">
            <v/>
          </cell>
          <cell r="AK449" t="str">
            <v/>
          </cell>
          <cell r="AO449" t="str">
            <v/>
          </cell>
          <cell r="AS449" t="str">
            <v/>
          </cell>
          <cell r="AW449" t="str">
            <v/>
          </cell>
          <cell r="BA449" t="str">
            <v/>
          </cell>
          <cell r="BE449" t="str">
            <v/>
          </cell>
          <cell r="BI449" t="str">
            <v/>
          </cell>
          <cell r="BM449" t="str">
            <v/>
          </cell>
          <cell r="BQ449" t="str">
            <v/>
          </cell>
          <cell r="BU449" t="str">
            <v/>
          </cell>
        </row>
        <row r="450">
          <cell r="A450">
            <v>0</v>
          </cell>
          <cell r="E450" t="str">
            <v/>
          </cell>
          <cell r="I450" t="str">
            <v/>
          </cell>
          <cell r="M450" t="str">
            <v/>
          </cell>
          <cell r="Q450" t="str">
            <v/>
          </cell>
          <cell r="U450" t="str">
            <v/>
          </cell>
          <cell r="Y450" t="str">
            <v/>
          </cell>
          <cell r="AC450" t="str">
            <v/>
          </cell>
          <cell r="AG450" t="str">
            <v/>
          </cell>
          <cell r="AK450" t="str">
            <v/>
          </cell>
          <cell r="AO450" t="str">
            <v/>
          </cell>
          <cell r="AS450" t="str">
            <v/>
          </cell>
          <cell r="AW450" t="str">
            <v/>
          </cell>
          <cell r="BA450" t="str">
            <v/>
          </cell>
          <cell r="BE450" t="str">
            <v/>
          </cell>
          <cell r="BI450" t="str">
            <v/>
          </cell>
          <cell r="BM450" t="str">
            <v/>
          </cell>
          <cell r="BQ450" t="str">
            <v/>
          </cell>
          <cell r="BU450" t="str">
            <v/>
          </cell>
        </row>
        <row r="451">
          <cell r="A451">
            <v>0</v>
          </cell>
          <cell r="E451" t="str">
            <v/>
          </cell>
          <cell r="I451" t="str">
            <v/>
          </cell>
          <cell r="M451" t="str">
            <v/>
          </cell>
          <cell r="Q451" t="str">
            <v/>
          </cell>
          <cell r="U451" t="str">
            <v/>
          </cell>
          <cell r="Y451" t="str">
            <v/>
          </cell>
          <cell r="AC451" t="str">
            <v/>
          </cell>
          <cell r="AG451" t="str">
            <v/>
          </cell>
          <cell r="AK451" t="str">
            <v/>
          </cell>
          <cell r="AO451" t="str">
            <v/>
          </cell>
          <cell r="AS451" t="str">
            <v/>
          </cell>
          <cell r="AW451" t="str">
            <v/>
          </cell>
          <cell r="BA451" t="str">
            <v/>
          </cell>
          <cell r="BE451" t="str">
            <v/>
          </cell>
          <cell r="BI451" t="str">
            <v/>
          </cell>
          <cell r="BM451" t="str">
            <v/>
          </cell>
          <cell r="BQ451" t="str">
            <v/>
          </cell>
          <cell r="BU451" t="str">
            <v/>
          </cell>
        </row>
        <row r="452">
          <cell r="A452">
            <v>0</v>
          </cell>
          <cell r="E452" t="str">
            <v/>
          </cell>
          <cell r="I452" t="str">
            <v/>
          </cell>
          <cell r="M452" t="str">
            <v/>
          </cell>
          <cell r="Q452" t="str">
            <v/>
          </cell>
          <cell r="U452" t="str">
            <v/>
          </cell>
          <cell r="Y452" t="str">
            <v/>
          </cell>
          <cell r="AC452" t="str">
            <v/>
          </cell>
          <cell r="AG452" t="str">
            <v/>
          </cell>
          <cell r="AK452" t="str">
            <v/>
          </cell>
          <cell r="AO452" t="str">
            <v/>
          </cell>
          <cell r="AS452" t="str">
            <v/>
          </cell>
          <cell r="AW452" t="str">
            <v/>
          </cell>
          <cell r="BA452" t="str">
            <v/>
          </cell>
          <cell r="BE452" t="str">
            <v/>
          </cell>
          <cell r="BI452" t="str">
            <v/>
          </cell>
          <cell r="BM452" t="str">
            <v/>
          </cell>
          <cell r="BQ452" t="str">
            <v/>
          </cell>
          <cell r="BU452" t="str">
            <v/>
          </cell>
        </row>
        <row r="453">
          <cell r="A453">
            <v>0</v>
          </cell>
          <cell r="E453" t="str">
            <v/>
          </cell>
          <cell r="I453" t="str">
            <v/>
          </cell>
          <cell r="M453" t="str">
            <v/>
          </cell>
          <cell r="Q453" t="str">
            <v/>
          </cell>
          <cell r="U453" t="str">
            <v/>
          </cell>
          <cell r="Y453" t="str">
            <v/>
          </cell>
          <cell r="AC453" t="str">
            <v/>
          </cell>
          <cell r="AG453" t="str">
            <v/>
          </cell>
          <cell r="AK453" t="str">
            <v/>
          </cell>
          <cell r="AO453" t="str">
            <v/>
          </cell>
          <cell r="AS453" t="str">
            <v/>
          </cell>
          <cell r="AW453" t="str">
            <v/>
          </cell>
          <cell r="BA453" t="str">
            <v/>
          </cell>
          <cell r="BE453" t="str">
            <v/>
          </cell>
          <cell r="BI453" t="str">
            <v/>
          </cell>
          <cell r="BM453" t="str">
            <v/>
          </cell>
          <cell r="BQ453" t="str">
            <v/>
          </cell>
          <cell r="BU453" t="str">
            <v/>
          </cell>
        </row>
        <row r="454">
          <cell r="A454">
            <v>0</v>
          </cell>
          <cell r="E454" t="str">
            <v/>
          </cell>
          <cell r="I454" t="str">
            <v/>
          </cell>
          <cell r="M454" t="str">
            <v/>
          </cell>
          <cell r="Q454" t="str">
            <v/>
          </cell>
          <cell r="U454" t="str">
            <v/>
          </cell>
          <cell r="Y454" t="str">
            <v/>
          </cell>
          <cell r="AC454" t="str">
            <v/>
          </cell>
          <cell r="AG454" t="str">
            <v/>
          </cell>
          <cell r="AK454" t="str">
            <v/>
          </cell>
          <cell r="AO454" t="str">
            <v/>
          </cell>
          <cell r="AS454" t="str">
            <v/>
          </cell>
          <cell r="AW454" t="str">
            <v/>
          </cell>
          <cell r="BA454" t="str">
            <v/>
          </cell>
          <cell r="BE454" t="str">
            <v/>
          </cell>
          <cell r="BI454" t="str">
            <v/>
          </cell>
          <cell r="BM454" t="str">
            <v/>
          </cell>
          <cell r="BQ454" t="str">
            <v/>
          </cell>
          <cell r="BU454" t="str">
            <v/>
          </cell>
        </row>
        <row r="455">
          <cell r="A455">
            <v>0</v>
          </cell>
          <cell r="E455" t="str">
            <v/>
          </cell>
          <cell r="I455" t="str">
            <v/>
          </cell>
          <cell r="M455" t="str">
            <v/>
          </cell>
          <cell r="Q455" t="str">
            <v/>
          </cell>
          <cell r="U455" t="str">
            <v/>
          </cell>
          <cell r="Y455" t="str">
            <v/>
          </cell>
          <cell r="AC455" t="str">
            <v/>
          </cell>
          <cell r="AG455" t="str">
            <v/>
          </cell>
          <cell r="AK455" t="str">
            <v/>
          </cell>
          <cell r="AO455" t="str">
            <v/>
          </cell>
          <cell r="AS455" t="str">
            <v/>
          </cell>
          <cell r="AW455" t="str">
            <v/>
          </cell>
          <cell r="BA455" t="str">
            <v/>
          </cell>
          <cell r="BE455" t="str">
            <v/>
          </cell>
          <cell r="BI455" t="str">
            <v/>
          </cell>
          <cell r="BM455" t="str">
            <v/>
          </cell>
          <cell r="BQ455" t="str">
            <v/>
          </cell>
          <cell r="BU455" t="str">
            <v/>
          </cell>
        </row>
        <row r="456">
          <cell r="A456">
            <v>0</v>
          </cell>
          <cell r="E456" t="str">
            <v/>
          </cell>
          <cell r="I456" t="str">
            <v/>
          </cell>
          <cell r="M456" t="str">
            <v/>
          </cell>
          <cell r="Q456" t="str">
            <v/>
          </cell>
          <cell r="U456" t="str">
            <v/>
          </cell>
          <cell r="Y456" t="str">
            <v/>
          </cell>
          <cell r="AC456" t="str">
            <v/>
          </cell>
          <cell r="AG456" t="str">
            <v/>
          </cell>
          <cell r="AK456" t="str">
            <v/>
          </cell>
          <cell r="AO456" t="str">
            <v/>
          </cell>
          <cell r="AS456" t="str">
            <v/>
          </cell>
          <cell r="AW456" t="str">
            <v/>
          </cell>
          <cell r="BA456" t="str">
            <v/>
          </cell>
          <cell r="BE456" t="str">
            <v/>
          </cell>
          <cell r="BI456" t="str">
            <v/>
          </cell>
          <cell r="BM456" t="str">
            <v/>
          </cell>
          <cell r="BQ456" t="str">
            <v/>
          </cell>
          <cell r="BU456" t="str">
            <v/>
          </cell>
        </row>
        <row r="457">
          <cell r="A457">
            <v>0</v>
          </cell>
          <cell r="E457" t="str">
            <v/>
          </cell>
          <cell r="I457" t="str">
            <v/>
          </cell>
          <cell r="M457" t="str">
            <v/>
          </cell>
          <cell r="Q457" t="str">
            <v/>
          </cell>
          <cell r="U457" t="str">
            <v/>
          </cell>
          <cell r="Y457" t="str">
            <v/>
          </cell>
          <cell r="AC457" t="str">
            <v/>
          </cell>
          <cell r="AG457" t="str">
            <v/>
          </cell>
          <cell r="AK457" t="str">
            <v/>
          </cell>
          <cell r="AO457" t="str">
            <v/>
          </cell>
          <cell r="AS457" t="str">
            <v/>
          </cell>
          <cell r="AW457" t="str">
            <v/>
          </cell>
          <cell r="BA457" t="str">
            <v/>
          </cell>
          <cell r="BE457" t="str">
            <v/>
          </cell>
          <cell r="BI457" t="str">
            <v/>
          </cell>
          <cell r="BM457" t="str">
            <v/>
          </cell>
          <cell r="BQ457" t="str">
            <v/>
          </cell>
          <cell r="BU457" t="str">
            <v/>
          </cell>
        </row>
        <row r="458">
          <cell r="A458">
            <v>0</v>
          </cell>
          <cell r="E458" t="str">
            <v/>
          </cell>
          <cell r="I458" t="str">
            <v/>
          </cell>
          <cell r="M458" t="str">
            <v/>
          </cell>
          <cell r="Q458" t="str">
            <v/>
          </cell>
          <cell r="U458" t="str">
            <v/>
          </cell>
          <cell r="Y458" t="str">
            <v/>
          </cell>
          <cell r="AC458" t="str">
            <v/>
          </cell>
          <cell r="AG458" t="str">
            <v/>
          </cell>
          <cell r="AK458" t="str">
            <v/>
          </cell>
          <cell r="AO458" t="str">
            <v/>
          </cell>
          <cell r="AS458" t="str">
            <v/>
          </cell>
          <cell r="AW458" t="str">
            <v/>
          </cell>
          <cell r="BA458" t="str">
            <v/>
          </cell>
          <cell r="BE458" t="str">
            <v/>
          </cell>
          <cell r="BI458" t="str">
            <v/>
          </cell>
          <cell r="BM458" t="str">
            <v/>
          </cell>
          <cell r="BQ458" t="str">
            <v/>
          </cell>
          <cell r="BU458" t="str">
            <v/>
          </cell>
        </row>
        <row r="459">
          <cell r="A459">
            <v>0</v>
          </cell>
          <cell r="E459" t="str">
            <v/>
          </cell>
          <cell r="I459" t="str">
            <v/>
          </cell>
          <cell r="M459" t="str">
            <v/>
          </cell>
          <cell r="Q459" t="str">
            <v/>
          </cell>
          <cell r="U459" t="str">
            <v/>
          </cell>
          <cell r="Y459" t="str">
            <v/>
          </cell>
          <cell r="AC459" t="str">
            <v/>
          </cell>
          <cell r="AG459" t="str">
            <v/>
          </cell>
          <cell r="AK459" t="str">
            <v/>
          </cell>
          <cell r="AO459" t="str">
            <v/>
          </cell>
          <cell r="AS459" t="str">
            <v/>
          </cell>
          <cell r="AW459" t="str">
            <v/>
          </cell>
          <cell r="BA459" t="str">
            <v/>
          </cell>
          <cell r="BE459" t="str">
            <v/>
          </cell>
          <cell r="BI459" t="str">
            <v/>
          </cell>
          <cell r="BM459" t="str">
            <v/>
          </cell>
          <cell r="BQ459" t="str">
            <v/>
          </cell>
          <cell r="BU459" t="str">
            <v/>
          </cell>
        </row>
        <row r="460">
          <cell r="A460">
            <v>0</v>
          </cell>
          <cell r="E460" t="str">
            <v/>
          </cell>
          <cell r="I460" t="str">
            <v/>
          </cell>
          <cell r="M460" t="str">
            <v/>
          </cell>
          <cell r="Q460" t="str">
            <v/>
          </cell>
          <cell r="U460" t="str">
            <v/>
          </cell>
          <cell r="Y460" t="str">
            <v/>
          </cell>
          <cell r="AC460" t="str">
            <v/>
          </cell>
          <cell r="AG460" t="str">
            <v/>
          </cell>
          <cell r="AK460" t="str">
            <v/>
          </cell>
          <cell r="AO460" t="str">
            <v/>
          </cell>
          <cell r="AS460" t="str">
            <v/>
          </cell>
          <cell r="AW460" t="str">
            <v/>
          </cell>
          <cell r="BA460" t="str">
            <v/>
          </cell>
          <cell r="BE460" t="str">
            <v/>
          </cell>
          <cell r="BI460" t="str">
            <v/>
          </cell>
          <cell r="BM460" t="str">
            <v/>
          </cell>
          <cell r="BQ460" t="str">
            <v/>
          </cell>
          <cell r="BU460" t="str">
            <v/>
          </cell>
        </row>
        <row r="461">
          <cell r="A461">
            <v>0</v>
          </cell>
          <cell r="E461" t="str">
            <v/>
          </cell>
          <cell r="I461" t="str">
            <v/>
          </cell>
          <cell r="M461" t="str">
            <v/>
          </cell>
          <cell r="Q461" t="str">
            <v/>
          </cell>
          <cell r="U461" t="str">
            <v/>
          </cell>
          <cell r="Y461" t="str">
            <v/>
          </cell>
          <cell r="AC461" t="str">
            <v/>
          </cell>
          <cell r="AG461" t="str">
            <v/>
          </cell>
          <cell r="AK461" t="str">
            <v/>
          </cell>
          <cell r="AO461" t="str">
            <v/>
          </cell>
          <cell r="AS461" t="str">
            <v/>
          </cell>
          <cell r="AW461" t="str">
            <v/>
          </cell>
          <cell r="BA461" t="str">
            <v/>
          </cell>
          <cell r="BE461" t="str">
            <v/>
          </cell>
          <cell r="BI461" t="str">
            <v/>
          </cell>
          <cell r="BM461" t="str">
            <v/>
          </cell>
          <cell r="BQ461" t="str">
            <v/>
          </cell>
          <cell r="BU461" t="str">
            <v/>
          </cell>
        </row>
        <row r="462">
          <cell r="A462">
            <v>0</v>
          </cell>
          <cell r="E462" t="str">
            <v/>
          </cell>
          <cell r="I462" t="str">
            <v/>
          </cell>
          <cell r="M462" t="str">
            <v/>
          </cell>
          <cell r="Q462" t="str">
            <v/>
          </cell>
          <cell r="U462" t="str">
            <v/>
          </cell>
          <cell r="Y462" t="str">
            <v/>
          </cell>
          <cell r="AC462" t="str">
            <v/>
          </cell>
          <cell r="AG462" t="str">
            <v/>
          </cell>
          <cell r="AK462" t="str">
            <v/>
          </cell>
          <cell r="AO462" t="str">
            <v/>
          </cell>
          <cell r="AS462" t="str">
            <v/>
          </cell>
          <cell r="AW462" t="str">
            <v/>
          </cell>
          <cell r="BA462" t="str">
            <v/>
          </cell>
          <cell r="BE462" t="str">
            <v/>
          </cell>
          <cell r="BI462" t="str">
            <v/>
          </cell>
          <cell r="BM462" t="str">
            <v/>
          </cell>
          <cell r="BQ462" t="str">
            <v/>
          </cell>
          <cell r="BU462" t="str">
            <v/>
          </cell>
        </row>
        <row r="463">
          <cell r="A463">
            <v>0</v>
          </cell>
          <cell r="E463" t="str">
            <v/>
          </cell>
          <cell r="I463" t="str">
            <v/>
          </cell>
          <cell r="M463" t="str">
            <v/>
          </cell>
          <cell r="Q463" t="str">
            <v/>
          </cell>
          <cell r="U463" t="str">
            <v/>
          </cell>
          <cell r="Y463" t="str">
            <v/>
          </cell>
          <cell r="AC463" t="str">
            <v/>
          </cell>
          <cell r="AG463" t="str">
            <v/>
          </cell>
          <cell r="AK463" t="str">
            <v/>
          </cell>
          <cell r="AO463" t="str">
            <v/>
          </cell>
          <cell r="AS463" t="str">
            <v/>
          </cell>
          <cell r="AW463" t="str">
            <v/>
          </cell>
          <cell r="BA463" t="str">
            <v/>
          </cell>
          <cell r="BE463" t="str">
            <v/>
          </cell>
          <cell r="BI463" t="str">
            <v/>
          </cell>
          <cell r="BM463" t="str">
            <v/>
          </cell>
          <cell r="BQ463" t="str">
            <v/>
          </cell>
          <cell r="BU463" t="str">
            <v/>
          </cell>
        </row>
        <row r="464">
          <cell r="A464">
            <v>0</v>
          </cell>
          <cell r="E464" t="str">
            <v/>
          </cell>
          <cell r="I464" t="str">
            <v/>
          </cell>
          <cell r="M464" t="str">
            <v/>
          </cell>
          <cell r="Q464" t="str">
            <v/>
          </cell>
          <cell r="U464" t="str">
            <v/>
          </cell>
          <cell r="Y464" t="str">
            <v/>
          </cell>
          <cell r="AC464" t="str">
            <v/>
          </cell>
          <cell r="AG464" t="str">
            <v/>
          </cell>
          <cell r="AK464" t="str">
            <v/>
          </cell>
          <cell r="AO464" t="str">
            <v/>
          </cell>
          <cell r="AS464" t="str">
            <v/>
          </cell>
          <cell r="AW464" t="str">
            <v/>
          </cell>
          <cell r="BA464" t="str">
            <v/>
          </cell>
          <cell r="BE464" t="str">
            <v/>
          </cell>
          <cell r="BI464" t="str">
            <v/>
          </cell>
          <cell r="BM464" t="str">
            <v/>
          </cell>
          <cell r="BQ464" t="str">
            <v/>
          </cell>
          <cell r="BU464" t="str">
            <v/>
          </cell>
        </row>
        <row r="465">
          <cell r="A465">
            <v>0</v>
          </cell>
          <cell r="E465" t="str">
            <v/>
          </cell>
          <cell r="I465" t="str">
            <v/>
          </cell>
          <cell r="M465" t="str">
            <v/>
          </cell>
          <cell r="Q465" t="str">
            <v/>
          </cell>
          <cell r="U465" t="str">
            <v/>
          </cell>
          <cell r="Y465" t="str">
            <v/>
          </cell>
          <cell r="AC465" t="str">
            <v/>
          </cell>
          <cell r="AG465" t="str">
            <v/>
          </cell>
          <cell r="AK465" t="str">
            <v/>
          </cell>
          <cell r="AO465" t="str">
            <v/>
          </cell>
          <cell r="AS465" t="str">
            <v/>
          </cell>
          <cell r="AW465" t="str">
            <v/>
          </cell>
          <cell r="BA465" t="str">
            <v/>
          </cell>
          <cell r="BE465" t="str">
            <v/>
          </cell>
          <cell r="BI465" t="str">
            <v/>
          </cell>
          <cell r="BM465" t="str">
            <v/>
          </cell>
          <cell r="BQ465" t="str">
            <v/>
          </cell>
          <cell r="BU465" t="str">
            <v/>
          </cell>
        </row>
        <row r="466">
          <cell r="A466">
            <v>0</v>
          </cell>
          <cell r="E466" t="str">
            <v/>
          </cell>
          <cell r="I466" t="str">
            <v/>
          </cell>
          <cell r="M466" t="str">
            <v/>
          </cell>
          <cell r="Q466" t="str">
            <v/>
          </cell>
          <cell r="U466" t="str">
            <v/>
          </cell>
          <cell r="Y466" t="str">
            <v/>
          </cell>
          <cell r="AC466" t="str">
            <v/>
          </cell>
          <cell r="AG466" t="str">
            <v/>
          </cell>
          <cell r="AK466" t="str">
            <v/>
          </cell>
          <cell r="AO466" t="str">
            <v/>
          </cell>
          <cell r="AS466" t="str">
            <v/>
          </cell>
          <cell r="AW466" t="str">
            <v/>
          </cell>
          <cell r="BA466" t="str">
            <v/>
          </cell>
          <cell r="BE466" t="str">
            <v/>
          </cell>
          <cell r="BI466" t="str">
            <v/>
          </cell>
          <cell r="BM466" t="str">
            <v/>
          </cell>
          <cell r="BQ466" t="str">
            <v/>
          </cell>
          <cell r="BU466" t="str">
            <v/>
          </cell>
        </row>
        <row r="467">
          <cell r="A467">
            <v>0</v>
          </cell>
          <cell r="E467" t="str">
            <v/>
          </cell>
          <cell r="I467" t="str">
            <v/>
          </cell>
          <cell r="M467" t="str">
            <v/>
          </cell>
          <cell r="Q467" t="str">
            <v/>
          </cell>
          <cell r="U467" t="str">
            <v/>
          </cell>
          <cell r="Y467" t="str">
            <v/>
          </cell>
          <cell r="AC467" t="str">
            <v/>
          </cell>
          <cell r="AG467" t="str">
            <v/>
          </cell>
          <cell r="AK467" t="str">
            <v/>
          </cell>
          <cell r="AO467" t="str">
            <v/>
          </cell>
          <cell r="AS467" t="str">
            <v/>
          </cell>
          <cell r="AW467" t="str">
            <v/>
          </cell>
          <cell r="BA467" t="str">
            <v/>
          </cell>
          <cell r="BE467" t="str">
            <v/>
          </cell>
          <cell r="BI467" t="str">
            <v/>
          </cell>
          <cell r="BM467" t="str">
            <v/>
          </cell>
          <cell r="BQ467" t="str">
            <v/>
          </cell>
          <cell r="BU467" t="str">
            <v/>
          </cell>
        </row>
        <row r="468">
          <cell r="A468">
            <v>0</v>
          </cell>
          <cell r="E468" t="str">
            <v/>
          </cell>
          <cell r="I468" t="str">
            <v/>
          </cell>
          <cell r="M468" t="str">
            <v/>
          </cell>
          <cell r="Q468" t="str">
            <v/>
          </cell>
          <cell r="U468" t="str">
            <v/>
          </cell>
          <cell r="Y468" t="str">
            <v/>
          </cell>
          <cell r="AC468" t="str">
            <v/>
          </cell>
          <cell r="AG468" t="str">
            <v/>
          </cell>
          <cell r="AK468" t="str">
            <v/>
          </cell>
          <cell r="AO468" t="str">
            <v/>
          </cell>
          <cell r="AS468" t="str">
            <v/>
          </cell>
          <cell r="AW468" t="str">
            <v/>
          </cell>
          <cell r="BA468" t="str">
            <v/>
          </cell>
          <cell r="BE468" t="str">
            <v/>
          </cell>
          <cell r="BI468" t="str">
            <v/>
          </cell>
          <cell r="BM468" t="str">
            <v/>
          </cell>
          <cell r="BQ468" t="str">
            <v/>
          </cell>
          <cell r="BU468" t="str">
            <v/>
          </cell>
        </row>
        <row r="469">
          <cell r="A469">
            <v>0</v>
          </cell>
          <cell r="E469" t="str">
            <v/>
          </cell>
          <cell r="I469" t="str">
            <v/>
          </cell>
          <cell r="M469" t="str">
            <v/>
          </cell>
          <cell r="Q469" t="str">
            <v/>
          </cell>
          <cell r="U469" t="str">
            <v/>
          </cell>
          <cell r="Y469" t="str">
            <v/>
          </cell>
          <cell r="AC469" t="str">
            <v/>
          </cell>
          <cell r="AG469" t="str">
            <v/>
          </cell>
          <cell r="AK469" t="str">
            <v/>
          </cell>
          <cell r="AO469" t="str">
            <v/>
          </cell>
          <cell r="AS469" t="str">
            <v/>
          </cell>
          <cell r="AW469" t="str">
            <v/>
          </cell>
          <cell r="BA469" t="str">
            <v/>
          </cell>
          <cell r="BE469" t="str">
            <v/>
          </cell>
          <cell r="BI469" t="str">
            <v/>
          </cell>
          <cell r="BM469" t="str">
            <v/>
          </cell>
          <cell r="BQ469" t="str">
            <v/>
          </cell>
          <cell r="BU469" t="str">
            <v/>
          </cell>
        </row>
        <row r="470">
          <cell r="A470">
            <v>0</v>
          </cell>
          <cell r="E470" t="str">
            <v/>
          </cell>
          <cell r="I470" t="str">
            <v/>
          </cell>
          <cell r="M470" t="str">
            <v/>
          </cell>
          <cell r="Q470" t="str">
            <v/>
          </cell>
          <cell r="U470" t="str">
            <v/>
          </cell>
          <cell r="Y470" t="str">
            <v/>
          </cell>
          <cell r="AC470" t="str">
            <v/>
          </cell>
          <cell r="AG470" t="str">
            <v/>
          </cell>
          <cell r="AK470" t="str">
            <v/>
          </cell>
          <cell r="AO470" t="str">
            <v/>
          </cell>
          <cell r="AS470" t="str">
            <v/>
          </cell>
          <cell r="AW470" t="str">
            <v/>
          </cell>
          <cell r="BA470" t="str">
            <v/>
          </cell>
          <cell r="BE470" t="str">
            <v/>
          </cell>
          <cell r="BI470" t="str">
            <v/>
          </cell>
          <cell r="BM470" t="str">
            <v/>
          </cell>
          <cell r="BQ470" t="str">
            <v/>
          </cell>
          <cell r="BU470" t="str">
            <v/>
          </cell>
        </row>
        <row r="471">
          <cell r="A471">
            <v>0</v>
          </cell>
          <cell r="E471" t="str">
            <v/>
          </cell>
          <cell r="I471" t="str">
            <v/>
          </cell>
          <cell r="M471" t="str">
            <v/>
          </cell>
          <cell r="Q471" t="str">
            <v/>
          </cell>
          <cell r="U471" t="str">
            <v/>
          </cell>
          <cell r="Y471" t="str">
            <v/>
          </cell>
          <cell r="AC471" t="str">
            <v/>
          </cell>
          <cell r="AG471" t="str">
            <v/>
          </cell>
          <cell r="AK471" t="str">
            <v/>
          </cell>
          <cell r="AO471" t="str">
            <v/>
          </cell>
          <cell r="AS471" t="str">
            <v/>
          </cell>
          <cell r="AW471" t="str">
            <v/>
          </cell>
          <cell r="BA471" t="str">
            <v/>
          </cell>
          <cell r="BE471" t="str">
            <v/>
          </cell>
          <cell r="BI471" t="str">
            <v/>
          </cell>
          <cell r="BM471" t="str">
            <v/>
          </cell>
          <cell r="BQ471" t="str">
            <v/>
          </cell>
          <cell r="BU471" t="str">
            <v/>
          </cell>
        </row>
        <row r="472">
          <cell r="A472">
            <v>0</v>
          </cell>
          <cell r="E472" t="str">
            <v/>
          </cell>
          <cell r="I472" t="str">
            <v/>
          </cell>
          <cell r="M472" t="str">
            <v/>
          </cell>
          <cell r="Q472" t="str">
            <v/>
          </cell>
          <cell r="U472" t="str">
            <v/>
          </cell>
          <cell r="Y472" t="str">
            <v/>
          </cell>
          <cell r="AC472" t="str">
            <v/>
          </cell>
          <cell r="AG472" t="str">
            <v/>
          </cell>
          <cell r="AK472" t="str">
            <v/>
          </cell>
          <cell r="AO472" t="str">
            <v/>
          </cell>
          <cell r="AS472" t="str">
            <v/>
          </cell>
          <cell r="AW472" t="str">
            <v/>
          </cell>
          <cell r="BA472" t="str">
            <v/>
          </cell>
          <cell r="BE472" t="str">
            <v/>
          </cell>
          <cell r="BI472" t="str">
            <v/>
          </cell>
          <cell r="BM472" t="str">
            <v/>
          </cell>
          <cell r="BQ472" t="str">
            <v/>
          </cell>
          <cell r="BU472" t="str">
            <v/>
          </cell>
        </row>
        <row r="473">
          <cell r="A473">
            <v>0</v>
          </cell>
          <cell r="E473" t="str">
            <v/>
          </cell>
          <cell r="I473" t="str">
            <v/>
          </cell>
          <cell r="M473" t="str">
            <v/>
          </cell>
          <cell r="Q473" t="str">
            <v/>
          </cell>
          <cell r="U473" t="str">
            <v/>
          </cell>
          <cell r="Y473" t="str">
            <v/>
          </cell>
          <cell r="AC473" t="str">
            <v/>
          </cell>
          <cell r="AG473" t="str">
            <v/>
          </cell>
          <cell r="AK473" t="str">
            <v/>
          </cell>
          <cell r="AO473" t="str">
            <v/>
          </cell>
          <cell r="AS473" t="str">
            <v/>
          </cell>
          <cell r="AW473" t="str">
            <v/>
          </cell>
          <cell r="BA473" t="str">
            <v/>
          </cell>
          <cell r="BE473" t="str">
            <v/>
          </cell>
          <cell r="BI473" t="str">
            <v/>
          </cell>
          <cell r="BM473" t="str">
            <v/>
          </cell>
          <cell r="BQ473" t="str">
            <v/>
          </cell>
          <cell r="BU473" t="str">
            <v/>
          </cell>
        </row>
        <row r="474">
          <cell r="A474">
            <v>0</v>
          </cell>
          <cell r="E474" t="str">
            <v/>
          </cell>
          <cell r="I474" t="str">
            <v/>
          </cell>
          <cell r="M474" t="str">
            <v/>
          </cell>
          <cell r="Q474" t="str">
            <v/>
          </cell>
          <cell r="U474" t="str">
            <v/>
          </cell>
          <cell r="Y474" t="str">
            <v/>
          </cell>
          <cell r="AC474" t="str">
            <v/>
          </cell>
          <cell r="AG474" t="str">
            <v/>
          </cell>
          <cell r="AK474" t="str">
            <v/>
          </cell>
          <cell r="AO474" t="str">
            <v/>
          </cell>
          <cell r="AS474" t="str">
            <v/>
          </cell>
          <cell r="AW474" t="str">
            <v/>
          </cell>
          <cell r="BA474" t="str">
            <v/>
          </cell>
          <cell r="BE474" t="str">
            <v/>
          </cell>
          <cell r="BI474" t="str">
            <v/>
          </cell>
          <cell r="BM474" t="str">
            <v/>
          </cell>
          <cell r="BQ474" t="str">
            <v/>
          </cell>
          <cell r="BU474" t="str">
            <v/>
          </cell>
        </row>
        <row r="475">
          <cell r="A475">
            <v>0</v>
          </cell>
          <cell r="E475" t="str">
            <v/>
          </cell>
          <cell r="I475" t="str">
            <v/>
          </cell>
          <cell r="M475" t="str">
            <v/>
          </cell>
          <cell r="Q475" t="str">
            <v/>
          </cell>
          <cell r="U475" t="str">
            <v/>
          </cell>
          <cell r="Y475" t="str">
            <v/>
          </cell>
          <cell r="AC475" t="str">
            <v/>
          </cell>
          <cell r="AG475" t="str">
            <v/>
          </cell>
          <cell r="AK475" t="str">
            <v/>
          </cell>
          <cell r="AO475" t="str">
            <v/>
          </cell>
          <cell r="AS475" t="str">
            <v/>
          </cell>
          <cell r="AW475" t="str">
            <v/>
          </cell>
          <cell r="BA475" t="str">
            <v/>
          </cell>
          <cell r="BE475" t="str">
            <v/>
          </cell>
          <cell r="BI475" t="str">
            <v/>
          </cell>
          <cell r="BM475" t="str">
            <v/>
          </cell>
          <cell r="BQ475" t="str">
            <v/>
          </cell>
          <cell r="BU475" t="str">
            <v/>
          </cell>
        </row>
        <row r="476">
          <cell r="A476">
            <v>0</v>
          </cell>
          <cell r="E476" t="str">
            <v/>
          </cell>
          <cell r="I476" t="str">
            <v/>
          </cell>
          <cell r="M476" t="str">
            <v/>
          </cell>
          <cell r="Q476" t="str">
            <v/>
          </cell>
          <cell r="U476" t="str">
            <v/>
          </cell>
          <cell r="Y476" t="str">
            <v/>
          </cell>
          <cell r="AC476" t="str">
            <v/>
          </cell>
          <cell r="AG476" t="str">
            <v/>
          </cell>
          <cell r="AK476" t="str">
            <v/>
          </cell>
          <cell r="AO476" t="str">
            <v/>
          </cell>
          <cell r="AS476" t="str">
            <v/>
          </cell>
          <cell r="AW476" t="str">
            <v/>
          </cell>
          <cell r="BA476" t="str">
            <v/>
          </cell>
          <cell r="BE476" t="str">
            <v/>
          </cell>
          <cell r="BI476" t="str">
            <v/>
          </cell>
          <cell r="BM476" t="str">
            <v/>
          </cell>
          <cell r="BQ476" t="str">
            <v/>
          </cell>
          <cell r="BU476" t="str">
            <v/>
          </cell>
        </row>
        <row r="477">
          <cell r="A477">
            <v>0</v>
          </cell>
          <cell r="E477" t="str">
            <v/>
          </cell>
          <cell r="I477" t="str">
            <v/>
          </cell>
          <cell r="M477" t="str">
            <v/>
          </cell>
          <cell r="Q477" t="str">
            <v/>
          </cell>
          <cell r="U477" t="str">
            <v/>
          </cell>
          <cell r="Y477" t="str">
            <v/>
          </cell>
          <cell r="AC477" t="str">
            <v/>
          </cell>
          <cell r="AG477" t="str">
            <v/>
          </cell>
          <cell r="AK477" t="str">
            <v/>
          </cell>
          <cell r="AO477" t="str">
            <v/>
          </cell>
          <cell r="AS477" t="str">
            <v/>
          </cell>
          <cell r="AW477" t="str">
            <v/>
          </cell>
          <cell r="BA477" t="str">
            <v/>
          </cell>
          <cell r="BE477" t="str">
            <v/>
          </cell>
          <cell r="BI477" t="str">
            <v/>
          </cell>
          <cell r="BM477" t="str">
            <v/>
          </cell>
          <cell r="BQ477" t="str">
            <v/>
          </cell>
          <cell r="BU477" t="str">
            <v/>
          </cell>
        </row>
        <row r="478">
          <cell r="A478">
            <v>0</v>
          </cell>
          <cell r="E478" t="str">
            <v/>
          </cell>
          <cell r="I478" t="str">
            <v/>
          </cell>
          <cell r="M478" t="str">
            <v/>
          </cell>
          <cell r="Q478" t="str">
            <v/>
          </cell>
          <cell r="U478" t="str">
            <v/>
          </cell>
          <cell r="Y478" t="str">
            <v/>
          </cell>
          <cell r="AC478" t="str">
            <v/>
          </cell>
          <cell r="AG478" t="str">
            <v/>
          </cell>
          <cell r="AK478" t="str">
            <v/>
          </cell>
          <cell r="AO478" t="str">
            <v/>
          </cell>
          <cell r="AS478" t="str">
            <v/>
          </cell>
          <cell r="AW478" t="str">
            <v/>
          </cell>
          <cell r="BA478" t="str">
            <v/>
          </cell>
          <cell r="BE478" t="str">
            <v/>
          </cell>
          <cell r="BI478" t="str">
            <v/>
          </cell>
          <cell r="BM478" t="str">
            <v/>
          </cell>
          <cell r="BQ478" t="str">
            <v/>
          </cell>
          <cell r="BU478" t="str">
            <v/>
          </cell>
        </row>
        <row r="479">
          <cell r="A479">
            <v>0</v>
          </cell>
          <cell r="E479" t="str">
            <v/>
          </cell>
          <cell r="I479" t="str">
            <v/>
          </cell>
          <cell r="M479" t="str">
            <v/>
          </cell>
          <cell r="Q479" t="str">
            <v/>
          </cell>
          <cell r="U479" t="str">
            <v/>
          </cell>
          <cell r="Y479" t="str">
            <v/>
          </cell>
          <cell r="AC479" t="str">
            <v/>
          </cell>
          <cell r="AG479" t="str">
            <v/>
          </cell>
          <cell r="AK479" t="str">
            <v/>
          </cell>
          <cell r="AO479" t="str">
            <v/>
          </cell>
          <cell r="AS479" t="str">
            <v/>
          </cell>
          <cell r="AW479" t="str">
            <v/>
          </cell>
          <cell r="BA479" t="str">
            <v/>
          </cell>
          <cell r="BE479" t="str">
            <v/>
          </cell>
          <cell r="BI479" t="str">
            <v/>
          </cell>
          <cell r="BM479" t="str">
            <v/>
          </cell>
          <cell r="BQ479" t="str">
            <v/>
          </cell>
          <cell r="BU479" t="str">
            <v/>
          </cell>
        </row>
        <row r="480">
          <cell r="A480">
            <v>0</v>
          </cell>
          <cell r="E480" t="str">
            <v/>
          </cell>
          <cell r="I480" t="str">
            <v/>
          </cell>
          <cell r="M480" t="str">
            <v/>
          </cell>
          <cell r="Q480" t="str">
            <v/>
          </cell>
          <cell r="U480" t="str">
            <v/>
          </cell>
          <cell r="Y480" t="str">
            <v/>
          </cell>
          <cell r="AC480" t="str">
            <v/>
          </cell>
          <cell r="AG480" t="str">
            <v/>
          </cell>
          <cell r="AK480" t="str">
            <v/>
          </cell>
          <cell r="AO480" t="str">
            <v/>
          </cell>
          <cell r="AS480" t="str">
            <v/>
          </cell>
          <cell r="AW480" t="str">
            <v/>
          </cell>
          <cell r="BA480" t="str">
            <v/>
          </cell>
          <cell r="BE480" t="str">
            <v/>
          </cell>
          <cell r="BI480" t="str">
            <v/>
          </cell>
          <cell r="BM480" t="str">
            <v/>
          </cell>
          <cell r="BQ480" t="str">
            <v/>
          </cell>
          <cell r="BU480" t="str">
            <v/>
          </cell>
        </row>
        <row r="481">
          <cell r="A481">
            <v>0</v>
          </cell>
          <cell r="E481" t="str">
            <v/>
          </cell>
          <cell r="I481" t="str">
            <v/>
          </cell>
          <cell r="M481" t="str">
            <v/>
          </cell>
          <cell r="Q481" t="str">
            <v/>
          </cell>
          <cell r="U481" t="str">
            <v/>
          </cell>
          <cell r="Y481" t="str">
            <v/>
          </cell>
          <cell r="AC481" t="str">
            <v/>
          </cell>
          <cell r="AG481" t="str">
            <v/>
          </cell>
          <cell r="AK481" t="str">
            <v/>
          </cell>
          <cell r="AO481" t="str">
            <v/>
          </cell>
          <cell r="AS481" t="str">
            <v/>
          </cell>
          <cell r="AW481" t="str">
            <v/>
          </cell>
          <cell r="BA481" t="str">
            <v/>
          </cell>
          <cell r="BE481" t="str">
            <v/>
          </cell>
          <cell r="BI481" t="str">
            <v/>
          </cell>
          <cell r="BM481" t="str">
            <v/>
          </cell>
          <cell r="BQ481" t="str">
            <v/>
          </cell>
          <cell r="BU481" t="str">
            <v/>
          </cell>
        </row>
        <row r="482">
          <cell r="A482">
            <v>0</v>
          </cell>
          <cell r="E482" t="str">
            <v/>
          </cell>
          <cell r="I482" t="str">
            <v/>
          </cell>
          <cell r="M482" t="str">
            <v/>
          </cell>
          <cell r="Q482" t="str">
            <v/>
          </cell>
          <cell r="U482" t="str">
            <v/>
          </cell>
          <cell r="Y482" t="str">
            <v/>
          </cell>
          <cell r="AC482" t="str">
            <v/>
          </cell>
          <cell r="AG482" t="str">
            <v/>
          </cell>
          <cell r="AK482" t="str">
            <v/>
          </cell>
          <cell r="AO482" t="str">
            <v/>
          </cell>
          <cell r="AS482" t="str">
            <v/>
          </cell>
          <cell r="AW482" t="str">
            <v/>
          </cell>
          <cell r="BA482" t="str">
            <v/>
          </cell>
          <cell r="BE482" t="str">
            <v/>
          </cell>
          <cell r="BI482" t="str">
            <v/>
          </cell>
          <cell r="BM482" t="str">
            <v/>
          </cell>
          <cell r="BQ482" t="str">
            <v/>
          </cell>
          <cell r="BU482" t="str">
            <v/>
          </cell>
        </row>
        <row r="483">
          <cell r="A483">
            <v>0</v>
          </cell>
          <cell r="E483" t="str">
            <v/>
          </cell>
          <cell r="I483" t="str">
            <v/>
          </cell>
          <cell r="M483" t="str">
            <v/>
          </cell>
          <cell r="Q483" t="str">
            <v/>
          </cell>
          <cell r="U483" t="str">
            <v/>
          </cell>
          <cell r="Y483" t="str">
            <v/>
          </cell>
          <cell r="AC483" t="str">
            <v/>
          </cell>
          <cell r="AG483" t="str">
            <v/>
          </cell>
          <cell r="AK483" t="str">
            <v/>
          </cell>
          <cell r="AO483" t="str">
            <v/>
          </cell>
          <cell r="AS483" t="str">
            <v/>
          </cell>
          <cell r="AW483" t="str">
            <v/>
          </cell>
          <cell r="BA483" t="str">
            <v/>
          </cell>
          <cell r="BE483" t="str">
            <v/>
          </cell>
          <cell r="BI483" t="str">
            <v/>
          </cell>
          <cell r="BM483" t="str">
            <v/>
          </cell>
          <cell r="BQ483" t="str">
            <v/>
          </cell>
          <cell r="BU483" t="str">
            <v/>
          </cell>
        </row>
        <row r="484">
          <cell r="A484">
            <v>0</v>
          </cell>
          <cell r="E484" t="str">
            <v/>
          </cell>
          <cell r="I484" t="str">
            <v/>
          </cell>
          <cell r="M484" t="str">
            <v/>
          </cell>
          <cell r="Q484" t="str">
            <v/>
          </cell>
          <cell r="U484" t="str">
            <v/>
          </cell>
          <cell r="Y484" t="str">
            <v/>
          </cell>
          <cell r="AC484" t="str">
            <v/>
          </cell>
          <cell r="AG484" t="str">
            <v/>
          </cell>
          <cell r="AK484" t="str">
            <v/>
          </cell>
          <cell r="AO484" t="str">
            <v/>
          </cell>
          <cell r="AS484" t="str">
            <v/>
          </cell>
          <cell r="AW484" t="str">
            <v/>
          </cell>
          <cell r="BA484" t="str">
            <v/>
          </cell>
          <cell r="BE484" t="str">
            <v/>
          </cell>
          <cell r="BI484" t="str">
            <v/>
          </cell>
          <cell r="BM484" t="str">
            <v/>
          </cell>
          <cell r="BQ484" t="str">
            <v/>
          </cell>
          <cell r="BU484" t="str">
            <v/>
          </cell>
        </row>
        <row r="485">
          <cell r="A485">
            <v>0</v>
          </cell>
          <cell r="E485" t="str">
            <v/>
          </cell>
          <cell r="I485" t="str">
            <v/>
          </cell>
          <cell r="M485" t="str">
            <v/>
          </cell>
          <cell r="Q485" t="str">
            <v/>
          </cell>
          <cell r="U485" t="str">
            <v/>
          </cell>
          <cell r="Y485" t="str">
            <v/>
          </cell>
          <cell r="AC485" t="str">
            <v/>
          </cell>
          <cell r="AG485" t="str">
            <v/>
          </cell>
          <cell r="AK485" t="str">
            <v/>
          </cell>
          <cell r="AO485" t="str">
            <v/>
          </cell>
          <cell r="AS485" t="str">
            <v/>
          </cell>
          <cell r="AW485" t="str">
            <v/>
          </cell>
          <cell r="BA485" t="str">
            <v/>
          </cell>
          <cell r="BE485" t="str">
            <v/>
          </cell>
          <cell r="BI485" t="str">
            <v/>
          </cell>
          <cell r="BM485" t="str">
            <v/>
          </cell>
          <cell r="BQ485" t="str">
            <v/>
          </cell>
          <cell r="BU485" t="str">
            <v/>
          </cell>
        </row>
        <row r="486">
          <cell r="A486">
            <v>0</v>
          </cell>
          <cell r="E486" t="str">
            <v/>
          </cell>
          <cell r="I486" t="str">
            <v/>
          </cell>
          <cell r="M486" t="str">
            <v/>
          </cell>
          <cell r="Q486" t="str">
            <v/>
          </cell>
          <cell r="U486" t="str">
            <v/>
          </cell>
          <cell r="Y486" t="str">
            <v/>
          </cell>
          <cell r="AC486" t="str">
            <v/>
          </cell>
          <cell r="AG486" t="str">
            <v/>
          </cell>
          <cell r="AK486" t="str">
            <v/>
          </cell>
          <cell r="AO486" t="str">
            <v/>
          </cell>
          <cell r="AS486" t="str">
            <v/>
          </cell>
          <cell r="AW486" t="str">
            <v/>
          </cell>
          <cell r="BA486" t="str">
            <v/>
          </cell>
          <cell r="BE486" t="str">
            <v/>
          </cell>
          <cell r="BI486" t="str">
            <v/>
          </cell>
          <cell r="BM486" t="str">
            <v/>
          </cell>
          <cell r="BQ486" t="str">
            <v/>
          </cell>
          <cell r="BU486" t="str">
            <v/>
          </cell>
        </row>
        <row r="487">
          <cell r="A487">
            <v>0</v>
          </cell>
          <cell r="E487" t="str">
            <v/>
          </cell>
          <cell r="I487" t="str">
            <v/>
          </cell>
          <cell r="M487" t="str">
            <v/>
          </cell>
          <cell r="Q487" t="str">
            <v/>
          </cell>
          <cell r="U487" t="str">
            <v/>
          </cell>
          <cell r="Y487" t="str">
            <v/>
          </cell>
          <cell r="AC487" t="str">
            <v/>
          </cell>
          <cell r="AG487" t="str">
            <v/>
          </cell>
          <cell r="AK487" t="str">
            <v/>
          </cell>
          <cell r="AO487" t="str">
            <v/>
          </cell>
          <cell r="AS487" t="str">
            <v/>
          </cell>
          <cell r="AW487" t="str">
            <v/>
          </cell>
          <cell r="BA487" t="str">
            <v/>
          </cell>
          <cell r="BE487" t="str">
            <v/>
          </cell>
          <cell r="BI487" t="str">
            <v/>
          </cell>
          <cell r="BM487" t="str">
            <v/>
          </cell>
          <cell r="BQ487" t="str">
            <v/>
          </cell>
          <cell r="BU487" t="str">
            <v/>
          </cell>
        </row>
        <row r="488">
          <cell r="A488">
            <v>0</v>
          </cell>
          <cell r="E488" t="str">
            <v/>
          </cell>
          <cell r="I488" t="str">
            <v/>
          </cell>
          <cell r="M488" t="str">
            <v/>
          </cell>
          <cell r="Q488" t="str">
            <v/>
          </cell>
          <cell r="U488" t="str">
            <v/>
          </cell>
          <cell r="Y488" t="str">
            <v/>
          </cell>
          <cell r="AC488" t="str">
            <v/>
          </cell>
          <cell r="AG488" t="str">
            <v/>
          </cell>
          <cell r="AK488" t="str">
            <v/>
          </cell>
          <cell r="AO488" t="str">
            <v/>
          </cell>
          <cell r="AS488" t="str">
            <v/>
          </cell>
          <cell r="AW488" t="str">
            <v/>
          </cell>
          <cell r="BA488" t="str">
            <v/>
          </cell>
          <cell r="BE488" t="str">
            <v/>
          </cell>
          <cell r="BI488" t="str">
            <v/>
          </cell>
          <cell r="BM488" t="str">
            <v/>
          </cell>
          <cell r="BQ488" t="str">
            <v/>
          </cell>
          <cell r="BU488" t="str">
            <v/>
          </cell>
        </row>
        <row r="489">
          <cell r="A489">
            <v>0</v>
          </cell>
          <cell r="E489" t="str">
            <v/>
          </cell>
          <cell r="I489" t="str">
            <v/>
          </cell>
          <cell r="M489" t="str">
            <v/>
          </cell>
          <cell r="Q489" t="str">
            <v/>
          </cell>
          <cell r="U489" t="str">
            <v/>
          </cell>
          <cell r="Y489" t="str">
            <v/>
          </cell>
          <cell r="AC489" t="str">
            <v/>
          </cell>
          <cell r="AG489" t="str">
            <v/>
          </cell>
          <cell r="AK489" t="str">
            <v/>
          </cell>
          <cell r="AO489" t="str">
            <v/>
          </cell>
          <cell r="AS489" t="str">
            <v/>
          </cell>
          <cell r="AW489" t="str">
            <v/>
          </cell>
          <cell r="BA489" t="str">
            <v/>
          </cell>
          <cell r="BE489" t="str">
            <v/>
          </cell>
          <cell r="BI489" t="str">
            <v/>
          </cell>
          <cell r="BM489" t="str">
            <v/>
          </cell>
          <cell r="BQ489" t="str">
            <v/>
          </cell>
          <cell r="BU489" t="str">
            <v/>
          </cell>
        </row>
        <row r="490">
          <cell r="A490">
            <v>0</v>
          </cell>
          <cell r="E490" t="str">
            <v/>
          </cell>
          <cell r="I490" t="str">
            <v/>
          </cell>
          <cell r="M490" t="str">
            <v/>
          </cell>
          <cell r="Q490" t="str">
            <v/>
          </cell>
          <cell r="U490" t="str">
            <v/>
          </cell>
          <cell r="Y490" t="str">
            <v/>
          </cell>
          <cell r="AC490" t="str">
            <v/>
          </cell>
          <cell r="AG490" t="str">
            <v/>
          </cell>
          <cell r="AK490" t="str">
            <v/>
          </cell>
          <cell r="AO490" t="str">
            <v/>
          </cell>
          <cell r="AS490" t="str">
            <v/>
          </cell>
          <cell r="AW490" t="str">
            <v/>
          </cell>
          <cell r="BA490" t="str">
            <v/>
          </cell>
          <cell r="BE490" t="str">
            <v/>
          </cell>
          <cell r="BI490" t="str">
            <v/>
          </cell>
          <cell r="BM490" t="str">
            <v/>
          </cell>
          <cell r="BQ490" t="str">
            <v/>
          </cell>
          <cell r="BU490" t="str">
            <v/>
          </cell>
        </row>
        <row r="491">
          <cell r="A491">
            <v>0</v>
          </cell>
          <cell r="E491" t="str">
            <v/>
          </cell>
          <cell r="I491" t="str">
            <v/>
          </cell>
          <cell r="M491" t="str">
            <v/>
          </cell>
          <cell r="Q491" t="str">
            <v/>
          </cell>
          <cell r="U491" t="str">
            <v/>
          </cell>
          <cell r="Y491" t="str">
            <v/>
          </cell>
          <cell r="AC491" t="str">
            <v/>
          </cell>
          <cell r="AG491" t="str">
            <v/>
          </cell>
          <cell r="AK491" t="str">
            <v/>
          </cell>
          <cell r="AO491" t="str">
            <v/>
          </cell>
          <cell r="AS491" t="str">
            <v/>
          </cell>
          <cell r="AW491" t="str">
            <v/>
          </cell>
          <cell r="BA491" t="str">
            <v/>
          </cell>
          <cell r="BE491" t="str">
            <v/>
          </cell>
          <cell r="BI491" t="str">
            <v/>
          </cell>
          <cell r="BM491" t="str">
            <v/>
          </cell>
          <cell r="BQ491" t="str">
            <v/>
          </cell>
          <cell r="BU491" t="str">
            <v/>
          </cell>
        </row>
        <row r="492">
          <cell r="A492">
            <v>0</v>
          </cell>
          <cell r="E492" t="str">
            <v/>
          </cell>
          <cell r="I492" t="str">
            <v/>
          </cell>
          <cell r="M492" t="str">
            <v/>
          </cell>
          <cell r="Q492" t="str">
            <v/>
          </cell>
          <cell r="U492" t="str">
            <v/>
          </cell>
          <cell r="Y492" t="str">
            <v/>
          </cell>
          <cell r="AC492" t="str">
            <v/>
          </cell>
          <cell r="AG492" t="str">
            <v/>
          </cell>
          <cell r="AK492" t="str">
            <v/>
          </cell>
          <cell r="AO492" t="str">
            <v/>
          </cell>
          <cell r="AS492" t="str">
            <v/>
          </cell>
          <cell r="AW492" t="str">
            <v/>
          </cell>
          <cell r="BA492" t="str">
            <v/>
          </cell>
          <cell r="BE492" t="str">
            <v/>
          </cell>
          <cell r="BI492" t="str">
            <v/>
          </cell>
          <cell r="BM492" t="str">
            <v/>
          </cell>
          <cell r="BQ492" t="str">
            <v/>
          </cell>
          <cell r="BU492" t="str">
            <v/>
          </cell>
        </row>
        <row r="493">
          <cell r="A493">
            <v>0</v>
          </cell>
          <cell r="E493" t="str">
            <v/>
          </cell>
          <cell r="I493" t="str">
            <v/>
          </cell>
          <cell r="M493" t="str">
            <v/>
          </cell>
          <cell r="Q493" t="str">
            <v/>
          </cell>
          <cell r="U493" t="str">
            <v/>
          </cell>
          <cell r="Y493" t="str">
            <v/>
          </cell>
          <cell r="AC493" t="str">
            <v/>
          </cell>
          <cell r="AG493" t="str">
            <v/>
          </cell>
          <cell r="AK493" t="str">
            <v/>
          </cell>
          <cell r="AO493" t="str">
            <v/>
          </cell>
          <cell r="AS493" t="str">
            <v/>
          </cell>
          <cell r="AW493" t="str">
            <v/>
          </cell>
          <cell r="BA493" t="str">
            <v/>
          </cell>
          <cell r="BE493" t="str">
            <v/>
          </cell>
          <cell r="BI493" t="str">
            <v/>
          </cell>
          <cell r="BM493" t="str">
            <v/>
          </cell>
          <cell r="BQ493" t="str">
            <v/>
          </cell>
          <cell r="BU493" t="str">
            <v/>
          </cell>
        </row>
        <row r="494">
          <cell r="A494">
            <v>0</v>
          </cell>
          <cell r="E494" t="str">
            <v/>
          </cell>
          <cell r="I494" t="str">
            <v/>
          </cell>
          <cell r="M494" t="str">
            <v/>
          </cell>
          <cell r="Q494" t="str">
            <v/>
          </cell>
          <cell r="U494" t="str">
            <v/>
          </cell>
          <cell r="Y494" t="str">
            <v/>
          </cell>
          <cell r="AC494" t="str">
            <v/>
          </cell>
          <cell r="AG494" t="str">
            <v/>
          </cell>
          <cell r="AK494" t="str">
            <v/>
          </cell>
          <cell r="AO494" t="str">
            <v/>
          </cell>
          <cell r="AS494" t="str">
            <v/>
          </cell>
          <cell r="AW494" t="str">
            <v/>
          </cell>
          <cell r="BA494" t="str">
            <v/>
          </cell>
          <cell r="BE494" t="str">
            <v/>
          </cell>
          <cell r="BI494" t="str">
            <v/>
          </cell>
          <cell r="BM494" t="str">
            <v/>
          </cell>
          <cell r="BQ494" t="str">
            <v/>
          </cell>
          <cell r="BU494" t="str">
            <v/>
          </cell>
        </row>
        <row r="495">
          <cell r="A495">
            <v>0</v>
          </cell>
          <cell r="E495" t="str">
            <v/>
          </cell>
          <cell r="I495" t="str">
            <v/>
          </cell>
          <cell r="M495" t="str">
            <v/>
          </cell>
          <cell r="Q495" t="str">
            <v/>
          </cell>
          <cell r="U495" t="str">
            <v/>
          </cell>
          <cell r="Y495" t="str">
            <v/>
          </cell>
          <cell r="AC495" t="str">
            <v/>
          </cell>
          <cell r="AG495" t="str">
            <v/>
          </cell>
          <cell r="AK495" t="str">
            <v/>
          </cell>
          <cell r="AO495" t="str">
            <v/>
          </cell>
          <cell r="AS495" t="str">
            <v/>
          </cell>
          <cell r="AW495" t="str">
            <v/>
          </cell>
          <cell r="BA495" t="str">
            <v/>
          </cell>
          <cell r="BE495" t="str">
            <v/>
          </cell>
          <cell r="BI495" t="str">
            <v/>
          </cell>
          <cell r="BM495" t="str">
            <v/>
          </cell>
          <cell r="BQ495" t="str">
            <v/>
          </cell>
          <cell r="BU495" t="str">
            <v/>
          </cell>
        </row>
        <row r="496">
          <cell r="A496">
            <v>0</v>
          </cell>
          <cell r="E496" t="str">
            <v/>
          </cell>
          <cell r="I496" t="str">
            <v/>
          </cell>
          <cell r="M496" t="str">
            <v/>
          </cell>
          <cell r="Q496" t="str">
            <v/>
          </cell>
          <cell r="U496" t="str">
            <v/>
          </cell>
          <cell r="Y496" t="str">
            <v/>
          </cell>
          <cell r="AC496" t="str">
            <v/>
          </cell>
          <cell r="AG496" t="str">
            <v/>
          </cell>
          <cell r="AK496" t="str">
            <v/>
          </cell>
          <cell r="AO496" t="str">
            <v/>
          </cell>
          <cell r="AS496" t="str">
            <v/>
          </cell>
          <cell r="AW496" t="str">
            <v/>
          </cell>
          <cell r="BA496" t="str">
            <v/>
          </cell>
          <cell r="BE496" t="str">
            <v/>
          </cell>
          <cell r="BI496" t="str">
            <v/>
          </cell>
          <cell r="BM496" t="str">
            <v/>
          </cell>
          <cell r="BQ496" t="str">
            <v/>
          </cell>
          <cell r="BU496" t="str">
            <v/>
          </cell>
        </row>
        <row r="497">
          <cell r="A497">
            <v>0</v>
          </cell>
          <cell r="E497" t="str">
            <v/>
          </cell>
          <cell r="I497" t="str">
            <v/>
          </cell>
          <cell r="M497" t="str">
            <v/>
          </cell>
          <cell r="Q497" t="str">
            <v/>
          </cell>
          <cell r="U497" t="str">
            <v/>
          </cell>
          <cell r="Y497" t="str">
            <v/>
          </cell>
          <cell r="AC497" t="str">
            <v/>
          </cell>
          <cell r="AG497" t="str">
            <v/>
          </cell>
          <cell r="AK497" t="str">
            <v/>
          </cell>
          <cell r="AO497" t="str">
            <v/>
          </cell>
          <cell r="AS497" t="str">
            <v/>
          </cell>
          <cell r="AW497" t="str">
            <v/>
          </cell>
          <cell r="BA497" t="str">
            <v/>
          </cell>
          <cell r="BE497" t="str">
            <v/>
          </cell>
          <cell r="BI497" t="str">
            <v/>
          </cell>
          <cell r="BM497" t="str">
            <v/>
          </cell>
          <cell r="BQ497" t="str">
            <v/>
          </cell>
          <cell r="BU497" t="str">
            <v/>
          </cell>
        </row>
        <row r="498">
          <cell r="A498">
            <v>0</v>
          </cell>
          <cell r="E498" t="str">
            <v/>
          </cell>
          <cell r="I498" t="str">
            <v/>
          </cell>
          <cell r="M498" t="str">
            <v/>
          </cell>
          <cell r="Q498" t="str">
            <v/>
          </cell>
          <cell r="U498" t="str">
            <v/>
          </cell>
          <cell r="Y498" t="str">
            <v/>
          </cell>
          <cell r="AC498" t="str">
            <v/>
          </cell>
          <cell r="AG498" t="str">
            <v/>
          </cell>
          <cell r="AK498" t="str">
            <v/>
          </cell>
          <cell r="AO498" t="str">
            <v/>
          </cell>
          <cell r="AS498" t="str">
            <v/>
          </cell>
          <cell r="AW498" t="str">
            <v/>
          </cell>
          <cell r="BA498" t="str">
            <v/>
          </cell>
          <cell r="BE498" t="str">
            <v/>
          </cell>
          <cell r="BI498" t="str">
            <v/>
          </cell>
          <cell r="BM498" t="str">
            <v/>
          </cell>
          <cell r="BQ498" t="str">
            <v/>
          </cell>
          <cell r="BU498" t="str">
            <v/>
          </cell>
        </row>
        <row r="499">
          <cell r="A499">
            <v>0</v>
          </cell>
          <cell r="E499" t="str">
            <v/>
          </cell>
          <cell r="I499" t="str">
            <v/>
          </cell>
          <cell r="M499" t="str">
            <v/>
          </cell>
          <cell r="Q499" t="str">
            <v/>
          </cell>
          <cell r="U499" t="str">
            <v/>
          </cell>
          <cell r="Y499" t="str">
            <v/>
          </cell>
          <cell r="AC499" t="str">
            <v/>
          </cell>
          <cell r="AG499" t="str">
            <v/>
          </cell>
          <cell r="AK499" t="str">
            <v/>
          </cell>
          <cell r="AO499" t="str">
            <v/>
          </cell>
          <cell r="AS499" t="str">
            <v/>
          </cell>
          <cell r="AW499" t="str">
            <v/>
          </cell>
          <cell r="BA499" t="str">
            <v/>
          </cell>
          <cell r="BE499" t="str">
            <v/>
          </cell>
          <cell r="BI499" t="str">
            <v/>
          </cell>
          <cell r="BM499" t="str">
            <v/>
          </cell>
          <cell r="BQ499" t="str">
            <v/>
          </cell>
          <cell r="BU499" t="str">
            <v/>
          </cell>
        </row>
        <row r="500">
          <cell r="A500">
            <v>0</v>
          </cell>
          <cell r="E500" t="str">
            <v/>
          </cell>
          <cell r="I500" t="str">
            <v/>
          </cell>
          <cell r="M500" t="str">
            <v/>
          </cell>
          <cell r="Q500" t="str">
            <v/>
          </cell>
          <cell r="U500" t="str">
            <v/>
          </cell>
          <cell r="Y500" t="str">
            <v/>
          </cell>
          <cell r="AC500" t="str">
            <v/>
          </cell>
          <cell r="AG500" t="str">
            <v/>
          </cell>
          <cell r="AK500" t="str">
            <v/>
          </cell>
          <cell r="AO500" t="str">
            <v/>
          </cell>
          <cell r="AS500" t="str">
            <v/>
          </cell>
          <cell r="AW500" t="str">
            <v/>
          </cell>
          <cell r="BA500" t="str">
            <v/>
          </cell>
          <cell r="BE500" t="str">
            <v/>
          </cell>
          <cell r="BI500" t="str">
            <v/>
          </cell>
          <cell r="BM500" t="str">
            <v/>
          </cell>
          <cell r="BQ500" t="str">
            <v/>
          </cell>
          <cell r="BU500" t="str">
            <v/>
          </cell>
        </row>
        <row r="501">
          <cell r="A501">
            <v>0</v>
          </cell>
          <cell r="E501" t="str">
            <v/>
          </cell>
          <cell r="I501" t="str">
            <v/>
          </cell>
          <cell r="M501" t="str">
            <v/>
          </cell>
          <cell r="Q501" t="str">
            <v/>
          </cell>
          <cell r="U501" t="str">
            <v/>
          </cell>
          <cell r="Y501" t="str">
            <v/>
          </cell>
          <cell r="AC501" t="str">
            <v/>
          </cell>
          <cell r="AG501" t="str">
            <v/>
          </cell>
          <cell r="AK501" t="str">
            <v/>
          </cell>
          <cell r="AO501" t="str">
            <v/>
          </cell>
          <cell r="AS501" t="str">
            <v/>
          </cell>
          <cell r="AW501" t="str">
            <v/>
          </cell>
          <cell r="BA501" t="str">
            <v/>
          </cell>
          <cell r="BE501" t="str">
            <v/>
          </cell>
          <cell r="BI501" t="str">
            <v/>
          </cell>
          <cell r="BM501" t="str">
            <v/>
          </cell>
          <cell r="BQ501" t="str">
            <v/>
          </cell>
          <cell r="BU501" t="str">
            <v/>
          </cell>
        </row>
        <row r="502">
          <cell r="A502">
            <v>0</v>
          </cell>
          <cell r="E502" t="str">
            <v/>
          </cell>
          <cell r="I502" t="str">
            <v/>
          </cell>
          <cell r="M502" t="str">
            <v/>
          </cell>
          <cell r="Q502" t="str">
            <v/>
          </cell>
          <cell r="U502" t="str">
            <v/>
          </cell>
          <cell r="Y502" t="str">
            <v/>
          </cell>
          <cell r="AC502" t="str">
            <v/>
          </cell>
          <cell r="AG502" t="str">
            <v/>
          </cell>
          <cell r="AK502" t="str">
            <v/>
          </cell>
          <cell r="AO502" t="str">
            <v/>
          </cell>
          <cell r="AS502" t="str">
            <v/>
          </cell>
          <cell r="AW502" t="str">
            <v/>
          </cell>
          <cell r="BA502" t="str">
            <v/>
          </cell>
          <cell r="BE502" t="str">
            <v/>
          </cell>
          <cell r="BI502" t="str">
            <v/>
          </cell>
          <cell r="BM502" t="str">
            <v/>
          </cell>
          <cell r="BQ502" t="str">
            <v/>
          </cell>
          <cell r="BU502" t="str">
            <v/>
          </cell>
        </row>
        <row r="503">
          <cell r="A503">
            <v>0</v>
          </cell>
          <cell r="E503" t="str">
            <v/>
          </cell>
          <cell r="I503" t="str">
            <v/>
          </cell>
          <cell r="M503" t="str">
            <v/>
          </cell>
          <cell r="Q503" t="str">
            <v/>
          </cell>
          <cell r="U503" t="str">
            <v/>
          </cell>
          <cell r="Y503" t="str">
            <v/>
          </cell>
          <cell r="AC503" t="str">
            <v/>
          </cell>
          <cell r="AG503" t="str">
            <v/>
          </cell>
          <cell r="AK503" t="str">
            <v/>
          </cell>
          <cell r="AO503" t="str">
            <v/>
          </cell>
          <cell r="AS503" t="str">
            <v/>
          </cell>
          <cell r="AW503" t="str">
            <v/>
          </cell>
          <cell r="BA503" t="str">
            <v/>
          </cell>
          <cell r="BE503" t="str">
            <v/>
          </cell>
          <cell r="BI503" t="str">
            <v/>
          </cell>
          <cell r="BM503" t="str">
            <v/>
          </cell>
          <cell r="BQ503" t="str">
            <v/>
          </cell>
          <cell r="BU503" t="str">
            <v/>
          </cell>
        </row>
        <row r="504">
          <cell r="A504">
            <v>0</v>
          </cell>
          <cell r="E504" t="str">
            <v/>
          </cell>
          <cell r="I504" t="str">
            <v/>
          </cell>
          <cell r="M504" t="str">
            <v/>
          </cell>
          <cell r="Q504" t="str">
            <v/>
          </cell>
          <cell r="U504" t="str">
            <v/>
          </cell>
          <cell r="Y504" t="str">
            <v/>
          </cell>
          <cell r="AC504" t="str">
            <v/>
          </cell>
          <cell r="AG504" t="str">
            <v/>
          </cell>
          <cell r="AK504" t="str">
            <v/>
          </cell>
          <cell r="AO504" t="str">
            <v/>
          </cell>
          <cell r="AS504" t="str">
            <v/>
          </cell>
          <cell r="AW504" t="str">
            <v/>
          </cell>
          <cell r="BA504" t="str">
            <v/>
          </cell>
          <cell r="BE504" t="str">
            <v/>
          </cell>
          <cell r="BI504" t="str">
            <v/>
          </cell>
          <cell r="BM504" t="str">
            <v/>
          </cell>
          <cell r="BQ504" t="str">
            <v/>
          </cell>
          <cell r="BU504" t="str">
            <v/>
          </cell>
        </row>
        <row r="505">
          <cell r="A505">
            <v>0</v>
          </cell>
          <cell r="E505" t="str">
            <v/>
          </cell>
          <cell r="I505" t="str">
            <v/>
          </cell>
          <cell r="M505" t="str">
            <v/>
          </cell>
          <cell r="Q505" t="str">
            <v/>
          </cell>
          <cell r="U505" t="str">
            <v/>
          </cell>
          <cell r="Y505" t="str">
            <v/>
          </cell>
          <cell r="AC505" t="str">
            <v/>
          </cell>
          <cell r="AG505" t="str">
            <v/>
          </cell>
          <cell r="AK505" t="str">
            <v/>
          </cell>
          <cell r="AO505" t="str">
            <v/>
          </cell>
          <cell r="AS505" t="str">
            <v/>
          </cell>
          <cell r="AW505" t="str">
            <v/>
          </cell>
          <cell r="BA505" t="str">
            <v/>
          </cell>
          <cell r="BE505" t="str">
            <v/>
          </cell>
          <cell r="BI505" t="str">
            <v/>
          </cell>
          <cell r="BM505" t="str">
            <v/>
          </cell>
          <cell r="BQ505" t="str">
            <v/>
          </cell>
          <cell r="BU505" t="str">
            <v/>
          </cell>
        </row>
        <row r="506">
          <cell r="A506">
            <v>0</v>
          </cell>
          <cell r="E506" t="str">
            <v/>
          </cell>
          <cell r="I506" t="str">
            <v/>
          </cell>
          <cell r="M506" t="str">
            <v/>
          </cell>
          <cell r="Q506" t="str">
            <v/>
          </cell>
          <cell r="U506" t="str">
            <v/>
          </cell>
          <cell r="Y506" t="str">
            <v/>
          </cell>
          <cell r="AC506" t="str">
            <v/>
          </cell>
          <cell r="AG506" t="str">
            <v/>
          </cell>
          <cell r="AK506" t="str">
            <v/>
          </cell>
          <cell r="AO506" t="str">
            <v/>
          </cell>
          <cell r="AS506" t="str">
            <v/>
          </cell>
          <cell r="AW506" t="str">
            <v/>
          </cell>
          <cell r="BA506" t="str">
            <v/>
          </cell>
          <cell r="BE506" t="str">
            <v/>
          </cell>
          <cell r="BI506" t="str">
            <v/>
          </cell>
          <cell r="BM506" t="str">
            <v/>
          </cell>
          <cell r="BQ506" t="str">
            <v/>
          </cell>
          <cell r="BU506" t="str">
            <v/>
          </cell>
        </row>
      </sheetData>
      <sheetData sheetId="4">
        <row r="3">
          <cell r="A3" t="str">
            <v>ST054</v>
          </cell>
        </row>
      </sheetData>
      <sheetData sheetId="5">
        <row r="3">
          <cell r="F3">
            <v>10</v>
          </cell>
        </row>
      </sheetData>
      <sheetData sheetId="6">
        <row r="3">
          <cell r="A3" t="str">
            <v>ST054</v>
          </cell>
        </row>
      </sheetData>
      <sheetData sheetId="7"/>
      <sheetData sheetId="8"/>
      <sheetData sheetId="9"/>
      <sheetData sheetId="10"/>
      <sheetData sheetId="11">
        <row r="3">
          <cell r="F3">
            <v>10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수율"/>
      <sheetName val="98KD"/>
      <sheetName val="98종합"/>
      <sheetName val="97KD"/>
      <sheetName val="KD96"/>
      <sheetName val="PTR台손익"/>
      <sheetName val="RR저항Cp"/>
      <sheetName val="CAUDIT"/>
    </sheetNames>
    <sheetDataSet>
      <sheetData sheetId="0"/>
      <sheetData sheetId="1"/>
      <sheetData sheetId="2" refreshError="1">
        <row r="1">
          <cell r="B1" t="str">
            <v>품번</v>
          </cell>
          <cell r="C1" t="str">
            <v>품명</v>
          </cell>
          <cell r="D1" t="str">
            <v>부품비</v>
          </cell>
          <cell r="E1" t="str">
            <v>공임</v>
          </cell>
          <cell r="F1" t="str">
            <v>부대비</v>
          </cell>
          <cell r="G1" t="str">
            <v>TOTAL</v>
          </cell>
          <cell r="H1" t="str">
            <v>출하일</v>
          </cell>
          <cell r="I1" t="str">
            <v>수량</v>
          </cell>
          <cell r="J1" t="str">
            <v>주행거리</v>
          </cell>
          <cell r="K1" t="str">
            <v>발생일</v>
          </cell>
          <cell r="L1" t="str">
            <v>차종</v>
          </cell>
          <cell r="M1" t="str">
            <v>하자현상</v>
          </cell>
          <cell r="N1" t="str">
            <v>책입구</v>
          </cell>
          <cell r="O1" t="str">
            <v>발생월</v>
          </cell>
          <cell r="P1" t="str">
            <v>RENO</v>
          </cell>
          <cell r="Q1" t="str">
            <v>RENO1</v>
          </cell>
          <cell r="R1" t="str">
            <v>KD_PART</v>
          </cell>
          <cell r="S1" t="str">
            <v>KD_LABOR</v>
          </cell>
          <cell r="T1" t="str">
            <v>KD_OTHER</v>
          </cell>
          <cell r="U1" t="str">
            <v>KD_TOTAL</v>
          </cell>
          <cell r="V1" t="str">
            <v>JUDGE</v>
          </cell>
          <cell r="W1" t="str">
            <v>비고유형</v>
          </cell>
          <cell r="X1" t="str">
            <v>DATE</v>
          </cell>
          <cell r="Y1" t="str">
            <v>REFNO</v>
          </cell>
        </row>
        <row r="2">
          <cell r="B2" t="str">
            <v>161003063</v>
          </cell>
          <cell r="C2" t="str">
            <v>PUMP ASSY,COOLANT</v>
          </cell>
          <cell r="D2">
            <v>564300</v>
          </cell>
          <cell r="E2">
            <v>32500</v>
          </cell>
          <cell r="F2">
            <v>0</v>
          </cell>
          <cell r="G2">
            <v>596800</v>
          </cell>
          <cell r="H2" t="str">
            <v>04.04.97</v>
          </cell>
          <cell r="I2">
            <v>1</v>
          </cell>
          <cell r="J2">
            <v>19830</v>
          </cell>
          <cell r="K2" t="str">
            <v>12.16.97</v>
          </cell>
          <cell r="L2" t="str">
            <v>21.5T</v>
          </cell>
          <cell r="M2" t="str">
            <v>누수　　　　　　　　　　　　</v>
          </cell>
          <cell r="N2" t="str">
            <v>HINO</v>
          </cell>
          <cell r="O2" t="str">
            <v>9801</v>
          </cell>
          <cell r="P2" t="str">
            <v>980001</v>
          </cell>
          <cell r="Q2" t="str">
            <v>00</v>
          </cell>
          <cell r="R2">
            <v>397</v>
          </cell>
          <cell r="S2">
            <v>48</v>
          </cell>
          <cell r="T2">
            <v>0</v>
          </cell>
          <cell r="U2">
            <v>0</v>
          </cell>
          <cell r="V2" t="str">
            <v>AA</v>
          </cell>
          <cell r="Y2" t="str">
            <v>HINO VK-43224</v>
          </cell>
        </row>
        <row r="3">
          <cell r="B3" t="str">
            <v>497102251</v>
          </cell>
          <cell r="C3" t="str">
            <v>SPRING ASSY, AIR</v>
          </cell>
          <cell r="D3">
            <v>102300</v>
          </cell>
          <cell r="E3">
            <v>13000</v>
          </cell>
          <cell r="F3">
            <v>0</v>
          </cell>
          <cell r="G3">
            <v>115300</v>
          </cell>
          <cell r="H3" t="str">
            <v>12.15.97</v>
          </cell>
          <cell r="I3">
            <v>1</v>
          </cell>
          <cell r="J3">
            <v>655</v>
          </cell>
          <cell r="K3" t="str">
            <v>01.05.98</v>
          </cell>
          <cell r="L3" t="str">
            <v>60T</v>
          </cell>
          <cell r="M3" t="str">
            <v>누기　　　　</v>
          </cell>
          <cell r="N3" t="str">
            <v>HINO</v>
          </cell>
          <cell r="O3" t="str">
            <v>9801</v>
          </cell>
          <cell r="P3" t="str">
            <v>980002</v>
          </cell>
          <cell r="Q3" t="str">
            <v>00</v>
          </cell>
          <cell r="R3">
            <v>86</v>
          </cell>
          <cell r="S3">
            <v>0</v>
          </cell>
          <cell r="T3">
            <v>0</v>
          </cell>
          <cell r="U3">
            <v>0</v>
          </cell>
          <cell r="V3" t="str">
            <v>BB</v>
          </cell>
          <cell r="W3" t="str">
            <v>REPORT 재작성 CLAIM 신청</v>
          </cell>
          <cell r="Y3" t="str">
            <v>VK-43224(공임누락)</v>
          </cell>
        </row>
        <row r="4">
          <cell r="B4" t="str">
            <v>834601410</v>
          </cell>
          <cell r="C4" t="str">
            <v>SWITCH FLOAT</v>
          </cell>
          <cell r="D4">
            <v>14050</v>
          </cell>
          <cell r="E4">
            <v>3900</v>
          </cell>
          <cell r="F4">
            <v>0</v>
          </cell>
          <cell r="G4">
            <v>17950</v>
          </cell>
          <cell r="H4" t="str">
            <v>10.14.97</v>
          </cell>
          <cell r="I4">
            <v>1</v>
          </cell>
          <cell r="J4">
            <v>8158</v>
          </cell>
          <cell r="K4" t="str">
            <v>12.26.97</v>
          </cell>
          <cell r="L4" t="str">
            <v>15T</v>
          </cell>
          <cell r="M4" t="str">
            <v>단선　　　　　　　　　　　　</v>
          </cell>
          <cell r="N4" t="str">
            <v>HINO</v>
          </cell>
          <cell r="O4" t="str">
            <v>9801</v>
          </cell>
          <cell r="P4" t="str">
            <v>980003</v>
          </cell>
          <cell r="Q4" t="str">
            <v>00</v>
          </cell>
          <cell r="R4">
            <v>13</v>
          </cell>
          <cell r="S4">
            <v>0</v>
          </cell>
          <cell r="T4">
            <v>0</v>
          </cell>
          <cell r="U4">
            <v>0</v>
          </cell>
          <cell r="V4" t="str">
            <v>BB</v>
          </cell>
          <cell r="W4" t="str">
            <v>REPORT 재작성 CLAIM 신청</v>
          </cell>
          <cell r="Y4" t="str">
            <v>VK-43224(공임누락)</v>
          </cell>
        </row>
        <row r="5">
          <cell r="B5" t="str">
            <v>834601410</v>
          </cell>
          <cell r="C5" t="str">
            <v>SWITCH FLOAT</v>
          </cell>
          <cell r="D5">
            <v>17160</v>
          </cell>
          <cell r="E5">
            <v>3900</v>
          </cell>
          <cell r="F5">
            <v>0</v>
          </cell>
          <cell r="G5">
            <v>21060</v>
          </cell>
          <cell r="H5" t="str">
            <v>03.05.97</v>
          </cell>
          <cell r="I5">
            <v>1</v>
          </cell>
          <cell r="J5">
            <v>14900</v>
          </cell>
          <cell r="K5" t="str">
            <v>12.15.97</v>
          </cell>
          <cell r="L5" t="str">
            <v>8.5T</v>
          </cell>
          <cell r="M5" t="str">
            <v>오점등　　　　　　　　　　　</v>
          </cell>
          <cell r="N5" t="str">
            <v>HINO</v>
          </cell>
          <cell r="O5" t="str">
            <v>9801</v>
          </cell>
          <cell r="P5" t="str">
            <v>980003</v>
          </cell>
          <cell r="Q5" t="str">
            <v>01</v>
          </cell>
          <cell r="R5">
            <v>13</v>
          </cell>
          <cell r="S5">
            <v>0</v>
          </cell>
          <cell r="T5">
            <v>0</v>
          </cell>
          <cell r="U5">
            <v>0</v>
          </cell>
          <cell r="V5" t="str">
            <v>BB</v>
          </cell>
          <cell r="W5" t="str">
            <v>REPORT 재작성 CLAIM 신청</v>
          </cell>
          <cell r="Y5" t="str">
            <v>VK-43224(공임누락)</v>
          </cell>
        </row>
        <row r="6">
          <cell r="B6" t="str">
            <v>440692140</v>
          </cell>
          <cell r="C6" t="str">
            <v>REPAIR SET. BRAKE</v>
          </cell>
          <cell r="D6">
            <v>45000</v>
          </cell>
          <cell r="E6">
            <v>32500</v>
          </cell>
          <cell r="F6">
            <v>0</v>
          </cell>
          <cell r="G6">
            <v>77500</v>
          </cell>
          <cell r="H6" t="str">
            <v>10.21.97</v>
          </cell>
          <cell r="I6">
            <v>1</v>
          </cell>
          <cell r="J6">
            <v>15001</v>
          </cell>
          <cell r="K6" t="str">
            <v>12.10.97</v>
          </cell>
          <cell r="L6" t="str">
            <v>24T/C</v>
          </cell>
          <cell r="M6" t="str">
            <v>작동　불량　　　　　　　　　</v>
          </cell>
          <cell r="N6" t="str">
            <v>HINO</v>
          </cell>
          <cell r="O6" t="str">
            <v>9801</v>
          </cell>
          <cell r="P6" t="str">
            <v>980004</v>
          </cell>
          <cell r="Q6" t="str">
            <v>00</v>
          </cell>
          <cell r="R6">
            <v>5</v>
          </cell>
          <cell r="S6">
            <v>0</v>
          </cell>
          <cell r="T6">
            <v>0</v>
          </cell>
          <cell r="U6">
            <v>0</v>
          </cell>
          <cell r="V6" t="str">
            <v>BB</v>
          </cell>
          <cell r="W6" t="str">
            <v>REPORT 재작성 CLAIM 신청</v>
          </cell>
          <cell r="Y6" t="str">
            <v>VK-43224(공임누락)</v>
          </cell>
        </row>
        <row r="7">
          <cell r="B7" t="str">
            <v>834601410</v>
          </cell>
          <cell r="C7" t="str">
            <v>SWITCH FLOAT</v>
          </cell>
          <cell r="D7">
            <v>17160</v>
          </cell>
          <cell r="E7">
            <v>3900</v>
          </cell>
          <cell r="F7">
            <v>0</v>
          </cell>
          <cell r="G7">
            <v>21060</v>
          </cell>
          <cell r="H7" t="str">
            <v>10.31.97</v>
          </cell>
          <cell r="I7">
            <v>1</v>
          </cell>
          <cell r="J7">
            <v>6336</v>
          </cell>
          <cell r="K7" t="str">
            <v>01.16.98</v>
          </cell>
          <cell r="L7" t="str">
            <v>16T &amp; 18T</v>
          </cell>
          <cell r="M7" t="str">
            <v>숏트（단락）　　　　　　　　</v>
          </cell>
          <cell r="N7" t="str">
            <v>HINO</v>
          </cell>
          <cell r="O7" t="str">
            <v>9802</v>
          </cell>
          <cell r="P7" t="str">
            <v>980005</v>
          </cell>
          <cell r="Q7" t="str">
            <v>00</v>
          </cell>
          <cell r="R7">
            <v>12</v>
          </cell>
          <cell r="S7">
            <v>0</v>
          </cell>
          <cell r="T7">
            <v>0</v>
          </cell>
          <cell r="U7">
            <v>0</v>
          </cell>
          <cell r="V7" t="str">
            <v>BB</v>
          </cell>
          <cell r="W7" t="str">
            <v>REPORT 재작성 CLAIM 신청</v>
          </cell>
          <cell r="Y7" t="str">
            <v>VK43246</v>
          </cell>
        </row>
        <row r="8">
          <cell r="B8" t="str">
            <v>834601410</v>
          </cell>
          <cell r="C8" t="str">
            <v>플로트　스위치　　　　　　　</v>
          </cell>
          <cell r="D8">
            <v>23650</v>
          </cell>
          <cell r="E8">
            <v>3900</v>
          </cell>
          <cell r="F8">
            <v>0</v>
          </cell>
          <cell r="G8">
            <v>27550</v>
          </cell>
          <cell r="H8" t="str">
            <v>97.08.23</v>
          </cell>
          <cell r="I8">
            <v>1</v>
          </cell>
          <cell r="J8">
            <v>16500</v>
          </cell>
          <cell r="K8" t="str">
            <v>98.01.12</v>
          </cell>
          <cell r="L8" t="str">
            <v>15T</v>
          </cell>
          <cell r="M8" t="str">
            <v>접속　불량　　　　　　　　　</v>
          </cell>
          <cell r="N8" t="str">
            <v>HINO</v>
          </cell>
          <cell r="O8" t="str">
            <v>9802</v>
          </cell>
          <cell r="P8" t="str">
            <v>980005</v>
          </cell>
          <cell r="Q8" t="str">
            <v>01</v>
          </cell>
          <cell r="R8">
            <v>12</v>
          </cell>
          <cell r="S8">
            <v>0</v>
          </cell>
          <cell r="T8">
            <v>0</v>
          </cell>
          <cell r="U8">
            <v>0</v>
          </cell>
          <cell r="V8" t="str">
            <v>BB</v>
          </cell>
          <cell r="W8" t="str">
            <v>REPORT 재작성 CLAIM 신청</v>
          </cell>
          <cell r="Y8" t="str">
            <v>VK43246</v>
          </cell>
        </row>
        <row r="9">
          <cell r="B9" t="str">
            <v>834601410</v>
          </cell>
          <cell r="C9" t="str">
            <v>플로트　스위치　　　　　　　</v>
          </cell>
          <cell r="D9">
            <v>17160</v>
          </cell>
          <cell r="E9">
            <v>3900</v>
          </cell>
          <cell r="F9">
            <v>0</v>
          </cell>
          <cell r="G9">
            <v>21060</v>
          </cell>
          <cell r="H9" t="str">
            <v>97.07.29</v>
          </cell>
          <cell r="I9">
            <v>1</v>
          </cell>
          <cell r="J9">
            <v>18900</v>
          </cell>
          <cell r="K9" t="str">
            <v>97.12.31</v>
          </cell>
          <cell r="L9" t="str">
            <v>15T</v>
          </cell>
          <cell r="M9" t="str">
            <v>코일　소손　　　　　　　　　</v>
          </cell>
          <cell r="N9" t="str">
            <v>HINO</v>
          </cell>
          <cell r="O9" t="str">
            <v>9802</v>
          </cell>
          <cell r="P9" t="str">
            <v>980005</v>
          </cell>
          <cell r="Q9" t="str">
            <v>02</v>
          </cell>
          <cell r="R9">
            <v>12</v>
          </cell>
          <cell r="S9">
            <v>0</v>
          </cell>
          <cell r="T9">
            <v>0</v>
          </cell>
          <cell r="U9">
            <v>0</v>
          </cell>
          <cell r="V9" t="str">
            <v>BB</v>
          </cell>
          <cell r="W9" t="str">
            <v>REPORT 재작성 CLAIM 신청</v>
          </cell>
          <cell r="Y9" t="str">
            <v>VK43246</v>
          </cell>
        </row>
        <row r="10">
          <cell r="B10" t="str">
            <v>834601410</v>
          </cell>
          <cell r="C10" t="str">
            <v>플로트　스위치　　　　　　　</v>
          </cell>
          <cell r="D10">
            <v>23650</v>
          </cell>
          <cell r="E10">
            <v>3900</v>
          </cell>
          <cell r="F10">
            <v>0</v>
          </cell>
          <cell r="G10">
            <v>27550</v>
          </cell>
          <cell r="H10" t="str">
            <v>97.06.16</v>
          </cell>
          <cell r="I10">
            <v>1</v>
          </cell>
          <cell r="J10">
            <v>750</v>
          </cell>
          <cell r="K10" t="str">
            <v>98.02.02</v>
          </cell>
          <cell r="L10" t="str">
            <v>60T</v>
          </cell>
          <cell r="M10" t="str">
            <v>오작동　　　　　　　　　　　</v>
          </cell>
          <cell r="N10" t="str">
            <v>HINO</v>
          </cell>
          <cell r="O10" t="str">
            <v>9802</v>
          </cell>
          <cell r="P10" t="str">
            <v>980005</v>
          </cell>
          <cell r="Q10" t="str">
            <v>03</v>
          </cell>
          <cell r="R10">
            <v>12</v>
          </cell>
          <cell r="S10">
            <v>0</v>
          </cell>
          <cell r="T10">
            <v>0</v>
          </cell>
          <cell r="U10">
            <v>0</v>
          </cell>
          <cell r="V10" t="str">
            <v>BB</v>
          </cell>
          <cell r="W10" t="str">
            <v>REPORT 재작성 CLAIM 신청</v>
          </cell>
          <cell r="Y10" t="str">
            <v>VK43246</v>
          </cell>
        </row>
        <row r="11">
          <cell r="B11" t="str">
            <v>834601410</v>
          </cell>
          <cell r="C11" t="str">
            <v>플로트　스위치　　　　　　　</v>
          </cell>
          <cell r="D11">
            <v>17160</v>
          </cell>
          <cell r="E11">
            <v>3900</v>
          </cell>
          <cell r="F11">
            <v>0</v>
          </cell>
          <cell r="G11">
            <v>21060</v>
          </cell>
          <cell r="H11" t="str">
            <v>97.04.18</v>
          </cell>
          <cell r="I11">
            <v>1</v>
          </cell>
          <cell r="J11">
            <v>13500</v>
          </cell>
          <cell r="K11" t="str">
            <v>98.01.23</v>
          </cell>
          <cell r="L11" t="str">
            <v>15T</v>
          </cell>
          <cell r="M11" t="str">
            <v>작동　불량　　　　　　　　　</v>
          </cell>
          <cell r="N11" t="str">
            <v>HINO</v>
          </cell>
          <cell r="O11" t="str">
            <v>9802</v>
          </cell>
          <cell r="P11" t="str">
            <v>980005</v>
          </cell>
          <cell r="Q11" t="str">
            <v>04</v>
          </cell>
          <cell r="R11">
            <v>12</v>
          </cell>
          <cell r="S11">
            <v>0</v>
          </cell>
          <cell r="T11">
            <v>0</v>
          </cell>
          <cell r="U11">
            <v>0</v>
          </cell>
          <cell r="V11" t="str">
            <v>BB</v>
          </cell>
          <cell r="W11" t="str">
            <v>REPORT 재작성 CLAIM 신청</v>
          </cell>
          <cell r="Y11" t="str">
            <v>VK43246</v>
          </cell>
        </row>
        <row r="12">
          <cell r="B12" t="str">
            <v>834601410</v>
          </cell>
          <cell r="C12" t="str">
            <v>플로트　스위치　　　　　　　</v>
          </cell>
          <cell r="D12">
            <v>17160</v>
          </cell>
          <cell r="E12">
            <v>3900</v>
          </cell>
          <cell r="F12">
            <v>0</v>
          </cell>
          <cell r="G12">
            <v>21060</v>
          </cell>
          <cell r="H12" t="str">
            <v>97.12.29</v>
          </cell>
          <cell r="I12">
            <v>1</v>
          </cell>
          <cell r="J12">
            <v>525</v>
          </cell>
          <cell r="K12" t="str">
            <v>98.01.13</v>
          </cell>
          <cell r="L12" t="str">
            <v>16T &amp; 18T</v>
          </cell>
          <cell r="M12" t="str">
            <v>작동　불량　　　　　　　　　</v>
          </cell>
          <cell r="N12" t="str">
            <v>HINO</v>
          </cell>
          <cell r="O12" t="str">
            <v>9802</v>
          </cell>
          <cell r="P12" t="str">
            <v>980005</v>
          </cell>
          <cell r="Q12" t="str">
            <v>05</v>
          </cell>
          <cell r="R12">
            <v>12</v>
          </cell>
          <cell r="S12">
            <v>0</v>
          </cell>
          <cell r="T12">
            <v>0</v>
          </cell>
          <cell r="U12">
            <v>0</v>
          </cell>
          <cell r="V12" t="str">
            <v>BB</v>
          </cell>
          <cell r="W12" t="str">
            <v>REPORT 재작성 CLAIM 신청</v>
          </cell>
          <cell r="Y12" t="str">
            <v>VK43246</v>
          </cell>
        </row>
        <row r="13">
          <cell r="B13" t="str">
            <v>443101561</v>
          </cell>
          <cell r="C13" t="str">
            <v>PUMP ASSY, P/S</v>
          </cell>
          <cell r="D13">
            <v>526000</v>
          </cell>
          <cell r="E13">
            <v>10400</v>
          </cell>
          <cell r="F13">
            <v>0</v>
          </cell>
          <cell r="G13">
            <v>536400</v>
          </cell>
          <cell r="H13" t="str">
            <v>09.13.97</v>
          </cell>
          <cell r="I13">
            <v>1</v>
          </cell>
          <cell r="J13">
            <v>12000</v>
          </cell>
          <cell r="K13" t="str">
            <v>02.12.98</v>
          </cell>
          <cell r="L13" t="str">
            <v>COSMOS</v>
          </cell>
          <cell r="M13" t="str">
            <v>회전　무거움　　　　　　　　</v>
          </cell>
          <cell r="N13" t="str">
            <v>HINO</v>
          </cell>
          <cell r="O13" t="str">
            <v>9802</v>
          </cell>
          <cell r="P13" t="str">
            <v>980006</v>
          </cell>
          <cell r="Q13" t="str">
            <v>00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D</v>
          </cell>
          <cell r="Y13" t="str">
            <v>VK43246</v>
          </cell>
        </row>
        <row r="14">
          <cell r="B14" t="str">
            <v>134081480</v>
          </cell>
          <cell r="C14" t="str">
            <v>PULLEY SUB ASSY</v>
          </cell>
          <cell r="D14">
            <v>526500</v>
          </cell>
          <cell r="E14">
            <v>26000</v>
          </cell>
          <cell r="F14">
            <v>0</v>
          </cell>
          <cell r="G14">
            <v>552500</v>
          </cell>
          <cell r="H14" t="str">
            <v>06.24.97</v>
          </cell>
          <cell r="I14">
            <v>1</v>
          </cell>
          <cell r="J14">
            <v>16357</v>
          </cell>
          <cell r="K14" t="str">
            <v>01.16.98</v>
          </cell>
          <cell r="L14" t="str">
            <v>COSMOS</v>
          </cell>
          <cell r="M14" t="str">
            <v>발란스　불량　　　　　　　　</v>
          </cell>
          <cell r="N14" t="str">
            <v>HINO</v>
          </cell>
          <cell r="O14" t="str">
            <v>9802</v>
          </cell>
          <cell r="P14" t="str">
            <v>980007</v>
          </cell>
          <cell r="Q14" t="str">
            <v>00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D</v>
          </cell>
          <cell r="Y14" t="str">
            <v>VK43246</v>
          </cell>
        </row>
        <row r="15">
          <cell r="B15" t="str">
            <v>859401081</v>
          </cell>
          <cell r="C15" t="str">
            <v>RELAY ASSY, W/S WIPER</v>
          </cell>
          <cell r="D15">
            <v>78100</v>
          </cell>
          <cell r="E15">
            <v>3900</v>
          </cell>
          <cell r="F15">
            <v>0</v>
          </cell>
          <cell r="G15">
            <v>82000</v>
          </cell>
          <cell r="H15" t="str">
            <v>05.07.97</v>
          </cell>
          <cell r="I15">
            <v>1</v>
          </cell>
          <cell r="J15">
            <v>18820</v>
          </cell>
          <cell r="K15" t="str">
            <v>02.03.98</v>
          </cell>
          <cell r="L15" t="str">
            <v>15T</v>
          </cell>
          <cell r="M15" t="str">
            <v>통전불량　　　　　　　　　　</v>
          </cell>
          <cell r="N15" t="str">
            <v>HINO</v>
          </cell>
          <cell r="O15" t="str">
            <v>9802</v>
          </cell>
          <cell r="P15" t="str">
            <v>980008</v>
          </cell>
          <cell r="Q15" t="str">
            <v>00</v>
          </cell>
          <cell r="R15">
            <v>46</v>
          </cell>
          <cell r="S15">
            <v>0</v>
          </cell>
          <cell r="T15">
            <v>0</v>
          </cell>
          <cell r="U15">
            <v>0</v>
          </cell>
          <cell r="V15" t="str">
            <v>AA</v>
          </cell>
          <cell r="Y15" t="str">
            <v>VK43246</v>
          </cell>
        </row>
        <row r="16">
          <cell r="B16" t="str">
            <v>134071381</v>
          </cell>
          <cell r="C16" t="str">
            <v>DAMPER SUB ASSY</v>
          </cell>
          <cell r="D16">
            <v>520000</v>
          </cell>
          <cell r="E16">
            <v>65000</v>
          </cell>
          <cell r="F16">
            <v>0</v>
          </cell>
          <cell r="G16">
            <v>585000</v>
          </cell>
          <cell r="H16" t="str">
            <v>97.11.07</v>
          </cell>
          <cell r="I16">
            <v>1</v>
          </cell>
          <cell r="J16">
            <v>18012</v>
          </cell>
          <cell r="K16" t="str">
            <v>98.05.12</v>
          </cell>
          <cell r="L16" t="str">
            <v>8.5T L/C</v>
          </cell>
          <cell r="M16" t="str">
            <v>찢어짐　　　　　　　　　　　</v>
          </cell>
          <cell r="N16" t="str">
            <v>HINO</v>
          </cell>
          <cell r="O16" t="str">
            <v>9806</v>
          </cell>
          <cell r="P16" t="str">
            <v>980009</v>
          </cell>
          <cell r="Q16" t="str">
            <v>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>D</v>
          </cell>
          <cell r="Y16" t="str">
            <v>SWG-98329</v>
          </cell>
        </row>
        <row r="17">
          <cell r="B17" t="str">
            <v>834601410</v>
          </cell>
          <cell r="C17" t="str">
            <v>SWITCH  FLOUT</v>
          </cell>
          <cell r="D17">
            <v>17000</v>
          </cell>
          <cell r="E17">
            <v>3900</v>
          </cell>
          <cell r="F17">
            <v>0</v>
          </cell>
          <cell r="G17">
            <v>20900</v>
          </cell>
          <cell r="H17" t="str">
            <v>97.11.19</v>
          </cell>
          <cell r="I17">
            <v>1</v>
          </cell>
          <cell r="J17">
            <v>14000</v>
          </cell>
          <cell r="K17" t="str">
            <v>98.05.23</v>
          </cell>
          <cell r="L17" t="str">
            <v>21.5T &amp; 24T</v>
          </cell>
          <cell r="M17" t="str">
            <v>작동　불량　　　　　　　　　</v>
          </cell>
          <cell r="N17" t="str">
            <v>HINO</v>
          </cell>
          <cell r="O17" t="str">
            <v>9806</v>
          </cell>
          <cell r="P17" t="str">
            <v>980010</v>
          </cell>
          <cell r="Q17" t="str">
            <v>00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D</v>
          </cell>
          <cell r="Y17" t="str">
            <v>SWG-98329</v>
          </cell>
        </row>
        <row r="18">
          <cell r="B18" t="str">
            <v>834601410</v>
          </cell>
          <cell r="C18" t="str">
            <v>플로트　스위치　　　　　　　</v>
          </cell>
          <cell r="D18">
            <v>17000</v>
          </cell>
          <cell r="E18">
            <v>3900</v>
          </cell>
          <cell r="F18">
            <v>0</v>
          </cell>
          <cell r="G18">
            <v>20900</v>
          </cell>
          <cell r="H18" t="str">
            <v>97.08.07</v>
          </cell>
          <cell r="I18">
            <v>1</v>
          </cell>
          <cell r="J18">
            <v>22596</v>
          </cell>
          <cell r="K18" t="str">
            <v>98.04.15</v>
          </cell>
          <cell r="L18" t="str">
            <v>11.5T C</v>
          </cell>
          <cell r="M18" t="str">
            <v>단선　　　　　　　　　　　　</v>
          </cell>
          <cell r="N18" t="str">
            <v>HINO</v>
          </cell>
          <cell r="O18" t="str">
            <v>9806</v>
          </cell>
          <cell r="P18" t="str">
            <v>980010</v>
          </cell>
          <cell r="Q18" t="str">
            <v>01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 t="str">
            <v>BB</v>
          </cell>
          <cell r="Y18" t="str">
            <v>SWG-98329</v>
          </cell>
        </row>
        <row r="19">
          <cell r="B19" t="str">
            <v>834601410</v>
          </cell>
          <cell r="C19" t="str">
            <v>플로트　스위치　　　　　　　</v>
          </cell>
          <cell r="D19">
            <v>23650</v>
          </cell>
          <cell r="E19">
            <v>3900</v>
          </cell>
          <cell r="F19">
            <v>0</v>
          </cell>
          <cell r="G19">
            <v>27550</v>
          </cell>
          <cell r="H19" t="str">
            <v>97.10.29</v>
          </cell>
          <cell r="I19">
            <v>1</v>
          </cell>
          <cell r="J19">
            <v>17800</v>
          </cell>
          <cell r="K19" t="str">
            <v>98.04.04</v>
          </cell>
          <cell r="L19" t="str">
            <v>15T</v>
          </cell>
          <cell r="M19" t="str">
            <v>코일　소손　　　　　　　　　</v>
          </cell>
          <cell r="N19" t="str">
            <v>HINO</v>
          </cell>
          <cell r="O19" t="str">
            <v>9806</v>
          </cell>
          <cell r="P19" t="str">
            <v>980010</v>
          </cell>
          <cell r="Q19" t="str">
            <v>02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BB</v>
          </cell>
          <cell r="Y19" t="str">
            <v>SWG-98329</v>
          </cell>
        </row>
        <row r="20">
          <cell r="B20" t="str">
            <v>285701230</v>
          </cell>
          <cell r="C20" t="str">
            <v>MOTOR ENG STOP</v>
          </cell>
          <cell r="D20">
            <v>30250</v>
          </cell>
          <cell r="E20">
            <v>13000</v>
          </cell>
          <cell r="F20">
            <v>0</v>
          </cell>
          <cell r="G20">
            <v>43250</v>
          </cell>
          <cell r="H20" t="str">
            <v>97.12.26</v>
          </cell>
          <cell r="I20">
            <v>1</v>
          </cell>
          <cell r="J20">
            <v>9285</v>
          </cell>
          <cell r="K20" t="str">
            <v>98.05.15</v>
          </cell>
          <cell r="L20" t="str">
            <v>15T</v>
          </cell>
          <cell r="M20" t="str">
            <v>작동　불량　　　　　　　　　</v>
          </cell>
          <cell r="N20" t="str">
            <v>HINO</v>
          </cell>
          <cell r="O20" t="str">
            <v>9806</v>
          </cell>
          <cell r="P20" t="str">
            <v>980011</v>
          </cell>
          <cell r="Q20" t="str">
            <v>00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>D</v>
          </cell>
          <cell r="Y20" t="str">
            <v>SW-98329</v>
          </cell>
        </row>
        <row r="21">
          <cell r="B21" t="str">
            <v>161003023</v>
          </cell>
          <cell r="C21" t="str">
            <v>PUMP ASSY, COOLANT</v>
          </cell>
          <cell r="D21">
            <v>523600</v>
          </cell>
          <cell r="E21">
            <v>32500</v>
          </cell>
          <cell r="F21">
            <v>0</v>
          </cell>
          <cell r="G21">
            <v>556100</v>
          </cell>
          <cell r="H21" t="str">
            <v>97.09.13</v>
          </cell>
          <cell r="I21">
            <v>1</v>
          </cell>
          <cell r="J21">
            <v>18600</v>
          </cell>
          <cell r="K21" t="str">
            <v>98.05.08</v>
          </cell>
          <cell r="L21" t="str">
            <v>SD</v>
          </cell>
          <cell r="M21" t="str">
            <v>누수（제품불량）　　　　　　</v>
          </cell>
          <cell r="N21" t="str">
            <v>HINO</v>
          </cell>
          <cell r="O21" t="str">
            <v>9806</v>
          </cell>
          <cell r="P21" t="str">
            <v>980012</v>
          </cell>
          <cell r="Q21" t="str">
            <v>00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D</v>
          </cell>
        </row>
        <row r="22">
          <cell r="B22" t="str">
            <v>161002763</v>
          </cell>
          <cell r="C22" t="str">
            <v>PUMP COOLANT</v>
          </cell>
          <cell r="D22">
            <v>487300</v>
          </cell>
          <cell r="E22">
            <v>32500</v>
          </cell>
          <cell r="F22">
            <v>0</v>
          </cell>
          <cell r="G22">
            <v>519800</v>
          </cell>
          <cell r="H22" t="str">
            <v>97.12.07</v>
          </cell>
          <cell r="I22">
            <v>1</v>
          </cell>
          <cell r="J22">
            <v>12713</v>
          </cell>
          <cell r="K22" t="str">
            <v>98.05.07</v>
          </cell>
          <cell r="L22" t="str">
            <v>8.5T L/C</v>
          </cell>
          <cell r="M22" t="str">
            <v>누유（제품불량）　　　　　　</v>
          </cell>
          <cell r="N22" t="str">
            <v>HINO</v>
          </cell>
          <cell r="O22" t="str">
            <v>9806</v>
          </cell>
          <cell r="P22" t="str">
            <v>980013</v>
          </cell>
          <cell r="Q22" t="str">
            <v>00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D</v>
          </cell>
        </row>
        <row r="23">
          <cell r="B23" t="str">
            <v>471602060</v>
          </cell>
          <cell r="C23" t="str">
            <v>VALVE ASSY BRAKE</v>
          </cell>
          <cell r="D23">
            <v>752400</v>
          </cell>
          <cell r="E23">
            <v>22100</v>
          </cell>
          <cell r="F23">
            <v>0</v>
          </cell>
          <cell r="G23">
            <v>774500</v>
          </cell>
          <cell r="H23" t="str">
            <v>97.01.31</v>
          </cell>
          <cell r="I23">
            <v>1</v>
          </cell>
          <cell r="J23">
            <v>15084</v>
          </cell>
          <cell r="K23" t="str">
            <v>98.05.13</v>
          </cell>
          <cell r="L23" t="str">
            <v>8.5T</v>
          </cell>
          <cell r="M23" t="str">
            <v>이탈　　　　　　　　　　　　</v>
          </cell>
          <cell r="N23" t="str">
            <v>HINO</v>
          </cell>
          <cell r="O23" t="str">
            <v>9806</v>
          </cell>
          <cell r="P23" t="str">
            <v>980014</v>
          </cell>
          <cell r="Q23" t="str">
            <v>00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R</v>
          </cell>
          <cell r="Y23" t="str">
            <v>SWG9-98329</v>
          </cell>
        </row>
        <row r="24">
          <cell r="B24" t="str">
            <v>285701230</v>
          </cell>
          <cell r="C24" t="str">
            <v>MOTOR ENG STOP</v>
          </cell>
          <cell r="D24">
            <v>158400</v>
          </cell>
          <cell r="E24">
            <v>13000</v>
          </cell>
          <cell r="F24">
            <v>0</v>
          </cell>
          <cell r="G24">
            <v>171400</v>
          </cell>
          <cell r="H24" t="str">
            <v>05.22.98</v>
          </cell>
          <cell r="I24">
            <v>1</v>
          </cell>
          <cell r="J24">
            <v>1340</v>
          </cell>
          <cell r="K24" t="str">
            <v>06.09.98</v>
          </cell>
          <cell r="L24" t="str">
            <v>13T PRO</v>
          </cell>
          <cell r="M24" t="str">
            <v>작동　멈춤　　　　　　　　　</v>
          </cell>
          <cell r="N24" t="str">
            <v>HINO</v>
          </cell>
          <cell r="O24" t="str">
            <v>980708</v>
          </cell>
          <cell r="P24" t="str">
            <v>980015</v>
          </cell>
          <cell r="Q24" t="str">
            <v>00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AA</v>
          </cell>
          <cell r="Y24" t="str">
            <v>내역접수</v>
          </cell>
        </row>
        <row r="25">
          <cell r="B25" t="str">
            <v>EV18470-1</v>
          </cell>
          <cell r="C25" t="str">
            <v>FAN DRIVE　　　</v>
          </cell>
          <cell r="D25">
            <v>64000</v>
          </cell>
          <cell r="E25">
            <v>6500</v>
          </cell>
          <cell r="F25">
            <v>0</v>
          </cell>
          <cell r="G25">
            <v>70500</v>
          </cell>
          <cell r="H25" t="str">
            <v>98.01.15</v>
          </cell>
          <cell r="I25">
            <v>1</v>
          </cell>
          <cell r="J25">
            <v>22000</v>
          </cell>
          <cell r="K25" t="str">
            <v>98.06.30</v>
          </cell>
          <cell r="L25" t="str">
            <v>COMBI</v>
          </cell>
          <cell r="M25" t="str">
            <v>작동　불량　　　　　　　　　</v>
          </cell>
          <cell r="N25" t="str">
            <v>EATON</v>
          </cell>
          <cell r="O25" t="str">
            <v>980708</v>
          </cell>
          <cell r="P25" t="str">
            <v>98-0801</v>
          </cell>
          <cell r="Q25" t="str">
            <v>00</v>
          </cell>
          <cell r="R25">
            <v>50</v>
          </cell>
          <cell r="S25">
            <v>40</v>
          </cell>
          <cell r="T25">
            <v>0</v>
          </cell>
          <cell r="U25">
            <v>40</v>
          </cell>
          <cell r="V25" t="str">
            <v>CC</v>
          </cell>
        </row>
        <row r="26">
          <cell r="B26" t="str">
            <v>EV18470-1</v>
          </cell>
          <cell r="C26" t="str">
            <v>팬　드라이브　　　　　　　　</v>
          </cell>
          <cell r="D26">
            <v>64000</v>
          </cell>
          <cell r="E26">
            <v>6500</v>
          </cell>
          <cell r="F26">
            <v>0</v>
          </cell>
          <cell r="G26">
            <v>70500</v>
          </cell>
          <cell r="H26" t="str">
            <v>97.10.07</v>
          </cell>
          <cell r="I26">
            <v>1</v>
          </cell>
          <cell r="J26">
            <v>15300</v>
          </cell>
          <cell r="K26" t="str">
            <v>98.06.13</v>
          </cell>
          <cell r="L26" t="str">
            <v>COMBI</v>
          </cell>
          <cell r="M26" t="str">
            <v>작동　불량　　　　　　　　　</v>
          </cell>
          <cell r="N26" t="str">
            <v>EATON</v>
          </cell>
          <cell r="O26" t="str">
            <v>980708</v>
          </cell>
          <cell r="P26" t="str">
            <v>98-0801</v>
          </cell>
          <cell r="Q26" t="str">
            <v>01</v>
          </cell>
          <cell r="R26">
            <v>27</v>
          </cell>
          <cell r="S26">
            <v>40</v>
          </cell>
          <cell r="T26">
            <v>0</v>
          </cell>
          <cell r="U26">
            <v>81</v>
          </cell>
          <cell r="V26" t="str">
            <v>CC</v>
          </cell>
        </row>
        <row r="27">
          <cell r="B27" t="str">
            <v>EV18470-1</v>
          </cell>
          <cell r="C27" t="str">
            <v>팬　드라이브　　　　　　　　</v>
          </cell>
          <cell r="D27">
            <v>64000</v>
          </cell>
          <cell r="E27">
            <v>6500</v>
          </cell>
          <cell r="F27">
            <v>0</v>
          </cell>
          <cell r="G27">
            <v>70500</v>
          </cell>
          <cell r="H27" t="str">
            <v>97.10.16</v>
          </cell>
          <cell r="I27">
            <v>1</v>
          </cell>
          <cell r="J27">
            <v>15100</v>
          </cell>
          <cell r="K27" t="str">
            <v>98.07.31</v>
          </cell>
          <cell r="L27" t="str">
            <v>COMBI</v>
          </cell>
          <cell r="M27" t="str">
            <v>작동　불량　　　　　　　　　</v>
          </cell>
          <cell r="N27" t="str">
            <v>EATON</v>
          </cell>
          <cell r="O27" t="str">
            <v>980708</v>
          </cell>
          <cell r="P27" t="str">
            <v>98-0801</v>
          </cell>
          <cell r="Q27" t="str">
            <v>02</v>
          </cell>
          <cell r="R27">
            <v>27</v>
          </cell>
          <cell r="S27">
            <v>40</v>
          </cell>
          <cell r="T27">
            <v>0</v>
          </cell>
          <cell r="U27">
            <v>81</v>
          </cell>
          <cell r="V27" t="str">
            <v>CC</v>
          </cell>
        </row>
        <row r="28">
          <cell r="B28" t="str">
            <v>EV-18043-1</v>
          </cell>
          <cell r="C28" t="str">
            <v>FAN DRIVE(EF 750)</v>
          </cell>
          <cell r="D28">
            <v>137400</v>
          </cell>
          <cell r="E28">
            <v>23400</v>
          </cell>
          <cell r="F28">
            <v>0</v>
          </cell>
          <cell r="G28">
            <v>160800</v>
          </cell>
          <cell r="H28" t="str">
            <v>97.09.13</v>
          </cell>
          <cell r="I28">
            <v>1</v>
          </cell>
          <cell r="J28">
            <v>59596</v>
          </cell>
          <cell r="K28" t="str">
            <v>98.07.24</v>
          </cell>
          <cell r="L28" t="str">
            <v>11.5T C</v>
          </cell>
          <cell r="M28" t="str">
            <v>과열　　　　　　　　　　　　</v>
          </cell>
          <cell r="N28" t="str">
            <v>EATON</v>
          </cell>
          <cell r="O28" t="str">
            <v>980910</v>
          </cell>
          <cell r="P28" t="str">
            <v>98-1001</v>
          </cell>
          <cell r="Q28" t="str">
            <v>00</v>
          </cell>
          <cell r="R28">
            <v>63</v>
          </cell>
          <cell r="S28">
            <v>40</v>
          </cell>
          <cell r="T28">
            <v>0</v>
          </cell>
          <cell r="U28">
            <v>134</v>
          </cell>
          <cell r="V28" t="str">
            <v>CC</v>
          </cell>
          <cell r="X28" t="str">
            <v>12-02-98</v>
          </cell>
        </row>
        <row r="29">
          <cell r="B29" t="str">
            <v>EV-18043-1</v>
          </cell>
          <cell r="C29" t="str">
            <v>휀　드라이브　　　　　　　　</v>
          </cell>
          <cell r="D29">
            <v>188980</v>
          </cell>
          <cell r="E29">
            <v>23400</v>
          </cell>
          <cell r="F29">
            <v>0</v>
          </cell>
          <cell r="G29">
            <v>212380</v>
          </cell>
          <cell r="H29" t="str">
            <v>96.11.26</v>
          </cell>
          <cell r="I29">
            <v>1</v>
          </cell>
          <cell r="J29">
            <v>59320</v>
          </cell>
          <cell r="K29" t="str">
            <v>98.09.27</v>
          </cell>
          <cell r="L29" t="str">
            <v>11.5T C</v>
          </cell>
          <cell r="M29" t="str">
            <v>작동　불량　　　　　　　　　</v>
          </cell>
          <cell r="N29" t="str">
            <v>EATON</v>
          </cell>
          <cell r="O29" t="str">
            <v>980910</v>
          </cell>
          <cell r="P29" t="str">
            <v>98-1001</v>
          </cell>
          <cell r="Q29" t="str">
            <v>01</v>
          </cell>
          <cell r="R29">
            <v>63</v>
          </cell>
          <cell r="S29">
            <v>40</v>
          </cell>
          <cell r="T29">
            <v>0</v>
          </cell>
          <cell r="U29">
            <v>134</v>
          </cell>
          <cell r="V29" t="str">
            <v>CC</v>
          </cell>
          <cell r="X29" t="str">
            <v>12-02-98</v>
          </cell>
        </row>
        <row r="30">
          <cell r="B30" t="str">
            <v>EV-18043-1</v>
          </cell>
          <cell r="C30" t="str">
            <v>휀　드라이브　　　　　　　　</v>
          </cell>
          <cell r="D30">
            <v>137400</v>
          </cell>
          <cell r="E30">
            <v>23400</v>
          </cell>
          <cell r="F30">
            <v>0</v>
          </cell>
          <cell r="G30">
            <v>160800</v>
          </cell>
          <cell r="H30" t="str">
            <v>98.02.16</v>
          </cell>
          <cell r="I30">
            <v>1</v>
          </cell>
          <cell r="J30">
            <v>40000</v>
          </cell>
          <cell r="K30" t="str">
            <v>98.08.22</v>
          </cell>
          <cell r="L30" t="str">
            <v>11.5T C</v>
          </cell>
          <cell r="M30" t="str">
            <v>과열　　　　　　　　　　　　</v>
          </cell>
          <cell r="N30" t="str">
            <v>EATON</v>
          </cell>
          <cell r="O30" t="str">
            <v>980910</v>
          </cell>
          <cell r="P30" t="str">
            <v>98-1001</v>
          </cell>
          <cell r="Q30" t="str">
            <v>02</v>
          </cell>
          <cell r="R30">
            <v>63</v>
          </cell>
          <cell r="S30">
            <v>40</v>
          </cell>
          <cell r="T30">
            <v>0</v>
          </cell>
          <cell r="U30">
            <v>134</v>
          </cell>
          <cell r="V30" t="str">
            <v>CC</v>
          </cell>
          <cell r="X30" t="str">
            <v>12-02-98</v>
          </cell>
        </row>
        <row r="31">
          <cell r="B31" t="str">
            <v>EV-18189-1</v>
          </cell>
          <cell r="C31" t="str">
            <v>FAN DRIVE</v>
          </cell>
          <cell r="D31">
            <v>159000</v>
          </cell>
          <cell r="E31">
            <v>19500</v>
          </cell>
          <cell r="F31">
            <v>0</v>
          </cell>
          <cell r="G31">
            <v>178500</v>
          </cell>
          <cell r="H31" t="str">
            <v>98.06.22</v>
          </cell>
          <cell r="I31">
            <v>1</v>
          </cell>
          <cell r="J31">
            <v>6320</v>
          </cell>
          <cell r="K31" t="str">
            <v>98.09.09</v>
          </cell>
          <cell r="L31" t="str">
            <v>SD</v>
          </cell>
          <cell r="M31" t="str">
            <v>과열　　　　　　　　　　　　</v>
          </cell>
          <cell r="N31" t="str">
            <v>EATON</v>
          </cell>
          <cell r="O31" t="str">
            <v>980910</v>
          </cell>
          <cell r="P31" t="str">
            <v>98-1002</v>
          </cell>
          <cell r="Q31" t="str">
            <v>00</v>
          </cell>
          <cell r="R31">
            <v>73</v>
          </cell>
          <cell r="S31">
            <v>40</v>
          </cell>
          <cell r="T31">
            <v>0</v>
          </cell>
          <cell r="U31">
            <v>150</v>
          </cell>
          <cell r="V31" t="str">
            <v>CC</v>
          </cell>
          <cell r="X31" t="str">
            <v>12-02-98</v>
          </cell>
        </row>
        <row r="32">
          <cell r="B32" t="str">
            <v>EV-18430-1</v>
          </cell>
          <cell r="C32" t="str">
            <v>팬　드라이브　　　　　　　　</v>
          </cell>
          <cell r="D32">
            <v>0</v>
          </cell>
          <cell r="E32">
            <v>18200</v>
          </cell>
          <cell r="F32">
            <v>272000</v>
          </cell>
          <cell r="G32">
            <v>290200</v>
          </cell>
          <cell r="H32" t="str">
            <v>97.10.18</v>
          </cell>
          <cell r="I32">
            <v>1</v>
          </cell>
          <cell r="J32">
            <v>3610</v>
          </cell>
          <cell r="K32" t="str">
            <v>98.08.05</v>
          </cell>
          <cell r="L32" t="str">
            <v>AM937</v>
          </cell>
          <cell r="M32" t="str">
            <v>과열　　　　　　　　　　　　</v>
          </cell>
          <cell r="N32" t="str">
            <v>EATON</v>
          </cell>
          <cell r="O32" t="str">
            <v>980910</v>
          </cell>
          <cell r="P32" t="str">
            <v>98-1003</v>
          </cell>
          <cell r="Q32" t="str">
            <v>00</v>
          </cell>
          <cell r="R32">
            <v>73</v>
          </cell>
          <cell r="S32">
            <v>40</v>
          </cell>
          <cell r="T32">
            <v>0</v>
          </cell>
          <cell r="U32">
            <v>150</v>
          </cell>
          <cell r="V32" t="str">
            <v>CC</v>
          </cell>
        </row>
        <row r="33">
          <cell r="B33" t="str">
            <v>EV-18438-1</v>
          </cell>
          <cell r="C33" t="str">
            <v>팬　드라이브　　　　　　　　</v>
          </cell>
          <cell r="D33">
            <v>97000</v>
          </cell>
          <cell r="E33">
            <v>13000</v>
          </cell>
          <cell r="F33">
            <v>0</v>
          </cell>
          <cell r="G33">
            <v>110000</v>
          </cell>
          <cell r="H33" t="str">
            <v>97.09.22</v>
          </cell>
          <cell r="I33">
            <v>1</v>
          </cell>
          <cell r="J33">
            <v>12801</v>
          </cell>
          <cell r="K33" t="str">
            <v>98.09.03</v>
          </cell>
          <cell r="L33" t="str">
            <v>COSMOS</v>
          </cell>
          <cell r="M33" t="str">
            <v>과열　　　　　　　　　　　　</v>
          </cell>
          <cell r="N33" t="str">
            <v>EATON</v>
          </cell>
          <cell r="O33" t="str">
            <v>980910</v>
          </cell>
          <cell r="P33" t="str">
            <v>98-1004</v>
          </cell>
          <cell r="Q33" t="str">
            <v>00</v>
          </cell>
          <cell r="R33">
            <v>47</v>
          </cell>
          <cell r="S33">
            <v>40</v>
          </cell>
          <cell r="T33">
            <v>0</v>
          </cell>
          <cell r="U33">
            <v>110</v>
          </cell>
          <cell r="V33" t="str">
            <v>CC</v>
          </cell>
          <cell r="X33" t="str">
            <v>12-02-98</v>
          </cell>
        </row>
        <row r="34">
          <cell r="B34" t="str">
            <v>EV18470-1</v>
          </cell>
          <cell r="C34" t="str">
            <v>FAN DRIVE　　　　</v>
          </cell>
          <cell r="D34">
            <v>88000</v>
          </cell>
          <cell r="E34">
            <v>6500</v>
          </cell>
          <cell r="F34">
            <v>0</v>
          </cell>
          <cell r="G34">
            <v>94500</v>
          </cell>
          <cell r="H34" t="str">
            <v>97.07.14</v>
          </cell>
          <cell r="I34">
            <v>1</v>
          </cell>
          <cell r="J34">
            <v>19580</v>
          </cell>
          <cell r="K34" t="str">
            <v>98.09.09</v>
          </cell>
          <cell r="L34" t="str">
            <v>COMBI</v>
          </cell>
          <cell r="M34" t="str">
            <v>작동　불량　　　　　　　　　</v>
          </cell>
          <cell r="N34" t="str">
            <v>EATON</v>
          </cell>
          <cell r="O34" t="str">
            <v>980910</v>
          </cell>
          <cell r="P34" t="str">
            <v>98-1005</v>
          </cell>
          <cell r="Q34" t="str">
            <v>00</v>
          </cell>
          <cell r="R34">
            <v>50</v>
          </cell>
          <cell r="S34">
            <v>40</v>
          </cell>
          <cell r="T34">
            <v>0</v>
          </cell>
          <cell r="U34">
            <v>40</v>
          </cell>
          <cell r="V34" t="str">
            <v>CC</v>
          </cell>
          <cell r="X34" t="str">
            <v>12-02-98</v>
          </cell>
        </row>
        <row r="35">
          <cell r="B35" t="str">
            <v>EV18470-1</v>
          </cell>
          <cell r="C35" t="str">
            <v>FAN DRIVE</v>
          </cell>
          <cell r="D35">
            <v>64000</v>
          </cell>
          <cell r="E35">
            <v>6500</v>
          </cell>
          <cell r="F35">
            <v>0</v>
          </cell>
          <cell r="G35">
            <v>70500</v>
          </cell>
          <cell r="H35" t="str">
            <v>98.04.15</v>
          </cell>
          <cell r="I35">
            <v>1</v>
          </cell>
          <cell r="J35">
            <v>30100</v>
          </cell>
          <cell r="K35" t="str">
            <v>98.08.11</v>
          </cell>
          <cell r="L35" t="str">
            <v>COMBI</v>
          </cell>
          <cell r="M35" t="str">
            <v>이음　　　　　　　　　　　　</v>
          </cell>
          <cell r="N35" t="str">
            <v>EATON</v>
          </cell>
          <cell r="O35" t="str">
            <v>980910</v>
          </cell>
          <cell r="P35" t="str">
            <v>98-1005</v>
          </cell>
          <cell r="Q35" t="str">
            <v>01</v>
          </cell>
          <cell r="R35">
            <v>50</v>
          </cell>
          <cell r="S35">
            <v>40</v>
          </cell>
          <cell r="T35">
            <v>0</v>
          </cell>
          <cell r="U35">
            <v>40</v>
          </cell>
          <cell r="V35" t="str">
            <v>CC</v>
          </cell>
          <cell r="X35" t="str">
            <v>12-02-98</v>
          </cell>
        </row>
        <row r="36">
          <cell r="B36" t="str">
            <v>EV18470-1</v>
          </cell>
          <cell r="C36" t="str">
            <v>FAN DRIVE</v>
          </cell>
          <cell r="D36">
            <v>88000</v>
          </cell>
          <cell r="E36">
            <v>6500</v>
          </cell>
          <cell r="F36">
            <v>0</v>
          </cell>
          <cell r="G36">
            <v>94500</v>
          </cell>
          <cell r="H36" t="str">
            <v>97.06.20</v>
          </cell>
          <cell r="I36">
            <v>1</v>
          </cell>
          <cell r="J36">
            <v>17090</v>
          </cell>
          <cell r="K36" t="str">
            <v>98.08.29</v>
          </cell>
          <cell r="L36" t="str">
            <v>COMBI</v>
          </cell>
          <cell r="M36" t="str">
            <v>조작음　과다　　　　　　　　</v>
          </cell>
          <cell r="N36" t="str">
            <v>EATON</v>
          </cell>
          <cell r="O36" t="str">
            <v>980910</v>
          </cell>
          <cell r="P36" t="str">
            <v>98-1005</v>
          </cell>
          <cell r="Q36" t="str">
            <v>02</v>
          </cell>
          <cell r="R36">
            <v>50</v>
          </cell>
          <cell r="S36">
            <v>40</v>
          </cell>
          <cell r="T36">
            <v>0</v>
          </cell>
          <cell r="U36">
            <v>40</v>
          </cell>
          <cell r="V36" t="str">
            <v>CC</v>
          </cell>
          <cell r="X36" t="str">
            <v>12-02-98</v>
          </cell>
        </row>
        <row r="37">
          <cell r="B37" t="str">
            <v>165468</v>
          </cell>
          <cell r="C37" t="str">
            <v>SPRING CHAMBER</v>
          </cell>
          <cell r="D37">
            <v>85000</v>
          </cell>
          <cell r="E37">
            <v>11700</v>
          </cell>
          <cell r="F37">
            <v>0</v>
          </cell>
          <cell r="G37">
            <v>96700</v>
          </cell>
          <cell r="H37" t="str">
            <v>96.11.26</v>
          </cell>
          <cell r="I37">
            <v>1</v>
          </cell>
          <cell r="J37">
            <v>45000</v>
          </cell>
          <cell r="K37" t="str">
            <v>98.07.11</v>
          </cell>
          <cell r="L37" t="str">
            <v>60T</v>
          </cell>
          <cell r="M37" t="str">
            <v>누기，가스　누출　　　　　　</v>
          </cell>
          <cell r="N37" t="str">
            <v>ANCHORLOK</v>
          </cell>
          <cell r="O37" t="str">
            <v>980708</v>
          </cell>
          <cell r="P37" t="str">
            <v>AN98001</v>
          </cell>
          <cell r="Q37" t="str">
            <v>00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CC</v>
          </cell>
        </row>
        <row r="38">
          <cell r="B38" t="str">
            <v>KY25781</v>
          </cell>
          <cell r="C38" t="str">
            <v>A.L.S.V/V</v>
          </cell>
          <cell r="D38">
            <v>90000</v>
          </cell>
          <cell r="E38">
            <v>13000</v>
          </cell>
          <cell r="F38">
            <v>0</v>
          </cell>
          <cell r="G38">
            <v>103000</v>
          </cell>
          <cell r="H38" t="str">
            <v>97.06.02</v>
          </cell>
          <cell r="I38">
            <v>1</v>
          </cell>
          <cell r="J38">
            <v>32001</v>
          </cell>
          <cell r="K38" t="str">
            <v>97.12.10</v>
          </cell>
          <cell r="L38" t="str">
            <v>24T C</v>
          </cell>
          <cell r="M38" t="str">
            <v>누기，가스　누출　　　　　　</v>
          </cell>
          <cell r="N38" t="str">
            <v>BENDIX</v>
          </cell>
          <cell r="O38" t="str">
            <v>9801</v>
          </cell>
          <cell r="P38" t="str">
            <v>BD98001</v>
          </cell>
          <cell r="Q38" t="str">
            <v>00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CC</v>
          </cell>
          <cell r="W38" t="str">
            <v>귀책 불분명</v>
          </cell>
        </row>
        <row r="39">
          <cell r="B39" t="str">
            <v>0265150305</v>
          </cell>
          <cell r="C39" t="str">
            <v>ELECTRONIC CONTROL U</v>
          </cell>
          <cell r="D39">
            <v>1148500</v>
          </cell>
          <cell r="E39">
            <v>2600</v>
          </cell>
          <cell r="F39">
            <v>0</v>
          </cell>
          <cell r="G39">
            <v>1151100</v>
          </cell>
          <cell r="H39" t="str">
            <v>97.05.21</v>
          </cell>
          <cell r="I39">
            <v>1</v>
          </cell>
          <cell r="J39">
            <v>28100</v>
          </cell>
          <cell r="K39" t="str">
            <v>98.01.07</v>
          </cell>
          <cell r="L39" t="str">
            <v>SD</v>
          </cell>
          <cell r="M39" t="str">
            <v>접촉　불량　　　　　　　　　</v>
          </cell>
          <cell r="N39" t="str">
            <v>BOSCH</v>
          </cell>
          <cell r="O39" t="str">
            <v>9801</v>
          </cell>
          <cell r="P39" t="str">
            <v>BO98001</v>
          </cell>
          <cell r="Q39" t="str">
            <v>00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CC</v>
          </cell>
          <cell r="W39" t="str">
            <v>현지송부후 고품검사 진행중</v>
          </cell>
          <cell r="Y39" t="str">
            <v>지해구제 98-195호</v>
          </cell>
        </row>
        <row r="40">
          <cell r="B40" t="str">
            <v>0265351101</v>
          </cell>
          <cell r="C40" t="str">
            <v>PRESS CONTROL, VALVE　</v>
          </cell>
          <cell r="D40">
            <v>216700</v>
          </cell>
          <cell r="E40">
            <v>20800</v>
          </cell>
          <cell r="F40">
            <v>0</v>
          </cell>
          <cell r="G40">
            <v>237500</v>
          </cell>
          <cell r="H40" t="str">
            <v>97.04.11</v>
          </cell>
          <cell r="I40">
            <v>1</v>
          </cell>
          <cell r="J40">
            <v>19500</v>
          </cell>
          <cell r="K40" t="str">
            <v>98.01.05</v>
          </cell>
          <cell r="L40" t="str">
            <v>SD</v>
          </cell>
          <cell r="M40" t="str">
            <v>작동　불량　　　　　　　　　</v>
          </cell>
          <cell r="N40" t="str">
            <v>BOSCH</v>
          </cell>
          <cell r="O40" t="str">
            <v>9802</v>
          </cell>
          <cell r="P40" t="str">
            <v>BO98002</v>
          </cell>
          <cell r="Q40" t="str">
            <v>00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CC</v>
          </cell>
          <cell r="W40" t="str">
            <v>현지송부후 고품검사 진행중</v>
          </cell>
          <cell r="Y40" t="str">
            <v>지해구제98-195호</v>
          </cell>
        </row>
        <row r="41">
          <cell r="B41" t="str">
            <v>0265351101</v>
          </cell>
          <cell r="C41" t="str">
            <v>PRESS CONTROL VALVE</v>
          </cell>
          <cell r="D41">
            <v>215000</v>
          </cell>
          <cell r="E41">
            <v>22100</v>
          </cell>
          <cell r="F41">
            <v>0</v>
          </cell>
          <cell r="G41">
            <v>237100</v>
          </cell>
          <cell r="H41" t="str">
            <v>97.10.07</v>
          </cell>
          <cell r="I41">
            <v>1</v>
          </cell>
          <cell r="J41">
            <v>19950</v>
          </cell>
          <cell r="K41" t="str">
            <v>98.04.13</v>
          </cell>
          <cell r="L41" t="str">
            <v>SD</v>
          </cell>
          <cell r="M41" t="str">
            <v>누기，가스　누출　　　　　　</v>
          </cell>
          <cell r="N41" t="str">
            <v>BOSCH</v>
          </cell>
          <cell r="O41" t="str">
            <v>980405</v>
          </cell>
          <cell r="P41" t="str">
            <v>BO98003</v>
          </cell>
          <cell r="Q41" t="str">
            <v>00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CC</v>
          </cell>
          <cell r="W41" t="str">
            <v>현지송부후 고품검사 진행중</v>
          </cell>
          <cell r="Y41" t="str">
            <v>지해구제98-195호</v>
          </cell>
        </row>
        <row r="42">
          <cell r="B42" t="str">
            <v>0265351101</v>
          </cell>
          <cell r="C42" t="str">
            <v>PRESS CONTROL VALVE</v>
          </cell>
          <cell r="D42">
            <v>295900</v>
          </cell>
          <cell r="E42">
            <v>6500</v>
          </cell>
          <cell r="F42">
            <v>0</v>
          </cell>
          <cell r="G42">
            <v>302400</v>
          </cell>
          <cell r="H42" t="str">
            <v>98.01.12</v>
          </cell>
          <cell r="I42">
            <v>1</v>
          </cell>
          <cell r="J42">
            <v>31001</v>
          </cell>
          <cell r="K42" t="str">
            <v>98.07.15</v>
          </cell>
          <cell r="L42" t="str">
            <v>SD</v>
          </cell>
          <cell r="M42" t="str">
            <v>오점등　　　　　　　　　　　</v>
          </cell>
          <cell r="N42" t="str">
            <v>BOSCH</v>
          </cell>
          <cell r="O42" t="str">
            <v>980708</v>
          </cell>
          <cell r="P42" t="str">
            <v>BO98004</v>
          </cell>
          <cell r="Q42" t="str">
            <v>00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CC</v>
          </cell>
          <cell r="W42" t="str">
            <v>현지송부후 고품검사 진행중</v>
          </cell>
          <cell r="Y42" t="str">
            <v>지해구제98-195호</v>
          </cell>
        </row>
        <row r="43">
          <cell r="B43" t="str">
            <v>0265351101</v>
          </cell>
          <cell r="C43" t="str">
            <v>PRESS CONTROL VALVE</v>
          </cell>
          <cell r="D43">
            <v>215000</v>
          </cell>
          <cell r="E43">
            <v>22100</v>
          </cell>
          <cell r="F43">
            <v>0</v>
          </cell>
          <cell r="G43">
            <v>237100</v>
          </cell>
          <cell r="H43" t="str">
            <v>97.11.10</v>
          </cell>
          <cell r="I43">
            <v>1</v>
          </cell>
          <cell r="J43">
            <v>35000</v>
          </cell>
          <cell r="K43" t="str">
            <v>98.07.24</v>
          </cell>
          <cell r="L43" t="str">
            <v>SD</v>
          </cell>
          <cell r="M43" t="str">
            <v>누기，가스　누출　　　　　　</v>
          </cell>
          <cell r="N43" t="str">
            <v>BOSCH</v>
          </cell>
          <cell r="O43" t="str">
            <v>980708</v>
          </cell>
          <cell r="P43" t="str">
            <v>BO98005</v>
          </cell>
          <cell r="Q43" t="str">
            <v>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 t="str">
            <v>CC</v>
          </cell>
          <cell r="W43" t="str">
            <v>현지송부후 고품검사 진행중</v>
          </cell>
          <cell r="Y43" t="str">
            <v>지해구제98-195호</v>
          </cell>
        </row>
        <row r="44">
          <cell r="B44" t="str">
            <v>0265351101</v>
          </cell>
          <cell r="C44" t="str">
            <v>프레스　콘트롤　밸브　　　　</v>
          </cell>
          <cell r="D44">
            <v>215000</v>
          </cell>
          <cell r="E44">
            <v>26000</v>
          </cell>
          <cell r="F44">
            <v>0</v>
          </cell>
          <cell r="G44">
            <v>241000</v>
          </cell>
          <cell r="H44" t="str">
            <v>97.05.21</v>
          </cell>
          <cell r="I44">
            <v>1</v>
          </cell>
          <cell r="J44">
            <v>28900</v>
          </cell>
          <cell r="K44" t="str">
            <v>98.07.07</v>
          </cell>
          <cell r="L44" t="str">
            <v>SD</v>
          </cell>
          <cell r="M44" t="str">
            <v>누기，가스　누출　　　　　　</v>
          </cell>
          <cell r="N44" t="str">
            <v>BOSCH</v>
          </cell>
          <cell r="O44" t="str">
            <v>980708</v>
          </cell>
          <cell r="P44" t="str">
            <v>BO98005</v>
          </cell>
          <cell r="Q44" t="str">
            <v>01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CC</v>
          </cell>
          <cell r="W44" t="str">
            <v>현지송부후 고품검사 진행중</v>
          </cell>
          <cell r="Y44" t="str">
            <v>지해구제98-195호</v>
          </cell>
        </row>
        <row r="45">
          <cell r="B45" t="str">
            <v>0265351101</v>
          </cell>
          <cell r="C45" t="str">
            <v>PRESS CONTROL VALVE</v>
          </cell>
          <cell r="D45">
            <v>215000</v>
          </cell>
          <cell r="E45">
            <v>22100</v>
          </cell>
          <cell r="F45">
            <v>0</v>
          </cell>
          <cell r="G45">
            <v>237100</v>
          </cell>
          <cell r="H45" t="str">
            <v>97.08.16</v>
          </cell>
          <cell r="I45">
            <v>1</v>
          </cell>
          <cell r="J45">
            <v>26503</v>
          </cell>
          <cell r="K45" t="str">
            <v>98.06.05</v>
          </cell>
          <cell r="L45" t="str">
            <v>SD</v>
          </cell>
          <cell r="M45" t="str">
            <v>리턴　불량　　　　　　　　　</v>
          </cell>
          <cell r="N45" t="str">
            <v>BOSCH</v>
          </cell>
          <cell r="O45" t="str">
            <v>980708</v>
          </cell>
          <cell r="P45" t="str">
            <v>BO98006</v>
          </cell>
          <cell r="Q45" t="str">
            <v>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CC</v>
          </cell>
          <cell r="W45" t="str">
            <v>현지송부후 고품검사 진행중</v>
          </cell>
          <cell r="Y45" t="str">
            <v>지해구제98-195호</v>
          </cell>
        </row>
        <row r="46">
          <cell r="B46" t="str">
            <v>0265050149</v>
          </cell>
          <cell r="C46" t="str">
            <v>SENSOR, W/SPEED(BOSCH</v>
          </cell>
          <cell r="D46">
            <v>176000</v>
          </cell>
          <cell r="E46">
            <v>7800</v>
          </cell>
          <cell r="F46">
            <v>0</v>
          </cell>
          <cell r="G46">
            <v>183800</v>
          </cell>
          <cell r="H46" t="str">
            <v>98.04.02</v>
          </cell>
          <cell r="I46">
            <v>1</v>
          </cell>
          <cell r="J46">
            <v>11200</v>
          </cell>
          <cell r="K46" t="str">
            <v>98.08.06</v>
          </cell>
          <cell r="L46" t="str">
            <v>SD</v>
          </cell>
          <cell r="M46" t="str">
            <v>저항불량　　　　　　　　　　</v>
          </cell>
          <cell r="N46" t="str">
            <v>BOSCH</v>
          </cell>
          <cell r="O46" t="str">
            <v>980910</v>
          </cell>
          <cell r="P46" t="str">
            <v>BO98008</v>
          </cell>
          <cell r="Q46" t="str">
            <v>00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CC</v>
          </cell>
          <cell r="X46" t="str">
            <v>12-02-98</v>
          </cell>
        </row>
        <row r="47">
          <cell r="B47" t="str">
            <v>35242064F</v>
          </cell>
          <cell r="C47" t="str">
            <v>TURBO CHARGER</v>
          </cell>
          <cell r="D47">
            <v>1225000</v>
          </cell>
          <cell r="E47">
            <v>65000</v>
          </cell>
          <cell r="F47">
            <v>0</v>
          </cell>
          <cell r="G47">
            <v>1290000</v>
          </cell>
          <cell r="H47" t="str">
            <v>97.04.15</v>
          </cell>
          <cell r="I47">
            <v>1</v>
          </cell>
          <cell r="J47">
            <v>27000</v>
          </cell>
          <cell r="K47" t="str">
            <v>98.09.01</v>
          </cell>
          <cell r="L47" t="str">
            <v>COMBI</v>
          </cell>
          <cell r="M47" t="str">
            <v>이음　　　　　　　　　　　　</v>
          </cell>
          <cell r="N47" t="str">
            <v>BOSCH</v>
          </cell>
          <cell r="O47" t="str">
            <v>980910</v>
          </cell>
          <cell r="P47" t="str">
            <v>BO98009</v>
          </cell>
          <cell r="Q47" t="str">
            <v>00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CC</v>
          </cell>
          <cell r="X47" t="str">
            <v>12-02-98</v>
          </cell>
        </row>
        <row r="48">
          <cell r="B48" t="str">
            <v>1530187Z01</v>
          </cell>
          <cell r="C48" t="str">
            <v>OIL LEVEL GAGE　　　　　</v>
          </cell>
          <cell r="D48">
            <v>7590</v>
          </cell>
          <cell r="E48">
            <v>19500</v>
          </cell>
          <cell r="F48">
            <v>17700</v>
          </cell>
          <cell r="G48">
            <v>44790</v>
          </cell>
          <cell r="H48" t="str">
            <v>98.01.23</v>
          </cell>
          <cell r="I48">
            <v>1</v>
          </cell>
          <cell r="J48">
            <v>8200</v>
          </cell>
          <cell r="K48" t="str">
            <v>98.05.12</v>
          </cell>
          <cell r="L48" t="str">
            <v>TWN COACH</v>
          </cell>
          <cell r="M48" t="str">
            <v>키　안빠짐　　　　　　　　　</v>
          </cell>
          <cell r="N48" t="str">
            <v>DAIHASU</v>
          </cell>
          <cell r="O48" t="str">
            <v>9806</v>
          </cell>
          <cell r="P48" t="str">
            <v>DA98001</v>
          </cell>
          <cell r="Q48" t="str">
            <v>00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DD</v>
          </cell>
          <cell r="W48" t="str">
            <v>보증계약미체결</v>
          </cell>
        </row>
        <row r="49">
          <cell r="B49" t="str">
            <v>WM-388-U1C3D</v>
          </cell>
          <cell r="C49" t="str">
            <v>CYL THROTTLE,P/ACCEL</v>
          </cell>
          <cell r="D49">
            <v>234000</v>
          </cell>
          <cell r="E49">
            <v>6500</v>
          </cell>
          <cell r="F49">
            <v>0</v>
          </cell>
          <cell r="G49">
            <v>240500</v>
          </cell>
          <cell r="H49" t="str">
            <v>97.12.17</v>
          </cell>
          <cell r="I49">
            <v>1</v>
          </cell>
          <cell r="J49">
            <v>7600</v>
          </cell>
          <cell r="K49" t="str">
            <v>98.05.07</v>
          </cell>
          <cell r="L49" t="str">
            <v>SD</v>
          </cell>
          <cell r="M49" t="str">
            <v>리턴　불량　　　　　　　　　</v>
          </cell>
          <cell r="N49" t="str">
            <v>DONY YUNG</v>
          </cell>
          <cell r="O49" t="str">
            <v>9806</v>
          </cell>
          <cell r="P49" t="str">
            <v>DY98001</v>
          </cell>
          <cell r="Q49" t="str">
            <v>00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DD</v>
          </cell>
          <cell r="W49" t="str">
            <v>사양삭제&amp;ORDER CANCEL</v>
          </cell>
          <cell r="Y49" t="str">
            <v>지해재98-143</v>
          </cell>
        </row>
        <row r="50">
          <cell r="B50" t="str">
            <v>72820</v>
          </cell>
          <cell r="C50" t="str">
            <v>AUTO S/ADJUSTER,RR</v>
          </cell>
          <cell r="D50">
            <v>150700</v>
          </cell>
          <cell r="E50">
            <v>5200</v>
          </cell>
          <cell r="F50">
            <v>0</v>
          </cell>
          <cell r="G50">
            <v>155900</v>
          </cell>
          <cell r="H50" t="str">
            <v>97.02.21</v>
          </cell>
          <cell r="I50">
            <v>1</v>
          </cell>
          <cell r="J50">
            <v>77000</v>
          </cell>
          <cell r="K50" t="str">
            <v>97.12.15</v>
          </cell>
          <cell r="L50" t="str">
            <v>SD</v>
          </cell>
          <cell r="M50" t="str">
            <v>이종품　부착　　　　　　　　</v>
          </cell>
          <cell r="N50" t="str">
            <v>HALDEX</v>
          </cell>
          <cell r="O50" t="str">
            <v>9801</v>
          </cell>
          <cell r="P50" t="str">
            <v>HA98001</v>
          </cell>
          <cell r="Q50" t="str">
            <v>00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CC</v>
          </cell>
        </row>
        <row r="51">
          <cell r="B51" t="str">
            <v>R9813/F</v>
          </cell>
          <cell r="C51" t="str">
            <v>ADJUSTER, SLACK</v>
          </cell>
          <cell r="D51">
            <v>378400</v>
          </cell>
          <cell r="E51">
            <v>13000</v>
          </cell>
          <cell r="F51">
            <v>0</v>
          </cell>
          <cell r="G51">
            <v>391400</v>
          </cell>
          <cell r="H51" t="str">
            <v>97.07.05</v>
          </cell>
          <cell r="I51">
            <v>1</v>
          </cell>
          <cell r="J51">
            <v>39912</v>
          </cell>
          <cell r="K51" t="str">
            <v>98.01.20</v>
          </cell>
          <cell r="L51" t="str">
            <v>23TD</v>
          </cell>
          <cell r="M51" t="str">
            <v>절손　　　　　　　　　　　　</v>
          </cell>
          <cell r="N51" t="str">
            <v>HALDEX</v>
          </cell>
          <cell r="O51" t="str">
            <v>9802</v>
          </cell>
          <cell r="P51" t="str">
            <v>HA98002</v>
          </cell>
          <cell r="Q51" t="str">
            <v>00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>CC</v>
          </cell>
        </row>
        <row r="52">
          <cell r="B52" t="str">
            <v>79096</v>
          </cell>
          <cell r="C52" t="str">
            <v>A/SLACK ADJUST</v>
          </cell>
          <cell r="D52">
            <v>220000</v>
          </cell>
          <cell r="E52">
            <v>7800</v>
          </cell>
          <cell r="F52">
            <v>0</v>
          </cell>
          <cell r="G52">
            <v>227800</v>
          </cell>
          <cell r="H52" t="str">
            <v>96.07.31</v>
          </cell>
          <cell r="I52">
            <v>1</v>
          </cell>
          <cell r="J52">
            <v>53510</v>
          </cell>
          <cell r="K52" t="str">
            <v>98.09.28</v>
          </cell>
          <cell r="L52" t="str">
            <v>16T &amp; 18T</v>
          </cell>
          <cell r="M52" t="str">
            <v>과열　　　　　　　　　　　　</v>
          </cell>
          <cell r="N52" t="str">
            <v>HALDEX</v>
          </cell>
          <cell r="O52" t="str">
            <v>980910</v>
          </cell>
          <cell r="P52" t="str">
            <v>HA98003</v>
          </cell>
          <cell r="Q52" t="str">
            <v>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CC</v>
          </cell>
          <cell r="X52" t="str">
            <v>12-02-98</v>
          </cell>
        </row>
        <row r="53">
          <cell r="B53" t="str">
            <v>56924634008</v>
          </cell>
          <cell r="C53" t="str">
            <v>GENERATOR PULSE</v>
          </cell>
          <cell r="D53">
            <v>71710</v>
          </cell>
          <cell r="E53">
            <v>2600</v>
          </cell>
          <cell r="F53">
            <v>0</v>
          </cell>
          <cell r="G53">
            <v>74310</v>
          </cell>
          <cell r="H53" t="str">
            <v>96.12.31</v>
          </cell>
          <cell r="I53">
            <v>1</v>
          </cell>
          <cell r="J53">
            <v>615</v>
          </cell>
          <cell r="K53" t="str">
            <v>97.12.29</v>
          </cell>
          <cell r="L53" t="str">
            <v>군수</v>
          </cell>
          <cell r="M53" t="str">
            <v>지시　불량　　　　　　　　　</v>
          </cell>
          <cell r="N53" t="str">
            <v>HAGGLUNDS</v>
          </cell>
          <cell r="O53" t="str">
            <v>9801</v>
          </cell>
          <cell r="P53" t="str">
            <v>HG98001</v>
          </cell>
          <cell r="Q53" t="str">
            <v>00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CC</v>
          </cell>
        </row>
        <row r="54">
          <cell r="B54" t="str">
            <v>2536222801</v>
          </cell>
          <cell r="C54" t="str">
            <v>STEERING CYLINDER</v>
          </cell>
          <cell r="D54">
            <v>921660</v>
          </cell>
          <cell r="E54">
            <v>6500</v>
          </cell>
          <cell r="F54">
            <v>0</v>
          </cell>
          <cell r="G54">
            <v>928160</v>
          </cell>
          <cell r="H54" t="str">
            <v>96.12.15</v>
          </cell>
          <cell r="I54">
            <v>1</v>
          </cell>
          <cell r="J54">
            <v>816</v>
          </cell>
          <cell r="K54" t="str">
            <v>98.02.26</v>
          </cell>
          <cell r="L54" t="str">
            <v>군수</v>
          </cell>
          <cell r="M54" t="str">
            <v>누유　　　　　　　　　　　　</v>
          </cell>
          <cell r="N54" t="str">
            <v>HAGGLUNDS</v>
          </cell>
          <cell r="O54" t="str">
            <v>9803</v>
          </cell>
          <cell r="P54" t="str">
            <v>HG98002</v>
          </cell>
          <cell r="Q54" t="str">
            <v>00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CC</v>
          </cell>
        </row>
        <row r="55">
          <cell r="B55" t="str">
            <v>09754602</v>
          </cell>
          <cell r="C55" t="str">
            <v>ADAPTER</v>
          </cell>
          <cell r="D55">
            <v>29590</v>
          </cell>
          <cell r="E55">
            <v>7800</v>
          </cell>
          <cell r="F55">
            <v>0</v>
          </cell>
          <cell r="G55">
            <v>37390</v>
          </cell>
          <cell r="H55" t="str">
            <v>97.12.11</v>
          </cell>
          <cell r="I55">
            <v>1</v>
          </cell>
          <cell r="J55">
            <v>4952</v>
          </cell>
          <cell r="K55" t="str">
            <v>98.02.03</v>
          </cell>
          <cell r="L55" t="str">
            <v>ROCSTA</v>
          </cell>
          <cell r="M55" t="str">
            <v>작동　불량　　　　　　　　　</v>
          </cell>
          <cell r="N55" t="str">
            <v>JAEGER</v>
          </cell>
          <cell r="O55" t="str">
            <v>9802</v>
          </cell>
          <cell r="P55" t="str">
            <v>JA98001</v>
          </cell>
          <cell r="Q55" t="str">
            <v>00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CC</v>
          </cell>
        </row>
        <row r="56">
          <cell r="B56" t="str">
            <v>09754602</v>
          </cell>
          <cell r="C56" t="str">
            <v>아답터　　　　　　　　　　　</v>
          </cell>
          <cell r="D56">
            <v>24200</v>
          </cell>
          <cell r="E56">
            <v>9100</v>
          </cell>
          <cell r="F56">
            <v>0</v>
          </cell>
          <cell r="G56">
            <v>33300</v>
          </cell>
          <cell r="H56" t="str">
            <v>97.05.29</v>
          </cell>
          <cell r="I56">
            <v>1</v>
          </cell>
          <cell r="J56">
            <v>25010</v>
          </cell>
          <cell r="K56" t="str">
            <v>98.01.21</v>
          </cell>
          <cell r="L56" t="str">
            <v>ROCSTA</v>
          </cell>
          <cell r="M56" t="str">
            <v>유격과대　　　　　　　　　　</v>
          </cell>
          <cell r="N56" t="str">
            <v>JAEGER</v>
          </cell>
          <cell r="O56" t="str">
            <v>9802</v>
          </cell>
          <cell r="P56" t="str">
            <v>JA98001</v>
          </cell>
          <cell r="Q56" t="str">
            <v>01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CC</v>
          </cell>
        </row>
        <row r="57">
          <cell r="B57" t="str">
            <v>09754602</v>
          </cell>
          <cell r="C57" t="str">
            <v>아답터　　　　　　　　　　　</v>
          </cell>
          <cell r="D57">
            <v>29590</v>
          </cell>
          <cell r="E57">
            <v>9100</v>
          </cell>
          <cell r="F57">
            <v>0</v>
          </cell>
          <cell r="G57">
            <v>38690</v>
          </cell>
          <cell r="H57" t="str">
            <v>97.02.24</v>
          </cell>
          <cell r="I57">
            <v>1</v>
          </cell>
          <cell r="J57">
            <v>14817</v>
          </cell>
          <cell r="K57" t="str">
            <v>98.01.24</v>
          </cell>
          <cell r="L57" t="str">
            <v>ROCSTA</v>
          </cell>
          <cell r="M57" t="str">
            <v>작동　불량　　　　　　　　　</v>
          </cell>
          <cell r="N57" t="str">
            <v>JAEGER</v>
          </cell>
          <cell r="O57" t="str">
            <v>9802</v>
          </cell>
          <cell r="P57" t="str">
            <v>JA98001</v>
          </cell>
          <cell r="Q57" t="str">
            <v>02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CC</v>
          </cell>
        </row>
        <row r="58">
          <cell r="B58" t="str">
            <v>09754602</v>
          </cell>
          <cell r="C58" t="str">
            <v>아답터　　　　　　　　　　　</v>
          </cell>
          <cell r="D58">
            <v>29590</v>
          </cell>
          <cell r="E58">
            <v>7800</v>
          </cell>
          <cell r="F58">
            <v>0</v>
          </cell>
          <cell r="G58">
            <v>37390</v>
          </cell>
          <cell r="H58" t="str">
            <v>97.10.10</v>
          </cell>
          <cell r="I58">
            <v>1</v>
          </cell>
          <cell r="J58">
            <v>7730</v>
          </cell>
          <cell r="K58" t="str">
            <v>98.01.23</v>
          </cell>
          <cell r="L58" t="str">
            <v>ROCSTA</v>
          </cell>
          <cell r="M58" t="str">
            <v>절손　　　　　　　　　　　　</v>
          </cell>
          <cell r="N58" t="str">
            <v>JAEGER</v>
          </cell>
          <cell r="O58" t="str">
            <v>9802</v>
          </cell>
          <cell r="P58" t="str">
            <v>JA98001</v>
          </cell>
          <cell r="Q58" t="str">
            <v>03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CC</v>
          </cell>
        </row>
        <row r="59">
          <cell r="B59" t="str">
            <v>09754602</v>
          </cell>
          <cell r="C59" t="str">
            <v>아답터　　　　　　　　　　　</v>
          </cell>
          <cell r="D59">
            <v>13530</v>
          </cell>
          <cell r="E59">
            <v>9100</v>
          </cell>
          <cell r="F59">
            <v>0</v>
          </cell>
          <cell r="G59">
            <v>22630</v>
          </cell>
          <cell r="H59" t="str">
            <v>97.06.10</v>
          </cell>
          <cell r="I59">
            <v>1</v>
          </cell>
          <cell r="J59">
            <v>19580</v>
          </cell>
          <cell r="K59" t="str">
            <v>98.01.05</v>
          </cell>
          <cell r="L59" t="str">
            <v>ROCSTA</v>
          </cell>
          <cell r="M59" t="str">
            <v>이음　　　　　　　　　　　　</v>
          </cell>
          <cell r="N59" t="str">
            <v>JAEGER</v>
          </cell>
          <cell r="O59" t="str">
            <v>9802</v>
          </cell>
          <cell r="P59" t="str">
            <v>JA98001</v>
          </cell>
          <cell r="Q59" t="str">
            <v>04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>CC</v>
          </cell>
        </row>
        <row r="60">
          <cell r="B60" t="str">
            <v>09754602</v>
          </cell>
          <cell r="C60" t="str">
            <v>아답터　　　　　　　　　　　</v>
          </cell>
          <cell r="D60">
            <v>29590</v>
          </cell>
          <cell r="E60">
            <v>48100</v>
          </cell>
          <cell r="F60">
            <v>0</v>
          </cell>
          <cell r="G60">
            <v>77690</v>
          </cell>
          <cell r="H60" t="str">
            <v>97.06.09</v>
          </cell>
          <cell r="I60">
            <v>1</v>
          </cell>
          <cell r="J60">
            <v>15204</v>
          </cell>
          <cell r="K60" t="str">
            <v>98.01.16</v>
          </cell>
          <cell r="L60" t="str">
            <v>ROCSTA</v>
          </cell>
          <cell r="M60" t="str">
            <v>작동　불량　　　　　　　　　</v>
          </cell>
          <cell r="N60" t="str">
            <v>JAEGER</v>
          </cell>
          <cell r="O60" t="str">
            <v>9802</v>
          </cell>
          <cell r="P60" t="str">
            <v>JA98001</v>
          </cell>
          <cell r="Q60" t="str">
            <v>05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CC</v>
          </cell>
        </row>
        <row r="61">
          <cell r="B61" t="str">
            <v>09754602</v>
          </cell>
          <cell r="C61" t="str">
            <v>아답터　　　　　　　　　　　</v>
          </cell>
          <cell r="D61">
            <v>29590</v>
          </cell>
          <cell r="E61">
            <v>3900</v>
          </cell>
          <cell r="F61">
            <v>0</v>
          </cell>
          <cell r="G61">
            <v>33490</v>
          </cell>
          <cell r="H61" t="str">
            <v>97.12.30</v>
          </cell>
          <cell r="I61">
            <v>1</v>
          </cell>
          <cell r="J61">
            <v>1997</v>
          </cell>
          <cell r="K61" t="str">
            <v>98.01.16</v>
          </cell>
          <cell r="L61" t="str">
            <v>ROCSTA</v>
          </cell>
          <cell r="M61" t="str">
            <v>작동　불량　　　　　　　　　</v>
          </cell>
          <cell r="N61" t="str">
            <v>JAEGER</v>
          </cell>
          <cell r="O61" t="str">
            <v>9802</v>
          </cell>
          <cell r="P61" t="str">
            <v>JA98001</v>
          </cell>
          <cell r="Q61" t="str">
            <v>06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CC</v>
          </cell>
        </row>
        <row r="62">
          <cell r="B62" t="str">
            <v>09754602</v>
          </cell>
          <cell r="C62" t="str">
            <v>아답터　　　　　　　　　　　</v>
          </cell>
          <cell r="D62">
            <v>29590</v>
          </cell>
          <cell r="E62">
            <v>48100</v>
          </cell>
          <cell r="F62">
            <v>0</v>
          </cell>
          <cell r="G62">
            <v>77690</v>
          </cell>
          <cell r="H62" t="str">
            <v>97.07.18</v>
          </cell>
          <cell r="I62">
            <v>1</v>
          </cell>
          <cell r="J62">
            <v>3200</v>
          </cell>
          <cell r="K62" t="str">
            <v>98.02.04</v>
          </cell>
          <cell r="L62" t="str">
            <v>ROCSTA</v>
          </cell>
          <cell r="M62" t="str">
            <v>작동　불량　　　　　　　　　</v>
          </cell>
          <cell r="N62" t="str">
            <v>JAEGER</v>
          </cell>
          <cell r="O62" t="str">
            <v>9802</v>
          </cell>
          <cell r="P62" t="str">
            <v>JA98001</v>
          </cell>
          <cell r="Q62" t="str">
            <v>07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CC</v>
          </cell>
        </row>
        <row r="63">
          <cell r="B63" t="str">
            <v>09754602</v>
          </cell>
          <cell r="C63" t="str">
            <v>아답터</v>
          </cell>
          <cell r="D63">
            <v>29590</v>
          </cell>
          <cell r="E63">
            <v>9100</v>
          </cell>
          <cell r="F63">
            <v>0</v>
          </cell>
          <cell r="G63">
            <v>38690</v>
          </cell>
          <cell r="H63" t="str">
            <v>97.06.16</v>
          </cell>
          <cell r="I63">
            <v>1</v>
          </cell>
          <cell r="J63">
            <v>18594</v>
          </cell>
          <cell r="K63" t="str">
            <v>98.01.20</v>
          </cell>
          <cell r="L63" t="str">
            <v>ROCSTA</v>
          </cell>
          <cell r="M63" t="str">
            <v>작동　불량</v>
          </cell>
          <cell r="N63" t="str">
            <v>JAEGER</v>
          </cell>
          <cell r="O63" t="str">
            <v>9802</v>
          </cell>
          <cell r="P63" t="str">
            <v>JA98001</v>
          </cell>
          <cell r="Q63" t="str">
            <v>08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CC</v>
          </cell>
        </row>
        <row r="64">
          <cell r="B64" t="str">
            <v>09754602</v>
          </cell>
          <cell r="C64" t="str">
            <v>아답터　　　　　　　　　　　</v>
          </cell>
          <cell r="D64">
            <v>11050</v>
          </cell>
          <cell r="E64">
            <v>3900</v>
          </cell>
          <cell r="F64">
            <v>0</v>
          </cell>
          <cell r="G64">
            <v>14950</v>
          </cell>
          <cell r="H64" t="str">
            <v>97.02.17</v>
          </cell>
          <cell r="I64">
            <v>1</v>
          </cell>
          <cell r="J64">
            <v>18954</v>
          </cell>
          <cell r="K64" t="str">
            <v>97.12.31</v>
          </cell>
          <cell r="L64" t="str">
            <v>ROCSTA</v>
          </cell>
          <cell r="M64" t="str">
            <v>걸림　　　　　　　　　　　　</v>
          </cell>
          <cell r="N64" t="str">
            <v>JAEGER</v>
          </cell>
          <cell r="O64" t="str">
            <v>9802</v>
          </cell>
          <cell r="P64" t="str">
            <v>JA98001</v>
          </cell>
          <cell r="Q64" t="str">
            <v>09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CC</v>
          </cell>
        </row>
        <row r="65">
          <cell r="B65" t="str">
            <v>09754602</v>
          </cell>
          <cell r="C65" t="str">
            <v>ADAPTER</v>
          </cell>
          <cell r="D65">
            <v>29590</v>
          </cell>
          <cell r="E65">
            <v>7800</v>
          </cell>
          <cell r="F65">
            <v>0</v>
          </cell>
          <cell r="G65">
            <v>37390</v>
          </cell>
          <cell r="H65" t="str">
            <v>97.08.27</v>
          </cell>
          <cell r="I65">
            <v>1</v>
          </cell>
          <cell r="J65">
            <v>5400</v>
          </cell>
          <cell r="K65" t="str">
            <v>98.03.03</v>
          </cell>
          <cell r="N65" t="str">
            <v>JAEGER</v>
          </cell>
          <cell r="O65" t="str">
            <v>9803</v>
          </cell>
          <cell r="P65" t="str">
            <v>JA98002</v>
          </cell>
          <cell r="Q65" t="str">
            <v>00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CC</v>
          </cell>
        </row>
        <row r="66">
          <cell r="B66" t="str">
            <v>09754602</v>
          </cell>
          <cell r="C66" t="str">
            <v>ADAPTER</v>
          </cell>
          <cell r="D66">
            <v>29590</v>
          </cell>
          <cell r="E66">
            <v>7800</v>
          </cell>
          <cell r="F66">
            <v>0</v>
          </cell>
          <cell r="G66">
            <v>37390</v>
          </cell>
          <cell r="I66">
            <v>1</v>
          </cell>
          <cell r="J66">
            <v>10214</v>
          </cell>
          <cell r="N66" t="str">
            <v>JAEGER</v>
          </cell>
          <cell r="O66" t="str">
            <v>9803</v>
          </cell>
          <cell r="P66" t="str">
            <v>JA98002</v>
          </cell>
          <cell r="Q66" t="str">
            <v>01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CC</v>
          </cell>
        </row>
        <row r="67">
          <cell r="B67" t="str">
            <v>09754602</v>
          </cell>
          <cell r="C67" t="str">
            <v>ADAPTER</v>
          </cell>
          <cell r="D67">
            <v>29590</v>
          </cell>
          <cell r="E67">
            <v>7800</v>
          </cell>
          <cell r="F67">
            <v>0</v>
          </cell>
          <cell r="G67">
            <v>37390</v>
          </cell>
          <cell r="I67">
            <v>1</v>
          </cell>
          <cell r="J67">
            <v>0</v>
          </cell>
          <cell r="N67" t="str">
            <v>JAEGER</v>
          </cell>
          <cell r="O67" t="str">
            <v>9803</v>
          </cell>
          <cell r="P67" t="str">
            <v>JA98002</v>
          </cell>
          <cell r="Q67" t="str">
            <v>02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CC</v>
          </cell>
        </row>
        <row r="68">
          <cell r="B68" t="str">
            <v>09754602</v>
          </cell>
          <cell r="C68" t="str">
            <v>ADAPTER</v>
          </cell>
          <cell r="D68">
            <v>29590</v>
          </cell>
          <cell r="E68">
            <v>9100</v>
          </cell>
          <cell r="F68">
            <v>0</v>
          </cell>
          <cell r="G68">
            <v>38690</v>
          </cell>
          <cell r="H68" t="str">
            <v>97.04.11</v>
          </cell>
          <cell r="I68">
            <v>1</v>
          </cell>
          <cell r="J68">
            <v>19250</v>
          </cell>
          <cell r="K68" t="str">
            <v>98.04.08</v>
          </cell>
          <cell r="L68" t="str">
            <v>ROCSTA</v>
          </cell>
          <cell r="M68" t="str">
            <v>작동　불량　　　　　　　　　</v>
          </cell>
          <cell r="N68" t="str">
            <v>JAEGER</v>
          </cell>
          <cell r="O68" t="str">
            <v>980405</v>
          </cell>
          <cell r="P68" t="str">
            <v>JA98003</v>
          </cell>
          <cell r="Q68" t="str">
            <v>00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CC</v>
          </cell>
        </row>
        <row r="69">
          <cell r="B69" t="str">
            <v>09754602</v>
          </cell>
          <cell r="C69" t="str">
            <v>아답터　　　　　　　　　　　</v>
          </cell>
          <cell r="D69">
            <v>29590</v>
          </cell>
          <cell r="E69">
            <v>9100</v>
          </cell>
          <cell r="F69">
            <v>0</v>
          </cell>
          <cell r="G69">
            <v>38690</v>
          </cell>
          <cell r="H69" t="str">
            <v>97.07.14</v>
          </cell>
          <cell r="I69">
            <v>1</v>
          </cell>
          <cell r="J69">
            <v>28050</v>
          </cell>
          <cell r="K69" t="str">
            <v>98.05.02</v>
          </cell>
          <cell r="L69" t="str">
            <v>ROCSTA</v>
          </cell>
          <cell r="M69" t="str">
            <v>지침　떨림　　　　　　　　　</v>
          </cell>
          <cell r="N69" t="str">
            <v>JAEGER</v>
          </cell>
          <cell r="O69" t="str">
            <v>980405</v>
          </cell>
          <cell r="P69" t="str">
            <v>JA98003</v>
          </cell>
          <cell r="Q69" t="str">
            <v>01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CC</v>
          </cell>
        </row>
        <row r="70">
          <cell r="B70" t="str">
            <v>09754602</v>
          </cell>
          <cell r="C70" t="str">
            <v>아답터　　　　　　　　　　　</v>
          </cell>
          <cell r="D70">
            <v>29590</v>
          </cell>
          <cell r="E70">
            <v>9100</v>
          </cell>
          <cell r="F70">
            <v>0</v>
          </cell>
          <cell r="G70">
            <v>38690</v>
          </cell>
          <cell r="H70" t="str">
            <v>97.08.18</v>
          </cell>
          <cell r="I70">
            <v>1</v>
          </cell>
          <cell r="J70">
            <v>4806</v>
          </cell>
          <cell r="K70" t="str">
            <v>98.04.25</v>
          </cell>
          <cell r="L70" t="str">
            <v>ROCSTA</v>
          </cell>
          <cell r="M70" t="str">
            <v>작동　불량　　　　　　　　　</v>
          </cell>
          <cell r="N70" t="str">
            <v>JAEGER</v>
          </cell>
          <cell r="O70" t="str">
            <v>980405</v>
          </cell>
          <cell r="P70" t="str">
            <v>JA98003</v>
          </cell>
          <cell r="Q70" t="str">
            <v>02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CC</v>
          </cell>
        </row>
        <row r="71">
          <cell r="B71" t="str">
            <v>09754602</v>
          </cell>
          <cell r="C71" t="str">
            <v>아답터　　　　　　　　　　　</v>
          </cell>
          <cell r="D71">
            <v>29590</v>
          </cell>
          <cell r="E71">
            <v>5200</v>
          </cell>
          <cell r="F71">
            <v>0</v>
          </cell>
          <cell r="G71">
            <v>34790</v>
          </cell>
          <cell r="H71" t="str">
            <v>97.06.10</v>
          </cell>
          <cell r="I71">
            <v>1</v>
          </cell>
          <cell r="J71">
            <v>18000</v>
          </cell>
          <cell r="K71" t="str">
            <v>98.04.04</v>
          </cell>
          <cell r="L71" t="str">
            <v>ROCSTA</v>
          </cell>
          <cell r="M71" t="str">
            <v>작동　불량　　　　　　　　　</v>
          </cell>
          <cell r="N71" t="str">
            <v>JAEGER</v>
          </cell>
          <cell r="O71" t="str">
            <v>980405</v>
          </cell>
          <cell r="P71" t="str">
            <v>JA98003</v>
          </cell>
          <cell r="Q71" t="str">
            <v>03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CC</v>
          </cell>
        </row>
        <row r="72">
          <cell r="B72" t="str">
            <v>09754602</v>
          </cell>
          <cell r="C72" t="str">
            <v>아답터　　　　　　　　　　　</v>
          </cell>
          <cell r="D72">
            <v>29590</v>
          </cell>
          <cell r="E72">
            <v>9100</v>
          </cell>
          <cell r="F72">
            <v>0</v>
          </cell>
          <cell r="G72">
            <v>38690</v>
          </cell>
          <cell r="H72" t="str">
            <v>97.08.19</v>
          </cell>
          <cell r="I72">
            <v>1</v>
          </cell>
          <cell r="J72">
            <v>23000</v>
          </cell>
          <cell r="K72" t="str">
            <v>98.04.08</v>
          </cell>
          <cell r="L72" t="str">
            <v>ROCSTA</v>
          </cell>
          <cell r="M72" t="str">
            <v>마모　　　　　　　　　　　　</v>
          </cell>
          <cell r="N72" t="str">
            <v>JAEGER</v>
          </cell>
          <cell r="O72" t="str">
            <v>980405</v>
          </cell>
          <cell r="P72" t="str">
            <v>JA98003</v>
          </cell>
          <cell r="Q72" t="str">
            <v>04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CC</v>
          </cell>
        </row>
        <row r="73">
          <cell r="B73" t="str">
            <v>09754602</v>
          </cell>
          <cell r="C73" t="str">
            <v>아답터　　　　　　　　　　　</v>
          </cell>
          <cell r="D73">
            <v>29590</v>
          </cell>
          <cell r="E73">
            <v>9100</v>
          </cell>
          <cell r="F73">
            <v>0</v>
          </cell>
          <cell r="G73">
            <v>38690</v>
          </cell>
          <cell r="H73" t="str">
            <v>97.09.10</v>
          </cell>
          <cell r="I73">
            <v>1</v>
          </cell>
          <cell r="J73">
            <v>13420</v>
          </cell>
          <cell r="K73" t="str">
            <v>98.04.02</v>
          </cell>
          <cell r="L73" t="str">
            <v>ROCSTA</v>
          </cell>
          <cell r="M73" t="str">
            <v>걸림　　　　　　　　　　　　</v>
          </cell>
          <cell r="N73" t="str">
            <v>JAEGER</v>
          </cell>
          <cell r="O73" t="str">
            <v>980405</v>
          </cell>
          <cell r="P73" t="str">
            <v>JA98003</v>
          </cell>
          <cell r="Q73" t="str">
            <v>05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CC</v>
          </cell>
        </row>
        <row r="74">
          <cell r="B74" t="str">
            <v>09754602</v>
          </cell>
          <cell r="C74" t="str">
            <v>아답터　　　　　　　　　　　</v>
          </cell>
          <cell r="D74">
            <v>29590</v>
          </cell>
          <cell r="E74">
            <v>9100</v>
          </cell>
          <cell r="F74">
            <v>0</v>
          </cell>
          <cell r="G74">
            <v>38690</v>
          </cell>
          <cell r="H74" t="str">
            <v>97.07.26</v>
          </cell>
          <cell r="I74">
            <v>1</v>
          </cell>
          <cell r="J74">
            <v>16700</v>
          </cell>
          <cell r="K74" t="str">
            <v>98.04.02</v>
          </cell>
          <cell r="L74" t="str">
            <v>ROCSTA</v>
          </cell>
          <cell r="M74" t="str">
            <v>걸림　　　　　　　　　　　　</v>
          </cell>
          <cell r="N74" t="str">
            <v>JAEGER</v>
          </cell>
          <cell r="O74" t="str">
            <v>980405</v>
          </cell>
          <cell r="P74" t="str">
            <v>JA98003</v>
          </cell>
          <cell r="Q74" t="str">
            <v>06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>CC</v>
          </cell>
        </row>
        <row r="75">
          <cell r="B75" t="str">
            <v>09754602</v>
          </cell>
          <cell r="C75" t="str">
            <v>아답터　　　　　　　　　　　</v>
          </cell>
          <cell r="D75">
            <v>29590</v>
          </cell>
          <cell r="E75">
            <v>9100</v>
          </cell>
          <cell r="F75">
            <v>0</v>
          </cell>
          <cell r="G75">
            <v>38690</v>
          </cell>
          <cell r="H75" t="str">
            <v>97.07.28</v>
          </cell>
          <cell r="I75">
            <v>1</v>
          </cell>
          <cell r="J75">
            <v>19900</v>
          </cell>
          <cell r="K75" t="str">
            <v>98.04.08</v>
          </cell>
          <cell r="L75" t="str">
            <v>ROCSTA</v>
          </cell>
          <cell r="M75" t="str">
            <v>동심도　불량　　　　　　　　</v>
          </cell>
          <cell r="N75" t="str">
            <v>JAEGER</v>
          </cell>
          <cell r="O75" t="str">
            <v>980405</v>
          </cell>
          <cell r="P75" t="str">
            <v>JA98003</v>
          </cell>
          <cell r="Q75" t="str">
            <v>07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 t="str">
            <v>CC</v>
          </cell>
        </row>
        <row r="76">
          <cell r="B76" t="str">
            <v>09754602</v>
          </cell>
          <cell r="C76" t="str">
            <v>아답터　　　　　　　　　　　</v>
          </cell>
          <cell r="D76">
            <v>21500</v>
          </cell>
          <cell r="E76">
            <v>9100</v>
          </cell>
          <cell r="F76">
            <v>0</v>
          </cell>
          <cell r="G76">
            <v>30600</v>
          </cell>
          <cell r="H76" t="str">
            <v>97.06.13</v>
          </cell>
          <cell r="I76">
            <v>1</v>
          </cell>
          <cell r="J76">
            <v>12001</v>
          </cell>
          <cell r="K76" t="str">
            <v>98.04.24</v>
          </cell>
          <cell r="L76" t="str">
            <v>ROCSTA</v>
          </cell>
          <cell r="M76" t="str">
            <v>소음（노이즈）　　　　　　　</v>
          </cell>
          <cell r="N76" t="str">
            <v>JAEGER</v>
          </cell>
          <cell r="O76" t="str">
            <v>980405</v>
          </cell>
          <cell r="P76" t="str">
            <v>JA98003</v>
          </cell>
          <cell r="Q76" t="str">
            <v>08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CC</v>
          </cell>
        </row>
        <row r="77">
          <cell r="B77" t="str">
            <v>09754602</v>
          </cell>
          <cell r="C77" t="str">
            <v>아답터　　　　　　　　　　　</v>
          </cell>
          <cell r="D77">
            <v>29590</v>
          </cell>
          <cell r="E77">
            <v>48100</v>
          </cell>
          <cell r="F77">
            <v>0</v>
          </cell>
          <cell r="G77">
            <v>77690</v>
          </cell>
          <cell r="H77" t="str">
            <v>97.10.07</v>
          </cell>
          <cell r="I77">
            <v>1</v>
          </cell>
          <cell r="J77">
            <v>15002</v>
          </cell>
          <cell r="K77" t="str">
            <v>98.02.21</v>
          </cell>
          <cell r="L77" t="str">
            <v>ROCSTA</v>
          </cell>
          <cell r="M77" t="str">
            <v>떨림　　　　　　　　　　　　</v>
          </cell>
          <cell r="N77" t="str">
            <v>JAEGER</v>
          </cell>
          <cell r="O77" t="str">
            <v>980405</v>
          </cell>
          <cell r="P77" t="str">
            <v>JA98003</v>
          </cell>
          <cell r="Q77" t="str">
            <v>09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 t="str">
            <v>CC</v>
          </cell>
        </row>
        <row r="78">
          <cell r="B78" t="str">
            <v>09754602</v>
          </cell>
          <cell r="C78" t="str">
            <v>아답터　　　　　　　　　　　</v>
          </cell>
          <cell r="D78">
            <v>21500</v>
          </cell>
          <cell r="E78">
            <v>9100</v>
          </cell>
          <cell r="F78">
            <v>0</v>
          </cell>
          <cell r="G78">
            <v>30600</v>
          </cell>
          <cell r="H78" t="str">
            <v>97.06.13</v>
          </cell>
          <cell r="I78">
            <v>1</v>
          </cell>
          <cell r="J78">
            <v>11200</v>
          </cell>
          <cell r="K78" t="str">
            <v>98.03.26</v>
          </cell>
          <cell r="L78" t="str">
            <v>ROCSTA</v>
          </cell>
          <cell r="M78" t="str">
            <v>회전　무거움　　　　　　　　</v>
          </cell>
          <cell r="N78" t="str">
            <v>JAEGER</v>
          </cell>
          <cell r="O78" t="str">
            <v>980405</v>
          </cell>
          <cell r="P78" t="str">
            <v>JA98003</v>
          </cell>
          <cell r="Q78" t="str">
            <v>10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str">
            <v>CC</v>
          </cell>
        </row>
        <row r="79">
          <cell r="B79" t="str">
            <v>09754602</v>
          </cell>
          <cell r="C79" t="str">
            <v>아답터　　　　　　　　　　　</v>
          </cell>
          <cell r="D79">
            <v>21500</v>
          </cell>
          <cell r="E79">
            <v>9100</v>
          </cell>
          <cell r="F79">
            <v>0</v>
          </cell>
          <cell r="G79">
            <v>30600</v>
          </cell>
          <cell r="H79" t="str">
            <v>97.09.24</v>
          </cell>
          <cell r="I79">
            <v>1</v>
          </cell>
          <cell r="J79">
            <v>8900</v>
          </cell>
          <cell r="K79" t="str">
            <v>98.04.01</v>
          </cell>
          <cell r="L79" t="str">
            <v>ROCSTA</v>
          </cell>
          <cell r="M79" t="str">
            <v>걸림　　　　　　　　　　　　</v>
          </cell>
          <cell r="N79" t="str">
            <v>JAEGER</v>
          </cell>
          <cell r="O79" t="str">
            <v>980405</v>
          </cell>
          <cell r="P79" t="str">
            <v>JA98003</v>
          </cell>
          <cell r="Q79" t="str">
            <v>11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 t="str">
            <v>CC</v>
          </cell>
        </row>
        <row r="80">
          <cell r="B80" t="str">
            <v>09754602</v>
          </cell>
          <cell r="C80" t="str">
            <v>아답터　　　　　　　　　　　</v>
          </cell>
          <cell r="D80">
            <v>29590</v>
          </cell>
          <cell r="E80">
            <v>3900</v>
          </cell>
          <cell r="F80">
            <v>0</v>
          </cell>
          <cell r="G80">
            <v>33490</v>
          </cell>
          <cell r="H80" t="str">
            <v>97.08.20</v>
          </cell>
          <cell r="I80">
            <v>1</v>
          </cell>
          <cell r="J80">
            <v>9802</v>
          </cell>
          <cell r="K80" t="str">
            <v>98.03.09</v>
          </cell>
          <cell r="L80" t="str">
            <v>ROCSTA</v>
          </cell>
          <cell r="M80" t="str">
            <v>걸림　　　　　　　　　　　　</v>
          </cell>
          <cell r="N80" t="str">
            <v>JAEGER</v>
          </cell>
          <cell r="O80" t="str">
            <v>980405</v>
          </cell>
          <cell r="P80" t="str">
            <v>JA98003</v>
          </cell>
          <cell r="Q80" t="str">
            <v>12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>CC</v>
          </cell>
        </row>
        <row r="81">
          <cell r="B81" t="str">
            <v>09754602</v>
          </cell>
          <cell r="C81" t="str">
            <v>아답터　　　　　　　　　　　</v>
          </cell>
          <cell r="D81">
            <v>29590</v>
          </cell>
          <cell r="E81">
            <v>9100</v>
          </cell>
          <cell r="F81">
            <v>0</v>
          </cell>
          <cell r="G81">
            <v>38690</v>
          </cell>
          <cell r="H81" t="str">
            <v>97.03.21</v>
          </cell>
          <cell r="I81">
            <v>1</v>
          </cell>
          <cell r="J81">
            <v>16429</v>
          </cell>
          <cell r="K81" t="str">
            <v>98.03.12</v>
          </cell>
          <cell r="L81" t="str">
            <v>ROCSTA</v>
          </cell>
          <cell r="M81" t="str">
            <v>작동　멈춤　　　　　　　　　</v>
          </cell>
          <cell r="N81" t="str">
            <v>JAEGER</v>
          </cell>
          <cell r="O81" t="str">
            <v>980405</v>
          </cell>
          <cell r="P81" t="str">
            <v>JA98003</v>
          </cell>
          <cell r="Q81" t="str">
            <v>13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CC</v>
          </cell>
        </row>
        <row r="82">
          <cell r="B82" t="str">
            <v>09754602</v>
          </cell>
          <cell r="C82" t="str">
            <v>아답터　　　　　　　　　　　</v>
          </cell>
          <cell r="D82">
            <v>29590</v>
          </cell>
          <cell r="E82">
            <v>9100</v>
          </cell>
          <cell r="F82">
            <v>0</v>
          </cell>
          <cell r="G82">
            <v>38690</v>
          </cell>
          <cell r="H82" t="str">
            <v>97.03.26</v>
          </cell>
          <cell r="I82">
            <v>1</v>
          </cell>
          <cell r="J82">
            <v>18000</v>
          </cell>
          <cell r="K82" t="str">
            <v>98.03.17</v>
          </cell>
          <cell r="L82" t="str">
            <v>ROCSTA</v>
          </cell>
          <cell r="M82" t="str">
            <v>작동　불량　　　　　　　　　</v>
          </cell>
          <cell r="N82" t="str">
            <v>JAEGER</v>
          </cell>
          <cell r="O82" t="str">
            <v>980405</v>
          </cell>
          <cell r="P82" t="str">
            <v>JA98003</v>
          </cell>
          <cell r="Q82" t="str">
            <v>14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CC</v>
          </cell>
        </row>
        <row r="83">
          <cell r="B83" t="str">
            <v>09754602</v>
          </cell>
          <cell r="C83" t="str">
            <v>아답터　　　　　　　　　　　</v>
          </cell>
          <cell r="D83">
            <v>29590</v>
          </cell>
          <cell r="E83">
            <v>9100</v>
          </cell>
          <cell r="F83">
            <v>0</v>
          </cell>
          <cell r="G83">
            <v>38690</v>
          </cell>
          <cell r="H83" t="str">
            <v>97.07.29</v>
          </cell>
          <cell r="I83">
            <v>1</v>
          </cell>
          <cell r="J83">
            <v>11200</v>
          </cell>
          <cell r="K83" t="str">
            <v>98.03.05</v>
          </cell>
          <cell r="L83" t="str">
            <v>ROCSTA</v>
          </cell>
          <cell r="M83" t="str">
            <v>작동　불량　　　　　　　　　</v>
          </cell>
          <cell r="N83" t="str">
            <v>JAEGER</v>
          </cell>
          <cell r="O83" t="str">
            <v>980405</v>
          </cell>
          <cell r="P83" t="str">
            <v>JA98003</v>
          </cell>
          <cell r="Q83" t="str">
            <v>15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CC</v>
          </cell>
        </row>
        <row r="84">
          <cell r="B84" t="str">
            <v>09754602</v>
          </cell>
          <cell r="C84" t="str">
            <v>아답터　　　　　　　　　　　</v>
          </cell>
          <cell r="D84">
            <v>29590</v>
          </cell>
          <cell r="E84">
            <v>9100</v>
          </cell>
          <cell r="F84">
            <v>0</v>
          </cell>
          <cell r="G84">
            <v>38690</v>
          </cell>
          <cell r="H84" t="str">
            <v>97.10.24</v>
          </cell>
          <cell r="I84">
            <v>1</v>
          </cell>
          <cell r="J84">
            <v>10300</v>
          </cell>
          <cell r="K84" t="str">
            <v>98.02.23</v>
          </cell>
          <cell r="L84" t="str">
            <v>ROCSTA</v>
          </cell>
          <cell r="M84" t="str">
            <v>떨림　　　　　　　　　　　　</v>
          </cell>
          <cell r="N84" t="str">
            <v>JAEGER</v>
          </cell>
          <cell r="O84" t="str">
            <v>980405</v>
          </cell>
          <cell r="P84" t="str">
            <v>JA98003</v>
          </cell>
          <cell r="Q84" t="str">
            <v>16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 t="str">
            <v>CC</v>
          </cell>
        </row>
        <row r="85">
          <cell r="B85" t="str">
            <v>09754602</v>
          </cell>
          <cell r="C85" t="str">
            <v>아답터　　　　　　　　　　　</v>
          </cell>
          <cell r="D85">
            <v>29600</v>
          </cell>
          <cell r="E85">
            <v>5200</v>
          </cell>
          <cell r="F85">
            <v>0</v>
          </cell>
          <cell r="G85">
            <v>34800</v>
          </cell>
          <cell r="H85" t="str">
            <v>98.01.06</v>
          </cell>
          <cell r="I85">
            <v>1</v>
          </cell>
          <cell r="J85">
            <v>7595</v>
          </cell>
          <cell r="K85" t="str">
            <v>98.02.25</v>
          </cell>
          <cell r="L85" t="str">
            <v>ROCSTA</v>
          </cell>
          <cell r="M85" t="str">
            <v>절손　　　　　　　　　　　　</v>
          </cell>
          <cell r="N85" t="str">
            <v>JAEGER</v>
          </cell>
          <cell r="O85" t="str">
            <v>980405</v>
          </cell>
          <cell r="P85" t="str">
            <v>JA98003</v>
          </cell>
          <cell r="Q85" t="str">
            <v>17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 t="str">
            <v>CC</v>
          </cell>
        </row>
        <row r="86">
          <cell r="B86" t="str">
            <v>09754602</v>
          </cell>
          <cell r="C86" t="str">
            <v>아답터　　　　　　　　　　　</v>
          </cell>
          <cell r="D86">
            <v>29590</v>
          </cell>
          <cell r="E86">
            <v>3900</v>
          </cell>
          <cell r="F86">
            <v>0</v>
          </cell>
          <cell r="G86">
            <v>33490</v>
          </cell>
          <cell r="H86" t="str">
            <v>97.07.04</v>
          </cell>
          <cell r="I86">
            <v>1</v>
          </cell>
          <cell r="J86">
            <v>37250</v>
          </cell>
          <cell r="K86" t="str">
            <v>98.04.03</v>
          </cell>
          <cell r="L86" t="str">
            <v>ROCSTA</v>
          </cell>
          <cell r="M86" t="str">
            <v>이음　　　　　　　　　　　　</v>
          </cell>
          <cell r="N86" t="str">
            <v>JAEGER</v>
          </cell>
          <cell r="O86" t="str">
            <v>980405</v>
          </cell>
          <cell r="P86" t="str">
            <v>JA98003</v>
          </cell>
          <cell r="Q86" t="str">
            <v>18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CC</v>
          </cell>
        </row>
        <row r="87">
          <cell r="B87" t="str">
            <v>09754602</v>
          </cell>
          <cell r="C87" t="str">
            <v>아답터　　　　　　　　　　　</v>
          </cell>
          <cell r="D87">
            <v>21500</v>
          </cell>
          <cell r="E87">
            <v>5200</v>
          </cell>
          <cell r="F87">
            <v>0</v>
          </cell>
          <cell r="G87">
            <v>26700</v>
          </cell>
          <cell r="H87" t="str">
            <v>97.06.11</v>
          </cell>
          <cell r="I87">
            <v>1</v>
          </cell>
          <cell r="J87">
            <v>19950</v>
          </cell>
          <cell r="K87" t="str">
            <v>98.03.18</v>
          </cell>
          <cell r="L87" t="str">
            <v>ROCSTA</v>
          </cell>
          <cell r="M87" t="str">
            <v>지시　불량　　　　　　　　　</v>
          </cell>
          <cell r="N87" t="str">
            <v>JAEGER</v>
          </cell>
          <cell r="O87" t="str">
            <v>980405</v>
          </cell>
          <cell r="P87" t="str">
            <v>JA98003</v>
          </cell>
          <cell r="Q87" t="str">
            <v>19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CC</v>
          </cell>
        </row>
        <row r="88">
          <cell r="B88" t="str">
            <v>09754602</v>
          </cell>
          <cell r="C88" t="str">
            <v>ADAPTER</v>
          </cell>
          <cell r="D88">
            <v>29590</v>
          </cell>
          <cell r="E88">
            <v>9100</v>
          </cell>
          <cell r="F88">
            <v>0</v>
          </cell>
          <cell r="G88">
            <v>38690</v>
          </cell>
          <cell r="H88" t="str">
            <v>97.07.23</v>
          </cell>
          <cell r="I88">
            <v>1</v>
          </cell>
          <cell r="J88">
            <v>14060</v>
          </cell>
          <cell r="K88" t="str">
            <v>98.05.22</v>
          </cell>
          <cell r="L88" t="str">
            <v>ROCSTA</v>
          </cell>
          <cell r="M88" t="str">
            <v>지침　떨림　　　　　　　　　</v>
          </cell>
          <cell r="N88" t="str">
            <v>JAEGER</v>
          </cell>
          <cell r="O88" t="str">
            <v>9806</v>
          </cell>
          <cell r="P88" t="str">
            <v>JA98004</v>
          </cell>
          <cell r="Q88" t="str">
            <v>00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 t="str">
            <v>CC</v>
          </cell>
        </row>
        <row r="89">
          <cell r="B89" t="str">
            <v>09754602</v>
          </cell>
          <cell r="C89" t="str">
            <v>아답터　　　　　　　　　　　</v>
          </cell>
          <cell r="D89">
            <v>29590</v>
          </cell>
          <cell r="E89">
            <v>9100</v>
          </cell>
          <cell r="F89">
            <v>0</v>
          </cell>
          <cell r="G89">
            <v>38690</v>
          </cell>
          <cell r="H89" t="str">
            <v>97.04.24</v>
          </cell>
          <cell r="I89">
            <v>1</v>
          </cell>
          <cell r="J89">
            <v>11000</v>
          </cell>
          <cell r="K89" t="str">
            <v>98.05.02</v>
          </cell>
          <cell r="L89" t="str">
            <v>ROCSTA</v>
          </cell>
          <cell r="M89" t="str">
            <v>작동　불량　　　　　　　　　</v>
          </cell>
          <cell r="N89" t="str">
            <v>JAEGER</v>
          </cell>
          <cell r="O89" t="str">
            <v>9806</v>
          </cell>
          <cell r="P89" t="str">
            <v>JA98004</v>
          </cell>
          <cell r="Q89" t="str">
            <v>01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>CC</v>
          </cell>
        </row>
        <row r="90">
          <cell r="B90" t="str">
            <v>09754602</v>
          </cell>
          <cell r="C90" t="str">
            <v>아답터　　　　　　　　　　　</v>
          </cell>
          <cell r="D90">
            <v>21500</v>
          </cell>
          <cell r="E90">
            <v>9100</v>
          </cell>
          <cell r="F90">
            <v>0</v>
          </cell>
          <cell r="G90">
            <v>30600</v>
          </cell>
          <cell r="H90" t="str">
            <v>97.02.27</v>
          </cell>
          <cell r="I90">
            <v>1</v>
          </cell>
          <cell r="J90">
            <v>17000</v>
          </cell>
          <cell r="K90" t="str">
            <v>98.05.25</v>
          </cell>
          <cell r="L90" t="str">
            <v>ROCSTA</v>
          </cell>
          <cell r="M90" t="str">
            <v>작동　불량　　　　　　　　　</v>
          </cell>
          <cell r="N90" t="str">
            <v>JAEGER</v>
          </cell>
          <cell r="O90" t="str">
            <v>9806</v>
          </cell>
          <cell r="P90" t="str">
            <v>JA98004</v>
          </cell>
          <cell r="Q90" t="str">
            <v>02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>CC</v>
          </cell>
        </row>
        <row r="91">
          <cell r="B91" t="str">
            <v>09754602</v>
          </cell>
          <cell r="C91" t="str">
            <v>아답터　　　　　　　　　　　</v>
          </cell>
          <cell r="D91">
            <v>29590</v>
          </cell>
          <cell r="E91">
            <v>9100</v>
          </cell>
          <cell r="F91">
            <v>0</v>
          </cell>
          <cell r="G91">
            <v>38690</v>
          </cell>
          <cell r="H91" t="str">
            <v>97.06.02</v>
          </cell>
          <cell r="I91">
            <v>1</v>
          </cell>
          <cell r="J91">
            <v>32844</v>
          </cell>
          <cell r="K91" t="str">
            <v>98.05.07</v>
          </cell>
          <cell r="L91" t="str">
            <v>ROCSTA</v>
          </cell>
          <cell r="M91" t="str">
            <v>떨림　　　　　　　　　　　　</v>
          </cell>
          <cell r="N91" t="str">
            <v>JAEGER</v>
          </cell>
          <cell r="O91" t="str">
            <v>9806</v>
          </cell>
          <cell r="P91" t="str">
            <v>JA98004</v>
          </cell>
          <cell r="Q91" t="str">
            <v>03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 t="str">
            <v>CC</v>
          </cell>
        </row>
        <row r="92">
          <cell r="B92" t="str">
            <v>09754602</v>
          </cell>
          <cell r="C92" t="str">
            <v>아답터　　　　　　　　　　　</v>
          </cell>
          <cell r="D92">
            <v>29590</v>
          </cell>
          <cell r="E92">
            <v>9100</v>
          </cell>
          <cell r="F92">
            <v>0</v>
          </cell>
          <cell r="G92">
            <v>38690</v>
          </cell>
          <cell r="H92" t="str">
            <v>97.07.11</v>
          </cell>
          <cell r="I92">
            <v>1</v>
          </cell>
          <cell r="J92">
            <v>22000</v>
          </cell>
          <cell r="K92" t="str">
            <v>98.05.09</v>
          </cell>
          <cell r="L92" t="str">
            <v>ROCSTA</v>
          </cell>
          <cell r="M92" t="str">
            <v>조기　마모　　　　　　　　　</v>
          </cell>
          <cell r="N92" t="str">
            <v>JAEGER</v>
          </cell>
          <cell r="O92" t="str">
            <v>9806</v>
          </cell>
          <cell r="P92" t="str">
            <v>JA98004</v>
          </cell>
          <cell r="Q92" t="str">
            <v>04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 t="str">
            <v>CC</v>
          </cell>
        </row>
        <row r="93">
          <cell r="B93" t="str">
            <v>09754602</v>
          </cell>
          <cell r="C93" t="str">
            <v>아답터　　　　　　　　　　　</v>
          </cell>
          <cell r="D93">
            <v>29590</v>
          </cell>
          <cell r="E93">
            <v>9100</v>
          </cell>
          <cell r="F93">
            <v>0</v>
          </cell>
          <cell r="G93">
            <v>38690</v>
          </cell>
          <cell r="H93" t="str">
            <v>97.05.30</v>
          </cell>
          <cell r="I93">
            <v>1</v>
          </cell>
          <cell r="J93">
            <v>18712</v>
          </cell>
          <cell r="K93" t="str">
            <v>98.06.01</v>
          </cell>
          <cell r="L93" t="str">
            <v>ROCSTA</v>
          </cell>
          <cell r="M93" t="str">
            <v>지침　진동　　　　　　　　　</v>
          </cell>
          <cell r="N93" t="str">
            <v>JAEGER</v>
          </cell>
          <cell r="O93" t="str">
            <v>9806</v>
          </cell>
          <cell r="P93" t="str">
            <v>JA98004</v>
          </cell>
          <cell r="Q93" t="str">
            <v>05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 t="str">
            <v>CC</v>
          </cell>
        </row>
        <row r="94">
          <cell r="B94" t="str">
            <v>09754602</v>
          </cell>
          <cell r="C94" t="str">
            <v>ADAPTER</v>
          </cell>
          <cell r="D94">
            <v>29590</v>
          </cell>
          <cell r="E94">
            <v>9100</v>
          </cell>
          <cell r="F94">
            <v>0</v>
          </cell>
          <cell r="G94">
            <v>38690</v>
          </cell>
          <cell r="H94" t="str">
            <v>97.07.14</v>
          </cell>
          <cell r="I94">
            <v>1</v>
          </cell>
          <cell r="J94">
            <v>15000</v>
          </cell>
          <cell r="K94" t="str">
            <v>98.07.06</v>
          </cell>
          <cell r="L94" t="str">
            <v>ROCSTA</v>
          </cell>
          <cell r="M94" t="str">
            <v>떨림　　　　　　　　　　　　</v>
          </cell>
          <cell r="N94" t="str">
            <v>JAEGER</v>
          </cell>
          <cell r="O94" t="str">
            <v>980708</v>
          </cell>
          <cell r="P94" t="str">
            <v>JA98005</v>
          </cell>
          <cell r="Q94" t="str">
            <v>00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 t="str">
            <v>CC</v>
          </cell>
        </row>
        <row r="95">
          <cell r="B95" t="str">
            <v>09754602</v>
          </cell>
          <cell r="C95" t="str">
            <v>아답터　　　　　　　　　　　</v>
          </cell>
          <cell r="D95">
            <v>21500</v>
          </cell>
          <cell r="E95">
            <v>3900</v>
          </cell>
          <cell r="F95">
            <v>0</v>
          </cell>
          <cell r="G95">
            <v>25400</v>
          </cell>
          <cell r="H95" t="str">
            <v>97.08.20</v>
          </cell>
          <cell r="I95">
            <v>1</v>
          </cell>
          <cell r="J95">
            <v>15000</v>
          </cell>
          <cell r="K95" t="str">
            <v>98.07.20</v>
          </cell>
          <cell r="L95" t="str">
            <v>J7</v>
          </cell>
          <cell r="M95" t="str">
            <v>미조립　　　　　　　　　　　</v>
          </cell>
          <cell r="N95" t="str">
            <v>JAEGER</v>
          </cell>
          <cell r="O95" t="str">
            <v>980708</v>
          </cell>
          <cell r="P95" t="str">
            <v>JA98005</v>
          </cell>
          <cell r="Q95" t="str">
            <v>01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 t="str">
            <v>CC</v>
          </cell>
        </row>
        <row r="96">
          <cell r="B96" t="str">
            <v>09754602</v>
          </cell>
          <cell r="C96" t="str">
            <v>아답터　　　　　　　　　　　</v>
          </cell>
          <cell r="D96">
            <v>21500</v>
          </cell>
          <cell r="E96">
            <v>5200</v>
          </cell>
          <cell r="F96">
            <v>0</v>
          </cell>
          <cell r="G96">
            <v>26700</v>
          </cell>
          <cell r="H96" t="str">
            <v>97.09.22</v>
          </cell>
          <cell r="I96">
            <v>1</v>
          </cell>
          <cell r="J96">
            <v>5600</v>
          </cell>
          <cell r="K96" t="str">
            <v>98.06.17</v>
          </cell>
          <cell r="L96" t="str">
            <v>ROCSTA</v>
          </cell>
          <cell r="M96" t="str">
            <v>지시　불량　　　　　　　　　</v>
          </cell>
          <cell r="N96" t="str">
            <v>JAEGER</v>
          </cell>
          <cell r="O96" t="str">
            <v>980708</v>
          </cell>
          <cell r="P96" t="str">
            <v>JA98005</v>
          </cell>
          <cell r="Q96" t="str">
            <v>02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 t="str">
            <v>CC</v>
          </cell>
        </row>
        <row r="97">
          <cell r="B97" t="str">
            <v>09754602</v>
          </cell>
          <cell r="C97" t="str">
            <v>아답터　　　　　　　　　　　</v>
          </cell>
          <cell r="D97">
            <v>29590</v>
          </cell>
          <cell r="E97">
            <v>5200</v>
          </cell>
          <cell r="F97">
            <v>0</v>
          </cell>
          <cell r="G97">
            <v>34790</v>
          </cell>
          <cell r="H97" t="str">
            <v>97.08.06</v>
          </cell>
          <cell r="I97">
            <v>1</v>
          </cell>
          <cell r="J97">
            <v>33000</v>
          </cell>
          <cell r="K97" t="str">
            <v>98.06.16</v>
          </cell>
          <cell r="L97" t="str">
            <v>ROCSTA</v>
          </cell>
          <cell r="M97" t="str">
            <v>지침　떨림　　　　　　　　　</v>
          </cell>
          <cell r="N97" t="str">
            <v>JAEGER</v>
          </cell>
          <cell r="O97" t="str">
            <v>980708</v>
          </cell>
          <cell r="P97" t="str">
            <v>JA98005</v>
          </cell>
          <cell r="Q97" t="str">
            <v>03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 t="str">
            <v>CC</v>
          </cell>
        </row>
        <row r="98">
          <cell r="B98" t="str">
            <v>09754602</v>
          </cell>
          <cell r="C98" t="str">
            <v>아답터　　　　　　　　　　　</v>
          </cell>
          <cell r="D98">
            <v>29590</v>
          </cell>
          <cell r="E98">
            <v>9100</v>
          </cell>
          <cell r="F98">
            <v>0</v>
          </cell>
          <cell r="G98">
            <v>38690</v>
          </cell>
          <cell r="H98" t="str">
            <v>97.05.29</v>
          </cell>
          <cell r="I98">
            <v>1</v>
          </cell>
          <cell r="J98">
            <v>28600</v>
          </cell>
          <cell r="K98" t="str">
            <v>98.07.01</v>
          </cell>
          <cell r="L98" t="str">
            <v>ROCSTA</v>
          </cell>
          <cell r="M98" t="str">
            <v>작동　불량　　　　　　　　　</v>
          </cell>
          <cell r="N98" t="str">
            <v>JAEGER</v>
          </cell>
          <cell r="O98" t="str">
            <v>980708</v>
          </cell>
          <cell r="P98" t="str">
            <v>JA98005</v>
          </cell>
          <cell r="Q98" t="str">
            <v>04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>CC</v>
          </cell>
        </row>
        <row r="99">
          <cell r="B99" t="str">
            <v>09754602</v>
          </cell>
          <cell r="C99" t="str">
            <v>아답터　　　　　　　　　　　</v>
          </cell>
          <cell r="D99">
            <v>29590</v>
          </cell>
          <cell r="E99">
            <v>7800</v>
          </cell>
          <cell r="F99">
            <v>0</v>
          </cell>
          <cell r="G99">
            <v>37390</v>
          </cell>
          <cell r="H99" t="str">
            <v>97.07.25</v>
          </cell>
          <cell r="I99">
            <v>1</v>
          </cell>
          <cell r="J99">
            <v>19760</v>
          </cell>
          <cell r="K99" t="str">
            <v>98.07.07</v>
          </cell>
          <cell r="L99" t="str">
            <v>ROCSTA</v>
          </cell>
          <cell r="M99" t="str">
            <v>이음　　　　　　　　　　　　</v>
          </cell>
          <cell r="N99" t="str">
            <v>JAEGER</v>
          </cell>
          <cell r="O99" t="str">
            <v>980708</v>
          </cell>
          <cell r="P99" t="str">
            <v>JA98005</v>
          </cell>
          <cell r="Q99" t="str">
            <v>05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 t="str">
            <v>CC</v>
          </cell>
        </row>
        <row r="100">
          <cell r="B100" t="str">
            <v>09754602</v>
          </cell>
          <cell r="C100" t="str">
            <v>아답터　　　　　　　　　　　</v>
          </cell>
          <cell r="D100">
            <v>29590</v>
          </cell>
          <cell r="E100">
            <v>3900</v>
          </cell>
          <cell r="F100">
            <v>0</v>
          </cell>
          <cell r="G100">
            <v>33490</v>
          </cell>
          <cell r="H100" t="str">
            <v>97.06.09</v>
          </cell>
          <cell r="I100">
            <v>1</v>
          </cell>
          <cell r="J100">
            <v>37980</v>
          </cell>
          <cell r="K100" t="str">
            <v>98.07.07</v>
          </cell>
          <cell r="L100" t="str">
            <v>ROCSTA</v>
          </cell>
          <cell r="M100" t="str">
            <v>이음　　　　　　　　　　　　</v>
          </cell>
          <cell r="N100" t="str">
            <v>JAEGER</v>
          </cell>
          <cell r="O100" t="str">
            <v>980708</v>
          </cell>
          <cell r="P100" t="str">
            <v>JA98005</v>
          </cell>
          <cell r="Q100" t="str">
            <v>06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 t="str">
            <v>CC</v>
          </cell>
        </row>
        <row r="101">
          <cell r="B101" t="str">
            <v>09754602</v>
          </cell>
          <cell r="C101" t="str">
            <v>아답터　　　　　　　　　　　</v>
          </cell>
          <cell r="D101">
            <v>21500</v>
          </cell>
          <cell r="E101">
            <v>9100</v>
          </cell>
          <cell r="F101">
            <v>0</v>
          </cell>
          <cell r="G101">
            <v>30600</v>
          </cell>
          <cell r="H101" t="str">
            <v>97.07.23</v>
          </cell>
          <cell r="I101">
            <v>1</v>
          </cell>
          <cell r="J101">
            <v>11600</v>
          </cell>
          <cell r="K101" t="str">
            <v>98.05.18</v>
          </cell>
          <cell r="L101" t="str">
            <v>ROCSTA</v>
          </cell>
          <cell r="M101" t="str">
            <v>떨림　　　　　　　　　　　　</v>
          </cell>
          <cell r="N101" t="str">
            <v>JAEGER</v>
          </cell>
          <cell r="O101" t="str">
            <v>980708</v>
          </cell>
          <cell r="P101" t="str">
            <v>JA98005</v>
          </cell>
          <cell r="Q101" t="str">
            <v>07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>CC</v>
          </cell>
        </row>
        <row r="102">
          <cell r="B102" t="str">
            <v>09754602</v>
          </cell>
          <cell r="C102" t="str">
            <v>아답터　　　　　　　　　　　</v>
          </cell>
          <cell r="D102">
            <v>29590</v>
          </cell>
          <cell r="E102">
            <v>9100</v>
          </cell>
          <cell r="F102">
            <v>0</v>
          </cell>
          <cell r="G102">
            <v>38690</v>
          </cell>
          <cell r="H102" t="str">
            <v>98.03.11</v>
          </cell>
          <cell r="I102">
            <v>1</v>
          </cell>
          <cell r="J102">
            <v>11000</v>
          </cell>
          <cell r="K102" t="str">
            <v>98.06.12</v>
          </cell>
          <cell r="L102" t="str">
            <v>ROCSTA</v>
          </cell>
          <cell r="M102" t="str">
            <v>조기　마모　　　　　　　　　</v>
          </cell>
          <cell r="N102" t="str">
            <v>JAEGER</v>
          </cell>
          <cell r="O102" t="str">
            <v>980708</v>
          </cell>
          <cell r="P102" t="str">
            <v>JA98005</v>
          </cell>
          <cell r="Q102" t="str">
            <v>08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 t="str">
            <v>CC</v>
          </cell>
        </row>
        <row r="103">
          <cell r="B103" t="str">
            <v>09754602</v>
          </cell>
          <cell r="C103" t="str">
            <v>아답터　　　　　　　　　　　</v>
          </cell>
          <cell r="D103">
            <v>29590</v>
          </cell>
          <cell r="E103">
            <v>9100</v>
          </cell>
          <cell r="F103">
            <v>0</v>
          </cell>
          <cell r="G103">
            <v>38690</v>
          </cell>
          <cell r="H103" t="str">
            <v>97.06.11</v>
          </cell>
          <cell r="I103">
            <v>1</v>
          </cell>
          <cell r="J103">
            <v>30850</v>
          </cell>
          <cell r="K103" t="str">
            <v>98.07.07</v>
          </cell>
          <cell r="L103" t="str">
            <v>ROCSTA</v>
          </cell>
          <cell r="M103" t="str">
            <v>지시　불량　　　　　　　　　</v>
          </cell>
          <cell r="N103" t="str">
            <v>JAEGER</v>
          </cell>
          <cell r="O103" t="str">
            <v>980708</v>
          </cell>
          <cell r="P103" t="str">
            <v>JA98005</v>
          </cell>
          <cell r="Q103" t="str">
            <v>09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 t="str">
            <v>CC</v>
          </cell>
        </row>
        <row r="104">
          <cell r="B104" t="str">
            <v>09754602</v>
          </cell>
          <cell r="C104" t="str">
            <v>아답터　　　　　　　　　　　</v>
          </cell>
          <cell r="D104">
            <v>21500</v>
          </cell>
          <cell r="E104">
            <v>9100</v>
          </cell>
          <cell r="F104">
            <v>0</v>
          </cell>
          <cell r="G104">
            <v>30600</v>
          </cell>
          <cell r="H104" t="str">
            <v>97.06.11</v>
          </cell>
          <cell r="I104">
            <v>1</v>
          </cell>
          <cell r="J104">
            <v>31000</v>
          </cell>
          <cell r="K104" t="str">
            <v>98.06.20</v>
          </cell>
          <cell r="L104" t="str">
            <v>ROCSTA</v>
          </cell>
          <cell r="M104" t="str">
            <v>작동　불량　　　　　　　　　</v>
          </cell>
          <cell r="N104" t="str">
            <v>JAEGER</v>
          </cell>
          <cell r="O104" t="str">
            <v>980708</v>
          </cell>
          <cell r="P104" t="str">
            <v>JA98005</v>
          </cell>
          <cell r="Q104" t="str">
            <v>10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CC</v>
          </cell>
        </row>
        <row r="105">
          <cell r="B105" t="str">
            <v>09754602</v>
          </cell>
          <cell r="C105" t="str">
            <v>아답터　　　　　　　　　　　</v>
          </cell>
          <cell r="D105">
            <v>21500</v>
          </cell>
          <cell r="E105">
            <v>9100</v>
          </cell>
          <cell r="F105">
            <v>0</v>
          </cell>
          <cell r="G105">
            <v>30600</v>
          </cell>
          <cell r="H105" t="str">
            <v>97.10.09</v>
          </cell>
          <cell r="I105">
            <v>1</v>
          </cell>
          <cell r="J105">
            <v>37700</v>
          </cell>
          <cell r="K105" t="str">
            <v>98.07.08</v>
          </cell>
          <cell r="L105" t="str">
            <v>ROCSTA</v>
          </cell>
          <cell r="M105" t="str">
            <v>작동　불량　　　　　　　　　</v>
          </cell>
          <cell r="N105" t="str">
            <v>JAEGER</v>
          </cell>
          <cell r="O105" t="str">
            <v>980708</v>
          </cell>
          <cell r="P105" t="str">
            <v>JA98005</v>
          </cell>
          <cell r="Q105" t="str">
            <v>11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>CC</v>
          </cell>
        </row>
        <row r="106">
          <cell r="B106" t="str">
            <v>09754602</v>
          </cell>
          <cell r="C106" t="str">
            <v>ADAPTER</v>
          </cell>
          <cell r="D106">
            <v>29590</v>
          </cell>
          <cell r="E106">
            <v>7800</v>
          </cell>
          <cell r="F106">
            <v>0</v>
          </cell>
          <cell r="G106">
            <v>37390</v>
          </cell>
          <cell r="H106" t="str">
            <v>97.07.23</v>
          </cell>
          <cell r="I106">
            <v>1</v>
          </cell>
          <cell r="J106">
            <v>18000</v>
          </cell>
          <cell r="K106" t="str">
            <v>98.08.01</v>
          </cell>
          <cell r="L106" t="str">
            <v>ROCSTA</v>
          </cell>
          <cell r="M106" t="str">
            <v>이음　　　　　　　　　　　　</v>
          </cell>
          <cell r="N106" t="str">
            <v>JAEGER</v>
          </cell>
          <cell r="O106" t="str">
            <v>980910</v>
          </cell>
          <cell r="P106" t="str">
            <v>JA98006</v>
          </cell>
          <cell r="Q106" t="str">
            <v>00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 t="str">
            <v>CC</v>
          </cell>
          <cell r="X106" t="str">
            <v>12-02-98</v>
          </cell>
        </row>
        <row r="107">
          <cell r="B107" t="str">
            <v>09754602</v>
          </cell>
          <cell r="C107" t="str">
            <v>아답터　　　　　　　　　　　</v>
          </cell>
          <cell r="D107">
            <v>29590</v>
          </cell>
          <cell r="E107">
            <v>9100</v>
          </cell>
          <cell r="F107">
            <v>0</v>
          </cell>
          <cell r="G107">
            <v>38690</v>
          </cell>
          <cell r="H107" t="str">
            <v>98.07.22</v>
          </cell>
          <cell r="I107">
            <v>1</v>
          </cell>
          <cell r="J107">
            <v>2401</v>
          </cell>
          <cell r="K107" t="str">
            <v>98.08.10</v>
          </cell>
          <cell r="L107" t="str">
            <v>ROCSTA</v>
          </cell>
          <cell r="M107" t="str">
            <v>유격과대　　　　　　　　　　</v>
          </cell>
          <cell r="N107" t="str">
            <v>JAEGER</v>
          </cell>
          <cell r="O107" t="str">
            <v>980910</v>
          </cell>
          <cell r="P107" t="str">
            <v>JA98006</v>
          </cell>
          <cell r="Q107" t="str">
            <v>01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 t="str">
            <v>CC</v>
          </cell>
          <cell r="X107" t="str">
            <v>12-02-98</v>
          </cell>
        </row>
        <row r="108">
          <cell r="B108" t="str">
            <v>09754602</v>
          </cell>
          <cell r="C108" t="str">
            <v>ADAPTER</v>
          </cell>
          <cell r="D108">
            <v>29590</v>
          </cell>
          <cell r="E108">
            <v>9100</v>
          </cell>
          <cell r="F108">
            <v>0</v>
          </cell>
          <cell r="G108">
            <v>38690</v>
          </cell>
          <cell r="H108" t="str">
            <v>97.11.26</v>
          </cell>
          <cell r="I108">
            <v>1</v>
          </cell>
          <cell r="J108">
            <v>16741</v>
          </cell>
          <cell r="K108" t="str">
            <v>98.08.20</v>
          </cell>
          <cell r="L108" t="str">
            <v>ROCSTA</v>
          </cell>
          <cell r="M108" t="str">
            <v>이중치합　　　　　　　　　　</v>
          </cell>
          <cell r="N108" t="str">
            <v>JAEGER</v>
          </cell>
          <cell r="O108" t="str">
            <v>980910</v>
          </cell>
          <cell r="P108" t="str">
            <v>JA98006</v>
          </cell>
          <cell r="Q108" t="str">
            <v>02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 t="str">
            <v>CC</v>
          </cell>
          <cell r="X108" t="str">
            <v>12-02-98</v>
          </cell>
        </row>
        <row r="109">
          <cell r="B109" t="str">
            <v>09754602</v>
          </cell>
          <cell r="C109" t="str">
            <v>ADAPTER</v>
          </cell>
          <cell r="D109">
            <v>29590</v>
          </cell>
          <cell r="E109">
            <v>9100</v>
          </cell>
          <cell r="F109">
            <v>0</v>
          </cell>
          <cell r="G109">
            <v>38690</v>
          </cell>
          <cell r="H109" t="str">
            <v>97.05.02</v>
          </cell>
          <cell r="I109">
            <v>1</v>
          </cell>
          <cell r="J109">
            <v>38200</v>
          </cell>
          <cell r="K109" t="str">
            <v>98.08.26</v>
          </cell>
          <cell r="L109" t="str">
            <v>ROCSTA</v>
          </cell>
          <cell r="M109" t="str">
            <v>조기　마모　　　　　　　　　</v>
          </cell>
          <cell r="N109" t="str">
            <v>JAEGER</v>
          </cell>
          <cell r="O109" t="str">
            <v>980910</v>
          </cell>
          <cell r="P109" t="str">
            <v>JA98006</v>
          </cell>
          <cell r="Q109" t="str">
            <v>03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>CC</v>
          </cell>
          <cell r="X109" t="str">
            <v>12-02-98</v>
          </cell>
        </row>
        <row r="110">
          <cell r="B110" t="str">
            <v>09754602</v>
          </cell>
          <cell r="C110" t="str">
            <v>ADAPTER</v>
          </cell>
          <cell r="D110">
            <v>29590</v>
          </cell>
          <cell r="E110">
            <v>3900</v>
          </cell>
          <cell r="F110">
            <v>0</v>
          </cell>
          <cell r="G110">
            <v>33490</v>
          </cell>
          <cell r="H110" t="str">
            <v>97.12.30</v>
          </cell>
          <cell r="I110">
            <v>1</v>
          </cell>
          <cell r="J110">
            <v>13410</v>
          </cell>
          <cell r="K110" t="str">
            <v>98.09.08</v>
          </cell>
          <cell r="L110" t="str">
            <v>ROCSTA</v>
          </cell>
          <cell r="M110" t="str">
            <v>작동　불량　　　　　　　　　</v>
          </cell>
          <cell r="N110" t="str">
            <v>JAEGER</v>
          </cell>
          <cell r="O110" t="str">
            <v>980910</v>
          </cell>
          <cell r="P110" t="str">
            <v>JA98006</v>
          </cell>
          <cell r="Q110" t="str">
            <v>04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>CC</v>
          </cell>
          <cell r="X110" t="str">
            <v>12-02-98</v>
          </cell>
        </row>
        <row r="111">
          <cell r="B111" t="str">
            <v>09754602</v>
          </cell>
          <cell r="C111" t="str">
            <v>ADAPTER</v>
          </cell>
          <cell r="D111">
            <v>29590</v>
          </cell>
          <cell r="E111">
            <v>7800</v>
          </cell>
          <cell r="F111">
            <v>0</v>
          </cell>
          <cell r="G111">
            <v>37390</v>
          </cell>
          <cell r="H111" t="str">
            <v>97.07.14</v>
          </cell>
          <cell r="I111">
            <v>1</v>
          </cell>
          <cell r="J111">
            <v>28000</v>
          </cell>
          <cell r="K111" t="str">
            <v>98.09.10</v>
          </cell>
          <cell r="L111" t="str">
            <v>ROCSTA</v>
          </cell>
          <cell r="M111" t="str">
            <v>작동　불량　　　　　　　　　</v>
          </cell>
          <cell r="N111" t="str">
            <v>JAEGER</v>
          </cell>
          <cell r="O111" t="str">
            <v>980910</v>
          </cell>
          <cell r="P111" t="str">
            <v>JA98006</v>
          </cell>
          <cell r="Q111" t="str">
            <v>05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CC</v>
          </cell>
          <cell r="X111" t="str">
            <v>12-02-98</v>
          </cell>
        </row>
        <row r="112">
          <cell r="B112" t="str">
            <v>09754602</v>
          </cell>
          <cell r="C112" t="str">
            <v>ADAPTER</v>
          </cell>
          <cell r="D112">
            <v>29590</v>
          </cell>
          <cell r="E112">
            <v>9100</v>
          </cell>
          <cell r="F112">
            <v>0</v>
          </cell>
          <cell r="G112">
            <v>38690</v>
          </cell>
          <cell r="H112" t="str">
            <v>97.08.20</v>
          </cell>
          <cell r="I112">
            <v>1</v>
          </cell>
          <cell r="J112">
            <v>15000</v>
          </cell>
          <cell r="K112" t="str">
            <v>98.10.01</v>
          </cell>
          <cell r="L112" t="str">
            <v>ROCSTA</v>
          </cell>
          <cell r="M112" t="str">
            <v>작동　불량　　　　　　　　　</v>
          </cell>
          <cell r="N112" t="str">
            <v>JAEGER</v>
          </cell>
          <cell r="O112" t="str">
            <v>980910</v>
          </cell>
          <cell r="P112" t="str">
            <v>JA98006</v>
          </cell>
          <cell r="Q112" t="str">
            <v>06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>CC</v>
          </cell>
          <cell r="X112" t="str">
            <v>12-02-98</v>
          </cell>
        </row>
        <row r="113">
          <cell r="B113" t="str">
            <v>09754602</v>
          </cell>
          <cell r="C113" t="str">
            <v>ADAPTER</v>
          </cell>
          <cell r="D113">
            <v>21500</v>
          </cell>
          <cell r="E113">
            <v>5200</v>
          </cell>
          <cell r="F113">
            <v>0</v>
          </cell>
          <cell r="G113">
            <v>26700</v>
          </cell>
          <cell r="H113" t="str">
            <v>97.08.14</v>
          </cell>
          <cell r="I113">
            <v>1</v>
          </cell>
          <cell r="J113">
            <v>7836</v>
          </cell>
          <cell r="K113" t="str">
            <v>98.09.08</v>
          </cell>
          <cell r="L113" t="str">
            <v>ROCSTA</v>
          </cell>
          <cell r="M113" t="str">
            <v>지시　불량　　　　　　　　　</v>
          </cell>
          <cell r="N113" t="str">
            <v>JAEGER</v>
          </cell>
          <cell r="O113" t="str">
            <v>980910</v>
          </cell>
          <cell r="P113" t="str">
            <v>JA98006</v>
          </cell>
          <cell r="Q113" t="str">
            <v>07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>CC</v>
          </cell>
          <cell r="X113" t="str">
            <v>12-02-98</v>
          </cell>
        </row>
        <row r="114">
          <cell r="B114" t="str">
            <v>09754602</v>
          </cell>
          <cell r="C114" t="str">
            <v>ADAPTER</v>
          </cell>
          <cell r="D114">
            <v>29590</v>
          </cell>
          <cell r="E114">
            <v>9100</v>
          </cell>
          <cell r="F114">
            <v>0</v>
          </cell>
          <cell r="G114">
            <v>38690</v>
          </cell>
          <cell r="H114" t="str">
            <v>97.08.18</v>
          </cell>
          <cell r="I114">
            <v>1</v>
          </cell>
          <cell r="J114">
            <v>21046</v>
          </cell>
          <cell r="K114" t="str">
            <v>98.09.12</v>
          </cell>
          <cell r="L114" t="str">
            <v>ROCSTA</v>
          </cell>
          <cell r="M114" t="str">
            <v>지침　떨림　　　　　　　　　</v>
          </cell>
          <cell r="N114" t="str">
            <v>JAEGER</v>
          </cell>
          <cell r="O114" t="str">
            <v>980910</v>
          </cell>
          <cell r="P114" t="str">
            <v>JA98006</v>
          </cell>
          <cell r="Q114" t="str">
            <v>08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>CC</v>
          </cell>
          <cell r="X114" t="str">
            <v>12-02-98</v>
          </cell>
        </row>
        <row r="115">
          <cell r="B115" t="str">
            <v>09754602</v>
          </cell>
          <cell r="C115" t="str">
            <v>ADAPTER</v>
          </cell>
          <cell r="D115">
            <v>29590</v>
          </cell>
          <cell r="E115">
            <v>9100</v>
          </cell>
          <cell r="F115">
            <v>0</v>
          </cell>
          <cell r="G115">
            <v>38690</v>
          </cell>
          <cell r="H115" t="str">
            <v>97.07.29</v>
          </cell>
          <cell r="I115">
            <v>1</v>
          </cell>
          <cell r="J115">
            <v>23944</v>
          </cell>
          <cell r="K115" t="str">
            <v>98.09.07</v>
          </cell>
          <cell r="L115" t="str">
            <v>ROCSTA</v>
          </cell>
          <cell r="M115" t="str">
            <v>지침　떨림　　　　　　　　　</v>
          </cell>
          <cell r="N115" t="str">
            <v>JAEGER</v>
          </cell>
          <cell r="O115" t="str">
            <v>980910</v>
          </cell>
          <cell r="P115" t="str">
            <v>JA98006</v>
          </cell>
          <cell r="Q115" t="str">
            <v>09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 t="str">
            <v>CC</v>
          </cell>
          <cell r="X115" t="str">
            <v>12-02-98</v>
          </cell>
        </row>
        <row r="116">
          <cell r="B116" t="str">
            <v>09754602</v>
          </cell>
          <cell r="C116" t="str">
            <v>ADAPTER　　　　　　　</v>
          </cell>
          <cell r="D116">
            <v>21500</v>
          </cell>
          <cell r="E116">
            <v>9100</v>
          </cell>
          <cell r="F116">
            <v>0</v>
          </cell>
          <cell r="G116">
            <v>30600</v>
          </cell>
          <cell r="H116" t="str">
            <v>97.07.04</v>
          </cell>
          <cell r="I116">
            <v>1</v>
          </cell>
          <cell r="J116">
            <v>38000</v>
          </cell>
          <cell r="K116" t="str">
            <v>98.09.08</v>
          </cell>
          <cell r="L116" t="str">
            <v>ROCSTA</v>
          </cell>
          <cell r="M116" t="str">
            <v>지침　떨림　　　　　　　　　</v>
          </cell>
          <cell r="N116" t="str">
            <v>JAEGER</v>
          </cell>
          <cell r="O116" t="str">
            <v>980910</v>
          </cell>
          <cell r="P116" t="str">
            <v>JA98006</v>
          </cell>
          <cell r="Q116" t="str">
            <v>10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 t="str">
            <v>CC</v>
          </cell>
          <cell r="X116" t="str">
            <v>12-02-98</v>
          </cell>
        </row>
        <row r="117">
          <cell r="B117" t="str">
            <v>09754602</v>
          </cell>
          <cell r="C117" t="str">
            <v>아답터　　　　　　　　　　　</v>
          </cell>
          <cell r="D117">
            <v>29590</v>
          </cell>
          <cell r="E117">
            <v>9100</v>
          </cell>
          <cell r="F117">
            <v>0</v>
          </cell>
          <cell r="G117">
            <v>38690</v>
          </cell>
          <cell r="H117" t="str">
            <v>97.07.25</v>
          </cell>
          <cell r="I117">
            <v>1</v>
          </cell>
          <cell r="J117">
            <v>18000</v>
          </cell>
          <cell r="K117" t="str">
            <v>98.09.29</v>
          </cell>
          <cell r="L117" t="str">
            <v>ROCSTA</v>
          </cell>
          <cell r="M117" t="str">
            <v>유격과대　　　　　　　　　　</v>
          </cell>
          <cell r="N117" t="str">
            <v>JAEGER</v>
          </cell>
          <cell r="O117" t="str">
            <v>980910</v>
          </cell>
          <cell r="P117" t="str">
            <v>JA98006</v>
          </cell>
          <cell r="Q117" t="str">
            <v>11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 t="str">
            <v>CC</v>
          </cell>
          <cell r="X117" t="str">
            <v>12-02-98</v>
          </cell>
        </row>
        <row r="118">
          <cell r="B118" t="str">
            <v>09754602</v>
          </cell>
          <cell r="C118" t="str">
            <v>ADAPTER　　　　　　　　　　</v>
          </cell>
          <cell r="D118">
            <v>21500</v>
          </cell>
          <cell r="E118">
            <v>9100</v>
          </cell>
          <cell r="F118">
            <v>0</v>
          </cell>
          <cell r="G118">
            <v>30600</v>
          </cell>
          <cell r="H118" t="str">
            <v>97.11.14</v>
          </cell>
          <cell r="I118">
            <v>1</v>
          </cell>
          <cell r="J118">
            <v>39300</v>
          </cell>
          <cell r="K118" t="str">
            <v>98.11.23</v>
          </cell>
          <cell r="L118" t="str">
            <v>ROCSTA</v>
          </cell>
          <cell r="M118" t="str">
            <v>유격과대　　　　　　　　　　</v>
          </cell>
          <cell r="N118" t="str">
            <v>JAEGER</v>
          </cell>
          <cell r="O118" t="str">
            <v>9812</v>
          </cell>
          <cell r="P118" t="str">
            <v>JA98007</v>
          </cell>
          <cell r="Q118" t="str">
            <v>00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>CC</v>
          </cell>
        </row>
        <row r="119">
          <cell r="B119" t="str">
            <v>09754602</v>
          </cell>
          <cell r="C119" t="str">
            <v>ADAPTER　　　　　　　　　　</v>
          </cell>
          <cell r="D119">
            <v>21500</v>
          </cell>
          <cell r="E119">
            <v>26000</v>
          </cell>
          <cell r="F119">
            <v>0</v>
          </cell>
          <cell r="G119">
            <v>47500</v>
          </cell>
          <cell r="H119" t="str">
            <v>97.08.05</v>
          </cell>
          <cell r="I119">
            <v>1</v>
          </cell>
          <cell r="J119">
            <v>23500</v>
          </cell>
          <cell r="K119" t="str">
            <v>98.11.12</v>
          </cell>
          <cell r="L119" t="str">
            <v>ROCSTA</v>
          </cell>
          <cell r="M119" t="str">
            <v>소음（노이즈）　　　　　　　</v>
          </cell>
          <cell r="N119" t="str">
            <v>JAEGER</v>
          </cell>
          <cell r="O119" t="str">
            <v>9812</v>
          </cell>
          <cell r="P119" t="str">
            <v>JA98007</v>
          </cell>
          <cell r="Q119" t="str">
            <v>01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CC</v>
          </cell>
        </row>
        <row r="120">
          <cell r="B120" t="str">
            <v>09754602</v>
          </cell>
          <cell r="C120" t="str">
            <v>ADAPTER</v>
          </cell>
          <cell r="D120">
            <v>29590</v>
          </cell>
          <cell r="E120">
            <v>9100</v>
          </cell>
          <cell r="F120">
            <v>0</v>
          </cell>
          <cell r="G120">
            <v>38690</v>
          </cell>
          <cell r="H120" t="str">
            <v>97.06.19</v>
          </cell>
          <cell r="I120">
            <v>1</v>
          </cell>
          <cell r="J120">
            <v>9000</v>
          </cell>
          <cell r="K120" t="str">
            <v>98.11.26</v>
          </cell>
          <cell r="L120" t="str">
            <v>ROCSTA</v>
          </cell>
          <cell r="M120" t="str">
            <v>지침　떨림　　　　　　　　　</v>
          </cell>
          <cell r="N120" t="str">
            <v>JAEGER</v>
          </cell>
          <cell r="O120" t="str">
            <v>9812</v>
          </cell>
          <cell r="P120" t="str">
            <v>JA98007</v>
          </cell>
          <cell r="Q120" t="str">
            <v>02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>CC</v>
          </cell>
        </row>
        <row r="121">
          <cell r="B121" t="str">
            <v>09754602</v>
          </cell>
          <cell r="C121" t="str">
            <v>아답터　　　　　　　　　　　</v>
          </cell>
          <cell r="D121">
            <v>29590</v>
          </cell>
          <cell r="E121">
            <v>9100</v>
          </cell>
          <cell r="F121">
            <v>0</v>
          </cell>
          <cell r="G121">
            <v>38690</v>
          </cell>
          <cell r="H121" t="str">
            <v>97.02.24</v>
          </cell>
          <cell r="I121">
            <v>1</v>
          </cell>
          <cell r="J121">
            <v>24500</v>
          </cell>
          <cell r="K121" t="str">
            <v>98.11.06</v>
          </cell>
          <cell r="L121" t="str">
            <v>ROCSTA</v>
          </cell>
          <cell r="M121" t="str">
            <v>지침　떨림　　　　　　　　　</v>
          </cell>
          <cell r="N121" t="str">
            <v>JAEGER</v>
          </cell>
          <cell r="O121" t="str">
            <v>9812</v>
          </cell>
          <cell r="P121" t="str">
            <v>JA98007</v>
          </cell>
          <cell r="Q121" t="str">
            <v>03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>CC</v>
          </cell>
        </row>
        <row r="122">
          <cell r="B122" t="str">
            <v>09754602</v>
          </cell>
          <cell r="C122" t="str">
            <v>아답터　　　　　　　　　　　</v>
          </cell>
          <cell r="D122">
            <v>29590</v>
          </cell>
          <cell r="E122">
            <v>9100</v>
          </cell>
          <cell r="F122">
            <v>0</v>
          </cell>
          <cell r="G122">
            <v>38690</v>
          </cell>
          <cell r="H122" t="str">
            <v>97.07.23</v>
          </cell>
          <cell r="I122">
            <v>1</v>
          </cell>
          <cell r="J122">
            <v>9400</v>
          </cell>
          <cell r="K122" t="str">
            <v>98.11.25</v>
          </cell>
          <cell r="L122" t="str">
            <v>ROCSTA</v>
          </cell>
          <cell r="M122" t="str">
            <v>지침　떨림　　　　　　　　　</v>
          </cell>
          <cell r="N122" t="str">
            <v>JAEGER</v>
          </cell>
          <cell r="O122" t="str">
            <v>9812</v>
          </cell>
          <cell r="P122" t="str">
            <v>JA98007</v>
          </cell>
          <cell r="Q122" t="str">
            <v>04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CC</v>
          </cell>
        </row>
        <row r="123">
          <cell r="B123" t="str">
            <v>09754602</v>
          </cell>
          <cell r="C123" t="str">
            <v>아답터　　　　　　　　　　　</v>
          </cell>
          <cell r="D123">
            <v>29590</v>
          </cell>
          <cell r="E123">
            <v>3900</v>
          </cell>
          <cell r="F123">
            <v>0</v>
          </cell>
          <cell r="G123">
            <v>33490</v>
          </cell>
          <cell r="H123" t="str">
            <v>97.07.31</v>
          </cell>
          <cell r="I123">
            <v>1</v>
          </cell>
          <cell r="J123">
            <v>29500</v>
          </cell>
          <cell r="K123" t="str">
            <v>98.11.11</v>
          </cell>
          <cell r="L123" t="str">
            <v>ROCSTA</v>
          </cell>
          <cell r="M123" t="str">
            <v>작동　무거움　　　　　　　　</v>
          </cell>
          <cell r="N123" t="str">
            <v>JAEGER</v>
          </cell>
          <cell r="O123" t="str">
            <v>9811</v>
          </cell>
          <cell r="P123" t="str">
            <v>JA98007</v>
          </cell>
          <cell r="Q123" t="str">
            <v>05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CC</v>
          </cell>
        </row>
        <row r="124">
          <cell r="B124" t="str">
            <v>09754602</v>
          </cell>
          <cell r="C124" t="str">
            <v>아답터　　　　　　　　　　　</v>
          </cell>
          <cell r="D124">
            <v>21500</v>
          </cell>
          <cell r="E124">
            <v>9100</v>
          </cell>
          <cell r="F124">
            <v>0</v>
          </cell>
          <cell r="G124">
            <v>30600</v>
          </cell>
          <cell r="H124" t="str">
            <v>97.09.08</v>
          </cell>
          <cell r="I124">
            <v>1</v>
          </cell>
          <cell r="J124">
            <v>39001</v>
          </cell>
          <cell r="K124" t="str">
            <v>98.10.30</v>
          </cell>
          <cell r="L124" t="str">
            <v>ROCSTA</v>
          </cell>
          <cell r="M124" t="str">
            <v>작동　불량　　　　　　　　　</v>
          </cell>
          <cell r="N124" t="str">
            <v>JAEGER</v>
          </cell>
          <cell r="O124" t="str">
            <v>9811</v>
          </cell>
          <cell r="P124" t="str">
            <v>JA98007</v>
          </cell>
          <cell r="Q124" t="str">
            <v>06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CC</v>
          </cell>
        </row>
        <row r="125">
          <cell r="B125" t="str">
            <v>09754602</v>
          </cell>
          <cell r="C125" t="str">
            <v>아답터　　　　　　　　　　　</v>
          </cell>
          <cell r="D125">
            <v>29590</v>
          </cell>
          <cell r="E125">
            <v>9100</v>
          </cell>
          <cell r="F125">
            <v>0</v>
          </cell>
          <cell r="G125">
            <v>38690</v>
          </cell>
          <cell r="H125" t="str">
            <v>98.01.16</v>
          </cell>
          <cell r="I125">
            <v>1</v>
          </cell>
          <cell r="J125">
            <v>19800</v>
          </cell>
          <cell r="K125" t="str">
            <v>98.09.18</v>
          </cell>
          <cell r="L125" t="str">
            <v>ROCSTA</v>
          </cell>
          <cell r="M125" t="str">
            <v>작동　불량　　　　　　　　　</v>
          </cell>
          <cell r="N125" t="str">
            <v>JAEGER</v>
          </cell>
          <cell r="O125" t="str">
            <v>9811</v>
          </cell>
          <cell r="P125" t="str">
            <v>JA98007</v>
          </cell>
          <cell r="Q125" t="str">
            <v>07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CC</v>
          </cell>
        </row>
        <row r="126">
          <cell r="B126" t="str">
            <v>09754602</v>
          </cell>
          <cell r="C126" t="str">
            <v>아답터　　　　　　　　　　　</v>
          </cell>
          <cell r="D126">
            <v>29590</v>
          </cell>
          <cell r="E126">
            <v>7800</v>
          </cell>
          <cell r="F126">
            <v>0</v>
          </cell>
          <cell r="G126">
            <v>37390</v>
          </cell>
          <cell r="H126" t="str">
            <v>97.09.10</v>
          </cell>
          <cell r="I126">
            <v>1</v>
          </cell>
          <cell r="J126">
            <v>28700</v>
          </cell>
          <cell r="K126" t="str">
            <v>98.10.14</v>
          </cell>
          <cell r="L126" t="str">
            <v>ROCSTA</v>
          </cell>
          <cell r="M126" t="str">
            <v>알피엠불량　　　</v>
          </cell>
          <cell r="N126" t="str">
            <v>JAEGER</v>
          </cell>
          <cell r="O126" t="str">
            <v>9811</v>
          </cell>
          <cell r="P126" t="str">
            <v>JA98007</v>
          </cell>
          <cell r="Q126" t="str">
            <v>08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 t="str">
            <v>CC</v>
          </cell>
        </row>
        <row r="127">
          <cell r="B127" t="str">
            <v>09754602</v>
          </cell>
          <cell r="C127" t="str">
            <v>아답터　　　　　　　　　　　</v>
          </cell>
          <cell r="D127">
            <v>29590</v>
          </cell>
          <cell r="E127">
            <v>9100</v>
          </cell>
          <cell r="F127">
            <v>0</v>
          </cell>
          <cell r="G127">
            <v>38690</v>
          </cell>
          <cell r="H127" t="str">
            <v>97.10.20</v>
          </cell>
          <cell r="I127">
            <v>1</v>
          </cell>
          <cell r="J127">
            <v>14895</v>
          </cell>
          <cell r="K127" t="str">
            <v>98.10.09</v>
          </cell>
          <cell r="L127" t="str">
            <v>ROCSTA</v>
          </cell>
          <cell r="M127" t="str">
            <v>작동　불량　　　　　　　　　</v>
          </cell>
          <cell r="N127" t="str">
            <v>JAEGER</v>
          </cell>
          <cell r="O127" t="str">
            <v>9811</v>
          </cell>
          <cell r="P127" t="str">
            <v>JA98007</v>
          </cell>
          <cell r="Q127" t="str">
            <v>09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>CC</v>
          </cell>
        </row>
        <row r="128">
          <cell r="B128" t="str">
            <v>09754602</v>
          </cell>
          <cell r="C128" t="str">
            <v>아답터　　　　　　　　　　　</v>
          </cell>
          <cell r="D128">
            <v>0</v>
          </cell>
          <cell r="E128">
            <v>0</v>
          </cell>
          <cell r="F128">
            <v>29590</v>
          </cell>
          <cell r="G128">
            <v>29590</v>
          </cell>
          <cell r="H128" t="str">
            <v>97.08.14</v>
          </cell>
          <cell r="I128">
            <v>0</v>
          </cell>
          <cell r="J128">
            <v>32000</v>
          </cell>
          <cell r="K128" t="str">
            <v>98.10.23</v>
          </cell>
          <cell r="L128" t="str">
            <v>ROCSTA</v>
          </cell>
          <cell r="M128" t="str">
            <v>작동　불량　　　　　　　　　</v>
          </cell>
          <cell r="N128" t="str">
            <v>JAEGER</v>
          </cell>
          <cell r="O128" t="str">
            <v>9811</v>
          </cell>
          <cell r="P128" t="str">
            <v>JA98007</v>
          </cell>
          <cell r="Q128" t="str">
            <v>10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 t="str">
            <v>CC</v>
          </cell>
        </row>
        <row r="129">
          <cell r="B129" t="str">
            <v>09754602</v>
          </cell>
          <cell r="C129" t="str">
            <v>아답터　　　　　　　　　　　</v>
          </cell>
          <cell r="D129">
            <v>21500</v>
          </cell>
          <cell r="E129">
            <v>9100</v>
          </cell>
          <cell r="F129">
            <v>0</v>
          </cell>
          <cell r="G129">
            <v>30600</v>
          </cell>
          <cell r="H129" t="str">
            <v>97.10.27</v>
          </cell>
          <cell r="I129">
            <v>1</v>
          </cell>
          <cell r="J129">
            <v>23001</v>
          </cell>
          <cell r="K129" t="str">
            <v>98.11.05</v>
          </cell>
          <cell r="L129" t="str">
            <v>ROCSTA</v>
          </cell>
          <cell r="M129" t="str">
            <v>작동　불량　　　　　　　　　</v>
          </cell>
          <cell r="N129" t="str">
            <v>JAEGER</v>
          </cell>
          <cell r="O129" t="str">
            <v>9812</v>
          </cell>
          <cell r="P129" t="str">
            <v>JA98007</v>
          </cell>
          <cell r="Q129" t="str">
            <v>11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>CC</v>
          </cell>
        </row>
        <row r="130">
          <cell r="B130" t="str">
            <v>09754602</v>
          </cell>
          <cell r="C130" t="str">
            <v>아답터　　　　　　　　　　　</v>
          </cell>
          <cell r="D130">
            <v>29590</v>
          </cell>
          <cell r="E130">
            <v>9100</v>
          </cell>
          <cell r="F130">
            <v>0</v>
          </cell>
          <cell r="G130">
            <v>38690</v>
          </cell>
          <cell r="H130" t="str">
            <v>98.06.15</v>
          </cell>
          <cell r="I130">
            <v>1</v>
          </cell>
          <cell r="J130">
            <v>8200</v>
          </cell>
          <cell r="K130" t="str">
            <v>98.11.16</v>
          </cell>
          <cell r="L130" t="str">
            <v>ROCSTA</v>
          </cell>
          <cell r="M130" t="str">
            <v>지침　떨림　　　　　　　　　</v>
          </cell>
          <cell r="N130" t="str">
            <v>JAEGER</v>
          </cell>
          <cell r="O130" t="str">
            <v>9812</v>
          </cell>
          <cell r="P130" t="str">
            <v>JA98007</v>
          </cell>
          <cell r="Q130" t="str">
            <v>12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CC</v>
          </cell>
        </row>
        <row r="131">
          <cell r="B131" t="str">
            <v>09754602</v>
          </cell>
          <cell r="C131" t="str">
            <v>아답터　　　　　　　　　　　</v>
          </cell>
          <cell r="D131">
            <v>29590</v>
          </cell>
          <cell r="E131">
            <v>9100</v>
          </cell>
          <cell r="F131">
            <v>0</v>
          </cell>
          <cell r="G131">
            <v>38690</v>
          </cell>
          <cell r="H131" t="str">
            <v>97.08.20</v>
          </cell>
          <cell r="I131">
            <v>1</v>
          </cell>
          <cell r="J131">
            <v>16300</v>
          </cell>
          <cell r="K131" t="str">
            <v>98.12.01</v>
          </cell>
          <cell r="L131" t="str">
            <v>ROCSTA</v>
          </cell>
          <cell r="M131" t="str">
            <v>지침　걸림　　　　　　　　　</v>
          </cell>
          <cell r="N131" t="str">
            <v>JAEGER</v>
          </cell>
          <cell r="O131" t="str">
            <v>9812</v>
          </cell>
          <cell r="P131" t="str">
            <v>JA98007</v>
          </cell>
          <cell r="Q131" t="str">
            <v>13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CC</v>
          </cell>
        </row>
        <row r="132">
          <cell r="B132" t="str">
            <v>09754602</v>
          </cell>
          <cell r="C132" t="str">
            <v>아답터　　　　　　　　　　　</v>
          </cell>
          <cell r="D132">
            <v>29590</v>
          </cell>
          <cell r="E132">
            <v>9100</v>
          </cell>
          <cell r="F132">
            <v>0</v>
          </cell>
          <cell r="G132">
            <v>38690</v>
          </cell>
          <cell r="H132" t="str">
            <v>97.05.09</v>
          </cell>
          <cell r="I132">
            <v>1</v>
          </cell>
          <cell r="J132">
            <v>17500</v>
          </cell>
          <cell r="K132" t="str">
            <v>98.11.30</v>
          </cell>
          <cell r="L132" t="str">
            <v>ROCSTA</v>
          </cell>
          <cell r="M132" t="str">
            <v>조기　마모　　　　　　　　　</v>
          </cell>
          <cell r="N132" t="str">
            <v>JAEGER</v>
          </cell>
          <cell r="O132" t="str">
            <v>9812</v>
          </cell>
          <cell r="P132" t="str">
            <v>JA98007</v>
          </cell>
          <cell r="Q132" t="str">
            <v>14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CC</v>
          </cell>
        </row>
        <row r="133">
          <cell r="B133" t="str">
            <v>09754602</v>
          </cell>
          <cell r="C133" t="str">
            <v>아답터　　　　　　　　　　　</v>
          </cell>
          <cell r="D133">
            <v>29590</v>
          </cell>
          <cell r="E133">
            <v>9100</v>
          </cell>
          <cell r="F133">
            <v>0</v>
          </cell>
          <cell r="G133">
            <v>38690</v>
          </cell>
          <cell r="H133" t="str">
            <v>98.07.22</v>
          </cell>
          <cell r="I133">
            <v>1</v>
          </cell>
          <cell r="J133">
            <v>10200</v>
          </cell>
          <cell r="K133" t="str">
            <v>98.12.04</v>
          </cell>
          <cell r="L133" t="str">
            <v>ROCSTA</v>
          </cell>
          <cell r="M133" t="str">
            <v>유격불량　　　　　　　　　　</v>
          </cell>
          <cell r="N133" t="str">
            <v>JAEGER</v>
          </cell>
          <cell r="O133" t="str">
            <v>9812</v>
          </cell>
          <cell r="P133" t="str">
            <v>JA98007</v>
          </cell>
          <cell r="Q133" t="str">
            <v>15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>CC</v>
          </cell>
        </row>
        <row r="134">
          <cell r="B134" t="str">
            <v>09754602</v>
          </cell>
          <cell r="C134" t="str">
            <v>아답터　　　　　　　　　　　</v>
          </cell>
          <cell r="D134">
            <v>29590</v>
          </cell>
          <cell r="E134">
            <v>7800</v>
          </cell>
          <cell r="F134">
            <v>0</v>
          </cell>
          <cell r="G134">
            <v>37390</v>
          </cell>
          <cell r="H134" t="str">
            <v>97.07.25</v>
          </cell>
          <cell r="I134">
            <v>1</v>
          </cell>
          <cell r="J134">
            <v>20100</v>
          </cell>
          <cell r="K134" t="str">
            <v>98.12.03</v>
          </cell>
          <cell r="L134" t="str">
            <v>ROCSTA</v>
          </cell>
          <cell r="M134" t="str">
            <v>이음　　　　　　　　　　　　</v>
          </cell>
          <cell r="N134" t="str">
            <v>JAEGER</v>
          </cell>
          <cell r="O134" t="str">
            <v>9812</v>
          </cell>
          <cell r="P134" t="str">
            <v>JA98007</v>
          </cell>
          <cell r="Q134" t="str">
            <v>16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 t="str">
            <v>CC</v>
          </cell>
        </row>
        <row r="135">
          <cell r="B135" t="str">
            <v>09754602</v>
          </cell>
          <cell r="C135" t="str">
            <v>아답터　　　　　　　　　　　</v>
          </cell>
          <cell r="D135">
            <v>29590</v>
          </cell>
          <cell r="E135">
            <v>7800</v>
          </cell>
          <cell r="F135">
            <v>0</v>
          </cell>
          <cell r="G135">
            <v>37390</v>
          </cell>
          <cell r="H135" t="str">
            <v>97.08.16</v>
          </cell>
          <cell r="I135">
            <v>1</v>
          </cell>
          <cell r="J135">
            <v>23410</v>
          </cell>
          <cell r="K135" t="str">
            <v>98.11.11</v>
          </cell>
          <cell r="L135" t="str">
            <v>ROCSTA</v>
          </cell>
          <cell r="M135" t="str">
            <v>지시　부족　　　　　　　　　</v>
          </cell>
          <cell r="N135" t="str">
            <v>JAEGER</v>
          </cell>
          <cell r="O135" t="str">
            <v>9812</v>
          </cell>
          <cell r="P135" t="str">
            <v>JA98007</v>
          </cell>
          <cell r="Q135" t="str">
            <v>17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CC</v>
          </cell>
        </row>
        <row r="136">
          <cell r="B136" t="str">
            <v>09754602</v>
          </cell>
          <cell r="C136" t="str">
            <v>아답터　　　　　　　　　　　</v>
          </cell>
          <cell r="D136">
            <v>29590</v>
          </cell>
          <cell r="E136">
            <v>7800</v>
          </cell>
          <cell r="F136">
            <v>0</v>
          </cell>
          <cell r="G136">
            <v>37390</v>
          </cell>
          <cell r="H136" t="str">
            <v>97.07.29</v>
          </cell>
          <cell r="I136">
            <v>1</v>
          </cell>
          <cell r="J136">
            <v>35000</v>
          </cell>
          <cell r="K136" t="str">
            <v>98.12.01</v>
          </cell>
          <cell r="L136" t="str">
            <v>ROCSTA</v>
          </cell>
          <cell r="M136" t="str">
            <v>작동　불량　　　　　　　　　</v>
          </cell>
          <cell r="N136" t="str">
            <v>JAEGER</v>
          </cell>
          <cell r="O136" t="str">
            <v>9812</v>
          </cell>
          <cell r="P136" t="str">
            <v>JA98007</v>
          </cell>
          <cell r="Q136" t="str">
            <v>18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CC</v>
          </cell>
        </row>
        <row r="137">
          <cell r="B137" t="str">
            <v>JSK37G240</v>
          </cell>
          <cell r="C137" t="str">
            <v>COUPLER(JOST, 2 TYPE)</v>
          </cell>
          <cell r="D137">
            <v>2417850</v>
          </cell>
          <cell r="E137">
            <v>91000</v>
          </cell>
          <cell r="F137">
            <v>0</v>
          </cell>
          <cell r="G137">
            <v>2508850</v>
          </cell>
          <cell r="H137" t="str">
            <v>97.03.03</v>
          </cell>
          <cell r="I137">
            <v>1</v>
          </cell>
          <cell r="J137">
            <v>50000</v>
          </cell>
          <cell r="K137" t="str">
            <v>97.12.11</v>
          </cell>
          <cell r="L137" t="str">
            <v>75T T</v>
          </cell>
          <cell r="M137" t="str">
            <v>크랙　　　　　　　　　　　　</v>
          </cell>
          <cell r="N137" t="str">
            <v>JOST</v>
          </cell>
          <cell r="O137" t="str">
            <v>9801</v>
          </cell>
          <cell r="P137" t="str">
            <v>JO98001</v>
          </cell>
          <cell r="Q137" t="str">
            <v>00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 t="str">
            <v>BB</v>
          </cell>
          <cell r="W137" t="str">
            <v>현품직교처리</v>
          </cell>
          <cell r="Y137" t="str">
            <v>지해구제98-109,98-127</v>
          </cell>
        </row>
        <row r="138">
          <cell r="B138" t="str">
            <v>JSK37G240</v>
          </cell>
          <cell r="C138" t="str">
            <v>COUPLER(JOST, 2TYPE)</v>
          </cell>
          <cell r="D138">
            <v>2417850</v>
          </cell>
          <cell r="E138">
            <v>19500</v>
          </cell>
          <cell r="F138">
            <v>0</v>
          </cell>
          <cell r="G138">
            <v>2437350</v>
          </cell>
          <cell r="H138" t="str">
            <v>97.02.24</v>
          </cell>
          <cell r="I138">
            <v>1</v>
          </cell>
          <cell r="J138">
            <v>61000</v>
          </cell>
          <cell r="K138" t="str">
            <v>98.01.05</v>
          </cell>
          <cell r="L138" t="str">
            <v>60T</v>
          </cell>
          <cell r="M138" t="str">
            <v>크랙　　　　　　　　　　　　</v>
          </cell>
          <cell r="N138" t="str">
            <v>JOST</v>
          </cell>
          <cell r="O138" t="str">
            <v>9801</v>
          </cell>
          <cell r="P138" t="str">
            <v>JO98002</v>
          </cell>
          <cell r="Q138" t="str">
            <v>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BB</v>
          </cell>
          <cell r="W138" t="str">
            <v>현품직교처리</v>
          </cell>
          <cell r="Y138" t="str">
            <v>지해구제98-109,98-127</v>
          </cell>
        </row>
        <row r="139">
          <cell r="B139" t="str">
            <v>JSK37G240</v>
          </cell>
          <cell r="C139" t="str">
            <v>COUPLER</v>
          </cell>
          <cell r="D139">
            <v>0</v>
          </cell>
          <cell r="E139">
            <v>52000</v>
          </cell>
          <cell r="F139">
            <v>0</v>
          </cell>
          <cell r="G139">
            <v>52000</v>
          </cell>
          <cell r="H139" t="str">
            <v>97.02.27</v>
          </cell>
          <cell r="I139">
            <v>1</v>
          </cell>
          <cell r="J139">
            <v>59500</v>
          </cell>
          <cell r="K139" t="str">
            <v>97.12.03</v>
          </cell>
          <cell r="L139" t="str">
            <v>75T T</v>
          </cell>
          <cell r="M139" t="str">
            <v>크랙　　　　　　　　　　　　</v>
          </cell>
          <cell r="N139" t="str">
            <v>JOST</v>
          </cell>
          <cell r="O139" t="str">
            <v>9801</v>
          </cell>
          <cell r="P139" t="str">
            <v>JO98003</v>
          </cell>
          <cell r="Q139" t="str">
            <v>00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BB</v>
          </cell>
          <cell r="W139" t="str">
            <v>현품직교처리</v>
          </cell>
          <cell r="Y139" t="str">
            <v>지해구제98-109,98-127</v>
          </cell>
        </row>
        <row r="140">
          <cell r="B140" t="str">
            <v>JSK37G240</v>
          </cell>
          <cell r="C140" t="str">
            <v>COUPLER(JOST,2 TYPE)</v>
          </cell>
          <cell r="D140">
            <v>3288500</v>
          </cell>
          <cell r="E140">
            <v>26000</v>
          </cell>
          <cell r="F140">
            <v>0</v>
          </cell>
          <cell r="G140">
            <v>3314500</v>
          </cell>
          <cell r="H140" t="str">
            <v>97.05.15</v>
          </cell>
          <cell r="I140">
            <v>1</v>
          </cell>
          <cell r="J140">
            <v>49000</v>
          </cell>
          <cell r="K140" t="str">
            <v>98.02.12</v>
          </cell>
          <cell r="L140" t="str">
            <v>75T T</v>
          </cell>
          <cell r="M140" t="str">
            <v>크랙　　　　　　　　　　　　</v>
          </cell>
          <cell r="N140" t="str">
            <v>JOST</v>
          </cell>
          <cell r="O140" t="str">
            <v>9803</v>
          </cell>
          <cell r="P140" t="str">
            <v>JO98004</v>
          </cell>
          <cell r="Q140" t="str">
            <v>00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 t="str">
            <v>BB</v>
          </cell>
          <cell r="W140" t="str">
            <v>현품직교처리</v>
          </cell>
          <cell r="Y140" t="str">
            <v>지해구제98-109,98-127</v>
          </cell>
        </row>
        <row r="141">
          <cell r="B141" t="str">
            <v>JSK37G240</v>
          </cell>
          <cell r="C141" t="str">
            <v>COUPLER(JOST, 2 TYPE)</v>
          </cell>
          <cell r="D141">
            <v>2923000</v>
          </cell>
          <cell r="E141">
            <v>32500</v>
          </cell>
          <cell r="F141">
            <v>0</v>
          </cell>
          <cell r="G141">
            <v>2955500</v>
          </cell>
          <cell r="H141" t="str">
            <v>97.09.30</v>
          </cell>
          <cell r="I141">
            <v>1</v>
          </cell>
          <cell r="J141">
            <v>81050</v>
          </cell>
          <cell r="K141" t="str">
            <v>98.04.16</v>
          </cell>
          <cell r="L141" t="str">
            <v>60T</v>
          </cell>
          <cell r="M141" t="str">
            <v>크랙　　　　　　　　　　　　</v>
          </cell>
          <cell r="N141" t="str">
            <v>JOST</v>
          </cell>
          <cell r="O141" t="str">
            <v>980405</v>
          </cell>
          <cell r="P141" t="str">
            <v>JO98005</v>
          </cell>
          <cell r="Q141" t="str">
            <v>00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BB</v>
          </cell>
          <cell r="W141" t="str">
            <v>현품직교처리</v>
          </cell>
          <cell r="Y141" t="str">
            <v>지해구제98-109,98-127</v>
          </cell>
        </row>
        <row r="142">
          <cell r="B142" t="str">
            <v>JSK37G240</v>
          </cell>
          <cell r="C142" t="str">
            <v>커플러(조스트사２축형）</v>
          </cell>
          <cell r="D142">
            <v>2923000</v>
          </cell>
          <cell r="E142">
            <v>23400</v>
          </cell>
          <cell r="F142">
            <v>0</v>
          </cell>
          <cell r="G142">
            <v>2946400</v>
          </cell>
          <cell r="H142" t="str">
            <v>97.03.20</v>
          </cell>
          <cell r="I142">
            <v>1</v>
          </cell>
          <cell r="J142">
            <v>0</v>
          </cell>
          <cell r="K142" t="str">
            <v>98.04.17</v>
          </cell>
          <cell r="L142" t="str">
            <v>60T</v>
          </cell>
          <cell r="M142" t="str">
            <v>크랙　　　　　　　　　　　　</v>
          </cell>
          <cell r="N142" t="str">
            <v>JOST</v>
          </cell>
          <cell r="O142" t="str">
            <v>980405</v>
          </cell>
          <cell r="P142" t="str">
            <v>JO98005</v>
          </cell>
          <cell r="Q142" t="str">
            <v>01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BB</v>
          </cell>
          <cell r="W142" t="str">
            <v>현품직교처리</v>
          </cell>
          <cell r="Y142" t="str">
            <v>지해구제98-109,98-127</v>
          </cell>
        </row>
        <row r="143">
          <cell r="B143" t="str">
            <v>JSK37G240</v>
          </cell>
          <cell r="C143" t="str">
            <v>커플러(조스트사２축형）</v>
          </cell>
          <cell r="D143">
            <v>2923000</v>
          </cell>
          <cell r="E143">
            <v>23400</v>
          </cell>
          <cell r="F143">
            <v>0</v>
          </cell>
          <cell r="G143">
            <v>2946400</v>
          </cell>
          <cell r="H143" t="str">
            <v>97.11.13</v>
          </cell>
          <cell r="I143">
            <v>1</v>
          </cell>
          <cell r="J143">
            <v>23949</v>
          </cell>
          <cell r="K143" t="str">
            <v>98.04.02</v>
          </cell>
          <cell r="L143" t="str">
            <v>60T</v>
          </cell>
          <cell r="M143" t="str">
            <v>록크　불량　　　　　　　　　</v>
          </cell>
          <cell r="N143" t="str">
            <v>JOST</v>
          </cell>
          <cell r="O143" t="str">
            <v>980405</v>
          </cell>
          <cell r="P143" t="str">
            <v>JO98005</v>
          </cell>
          <cell r="Q143" t="str">
            <v>02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BB</v>
          </cell>
          <cell r="W143" t="str">
            <v>현품직교처리</v>
          </cell>
          <cell r="Y143" t="str">
            <v>지해구제98-109,98-127</v>
          </cell>
        </row>
        <row r="144">
          <cell r="B144" t="str">
            <v>JSK37G240</v>
          </cell>
          <cell r="C144" t="str">
            <v>COUPLER(JOST,2 TYPE)</v>
          </cell>
          <cell r="D144">
            <v>2923000</v>
          </cell>
          <cell r="E144">
            <v>32500</v>
          </cell>
          <cell r="F144">
            <v>0</v>
          </cell>
          <cell r="G144">
            <v>2955500</v>
          </cell>
          <cell r="H144" t="str">
            <v>97.05.12</v>
          </cell>
          <cell r="I144">
            <v>1</v>
          </cell>
          <cell r="J144">
            <v>52000</v>
          </cell>
          <cell r="K144" t="str">
            <v>98.05.27</v>
          </cell>
          <cell r="L144" t="str">
            <v>60T</v>
          </cell>
          <cell r="M144" t="str">
            <v>크랙　　　　　　　　　　　　</v>
          </cell>
          <cell r="N144" t="str">
            <v>JOST</v>
          </cell>
          <cell r="O144" t="str">
            <v>9806</v>
          </cell>
          <cell r="P144" t="str">
            <v>JO98006</v>
          </cell>
          <cell r="Q144" t="str">
            <v>00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BB</v>
          </cell>
          <cell r="W144" t="str">
            <v>현품직교처리</v>
          </cell>
          <cell r="Y144" t="str">
            <v>지해구제98-109,98-127</v>
          </cell>
        </row>
        <row r="145">
          <cell r="B145" t="str">
            <v>JSK37G240</v>
          </cell>
          <cell r="C145" t="str">
            <v>커플러(조스트사２축형）</v>
          </cell>
          <cell r="D145">
            <v>2923000</v>
          </cell>
          <cell r="E145">
            <v>32500</v>
          </cell>
          <cell r="F145">
            <v>0</v>
          </cell>
          <cell r="G145">
            <v>2955500</v>
          </cell>
          <cell r="H145" t="str">
            <v>97.05.12</v>
          </cell>
          <cell r="I145">
            <v>1</v>
          </cell>
          <cell r="J145">
            <v>56000</v>
          </cell>
          <cell r="K145" t="str">
            <v>98.05.27</v>
          </cell>
          <cell r="L145" t="str">
            <v>60T</v>
          </cell>
          <cell r="M145" t="str">
            <v>크랙　　　　　　　　　　　　</v>
          </cell>
          <cell r="N145" t="str">
            <v>JOST</v>
          </cell>
          <cell r="O145" t="str">
            <v>9806</v>
          </cell>
          <cell r="P145" t="str">
            <v>JO98006</v>
          </cell>
          <cell r="Q145" t="str">
            <v>01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BB</v>
          </cell>
          <cell r="W145" t="str">
            <v>현품직교처리</v>
          </cell>
          <cell r="Y145" t="str">
            <v>지해구제98-109,98-127</v>
          </cell>
        </row>
        <row r="146">
          <cell r="B146" t="str">
            <v>JSK37G240</v>
          </cell>
          <cell r="C146" t="str">
            <v>커플러(조스트사２축형）</v>
          </cell>
          <cell r="D146">
            <v>2923000</v>
          </cell>
          <cell r="E146">
            <v>19500</v>
          </cell>
          <cell r="F146">
            <v>0</v>
          </cell>
          <cell r="G146">
            <v>2942500</v>
          </cell>
          <cell r="H146" t="str">
            <v>97.10.29</v>
          </cell>
          <cell r="I146">
            <v>1</v>
          </cell>
          <cell r="J146">
            <v>42000</v>
          </cell>
          <cell r="K146" t="str">
            <v>98.06.01</v>
          </cell>
          <cell r="L146" t="str">
            <v>60T</v>
          </cell>
          <cell r="M146" t="str">
            <v>크랙　　　　　　　　　　　　</v>
          </cell>
          <cell r="N146" t="str">
            <v>JOST</v>
          </cell>
          <cell r="O146" t="str">
            <v>9806</v>
          </cell>
          <cell r="P146" t="str">
            <v>JO98006</v>
          </cell>
          <cell r="Q146" t="str">
            <v>02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BB</v>
          </cell>
          <cell r="W146" t="str">
            <v>현품직교처리</v>
          </cell>
          <cell r="Y146" t="str">
            <v>지해구제98-109,98-127</v>
          </cell>
        </row>
        <row r="147">
          <cell r="B147" t="str">
            <v>JSK37G240</v>
          </cell>
          <cell r="C147" t="str">
            <v>커플러(조스트사２축형）</v>
          </cell>
          <cell r="D147">
            <v>2923000</v>
          </cell>
          <cell r="E147">
            <v>19500</v>
          </cell>
          <cell r="F147">
            <v>0</v>
          </cell>
          <cell r="G147">
            <v>2942500</v>
          </cell>
          <cell r="H147" t="str">
            <v>97.11.03</v>
          </cell>
          <cell r="I147">
            <v>1</v>
          </cell>
          <cell r="J147">
            <v>56400</v>
          </cell>
          <cell r="K147" t="str">
            <v>98.05.21</v>
          </cell>
          <cell r="L147" t="str">
            <v>60T</v>
          </cell>
          <cell r="M147" t="str">
            <v>크랙　　　　　　　　　　　　</v>
          </cell>
          <cell r="N147" t="str">
            <v>JOST</v>
          </cell>
          <cell r="O147" t="str">
            <v>9806</v>
          </cell>
          <cell r="P147" t="str">
            <v>JO98006</v>
          </cell>
          <cell r="Q147" t="str">
            <v>03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BB</v>
          </cell>
          <cell r="W147" t="str">
            <v>현품직교처리</v>
          </cell>
          <cell r="Y147" t="str">
            <v>지해구제98-109,98-127</v>
          </cell>
        </row>
        <row r="148">
          <cell r="B148" t="str">
            <v>JSK37G240</v>
          </cell>
          <cell r="C148" t="str">
            <v>커플러(조스트사２축형）</v>
          </cell>
          <cell r="D148">
            <v>2923000</v>
          </cell>
          <cell r="E148">
            <v>19500</v>
          </cell>
          <cell r="F148">
            <v>0</v>
          </cell>
          <cell r="G148">
            <v>2942500</v>
          </cell>
          <cell r="H148" t="str">
            <v>97.03.18</v>
          </cell>
          <cell r="I148">
            <v>1</v>
          </cell>
          <cell r="J148">
            <v>60000</v>
          </cell>
          <cell r="K148" t="str">
            <v>98.05.22</v>
          </cell>
          <cell r="L148" t="str">
            <v>60T</v>
          </cell>
          <cell r="M148" t="str">
            <v>크랙　　　　　　　　　　　　</v>
          </cell>
          <cell r="N148" t="str">
            <v>JOST</v>
          </cell>
          <cell r="O148" t="str">
            <v>9806</v>
          </cell>
          <cell r="P148" t="str">
            <v>JO98006</v>
          </cell>
          <cell r="Q148" t="str">
            <v>04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BB</v>
          </cell>
          <cell r="W148" t="str">
            <v>현품직교처리</v>
          </cell>
          <cell r="Y148" t="str">
            <v>지해구제98-109,98-127</v>
          </cell>
        </row>
        <row r="149">
          <cell r="B149" t="str">
            <v>JSK37G240</v>
          </cell>
          <cell r="C149" t="str">
            <v>커플러(조스트사２축형）</v>
          </cell>
          <cell r="D149">
            <v>2923000</v>
          </cell>
          <cell r="E149">
            <v>19500</v>
          </cell>
          <cell r="F149">
            <v>0</v>
          </cell>
          <cell r="G149">
            <v>2942500</v>
          </cell>
          <cell r="H149" t="str">
            <v>97.10.29</v>
          </cell>
          <cell r="I149">
            <v>1</v>
          </cell>
          <cell r="J149">
            <v>51000</v>
          </cell>
          <cell r="K149" t="str">
            <v>98.05.26</v>
          </cell>
          <cell r="L149" t="str">
            <v>60T</v>
          </cell>
          <cell r="M149" t="str">
            <v>크랙　　　　　　　　　　　　</v>
          </cell>
          <cell r="N149" t="str">
            <v>JOST</v>
          </cell>
          <cell r="O149" t="str">
            <v>9806</v>
          </cell>
          <cell r="P149" t="str">
            <v>JO98006</v>
          </cell>
          <cell r="Q149" t="str">
            <v>05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BB</v>
          </cell>
          <cell r="W149" t="str">
            <v>현품직교처리</v>
          </cell>
          <cell r="Y149" t="str">
            <v>지해구제98-109,98-127</v>
          </cell>
        </row>
        <row r="150">
          <cell r="B150" t="str">
            <v>JSK37G240</v>
          </cell>
          <cell r="C150" t="str">
            <v>COUPLER(JOST,2 TYPE)</v>
          </cell>
          <cell r="D150">
            <v>2923000</v>
          </cell>
          <cell r="E150">
            <v>13000</v>
          </cell>
          <cell r="F150">
            <v>0</v>
          </cell>
          <cell r="G150">
            <v>2936000</v>
          </cell>
          <cell r="H150" t="str">
            <v>97.10.30</v>
          </cell>
          <cell r="I150">
            <v>1</v>
          </cell>
          <cell r="J150">
            <v>35000</v>
          </cell>
          <cell r="K150" t="str">
            <v>98.06.22</v>
          </cell>
          <cell r="L150" t="str">
            <v>60T</v>
          </cell>
          <cell r="M150" t="str">
            <v>크랙　　　　　　　　　　　　</v>
          </cell>
          <cell r="N150" t="str">
            <v>JOST</v>
          </cell>
          <cell r="O150" t="str">
            <v>980708</v>
          </cell>
          <cell r="P150" t="str">
            <v>JO98007</v>
          </cell>
          <cell r="Q150" t="str">
            <v>00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 t="str">
            <v>BB</v>
          </cell>
          <cell r="W150" t="str">
            <v>현품직교처리</v>
          </cell>
          <cell r="Y150" t="str">
            <v>지해구제98-109,98-127</v>
          </cell>
        </row>
        <row r="151">
          <cell r="B151" t="str">
            <v>JSK37G240</v>
          </cell>
          <cell r="C151" t="str">
            <v>COUPLER(JOST,2TYPE)</v>
          </cell>
          <cell r="D151">
            <v>2923000</v>
          </cell>
          <cell r="E151">
            <v>13000</v>
          </cell>
          <cell r="F151">
            <v>212600</v>
          </cell>
          <cell r="G151">
            <v>3148600</v>
          </cell>
          <cell r="H151" t="str">
            <v>97.06.30</v>
          </cell>
          <cell r="I151">
            <v>1</v>
          </cell>
          <cell r="J151">
            <v>97501</v>
          </cell>
          <cell r="K151" t="str">
            <v>98.08.31</v>
          </cell>
          <cell r="L151" t="str">
            <v>60T</v>
          </cell>
          <cell r="M151" t="str">
            <v>크랙　　　　　　　　　　　　</v>
          </cell>
          <cell r="N151" t="str">
            <v>JOST</v>
          </cell>
          <cell r="O151" t="str">
            <v>980910</v>
          </cell>
          <cell r="P151" t="str">
            <v>JO98008</v>
          </cell>
          <cell r="Q151" t="str">
            <v>00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>BB</v>
          </cell>
          <cell r="W151" t="str">
            <v>현품직교처리</v>
          </cell>
          <cell r="X151" t="str">
            <v>12-02-98</v>
          </cell>
          <cell r="Y151" t="str">
            <v>지해구제98-109,98-127</v>
          </cell>
        </row>
        <row r="152">
          <cell r="B152" t="str">
            <v>SK3304-001</v>
          </cell>
          <cell r="C152" t="str">
            <v>PEDESTAL(BKT)</v>
          </cell>
          <cell r="D152">
            <v>0</v>
          </cell>
          <cell r="E152">
            <v>91000</v>
          </cell>
          <cell r="F152">
            <v>0</v>
          </cell>
          <cell r="G152">
            <v>91000</v>
          </cell>
          <cell r="H152" t="str">
            <v>97.06.27</v>
          </cell>
          <cell r="I152">
            <v>1</v>
          </cell>
          <cell r="J152">
            <v>124800</v>
          </cell>
          <cell r="K152" t="str">
            <v>98.09.22</v>
          </cell>
          <cell r="L152" t="str">
            <v>60T</v>
          </cell>
          <cell r="M152" t="str">
            <v>크랙　　　　　　　　　　　　</v>
          </cell>
          <cell r="N152" t="str">
            <v>JOST</v>
          </cell>
          <cell r="O152" t="str">
            <v>980910</v>
          </cell>
          <cell r="P152" t="str">
            <v>JO98009</v>
          </cell>
          <cell r="Q152" t="str">
            <v>00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BB</v>
          </cell>
          <cell r="W152" t="str">
            <v>현품직교처리</v>
          </cell>
          <cell r="X152" t="str">
            <v>12-02-98</v>
          </cell>
          <cell r="Y152" t="str">
            <v>지해구제98-109,98-127</v>
          </cell>
        </row>
        <row r="153">
          <cell r="B153" t="str">
            <v>SK3304-001</v>
          </cell>
          <cell r="C153" t="str">
            <v>PEDESTAL BKT</v>
          </cell>
          <cell r="D153">
            <v>0</v>
          </cell>
          <cell r="E153">
            <v>91000</v>
          </cell>
          <cell r="F153">
            <v>0</v>
          </cell>
          <cell r="G153">
            <v>91000</v>
          </cell>
          <cell r="H153" t="str">
            <v>97.06.27</v>
          </cell>
          <cell r="I153">
            <v>1</v>
          </cell>
          <cell r="J153">
            <v>119000</v>
          </cell>
          <cell r="K153" t="str">
            <v>98.09.14</v>
          </cell>
          <cell r="L153" t="str">
            <v>60T</v>
          </cell>
          <cell r="M153" t="str">
            <v>크랙　　　　　　　　　　　　</v>
          </cell>
          <cell r="N153" t="str">
            <v>JOST</v>
          </cell>
          <cell r="O153" t="str">
            <v>980910</v>
          </cell>
          <cell r="P153" t="str">
            <v>JO98009</v>
          </cell>
          <cell r="Q153" t="str">
            <v>01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BB</v>
          </cell>
          <cell r="W153" t="str">
            <v>현품직교처리</v>
          </cell>
          <cell r="X153" t="str">
            <v>12-02-98</v>
          </cell>
          <cell r="Y153" t="str">
            <v>지해구제98-109,98-127</v>
          </cell>
        </row>
        <row r="154">
          <cell r="B154" t="str">
            <v>SK3304-001</v>
          </cell>
          <cell r="C154" t="str">
            <v>PEDESTAL BKT</v>
          </cell>
          <cell r="D154">
            <v>0</v>
          </cell>
          <cell r="E154">
            <v>91000</v>
          </cell>
          <cell r="F154">
            <v>0</v>
          </cell>
          <cell r="G154">
            <v>91000</v>
          </cell>
          <cell r="H154" t="str">
            <v>97.06.30</v>
          </cell>
          <cell r="I154">
            <v>1</v>
          </cell>
          <cell r="J154">
            <v>87600</v>
          </cell>
          <cell r="K154" t="str">
            <v>98.09.17</v>
          </cell>
          <cell r="L154" t="str">
            <v>60T</v>
          </cell>
          <cell r="M154" t="str">
            <v>크랙　　　　　　　　　　　　</v>
          </cell>
          <cell r="N154" t="str">
            <v>JOST</v>
          </cell>
          <cell r="O154" t="str">
            <v>980910</v>
          </cell>
          <cell r="P154" t="str">
            <v>JO98009</v>
          </cell>
          <cell r="Q154" t="str">
            <v>02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>BB</v>
          </cell>
          <cell r="W154" t="str">
            <v>현품직교처리</v>
          </cell>
          <cell r="X154" t="str">
            <v>12-02-98</v>
          </cell>
          <cell r="Y154" t="str">
            <v>지해구제98-109,98-127</v>
          </cell>
        </row>
        <row r="155">
          <cell r="B155" t="str">
            <v>2021032503</v>
          </cell>
          <cell r="C155" t="str">
            <v>POWER STEERING PUMP</v>
          </cell>
          <cell r="D155">
            <v>311300</v>
          </cell>
          <cell r="E155">
            <v>15600</v>
          </cell>
          <cell r="F155">
            <v>7260</v>
          </cell>
          <cell r="G155">
            <v>334160</v>
          </cell>
          <cell r="H155" t="str">
            <v>97.07.25</v>
          </cell>
          <cell r="I155">
            <v>1</v>
          </cell>
          <cell r="J155">
            <v>37000</v>
          </cell>
          <cell r="K155" t="str">
            <v>98.01.08</v>
          </cell>
          <cell r="L155" t="str">
            <v>SD</v>
          </cell>
          <cell r="M155" t="str">
            <v>소음（노이즈）　　　　　　　</v>
          </cell>
          <cell r="N155" t="str">
            <v>KJC</v>
          </cell>
          <cell r="O155" t="str">
            <v>9801</v>
          </cell>
          <cell r="P155" t="str">
            <v>KJ98001</v>
          </cell>
          <cell r="Q155" t="str">
            <v>00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 t="str">
            <v>D</v>
          </cell>
          <cell r="W155" t="str">
            <v>도입중단(국산화)</v>
          </cell>
          <cell r="Y155" t="str">
            <v>지해제98-143</v>
          </cell>
        </row>
        <row r="156">
          <cell r="B156" t="str">
            <v>2021032503</v>
          </cell>
          <cell r="C156" t="str">
            <v>P/S PUMP ASSY</v>
          </cell>
          <cell r="D156">
            <v>311300</v>
          </cell>
          <cell r="E156">
            <v>15600</v>
          </cell>
          <cell r="F156">
            <v>7260</v>
          </cell>
          <cell r="G156">
            <v>334160</v>
          </cell>
          <cell r="H156" t="str">
            <v>97.07.28</v>
          </cell>
          <cell r="I156">
            <v>1</v>
          </cell>
          <cell r="J156">
            <v>19863</v>
          </cell>
          <cell r="K156" t="str">
            <v>98.01.06</v>
          </cell>
          <cell r="L156" t="str">
            <v>SD</v>
          </cell>
          <cell r="M156" t="str">
            <v>회전력　무거움</v>
          </cell>
          <cell r="N156" t="str">
            <v>KJC</v>
          </cell>
          <cell r="O156" t="str">
            <v>9802</v>
          </cell>
          <cell r="P156" t="str">
            <v>KJ98002</v>
          </cell>
          <cell r="Q156" t="str">
            <v>00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D</v>
          </cell>
          <cell r="W156" t="str">
            <v>도입중단(국산화)</v>
          </cell>
          <cell r="Y156" t="str">
            <v>지해제98-143</v>
          </cell>
        </row>
        <row r="157">
          <cell r="B157" t="str">
            <v>AA61K13710</v>
          </cell>
          <cell r="C157" t="str">
            <v>파워　펌프　　　　　　　　　</v>
          </cell>
          <cell r="D157">
            <v>221100</v>
          </cell>
          <cell r="E157">
            <v>15600</v>
          </cell>
          <cell r="F157">
            <v>5060</v>
          </cell>
          <cell r="G157">
            <v>241760</v>
          </cell>
          <cell r="H157" t="str">
            <v>96.03.08</v>
          </cell>
          <cell r="I157">
            <v>1</v>
          </cell>
          <cell r="J157">
            <v>45264</v>
          </cell>
          <cell r="K157" t="str">
            <v>98.02.03</v>
          </cell>
          <cell r="L157" t="str">
            <v>16T &amp; 18T</v>
          </cell>
          <cell r="M157" t="str">
            <v>파워　부족　　　　　　　　　</v>
          </cell>
          <cell r="N157" t="str">
            <v>KJC</v>
          </cell>
          <cell r="O157" t="str">
            <v>9802</v>
          </cell>
          <cell r="P157" t="str">
            <v>KJ98002</v>
          </cell>
          <cell r="Q157" t="str">
            <v>01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D</v>
          </cell>
          <cell r="W157" t="str">
            <v>도입중단(국산화)</v>
          </cell>
          <cell r="Y157" t="str">
            <v>지해제98-143</v>
          </cell>
        </row>
        <row r="158">
          <cell r="B158" t="str">
            <v>AA61K13710</v>
          </cell>
          <cell r="C158" t="str">
            <v>파워　펌프　　　　　　　　　</v>
          </cell>
          <cell r="D158">
            <v>221100</v>
          </cell>
          <cell r="E158">
            <v>15600</v>
          </cell>
          <cell r="F158">
            <v>0</v>
          </cell>
          <cell r="G158">
            <v>236700</v>
          </cell>
          <cell r="H158" t="str">
            <v>97.07.31</v>
          </cell>
          <cell r="I158">
            <v>1</v>
          </cell>
          <cell r="J158">
            <v>37600</v>
          </cell>
          <cell r="K158" t="str">
            <v>98.02.01</v>
          </cell>
          <cell r="L158" t="str">
            <v>SD</v>
          </cell>
          <cell r="M158" t="str">
            <v>작동　무거움　　　　　　　　</v>
          </cell>
          <cell r="N158" t="str">
            <v>KJC</v>
          </cell>
          <cell r="O158" t="str">
            <v>9802</v>
          </cell>
          <cell r="P158" t="str">
            <v>KJ98002</v>
          </cell>
          <cell r="Q158" t="str">
            <v>02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D</v>
          </cell>
          <cell r="W158" t="str">
            <v>도입중단(국산화)</v>
          </cell>
          <cell r="Y158" t="str">
            <v>지해제98-143</v>
          </cell>
        </row>
        <row r="159">
          <cell r="B159" t="str">
            <v>AA61D13710</v>
          </cell>
          <cell r="C159" t="str">
            <v>PUMP ASSY-P/S W/TANK</v>
          </cell>
          <cell r="D159">
            <v>161000</v>
          </cell>
          <cell r="E159">
            <v>13000</v>
          </cell>
          <cell r="F159">
            <v>8400</v>
          </cell>
          <cell r="G159">
            <v>182400</v>
          </cell>
          <cell r="H159" t="str">
            <v>97.09.30</v>
          </cell>
          <cell r="I159">
            <v>1</v>
          </cell>
          <cell r="J159">
            <v>18604</v>
          </cell>
          <cell r="K159" t="str">
            <v>98.05.26</v>
          </cell>
          <cell r="L159" t="str">
            <v>HD</v>
          </cell>
          <cell r="M159" t="str">
            <v>이음　　　　　　　　　　　　</v>
          </cell>
          <cell r="N159" t="str">
            <v>KJC</v>
          </cell>
          <cell r="O159" t="str">
            <v>9806</v>
          </cell>
          <cell r="P159" t="str">
            <v>KJ98003</v>
          </cell>
          <cell r="Q159" t="str">
            <v>00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>D</v>
          </cell>
          <cell r="W159" t="str">
            <v>도입중단(국산화)</v>
          </cell>
          <cell r="Y159" t="str">
            <v>지해제98-143</v>
          </cell>
        </row>
        <row r="160">
          <cell r="B160" t="str">
            <v>N20964</v>
          </cell>
          <cell r="C160" t="str">
            <v>HAND VALVE</v>
          </cell>
          <cell r="D160">
            <v>16104</v>
          </cell>
          <cell r="E160">
            <v>6500</v>
          </cell>
          <cell r="F160">
            <v>0</v>
          </cell>
          <cell r="G160">
            <v>22604</v>
          </cell>
          <cell r="H160" t="str">
            <v>97.04.21</v>
          </cell>
          <cell r="I160">
            <v>1</v>
          </cell>
          <cell r="J160">
            <v>18960</v>
          </cell>
          <cell r="K160" t="str">
            <v>97.12.04</v>
          </cell>
          <cell r="L160" t="str">
            <v>SD</v>
          </cell>
          <cell r="M160" t="str">
            <v>누기，가스　누출　　　　　　</v>
          </cell>
          <cell r="N160" t="str">
            <v>KOMAT</v>
          </cell>
          <cell r="O160" t="str">
            <v>9801</v>
          </cell>
          <cell r="P160" t="str">
            <v>KO98001</v>
          </cell>
          <cell r="Q160" t="str">
            <v>00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현품</v>
          </cell>
          <cell r="Y160" t="str">
            <v>지해구제99-2</v>
          </cell>
        </row>
        <row r="161">
          <cell r="B161" t="str">
            <v>N15844BA</v>
          </cell>
          <cell r="C161" t="str">
            <v>VALVE, LEVELING</v>
          </cell>
          <cell r="D161">
            <v>66000</v>
          </cell>
          <cell r="E161">
            <v>6500</v>
          </cell>
          <cell r="F161">
            <v>0</v>
          </cell>
          <cell r="G161">
            <v>72500</v>
          </cell>
          <cell r="H161" t="str">
            <v>97.05.03</v>
          </cell>
          <cell r="I161">
            <v>1</v>
          </cell>
          <cell r="J161">
            <v>38200</v>
          </cell>
          <cell r="K161" t="str">
            <v>98.01.05</v>
          </cell>
          <cell r="L161" t="str">
            <v>SD</v>
          </cell>
          <cell r="M161" t="str">
            <v>누기，가스　누출　　　　　　</v>
          </cell>
          <cell r="N161" t="str">
            <v>KOMAT</v>
          </cell>
          <cell r="O161" t="str">
            <v>9801</v>
          </cell>
          <cell r="P161" t="str">
            <v>KO98002</v>
          </cell>
          <cell r="Q161" t="str">
            <v>00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 t="str">
            <v>현품</v>
          </cell>
          <cell r="Y161" t="str">
            <v>지해구제99-2</v>
          </cell>
        </row>
        <row r="162">
          <cell r="B162" t="str">
            <v>N20960A</v>
          </cell>
          <cell r="C162" t="str">
            <v>HAND VALVE</v>
          </cell>
          <cell r="D162">
            <v>36000</v>
          </cell>
          <cell r="E162">
            <v>3900</v>
          </cell>
          <cell r="F162">
            <v>0</v>
          </cell>
          <cell r="G162">
            <v>39900</v>
          </cell>
          <cell r="H162" t="str">
            <v>97.06.14</v>
          </cell>
          <cell r="I162">
            <v>1</v>
          </cell>
          <cell r="J162">
            <v>17000</v>
          </cell>
          <cell r="K162" t="str">
            <v>97.12.16</v>
          </cell>
          <cell r="L162" t="str">
            <v>SD</v>
          </cell>
          <cell r="M162" t="str">
            <v>누기，가스　누출　　　　　　</v>
          </cell>
          <cell r="N162" t="str">
            <v>KOMAT</v>
          </cell>
          <cell r="O162" t="str">
            <v>9801</v>
          </cell>
          <cell r="P162" t="str">
            <v>KO98003</v>
          </cell>
          <cell r="Q162" t="str">
            <v>00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 t="str">
            <v>현품</v>
          </cell>
          <cell r="Y162" t="str">
            <v>지해구제99-2</v>
          </cell>
        </row>
        <row r="163">
          <cell r="B163" t="str">
            <v>10911105</v>
          </cell>
          <cell r="C163" t="str">
            <v>SWITCH, BRAKE LOCK</v>
          </cell>
          <cell r="D163">
            <v>57336</v>
          </cell>
          <cell r="E163">
            <v>5200</v>
          </cell>
          <cell r="F163">
            <v>0</v>
          </cell>
          <cell r="G163">
            <v>62536</v>
          </cell>
          <cell r="H163" t="str">
            <v>96.09.12</v>
          </cell>
          <cell r="I163">
            <v>1</v>
          </cell>
          <cell r="J163">
            <v>708</v>
          </cell>
          <cell r="K163" t="str">
            <v>97.12.11</v>
          </cell>
          <cell r="L163" t="str">
            <v>군수</v>
          </cell>
          <cell r="M163" t="str">
            <v>작동　불능　　　　　　　　　</v>
          </cell>
          <cell r="N163" t="str">
            <v>KOMAT</v>
          </cell>
          <cell r="O163" t="str">
            <v>9801</v>
          </cell>
          <cell r="P163" t="str">
            <v>KO98004</v>
          </cell>
          <cell r="Q163" t="str">
            <v>00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현품</v>
          </cell>
          <cell r="Y163" t="str">
            <v>지해구제99-2</v>
          </cell>
        </row>
        <row r="164">
          <cell r="B164" t="str">
            <v>10911105</v>
          </cell>
          <cell r="C164" t="str">
            <v>SWITCH, BRAKE LOCK</v>
          </cell>
          <cell r="D164">
            <v>57336</v>
          </cell>
          <cell r="E164">
            <v>5200</v>
          </cell>
          <cell r="F164">
            <v>0</v>
          </cell>
          <cell r="G164">
            <v>62536</v>
          </cell>
          <cell r="H164" t="str">
            <v>96.09.17</v>
          </cell>
          <cell r="I164">
            <v>1</v>
          </cell>
          <cell r="J164">
            <v>736</v>
          </cell>
          <cell r="K164" t="str">
            <v>97.12.11</v>
          </cell>
          <cell r="L164" t="str">
            <v>군수</v>
          </cell>
          <cell r="M164" t="str">
            <v>작동　불능　　　　　　　　　</v>
          </cell>
          <cell r="N164" t="str">
            <v>KOMAT</v>
          </cell>
          <cell r="O164" t="str">
            <v>9801</v>
          </cell>
          <cell r="P164" t="str">
            <v>KO98004</v>
          </cell>
          <cell r="Q164" t="str">
            <v>01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 t="str">
            <v>현품</v>
          </cell>
          <cell r="Y164" t="str">
            <v>지해구제99-2</v>
          </cell>
        </row>
        <row r="165">
          <cell r="B165" t="str">
            <v>10911105</v>
          </cell>
          <cell r="C165" t="str">
            <v>SWITCH, BRAKE LOCK</v>
          </cell>
          <cell r="D165">
            <v>57336</v>
          </cell>
          <cell r="E165">
            <v>5200</v>
          </cell>
          <cell r="F165">
            <v>0</v>
          </cell>
          <cell r="G165">
            <v>62536</v>
          </cell>
          <cell r="H165" t="str">
            <v>96.09.12</v>
          </cell>
          <cell r="I165">
            <v>1</v>
          </cell>
          <cell r="J165">
            <v>793</v>
          </cell>
          <cell r="K165" t="str">
            <v>97.12.11</v>
          </cell>
          <cell r="L165" t="str">
            <v>군수</v>
          </cell>
          <cell r="M165" t="str">
            <v>작동　불능　　　　　　　　　</v>
          </cell>
          <cell r="N165" t="str">
            <v>KOMAT</v>
          </cell>
          <cell r="O165" t="str">
            <v>9801</v>
          </cell>
          <cell r="P165" t="str">
            <v>KO98004</v>
          </cell>
          <cell r="Q165" t="str">
            <v>02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>현품</v>
          </cell>
          <cell r="Y165" t="str">
            <v>지해구제99-2</v>
          </cell>
        </row>
        <row r="166">
          <cell r="B166" t="str">
            <v>7413932</v>
          </cell>
          <cell r="C166" t="str">
            <v>ROTO CHAMBER</v>
          </cell>
          <cell r="D166">
            <v>316619</v>
          </cell>
          <cell r="E166">
            <v>13000</v>
          </cell>
          <cell r="F166">
            <v>0</v>
          </cell>
          <cell r="G166">
            <v>329619</v>
          </cell>
          <cell r="H166" t="str">
            <v>97.10.31</v>
          </cell>
          <cell r="I166">
            <v>1</v>
          </cell>
          <cell r="J166">
            <v>503</v>
          </cell>
          <cell r="K166" t="str">
            <v>97.12.11</v>
          </cell>
          <cell r="L166" t="str">
            <v>군수</v>
          </cell>
          <cell r="M166" t="str">
            <v>누기，가스　누출　　　　　　</v>
          </cell>
          <cell r="N166" t="str">
            <v>KOMAT</v>
          </cell>
          <cell r="O166" t="str">
            <v>9801</v>
          </cell>
          <cell r="P166" t="str">
            <v>KO98005</v>
          </cell>
          <cell r="Q166" t="str">
            <v>00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 t="str">
            <v>현품</v>
          </cell>
          <cell r="Y166" t="str">
            <v>지해구제99-2</v>
          </cell>
        </row>
        <row r="167">
          <cell r="B167" t="str">
            <v>N15844BA</v>
          </cell>
          <cell r="C167" t="str">
            <v>VALVE LEVELING</v>
          </cell>
          <cell r="D167">
            <v>90000</v>
          </cell>
          <cell r="E167">
            <v>6500</v>
          </cell>
          <cell r="F167">
            <v>0</v>
          </cell>
          <cell r="G167">
            <v>96500</v>
          </cell>
          <cell r="H167" t="str">
            <v>97.07.18</v>
          </cell>
          <cell r="I167">
            <v>1</v>
          </cell>
          <cell r="J167">
            <v>13864</v>
          </cell>
          <cell r="K167" t="str">
            <v>98.02.03</v>
          </cell>
          <cell r="L167" t="str">
            <v>SD</v>
          </cell>
          <cell r="M167" t="str">
            <v>누기，가스　누출　　　　　　</v>
          </cell>
          <cell r="N167" t="str">
            <v>KOMAT</v>
          </cell>
          <cell r="O167" t="str">
            <v>9802</v>
          </cell>
          <cell r="P167" t="str">
            <v>KO98006</v>
          </cell>
          <cell r="Q167" t="str">
            <v>00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 t="str">
            <v>현품</v>
          </cell>
          <cell r="Y167" t="str">
            <v>지해구제99-2</v>
          </cell>
        </row>
        <row r="168">
          <cell r="B168" t="str">
            <v>165468</v>
          </cell>
          <cell r="C168" t="str">
            <v>SPRING BRAKE</v>
          </cell>
          <cell r="D168">
            <v>89100</v>
          </cell>
          <cell r="E168">
            <v>6500</v>
          </cell>
          <cell r="F168">
            <v>0</v>
          </cell>
          <cell r="G168">
            <v>95600</v>
          </cell>
          <cell r="H168" t="str">
            <v>97.06.25</v>
          </cell>
          <cell r="I168">
            <v>1</v>
          </cell>
          <cell r="J168">
            <v>26500</v>
          </cell>
          <cell r="K168" t="str">
            <v>98.02.05</v>
          </cell>
          <cell r="L168" t="str">
            <v>AM937</v>
          </cell>
          <cell r="M168" t="str">
            <v>리턴　불량　　　　　　　　　</v>
          </cell>
          <cell r="N168" t="str">
            <v>KOMAT</v>
          </cell>
          <cell r="O168" t="str">
            <v>9802</v>
          </cell>
          <cell r="P168" t="str">
            <v>KO98007</v>
          </cell>
          <cell r="Q168" t="str">
            <v>00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현품</v>
          </cell>
          <cell r="Y168" t="str">
            <v>지해구제99-2</v>
          </cell>
        </row>
        <row r="169">
          <cell r="B169" t="str">
            <v>N20404E</v>
          </cell>
          <cell r="C169" t="str">
            <v>VALVE LAVELING(BB123</v>
          </cell>
          <cell r="D169">
            <v>173800</v>
          </cell>
          <cell r="E169">
            <v>9100</v>
          </cell>
          <cell r="F169">
            <v>0</v>
          </cell>
          <cell r="G169">
            <v>182900</v>
          </cell>
          <cell r="H169" t="str">
            <v>97.04.30</v>
          </cell>
          <cell r="I169">
            <v>1</v>
          </cell>
          <cell r="J169">
            <v>18000</v>
          </cell>
          <cell r="K169" t="str">
            <v>98.02.02</v>
          </cell>
          <cell r="L169" t="str">
            <v>SD</v>
          </cell>
          <cell r="M169" t="str">
            <v>누기，가스　누출　　　　　　</v>
          </cell>
          <cell r="N169" t="str">
            <v>KOMAT</v>
          </cell>
          <cell r="O169" t="str">
            <v>9802</v>
          </cell>
          <cell r="P169" t="str">
            <v>KO98008</v>
          </cell>
          <cell r="Q169" t="str">
            <v>00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>현품</v>
          </cell>
          <cell r="Y169" t="str">
            <v>지해구제99-2</v>
          </cell>
        </row>
        <row r="170">
          <cell r="B170" t="str">
            <v>N20960A</v>
          </cell>
          <cell r="C170" t="str">
            <v>HAND VALVE</v>
          </cell>
          <cell r="D170">
            <v>59400</v>
          </cell>
          <cell r="E170">
            <v>3900</v>
          </cell>
          <cell r="F170">
            <v>0</v>
          </cell>
          <cell r="G170">
            <v>63300</v>
          </cell>
          <cell r="H170" t="str">
            <v>97.12.30</v>
          </cell>
          <cell r="I170">
            <v>1</v>
          </cell>
          <cell r="J170">
            <v>5200</v>
          </cell>
          <cell r="K170" t="str">
            <v>98.02.11</v>
          </cell>
          <cell r="L170" t="str">
            <v>SD</v>
          </cell>
          <cell r="M170" t="str">
            <v>타버림，연기　　　　　　　　</v>
          </cell>
          <cell r="N170" t="str">
            <v>KOMAT</v>
          </cell>
          <cell r="O170" t="str">
            <v>9802</v>
          </cell>
          <cell r="P170" t="str">
            <v>KO98009</v>
          </cell>
          <cell r="Q170" t="str">
            <v>00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 t="str">
            <v>현품</v>
          </cell>
          <cell r="Y170" t="str">
            <v>지해구제99-2</v>
          </cell>
        </row>
        <row r="171">
          <cell r="B171" t="str">
            <v>N4930AA</v>
          </cell>
          <cell r="C171" t="str">
            <v>CHAMBER RR 30"</v>
          </cell>
          <cell r="D171">
            <v>155100</v>
          </cell>
          <cell r="E171">
            <v>15600</v>
          </cell>
          <cell r="F171">
            <v>0</v>
          </cell>
          <cell r="G171">
            <v>170700</v>
          </cell>
          <cell r="H171" t="str">
            <v>97.07.09</v>
          </cell>
          <cell r="I171">
            <v>1</v>
          </cell>
          <cell r="J171">
            <v>14002</v>
          </cell>
          <cell r="K171" t="str">
            <v>98.02.07</v>
          </cell>
          <cell r="L171" t="str">
            <v>SD</v>
          </cell>
          <cell r="M171" t="str">
            <v>압축누기　　　　　　　　　　</v>
          </cell>
          <cell r="N171" t="str">
            <v>KOMAT</v>
          </cell>
          <cell r="O171" t="str">
            <v>9803</v>
          </cell>
          <cell r="P171" t="str">
            <v>KO98010</v>
          </cell>
          <cell r="Q171" t="str">
            <v>00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 t="str">
            <v>현품</v>
          </cell>
          <cell r="Y171" t="str">
            <v>지해구제99-2</v>
          </cell>
        </row>
        <row r="172">
          <cell r="B172" t="str">
            <v>N15844BA</v>
          </cell>
          <cell r="C172" t="str">
            <v>V/V LEVLING</v>
          </cell>
          <cell r="D172">
            <v>110000</v>
          </cell>
          <cell r="E172">
            <v>9100</v>
          </cell>
          <cell r="F172">
            <v>0</v>
          </cell>
          <cell r="G172">
            <v>119100</v>
          </cell>
          <cell r="H172" t="str">
            <v>97.07.09</v>
          </cell>
          <cell r="I172">
            <v>1</v>
          </cell>
          <cell r="J172">
            <v>18954</v>
          </cell>
          <cell r="K172" t="str">
            <v>98.03.15</v>
          </cell>
          <cell r="L172" t="str">
            <v>SD</v>
          </cell>
          <cell r="M172" t="str">
            <v>누기，가스　누출　　　　　　</v>
          </cell>
          <cell r="N172" t="str">
            <v>KOMAT</v>
          </cell>
          <cell r="O172" t="str">
            <v>980405</v>
          </cell>
          <cell r="P172" t="str">
            <v>KO98010</v>
          </cell>
          <cell r="Q172" t="str">
            <v>00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 t="str">
            <v>현품</v>
          </cell>
          <cell r="Y172" t="str">
            <v>지해구제99-2</v>
          </cell>
        </row>
        <row r="173">
          <cell r="B173" t="str">
            <v>N20960B</v>
          </cell>
          <cell r="C173" t="str">
            <v>HAND VALVE</v>
          </cell>
          <cell r="D173">
            <v>48750</v>
          </cell>
          <cell r="E173">
            <v>3900</v>
          </cell>
          <cell r="F173">
            <v>0</v>
          </cell>
          <cell r="G173">
            <v>52650</v>
          </cell>
          <cell r="H173" t="str">
            <v>97.12.13</v>
          </cell>
          <cell r="I173">
            <v>1</v>
          </cell>
          <cell r="J173">
            <v>5750</v>
          </cell>
          <cell r="K173" t="str">
            <v>98.02.05</v>
          </cell>
          <cell r="L173" t="str">
            <v>SD</v>
          </cell>
          <cell r="M173" t="str">
            <v>누기，가스　누출　　　　　　</v>
          </cell>
          <cell r="N173" t="str">
            <v>KOMAT</v>
          </cell>
          <cell r="O173" t="str">
            <v>9803</v>
          </cell>
          <cell r="P173" t="str">
            <v>KO98011</v>
          </cell>
          <cell r="Q173" t="str">
            <v>00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현품</v>
          </cell>
          <cell r="Y173" t="str">
            <v>지해구제99-2</v>
          </cell>
        </row>
        <row r="174">
          <cell r="B174" t="str">
            <v>N20960A</v>
          </cell>
          <cell r="C174" t="str">
            <v>HAND VALVE</v>
          </cell>
          <cell r="D174">
            <v>59400</v>
          </cell>
          <cell r="E174">
            <v>10400</v>
          </cell>
          <cell r="F174">
            <v>0</v>
          </cell>
          <cell r="G174">
            <v>69800</v>
          </cell>
          <cell r="H174" t="str">
            <v>97.07.31</v>
          </cell>
          <cell r="I174">
            <v>1</v>
          </cell>
          <cell r="J174">
            <v>28697</v>
          </cell>
          <cell r="K174" t="str">
            <v>98.04.28</v>
          </cell>
          <cell r="L174" t="str">
            <v>SD</v>
          </cell>
          <cell r="M174" t="str">
            <v>전환불능　　　　　　　　　　</v>
          </cell>
          <cell r="N174" t="str">
            <v>KOMAT</v>
          </cell>
          <cell r="O174" t="str">
            <v>980405</v>
          </cell>
          <cell r="P174" t="str">
            <v>KO98012</v>
          </cell>
          <cell r="Q174" t="str">
            <v>00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현품</v>
          </cell>
          <cell r="Y174" t="str">
            <v>지해구제99-2</v>
          </cell>
        </row>
        <row r="175">
          <cell r="B175" t="str">
            <v>N15844BA</v>
          </cell>
          <cell r="C175" t="str">
            <v>V/V LEVELING</v>
          </cell>
          <cell r="D175">
            <v>110000</v>
          </cell>
          <cell r="E175">
            <v>9100</v>
          </cell>
          <cell r="F175">
            <v>0</v>
          </cell>
          <cell r="G175">
            <v>119100</v>
          </cell>
          <cell r="H175" t="str">
            <v>97.07.04</v>
          </cell>
          <cell r="I175">
            <v>1</v>
          </cell>
          <cell r="J175">
            <v>17910</v>
          </cell>
          <cell r="K175" t="str">
            <v>98.04.02</v>
          </cell>
          <cell r="L175" t="str">
            <v>SD</v>
          </cell>
          <cell r="M175" t="str">
            <v>누기，가스　누출　　　　　　</v>
          </cell>
          <cell r="N175" t="str">
            <v>KOMAT</v>
          </cell>
          <cell r="O175" t="str">
            <v>980405</v>
          </cell>
          <cell r="P175" t="str">
            <v>KO98013</v>
          </cell>
          <cell r="Q175" t="str">
            <v>00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현품</v>
          </cell>
          <cell r="Y175" t="str">
            <v>지해구제99-2</v>
          </cell>
        </row>
        <row r="176">
          <cell r="C176" t="str">
            <v>VALVE LEVERLING</v>
          </cell>
          <cell r="D176">
            <v>114000</v>
          </cell>
          <cell r="E176">
            <v>10400</v>
          </cell>
          <cell r="F176">
            <v>0</v>
          </cell>
          <cell r="G176">
            <v>124400</v>
          </cell>
          <cell r="H176" t="str">
            <v>97.07.09</v>
          </cell>
          <cell r="I176">
            <v>1</v>
          </cell>
          <cell r="J176">
            <v>18594</v>
          </cell>
          <cell r="K176" t="str">
            <v>98.03.26</v>
          </cell>
          <cell r="L176" t="str">
            <v>SD</v>
          </cell>
          <cell r="M176" t="str">
            <v>누기，가스　누출　　　　　　</v>
          </cell>
          <cell r="N176" t="str">
            <v>KOMAT</v>
          </cell>
          <cell r="O176" t="str">
            <v>980405</v>
          </cell>
          <cell r="P176" t="str">
            <v>KO98013</v>
          </cell>
          <cell r="Q176" t="str">
            <v>01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>현품</v>
          </cell>
          <cell r="Y176" t="str">
            <v>지해구제99-2</v>
          </cell>
        </row>
        <row r="177">
          <cell r="B177" t="str">
            <v>90554622</v>
          </cell>
          <cell r="C177" t="str">
            <v>VALVE LEVERLING</v>
          </cell>
          <cell r="D177">
            <v>114000</v>
          </cell>
          <cell r="E177">
            <v>10400</v>
          </cell>
          <cell r="F177">
            <v>0</v>
          </cell>
          <cell r="G177">
            <v>124400</v>
          </cell>
          <cell r="H177" t="str">
            <v>97.05.03</v>
          </cell>
          <cell r="I177">
            <v>1</v>
          </cell>
          <cell r="J177">
            <v>33000</v>
          </cell>
          <cell r="K177" t="str">
            <v>98.03.31</v>
          </cell>
          <cell r="L177" t="str">
            <v>SD</v>
          </cell>
          <cell r="M177" t="str">
            <v>누기，가스　누출　　　　　　</v>
          </cell>
          <cell r="N177" t="str">
            <v>KOMAT</v>
          </cell>
          <cell r="O177" t="str">
            <v>980405</v>
          </cell>
          <cell r="P177" t="str">
            <v>KO98013</v>
          </cell>
          <cell r="Q177" t="str">
            <v>02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 t="str">
            <v>현품</v>
          </cell>
          <cell r="Y177" t="str">
            <v>지해구제99-2</v>
          </cell>
        </row>
        <row r="178">
          <cell r="B178" t="str">
            <v>90554622</v>
          </cell>
          <cell r="C178" t="str">
            <v>레벨링　밸브　　　　　　　　</v>
          </cell>
          <cell r="D178">
            <v>114000</v>
          </cell>
          <cell r="E178">
            <v>10400</v>
          </cell>
          <cell r="F178">
            <v>0</v>
          </cell>
          <cell r="G178">
            <v>124400</v>
          </cell>
          <cell r="H178" t="str">
            <v>97.05.03</v>
          </cell>
          <cell r="I178">
            <v>1</v>
          </cell>
          <cell r="J178">
            <v>39000</v>
          </cell>
          <cell r="K178" t="str">
            <v>98.03.31</v>
          </cell>
          <cell r="L178" t="str">
            <v>SD</v>
          </cell>
          <cell r="M178" t="str">
            <v>누기，가스　누출　　　　　　</v>
          </cell>
          <cell r="N178" t="str">
            <v>KOMAT</v>
          </cell>
          <cell r="O178" t="str">
            <v>980405</v>
          </cell>
          <cell r="P178" t="str">
            <v>KO98013</v>
          </cell>
          <cell r="Q178" t="str">
            <v>03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 t="str">
            <v>현품</v>
          </cell>
          <cell r="Y178" t="str">
            <v>지해구제99-2</v>
          </cell>
        </row>
        <row r="179">
          <cell r="B179" t="str">
            <v>N15844BA</v>
          </cell>
          <cell r="C179" t="str">
            <v>레벨링　밸브　　　　　　　　</v>
          </cell>
          <cell r="D179">
            <v>130000</v>
          </cell>
          <cell r="E179">
            <v>18200</v>
          </cell>
          <cell r="F179">
            <v>0</v>
          </cell>
          <cell r="G179">
            <v>148200</v>
          </cell>
          <cell r="H179" t="str">
            <v>97.09.30</v>
          </cell>
          <cell r="I179">
            <v>2</v>
          </cell>
          <cell r="J179">
            <v>27000</v>
          </cell>
          <cell r="K179" t="str">
            <v>98.03.06</v>
          </cell>
          <cell r="L179" t="str">
            <v>HD</v>
          </cell>
          <cell r="M179" t="str">
            <v>압축누기　　　　　　　　　　</v>
          </cell>
          <cell r="N179" t="str">
            <v>KOMAT</v>
          </cell>
          <cell r="O179" t="str">
            <v>980405</v>
          </cell>
          <cell r="P179" t="str">
            <v>KO98013</v>
          </cell>
          <cell r="Q179" t="str">
            <v>04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 t="str">
            <v>현품</v>
          </cell>
          <cell r="Y179" t="str">
            <v>지해구제99-2</v>
          </cell>
        </row>
        <row r="180">
          <cell r="B180" t="str">
            <v>N4930AA</v>
          </cell>
          <cell r="C180" t="str">
            <v>CHAMBER RR 30"</v>
          </cell>
          <cell r="D180">
            <v>155100</v>
          </cell>
          <cell r="E180">
            <v>11700</v>
          </cell>
          <cell r="F180">
            <v>0</v>
          </cell>
          <cell r="G180">
            <v>166800</v>
          </cell>
          <cell r="H180" t="str">
            <v>96.12.06</v>
          </cell>
          <cell r="I180">
            <v>1</v>
          </cell>
          <cell r="J180">
            <v>50468</v>
          </cell>
          <cell r="K180" t="str">
            <v>98.03.16</v>
          </cell>
          <cell r="L180" t="str">
            <v>60T</v>
          </cell>
          <cell r="M180" t="str">
            <v>압축누기　　　　　　　　　　</v>
          </cell>
          <cell r="N180" t="str">
            <v>KOMAT</v>
          </cell>
          <cell r="O180" t="str">
            <v>980405</v>
          </cell>
          <cell r="P180" t="str">
            <v>KO98014</v>
          </cell>
          <cell r="Q180" t="str">
            <v>00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 t="str">
            <v>현품</v>
          </cell>
          <cell r="Y180" t="str">
            <v>지해구제99-2</v>
          </cell>
        </row>
        <row r="181">
          <cell r="B181" t="str">
            <v>N4930AA</v>
          </cell>
          <cell r="C181" t="str">
            <v>스프링　브레이크　　　　　　</v>
          </cell>
          <cell r="D181">
            <v>113000</v>
          </cell>
          <cell r="E181">
            <v>11700</v>
          </cell>
          <cell r="F181">
            <v>0</v>
          </cell>
          <cell r="G181">
            <v>124700</v>
          </cell>
          <cell r="H181" t="str">
            <v>97.12.13</v>
          </cell>
          <cell r="I181">
            <v>1</v>
          </cell>
          <cell r="J181">
            <v>11500</v>
          </cell>
          <cell r="K181" t="str">
            <v>98.03.10</v>
          </cell>
          <cell r="L181" t="str">
            <v>SD</v>
          </cell>
          <cell r="M181" t="str">
            <v>누기，가스　누출　　　　　　</v>
          </cell>
          <cell r="N181" t="str">
            <v>KOMAT</v>
          </cell>
          <cell r="O181" t="str">
            <v>980405</v>
          </cell>
          <cell r="P181" t="str">
            <v>KO98014</v>
          </cell>
          <cell r="Q181" t="str">
            <v>01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 t="str">
            <v>현품</v>
          </cell>
          <cell r="Y181" t="str">
            <v>지해구제99-2</v>
          </cell>
        </row>
        <row r="182">
          <cell r="B182" t="str">
            <v>N30162MA</v>
          </cell>
          <cell r="C182" t="str">
            <v>V/V T/PROT</v>
          </cell>
          <cell r="D182">
            <v>76000</v>
          </cell>
          <cell r="E182">
            <v>6500</v>
          </cell>
          <cell r="F182">
            <v>0</v>
          </cell>
          <cell r="G182">
            <v>82500</v>
          </cell>
          <cell r="H182" t="str">
            <v>97.06.05</v>
          </cell>
          <cell r="I182">
            <v>1</v>
          </cell>
          <cell r="J182">
            <v>36600</v>
          </cell>
          <cell r="K182" t="str">
            <v>98.04.20</v>
          </cell>
          <cell r="L182" t="str">
            <v>60T</v>
          </cell>
          <cell r="M182" t="str">
            <v>밀폐불량　　　　　　　　　　</v>
          </cell>
          <cell r="N182" t="str">
            <v>KOMAT</v>
          </cell>
          <cell r="O182" t="str">
            <v>980405</v>
          </cell>
          <cell r="P182" t="str">
            <v>KO98015</v>
          </cell>
          <cell r="Q182" t="str">
            <v>00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현품</v>
          </cell>
          <cell r="Y182" t="str">
            <v>지해구제99-2</v>
          </cell>
        </row>
        <row r="183">
          <cell r="B183" t="str">
            <v>7413942</v>
          </cell>
          <cell r="C183" t="str">
            <v>ADAPTER;POWER DIVIDE</v>
          </cell>
          <cell r="D183">
            <v>30000</v>
          </cell>
          <cell r="E183">
            <v>45500</v>
          </cell>
          <cell r="F183">
            <v>0</v>
          </cell>
          <cell r="G183">
            <v>75500</v>
          </cell>
          <cell r="H183" t="str">
            <v>96.08.30</v>
          </cell>
          <cell r="I183">
            <v>1</v>
          </cell>
          <cell r="J183">
            <v>2956</v>
          </cell>
          <cell r="K183" t="str">
            <v>98.03.31</v>
          </cell>
          <cell r="L183" t="str">
            <v>군수</v>
          </cell>
          <cell r="M183" t="str">
            <v>파손　　　　　　　　　　　　</v>
          </cell>
          <cell r="N183" t="str">
            <v>KOMAT</v>
          </cell>
          <cell r="O183" t="str">
            <v>980405</v>
          </cell>
          <cell r="P183" t="str">
            <v>KO98016</v>
          </cell>
          <cell r="Q183" t="str">
            <v>00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>현품</v>
          </cell>
          <cell r="Y183" t="str">
            <v>지해구제99-2</v>
          </cell>
        </row>
        <row r="184">
          <cell r="B184" t="str">
            <v>90554622</v>
          </cell>
          <cell r="C184" t="str">
            <v>V/V LEVELING</v>
          </cell>
          <cell r="D184">
            <v>228000</v>
          </cell>
          <cell r="E184">
            <v>9100</v>
          </cell>
          <cell r="F184">
            <v>0</v>
          </cell>
          <cell r="G184">
            <v>237100</v>
          </cell>
          <cell r="H184" t="str">
            <v>97.07.23</v>
          </cell>
          <cell r="I184">
            <v>2</v>
          </cell>
          <cell r="J184">
            <v>39300</v>
          </cell>
          <cell r="K184" t="str">
            <v>98.05.20</v>
          </cell>
          <cell r="L184" t="str">
            <v>SD</v>
          </cell>
          <cell r="M184" t="str">
            <v>누기，가스　누출　　　　　　</v>
          </cell>
          <cell r="N184" t="str">
            <v>KOMAT</v>
          </cell>
          <cell r="O184" t="str">
            <v>9806</v>
          </cell>
          <cell r="P184" t="str">
            <v>KO98017</v>
          </cell>
          <cell r="Q184" t="str">
            <v>00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 t="str">
            <v>현품</v>
          </cell>
          <cell r="Y184" t="str">
            <v>지해구제99-2</v>
          </cell>
        </row>
        <row r="185">
          <cell r="B185" t="str">
            <v>90554622</v>
          </cell>
          <cell r="C185" t="str">
            <v>V/V LEVELING</v>
          </cell>
          <cell r="D185">
            <v>228000</v>
          </cell>
          <cell r="E185">
            <v>9100</v>
          </cell>
          <cell r="F185">
            <v>0</v>
          </cell>
          <cell r="G185">
            <v>237100</v>
          </cell>
          <cell r="I185">
            <v>1</v>
          </cell>
          <cell r="J185">
            <v>0</v>
          </cell>
          <cell r="M185" t="str">
            <v>누기，가스　누출　　　　　　</v>
          </cell>
          <cell r="N185" t="str">
            <v>KOMAT</v>
          </cell>
          <cell r="O185" t="str">
            <v>9806</v>
          </cell>
          <cell r="P185" t="str">
            <v>KO98017</v>
          </cell>
          <cell r="Q185" t="str">
            <v>01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 t="str">
            <v>현품</v>
          </cell>
          <cell r="Y185" t="str">
            <v>지해구제99-2</v>
          </cell>
        </row>
        <row r="186">
          <cell r="B186" t="str">
            <v>N30162MA</v>
          </cell>
          <cell r="C186" t="str">
            <v>V/V T/PROT</v>
          </cell>
          <cell r="D186">
            <v>104500</v>
          </cell>
          <cell r="E186">
            <v>22100</v>
          </cell>
          <cell r="F186">
            <v>0</v>
          </cell>
          <cell r="G186">
            <v>126600</v>
          </cell>
          <cell r="H186" t="str">
            <v>98.02.02</v>
          </cell>
          <cell r="I186">
            <v>1</v>
          </cell>
          <cell r="J186">
            <v>990</v>
          </cell>
          <cell r="K186" t="str">
            <v>98.05.14</v>
          </cell>
          <cell r="L186" t="str">
            <v>60T</v>
          </cell>
          <cell r="M186" t="str">
            <v>누기，가스　누출　　　　　　</v>
          </cell>
          <cell r="N186" t="str">
            <v>KOMAT</v>
          </cell>
          <cell r="O186" t="str">
            <v>9806</v>
          </cell>
          <cell r="P186" t="str">
            <v>KO98018</v>
          </cell>
          <cell r="Q186" t="str">
            <v>00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 t="str">
            <v>현품</v>
          </cell>
          <cell r="Y186" t="str">
            <v>지해구제99-2</v>
          </cell>
        </row>
        <row r="187">
          <cell r="B187" t="str">
            <v>7064588K</v>
          </cell>
          <cell r="C187" t="str">
            <v>STOP S/W</v>
          </cell>
          <cell r="D187">
            <v>19817</v>
          </cell>
          <cell r="E187">
            <v>5200</v>
          </cell>
          <cell r="F187">
            <v>0</v>
          </cell>
          <cell r="G187">
            <v>25017</v>
          </cell>
          <cell r="H187" t="str">
            <v>98.04.17</v>
          </cell>
          <cell r="I187">
            <v>1</v>
          </cell>
          <cell r="J187">
            <v>284</v>
          </cell>
          <cell r="K187" t="str">
            <v>98.05.15</v>
          </cell>
          <cell r="N187" t="str">
            <v>KOMAT</v>
          </cell>
          <cell r="O187" t="str">
            <v>9806</v>
          </cell>
          <cell r="P187" t="str">
            <v>KO98019</v>
          </cell>
          <cell r="Q187" t="str">
            <v>00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 t="str">
            <v>현품</v>
          </cell>
          <cell r="Y187" t="str">
            <v>지해구제99-2</v>
          </cell>
        </row>
        <row r="188">
          <cell r="B188" t="str">
            <v>N15844BA</v>
          </cell>
          <cell r="C188" t="str">
            <v>V/V LEVELING</v>
          </cell>
          <cell r="D188">
            <v>128150</v>
          </cell>
          <cell r="E188">
            <v>9100</v>
          </cell>
          <cell r="F188">
            <v>0</v>
          </cell>
          <cell r="G188">
            <v>137250</v>
          </cell>
          <cell r="H188" t="str">
            <v>97.06.20</v>
          </cell>
          <cell r="I188">
            <v>1</v>
          </cell>
          <cell r="J188">
            <v>27500</v>
          </cell>
          <cell r="K188" t="str">
            <v>98.06.09</v>
          </cell>
          <cell r="L188" t="str">
            <v>SD</v>
          </cell>
          <cell r="M188" t="str">
            <v>누기，가스　누출　　　　　　</v>
          </cell>
          <cell r="N188" t="str">
            <v>KOMAT</v>
          </cell>
          <cell r="O188" t="str">
            <v>980708</v>
          </cell>
          <cell r="P188" t="str">
            <v>KO98020</v>
          </cell>
          <cell r="Q188" t="str">
            <v>00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현품</v>
          </cell>
          <cell r="Y188" t="str">
            <v>지해구제99-2</v>
          </cell>
        </row>
        <row r="189">
          <cell r="B189" t="str">
            <v>N30162MA</v>
          </cell>
          <cell r="C189" t="str">
            <v>V/V T/PROT</v>
          </cell>
          <cell r="D189">
            <v>76000</v>
          </cell>
          <cell r="E189">
            <v>6500</v>
          </cell>
          <cell r="F189">
            <v>0</v>
          </cell>
          <cell r="G189">
            <v>82500</v>
          </cell>
          <cell r="H189" t="str">
            <v>98.06.30</v>
          </cell>
          <cell r="I189">
            <v>1</v>
          </cell>
          <cell r="J189">
            <v>1000</v>
          </cell>
          <cell r="K189" t="str">
            <v>98.07.29</v>
          </cell>
          <cell r="L189" t="str">
            <v>60T</v>
          </cell>
          <cell r="M189" t="str">
            <v>누기，가스　누출　　　　　　</v>
          </cell>
          <cell r="N189" t="str">
            <v>KOMAT</v>
          </cell>
          <cell r="O189" t="str">
            <v>980708</v>
          </cell>
          <cell r="P189" t="str">
            <v>KO98021</v>
          </cell>
          <cell r="Q189" t="str">
            <v>00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현품</v>
          </cell>
          <cell r="Y189" t="str">
            <v>지해구제99-2</v>
          </cell>
        </row>
        <row r="190">
          <cell r="B190" t="str">
            <v>7413932</v>
          </cell>
          <cell r="C190" t="str">
            <v>ROTO CHAMBER</v>
          </cell>
          <cell r="D190">
            <v>565586</v>
          </cell>
          <cell r="E190">
            <v>32500</v>
          </cell>
          <cell r="F190">
            <v>0</v>
          </cell>
          <cell r="G190">
            <v>598086</v>
          </cell>
          <cell r="H190" t="str">
            <v>97.12.20</v>
          </cell>
          <cell r="I190">
            <v>1</v>
          </cell>
          <cell r="J190">
            <v>2517</v>
          </cell>
          <cell r="K190" t="str">
            <v>98.07.07</v>
          </cell>
          <cell r="L190" t="str">
            <v>군수</v>
          </cell>
          <cell r="M190" t="str">
            <v>누기，가스　누출　　　　　　</v>
          </cell>
          <cell r="N190" t="str">
            <v>KOMAT</v>
          </cell>
          <cell r="O190" t="str">
            <v>980708</v>
          </cell>
          <cell r="P190" t="str">
            <v>KO98022</v>
          </cell>
          <cell r="Q190" t="str">
            <v>00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현품</v>
          </cell>
          <cell r="Y190" t="str">
            <v>지해구제99-2</v>
          </cell>
        </row>
        <row r="191">
          <cell r="B191" t="str">
            <v>7413932</v>
          </cell>
          <cell r="C191" t="str">
            <v>로토　챔버　　　　　　　　　</v>
          </cell>
          <cell r="D191">
            <v>565586</v>
          </cell>
          <cell r="E191">
            <v>32500</v>
          </cell>
          <cell r="F191">
            <v>0</v>
          </cell>
          <cell r="G191">
            <v>598086</v>
          </cell>
          <cell r="H191" t="str">
            <v>97.08.20</v>
          </cell>
          <cell r="I191">
            <v>1</v>
          </cell>
          <cell r="J191">
            <v>1949</v>
          </cell>
          <cell r="K191" t="str">
            <v>98.07.28</v>
          </cell>
          <cell r="L191" t="str">
            <v>군수</v>
          </cell>
          <cell r="M191" t="str">
            <v>누기，가스　누출　　　　　　</v>
          </cell>
          <cell r="N191" t="str">
            <v>KOMAT</v>
          </cell>
          <cell r="O191" t="str">
            <v>980708</v>
          </cell>
          <cell r="P191" t="str">
            <v>KO98022</v>
          </cell>
          <cell r="Q191" t="str">
            <v>01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 t="str">
            <v>현품</v>
          </cell>
          <cell r="Y191" t="str">
            <v>지해구제99-2</v>
          </cell>
        </row>
        <row r="192">
          <cell r="B192" t="str">
            <v>11640318</v>
          </cell>
          <cell r="C192" t="str">
            <v>CONTROL VALVE ASSY</v>
          </cell>
          <cell r="D192">
            <v>102875</v>
          </cell>
          <cell r="E192">
            <v>3900</v>
          </cell>
          <cell r="F192">
            <v>0</v>
          </cell>
          <cell r="G192">
            <v>106775</v>
          </cell>
          <cell r="H192" t="str">
            <v>97.12.20</v>
          </cell>
          <cell r="I192">
            <v>1</v>
          </cell>
          <cell r="J192">
            <v>1976</v>
          </cell>
          <cell r="K192" t="str">
            <v>98.07.07</v>
          </cell>
          <cell r="L192" t="str">
            <v>군수</v>
          </cell>
          <cell r="M192" t="str">
            <v>절손　　　　　　　　　　　　</v>
          </cell>
          <cell r="N192" t="str">
            <v>KOMAT</v>
          </cell>
          <cell r="O192" t="str">
            <v>980708</v>
          </cell>
          <cell r="P192" t="str">
            <v>KO98023</v>
          </cell>
          <cell r="Q192" t="str">
            <v>00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현품</v>
          </cell>
          <cell r="Y192" t="str">
            <v>지해구제99-2</v>
          </cell>
        </row>
        <row r="193">
          <cell r="B193" t="str">
            <v>N4930AA</v>
          </cell>
          <cell r="C193" t="str">
            <v>CHAMBER RR 30"</v>
          </cell>
          <cell r="D193">
            <v>113000</v>
          </cell>
          <cell r="E193">
            <v>11700</v>
          </cell>
          <cell r="F193">
            <v>0</v>
          </cell>
          <cell r="G193">
            <v>124700</v>
          </cell>
          <cell r="H193" t="str">
            <v>96.11.26</v>
          </cell>
          <cell r="I193">
            <v>1</v>
          </cell>
          <cell r="J193">
            <v>52000</v>
          </cell>
          <cell r="K193" t="str">
            <v>98.08.17</v>
          </cell>
          <cell r="L193" t="str">
            <v>60T</v>
          </cell>
          <cell r="M193" t="str">
            <v>누기，가스　누출　　　　　　</v>
          </cell>
          <cell r="N193" t="str">
            <v>KOMAT</v>
          </cell>
          <cell r="O193" t="str">
            <v>980910</v>
          </cell>
          <cell r="P193" t="str">
            <v>KO98024</v>
          </cell>
          <cell r="Q193" t="str">
            <v>00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>현품</v>
          </cell>
          <cell r="X193" t="str">
            <v>12-02-98</v>
          </cell>
          <cell r="Y193" t="str">
            <v>지해구제99-2</v>
          </cell>
        </row>
        <row r="194">
          <cell r="B194" t="str">
            <v>N15844BA</v>
          </cell>
          <cell r="C194" t="str">
            <v>V/V LEVELING</v>
          </cell>
          <cell r="D194">
            <v>256300</v>
          </cell>
          <cell r="E194">
            <v>18200</v>
          </cell>
          <cell r="F194">
            <v>0</v>
          </cell>
          <cell r="G194">
            <v>274500</v>
          </cell>
          <cell r="H194" t="str">
            <v>97.09.20</v>
          </cell>
          <cell r="I194">
            <v>2</v>
          </cell>
          <cell r="J194">
            <v>31200</v>
          </cell>
          <cell r="K194" t="str">
            <v>98.09.07</v>
          </cell>
          <cell r="L194" t="str">
            <v>SD</v>
          </cell>
          <cell r="M194" t="str">
            <v>누기，가스　누출　　　　　　</v>
          </cell>
          <cell r="N194" t="str">
            <v>KOMAT</v>
          </cell>
          <cell r="O194" t="str">
            <v>980910</v>
          </cell>
          <cell r="P194" t="str">
            <v>KO98025</v>
          </cell>
          <cell r="Q194" t="str">
            <v>00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 t="str">
            <v>현품</v>
          </cell>
          <cell r="X194" t="str">
            <v>12-02-98</v>
          </cell>
          <cell r="Y194" t="str">
            <v>지해구제99-2</v>
          </cell>
        </row>
        <row r="195">
          <cell r="B195" t="str">
            <v>N15844BA</v>
          </cell>
          <cell r="C195" t="str">
            <v>V/V LEVELING</v>
          </cell>
          <cell r="D195">
            <v>128150</v>
          </cell>
          <cell r="E195">
            <v>9100</v>
          </cell>
          <cell r="F195">
            <v>0</v>
          </cell>
          <cell r="G195">
            <v>137250</v>
          </cell>
          <cell r="H195" t="str">
            <v>98.05.27</v>
          </cell>
          <cell r="I195">
            <v>1</v>
          </cell>
          <cell r="J195">
            <v>8200</v>
          </cell>
          <cell r="K195" t="str">
            <v>98.09.23</v>
          </cell>
          <cell r="L195" t="str">
            <v>SD</v>
          </cell>
          <cell r="M195" t="str">
            <v>압축누기　　　　　　　　　　</v>
          </cell>
          <cell r="N195" t="str">
            <v>KOMAT</v>
          </cell>
          <cell r="O195" t="str">
            <v>980910</v>
          </cell>
          <cell r="P195" t="str">
            <v>KO98025</v>
          </cell>
          <cell r="Q195" t="str">
            <v>01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>현품</v>
          </cell>
          <cell r="X195" t="str">
            <v>12-02-98</v>
          </cell>
          <cell r="Y195" t="str">
            <v>지해구제99-2</v>
          </cell>
        </row>
        <row r="196">
          <cell r="B196" t="str">
            <v>N15844BA</v>
          </cell>
          <cell r="C196" t="str">
            <v>V/V LEVELING</v>
          </cell>
          <cell r="D196">
            <v>128150</v>
          </cell>
          <cell r="E196">
            <v>9100</v>
          </cell>
          <cell r="F196">
            <v>0</v>
          </cell>
          <cell r="G196">
            <v>137250</v>
          </cell>
          <cell r="H196" t="str">
            <v>97.11.29</v>
          </cell>
          <cell r="I196">
            <v>1</v>
          </cell>
          <cell r="J196">
            <v>39700</v>
          </cell>
          <cell r="K196" t="str">
            <v>98.09.22</v>
          </cell>
          <cell r="L196" t="str">
            <v>SD</v>
          </cell>
          <cell r="M196" t="str">
            <v>압축누기　　　　　　　　　　</v>
          </cell>
          <cell r="N196" t="str">
            <v>KOMAT</v>
          </cell>
          <cell r="O196" t="str">
            <v>980910</v>
          </cell>
          <cell r="P196" t="str">
            <v>KO98025</v>
          </cell>
          <cell r="Q196" t="str">
            <v>02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현품</v>
          </cell>
          <cell r="X196" t="str">
            <v>12-02-98</v>
          </cell>
          <cell r="Y196" t="str">
            <v>지해구제99-2</v>
          </cell>
        </row>
        <row r="197">
          <cell r="B197" t="str">
            <v>10876150</v>
          </cell>
          <cell r="C197" t="str">
            <v>HOIST MOTOR ASSY　</v>
          </cell>
          <cell r="D197">
            <v>1746070</v>
          </cell>
          <cell r="E197">
            <v>45500</v>
          </cell>
          <cell r="F197">
            <v>0</v>
          </cell>
          <cell r="G197">
            <v>1791570</v>
          </cell>
          <cell r="H197" t="str">
            <v>96.10.20</v>
          </cell>
          <cell r="I197">
            <v>1</v>
          </cell>
          <cell r="J197">
            <v>2037</v>
          </cell>
          <cell r="K197" t="str">
            <v>98.08.31</v>
          </cell>
          <cell r="L197" t="str">
            <v>Y7403</v>
          </cell>
          <cell r="M197" t="str">
            <v>누유（제품불량）　　　　　　</v>
          </cell>
          <cell r="N197" t="str">
            <v>KOMAT</v>
          </cell>
          <cell r="O197" t="str">
            <v>980910</v>
          </cell>
          <cell r="P197" t="str">
            <v>KO98026</v>
          </cell>
          <cell r="Q197" t="str">
            <v>00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CC</v>
          </cell>
          <cell r="X197" t="str">
            <v>12-02-98</v>
          </cell>
        </row>
        <row r="198">
          <cell r="B198" t="str">
            <v>7413932</v>
          </cell>
          <cell r="C198" t="str">
            <v>ROTO CHAMBER</v>
          </cell>
          <cell r="D198">
            <v>565586</v>
          </cell>
          <cell r="E198">
            <v>32500</v>
          </cell>
          <cell r="F198">
            <v>0</v>
          </cell>
          <cell r="G198">
            <v>598086</v>
          </cell>
          <cell r="H198" t="str">
            <v>97.11.20</v>
          </cell>
          <cell r="I198">
            <v>1</v>
          </cell>
          <cell r="J198">
            <v>1239</v>
          </cell>
          <cell r="K198" t="str">
            <v>98.08.18</v>
          </cell>
          <cell r="L198" t="str">
            <v>Y7403</v>
          </cell>
          <cell r="M198" t="str">
            <v>누기，가스　누출　　　　　　</v>
          </cell>
          <cell r="N198" t="str">
            <v>KOMAT</v>
          </cell>
          <cell r="O198" t="str">
            <v>980910</v>
          </cell>
          <cell r="P198" t="str">
            <v>KO98027</v>
          </cell>
          <cell r="Q198" t="str">
            <v>00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>CC</v>
          </cell>
          <cell r="X198" t="str">
            <v>12-02-98</v>
          </cell>
        </row>
        <row r="199">
          <cell r="B199" t="str">
            <v>10876162</v>
          </cell>
          <cell r="C199" t="str">
            <v>SHAFT ASSY; CRANE DRI</v>
          </cell>
          <cell r="D199">
            <v>708293</v>
          </cell>
          <cell r="E199">
            <v>45500</v>
          </cell>
          <cell r="F199">
            <v>0</v>
          </cell>
          <cell r="G199">
            <v>753793</v>
          </cell>
          <cell r="H199" t="str">
            <v>97.12.20</v>
          </cell>
          <cell r="I199">
            <v>1</v>
          </cell>
          <cell r="J199">
            <v>2525</v>
          </cell>
          <cell r="K199" t="str">
            <v>98.08.26</v>
          </cell>
          <cell r="L199" t="str">
            <v>Y7403</v>
          </cell>
          <cell r="M199" t="str">
            <v>파손　　　　　　　　　　　　</v>
          </cell>
          <cell r="N199" t="str">
            <v>KOMAT</v>
          </cell>
          <cell r="O199" t="str">
            <v>980910</v>
          </cell>
          <cell r="P199" t="str">
            <v>KO98028</v>
          </cell>
          <cell r="Q199" t="str">
            <v>00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CC</v>
          </cell>
          <cell r="X199" t="str">
            <v>12-02-98</v>
          </cell>
        </row>
        <row r="200">
          <cell r="B200" t="str">
            <v>993767</v>
          </cell>
          <cell r="C200" t="str">
            <v>CABLE, PARKING BRAKE</v>
          </cell>
          <cell r="D200">
            <v>59100</v>
          </cell>
          <cell r="E200">
            <v>18200</v>
          </cell>
          <cell r="F200">
            <v>0</v>
          </cell>
          <cell r="G200">
            <v>77300</v>
          </cell>
          <cell r="H200" t="str">
            <v>97.10.28</v>
          </cell>
          <cell r="I200">
            <v>1</v>
          </cell>
          <cell r="J200">
            <v>956</v>
          </cell>
          <cell r="K200" t="str">
            <v>98.09.29</v>
          </cell>
          <cell r="L200" t="str">
            <v>군수</v>
          </cell>
          <cell r="M200" t="str">
            <v>절손　　　　　　　　　　　　</v>
          </cell>
          <cell r="N200" t="str">
            <v>KOMAT</v>
          </cell>
          <cell r="O200" t="str">
            <v>980910</v>
          </cell>
          <cell r="P200" t="str">
            <v>KO98029</v>
          </cell>
          <cell r="Q200" t="str">
            <v>00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CC</v>
          </cell>
          <cell r="X200" t="str">
            <v>12-02-98</v>
          </cell>
        </row>
        <row r="201">
          <cell r="B201" t="str">
            <v>AA62N15851</v>
          </cell>
          <cell r="C201" t="str">
            <v>FAN BLADE</v>
          </cell>
          <cell r="D201">
            <v>47960</v>
          </cell>
          <cell r="E201">
            <v>13000</v>
          </cell>
          <cell r="F201">
            <v>0</v>
          </cell>
          <cell r="G201">
            <v>60960</v>
          </cell>
          <cell r="H201" t="str">
            <v>97.01.29</v>
          </cell>
          <cell r="I201">
            <v>1</v>
          </cell>
          <cell r="J201">
            <v>53000</v>
          </cell>
          <cell r="K201" t="str">
            <v>97.12.19</v>
          </cell>
          <cell r="L201" t="str">
            <v>15T</v>
          </cell>
          <cell r="M201" t="str">
            <v>손상　　　　　　　　　　　　</v>
          </cell>
          <cell r="N201" t="str">
            <v>KYSOR</v>
          </cell>
          <cell r="O201" t="str">
            <v>9801</v>
          </cell>
          <cell r="P201" t="str">
            <v>KY98001</v>
          </cell>
          <cell r="Q201" t="str">
            <v>00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 t="str">
            <v>D</v>
          </cell>
          <cell r="W201" t="str">
            <v>타사제품</v>
          </cell>
          <cell r="Y201" t="str">
            <v>98-161</v>
          </cell>
        </row>
        <row r="202">
          <cell r="B202" t="str">
            <v>AA62N15851</v>
          </cell>
          <cell r="C202" t="str">
            <v>FAN BLADE</v>
          </cell>
          <cell r="D202">
            <v>39950</v>
          </cell>
          <cell r="E202">
            <v>13000</v>
          </cell>
          <cell r="F202">
            <v>0</v>
          </cell>
          <cell r="G202">
            <v>52950</v>
          </cell>
          <cell r="H202" t="str">
            <v>97.09.11</v>
          </cell>
          <cell r="I202">
            <v>1</v>
          </cell>
          <cell r="J202">
            <v>11026</v>
          </cell>
          <cell r="K202" t="str">
            <v>97.12.09</v>
          </cell>
          <cell r="L202" t="str">
            <v>GRANTO 23TD</v>
          </cell>
          <cell r="M202" t="str">
            <v>크랙　　　　　　　　　　　　</v>
          </cell>
          <cell r="N202" t="str">
            <v>KYSOR</v>
          </cell>
          <cell r="O202" t="str">
            <v>9801</v>
          </cell>
          <cell r="P202" t="str">
            <v>KY98001</v>
          </cell>
          <cell r="Q202" t="str">
            <v>01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 t="str">
            <v>D</v>
          </cell>
          <cell r="W202" t="str">
            <v>타사제품</v>
          </cell>
          <cell r="Y202" t="str">
            <v>98-161</v>
          </cell>
        </row>
        <row r="203">
          <cell r="B203" t="str">
            <v>AA61D15851</v>
          </cell>
          <cell r="C203" t="str">
            <v>FAN ASSY</v>
          </cell>
          <cell r="D203">
            <v>57200</v>
          </cell>
          <cell r="E203">
            <v>13000</v>
          </cell>
          <cell r="F203">
            <v>0</v>
          </cell>
          <cell r="G203">
            <v>70200</v>
          </cell>
          <cell r="H203" t="str">
            <v>97.09.23</v>
          </cell>
          <cell r="I203">
            <v>1</v>
          </cell>
          <cell r="J203">
            <v>21340</v>
          </cell>
          <cell r="K203" t="str">
            <v>97.12.26</v>
          </cell>
          <cell r="L203" t="str">
            <v>11.5T &amp; 13T</v>
          </cell>
          <cell r="M203" t="str">
            <v>크랙　　　　　　　　　　　　</v>
          </cell>
          <cell r="N203" t="str">
            <v>KYSOR</v>
          </cell>
          <cell r="O203" t="str">
            <v>9802</v>
          </cell>
          <cell r="P203" t="str">
            <v>KY98002</v>
          </cell>
          <cell r="Q203" t="str">
            <v>00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D</v>
          </cell>
          <cell r="W203" t="str">
            <v>타사제품</v>
          </cell>
          <cell r="Y203" t="str">
            <v>98-161</v>
          </cell>
        </row>
        <row r="204">
          <cell r="B204" t="str">
            <v>EV-18438-1</v>
          </cell>
          <cell r="C204" t="str">
            <v>FAN BLADE</v>
          </cell>
          <cell r="D204">
            <v>97000</v>
          </cell>
          <cell r="E204">
            <v>13000</v>
          </cell>
          <cell r="F204">
            <v>0</v>
          </cell>
          <cell r="G204">
            <v>110000</v>
          </cell>
          <cell r="H204" t="str">
            <v>98.07.24</v>
          </cell>
          <cell r="I204">
            <v>1</v>
          </cell>
          <cell r="J204">
            <v>48</v>
          </cell>
          <cell r="K204" t="str">
            <v>98.07.25</v>
          </cell>
          <cell r="L204" t="str">
            <v>COSMOS</v>
          </cell>
          <cell r="M204" t="str">
            <v>과열　　　　　　　　　　　　</v>
          </cell>
          <cell r="N204" t="str">
            <v>KYSOR</v>
          </cell>
          <cell r="O204" t="str">
            <v>980708</v>
          </cell>
          <cell r="P204" t="str">
            <v>KY98003</v>
          </cell>
          <cell r="Q204" t="str">
            <v>00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 t="str">
            <v>D</v>
          </cell>
          <cell r="W204" t="str">
            <v>타사제품</v>
          </cell>
          <cell r="Y204" t="str">
            <v>98-161</v>
          </cell>
        </row>
        <row r="205">
          <cell r="B205" t="str">
            <v>09754602</v>
          </cell>
          <cell r="C205" t="str">
            <v>ADAPTER</v>
          </cell>
          <cell r="D205">
            <v>13530</v>
          </cell>
          <cell r="E205">
            <v>7800</v>
          </cell>
          <cell r="F205">
            <v>0</v>
          </cell>
          <cell r="G205">
            <v>21330</v>
          </cell>
          <cell r="H205" t="str">
            <v>97.02.04</v>
          </cell>
          <cell r="I205">
            <v>1</v>
          </cell>
          <cell r="J205">
            <v>13000</v>
          </cell>
          <cell r="K205" t="str">
            <v>98.01.05</v>
          </cell>
          <cell r="L205" t="str">
            <v>ROCSTA</v>
          </cell>
          <cell r="M205" t="str">
            <v>떨림　　　　　　　　　　　　</v>
          </cell>
          <cell r="N205" t="str">
            <v>MG</v>
          </cell>
          <cell r="O205" t="str">
            <v>9801</v>
          </cell>
          <cell r="P205" t="str">
            <v>MG98001</v>
          </cell>
          <cell r="Q205" t="str">
            <v>00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CC</v>
          </cell>
        </row>
        <row r="206">
          <cell r="B206" t="str">
            <v>09754602</v>
          </cell>
          <cell r="C206" t="str">
            <v>ADAPTER</v>
          </cell>
          <cell r="D206">
            <v>13530</v>
          </cell>
          <cell r="E206">
            <v>5200</v>
          </cell>
          <cell r="F206">
            <v>0</v>
          </cell>
          <cell r="G206">
            <v>18730</v>
          </cell>
          <cell r="H206" t="str">
            <v>97.03.17</v>
          </cell>
          <cell r="I206">
            <v>1</v>
          </cell>
          <cell r="J206">
            <v>13120</v>
          </cell>
          <cell r="K206" t="str">
            <v>97.12.23</v>
          </cell>
          <cell r="L206" t="str">
            <v>ROCSTA</v>
          </cell>
          <cell r="M206" t="str">
            <v>간섭　　　　　　　　　　　　</v>
          </cell>
          <cell r="N206" t="str">
            <v>MG</v>
          </cell>
          <cell r="O206" t="str">
            <v>9801</v>
          </cell>
          <cell r="P206" t="str">
            <v>MG98001</v>
          </cell>
          <cell r="Q206" t="str">
            <v>01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 t="str">
            <v>CC</v>
          </cell>
        </row>
        <row r="207">
          <cell r="B207" t="str">
            <v>09754602</v>
          </cell>
          <cell r="C207" t="str">
            <v>ADAPTER</v>
          </cell>
          <cell r="D207">
            <v>11050</v>
          </cell>
          <cell r="E207">
            <v>3900</v>
          </cell>
          <cell r="F207">
            <v>0</v>
          </cell>
          <cell r="G207">
            <v>14950</v>
          </cell>
          <cell r="H207" t="str">
            <v>97.05.31</v>
          </cell>
          <cell r="I207">
            <v>1</v>
          </cell>
          <cell r="J207">
            <v>14050</v>
          </cell>
          <cell r="K207" t="str">
            <v>97.12.15</v>
          </cell>
          <cell r="L207" t="str">
            <v>ROCSTA</v>
          </cell>
          <cell r="M207" t="str">
            <v>지시　부족　　　　　　　　　</v>
          </cell>
          <cell r="N207" t="str">
            <v>MG</v>
          </cell>
          <cell r="O207" t="str">
            <v>9801</v>
          </cell>
          <cell r="P207" t="str">
            <v>MG98001</v>
          </cell>
          <cell r="Q207" t="str">
            <v>02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CC</v>
          </cell>
        </row>
        <row r="208">
          <cell r="B208" t="str">
            <v>09754602</v>
          </cell>
          <cell r="C208" t="str">
            <v>ADAPTER</v>
          </cell>
          <cell r="D208">
            <v>13530</v>
          </cell>
          <cell r="E208">
            <v>9100</v>
          </cell>
          <cell r="F208">
            <v>0</v>
          </cell>
          <cell r="G208">
            <v>22630</v>
          </cell>
          <cell r="H208" t="str">
            <v>97.03.27</v>
          </cell>
          <cell r="I208">
            <v>1</v>
          </cell>
          <cell r="J208">
            <v>16500</v>
          </cell>
          <cell r="K208" t="str">
            <v>97.12.23</v>
          </cell>
          <cell r="L208" t="str">
            <v>ROCSTA</v>
          </cell>
          <cell r="M208" t="str">
            <v>떨림　　　　　　　　　　　　</v>
          </cell>
          <cell r="N208" t="str">
            <v>MG</v>
          </cell>
          <cell r="O208" t="str">
            <v>9801</v>
          </cell>
          <cell r="P208" t="str">
            <v>MG98001</v>
          </cell>
          <cell r="Q208" t="str">
            <v>03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CC</v>
          </cell>
        </row>
        <row r="209">
          <cell r="B209" t="str">
            <v>09754602</v>
          </cell>
          <cell r="C209" t="str">
            <v>ADAPTER</v>
          </cell>
          <cell r="D209">
            <v>13530</v>
          </cell>
          <cell r="E209">
            <v>9100</v>
          </cell>
          <cell r="F209">
            <v>0</v>
          </cell>
          <cell r="G209">
            <v>22630</v>
          </cell>
          <cell r="H209" t="str">
            <v>97.04.04</v>
          </cell>
          <cell r="I209">
            <v>1</v>
          </cell>
          <cell r="J209">
            <v>8932</v>
          </cell>
          <cell r="K209" t="str">
            <v>97.12.10</v>
          </cell>
          <cell r="L209" t="str">
            <v>ROCSTA</v>
          </cell>
          <cell r="M209" t="str">
            <v>작동　불량　　　　　　　　　</v>
          </cell>
          <cell r="N209" t="str">
            <v>MG</v>
          </cell>
          <cell r="O209" t="str">
            <v>9801</v>
          </cell>
          <cell r="P209" t="str">
            <v>MG98001</v>
          </cell>
          <cell r="Q209" t="str">
            <v>04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CC</v>
          </cell>
        </row>
        <row r="210">
          <cell r="B210" t="str">
            <v>09754602</v>
          </cell>
          <cell r="C210" t="str">
            <v>ADAPTER</v>
          </cell>
          <cell r="D210">
            <v>13530</v>
          </cell>
          <cell r="E210">
            <v>5200</v>
          </cell>
          <cell r="F210">
            <v>0</v>
          </cell>
          <cell r="G210">
            <v>18730</v>
          </cell>
          <cell r="H210" t="str">
            <v>97.03.17</v>
          </cell>
          <cell r="I210">
            <v>1</v>
          </cell>
          <cell r="J210">
            <v>19822</v>
          </cell>
          <cell r="K210" t="str">
            <v>97.12.13</v>
          </cell>
          <cell r="L210" t="str">
            <v>ROCSTA</v>
          </cell>
          <cell r="M210" t="str">
            <v>이음　　　　　　　　　　　　</v>
          </cell>
          <cell r="N210" t="str">
            <v>MG</v>
          </cell>
          <cell r="O210" t="str">
            <v>9801</v>
          </cell>
          <cell r="P210" t="str">
            <v>MG98001</v>
          </cell>
          <cell r="Q210" t="str">
            <v>05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CC</v>
          </cell>
        </row>
        <row r="211">
          <cell r="B211" t="str">
            <v>09754602</v>
          </cell>
          <cell r="C211" t="str">
            <v>ADAPTER</v>
          </cell>
          <cell r="D211">
            <v>13530</v>
          </cell>
          <cell r="E211">
            <v>9100</v>
          </cell>
          <cell r="F211">
            <v>0</v>
          </cell>
          <cell r="G211">
            <v>22630</v>
          </cell>
          <cell r="H211" t="str">
            <v>97.09.03</v>
          </cell>
          <cell r="I211">
            <v>1</v>
          </cell>
          <cell r="J211">
            <v>5510</v>
          </cell>
          <cell r="K211" t="str">
            <v>98.01.05</v>
          </cell>
          <cell r="L211" t="str">
            <v>ROCSTA</v>
          </cell>
          <cell r="M211" t="str">
            <v>지침　떨림　　　　　　　　　</v>
          </cell>
          <cell r="N211" t="str">
            <v>MG</v>
          </cell>
          <cell r="O211" t="str">
            <v>9801</v>
          </cell>
          <cell r="P211" t="str">
            <v>MG98001</v>
          </cell>
          <cell r="Q211" t="str">
            <v>06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>CC</v>
          </cell>
        </row>
        <row r="212">
          <cell r="B212" t="str">
            <v>09754602</v>
          </cell>
          <cell r="C212" t="str">
            <v>ADAPTER</v>
          </cell>
          <cell r="D212">
            <v>13200</v>
          </cell>
          <cell r="E212">
            <v>3900</v>
          </cell>
          <cell r="F212">
            <v>0</v>
          </cell>
          <cell r="G212">
            <v>17100</v>
          </cell>
          <cell r="H212" t="str">
            <v>97.08.14</v>
          </cell>
          <cell r="I212">
            <v>1</v>
          </cell>
          <cell r="J212">
            <v>7000</v>
          </cell>
          <cell r="K212" t="str">
            <v>98.01.06</v>
          </cell>
          <cell r="L212" t="str">
            <v>ROCSTA</v>
          </cell>
          <cell r="M212" t="str">
            <v>지시　불량　　　　　　　　　</v>
          </cell>
          <cell r="N212" t="str">
            <v>MG</v>
          </cell>
          <cell r="O212" t="str">
            <v>9801</v>
          </cell>
          <cell r="P212" t="str">
            <v>MG98001</v>
          </cell>
          <cell r="Q212" t="str">
            <v>07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>CC</v>
          </cell>
        </row>
        <row r="213">
          <cell r="B213" t="str">
            <v>09754602</v>
          </cell>
          <cell r="C213" t="str">
            <v>ADAPTER</v>
          </cell>
          <cell r="D213">
            <v>13530</v>
          </cell>
          <cell r="E213">
            <v>48100</v>
          </cell>
          <cell r="F213">
            <v>0</v>
          </cell>
          <cell r="G213">
            <v>61630</v>
          </cell>
          <cell r="H213" t="str">
            <v>97.05.27</v>
          </cell>
          <cell r="I213">
            <v>1</v>
          </cell>
          <cell r="J213">
            <v>14520</v>
          </cell>
          <cell r="K213" t="str">
            <v>98.01.05</v>
          </cell>
          <cell r="L213" t="str">
            <v>ROCSTA</v>
          </cell>
          <cell r="M213" t="str">
            <v>떨림　　　　　　　　　　　　</v>
          </cell>
          <cell r="N213" t="str">
            <v>MG</v>
          </cell>
          <cell r="O213" t="str">
            <v>9801</v>
          </cell>
          <cell r="P213" t="str">
            <v>MG98001</v>
          </cell>
          <cell r="Q213" t="str">
            <v>08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>CC</v>
          </cell>
        </row>
        <row r="214">
          <cell r="B214" t="str">
            <v>09754602</v>
          </cell>
          <cell r="C214" t="str">
            <v>ADAPTER</v>
          </cell>
          <cell r="D214">
            <v>13530</v>
          </cell>
          <cell r="E214">
            <v>9100</v>
          </cell>
          <cell r="F214">
            <v>0</v>
          </cell>
          <cell r="G214">
            <v>22630</v>
          </cell>
          <cell r="H214" t="str">
            <v>97.07.24</v>
          </cell>
          <cell r="I214">
            <v>1</v>
          </cell>
          <cell r="J214">
            <v>9547</v>
          </cell>
          <cell r="K214" t="str">
            <v>97.12.15</v>
          </cell>
          <cell r="L214" t="str">
            <v>ROCSTA</v>
          </cell>
          <cell r="M214" t="str">
            <v>지침　떨림　　　　　　　　　</v>
          </cell>
          <cell r="N214" t="str">
            <v>MG</v>
          </cell>
          <cell r="O214" t="str">
            <v>9801</v>
          </cell>
          <cell r="P214" t="str">
            <v>MG98001</v>
          </cell>
          <cell r="Q214" t="str">
            <v>09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CC</v>
          </cell>
        </row>
        <row r="215">
          <cell r="B215" t="str">
            <v>42200032050</v>
          </cell>
          <cell r="C215" t="str">
            <v>BRAKE VALVE</v>
          </cell>
          <cell r="D215">
            <v>112200</v>
          </cell>
          <cell r="E215">
            <v>13000</v>
          </cell>
          <cell r="F215">
            <v>0</v>
          </cell>
          <cell r="G215">
            <v>125200</v>
          </cell>
          <cell r="H215" t="str">
            <v>97.11.03</v>
          </cell>
          <cell r="I215">
            <v>1</v>
          </cell>
          <cell r="J215">
            <v>2500</v>
          </cell>
          <cell r="K215" t="str">
            <v>97.12.04</v>
          </cell>
          <cell r="L215" t="str">
            <v>COSMOS</v>
          </cell>
          <cell r="M215" t="str">
            <v>누기，가스　누출　　　　　　</v>
          </cell>
          <cell r="N215" t="str">
            <v>NABCO</v>
          </cell>
          <cell r="O215" t="str">
            <v>9801</v>
          </cell>
          <cell r="P215" t="str">
            <v>NA98001</v>
          </cell>
          <cell r="Q215" t="str">
            <v>00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 t="str">
            <v>BB</v>
          </cell>
          <cell r="W215" t="str">
            <v>보증계약미체결(50%승인)</v>
          </cell>
          <cell r="Y215" t="str">
            <v>지해제98-186(물품대50%)</v>
          </cell>
        </row>
        <row r="216">
          <cell r="B216" t="str">
            <v>471602390</v>
          </cell>
          <cell r="C216" t="str">
            <v>BRAKE VALVE</v>
          </cell>
          <cell r="D216">
            <v>369000</v>
          </cell>
          <cell r="E216">
            <v>10400</v>
          </cell>
          <cell r="F216">
            <v>0</v>
          </cell>
          <cell r="G216">
            <v>379400</v>
          </cell>
          <cell r="H216" t="str">
            <v>97.07.31</v>
          </cell>
          <cell r="I216">
            <v>1</v>
          </cell>
          <cell r="J216">
            <v>14230</v>
          </cell>
          <cell r="K216" t="str">
            <v>97.12.03</v>
          </cell>
          <cell r="L216" t="str">
            <v>COSMOS</v>
          </cell>
          <cell r="M216" t="str">
            <v>밀폐불량　　　　　　　　　　</v>
          </cell>
          <cell r="N216" t="str">
            <v>NABCO</v>
          </cell>
          <cell r="O216" t="str">
            <v>9801</v>
          </cell>
          <cell r="P216" t="str">
            <v>NA98002</v>
          </cell>
          <cell r="Q216" t="str">
            <v>00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BB</v>
          </cell>
          <cell r="W216" t="str">
            <v>보증계약미체결</v>
          </cell>
          <cell r="Y216" t="str">
            <v>지해제98-186(물품대50%)</v>
          </cell>
        </row>
        <row r="217">
          <cell r="B217" t="str">
            <v>42200032050</v>
          </cell>
          <cell r="C217" t="str">
            <v>BRAKE VALVE</v>
          </cell>
          <cell r="D217">
            <v>91800</v>
          </cell>
          <cell r="E217">
            <v>18200</v>
          </cell>
          <cell r="F217">
            <v>0</v>
          </cell>
          <cell r="G217">
            <v>110000</v>
          </cell>
          <cell r="H217" t="str">
            <v>97.07.18</v>
          </cell>
          <cell r="I217">
            <v>1</v>
          </cell>
          <cell r="J217">
            <v>30800</v>
          </cell>
          <cell r="K217" t="str">
            <v>98.01.21</v>
          </cell>
          <cell r="L217" t="str">
            <v>COSMOS</v>
          </cell>
          <cell r="M217" t="str">
            <v>브레이크제동불량　　　　　</v>
          </cell>
          <cell r="N217" t="str">
            <v>NABCO</v>
          </cell>
          <cell r="O217" t="str">
            <v>9802</v>
          </cell>
          <cell r="P217" t="str">
            <v>NA98003</v>
          </cell>
          <cell r="Q217" t="str">
            <v>00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BB</v>
          </cell>
          <cell r="W217" t="str">
            <v>보증계약미체결</v>
          </cell>
          <cell r="Y217" t="str">
            <v>지해제98-186(물품대50%)</v>
          </cell>
        </row>
        <row r="218">
          <cell r="B218" t="str">
            <v>42200032050</v>
          </cell>
          <cell r="C218" t="str">
            <v>브레이크　밸브　　　　　　　</v>
          </cell>
          <cell r="D218">
            <v>112200</v>
          </cell>
          <cell r="E218">
            <v>13000</v>
          </cell>
          <cell r="F218">
            <v>0</v>
          </cell>
          <cell r="G218">
            <v>125200</v>
          </cell>
          <cell r="H218" t="str">
            <v>97.11.03</v>
          </cell>
          <cell r="I218">
            <v>1</v>
          </cell>
          <cell r="J218">
            <v>6800</v>
          </cell>
          <cell r="K218" t="str">
            <v>98.01.19</v>
          </cell>
          <cell r="L218" t="str">
            <v>COSMOS</v>
          </cell>
          <cell r="M218" t="str">
            <v>누기，가스　누출　　　　　　</v>
          </cell>
          <cell r="N218" t="str">
            <v>NABCO</v>
          </cell>
          <cell r="O218" t="str">
            <v>9802</v>
          </cell>
          <cell r="P218" t="str">
            <v>NA98003</v>
          </cell>
          <cell r="Q218" t="str">
            <v>01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>BB</v>
          </cell>
          <cell r="W218" t="str">
            <v>보증계약미체결</v>
          </cell>
          <cell r="Y218" t="str">
            <v>지해제98-186(물품대50%)</v>
          </cell>
        </row>
        <row r="219">
          <cell r="B219" t="str">
            <v>42200032050</v>
          </cell>
          <cell r="C219" t="str">
            <v>브레이크　밸브　　　　　　　</v>
          </cell>
          <cell r="D219">
            <v>91800</v>
          </cell>
          <cell r="E219">
            <v>20800</v>
          </cell>
          <cell r="F219">
            <v>0</v>
          </cell>
          <cell r="G219">
            <v>112600</v>
          </cell>
          <cell r="H219" t="str">
            <v>97.07.29</v>
          </cell>
          <cell r="I219">
            <v>1</v>
          </cell>
          <cell r="J219">
            <v>4855</v>
          </cell>
          <cell r="K219" t="str">
            <v>98.01.19</v>
          </cell>
          <cell r="L219" t="str">
            <v>COSMOS</v>
          </cell>
          <cell r="M219" t="str">
            <v>밀폐불량　　　　　　　　　　</v>
          </cell>
          <cell r="N219" t="str">
            <v>NABCO</v>
          </cell>
          <cell r="O219" t="str">
            <v>9802</v>
          </cell>
          <cell r="P219" t="str">
            <v>NA98003</v>
          </cell>
          <cell r="Q219" t="str">
            <v>02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BB</v>
          </cell>
          <cell r="W219" t="str">
            <v>보증계약미체결</v>
          </cell>
          <cell r="Y219" t="str">
            <v>지해제98-186(물품대50%)</v>
          </cell>
        </row>
        <row r="220">
          <cell r="B220" t="str">
            <v>42200032050</v>
          </cell>
          <cell r="C220" t="str">
            <v>브레이크　밸브　　　　　　　</v>
          </cell>
          <cell r="D220">
            <v>125000</v>
          </cell>
          <cell r="E220">
            <v>13000</v>
          </cell>
          <cell r="F220">
            <v>0</v>
          </cell>
          <cell r="G220">
            <v>138000</v>
          </cell>
          <cell r="H220" t="str">
            <v>97.09.25</v>
          </cell>
          <cell r="I220">
            <v>1</v>
          </cell>
          <cell r="J220">
            <v>13000</v>
          </cell>
          <cell r="K220" t="str">
            <v>98.02.04</v>
          </cell>
          <cell r="L220" t="str">
            <v>COSMOS</v>
          </cell>
          <cell r="M220" t="str">
            <v>조작성　불량　　　　　　　　</v>
          </cell>
          <cell r="N220" t="str">
            <v>NABCO</v>
          </cell>
          <cell r="O220" t="str">
            <v>9802</v>
          </cell>
          <cell r="P220" t="str">
            <v>NA98003</v>
          </cell>
          <cell r="Q220" t="str">
            <v>03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>BB</v>
          </cell>
          <cell r="W220" t="str">
            <v>보증계약미체결</v>
          </cell>
          <cell r="Y220" t="str">
            <v>지해제98-186(물품대50%)</v>
          </cell>
        </row>
        <row r="221">
          <cell r="B221" t="str">
            <v>42200032050</v>
          </cell>
          <cell r="C221" t="str">
            <v>BRAKE VALVE</v>
          </cell>
          <cell r="D221">
            <v>112200</v>
          </cell>
          <cell r="E221">
            <v>5200</v>
          </cell>
          <cell r="F221">
            <v>0</v>
          </cell>
          <cell r="G221">
            <v>117400</v>
          </cell>
          <cell r="H221" t="str">
            <v>970623</v>
          </cell>
          <cell r="I221">
            <v>1</v>
          </cell>
          <cell r="J221">
            <v>18400</v>
          </cell>
          <cell r="K221" t="str">
            <v>980804</v>
          </cell>
          <cell r="N221" t="str">
            <v>NABCO</v>
          </cell>
          <cell r="O221" t="str">
            <v>980708</v>
          </cell>
          <cell r="P221" t="str">
            <v>NA98004</v>
          </cell>
          <cell r="Q221" t="str">
            <v>00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 t="str">
            <v>BB</v>
          </cell>
          <cell r="W221" t="str">
            <v>보증계약미체결</v>
          </cell>
          <cell r="Y221" t="str">
            <v>지해제98-186(물품대50%)</v>
          </cell>
        </row>
        <row r="222">
          <cell r="B222" t="str">
            <v>42200032050</v>
          </cell>
          <cell r="C222" t="str">
            <v>BRAKE VALVE　　　　</v>
          </cell>
          <cell r="D222">
            <v>446000</v>
          </cell>
          <cell r="E222">
            <v>22100</v>
          </cell>
          <cell r="F222">
            <v>0</v>
          </cell>
          <cell r="G222">
            <v>468100</v>
          </cell>
          <cell r="H222" t="str">
            <v>98.06.19</v>
          </cell>
          <cell r="I222">
            <v>1</v>
          </cell>
          <cell r="J222">
            <v>5000</v>
          </cell>
          <cell r="K222" t="str">
            <v>98.08.19</v>
          </cell>
          <cell r="L222" t="str">
            <v>COSMOS</v>
          </cell>
          <cell r="M222" t="str">
            <v>누기，가스　누출　　　　　　</v>
          </cell>
          <cell r="N222" t="str">
            <v>NABCO</v>
          </cell>
          <cell r="O222" t="str">
            <v>980910</v>
          </cell>
          <cell r="P222" t="str">
            <v>NA98005</v>
          </cell>
          <cell r="Q222" t="str">
            <v>00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BB</v>
          </cell>
          <cell r="W222" t="str">
            <v>보증계약미체결</v>
          </cell>
          <cell r="X222" t="str">
            <v>12-02-98</v>
          </cell>
          <cell r="Y222" t="str">
            <v>지해제98-186(물품대50%)</v>
          </cell>
        </row>
        <row r="223">
          <cell r="B223" t="str">
            <v>AA16A18881</v>
          </cell>
          <cell r="C223" t="str">
            <v>E.C.U ASSY-FBM(LPG)</v>
          </cell>
          <cell r="D223">
            <v>147400</v>
          </cell>
          <cell r="E223">
            <v>3900</v>
          </cell>
          <cell r="F223">
            <v>0</v>
          </cell>
          <cell r="G223">
            <v>151300</v>
          </cell>
          <cell r="H223" t="str">
            <v>97.07.14</v>
          </cell>
          <cell r="I223">
            <v>1</v>
          </cell>
          <cell r="J223">
            <v>9840</v>
          </cell>
          <cell r="K223" t="str">
            <v>97.12.27</v>
          </cell>
          <cell r="L223" t="str">
            <v>TWN TRK</v>
          </cell>
          <cell r="M223" t="str">
            <v>작동　불량　　　　　　　　　</v>
          </cell>
          <cell r="N223" t="str">
            <v>NIKKI</v>
          </cell>
          <cell r="O223" t="str">
            <v>9801</v>
          </cell>
          <cell r="P223" t="str">
            <v>NI98001</v>
          </cell>
          <cell r="Q223" t="str">
            <v>00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D</v>
          </cell>
          <cell r="W223" t="str">
            <v>사양삭제&amp;ORDER CANCEL</v>
          </cell>
          <cell r="Y223" t="str">
            <v>지해구제98-069(TWR E.C.U CLAIM)</v>
          </cell>
        </row>
        <row r="224">
          <cell r="B224" t="str">
            <v>AA16A18881</v>
          </cell>
          <cell r="C224" t="str">
            <v>E.C.U ASSY-FBM(LPG)</v>
          </cell>
          <cell r="D224">
            <v>147400</v>
          </cell>
          <cell r="E224">
            <v>6500</v>
          </cell>
          <cell r="F224">
            <v>0</v>
          </cell>
          <cell r="G224">
            <v>153900</v>
          </cell>
          <cell r="H224" t="str">
            <v>97.08.14</v>
          </cell>
          <cell r="I224">
            <v>1</v>
          </cell>
          <cell r="J224">
            <v>10282</v>
          </cell>
          <cell r="K224" t="str">
            <v>97.12.12</v>
          </cell>
          <cell r="L224" t="str">
            <v>TWN COACH</v>
          </cell>
          <cell r="M224" t="str">
            <v>오작동　　　　　　　　　　　</v>
          </cell>
          <cell r="N224" t="str">
            <v>NIKKI</v>
          </cell>
          <cell r="O224" t="str">
            <v>9801</v>
          </cell>
          <cell r="P224" t="str">
            <v>NI98001</v>
          </cell>
          <cell r="Q224" t="str">
            <v>01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D</v>
          </cell>
          <cell r="W224" t="str">
            <v>사양삭제&amp;ORDER CANCEL</v>
          </cell>
          <cell r="Y224" t="str">
            <v>지해구제98-069(TWR E.C.U CLAIM)</v>
          </cell>
        </row>
        <row r="225">
          <cell r="B225" t="str">
            <v>AA16A18881</v>
          </cell>
          <cell r="C225" t="str">
            <v>E.C.U ASSY-FBM(LPG)</v>
          </cell>
          <cell r="D225">
            <v>147400</v>
          </cell>
          <cell r="E225">
            <v>3900</v>
          </cell>
          <cell r="F225">
            <v>0</v>
          </cell>
          <cell r="G225">
            <v>151300</v>
          </cell>
          <cell r="H225" t="str">
            <v>96.08.31</v>
          </cell>
          <cell r="I225">
            <v>1</v>
          </cell>
          <cell r="J225">
            <v>11845</v>
          </cell>
          <cell r="K225" t="str">
            <v>98.01.23</v>
          </cell>
          <cell r="L225" t="str">
            <v>TWN COACH</v>
          </cell>
          <cell r="M225" t="str">
            <v>작동　불량　　　　　　　　　</v>
          </cell>
          <cell r="N225" t="str">
            <v>NIKKI</v>
          </cell>
          <cell r="O225" t="str">
            <v>9802</v>
          </cell>
          <cell r="P225" t="str">
            <v>NI98002</v>
          </cell>
          <cell r="Q225" t="str">
            <v>00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D</v>
          </cell>
          <cell r="W225" t="str">
            <v>사양삭제&amp;ORDER CANCEL</v>
          </cell>
          <cell r="Y225" t="str">
            <v>지해구제98-069(TWR E.C.U CLAIM)</v>
          </cell>
        </row>
        <row r="226">
          <cell r="B226" t="str">
            <v>AA16118881</v>
          </cell>
          <cell r="C226" t="str">
            <v>E.C.U. ASSY-FBM(LPG)</v>
          </cell>
          <cell r="D226">
            <v>46500</v>
          </cell>
          <cell r="E226">
            <v>3900</v>
          </cell>
          <cell r="F226">
            <v>0</v>
          </cell>
          <cell r="G226">
            <v>50400</v>
          </cell>
          <cell r="H226" t="str">
            <v>96.07.24</v>
          </cell>
          <cell r="I226">
            <v>1</v>
          </cell>
          <cell r="J226">
            <v>23081</v>
          </cell>
          <cell r="K226" t="str">
            <v>98.02.13</v>
          </cell>
          <cell r="L226" t="str">
            <v>TWN COACH</v>
          </cell>
          <cell r="M226" t="str">
            <v>작동　불량　　　　　　　　　</v>
          </cell>
          <cell r="N226" t="str">
            <v>NIKKI</v>
          </cell>
          <cell r="O226" t="str">
            <v>980405</v>
          </cell>
          <cell r="P226" t="str">
            <v>NI98003</v>
          </cell>
          <cell r="Q226" t="str">
            <v>00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D</v>
          </cell>
          <cell r="W226" t="str">
            <v>사양삭제&amp;ORDER CANCEL</v>
          </cell>
          <cell r="Y226" t="str">
            <v>지해구제98-069(TWR E.C.U CLAIM)</v>
          </cell>
        </row>
        <row r="227">
          <cell r="B227" t="str">
            <v>90554622</v>
          </cell>
          <cell r="C227" t="str">
            <v>V/V, LEVELING</v>
          </cell>
          <cell r="D227">
            <v>115170</v>
          </cell>
          <cell r="E227">
            <v>9100</v>
          </cell>
          <cell r="F227">
            <v>0</v>
          </cell>
          <cell r="G227">
            <v>124270</v>
          </cell>
          <cell r="H227" t="str">
            <v>97.07.18</v>
          </cell>
          <cell r="I227">
            <v>1</v>
          </cell>
          <cell r="J227">
            <v>27700</v>
          </cell>
          <cell r="K227" t="str">
            <v>97.12.10</v>
          </cell>
          <cell r="L227" t="str">
            <v>SD</v>
          </cell>
          <cell r="M227" t="str">
            <v>누기，가스　누출　　　　　　</v>
          </cell>
          <cell r="N227" t="str">
            <v>NEWAY</v>
          </cell>
          <cell r="O227" t="str">
            <v>9801</v>
          </cell>
          <cell r="P227" t="str">
            <v>NW98001</v>
          </cell>
          <cell r="Q227" t="str">
            <v>00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D</v>
          </cell>
          <cell r="W227" t="str">
            <v>사양삭제&amp;ORDER CANCEL</v>
          </cell>
          <cell r="Y227" t="str">
            <v>지해제98-103호(LEVELING VALVE CLAIM)</v>
          </cell>
        </row>
        <row r="228">
          <cell r="B228" t="str">
            <v>90554622</v>
          </cell>
          <cell r="C228" t="str">
            <v>V/V, LEVELING</v>
          </cell>
          <cell r="D228">
            <v>115170</v>
          </cell>
          <cell r="E228">
            <v>9100</v>
          </cell>
          <cell r="F228">
            <v>0</v>
          </cell>
          <cell r="G228">
            <v>124270</v>
          </cell>
          <cell r="H228" t="str">
            <v>97.08.15</v>
          </cell>
          <cell r="I228">
            <v>1</v>
          </cell>
          <cell r="J228">
            <v>19800</v>
          </cell>
          <cell r="K228" t="str">
            <v>97.12.19</v>
          </cell>
          <cell r="L228" t="str">
            <v>SD</v>
          </cell>
          <cell r="M228" t="str">
            <v>누기，가스　누출　　　　　　</v>
          </cell>
          <cell r="N228" t="str">
            <v>NEWAY</v>
          </cell>
          <cell r="O228" t="str">
            <v>9801</v>
          </cell>
          <cell r="P228" t="str">
            <v>NW98001</v>
          </cell>
          <cell r="Q228" t="str">
            <v>01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D</v>
          </cell>
          <cell r="W228" t="str">
            <v>사양삭제&amp;ORDER CANCEL</v>
          </cell>
        </row>
        <row r="229">
          <cell r="B229" t="str">
            <v>90554622</v>
          </cell>
          <cell r="C229" t="str">
            <v>레벨링　밸브　　　　　　　　</v>
          </cell>
          <cell r="D229">
            <v>94200</v>
          </cell>
          <cell r="E229">
            <v>9100</v>
          </cell>
          <cell r="F229">
            <v>0</v>
          </cell>
          <cell r="G229">
            <v>103300</v>
          </cell>
          <cell r="H229" t="str">
            <v>97.07.10</v>
          </cell>
          <cell r="I229">
            <v>1</v>
          </cell>
          <cell r="J229">
            <v>15000</v>
          </cell>
          <cell r="K229" t="str">
            <v>97.12.16</v>
          </cell>
          <cell r="L229" t="str">
            <v>SD</v>
          </cell>
          <cell r="M229" t="str">
            <v>누기，가스　누출　　　　　　</v>
          </cell>
          <cell r="N229" t="str">
            <v>NEWAY</v>
          </cell>
          <cell r="O229" t="str">
            <v>9801</v>
          </cell>
          <cell r="P229" t="str">
            <v>NW98001</v>
          </cell>
          <cell r="Q229" t="str">
            <v>02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D</v>
          </cell>
          <cell r="W229" t="str">
            <v>사양삭제&amp;ORDER CANCEL</v>
          </cell>
        </row>
        <row r="230">
          <cell r="B230" t="str">
            <v>90554622</v>
          </cell>
          <cell r="C230" t="str">
            <v>V/V, LEVELING</v>
          </cell>
          <cell r="D230">
            <v>94200</v>
          </cell>
          <cell r="E230">
            <v>9100</v>
          </cell>
          <cell r="F230">
            <v>0</v>
          </cell>
          <cell r="G230">
            <v>103300</v>
          </cell>
          <cell r="H230" t="str">
            <v>97.07.02</v>
          </cell>
          <cell r="I230">
            <v>1</v>
          </cell>
          <cell r="J230">
            <v>20000</v>
          </cell>
          <cell r="K230" t="str">
            <v>97.11.27</v>
          </cell>
          <cell r="L230" t="str">
            <v>HD</v>
          </cell>
          <cell r="M230" t="str">
            <v>누기，가스　누출　　　　　　</v>
          </cell>
          <cell r="N230" t="str">
            <v>NEWAY</v>
          </cell>
          <cell r="O230" t="str">
            <v>9801</v>
          </cell>
          <cell r="P230" t="str">
            <v>NW98001</v>
          </cell>
          <cell r="Q230" t="str">
            <v>03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CC</v>
          </cell>
        </row>
        <row r="231">
          <cell r="B231" t="str">
            <v>90554622</v>
          </cell>
          <cell r="C231" t="str">
            <v>V/V, LEVELING</v>
          </cell>
          <cell r="D231">
            <v>115170</v>
          </cell>
          <cell r="E231">
            <v>6500</v>
          </cell>
          <cell r="F231">
            <v>0</v>
          </cell>
          <cell r="G231">
            <v>121670</v>
          </cell>
          <cell r="H231" t="str">
            <v>97.11.10</v>
          </cell>
          <cell r="I231">
            <v>1</v>
          </cell>
          <cell r="J231">
            <v>6400</v>
          </cell>
          <cell r="K231" t="str">
            <v>97.12.04</v>
          </cell>
          <cell r="L231" t="str">
            <v>SD</v>
          </cell>
          <cell r="M231" t="str">
            <v>누기，가스　누출　　　　　　</v>
          </cell>
          <cell r="N231" t="str">
            <v>NEWAY</v>
          </cell>
          <cell r="O231" t="str">
            <v>9801</v>
          </cell>
          <cell r="P231" t="str">
            <v>NW98001</v>
          </cell>
          <cell r="Q231" t="str">
            <v>04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CC</v>
          </cell>
        </row>
        <row r="232">
          <cell r="B232" t="str">
            <v>90554622</v>
          </cell>
          <cell r="C232" t="str">
            <v>VELVE, LEVELING</v>
          </cell>
          <cell r="D232">
            <v>115170</v>
          </cell>
          <cell r="E232">
            <v>6500</v>
          </cell>
          <cell r="F232">
            <v>0</v>
          </cell>
          <cell r="G232">
            <v>121670</v>
          </cell>
          <cell r="H232" t="str">
            <v>97.12.30</v>
          </cell>
          <cell r="I232">
            <v>1</v>
          </cell>
          <cell r="J232">
            <v>641</v>
          </cell>
          <cell r="K232" t="str">
            <v>98.01.06</v>
          </cell>
          <cell r="L232" t="str">
            <v>SD</v>
          </cell>
          <cell r="M232" t="str">
            <v>누기，가스　누출　　　　　　</v>
          </cell>
          <cell r="N232" t="str">
            <v>NEWAY</v>
          </cell>
          <cell r="O232" t="str">
            <v>9802</v>
          </cell>
          <cell r="P232" t="str">
            <v>NW98002</v>
          </cell>
          <cell r="Q232" t="str">
            <v>00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D</v>
          </cell>
          <cell r="W232" t="str">
            <v>사양삭제&amp;ORDER CANCEL</v>
          </cell>
          <cell r="Y232" t="str">
            <v>지해제98-103호(LEVELING VALVE CLAIM)</v>
          </cell>
        </row>
        <row r="233">
          <cell r="B233" t="str">
            <v>90554622</v>
          </cell>
          <cell r="C233" t="str">
            <v>레벨링　밸브　　　　　　　　</v>
          </cell>
          <cell r="D233">
            <v>314600</v>
          </cell>
          <cell r="E233">
            <v>6500</v>
          </cell>
          <cell r="F233">
            <v>0</v>
          </cell>
          <cell r="G233">
            <v>321100</v>
          </cell>
          <cell r="H233" t="str">
            <v>97.07.21</v>
          </cell>
          <cell r="I233">
            <v>2</v>
          </cell>
          <cell r="J233">
            <v>26835</v>
          </cell>
          <cell r="K233" t="str">
            <v>98.02.05</v>
          </cell>
          <cell r="L233" t="str">
            <v>SD</v>
          </cell>
          <cell r="M233" t="str">
            <v>누기，가스　누출　　　　　　</v>
          </cell>
          <cell r="N233" t="str">
            <v>NEWAY</v>
          </cell>
          <cell r="O233" t="str">
            <v>9802</v>
          </cell>
          <cell r="P233" t="str">
            <v>NW98002</v>
          </cell>
          <cell r="Q233" t="str">
            <v>01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D</v>
          </cell>
          <cell r="W233" t="str">
            <v>사양삭제&amp;ORDER CANCEL</v>
          </cell>
        </row>
        <row r="234">
          <cell r="B234" t="str">
            <v>90554622</v>
          </cell>
          <cell r="C234" t="str">
            <v>레벨링　밸브　　　　　　　　</v>
          </cell>
          <cell r="D234">
            <v>115170</v>
          </cell>
          <cell r="E234">
            <v>6500</v>
          </cell>
          <cell r="F234">
            <v>0</v>
          </cell>
          <cell r="G234">
            <v>121670</v>
          </cell>
          <cell r="H234" t="str">
            <v>97.02.28</v>
          </cell>
          <cell r="I234">
            <v>1</v>
          </cell>
          <cell r="J234">
            <v>18200</v>
          </cell>
          <cell r="K234" t="str">
            <v>98.01.19</v>
          </cell>
          <cell r="L234" t="str">
            <v>SD</v>
          </cell>
          <cell r="M234" t="str">
            <v>누기，가스　누출　　　　　　</v>
          </cell>
          <cell r="N234" t="str">
            <v>NEWAY</v>
          </cell>
          <cell r="O234" t="str">
            <v>9802</v>
          </cell>
          <cell r="P234" t="str">
            <v>NW98002</v>
          </cell>
          <cell r="Q234" t="str">
            <v>02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>D</v>
          </cell>
          <cell r="W234" t="str">
            <v>사양삭제&amp;ORDER CANCEL</v>
          </cell>
        </row>
        <row r="235">
          <cell r="B235" t="str">
            <v>90554622</v>
          </cell>
          <cell r="C235" t="str">
            <v>레벨링　밸브　　　　　　　　</v>
          </cell>
          <cell r="D235">
            <v>128500</v>
          </cell>
          <cell r="E235">
            <v>13000</v>
          </cell>
          <cell r="F235">
            <v>0</v>
          </cell>
          <cell r="G235">
            <v>141500</v>
          </cell>
          <cell r="H235" t="str">
            <v>97.07.19</v>
          </cell>
          <cell r="I235">
            <v>1</v>
          </cell>
          <cell r="J235">
            <v>22000</v>
          </cell>
          <cell r="K235" t="str">
            <v>98.02.05</v>
          </cell>
          <cell r="L235" t="str">
            <v>SD</v>
          </cell>
          <cell r="M235" t="str">
            <v>누기，가스　누출　　　　　　</v>
          </cell>
          <cell r="N235" t="str">
            <v>NEWAY</v>
          </cell>
          <cell r="O235" t="str">
            <v>9802</v>
          </cell>
          <cell r="P235" t="str">
            <v>NW98002</v>
          </cell>
          <cell r="Q235" t="str">
            <v>03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 t="str">
            <v>D</v>
          </cell>
          <cell r="W235" t="str">
            <v>사양삭제&amp;ORDER CANCEL</v>
          </cell>
        </row>
        <row r="236">
          <cell r="B236" t="str">
            <v>90554622</v>
          </cell>
          <cell r="C236" t="str">
            <v>레벨링　밸브　　　　　　　　</v>
          </cell>
          <cell r="D236">
            <v>230340</v>
          </cell>
          <cell r="E236">
            <v>13000</v>
          </cell>
          <cell r="F236">
            <v>0</v>
          </cell>
          <cell r="G236">
            <v>243340</v>
          </cell>
          <cell r="H236" t="str">
            <v>97.07.29</v>
          </cell>
          <cell r="I236">
            <v>2</v>
          </cell>
          <cell r="J236">
            <v>10000</v>
          </cell>
          <cell r="K236" t="str">
            <v>98.01.13</v>
          </cell>
          <cell r="L236" t="str">
            <v>SD</v>
          </cell>
          <cell r="M236" t="str">
            <v>누기，가스　누출　　　　　　</v>
          </cell>
          <cell r="N236" t="str">
            <v>NEWAY</v>
          </cell>
          <cell r="O236" t="str">
            <v>9802</v>
          </cell>
          <cell r="P236" t="str">
            <v>NW98002</v>
          </cell>
          <cell r="Q236" t="str">
            <v>04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 t="str">
            <v>D</v>
          </cell>
          <cell r="W236" t="str">
            <v>사양삭제&amp;ORDER CANCEL</v>
          </cell>
        </row>
        <row r="237">
          <cell r="B237" t="str">
            <v>90554622</v>
          </cell>
          <cell r="C237" t="str">
            <v>레벨링　밸브　　　　　　　　</v>
          </cell>
          <cell r="D237">
            <v>157300</v>
          </cell>
          <cell r="E237">
            <v>9100</v>
          </cell>
          <cell r="F237">
            <v>0</v>
          </cell>
          <cell r="G237">
            <v>166400</v>
          </cell>
          <cell r="H237" t="str">
            <v>97.09.09</v>
          </cell>
          <cell r="I237">
            <v>1</v>
          </cell>
          <cell r="J237">
            <v>15524</v>
          </cell>
          <cell r="K237" t="str">
            <v>98.02.02</v>
          </cell>
          <cell r="L237" t="str">
            <v>SD</v>
          </cell>
          <cell r="M237" t="str">
            <v>누기，가스　누출　　　　　　</v>
          </cell>
          <cell r="N237" t="str">
            <v>NEWAY</v>
          </cell>
          <cell r="O237" t="str">
            <v>9802</v>
          </cell>
          <cell r="P237" t="str">
            <v>NW98002</v>
          </cell>
          <cell r="Q237" t="str">
            <v>05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D</v>
          </cell>
          <cell r="W237" t="str">
            <v>사양삭제&amp;ORDER CANCEL</v>
          </cell>
        </row>
        <row r="238">
          <cell r="B238" t="str">
            <v>90554622</v>
          </cell>
          <cell r="C238" t="str">
            <v>레벨링　밸브　　　　　　　　</v>
          </cell>
          <cell r="D238">
            <v>230340</v>
          </cell>
          <cell r="E238">
            <v>13000</v>
          </cell>
          <cell r="F238">
            <v>0</v>
          </cell>
          <cell r="G238">
            <v>243340</v>
          </cell>
          <cell r="H238" t="str">
            <v>97.07.29</v>
          </cell>
          <cell r="I238">
            <v>2</v>
          </cell>
          <cell r="J238">
            <v>18960</v>
          </cell>
          <cell r="K238" t="str">
            <v>98.01.20</v>
          </cell>
          <cell r="L238" t="str">
            <v>SD</v>
          </cell>
          <cell r="M238" t="str">
            <v>누기，가스　누출　　　　　　</v>
          </cell>
          <cell r="N238" t="str">
            <v>NEWAY</v>
          </cell>
          <cell r="O238" t="str">
            <v>9802</v>
          </cell>
          <cell r="P238" t="str">
            <v>NW98002</v>
          </cell>
          <cell r="Q238" t="str">
            <v>06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D</v>
          </cell>
          <cell r="W238" t="str">
            <v>사양삭제&amp;ORDER CANCEL</v>
          </cell>
        </row>
        <row r="239">
          <cell r="B239" t="str">
            <v>AX05741</v>
          </cell>
          <cell r="C239" t="str">
            <v>BOOSTER,BRAKE</v>
          </cell>
          <cell r="D239">
            <v>107800</v>
          </cell>
          <cell r="E239">
            <v>32500</v>
          </cell>
          <cell r="F239">
            <v>0</v>
          </cell>
          <cell r="G239">
            <v>140300</v>
          </cell>
          <cell r="H239" t="str">
            <v>97.12.30</v>
          </cell>
          <cell r="I239">
            <v>1</v>
          </cell>
          <cell r="J239">
            <v>520</v>
          </cell>
          <cell r="K239" t="str">
            <v>98.02.09</v>
          </cell>
          <cell r="L239" t="str">
            <v>AM937</v>
          </cell>
          <cell r="M239" t="str">
            <v>누기，가스　누출　　　　　　</v>
          </cell>
          <cell r="N239" t="str">
            <v>NEWAY</v>
          </cell>
          <cell r="O239" t="str">
            <v>9802</v>
          </cell>
          <cell r="P239" t="str">
            <v>NW98003</v>
          </cell>
          <cell r="Q239" t="str">
            <v>00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CC</v>
          </cell>
        </row>
        <row r="240">
          <cell r="B240" t="str">
            <v>AX05741</v>
          </cell>
          <cell r="C240" t="str">
            <v>브레이크　부스터　　　　　　</v>
          </cell>
          <cell r="D240">
            <v>107800</v>
          </cell>
          <cell r="E240">
            <v>7800</v>
          </cell>
          <cell r="F240">
            <v>0</v>
          </cell>
          <cell r="G240">
            <v>115600</v>
          </cell>
          <cell r="H240" t="str">
            <v>97.11.06</v>
          </cell>
          <cell r="I240">
            <v>1</v>
          </cell>
          <cell r="J240">
            <v>1852</v>
          </cell>
          <cell r="K240" t="str">
            <v>98.02.03</v>
          </cell>
          <cell r="L240" t="str">
            <v>AM937</v>
          </cell>
          <cell r="M240" t="str">
            <v>작동　불량　　　　　　　　　</v>
          </cell>
          <cell r="N240" t="str">
            <v>NEWAY</v>
          </cell>
          <cell r="O240" t="str">
            <v>9802</v>
          </cell>
          <cell r="P240" t="str">
            <v>NW98003</v>
          </cell>
          <cell r="Q240" t="str">
            <v>01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CC</v>
          </cell>
        </row>
        <row r="241">
          <cell r="B241" t="str">
            <v>90554622</v>
          </cell>
          <cell r="C241" t="str">
            <v>V/V LEVELING</v>
          </cell>
          <cell r="D241">
            <v>314600</v>
          </cell>
          <cell r="E241">
            <v>13000</v>
          </cell>
          <cell r="F241">
            <v>0</v>
          </cell>
          <cell r="G241">
            <v>327600</v>
          </cell>
          <cell r="H241" t="str">
            <v>97.06.17</v>
          </cell>
          <cell r="I241">
            <v>2</v>
          </cell>
          <cell r="J241">
            <v>26400</v>
          </cell>
          <cell r="K241" t="str">
            <v>98.02.02</v>
          </cell>
          <cell r="L241" t="str">
            <v>SD</v>
          </cell>
          <cell r="M241" t="str">
            <v>작동　불량　　　　　　　　　</v>
          </cell>
          <cell r="N241" t="str">
            <v>NEWAY</v>
          </cell>
          <cell r="O241" t="str">
            <v>9802</v>
          </cell>
          <cell r="P241" t="str">
            <v>NW98004</v>
          </cell>
          <cell r="Q241" t="str">
            <v>00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 t="str">
            <v>D</v>
          </cell>
          <cell r="W241" t="str">
            <v>사양삭제&amp;ORDER CANCEL</v>
          </cell>
          <cell r="Y241" t="str">
            <v>지해제98-103호(LEVELING VALVE CLAIM)</v>
          </cell>
        </row>
        <row r="242">
          <cell r="B242" t="str">
            <v>90554622</v>
          </cell>
          <cell r="C242" t="str">
            <v>V/V LEVELING</v>
          </cell>
          <cell r="D242">
            <v>157300</v>
          </cell>
          <cell r="E242">
            <v>6500</v>
          </cell>
          <cell r="F242">
            <v>0</v>
          </cell>
          <cell r="G242">
            <v>163800</v>
          </cell>
          <cell r="H242" t="str">
            <v>97.10.08</v>
          </cell>
          <cell r="I242">
            <v>1</v>
          </cell>
          <cell r="J242">
            <v>17200</v>
          </cell>
          <cell r="K242" t="str">
            <v>98.02.23</v>
          </cell>
          <cell r="L242" t="str">
            <v>SD</v>
          </cell>
          <cell r="M242" t="str">
            <v>누기，가스　누출　　　　　　</v>
          </cell>
          <cell r="N242" t="str">
            <v>NEWAY</v>
          </cell>
          <cell r="O242" t="str">
            <v>9803</v>
          </cell>
          <cell r="P242" t="str">
            <v>NW98005</v>
          </cell>
          <cell r="Q242" t="str">
            <v>00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D</v>
          </cell>
          <cell r="W242" t="str">
            <v>사양삭제&amp;ORDER CANCEL</v>
          </cell>
          <cell r="Y242" t="str">
            <v>지해제98-103호(LEVELING VALVE CLAIM)</v>
          </cell>
        </row>
        <row r="243">
          <cell r="B243" t="str">
            <v>90554622</v>
          </cell>
          <cell r="C243" t="str">
            <v>레벨링　밸브　　　　　　　　</v>
          </cell>
          <cell r="D243">
            <v>157300</v>
          </cell>
          <cell r="E243">
            <v>6500</v>
          </cell>
          <cell r="F243">
            <v>0</v>
          </cell>
          <cell r="G243">
            <v>163800</v>
          </cell>
          <cell r="H243" t="str">
            <v>97.10.08</v>
          </cell>
          <cell r="I243">
            <v>1</v>
          </cell>
          <cell r="J243">
            <v>18710</v>
          </cell>
          <cell r="K243" t="str">
            <v>98.02.10</v>
          </cell>
          <cell r="L243" t="str">
            <v>SD</v>
          </cell>
          <cell r="M243" t="str">
            <v>누기，가스　누출　　　　　　</v>
          </cell>
          <cell r="N243" t="str">
            <v>NEWAY</v>
          </cell>
          <cell r="O243" t="str">
            <v>9803</v>
          </cell>
          <cell r="P243" t="str">
            <v>NW98005</v>
          </cell>
          <cell r="Q243" t="str">
            <v>01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D</v>
          </cell>
          <cell r="W243" t="str">
            <v>사양삭제&amp;ORDER CANCEL</v>
          </cell>
        </row>
        <row r="244">
          <cell r="B244" t="str">
            <v>90554622</v>
          </cell>
          <cell r="C244" t="str">
            <v>레벨링　밸브　　　　　　　　</v>
          </cell>
          <cell r="D244">
            <v>128500</v>
          </cell>
          <cell r="E244">
            <v>5200</v>
          </cell>
          <cell r="F244">
            <v>0</v>
          </cell>
          <cell r="G244">
            <v>133700</v>
          </cell>
          <cell r="H244" t="str">
            <v>97.07.22</v>
          </cell>
          <cell r="I244">
            <v>1</v>
          </cell>
          <cell r="J244">
            <v>8551</v>
          </cell>
          <cell r="K244" t="str">
            <v>98.02.06</v>
          </cell>
          <cell r="L244" t="str">
            <v>HD</v>
          </cell>
          <cell r="M244" t="str">
            <v>누기，가스　누출　　　　　　</v>
          </cell>
          <cell r="N244" t="str">
            <v>NEWAY</v>
          </cell>
          <cell r="O244" t="str">
            <v>9803</v>
          </cell>
          <cell r="P244" t="str">
            <v>NW98005</v>
          </cell>
          <cell r="Q244" t="str">
            <v>02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D</v>
          </cell>
          <cell r="W244" t="str">
            <v>사양삭제&amp;ORDER CANCEL</v>
          </cell>
        </row>
        <row r="245">
          <cell r="B245" t="str">
            <v>90554622</v>
          </cell>
          <cell r="C245" t="str">
            <v>레벨링　밸브　　　　　　　　</v>
          </cell>
          <cell r="D245">
            <v>157300</v>
          </cell>
          <cell r="E245">
            <v>9100</v>
          </cell>
          <cell r="F245">
            <v>0</v>
          </cell>
          <cell r="G245">
            <v>166400</v>
          </cell>
          <cell r="H245" t="str">
            <v>97.07.09</v>
          </cell>
          <cell r="I245">
            <v>1</v>
          </cell>
          <cell r="J245">
            <v>16020</v>
          </cell>
          <cell r="K245" t="str">
            <v>98.02.20</v>
          </cell>
          <cell r="L245" t="str">
            <v>SD</v>
          </cell>
          <cell r="M245" t="str">
            <v>간헐적　작동불량　　　　　　</v>
          </cell>
          <cell r="N245" t="str">
            <v>NEWAY</v>
          </cell>
          <cell r="O245" t="str">
            <v>9803</v>
          </cell>
          <cell r="P245" t="str">
            <v>NW98005</v>
          </cell>
          <cell r="Q245" t="str">
            <v>03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D</v>
          </cell>
          <cell r="W245" t="str">
            <v>사양삭제&amp;ORDER CANCEL</v>
          </cell>
        </row>
        <row r="246">
          <cell r="B246" t="str">
            <v>90554622</v>
          </cell>
          <cell r="C246" t="str">
            <v>레벨링　밸브　　　　　　　　</v>
          </cell>
          <cell r="D246">
            <v>157300</v>
          </cell>
          <cell r="E246">
            <v>9100</v>
          </cell>
          <cell r="F246">
            <v>0</v>
          </cell>
          <cell r="G246">
            <v>166400</v>
          </cell>
          <cell r="H246" t="str">
            <v>97.07.18</v>
          </cell>
          <cell r="I246">
            <v>1</v>
          </cell>
          <cell r="J246">
            <v>28800</v>
          </cell>
          <cell r="K246" t="str">
            <v>98.03.02</v>
          </cell>
          <cell r="L246" t="str">
            <v>SD</v>
          </cell>
          <cell r="M246" t="str">
            <v>누기，가스　누출　　　　　　</v>
          </cell>
          <cell r="N246" t="str">
            <v>NEWAY</v>
          </cell>
          <cell r="O246" t="str">
            <v>9803</v>
          </cell>
          <cell r="P246" t="str">
            <v>NW98005</v>
          </cell>
          <cell r="Q246" t="str">
            <v>04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D</v>
          </cell>
          <cell r="W246" t="str">
            <v>사양삭제&amp;ORDER CANCEL</v>
          </cell>
        </row>
        <row r="247">
          <cell r="B247" t="str">
            <v>90554622</v>
          </cell>
          <cell r="C247" t="str">
            <v>레벨링　밸브　　　　　　　　</v>
          </cell>
          <cell r="D247">
            <v>157300</v>
          </cell>
          <cell r="E247">
            <v>9100</v>
          </cell>
          <cell r="F247">
            <v>0</v>
          </cell>
          <cell r="G247">
            <v>166400</v>
          </cell>
          <cell r="H247" t="str">
            <v>97.09.25</v>
          </cell>
          <cell r="I247">
            <v>1</v>
          </cell>
          <cell r="J247">
            <v>29950</v>
          </cell>
          <cell r="K247" t="str">
            <v>98.03.03</v>
          </cell>
          <cell r="L247" t="str">
            <v>SD</v>
          </cell>
          <cell r="M247" t="str">
            <v>조작불능　　　　　　　　　　</v>
          </cell>
          <cell r="N247" t="str">
            <v>NEWAY</v>
          </cell>
          <cell r="O247" t="str">
            <v>9803</v>
          </cell>
          <cell r="P247" t="str">
            <v>NW98005</v>
          </cell>
          <cell r="Q247" t="str">
            <v>05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D</v>
          </cell>
          <cell r="W247" t="str">
            <v>OUT OF WARRANTY(보증기간)</v>
          </cell>
        </row>
        <row r="248">
          <cell r="B248" t="str">
            <v>90554622</v>
          </cell>
          <cell r="C248" t="str">
            <v>레벨링　밸브　　　　　　　　</v>
          </cell>
          <cell r="D248">
            <v>157300</v>
          </cell>
          <cell r="E248">
            <v>9100</v>
          </cell>
          <cell r="F248">
            <v>0</v>
          </cell>
          <cell r="G248">
            <v>166400</v>
          </cell>
          <cell r="H248" t="str">
            <v>97.07.18</v>
          </cell>
          <cell r="I248">
            <v>1</v>
          </cell>
          <cell r="J248">
            <v>19200</v>
          </cell>
          <cell r="K248" t="str">
            <v>98.03.02</v>
          </cell>
          <cell r="L248" t="str">
            <v>SD</v>
          </cell>
          <cell r="M248" t="str">
            <v>누기，가스　누출　　　　　　</v>
          </cell>
          <cell r="N248" t="str">
            <v>NEWAY</v>
          </cell>
          <cell r="O248" t="str">
            <v>9803</v>
          </cell>
          <cell r="P248" t="str">
            <v>NW98005</v>
          </cell>
          <cell r="Q248" t="str">
            <v>06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D</v>
          </cell>
          <cell r="W248" t="str">
            <v>사양삭제&amp;ORDER CANCEL</v>
          </cell>
        </row>
        <row r="249">
          <cell r="B249" t="str">
            <v>90554622</v>
          </cell>
          <cell r="C249" t="str">
            <v>VALVE, LEVELING</v>
          </cell>
          <cell r="D249">
            <v>114000</v>
          </cell>
          <cell r="E249">
            <v>9100</v>
          </cell>
          <cell r="F249">
            <v>0</v>
          </cell>
          <cell r="G249">
            <v>123100</v>
          </cell>
          <cell r="H249" t="str">
            <v>97.07.23</v>
          </cell>
          <cell r="I249">
            <v>1</v>
          </cell>
          <cell r="J249">
            <v>29990</v>
          </cell>
          <cell r="K249" t="str">
            <v>98.04.20</v>
          </cell>
          <cell r="L249" t="str">
            <v>SD</v>
          </cell>
          <cell r="M249" t="str">
            <v>누기，가스　누출　　　　　　</v>
          </cell>
          <cell r="N249" t="str">
            <v>NEWAY</v>
          </cell>
          <cell r="O249" t="str">
            <v>980405</v>
          </cell>
          <cell r="P249" t="str">
            <v>NW98006</v>
          </cell>
          <cell r="Q249" t="str">
            <v>00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>D</v>
          </cell>
          <cell r="W249" t="str">
            <v>사양삭제&amp;ORDER CANCEL</v>
          </cell>
          <cell r="Y249" t="str">
            <v>지해제98-103호(LEVELING VALVE CLAIM)</v>
          </cell>
        </row>
        <row r="250">
          <cell r="B250" t="str">
            <v>90554622</v>
          </cell>
          <cell r="C250" t="str">
            <v>레벨링　밸브　　　　　　　　</v>
          </cell>
          <cell r="D250">
            <v>228000</v>
          </cell>
          <cell r="E250">
            <v>9100</v>
          </cell>
          <cell r="F250">
            <v>0</v>
          </cell>
          <cell r="G250">
            <v>237100</v>
          </cell>
          <cell r="H250" t="str">
            <v>97.06.21</v>
          </cell>
          <cell r="I250">
            <v>2</v>
          </cell>
          <cell r="J250">
            <v>40000</v>
          </cell>
          <cell r="K250" t="str">
            <v>98.04.20</v>
          </cell>
          <cell r="L250" t="str">
            <v>HD</v>
          </cell>
          <cell r="M250" t="str">
            <v>누기，가스　누출　　　　　　</v>
          </cell>
          <cell r="N250" t="str">
            <v>NEWAY</v>
          </cell>
          <cell r="O250" t="str">
            <v>980405</v>
          </cell>
          <cell r="P250" t="str">
            <v>NW98006</v>
          </cell>
          <cell r="Q250" t="str">
            <v>01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 t="str">
            <v>D</v>
          </cell>
          <cell r="W250" t="str">
            <v>사양삭제&amp;ORDER CANCEL</v>
          </cell>
        </row>
        <row r="251">
          <cell r="B251" t="str">
            <v>90554622</v>
          </cell>
          <cell r="C251" t="str">
            <v>레벨링　밸브　　　　　　　　</v>
          </cell>
          <cell r="D251">
            <v>114000</v>
          </cell>
          <cell r="E251">
            <v>9100</v>
          </cell>
          <cell r="F251">
            <v>0</v>
          </cell>
          <cell r="G251">
            <v>123100</v>
          </cell>
          <cell r="H251" t="str">
            <v>97.08.07</v>
          </cell>
          <cell r="I251">
            <v>1</v>
          </cell>
          <cell r="J251">
            <v>40501</v>
          </cell>
          <cell r="K251" t="str">
            <v>98.04.09</v>
          </cell>
          <cell r="L251" t="str">
            <v>SD</v>
          </cell>
          <cell r="M251" t="str">
            <v>누기，가스　누출　　　　　　</v>
          </cell>
          <cell r="N251" t="str">
            <v>NEWAY</v>
          </cell>
          <cell r="O251" t="str">
            <v>980405</v>
          </cell>
          <cell r="P251" t="str">
            <v>NW98006</v>
          </cell>
          <cell r="Q251" t="str">
            <v>02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D</v>
          </cell>
          <cell r="W251" t="str">
            <v>사양삭제&amp;ORDER CANCEL</v>
          </cell>
        </row>
        <row r="252">
          <cell r="B252" t="str">
            <v>90554622</v>
          </cell>
          <cell r="C252" t="str">
            <v>레벨링　밸브　　　　　　　　</v>
          </cell>
          <cell r="D252">
            <v>157300</v>
          </cell>
          <cell r="E252">
            <v>9100</v>
          </cell>
          <cell r="F252">
            <v>0</v>
          </cell>
          <cell r="G252">
            <v>166400</v>
          </cell>
          <cell r="H252" t="str">
            <v>97.06.19</v>
          </cell>
          <cell r="I252">
            <v>1</v>
          </cell>
          <cell r="J252">
            <v>21000</v>
          </cell>
          <cell r="K252" t="str">
            <v>98.04.09</v>
          </cell>
          <cell r="L252" t="str">
            <v>SD</v>
          </cell>
          <cell r="M252" t="str">
            <v>누기，가스　누출　　　　　　</v>
          </cell>
          <cell r="N252" t="str">
            <v>NEWAY</v>
          </cell>
          <cell r="O252" t="str">
            <v>980405</v>
          </cell>
          <cell r="P252" t="str">
            <v>NW98006</v>
          </cell>
          <cell r="Q252" t="str">
            <v>03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D</v>
          </cell>
          <cell r="W252" t="str">
            <v>사양삭제&amp;ORDER CANCEL</v>
          </cell>
        </row>
        <row r="253">
          <cell r="B253" t="str">
            <v>90554622</v>
          </cell>
          <cell r="C253" t="str">
            <v>레벨링　밸브　　　　　　　　</v>
          </cell>
          <cell r="D253">
            <v>157300</v>
          </cell>
          <cell r="E253">
            <v>9100</v>
          </cell>
          <cell r="F253">
            <v>0</v>
          </cell>
          <cell r="G253">
            <v>166400</v>
          </cell>
          <cell r="H253" t="str">
            <v>97.07.09</v>
          </cell>
          <cell r="I253">
            <v>1</v>
          </cell>
          <cell r="J253">
            <v>18954</v>
          </cell>
          <cell r="K253" t="str">
            <v>98.03.15</v>
          </cell>
          <cell r="L253" t="str">
            <v>SD</v>
          </cell>
          <cell r="M253" t="str">
            <v>누기，가스　누출　　　　　　</v>
          </cell>
          <cell r="N253" t="str">
            <v>NEWAY</v>
          </cell>
          <cell r="O253" t="str">
            <v>980405</v>
          </cell>
          <cell r="P253" t="str">
            <v>NW98006</v>
          </cell>
          <cell r="Q253" t="str">
            <v>04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D</v>
          </cell>
          <cell r="W253" t="str">
            <v>사양삭제&amp;ORDER CANCEL</v>
          </cell>
        </row>
        <row r="254">
          <cell r="B254" t="str">
            <v>90554622</v>
          </cell>
          <cell r="C254" t="str">
            <v>레벨링　밸브　　　　　　　　</v>
          </cell>
          <cell r="D254">
            <v>157300</v>
          </cell>
          <cell r="E254">
            <v>9100</v>
          </cell>
          <cell r="F254">
            <v>0</v>
          </cell>
          <cell r="G254">
            <v>166400</v>
          </cell>
          <cell r="H254" t="str">
            <v>97.09.13</v>
          </cell>
          <cell r="I254">
            <v>1</v>
          </cell>
          <cell r="J254">
            <v>18900</v>
          </cell>
          <cell r="K254" t="str">
            <v>98.03.02</v>
          </cell>
          <cell r="L254" t="str">
            <v>SD</v>
          </cell>
          <cell r="M254" t="str">
            <v>압축누기　　　　　　　　　　</v>
          </cell>
          <cell r="N254" t="str">
            <v>NEWAY</v>
          </cell>
          <cell r="O254" t="str">
            <v>980405</v>
          </cell>
          <cell r="P254" t="str">
            <v>NW98006</v>
          </cell>
          <cell r="Q254" t="str">
            <v>05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D</v>
          </cell>
          <cell r="W254" t="str">
            <v>사양삭제&amp;ORDER CANCEL</v>
          </cell>
        </row>
        <row r="255">
          <cell r="B255" t="str">
            <v>412409007001P</v>
          </cell>
          <cell r="C255" t="str">
            <v>E.C.U(VDO)</v>
          </cell>
          <cell r="D255">
            <v>225500</v>
          </cell>
          <cell r="E255">
            <v>3900</v>
          </cell>
          <cell r="F255">
            <v>0</v>
          </cell>
          <cell r="G255">
            <v>229400</v>
          </cell>
          <cell r="H255" t="str">
            <v>98.05.16</v>
          </cell>
          <cell r="I255">
            <v>1</v>
          </cell>
          <cell r="J255">
            <v>360</v>
          </cell>
          <cell r="K255" t="str">
            <v>98.05.21</v>
          </cell>
          <cell r="L255" t="str">
            <v>AM928</v>
          </cell>
          <cell r="M255" t="str">
            <v>작동　불량　　　　　　　　　</v>
          </cell>
          <cell r="N255" t="str">
            <v>VDO</v>
          </cell>
          <cell r="O255" t="str">
            <v>9806</v>
          </cell>
          <cell r="P255" t="str">
            <v>VD98001</v>
          </cell>
          <cell r="Q255" t="str">
            <v>00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CC</v>
          </cell>
        </row>
        <row r="256">
          <cell r="B256" t="str">
            <v>412409007001P</v>
          </cell>
          <cell r="C256" t="str">
            <v>E.C.U(VDO)</v>
          </cell>
          <cell r="D256">
            <v>225500</v>
          </cell>
          <cell r="E256">
            <v>6500</v>
          </cell>
          <cell r="F256">
            <v>0</v>
          </cell>
          <cell r="G256">
            <v>232000</v>
          </cell>
          <cell r="H256" t="str">
            <v>98.06.23</v>
          </cell>
          <cell r="I256">
            <v>1</v>
          </cell>
          <cell r="J256">
            <v>6701</v>
          </cell>
          <cell r="K256" t="str">
            <v>98.07.21</v>
          </cell>
          <cell r="L256" t="str">
            <v>AM928</v>
          </cell>
          <cell r="M256" t="str">
            <v>숏트（단락）　　　　　　　　</v>
          </cell>
          <cell r="N256" t="str">
            <v>VDO</v>
          </cell>
          <cell r="O256" t="str">
            <v>980708</v>
          </cell>
          <cell r="P256" t="str">
            <v>VD98002</v>
          </cell>
          <cell r="Q256" t="str">
            <v>00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>CC</v>
          </cell>
        </row>
        <row r="257">
          <cell r="B257" t="str">
            <v>10132018F</v>
          </cell>
          <cell r="C257" t="str">
            <v>RR ROCKER CVR ASSY</v>
          </cell>
          <cell r="D257">
            <v>123500</v>
          </cell>
          <cell r="E257">
            <v>9100</v>
          </cell>
          <cell r="F257">
            <v>0</v>
          </cell>
          <cell r="G257">
            <v>132600</v>
          </cell>
          <cell r="H257" t="str">
            <v>97.08.07</v>
          </cell>
          <cell r="I257">
            <v>1</v>
          </cell>
          <cell r="J257">
            <v>21000</v>
          </cell>
          <cell r="K257" t="str">
            <v>97.12.17</v>
          </cell>
          <cell r="L257" t="str">
            <v>COMBI</v>
          </cell>
          <cell r="M257" t="str">
            <v>누유　　　　　　　　　　　　</v>
          </cell>
          <cell r="N257" t="str">
            <v>VM</v>
          </cell>
          <cell r="O257" t="str">
            <v>9801</v>
          </cell>
          <cell r="P257" t="str">
            <v>VM98001</v>
          </cell>
          <cell r="Q257" t="str">
            <v>00</v>
          </cell>
          <cell r="R257">
            <v>13496</v>
          </cell>
          <cell r="S257">
            <v>15</v>
          </cell>
          <cell r="T257">
            <v>0</v>
          </cell>
          <cell r="U257">
            <v>0</v>
          </cell>
          <cell r="V257" t="str">
            <v>AA</v>
          </cell>
          <cell r="Y257" t="str">
            <v>nf001asi</v>
          </cell>
        </row>
        <row r="258">
          <cell r="B258" t="str">
            <v>10182023G</v>
          </cell>
          <cell r="C258" t="str">
            <v>CAM SHAFT</v>
          </cell>
          <cell r="D258">
            <v>383500</v>
          </cell>
          <cell r="E258">
            <v>156000</v>
          </cell>
          <cell r="F258">
            <v>0</v>
          </cell>
          <cell r="G258">
            <v>539500</v>
          </cell>
          <cell r="H258" t="str">
            <v>96.06.10</v>
          </cell>
          <cell r="I258">
            <v>1</v>
          </cell>
          <cell r="J258">
            <v>91001</v>
          </cell>
          <cell r="K258" t="str">
            <v>97.12.30</v>
          </cell>
          <cell r="L258" t="str">
            <v>COMBI</v>
          </cell>
          <cell r="M258" t="str">
            <v>마모　　　　　　　　　　　　</v>
          </cell>
          <cell r="N258" t="str">
            <v>VM</v>
          </cell>
          <cell r="O258" t="str">
            <v>9801</v>
          </cell>
          <cell r="P258" t="str">
            <v>VM98002</v>
          </cell>
          <cell r="Q258" t="str">
            <v>00</v>
          </cell>
          <cell r="R258">
            <v>22748</v>
          </cell>
          <cell r="S258">
            <v>21</v>
          </cell>
          <cell r="T258">
            <v>0</v>
          </cell>
          <cell r="U258">
            <v>0</v>
          </cell>
          <cell r="V258" t="str">
            <v>AA</v>
          </cell>
          <cell r="Y258" t="str">
            <v>nf001asi</v>
          </cell>
        </row>
        <row r="259">
          <cell r="B259" t="str">
            <v>22030467A</v>
          </cell>
          <cell r="C259" t="str">
            <v>RING-O</v>
          </cell>
          <cell r="D259">
            <v>2441</v>
          </cell>
          <cell r="E259">
            <v>3900</v>
          </cell>
          <cell r="F259">
            <v>0</v>
          </cell>
          <cell r="G259">
            <v>6341</v>
          </cell>
          <cell r="H259" t="str">
            <v>97.01.10</v>
          </cell>
          <cell r="I259">
            <v>1</v>
          </cell>
          <cell r="J259">
            <v>26500</v>
          </cell>
          <cell r="K259" t="str">
            <v>98.01.07</v>
          </cell>
          <cell r="L259" t="str">
            <v>COMBI</v>
          </cell>
          <cell r="M259" t="str">
            <v>누유（제품불량）　　　　　　</v>
          </cell>
          <cell r="N259" t="str">
            <v>VM</v>
          </cell>
          <cell r="O259" t="str">
            <v>9802</v>
          </cell>
          <cell r="P259" t="str">
            <v>VM98003</v>
          </cell>
          <cell r="Q259" t="str">
            <v>00</v>
          </cell>
          <cell r="R259">
            <v>2322</v>
          </cell>
          <cell r="S259">
            <v>6</v>
          </cell>
          <cell r="T259">
            <v>0</v>
          </cell>
          <cell r="U259">
            <v>0</v>
          </cell>
          <cell r="V259" t="str">
            <v>AA</v>
          </cell>
          <cell r="Y259" t="str">
            <v>nf001asi</v>
          </cell>
        </row>
        <row r="260">
          <cell r="B260" t="str">
            <v>22032187F</v>
          </cell>
          <cell r="C260" t="str">
            <v>CYL HEAD GASKET</v>
          </cell>
          <cell r="D260">
            <v>19900</v>
          </cell>
          <cell r="E260">
            <v>65000</v>
          </cell>
          <cell r="F260">
            <v>6069</v>
          </cell>
          <cell r="G260">
            <v>90969</v>
          </cell>
          <cell r="H260" t="str">
            <v>96.09.10</v>
          </cell>
          <cell r="I260">
            <v>1</v>
          </cell>
          <cell r="J260">
            <v>29002</v>
          </cell>
          <cell r="K260" t="str">
            <v>98.01.13</v>
          </cell>
          <cell r="L260" t="str">
            <v>COMBI</v>
          </cell>
          <cell r="M260" t="str">
            <v>누수（제품불량）　　　　　　</v>
          </cell>
          <cell r="N260" t="str">
            <v>VM</v>
          </cell>
          <cell r="O260" t="str">
            <v>9802</v>
          </cell>
          <cell r="P260" t="str">
            <v>VM98004</v>
          </cell>
          <cell r="Q260" t="str">
            <v>00</v>
          </cell>
          <cell r="R260">
            <v>19738</v>
          </cell>
          <cell r="S260">
            <v>105</v>
          </cell>
          <cell r="T260">
            <v>6069</v>
          </cell>
          <cell r="U260">
            <v>0</v>
          </cell>
          <cell r="V260" t="str">
            <v>AA</v>
          </cell>
          <cell r="Y260" t="str">
            <v>nf001asi</v>
          </cell>
        </row>
        <row r="261">
          <cell r="B261" t="str">
            <v>46072005F</v>
          </cell>
          <cell r="C261" t="str">
            <v>PLUG, GLOW(BOSCH,NEW)</v>
          </cell>
          <cell r="D261">
            <v>27500</v>
          </cell>
          <cell r="E261">
            <v>13000</v>
          </cell>
          <cell r="F261">
            <v>0</v>
          </cell>
          <cell r="G261">
            <v>40500</v>
          </cell>
          <cell r="H261" t="str">
            <v>97.07.18</v>
          </cell>
          <cell r="I261">
            <v>1</v>
          </cell>
          <cell r="J261">
            <v>14000</v>
          </cell>
          <cell r="K261" t="str">
            <v>98.01.14</v>
          </cell>
          <cell r="L261" t="str">
            <v>COMBI</v>
          </cell>
          <cell r="M261" t="str">
            <v>숏트（단락）　　　　　　　　</v>
          </cell>
          <cell r="N261" t="str">
            <v>VM</v>
          </cell>
          <cell r="O261" t="str">
            <v>9802</v>
          </cell>
          <cell r="P261" t="str">
            <v>VM98005</v>
          </cell>
          <cell r="Q261" t="str">
            <v>00</v>
          </cell>
          <cell r="R261">
            <v>26208</v>
          </cell>
          <cell r="S261">
            <v>21</v>
          </cell>
          <cell r="T261">
            <v>0</v>
          </cell>
          <cell r="U261">
            <v>0</v>
          </cell>
          <cell r="V261" t="str">
            <v>AA</v>
          </cell>
          <cell r="Y261" t="str">
            <v>nf001asi</v>
          </cell>
        </row>
        <row r="262">
          <cell r="B262" t="str">
            <v>15202043F</v>
          </cell>
          <cell r="C262" t="str">
            <v>WATER PUMP ASSY</v>
          </cell>
          <cell r="D262">
            <v>164000</v>
          </cell>
          <cell r="E262">
            <v>32500</v>
          </cell>
          <cell r="F262">
            <v>2490</v>
          </cell>
          <cell r="G262">
            <v>198990</v>
          </cell>
          <cell r="H262" t="str">
            <v>98.01.24</v>
          </cell>
          <cell r="I262">
            <v>1</v>
          </cell>
          <cell r="J262">
            <v>10500</v>
          </cell>
          <cell r="K262" t="str">
            <v>98.01.26</v>
          </cell>
          <cell r="N262" t="str">
            <v>VM</v>
          </cell>
          <cell r="O262" t="str">
            <v>9802</v>
          </cell>
          <cell r="P262" t="str">
            <v>VM98006</v>
          </cell>
          <cell r="Q262" t="str">
            <v>00</v>
          </cell>
          <cell r="R262">
            <v>162288</v>
          </cell>
          <cell r="S262">
            <v>52</v>
          </cell>
          <cell r="T262">
            <v>2490</v>
          </cell>
          <cell r="U262">
            <v>0</v>
          </cell>
          <cell r="V262" t="str">
            <v>AA</v>
          </cell>
          <cell r="Y262" t="str">
            <v>nf001asi</v>
          </cell>
        </row>
        <row r="263">
          <cell r="B263" t="str">
            <v>35022053F</v>
          </cell>
          <cell r="C263" t="str">
            <v>INJECTION PUMP</v>
          </cell>
          <cell r="D263">
            <v>1552500</v>
          </cell>
          <cell r="E263">
            <v>39000</v>
          </cell>
          <cell r="F263">
            <v>0</v>
          </cell>
          <cell r="G263">
            <v>1591500</v>
          </cell>
          <cell r="H263" t="str">
            <v>97.11.19</v>
          </cell>
          <cell r="I263">
            <v>1</v>
          </cell>
          <cell r="J263">
            <v>1437</v>
          </cell>
          <cell r="K263" t="str">
            <v>97.12.12</v>
          </cell>
          <cell r="L263" t="str">
            <v>COMBI</v>
          </cell>
          <cell r="M263" t="str">
            <v>동파　　　　　　　　　　　　</v>
          </cell>
          <cell r="N263" t="str">
            <v>VM</v>
          </cell>
          <cell r="O263" t="str">
            <v>9802</v>
          </cell>
          <cell r="P263" t="str">
            <v>VM98007</v>
          </cell>
          <cell r="Q263" t="str">
            <v>00</v>
          </cell>
          <cell r="R263">
            <v>2100522</v>
          </cell>
          <cell r="S263">
            <v>63</v>
          </cell>
          <cell r="T263">
            <v>0</v>
          </cell>
          <cell r="U263">
            <v>0</v>
          </cell>
          <cell r="V263" t="str">
            <v>AA</v>
          </cell>
          <cell r="Y263" t="str">
            <v>nf001asi</v>
          </cell>
        </row>
        <row r="264">
          <cell r="B264" t="str">
            <v>20110104A</v>
          </cell>
          <cell r="C264" t="str">
            <v>OIL FILTER BODY</v>
          </cell>
          <cell r="D264">
            <v>76500</v>
          </cell>
          <cell r="E264">
            <v>26000</v>
          </cell>
          <cell r="F264">
            <v>0</v>
          </cell>
          <cell r="G264">
            <v>102500</v>
          </cell>
          <cell r="H264" t="str">
            <v>98.01.19</v>
          </cell>
          <cell r="I264">
            <v>1</v>
          </cell>
          <cell r="J264">
            <v>390</v>
          </cell>
          <cell r="K264" t="str">
            <v>98.01.23</v>
          </cell>
          <cell r="L264" t="str">
            <v>COMBI</v>
          </cell>
          <cell r="M264" t="str">
            <v>크랙　　　　　　　　　　　　</v>
          </cell>
          <cell r="N264" t="str">
            <v>VM</v>
          </cell>
          <cell r="O264" t="str">
            <v>9802</v>
          </cell>
          <cell r="P264" t="str">
            <v>VM98008</v>
          </cell>
          <cell r="Q264" t="str">
            <v>00</v>
          </cell>
          <cell r="R264">
            <v>87230</v>
          </cell>
          <cell r="S264">
            <v>42</v>
          </cell>
          <cell r="T264">
            <v>0</v>
          </cell>
          <cell r="U264">
            <v>0</v>
          </cell>
          <cell r="V264" t="str">
            <v>AA</v>
          </cell>
          <cell r="Y264" t="str">
            <v>nf001asi</v>
          </cell>
        </row>
        <row r="265">
          <cell r="B265" t="str">
            <v>12032171F</v>
          </cell>
          <cell r="C265" t="str">
            <v>GASKET SET</v>
          </cell>
          <cell r="D265">
            <v>182000</v>
          </cell>
          <cell r="E265">
            <v>65000</v>
          </cell>
          <cell r="F265">
            <v>0</v>
          </cell>
          <cell r="G265">
            <v>247000</v>
          </cell>
          <cell r="H265" t="str">
            <v>97.06.30</v>
          </cell>
          <cell r="I265">
            <v>1</v>
          </cell>
          <cell r="J265">
            <v>19750</v>
          </cell>
          <cell r="K265" t="str">
            <v>98.02.27</v>
          </cell>
          <cell r="L265" t="str">
            <v xml:space="preserve">P/COMBI </v>
          </cell>
          <cell r="M265" t="str">
            <v>누유　　　　　　　　　　　　</v>
          </cell>
          <cell r="N265" t="str">
            <v>VM</v>
          </cell>
          <cell r="O265" t="str">
            <v>9803</v>
          </cell>
          <cell r="P265" t="str">
            <v>VM98009</v>
          </cell>
          <cell r="Q265" t="str">
            <v>00</v>
          </cell>
          <cell r="R265">
            <v>152298</v>
          </cell>
          <cell r="S265">
            <v>105</v>
          </cell>
          <cell r="T265">
            <v>0</v>
          </cell>
          <cell r="U265">
            <v>0</v>
          </cell>
          <cell r="V265" t="str">
            <v>AA</v>
          </cell>
          <cell r="Y265" t="str">
            <v>nf001asi</v>
          </cell>
        </row>
        <row r="266">
          <cell r="B266" t="str">
            <v>22032160F</v>
          </cell>
          <cell r="C266" t="str">
            <v>GASKET. OIL PAN</v>
          </cell>
          <cell r="D266">
            <v>30800</v>
          </cell>
          <cell r="E266">
            <v>26000</v>
          </cell>
          <cell r="F266">
            <v>0</v>
          </cell>
          <cell r="G266">
            <v>56800</v>
          </cell>
          <cell r="H266" t="str">
            <v>97.02.27</v>
          </cell>
          <cell r="I266">
            <v>1</v>
          </cell>
          <cell r="J266">
            <v>7904</v>
          </cell>
          <cell r="K266" t="str">
            <v>98.02.02</v>
          </cell>
          <cell r="L266" t="str">
            <v xml:space="preserve">P/COMBI </v>
          </cell>
          <cell r="M266" t="str">
            <v>누유　　　　　　　　　　　　</v>
          </cell>
          <cell r="N266" t="str">
            <v>VM</v>
          </cell>
          <cell r="O266" t="str">
            <v>9803</v>
          </cell>
          <cell r="P266" t="str">
            <v>VM98010</v>
          </cell>
          <cell r="Q266" t="str">
            <v>00</v>
          </cell>
          <cell r="R266">
            <v>18241</v>
          </cell>
          <cell r="S266">
            <v>42</v>
          </cell>
          <cell r="T266">
            <v>0</v>
          </cell>
          <cell r="U266">
            <v>0</v>
          </cell>
          <cell r="V266" t="str">
            <v>AA</v>
          </cell>
          <cell r="Y266" t="str">
            <v>nf001asi</v>
          </cell>
        </row>
        <row r="267">
          <cell r="B267" t="str">
            <v>21780134A</v>
          </cell>
          <cell r="C267" t="str">
            <v>OIL COOLER COLLECTION</v>
          </cell>
          <cell r="D267">
            <v>10000</v>
          </cell>
          <cell r="E267">
            <v>5200</v>
          </cell>
          <cell r="F267">
            <v>0</v>
          </cell>
          <cell r="G267">
            <v>15200</v>
          </cell>
          <cell r="H267" t="str">
            <v>98.01.19</v>
          </cell>
          <cell r="I267">
            <v>1</v>
          </cell>
          <cell r="J267">
            <v>300</v>
          </cell>
          <cell r="K267" t="str">
            <v>98.01.20</v>
          </cell>
          <cell r="L267" t="str">
            <v xml:space="preserve">P/COMBI </v>
          </cell>
          <cell r="M267" t="str">
            <v>크랙　　　　　　　　　　　　</v>
          </cell>
          <cell r="N267" t="str">
            <v>VM</v>
          </cell>
          <cell r="O267" t="str">
            <v>9803</v>
          </cell>
          <cell r="P267" t="str">
            <v>VM98011</v>
          </cell>
          <cell r="Q267" t="str">
            <v>00</v>
          </cell>
          <cell r="R267">
            <v>3132</v>
          </cell>
          <cell r="S267">
            <v>8</v>
          </cell>
          <cell r="T267">
            <v>0</v>
          </cell>
          <cell r="U267">
            <v>0</v>
          </cell>
          <cell r="V267" t="str">
            <v>AA</v>
          </cell>
          <cell r="Y267" t="str">
            <v>nf001asi</v>
          </cell>
        </row>
        <row r="268">
          <cell r="B268" t="str">
            <v>46340863F</v>
          </cell>
          <cell r="C268" t="str">
            <v>OIL SEAL, FRT</v>
          </cell>
          <cell r="D268">
            <v>11550</v>
          </cell>
          <cell r="E268">
            <v>54600</v>
          </cell>
          <cell r="F268">
            <v>2805</v>
          </cell>
          <cell r="G268">
            <v>68955</v>
          </cell>
          <cell r="H268" t="str">
            <v>97.10.31</v>
          </cell>
          <cell r="I268">
            <v>1</v>
          </cell>
          <cell r="J268">
            <v>6105</v>
          </cell>
          <cell r="K268" t="str">
            <v>98.02.18</v>
          </cell>
          <cell r="L268" t="str">
            <v xml:space="preserve">P/COMBI </v>
          </cell>
          <cell r="M268" t="str">
            <v>누유　　　　　　　　　　　　</v>
          </cell>
          <cell r="N268" t="str">
            <v>VM</v>
          </cell>
          <cell r="O268" t="str">
            <v>9803</v>
          </cell>
          <cell r="P268" t="str">
            <v>VM98012</v>
          </cell>
          <cell r="Q268" t="str">
            <v>00</v>
          </cell>
          <cell r="R268">
            <v>6699</v>
          </cell>
          <cell r="S268">
            <v>88</v>
          </cell>
          <cell r="T268">
            <v>1649</v>
          </cell>
          <cell r="U268">
            <v>0</v>
          </cell>
          <cell r="V268" t="str">
            <v>AA</v>
          </cell>
          <cell r="Y268" t="str">
            <v>nf001asi</v>
          </cell>
        </row>
        <row r="269">
          <cell r="B269" t="str">
            <v>46320189A</v>
          </cell>
          <cell r="C269" t="str">
            <v>O-RING</v>
          </cell>
          <cell r="D269">
            <v>1220</v>
          </cell>
          <cell r="E269">
            <v>5200</v>
          </cell>
          <cell r="F269">
            <v>0</v>
          </cell>
          <cell r="G269">
            <v>6420</v>
          </cell>
          <cell r="H269" t="str">
            <v>97.03.08</v>
          </cell>
          <cell r="I269">
            <v>1</v>
          </cell>
          <cell r="J269">
            <v>11300</v>
          </cell>
          <cell r="K269" t="str">
            <v>98.03.07</v>
          </cell>
          <cell r="L269" t="str">
            <v xml:space="preserve">P/COMBI </v>
          </cell>
          <cell r="M269" t="str">
            <v>연료누출　　　　　　　　　　</v>
          </cell>
          <cell r="N269" t="str">
            <v>VM</v>
          </cell>
          <cell r="O269" t="str">
            <v>9803</v>
          </cell>
          <cell r="P269" t="str">
            <v>VM98013</v>
          </cell>
          <cell r="Q269" t="str">
            <v>00</v>
          </cell>
          <cell r="R269">
            <v>990</v>
          </cell>
          <cell r="S269">
            <v>8</v>
          </cell>
          <cell r="T269">
            <v>0</v>
          </cell>
          <cell r="U269">
            <v>0</v>
          </cell>
          <cell r="V269" t="str">
            <v>AA</v>
          </cell>
          <cell r="Y269" t="str">
            <v>nf001asi</v>
          </cell>
        </row>
        <row r="270">
          <cell r="B270" t="str">
            <v>46340863F</v>
          </cell>
          <cell r="C270" t="str">
            <v>OIL SEAL, FRT</v>
          </cell>
          <cell r="D270">
            <v>11550</v>
          </cell>
          <cell r="E270">
            <v>54600</v>
          </cell>
          <cell r="F270">
            <v>0</v>
          </cell>
          <cell r="G270">
            <v>66150</v>
          </cell>
          <cell r="H270" t="str">
            <v>98.01.23</v>
          </cell>
          <cell r="I270">
            <v>1</v>
          </cell>
          <cell r="J270">
            <v>7030</v>
          </cell>
          <cell r="K270" t="str">
            <v>98.03.11</v>
          </cell>
          <cell r="L270" t="str">
            <v xml:space="preserve">P/COMBI </v>
          </cell>
          <cell r="M270" t="str">
            <v>누유　　　　　　　　　　　　</v>
          </cell>
          <cell r="N270" t="str">
            <v>VM</v>
          </cell>
          <cell r="O270" t="str">
            <v>9803</v>
          </cell>
          <cell r="P270" t="str">
            <v>VM98014</v>
          </cell>
          <cell r="Q270" t="str">
            <v>00</v>
          </cell>
          <cell r="R270">
            <v>6700</v>
          </cell>
          <cell r="S270">
            <v>88</v>
          </cell>
          <cell r="T270">
            <v>0</v>
          </cell>
          <cell r="U270">
            <v>0</v>
          </cell>
          <cell r="V270" t="str">
            <v>AA</v>
          </cell>
          <cell r="Y270" t="str">
            <v>nf001asi</v>
          </cell>
        </row>
        <row r="271">
          <cell r="C271" t="str">
            <v>E/G ASSY</v>
          </cell>
          <cell r="D271">
            <v>5742000</v>
          </cell>
          <cell r="E271">
            <v>91000</v>
          </cell>
          <cell r="F271">
            <v>0</v>
          </cell>
          <cell r="G271">
            <v>5833000</v>
          </cell>
          <cell r="H271" t="str">
            <v>96.12.30</v>
          </cell>
          <cell r="I271">
            <v>1</v>
          </cell>
          <cell r="J271">
            <v>16000</v>
          </cell>
          <cell r="K271" t="str">
            <v>97.08.25</v>
          </cell>
          <cell r="N271" t="str">
            <v>VM</v>
          </cell>
          <cell r="O271" t="str">
            <v>9803</v>
          </cell>
          <cell r="P271" t="str">
            <v>VM98015</v>
          </cell>
          <cell r="Q271" t="str">
            <v>00</v>
          </cell>
          <cell r="R271">
            <v>6460000</v>
          </cell>
          <cell r="S271">
            <v>147</v>
          </cell>
          <cell r="T271">
            <v>0</v>
          </cell>
          <cell r="U271">
            <v>0</v>
          </cell>
          <cell r="V271" t="str">
            <v>CC</v>
          </cell>
          <cell r="Y271" t="str">
            <v>nf001asi(E/G ASSY CLAIM,교환부품만CLAIM 재신청)</v>
          </cell>
        </row>
        <row r="272">
          <cell r="B272" t="str">
            <v>638LTK</v>
          </cell>
          <cell r="C272" t="str">
            <v>E/G ASSY</v>
          </cell>
          <cell r="D272">
            <v>5742000</v>
          </cell>
          <cell r="E272">
            <v>91000</v>
          </cell>
          <cell r="F272">
            <v>0</v>
          </cell>
          <cell r="G272">
            <v>5833000</v>
          </cell>
          <cell r="H272" t="str">
            <v>97.08.11</v>
          </cell>
          <cell r="I272">
            <v>1</v>
          </cell>
          <cell r="J272">
            <v>8010</v>
          </cell>
          <cell r="K272" t="str">
            <v>97.10.29</v>
          </cell>
          <cell r="N272" t="str">
            <v>VM</v>
          </cell>
          <cell r="O272" t="str">
            <v>9803</v>
          </cell>
          <cell r="P272" t="str">
            <v>VM98016</v>
          </cell>
          <cell r="Q272" t="str">
            <v>00</v>
          </cell>
          <cell r="R272">
            <v>6460000</v>
          </cell>
          <cell r="S272">
            <v>147</v>
          </cell>
          <cell r="T272">
            <v>0</v>
          </cell>
          <cell r="U272">
            <v>0</v>
          </cell>
          <cell r="V272" t="str">
            <v>CC</v>
          </cell>
          <cell r="Y272" t="str">
            <v>nf001asi(E/GASSYCLAIM교환부품만CLAIM신청)</v>
          </cell>
        </row>
        <row r="273">
          <cell r="B273" t="str">
            <v>-</v>
          </cell>
          <cell r="C273" t="str">
            <v>E/G ASSY</v>
          </cell>
          <cell r="D273">
            <v>6602500</v>
          </cell>
          <cell r="E273">
            <v>91000</v>
          </cell>
          <cell r="F273">
            <v>0</v>
          </cell>
          <cell r="G273">
            <v>6693500</v>
          </cell>
          <cell r="H273" t="str">
            <v>97.12.05</v>
          </cell>
          <cell r="I273">
            <v>1</v>
          </cell>
          <cell r="J273">
            <v>338</v>
          </cell>
          <cell r="K273" t="str">
            <v>97.12.10</v>
          </cell>
          <cell r="N273" t="str">
            <v>VM</v>
          </cell>
          <cell r="O273" t="str">
            <v>9803</v>
          </cell>
          <cell r="P273" t="str">
            <v>VM98017</v>
          </cell>
          <cell r="Q273" t="str">
            <v>00</v>
          </cell>
          <cell r="R273">
            <v>6460000</v>
          </cell>
          <cell r="S273">
            <v>147</v>
          </cell>
          <cell r="T273">
            <v>0</v>
          </cell>
          <cell r="U273">
            <v>0</v>
          </cell>
          <cell r="V273" t="str">
            <v>CC</v>
          </cell>
          <cell r="Y273" t="str">
            <v>nf001asi(E/GASSYCLAIM,교환부품만 CLAIM 재 신청)</v>
          </cell>
        </row>
        <row r="274">
          <cell r="B274" t="str">
            <v>46072005F</v>
          </cell>
          <cell r="C274" t="str">
            <v>PLUG,GLOW(BOSCH,NEW)</v>
          </cell>
          <cell r="D274">
            <v>37400</v>
          </cell>
          <cell r="E274">
            <v>13000</v>
          </cell>
          <cell r="F274">
            <v>0</v>
          </cell>
          <cell r="G274">
            <v>50400</v>
          </cell>
          <cell r="H274" t="str">
            <v>97.05.06</v>
          </cell>
          <cell r="I274">
            <v>1</v>
          </cell>
          <cell r="J274">
            <v>12173</v>
          </cell>
          <cell r="K274" t="str">
            <v>98.03.23</v>
          </cell>
          <cell r="L274" t="str">
            <v>COMBI</v>
          </cell>
          <cell r="M274" t="str">
            <v>숏트（단락）　　　　　　　　</v>
          </cell>
          <cell r="N274" t="str">
            <v>VM</v>
          </cell>
          <cell r="O274" t="str">
            <v>980405</v>
          </cell>
          <cell r="P274" t="str">
            <v>VM98018</v>
          </cell>
          <cell r="Q274" t="str">
            <v>00</v>
          </cell>
          <cell r="R274">
            <v>26208</v>
          </cell>
          <cell r="S274">
            <v>21</v>
          </cell>
          <cell r="T274">
            <v>0</v>
          </cell>
          <cell r="U274">
            <v>0</v>
          </cell>
          <cell r="V274" t="str">
            <v>AA</v>
          </cell>
          <cell r="Y274" t="str">
            <v>nf001asi</v>
          </cell>
        </row>
        <row r="275">
          <cell r="B275" t="str">
            <v>10352045F</v>
          </cell>
          <cell r="C275" t="str">
            <v>CYL HEAD ASSY</v>
          </cell>
          <cell r="D275">
            <v>1007600</v>
          </cell>
          <cell r="E275">
            <v>78000</v>
          </cell>
          <cell r="F275">
            <v>374000</v>
          </cell>
          <cell r="G275">
            <v>1459600</v>
          </cell>
          <cell r="H275" t="str">
            <v>96.10.12</v>
          </cell>
          <cell r="I275">
            <v>2</v>
          </cell>
          <cell r="J275">
            <v>41842</v>
          </cell>
          <cell r="K275" t="str">
            <v>98.03.17</v>
          </cell>
          <cell r="L275" t="str">
            <v>COMBI</v>
          </cell>
          <cell r="M275" t="str">
            <v>조기　마모　　　　　　　　　</v>
          </cell>
          <cell r="N275" t="str">
            <v>VM</v>
          </cell>
          <cell r="O275" t="str">
            <v>980405</v>
          </cell>
          <cell r="P275" t="str">
            <v>VM98019</v>
          </cell>
          <cell r="Q275" t="str">
            <v>00</v>
          </cell>
          <cell r="R275">
            <v>675543</v>
          </cell>
          <cell r="S275">
            <v>126</v>
          </cell>
          <cell r="T275">
            <v>260640</v>
          </cell>
          <cell r="U275">
            <v>0</v>
          </cell>
          <cell r="V275" t="str">
            <v>AA</v>
          </cell>
          <cell r="Y275" t="str">
            <v>nf001asi</v>
          </cell>
        </row>
        <row r="276">
          <cell r="B276" t="str">
            <v>12031172F</v>
          </cell>
          <cell r="C276" t="str">
            <v>GASKET SET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I276">
            <v>1</v>
          </cell>
          <cell r="J276">
            <v>0</v>
          </cell>
          <cell r="N276" t="str">
            <v>VM</v>
          </cell>
          <cell r="O276" t="str">
            <v>980405</v>
          </cell>
          <cell r="P276" t="str">
            <v>VM98019</v>
          </cell>
          <cell r="Q276" t="str">
            <v>00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AA</v>
          </cell>
          <cell r="Y276" t="str">
            <v>nf001asi</v>
          </cell>
        </row>
        <row r="277">
          <cell r="B277" t="str">
            <v>46340863F</v>
          </cell>
          <cell r="C277" t="str">
            <v>OIL SEAL, FRT</v>
          </cell>
          <cell r="D277">
            <v>11550</v>
          </cell>
          <cell r="E277">
            <v>54600</v>
          </cell>
          <cell r="F277">
            <v>2805</v>
          </cell>
          <cell r="G277">
            <v>68955</v>
          </cell>
          <cell r="H277" t="str">
            <v>98.01.23</v>
          </cell>
          <cell r="I277">
            <v>1</v>
          </cell>
          <cell r="J277">
            <v>5965</v>
          </cell>
          <cell r="K277" t="str">
            <v>98.03.13</v>
          </cell>
          <cell r="L277" t="str">
            <v>COMBI</v>
          </cell>
          <cell r="M277" t="str">
            <v>누유　　　　　　　　　　　　</v>
          </cell>
          <cell r="N277" t="str">
            <v>VM</v>
          </cell>
          <cell r="O277" t="str">
            <v>980405</v>
          </cell>
          <cell r="P277" t="str">
            <v>VM98020</v>
          </cell>
          <cell r="Q277" t="str">
            <v>00</v>
          </cell>
          <cell r="R277">
            <v>6700</v>
          </cell>
          <cell r="S277">
            <v>88</v>
          </cell>
          <cell r="T277">
            <v>1649</v>
          </cell>
          <cell r="U277">
            <v>0</v>
          </cell>
          <cell r="V277" t="str">
            <v>AA</v>
          </cell>
          <cell r="Y277" t="str">
            <v>nf001asi</v>
          </cell>
        </row>
        <row r="278">
          <cell r="B278" t="str">
            <v>46320069A</v>
          </cell>
          <cell r="C278" t="str">
            <v>O-RING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I278">
            <v>1</v>
          </cell>
          <cell r="J278">
            <v>0</v>
          </cell>
          <cell r="N278" t="str">
            <v>VM</v>
          </cell>
          <cell r="O278" t="str">
            <v>980405</v>
          </cell>
          <cell r="P278" t="str">
            <v>VM98020</v>
          </cell>
          <cell r="Q278" t="str">
            <v>00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AA</v>
          </cell>
          <cell r="Y278" t="str">
            <v>nf001asi</v>
          </cell>
        </row>
        <row r="279">
          <cell r="B279" t="str">
            <v>15202043F</v>
          </cell>
          <cell r="C279" t="str">
            <v>WATER PUMP ASSY</v>
          </cell>
          <cell r="D279">
            <v>164000</v>
          </cell>
          <cell r="E279">
            <v>32500</v>
          </cell>
          <cell r="F279">
            <v>1600</v>
          </cell>
          <cell r="G279">
            <v>198100</v>
          </cell>
          <cell r="H279" t="str">
            <v>97.08.30</v>
          </cell>
          <cell r="I279">
            <v>1</v>
          </cell>
          <cell r="J279">
            <v>10500</v>
          </cell>
          <cell r="K279" t="str">
            <v>98.01.24</v>
          </cell>
          <cell r="L279" t="str">
            <v>COMBI</v>
          </cell>
          <cell r="M279" t="str">
            <v>누수　　　　　　　　　　　　</v>
          </cell>
          <cell r="N279" t="str">
            <v>VM</v>
          </cell>
          <cell r="O279" t="str">
            <v>980405</v>
          </cell>
          <cell r="P279" t="str">
            <v>VM98021</v>
          </cell>
          <cell r="Q279" t="str">
            <v>00</v>
          </cell>
          <cell r="R279">
            <v>162288</v>
          </cell>
          <cell r="S279">
            <v>52</v>
          </cell>
          <cell r="T279">
            <v>1494</v>
          </cell>
          <cell r="U279">
            <v>0</v>
          </cell>
          <cell r="V279" t="str">
            <v>AA</v>
          </cell>
          <cell r="Y279" t="str">
            <v>nf001asi</v>
          </cell>
        </row>
        <row r="280">
          <cell r="B280" t="str">
            <v>22032138F</v>
          </cell>
          <cell r="C280" t="str">
            <v>GASKET,WATER PUMP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I280">
            <v>1</v>
          </cell>
          <cell r="J280">
            <v>0</v>
          </cell>
          <cell r="N280" t="str">
            <v>VM</v>
          </cell>
          <cell r="O280" t="str">
            <v>980405</v>
          </cell>
          <cell r="P280" t="str">
            <v>VM98021</v>
          </cell>
          <cell r="Q280" t="str">
            <v>00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AA</v>
          </cell>
          <cell r="Y280" t="str">
            <v>nf001asi</v>
          </cell>
        </row>
        <row r="281">
          <cell r="B281" t="str">
            <v>10272014F</v>
          </cell>
          <cell r="C281" t="str">
            <v>PISTON RING SET</v>
          </cell>
          <cell r="D281">
            <v>189000</v>
          </cell>
          <cell r="E281">
            <v>260000</v>
          </cell>
          <cell r="F281">
            <v>1152800</v>
          </cell>
          <cell r="G281">
            <v>1601800</v>
          </cell>
          <cell r="H281" t="str">
            <v>97.08.23</v>
          </cell>
          <cell r="I281">
            <v>6</v>
          </cell>
          <cell r="J281">
            <v>58000</v>
          </cell>
          <cell r="K281" t="str">
            <v>98.03.31</v>
          </cell>
          <cell r="L281" t="str">
            <v>COMBI</v>
          </cell>
          <cell r="M281" t="str">
            <v>오일　과다　소모　　　　　　</v>
          </cell>
          <cell r="N281" t="str">
            <v>VM</v>
          </cell>
          <cell r="O281" t="str">
            <v>980405</v>
          </cell>
          <cell r="P281" t="str">
            <v>VM98022</v>
          </cell>
          <cell r="Q281" t="str">
            <v>00</v>
          </cell>
          <cell r="R281">
            <v>0</v>
          </cell>
          <cell r="S281">
            <v>420</v>
          </cell>
          <cell r="T281">
            <v>973987</v>
          </cell>
          <cell r="U281">
            <v>0</v>
          </cell>
          <cell r="V281" t="str">
            <v>AA</v>
          </cell>
          <cell r="Y281" t="str">
            <v>nf001asi</v>
          </cell>
        </row>
        <row r="282">
          <cell r="B282" t="str">
            <v>10252058F</v>
          </cell>
          <cell r="C282" t="str">
            <v>PISTON ASSY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I282">
            <v>6</v>
          </cell>
          <cell r="J282">
            <v>0</v>
          </cell>
          <cell r="N282" t="str">
            <v>VM</v>
          </cell>
          <cell r="O282" t="str">
            <v>980405</v>
          </cell>
          <cell r="P282" t="str">
            <v>VM98022</v>
          </cell>
          <cell r="Q282" t="str">
            <v>00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>AA</v>
          </cell>
          <cell r="Y282" t="str">
            <v>nf001asi</v>
          </cell>
        </row>
        <row r="283">
          <cell r="B283" t="str">
            <v>12032101F</v>
          </cell>
          <cell r="C283" t="str">
            <v>SHIM KIT(1)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I283">
            <v>6</v>
          </cell>
          <cell r="J283">
            <v>0</v>
          </cell>
          <cell r="N283" t="str">
            <v>VM</v>
          </cell>
          <cell r="O283" t="str">
            <v>980405</v>
          </cell>
          <cell r="P283" t="str">
            <v>VM98022</v>
          </cell>
          <cell r="Q283" t="str">
            <v>00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AA</v>
          </cell>
          <cell r="Y283" t="str">
            <v>nf001asi</v>
          </cell>
        </row>
        <row r="284">
          <cell r="B284" t="str">
            <v>12032171F</v>
          </cell>
          <cell r="C284" t="str">
            <v>GASKET SET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I284">
            <v>1</v>
          </cell>
          <cell r="J284">
            <v>0</v>
          </cell>
          <cell r="N284" t="str">
            <v>VM</v>
          </cell>
          <cell r="O284" t="str">
            <v>980405</v>
          </cell>
          <cell r="P284" t="str">
            <v>VM98022</v>
          </cell>
          <cell r="Q284" t="str">
            <v>00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AA</v>
          </cell>
          <cell r="Y284" t="str">
            <v>nf001asi</v>
          </cell>
        </row>
        <row r="285">
          <cell r="B285" t="str">
            <v>20240060H</v>
          </cell>
          <cell r="C285" t="str">
            <v>CYL LINER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I285">
            <v>6</v>
          </cell>
          <cell r="J285">
            <v>0</v>
          </cell>
          <cell r="N285" t="str">
            <v>VM</v>
          </cell>
          <cell r="O285" t="str">
            <v>980405</v>
          </cell>
          <cell r="P285" t="str">
            <v>VM98022</v>
          </cell>
          <cell r="Q285" t="str">
            <v>00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AA</v>
          </cell>
          <cell r="Y285" t="str">
            <v>nf001asi</v>
          </cell>
        </row>
        <row r="286">
          <cell r="B286" t="str">
            <v>22032160F</v>
          </cell>
          <cell r="C286" t="str">
            <v>GASKET, OIL FAN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I286">
            <v>1</v>
          </cell>
          <cell r="J286">
            <v>0</v>
          </cell>
          <cell r="N286" t="str">
            <v>VM</v>
          </cell>
          <cell r="O286" t="str">
            <v>980405</v>
          </cell>
          <cell r="P286" t="str">
            <v>VM98022</v>
          </cell>
          <cell r="Q286" t="str">
            <v>00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AA</v>
          </cell>
          <cell r="Y286" t="str">
            <v>nf001asi</v>
          </cell>
        </row>
        <row r="287">
          <cell r="B287" t="str">
            <v>22032251F</v>
          </cell>
          <cell r="C287" t="str">
            <v>GK, HEAD COVER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I287">
            <v>2</v>
          </cell>
          <cell r="J287">
            <v>0</v>
          </cell>
          <cell r="N287" t="str">
            <v>VM</v>
          </cell>
          <cell r="O287" t="str">
            <v>980405</v>
          </cell>
          <cell r="P287" t="str">
            <v>VM98022</v>
          </cell>
          <cell r="Q287" t="str">
            <v>00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BB</v>
          </cell>
          <cell r="Y287" t="str">
            <v>nf001asi(비용조정되어 승인)</v>
          </cell>
        </row>
        <row r="288">
          <cell r="B288" t="str">
            <v>46070004A</v>
          </cell>
          <cell r="C288" t="str">
            <v>GLOW PLUG(BOSCH,OLD)</v>
          </cell>
          <cell r="D288">
            <v>54000</v>
          </cell>
          <cell r="E288">
            <v>13000</v>
          </cell>
          <cell r="F288">
            <v>0</v>
          </cell>
          <cell r="G288">
            <v>67000</v>
          </cell>
          <cell r="H288" t="str">
            <v>97.03.22</v>
          </cell>
          <cell r="I288">
            <v>2</v>
          </cell>
          <cell r="J288">
            <v>12900</v>
          </cell>
          <cell r="K288" t="str">
            <v>98.03.21</v>
          </cell>
          <cell r="L288" t="str">
            <v>COMBI</v>
          </cell>
          <cell r="M288" t="str">
            <v>작동　불량　　　　　　　　　</v>
          </cell>
          <cell r="N288" t="str">
            <v>VM</v>
          </cell>
          <cell r="O288" t="str">
            <v>980405</v>
          </cell>
          <cell r="P288" t="str">
            <v>VM98023</v>
          </cell>
          <cell r="Q288" t="str">
            <v>00</v>
          </cell>
          <cell r="R288">
            <v>45497</v>
          </cell>
          <cell r="S288">
            <v>21</v>
          </cell>
          <cell r="T288">
            <v>0</v>
          </cell>
          <cell r="U288">
            <v>0</v>
          </cell>
          <cell r="V288" t="str">
            <v>AA</v>
          </cell>
          <cell r="Y288" t="str">
            <v>nf001asi</v>
          </cell>
        </row>
        <row r="289">
          <cell r="B289" t="str">
            <v>15062012F</v>
          </cell>
          <cell r="C289" t="str">
            <v>INJECTOR ASSY</v>
          </cell>
          <cell r="D289">
            <v>97000</v>
          </cell>
          <cell r="E289">
            <v>5200</v>
          </cell>
          <cell r="F289">
            <v>0</v>
          </cell>
          <cell r="G289">
            <v>102200</v>
          </cell>
          <cell r="H289" t="str">
            <v>97.06.09</v>
          </cell>
          <cell r="I289">
            <v>1</v>
          </cell>
          <cell r="J289">
            <v>26200</v>
          </cell>
          <cell r="K289" t="str">
            <v>98.04.02</v>
          </cell>
          <cell r="L289" t="str">
            <v>COMBI</v>
          </cell>
          <cell r="M289" t="str">
            <v>절손　　　　　　　　　　　　</v>
          </cell>
          <cell r="N289" t="str">
            <v>VM</v>
          </cell>
          <cell r="O289" t="str">
            <v>980405</v>
          </cell>
          <cell r="P289" t="str">
            <v>VM98024</v>
          </cell>
          <cell r="Q289" t="str">
            <v>00</v>
          </cell>
          <cell r="R289">
            <v>90010</v>
          </cell>
          <cell r="S289">
            <v>8</v>
          </cell>
          <cell r="T289">
            <v>0</v>
          </cell>
          <cell r="U289">
            <v>0</v>
          </cell>
          <cell r="V289" t="str">
            <v>AA</v>
          </cell>
          <cell r="Y289" t="str">
            <v>nf001asi</v>
          </cell>
        </row>
        <row r="290">
          <cell r="B290" t="str">
            <v>15202020H</v>
          </cell>
          <cell r="C290" t="str">
            <v>WATER PUMP(OLD)</v>
          </cell>
          <cell r="D290">
            <v>162800</v>
          </cell>
          <cell r="E290">
            <v>32500</v>
          </cell>
          <cell r="F290">
            <v>0</v>
          </cell>
          <cell r="G290">
            <v>195300</v>
          </cell>
          <cell r="H290" t="str">
            <v>96.08.12</v>
          </cell>
          <cell r="I290">
            <v>1</v>
          </cell>
          <cell r="J290">
            <v>50463</v>
          </cell>
          <cell r="K290" t="str">
            <v>98.04.07</v>
          </cell>
          <cell r="L290" t="str">
            <v>COMBI</v>
          </cell>
          <cell r="M290" t="str">
            <v>누수　　　　　　　　　　　　</v>
          </cell>
          <cell r="N290" t="str">
            <v>VM</v>
          </cell>
          <cell r="O290" t="str">
            <v>980405</v>
          </cell>
          <cell r="P290" t="str">
            <v>VM98025</v>
          </cell>
          <cell r="Q290" t="str">
            <v>00</v>
          </cell>
          <cell r="R290">
            <v>124814</v>
          </cell>
          <cell r="S290">
            <v>52</v>
          </cell>
          <cell r="T290">
            <v>0</v>
          </cell>
          <cell r="U290">
            <v>0</v>
          </cell>
          <cell r="V290" t="str">
            <v>AA</v>
          </cell>
          <cell r="Y290" t="str">
            <v>nf001asi</v>
          </cell>
        </row>
        <row r="291">
          <cell r="B291" t="str">
            <v>21282579F</v>
          </cell>
          <cell r="C291" t="str">
            <v>PIPE, OIL FEED</v>
          </cell>
          <cell r="D291">
            <v>48500</v>
          </cell>
          <cell r="E291">
            <v>23400</v>
          </cell>
          <cell r="F291">
            <v>0</v>
          </cell>
          <cell r="G291">
            <v>71900</v>
          </cell>
          <cell r="H291" t="str">
            <v>97.12.05</v>
          </cell>
          <cell r="I291">
            <v>1</v>
          </cell>
          <cell r="J291">
            <v>12200</v>
          </cell>
          <cell r="K291" t="str">
            <v>98.03.17</v>
          </cell>
          <cell r="L291" t="str">
            <v>COMBI</v>
          </cell>
          <cell r="M291" t="str">
            <v>크랙　　　　　　　　　　　　</v>
          </cell>
          <cell r="N291" t="str">
            <v>VM</v>
          </cell>
          <cell r="O291" t="str">
            <v>980405</v>
          </cell>
          <cell r="P291" t="str">
            <v>VM98026</v>
          </cell>
          <cell r="Q291" t="str">
            <v>00</v>
          </cell>
          <cell r="R291">
            <v>52146</v>
          </cell>
          <cell r="S291">
            <v>38</v>
          </cell>
          <cell r="T291">
            <v>0</v>
          </cell>
          <cell r="U291">
            <v>0</v>
          </cell>
          <cell r="V291" t="str">
            <v>AA</v>
          </cell>
          <cell r="Y291" t="str">
            <v>nf001asi</v>
          </cell>
        </row>
        <row r="292">
          <cell r="B292" t="str">
            <v>21282579F</v>
          </cell>
          <cell r="C292" t="str">
            <v>PIPE, OIL FEED</v>
          </cell>
          <cell r="D292">
            <v>48500</v>
          </cell>
          <cell r="E292">
            <v>23400</v>
          </cell>
          <cell r="F292">
            <v>0</v>
          </cell>
          <cell r="G292">
            <v>71900</v>
          </cell>
          <cell r="H292" t="str">
            <v>97.08.27</v>
          </cell>
          <cell r="I292">
            <v>1</v>
          </cell>
          <cell r="J292">
            <v>22500</v>
          </cell>
          <cell r="K292" t="str">
            <v>98.03.30</v>
          </cell>
          <cell r="L292" t="str">
            <v>COMBI</v>
          </cell>
          <cell r="M292" t="str">
            <v>크랙　　　　　　　　　　　　</v>
          </cell>
          <cell r="N292" t="str">
            <v>VM</v>
          </cell>
          <cell r="O292" t="str">
            <v>980405</v>
          </cell>
          <cell r="P292" t="str">
            <v>VM98026</v>
          </cell>
          <cell r="Q292" t="str">
            <v>01</v>
          </cell>
          <cell r="R292">
            <v>52146</v>
          </cell>
          <cell r="S292">
            <v>38</v>
          </cell>
          <cell r="T292">
            <v>0</v>
          </cell>
          <cell r="U292">
            <v>0</v>
          </cell>
          <cell r="V292" t="str">
            <v>AA</v>
          </cell>
          <cell r="Y292" t="str">
            <v>nf001asi</v>
          </cell>
        </row>
        <row r="293">
          <cell r="B293" t="str">
            <v>10182023G</v>
          </cell>
          <cell r="C293" t="str">
            <v>CAM SHAFT</v>
          </cell>
          <cell r="D293">
            <v>464000</v>
          </cell>
          <cell r="E293">
            <v>156000</v>
          </cell>
          <cell r="F293">
            <v>462580</v>
          </cell>
          <cell r="G293">
            <v>1082580</v>
          </cell>
          <cell r="H293" t="str">
            <v>96.05.23</v>
          </cell>
          <cell r="I293">
            <v>1</v>
          </cell>
          <cell r="J293">
            <v>19000</v>
          </cell>
          <cell r="K293" t="str">
            <v>98.03.11</v>
          </cell>
          <cell r="L293" t="str">
            <v>COMBI</v>
          </cell>
          <cell r="M293" t="str">
            <v>마모　　　　　　　　　　　　</v>
          </cell>
          <cell r="N293" t="str">
            <v>VM</v>
          </cell>
          <cell r="O293" t="str">
            <v>980405</v>
          </cell>
          <cell r="P293" t="str">
            <v>VM98027</v>
          </cell>
          <cell r="Q293" t="str">
            <v>00</v>
          </cell>
          <cell r="R293">
            <v>428045</v>
          </cell>
          <cell r="S293">
            <v>252</v>
          </cell>
          <cell r="T293">
            <v>305953</v>
          </cell>
          <cell r="U293">
            <v>0</v>
          </cell>
          <cell r="V293" t="str">
            <v>AA</v>
          </cell>
          <cell r="Y293" t="str">
            <v>nf001asi</v>
          </cell>
        </row>
        <row r="294">
          <cell r="B294" t="str">
            <v>12032172F</v>
          </cell>
          <cell r="C294" t="str">
            <v>GASKET SET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I294">
            <v>1</v>
          </cell>
          <cell r="J294">
            <v>0</v>
          </cell>
          <cell r="N294" t="str">
            <v>VM</v>
          </cell>
          <cell r="O294" t="str">
            <v>980405</v>
          </cell>
          <cell r="P294" t="str">
            <v>VM98027</v>
          </cell>
          <cell r="Q294" t="str">
            <v>00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AA</v>
          </cell>
          <cell r="Y294" t="str">
            <v>nf001asi</v>
          </cell>
        </row>
        <row r="295">
          <cell r="B295" t="str">
            <v>20422013F</v>
          </cell>
          <cell r="C295" t="str">
            <v>PUSH ROD(FORGED)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I295">
            <v>1</v>
          </cell>
          <cell r="J295">
            <v>0</v>
          </cell>
          <cell r="N295" t="str">
            <v>VM</v>
          </cell>
          <cell r="O295" t="str">
            <v>980405</v>
          </cell>
          <cell r="P295" t="str">
            <v>VM98027</v>
          </cell>
          <cell r="Q295" t="str">
            <v>00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AA</v>
          </cell>
          <cell r="Y295" t="str">
            <v>nf001asi</v>
          </cell>
        </row>
        <row r="296">
          <cell r="B296" t="str">
            <v>20430014A</v>
          </cell>
          <cell r="C296" t="str">
            <v>FOLLOWER CAM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I296">
            <v>12</v>
          </cell>
          <cell r="J296">
            <v>0</v>
          </cell>
          <cell r="N296" t="str">
            <v>VM</v>
          </cell>
          <cell r="O296" t="str">
            <v>980405</v>
          </cell>
          <cell r="P296" t="str">
            <v>VM98027</v>
          </cell>
          <cell r="Q296" t="str">
            <v>00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AA</v>
          </cell>
          <cell r="Y296" t="str">
            <v>nf001asi</v>
          </cell>
        </row>
        <row r="297">
          <cell r="B297" t="str">
            <v>21750141A</v>
          </cell>
          <cell r="C297" t="str">
            <v>STUD, ROCKER SUPPORT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I297">
            <v>6</v>
          </cell>
          <cell r="J297">
            <v>0</v>
          </cell>
          <cell r="N297" t="str">
            <v>VM</v>
          </cell>
          <cell r="O297" t="str">
            <v>980405</v>
          </cell>
          <cell r="P297" t="str">
            <v>VM98027</v>
          </cell>
          <cell r="Q297" t="str">
            <v>00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AA</v>
          </cell>
          <cell r="Y297" t="str">
            <v>nf001asi</v>
          </cell>
        </row>
        <row r="298">
          <cell r="B298" t="str">
            <v>21790142A</v>
          </cell>
          <cell r="C298" t="str">
            <v>NUT, ROCKER SUPPORT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I298">
            <v>6</v>
          </cell>
          <cell r="J298">
            <v>0</v>
          </cell>
          <cell r="N298" t="str">
            <v>VM</v>
          </cell>
          <cell r="O298" t="str">
            <v>980405</v>
          </cell>
          <cell r="P298" t="str">
            <v>VM98027</v>
          </cell>
          <cell r="Q298" t="str">
            <v>00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 t="str">
            <v>AA</v>
          </cell>
          <cell r="Y298" t="str">
            <v>nf001asi</v>
          </cell>
        </row>
        <row r="299">
          <cell r="B299" t="str">
            <v>10132040G</v>
          </cell>
          <cell r="C299" t="str">
            <v>FRT TIMING CVR ASSY</v>
          </cell>
          <cell r="D299">
            <v>67000</v>
          </cell>
          <cell r="E299">
            <v>78000</v>
          </cell>
          <cell r="F299">
            <v>8200</v>
          </cell>
          <cell r="G299">
            <v>153200</v>
          </cell>
          <cell r="H299" t="str">
            <v>97.12.10</v>
          </cell>
          <cell r="I299">
            <v>1</v>
          </cell>
          <cell r="J299">
            <v>24000</v>
          </cell>
          <cell r="K299" t="str">
            <v>98.06.01</v>
          </cell>
          <cell r="L299" t="str">
            <v>COMBI</v>
          </cell>
          <cell r="M299" t="str">
            <v>누유　　　　　　　　　　　　</v>
          </cell>
          <cell r="N299" t="str">
            <v>VM</v>
          </cell>
          <cell r="O299" t="str">
            <v>9806</v>
          </cell>
          <cell r="P299" t="str">
            <v>VM98028</v>
          </cell>
          <cell r="Q299" t="str">
            <v>00</v>
          </cell>
          <cell r="R299">
            <v>61742</v>
          </cell>
          <cell r="S299">
            <v>126</v>
          </cell>
          <cell r="T299">
            <v>6700</v>
          </cell>
          <cell r="U299">
            <v>0</v>
          </cell>
          <cell r="V299" t="str">
            <v>AA</v>
          </cell>
          <cell r="Y299" t="str">
            <v>외자FAX(98.11.12)</v>
          </cell>
        </row>
        <row r="300">
          <cell r="B300" t="str">
            <v>46340863</v>
          </cell>
          <cell r="C300" t="str">
            <v>OIL SEAL,FRT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I300">
            <v>1</v>
          </cell>
          <cell r="J300">
            <v>0</v>
          </cell>
          <cell r="N300" t="str">
            <v>VM</v>
          </cell>
          <cell r="O300" t="str">
            <v>9806</v>
          </cell>
          <cell r="P300" t="str">
            <v>VM98028</v>
          </cell>
          <cell r="Q300" t="str">
            <v>00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AA</v>
          </cell>
          <cell r="Y300" t="str">
            <v>외자FAX(98.11.12)</v>
          </cell>
        </row>
        <row r="301">
          <cell r="B301" t="str">
            <v>21772061F</v>
          </cell>
          <cell r="C301" t="str">
            <v>Plug, core</v>
          </cell>
          <cell r="D301">
            <v>4920</v>
          </cell>
          <cell r="E301">
            <v>78000</v>
          </cell>
          <cell r="F301">
            <v>165200</v>
          </cell>
          <cell r="G301">
            <v>248120</v>
          </cell>
          <cell r="H301" t="str">
            <v>96.06.08</v>
          </cell>
          <cell r="I301">
            <v>12</v>
          </cell>
          <cell r="J301">
            <v>45110</v>
          </cell>
          <cell r="K301" t="str">
            <v>98.05.12</v>
          </cell>
          <cell r="L301" t="str">
            <v>COMBI</v>
          </cell>
          <cell r="M301" t="str">
            <v>부식　　　　　　　　　　　　</v>
          </cell>
          <cell r="N301" t="str">
            <v>VM</v>
          </cell>
          <cell r="O301" t="str">
            <v>9806</v>
          </cell>
          <cell r="P301" t="str">
            <v>VM98029</v>
          </cell>
          <cell r="Q301" t="str">
            <v>00</v>
          </cell>
          <cell r="R301">
            <v>2722</v>
          </cell>
          <cell r="S301">
            <v>126</v>
          </cell>
          <cell r="T301">
            <v>132999</v>
          </cell>
          <cell r="U301">
            <v>0</v>
          </cell>
          <cell r="V301" t="str">
            <v>D</v>
          </cell>
          <cell r="W301" t="str">
            <v>OUT OF WARRANTY(보증기간)</v>
          </cell>
          <cell r="Y301" t="str">
            <v>외자FAX(98.11.12)</v>
          </cell>
        </row>
        <row r="302">
          <cell r="B302" t="str">
            <v>22032178G</v>
          </cell>
          <cell r="C302" t="str">
            <v>GSKT,ROCKER COVER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I302">
            <v>2</v>
          </cell>
          <cell r="J302">
            <v>0</v>
          </cell>
          <cell r="N302" t="str">
            <v>VM</v>
          </cell>
          <cell r="O302" t="str">
            <v>9806</v>
          </cell>
          <cell r="P302" t="str">
            <v>VM98029</v>
          </cell>
          <cell r="Q302" t="str">
            <v>00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D</v>
          </cell>
          <cell r="W302" t="str">
            <v>OUT OF WARRANTY(보증기간)</v>
          </cell>
          <cell r="Y302" t="str">
            <v>외자FAX(98.11.12)</v>
          </cell>
        </row>
        <row r="303">
          <cell r="B303" t="str">
            <v>22032185F</v>
          </cell>
          <cell r="C303" t="str">
            <v>CYL. HEAD GSKT(1.42)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I303">
            <v>6</v>
          </cell>
          <cell r="J303">
            <v>0</v>
          </cell>
          <cell r="N303" t="str">
            <v>VM</v>
          </cell>
          <cell r="O303" t="str">
            <v>9806</v>
          </cell>
          <cell r="P303" t="str">
            <v>VM98029</v>
          </cell>
          <cell r="Q303" t="str">
            <v>00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D</v>
          </cell>
          <cell r="Y303" t="str">
            <v>외자FAX(98.11.12)</v>
          </cell>
        </row>
        <row r="304">
          <cell r="B304" t="str">
            <v>10412013H</v>
          </cell>
          <cell r="C304" t="str">
            <v>ROCKER ARM ASSY</v>
          </cell>
          <cell r="D304">
            <v>45000</v>
          </cell>
          <cell r="E304">
            <v>78000</v>
          </cell>
          <cell r="F304">
            <v>513840</v>
          </cell>
          <cell r="G304">
            <v>636840</v>
          </cell>
          <cell r="H304" t="str">
            <v>98.03.31</v>
          </cell>
          <cell r="I304">
            <v>1</v>
          </cell>
          <cell r="J304">
            <v>5351</v>
          </cell>
          <cell r="K304" t="str">
            <v>98.08.05</v>
          </cell>
          <cell r="L304" t="str">
            <v>COMBI</v>
          </cell>
          <cell r="M304" t="str">
            <v>절손　　　　　　　　　　　　</v>
          </cell>
          <cell r="N304" t="str">
            <v>VM</v>
          </cell>
          <cell r="O304" t="str">
            <v>980708</v>
          </cell>
          <cell r="P304" t="str">
            <v>VM98030</v>
          </cell>
          <cell r="Q304" t="str">
            <v>00</v>
          </cell>
          <cell r="R304">
            <v>53096</v>
          </cell>
          <cell r="S304">
            <v>126</v>
          </cell>
          <cell r="T304">
            <v>550013</v>
          </cell>
          <cell r="U304">
            <v>603109</v>
          </cell>
          <cell r="V304" t="str">
            <v>AA</v>
          </cell>
          <cell r="Y304" t="str">
            <v>외자FAX(98.11.12)</v>
          </cell>
        </row>
        <row r="305">
          <cell r="B305" t="str">
            <v>103520500F</v>
          </cell>
          <cell r="C305" t="str">
            <v>HEAD ASSY'Y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I305">
            <v>1</v>
          </cell>
          <cell r="J305">
            <v>0</v>
          </cell>
          <cell r="N305" t="str">
            <v>VM</v>
          </cell>
          <cell r="O305" t="str">
            <v>980708</v>
          </cell>
          <cell r="P305" t="str">
            <v>VM98030</v>
          </cell>
          <cell r="Q305" t="str">
            <v>00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AA</v>
          </cell>
          <cell r="Y305" t="str">
            <v>외자FAX(98.11.12)</v>
          </cell>
        </row>
        <row r="306">
          <cell r="B306" t="str">
            <v>20422014H</v>
          </cell>
          <cell r="C306" t="str">
            <v>PUSH ROD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I306">
            <v>2</v>
          </cell>
          <cell r="J306">
            <v>0</v>
          </cell>
          <cell r="N306" t="str">
            <v>VM</v>
          </cell>
          <cell r="O306" t="str">
            <v>980708</v>
          </cell>
          <cell r="P306" t="str">
            <v>VM98030</v>
          </cell>
          <cell r="Q306" t="str">
            <v>00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AA</v>
          </cell>
          <cell r="Y306" t="str">
            <v>외자FAX(98.11.12)</v>
          </cell>
        </row>
        <row r="307">
          <cell r="B307" t="str">
            <v>22032187F</v>
          </cell>
          <cell r="C307" t="str">
            <v>CYL HEAD GSKT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I307">
            <v>6</v>
          </cell>
          <cell r="J307">
            <v>0</v>
          </cell>
          <cell r="N307" t="str">
            <v>VM</v>
          </cell>
          <cell r="O307" t="str">
            <v>980708</v>
          </cell>
          <cell r="P307" t="str">
            <v>VM98030</v>
          </cell>
          <cell r="Q307" t="str">
            <v>00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AA</v>
          </cell>
          <cell r="Y307" t="str">
            <v>외자FAX(98.11.12)</v>
          </cell>
        </row>
        <row r="308">
          <cell r="B308" t="str">
            <v>40432001</v>
          </cell>
          <cell r="C308" t="str">
            <v>TAPPET,HYDRAULIC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I308">
            <v>2</v>
          </cell>
          <cell r="J308">
            <v>0</v>
          </cell>
          <cell r="N308" t="str">
            <v>VM</v>
          </cell>
          <cell r="O308" t="str">
            <v>980708</v>
          </cell>
          <cell r="P308" t="str">
            <v>VM98030</v>
          </cell>
          <cell r="Q308" t="str">
            <v>00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AA</v>
          </cell>
          <cell r="Y308" t="str">
            <v>외자FAX(98.11.12)</v>
          </cell>
        </row>
        <row r="309">
          <cell r="B309" t="str">
            <v>46060008A</v>
          </cell>
          <cell r="C309" t="str">
            <v>S/W, OIL PRESSURE</v>
          </cell>
          <cell r="D309">
            <v>11550</v>
          </cell>
          <cell r="E309">
            <v>2600</v>
          </cell>
          <cell r="F309">
            <v>0</v>
          </cell>
          <cell r="G309">
            <v>14150</v>
          </cell>
          <cell r="H309" t="str">
            <v>97.12.17</v>
          </cell>
          <cell r="I309">
            <v>1</v>
          </cell>
          <cell r="J309">
            <v>16800</v>
          </cell>
          <cell r="K309" t="str">
            <v>98.07.08</v>
          </cell>
          <cell r="L309" t="str">
            <v>COMBI</v>
          </cell>
          <cell r="M309" t="str">
            <v>오점등　　　　　　　　　　　</v>
          </cell>
          <cell r="N309" t="str">
            <v>VM</v>
          </cell>
          <cell r="O309" t="str">
            <v>980708</v>
          </cell>
          <cell r="P309" t="str">
            <v>VM98031</v>
          </cell>
          <cell r="Q309" t="str">
            <v>00</v>
          </cell>
          <cell r="R309">
            <v>7425</v>
          </cell>
          <cell r="S309">
            <v>4</v>
          </cell>
          <cell r="T309">
            <v>0</v>
          </cell>
          <cell r="U309">
            <v>7425</v>
          </cell>
          <cell r="V309" t="str">
            <v>AA</v>
          </cell>
          <cell r="Y309" t="str">
            <v>외자FAX(98.11.12)</v>
          </cell>
        </row>
        <row r="310">
          <cell r="B310" t="str">
            <v>46072005F</v>
          </cell>
          <cell r="C310" t="str">
            <v>PLUG,GLOW(NEW)</v>
          </cell>
          <cell r="D310">
            <v>27000</v>
          </cell>
          <cell r="E310">
            <v>3900</v>
          </cell>
          <cell r="F310">
            <v>0</v>
          </cell>
          <cell r="G310">
            <v>30900</v>
          </cell>
          <cell r="H310" t="str">
            <v>97.09.30</v>
          </cell>
          <cell r="I310">
            <v>1</v>
          </cell>
          <cell r="J310">
            <v>32800</v>
          </cell>
          <cell r="K310" t="str">
            <v>98.06.18</v>
          </cell>
          <cell r="L310" t="str">
            <v>COMBI</v>
          </cell>
          <cell r="M310" t="str">
            <v>저항불량　　　　　　　　　　</v>
          </cell>
          <cell r="N310" t="str">
            <v>VM</v>
          </cell>
          <cell r="O310" t="str">
            <v>980708</v>
          </cell>
          <cell r="P310" t="str">
            <v>VM98032</v>
          </cell>
          <cell r="Q310" t="str">
            <v>00</v>
          </cell>
          <cell r="R310">
            <v>28829</v>
          </cell>
          <cell r="S310">
            <v>6</v>
          </cell>
          <cell r="T310">
            <v>0</v>
          </cell>
          <cell r="U310">
            <v>28829</v>
          </cell>
          <cell r="V310" t="str">
            <v>AA</v>
          </cell>
          <cell r="Y310" t="str">
            <v>외자FAX(98.11.12)</v>
          </cell>
        </row>
        <row r="311">
          <cell r="B311" t="str">
            <v>39012004F</v>
          </cell>
          <cell r="C311" t="str">
            <v>THEMO, VALVE ASSY</v>
          </cell>
          <cell r="D311">
            <v>24200</v>
          </cell>
          <cell r="E311">
            <v>9100</v>
          </cell>
          <cell r="F311">
            <v>0</v>
          </cell>
          <cell r="G311">
            <v>33300</v>
          </cell>
          <cell r="H311" t="str">
            <v>98.04.09</v>
          </cell>
          <cell r="I311">
            <v>1</v>
          </cell>
          <cell r="J311">
            <v>4856</v>
          </cell>
          <cell r="K311" t="str">
            <v>98.07.06</v>
          </cell>
          <cell r="L311" t="str">
            <v>COMBI</v>
          </cell>
          <cell r="M311" t="str">
            <v>작동　불량　　　　　　　　　</v>
          </cell>
          <cell r="N311" t="str">
            <v>VM</v>
          </cell>
          <cell r="O311" t="str">
            <v>980708</v>
          </cell>
          <cell r="P311" t="str">
            <v>VM98033</v>
          </cell>
          <cell r="Q311" t="str">
            <v>00</v>
          </cell>
          <cell r="R311">
            <v>15919</v>
          </cell>
          <cell r="S311">
            <v>15</v>
          </cell>
          <cell r="T311">
            <v>0</v>
          </cell>
          <cell r="U311">
            <v>15919</v>
          </cell>
          <cell r="V311" t="str">
            <v>AA</v>
          </cell>
          <cell r="Y311" t="str">
            <v>외자FAX(98.11.12)</v>
          </cell>
        </row>
        <row r="312">
          <cell r="B312" t="str">
            <v>22032186F</v>
          </cell>
          <cell r="C312" t="str">
            <v>CYL HEAD GSKT</v>
          </cell>
          <cell r="D312">
            <v>147000</v>
          </cell>
          <cell r="E312">
            <v>65000</v>
          </cell>
          <cell r="F312">
            <v>2050</v>
          </cell>
          <cell r="G312">
            <v>214050</v>
          </cell>
          <cell r="H312" t="str">
            <v>97.09.01</v>
          </cell>
          <cell r="I312">
            <v>6</v>
          </cell>
          <cell r="J312">
            <v>14500</v>
          </cell>
          <cell r="K312" t="str">
            <v>98.06.15</v>
          </cell>
          <cell r="L312" t="str">
            <v>COMBI</v>
          </cell>
          <cell r="M312" t="str">
            <v>누기，가스　누출　　　　　　</v>
          </cell>
          <cell r="N312" t="str">
            <v>VM</v>
          </cell>
          <cell r="O312" t="str">
            <v>980708</v>
          </cell>
          <cell r="P312" t="str">
            <v>VM98034</v>
          </cell>
          <cell r="Q312" t="str">
            <v>00</v>
          </cell>
          <cell r="R312">
            <v>130276</v>
          </cell>
          <cell r="S312">
            <v>105</v>
          </cell>
          <cell r="T312">
            <v>1861</v>
          </cell>
          <cell r="U312">
            <v>132137</v>
          </cell>
          <cell r="V312" t="str">
            <v>AA</v>
          </cell>
          <cell r="Y312" t="str">
            <v>외자FAX(98.11.12)</v>
          </cell>
        </row>
        <row r="313">
          <cell r="B313" t="str">
            <v>22032133F</v>
          </cell>
          <cell r="C313" t="str">
            <v>GASKET, WATER MANI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I313">
            <v>3</v>
          </cell>
          <cell r="J313">
            <v>0</v>
          </cell>
          <cell r="N313" t="str">
            <v>VM</v>
          </cell>
          <cell r="O313" t="str">
            <v>980708</v>
          </cell>
          <cell r="P313" t="str">
            <v>VM98034</v>
          </cell>
          <cell r="Q313" t="str">
            <v>00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AA</v>
          </cell>
          <cell r="Y313" t="str">
            <v>외자FAX(98.11.12)</v>
          </cell>
        </row>
        <row r="314">
          <cell r="B314" t="str">
            <v>35242064F</v>
          </cell>
          <cell r="C314" t="str">
            <v>TURBO CHARGER</v>
          </cell>
          <cell r="D314">
            <v>1225000</v>
          </cell>
          <cell r="E314">
            <v>65000</v>
          </cell>
          <cell r="F314">
            <v>383200</v>
          </cell>
          <cell r="G314">
            <v>1673200</v>
          </cell>
          <cell r="H314" t="str">
            <v>97.10.04</v>
          </cell>
          <cell r="I314">
            <v>1</v>
          </cell>
          <cell r="J314">
            <v>37371</v>
          </cell>
          <cell r="K314" t="str">
            <v>98.07.15</v>
          </cell>
          <cell r="L314" t="str">
            <v>COMBI</v>
          </cell>
          <cell r="M314" t="str">
            <v>파손　　　　　　　　　　　　</v>
          </cell>
          <cell r="N314" t="str">
            <v>VM</v>
          </cell>
          <cell r="O314" t="str">
            <v>980910</v>
          </cell>
          <cell r="P314" t="str">
            <v>VM98035</v>
          </cell>
          <cell r="Q314" t="str">
            <v>00</v>
          </cell>
          <cell r="R314">
            <v>1283238</v>
          </cell>
          <cell r="S314">
            <v>105</v>
          </cell>
          <cell r="T314">
            <v>130276</v>
          </cell>
          <cell r="U314">
            <v>105</v>
          </cell>
          <cell r="V314" t="str">
            <v>CC</v>
          </cell>
          <cell r="X314" t="str">
            <v>12-02-98</v>
          </cell>
        </row>
        <row r="315">
          <cell r="B315" t="str">
            <v>22032185F</v>
          </cell>
          <cell r="C315" t="str">
            <v>CYL HEAD GSKT(1.42)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I315">
            <v>6</v>
          </cell>
          <cell r="J315">
            <v>0</v>
          </cell>
          <cell r="N315" t="str">
            <v>VM</v>
          </cell>
          <cell r="O315" t="str">
            <v>980708</v>
          </cell>
          <cell r="P315" t="str">
            <v>VM98035</v>
          </cell>
          <cell r="Q315" t="str">
            <v>00</v>
          </cell>
          <cell r="R315">
            <v>0</v>
          </cell>
          <cell r="S315">
            <v>0</v>
          </cell>
          <cell r="T315">
            <v>130276</v>
          </cell>
          <cell r="U315">
            <v>0</v>
          </cell>
          <cell r="V315" t="str">
            <v>CC</v>
          </cell>
        </row>
        <row r="316">
          <cell r="B316" t="str">
            <v>MD91402100A</v>
          </cell>
          <cell r="C316" t="str">
            <v>SILENCER , MAIN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I316">
            <v>1</v>
          </cell>
          <cell r="J316">
            <v>0</v>
          </cell>
          <cell r="N316" t="str">
            <v>VM</v>
          </cell>
          <cell r="O316" t="str">
            <v>980708</v>
          </cell>
          <cell r="P316" t="str">
            <v>VM98035</v>
          </cell>
          <cell r="Q316" t="str">
            <v>00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 t="str">
            <v>CC</v>
          </cell>
        </row>
        <row r="317">
          <cell r="B317" t="str">
            <v>21302331F</v>
          </cell>
          <cell r="C317" t="str">
            <v>PIPE, SPILL RETURN</v>
          </cell>
          <cell r="D317">
            <v>1020</v>
          </cell>
          <cell r="E317">
            <v>9100</v>
          </cell>
          <cell r="F317">
            <v>0</v>
          </cell>
          <cell r="G317">
            <v>10120</v>
          </cell>
          <cell r="H317" t="str">
            <v>97.10.15</v>
          </cell>
          <cell r="I317">
            <v>1</v>
          </cell>
          <cell r="J317">
            <v>22000</v>
          </cell>
          <cell r="K317" t="str">
            <v>98.08.11</v>
          </cell>
          <cell r="L317" t="str">
            <v>COMBI</v>
          </cell>
          <cell r="M317" t="str">
            <v>연료누출　　　　　　　　　　</v>
          </cell>
          <cell r="N317" t="str">
            <v>VM</v>
          </cell>
          <cell r="O317" t="str">
            <v>980910</v>
          </cell>
          <cell r="P317" t="str">
            <v>VM98036</v>
          </cell>
          <cell r="Q317" t="str">
            <v>00</v>
          </cell>
          <cell r="R317">
            <v>931</v>
          </cell>
          <cell r="S317">
            <v>15</v>
          </cell>
          <cell r="T317">
            <v>0</v>
          </cell>
          <cell r="U317">
            <v>15</v>
          </cell>
          <cell r="V317" t="str">
            <v>CC</v>
          </cell>
          <cell r="X317" t="str">
            <v>12-02-98</v>
          </cell>
        </row>
        <row r="318">
          <cell r="B318" t="str">
            <v>20512670F</v>
          </cell>
          <cell r="C318" t="str">
            <v>TAPPET BKT</v>
          </cell>
          <cell r="D318">
            <v>1900</v>
          </cell>
          <cell r="E318">
            <v>78000</v>
          </cell>
          <cell r="F318">
            <v>80860</v>
          </cell>
          <cell r="G318">
            <v>160760</v>
          </cell>
          <cell r="H318" t="str">
            <v>97.11.27</v>
          </cell>
          <cell r="I318">
            <v>1</v>
          </cell>
          <cell r="J318">
            <v>25039</v>
          </cell>
          <cell r="K318" t="str">
            <v>98.09.29</v>
          </cell>
          <cell r="L318" t="str">
            <v>COMBI</v>
          </cell>
          <cell r="M318" t="str">
            <v>절손　　　　　　　　　　　　</v>
          </cell>
          <cell r="N318" t="str">
            <v>VM</v>
          </cell>
          <cell r="O318" t="str">
            <v>980910</v>
          </cell>
          <cell r="P318" t="str">
            <v>VM98037</v>
          </cell>
          <cell r="Q318" t="str">
            <v>00</v>
          </cell>
          <cell r="R318">
            <v>2158</v>
          </cell>
          <cell r="S318">
            <v>126</v>
          </cell>
          <cell r="T318">
            <v>60897</v>
          </cell>
          <cell r="U318">
            <v>126</v>
          </cell>
          <cell r="V318" t="str">
            <v>CC</v>
          </cell>
          <cell r="X318" t="str">
            <v>12-02-98</v>
          </cell>
        </row>
        <row r="319">
          <cell r="B319" t="str">
            <v>20422014H</v>
          </cell>
          <cell r="C319" t="str">
            <v>PUSH ROD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I319">
            <v>0</v>
          </cell>
          <cell r="J319">
            <v>0</v>
          </cell>
          <cell r="N319" t="str">
            <v>VM</v>
          </cell>
          <cell r="O319" t="str">
            <v>980910</v>
          </cell>
          <cell r="P319" t="str">
            <v>VM98037</v>
          </cell>
          <cell r="Q319" t="str">
            <v>00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 t="str">
            <v>CC</v>
          </cell>
        </row>
        <row r="320">
          <cell r="B320" t="str">
            <v>22032132F</v>
          </cell>
          <cell r="C320" t="str">
            <v>G/K, INT MANI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I320">
            <v>0</v>
          </cell>
          <cell r="J320">
            <v>0</v>
          </cell>
          <cell r="N320" t="str">
            <v>VM</v>
          </cell>
          <cell r="O320" t="str">
            <v>980910</v>
          </cell>
          <cell r="P320" t="str">
            <v>VM98037</v>
          </cell>
          <cell r="Q320" t="str">
            <v>00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 t="str">
            <v>CC</v>
          </cell>
        </row>
        <row r="321">
          <cell r="B321" t="str">
            <v>22032185F</v>
          </cell>
          <cell r="C321" t="str">
            <v>CYL HEAD GSKT(1.42)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I321">
            <v>0</v>
          </cell>
          <cell r="J321">
            <v>0</v>
          </cell>
          <cell r="N321" t="str">
            <v>VM</v>
          </cell>
          <cell r="O321" t="str">
            <v>980910</v>
          </cell>
          <cell r="P321" t="str">
            <v>VM98037</v>
          </cell>
          <cell r="Q321" t="str">
            <v>00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 t="str">
            <v>CC</v>
          </cell>
        </row>
        <row r="322">
          <cell r="B322" t="str">
            <v>40432001F</v>
          </cell>
          <cell r="C322" t="str">
            <v>TAPPET,HYDRAULIC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I322">
            <v>0</v>
          </cell>
          <cell r="J322">
            <v>0</v>
          </cell>
          <cell r="N322" t="str">
            <v>VM</v>
          </cell>
          <cell r="O322" t="str">
            <v>980910</v>
          </cell>
          <cell r="P322" t="str">
            <v>VM98037</v>
          </cell>
          <cell r="Q322" t="str">
            <v>00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CC</v>
          </cell>
        </row>
        <row r="323">
          <cell r="B323" t="str">
            <v>22032185F</v>
          </cell>
          <cell r="C323" t="str">
            <v>CYL HEAD GSKT(1.42)</v>
          </cell>
          <cell r="D323">
            <v>66000</v>
          </cell>
          <cell r="E323">
            <v>65000</v>
          </cell>
          <cell r="F323">
            <v>0</v>
          </cell>
          <cell r="G323">
            <v>131000</v>
          </cell>
          <cell r="H323" t="str">
            <v>97.07.31</v>
          </cell>
          <cell r="I323">
            <v>2</v>
          </cell>
          <cell r="J323">
            <v>26720</v>
          </cell>
          <cell r="K323" t="str">
            <v>98.10.13</v>
          </cell>
          <cell r="L323" t="str">
            <v>COMBI</v>
          </cell>
          <cell r="M323" t="str">
            <v>누수（제품불량）　　　　　　</v>
          </cell>
          <cell r="N323" t="str">
            <v>VM</v>
          </cell>
          <cell r="O323" t="str">
            <v>980910</v>
          </cell>
          <cell r="P323" t="str">
            <v>VM98038</v>
          </cell>
          <cell r="Q323" t="str">
            <v>00</v>
          </cell>
          <cell r="R323">
            <v>21713</v>
          </cell>
          <cell r="S323">
            <v>105</v>
          </cell>
          <cell r="T323">
            <v>0</v>
          </cell>
          <cell r="U323">
            <v>105</v>
          </cell>
          <cell r="V323" t="str">
            <v>CC</v>
          </cell>
          <cell r="X323" t="str">
            <v>12-02-98</v>
          </cell>
        </row>
        <row r="324">
          <cell r="B324" t="str">
            <v>46340863F</v>
          </cell>
          <cell r="C324" t="str">
            <v>OIL SEAL, FRT</v>
          </cell>
          <cell r="D324">
            <v>11550</v>
          </cell>
          <cell r="E324">
            <v>54600</v>
          </cell>
          <cell r="F324">
            <v>2805</v>
          </cell>
          <cell r="G324">
            <v>68955</v>
          </cell>
          <cell r="H324" t="str">
            <v>97.05.27</v>
          </cell>
          <cell r="I324">
            <v>1</v>
          </cell>
          <cell r="J324">
            <v>35260</v>
          </cell>
          <cell r="K324" t="str">
            <v>98.09.04</v>
          </cell>
          <cell r="L324" t="str">
            <v>COMBI</v>
          </cell>
          <cell r="M324" t="str">
            <v>누유　　　　　　　　　　　　</v>
          </cell>
          <cell r="N324" t="str">
            <v>VM</v>
          </cell>
          <cell r="O324" t="str">
            <v>980910</v>
          </cell>
          <cell r="P324" t="str">
            <v>VM98039</v>
          </cell>
          <cell r="Q324" t="str">
            <v>00</v>
          </cell>
          <cell r="R324">
            <v>7370</v>
          </cell>
          <cell r="S324">
            <v>88</v>
          </cell>
          <cell r="T324">
            <v>1814</v>
          </cell>
          <cell r="U324">
            <v>88</v>
          </cell>
          <cell r="V324" t="str">
            <v>CC</v>
          </cell>
          <cell r="X324" t="str">
            <v>12-02-98</v>
          </cell>
        </row>
        <row r="325">
          <cell r="B325" t="str">
            <v>46320069A</v>
          </cell>
          <cell r="C325" t="str">
            <v>O-RING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I325">
            <v>0</v>
          </cell>
          <cell r="J325">
            <v>0</v>
          </cell>
          <cell r="N325" t="str">
            <v>VM</v>
          </cell>
          <cell r="O325" t="str">
            <v>980910</v>
          </cell>
          <cell r="P325" t="str">
            <v>VM98039</v>
          </cell>
          <cell r="Q325" t="str">
            <v>00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CC</v>
          </cell>
        </row>
        <row r="326">
          <cell r="B326" t="str">
            <v>46340863F</v>
          </cell>
          <cell r="C326" t="str">
            <v>OIL SEAL, FRT</v>
          </cell>
          <cell r="D326">
            <v>8200</v>
          </cell>
          <cell r="E326">
            <v>54600</v>
          </cell>
          <cell r="F326">
            <v>0</v>
          </cell>
          <cell r="G326">
            <v>62800</v>
          </cell>
          <cell r="H326" t="str">
            <v>98.05.27</v>
          </cell>
          <cell r="I326">
            <v>1</v>
          </cell>
          <cell r="J326">
            <v>12983</v>
          </cell>
          <cell r="K326" t="str">
            <v>98.09.14</v>
          </cell>
          <cell r="L326" t="str">
            <v>COMBI</v>
          </cell>
          <cell r="M326" t="str">
            <v>누유　　　　　　　　　　　　</v>
          </cell>
          <cell r="N326" t="str">
            <v>VM</v>
          </cell>
          <cell r="O326" t="str">
            <v>980910</v>
          </cell>
          <cell r="P326" t="str">
            <v>VM98040</v>
          </cell>
          <cell r="Q326" t="str">
            <v>00</v>
          </cell>
          <cell r="R326">
            <v>7370</v>
          </cell>
          <cell r="S326">
            <v>88</v>
          </cell>
          <cell r="T326">
            <v>0</v>
          </cell>
          <cell r="U326">
            <v>88</v>
          </cell>
          <cell r="V326" t="str">
            <v>CC</v>
          </cell>
          <cell r="X326" t="str">
            <v>12-02-98</v>
          </cell>
        </row>
        <row r="327">
          <cell r="B327" t="str">
            <v>20110104A</v>
          </cell>
          <cell r="C327" t="str">
            <v>필터　바디　　　　　　　　　</v>
          </cell>
          <cell r="D327">
            <v>92000</v>
          </cell>
          <cell r="E327">
            <v>23400</v>
          </cell>
          <cell r="F327">
            <v>5700</v>
          </cell>
          <cell r="G327">
            <v>121100</v>
          </cell>
          <cell r="H327" t="str">
            <v>98.10.02</v>
          </cell>
          <cell r="I327">
            <v>1</v>
          </cell>
          <cell r="J327">
            <v>525</v>
          </cell>
          <cell r="K327" t="str">
            <v>98.10.09</v>
          </cell>
          <cell r="L327" t="str">
            <v>COMBI</v>
          </cell>
          <cell r="M327" t="str">
            <v>누유　　　　　　　　　　　　</v>
          </cell>
          <cell r="N327" t="str">
            <v>VM</v>
          </cell>
          <cell r="O327" t="str">
            <v>9811</v>
          </cell>
          <cell r="P327" t="str">
            <v>VM98041</v>
          </cell>
          <cell r="Q327" t="str">
            <v>00</v>
          </cell>
          <cell r="R327">
            <v>0</v>
          </cell>
          <cell r="S327">
            <v>38</v>
          </cell>
          <cell r="T327">
            <v>0</v>
          </cell>
          <cell r="U327">
            <v>0</v>
          </cell>
          <cell r="V327" t="str">
            <v>CC</v>
          </cell>
        </row>
        <row r="328">
          <cell r="B328" t="str">
            <v>4410325720</v>
          </cell>
          <cell r="C328" t="str">
            <v>SENSOR, W/SPEED　　　　　</v>
          </cell>
          <cell r="D328">
            <v>38150</v>
          </cell>
          <cell r="E328">
            <v>32500</v>
          </cell>
          <cell r="F328">
            <v>0</v>
          </cell>
          <cell r="G328">
            <v>70650</v>
          </cell>
          <cell r="H328" t="str">
            <v>97.07.31</v>
          </cell>
          <cell r="I328">
            <v>1</v>
          </cell>
          <cell r="J328">
            <v>10000</v>
          </cell>
          <cell r="K328" t="str">
            <v>98.01.20</v>
          </cell>
          <cell r="L328" t="str">
            <v>AM937</v>
          </cell>
          <cell r="M328" t="str">
            <v>단락　　　　　　　　　　　　</v>
          </cell>
          <cell r="N328" t="str">
            <v>WABCO</v>
          </cell>
          <cell r="O328" t="str">
            <v>9802</v>
          </cell>
          <cell r="P328" t="str">
            <v>WA98001</v>
          </cell>
          <cell r="Q328" t="str">
            <v>00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 t="str">
            <v>BB</v>
          </cell>
          <cell r="W328" t="str">
            <v>현품직교처리</v>
          </cell>
          <cell r="Y328" t="str">
            <v>지해구제98-127</v>
          </cell>
        </row>
        <row r="329">
          <cell r="B329" t="str">
            <v>4460044130</v>
          </cell>
          <cell r="C329" t="str">
            <v>E.C.U</v>
          </cell>
          <cell r="D329">
            <v>328000</v>
          </cell>
          <cell r="E329">
            <v>3900</v>
          </cell>
          <cell r="F329">
            <v>0</v>
          </cell>
          <cell r="G329">
            <v>331900</v>
          </cell>
          <cell r="H329" t="str">
            <v>97.09.25</v>
          </cell>
          <cell r="I329">
            <v>1</v>
          </cell>
          <cell r="J329">
            <v>3550</v>
          </cell>
          <cell r="K329" t="str">
            <v>98.01.20</v>
          </cell>
          <cell r="N329" t="str">
            <v>WABCO</v>
          </cell>
          <cell r="O329" t="str">
            <v>9802</v>
          </cell>
          <cell r="P329" t="str">
            <v>WA98002</v>
          </cell>
          <cell r="Q329" t="str">
            <v>00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 t="str">
            <v>BB</v>
          </cell>
          <cell r="W329" t="str">
            <v>현품직교처리</v>
          </cell>
          <cell r="Y329" t="str">
            <v>지해구제98-127</v>
          </cell>
        </row>
        <row r="330">
          <cell r="B330" t="str">
            <v>4410325720</v>
          </cell>
          <cell r="C330" t="str">
            <v>SENSOR, W/SPEED</v>
          </cell>
          <cell r="D330">
            <v>52000</v>
          </cell>
          <cell r="E330">
            <v>6500</v>
          </cell>
          <cell r="F330">
            <v>0</v>
          </cell>
          <cell r="G330">
            <v>58500</v>
          </cell>
          <cell r="H330" t="str">
            <v>97.08.13</v>
          </cell>
          <cell r="I330">
            <v>1</v>
          </cell>
          <cell r="J330">
            <v>11000</v>
          </cell>
          <cell r="K330" t="str">
            <v>98.02.25</v>
          </cell>
          <cell r="L330" t="str">
            <v>AM928</v>
          </cell>
          <cell r="M330" t="str">
            <v>작동　불량　　　　　　　　　</v>
          </cell>
          <cell r="N330" t="str">
            <v>WABCO</v>
          </cell>
          <cell r="O330" t="str">
            <v>980405</v>
          </cell>
          <cell r="P330" t="str">
            <v>WA98003</v>
          </cell>
          <cell r="Q330" t="str">
            <v>00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 t="str">
            <v>BB</v>
          </cell>
          <cell r="W330" t="str">
            <v>현품직교처리</v>
          </cell>
          <cell r="Y330" t="str">
            <v>지해구제98-127</v>
          </cell>
        </row>
        <row r="331">
          <cell r="B331" t="str">
            <v>4721706000</v>
          </cell>
          <cell r="C331" t="str">
            <v>SOLENOID V/V</v>
          </cell>
          <cell r="D331">
            <v>41000</v>
          </cell>
          <cell r="E331">
            <v>5200</v>
          </cell>
          <cell r="F331">
            <v>0</v>
          </cell>
          <cell r="G331">
            <v>46200</v>
          </cell>
          <cell r="H331" t="str">
            <v>97.12.09</v>
          </cell>
          <cell r="I331">
            <v>1</v>
          </cell>
          <cell r="J331">
            <v>500</v>
          </cell>
          <cell r="K331" t="str">
            <v>98.03.09</v>
          </cell>
          <cell r="L331" t="str">
            <v>AM937</v>
          </cell>
          <cell r="M331" t="str">
            <v>밀폐불량　　　　　　　　　　</v>
          </cell>
          <cell r="N331" t="str">
            <v>WABCO</v>
          </cell>
          <cell r="O331" t="str">
            <v>980405</v>
          </cell>
          <cell r="P331" t="str">
            <v>WA98004</v>
          </cell>
          <cell r="Q331" t="str">
            <v>00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 t="str">
            <v>BB</v>
          </cell>
          <cell r="W331" t="str">
            <v>현품직교처리</v>
          </cell>
          <cell r="Y331" t="str">
            <v>지해구제98-127</v>
          </cell>
        </row>
        <row r="332">
          <cell r="B332" t="str">
            <v>4721950040</v>
          </cell>
          <cell r="C332" t="str">
            <v>V/V, PRE CTR(WABCO)</v>
          </cell>
          <cell r="D332">
            <v>119020</v>
          </cell>
          <cell r="E332">
            <v>22100</v>
          </cell>
          <cell r="F332">
            <v>0</v>
          </cell>
          <cell r="G332">
            <v>141120</v>
          </cell>
          <cell r="H332" t="str">
            <v>98.02.06</v>
          </cell>
          <cell r="I332">
            <v>1</v>
          </cell>
          <cell r="J332">
            <v>9734</v>
          </cell>
          <cell r="K332" t="str">
            <v>98.05.28</v>
          </cell>
          <cell r="L332" t="str">
            <v>AM928</v>
          </cell>
          <cell r="M332" t="str">
            <v>누기，가스　누출　　　　　　</v>
          </cell>
          <cell r="N332" t="str">
            <v>WABCO</v>
          </cell>
          <cell r="O332" t="str">
            <v>9806</v>
          </cell>
          <cell r="P332" t="str">
            <v>WA98005</v>
          </cell>
          <cell r="Q332" t="str">
            <v>00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 t="str">
            <v>BB</v>
          </cell>
          <cell r="W332" t="str">
            <v>현품직교처리</v>
          </cell>
          <cell r="Y332" t="str">
            <v>지해구제98-195호</v>
          </cell>
        </row>
        <row r="333">
          <cell r="B333" t="str">
            <v>4460044130</v>
          </cell>
          <cell r="C333" t="str">
            <v>E.C.U(WABCO)</v>
          </cell>
          <cell r="D333">
            <v>552000</v>
          </cell>
          <cell r="E333">
            <v>6700</v>
          </cell>
          <cell r="F333">
            <v>552000</v>
          </cell>
          <cell r="G333">
            <v>1110700</v>
          </cell>
          <cell r="H333" t="str">
            <v>98.06.23</v>
          </cell>
          <cell r="I333">
            <v>1</v>
          </cell>
          <cell r="J333">
            <v>6700</v>
          </cell>
          <cell r="K333" t="str">
            <v>98.07.24</v>
          </cell>
          <cell r="L333" t="str">
            <v>AM928</v>
          </cell>
          <cell r="M333" t="str">
            <v>단락　　　　　　　　　　　　</v>
          </cell>
          <cell r="N333" t="str">
            <v>WABCO</v>
          </cell>
          <cell r="O333" t="str">
            <v>980708</v>
          </cell>
          <cell r="P333" t="str">
            <v>WA98006</v>
          </cell>
          <cell r="Q333" t="str">
            <v>00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D</v>
          </cell>
          <cell r="W333" t="str">
            <v>제조자 귀책</v>
          </cell>
          <cell r="Y333" t="str">
            <v>지해구제98-195호(OVER VOLATAGE)</v>
          </cell>
        </row>
        <row r="334">
          <cell r="B334" t="str">
            <v>4460044130</v>
          </cell>
          <cell r="C334" t="str">
            <v>E.C.U(WABCO)</v>
          </cell>
          <cell r="D334">
            <v>552000</v>
          </cell>
          <cell r="E334">
            <v>3900</v>
          </cell>
          <cell r="F334">
            <v>0</v>
          </cell>
          <cell r="G334">
            <v>555900</v>
          </cell>
          <cell r="H334" t="str">
            <v>98.06.23</v>
          </cell>
          <cell r="I334">
            <v>1</v>
          </cell>
          <cell r="J334">
            <v>6711</v>
          </cell>
          <cell r="K334" t="str">
            <v>98.07.24</v>
          </cell>
          <cell r="L334" t="str">
            <v>AM928</v>
          </cell>
          <cell r="M334" t="str">
            <v>단락　　　　　　　　　　　　</v>
          </cell>
          <cell r="N334" t="str">
            <v>WABCO</v>
          </cell>
          <cell r="O334" t="str">
            <v>980708</v>
          </cell>
          <cell r="P334" t="str">
            <v>WA98006</v>
          </cell>
          <cell r="Q334" t="str">
            <v>01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D</v>
          </cell>
          <cell r="W334" t="str">
            <v>제조자 귀책</v>
          </cell>
          <cell r="Y334" t="str">
            <v>지해구제98-195호(OVER VOLATAGE)</v>
          </cell>
        </row>
        <row r="335">
          <cell r="B335" t="str">
            <v>4460044130</v>
          </cell>
          <cell r="C335" t="str">
            <v>E.C.U (WABCO)</v>
          </cell>
          <cell r="D335">
            <v>552000</v>
          </cell>
          <cell r="E335">
            <v>9100</v>
          </cell>
          <cell r="F335">
            <v>0</v>
          </cell>
          <cell r="G335">
            <v>561100</v>
          </cell>
          <cell r="H335" t="str">
            <v>97.09.25</v>
          </cell>
          <cell r="I335">
            <v>1</v>
          </cell>
          <cell r="J335">
            <v>16950</v>
          </cell>
          <cell r="K335" t="str">
            <v>98.06.25</v>
          </cell>
          <cell r="L335" t="str">
            <v>AM937</v>
          </cell>
          <cell r="M335" t="str">
            <v>단락　　　　　　　　　　　　</v>
          </cell>
          <cell r="N335" t="str">
            <v>WABCO</v>
          </cell>
          <cell r="O335" t="str">
            <v>980708</v>
          </cell>
          <cell r="P335" t="str">
            <v>WA98006</v>
          </cell>
          <cell r="Q335" t="str">
            <v>02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D</v>
          </cell>
          <cell r="W335" t="str">
            <v>제조자 귀책</v>
          </cell>
          <cell r="Y335" t="str">
            <v>지해구제98-195호(OVER VOLATAGE)</v>
          </cell>
        </row>
        <row r="336">
          <cell r="B336" t="str">
            <v>4333020020</v>
          </cell>
          <cell r="C336" t="str">
            <v>ELEMENT, SPRING(WABCO)</v>
          </cell>
          <cell r="D336">
            <v>50000</v>
          </cell>
          <cell r="E336">
            <v>6500</v>
          </cell>
          <cell r="F336">
            <v>0</v>
          </cell>
          <cell r="G336">
            <v>56500</v>
          </cell>
          <cell r="H336" t="str">
            <v>97.10.29</v>
          </cell>
          <cell r="I336">
            <v>1</v>
          </cell>
          <cell r="J336">
            <v>55041</v>
          </cell>
          <cell r="K336" t="str">
            <v>98.06.24</v>
          </cell>
          <cell r="L336" t="str">
            <v>21.5T &amp; 24T</v>
          </cell>
          <cell r="M336" t="str">
            <v>이탈　　　　　　　　　　　　</v>
          </cell>
          <cell r="N336" t="str">
            <v>WABCO</v>
          </cell>
          <cell r="O336" t="str">
            <v>980708</v>
          </cell>
          <cell r="P336" t="str">
            <v>WA98007</v>
          </cell>
          <cell r="Q336" t="str">
            <v>00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CC</v>
          </cell>
        </row>
        <row r="337">
          <cell r="B337" t="str">
            <v>4460044130</v>
          </cell>
          <cell r="C337" t="str">
            <v>E.C.U</v>
          </cell>
          <cell r="D337">
            <v>552000</v>
          </cell>
          <cell r="E337">
            <v>9100</v>
          </cell>
          <cell r="F337">
            <v>0</v>
          </cell>
          <cell r="G337">
            <v>561100</v>
          </cell>
          <cell r="H337" t="str">
            <v>97.10.18</v>
          </cell>
          <cell r="I337">
            <v>1</v>
          </cell>
          <cell r="J337">
            <v>22900</v>
          </cell>
          <cell r="K337" t="str">
            <v>98.09.18</v>
          </cell>
          <cell r="L337" t="str">
            <v>AM937</v>
          </cell>
          <cell r="M337" t="str">
            <v>단락　　　　　　　　　　　　</v>
          </cell>
          <cell r="N337" t="str">
            <v>WABCO</v>
          </cell>
          <cell r="O337" t="str">
            <v>980910</v>
          </cell>
          <cell r="P337" t="str">
            <v>WA98008</v>
          </cell>
          <cell r="Q337" t="str">
            <v>00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CC</v>
          </cell>
          <cell r="X337" t="str">
            <v>12-02-98</v>
          </cell>
        </row>
        <row r="338">
          <cell r="B338" t="str">
            <v>0486104028</v>
          </cell>
          <cell r="C338" t="str">
            <v>E.C.U</v>
          </cell>
          <cell r="D338">
            <v>353000</v>
          </cell>
          <cell r="E338">
            <v>13000</v>
          </cell>
          <cell r="F338">
            <v>0</v>
          </cell>
          <cell r="G338">
            <v>366000</v>
          </cell>
          <cell r="H338" t="str">
            <v>97.09.19</v>
          </cell>
          <cell r="I338">
            <v>1</v>
          </cell>
          <cell r="J338">
            <v>340</v>
          </cell>
          <cell r="K338" t="str">
            <v>98.04.16</v>
          </cell>
          <cell r="L338" t="str">
            <v>AM937</v>
          </cell>
          <cell r="M338" t="str">
            <v>작동　불량　　　　　　　　　</v>
          </cell>
          <cell r="N338" t="str">
            <v>WABCO</v>
          </cell>
          <cell r="O338" t="str">
            <v>980708</v>
          </cell>
          <cell r="P338" t="str">
            <v>WA98009</v>
          </cell>
          <cell r="Q338" t="str">
            <v>00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 t="str">
            <v>CC</v>
          </cell>
        </row>
        <row r="339">
          <cell r="B339" t="str">
            <v>EA62E13710</v>
          </cell>
          <cell r="C339" t="str">
            <v>파워스테어링　펌프　　　　　</v>
          </cell>
          <cell r="D339">
            <v>856000</v>
          </cell>
          <cell r="E339">
            <v>15600</v>
          </cell>
          <cell r="F339">
            <v>247100</v>
          </cell>
          <cell r="G339">
            <v>1118700</v>
          </cell>
          <cell r="H339" t="str">
            <v>97.03.28</v>
          </cell>
          <cell r="I339">
            <v>1</v>
          </cell>
          <cell r="J339">
            <v>56200</v>
          </cell>
          <cell r="K339" t="str">
            <v>98.07.14</v>
          </cell>
          <cell r="L339" t="str">
            <v>21.5T &amp; 24T</v>
          </cell>
          <cell r="M339" t="str">
            <v>조작이　무거움　　　　　　　</v>
          </cell>
          <cell r="N339" t="str">
            <v>ZF</v>
          </cell>
          <cell r="O339" t="str">
            <v>980708</v>
          </cell>
          <cell r="P339" t="str">
            <v>ZF</v>
          </cell>
          <cell r="Q339" t="str">
            <v>00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 t="str">
            <v>CC</v>
          </cell>
        </row>
        <row r="340">
          <cell r="B340" t="str">
            <v>1315302136</v>
          </cell>
          <cell r="C340" t="str">
            <v>커넥션　플레이트</v>
          </cell>
          <cell r="D340">
            <v>0</v>
          </cell>
          <cell r="E340">
            <v>84500</v>
          </cell>
          <cell r="F340">
            <v>276000</v>
          </cell>
          <cell r="G340">
            <v>360500</v>
          </cell>
          <cell r="H340" t="str">
            <v>97.10.04</v>
          </cell>
          <cell r="I340">
            <v>1</v>
          </cell>
          <cell r="J340">
            <v>29000</v>
          </cell>
          <cell r="K340" t="str">
            <v>98.06.18</v>
          </cell>
          <cell r="L340" t="str">
            <v>21.5T &amp; 24T</v>
          </cell>
          <cell r="M340" t="str">
            <v>절손　　　　　　　　　　　　</v>
          </cell>
          <cell r="N340" t="str">
            <v>ZF</v>
          </cell>
          <cell r="O340" t="str">
            <v>980708</v>
          </cell>
          <cell r="P340" t="str">
            <v>ZF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 t="str">
            <v>CC</v>
          </cell>
        </row>
        <row r="341">
          <cell r="B341" t="str">
            <v>EA62E17020</v>
          </cell>
          <cell r="C341" t="str">
            <v>TRANSMISSION ASSY</v>
          </cell>
          <cell r="D341">
            <v>0</v>
          </cell>
          <cell r="E341">
            <v>65000</v>
          </cell>
          <cell r="F341">
            <v>12450</v>
          </cell>
          <cell r="G341">
            <v>77450</v>
          </cell>
          <cell r="H341" t="str">
            <v>97.07.30</v>
          </cell>
          <cell r="I341">
            <v>1</v>
          </cell>
          <cell r="J341">
            <v>30010</v>
          </cell>
          <cell r="K341" t="str">
            <v>97.12.01</v>
          </cell>
          <cell r="L341" t="str">
            <v>24T C</v>
          </cell>
          <cell r="M341" t="str">
            <v>변속　불량　　　　　　　　　</v>
          </cell>
          <cell r="N341" t="str">
            <v>ZF</v>
          </cell>
          <cell r="O341" t="str">
            <v>9801</v>
          </cell>
          <cell r="P341" t="str">
            <v>ZF98001</v>
          </cell>
          <cell r="Q341" t="str">
            <v>00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CC</v>
          </cell>
          <cell r="W341" t="str">
            <v>REPORT 재작성 CLAIM 신청</v>
          </cell>
        </row>
        <row r="342">
          <cell r="B342" t="str">
            <v>7677955197</v>
          </cell>
          <cell r="C342" t="str">
            <v>VANE PUMP</v>
          </cell>
          <cell r="D342">
            <v>899000</v>
          </cell>
          <cell r="E342">
            <v>0</v>
          </cell>
          <cell r="F342">
            <v>0</v>
          </cell>
          <cell r="G342">
            <v>899000</v>
          </cell>
          <cell r="H342" t="str">
            <v>97.06.21</v>
          </cell>
          <cell r="I342">
            <v>1</v>
          </cell>
          <cell r="J342">
            <v>18721</v>
          </cell>
          <cell r="K342" t="str">
            <v>98.01.23</v>
          </cell>
          <cell r="L342" t="str">
            <v>21.5T</v>
          </cell>
          <cell r="M342" t="str">
            <v>이완（체결상태）　　　　　　</v>
          </cell>
          <cell r="N342" t="str">
            <v>ZF</v>
          </cell>
          <cell r="O342" t="str">
            <v>9802</v>
          </cell>
          <cell r="P342" t="str">
            <v>ZF98002</v>
          </cell>
          <cell r="Q342" t="str">
            <v>00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 t="str">
            <v>CC</v>
          </cell>
          <cell r="W342" t="str">
            <v>REPORT 재작성 CLAIM 신청</v>
          </cell>
        </row>
        <row r="343">
          <cell r="B343" t="str">
            <v>834601410</v>
          </cell>
          <cell r="C343" t="str">
            <v>플로트　스위치　　　　　　　</v>
          </cell>
          <cell r="D343">
            <v>17160</v>
          </cell>
          <cell r="E343">
            <v>3900</v>
          </cell>
          <cell r="F343">
            <v>0</v>
          </cell>
          <cell r="G343">
            <v>21060</v>
          </cell>
          <cell r="H343" t="str">
            <v>10.29.97</v>
          </cell>
          <cell r="I343">
            <v>1</v>
          </cell>
          <cell r="J343">
            <v>15600</v>
          </cell>
          <cell r="K343" t="str">
            <v>12.15.97</v>
          </cell>
          <cell r="L343" t="str">
            <v>8.5T</v>
          </cell>
          <cell r="M343" t="str">
            <v>작동　불량　　　　　　　　　</v>
          </cell>
          <cell r="N343" t="str">
            <v>HINO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B344" t="str">
            <v>AA62C71020</v>
          </cell>
          <cell r="C344" t="str">
            <v>S/ABS ASSY-CAB MTG</v>
          </cell>
          <cell r="D344">
            <v>6700</v>
          </cell>
          <cell r="E344">
            <v>6500</v>
          </cell>
          <cell r="F344">
            <v>0</v>
          </cell>
          <cell r="G344">
            <v>13200</v>
          </cell>
          <cell r="H344" t="str">
            <v>98.05.08</v>
          </cell>
          <cell r="I344">
            <v>1</v>
          </cell>
          <cell r="J344">
            <v>6700</v>
          </cell>
          <cell r="K344" t="str">
            <v>98.10.12</v>
          </cell>
          <cell r="L344" t="str">
            <v>21.5T &amp; 24T</v>
          </cell>
          <cell r="M344" t="str">
            <v>누기，가스　누출　　　　　　</v>
          </cell>
          <cell r="N344" t="str">
            <v>HINO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X344" t="str">
            <v>12-02-98</v>
          </cell>
        </row>
        <row r="345">
          <cell r="B345" t="str">
            <v>443101561</v>
          </cell>
          <cell r="C345" t="str">
            <v>파워스티어링　펌프　　　　　</v>
          </cell>
          <cell r="D345">
            <v>747000</v>
          </cell>
          <cell r="E345">
            <v>10400</v>
          </cell>
          <cell r="F345">
            <v>8400</v>
          </cell>
          <cell r="G345">
            <v>765800</v>
          </cell>
          <cell r="H345" t="str">
            <v>98.04.03</v>
          </cell>
          <cell r="I345">
            <v>1</v>
          </cell>
          <cell r="J345">
            <v>11000</v>
          </cell>
          <cell r="K345" t="str">
            <v>98.09.15</v>
          </cell>
          <cell r="L345" t="str">
            <v>COSMOS</v>
          </cell>
          <cell r="M345" t="str">
            <v>회전　무거움　　　　　　　　</v>
          </cell>
          <cell r="N345" t="str">
            <v>HINO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X345" t="str">
            <v>12-02-98</v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s"/>
      <sheetName val="0A Description"/>
      <sheetName val="0B Est - N'est pas"/>
      <sheetName val="2 - 3 Tendance Containment"/>
      <sheetName val="Hyp. défail."/>
      <sheetName val="4 Causes racines"/>
      <sheetName val="5-6-7A Actions correctives"/>
      <sheetName val="7B-8 Cloture"/>
      <sheetName val="Id. véh. &amp; composants"/>
      <sheetName val="Description Cli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공장"/>
      <sheetName val="제품군"/>
      <sheetName val="차종별"/>
      <sheetName val="요인별"/>
      <sheetName val="품번별W"/>
      <sheetName val="품번별"/>
      <sheetName val="피벗"/>
      <sheetName val="정산DATA수출"/>
      <sheetName val="pd63_10e수출"/>
      <sheetName val="ecr blank"/>
      <sheetName val="Material Expense Rate"/>
      <sheetName val="98종합"/>
      <sheetName val="CD-실적"/>
      <sheetName val="CAUDIT"/>
      <sheetName val="PTR台손익"/>
      <sheetName val="0101_0010DE보상확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Project data"/>
      <sheetName val="CAA1A"/>
      <sheetName val="CAA1B"/>
      <sheetName val="Cost summary"/>
      <sheetName val="Investment summary"/>
      <sheetName val="BOM-Cost details"/>
      <sheetName val="Purchasing data"/>
      <sheetName val="Workcentre definition"/>
      <sheetName val="Product&lt;&gt;Process"/>
      <sheetName val="Packaging"/>
      <sheetName val="Development cost"/>
      <sheetName val="Working capital"/>
      <sheetName val="Drawing"/>
      <sheetName val="Tool - List of COMP SFIN FING "/>
      <sheetName val="Financial rate"/>
      <sheetName val="Instruction"/>
      <sheetName val="PMT03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ummary"/>
      <sheetName val="IncomeStat"/>
      <sheetName val="CostRed"/>
      <sheetName val="PayBack"/>
      <sheetName val="CashFlow"/>
      <sheetName val="Key_Figures"/>
      <sheetName val="Sales"/>
      <sheetName val="DepPlan"/>
      <sheetName val="WorkCapital"/>
      <sheetName val="Input_Data"/>
      <sheetName val="Invest"/>
      <sheetName val="LHD"/>
      <sheetName val="RHD"/>
      <sheetName val="leer"/>
      <sheetName val="Strategy"/>
      <sheetName val="Planning"/>
      <sheetName val="VAR_PER_IAR"/>
      <sheetName val=" Technic Linkage"/>
      <sheetName val="Social Linkage"/>
      <sheetName val="Production Linkage"/>
      <sheetName val="VPS Linkage"/>
      <sheetName val=" TRS Linkage"/>
      <sheetName val="Technic FAB"/>
      <sheetName val="SocialFAB"/>
      <sheetName val="Production Arm"/>
      <sheetName val="Production  Blade"/>
      <sheetName val="VPS Arm"/>
      <sheetName val="VPS Blade"/>
      <sheetName val="TRS FAB"/>
      <sheetName val="Economics"/>
      <sheetName val="TimeSchedule"/>
      <sheetName val="Empty1"/>
      <sheetName val="Empty2"/>
      <sheetName val="Access"/>
      <sheetName val="Summary Intern"/>
      <sheetName val="R&amp;D"/>
      <sheetName val="products"/>
      <sheetName val="_Technic Link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일시험전표지"/>
      <sheetName val="FRONT"/>
      <sheetName val="REAR "/>
      <sheetName val="FR저항Cp"/>
      <sheetName val="RR저항Cp"/>
      <sheetName val="Sheet3"/>
      <sheetName val="PTR台손익"/>
      <sheetName val="주소(한문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tems explanation"/>
      <sheetName val="Revise"/>
      <sheetName val="Cover"/>
      <sheetName val="CAA bridge, R&amp;D &amp; purchasing"/>
      <sheetName val="Income Statement"/>
      <sheetName val="CF Table"/>
      <sheetName val="CF Table v1"/>
      <sheetName val="Working Capital"/>
      <sheetName val="Main Datas"/>
      <sheetName val="BoM Summary"/>
      <sheetName val="By D20"/>
      <sheetName val="PM_ BOM data"/>
      <sheetName val="PM _ Development cost"/>
      <sheetName val="PM _ Investment"/>
      <sheetName val="From Sale⇒"/>
      <sheetName val="SALES _1. Sales Sanction"/>
      <sheetName val="SALES _ 2. Sales data "/>
      <sheetName val="From COMPT⇒"/>
      <sheetName val="COST _ 原価明細表"/>
      <sheetName val="工数実績"/>
      <sheetName val="R&amp;D cost"/>
      <sheetName val="pay raise rate assumption"/>
      <sheetName val="COST _ assumption"/>
      <sheetName val="MTP exchange rate"/>
      <sheetName val="COST _FX Rate"/>
      <sheetName val="Inventory Table "/>
      <sheetName val="AP Table"/>
      <sheetName val="用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">
          <cell r="C3">
            <v>1</v>
          </cell>
        </row>
      </sheetData>
      <sheetData sheetId="25"/>
      <sheetData sheetId="26"/>
      <sheetData sheetId="2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Suivi Reception 01-19 AOUT"/>
      <sheetName val="AVENANTS AOUT 08"/>
      <sheetName val="LISTE ARTICLES"/>
      <sheetName val="L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A Upload"/>
      <sheetName val="Cover"/>
      <sheetName val="Income Statement"/>
      <sheetName val="CAA bridge, R&amp;D &amp; purchasing"/>
      <sheetName val="Working Capital"/>
      <sheetName val="Cash Flow"/>
      <sheetName val="CF Table v1"/>
      <sheetName val="App2"/>
      <sheetName val="BOM"/>
      <sheetName val="Dev Cost"/>
      <sheetName val="R&amp;D Cost"/>
      <sheetName val="Investment"/>
      <sheetName val="Investment detail"/>
      <sheetName val="Scrap Calc."/>
      <sheetName val="Packaging Calc."/>
      <sheetName val="Bridge of Margin"/>
      <sheetName val="Bridge of Margin Plot"/>
      <sheetName val="Generic Investments - Details"/>
      <sheetName val="Gages New Lines"/>
      <sheetName val="Bridge - Tooling"/>
      <sheetName val="PEM"/>
      <sheetName val="Tutorial"/>
    </sheetNames>
    <sheetDataSet>
      <sheetData sheetId="0"/>
      <sheetData sheetId="1">
        <row r="120">
          <cell r="AA120" t="str">
            <v>Customer</v>
          </cell>
        </row>
        <row r="121">
          <cell r="V121" t="str">
            <v>10B</v>
          </cell>
          <cell r="W121" t="str">
            <v>11P</v>
          </cell>
          <cell r="X121" t="str">
            <v>11L</v>
          </cell>
          <cell r="AA121" t="str">
            <v>Daimler Group</v>
          </cell>
          <cell r="AB121" t="str">
            <v>New</v>
          </cell>
          <cell r="AC121" t="str">
            <v xml:space="preserve">AR </v>
          </cell>
          <cell r="AD121" t="str">
            <v>A19SAN2</v>
          </cell>
          <cell r="AE121" t="str">
            <v>Yes</v>
          </cell>
          <cell r="AF121" t="str">
            <v>ARS</v>
          </cell>
          <cell r="AG121" t="str">
            <v>FCA</v>
          </cell>
        </row>
        <row r="122">
          <cell r="V122" t="str">
            <v>20B</v>
          </cell>
          <cell r="W122" t="str">
            <v>12P</v>
          </cell>
          <cell r="X122" t="str">
            <v>12L</v>
          </cell>
          <cell r="AA122" t="str">
            <v>Mercedes</v>
          </cell>
          <cell r="AB122" t="str">
            <v>Renewal</v>
          </cell>
          <cell r="AC122" t="str">
            <v xml:space="preserve">BE </v>
          </cell>
          <cell r="AE122" t="str">
            <v>No</v>
          </cell>
          <cell r="AF122" t="str">
            <v>BRL</v>
          </cell>
          <cell r="AG122" t="str">
            <v>FAS</v>
          </cell>
        </row>
        <row r="123">
          <cell r="V123" t="str">
            <v>30B</v>
          </cell>
          <cell r="W123" t="str">
            <v>13P</v>
          </cell>
          <cell r="X123" t="str">
            <v>13L</v>
          </cell>
          <cell r="AA123" t="str">
            <v>MCC Smart</v>
          </cell>
          <cell r="AB123" t="str">
            <v>New + Renewal</v>
          </cell>
          <cell r="AC123" t="str">
            <v xml:space="preserve">BR </v>
          </cell>
          <cell r="AF123" t="str">
            <v>CNY</v>
          </cell>
          <cell r="AG123" t="str">
            <v>EXW</v>
          </cell>
        </row>
        <row r="124">
          <cell r="V124" t="str">
            <v>40B</v>
          </cell>
          <cell r="W124" t="str">
            <v>21P</v>
          </cell>
          <cell r="X124" t="str">
            <v>14L</v>
          </cell>
          <cell r="AA124" t="str">
            <v>Freigthliner</v>
          </cell>
          <cell r="AC124" t="str">
            <v xml:space="preserve">CA </v>
          </cell>
          <cell r="AF124" t="str">
            <v>CZK</v>
          </cell>
          <cell r="AG124" t="str">
            <v>FOB</v>
          </cell>
        </row>
        <row r="125">
          <cell r="V125" t="str">
            <v>D00</v>
          </cell>
          <cell r="W125" t="str">
            <v>22P</v>
          </cell>
          <cell r="X125" t="str">
            <v>15L</v>
          </cell>
          <cell r="AA125" t="str">
            <v>Sterling</v>
          </cell>
          <cell r="AC125" t="str">
            <v xml:space="preserve">CN </v>
          </cell>
          <cell r="AF125" t="str">
            <v>EGP</v>
          </cell>
          <cell r="AG125" t="str">
            <v>CFR</v>
          </cell>
        </row>
        <row r="126">
          <cell r="W126" t="str">
            <v>25P</v>
          </cell>
          <cell r="X126" t="str">
            <v>18L</v>
          </cell>
          <cell r="AA126" t="str">
            <v>Other Daimler Customers</v>
          </cell>
          <cell r="AC126" t="str">
            <v xml:space="preserve">CZ </v>
          </cell>
          <cell r="AF126" t="str">
            <v>EUR</v>
          </cell>
          <cell r="AG126" t="str">
            <v>CIF</v>
          </cell>
        </row>
        <row r="127">
          <cell r="W127" t="str">
            <v>27P</v>
          </cell>
          <cell r="X127" t="str">
            <v>21R</v>
          </cell>
          <cell r="AA127" t="str">
            <v>GM Group</v>
          </cell>
          <cell r="AC127" t="str">
            <v>DE</v>
          </cell>
          <cell r="AF127" t="str">
            <v>IDR</v>
          </cell>
          <cell r="AG127" t="str">
            <v>CPT</v>
          </cell>
        </row>
        <row r="128">
          <cell r="W128" t="str">
            <v>31P</v>
          </cell>
          <cell r="X128" t="str">
            <v>25R</v>
          </cell>
          <cell r="AA128" t="str">
            <v>GM</v>
          </cell>
          <cell r="AC128" t="str">
            <v>EGY</v>
          </cell>
          <cell r="AF128" t="str">
            <v>INR</v>
          </cell>
          <cell r="AG128" t="str">
            <v>CIP</v>
          </cell>
        </row>
        <row r="129">
          <cell r="W129" t="str">
            <v>32P</v>
          </cell>
          <cell r="X129" t="str">
            <v>24R</v>
          </cell>
          <cell r="AA129" t="str">
            <v>Opel / Vauxhall</v>
          </cell>
          <cell r="AC129" t="str">
            <v xml:space="preserve">ES </v>
          </cell>
          <cell r="AF129" t="str">
            <v>JPY</v>
          </cell>
          <cell r="AG129" t="str">
            <v>DEQ</v>
          </cell>
        </row>
        <row r="130">
          <cell r="W130" t="str">
            <v>33P</v>
          </cell>
          <cell r="X130" t="str">
            <v>22L</v>
          </cell>
          <cell r="AA130" t="str">
            <v>Shanghai GM</v>
          </cell>
          <cell r="AC130" t="str">
            <v>FR</v>
          </cell>
          <cell r="AF130" t="str">
            <v>KRW</v>
          </cell>
          <cell r="AG130" t="str">
            <v>DDU</v>
          </cell>
        </row>
        <row r="131">
          <cell r="W131" t="str">
            <v>34P</v>
          </cell>
          <cell r="X131" t="str">
            <v>26R</v>
          </cell>
          <cell r="AA131" t="str">
            <v>IBC</v>
          </cell>
          <cell r="AC131" t="str">
            <v xml:space="preserve">HU </v>
          </cell>
          <cell r="AF131" t="str">
            <v>MAD</v>
          </cell>
          <cell r="AG131" t="str">
            <v>DDP</v>
          </cell>
        </row>
        <row r="132">
          <cell r="W132" t="str">
            <v>43P</v>
          </cell>
          <cell r="X132" t="str">
            <v>27L</v>
          </cell>
          <cell r="AA132" t="str">
            <v>GM Korea</v>
          </cell>
          <cell r="AC132" t="str">
            <v xml:space="preserve">ID </v>
          </cell>
          <cell r="AF132" t="str">
            <v>MXD</v>
          </cell>
        </row>
        <row r="133">
          <cell r="W133" t="str">
            <v>44P</v>
          </cell>
          <cell r="X133" t="str">
            <v>28L</v>
          </cell>
          <cell r="AA133" t="str">
            <v>Other GM Affiliates Customers</v>
          </cell>
          <cell r="AC133" t="str">
            <v xml:space="preserve">IE </v>
          </cell>
          <cell r="AF133" t="str">
            <v>MYR</v>
          </cell>
        </row>
        <row r="134">
          <cell r="X134" t="str">
            <v>23L</v>
          </cell>
          <cell r="AA134" t="str">
            <v>FIAT Group</v>
          </cell>
          <cell r="AC134" t="str">
            <v xml:space="preserve">IN </v>
          </cell>
          <cell r="AF134" t="str">
            <v>RON</v>
          </cell>
        </row>
        <row r="135">
          <cell r="X135" t="str">
            <v>24L</v>
          </cell>
          <cell r="AA135" t="str">
            <v>Fiat</v>
          </cell>
          <cell r="AC135" t="str">
            <v xml:space="preserve">IT </v>
          </cell>
          <cell r="AF135" t="str">
            <v>RUB</v>
          </cell>
        </row>
        <row r="136">
          <cell r="X136" t="str">
            <v>2BL</v>
          </cell>
          <cell r="AA136" t="str">
            <v>Chrysler</v>
          </cell>
          <cell r="AC136" t="str">
            <v xml:space="preserve">JP </v>
          </cell>
          <cell r="AF136" t="str">
            <v>SEK</v>
          </cell>
        </row>
        <row r="137">
          <cell r="X137" t="str">
            <v>2CL</v>
          </cell>
          <cell r="AA137" t="str">
            <v>Iveco</v>
          </cell>
          <cell r="AC137" t="str">
            <v xml:space="preserve">KR </v>
          </cell>
          <cell r="AF137" t="str">
            <v>SKK</v>
          </cell>
        </row>
        <row r="138">
          <cell r="X138" t="str">
            <v>2AL</v>
          </cell>
          <cell r="AA138" t="str">
            <v>Ferrari</v>
          </cell>
          <cell r="AC138" t="str">
            <v>MOR</v>
          </cell>
          <cell r="AF138" t="str">
            <v>THB</v>
          </cell>
        </row>
        <row r="139">
          <cell r="X139" t="str">
            <v>2DL</v>
          </cell>
          <cell r="AA139" t="str">
            <v>Tofas</v>
          </cell>
          <cell r="AC139" t="str">
            <v xml:space="preserve">MX </v>
          </cell>
          <cell r="AF139" t="str">
            <v>TND</v>
          </cell>
        </row>
        <row r="140">
          <cell r="X140" t="str">
            <v>2EL</v>
          </cell>
          <cell r="AA140" t="str">
            <v>Other Fiat Customers</v>
          </cell>
          <cell r="AC140" t="str">
            <v xml:space="preserve">MY </v>
          </cell>
          <cell r="AF140" t="str">
            <v>TRY</v>
          </cell>
        </row>
        <row r="141">
          <cell r="X141" t="str">
            <v>2FL</v>
          </cell>
          <cell r="AA141" t="str">
            <v>Volkswagen Group</v>
          </cell>
          <cell r="AC141" t="str">
            <v xml:space="preserve">NL </v>
          </cell>
          <cell r="AF141" t="str">
            <v>TWD</v>
          </cell>
        </row>
        <row r="142">
          <cell r="X142" t="str">
            <v>42L</v>
          </cell>
          <cell r="AA142" t="str">
            <v>VW</v>
          </cell>
          <cell r="AC142" t="str">
            <v>NOR</v>
          </cell>
          <cell r="AF142" t="str">
            <v>USD</v>
          </cell>
        </row>
        <row r="143">
          <cell r="X143" t="str">
            <v>43L</v>
          </cell>
          <cell r="AA143" t="str">
            <v>Audi</v>
          </cell>
          <cell r="AC143" t="str">
            <v xml:space="preserve">PL </v>
          </cell>
          <cell r="AF143" t="str">
            <v>YEN</v>
          </cell>
        </row>
        <row r="144">
          <cell r="X144" t="str">
            <v>44L</v>
          </cell>
          <cell r="AA144" t="str">
            <v>Seat</v>
          </cell>
          <cell r="AC144" t="str">
            <v xml:space="preserve">RU </v>
          </cell>
          <cell r="AF144" t="str">
            <v>ZAR</v>
          </cell>
        </row>
        <row r="145">
          <cell r="X145" t="str">
            <v>41L</v>
          </cell>
          <cell r="AA145" t="str">
            <v>Skoda</v>
          </cell>
          <cell r="AC145" t="str">
            <v xml:space="preserve">SE </v>
          </cell>
          <cell r="AF145" t="str">
            <v>ZLY</v>
          </cell>
        </row>
        <row r="146">
          <cell r="X146" t="str">
            <v>31R</v>
          </cell>
          <cell r="AA146" t="str">
            <v>Scania</v>
          </cell>
          <cell r="AC146" t="str">
            <v xml:space="preserve">SK </v>
          </cell>
        </row>
        <row r="147">
          <cell r="X147" t="str">
            <v>32R</v>
          </cell>
          <cell r="AA147" t="str">
            <v>FAW VW</v>
          </cell>
          <cell r="AC147" t="str">
            <v xml:space="preserve">TH </v>
          </cell>
        </row>
        <row r="148">
          <cell r="X148" t="str">
            <v>33R</v>
          </cell>
          <cell r="AA148" t="str">
            <v>Shanghai VW</v>
          </cell>
          <cell r="AC148" t="str">
            <v xml:space="preserve">TR </v>
          </cell>
        </row>
        <row r="149">
          <cell r="X149" t="str">
            <v>34R</v>
          </cell>
          <cell r="AA149" t="str">
            <v>Porsche</v>
          </cell>
          <cell r="AC149" t="str">
            <v xml:space="preserve">TU </v>
          </cell>
        </row>
        <row r="150">
          <cell r="X150" t="str">
            <v>35R</v>
          </cell>
          <cell r="AA150" t="str">
            <v>Other VW Group Customers</v>
          </cell>
          <cell r="AC150" t="str">
            <v xml:space="preserve">TW </v>
          </cell>
        </row>
        <row r="151">
          <cell r="X151" t="str">
            <v>36R</v>
          </cell>
          <cell r="AA151" t="str">
            <v>PSA Group</v>
          </cell>
          <cell r="AC151" t="str">
            <v xml:space="preserve">UK </v>
          </cell>
        </row>
        <row r="152">
          <cell r="X152" t="str">
            <v>41R</v>
          </cell>
          <cell r="AA152" t="str">
            <v>PSA</v>
          </cell>
          <cell r="AC152" t="str">
            <v>US</v>
          </cell>
        </row>
        <row r="153">
          <cell r="X153" t="str">
            <v>42R</v>
          </cell>
          <cell r="AA153" t="str">
            <v>Motaquip</v>
          </cell>
          <cell r="AC153" t="str">
            <v xml:space="preserve">ZA </v>
          </cell>
        </row>
        <row r="154">
          <cell r="X154" t="str">
            <v>43R</v>
          </cell>
          <cell r="AA154" t="str">
            <v>Eurorepar</v>
          </cell>
        </row>
        <row r="155">
          <cell r="X155" t="str">
            <v>44R</v>
          </cell>
          <cell r="AA155" t="str">
            <v>Dongfeng PSA</v>
          </cell>
        </row>
        <row r="156">
          <cell r="X156" t="str">
            <v>46R</v>
          </cell>
          <cell r="AA156" t="str">
            <v>Other PSA Group Customers</v>
          </cell>
        </row>
        <row r="157">
          <cell r="X157" t="str">
            <v>47R</v>
          </cell>
          <cell r="AA157" t="str">
            <v>Changan Automobile PSA</v>
          </cell>
        </row>
        <row r="158">
          <cell r="X158" t="str">
            <v>48R</v>
          </cell>
          <cell r="AA158" t="str">
            <v>Renault Nissan Group</v>
          </cell>
        </row>
        <row r="159">
          <cell r="X159" t="str">
            <v>4AR</v>
          </cell>
          <cell r="AA159" t="str">
            <v>Renault Group</v>
          </cell>
        </row>
        <row r="160">
          <cell r="X160" t="str">
            <v>4BR</v>
          </cell>
          <cell r="AA160" t="str">
            <v>Renault</v>
          </cell>
        </row>
        <row r="161">
          <cell r="X161" t="str">
            <v>4CR</v>
          </cell>
          <cell r="AA161" t="str">
            <v>Matra</v>
          </cell>
        </row>
        <row r="162">
          <cell r="X162" t="str">
            <v>4DR</v>
          </cell>
          <cell r="AA162" t="str">
            <v>Samsung</v>
          </cell>
        </row>
        <row r="163">
          <cell r="X163" t="str">
            <v>4ER</v>
          </cell>
          <cell r="AA163" t="str">
            <v>Dacia</v>
          </cell>
        </row>
        <row r="164">
          <cell r="X164" t="str">
            <v>4FR</v>
          </cell>
          <cell r="AA164" t="str">
            <v>Motrio</v>
          </cell>
        </row>
        <row r="165">
          <cell r="AA165" t="str">
            <v>Other Renault Customers</v>
          </cell>
        </row>
        <row r="166">
          <cell r="AA166" t="str">
            <v>Avtovaz</v>
          </cell>
        </row>
        <row r="167">
          <cell r="AA167" t="str">
            <v>Nissan Group</v>
          </cell>
        </row>
        <row r="168">
          <cell r="AA168" t="str">
            <v>Nissan</v>
          </cell>
        </row>
        <row r="169">
          <cell r="AA169" t="str">
            <v>Dongfeng Nissan</v>
          </cell>
        </row>
        <row r="170">
          <cell r="AA170" t="str">
            <v>Other Nissan Customers</v>
          </cell>
        </row>
        <row r="171">
          <cell r="AA171" t="str">
            <v>Ford Group</v>
          </cell>
        </row>
        <row r="172">
          <cell r="AA172" t="str">
            <v>Ford</v>
          </cell>
        </row>
        <row r="173">
          <cell r="AA173" t="str">
            <v>Lincoln</v>
          </cell>
        </row>
        <row r="174">
          <cell r="AA174" t="str">
            <v>Nedcar Volvo</v>
          </cell>
        </row>
        <row r="175">
          <cell r="AA175" t="str">
            <v>Other Ford Customers</v>
          </cell>
        </row>
        <row r="176">
          <cell r="AA176" t="str">
            <v>BMW Group</v>
          </cell>
        </row>
        <row r="177">
          <cell r="AA177" t="str">
            <v>BMW</v>
          </cell>
        </row>
        <row r="178">
          <cell r="AA178" t="str">
            <v>Other BMW Customers</v>
          </cell>
        </row>
        <row r="179">
          <cell r="AA179" t="str">
            <v>Volvo Group</v>
          </cell>
        </row>
        <row r="180">
          <cell r="AA180" t="str">
            <v>UD Trucks</v>
          </cell>
        </row>
        <row r="181">
          <cell r="AA181" t="str">
            <v>Volvo Trucks</v>
          </cell>
        </row>
        <row r="182">
          <cell r="AA182" t="str">
            <v>Renault Trucks</v>
          </cell>
        </row>
        <row r="183">
          <cell r="AA183" t="str">
            <v>Mack</v>
          </cell>
        </row>
        <row r="184">
          <cell r="AA184" t="str">
            <v>Other Volvo Customers</v>
          </cell>
        </row>
        <row r="185">
          <cell r="AA185" t="str">
            <v>Saab Spyker</v>
          </cell>
        </row>
        <row r="186">
          <cell r="AA186" t="str">
            <v>Japanese manufacturers total</v>
          </cell>
        </row>
        <row r="187">
          <cell r="AA187" t="str">
            <v>Toyota group</v>
          </cell>
        </row>
        <row r="188">
          <cell r="AA188" t="str">
            <v>Mitsubishi Group</v>
          </cell>
        </row>
        <row r="189">
          <cell r="AA189" t="str">
            <v>Honda</v>
          </cell>
        </row>
        <row r="190">
          <cell r="AA190" t="str">
            <v>Jatco</v>
          </cell>
        </row>
        <row r="191">
          <cell r="AA191" t="str">
            <v>Subaru</v>
          </cell>
        </row>
        <row r="192">
          <cell r="AA192" t="str">
            <v>Other Japanese customers</v>
          </cell>
        </row>
        <row r="193">
          <cell r="AA193" t="str">
            <v>Suzuki</v>
          </cell>
        </row>
        <row r="194">
          <cell r="AA194" t="str">
            <v>Isuzu</v>
          </cell>
        </row>
        <row r="195">
          <cell r="AA195" t="str">
            <v>Mazda</v>
          </cell>
        </row>
        <row r="196">
          <cell r="AA196" t="str">
            <v>EBROKUBOTA</v>
          </cell>
        </row>
        <row r="197">
          <cell r="AA197" t="str">
            <v>Chinese manufacturers total</v>
          </cell>
        </row>
        <row r="198">
          <cell r="AA198" t="str">
            <v>Geely Group</v>
          </cell>
        </row>
        <row r="199">
          <cell r="AA199" t="str">
            <v>Volvo Cars Corporation</v>
          </cell>
        </row>
        <row r="200">
          <cell r="AA200" t="str">
            <v>Geely</v>
          </cell>
        </row>
        <row r="201">
          <cell r="AA201" t="str">
            <v>Great Wall</v>
          </cell>
        </row>
        <row r="202">
          <cell r="AA202" t="str">
            <v>SAIC</v>
          </cell>
        </row>
        <row r="203">
          <cell r="AA203" t="str">
            <v>Dongfeng Motors</v>
          </cell>
        </row>
        <row r="204">
          <cell r="AA204" t="str">
            <v>Byd</v>
          </cell>
        </row>
        <row r="205">
          <cell r="AA205" t="str">
            <v>BAIC</v>
          </cell>
        </row>
        <row r="206">
          <cell r="AA206" t="str">
            <v>Changan Automobile group</v>
          </cell>
        </row>
        <row r="207">
          <cell r="AA207" t="str">
            <v>Brillance Jinbei</v>
          </cell>
        </row>
        <row r="208">
          <cell r="AA208" t="str">
            <v>Beigi Foton</v>
          </cell>
        </row>
        <row r="209">
          <cell r="AA209" t="str">
            <v>Jianghuai Automotive</v>
          </cell>
        </row>
        <row r="210">
          <cell r="AA210" t="str">
            <v>Hafei Motor</v>
          </cell>
        </row>
        <row r="211">
          <cell r="AA211" t="str">
            <v>Chery Group</v>
          </cell>
        </row>
        <row r="212">
          <cell r="AA212" t="str">
            <v>FAW</v>
          </cell>
        </row>
        <row r="213">
          <cell r="AA213" t="str">
            <v>Nanjing- Rover</v>
          </cell>
        </row>
        <row r="214">
          <cell r="AA214" t="str">
            <v>Other Chinese customers</v>
          </cell>
        </row>
        <row r="215">
          <cell r="AA215" t="str">
            <v>Korean manufacturers total</v>
          </cell>
        </row>
        <row r="216">
          <cell r="AA216" t="str">
            <v>Hyundai Group</v>
          </cell>
        </row>
        <row r="217">
          <cell r="AA217" t="str">
            <v>Hyundai</v>
          </cell>
        </row>
        <row r="218">
          <cell r="AA218" t="str">
            <v>Kia</v>
          </cell>
        </row>
        <row r="219">
          <cell r="AA219" t="str">
            <v>Other HYUNDAI Customers</v>
          </cell>
        </row>
        <row r="220">
          <cell r="AA220" t="str">
            <v>Ssangyong</v>
          </cell>
        </row>
        <row r="221">
          <cell r="AA221" t="str">
            <v>Other Korean customers</v>
          </cell>
        </row>
        <row r="222">
          <cell r="AA222" t="str">
            <v>Indian manufacturers total</v>
          </cell>
        </row>
        <row r="223">
          <cell r="AA223" t="str">
            <v>Tata Group</v>
          </cell>
        </row>
        <row r="224">
          <cell r="AA224" t="str">
            <v>Other Indian customers</v>
          </cell>
        </row>
        <row r="225">
          <cell r="AA225" t="str">
            <v>Malaysian manufacturers total</v>
          </cell>
        </row>
        <row r="226">
          <cell r="AA226" t="str">
            <v>Mahindra</v>
          </cell>
        </row>
        <row r="227">
          <cell r="AA227" t="str">
            <v>Proton Group</v>
          </cell>
        </row>
        <row r="228">
          <cell r="AA228" t="str">
            <v>Perodua Automotive</v>
          </cell>
        </row>
        <row r="229">
          <cell r="AA229" t="str">
            <v>Other Malaysian customers</v>
          </cell>
        </row>
        <row r="230">
          <cell r="AA230" t="str">
            <v>Other manufacturers Group</v>
          </cell>
        </row>
        <row r="231">
          <cell r="AA231" t="str">
            <v>Agritalia</v>
          </cell>
        </row>
        <row r="232">
          <cell r="AA232" t="str">
            <v>Aston Martin</v>
          </cell>
        </row>
        <row r="233">
          <cell r="AA233" t="str">
            <v>Berkhof</v>
          </cell>
        </row>
        <row r="234">
          <cell r="AA234" t="str">
            <v>Bova</v>
          </cell>
        </row>
        <row r="235">
          <cell r="AA235" t="str">
            <v>Carraro</v>
          </cell>
        </row>
        <row r="236">
          <cell r="AA236" t="str">
            <v>Carrier</v>
          </cell>
        </row>
        <row r="237">
          <cell r="AA237" t="str">
            <v>Case New Holland</v>
          </cell>
        </row>
        <row r="238">
          <cell r="AA238" t="str">
            <v>Caterpillar</v>
          </cell>
        </row>
        <row r="239">
          <cell r="AA239" t="str">
            <v>Cummins</v>
          </cell>
        </row>
        <row r="240">
          <cell r="AA240" t="str">
            <v>Gima</v>
          </cell>
        </row>
        <row r="241">
          <cell r="AA241" t="str">
            <v>Paccar + DAF Group</v>
          </cell>
        </row>
        <row r="242">
          <cell r="AA242" t="str">
            <v>Hatz</v>
          </cell>
        </row>
        <row r="243">
          <cell r="AA243" t="str">
            <v>ICE</v>
          </cell>
        </row>
        <row r="244">
          <cell r="AA244" t="str">
            <v>Independent aftermarket customers</v>
          </cell>
        </row>
        <row r="245">
          <cell r="AA245" t="str">
            <v>Iran Khodro</v>
          </cell>
        </row>
        <row r="246">
          <cell r="AA246" t="str">
            <v>John Deere</v>
          </cell>
        </row>
        <row r="247">
          <cell r="AA247" t="str">
            <v>Jonkheere</v>
          </cell>
        </row>
        <row r="248">
          <cell r="AA248" t="str">
            <v>Man</v>
          </cell>
        </row>
        <row r="249">
          <cell r="AA249" t="str">
            <v>Massey</v>
          </cell>
        </row>
        <row r="250">
          <cell r="AA250" t="str">
            <v>Mega Motor Iran</v>
          </cell>
        </row>
        <row r="251">
          <cell r="AA251" t="str">
            <v>MWM</v>
          </cell>
        </row>
        <row r="252">
          <cell r="AA252" t="str">
            <v>Navistar</v>
          </cell>
        </row>
        <row r="253">
          <cell r="AA253" t="str">
            <v>Nedcar</v>
          </cell>
        </row>
        <row r="254">
          <cell r="AA254" t="str">
            <v>Pininfarina</v>
          </cell>
        </row>
        <row r="255">
          <cell r="AA255" t="str">
            <v>PMA</v>
          </cell>
        </row>
        <row r="256">
          <cell r="AA256" t="str">
            <v>RBAJ</v>
          </cell>
        </row>
        <row r="257">
          <cell r="AA257" t="str">
            <v>Renault Agriculture</v>
          </cell>
        </row>
        <row r="258">
          <cell r="AA258" t="str">
            <v>SLH Deutz Fahr</v>
          </cell>
        </row>
        <row r="259">
          <cell r="AA259" t="str">
            <v>SNVI</v>
          </cell>
        </row>
        <row r="260">
          <cell r="AA260" t="str">
            <v>Spartan</v>
          </cell>
        </row>
        <row r="261">
          <cell r="AA261" t="str">
            <v>Thermo King Japan</v>
          </cell>
        </row>
        <row r="262">
          <cell r="AA262" t="str">
            <v>Unipart</v>
          </cell>
        </row>
        <row r="263">
          <cell r="AA263" t="str">
            <v>Van Hool</v>
          </cell>
        </row>
        <row r="264">
          <cell r="AA264" t="str">
            <v>Workhorse</v>
          </cell>
        </row>
        <row r="265">
          <cell r="AA265" t="str">
            <v>Other manufacturers</v>
          </cell>
        </row>
        <row r="266">
          <cell r="AA266" t="str">
            <v>Other parts manufacturers Group</v>
          </cell>
        </row>
        <row r="267">
          <cell r="AA267" t="str">
            <v>ZKF</v>
          </cell>
        </row>
        <row r="268">
          <cell r="AA268" t="str">
            <v>TKP</v>
          </cell>
        </row>
        <row r="269">
          <cell r="AA269" t="str">
            <v>Air International</v>
          </cell>
        </row>
        <row r="270">
          <cell r="AA270" t="str">
            <v>Autoliv</v>
          </cell>
        </row>
        <row r="271">
          <cell r="AA271" t="str">
            <v>Behr</v>
          </cell>
        </row>
        <row r="272">
          <cell r="AA272" t="str">
            <v>Bertrand Faure</v>
          </cell>
        </row>
        <row r="273">
          <cell r="AA273" t="str">
            <v>Bosch</v>
          </cell>
        </row>
        <row r="274">
          <cell r="AA274" t="str">
            <v>Breed</v>
          </cell>
        </row>
        <row r="275">
          <cell r="AA275" t="str">
            <v>Brose</v>
          </cell>
        </row>
        <row r="276">
          <cell r="AA276" t="str">
            <v>Calsonic Kansei (Nissan's subsidiary)</v>
          </cell>
        </row>
        <row r="277">
          <cell r="AA277" t="str">
            <v>Car Lock System</v>
          </cell>
        </row>
        <row r="278">
          <cell r="AA278" t="str">
            <v>Continental BSNA</v>
          </cell>
        </row>
        <row r="279">
          <cell r="AA279" t="str">
            <v>Conti-Teves</v>
          </cell>
        </row>
        <row r="280">
          <cell r="AA280" t="str">
            <v>Delphi</v>
          </cell>
        </row>
        <row r="281">
          <cell r="AA281" t="str">
            <v>Edscha</v>
          </cell>
        </row>
        <row r="282">
          <cell r="AA282" t="str">
            <v>Elbe</v>
          </cell>
        </row>
        <row r="283">
          <cell r="AA283" t="str">
            <v>Faurecia</v>
          </cell>
        </row>
        <row r="284">
          <cell r="AA284" t="str">
            <v>Fen</v>
          </cell>
        </row>
        <row r="285">
          <cell r="AA285" t="str">
            <v>Filplast</v>
          </cell>
        </row>
        <row r="286">
          <cell r="AA286" t="str">
            <v>GKN</v>
          </cell>
        </row>
        <row r="287">
          <cell r="AA287" t="str">
            <v>Grupo Antolin</v>
          </cell>
        </row>
        <row r="288">
          <cell r="AA288" t="str">
            <v>Gunter</v>
          </cell>
        </row>
        <row r="289">
          <cell r="AA289" t="str">
            <v>Hammerstein</v>
          </cell>
        </row>
        <row r="290">
          <cell r="AA290" t="str">
            <v>Keiper-Recaro</v>
          </cell>
        </row>
        <row r="291">
          <cell r="AA291" t="str">
            <v>Hella</v>
          </cell>
        </row>
        <row r="292">
          <cell r="AA292" t="str">
            <v>Hendersons-Auto</v>
          </cell>
        </row>
        <row r="293">
          <cell r="AA293" t="str">
            <v>Hi-Lex</v>
          </cell>
        </row>
        <row r="294">
          <cell r="AA294" t="str">
            <v>Inalfa</v>
          </cell>
        </row>
        <row r="295">
          <cell r="AA295" t="str">
            <v>Johnson-Controls</v>
          </cell>
        </row>
        <row r="296">
          <cell r="AA296" t="str">
            <v>Kang-Jin</v>
          </cell>
        </row>
        <row r="297">
          <cell r="AA297" t="str">
            <v>Kiekert</v>
          </cell>
        </row>
        <row r="298">
          <cell r="AA298" t="str">
            <v>Konrad</v>
          </cell>
        </row>
        <row r="299">
          <cell r="AA299" t="str">
            <v>Kostal</v>
          </cell>
        </row>
        <row r="300">
          <cell r="AA300" t="str">
            <v>Koyo HPI</v>
          </cell>
        </row>
        <row r="301">
          <cell r="AA301" t="str">
            <v>Krupp-Presta</v>
          </cell>
        </row>
        <row r="302">
          <cell r="AA302" t="str">
            <v>Kwon Jin</v>
          </cell>
        </row>
        <row r="303">
          <cell r="AA303" t="str">
            <v>La Clé Rapide</v>
          </cell>
        </row>
        <row r="304">
          <cell r="AA304" t="str">
            <v>Lear</v>
          </cell>
        </row>
        <row r="305">
          <cell r="AA305" t="str">
            <v>Magna</v>
          </cell>
        </row>
        <row r="306">
          <cell r="AA306" t="str">
            <v>Magneti Marelli</v>
          </cell>
        </row>
        <row r="307">
          <cell r="AA307" t="str">
            <v>Mahle Filtersysteme</v>
          </cell>
        </row>
        <row r="308">
          <cell r="AA308" t="str">
            <v>Mirgor</v>
          </cell>
        </row>
        <row r="309">
          <cell r="AA309" t="str">
            <v>Nacam</v>
          </cell>
        </row>
        <row r="310">
          <cell r="AA310" t="str">
            <v>Nursan</v>
          </cell>
        </row>
        <row r="311">
          <cell r="AA311" t="str">
            <v>Pass Gummiwerke Gmbh &amp; Co</v>
          </cell>
        </row>
        <row r="312">
          <cell r="AA312" t="str">
            <v>Peguform</v>
          </cell>
        </row>
        <row r="313">
          <cell r="AA313" t="str">
            <v>Perergrine</v>
          </cell>
        </row>
        <row r="314">
          <cell r="AA314" t="str">
            <v>SAS</v>
          </cell>
        </row>
        <row r="315">
          <cell r="AA315" t="str">
            <v>Siemens</v>
          </cell>
        </row>
        <row r="316">
          <cell r="AA316" t="str">
            <v>Splintex</v>
          </cell>
        </row>
        <row r="317">
          <cell r="AA317" t="str">
            <v>TCA</v>
          </cell>
        </row>
        <row r="318">
          <cell r="AA318" t="str">
            <v>TRW</v>
          </cell>
        </row>
        <row r="319">
          <cell r="AA319" t="str">
            <v>Tuba Electric Tehran Company</v>
          </cell>
        </row>
        <row r="320">
          <cell r="AA320" t="str">
            <v>Visteon</v>
          </cell>
        </row>
        <row r="321">
          <cell r="AA321" t="str">
            <v>Webasto</v>
          </cell>
        </row>
        <row r="322">
          <cell r="AA322" t="str">
            <v>Yazaki</v>
          </cell>
        </row>
        <row r="323">
          <cell r="AA323" t="str">
            <v>Zexel</v>
          </cell>
        </row>
        <row r="324">
          <cell r="AA324" t="str">
            <v>Other parts manufacturers</v>
          </cell>
        </row>
        <row r="325">
          <cell r="AA325" t="str">
            <v>Clutches manufacturers</v>
          </cell>
        </row>
        <row r="326">
          <cell r="AA326" t="str">
            <v>AEC</v>
          </cell>
        </row>
        <row r="327">
          <cell r="AA327" t="str">
            <v>AP</v>
          </cell>
        </row>
        <row r="328">
          <cell r="AA328" t="str">
            <v>Daikin Exedy</v>
          </cell>
        </row>
        <row r="329">
          <cell r="AA329" t="str">
            <v>Luk</v>
          </cell>
        </row>
        <row r="330">
          <cell r="AA330" t="str">
            <v>Sachs</v>
          </cell>
        </row>
        <row r="331">
          <cell r="AA331" t="str">
            <v>Hitachi Automative</v>
          </cell>
        </row>
        <row r="332">
          <cell r="AA332" t="str">
            <v>Other clutches manufacturers</v>
          </cell>
        </row>
      </sheetData>
      <sheetData sheetId="2"/>
      <sheetData sheetId="3"/>
      <sheetData sheetId="4"/>
      <sheetData sheetId="5"/>
      <sheetData sheetId="6"/>
      <sheetData sheetId="7">
        <row r="20">
          <cell r="D20">
            <v>47.8168468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>
        <row r="22">
          <cell r="H22">
            <v>0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 DES EFFECTIFS 3"/>
      <sheetName val="CONSOLIDATION DES EFFECTIFS 2"/>
      <sheetName val="CONSOLIDATION DES EFFECTIFS"/>
      <sheetName val="B12009 analyse"/>
      <sheetName val="Consolidation"/>
      <sheetName val="Investissements"/>
      <sheetName val="CONSO PROJET"/>
      <sheetName val="X8135"/>
      <sheetName val="X8136"/>
      <sheetName val="X8132"/>
      <sheetName val="P3 LOW COST LOW AMP"/>
      <sheetName val="Y8273 EG system"/>
      <sheetName val="EG bridge assembly"/>
      <sheetName val="Microelectronic EG"/>
      <sheetName val="LLD"/>
      <sheetName val="X8289"/>
      <sheetName val="X  CG12-15"/>
      <sheetName val="Baukasten &amp; 140°C option"/>
      <sheetName val="X8237 Wonders Conso"/>
      <sheetName val="X CG Bridge"/>
      <sheetName val="BH 03G Support"/>
      <sheetName val="BH 04G (T°C; add comp; Short)"/>
      <sheetName val="Pressfit connected PCB"/>
      <sheetName val="BBH wo premolding"/>
      <sheetName val="BH with PCB"/>
      <sheetName val="P2 Reduction  h cage"/>
      <sheetName val="P3 Brush parameters"/>
      <sheetName val="P3 Contact variation"/>
      <sheetName val="P3 Constant force spring"/>
      <sheetName val="X8109"/>
      <sheetName val="X8070"/>
      <sheetName val="X8251"/>
      <sheetName val="X6150"/>
      <sheetName val="...YR027"/>
      <sheetName val="...YR028"/>
      <sheetName val="Y8222"/>
      <sheetName val="Y8224"/>
      <sheetName val="Y8223"/>
      <sheetName val="P3 EMC vs Slope"/>
      <sheetName val="P3 Thermal protection"/>
      <sheetName val="P3 Multiparameter"/>
      <sheetName val="Road Map Matériaux CT"/>
      <sheetName val="Filling_rate_coil_rotors"/>
      <sheetName val="Process-Sup DIV 1"/>
      <sheetName val="Process-Sup Div 2"/>
      <sheetName val="Process-Standardisation"/>
      <sheetName val="Stator testing"/>
      <sheetName val="Optimization Rotor"/>
      <sheetName val="PWG quiet"/>
      <sheetName val="TRI 60%"/>
      <sheetName val="Effectif Base"/>
      <sheetName val="WonderS CG25"/>
      <sheetName val="WonderS CG20"/>
      <sheetName val="WonderS CG15"/>
      <sheetName val="Road Map soudure "/>
      <sheetName val="Couplage stator pont"/>
      <sheetName val="VIDE 1"/>
      <sheetName val="VIDE 2"/>
      <sheetName val="VIDE 3"/>
      <sheetName val="VIDE 4"/>
      <sheetName val="VIDE 5"/>
      <sheetName val="VIDE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3">
          <cell r="D3" t="str">
            <v>ABADIA Roger</v>
          </cell>
        </row>
        <row r="4">
          <cell r="D4" t="str">
            <v>AKROUN Djouhid</v>
          </cell>
        </row>
        <row r="5">
          <cell r="D5" t="str">
            <v>ANNOEPEL CHRISTOPHE</v>
          </cell>
        </row>
        <row r="6">
          <cell r="D6" t="str">
            <v>AOUADJ Malek</v>
          </cell>
        </row>
        <row r="7">
          <cell r="D7" t="str">
            <v>AUBERTIN Mathieu</v>
          </cell>
        </row>
        <row r="8">
          <cell r="D8" t="str">
            <v>AUGER  Damien (Apprenti Alternance)</v>
          </cell>
        </row>
        <row r="9">
          <cell r="D9" t="str">
            <v>BADEY Jean Philippe</v>
          </cell>
        </row>
        <row r="10">
          <cell r="D10" t="str">
            <v>BALAFAS Electre</v>
          </cell>
        </row>
        <row r="11">
          <cell r="D11" t="str">
            <v>BALLET Rene</v>
          </cell>
        </row>
        <row r="12">
          <cell r="D12" t="str">
            <v>BANASSE Mehdi</v>
          </cell>
        </row>
        <row r="13">
          <cell r="D13" t="str">
            <v>BEN OMRANE Ryadh</v>
          </cell>
        </row>
        <row r="14">
          <cell r="D14" t="str">
            <v>BENCHETRITE Daniel</v>
          </cell>
        </row>
        <row r="15">
          <cell r="D15" t="str">
            <v>BERETTA Sandy</v>
          </cell>
        </row>
        <row r="16">
          <cell r="D16" t="str">
            <v>BERNARD François-Xavier</v>
          </cell>
        </row>
        <row r="17">
          <cell r="D17" t="str">
            <v>BEUNAICHE Fabien</v>
          </cell>
        </row>
        <row r="18">
          <cell r="D18" t="str">
            <v>BILTERYST Pierre-Yves</v>
          </cell>
        </row>
        <row r="19">
          <cell r="D19" t="str">
            <v>BLANC Eric</v>
          </cell>
        </row>
        <row r="20">
          <cell r="D20" t="str">
            <v>BLANCHARD Denis</v>
          </cell>
        </row>
        <row r="21">
          <cell r="D21" t="str">
            <v>BLONDEL Gael</v>
          </cell>
        </row>
        <row r="22">
          <cell r="D22" t="str">
            <v>BLONDY Christophe</v>
          </cell>
        </row>
        <row r="23">
          <cell r="D23" t="str">
            <v>BOCQUET Chantal</v>
          </cell>
        </row>
        <row r="24">
          <cell r="D24" t="str">
            <v>BODIN Denis</v>
          </cell>
        </row>
        <row r="25">
          <cell r="D25" t="str">
            <v>BODIN Ludovic</v>
          </cell>
        </row>
        <row r="26">
          <cell r="D26" t="str">
            <v>BOISSERENQ Laurent</v>
          </cell>
        </row>
        <row r="27">
          <cell r="D27" t="str">
            <v>BONNEVILLE Jean-Baptiste</v>
          </cell>
        </row>
        <row r="28">
          <cell r="D28" t="str">
            <v>BONNICI Matthieu</v>
          </cell>
        </row>
        <row r="29">
          <cell r="D29" t="str">
            <v xml:space="preserve">BOSNIAK  JOSEF </v>
          </cell>
        </row>
        <row r="30">
          <cell r="D30" t="str">
            <v>BOST  alain</v>
          </cell>
        </row>
        <row r="31">
          <cell r="D31" t="str">
            <v>BOUARROUDJ Lylia</v>
          </cell>
        </row>
        <row r="32">
          <cell r="D32" t="str">
            <v>BOUBOUNE Livio</v>
          </cell>
        </row>
        <row r="33">
          <cell r="D33" t="str">
            <v>BOUCHER Jérome</v>
          </cell>
        </row>
        <row r="34">
          <cell r="D34" t="str">
            <v>BOUDJEMAI Farouk</v>
          </cell>
        </row>
        <row r="35">
          <cell r="D35" t="str">
            <v>Bouet Sylvain</v>
          </cell>
        </row>
        <row r="36">
          <cell r="D36" t="str">
            <v>BOUSSICOT Frédéric</v>
          </cell>
        </row>
        <row r="37">
          <cell r="D37" t="str">
            <v>BRETEAU Jean-François</v>
          </cell>
        </row>
        <row r="38">
          <cell r="D38" t="str">
            <v>BULOT Xavrine</v>
          </cell>
        </row>
        <row r="39">
          <cell r="D39" t="str">
            <v>CAMBRONNE Olivier</v>
          </cell>
        </row>
        <row r="40">
          <cell r="D40" t="str">
            <v>CANITROT Didier</v>
          </cell>
        </row>
        <row r="41">
          <cell r="D41" t="str">
            <v>CANITROT Nathalie</v>
          </cell>
        </row>
        <row r="42">
          <cell r="D42" t="str">
            <v>CAPALDI Giuseppe</v>
          </cell>
        </row>
        <row r="43">
          <cell r="D43" t="str">
            <v>CAVENEGET Thomas</v>
          </cell>
        </row>
        <row r="44">
          <cell r="D44" t="str">
            <v>CAYRE Marie</v>
          </cell>
        </row>
        <row r="45">
          <cell r="D45" t="str">
            <v>CELLIER ERIC</v>
          </cell>
        </row>
        <row r="46">
          <cell r="D46" t="str">
            <v>CHABOUR FERHART</v>
          </cell>
        </row>
        <row r="47">
          <cell r="D47" t="str">
            <v>CHASSARD Pierre</v>
          </cell>
        </row>
        <row r="48">
          <cell r="D48" t="str">
            <v>CHEMIN Mickaël</v>
          </cell>
        </row>
        <row r="49">
          <cell r="D49" t="str">
            <v>CHEN Jia Qi</v>
          </cell>
        </row>
        <row r="50">
          <cell r="D50" t="str">
            <v>CHIOZZI Philippe</v>
          </cell>
        </row>
        <row r="51">
          <cell r="D51" t="str">
            <v>CHOCHOY Jean-Pierre</v>
          </cell>
        </row>
        <row r="52">
          <cell r="D52" t="str">
            <v>CHUPIN Paul-Eric</v>
          </cell>
        </row>
        <row r="53">
          <cell r="D53" t="str">
            <v>COMPAORE Fabrice</v>
          </cell>
        </row>
        <row r="54">
          <cell r="D54" t="str">
            <v>COREE : Choontae Park (Process PTM)</v>
          </cell>
        </row>
        <row r="55">
          <cell r="D55" t="str">
            <v>COREE : Dongwon Seo ( PM)</v>
          </cell>
        </row>
        <row r="56">
          <cell r="D56" t="str">
            <v>COREE : Hoonseog Kang (RnD PTM)</v>
          </cell>
        </row>
        <row r="57">
          <cell r="D57" t="str">
            <v>COREE : Kyusung SHIM (Quality PTM)</v>
          </cell>
        </row>
        <row r="58">
          <cell r="D58" t="str">
            <v>COREE : Younghak OH (Purchasing PTM)</v>
          </cell>
        </row>
        <row r="59">
          <cell r="D59" t="str">
            <v>COREE: Chul JI</v>
          </cell>
        </row>
        <row r="60">
          <cell r="D60" t="str">
            <v>COREE: Johung KANG</v>
          </cell>
        </row>
        <row r="61">
          <cell r="D61" t="str">
            <v>COREE: Kil Hee PARK</v>
          </cell>
        </row>
        <row r="62">
          <cell r="D62" t="str">
            <v>COREE: Yong Seok KIM</v>
          </cell>
        </row>
        <row r="63">
          <cell r="D63" t="str">
            <v>CORNIGLION Cyrille</v>
          </cell>
        </row>
        <row r="64">
          <cell r="D64" t="str">
            <v>DAHINE Laurent</v>
          </cell>
        </row>
        <row r="65">
          <cell r="D65" t="str">
            <v>DAN WEI</v>
          </cell>
        </row>
        <row r="66">
          <cell r="D66" t="str">
            <v>DANG Deepak</v>
          </cell>
        </row>
        <row r="67">
          <cell r="D67" t="str">
            <v>DE LAMARRE Laurent</v>
          </cell>
        </row>
        <row r="68">
          <cell r="D68" t="str">
            <v>DE ROBERT MASURE Gérald</v>
          </cell>
        </row>
        <row r="69">
          <cell r="D69" t="str">
            <v>DE ROTALIER Nicolas</v>
          </cell>
        </row>
        <row r="70">
          <cell r="D70" t="str">
            <v>DEBELVALET GERARD</v>
          </cell>
        </row>
        <row r="71">
          <cell r="D71" t="str">
            <v>DECLERCQ Stéphane</v>
          </cell>
        </row>
        <row r="72">
          <cell r="D72" t="str">
            <v>DECOSTER Sylvain</v>
          </cell>
        </row>
        <row r="73">
          <cell r="D73" t="str">
            <v>DEFEBVIN Alain</v>
          </cell>
        </row>
        <row r="74">
          <cell r="D74" t="str">
            <v>DEGRAVE Nicolas</v>
          </cell>
        </row>
        <row r="75">
          <cell r="D75" t="str">
            <v>DELAIR Vincent</v>
          </cell>
        </row>
        <row r="76">
          <cell r="D76" t="str">
            <v>DELCROIX Eric</v>
          </cell>
        </row>
        <row r="77">
          <cell r="D77" t="str">
            <v>DELETANG Alexandre</v>
          </cell>
        </row>
        <row r="78">
          <cell r="D78" t="str">
            <v>DELION Sylvain</v>
          </cell>
        </row>
        <row r="79">
          <cell r="D79" t="str">
            <v>DESMET David</v>
          </cell>
        </row>
        <row r="80">
          <cell r="D80" t="str">
            <v>DESSIRIER Bruno</v>
          </cell>
        </row>
        <row r="81">
          <cell r="D81" t="str">
            <v>DEVANNE Frédéric</v>
          </cell>
        </row>
        <row r="82">
          <cell r="D82" t="str">
            <v>DOFFIN Hugues</v>
          </cell>
        </row>
        <row r="83">
          <cell r="D83" t="str">
            <v>DOS SANTOS Axel</v>
          </cell>
        </row>
        <row r="84">
          <cell r="D84" t="str">
            <v>DOS SANTOS Victor</v>
          </cell>
        </row>
        <row r="85">
          <cell r="D85" t="str">
            <v>DUBUC Cyril</v>
          </cell>
        </row>
        <row r="86">
          <cell r="D86" t="str">
            <v>DUBUS Jean-Marc</v>
          </cell>
        </row>
        <row r="87">
          <cell r="D87" t="str">
            <v>DUCROCQ Yves</v>
          </cell>
        </row>
        <row r="88">
          <cell r="D88" t="str">
            <v>DUGUE  Christophe</v>
          </cell>
        </row>
        <row r="89">
          <cell r="D89" t="str">
            <v>DUGUEY Jean-François</v>
          </cell>
        </row>
        <row r="90">
          <cell r="D90" t="str">
            <v>DUNESME Xavier</v>
          </cell>
        </row>
        <row r="91">
          <cell r="D91" t="str">
            <v>DUPEUX Benoît</v>
          </cell>
        </row>
        <row r="92">
          <cell r="D92" t="str">
            <v>DUTILLEUL Guillaume</v>
          </cell>
        </row>
        <row r="93">
          <cell r="D93" t="str">
            <v>EL BARAKA Khadija</v>
          </cell>
        </row>
        <row r="94">
          <cell r="D94" t="str">
            <v>ELKTAIBI Fadoua</v>
          </cell>
        </row>
        <row r="95">
          <cell r="D95" t="str">
            <v>EVEN Denis</v>
          </cell>
        </row>
        <row r="96">
          <cell r="D96" t="str">
            <v>FAKES Michel</v>
          </cell>
        </row>
        <row r="97">
          <cell r="D97" t="str">
            <v>FANG Ruyi</v>
          </cell>
        </row>
        <row r="98">
          <cell r="D98" t="str">
            <v>FAVEROLLE Pierre</v>
          </cell>
        </row>
        <row r="99">
          <cell r="D99" t="str">
            <v>FILLOUX Gérard</v>
          </cell>
        </row>
        <row r="100">
          <cell r="D100" t="str">
            <v>FOREL ALAIN</v>
          </cell>
        </row>
        <row r="101">
          <cell r="D101" t="str">
            <v>FOURMY Stéphane</v>
          </cell>
        </row>
        <row r="102">
          <cell r="D102" t="str">
            <v>FOURRE Audrey</v>
          </cell>
        </row>
        <row r="103">
          <cell r="D103" t="str">
            <v>FOVEAU VINCENT</v>
          </cell>
        </row>
        <row r="104">
          <cell r="D104" t="str">
            <v>FREY Pascal</v>
          </cell>
        </row>
        <row r="105">
          <cell r="D105" t="str">
            <v>GALLAY Dominique</v>
          </cell>
        </row>
        <row r="106">
          <cell r="D106" t="str">
            <v>GAS Olivier</v>
          </cell>
        </row>
        <row r="107">
          <cell r="D107" t="str">
            <v>GASIOREK Darusz</v>
          </cell>
        </row>
        <row r="108">
          <cell r="D108" t="str">
            <v>GENDRON Vincent</v>
          </cell>
        </row>
        <row r="109">
          <cell r="D109" t="str">
            <v>GENTIL Maximilien</v>
          </cell>
        </row>
        <row r="110">
          <cell r="D110" t="str">
            <v>GERARD Alain</v>
          </cell>
        </row>
        <row r="111">
          <cell r="D111" t="str">
            <v>GERMANI Fabrice</v>
          </cell>
        </row>
        <row r="112">
          <cell r="D112" t="str">
            <v>GERVAIS Hugues</v>
          </cell>
        </row>
        <row r="113">
          <cell r="D113" t="str">
            <v>GIMENO Antony</v>
          </cell>
        </row>
        <row r="114">
          <cell r="D114" t="str">
            <v>GIRARDIN  ANTHONY</v>
          </cell>
        </row>
        <row r="115">
          <cell r="D115" t="str">
            <v>GODEFROY Grégory</v>
          </cell>
        </row>
        <row r="116">
          <cell r="D116" t="str">
            <v>GRANDIN Sébastien</v>
          </cell>
        </row>
        <row r="117">
          <cell r="D117" t="str">
            <v>GRANZIERA Cyril</v>
          </cell>
        </row>
        <row r="118">
          <cell r="D118" t="str">
            <v>GUBIAN Regis</v>
          </cell>
        </row>
        <row r="119">
          <cell r="D119" t="str">
            <v>GUERIN Fabien</v>
          </cell>
        </row>
        <row r="120">
          <cell r="D120" t="str">
            <v>GUERY Mathieu</v>
          </cell>
        </row>
        <row r="121">
          <cell r="D121" t="str">
            <v>GUILLARD Romaric</v>
          </cell>
        </row>
        <row r="122">
          <cell r="D122" t="str">
            <v>GUILLEMANT Mathieu</v>
          </cell>
        </row>
        <row r="123">
          <cell r="D123" t="str">
            <v>GUILLEREZ Aude</v>
          </cell>
        </row>
        <row r="124">
          <cell r="D124" t="str">
            <v>HAMIDA Sami</v>
          </cell>
        </row>
        <row r="125">
          <cell r="D125" t="str">
            <v>HANQUEZ Mickaël</v>
          </cell>
        </row>
        <row r="126">
          <cell r="D126" t="str">
            <v>HAZARD Philippe</v>
          </cell>
        </row>
        <row r="127">
          <cell r="D127" t="str">
            <v>HELLE SEBASTIEN</v>
          </cell>
        </row>
        <row r="128">
          <cell r="D128" t="str">
            <v>HERCOUET Hajar</v>
          </cell>
        </row>
        <row r="129">
          <cell r="D129" t="str">
            <v>HIRSOU Daniel</v>
          </cell>
        </row>
        <row r="130">
          <cell r="D130" t="str">
            <v>HOSNI Alex</v>
          </cell>
        </row>
        <row r="131">
          <cell r="D131" t="str">
            <v>HOU Feifei</v>
          </cell>
        </row>
        <row r="132">
          <cell r="D132" t="str">
            <v>HULEUX Sylvain</v>
          </cell>
        </row>
        <row r="133">
          <cell r="D133" t="str">
            <v>JACQUIN Pascal</v>
          </cell>
        </row>
        <row r="134">
          <cell r="D134" t="str">
            <v>KARMOUDI Tarik</v>
          </cell>
        </row>
        <row r="135">
          <cell r="D135" t="str">
            <v>KIM Nam Gook</v>
          </cell>
        </row>
        <row r="136">
          <cell r="D136" t="str">
            <v>KIRIE Gabriel</v>
          </cell>
        </row>
        <row r="137">
          <cell r="D137" t="str">
            <v>KOBYLANSKI Luc</v>
          </cell>
        </row>
        <row r="138">
          <cell r="D138" t="str">
            <v>KONAN Kouakou Gilbert</v>
          </cell>
        </row>
        <row r="139">
          <cell r="D139" t="str">
            <v>LABISTE Laurent</v>
          </cell>
        </row>
        <row r="140">
          <cell r="D140" t="str">
            <v>LABROSSE Jean-Claude</v>
          </cell>
        </row>
        <row r="141">
          <cell r="D141" t="str">
            <v>LACAMOIRE Guillaume</v>
          </cell>
        </row>
        <row r="142">
          <cell r="D142" t="str">
            <v>LACOURT Lionel</v>
          </cell>
        </row>
        <row r="143">
          <cell r="D143" t="str">
            <v>LAFABRIE BRYAN</v>
          </cell>
        </row>
        <row r="144">
          <cell r="D144" t="str">
            <v>LAFILLE Antoine</v>
          </cell>
        </row>
        <row r="145">
          <cell r="D145" t="str">
            <v>LASSERRE Gérald</v>
          </cell>
        </row>
        <row r="146">
          <cell r="D146" t="str">
            <v>LAUPA Joachim</v>
          </cell>
        </row>
        <row r="147">
          <cell r="D147" t="str">
            <v>LAURENCE Magali</v>
          </cell>
        </row>
        <row r="148">
          <cell r="D148" t="str">
            <v>LAVRENTIEFF Serge</v>
          </cell>
        </row>
        <row r="149">
          <cell r="D149" t="str">
            <v>LE DOUARIN Michel</v>
          </cell>
        </row>
        <row r="150">
          <cell r="D150" t="str">
            <v>LE GOFF Erwan</v>
          </cell>
        </row>
        <row r="151">
          <cell r="D151" t="str">
            <v>LEBORGNE CHRISTOPHE</v>
          </cell>
        </row>
        <row r="152">
          <cell r="D152" t="str">
            <v>LECLERCQ Stéphane</v>
          </cell>
        </row>
        <row r="153">
          <cell r="D153" t="str">
            <v>LECOINTE Thomas</v>
          </cell>
        </row>
        <row r="154">
          <cell r="D154" t="str">
            <v>LECOLE Brice</v>
          </cell>
        </row>
        <row r="155">
          <cell r="D155" t="str">
            <v>LEFEUVRE Vincent</v>
          </cell>
        </row>
        <row r="156">
          <cell r="D156" t="str">
            <v>LEFRANCOIS Philippe</v>
          </cell>
        </row>
        <row r="157">
          <cell r="D157" t="str">
            <v>LEGER Laurent</v>
          </cell>
        </row>
        <row r="158">
          <cell r="D158" t="str">
            <v>LEGRANGER  Jerome</v>
          </cell>
        </row>
        <row r="159">
          <cell r="D159" t="str">
            <v>LENOIR Romaric</v>
          </cell>
        </row>
        <row r="160">
          <cell r="D160" t="str">
            <v>LEPOINT  FABRICE</v>
          </cell>
        </row>
        <row r="161">
          <cell r="D161" t="str">
            <v>LEROUX Frédéric</v>
          </cell>
        </row>
        <row r="162">
          <cell r="D162" t="str">
            <v>LEROY Virginie</v>
          </cell>
        </row>
        <row r="163">
          <cell r="D163" t="str">
            <v>LESOURD Vincent</v>
          </cell>
        </row>
        <row r="164">
          <cell r="D164" t="str">
            <v>LI LI</v>
          </cell>
        </row>
        <row r="165">
          <cell r="D165" t="str">
            <v>LOPEZ Ruth</v>
          </cell>
        </row>
        <row r="166">
          <cell r="D166" t="str">
            <v>LORET BENJAMIN</v>
          </cell>
        </row>
        <row r="167">
          <cell r="D167" t="str">
            <v>LOUISE Christophe</v>
          </cell>
        </row>
        <row r="168">
          <cell r="D168" t="str">
            <v>LOZAC'H Alain</v>
          </cell>
        </row>
        <row r="169">
          <cell r="D169" t="str">
            <v>LUITRE Olivier</v>
          </cell>
        </row>
        <row r="170">
          <cell r="D170" t="str">
            <v>LUQUES Patricia</v>
          </cell>
        </row>
        <row r="171">
          <cell r="D171" t="str">
            <v>LUTUN  Jérémy</v>
          </cell>
        </row>
        <row r="172">
          <cell r="D172" t="str">
            <v>LY Sokha</v>
          </cell>
        </row>
        <row r="173">
          <cell r="D173" t="str">
            <v>MAILLARD Magali</v>
          </cell>
        </row>
        <row r="174">
          <cell r="D174" t="str">
            <v>MALBRANQUE Ronald</v>
          </cell>
        </row>
        <row r="175">
          <cell r="D175" t="str">
            <v>MANDION Thierry</v>
          </cell>
        </row>
        <row r="176">
          <cell r="D176" t="str">
            <v>MARGERIITE David</v>
          </cell>
        </row>
        <row r="177">
          <cell r="D177" t="str">
            <v>MARTINS REGO Joao Paulo</v>
          </cell>
        </row>
        <row r="178">
          <cell r="D178" t="str">
            <v>MASFARAUD Julien</v>
          </cell>
        </row>
        <row r="179">
          <cell r="D179" t="str">
            <v>MASSON Philippe</v>
          </cell>
        </row>
        <row r="180">
          <cell r="D180" t="str">
            <v>MATHIEU Rémi</v>
          </cell>
        </row>
        <row r="181">
          <cell r="D181" t="str">
            <v>METRAL Jean-Sébastien</v>
          </cell>
        </row>
        <row r="182">
          <cell r="D182" t="str">
            <v>METROP Mathieu</v>
          </cell>
        </row>
        <row r="183">
          <cell r="D183" t="str">
            <v>MGHAIETH Mohamed</v>
          </cell>
        </row>
        <row r="184">
          <cell r="D184" t="str">
            <v>MIPO Jean-Claude</v>
          </cell>
        </row>
        <row r="185">
          <cell r="D185" t="str">
            <v>MOLLON Pierre</v>
          </cell>
        </row>
        <row r="186">
          <cell r="D186" t="str">
            <v>MONTEIL Christophe</v>
          </cell>
        </row>
        <row r="187">
          <cell r="D187" t="str">
            <v>MOREAU Sebastien</v>
          </cell>
        </row>
        <row r="188">
          <cell r="D188" t="str">
            <v>MORNIEUX Christian</v>
          </cell>
        </row>
        <row r="189">
          <cell r="D189" t="str">
            <v>MOTTIER RENAUD</v>
          </cell>
        </row>
        <row r="190">
          <cell r="D190" t="str">
            <v>MOUSSION Isabelle</v>
          </cell>
        </row>
        <row r="191">
          <cell r="D191" t="str">
            <v>NADAUD  BRICE</v>
          </cell>
        </row>
        <row r="192">
          <cell r="D192" t="str">
            <v>NEWIADOMY Serge</v>
          </cell>
        </row>
        <row r="193">
          <cell r="D193" t="str">
            <v>NEWTON Mickael</v>
          </cell>
        </row>
        <row r="194">
          <cell r="D194" t="str">
            <v>NON DEFINI: ALGORYTHME &amp; SIMULATION</v>
          </cell>
        </row>
        <row r="195">
          <cell r="D195" t="str">
            <v>NON DEFINI: ATELIER PROTO CRETEIL</v>
          </cell>
        </row>
        <row r="196">
          <cell r="D196" t="str">
            <v>NON DEFINI: CAD</v>
          </cell>
        </row>
        <row r="197">
          <cell r="D197" t="str">
            <v>NON DEFINI: CALCULS MECANIQUE</v>
          </cell>
        </row>
        <row r="198">
          <cell r="D198" t="str">
            <v>NON DEFINI: CALCULS THERMIQUE</v>
          </cell>
        </row>
        <row r="199">
          <cell r="D199" t="str">
            <v>NON DEFINI: ELECTROTECH-FICHE MACHINE</v>
          </cell>
        </row>
        <row r="200">
          <cell r="D200" t="str">
            <v>NON DEFINI: ENERGY MANAGEMENT</v>
          </cell>
        </row>
        <row r="201">
          <cell r="D201" t="str">
            <v>NON DEFINI: FACE AVANT</v>
          </cell>
        </row>
        <row r="202">
          <cell r="D202" t="str">
            <v>NON DEFINI: HARDWARE ELECTRONIQUE</v>
          </cell>
        </row>
        <row r="203">
          <cell r="D203" t="str">
            <v>NON DEFINI: LABO PROTO ETAPLES</v>
          </cell>
        </row>
        <row r="204">
          <cell r="D204" t="str">
            <v>NON DEFINI: LABORATOIRE CEM</v>
          </cell>
        </row>
        <row r="205">
          <cell r="D205" t="str">
            <v>NON DEFINI: LABORATOIRE ELECTRIQUE</v>
          </cell>
        </row>
        <row r="206">
          <cell r="D206" t="str">
            <v>NON DEFINI: LABORATOIRE FIABILITE</v>
          </cell>
        </row>
        <row r="207">
          <cell r="D207" t="str">
            <v>NON DEFINI: LABORATOIRE FIABILITE ELECTRONIQUE</v>
          </cell>
        </row>
        <row r="208">
          <cell r="D208" t="str">
            <v>NON DEFINI: LABORATOIRE FIABILITE VEHICULE</v>
          </cell>
        </row>
        <row r="209">
          <cell r="D209" t="str">
            <v>NON DEFINI: LABORATOIRE HIL</v>
          </cell>
        </row>
        <row r="210">
          <cell r="D210" t="str">
            <v>NON DEFINI: LABORATOIRE MECANIQUE</v>
          </cell>
        </row>
        <row r="211">
          <cell r="D211" t="str">
            <v>NON DEFINI: LABORATOIRE REGULATION</v>
          </cell>
        </row>
        <row r="212">
          <cell r="D212" t="str">
            <v>NON DEFINI: MODELISATION MACHINE</v>
          </cell>
        </row>
        <row r="213">
          <cell r="D213" t="str">
            <v>NON DEFINI: PROCESS P2</v>
          </cell>
        </row>
        <row r="214">
          <cell r="D214" t="str">
            <v>NON DEFINI: PROJECT MANAGER</v>
          </cell>
        </row>
        <row r="215">
          <cell r="D215" t="str">
            <v>NON DEFINI: PROTOTYPE ELECTRONIQUE</v>
          </cell>
        </row>
        <row r="216">
          <cell r="D216" t="str">
            <v>NON DEFINI: PTM MARKETING</v>
          </cell>
        </row>
        <row r="217">
          <cell r="D217" t="str">
            <v>NON DEFINI: PTM PQA</v>
          </cell>
        </row>
        <row r="218">
          <cell r="D218" t="str">
            <v>NON DEFINI: PTM PROCESS</v>
          </cell>
        </row>
        <row r="219">
          <cell r="D219" t="str">
            <v>NON DEFINI: PTM PURCHASING</v>
          </cell>
        </row>
        <row r="220">
          <cell r="D220" t="str">
            <v>NON DEFINI: PTM PURCHASING ELECTRONIC</v>
          </cell>
        </row>
        <row r="221">
          <cell r="D221" t="str">
            <v>NON DEFINI: PTM PURCHASING MECATRONIC</v>
          </cell>
        </row>
        <row r="222">
          <cell r="D222" t="str">
            <v>NON DEFINI: PTM QUALITY</v>
          </cell>
        </row>
        <row r="223">
          <cell r="D223" t="str">
            <v>NON DEFINI: PTM R&amp;D</v>
          </cell>
        </row>
        <row r="224">
          <cell r="D224" t="str">
            <v>NON DEFINI: PTM R&amp;D MECATRONIC</v>
          </cell>
        </row>
        <row r="225">
          <cell r="D225" t="str">
            <v>NON DEFINI: QUALITE SOFT</v>
          </cell>
        </row>
        <row r="226">
          <cell r="D226" t="str">
            <v>NON DEFINI: SOFT</v>
          </cell>
        </row>
        <row r="227">
          <cell r="D227" t="str">
            <v>NON DEFINI: STANDARDISATION &amp; FMEA</v>
          </cell>
        </row>
        <row r="228">
          <cell r="D228" t="str">
            <v>NON DEFINI: SUPPORT CEM</v>
          </cell>
        </row>
        <row r="229">
          <cell r="D229" t="str">
            <v>NON DEFINI: SUPPORT PLAN DE VALIDATION</v>
          </cell>
        </row>
        <row r="230">
          <cell r="D230" t="str">
            <v>NON DEFINI: SURETE DE FONCTIONNEMENT</v>
          </cell>
        </row>
        <row r="231">
          <cell r="D231" t="str">
            <v>NON DEFINI: SYSTEME</v>
          </cell>
        </row>
        <row r="232">
          <cell r="D232" t="str">
            <v>NON DEFINI: SYSTEME MODELING</v>
          </cell>
        </row>
        <row r="233">
          <cell r="D233" t="str">
            <v>ODIN LAURENT</v>
          </cell>
        </row>
        <row r="234">
          <cell r="D234" t="str">
            <v>ORZECHOWSKI Philippe</v>
          </cell>
        </row>
        <row r="235">
          <cell r="D235" t="str">
            <v>OZKAN NOYAN</v>
          </cell>
        </row>
        <row r="236">
          <cell r="D236" t="str">
            <v>PALLESCHI</v>
          </cell>
        </row>
        <row r="237">
          <cell r="D237" t="str">
            <v>PARK Daeil</v>
          </cell>
        </row>
        <row r="238">
          <cell r="D238" t="str">
            <v>PASSERON CLEMENT</v>
          </cell>
        </row>
        <row r="239">
          <cell r="D239" t="str">
            <v>PAYS Wilfried</v>
          </cell>
        </row>
        <row r="240">
          <cell r="D240" t="str">
            <v>PEDRO Jaquim</v>
          </cell>
        </row>
        <row r="241">
          <cell r="D241" t="str">
            <v>PELLETTA Cesare</v>
          </cell>
        </row>
        <row r="242">
          <cell r="D242" t="str">
            <v>PENTECOTE Delphine</v>
          </cell>
        </row>
        <row r="243">
          <cell r="D243" t="str">
            <v>PEREIRA Daniel</v>
          </cell>
        </row>
        <row r="244">
          <cell r="D244" t="str">
            <v>PFLEGER Alexandre</v>
          </cell>
        </row>
        <row r="245">
          <cell r="D245" t="str">
            <v>PHAN Léonard</v>
          </cell>
        </row>
        <row r="246">
          <cell r="D246" t="str">
            <v>PIROARD Delphine</v>
          </cell>
        </row>
        <row r="247">
          <cell r="D247" t="str">
            <v>PIRSON Arnauld</v>
          </cell>
        </row>
        <row r="248">
          <cell r="D248" t="str">
            <v>PIWOWARSKI GRZEGORZ</v>
          </cell>
        </row>
        <row r="249">
          <cell r="D249" t="str">
            <v>PLAIDEAU Stéphane</v>
          </cell>
        </row>
        <row r="250">
          <cell r="D250" t="str">
            <v>PORCHER BRICE</v>
          </cell>
        </row>
        <row r="251">
          <cell r="D251" t="str">
            <v>PORTE Christophe</v>
          </cell>
        </row>
        <row r="252">
          <cell r="D252" t="str">
            <v>POTACZEK Krzysztof</v>
          </cell>
        </row>
        <row r="253">
          <cell r="D253" t="str">
            <v>PRESTAS:  Angrade David</v>
          </cell>
        </row>
        <row r="254">
          <cell r="D254" t="str">
            <v>PRESTAS:  Annonay Wendy</v>
          </cell>
        </row>
        <row r="255">
          <cell r="D255" t="str">
            <v>PRESTAS:  BATTERMANN Arnaud</v>
          </cell>
        </row>
        <row r="256">
          <cell r="D256" t="str">
            <v>PRESTAS:  Braham Walid</v>
          </cell>
        </row>
        <row r="257">
          <cell r="D257" t="str">
            <v>PRESTAS:  Bridger Thomas</v>
          </cell>
        </row>
        <row r="258">
          <cell r="D258" t="str">
            <v>PRESTAS:  Brochier Laure</v>
          </cell>
        </row>
        <row r="259">
          <cell r="D259" t="str">
            <v>PRESTAS:  Cachemire Staphane</v>
          </cell>
        </row>
        <row r="260">
          <cell r="D260" t="str">
            <v>PRESTAS:  Dutordoir Guillaume</v>
          </cell>
        </row>
        <row r="261">
          <cell r="D261" t="str">
            <v>PRESTAS:  Filipovic Djuro</v>
          </cell>
        </row>
        <row r="262">
          <cell r="D262" t="str">
            <v>PRESTAS:  FOGLIA Mathieu</v>
          </cell>
        </row>
        <row r="263">
          <cell r="D263" t="str">
            <v>PRESTAS:  Gaudouin Florian</v>
          </cell>
        </row>
        <row r="264">
          <cell r="D264" t="str">
            <v>PRESTAS:  Guillaume Tourain Guillaume</v>
          </cell>
        </row>
        <row r="265">
          <cell r="D265" t="str">
            <v>PRESTAS:  Guillerm Batiste</v>
          </cell>
        </row>
        <row r="266">
          <cell r="D266" t="str">
            <v>PRESTAS:  Guyaut Benjamin</v>
          </cell>
        </row>
        <row r="267">
          <cell r="D267" t="str">
            <v>PRESTAS:  Hadj Heni Fathi</v>
          </cell>
        </row>
        <row r="268">
          <cell r="D268" t="str">
            <v>PRESTAS:  Hauguel Arnaud</v>
          </cell>
        </row>
        <row r="269">
          <cell r="D269" t="str">
            <v>PRESTAS:  Henri Lao Henri</v>
          </cell>
        </row>
        <row r="270">
          <cell r="D270" t="str">
            <v>PRESTAS:  Hugon Rudolph</v>
          </cell>
        </row>
        <row r="271">
          <cell r="D271" t="str">
            <v>PRESTAS:  José Carreira José</v>
          </cell>
        </row>
        <row r="272">
          <cell r="D272" t="str">
            <v>PRESTAS:  José Chanal José</v>
          </cell>
        </row>
        <row r="273">
          <cell r="D273" t="str">
            <v>PRESTAS:  JUGOVIC  SVETISLAV</v>
          </cell>
        </row>
        <row r="274">
          <cell r="D274" t="str">
            <v>PRESTAS:  Labhil Hichame</v>
          </cell>
        </row>
        <row r="275">
          <cell r="D275" t="str">
            <v>PRESTAS:  Lamane Hichame</v>
          </cell>
        </row>
        <row r="276">
          <cell r="D276" t="str">
            <v>PRESTAS:  Latif Soufiane</v>
          </cell>
        </row>
        <row r="277">
          <cell r="D277" t="str">
            <v>PRESTAS:  Leclerc Stéphane</v>
          </cell>
        </row>
        <row r="278">
          <cell r="D278" t="str">
            <v>PRESTAS:  Leveille Geraud</v>
          </cell>
        </row>
        <row r="279">
          <cell r="D279" t="str">
            <v>PRESTAS:  Liagre Americ</v>
          </cell>
        </row>
        <row r="280">
          <cell r="D280" t="str">
            <v>PRESTAS:  Maneve Mathilde</v>
          </cell>
        </row>
        <row r="281">
          <cell r="D281" t="str">
            <v>PRESTAS:  Marquis Christophe</v>
          </cell>
        </row>
        <row r="282">
          <cell r="D282" t="str">
            <v>PRESTAS:  Ndoumbé Alex</v>
          </cell>
        </row>
        <row r="283">
          <cell r="D283" t="str">
            <v>PRESTAS:  Nicolas DEBEAUPUIS Nicolas</v>
          </cell>
        </row>
        <row r="284">
          <cell r="D284" t="str">
            <v>PRESTAS:  Noufele Jean</v>
          </cell>
        </row>
        <row r="285">
          <cell r="D285" t="str">
            <v>PRESTAS:  PALLAVICINI Olivier</v>
          </cell>
        </row>
        <row r="286">
          <cell r="D286" t="str">
            <v>PRESTAS:  PETREZ Aurélien</v>
          </cell>
        </row>
        <row r="287">
          <cell r="D287" t="str">
            <v>PRESTAS:  Plan Norbert</v>
          </cell>
        </row>
        <row r="288">
          <cell r="D288" t="str">
            <v>PRESTAS:  Police Marc</v>
          </cell>
        </row>
        <row r="289">
          <cell r="D289" t="str">
            <v>PRESTAS:  Pouzet Benoit</v>
          </cell>
        </row>
        <row r="290">
          <cell r="D290" t="str">
            <v>PRESTAS:  Quagebeur Samuel</v>
          </cell>
        </row>
        <row r="291">
          <cell r="D291" t="str">
            <v>PRESTAS:  Raimundo  Fabrice</v>
          </cell>
        </row>
        <row r="292">
          <cell r="D292" t="str">
            <v>PRESTAS:  ramer Guillaume</v>
          </cell>
        </row>
        <row r="293">
          <cell r="D293" t="str">
            <v>PRESTAS:  REDON Mathieu</v>
          </cell>
        </row>
        <row r="294">
          <cell r="D294" t="str">
            <v>PRESTAS:  REKIK Soufiane</v>
          </cell>
        </row>
        <row r="295">
          <cell r="D295" t="str">
            <v>PRESTAS:  Robino Jean</v>
          </cell>
        </row>
        <row r="296">
          <cell r="D296" t="str">
            <v>PRESTAS:  Rocquet Sylvain</v>
          </cell>
        </row>
        <row r="297">
          <cell r="D297" t="str">
            <v>PRESTAS:  Roux Jean</v>
          </cell>
        </row>
        <row r="298">
          <cell r="D298" t="str">
            <v>PRESTAS:  SADIKOU Chamzdine</v>
          </cell>
        </row>
        <row r="299">
          <cell r="D299" t="str">
            <v>PRESTAS:  Sall Sileymanne</v>
          </cell>
        </row>
        <row r="300">
          <cell r="D300" t="str">
            <v>PRESTAS:  Samir Aziz</v>
          </cell>
        </row>
        <row r="301">
          <cell r="D301" t="str">
            <v>PRESTAS:  Sbay(C.Serdin) Wahib</v>
          </cell>
        </row>
        <row r="302">
          <cell r="D302" t="str">
            <v>PRESTAS:  Souza Alain</v>
          </cell>
        </row>
        <row r="303">
          <cell r="D303" t="str">
            <v>PRESTAS:  TESSON Philippe</v>
          </cell>
        </row>
        <row r="304">
          <cell r="D304" t="str">
            <v>PRESTAS:  Tranchon  Georges</v>
          </cell>
        </row>
        <row r="305">
          <cell r="D305" t="str">
            <v>PRESTAS:  Tricky Anissa</v>
          </cell>
        </row>
        <row r="306">
          <cell r="D306" t="str">
            <v>PRESTAS:  TSHIANY Willy</v>
          </cell>
        </row>
        <row r="307">
          <cell r="D307" t="str">
            <v>PRESTAS:  Watrelo A</v>
          </cell>
        </row>
        <row r="308">
          <cell r="D308" t="str">
            <v>PRESTAS:  Weibel Franck</v>
          </cell>
        </row>
        <row r="309">
          <cell r="D309" t="str">
            <v>PRESTAS:  Zakaria Mahi</v>
          </cell>
        </row>
        <row r="310">
          <cell r="D310" t="str">
            <v>QUINCEROT Julien</v>
          </cell>
        </row>
        <row r="311">
          <cell r="D311" t="str">
            <v>QUITSCH Cordula</v>
          </cell>
        </row>
        <row r="312">
          <cell r="D312" t="str">
            <v>RAGAINE Pierre-François</v>
          </cell>
        </row>
        <row r="313">
          <cell r="D313" t="str">
            <v>RAGAINE Pierre-François</v>
          </cell>
        </row>
        <row r="314">
          <cell r="D314" t="str">
            <v>RAJAKUMAR  Rajarao</v>
          </cell>
        </row>
        <row r="315">
          <cell r="D315" t="str">
            <v>RAKOTOVAO Mamy</v>
          </cell>
        </row>
        <row r="316">
          <cell r="D316" t="str">
            <v>RAMET DOMINIQUE</v>
          </cell>
        </row>
        <row r="317">
          <cell r="D317" t="str">
            <v>RAMET Vincent</v>
          </cell>
        </row>
        <row r="318">
          <cell r="D318" t="str">
            <v>RANIER Marc</v>
          </cell>
        </row>
        <row r="319">
          <cell r="D319" t="str">
            <v>RASHAMI ASMAA</v>
          </cell>
        </row>
        <row r="320">
          <cell r="D320" t="str">
            <v>RAVEL SYLVAIN</v>
          </cell>
        </row>
        <row r="321">
          <cell r="D321" t="str">
            <v>RECHDAN Raymond</v>
          </cell>
        </row>
        <row r="322">
          <cell r="D322" t="str">
            <v>REGNIER GREGORY</v>
          </cell>
        </row>
        <row r="323">
          <cell r="D323" t="str">
            <v>RICHARD Daniel</v>
          </cell>
        </row>
        <row r="324">
          <cell r="D324" t="str">
            <v>RICHERT Antoine</v>
          </cell>
        </row>
        <row r="325">
          <cell r="D325" t="str">
            <v>RIGAUD Stéphane</v>
          </cell>
        </row>
        <row r="326">
          <cell r="D326" t="str">
            <v>RISCH FRANCIS</v>
          </cell>
        </row>
        <row r="327">
          <cell r="D327" t="str">
            <v>ROCH BERNARD</v>
          </cell>
        </row>
        <row r="328">
          <cell r="D328" t="str">
            <v>ROMAGNOLO Vincent</v>
          </cell>
        </row>
        <row r="329">
          <cell r="D329" t="str">
            <v>RONDIER Patrick</v>
          </cell>
        </row>
        <row r="330">
          <cell r="D330" t="str">
            <v>ROUE Sébastien</v>
          </cell>
        </row>
        <row r="331">
          <cell r="D331" t="str">
            <v>ROUIS Oussama</v>
          </cell>
        </row>
        <row r="332">
          <cell r="D332" t="str">
            <v>ROULEAU Blaise</v>
          </cell>
        </row>
        <row r="333">
          <cell r="D333" t="str">
            <v>ROUTIER Christian</v>
          </cell>
        </row>
        <row r="334">
          <cell r="D334" t="str">
            <v>RUFFINO Guillaume</v>
          </cell>
        </row>
        <row r="335">
          <cell r="D335" t="str">
            <v>RUNDSZTUK PAWEL</v>
          </cell>
        </row>
        <row r="336">
          <cell r="D336" t="str">
            <v>SAIBI Akim</v>
          </cell>
        </row>
        <row r="337">
          <cell r="D337" t="str">
            <v>SAMPAIO JOSEF</v>
          </cell>
        </row>
        <row r="338">
          <cell r="D338" t="str">
            <v>SANCHEZ  JOSE</v>
          </cell>
        </row>
        <row r="339">
          <cell r="D339" t="str">
            <v>SANGIOVANNI Fabrice</v>
          </cell>
        </row>
        <row r="340">
          <cell r="D340" t="str">
            <v>SASS  Cyrille</v>
          </cell>
        </row>
        <row r="341">
          <cell r="D341" t="str">
            <v>SAUVIGNET André</v>
          </cell>
        </row>
        <row r="342">
          <cell r="D342" t="str">
            <v>SCHMITTER  ROMAIN</v>
          </cell>
        </row>
        <row r="343">
          <cell r="D343" t="str">
            <v>SEDANT Danielle</v>
          </cell>
        </row>
        <row r="344">
          <cell r="D344" t="str">
            <v>SEGATTI JULIEN</v>
          </cell>
        </row>
        <row r="345">
          <cell r="D345" t="str">
            <v>SEIDENBINDER Régis</v>
          </cell>
        </row>
        <row r="346">
          <cell r="D346" t="str">
            <v>SEKKAI AHMED</v>
          </cell>
        </row>
        <row r="347">
          <cell r="D347" t="str">
            <v>SELOSSE DIDIER</v>
          </cell>
        </row>
        <row r="348">
          <cell r="D348" t="str">
            <v>SERDIN Claire</v>
          </cell>
        </row>
        <row r="349">
          <cell r="D349" t="str">
            <v>SEZER MATHIEU</v>
          </cell>
        </row>
        <row r="350">
          <cell r="D350" t="str">
            <v>SINNER Ulrike</v>
          </cell>
        </row>
        <row r="351">
          <cell r="D351" t="str">
            <v>SISAVATH Georges</v>
          </cell>
        </row>
        <row r="352">
          <cell r="D352" t="str">
            <v>SOGA Yukie</v>
          </cell>
        </row>
        <row r="353">
          <cell r="D353" t="str">
            <v>SOUBIELLE BALDWIN</v>
          </cell>
        </row>
        <row r="354">
          <cell r="D354" t="str">
            <v>STOFLETH KARINE</v>
          </cell>
        </row>
        <row r="355">
          <cell r="D355" t="str">
            <v>TAING LEANG</v>
          </cell>
        </row>
        <row r="356">
          <cell r="D356" t="str">
            <v>TAING SOPHIE</v>
          </cell>
        </row>
        <row r="357">
          <cell r="D357" t="str">
            <v>TAKORABET Azzedine</v>
          </cell>
        </row>
        <row r="358">
          <cell r="D358" t="str">
            <v>TAILLARDAS Julien</v>
          </cell>
        </row>
        <row r="359">
          <cell r="D359" t="str">
            <v>TALON Frédéric</v>
          </cell>
        </row>
        <row r="360">
          <cell r="D360" t="str">
            <v>TAMTO  Yoland</v>
          </cell>
        </row>
        <row r="361">
          <cell r="D361" t="str">
            <v>TARRAGO Jean-Luc</v>
          </cell>
        </row>
        <row r="362">
          <cell r="D362" t="str">
            <v>TASPINAR Ertugrul</v>
          </cell>
        </row>
        <row r="363">
          <cell r="D363" t="str">
            <v>TAUVRON Fabrice</v>
          </cell>
        </row>
        <row r="364">
          <cell r="D364" t="str">
            <v>TELLIER Richard</v>
          </cell>
        </row>
        <row r="365">
          <cell r="D365" t="str">
            <v>TETEREL BAPTISTE</v>
          </cell>
        </row>
        <row r="366">
          <cell r="D366" t="str">
            <v>THERY Laurent</v>
          </cell>
        </row>
        <row r="367">
          <cell r="D367" t="str">
            <v>THESE:  BRUYERE Antoine</v>
          </cell>
        </row>
        <row r="368">
          <cell r="D368" t="str">
            <v>THESE:  GIRARDIN  Antoine</v>
          </cell>
        </row>
        <row r="369">
          <cell r="D369" t="str">
            <v>THESE:  SONAN OCHO Raymond</v>
          </cell>
        </row>
        <row r="370">
          <cell r="D370" t="str">
            <v>THESE:  TAILLARD JULIEN</v>
          </cell>
        </row>
        <row r="371">
          <cell r="D371" t="str">
            <v>THIMON ALAIN</v>
          </cell>
        </row>
        <row r="372">
          <cell r="D372" t="str">
            <v>TISSERAND Pierre</v>
          </cell>
        </row>
        <row r="373">
          <cell r="D373" t="str">
            <v>TORA Eric</v>
          </cell>
        </row>
        <row r="374">
          <cell r="D374" t="str">
            <v>TOURNAIRE Pascal</v>
          </cell>
        </row>
        <row r="375">
          <cell r="D375" t="str">
            <v>TRAN  Vincent</v>
          </cell>
        </row>
        <row r="376">
          <cell r="D376" t="str">
            <v>TRAN Chi Hai</v>
          </cell>
        </row>
        <row r="377">
          <cell r="D377" t="str">
            <v>TRAN THERESE</v>
          </cell>
        </row>
        <row r="378">
          <cell r="D378" t="str">
            <v>TRAN Vincent</v>
          </cell>
        </row>
        <row r="379">
          <cell r="D379" t="str">
            <v>TREGUER Matthieu</v>
          </cell>
        </row>
        <row r="380">
          <cell r="D380" t="str">
            <v>TRICHEUX JULIEN</v>
          </cell>
        </row>
        <row r="381">
          <cell r="D381" t="str">
            <v>TRIESTRE JEAN-MICHEL</v>
          </cell>
        </row>
        <row r="382">
          <cell r="D382" t="str">
            <v>TUNZINI Marc</v>
          </cell>
        </row>
        <row r="383">
          <cell r="D383" t="str">
            <v>TURINA MALARD Nathalie</v>
          </cell>
        </row>
        <row r="384">
          <cell r="D384" t="str">
            <v>VIALLY Thomas ((Altrenance)</v>
          </cell>
        </row>
        <row r="385">
          <cell r="D385" t="str">
            <v>VAUCHELLE Romain</v>
          </cell>
        </row>
        <row r="386">
          <cell r="D386" t="str">
            <v>VAUQUELIN  Aurélien</v>
          </cell>
        </row>
        <row r="387">
          <cell r="D387" t="str">
            <v>VERNAY Eric</v>
          </cell>
        </row>
        <row r="388">
          <cell r="D388" t="str">
            <v>VILLAIN CAROLE</v>
          </cell>
        </row>
        <row r="389">
          <cell r="D389" t="str">
            <v>WALBROU LUDOVIC</v>
          </cell>
        </row>
        <row r="390">
          <cell r="D390" t="str">
            <v>WALEZACK WILFRIED</v>
          </cell>
        </row>
        <row r="391">
          <cell r="D391" t="str">
            <v>WALME Benoit</v>
          </cell>
        </row>
        <row r="392">
          <cell r="D392" t="str">
            <v>WEN Jie</v>
          </cell>
        </row>
        <row r="393">
          <cell r="D393" t="str">
            <v>WENG Deli</v>
          </cell>
        </row>
        <row r="394">
          <cell r="D394" t="str">
            <v>WYSOSKI Stéphane</v>
          </cell>
        </row>
        <row r="395">
          <cell r="D395" t="str">
            <v>YELNIK Sebastien</v>
          </cell>
        </row>
        <row r="396">
          <cell r="D396" t="str">
            <v>ZAGHLOUL Mohamed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Menu"/>
      <sheetName val="Main Orders"/>
      <sheetName val="Database_Vehicle"/>
      <sheetName val="Database_OrderBook"/>
      <sheetName val="Masterdata"/>
      <sheetName val="Links_Parameters"/>
      <sheetName val="CSV"/>
      <sheetName val="Database_OrderBook_Header"/>
    </sheetNames>
    <sheetDataSet>
      <sheetData sheetId="0"/>
      <sheetData sheetId="1"/>
      <sheetData sheetId="2"/>
      <sheetData sheetId="3"/>
      <sheetData sheetId="4"/>
      <sheetData sheetId="5">
        <row r="6">
          <cell r="C6" t="str">
            <v>A05</v>
          </cell>
          <cell r="I6" t="str">
            <v>A01</v>
          </cell>
          <cell r="O6" t="str">
            <v>AEC</v>
          </cell>
          <cell r="U6" t="str">
            <v>AF</v>
          </cell>
          <cell r="AA6" t="str">
            <v>41P009</v>
          </cell>
          <cell r="AM6" t="str">
            <v>25</v>
          </cell>
          <cell r="BE6" t="str">
            <v>CANCELED</v>
          </cell>
        </row>
      </sheetData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calcul"/>
      <sheetName val="Planning journalier"/>
      <sheetName val="Planning semaine"/>
      <sheetName val="Renseignements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L1</v>
          </cell>
          <cell r="B3" t="str">
            <v>Ascenseurs</v>
          </cell>
          <cell r="D3" t="str">
            <v>P1</v>
          </cell>
          <cell r="E3" t="str">
            <v xml:space="preserve">Accès et circulations </v>
          </cell>
        </row>
        <row r="4">
          <cell r="A4" t="str">
            <v>L2</v>
          </cell>
          <cell r="B4" t="str">
            <v>Assainissement Eau Potable</v>
          </cell>
          <cell r="D4" t="str">
            <v>P2</v>
          </cell>
          <cell r="E4" t="str">
            <v>Appareillage</v>
          </cell>
        </row>
        <row r="5">
          <cell r="A5" t="str">
            <v>L3</v>
          </cell>
          <cell r="B5" t="str">
            <v>Carrelage</v>
          </cell>
          <cell r="D5" t="str">
            <v>P3</v>
          </cell>
          <cell r="E5" t="str">
            <v>Ascenseurs</v>
          </cell>
        </row>
        <row r="6">
          <cell r="A6" t="str">
            <v>L4</v>
          </cell>
          <cell r="B6" t="str">
            <v>Charpente</v>
          </cell>
          <cell r="D6" t="str">
            <v>P4</v>
          </cell>
          <cell r="E6" t="str">
            <v>Béton</v>
          </cell>
        </row>
        <row r="7">
          <cell r="A7" t="str">
            <v>L5</v>
          </cell>
          <cell r="B7" t="str">
            <v>Chauffage-Ventilation</v>
          </cell>
          <cell r="D7" t="str">
            <v>P5</v>
          </cell>
          <cell r="E7" t="str">
            <v>Canalisations encastrées</v>
          </cell>
        </row>
        <row r="8">
          <cell r="A8" t="str">
            <v>L6</v>
          </cell>
          <cell r="B8" t="str">
            <v>Cloisons</v>
          </cell>
          <cell r="D8" t="str">
            <v>P6</v>
          </cell>
          <cell r="E8" t="str">
            <v>Canalisations extérieures</v>
          </cell>
        </row>
        <row r="9">
          <cell r="A9" t="str">
            <v>L7</v>
          </cell>
          <cell r="B9" t="str">
            <v>Clôtures</v>
          </cell>
          <cell r="D9" t="str">
            <v>P7</v>
          </cell>
          <cell r="E9" t="str">
            <v>Canalisations sous moulure</v>
          </cell>
        </row>
        <row r="10">
          <cell r="A10" t="str">
            <v>L8</v>
          </cell>
          <cell r="B10" t="str">
            <v>Courant Faibles</v>
          </cell>
          <cell r="D10" t="str">
            <v>P8</v>
          </cell>
          <cell r="E10" t="str">
            <v>Cantonnements</v>
          </cell>
        </row>
        <row r="11">
          <cell r="A11" t="str">
            <v>L9</v>
          </cell>
          <cell r="B11" t="str">
            <v>Courants Forts</v>
          </cell>
          <cell r="D11" t="str">
            <v>P9</v>
          </cell>
          <cell r="E11" t="str">
            <v>Carrelage</v>
          </cell>
        </row>
        <row r="12">
          <cell r="A12" t="str">
            <v>L10</v>
          </cell>
          <cell r="B12" t="str">
            <v>Couverture</v>
          </cell>
          <cell r="D12" t="str">
            <v>P10</v>
          </cell>
          <cell r="E12" t="str">
            <v>Carrelages de sol</v>
          </cell>
        </row>
        <row r="13">
          <cell r="A13" t="str">
            <v>L11</v>
          </cell>
          <cell r="B13" t="str">
            <v>Electricité</v>
          </cell>
          <cell r="D13" t="str">
            <v>P11</v>
          </cell>
          <cell r="E13" t="str">
            <v>Carrelages des murs</v>
          </cell>
        </row>
        <row r="14">
          <cell r="A14" t="str">
            <v>L12</v>
          </cell>
          <cell r="B14" t="str">
            <v>Etanchéité</v>
          </cell>
          <cell r="D14" t="str">
            <v>P12</v>
          </cell>
          <cell r="E14" t="str">
            <v>Chaudière</v>
          </cell>
        </row>
        <row r="15">
          <cell r="A15" t="str">
            <v>L13</v>
          </cell>
          <cell r="B15" t="str">
            <v>Faux-Plafond</v>
          </cell>
          <cell r="D15" t="str">
            <v>P13</v>
          </cell>
          <cell r="E15" t="str">
            <v>Cimaise et plinthes</v>
          </cell>
        </row>
        <row r="16">
          <cell r="A16" t="str">
            <v>L14</v>
          </cell>
          <cell r="B16" t="str">
            <v>Gros oeuvres (Mandataire)</v>
          </cell>
          <cell r="D16" t="str">
            <v>P14</v>
          </cell>
          <cell r="E16" t="str">
            <v>Cloisons niv. 1</v>
          </cell>
        </row>
        <row r="17">
          <cell r="A17" t="str">
            <v>L15</v>
          </cell>
          <cell r="B17" t="str">
            <v>Gros-oeuvre ( co-traitant)</v>
          </cell>
          <cell r="D17" t="str">
            <v>P15</v>
          </cell>
          <cell r="E17" t="str">
            <v>Cloisons niv. 2</v>
          </cell>
        </row>
        <row r="18">
          <cell r="A18" t="str">
            <v>L16</v>
          </cell>
          <cell r="B18" t="str">
            <v>Menuiserie Bois</v>
          </cell>
          <cell r="D18" t="str">
            <v>P16</v>
          </cell>
          <cell r="E18" t="str">
            <v>Cloisons niv. 3</v>
          </cell>
        </row>
        <row r="19">
          <cell r="A19" t="str">
            <v>L17</v>
          </cell>
          <cell r="B19" t="str">
            <v>Menuiseries Alu</v>
          </cell>
          <cell r="D19" t="str">
            <v>P17</v>
          </cell>
          <cell r="E19" t="str">
            <v>Cloisons niv. 4</v>
          </cell>
        </row>
        <row r="20">
          <cell r="A20" t="str">
            <v>L18</v>
          </cell>
          <cell r="B20" t="str">
            <v>Ouvrage d'art</v>
          </cell>
          <cell r="D20" t="str">
            <v>P18</v>
          </cell>
          <cell r="E20" t="str">
            <v>Cloisons niv. 5</v>
          </cell>
        </row>
        <row r="21">
          <cell r="A21" t="str">
            <v>L19</v>
          </cell>
          <cell r="B21" t="str">
            <v>Peinture</v>
          </cell>
          <cell r="D21" t="str">
            <v>P19</v>
          </cell>
          <cell r="E21" t="str">
            <v>Coffrage</v>
          </cell>
        </row>
        <row r="22">
          <cell r="A22" t="str">
            <v>L20</v>
          </cell>
          <cell r="B22" t="str">
            <v>Plantations</v>
          </cell>
          <cell r="D22" t="str">
            <v>P20</v>
          </cell>
          <cell r="E22" t="str">
            <v>Coffrages traditionnels</v>
          </cell>
        </row>
        <row r="23">
          <cell r="A23" t="str">
            <v>L21</v>
          </cell>
          <cell r="B23" t="str">
            <v>Plomberie</v>
          </cell>
          <cell r="D23" t="str">
            <v>P21</v>
          </cell>
          <cell r="E23" t="str">
            <v>Coffrages-outils courants banches</v>
          </cell>
        </row>
        <row r="24">
          <cell r="A24" t="str">
            <v>L22</v>
          </cell>
          <cell r="B24" t="str">
            <v>Portes de garage</v>
          </cell>
          <cell r="D24" t="str">
            <v>P22</v>
          </cell>
          <cell r="E24" t="str">
            <v>Collecteurs horizontaux</v>
          </cell>
        </row>
        <row r="25">
          <cell r="A25" t="str">
            <v>L23</v>
          </cell>
          <cell r="B25" t="str">
            <v>Ravalement</v>
          </cell>
          <cell r="D25" t="str">
            <v>P23</v>
          </cell>
          <cell r="E25" t="str">
            <v>Colonnes montantes</v>
          </cell>
        </row>
        <row r="26">
          <cell r="A26" t="str">
            <v>L24</v>
          </cell>
          <cell r="B26" t="str">
            <v>Revêtement sols souples</v>
          </cell>
          <cell r="D26" t="str">
            <v>P24</v>
          </cell>
          <cell r="E26" t="str">
            <v>Colonnes rampantes</v>
          </cell>
        </row>
        <row r="27">
          <cell r="A27" t="str">
            <v>L25</v>
          </cell>
          <cell r="B27" t="str">
            <v>Serrurerie</v>
          </cell>
          <cell r="D27" t="str">
            <v>P25</v>
          </cell>
          <cell r="E27" t="str">
            <v>Convecteurs</v>
          </cell>
        </row>
        <row r="28">
          <cell r="A28" t="str">
            <v>L26</v>
          </cell>
          <cell r="B28" t="str">
            <v>Voirie</v>
          </cell>
          <cell r="D28" t="str">
            <v>P26</v>
          </cell>
          <cell r="E28" t="str">
            <v>Couche1</v>
          </cell>
        </row>
        <row r="29">
          <cell r="A29" t="str">
            <v>L27</v>
          </cell>
          <cell r="D29" t="str">
            <v>P27</v>
          </cell>
          <cell r="E29" t="str">
            <v>Couche2</v>
          </cell>
        </row>
        <row r="30">
          <cell r="A30" t="str">
            <v>L28</v>
          </cell>
          <cell r="D30" t="str">
            <v>P28</v>
          </cell>
          <cell r="E30" t="str">
            <v>Distributions intérieures</v>
          </cell>
        </row>
        <row r="31">
          <cell r="A31" t="str">
            <v>L29</v>
          </cell>
          <cell r="D31" t="str">
            <v>P29</v>
          </cell>
          <cell r="E31" t="str">
            <v>Doublage niv. 1</v>
          </cell>
        </row>
        <row r="32">
          <cell r="A32" t="str">
            <v>L30</v>
          </cell>
          <cell r="D32" t="str">
            <v>P30</v>
          </cell>
          <cell r="E32" t="str">
            <v>Doublage niv. 2</v>
          </cell>
        </row>
        <row r="33">
          <cell r="D33" t="str">
            <v>P31</v>
          </cell>
          <cell r="E33" t="str">
            <v>Doublage niv. 3</v>
          </cell>
        </row>
        <row r="34">
          <cell r="D34" t="str">
            <v>P32</v>
          </cell>
          <cell r="E34" t="str">
            <v>Doublage niv. 4</v>
          </cell>
        </row>
        <row r="35">
          <cell r="D35" t="str">
            <v>P33</v>
          </cell>
          <cell r="E35" t="str">
            <v>Doublage niv. 5</v>
          </cell>
        </row>
        <row r="36">
          <cell r="D36" t="str">
            <v>P34</v>
          </cell>
          <cell r="E36" t="str">
            <v>Enduits extérieurs</v>
          </cell>
        </row>
        <row r="37">
          <cell r="D37" t="str">
            <v>P35</v>
          </cell>
          <cell r="E37" t="str">
            <v>Enduits intérieurs</v>
          </cell>
        </row>
        <row r="38">
          <cell r="D38" t="str">
            <v>P36</v>
          </cell>
          <cell r="E38" t="str">
            <v>Escalier et/ou trémie 1</v>
          </cell>
        </row>
        <row r="39">
          <cell r="D39" t="str">
            <v>P37</v>
          </cell>
          <cell r="E39" t="str">
            <v>Escalier et/ou trémie 2</v>
          </cell>
        </row>
        <row r="40">
          <cell r="D40" t="str">
            <v>P38</v>
          </cell>
          <cell r="E40" t="str">
            <v>Extraction terre végétale</v>
          </cell>
        </row>
        <row r="41">
          <cell r="D41" t="str">
            <v>P39</v>
          </cell>
          <cell r="E41" t="str">
            <v>Fondations</v>
          </cell>
        </row>
        <row r="42">
          <cell r="D42" t="str">
            <v>P40</v>
          </cell>
          <cell r="E42" t="str">
            <v>Fouilles</v>
          </cell>
        </row>
        <row r="43">
          <cell r="D43" t="str">
            <v>P41</v>
          </cell>
          <cell r="E43" t="str">
            <v>Fourreaux</v>
          </cell>
        </row>
        <row r="44">
          <cell r="D44" t="str">
            <v>P42</v>
          </cell>
          <cell r="E44" t="str">
            <v>Garde-corps des balcons</v>
          </cell>
        </row>
        <row r="45">
          <cell r="D45" t="str">
            <v>P43</v>
          </cell>
          <cell r="E45" t="str">
            <v>Huisseries (pose)</v>
          </cell>
        </row>
        <row r="46">
          <cell r="D46" t="str">
            <v>P44</v>
          </cell>
          <cell r="E46" t="str">
            <v>Implantation</v>
          </cell>
        </row>
        <row r="47">
          <cell r="D47" t="str">
            <v>P45</v>
          </cell>
          <cell r="E47" t="str">
            <v>Installation</v>
          </cell>
        </row>
        <row r="48">
          <cell r="D48" t="str">
            <v>P46</v>
          </cell>
          <cell r="E48" t="str">
            <v>Maçonnerie</v>
          </cell>
        </row>
        <row r="49">
          <cell r="D49" t="str">
            <v>P47</v>
          </cell>
          <cell r="E49" t="str">
            <v>Menuiseries ext. (fabrication)</v>
          </cell>
        </row>
        <row r="50">
          <cell r="D50" t="str">
            <v>P48</v>
          </cell>
          <cell r="E50" t="str">
            <v>Menuiseries ext. (pose)</v>
          </cell>
        </row>
        <row r="51">
          <cell r="D51" t="str">
            <v>P49</v>
          </cell>
          <cell r="E51" t="str">
            <v>Menuiseries ext. (quincaillerie)</v>
          </cell>
        </row>
        <row r="52">
          <cell r="D52" t="str">
            <v>P50</v>
          </cell>
          <cell r="E52" t="str">
            <v>Menuiseries int. (quincaillerie)</v>
          </cell>
        </row>
        <row r="53">
          <cell r="D53" t="str">
            <v>P51</v>
          </cell>
          <cell r="E53" t="str">
            <v>Murs du sous-sol</v>
          </cell>
        </row>
        <row r="54">
          <cell r="D54" t="str">
            <v>P52</v>
          </cell>
          <cell r="E54" t="str">
            <v>Murs niveau 1</v>
          </cell>
        </row>
        <row r="55">
          <cell r="D55" t="str">
            <v>P53</v>
          </cell>
          <cell r="E55" t="str">
            <v>Murs niveau 2</v>
          </cell>
        </row>
        <row r="56">
          <cell r="D56" t="str">
            <v>P54</v>
          </cell>
          <cell r="E56" t="str">
            <v>Murs niveau 3</v>
          </cell>
        </row>
        <row r="57">
          <cell r="D57" t="str">
            <v>P55</v>
          </cell>
          <cell r="E57" t="str">
            <v>Murs niveau 4</v>
          </cell>
        </row>
        <row r="58">
          <cell r="D58" t="str">
            <v>P56</v>
          </cell>
          <cell r="E58" t="str">
            <v>Murs niveau 5</v>
          </cell>
        </row>
        <row r="59">
          <cell r="D59" t="str">
            <v>P57</v>
          </cell>
          <cell r="E59" t="str">
            <v>Nettoyages</v>
          </cell>
        </row>
        <row r="60">
          <cell r="D60" t="str">
            <v>P58</v>
          </cell>
          <cell r="E60" t="str">
            <v>Parquets</v>
          </cell>
        </row>
        <row r="61">
          <cell r="D61" t="str">
            <v>P59</v>
          </cell>
          <cell r="E61" t="str">
            <v>Plancher</v>
          </cell>
        </row>
        <row r="62">
          <cell r="D62" t="str">
            <v>P60</v>
          </cell>
          <cell r="E62" t="str">
            <v>Plancher niv. 1</v>
          </cell>
        </row>
        <row r="63">
          <cell r="D63" t="str">
            <v>P61</v>
          </cell>
          <cell r="E63" t="str">
            <v>Plancher niv. 2</v>
          </cell>
        </row>
        <row r="64">
          <cell r="D64" t="str">
            <v>P62</v>
          </cell>
          <cell r="E64" t="str">
            <v>Plancher niv. 3</v>
          </cell>
        </row>
        <row r="65">
          <cell r="D65" t="str">
            <v>P63</v>
          </cell>
          <cell r="E65" t="str">
            <v>Plancher niv. 4</v>
          </cell>
        </row>
        <row r="66">
          <cell r="D66" t="str">
            <v>P64</v>
          </cell>
          <cell r="E66" t="str">
            <v>Plancher niv. 5</v>
          </cell>
        </row>
        <row r="67">
          <cell r="D67" t="str">
            <v>P65</v>
          </cell>
          <cell r="E67" t="str">
            <v>Plancher sous comble</v>
          </cell>
        </row>
        <row r="68">
          <cell r="D68" t="str">
            <v>P66</v>
          </cell>
          <cell r="E68" t="str">
            <v>Pose de la robineterie</v>
          </cell>
        </row>
        <row r="69">
          <cell r="D69" t="str">
            <v>P67</v>
          </cell>
          <cell r="E69" t="str">
            <v>Pose des appareils sanitaires</v>
          </cell>
        </row>
        <row r="70">
          <cell r="D70" t="str">
            <v>P68</v>
          </cell>
          <cell r="E70" t="str">
            <v>Pose des habillages</v>
          </cell>
        </row>
        <row r="71">
          <cell r="D71" t="str">
            <v>P69</v>
          </cell>
          <cell r="E71" t="str">
            <v>Pose des portes</v>
          </cell>
        </row>
        <row r="72">
          <cell r="D72" t="str">
            <v>P70</v>
          </cell>
          <cell r="E72" t="str">
            <v>Préparation</v>
          </cell>
        </row>
        <row r="73">
          <cell r="D73" t="str">
            <v>P71</v>
          </cell>
          <cell r="E73" t="str">
            <v>Préparation et impression</v>
          </cell>
        </row>
        <row r="74">
          <cell r="D74" t="str">
            <v>P72</v>
          </cell>
          <cell r="E74" t="str">
            <v>Rampes d'escaliers</v>
          </cell>
        </row>
        <row r="75">
          <cell r="D75" t="str">
            <v>P73</v>
          </cell>
          <cell r="E75" t="str">
            <v>Ravalement des façades</v>
          </cell>
        </row>
        <row r="76">
          <cell r="D76" t="str">
            <v>P74</v>
          </cell>
          <cell r="E76" t="str">
            <v>Réception</v>
          </cell>
        </row>
        <row r="77">
          <cell r="D77" t="str">
            <v>P75</v>
          </cell>
          <cell r="E77" t="str">
            <v>Remise des plans</v>
          </cell>
        </row>
        <row r="78">
          <cell r="D78" t="str">
            <v>P76</v>
          </cell>
          <cell r="E78" t="str">
            <v>Reprises en sous-œuvre</v>
          </cell>
        </row>
        <row r="79">
          <cell r="D79" t="str">
            <v>P77</v>
          </cell>
          <cell r="E79" t="str">
            <v>Réseaux de distribution et d'évacuation.</v>
          </cell>
        </row>
        <row r="80">
          <cell r="D80" t="str">
            <v>P78</v>
          </cell>
          <cell r="E80" t="str">
            <v>Réseaux et branchements</v>
          </cell>
        </row>
        <row r="81">
          <cell r="D81" t="str">
            <v>P79</v>
          </cell>
          <cell r="E81" t="str">
            <v>Revêtements muraux</v>
          </cell>
        </row>
        <row r="82">
          <cell r="D82" t="str">
            <v>P80</v>
          </cell>
          <cell r="E82" t="str">
            <v>Revêtements plastiques</v>
          </cell>
        </row>
        <row r="83">
          <cell r="D83" t="str">
            <v>P81</v>
          </cell>
          <cell r="E83" t="str">
            <v>Surfaces chauffantes</v>
          </cell>
        </row>
        <row r="84">
          <cell r="D84" t="str">
            <v>P82</v>
          </cell>
          <cell r="E84" t="str">
            <v>Transformateurs</v>
          </cell>
        </row>
        <row r="85">
          <cell r="D85" t="str">
            <v>P83</v>
          </cell>
          <cell r="E85" t="str">
            <v>Usinage/Fabrication</v>
          </cell>
        </row>
        <row r="86">
          <cell r="D86" t="str">
            <v>P84</v>
          </cell>
          <cell r="E86" t="str">
            <v>Ventilations</v>
          </cell>
        </row>
        <row r="87">
          <cell r="D87" t="str">
            <v>P85</v>
          </cell>
          <cell r="E87" t="str">
            <v>Zinguerie</v>
          </cell>
        </row>
        <row r="88">
          <cell r="D88" t="str">
            <v>P86</v>
          </cell>
          <cell r="E88" t="str">
            <v xml:space="preserve">Zones déchargement &amp; stockage </v>
          </cell>
        </row>
        <row r="89">
          <cell r="D89" t="str">
            <v>P87</v>
          </cell>
        </row>
        <row r="90">
          <cell r="D90" t="str">
            <v>P88</v>
          </cell>
        </row>
        <row r="91">
          <cell r="D91" t="str">
            <v>P89</v>
          </cell>
        </row>
        <row r="92">
          <cell r="D92" t="str">
            <v>P90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bom"/>
      <sheetName val="조절Panel"/>
      <sheetName val="E-BOM"/>
      <sheetName val="코팅및프레싱"/>
      <sheetName val="전체손익표"/>
      <sheetName val="SPEC"/>
      <sheetName val="WBS98"/>
    </sheetNames>
    <sheetDataSet>
      <sheetData sheetId="0"/>
      <sheetData sheetId="1" refreshError="1">
        <row r="43">
          <cell r="D43">
            <v>23.5</v>
          </cell>
        </row>
        <row r="49">
          <cell r="C49">
            <v>1094.2804781572538</v>
          </cell>
        </row>
        <row r="50">
          <cell r="C50">
            <v>943.84496065341978</v>
          </cell>
        </row>
        <row r="51">
          <cell r="C51">
            <v>1.1678691093426266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진단"/>
      <sheetName val="#REF"/>
      <sheetName val="Currencies"/>
      <sheetName val="ecr blank"/>
      <sheetName val="PP%계산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211"/>
      <sheetName val="#REF"/>
    </sheetNames>
    <definedNames>
      <definedName name="Macro2"/>
    </defined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2111"/>
    </sheetNames>
    <definedNames>
      <definedName name="Macro3"/>
    </defined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11"/>
    </sheetNames>
    <definedNames>
      <definedName name="Macro5"/>
    </defined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Unit 040903 No borrar"/>
      <sheetName val="Vtas B203"/>
      <sheetName val="Captura Riesgos"/>
      <sheetName val="Resumen"/>
      <sheetName val="Pivote"/>
      <sheetName val="Analisis"/>
      <sheetName val="Impacto Riesgos"/>
      <sheetName val="Riesgos Unitarios"/>
      <sheetName val="Precios"/>
      <sheetName val="Precios (2)"/>
      <sheetName val="Maestro de Partes"/>
      <sheetName val="Module-components"/>
      <sheetName val="Base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TE"/>
      <sheetName val="INVEST"/>
      <sheetName val="OPTION"/>
      <sheetName val="PRP ACTUEL"/>
      <sheetName val="PRP POTENTIEL AU D.M.S"/>
      <sheetName val="PRODUCTIVITE"/>
      <sheetName val="IMPRESSION"/>
      <sheetName val="PRP A-EURO"/>
      <sheetName val="PRP P-EURO"/>
      <sheetName val="HYPOECO"/>
      <sheetName val="INVESTS"/>
      <sheetName val="Product&lt;&gt;Process"/>
      <sheetName val="Projec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tistic"/>
      <sheetName val="History"/>
      <sheetName val="Cycle"/>
      <sheetName val="Parameters"/>
      <sheetName val="Assumptions"/>
      <sheetName val="Tooling"/>
      <sheetName val="ProjectMgt"/>
      <sheetName val="Startup"/>
      <sheetName val="QuoteFormHistory"/>
      <sheetName val="écart OTP_PMP"/>
      <sheetName val="matière"/>
      <sheetName val="INVESTS"/>
      <sheetName val="PRU synthèse"/>
    </sheetNames>
    <sheetDataSet>
      <sheetData sheetId="0" refreshError="1"/>
      <sheetData sheetId="1" refreshError="1"/>
      <sheetData sheetId="2" refreshError="1"/>
      <sheetData sheetId="3"/>
      <sheetData sheetId="4" refreshError="1">
        <row r="9">
          <cell r="C9">
            <v>20.96</v>
          </cell>
        </row>
        <row r="12">
          <cell r="C12">
            <v>0.57999999999999996</v>
          </cell>
        </row>
        <row r="22">
          <cell r="C22">
            <v>146.4</v>
          </cell>
        </row>
        <row r="39">
          <cell r="C39">
            <v>0.02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"/>
      <sheetName val="make"/>
      <sheetName val="exch_rate"/>
      <sheetName val="NS_LH a"/>
      <sheetName val="NS_RH a"/>
      <sheetName val="SN95_k_DS"/>
      <sheetName val="SN95_k_PS"/>
      <sheetName val="SN95_b_DS"/>
      <sheetName val="SN95_b_PS"/>
      <sheetName val="U222_Al"/>
      <sheetName val="U222_Zinc"/>
      <sheetName val="400mm9x3"/>
      <sheetName val="430mm9x3"/>
      <sheetName val="475mm9x3"/>
      <sheetName val="500mm9x3"/>
      <sheetName val="530mm9x3"/>
      <sheetName val="550mm9x3"/>
      <sheetName val="566mm9x3"/>
      <sheetName val="600mm9x3"/>
      <sheetName val="700mm9x3.3"/>
      <sheetName val="A4_RH a&amp;b"/>
      <sheetName val="A4_LH a&amp;b"/>
      <sheetName val="JA_A&amp;B PS"/>
      <sheetName val="JA_A&amp;B DS"/>
      <sheetName val="JR_A&amp;B PS"/>
      <sheetName val="JR_A&amp;B DS"/>
      <sheetName val="Z_DS_RHD"/>
      <sheetName val="Z_PS_RHD"/>
      <sheetName val="GMT610arm"/>
      <sheetName val="GMT610 blade"/>
      <sheetName val="Module-components"/>
      <sheetName val="Base1"/>
      <sheetName val="2b. Reporte"/>
      <sheetName val="Main"/>
      <sheetName val="PayBack"/>
      <sheetName val="Input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Catalogos"/>
      <sheetName val="1.a.Base Nominas"/>
      <sheetName val="2.Base Captura"/>
      <sheetName val="P&amp;L Overview"/>
      <sheetName val="Unit Personal Costs"/>
      <sheetName val="Consulta por depto"/>
      <sheetName val="3.Hyperion srm00002"/>
      <sheetName val="4.Hyperion srm00004"/>
      <sheetName val="Ingresos"/>
      <sheetName val="Head by Job Description"/>
      <sheetName val="Head by P&amp;L-Depto-Job desc"/>
      <sheetName val="Tablas para Vlookup"/>
      <sheetName val="Historico BaseSAP 2005"/>
      <sheetName val="Historico Personal Costs 2005"/>
      <sheetName val="Historico Personal Costs 2005 b"/>
      <sheetName val="Personal Costs B1 2006"/>
      <sheetName val="Historico Personal Costs 20 (2)"/>
      <sheetName val="14.CCostos&amp;PL Level"/>
      <sheetName val="7.Movs1-04"/>
      <sheetName val="7.Movs12"/>
      <sheetName val="7.Movs11"/>
      <sheetName val="7.Movs10"/>
      <sheetName val="7.Movs9"/>
      <sheetName val="7.Movs8"/>
      <sheetName val="7.Movs7"/>
      <sheetName val="7.Movs6"/>
      <sheetName val="7.Movs5"/>
      <sheetName val="7.Movs4"/>
      <sheetName val="11.Detalle por Centro Costos"/>
      <sheetName val="12.Reparticion PTU"/>
      <sheetName val="B2 2003"/>
      <sheetName val="P.Unit 040903 No borra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"/>
      <sheetName val="경영_연구"/>
      <sheetName val="조절Panel"/>
      <sheetName val="총집계내역"/>
      <sheetName val="Material Expense Rate"/>
    </sheetNames>
    <definedNames>
      <definedName name="MOVE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표지"/>
      <sheetName val="업무flow"/>
      <sheetName val="메뉴보기"/>
      <sheetName val="입력조건"/>
      <sheetName val="용기코드구성"/>
      <sheetName val="입력화면1"/>
      <sheetName val="입력화면2"/>
      <sheetName val="도면승인요청"/>
      <sheetName val="용기 승인요청"/>
      <sheetName val="마치며"/>
      <sheetName val="Sheet1"/>
      <sheetName val="Sheet3"/>
      <sheetName val="Sheet2"/>
      <sheetName val="외주품승인서"/>
      <sheetName val="검사성적서(갑)"/>
      <sheetName val="검사성적서(을)"/>
      <sheetName val="제조공정도"/>
      <sheetName val="PFMEA"/>
      <sheetName val="QC(A,B)"/>
      <sheetName val="검사협정서(갑)"/>
      <sheetName val="검사협정서(을)"/>
      <sheetName val="검사기준서(갑)"/>
      <sheetName val="검사기준서(을)"/>
      <sheetName val="작성요령"/>
      <sheetName val="기밀성적서"/>
      <sheetName val="내압성적서"/>
      <sheetName val="??"/>
      <sheetName val="??flow"/>
      <sheetName val="????"/>
      <sheetName val="??????"/>
      <sheetName val="????1"/>
      <sheetName val="????2"/>
      <sheetName val="?? ????"/>
      <sheetName val="???"/>
      <sheetName val="KD율"/>
      <sheetName val="검토사항"/>
      <sheetName val="입력"/>
      <sheetName val="HCCE01"/>
      <sheetName val="3"/>
      <sheetName val="1월가격"/>
      <sheetName val="검기갑지"/>
      <sheetName val="AMP Daten"/>
      <sheetName val="AMP Engine Daten"/>
      <sheetName val="Basis"/>
      <sheetName val="99FLMST"/>
      <sheetName val="MBNBSMTR"/>
      <sheetName val="1L"/>
      <sheetName val="2L"/>
      <sheetName val="3L"/>
      <sheetName val="4L"/>
      <sheetName val="5L"/>
      <sheetName val="6L"/>
      <sheetName val="GRACE"/>
      <sheetName val="CHO"/>
      <sheetName val="EM"/>
      <sheetName val="SOL"/>
      <sheetName val="PRB"/>
      <sheetName val="SEN"/>
      <sheetName val="64164"/>
      <sheetName val="mm결과"/>
      <sheetName val="직급별(순위) (2)"/>
      <sheetName val="08관리직승진대상자"/>
      <sheetName val="LB Plan 97 neu 15531 Best "/>
      <sheetName val="인원"/>
      <sheetName val="__"/>
      <sheetName val="__flow"/>
      <sheetName val="____"/>
      <sheetName val="______"/>
      <sheetName val="____1"/>
      <sheetName val="____2"/>
      <sheetName val="__ ____"/>
      <sheetName val="___"/>
      <sheetName val="p2-1"/>
      <sheetName val="정비손익"/>
      <sheetName val="소상 &quot;1&quot;"/>
      <sheetName val="TCA"/>
      <sheetName val="A-100전제"/>
      <sheetName val="가공"/>
      <sheetName val="Data"/>
      <sheetName val="CAUDIT"/>
      <sheetName val="파손CODE"/>
      <sheetName val="원가 종합"/>
      <sheetName val="작업"/>
      <sheetName val="용기_승인요청"/>
      <sheetName val="??_????"/>
      <sheetName val="_______"/>
      <sheetName val="구동"/>
      <sheetName val="Macro1"/>
      <sheetName val="#REF"/>
      <sheetName val="COND"/>
      <sheetName val="금형비"/>
      <sheetName val="3.일반사상"/>
      <sheetName val="LINE 운영안"/>
      <sheetName val="전력계획"/>
      <sheetName val="차종"/>
      <sheetName val="LINE_VENT"/>
      <sheetName val="원계-JOINT"/>
      <sheetName val="차종 목록"/>
      <sheetName val="차종별"/>
      <sheetName val="경비공통"/>
      <sheetName val="ECR 양식"/>
      <sheetName val="RAWDATA"/>
      <sheetName val="Mando-Korea"/>
      <sheetName val="공문"/>
      <sheetName val="운임.환차손-Y"/>
      <sheetName val="집계_CAPEX"/>
      <sheetName val="AMP_Daten"/>
      <sheetName val="AMP_Engine_Daten"/>
      <sheetName val="직급별(순위)_(2)"/>
      <sheetName val="소모품비_기타"/>
      <sheetName val="사무직"/>
      <sheetName val="총"/>
      <sheetName val="검사기준(갑)"/>
      <sheetName val="검사기준(을)"/>
      <sheetName val="검사성적서"/>
      <sheetName val="대표자"/>
      <sheetName val="Assumptions"/>
      <sheetName val="작업제품군"/>
      <sheetName val="사용자코드1"/>
      <sheetName val="사용자코드2"/>
      <sheetName val="인원01"/>
      <sheetName val="불량현상별END"/>
      <sheetName val="Grafikdaten"/>
      <sheetName val="배부표"/>
      <sheetName val="Calculation"/>
      <sheetName val="대외공문"/>
      <sheetName val="대표경력"/>
      <sheetName val="구list"/>
      <sheetName val="소유주(원)"/>
      <sheetName val="매출DATA"/>
      <sheetName val="major"/>
      <sheetName val="2"/>
      <sheetName val="CNC810M"/>
      <sheetName val="4M 변경 양식(을지)"/>
      <sheetName val="단가2"/>
      <sheetName val="Inner 공정"/>
      <sheetName val="LEASE4"/>
      <sheetName val="10월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재고현황"/>
      <sheetName val="FUEL FILLER"/>
      <sheetName val="9811 YTD"/>
      <sheetName val="월차"/>
      <sheetName val="AR보고서"/>
      <sheetName val="SYSTEM"/>
      <sheetName val="가공비(2)"/>
      <sheetName val="?????(?)"/>
      <sheetName val="?????"/>
      <sheetName val="생산ITEM"/>
      <sheetName val="업체별"/>
      <sheetName val="산출내역서집계표"/>
      <sheetName val="AN_EL(16.0)"/>
      <sheetName val="출입자명단"/>
      <sheetName val="토공사"/>
      <sheetName val="기준코드"/>
      <sheetName val="_____(_)"/>
      <sheetName val="_____"/>
      <sheetName val="Cover"/>
      <sheetName val="환율"/>
      <sheetName val="SABC재료(소요량)"/>
      <sheetName val="主表"/>
      <sheetName val="공정별"/>
      <sheetName val="전공장2"/>
      <sheetName val="LX3.0 RR"/>
      <sheetName val="품의양식"/>
      <sheetName val="9901"/>
      <sheetName val="발신정보"/>
      <sheetName val="entitlements"/>
      <sheetName val="P&amp;L"/>
      <sheetName val="EvaAL"/>
      <sheetName val="건설성적"/>
      <sheetName val="예산실적전체당월"/>
      <sheetName val="이자율"/>
      <sheetName val="투자예산"/>
      <sheetName val="BASE"/>
      <sheetName val="AT310"/>
      <sheetName val="1.PVC 불량현황"/>
      <sheetName val="2.CF 불량현황"/>
      <sheetName val="3.AM 불량현황"/>
      <sheetName val="4.DCB 불량현황"/>
      <sheetName val="총괄표"/>
      <sheetName val="Calendar"/>
      <sheetName val="차수"/>
      <sheetName val="사구"/>
      <sheetName val="표지★"/>
      <sheetName val="HP1AMLIST"/>
      <sheetName val="선반OPT"/>
      <sheetName val="LB_Plan_97_neu_15531_Best_"/>
      <sheetName val="결재 "/>
      <sheetName val="협조전"/>
      <sheetName val="주행"/>
      <sheetName val="유통망계획"/>
      <sheetName val="MAT components"/>
      <sheetName val="품목별"/>
      <sheetName val="Material Expense Rate"/>
      <sheetName val="진행 DATA (2)"/>
      <sheetName val="용기_승인요청1"/>
      <sheetName val="_______1"/>
      <sheetName val="차종_목록"/>
      <sheetName val="원가_종합"/>
      <sheetName val="FUEL_FILLER"/>
      <sheetName val="LINE_운영안"/>
      <sheetName val="3_일반사상"/>
      <sheetName val="결재_"/>
      <sheetName val="소상_&quot;1&quot;"/>
      <sheetName val="ECR_양식"/>
      <sheetName val="운임_환차손-Y"/>
      <sheetName val="9811_YTD"/>
      <sheetName val="Material_Expense_Rate"/>
      <sheetName val="4M_변경_양식(을지)"/>
      <sheetName val="Main"/>
      <sheetName val="직원신상"/>
      <sheetName val="M1master"/>
      <sheetName val="5_1_설비투자변경이력"/>
      <sheetName val="코드(수정금지)"/>
      <sheetName val="금강투자2000"/>
      <sheetName val="건재양식"/>
      <sheetName val="00실적"/>
      <sheetName val="세부(종합)"/>
      <sheetName val="카메라"/>
      <sheetName val="SFTP MPM MASTER"/>
      <sheetName val="주소(한문)"/>
      <sheetName val="국가DATA"/>
      <sheetName val="PILOT APP."/>
      <sheetName val="BOM Cost (R-U713MHH)"/>
      <sheetName val="Function"/>
      <sheetName val="1.변경범위"/>
      <sheetName val="??_????1"/>
      <sheetName val="AMP_Daten1"/>
      <sheetName val="AMP_Engine_Daten1"/>
      <sheetName val="직급별(순위)_(2)1"/>
      <sheetName val="AN_EL(16_0)"/>
      <sheetName val="Inner_공정"/>
      <sheetName val="1_PVC_불량현황"/>
      <sheetName val="2_CF_불량현황"/>
      <sheetName val="3_AM_불량현황"/>
      <sheetName val="4_DCB_불량현황"/>
      <sheetName val="LX3_0_RR"/>
      <sheetName val="MRP코드"/>
      <sheetName val="PRP코드"/>
      <sheetName val="1-1. OEM"/>
      <sheetName val="1-2 Code Info"/>
      <sheetName val="so-021"/>
      <sheetName val="기안"/>
      <sheetName val="C83"/>
      <sheetName val="Summary"/>
      <sheetName val="매출분석(당월)"/>
      <sheetName val="종합"/>
      <sheetName val="문서처리전"/>
      <sheetName val="예산계획"/>
      <sheetName val="Data (c)"/>
      <sheetName val="INSERT BOBBIN"/>
      <sheetName val="LOT_AC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roupement infos"/>
      <sheetName val="Prix Matière"/>
      <sheetName val="Dossier archivage"/>
      <sheetName val="ENTETE"/>
      <sheetName val="INVESTS génériques Phase 1"/>
      <sheetName val="INVESTS spécifiques"/>
      <sheetName val="PRP ACTUEL Phase 1"/>
      <sheetName val="PRP POTENTIEL Phase 1"/>
      <sheetName val="PRP OBJECTIF Phase 1"/>
      <sheetName val="Bridge CAA"/>
      <sheetName val="INVESTS génériques Phase 2"/>
      <sheetName val="PRP ACTUEL Phase 2"/>
      <sheetName val="PRP POTENTIEL Phase 2"/>
      <sheetName val="PRP OBJECTIF Phase 2"/>
      <sheetName val="INVESTS génériques Phase 3"/>
      <sheetName val="PRP ACTUEL Phase 3"/>
      <sheetName val="PRP POTENTIEL Phase 3"/>
      <sheetName val="PRP OBJECTIF Phase 3"/>
      <sheetName val="TRANSFERT PCO"/>
      <sheetName val="OPTIONS"/>
      <sheetName val="CONDITIONNEMENT"/>
      <sheetName val="CONDITIONNEMENT DE SUBSTITUTION"/>
      <sheetName val="CONDITIONNEMENT PETITES SERIES"/>
      <sheetName val="Transfert MIP"/>
      <sheetName val="TRANSFERT PCO OPTIONS"/>
      <sheetName val="Transfert MIP OPTIONS"/>
      <sheetName val="TAUX SAP"/>
      <sheetName val="Champs nommés"/>
      <sheetName val="Appros"/>
      <sheetName val="Conducteurs"/>
      <sheetName val="MODIF"/>
      <sheetName val="Main"/>
      <sheetName val="Help"/>
      <sheetName val="projects portofolio"/>
      <sheetName val="1.Catalogos"/>
      <sheetName val="P.Unit 040903 No borrar"/>
      <sheetName val="MONTHLY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art list"/>
      <sheetName val="Jia ying"/>
      <sheetName val="ZD1432 Santana W"/>
      <sheetName val="ZD1432F Santana W(improved)"/>
      <sheetName val="CT534"/>
      <sheetName val="GW450B-200B"/>
      <sheetName val="GW450B-200C"/>
      <sheetName val="GW450B-100A"/>
      <sheetName val="GW450-100"/>
      <sheetName val="B5"/>
      <sheetName val="B5 right"/>
      <sheetName val="PQ24FAB"/>
      <sheetName val="PQ24RM"/>
      <sheetName val="PQ24RAB"/>
      <sheetName val="B2 RWS"/>
      <sheetName val="ZD15312"/>
      <sheetName val="CT590"/>
      <sheetName val="w_car_雨刮_刮杆"/>
      <sheetName val="w_car_雨刮_刮片"/>
      <sheetName val="ZD1433"/>
      <sheetName val="CT464"/>
      <sheetName val="GW450H-300"/>
      <sheetName val="GW450H-200"/>
      <sheetName val="GW450H-100"/>
      <sheetName val="ZD1237"/>
      <sheetName val="GW340-100"/>
      <sheetName val="ZD15315"/>
      <sheetName val="CT490"/>
      <sheetName val="ZD1432A"/>
      <sheetName val="CT597"/>
      <sheetName val="GW457-200"/>
      <sheetName val="北京大切诺基"/>
      <sheetName val="北京大切诺基后刮"/>
      <sheetName val="ZD15311B"/>
      <sheetName val="CT593"/>
      <sheetName val="GW450D-200"/>
      <sheetName val="GW450D-300"/>
      <sheetName val="GW450D-100"/>
      <sheetName val="ZD15314"/>
      <sheetName val="CT561"/>
      <sheetName val="ZD13313F"/>
      <sheetName val="CD137"/>
      <sheetName val="GW500D"/>
      <sheetName val="ZD1432C"/>
      <sheetName val="CT605"/>
      <sheetName val="ZD1435"/>
      <sheetName val="CT646"/>
      <sheetName val="GW475A-200"/>
      <sheetName val="GW475A-100"/>
      <sheetName val="ZD1231"/>
      <sheetName val="ZD1341C"/>
      <sheetName val="ZD1341D"/>
      <sheetName val="ZD1342"/>
      <sheetName val="ZD1347"/>
      <sheetName val="ZD1346"/>
      <sheetName val="MK20 CBU"/>
      <sheetName val="MK20 SKD"/>
      <sheetName val="ZD1771A"/>
      <sheetName val="MK60"/>
      <sheetName val="audi A6传动"/>
      <sheetName val="ZD1345"/>
      <sheetName val="ZD15312A"/>
      <sheetName val="CT1333"/>
      <sheetName val="ZD1437A"/>
      <sheetName val="ZD1437"/>
      <sheetName val="CT514"/>
      <sheetName val="Import "/>
      <sheetName val="Sheet1"/>
      <sheetName val="Sheet2"/>
      <sheetName val="Sheet3"/>
      <sheetName val="Help"/>
      <sheetName val="Volume and price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0A Description"/>
      <sheetName val="0B Est - N'est pas"/>
      <sheetName val="2 - 3 Tendance Containment"/>
      <sheetName val="4 Causes racines"/>
      <sheetName val="5-6-7A Actions correctives"/>
      <sheetName val="7B-8 Cloture"/>
      <sheetName val="A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Instrucciones de Uso P&amp;L"/>
      <sheetName val="2.P&amp;L Ke80"/>
      <sheetName val="3.P&amp;L KE80 USD detalle"/>
      <sheetName val="4.P&amp;L 2003 Mensual"/>
      <sheetName val="4a.Efecto Back to basic"/>
      <sheetName val="4a.Versiones P&amp;L Mensual"/>
      <sheetName val="5.P&amp;L 2003 CUM1"/>
      <sheetName val="P&amp;L 2003 CUM Borrar"/>
      <sheetName val="6.Non Operating Income&amp;expenses"/>
      <sheetName val="7.Base Personal Costs SAP"/>
      <sheetName val="8.Personal Costs Resumen"/>
      <sheetName val="9.Personal Costs Reconciliation"/>
      <sheetName val="10.Personal Costs  Historic"/>
      <sheetName val="11.Personal Costs Analysis"/>
      <sheetName val="Instructivo de Uso Balance"/>
      <sheetName val="20.Base Balance MAF0 RS"/>
      <sheetName val="21.Tabla pivote maf0"/>
      <sheetName val="22.Base Balance MAF1 RM"/>
      <sheetName val="23.Support Balance RS"/>
      <sheetName val="24.MAF1 vs MAF0"/>
      <sheetName val="25.Balance Sheet rrs0b100"/>
      <sheetName val="26.Simp Balance Sheet rrs0b102"/>
      <sheetName val="27.Balance MAF0 RS"/>
      <sheetName val="28.Balance MAF1 RM"/>
      <sheetName val="Catalogo cue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Modulefull"/>
      <sheetName val="Synthèse Qualifications"/>
      <sheetName val="Pareto"/>
      <sheetName val="Planning standard"/>
      <sheetName val="LISTE ARTIC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_IAR"/>
      <sheetName val="Evolution Masque DAI"/>
      <sheetName val="Input_Data"/>
      <sheetName val="Summary"/>
      <sheetName val="Invest"/>
      <sheetName val="Main"/>
      <sheetName val="IncomeStat"/>
      <sheetName val="CostRed"/>
      <sheetName val="PayBack"/>
      <sheetName val="CashFlow"/>
      <sheetName val="VM30 vs PRB4"/>
      <sheetName val="VM30 vs SW4"/>
      <sheetName val="Target VM30"/>
      <sheetName val="Bridge Chiffrage"/>
      <sheetName val="VM30 potential volume"/>
      <sheetName val="Bilan économique"/>
      <sheetName val="Cost B95"/>
      <sheetName val="R&amp;D"/>
      <sheetName val="Cost A515"/>
      <sheetName val="Cost (3)"/>
      <sheetName val="Cover"/>
      <sheetName val="Content"/>
      <sheetName val="Strategy"/>
      <sheetName val="Technic"/>
      <sheetName val="Social"/>
      <sheetName val="Production"/>
      <sheetName val="VPS"/>
      <sheetName val="Planning"/>
      <sheetName val="Key_Figures"/>
      <sheetName val="Sales"/>
      <sheetName val="TRS Lignes avant"/>
      <sheetName val="DepPlan"/>
      <sheetName val="TRS"/>
      <sheetName val="WorkCapital"/>
      <sheetName val="Actual Potential Target"/>
      <sheetName val="VAR_PER_IAR"/>
      <sheetName val="CostCenter"/>
      <sheetName val="Empty1"/>
      <sheetName val="Empty2"/>
      <sheetName val="Economics"/>
      <sheetName val="Access"/>
      <sheetName val="ENT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 - Projet P1"/>
      <sheetName val="Edition"/>
      <sheetName val="Introduction"/>
      <sheetName val="DEA-ACTUEL"/>
      <sheetName val="Supplier-Ph2-page1"/>
      <sheetName val="Supplier-Ph2-page2"/>
      <sheetName val="COST-128 DC"/>
      <sheetName val="COST-137 PSA"/>
      <sheetName val="CTRL-JABIL-PSA-IndJ"/>
      <sheetName val="PW-JCAE-PSA"/>
      <sheetName val="ALT - VA"/>
      <sheetName val="ALT-Isolant Bobine"/>
      <sheetName val="ALT-Brackets-PSA"/>
      <sheetName val="ALT-Brackets-DC"/>
      <sheetName val="ALT-Poles"/>
      <sheetName val="ALT-Stator"/>
      <sheetName val="ALT-Cover Con.-Radial- page1"/>
      <sheetName val="ALT-Brush-Holder-Radial- page2"/>
      <sheetName val="ALT- 3 phases cov-Radial- page3"/>
      <sheetName val="ALT-PowerConnector-Axial"/>
      <sheetName val="ALT-Fan"/>
      <sheetName val="ALT-Magnet-Ferrite"/>
      <sheetName val="ALT-Target"/>
      <sheetName val="Couvercle"/>
      <sheetName val="ALT-TargetSupport"/>
      <sheetName val="ALT-SensorUnit"/>
      <sheetName val="ALT-Sensor-Cost"/>
      <sheetName val="SEU-Housing"/>
      <sheetName val="SEU-Housing-ITW-BC"/>
      <sheetName val="SEU-HeatSink"/>
      <sheetName val="PowerCable"/>
      <sheetName val="Ind - Projet P1 (2)"/>
      <sheetName val="TG9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ête"/>
      <sheetName val="Projet"/>
      <sheetName val="Electromécanique"/>
      <sheetName val="Qualité"/>
      <sheetName val="Achat"/>
      <sheetName val="Industrialisation"/>
      <sheetName val="Commerce"/>
      <sheetName val="Validation"/>
      <sheetName val="Electronique"/>
      <sheetName val="P2 PCS"/>
      <sheetName val="Renault"/>
      <sheetName val="GMP"/>
      <sheetName val="Congés 2005"/>
      <sheetName val="Bilan"/>
      <sheetName val="Equipe projet"/>
      <sheetName val="Affichage plateau"/>
      <sheetName val="Training status"/>
      <sheetName val="Légende"/>
      <sheetName val="Historique Projet"/>
      <sheetName val="Evolution_indicateurs"/>
      <sheetName val="CR GMP - Avancement"/>
      <sheetName val="VALEO"/>
      <sheetName val="Congés"/>
      <sheetName val="Manuel"/>
      <sheetName val="Indicateurs"/>
      <sheetName val="Congés 2007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B3" t="str">
            <v>Achats</v>
          </cell>
        </row>
        <row r="4">
          <cell r="B4" t="str">
            <v>Commerce</v>
          </cell>
        </row>
        <row r="5">
          <cell r="B5" t="str">
            <v>Finance</v>
          </cell>
        </row>
        <row r="6">
          <cell r="B6" t="str">
            <v>GMP</v>
          </cell>
        </row>
        <row r="7">
          <cell r="B7" t="str">
            <v>Hardware</v>
          </cell>
        </row>
        <row r="8">
          <cell r="B8" t="str">
            <v>Indus.</v>
          </cell>
        </row>
        <row r="9">
          <cell r="B9" t="str">
            <v>Kickoff</v>
          </cell>
        </row>
        <row r="10">
          <cell r="B10" t="str">
            <v>Méca</v>
          </cell>
        </row>
        <row r="11">
          <cell r="B11" t="str">
            <v>P2 PCS</v>
          </cell>
        </row>
        <row r="12">
          <cell r="B12" t="str">
            <v>PMC</v>
          </cell>
        </row>
        <row r="13">
          <cell r="B13" t="str">
            <v>Projet</v>
          </cell>
        </row>
        <row r="14">
          <cell r="B14" t="str">
            <v>PUDENZ</v>
          </cell>
        </row>
        <row r="15">
          <cell r="B15" t="str">
            <v>Qualité</v>
          </cell>
        </row>
        <row r="16">
          <cell r="B16" t="str">
            <v>RDC</v>
          </cell>
        </row>
        <row r="17">
          <cell r="B17" t="str">
            <v>RENAULT</v>
          </cell>
        </row>
        <row r="18">
          <cell r="B18" t="str">
            <v>Risques</v>
          </cell>
        </row>
        <row r="19">
          <cell r="B19" t="str">
            <v>Validation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-components"/>
      <sheetName val="RS 1200-116"/>
      <sheetName val="0489405AA (1a)"/>
      <sheetName val="0489405AA(1b)"/>
      <sheetName val="04894051AA (2a)"/>
      <sheetName val="04894051AA(2b)"/>
      <sheetName val="04894052AA (3)"/>
      <sheetName val="04894053AA (4a)"/>
      <sheetName val="04894053AA(4b)"/>
      <sheetName val="24002539"/>
      <sheetName val="24002620"/>
      <sheetName val="24002620b"/>
      <sheetName val="24002813"/>
      <sheetName val="24002839"/>
      <sheetName val="24006601 Win88"/>
      <sheetName val="23108555 SN95"/>
      <sheetName val="24002294"/>
      <sheetName val="24002594"/>
      <sheetName val="24002199"/>
      <sheetName val="24002604"/>
      <sheetName val="23108560 Win126"/>
      <sheetName val="24002048 FN145"/>
      <sheetName val="23108934 CDW"/>
      <sheetName val="24002555 CDW162"/>
      <sheetName val="5049020 GMT400"/>
      <sheetName val="5049021 GMT400"/>
      <sheetName val="Ranger DS (1)"/>
      <sheetName val="Ranger DS (2)"/>
      <sheetName val="Ranger PS (1)"/>
      <sheetName val="Ranger PS (2)"/>
      <sheetName val="Ranger(RH-print)"/>
      <sheetName val="Ranger(LH-print)"/>
      <sheetName val="24002620 1200_155"/>
      <sheetName val="Sheet14"/>
      <sheetName val="Sheet15"/>
      <sheetName val="Sheet16"/>
      <sheetName val="Sheet13"/>
      <sheetName val="Module_components"/>
      <sheetName val="BLA_PTS"/>
      <sheetName val="Base1"/>
      <sheetName val="Main"/>
      <sheetName val="ENTETE"/>
      <sheetName val="Maestro de Partes"/>
      <sheetName val="PRS"/>
      <sheetName val="INVESTS"/>
      <sheetName val="Plan1"/>
      <sheetName val="Com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 t="str">
            <v>Part Number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Visa Signature"/>
      <sheetName val="Input_Data"/>
      <sheetName val="Cover"/>
      <sheetName val="Content"/>
      <sheetName val="Summary"/>
      <sheetName val="Summary Intern"/>
      <sheetName val="Strategy"/>
      <sheetName val="Technic"/>
      <sheetName val="Invest"/>
      <sheetName val="Economics"/>
      <sheetName val="Social"/>
      <sheetName val="Production"/>
      <sheetName val="VPS"/>
      <sheetName val="Planning"/>
      <sheetName val="IncomeStat"/>
      <sheetName val="CostRed"/>
      <sheetName val="PayBack"/>
      <sheetName val="CashFlow"/>
      <sheetName val="Key_Figures"/>
      <sheetName val="Sales"/>
      <sheetName val="Cost (1)"/>
      <sheetName val="R&amp;D"/>
      <sheetName val="DepPlan"/>
      <sheetName val="TRS"/>
      <sheetName val="WorkCapital"/>
      <sheetName val="OES cost DS"/>
      <sheetName val="OES Cost PS"/>
      <sheetName val="Cost (2)"/>
      <sheetName val="OES volumes"/>
      <sheetName val="TimeSchedule"/>
      <sheetName val="VAR_PER_IAR"/>
      <sheetName val="Req_IAR"/>
      <sheetName val="CAA"/>
      <sheetName val="Appendix"/>
      <sheetName val="Cost (3)"/>
      <sheetName val="Cost (4)"/>
      <sheetName val="Cost (5)"/>
      <sheetName val="2b. Repor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211"/>
      <sheetName val="PP%계산"/>
      <sheetName val="#REF"/>
      <sheetName val="검토사항"/>
      <sheetName val="TOTAL"/>
      <sheetName val="98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M2"/>
      <sheetName val="OEM"/>
      <sheetName val="Index"/>
      <sheetName val="données"/>
      <sheetName val="calendar"/>
      <sheetName val="MOI"/>
      <sheetName val="mod uap"/>
      <sheetName val="FG"/>
      <sheetName val="InvestToolings"/>
      <sheetName val="Investiss.prod"/>
      <sheetName val="Investiss.DAI 2003"/>
      <sheetName val="P1 GM"/>
      <sheetName val="P1 T03"/>
      <sheetName val="Invest DAI 2002"/>
      <sheetName val="Tooling"/>
      <sheetName val="Invest Produccion"/>
      <sheetName val="Sheet2"/>
      <sheetName val="Invest DAI 2003"/>
      <sheetName val="P1-T03"/>
      <sheetName val="P1-GM"/>
      <sheetName val="P1 Nissan-Ford-VW"/>
      <sheetName val="Invest-USA"/>
      <sheetName val="P0-R&amp;D"/>
      <sheetName val="R&amp;D"/>
      <sheetName val="Quality"/>
      <sheetName val="IT"/>
      <sheetName val="RH"/>
      <sheetName val="Synthese Immo Branche"/>
      <sheetName val="Invest global"/>
      <sheetName val="P1 Nissan, Ford, VW"/>
      <sheetName val="Invest USA"/>
      <sheetName val="Invest R&amp;D"/>
      <sheetName val="Invest Quality"/>
      <sheetName val="Invest IT"/>
      <sheetName val="InvestRH"/>
      <sheetName val="Cpte MAF"/>
      <sheetName val="CASH"/>
      <sheetName val="Bilan"/>
      <sheetName val="Stock"/>
      <sheetName val="CDR"/>
      <sheetName val="SINTESIS"/>
      <sheetName val="CONSUMO Total"/>
      <sheetName val="Suppliers"/>
      <sheetName val="precios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11">
          <cell r="B11">
            <v>2548519</v>
          </cell>
          <cell r="C11" t="str">
            <v>VIS</v>
          </cell>
          <cell r="D11" t="str">
            <v>A RAYMOND</v>
          </cell>
          <cell r="E11" t="str">
            <v>K1</v>
          </cell>
          <cell r="F11">
            <v>1.9635000000000003E-2</v>
          </cell>
          <cell r="G11">
            <v>2</v>
          </cell>
          <cell r="H11">
            <v>177216.58513956232</v>
          </cell>
          <cell r="I11" t="str">
            <v>nego</v>
          </cell>
          <cell r="J11">
            <v>1.8694500000000003E-2</v>
          </cell>
          <cell r="K11">
            <v>3312.9754508915485</v>
          </cell>
          <cell r="L11">
            <v>174644.69170488795</v>
          </cell>
          <cell r="N11">
            <v>1.8694500000000003E-2</v>
          </cell>
          <cell r="O11">
            <v>3264.8951890770281</v>
          </cell>
          <cell r="P11">
            <v>183764.60224085965</v>
          </cell>
          <cell r="R11">
            <v>1.8694500000000003E-2</v>
          </cell>
          <cell r="S11">
            <v>3435.3873565917511</v>
          </cell>
          <cell r="T11">
            <v>182368.21834621936</v>
          </cell>
          <cell r="V11">
            <v>1.8694500000000003E-2</v>
          </cell>
          <cell r="W11">
            <v>3409.2826578733984</v>
          </cell>
          <cell r="X11">
            <v>188196.60224085965</v>
          </cell>
          <cell r="Z11">
            <v>1.8694500000000003E-2</v>
          </cell>
          <cell r="AA11">
            <v>3518.2413805917513</v>
          </cell>
          <cell r="AB11">
            <v>190394.38437950466</v>
          </cell>
          <cell r="AD11">
            <v>1.8694500000000003E-2</v>
          </cell>
          <cell r="AE11">
            <v>3559.3278187826504</v>
          </cell>
          <cell r="AF11">
            <v>106174.01286856244</v>
          </cell>
          <cell r="AG11" t="str">
            <v xml:space="preserve"> </v>
          </cell>
          <cell r="AH11">
            <v>1.9239000000000003E-2</v>
          </cell>
          <cell r="AI11">
            <v>2042.681833578273</v>
          </cell>
          <cell r="AJ11">
            <v>177528.89773293148</v>
          </cell>
          <cell r="AL11">
            <v>1.9239000000000003E-2</v>
          </cell>
          <cell r="AM11">
            <v>3415.4784634838693</v>
          </cell>
          <cell r="AN11">
            <v>178160.89773293148</v>
          </cell>
          <cell r="AP11">
            <v>1.9239000000000003E-2</v>
          </cell>
          <cell r="AQ11">
            <v>3427.6375114838693</v>
          </cell>
          <cell r="AR11">
            <v>208193.1271655091</v>
          </cell>
          <cell r="AT11">
            <v>1.9239000000000003E-2</v>
          </cell>
          <cell r="AU11">
            <v>4005.4275735372303</v>
          </cell>
          <cell r="AV11">
            <v>175783.99022408598</v>
          </cell>
          <cell r="AW11" t="str">
            <v xml:space="preserve"> </v>
          </cell>
          <cell r="AX11">
            <v>1.9239000000000003E-2</v>
          </cell>
          <cell r="AY11">
            <v>3381.9081879211908</v>
          </cell>
          <cell r="AZ11">
            <v>174439.99022408598</v>
          </cell>
          <cell r="BB11">
            <v>1.9239000000000003E-2</v>
          </cell>
          <cell r="BC11">
            <v>3356.0509719211905</v>
          </cell>
          <cell r="BD11">
            <v>2116866</v>
          </cell>
          <cell r="BE11">
            <v>40129.294395733748</v>
          </cell>
        </row>
        <row r="12">
          <cell r="B12">
            <v>2601659</v>
          </cell>
          <cell r="C12" t="str">
            <v>Diode + Actron 35A</v>
          </cell>
          <cell r="D12" t="str">
            <v>Actron</v>
          </cell>
          <cell r="E12" t="str">
            <v>N4</v>
          </cell>
          <cell r="F12">
            <v>0.44194210000000006</v>
          </cell>
          <cell r="H12">
            <v>0</v>
          </cell>
          <cell r="J12">
            <v>0.44194210000000006</v>
          </cell>
          <cell r="K12">
            <v>0</v>
          </cell>
          <cell r="L12">
            <v>0</v>
          </cell>
          <cell r="N12">
            <v>0.44194210000000006</v>
          </cell>
          <cell r="O12">
            <v>0</v>
          </cell>
          <cell r="P12">
            <v>0</v>
          </cell>
          <cell r="R12">
            <v>0.44194210000000006</v>
          </cell>
          <cell r="S12">
            <v>0</v>
          </cell>
          <cell r="T12">
            <v>230574.62751932902</v>
          </cell>
          <cell r="V12">
            <v>0.44194210000000006</v>
          </cell>
          <cell r="W12">
            <v>101900.63509261007</v>
          </cell>
          <cell r="X12">
            <v>237781.20336128946</v>
          </cell>
          <cell r="Z12">
            <v>0.44194210000000006</v>
          </cell>
          <cell r="AA12">
            <v>105085.52435401533</v>
          </cell>
          <cell r="AB12">
            <v>240154.77656925697</v>
          </cell>
          <cell r="AD12">
            <v>0.44194210000000006</v>
          </cell>
          <cell r="AE12">
            <v>106134.50628204823</v>
          </cell>
          <cell r="AF12">
            <v>134334.61930284367</v>
          </cell>
          <cell r="AH12">
            <v>0.45481420000000006</v>
          </cell>
          <cell r="AI12">
            <v>61097.292410527407</v>
          </cell>
          <cell r="AJ12">
            <v>222229.34659939719</v>
          </cell>
          <cell r="AL12">
            <v>0.45481420000000006</v>
          </cell>
          <cell r="AM12">
            <v>101073.06249012757</v>
          </cell>
          <cell r="AN12">
            <v>244777.34659939719</v>
          </cell>
          <cell r="AP12">
            <v>0.45481420000000006</v>
          </cell>
          <cell r="AQ12">
            <v>111328.21307172757</v>
          </cell>
          <cell r="AR12">
            <v>279390.49074826366</v>
          </cell>
          <cell r="AT12">
            <v>0.45481420000000006</v>
          </cell>
          <cell r="AU12">
            <v>127070.76253727895</v>
          </cell>
          <cell r="AV12">
            <v>221690.38533612894</v>
          </cell>
          <cell r="AX12">
            <v>0.45481420000000006</v>
          </cell>
          <cell r="AY12">
            <v>100827.93525434323</v>
          </cell>
          <cell r="AZ12">
            <v>213885.58533612895</v>
          </cell>
          <cell r="BB12">
            <v>0.45481420000000006</v>
          </cell>
          <cell r="BC12">
            <v>97278.201386183224</v>
          </cell>
          <cell r="BD12">
            <v>2024818.3813720352</v>
          </cell>
          <cell r="BE12">
            <v>911796.13287886162</v>
          </cell>
        </row>
        <row r="13">
          <cell r="B13">
            <v>2601660</v>
          </cell>
          <cell r="C13" t="str">
            <v>Diode - Actron 35A</v>
          </cell>
          <cell r="D13" t="str">
            <v>Actron</v>
          </cell>
          <cell r="E13" t="str">
            <v>N4</v>
          </cell>
          <cell r="F13">
            <v>0.44194210000000006</v>
          </cell>
          <cell r="H13">
            <v>0</v>
          </cell>
          <cell r="J13">
            <v>0.44194210000000006</v>
          </cell>
          <cell r="K13">
            <v>0</v>
          </cell>
          <cell r="L13">
            <v>0</v>
          </cell>
          <cell r="N13">
            <v>0.44194210000000006</v>
          </cell>
          <cell r="O13">
            <v>0</v>
          </cell>
          <cell r="P13">
            <v>0</v>
          </cell>
          <cell r="R13">
            <v>0.44194210000000006</v>
          </cell>
          <cell r="S13">
            <v>0</v>
          </cell>
          <cell r="T13">
            <v>230574.62751932902</v>
          </cell>
          <cell r="V13">
            <v>0.44194210000000006</v>
          </cell>
          <cell r="W13">
            <v>101900.63509261007</v>
          </cell>
          <cell r="X13">
            <v>237781.20336128946</v>
          </cell>
          <cell r="Z13">
            <v>0.44194210000000006</v>
          </cell>
          <cell r="AA13">
            <v>105085.52435401533</v>
          </cell>
          <cell r="AB13">
            <v>240154.77656925697</v>
          </cell>
          <cell r="AD13">
            <v>0.44194210000000006</v>
          </cell>
          <cell r="AE13">
            <v>106134.50628204823</v>
          </cell>
          <cell r="AF13">
            <v>134334.61930284367</v>
          </cell>
          <cell r="AH13">
            <v>0.45481420000000006</v>
          </cell>
          <cell r="AI13">
            <v>61097.292410527407</v>
          </cell>
          <cell r="AJ13">
            <v>222229.34659939719</v>
          </cell>
          <cell r="AL13">
            <v>0.45481420000000006</v>
          </cell>
          <cell r="AM13">
            <v>101073.06249012757</v>
          </cell>
          <cell r="AN13">
            <v>244777.34659939719</v>
          </cell>
          <cell r="AP13">
            <v>0.45481420000000006</v>
          </cell>
          <cell r="AQ13">
            <v>111328.21307172757</v>
          </cell>
          <cell r="AR13">
            <v>279390.49074826366</v>
          </cell>
          <cell r="AT13">
            <v>0.45481420000000006</v>
          </cell>
          <cell r="AU13">
            <v>127070.76253727895</v>
          </cell>
          <cell r="AV13">
            <v>221690.38533612894</v>
          </cell>
          <cell r="AX13">
            <v>0.45481420000000006</v>
          </cell>
          <cell r="AY13">
            <v>100827.93525434323</v>
          </cell>
          <cell r="AZ13">
            <v>213885.58533612895</v>
          </cell>
          <cell r="BB13">
            <v>0.45481420000000006</v>
          </cell>
          <cell r="BC13">
            <v>97278.201386183224</v>
          </cell>
          <cell r="BD13">
            <v>2024818.3813720352</v>
          </cell>
          <cell r="BE13">
            <v>911796.13287886162</v>
          </cell>
        </row>
        <row r="14">
          <cell r="B14">
            <v>2807743</v>
          </cell>
          <cell r="C14" t="str">
            <v>SOUDURE / 2807688</v>
          </cell>
          <cell r="D14" t="str">
            <v>ALPHA FRY</v>
          </cell>
          <cell r="E14" t="str">
            <v>B9</v>
          </cell>
          <cell r="F14">
            <v>9.7205220000000005E-3</v>
          </cell>
          <cell r="H14">
            <v>0</v>
          </cell>
          <cell r="J14">
            <v>9.7205220000000005E-3</v>
          </cell>
          <cell r="K14">
            <v>0</v>
          </cell>
          <cell r="L14">
            <v>0</v>
          </cell>
          <cell r="N14">
            <v>9.7205220000000005E-3</v>
          </cell>
          <cell r="O14">
            <v>0</v>
          </cell>
          <cell r="P14">
            <v>0</v>
          </cell>
          <cell r="R14">
            <v>9.7205220000000005E-3</v>
          </cell>
          <cell r="S14">
            <v>0</v>
          </cell>
          <cell r="T14">
            <v>0</v>
          </cell>
          <cell r="V14">
            <v>9.7205220000000005E-3</v>
          </cell>
          <cell r="W14">
            <v>0</v>
          </cell>
          <cell r="X14">
            <v>0</v>
          </cell>
          <cell r="Z14">
            <v>9.7205220000000005E-3</v>
          </cell>
          <cell r="AA14">
            <v>0</v>
          </cell>
          <cell r="AB14">
            <v>0</v>
          </cell>
          <cell r="AD14">
            <v>9.7205220000000005E-3</v>
          </cell>
          <cell r="AE14">
            <v>0</v>
          </cell>
          <cell r="AF14">
            <v>0</v>
          </cell>
          <cell r="AH14">
            <v>1.0003644000000001E-2</v>
          </cell>
          <cell r="AI14">
            <v>0</v>
          </cell>
          <cell r="AJ14">
            <v>0</v>
          </cell>
          <cell r="AL14">
            <v>1.0003644000000001E-2</v>
          </cell>
          <cell r="AM14">
            <v>0</v>
          </cell>
          <cell r="AN14">
            <v>0</v>
          </cell>
          <cell r="AP14">
            <v>1.0003644000000001E-2</v>
          </cell>
          <cell r="AQ14">
            <v>0</v>
          </cell>
          <cell r="AR14">
            <v>0</v>
          </cell>
          <cell r="AT14">
            <v>1.0003644000000001E-2</v>
          </cell>
          <cell r="AU14">
            <v>0</v>
          </cell>
          <cell r="AV14">
            <v>0</v>
          </cell>
          <cell r="AX14">
            <v>1.0003644000000001E-2</v>
          </cell>
          <cell r="AY14">
            <v>0</v>
          </cell>
          <cell r="AZ14">
            <v>0</v>
          </cell>
          <cell r="BB14">
            <v>1.0003644000000001E-2</v>
          </cell>
          <cell r="BC14">
            <v>0</v>
          </cell>
          <cell r="BD14">
            <v>0</v>
          </cell>
          <cell r="BE14">
            <v>0</v>
          </cell>
        </row>
        <row r="15">
          <cell r="B15">
            <v>2807885</v>
          </cell>
          <cell r="C15" t="str">
            <v>SOLDADURA</v>
          </cell>
          <cell r="D15" t="str">
            <v>ALPHA FRY</v>
          </cell>
          <cell r="E15" t="str">
            <v>B</v>
          </cell>
          <cell r="F15">
            <v>5.9513400000000003E-3</v>
          </cell>
          <cell r="H15">
            <v>141202.21885467172</v>
          </cell>
          <cell r="J15">
            <v>5.9513400000000003E-3</v>
          </cell>
          <cell r="K15">
            <v>840.34241315856207</v>
          </cell>
          <cell r="L15">
            <v>144358.13677866597</v>
          </cell>
          <cell r="N15">
            <v>5.9513400000000003E-3</v>
          </cell>
          <cell r="O15">
            <v>859.12435373634594</v>
          </cell>
          <cell r="P15">
            <v>150890.76168064476</v>
          </cell>
          <cell r="Q15" t="str">
            <v>Cambio prov.</v>
          </cell>
          <cell r="R15">
            <v>5.4000000000000003E-3</v>
          </cell>
          <cell r="S15">
            <v>814.81011307548181</v>
          </cell>
          <cell r="T15">
            <v>149945.41375966449</v>
          </cell>
          <cell r="V15">
            <v>5.4000000000000003E-3</v>
          </cell>
          <cell r="W15">
            <v>809.70523430218827</v>
          </cell>
          <cell r="X15">
            <v>157238.60568064475</v>
          </cell>
          <cell r="Z15">
            <v>5.4000000000000003E-3</v>
          </cell>
          <cell r="AA15">
            <v>849.08847067548163</v>
          </cell>
          <cell r="AB15">
            <v>162169.83028462846</v>
          </cell>
          <cell r="AD15">
            <v>5.4000000000000003E-3</v>
          </cell>
          <cell r="AE15">
            <v>875.71708353699375</v>
          </cell>
          <cell r="AF15">
            <v>96438.402651421828</v>
          </cell>
          <cell r="AH15">
            <v>5.4000000000000003E-3</v>
          </cell>
          <cell r="AI15">
            <v>520.76737431767788</v>
          </cell>
          <cell r="AJ15">
            <v>157429.48629969859</v>
          </cell>
          <cell r="AL15">
            <v>5.4000000000000003E-3</v>
          </cell>
          <cell r="AM15">
            <v>850.11922601837239</v>
          </cell>
          <cell r="AN15">
            <v>155728.79829969862</v>
          </cell>
          <cell r="AP15">
            <v>5.4000000000000003E-3</v>
          </cell>
          <cell r="AQ15">
            <v>840.93551081837256</v>
          </cell>
          <cell r="AR15">
            <v>179640.75855413184</v>
          </cell>
          <cell r="AT15">
            <v>5.4000000000000003E-3</v>
          </cell>
          <cell r="AU15">
            <v>970.06009619231202</v>
          </cell>
          <cell r="AV15">
            <v>149958.83575806447</v>
          </cell>
          <cell r="AX15">
            <v>5.4000000000000003E-3</v>
          </cell>
          <cell r="AY15">
            <v>809.77771309354819</v>
          </cell>
          <cell r="AZ15">
            <v>146549.86636806448</v>
          </cell>
          <cell r="BB15">
            <v>5.4000000000000003E-3</v>
          </cell>
          <cell r="BC15">
            <v>791.36927838754821</v>
          </cell>
          <cell r="BD15">
            <v>1791551.1149699998</v>
          </cell>
          <cell r="BE15">
            <v>9831.8168673128857</v>
          </cell>
        </row>
        <row r="16">
          <cell r="B16">
            <v>2808300</v>
          </cell>
          <cell r="C16" t="str">
            <v>JUNTA</v>
          </cell>
          <cell r="D16" t="str">
            <v>AMCO</v>
          </cell>
          <cell r="E16" t="str">
            <v>J</v>
          </cell>
          <cell r="F16">
            <v>9.0140759000000015E-2</v>
          </cell>
          <cell r="H16">
            <v>2744</v>
          </cell>
          <cell r="I16" t="str">
            <v>Cambio prov.</v>
          </cell>
          <cell r="J16">
            <v>7.7147000000000021E-2</v>
          </cell>
          <cell r="K16">
            <v>211.69136800000007</v>
          </cell>
          <cell r="L16">
            <v>2058</v>
          </cell>
          <cell r="N16">
            <v>7.7147000000000021E-2</v>
          </cell>
          <cell r="O16">
            <v>158.76852600000004</v>
          </cell>
          <cell r="P16">
            <v>1646</v>
          </cell>
          <cell r="R16">
            <v>7.7147000000000021E-2</v>
          </cell>
          <cell r="S16">
            <v>126.98396200000003</v>
          </cell>
          <cell r="T16">
            <v>2264</v>
          </cell>
          <cell r="V16">
            <v>7.7147000000000021E-2</v>
          </cell>
          <cell r="W16">
            <v>174.66080800000006</v>
          </cell>
          <cell r="X16">
            <v>3063</v>
          </cell>
          <cell r="Z16">
            <v>7.7147000000000021E-2</v>
          </cell>
          <cell r="AA16">
            <v>236.30126100000007</v>
          </cell>
          <cell r="AB16">
            <v>3121</v>
          </cell>
          <cell r="AD16">
            <v>7.7147000000000021E-2</v>
          </cell>
          <cell r="AE16">
            <v>240.77578700000007</v>
          </cell>
          <cell r="AF16">
            <v>2230</v>
          </cell>
          <cell r="AH16">
            <v>7.939400000000002E-2</v>
          </cell>
          <cell r="AI16">
            <v>177.04862000000006</v>
          </cell>
          <cell r="AJ16">
            <v>2675</v>
          </cell>
          <cell r="AL16">
            <v>7.939400000000002E-2</v>
          </cell>
          <cell r="AM16">
            <v>212.37895000000006</v>
          </cell>
          <cell r="AN16">
            <v>3361</v>
          </cell>
          <cell r="AP16">
            <v>7.939400000000002E-2</v>
          </cell>
          <cell r="AQ16">
            <v>266.84323400000005</v>
          </cell>
          <cell r="AR16">
            <v>1201</v>
          </cell>
          <cell r="AT16">
            <v>7.939400000000002E-2</v>
          </cell>
          <cell r="AU16">
            <v>95.352194000000026</v>
          </cell>
          <cell r="AV16">
            <v>1269</v>
          </cell>
          <cell r="AX16">
            <v>7.939400000000002E-2</v>
          </cell>
          <cell r="AY16">
            <v>100.75098600000003</v>
          </cell>
          <cell r="AZ16">
            <v>1176</v>
          </cell>
          <cell r="BB16">
            <v>7.939400000000002E-2</v>
          </cell>
          <cell r="BC16">
            <v>93.367344000000017</v>
          </cell>
          <cell r="BD16">
            <v>26808</v>
          </cell>
          <cell r="BE16">
            <v>2094.9230400000006</v>
          </cell>
        </row>
        <row r="17">
          <cell r="B17">
            <v>2523821</v>
          </cell>
          <cell r="C17" t="str">
            <v>NUCLEO</v>
          </cell>
          <cell r="D17" t="str">
            <v>AUXIM</v>
          </cell>
          <cell r="E17" t="str">
            <v>E2</v>
          </cell>
          <cell r="F17">
            <v>0.75</v>
          </cell>
          <cell r="H17">
            <v>74009.692569781153</v>
          </cell>
          <cell r="J17">
            <v>0.68500000000000005</v>
          </cell>
          <cell r="K17">
            <v>50696.639410300093</v>
          </cell>
          <cell r="L17">
            <v>73190.945852443983</v>
          </cell>
          <cell r="N17">
            <v>0.68500000000000005</v>
          </cell>
          <cell r="O17">
            <v>50135.797908924134</v>
          </cell>
          <cell r="P17">
            <v>77015.301120429824</v>
          </cell>
          <cell r="R17">
            <v>0.68500000000000005</v>
          </cell>
          <cell r="S17">
            <v>52755.481267494433</v>
          </cell>
          <cell r="T17">
            <v>76858.209173109688</v>
          </cell>
          <cell r="V17">
            <v>0.68500000000000005</v>
          </cell>
          <cell r="W17">
            <v>52647.873283580142</v>
          </cell>
          <cell r="X17">
            <v>79260.401120429829</v>
          </cell>
          <cell r="Z17">
            <v>0.68500000000000005</v>
          </cell>
          <cell r="AA17">
            <v>54293.374767494439</v>
          </cell>
          <cell r="AB17">
            <v>80051.592189752322</v>
          </cell>
          <cell r="AD17">
            <v>0.68500000000000005</v>
          </cell>
          <cell r="AE17">
            <v>54835.340649980346</v>
          </cell>
          <cell r="AF17">
            <v>52493.94243428122</v>
          </cell>
          <cell r="AH17">
            <v>0.68500000000000005</v>
          </cell>
          <cell r="AI17">
            <v>35958.350567482637</v>
          </cell>
          <cell r="AJ17">
            <v>83935.444866465739</v>
          </cell>
          <cell r="AL17">
            <v>0.68500000000000005</v>
          </cell>
          <cell r="AM17">
            <v>57495.779733529038</v>
          </cell>
          <cell r="AN17">
            <v>88260.368866465738</v>
          </cell>
          <cell r="AP17">
            <v>0.68500000000000005</v>
          </cell>
          <cell r="AQ17">
            <v>60458.352673529036</v>
          </cell>
          <cell r="AR17">
            <v>106001.37994275456</v>
          </cell>
          <cell r="AT17">
            <v>0.68500000000000005</v>
          </cell>
          <cell r="AU17">
            <v>72610.945260786873</v>
          </cell>
          <cell r="AV17">
            <v>91356.781292042986</v>
          </cell>
          <cell r="AX17">
            <v>0.68500000000000005</v>
          </cell>
          <cell r="AY17">
            <v>62579.395185049449</v>
          </cell>
          <cell r="AZ17">
            <v>90425.402512042987</v>
          </cell>
          <cell r="BB17">
            <v>0.68500000000000005</v>
          </cell>
          <cell r="BC17">
            <v>61941.400720749451</v>
          </cell>
          <cell r="BD17">
            <v>972859.46194000007</v>
          </cell>
          <cell r="BE17">
            <v>666408.73142890015</v>
          </cell>
        </row>
        <row r="18">
          <cell r="B18">
            <v>2546777</v>
          </cell>
          <cell r="C18" t="str">
            <v>POLEA</v>
          </cell>
          <cell r="D18" t="str">
            <v>AUXIM</v>
          </cell>
          <cell r="E18" t="str">
            <v>E2</v>
          </cell>
          <cell r="F18">
            <v>1.4245000000000001</v>
          </cell>
          <cell r="H18">
            <v>6667.92</v>
          </cell>
          <cell r="I18" t="str">
            <v>Cambio prov.</v>
          </cell>
          <cell r="J18">
            <v>1.2123100000000002</v>
          </cell>
          <cell r="K18">
            <v>8083.5860952000012</v>
          </cell>
          <cell r="L18">
            <v>7477.5960000000005</v>
          </cell>
          <cell r="N18">
            <v>1.2123100000000002</v>
          </cell>
          <cell r="O18">
            <v>9065.1644067600027</v>
          </cell>
          <cell r="P18">
            <v>6429.7800000000007</v>
          </cell>
          <cell r="R18">
            <v>1.2123100000000002</v>
          </cell>
          <cell r="S18">
            <v>7794.886591800002</v>
          </cell>
          <cell r="T18">
            <v>9525.6</v>
          </cell>
          <cell r="V18">
            <v>1.2123100000000002</v>
          </cell>
          <cell r="W18">
            <v>11547.980136000002</v>
          </cell>
          <cell r="X18">
            <v>7668.1080000000002</v>
          </cell>
          <cell r="Z18">
            <v>1.2123100000000002</v>
          </cell>
          <cell r="AA18">
            <v>9296.1240094800014</v>
          </cell>
          <cell r="AB18">
            <v>8477.7840000000015</v>
          </cell>
          <cell r="AD18">
            <v>1.2123100000000002</v>
          </cell>
          <cell r="AE18">
            <v>10277.702321040004</v>
          </cell>
          <cell r="AF18">
            <v>7715.735999999999</v>
          </cell>
          <cell r="AH18">
            <v>1.2476200000000002</v>
          </cell>
          <cell r="AI18">
            <v>9626.3065483200007</v>
          </cell>
          <cell r="AJ18">
            <v>9858.9959999999992</v>
          </cell>
          <cell r="AL18">
            <v>1.2476200000000002</v>
          </cell>
          <cell r="AM18">
            <v>12300.28058952</v>
          </cell>
          <cell r="AN18">
            <v>6667.92</v>
          </cell>
          <cell r="AP18">
            <v>1.2476200000000002</v>
          </cell>
          <cell r="AQ18">
            <v>8319.0303504000021</v>
          </cell>
          <cell r="AR18">
            <v>6471.2163599999994</v>
          </cell>
          <cell r="AT18">
            <v>1.2476200000000002</v>
          </cell>
          <cell r="AU18">
            <v>8073.6189550632007</v>
          </cell>
          <cell r="AV18">
            <v>6259.9861799999999</v>
          </cell>
          <cell r="AX18">
            <v>1.2476200000000002</v>
          </cell>
          <cell r="AY18">
            <v>7810.0839578916011</v>
          </cell>
          <cell r="AZ18">
            <v>6170.2073999999993</v>
          </cell>
          <cell r="BB18">
            <v>1.2476200000000002</v>
          </cell>
          <cell r="BC18">
            <v>7698.0741563880001</v>
          </cell>
          <cell r="BD18">
            <v>89390.84994</v>
          </cell>
          <cell r="BE18">
            <v>109892.83811786282</v>
          </cell>
        </row>
        <row r="19">
          <cell r="B19">
            <v>2548185</v>
          </cell>
          <cell r="C19" t="str">
            <v>POLEA</v>
          </cell>
          <cell r="D19" t="str">
            <v>AUXIM</v>
          </cell>
          <cell r="E19" t="str">
            <v>E2</v>
          </cell>
          <cell r="F19">
            <v>1.236</v>
          </cell>
          <cell r="H19">
            <v>30733.68</v>
          </cell>
          <cell r="J19">
            <v>1.236</v>
          </cell>
          <cell r="K19">
            <v>37986.828479999996</v>
          </cell>
          <cell r="L19">
            <v>32653.279999999999</v>
          </cell>
          <cell r="N19">
            <v>1.236</v>
          </cell>
          <cell r="O19">
            <v>40359.454079999996</v>
          </cell>
          <cell r="P19">
            <v>34185.279999999999</v>
          </cell>
          <cell r="R19">
            <v>1.236</v>
          </cell>
          <cell r="S19">
            <v>42253.006079999999</v>
          </cell>
          <cell r="T19">
            <v>32222.7</v>
          </cell>
          <cell r="V19">
            <v>1.236</v>
          </cell>
          <cell r="W19">
            <v>39827.2572</v>
          </cell>
          <cell r="X19">
            <v>35813.800000000003</v>
          </cell>
          <cell r="Z19">
            <v>1.236</v>
          </cell>
          <cell r="AA19">
            <v>44265.856800000001</v>
          </cell>
          <cell r="AB19">
            <v>36710.800000000003</v>
          </cell>
          <cell r="AD19">
            <v>1.236</v>
          </cell>
          <cell r="AE19">
            <v>45374.548800000004</v>
          </cell>
          <cell r="AF19">
            <v>21705.72</v>
          </cell>
          <cell r="AH19">
            <v>1.236</v>
          </cell>
          <cell r="AI19">
            <v>26828.269920000002</v>
          </cell>
          <cell r="AJ19">
            <v>36613.5</v>
          </cell>
          <cell r="AL19">
            <v>1.236</v>
          </cell>
          <cell r="AM19">
            <v>45254.286</v>
          </cell>
          <cell r="AN19">
            <v>36773.5</v>
          </cell>
          <cell r="AP19">
            <v>1.236</v>
          </cell>
          <cell r="AQ19">
            <v>45452.046000000002</v>
          </cell>
          <cell r="AR19">
            <v>39550.04</v>
          </cell>
          <cell r="AT19">
            <v>1.236</v>
          </cell>
          <cell r="AU19">
            <v>48883.849439999998</v>
          </cell>
          <cell r="AV19">
            <v>31482.799999999999</v>
          </cell>
          <cell r="AX19">
            <v>1.236</v>
          </cell>
          <cell r="AY19">
            <v>38912.7408</v>
          </cell>
          <cell r="AZ19">
            <v>29568.1</v>
          </cell>
          <cell r="BB19">
            <v>1.236</v>
          </cell>
          <cell r="BC19">
            <v>36546.171599999994</v>
          </cell>
          <cell r="BD19">
            <v>398013.19999999995</v>
          </cell>
          <cell r="BE19">
            <v>491944.31520000007</v>
          </cell>
        </row>
        <row r="20">
          <cell r="B20" t="str">
            <v>M2548514</v>
          </cell>
          <cell r="C20" t="str">
            <v>POLEA</v>
          </cell>
          <cell r="D20" t="str">
            <v>AUXIM</v>
          </cell>
          <cell r="E20" t="str">
            <v>E2</v>
          </cell>
          <cell r="F20">
            <v>1.1281000000000001</v>
          </cell>
          <cell r="H20">
            <v>2744</v>
          </cell>
          <cell r="J20">
            <v>1.1281000000000001</v>
          </cell>
          <cell r="K20">
            <v>3095.5064000000002</v>
          </cell>
          <cell r="L20">
            <v>2058</v>
          </cell>
          <cell r="N20">
            <v>1.1281000000000001</v>
          </cell>
          <cell r="O20">
            <v>2321.6298000000002</v>
          </cell>
          <cell r="P20">
            <v>1646</v>
          </cell>
          <cell r="R20">
            <v>1.1281000000000001</v>
          </cell>
          <cell r="S20">
            <v>1856.8526000000002</v>
          </cell>
          <cell r="T20">
            <v>2264</v>
          </cell>
          <cell r="V20">
            <v>1.1281000000000001</v>
          </cell>
          <cell r="W20">
            <v>2554.0184000000004</v>
          </cell>
          <cell r="X20">
            <v>3063</v>
          </cell>
          <cell r="Z20">
            <v>1.1281000000000001</v>
          </cell>
          <cell r="AA20">
            <v>3455.3703000000005</v>
          </cell>
          <cell r="AB20">
            <v>3121</v>
          </cell>
          <cell r="AD20">
            <v>1.1281000000000001</v>
          </cell>
          <cell r="AE20">
            <v>3520.8001000000004</v>
          </cell>
          <cell r="AF20">
            <v>2230</v>
          </cell>
          <cell r="AH20">
            <v>1.1281000000000001</v>
          </cell>
          <cell r="AI20">
            <v>2515.663</v>
          </cell>
          <cell r="AJ20">
            <v>2675</v>
          </cell>
          <cell r="AL20">
            <v>1.1281000000000001</v>
          </cell>
          <cell r="AM20">
            <v>3017.6675000000005</v>
          </cell>
          <cell r="AN20">
            <v>3361</v>
          </cell>
          <cell r="AP20">
            <v>1.1281000000000001</v>
          </cell>
          <cell r="AQ20">
            <v>3791.5441000000005</v>
          </cell>
          <cell r="AR20">
            <v>1201</v>
          </cell>
          <cell r="AT20">
            <v>1.1281000000000001</v>
          </cell>
          <cell r="AU20">
            <v>1354.8481000000002</v>
          </cell>
          <cell r="AV20">
            <v>1269</v>
          </cell>
          <cell r="AX20">
            <v>1.1281000000000001</v>
          </cell>
          <cell r="AY20">
            <v>1431.5589000000002</v>
          </cell>
          <cell r="AZ20">
            <v>1176</v>
          </cell>
          <cell r="BB20">
            <v>1.1281000000000001</v>
          </cell>
          <cell r="BC20">
            <v>1326.6456000000001</v>
          </cell>
          <cell r="BD20">
            <v>26808</v>
          </cell>
          <cell r="BE20">
            <v>30242.104800000001</v>
          </cell>
        </row>
        <row r="21">
          <cell r="B21" t="str">
            <v>M2548667</v>
          </cell>
          <cell r="C21" t="str">
            <v>POLEA</v>
          </cell>
          <cell r="D21" t="str">
            <v>AUXIM</v>
          </cell>
          <cell r="E21" t="str">
            <v>E2</v>
          </cell>
          <cell r="F21">
            <v>1.1866000000000001</v>
          </cell>
          <cell r="H21">
            <v>58294.292569781159</v>
          </cell>
          <cell r="J21">
            <v>1.1866000000000001</v>
          </cell>
          <cell r="K21">
            <v>69172.007563302323</v>
          </cell>
          <cell r="L21">
            <v>58064.345852443977</v>
          </cell>
          <cell r="N21">
            <v>1.1866000000000001</v>
          </cell>
          <cell r="O21">
            <v>68899.152788510022</v>
          </cell>
          <cell r="P21">
            <v>61092.301120429824</v>
          </cell>
          <cell r="R21">
            <v>1.1866000000000001</v>
          </cell>
          <cell r="S21">
            <v>72492.124509502028</v>
          </cell>
          <cell r="T21">
            <v>61537.109173109682</v>
          </cell>
          <cell r="V21">
            <v>1.1866000000000001</v>
          </cell>
          <cell r="W21">
            <v>73019.933744811948</v>
          </cell>
          <cell r="X21">
            <v>63427.301120429824</v>
          </cell>
          <cell r="Z21">
            <v>1.1866000000000001</v>
          </cell>
          <cell r="AA21">
            <v>75262.835509502038</v>
          </cell>
          <cell r="AB21">
            <v>63629.192189752328</v>
          </cell>
          <cell r="AD21">
            <v>1.1866000000000001</v>
          </cell>
          <cell r="AE21">
            <v>75502.399452360114</v>
          </cell>
          <cell r="AF21">
            <v>35855.006434281218</v>
          </cell>
          <cell r="AH21">
            <v>1.1866000000000001</v>
          </cell>
          <cell r="AI21">
            <v>42545.550634918094</v>
          </cell>
          <cell r="AJ21">
            <v>58364.448866465733</v>
          </cell>
          <cell r="AL21">
            <v>1.1866000000000001</v>
          </cell>
          <cell r="AM21">
            <v>69255.255024948245</v>
          </cell>
          <cell r="AN21">
            <v>58520.448866465733</v>
          </cell>
          <cell r="AP21">
            <v>1.1866000000000001</v>
          </cell>
          <cell r="AQ21">
            <v>69440.364624948241</v>
          </cell>
          <cell r="AR21">
            <v>64608.563582754556</v>
          </cell>
          <cell r="AT21">
            <v>1.1866000000000001</v>
          </cell>
          <cell r="AU21">
            <v>76664.521547296565</v>
          </cell>
          <cell r="AV21">
            <v>50179.995112042983</v>
          </cell>
          <cell r="AX21">
            <v>1.1866000000000001</v>
          </cell>
          <cell r="AY21">
            <v>59543.582199950208</v>
          </cell>
          <cell r="AZ21">
            <v>48419.995112042983</v>
          </cell>
          <cell r="BB21">
            <v>1.1866000000000001</v>
          </cell>
          <cell r="BC21">
            <v>57455.16619995021</v>
          </cell>
          <cell r="BD21">
            <v>681993</v>
          </cell>
          <cell r="BE21">
            <v>809252.89379999996</v>
          </cell>
        </row>
        <row r="22">
          <cell r="B22" t="str">
            <v>M2600164</v>
          </cell>
          <cell r="C22" t="str">
            <v>NUCLEO</v>
          </cell>
          <cell r="D22" t="str">
            <v>AUXIM</v>
          </cell>
          <cell r="E22" t="str">
            <v>E2</v>
          </cell>
          <cell r="F22">
            <v>0.90900000000000003</v>
          </cell>
          <cell r="H22">
            <v>14598.6</v>
          </cell>
          <cell r="J22">
            <v>0.90900000000000003</v>
          </cell>
          <cell r="K22">
            <v>13270.127400000001</v>
          </cell>
          <cell r="L22">
            <v>14131.4</v>
          </cell>
          <cell r="N22">
            <v>0.90900000000000003</v>
          </cell>
          <cell r="O22">
            <v>12845.4426</v>
          </cell>
          <cell r="P22">
            <v>14867</v>
          </cell>
          <cell r="R22">
            <v>0.90900000000000003</v>
          </cell>
          <cell r="S22">
            <v>13514.103000000001</v>
          </cell>
          <cell r="T22">
            <v>14325.9</v>
          </cell>
          <cell r="V22">
            <v>0.90900000000000003</v>
          </cell>
          <cell r="W22">
            <v>13022.2431</v>
          </cell>
          <cell r="X22">
            <v>14837.9</v>
          </cell>
          <cell r="Z22">
            <v>0.90900000000000003</v>
          </cell>
          <cell r="AA22">
            <v>13487.651100000001</v>
          </cell>
          <cell r="AB22">
            <v>15145.6</v>
          </cell>
          <cell r="AD22">
            <v>0.90900000000000003</v>
          </cell>
          <cell r="AE22">
            <v>13767.350400000001</v>
          </cell>
          <cell r="AF22">
            <v>10880.712</v>
          </cell>
          <cell r="AH22">
            <v>0.90900000000000003</v>
          </cell>
          <cell r="AI22">
            <v>9890.5672080000004</v>
          </cell>
          <cell r="AJ22">
            <v>17974.331999999999</v>
          </cell>
          <cell r="AL22">
            <v>0.86299999999999999</v>
          </cell>
          <cell r="AM22">
            <v>15511.848515999998</v>
          </cell>
          <cell r="AN22">
            <v>17070.64</v>
          </cell>
          <cell r="AP22">
            <v>0.86299999999999999</v>
          </cell>
          <cell r="AQ22">
            <v>14731.962319999999</v>
          </cell>
          <cell r="AR22">
            <v>18243.472119999999</v>
          </cell>
          <cell r="AT22">
            <v>0.86299999999999999</v>
          </cell>
          <cell r="AU22">
            <v>15744.116439559999</v>
          </cell>
          <cell r="AV22">
            <v>14961.862060000001</v>
          </cell>
          <cell r="AX22">
            <v>0.86299999999999999</v>
          </cell>
          <cell r="AY22">
            <v>12912.08695778</v>
          </cell>
          <cell r="AZ22">
            <v>14541.5358</v>
          </cell>
          <cell r="BB22">
            <v>0.86299999999999999</v>
          </cell>
          <cell r="BC22">
            <v>12549.3453954</v>
          </cell>
          <cell r="BD22">
            <v>181578.95398000002</v>
          </cell>
          <cell r="BE22">
            <v>161246.84443673998</v>
          </cell>
        </row>
        <row r="23">
          <cell r="B23">
            <v>2547168</v>
          </cell>
          <cell r="C23" t="str">
            <v>DIODO (-) 50A</v>
          </cell>
          <cell r="D23" t="str">
            <v>BOSCH</v>
          </cell>
          <cell r="E23" t="str">
            <v>N4</v>
          </cell>
          <cell r="F23">
            <v>0.49484290000000009</v>
          </cell>
          <cell r="H23">
            <v>60375.360000000001</v>
          </cell>
          <cell r="J23">
            <v>0.49484290000000009</v>
          </cell>
          <cell r="K23">
            <v>29876.318230944005</v>
          </cell>
          <cell r="L23">
            <v>69143.436000000002</v>
          </cell>
          <cell r="N23">
            <v>0.49484290000000009</v>
          </cell>
          <cell r="O23">
            <v>34215.138386204409</v>
          </cell>
          <cell r="P23">
            <v>70735.62</v>
          </cell>
          <cell r="R23">
            <v>0.49484290000000009</v>
          </cell>
          <cell r="S23">
            <v>35003.019334098004</v>
          </cell>
          <cell r="T23">
            <v>69316.2</v>
          </cell>
          <cell r="V23">
            <v>0.49484290000000009</v>
          </cell>
          <cell r="W23">
            <v>34300.629424980005</v>
          </cell>
          <cell r="X23">
            <v>76696.008000000002</v>
          </cell>
          <cell r="Z23">
            <v>0.49484290000000009</v>
          </cell>
          <cell r="AA23">
            <v>37952.47501714321</v>
          </cell>
          <cell r="AB23">
            <v>84184.884000000005</v>
          </cell>
          <cell r="AD23">
            <v>0.49484290000000009</v>
          </cell>
          <cell r="AE23">
            <v>41658.292134723612</v>
          </cell>
          <cell r="AF23">
            <v>58542.186000000002</v>
          </cell>
          <cell r="AH23">
            <v>0.50925580000000004</v>
          </cell>
          <cell r="AI23">
            <v>29812.947765178804</v>
          </cell>
          <cell r="AJ23">
            <v>92629.626000000004</v>
          </cell>
          <cell r="AL23">
            <v>0.50925580000000004</v>
          </cell>
          <cell r="AM23">
            <v>47172.174292330805</v>
          </cell>
          <cell r="AN23">
            <v>88760.25</v>
          </cell>
          <cell r="AP23">
            <v>0.50925580000000004</v>
          </cell>
          <cell r="AQ23">
            <v>45201.672121950003</v>
          </cell>
          <cell r="AR23">
            <v>95251.026360000003</v>
          </cell>
          <cell r="AT23">
            <v>0.50925580000000004</v>
          </cell>
          <cell r="AU23">
            <v>48507.13762978289</v>
          </cell>
          <cell r="AV23">
            <v>74867.28618000001</v>
          </cell>
          <cell r="AX23">
            <v>0.50925580000000004</v>
          </cell>
          <cell r="AY23">
            <v>38126.599717424855</v>
          </cell>
          <cell r="AZ23">
            <v>68894.147400000002</v>
          </cell>
          <cell r="BB23">
            <v>0.50925580000000004</v>
          </cell>
          <cell r="BC23">
            <v>35084.744149504921</v>
          </cell>
          <cell r="BD23">
            <v>909396.02994000004</v>
          </cell>
          <cell r="BE23">
            <v>456911.14820426551</v>
          </cell>
        </row>
        <row r="24">
          <cell r="B24">
            <v>2547169</v>
          </cell>
          <cell r="C24" t="str">
            <v>DIODO (+) 50A</v>
          </cell>
          <cell r="D24" t="str">
            <v>BOSCH</v>
          </cell>
          <cell r="E24" t="str">
            <v>N4</v>
          </cell>
          <cell r="F24">
            <v>0.49484290000000009</v>
          </cell>
          <cell r="H24">
            <v>282404.43770934345</v>
          </cell>
          <cell r="J24">
            <v>0.49484290000000009</v>
          </cell>
          <cell r="K24">
            <v>139745.8309289609</v>
          </cell>
          <cell r="L24">
            <v>288716.27355733194</v>
          </cell>
          <cell r="N24">
            <v>0.49484290000000009</v>
          </cell>
          <cell r="O24">
            <v>142869.19808430347</v>
          </cell>
          <cell r="P24">
            <v>301781.52336128952</v>
          </cell>
          <cell r="R24">
            <v>0.49484290000000009</v>
          </cell>
          <cell r="S24">
            <v>149334.44418651829</v>
          </cell>
          <cell r="T24">
            <v>69316.2</v>
          </cell>
          <cell r="V24">
            <v>0.49484290000000009</v>
          </cell>
          <cell r="W24">
            <v>34300.629424980005</v>
          </cell>
          <cell r="X24">
            <v>76696.008000000002</v>
          </cell>
          <cell r="Z24">
            <v>0.49484290000000009</v>
          </cell>
          <cell r="AA24">
            <v>37952.47501714321</v>
          </cell>
          <cell r="AB24">
            <v>84184.884000000005</v>
          </cell>
          <cell r="AD24">
            <v>0.49484290000000009</v>
          </cell>
          <cell r="AE24">
            <v>41658.292134723612</v>
          </cell>
          <cell r="AF24">
            <v>58542.186000000002</v>
          </cell>
          <cell r="AH24">
            <v>0.50925580000000004</v>
          </cell>
          <cell r="AI24">
            <v>29812.947765178804</v>
          </cell>
          <cell r="AJ24">
            <v>92629.626000000004</v>
          </cell>
          <cell r="AL24">
            <v>0.50925580000000004</v>
          </cell>
          <cell r="AM24">
            <v>47172.174292330805</v>
          </cell>
          <cell r="AN24">
            <v>88760.25</v>
          </cell>
          <cell r="AP24">
            <v>0.50925580000000004</v>
          </cell>
          <cell r="AQ24">
            <v>45201.672121950003</v>
          </cell>
          <cell r="AR24">
            <v>114451.02636</v>
          </cell>
          <cell r="AT24">
            <v>0.50925580000000004</v>
          </cell>
          <cell r="AU24">
            <v>58284.848989782891</v>
          </cell>
          <cell r="AV24">
            <v>108467.28618000001</v>
          </cell>
          <cell r="AX24">
            <v>0.50925580000000004</v>
          </cell>
          <cell r="AY24">
            <v>55237.594597424853</v>
          </cell>
          <cell r="AZ24">
            <v>107774.1474</v>
          </cell>
          <cell r="BB24">
            <v>0.50925580000000004</v>
          </cell>
          <cell r="BC24">
            <v>54884.609653504922</v>
          </cell>
          <cell r="BD24">
            <v>1673723.8485679647</v>
          </cell>
          <cell r="BE24">
            <v>836454.71719680179</v>
          </cell>
        </row>
        <row r="25">
          <cell r="B25">
            <v>2547170</v>
          </cell>
          <cell r="C25" t="str">
            <v>DIODO (-)</v>
          </cell>
          <cell r="D25" t="str">
            <v>BOSCH</v>
          </cell>
          <cell r="E25" t="str">
            <v>N4</v>
          </cell>
          <cell r="F25">
            <v>0.44194210000000006</v>
          </cell>
          <cell r="H25">
            <v>250264.83770934347</v>
          </cell>
          <cell r="J25">
            <v>0.44194210000000006</v>
          </cell>
          <cell r="K25">
            <v>110602.56793342646</v>
          </cell>
          <cell r="L25">
            <v>248179.62555733195</v>
          </cell>
          <cell r="N25">
            <v>0.44194210000000006</v>
          </cell>
          <cell r="O25">
            <v>109681.02489602097</v>
          </cell>
          <cell r="P25">
            <v>255273.24336128947</v>
          </cell>
          <cell r="R25">
            <v>0.44194210000000006</v>
          </cell>
          <cell r="S25">
            <v>112815.99324489933</v>
          </cell>
          <cell r="T25">
            <v>35368.800000000003</v>
          </cell>
          <cell r="V25">
            <v>0.44194210000000006</v>
          </cell>
          <cell r="W25">
            <v>15630.961746480003</v>
          </cell>
          <cell r="X25">
            <v>32193.324000000001</v>
          </cell>
          <cell r="Z25">
            <v>0.44194210000000006</v>
          </cell>
          <cell r="AA25">
            <v>14227.585214540402</v>
          </cell>
          <cell r="AB25">
            <v>34796.352000000006</v>
          </cell>
          <cell r="AD25">
            <v>0.44194210000000006</v>
          </cell>
          <cell r="AE25">
            <v>15377.972875219204</v>
          </cell>
          <cell r="AF25">
            <v>29837.207999999999</v>
          </cell>
          <cell r="AH25">
            <v>0.45481420000000006</v>
          </cell>
          <cell r="AI25">
            <v>13570.385886753602</v>
          </cell>
          <cell r="AJ25">
            <v>37601.987999999998</v>
          </cell>
          <cell r="AL25">
            <v>0.45481420000000006</v>
          </cell>
          <cell r="AM25">
            <v>17101.918090629602</v>
          </cell>
          <cell r="AN25">
            <v>30086.760000000002</v>
          </cell>
          <cell r="AP25">
            <v>0.45481420000000006</v>
          </cell>
          <cell r="AQ25">
            <v>13683.885679992003</v>
          </cell>
          <cell r="AR25">
            <v>42216.649080000003</v>
          </cell>
          <cell r="AT25">
            <v>0.45481420000000006</v>
          </cell>
          <cell r="AU25">
            <v>19200.73147800094</v>
          </cell>
          <cell r="AV25">
            <v>56186.95854</v>
          </cell>
          <cell r="AX25">
            <v>0.45481420000000006</v>
          </cell>
          <cell r="AY25">
            <v>25554.626598803272</v>
          </cell>
          <cell r="AZ25">
            <v>60918.622199999998</v>
          </cell>
          <cell r="BB25">
            <v>0.45481420000000006</v>
          </cell>
          <cell r="BC25">
            <v>27706.654420995241</v>
          </cell>
          <cell r="BD25">
            <v>1112924.368447965</v>
          </cell>
          <cell r="BE25">
            <v>495154.30806576111</v>
          </cell>
        </row>
        <row r="26">
          <cell r="B26">
            <v>2547171</v>
          </cell>
          <cell r="C26" t="str">
            <v>DIODO (+)</v>
          </cell>
          <cell r="D26" t="str">
            <v>BOSCH</v>
          </cell>
          <cell r="E26" t="str">
            <v>N4</v>
          </cell>
          <cell r="F26">
            <v>0.44194210000000006</v>
          </cell>
          <cell r="H26">
            <v>28235.760000000002</v>
          </cell>
          <cell r="J26">
            <v>0.44194210000000006</v>
          </cell>
          <cell r="K26">
            <v>12478.571069496003</v>
          </cell>
          <cell r="L26">
            <v>28606.788</v>
          </cell>
          <cell r="N26">
            <v>0.44194210000000006</v>
          </cell>
          <cell r="O26">
            <v>12642.543962974802</v>
          </cell>
          <cell r="P26">
            <v>24227.340000000004</v>
          </cell>
          <cell r="R26">
            <v>0.44194210000000006</v>
          </cell>
          <cell r="S26">
            <v>10707.081517014003</v>
          </cell>
          <cell r="T26">
            <v>35368.800000000003</v>
          </cell>
          <cell r="V26">
            <v>0.44194210000000006</v>
          </cell>
          <cell r="W26">
            <v>15630.961746480003</v>
          </cell>
          <cell r="X26">
            <v>32193.324000000001</v>
          </cell>
          <cell r="Z26">
            <v>0.44194210000000006</v>
          </cell>
          <cell r="AA26">
            <v>14227.585214540402</v>
          </cell>
          <cell r="AB26">
            <v>34796.352000000006</v>
          </cell>
          <cell r="AD26">
            <v>0.44194210000000006</v>
          </cell>
          <cell r="AE26">
            <v>15377.972875219204</v>
          </cell>
          <cell r="AF26">
            <v>29837.207999999999</v>
          </cell>
          <cell r="AH26">
            <v>0.45481420000000006</v>
          </cell>
          <cell r="AI26">
            <v>13570.385886753602</v>
          </cell>
          <cell r="AJ26">
            <v>37601.987999999998</v>
          </cell>
          <cell r="AL26">
            <v>0.45481420000000006</v>
          </cell>
          <cell r="AM26">
            <v>17101.918090629602</v>
          </cell>
          <cell r="AN26">
            <v>30086.760000000002</v>
          </cell>
          <cell r="AP26">
            <v>0.45481420000000006</v>
          </cell>
          <cell r="AQ26">
            <v>13683.885679992003</v>
          </cell>
          <cell r="AR26">
            <v>23016.649079999999</v>
          </cell>
          <cell r="AT26">
            <v>0.45481420000000006</v>
          </cell>
          <cell r="AU26">
            <v>10468.298838000937</v>
          </cell>
          <cell r="AV26">
            <v>22586.95854</v>
          </cell>
          <cell r="AX26">
            <v>0.45481420000000006</v>
          </cell>
          <cell r="AY26">
            <v>10272.86947880327</v>
          </cell>
          <cell r="AZ26">
            <v>22038.622199999998</v>
          </cell>
          <cell r="BB26">
            <v>0.45481420000000006</v>
          </cell>
          <cell r="BC26">
            <v>10023.47832499524</v>
          </cell>
          <cell r="BD26">
            <v>348596.54982000007</v>
          </cell>
          <cell r="BE26">
            <v>156185.55268489907</v>
          </cell>
        </row>
        <row r="27">
          <cell r="B27">
            <v>2546671</v>
          </cell>
          <cell r="C27" t="str">
            <v>Brida Stator</v>
          </cell>
          <cell r="D27" t="str">
            <v>Bourgeois</v>
          </cell>
          <cell r="E27" t="str">
            <v>D</v>
          </cell>
          <cell r="F27">
            <v>1.8511E-2</v>
          </cell>
          <cell r="G27">
            <v>4</v>
          </cell>
          <cell r="H27">
            <v>35562.239999999998</v>
          </cell>
          <cell r="J27">
            <v>1.9800000000000002E-2</v>
          </cell>
          <cell r="K27">
            <v>704.13235199999997</v>
          </cell>
          <cell r="L27">
            <v>39880.512000000002</v>
          </cell>
          <cell r="N27">
            <v>1.9800000000000002E-2</v>
          </cell>
          <cell r="O27">
            <v>789.63413760000014</v>
          </cell>
          <cell r="P27">
            <v>34292.160000000003</v>
          </cell>
          <cell r="R27">
            <v>1.9800000000000002E-2</v>
          </cell>
          <cell r="S27">
            <v>678.98476800000014</v>
          </cell>
          <cell r="T27">
            <v>50803.200000000004</v>
          </cell>
          <cell r="V27">
            <v>1.9800000000000002E-2</v>
          </cell>
          <cell r="W27">
            <v>1005.9033600000001</v>
          </cell>
          <cell r="X27">
            <v>40896.576000000001</v>
          </cell>
          <cell r="Z27">
            <v>1.9800000000000002E-2</v>
          </cell>
          <cell r="AA27">
            <v>809.75220480000007</v>
          </cell>
          <cell r="AB27">
            <v>45214.848000000005</v>
          </cell>
          <cell r="AD27">
            <v>1.9800000000000002E-2</v>
          </cell>
          <cell r="AE27">
            <v>895.25399040000013</v>
          </cell>
          <cell r="AF27">
            <v>41150.591999999997</v>
          </cell>
          <cell r="AH27">
            <v>1.9800000000000002E-2</v>
          </cell>
          <cell r="AI27">
            <v>814.78172159999997</v>
          </cell>
          <cell r="AJ27">
            <v>52581.311999999998</v>
          </cell>
          <cell r="AL27">
            <v>1.9800000000000002E-2</v>
          </cell>
          <cell r="AM27">
            <v>1041.1099776000001</v>
          </cell>
          <cell r="AN27">
            <v>35562.239999999998</v>
          </cell>
          <cell r="AP27">
            <v>1.9800000000000002E-2</v>
          </cell>
          <cell r="AQ27">
            <v>704.13235199999997</v>
          </cell>
          <cell r="AR27">
            <v>34513.153919999997</v>
          </cell>
          <cell r="AT27">
            <v>1.9800000000000002E-2</v>
          </cell>
          <cell r="AU27">
            <v>683.36044761599999</v>
          </cell>
          <cell r="AV27">
            <v>33386.592960000002</v>
          </cell>
          <cell r="AX27">
            <v>1.9800000000000002E-2</v>
          </cell>
          <cell r="AY27">
            <v>661.05454060800014</v>
          </cell>
          <cell r="AZ27">
            <v>32907.772799999999</v>
          </cell>
          <cell r="BB27">
            <v>1.9800000000000002E-2</v>
          </cell>
          <cell r="BC27">
            <v>651.57390143999999</v>
          </cell>
          <cell r="BD27">
            <v>476751.19967999996</v>
          </cell>
          <cell r="BE27">
            <v>9439.6737536640012</v>
          </cell>
        </row>
        <row r="28">
          <cell r="B28">
            <v>2547130</v>
          </cell>
          <cell r="C28" t="str">
            <v xml:space="preserve">Support Plate </v>
          </cell>
          <cell r="D28" t="str">
            <v>Bourgeois</v>
          </cell>
          <cell r="E28" t="str">
            <v>D</v>
          </cell>
          <cell r="F28">
            <v>5.792017E-2</v>
          </cell>
          <cell r="G28">
            <v>1</v>
          </cell>
          <cell r="H28">
            <v>100802.73256978115</v>
          </cell>
          <cell r="J28">
            <v>5.3353999999999999E-2</v>
          </cell>
          <cell r="K28">
            <v>5378.2289935281033</v>
          </cell>
          <cell r="L28">
            <v>103716.35385244398</v>
          </cell>
          <cell r="N28">
            <v>5.0748460000000002E-2</v>
          </cell>
          <cell r="O28">
            <v>5263.4452348265995</v>
          </cell>
          <cell r="P28">
            <v>107023.62112042982</v>
          </cell>
          <cell r="R28">
            <v>5.0748460000000002E-2</v>
          </cell>
          <cell r="S28">
            <v>5431.2839554852881</v>
          </cell>
          <cell r="T28">
            <v>109489.20917310967</v>
          </cell>
          <cell r="V28">
            <v>5.0748460000000002E-2</v>
          </cell>
          <cell r="W28">
            <v>5556.4087521531892</v>
          </cell>
          <cell r="X28">
            <v>112493.84512042982</v>
          </cell>
          <cell r="Z28">
            <v>5.0748460000000002E-2</v>
          </cell>
          <cell r="AA28">
            <v>5708.8893993403281</v>
          </cell>
          <cell r="AB28">
            <v>116591.00418975235</v>
          </cell>
          <cell r="AD28">
            <v>5.0748460000000002E-2</v>
          </cell>
          <cell r="AE28">
            <v>5916.8139124834797</v>
          </cell>
          <cell r="AF28">
            <v>72008.004434281203</v>
          </cell>
          <cell r="AH28">
            <v>5.0748460000000002E-2</v>
          </cell>
          <cell r="AI28">
            <v>3654.2953327129426</v>
          </cell>
          <cell r="AJ28">
            <v>114811.98686646574</v>
          </cell>
          <cell r="AL28">
            <v>5.0748460000000002E-2</v>
          </cell>
          <cell r="AM28">
            <v>5826.5315230133619</v>
          </cell>
          <cell r="AN28">
            <v>110487.11886646574</v>
          </cell>
          <cell r="AP28">
            <v>5.0748460000000002E-2</v>
          </cell>
          <cell r="AQ28">
            <v>5607.0511323100818</v>
          </cell>
          <cell r="AR28">
            <v>119831.72206275453</v>
          </cell>
          <cell r="AT28">
            <v>5.0748460000000002E-2</v>
          </cell>
          <cell r="AU28">
            <v>6081.2753538328161</v>
          </cell>
          <cell r="AV28">
            <v>95032.543352042994</v>
          </cell>
          <cell r="AX28">
            <v>5.0748460000000002E-2</v>
          </cell>
          <cell r="AY28">
            <v>4822.7552249994196</v>
          </cell>
          <cell r="AZ28">
            <v>90910.118312042992</v>
          </cell>
          <cell r="BB28">
            <v>5.0748460000000002E-2</v>
          </cell>
          <cell r="BC28">
            <v>4613.5485027539817</v>
          </cell>
          <cell r="BD28">
            <v>1253198.2599199999</v>
          </cell>
          <cell r="BE28">
            <v>63860.527317439599</v>
          </cell>
        </row>
        <row r="29">
          <cell r="B29">
            <v>2547362</v>
          </cell>
          <cell r="C29" t="str">
            <v>Stator Yoke Slinky</v>
          </cell>
          <cell r="D29" t="str">
            <v>Bourgeois</v>
          </cell>
          <cell r="E29" t="str">
            <v>D</v>
          </cell>
          <cell r="F29">
            <v>1.6799000000000002</v>
          </cell>
          <cell r="G29">
            <v>1</v>
          </cell>
          <cell r="H29">
            <v>14598.6</v>
          </cell>
          <cell r="J29">
            <v>1.5607940200000001</v>
          </cell>
          <cell r="K29">
            <v>22785.407580372001</v>
          </cell>
          <cell r="L29">
            <v>14131.4</v>
          </cell>
          <cell r="N29">
            <v>1.5607940200000001</v>
          </cell>
          <cell r="O29">
            <v>22056.204614228001</v>
          </cell>
          <cell r="P29">
            <v>14867</v>
          </cell>
          <cell r="R29">
            <v>1.5607940200000001</v>
          </cell>
          <cell r="S29">
            <v>23204.324695340001</v>
          </cell>
          <cell r="T29">
            <v>14325.9</v>
          </cell>
          <cell r="V29">
            <v>1.5607940200000001</v>
          </cell>
          <cell r="W29">
            <v>22359.779051118003</v>
          </cell>
          <cell r="X29">
            <v>14837.9</v>
          </cell>
          <cell r="Z29">
            <v>1.5607940200000001</v>
          </cell>
          <cell r="AA29">
            <v>23158.905589358001</v>
          </cell>
          <cell r="AB29">
            <v>15145.6</v>
          </cell>
          <cell r="AD29">
            <v>1.5607940200000001</v>
          </cell>
          <cell r="AE29">
            <v>23639.161909312003</v>
          </cell>
          <cell r="AF29">
            <v>8308.7999999999993</v>
          </cell>
          <cell r="AH29">
            <v>1.5607940200000001</v>
          </cell>
          <cell r="AI29">
            <v>12968.325353376</v>
          </cell>
          <cell r="AJ29">
            <v>14688</v>
          </cell>
          <cell r="AL29">
            <v>1.5607940200000001</v>
          </cell>
          <cell r="AM29">
            <v>22924.94256576</v>
          </cell>
          <cell r="AN29">
            <v>14848</v>
          </cell>
          <cell r="AP29">
            <v>1.5607940200000001</v>
          </cell>
          <cell r="AQ29">
            <v>23174.669608960001</v>
          </cell>
          <cell r="AR29">
            <v>16086.4</v>
          </cell>
          <cell r="AT29">
            <v>1.5607940200000001</v>
          </cell>
          <cell r="AU29">
            <v>25107.556923328</v>
          </cell>
          <cell r="AV29">
            <v>12875.2</v>
          </cell>
          <cell r="AX29">
            <v>1.5607940200000001</v>
          </cell>
          <cell r="AY29">
            <v>20095.535166304002</v>
          </cell>
          <cell r="AZ29">
            <v>12484.8</v>
          </cell>
          <cell r="BB29">
            <v>1.5607940200000001</v>
          </cell>
          <cell r="BC29">
            <v>19486.201180896001</v>
          </cell>
          <cell r="BD29">
            <v>167197.6</v>
          </cell>
          <cell r="BE29">
            <v>260961.01423835199</v>
          </cell>
        </row>
        <row r="30">
          <cell r="B30">
            <v>2547561</v>
          </cell>
          <cell r="C30" t="str">
            <v>Stator Yoke SG9</v>
          </cell>
          <cell r="D30" t="str">
            <v>Bourgeois</v>
          </cell>
          <cell r="E30" t="str">
            <v>D</v>
          </cell>
          <cell r="F30">
            <v>1.5450479000000001</v>
          </cell>
          <cell r="G30">
            <v>1</v>
          </cell>
          <cell r="H30">
            <v>0</v>
          </cell>
          <cell r="J30">
            <v>1.1649506000000001</v>
          </cell>
          <cell r="K30">
            <v>0</v>
          </cell>
          <cell r="L30">
            <v>0</v>
          </cell>
          <cell r="N30">
            <v>1.1649506000000001</v>
          </cell>
          <cell r="O30">
            <v>0</v>
          </cell>
          <cell r="P30">
            <v>0</v>
          </cell>
          <cell r="R30">
            <v>1.1649506000000001</v>
          </cell>
          <cell r="S30">
            <v>0</v>
          </cell>
          <cell r="T30">
            <v>0</v>
          </cell>
          <cell r="V30">
            <v>1.1649506000000001</v>
          </cell>
          <cell r="W30">
            <v>0</v>
          </cell>
          <cell r="X30">
            <v>0</v>
          </cell>
          <cell r="Z30">
            <v>1.1649506000000001</v>
          </cell>
          <cell r="AA30">
            <v>0</v>
          </cell>
          <cell r="AB30">
            <v>0</v>
          </cell>
          <cell r="AD30">
            <v>1.1649506000000001</v>
          </cell>
          <cell r="AE30">
            <v>0</v>
          </cell>
          <cell r="AF30">
            <v>0</v>
          </cell>
          <cell r="AH30">
            <v>1.1649506000000001</v>
          </cell>
          <cell r="AI30">
            <v>0</v>
          </cell>
          <cell r="AJ30">
            <v>0</v>
          </cell>
          <cell r="AL30">
            <v>1.1649506000000001</v>
          </cell>
          <cell r="AM30">
            <v>0</v>
          </cell>
          <cell r="AN30">
            <v>0</v>
          </cell>
          <cell r="AP30">
            <v>1.1649506000000001</v>
          </cell>
          <cell r="AQ30">
            <v>0</v>
          </cell>
          <cell r="AR30">
            <v>0</v>
          </cell>
          <cell r="AT30">
            <v>1.1649506000000001</v>
          </cell>
          <cell r="AU30">
            <v>0</v>
          </cell>
          <cell r="AV30">
            <v>0</v>
          </cell>
          <cell r="AX30">
            <v>1.1649506000000001</v>
          </cell>
          <cell r="AY30">
            <v>0</v>
          </cell>
          <cell r="AZ30">
            <v>0</v>
          </cell>
          <cell r="BB30">
            <v>1.1649506000000001</v>
          </cell>
          <cell r="BC30">
            <v>0</v>
          </cell>
          <cell r="BD30">
            <v>0</v>
          </cell>
          <cell r="BE30">
            <v>0</v>
          </cell>
        </row>
        <row r="31">
          <cell r="B31">
            <v>2547563</v>
          </cell>
          <cell r="C31" t="str">
            <v>Stator Yoke SG10</v>
          </cell>
          <cell r="D31" t="str">
            <v>Bourgeois</v>
          </cell>
          <cell r="E31" t="str">
            <v>D</v>
          </cell>
          <cell r="F31">
            <v>1.4045890000000001</v>
          </cell>
          <cell r="G31">
            <v>1</v>
          </cell>
          <cell r="H31">
            <v>74009.692569781153</v>
          </cell>
          <cell r="J31">
            <v>1.30422514</v>
          </cell>
          <cell r="K31">
            <v>96525.301653179791</v>
          </cell>
          <cell r="L31">
            <v>73190.945852443983</v>
          </cell>
          <cell r="N31">
            <v>1.30422514</v>
          </cell>
          <cell r="O31">
            <v>95457.471601136174</v>
          </cell>
          <cell r="P31">
            <v>77015.301120429824</v>
          </cell>
          <cell r="R31">
            <v>1.30422514</v>
          </cell>
          <cell r="S31">
            <v>100445.29188593474</v>
          </cell>
          <cell r="T31">
            <v>76858.209173109688</v>
          </cell>
          <cell r="V31">
            <v>1.30422514</v>
          </cell>
          <cell r="W31">
            <v>100240.40861894826</v>
          </cell>
          <cell r="X31">
            <v>79260.401120429829</v>
          </cell>
          <cell r="Z31">
            <v>1.30422514</v>
          </cell>
          <cell r="AA31">
            <v>103373.40774774874</v>
          </cell>
          <cell r="AB31">
            <v>80051.592189752322</v>
          </cell>
          <cell r="AD31">
            <v>1.30422514</v>
          </cell>
          <cell r="AE31">
            <v>104405.29903090264</v>
          </cell>
          <cell r="AF31">
            <v>44778.206434281223</v>
          </cell>
          <cell r="AH31">
            <v>1.30422514</v>
          </cell>
          <cell r="AI31">
            <v>58400.862555699328</v>
          </cell>
          <cell r="AJ31">
            <v>74076.44886646574</v>
          </cell>
          <cell r="AL31">
            <v>1.30422514</v>
          </cell>
          <cell r="AM31">
            <v>96612.366893569124</v>
          </cell>
          <cell r="AN31">
            <v>74232.44886646574</v>
          </cell>
          <cell r="AP31">
            <v>1.30422514</v>
          </cell>
          <cell r="AQ31">
            <v>96815.826015409126</v>
          </cell>
          <cell r="AR31">
            <v>88010.163582754554</v>
          </cell>
          <cell r="AT31">
            <v>1.30422514</v>
          </cell>
          <cell r="AU31">
            <v>114785.06792014097</v>
          </cell>
          <cell r="AV31">
            <v>75016.795112042979</v>
          </cell>
          <cell r="AX31">
            <v>1.30422514</v>
          </cell>
          <cell r="AY31">
            <v>97838.790107355569</v>
          </cell>
          <cell r="AZ31">
            <v>74735.195112042988</v>
          </cell>
          <cell r="BB31">
            <v>1.30422514</v>
          </cell>
          <cell r="BC31">
            <v>97471.520307931583</v>
          </cell>
          <cell r="BD31">
            <v>891235.4</v>
          </cell>
          <cell r="BE31">
            <v>1162371.6143379561</v>
          </cell>
        </row>
        <row r="32">
          <cell r="B32">
            <v>2548018</v>
          </cell>
          <cell r="C32" t="str">
            <v>Support Plate SG6/7</v>
          </cell>
          <cell r="D32" t="str">
            <v>Bourgeois</v>
          </cell>
          <cell r="E32" t="str">
            <v>D</v>
          </cell>
          <cell r="F32">
            <v>7.1337970000000001E-2</v>
          </cell>
          <cell r="G32">
            <v>1</v>
          </cell>
          <cell r="H32">
            <v>2744</v>
          </cell>
          <cell r="J32">
            <v>6.5713999999999995E-2</v>
          </cell>
          <cell r="K32">
            <v>180.31921599999998</v>
          </cell>
          <cell r="L32">
            <v>2058</v>
          </cell>
          <cell r="N32">
            <v>6.2504859999999995E-2</v>
          </cell>
          <cell r="O32">
            <v>128.63500188</v>
          </cell>
          <cell r="P32">
            <v>1646</v>
          </cell>
          <cell r="R32">
            <v>6.2504859999999995E-2</v>
          </cell>
          <cell r="S32">
            <v>102.88299955999999</v>
          </cell>
          <cell r="T32">
            <v>2264</v>
          </cell>
          <cell r="V32">
            <v>6.2504859999999995E-2</v>
          </cell>
          <cell r="W32">
            <v>141.51100303999999</v>
          </cell>
          <cell r="X32">
            <v>3063</v>
          </cell>
          <cell r="Z32">
            <v>6.2504859999999995E-2</v>
          </cell>
          <cell r="AA32">
            <v>191.45238617999999</v>
          </cell>
          <cell r="AB32">
            <v>3121</v>
          </cell>
          <cell r="AD32">
            <v>6.2504859999999995E-2</v>
          </cell>
          <cell r="AE32">
            <v>195.07766805999998</v>
          </cell>
          <cell r="AF32">
            <v>2230</v>
          </cell>
          <cell r="AH32">
            <v>6.2504859999999995E-2</v>
          </cell>
          <cell r="AI32">
            <v>139.38583779999999</v>
          </cell>
          <cell r="AJ32">
            <v>2675</v>
          </cell>
          <cell r="AL32">
            <v>6.2504859999999995E-2</v>
          </cell>
          <cell r="AM32">
            <v>167.20050049999998</v>
          </cell>
          <cell r="AN32">
            <v>3361</v>
          </cell>
          <cell r="AP32">
            <v>6.2504859999999995E-2</v>
          </cell>
          <cell r="AQ32">
            <v>210.07883446</v>
          </cell>
          <cell r="AR32">
            <v>1201</v>
          </cell>
          <cell r="AT32">
            <v>6.2504859999999995E-2</v>
          </cell>
          <cell r="AU32">
            <v>75.068336859999988</v>
          </cell>
          <cell r="AV32">
            <v>1269</v>
          </cell>
          <cell r="AX32">
            <v>6.2504859999999995E-2</v>
          </cell>
          <cell r="AY32">
            <v>79.31866733999999</v>
          </cell>
          <cell r="AZ32">
            <v>1176</v>
          </cell>
          <cell r="BB32">
            <v>6.2504859999999995E-2</v>
          </cell>
          <cell r="BC32">
            <v>73.505715359999996</v>
          </cell>
          <cell r="BD32">
            <v>26808</v>
          </cell>
          <cell r="BE32">
            <v>1684.4361670400001</v>
          </cell>
        </row>
        <row r="33">
          <cell r="B33">
            <v>2521679</v>
          </cell>
          <cell r="C33" t="str">
            <v>BALAIS / 2401032</v>
          </cell>
          <cell r="D33" t="str">
            <v>CARBONE LORRAINE</v>
          </cell>
          <cell r="E33" t="str">
            <v>U4</v>
          </cell>
          <cell r="F33">
            <v>3.7581610000000001E-2</v>
          </cell>
          <cell r="H33">
            <v>0</v>
          </cell>
          <cell r="J33">
            <v>3.7581610000000001E-2</v>
          </cell>
          <cell r="K33">
            <v>0</v>
          </cell>
          <cell r="L33">
            <v>0</v>
          </cell>
          <cell r="N33">
            <v>3.7581610000000001E-2</v>
          </cell>
          <cell r="O33">
            <v>0</v>
          </cell>
          <cell r="P33">
            <v>0</v>
          </cell>
          <cell r="R33">
            <v>3.7581610000000001E-2</v>
          </cell>
          <cell r="S33">
            <v>0</v>
          </cell>
          <cell r="T33">
            <v>0</v>
          </cell>
          <cell r="V33">
            <v>3.7581610000000001E-2</v>
          </cell>
          <cell r="W33">
            <v>0</v>
          </cell>
          <cell r="X33">
            <v>0</v>
          </cell>
          <cell r="Z33">
            <v>3.7581610000000001E-2</v>
          </cell>
          <cell r="AA33">
            <v>0</v>
          </cell>
          <cell r="AB33">
            <v>0</v>
          </cell>
          <cell r="AD33">
            <v>3.7581610000000001E-2</v>
          </cell>
          <cell r="AE33">
            <v>0</v>
          </cell>
          <cell r="AF33">
            <v>0</v>
          </cell>
          <cell r="AH33">
            <v>3.8676219999999997E-2</v>
          </cell>
          <cell r="AI33">
            <v>0</v>
          </cell>
          <cell r="AJ33">
            <v>0</v>
          </cell>
          <cell r="AL33">
            <v>3.8676219999999997E-2</v>
          </cell>
          <cell r="AM33">
            <v>0</v>
          </cell>
          <cell r="AN33">
            <v>0</v>
          </cell>
          <cell r="AP33">
            <v>3.8676219999999997E-2</v>
          </cell>
          <cell r="AQ33">
            <v>0</v>
          </cell>
          <cell r="AR33">
            <v>0</v>
          </cell>
          <cell r="AT33">
            <v>3.8676219999999997E-2</v>
          </cell>
          <cell r="AU33">
            <v>0</v>
          </cell>
          <cell r="AV33">
            <v>0</v>
          </cell>
          <cell r="AX33">
            <v>3.8676219999999997E-2</v>
          </cell>
          <cell r="AY33">
            <v>0</v>
          </cell>
          <cell r="AZ33">
            <v>0</v>
          </cell>
          <cell r="BB33">
            <v>3.8676219999999997E-2</v>
          </cell>
          <cell r="BC33">
            <v>0</v>
          </cell>
          <cell r="BD33">
            <v>0</v>
          </cell>
          <cell r="BE33">
            <v>0</v>
          </cell>
        </row>
        <row r="34">
          <cell r="B34">
            <v>2521859</v>
          </cell>
          <cell r="C34" t="str">
            <v>PINTURA</v>
          </cell>
          <cell r="D34" t="str">
            <v>CORSOLAC</v>
          </cell>
          <cell r="E34" t="str">
            <v>L4</v>
          </cell>
          <cell r="F34">
            <v>5.1247649999999999E-3</v>
          </cell>
          <cell r="H34">
            <v>302529.55770934344</v>
          </cell>
          <cell r="J34">
            <v>5.1247649999999999E-3</v>
          </cell>
          <cell r="K34">
            <v>1550.3928888143234</v>
          </cell>
          <cell r="L34">
            <v>311764.08555733191</v>
          </cell>
          <cell r="N34">
            <v>5.1247649999999999E-3</v>
          </cell>
          <cell r="O34">
            <v>1597.71767392122</v>
          </cell>
          <cell r="P34">
            <v>325360.06336128945</v>
          </cell>
          <cell r="R34">
            <v>5.1247649999999999E-3</v>
          </cell>
          <cell r="S34">
            <v>1667.3938651117185</v>
          </cell>
          <cell r="T34">
            <v>322996.227519329</v>
          </cell>
          <cell r="V34">
            <v>5.1247649999999999E-3</v>
          </cell>
          <cell r="W34">
            <v>1655.2797619230939</v>
          </cell>
          <cell r="X34">
            <v>340042.54736128938</v>
          </cell>
          <cell r="Z34">
            <v>5.1247649999999999E-3</v>
          </cell>
          <cell r="AA34">
            <v>1742.6381452279782</v>
          </cell>
          <cell r="AB34">
            <v>352401.28856925707</v>
          </cell>
          <cell r="AD34">
            <v>5.1247649999999999E-3</v>
          </cell>
          <cell r="AE34">
            <v>1805.9737896146287</v>
          </cell>
          <cell r="AF34">
            <v>212390.86730284363</v>
          </cell>
          <cell r="AH34">
            <v>5.2740300000000007E-3</v>
          </cell>
          <cell r="AI34">
            <v>1120.1558058812166</v>
          </cell>
          <cell r="AJ34">
            <v>345735.5145993972</v>
          </cell>
          <cell r="AL34">
            <v>5.2740300000000007E-3</v>
          </cell>
          <cell r="AM34">
            <v>1823.419476062659</v>
          </cell>
          <cell r="AN34">
            <v>370484.34659939719</v>
          </cell>
          <cell r="AP34">
            <v>5.2740300000000007E-3</v>
          </cell>
          <cell r="AQ34">
            <v>1953.945558495619</v>
          </cell>
          <cell r="AR34">
            <v>437111.85922826361</v>
          </cell>
          <cell r="AT34">
            <v>5.2740300000000007E-3</v>
          </cell>
          <cell r="AU34">
            <v>2305.3410589256396</v>
          </cell>
          <cell r="AV34">
            <v>365193.43357612891</v>
          </cell>
          <cell r="AX34">
            <v>5.2740300000000007E-3</v>
          </cell>
          <cell r="AY34">
            <v>1926.0411244835113</v>
          </cell>
          <cell r="AZ34">
            <v>354144.44853612897</v>
          </cell>
          <cell r="BB34">
            <v>5.2740300000000007E-3</v>
          </cell>
          <cell r="BC34">
            <v>1867.7684459130005</v>
          </cell>
          <cell r="BD34">
            <v>4040154.2399199996</v>
          </cell>
          <cell r="BE34">
            <v>21016.06759437461</v>
          </cell>
        </row>
        <row r="35">
          <cell r="B35">
            <v>2800132</v>
          </cell>
          <cell r="C35" t="str">
            <v>PINTURA DE PROTECCION</v>
          </cell>
          <cell r="D35" t="str">
            <v>CORSOLAC</v>
          </cell>
          <cell r="E35" t="str">
            <v>L3</v>
          </cell>
          <cell r="F35">
            <v>3.6920350000000002E-3</v>
          </cell>
          <cell r="H35">
            <v>119485.82434071552</v>
          </cell>
          <cell r="J35">
            <v>3.6920350000000002E-3</v>
          </cell>
          <cell r="K35">
            <v>441.14584546977369</v>
          </cell>
          <cell r="L35">
            <v>121870.09360817719</v>
          </cell>
          <cell r="N35">
            <v>3.6920350000000002E-3</v>
          </cell>
          <cell r="O35">
            <v>449.94865105466653</v>
          </cell>
          <cell r="P35">
            <v>127985.75545655878</v>
          </cell>
          <cell r="R35">
            <v>3.6920350000000002E-3</v>
          </cell>
          <cell r="S35">
            <v>472.52788864705599</v>
          </cell>
          <cell r="T35">
            <v>125824.93192504261</v>
          </cell>
          <cell r="V35">
            <v>3.6920350000000002E-3</v>
          </cell>
          <cell r="W35">
            <v>464.55005253987468</v>
          </cell>
          <cell r="X35">
            <v>132950.61145655875</v>
          </cell>
          <cell r="Z35">
            <v>3.6920350000000002E-3</v>
          </cell>
          <cell r="AA35">
            <v>490.85831076901593</v>
          </cell>
          <cell r="AB35">
            <v>136873.47984667803</v>
          </cell>
          <cell r="AD35">
            <v>3.6920350000000002E-3</v>
          </cell>
          <cell r="AE35">
            <v>505.34167816572995</v>
          </cell>
          <cell r="AF35">
            <v>93610.405764565585</v>
          </cell>
          <cell r="AH35">
            <v>3.7995700000000004E-3</v>
          </cell>
          <cell r="AI35">
            <v>355.67928943087048</v>
          </cell>
          <cell r="AJ35">
            <v>149255.58292640545</v>
          </cell>
          <cell r="AL35">
            <v>3.7995700000000004E-3</v>
          </cell>
          <cell r="AM35">
            <v>567.10703521968242</v>
          </cell>
          <cell r="AN35">
            <v>153201.25452640545</v>
          </cell>
          <cell r="AP35">
            <v>3.7995700000000004E-3</v>
          </cell>
          <cell r="AQ35">
            <v>582.09889066089443</v>
          </cell>
          <cell r="AR35">
            <v>179077.23868158093</v>
          </cell>
          <cell r="AT35">
            <v>3.7995700000000004E-3</v>
          </cell>
          <cell r="AU35">
            <v>680.41650377737449</v>
          </cell>
          <cell r="AV35">
            <v>151206.30635765585</v>
          </cell>
          <cell r="AX35">
            <v>3.7995700000000004E-3</v>
          </cell>
          <cell r="AY35">
            <v>574.51894544735853</v>
          </cell>
          <cell r="AZ35">
            <v>147407.15380565586</v>
          </cell>
          <cell r="BB35">
            <v>3.7995700000000004E-3</v>
          </cell>
          <cell r="BC35">
            <v>560.08379938535586</v>
          </cell>
          <cell r="BD35">
            <v>1638748.638696</v>
          </cell>
          <cell r="BE35">
            <v>6144.276890567653</v>
          </cell>
        </row>
        <row r="36">
          <cell r="B36">
            <v>2800223</v>
          </cell>
          <cell r="C36" t="str">
            <v>PASTA DE SILICON</v>
          </cell>
          <cell r="D36" t="str">
            <v>CORSOLAC</v>
          </cell>
          <cell r="E36" t="str">
            <v>L3</v>
          </cell>
          <cell r="F36">
            <v>1.1968806000000002E-2</v>
          </cell>
          <cell r="H36">
            <v>31064.019770934352</v>
          </cell>
          <cell r="J36">
            <v>1.1968806000000002E-2</v>
          </cell>
          <cell r="K36">
            <v>371.79922621847777</v>
          </cell>
          <cell r="L36">
            <v>31732.306155733193</v>
          </cell>
          <cell r="N36">
            <v>1.1968806000000002E-2</v>
          </cell>
          <cell r="O36">
            <v>379.79781631057642</v>
          </cell>
          <cell r="P36">
            <v>32600.886336128948</v>
          </cell>
          <cell r="R36">
            <v>1.1968806000000002E-2</v>
          </cell>
          <cell r="S36">
            <v>390.19368398517821</v>
          </cell>
          <cell r="T36">
            <v>33525.962751932908</v>
          </cell>
          <cell r="V36">
            <v>1.1968806000000002E-2</v>
          </cell>
          <cell r="W36">
            <v>401.26574414111116</v>
          </cell>
          <cell r="X36">
            <v>34667.053536128951</v>
          </cell>
          <cell r="Z36">
            <v>1.1968806000000002E-2</v>
          </cell>
          <cell r="AA36">
            <v>414.92323836554147</v>
          </cell>
          <cell r="AB36">
            <v>35913.601256925693</v>
          </cell>
          <cell r="AD36">
            <v>1.1968806000000002E-2</v>
          </cell>
          <cell r="AE36">
            <v>429.84292620549985</v>
          </cell>
          <cell r="AF36">
            <v>22271.401330284363</v>
          </cell>
          <cell r="AH36">
            <v>1.2317412000000002E-2</v>
          </cell>
          <cell r="AI36">
            <v>274.32602600246059</v>
          </cell>
          <cell r="AJ36">
            <v>35246.096059939715</v>
          </cell>
          <cell r="AL36">
            <v>1.2317412000000002E-2</v>
          </cell>
          <cell r="AM36">
            <v>434.14068656185424</v>
          </cell>
          <cell r="AN36">
            <v>36362.435659939722</v>
          </cell>
          <cell r="AP36">
            <v>1.2317412000000002E-2</v>
          </cell>
          <cell r="AQ36">
            <v>447.89110134696949</v>
          </cell>
          <cell r="AR36">
            <v>41685.816618826364</v>
          </cell>
          <cell r="AT36">
            <v>1.2317412000000002E-2</v>
          </cell>
          <cell r="AU36">
            <v>513.46137785053133</v>
          </cell>
          <cell r="AV36">
            <v>35274.463005612903</v>
          </cell>
          <cell r="AX36">
            <v>1.2317412000000002E-2</v>
          </cell>
          <cell r="AY36">
            <v>434.49009391889251</v>
          </cell>
          <cell r="AZ36">
            <v>34369.835493612896</v>
          </cell>
          <cell r="BB36">
            <v>1.2317412000000002E-2</v>
          </cell>
          <cell r="BC36">
            <v>423.34742414705346</v>
          </cell>
          <cell r="BD36">
            <v>404713.87797600002</v>
          </cell>
          <cell r="BE36">
            <v>4915.4793450541465</v>
          </cell>
        </row>
        <row r="37">
          <cell r="B37">
            <v>2809126</v>
          </cell>
          <cell r="C37" t="str">
            <v>CATALIZADOR A ESTABILIZADO</v>
          </cell>
          <cell r="D37" t="str">
            <v>CORSOLAC</v>
          </cell>
          <cell r="E37" t="str">
            <v>L4</v>
          </cell>
          <cell r="F37">
            <v>3.8683710000000002E-3</v>
          </cell>
          <cell r="H37">
            <v>1754088.652362081</v>
          </cell>
          <cell r="I37" t="str">
            <v>Nego</v>
          </cell>
          <cell r="J37">
            <v>3.7471399999999999E-3</v>
          </cell>
          <cell r="K37">
            <v>6572.8157528120482</v>
          </cell>
          <cell r="L37">
            <v>1822558.1034912991</v>
          </cell>
          <cell r="N37">
            <v>3.7471399999999999E-3</v>
          </cell>
          <cell r="O37">
            <v>6829.3803719163861</v>
          </cell>
          <cell r="P37">
            <v>1898995.8942965115</v>
          </cell>
          <cell r="R37">
            <v>3.7471399999999999E-3</v>
          </cell>
          <cell r="S37">
            <v>7115.8034753542297</v>
          </cell>
          <cell r="T37">
            <v>1883133.3663036036</v>
          </cell>
          <cell r="V37">
            <v>3.7471399999999999E-3</v>
          </cell>
          <cell r="W37">
            <v>7056.3643622108848</v>
          </cell>
          <cell r="X37">
            <v>1990348.5483685115</v>
          </cell>
          <cell r="Z37">
            <v>3.7471399999999999E-3</v>
          </cell>
          <cell r="AA37">
            <v>7458.114659533584</v>
          </cell>
          <cell r="AB37">
            <v>2074591.2143072174</v>
          </cell>
          <cell r="AD37">
            <v>3.7471399999999999E-3</v>
          </cell>
          <cell r="AE37">
            <v>7773.783722779146</v>
          </cell>
          <cell r="AF37">
            <v>1268284.2661472419</v>
          </cell>
          <cell r="AH37">
            <v>3.8562800000000001E-3</v>
          </cell>
          <cell r="AI37">
            <v>4890.8592498582866</v>
          </cell>
          <cell r="AJ37">
            <v>2058737.7518167687</v>
          </cell>
          <cell r="AL37">
            <v>3.8562800000000001E-3</v>
          </cell>
          <cell r="AM37">
            <v>7939.0692175759687</v>
          </cell>
          <cell r="AN37">
            <v>2230109.6712727686</v>
          </cell>
          <cell r="AP37">
            <v>3.8562800000000001E-3</v>
          </cell>
          <cell r="AQ37">
            <v>8599.9273231357529</v>
          </cell>
          <cell r="AR37">
            <v>2628711.9394005327</v>
          </cell>
          <cell r="AT37">
            <v>3.8562800000000001E-3</v>
          </cell>
          <cell r="AU37">
            <v>10137.049277671487</v>
          </cell>
          <cell r="AV37">
            <v>2188160.2831585715</v>
          </cell>
          <cell r="AX37">
            <v>3.8562800000000001E-3</v>
          </cell>
          <cell r="AY37">
            <v>8438.1587367387365</v>
          </cell>
          <cell r="AZ37">
            <v>2112175.8633372509</v>
          </cell>
          <cell r="BB37">
            <v>3.8562800000000001E-3</v>
          </cell>
          <cell r="BC37">
            <v>8145.1415382701744</v>
          </cell>
          <cell r="BD37">
            <v>23909895.554262359</v>
          </cell>
          <cell r="BE37">
            <v>90956.467687856697</v>
          </cell>
        </row>
        <row r="38">
          <cell r="B38">
            <v>2809204</v>
          </cell>
          <cell r="C38" t="str">
            <v>ACELERADOR B ESTABILIZADO</v>
          </cell>
          <cell r="D38" t="str">
            <v>CORSOLAC</v>
          </cell>
          <cell r="E38" t="str">
            <v>L4</v>
          </cell>
          <cell r="F38">
            <v>3.7471399999999999E-3</v>
          </cell>
          <cell r="H38">
            <v>1754088.652362081</v>
          </cell>
          <cell r="I38" t="str">
            <v>Nego</v>
          </cell>
          <cell r="J38">
            <v>3.6259090000000005E-3</v>
          </cell>
          <cell r="K38">
            <v>6360.1658313975413</v>
          </cell>
          <cell r="L38">
            <v>1822558.1034912991</v>
          </cell>
          <cell r="N38">
            <v>3.6259090000000005E-3</v>
          </cell>
          <cell r="O38">
            <v>6608.4298304720342</v>
          </cell>
          <cell r="P38">
            <v>1898995.8942965115</v>
          </cell>
          <cell r="R38">
            <v>3.6259090000000005E-3</v>
          </cell>
          <cell r="S38">
            <v>6885.5863040927707</v>
          </cell>
          <cell r="T38">
            <v>1883133.3663036036</v>
          </cell>
          <cell r="V38">
            <v>3.6259090000000005E-3</v>
          </cell>
          <cell r="W38">
            <v>6828.0702210805339</v>
          </cell>
          <cell r="X38">
            <v>1990348.5483685115</v>
          </cell>
          <cell r="Z38">
            <v>3.6259090000000005E-3</v>
          </cell>
          <cell r="AA38">
            <v>7216.8227146663221</v>
          </cell>
          <cell r="AB38">
            <v>2074591.2143072174</v>
          </cell>
          <cell r="AD38">
            <v>3.6259090000000005E-3</v>
          </cell>
          <cell r="AE38">
            <v>7522.2789552774693</v>
          </cell>
          <cell r="AF38">
            <v>1268284.2661472419</v>
          </cell>
          <cell r="AH38">
            <v>3.7315180000000005E-3</v>
          </cell>
          <cell r="AI38">
            <v>4732.6255682452247</v>
          </cell>
          <cell r="AJ38">
            <v>2058737.7518167687</v>
          </cell>
          <cell r="AL38">
            <v>3.7315180000000005E-3</v>
          </cell>
          <cell r="AM38">
            <v>7682.2169781838056</v>
          </cell>
          <cell r="AN38">
            <v>2230109.6712727686</v>
          </cell>
          <cell r="AP38">
            <v>3.7315180000000005E-3</v>
          </cell>
          <cell r="AQ38">
            <v>8321.6943803284194</v>
          </cell>
          <cell r="AR38">
            <v>2628711.9394005327</v>
          </cell>
          <cell r="AT38">
            <v>3.7315180000000005E-3</v>
          </cell>
          <cell r="AU38">
            <v>9809.0859186879989</v>
          </cell>
          <cell r="AV38">
            <v>2188160.2831585715</v>
          </cell>
          <cell r="AX38">
            <v>3.7315180000000005E-3</v>
          </cell>
          <cell r="AY38">
            <v>8165.1594834913076</v>
          </cell>
          <cell r="AZ38">
            <v>2112175.8633372509</v>
          </cell>
          <cell r="BB38">
            <v>3.7315180000000005E-3</v>
          </cell>
          <cell r="BC38">
            <v>7881.622253208493</v>
          </cell>
          <cell r="BD38">
            <v>23909895.554262359</v>
          </cell>
          <cell r="BE38">
            <v>88013.758439131925</v>
          </cell>
        </row>
        <row r="39">
          <cell r="B39">
            <v>2547236</v>
          </cell>
          <cell r="C39" t="str">
            <v>Rear Housing</v>
          </cell>
          <cell r="D39" t="str">
            <v>DC Mex</v>
          </cell>
          <cell r="E39" t="str">
            <v>C1</v>
          </cell>
          <cell r="F39">
            <v>1.968</v>
          </cell>
          <cell r="G39">
            <v>1</v>
          </cell>
          <cell r="H39">
            <v>2222.64</v>
          </cell>
          <cell r="J39">
            <v>1.8757760000000001</v>
          </cell>
          <cell r="K39">
            <v>4169.1747686400004</v>
          </cell>
          <cell r="L39">
            <v>2492.5320000000002</v>
          </cell>
          <cell r="N39">
            <v>1.8757760000000001</v>
          </cell>
          <cell r="O39">
            <v>4675.4317048320008</v>
          </cell>
          <cell r="P39">
            <v>2143.2600000000002</v>
          </cell>
          <cell r="Q39" t="str">
            <v>Log</v>
          </cell>
          <cell r="R39">
            <v>1.86639712</v>
          </cell>
          <cell r="S39">
            <v>4000.1742914112006</v>
          </cell>
          <cell r="T39">
            <v>3175.2000000000003</v>
          </cell>
          <cell r="U39" t="str">
            <v>Neg</v>
          </cell>
          <cell r="V39">
            <v>1.86079792864</v>
          </cell>
          <cell r="W39">
            <v>5908.4055830177285</v>
          </cell>
          <cell r="X39">
            <v>2556.0360000000001</v>
          </cell>
          <cell r="Z39">
            <v>1.86079792864</v>
          </cell>
          <cell r="AA39">
            <v>4756.2664943292712</v>
          </cell>
          <cell r="AB39">
            <v>2825.9280000000003</v>
          </cell>
          <cell r="AD39">
            <v>1.86079792864</v>
          </cell>
          <cell r="AE39">
            <v>5258.4809688857786</v>
          </cell>
          <cell r="AF39">
            <v>2571.9119999999998</v>
          </cell>
          <cell r="AH39">
            <v>1.8477723431395201</v>
          </cell>
          <cell r="AI39">
            <v>4752.3078625886492</v>
          </cell>
          <cell r="AJ39">
            <v>3286.3319999999999</v>
          </cell>
          <cell r="AK39" t="str">
            <v>Neg</v>
          </cell>
          <cell r="AL39">
            <v>1.8440767984532409</v>
          </cell>
          <cell r="AM39">
            <v>6060.2485932144355</v>
          </cell>
          <cell r="AN39">
            <v>2222.64</v>
          </cell>
          <cell r="AP39">
            <v>1.8440767984532409</v>
          </cell>
          <cell r="AQ39">
            <v>4098.7188553141114</v>
          </cell>
          <cell r="AR39">
            <v>2157.0721199999998</v>
          </cell>
          <cell r="AT39">
            <v>1.8440767984532409</v>
          </cell>
          <cell r="AU39">
            <v>3977.8066490823448</v>
          </cell>
          <cell r="AV39">
            <v>2086.6620600000001</v>
          </cell>
          <cell r="AX39">
            <v>1.8440767984532409</v>
          </cell>
          <cell r="AY39">
            <v>3847.9650910586447</v>
          </cell>
          <cell r="AZ39">
            <v>2056.7357999999999</v>
          </cell>
          <cell r="BA39" t="str">
            <v>Neg</v>
          </cell>
          <cell r="BB39">
            <v>1.8348564144609747</v>
          </cell>
          <cell r="BC39">
            <v>3773.8148754815243</v>
          </cell>
          <cell r="BD39">
            <v>29796.949979999998</v>
          </cell>
          <cell r="BE39">
            <v>55278.795737855689</v>
          </cell>
        </row>
        <row r="40">
          <cell r="B40">
            <v>2547240</v>
          </cell>
          <cell r="C40" t="str">
            <v>Front Housing</v>
          </cell>
          <cell r="D40" t="str">
            <v>DC Mex</v>
          </cell>
          <cell r="E40" t="str">
            <v>C1</v>
          </cell>
          <cell r="F40">
            <v>2.3273999999999999</v>
          </cell>
          <cell r="G40">
            <v>1</v>
          </cell>
          <cell r="H40">
            <v>2222.64</v>
          </cell>
          <cell r="J40">
            <v>2.1907480000000001</v>
          </cell>
          <cell r="K40">
            <v>4869.2441347200001</v>
          </cell>
          <cell r="L40">
            <v>2492.5320000000002</v>
          </cell>
          <cell r="N40">
            <v>2.1907480000000001</v>
          </cell>
          <cell r="O40">
            <v>5460.5094939360006</v>
          </cell>
          <cell r="P40">
            <v>2143.2600000000002</v>
          </cell>
          <cell r="Q40" t="str">
            <v>Log</v>
          </cell>
          <cell r="R40">
            <v>2.17979426</v>
          </cell>
          <cell r="S40">
            <v>4671.8658456876001</v>
          </cell>
          <cell r="T40">
            <v>3175.2000000000003</v>
          </cell>
          <cell r="U40" t="str">
            <v>Neg</v>
          </cell>
          <cell r="V40">
            <v>2.1732548772199998</v>
          </cell>
          <cell r="W40">
            <v>6900.5188861489441</v>
          </cell>
          <cell r="X40">
            <v>2556.0360000000001</v>
          </cell>
          <cell r="Z40">
            <v>2.1732548772199998</v>
          </cell>
          <cell r="AA40">
            <v>5554.9177033498991</v>
          </cell>
          <cell r="AB40">
            <v>2825.9280000000003</v>
          </cell>
          <cell r="AD40">
            <v>2.1732548772199998</v>
          </cell>
          <cell r="AE40">
            <v>6141.4618086725604</v>
          </cell>
          <cell r="AF40">
            <v>2571.9119999999998</v>
          </cell>
          <cell r="AH40">
            <v>2.1580420930794597</v>
          </cell>
          <cell r="AI40">
            <v>5550.2943556961791</v>
          </cell>
          <cell r="AJ40">
            <v>3286.3319999999999</v>
          </cell>
          <cell r="AK40" t="str">
            <v>Neg</v>
          </cell>
          <cell r="AL40">
            <v>2.153726008893301</v>
          </cell>
          <cell r="AM40">
            <v>7077.8587022583397</v>
          </cell>
          <cell r="AN40">
            <v>2222.64</v>
          </cell>
          <cell r="AP40">
            <v>2.153726008893301</v>
          </cell>
          <cell r="AQ40">
            <v>4786.9575764066067</v>
          </cell>
          <cell r="AR40">
            <v>2157.0721199999998</v>
          </cell>
          <cell r="AT40">
            <v>2.153726008893301</v>
          </cell>
          <cell r="AU40">
            <v>4645.7423279026116</v>
          </cell>
          <cell r="AV40">
            <v>2086.6620600000001</v>
          </cell>
          <cell r="AX40">
            <v>2.153726008893301</v>
          </cell>
          <cell r="AY40">
            <v>4494.0983503928737</v>
          </cell>
          <cell r="AZ40">
            <v>2056.7357999999999</v>
          </cell>
          <cell r="BA40" t="str">
            <v>Neg</v>
          </cell>
          <cell r="BB40">
            <v>2.1429573788488341</v>
          </cell>
          <cell r="BC40">
            <v>4407.4971589525594</v>
          </cell>
          <cell r="BD40">
            <v>29796.949979999998</v>
          </cell>
          <cell r="BE40">
            <v>64560.966344124165</v>
          </cell>
        </row>
        <row r="41">
          <cell r="B41">
            <v>2547660</v>
          </cell>
          <cell r="C41" t="str">
            <v>Rear Housing</v>
          </cell>
          <cell r="D41" t="str">
            <v>DC Mex</v>
          </cell>
          <cell r="E41" t="str">
            <v>C1</v>
          </cell>
          <cell r="F41">
            <v>1.7907</v>
          </cell>
          <cell r="G41">
            <v>1</v>
          </cell>
          <cell r="H41">
            <v>2744</v>
          </cell>
          <cell r="J41">
            <v>1.7388336</v>
          </cell>
          <cell r="K41">
            <v>4771.3593983999999</v>
          </cell>
          <cell r="L41">
            <v>2058</v>
          </cell>
          <cell r="N41">
            <v>1.7388336</v>
          </cell>
          <cell r="O41">
            <v>3578.5195487999999</v>
          </cell>
          <cell r="P41">
            <v>1646</v>
          </cell>
          <cell r="Q41" t="str">
            <v>Log</v>
          </cell>
          <cell r="R41">
            <v>1.7301394319999999</v>
          </cell>
          <cell r="S41">
            <v>2847.8095050719999</v>
          </cell>
          <cell r="T41">
            <v>2264</v>
          </cell>
          <cell r="U41" t="str">
            <v>Neg</v>
          </cell>
          <cell r="V41">
            <v>1.7249490137039998</v>
          </cell>
          <cell r="W41">
            <v>3905.2845670258557</v>
          </cell>
          <cell r="X41">
            <v>3063</v>
          </cell>
          <cell r="Z41">
            <v>1.7249490137039998</v>
          </cell>
          <cell r="AA41">
            <v>5283.5188289753514</v>
          </cell>
          <cell r="AB41">
            <v>3121</v>
          </cell>
          <cell r="AD41">
            <v>1.7249490137039998</v>
          </cell>
          <cell r="AE41">
            <v>5383.5658717701835</v>
          </cell>
          <cell r="AF41">
            <v>2230</v>
          </cell>
          <cell r="AH41">
            <v>1.7128743706080718</v>
          </cell>
          <cell r="AI41">
            <v>3819.7098464559999</v>
          </cell>
          <cell r="AJ41">
            <v>2675</v>
          </cell>
          <cell r="AK41" t="str">
            <v>Neg</v>
          </cell>
          <cell r="AL41">
            <v>1.7094486218668556</v>
          </cell>
          <cell r="AM41">
            <v>4572.7750634938393</v>
          </cell>
          <cell r="AN41">
            <v>3361</v>
          </cell>
          <cell r="AP41">
            <v>1.7094486218668556</v>
          </cell>
          <cell r="AQ41">
            <v>5745.4568180945016</v>
          </cell>
          <cell r="AR41">
            <v>1201</v>
          </cell>
          <cell r="AT41">
            <v>1.7094486218668556</v>
          </cell>
          <cell r="AU41">
            <v>2053.0477948620937</v>
          </cell>
          <cell r="AV41">
            <v>1269</v>
          </cell>
          <cell r="AX41">
            <v>1.7094486218668556</v>
          </cell>
          <cell r="AY41">
            <v>2169.2903011490398</v>
          </cell>
          <cell r="AZ41">
            <v>1176</v>
          </cell>
          <cell r="BA41" t="str">
            <v>Neg</v>
          </cell>
          <cell r="BB41">
            <v>1.7009013787575213</v>
          </cell>
          <cell r="BC41">
            <v>2000.2600214188451</v>
          </cell>
          <cell r="BD41">
            <v>26808</v>
          </cell>
          <cell r="BE41">
            <v>46130.597565517703</v>
          </cell>
        </row>
        <row r="42">
          <cell r="B42">
            <v>2548065</v>
          </cell>
          <cell r="C42" t="str">
            <v>Radiator</v>
          </cell>
          <cell r="D42" t="str">
            <v>DC Mex</v>
          </cell>
          <cell r="E42" t="str">
            <v>C1</v>
          </cell>
          <cell r="F42">
            <v>0.68600000000000005</v>
          </cell>
          <cell r="G42">
            <v>1</v>
          </cell>
          <cell r="H42">
            <v>6667.92</v>
          </cell>
          <cell r="J42">
            <v>0.35</v>
          </cell>
          <cell r="K42">
            <v>2333.7719999999999</v>
          </cell>
          <cell r="L42">
            <v>7477.5960000000005</v>
          </cell>
          <cell r="N42">
            <v>0.35</v>
          </cell>
          <cell r="O42">
            <v>2617.1586000000002</v>
          </cell>
          <cell r="P42">
            <v>6429.7800000000007</v>
          </cell>
          <cell r="Q42" t="str">
            <v>Log</v>
          </cell>
          <cell r="R42">
            <v>0.35</v>
          </cell>
          <cell r="S42">
            <v>2250.4230000000002</v>
          </cell>
          <cell r="T42">
            <v>9525.6</v>
          </cell>
          <cell r="U42" t="str">
            <v>Neg</v>
          </cell>
          <cell r="V42">
            <v>0.35</v>
          </cell>
          <cell r="W42">
            <v>3333.96</v>
          </cell>
          <cell r="X42">
            <v>7668.1080000000002</v>
          </cell>
          <cell r="Z42">
            <v>0.35</v>
          </cell>
          <cell r="AA42">
            <v>2683.8377999999998</v>
          </cell>
          <cell r="AB42">
            <v>8477.7840000000015</v>
          </cell>
          <cell r="AD42">
            <v>0.35</v>
          </cell>
          <cell r="AE42">
            <v>2967.2244000000005</v>
          </cell>
          <cell r="AF42">
            <v>7715.735999999999</v>
          </cell>
          <cell r="AH42">
            <v>0.35</v>
          </cell>
          <cell r="AI42">
            <v>2700.5075999999995</v>
          </cell>
          <cell r="AJ42">
            <v>9858.9959999999992</v>
          </cell>
          <cell r="AK42" t="str">
            <v>Neg</v>
          </cell>
          <cell r="AL42">
            <v>0.35</v>
          </cell>
          <cell r="AM42">
            <v>3450.6485999999995</v>
          </cell>
          <cell r="AN42">
            <v>6667.92</v>
          </cell>
          <cell r="AP42">
            <v>0.35</v>
          </cell>
          <cell r="AQ42">
            <v>2333.7719999999999</v>
          </cell>
          <cell r="AR42">
            <v>6471.2163599999994</v>
          </cell>
          <cell r="AT42">
            <v>0.35</v>
          </cell>
          <cell r="AU42">
            <v>2264.9257259999995</v>
          </cell>
          <cell r="AV42">
            <v>6259.9861799999999</v>
          </cell>
          <cell r="AX42">
            <v>0.35</v>
          </cell>
          <cell r="AY42">
            <v>2190.9951629999996</v>
          </cell>
          <cell r="AZ42">
            <v>6170.2073999999993</v>
          </cell>
          <cell r="BA42" t="str">
            <v>Neg</v>
          </cell>
          <cell r="BB42">
            <v>0.35</v>
          </cell>
          <cell r="BC42">
            <v>2159.5725899999998</v>
          </cell>
          <cell r="BD42">
            <v>89390.84994</v>
          </cell>
          <cell r="BE42">
            <v>31286.797479000004</v>
          </cell>
        </row>
        <row r="43">
          <cell r="B43">
            <v>2548186</v>
          </cell>
          <cell r="C43" t="str">
            <v>Radiator</v>
          </cell>
          <cell r="D43" t="str">
            <v>DC Mex</v>
          </cell>
          <cell r="E43" t="str">
            <v>C1</v>
          </cell>
          <cell r="F43">
            <v>0.68959999999999999</v>
          </cell>
          <cell r="G43">
            <v>1</v>
          </cell>
          <cell r="H43">
            <v>2222.64</v>
          </cell>
          <cell r="J43">
            <v>0.42</v>
          </cell>
          <cell r="K43">
            <v>933.50879999999995</v>
          </cell>
          <cell r="L43">
            <v>2492.5320000000002</v>
          </cell>
          <cell r="N43">
            <v>0.42</v>
          </cell>
          <cell r="O43">
            <v>1046.8634400000001</v>
          </cell>
          <cell r="P43">
            <v>2143.2600000000002</v>
          </cell>
          <cell r="Q43" t="str">
            <v>Log</v>
          </cell>
          <cell r="R43">
            <v>0.42</v>
          </cell>
          <cell r="S43">
            <v>900.16920000000005</v>
          </cell>
          <cell r="T43">
            <v>3175.2000000000003</v>
          </cell>
          <cell r="U43" t="str">
            <v>Neg</v>
          </cell>
          <cell r="V43">
            <v>0.42</v>
          </cell>
          <cell r="W43">
            <v>1333.5840000000001</v>
          </cell>
          <cell r="X43">
            <v>2556.0360000000001</v>
          </cell>
          <cell r="Z43">
            <v>0.42</v>
          </cell>
          <cell r="AA43">
            <v>1073.53512</v>
          </cell>
          <cell r="AB43">
            <v>2825.9280000000003</v>
          </cell>
          <cell r="AD43">
            <v>0.42</v>
          </cell>
          <cell r="AE43">
            <v>1186.88976</v>
          </cell>
          <cell r="AF43">
            <v>2571.9119999999998</v>
          </cell>
          <cell r="AH43">
            <v>0.42</v>
          </cell>
          <cell r="AI43">
            <v>1080.2030399999999</v>
          </cell>
          <cell r="AJ43">
            <v>3286.3319999999999</v>
          </cell>
          <cell r="AK43" t="str">
            <v>Neg</v>
          </cell>
          <cell r="AL43">
            <v>0.42</v>
          </cell>
          <cell r="AM43">
            <v>1380.2594399999998</v>
          </cell>
          <cell r="AN43">
            <v>2222.64</v>
          </cell>
          <cell r="AP43">
            <v>0.42</v>
          </cell>
          <cell r="AQ43">
            <v>933.50879999999995</v>
          </cell>
          <cell r="AR43">
            <v>2157.0721199999998</v>
          </cell>
          <cell r="AT43">
            <v>0.42</v>
          </cell>
          <cell r="AU43">
            <v>905.97029039999984</v>
          </cell>
          <cell r="AV43">
            <v>2086.6620600000001</v>
          </cell>
          <cell r="AX43">
            <v>0.42</v>
          </cell>
          <cell r="AY43">
            <v>876.39806520000002</v>
          </cell>
          <cell r="AZ43">
            <v>2056.7357999999999</v>
          </cell>
          <cell r="BA43" t="str">
            <v>Neg</v>
          </cell>
          <cell r="BB43">
            <v>0.42</v>
          </cell>
          <cell r="BC43">
            <v>863.82903599999997</v>
          </cell>
          <cell r="BD43">
            <v>29796.949979999998</v>
          </cell>
          <cell r="BE43">
            <v>12514.718991599999</v>
          </cell>
        </row>
        <row r="44">
          <cell r="B44">
            <v>2601025</v>
          </cell>
          <cell r="C44" t="str">
            <v>Radiator</v>
          </cell>
          <cell r="D44" t="str">
            <v>DC Mex</v>
          </cell>
          <cell r="E44" t="str">
            <v>C1</v>
          </cell>
          <cell r="F44">
            <v>1.08</v>
          </cell>
          <cell r="G44">
            <v>1</v>
          </cell>
          <cell r="H44">
            <v>2884.2</v>
          </cell>
          <cell r="J44">
            <v>1.08</v>
          </cell>
          <cell r="K44">
            <v>3114.9360000000001</v>
          </cell>
          <cell r="L44">
            <v>3028.6</v>
          </cell>
          <cell r="N44">
            <v>1.08</v>
          </cell>
          <cell r="O44">
            <v>3270.8879999999999</v>
          </cell>
          <cell r="P44">
            <v>3173.0000000000005</v>
          </cell>
          <cell r="Q44" t="str">
            <v>Log</v>
          </cell>
          <cell r="R44">
            <v>1.0746</v>
          </cell>
          <cell r="S44">
            <v>3409.7058000000006</v>
          </cell>
          <cell r="T44">
            <v>3028.6</v>
          </cell>
          <cell r="U44" t="str">
            <v>Neg</v>
          </cell>
          <cell r="V44">
            <v>1.0713762</v>
          </cell>
          <cell r="W44">
            <v>3244.76995932</v>
          </cell>
          <cell r="X44">
            <v>3028.6</v>
          </cell>
          <cell r="Z44">
            <v>1.0713762</v>
          </cell>
          <cell r="AA44">
            <v>3244.76995932</v>
          </cell>
          <cell r="AB44">
            <v>4947.2999999999993</v>
          </cell>
          <cell r="AD44">
            <v>1.0713762</v>
          </cell>
          <cell r="AE44">
            <v>5300.4194742599993</v>
          </cell>
          <cell r="AF44">
            <v>4159.63</v>
          </cell>
          <cell r="AH44">
            <v>1.0638765666000001</v>
          </cell>
          <cell r="AI44">
            <v>4425.3328827263585</v>
          </cell>
          <cell r="AJ44">
            <v>6688.71</v>
          </cell>
          <cell r="AK44" t="str">
            <v>Neg</v>
          </cell>
          <cell r="AL44">
            <v>1.0617488134668001</v>
          </cell>
          <cell r="AM44">
            <v>7101.7299061235199</v>
          </cell>
          <cell r="AN44">
            <v>6302.61</v>
          </cell>
          <cell r="AP44">
            <v>1.0617488134668001</v>
          </cell>
          <cell r="AQ44">
            <v>6691.7886892439883</v>
          </cell>
          <cell r="AR44">
            <v>7044.83</v>
          </cell>
          <cell r="AT44">
            <v>1.0617488134668001</v>
          </cell>
          <cell r="AU44">
            <v>7479.8398935753166</v>
          </cell>
          <cell r="AV44">
            <v>5023.0999999999995</v>
          </cell>
          <cell r="AX44">
            <v>1.0617488134668001</v>
          </cell>
          <cell r="AY44">
            <v>5333.2704649250827</v>
          </cell>
          <cell r="AZ44">
            <v>4695.08</v>
          </cell>
          <cell r="BA44" t="str">
            <v>Neg</v>
          </cell>
          <cell r="BB44">
            <v>1.056440069399466</v>
          </cell>
          <cell r="BC44">
            <v>4960.0706410360444</v>
          </cell>
          <cell r="BD44">
            <v>54004.26</v>
          </cell>
          <cell r="BE44">
            <v>57577.521670530303</v>
          </cell>
        </row>
        <row r="45">
          <cell r="B45" t="str">
            <v>M2548509</v>
          </cell>
          <cell r="C45" t="str">
            <v>Front Housing</v>
          </cell>
          <cell r="D45" t="str">
            <v>DC Mex</v>
          </cell>
          <cell r="E45" t="str">
            <v>C1</v>
          </cell>
          <cell r="F45">
            <v>2.7425000000000002</v>
          </cell>
          <cell r="G45">
            <v>1</v>
          </cell>
          <cell r="H45">
            <v>2744</v>
          </cell>
          <cell r="J45">
            <v>2.5802160000000001</v>
          </cell>
          <cell r="K45">
            <v>7080.1127040000001</v>
          </cell>
          <cell r="L45">
            <v>2058</v>
          </cell>
          <cell r="N45">
            <v>2.5802160000000001</v>
          </cell>
          <cell r="O45">
            <v>5310.0845280000003</v>
          </cell>
          <cell r="P45">
            <v>1646</v>
          </cell>
          <cell r="Q45" t="str">
            <v>Log</v>
          </cell>
          <cell r="R45">
            <v>2.5673149199999998</v>
          </cell>
          <cell r="S45">
            <v>4225.8003583199998</v>
          </cell>
          <cell r="T45">
            <v>2264</v>
          </cell>
          <cell r="U45" t="str">
            <v>Neg</v>
          </cell>
          <cell r="V45">
            <v>2.5596129752399999</v>
          </cell>
          <cell r="W45">
            <v>5794.9637759433599</v>
          </cell>
          <cell r="X45">
            <v>3063</v>
          </cell>
          <cell r="Z45">
            <v>2.5596129752399999</v>
          </cell>
          <cell r="AA45">
            <v>7840.0945431601194</v>
          </cell>
          <cell r="AB45">
            <v>3121</v>
          </cell>
          <cell r="AD45">
            <v>2.5596129752399999</v>
          </cell>
          <cell r="AE45">
            <v>7988.5520957240396</v>
          </cell>
          <cell r="AF45">
            <v>2230</v>
          </cell>
          <cell r="AH45">
            <v>2.5416956844133201</v>
          </cell>
          <cell r="AI45">
            <v>5667.9813762417034</v>
          </cell>
          <cell r="AJ45">
            <v>2675</v>
          </cell>
          <cell r="AK45" t="str">
            <v>Neg</v>
          </cell>
          <cell r="AL45">
            <v>2.536612293044493</v>
          </cell>
          <cell r="AM45">
            <v>6785.4378838940183</v>
          </cell>
          <cell r="AN45">
            <v>3361</v>
          </cell>
          <cell r="AP45">
            <v>2.536612293044493</v>
          </cell>
          <cell r="AQ45">
            <v>8525.5539169225412</v>
          </cell>
          <cell r="AR45">
            <v>1201</v>
          </cell>
          <cell r="AT45">
            <v>2.536612293044493</v>
          </cell>
          <cell r="AU45">
            <v>3046.4713639464362</v>
          </cell>
          <cell r="AV45">
            <v>1269</v>
          </cell>
          <cell r="AX45">
            <v>2.536612293044493</v>
          </cell>
          <cell r="AY45">
            <v>3218.9609998734618</v>
          </cell>
          <cell r="AZ45">
            <v>1176</v>
          </cell>
          <cell r="BA45" t="str">
            <v>Neg</v>
          </cell>
          <cell r="BB45">
            <v>2.5239292315792707</v>
          </cell>
          <cell r="BC45">
            <v>2968.1407763372222</v>
          </cell>
          <cell r="BD45">
            <v>26808</v>
          </cell>
          <cell r="BE45">
            <v>68452.154322362898</v>
          </cell>
        </row>
        <row r="46">
          <cell r="B46" t="str">
            <v>M2548632</v>
          </cell>
          <cell r="C46" t="str">
            <v>Front Housing</v>
          </cell>
          <cell r="D46" t="str">
            <v>DC Mex</v>
          </cell>
          <cell r="E46" t="str">
            <v>C1</v>
          </cell>
          <cell r="F46">
            <v>0.94320000000000004</v>
          </cell>
          <cell r="G46">
            <v>1</v>
          </cell>
          <cell r="H46">
            <v>15715.400000000001</v>
          </cell>
          <cell r="J46">
            <v>1.6269096000000001</v>
          </cell>
          <cell r="K46">
            <v>25567.535127840005</v>
          </cell>
          <cell r="L46">
            <v>15126.6</v>
          </cell>
          <cell r="N46">
            <v>1.6269096000000001</v>
          </cell>
          <cell r="O46">
            <v>24609.610755360001</v>
          </cell>
          <cell r="P46">
            <v>15923</v>
          </cell>
          <cell r="Q46" t="str">
            <v>Log</v>
          </cell>
          <cell r="R46">
            <v>1.6187750520000002</v>
          </cell>
          <cell r="S46">
            <v>25775.755152996004</v>
          </cell>
          <cell r="T46">
            <v>15321.1</v>
          </cell>
          <cell r="U46" t="str">
            <v>Neg</v>
          </cell>
          <cell r="V46">
            <v>1.6139187268440001</v>
          </cell>
          <cell r="W46">
            <v>24727.010205849609</v>
          </cell>
          <cell r="X46">
            <v>15833.1</v>
          </cell>
          <cell r="Z46">
            <v>1.6139187268440001</v>
          </cell>
          <cell r="AA46">
            <v>25553.336593993739</v>
          </cell>
          <cell r="AB46">
            <v>16422.400000000001</v>
          </cell>
          <cell r="AD46">
            <v>1.6139187268440001</v>
          </cell>
          <cell r="AE46">
            <v>26504.41889972291</v>
          </cell>
          <cell r="AF46">
            <v>8923.2000000000007</v>
          </cell>
          <cell r="AH46">
            <v>1.6026212957560921</v>
          </cell>
          <cell r="AI46">
            <v>14300.510346290763</v>
          </cell>
          <cell r="AJ46">
            <v>15712</v>
          </cell>
          <cell r="AK46" t="str">
            <v>Neg</v>
          </cell>
          <cell r="AL46">
            <v>1.5994160531645798</v>
          </cell>
          <cell r="AM46">
            <v>25130.025027321877</v>
          </cell>
          <cell r="AN46">
            <v>15712</v>
          </cell>
          <cell r="AP46">
            <v>1.5994160531645798</v>
          </cell>
          <cell r="AQ46">
            <v>25130.025027321877</v>
          </cell>
          <cell r="AR46">
            <v>17001.599999999999</v>
          </cell>
          <cell r="AT46">
            <v>1.5994160531645798</v>
          </cell>
          <cell r="AU46">
            <v>27192.631969482918</v>
          </cell>
          <cell r="AV46">
            <v>13636.8</v>
          </cell>
          <cell r="AX46">
            <v>1.5994160531645798</v>
          </cell>
          <cell r="AY46">
            <v>21810.916833794741</v>
          </cell>
          <cell r="AZ46">
            <v>13355.2</v>
          </cell>
          <cell r="BA46" t="str">
            <v>Neg</v>
          </cell>
          <cell r="BB46">
            <v>1.5914189728987569</v>
          </cell>
          <cell r="BC46">
            <v>21253.71866685748</v>
          </cell>
          <cell r="BD46">
            <v>178682.4</v>
          </cell>
          <cell r="BE46">
            <v>287555.49460683193</v>
          </cell>
        </row>
        <row r="47">
          <cell r="B47" t="str">
            <v>M2548635</v>
          </cell>
          <cell r="C47" t="str">
            <v>Rear Housing</v>
          </cell>
          <cell r="D47" t="str">
            <v>DC Mex</v>
          </cell>
          <cell r="E47" t="str">
            <v>C1</v>
          </cell>
          <cell r="F47">
            <v>1.7418</v>
          </cell>
          <cell r="G47">
            <v>1</v>
          </cell>
          <cell r="H47">
            <v>15715.400000000001</v>
          </cell>
          <cell r="J47">
            <v>1.5879824</v>
          </cell>
          <cell r="K47">
            <v>24955.778608960001</v>
          </cell>
          <cell r="L47">
            <v>15126.6</v>
          </cell>
          <cell r="N47">
            <v>1.5879824</v>
          </cell>
          <cell r="O47">
            <v>24020.77457184</v>
          </cell>
          <cell r="P47">
            <v>15923</v>
          </cell>
          <cell r="Q47" t="str">
            <v>Log</v>
          </cell>
          <cell r="R47">
            <v>1.5800424879999999</v>
          </cell>
          <cell r="S47">
            <v>25159.016536423998</v>
          </cell>
          <cell r="T47">
            <v>15321.1</v>
          </cell>
          <cell r="U47" t="str">
            <v>Neg</v>
          </cell>
          <cell r="V47">
            <v>1.5753023605359999</v>
          </cell>
          <cell r="W47">
            <v>24135.364996008109</v>
          </cell>
          <cell r="X47">
            <v>15833.1</v>
          </cell>
          <cell r="Z47">
            <v>1.5753023605359999</v>
          </cell>
          <cell r="AA47">
            <v>24941.919804602541</v>
          </cell>
          <cell r="AB47">
            <v>16422.400000000001</v>
          </cell>
          <cell r="AD47">
            <v>1.5753023605359999</v>
          </cell>
          <cell r="AE47">
            <v>25870.245485666408</v>
          </cell>
          <cell r="AF47">
            <v>8923.2000000000007</v>
          </cell>
          <cell r="AH47">
            <v>1.5642752440122478</v>
          </cell>
          <cell r="AI47">
            <v>13958.340857370091</v>
          </cell>
          <cell r="AJ47">
            <v>15712</v>
          </cell>
          <cell r="AK47" t="str">
            <v>Neg</v>
          </cell>
          <cell r="AL47">
            <v>1.5611466935242233</v>
          </cell>
          <cell r="AM47">
            <v>24528.736848652596</v>
          </cell>
          <cell r="AN47">
            <v>15712</v>
          </cell>
          <cell r="AP47">
            <v>1.5611466935242233</v>
          </cell>
          <cell r="AQ47">
            <v>24528.736848652596</v>
          </cell>
          <cell r="AR47">
            <v>17001.599999999999</v>
          </cell>
          <cell r="AT47">
            <v>1.5611466935242233</v>
          </cell>
          <cell r="AU47">
            <v>26541.991624621434</v>
          </cell>
          <cell r="AV47">
            <v>13636.8</v>
          </cell>
          <cell r="AX47">
            <v>1.5611466935242233</v>
          </cell>
          <cell r="AY47">
            <v>21289.045230251126</v>
          </cell>
          <cell r="AZ47">
            <v>13355.2</v>
          </cell>
          <cell r="BA47" t="str">
            <v>Neg</v>
          </cell>
          <cell r="BB47">
            <v>1.5533409600566022</v>
          </cell>
          <cell r="BC47">
            <v>20745.179189747934</v>
          </cell>
          <cell r="BD47">
            <v>178682.4</v>
          </cell>
          <cell r="BE47">
            <v>280675.13060279685</v>
          </cell>
        </row>
        <row r="48">
          <cell r="B48" t="str">
            <v>M2548639</v>
          </cell>
          <cell r="C48" t="str">
            <v>Front Housing</v>
          </cell>
          <cell r="D48" t="str">
            <v>DC Mex</v>
          </cell>
          <cell r="E48" t="str">
            <v>C1</v>
          </cell>
          <cell r="F48">
            <v>1.6983999999999999</v>
          </cell>
          <cell r="G48">
            <v>1</v>
          </cell>
          <cell r="H48">
            <v>11078.6</v>
          </cell>
          <cell r="J48">
            <v>1.6970568000000004</v>
          </cell>
          <cell r="K48">
            <v>18801.013464480005</v>
          </cell>
          <cell r="L48">
            <v>10931.4</v>
          </cell>
          <cell r="N48">
            <v>1.6970568000000004</v>
          </cell>
          <cell r="O48">
            <v>18551.206703520002</v>
          </cell>
          <cell r="P48">
            <v>11507</v>
          </cell>
          <cell r="Q48" t="str">
            <v>Log</v>
          </cell>
          <cell r="R48">
            <v>1.6885715159999999</v>
          </cell>
          <cell r="S48">
            <v>19430.392434612</v>
          </cell>
          <cell r="T48">
            <v>11125.9</v>
          </cell>
          <cell r="U48" t="str">
            <v>Neg</v>
          </cell>
          <cell r="V48">
            <v>1.6835058014519999</v>
          </cell>
          <cell r="W48">
            <v>18730.517196374803</v>
          </cell>
          <cell r="X48">
            <v>11637.9</v>
          </cell>
          <cell r="Z48">
            <v>1.6835058014519999</v>
          </cell>
          <cell r="AA48">
            <v>19592.472166718228</v>
          </cell>
          <cell r="AB48">
            <v>11785.6</v>
          </cell>
          <cell r="AD48">
            <v>1.6835058014519999</v>
          </cell>
          <cell r="AE48">
            <v>19841.125973592691</v>
          </cell>
          <cell r="AF48">
            <v>6388.8</v>
          </cell>
          <cell r="AH48">
            <v>1.6717212608418359</v>
          </cell>
          <cell r="AI48">
            <v>10680.292791266322</v>
          </cell>
          <cell r="AJ48">
            <v>11488</v>
          </cell>
          <cell r="AK48" t="str">
            <v>Neg</v>
          </cell>
          <cell r="AL48">
            <v>1.6683778183201521</v>
          </cell>
          <cell r="AM48">
            <v>19166.324376861907</v>
          </cell>
          <cell r="AN48">
            <v>11488</v>
          </cell>
          <cell r="AP48">
            <v>1.6683778183201521</v>
          </cell>
          <cell r="AQ48">
            <v>19166.324376861907</v>
          </cell>
          <cell r="AR48">
            <v>12566.4</v>
          </cell>
          <cell r="AT48">
            <v>1.6683778183201521</v>
          </cell>
          <cell r="AU48">
            <v>20965.503016138358</v>
          </cell>
          <cell r="AV48">
            <v>9835.2000000000007</v>
          </cell>
          <cell r="AX48">
            <v>1.6683778183201521</v>
          </cell>
          <cell r="AY48">
            <v>16408.829518742361</v>
          </cell>
          <cell r="AZ48">
            <v>9764.7999999999993</v>
          </cell>
          <cell r="BA48" t="str">
            <v>Neg</v>
          </cell>
          <cell r="BB48">
            <v>1.6600359292285514</v>
          </cell>
          <cell r="BC48">
            <v>16209.918841730958</v>
          </cell>
          <cell r="BD48">
            <v>129597.6</v>
          </cell>
          <cell r="BE48">
            <v>217543.92086089955</v>
          </cell>
        </row>
        <row r="49">
          <cell r="B49" t="str">
            <v>M2548642</v>
          </cell>
          <cell r="C49" t="str">
            <v>Rear Housing</v>
          </cell>
          <cell r="D49" t="str">
            <v>DC Mex</v>
          </cell>
          <cell r="E49" t="str">
            <v>C1</v>
          </cell>
          <cell r="F49">
            <v>1.8222</v>
          </cell>
          <cell r="G49">
            <v>1</v>
          </cell>
          <cell r="H49">
            <v>11078.6</v>
          </cell>
          <cell r="J49">
            <v>1.6162864000000001</v>
          </cell>
          <cell r="K49">
            <v>17906.19051104</v>
          </cell>
          <cell r="L49">
            <v>10931.4</v>
          </cell>
          <cell r="N49">
            <v>1.6162864000000001</v>
          </cell>
          <cell r="O49">
            <v>17668.273152960002</v>
          </cell>
          <cell r="P49">
            <v>11507</v>
          </cell>
          <cell r="Q49" t="str">
            <v>Log</v>
          </cell>
          <cell r="R49">
            <v>1.6082049679999999</v>
          </cell>
          <cell r="S49">
            <v>18505.614566775999</v>
          </cell>
          <cell r="T49">
            <v>11125.9</v>
          </cell>
          <cell r="U49" t="str">
            <v>Neg</v>
          </cell>
          <cell r="V49">
            <v>1.6033803530959998</v>
          </cell>
          <cell r="W49">
            <v>17839.049470510785</v>
          </cell>
          <cell r="X49">
            <v>11637.9</v>
          </cell>
          <cell r="Z49">
            <v>1.6033803530959998</v>
          </cell>
          <cell r="AA49">
            <v>18659.980211295937</v>
          </cell>
          <cell r="AB49">
            <v>11785.6</v>
          </cell>
          <cell r="AD49">
            <v>1.6033803530959998</v>
          </cell>
          <cell r="AE49">
            <v>18896.799489448214</v>
          </cell>
          <cell r="AF49">
            <v>6388.8</v>
          </cell>
          <cell r="AH49">
            <v>1.5921566906243279</v>
          </cell>
          <cell r="AI49">
            <v>10171.970665060706</v>
          </cell>
          <cell r="AJ49">
            <v>11488</v>
          </cell>
          <cell r="AK49" t="str">
            <v>Neg</v>
          </cell>
          <cell r="AL49">
            <v>1.588972377243079</v>
          </cell>
          <cell r="AM49">
            <v>18254.114669768493</v>
          </cell>
          <cell r="AN49">
            <v>11488</v>
          </cell>
          <cell r="AP49">
            <v>1.588972377243079</v>
          </cell>
          <cell r="AQ49">
            <v>18254.114669768493</v>
          </cell>
          <cell r="AR49">
            <v>12566.4</v>
          </cell>
          <cell r="AT49">
            <v>1.588972377243079</v>
          </cell>
          <cell r="AU49">
            <v>19967.66248138743</v>
          </cell>
          <cell r="AV49">
            <v>9835.2000000000007</v>
          </cell>
          <cell r="AX49">
            <v>1.588972377243079</v>
          </cell>
          <cell r="AY49">
            <v>15627.861124661133</v>
          </cell>
          <cell r="AZ49">
            <v>9764.7999999999993</v>
          </cell>
          <cell r="BA49" t="str">
            <v>Neg</v>
          </cell>
          <cell r="BB49">
            <v>1.5810275153568638</v>
          </cell>
          <cell r="BC49">
            <v>15438.417481956703</v>
          </cell>
          <cell r="BD49">
            <v>129597.6</v>
          </cell>
          <cell r="BE49">
            <v>207190.04849463393</v>
          </cell>
        </row>
        <row r="50">
          <cell r="B50" t="str">
            <v>M2549629</v>
          </cell>
          <cell r="C50" t="str">
            <v>Front Housing</v>
          </cell>
          <cell r="D50" t="str">
            <v>DC Mex</v>
          </cell>
          <cell r="E50" t="str">
            <v>C1</v>
          </cell>
          <cell r="F50">
            <v>1.7161999999999999</v>
          </cell>
          <cell r="G50">
            <v>1</v>
          </cell>
          <cell r="H50">
            <v>3520</v>
          </cell>
          <cell r="J50">
            <v>1.9815263999999999</v>
          </cell>
          <cell r="K50">
            <v>6974.9729279999992</v>
          </cell>
          <cell r="L50">
            <v>3200</v>
          </cell>
          <cell r="N50">
            <v>1.9815263999999999</v>
          </cell>
          <cell r="O50">
            <v>6340.8844799999997</v>
          </cell>
          <cell r="P50">
            <v>3360</v>
          </cell>
          <cell r="Q50" t="str">
            <v>Log</v>
          </cell>
          <cell r="R50">
            <v>1.9716187679999999</v>
          </cell>
          <cell r="S50">
            <v>6624.6390604799999</v>
          </cell>
          <cell r="T50">
            <v>3200</v>
          </cell>
          <cell r="U50" t="str">
            <v>Neg</v>
          </cell>
          <cell r="V50">
            <v>1.965703911696</v>
          </cell>
          <cell r="W50">
            <v>6290.2525174271996</v>
          </cell>
          <cell r="X50">
            <v>3200</v>
          </cell>
          <cell r="Z50">
            <v>1.965703911696</v>
          </cell>
          <cell r="AA50">
            <v>6290.2525174271996</v>
          </cell>
          <cell r="AB50">
            <v>3360</v>
          </cell>
          <cell r="AD50">
            <v>1.965703911696</v>
          </cell>
          <cell r="AE50">
            <v>6604.7651432985604</v>
          </cell>
          <cell r="AF50">
            <v>1920</v>
          </cell>
          <cell r="AH50">
            <v>1.951943984314128</v>
          </cell>
          <cell r="AI50">
            <v>3747.7324498831258</v>
          </cell>
          <cell r="AJ50">
            <v>3200</v>
          </cell>
          <cell r="AK50" t="str">
            <v>Neg</v>
          </cell>
          <cell r="AL50">
            <v>1.9480400963454996</v>
          </cell>
          <cell r="AM50">
            <v>6233.7283083055991</v>
          </cell>
          <cell r="AN50">
            <v>3360</v>
          </cell>
          <cell r="AP50">
            <v>1.9480400963454996</v>
          </cell>
          <cell r="AQ50">
            <v>6545.414723720879</v>
          </cell>
          <cell r="AR50">
            <v>3520</v>
          </cell>
          <cell r="AT50">
            <v>1.9480400963454996</v>
          </cell>
          <cell r="AU50">
            <v>6857.1011391361581</v>
          </cell>
          <cell r="AV50">
            <v>3040</v>
          </cell>
          <cell r="AX50">
            <v>1.9480400963454996</v>
          </cell>
          <cell r="AY50">
            <v>5922.0418928903191</v>
          </cell>
          <cell r="AZ50">
            <v>2720</v>
          </cell>
          <cell r="BA50" t="str">
            <v>Neg</v>
          </cell>
          <cell r="BB50">
            <v>1.938299895863772</v>
          </cell>
          <cell r="BC50">
            <v>5272.1757167494598</v>
          </cell>
          <cell r="BD50">
            <v>37600</v>
          </cell>
          <cell r="BE50">
            <v>73703.960877318503</v>
          </cell>
        </row>
        <row r="51">
          <cell r="B51" t="str">
            <v>M2549631</v>
          </cell>
          <cell r="C51" t="str">
            <v>Rear Housing</v>
          </cell>
          <cell r="D51" t="str">
            <v>DC Mex</v>
          </cell>
          <cell r="E51" t="str">
            <v>C1</v>
          </cell>
          <cell r="F51">
            <v>2.0931999999999999</v>
          </cell>
          <cell r="G51">
            <v>1</v>
          </cell>
          <cell r="H51">
            <v>3520</v>
          </cell>
          <cell r="J51">
            <v>2.0890271999999999</v>
          </cell>
          <cell r="K51">
            <v>7353.3757439999999</v>
          </cell>
          <cell r="L51">
            <v>3200</v>
          </cell>
          <cell r="N51">
            <v>2.0890271999999999</v>
          </cell>
          <cell r="O51">
            <v>6684.8870399999996</v>
          </cell>
          <cell r="P51">
            <v>3360</v>
          </cell>
          <cell r="Q51" t="str">
            <v>Log</v>
          </cell>
          <cell r="R51">
            <v>2.0785820639999999</v>
          </cell>
          <cell r="S51">
            <v>6984.03573504</v>
          </cell>
          <cell r="T51">
            <v>3200</v>
          </cell>
          <cell r="U51" t="str">
            <v>Neg</v>
          </cell>
          <cell r="V51">
            <v>2.0723463178079999</v>
          </cell>
          <cell r="W51">
            <v>6631.5082169855996</v>
          </cell>
          <cell r="X51">
            <v>3200</v>
          </cell>
          <cell r="Z51">
            <v>2.0723463178079999</v>
          </cell>
          <cell r="AA51">
            <v>6631.5082169855996</v>
          </cell>
          <cell r="AB51">
            <v>3360</v>
          </cell>
          <cell r="AD51">
            <v>2.0723463178079999</v>
          </cell>
          <cell r="AE51">
            <v>6963.0836278348797</v>
          </cell>
          <cell r="AF51">
            <v>1920</v>
          </cell>
          <cell r="AH51">
            <v>2.0578398935833437</v>
          </cell>
          <cell r="AI51">
            <v>3951.0525956800202</v>
          </cell>
          <cell r="AJ51">
            <v>3200</v>
          </cell>
          <cell r="AK51" t="str">
            <v>Neg</v>
          </cell>
          <cell r="AL51">
            <v>2.0537242137961771</v>
          </cell>
          <cell r="AM51">
            <v>6571.917484147767</v>
          </cell>
          <cell r="AN51">
            <v>3360</v>
          </cell>
          <cell r="AP51">
            <v>2.0537242137961771</v>
          </cell>
          <cell r="AQ51">
            <v>6900.5133583551551</v>
          </cell>
          <cell r="AR51">
            <v>3520</v>
          </cell>
          <cell r="AT51">
            <v>2.0537242137961771</v>
          </cell>
          <cell r="AU51">
            <v>7229.1092325625432</v>
          </cell>
          <cell r="AV51">
            <v>3040</v>
          </cell>
          <cell r="AX51">
            <v>2.0537242137961771</v>
          </cell>
          <cell r="AY51">
            <v>6243.321609940378</v>
          </cell>
          <cell r="AZ51">
            <v>2720</v>
          </cell>
          <cell r="BA51" t="str">
            <v>Neg</v>
          </cell>
          <cell r="BB51">
            <v>2.043455592727196</v>
          </cell>
          <cell r="BC51">
            <v>5558.1992122179736</v>
          </cell>
          <cell r="BD51">
            <v>37600</v>
          </cell>
          <cell r="BE51">
            <v>77702.512073749924</v>
          </cell>
        </row>
        <row r="52">
          <cell r="B52" t="str">
            <v>M2549956</v>
          </cell>
          <cell r="C52" t="str">
            <v>Radiator</v>
          </cell>
          <cell r="D52" t="str">
            <v>DC Mex</v>
          </cell>
          <cell r="E52" t="str">
            <v>C1</v>
          </cell>
          <cell r="F52">
            <v>2.2101999999999999</v>
          </cell>
          <cell r="G52">
            <v>1</v>
          </cell>
          <cell r="H52">
            <v>2744</v>
          </cell>
          <cell r="J52">
            <v>0.93385200000000002</v>
          </cell>
          <cell r="K52">
            <v>2562.4898880000001</v>
          </cell>
          <cell r="L52">
            <v>2058</v>
          </cell>
          <cell r="N52">
            <v>0.93385200000000002</v>
          </cell>
          <cell r="O52">
            <v>1921.867416</v>
          </cell>
          <cell r="P52">
            <v>1646</v>
          </cell>
          <cell r="Q52" t="str">
            <v>Log</v>
          </cell>
          <cell r="R52">
            <v>0.92918274000000001</v>
          </cell>
          <cell r="S52">
            <v>1529.4347900400001</v>
          </cell>
          <cell r="T52">
            <v>2264</v>
          </cell>
          <cell r="U52" t="str">
            <v>Neg</v>
          </cell>
          <cell r="V52">
            <v>0.92639519177999996</v>
          </cell>
          <cell r="W52">
            <v>2097.3587141899197</v>
          </cell>
          <cell r="X52">
            <v>3063</v>
          </cell>
          <cell r="Z52">
            <v>0.92639519177999996</v>
          </cell>
          <cell r="AA52">
            <v>2837.5484724221401</v>
          </cell>
          <cell r="AB52">
            <v>3121</v>
          </cell>
          <cell r="AD52">
            <v>0.92639519177999996</v>
          </cell>
          <cell r="AE52">
            <v>2891.2793935453797</v>
          </cell>
          <cell r="AF52">
            <v>2230</v>
          </cell>
          <cell r="AH52">
            <v>0.91991042543753998</v>
          </cell>
          <cell r="AI52">
            <v>2051.4002487257139</v>
          </cell>
          <cell r="AJ52">
            <v>2675</v>
          </cell>
          <cell r="AK52" t="str">
            <v>Neg</v>
          </cell>
          <cell r="AL52">
            <v>0.9180706045866649</v>
          </cell>
          <cell r="AM52">
            <v>2455.8388672693286</v>
          </cell>
          <cell r="AN52">
            <v>3361</v>
          </cell>
          <cell r="AP52">
            <v>0.9180706045866649</v>
          </cell>
          <cell r="AQ52">
            <v>3085.6353020157808</v>
          </cell>
          <cell r="AR52">
            <v>1201</v>
          </cell>
          <cell r="AT52">
            <v>0.9180706045866649</v>
          </cell>
          <cell r="AU52">
            <v>1102.6027961085845</v>
          </cell>
          <cell r="AV52">
            <v>1269</v>
          </cell>
          <cell r="AX52">
            <v>0.9180706045866649</v>
          </cell>
          <cell r="AY52">
            <v>1165.0315972204778</v>
          </cell>
          <cell r="AZ52">
            <v>1176</v>
          </cell>
          <cell r="BA52" t="str">
            <v>Neg</v>
          </cell>
          <cell r="BB52">
            <v>0.91348025156373158</v>
          </cell>
          <cell r="BC52">
            <v>1074.2527758389483</v>
          </cell>
          <cell r="BD52">
            <v>26808</v>
          </cell>
          <cell r="BE52">
            <v>24774.740261376272</v>
          </cell>
        </row>
        <row r="53">
          <cell r="B53">
            <v>2547262</v>
          </cell>
          <cell r="C53" t="str">
            <v>Rear Housing</v>
          </cell>
          <cell r="D53" t="str">
            <v>DC Mex / Samyoung</v>
          </cell>
          <cell r="E53" t="str">
            <v>C1</v>
          </cell>
          <cell r="F53">
            <v>1.9044000000000001</v>
          </cell>
          <cell r="G53">
            <v>1</v>
          </cell>
          <cell r="H53">
            <v>6667.92</v>
          </cell>
          <cell r="J53">
            <v>1.8139856000000001</v>
          </cell>
          <cell r="K53">
            <v>12095.510861952002</v>
          </cell>
          <cell r="L53">
            <v>7477.5960000000005</v>
          </cell>
          <cell r="N53">
            <v>1.8139856000000001</v>
          </cell>
          <cell r="O53">
            <v>13564.251466617601</v>
          </cell>
          <cell r="P53">
            <v>6429.7800000000007</v>
          </cell>
          <cell r="Q53" t="str">
            <v>Log</v>
          </cell>
          <cell r="R53">
            <v>1.8049156720000001</v>
          </cell>
          <cell r="S53">
            <v>11605.210689512161</v>
          </cell>
          <cell r="T53">
            <v>9525.6</v>
          </cell>
          <cell r="U53" t="str">
            <v>Neg</v>
          </cell>
          <cell r="V53">
            <v>1.7995009249840002</v>
          </cell>
          <cell r="W53">
            <v>17141.326011027591</v>
          </cell>
          <cell r="X53">
            <v>7668.1080000000002</v>
          </cell>
          <cell r="Z53">
            <v>1.7995009249840002</v>
          </cell>
          <cell r="AA53">
            <v>13798.767438877212</v>
          </cell>
          <cell r="AB53">
            <v>8477.7840000000015</v>
          </cell>
          <cell r="AD53">
            <v>1.7995009249840002</v>
          </cell>
          <cell r="AE53">
            <v>15255.78014981456</v>
          </cell>
          <cell r="AF53">
            <v>7715.735999999999</v>
          </cell>
          <cell r="AH53">
            <v>1.7995009249840002</v>
          </cell>
          <cell r="AI53">
            <v>13884.474068932348</v>
          </cell>
          <cell r="AJ53">
            <v>9858.9959999999992</v>
          </cell>
          <cell r="AK53" t="str">
            <v>Neg</v>
          </cell>
          <cell r="AL53">
            <v>1.7959019231340321</v>
          </cell>
          <cell r="AM53">
            <v>17705.789876570729</v>
          </cell>
          <cell r="AN53">
            <v>6667.92</v>
          </cell>
          <cell r="AP53">
            <v>1.7959019231340321</v>
          </cell>
          <cell r="AQ53">
            <v>11974.930351303876</v>
          </cell>
          <cell r="AR53">
            <v>6471.2163599999994</v>
          </cell>
          <cell r="AT53">
            <v>1.7959019231340321</v>
          </cell>
          <cell r="AU53">
            <v>11621.669905940409</v>
          </cell>
          <cell r="AV53">
            <v>6259.9861799999999</v>
          </cell>
          <cell r="AX53">
            <v>1.7959019231340321</v>
          </cell>
          <cell r="AY53">
            <v>11242.321219454463</v>
          </cell>
          <cell r="AZ53">
            <v>6170.2073999999993</v>
          </cell>
          <cell r="BA53" t="str">
            <v>Neg</v>
          </cell>
          <cell r="BB53">
            <v>1.7869224135183619</v>
          </cell>
          <cell r="BC53">
            <v>11025.681899116855</v>
          </cell>
          <cell r="BD53">
            <v>89390.84994</v>
          </cell>
          <cell r="BE53">
            <v>160915.71393911983</v>
          </cell>
        </row>
        <row r="54">
          <cell r="B54">
            <v>2547267</v>
          </cell>
          <cell r="C54" t="str">
            <v>Front Housing</v>
          </cell>
          <cell r="D54" t="str">
            <v>DC Mex / Samyoung</v>
          </cell>
          <cell r="E54" t="str">
            <v>C1</v>
          </cell>
          <cell r="F54">
            <v>2.1383000000000001</v>
          </cell>
          <cell r="G54">
            <v>1</v>
          </cell>
          <cell r="H54">
            <v>6667.92</v>
          </cell>
          <cell r="J54">
            <v>2.0107448000000003</v>
          </cell>
          <cell r="K54">
            <v>13407.485466816002</v>
          </cell>
          <cell r="L54">
            <v>7477.5960000000005</v>
          </cell>
          <cell r="N54">
            <v>2.0107448000000003</v>
          </cell>
          <cell r="O54">
            <v>15035.537273500804</v>
          </cell>
          <cell r="P54">
            <v>6429.7800000000007</v>
          </cell>
          <cell r="Q54" t="str">
            <v>Log</v>
          </cell>
          <cell r="R54">
            <v>2.0006910759999998</v>
          </cell>
          <cell r="S54">
            <v>12864.00346664328</v>
          </cell>
          <cell r="T54">
            <v>9525.6</v>
          </cell>
          <cell r="U54" t="str">
            <v>Neg</v>
          </cell>
          <cell r="V54">
            <v>1.9946890027719999</v>
          </cell>
          <cell r="W54">
            <v>19000.609564804963</v>
          </cell>
          <cell r="X54">
            <v>7668.1080000000002</v>
          </cell>
          <cell r="Z54">
            <v>1.9946890027719999</v>
          </cell>
          <cell r="AA54">
            <v>15295.490699667995</v>
          </cell>
          <cell r="AB54">
            <v>8477.7840000000015</v>
          </cell>
          <cell r="AD54">
            <v>1.9946890027719999</v>
          </cell>
          <cell r="AE54">
            <v>16910.54251267642</v>
          </cell>
          <cell r="AF54">
            <v>7715.735999999999</v>
          </cell>
          <cell r="AH54">
            <v>1.9946890027719999</v>
          </cell>
          <cell r="AI54">
            <v>15390.493747492017</v>
          </cell>
          <cell r="AJ54">
            <v>9858.9959999999992</v>
          </cell>
          <cell r="AK54" t="str">
            <v>Neg</v>
          </cell>
          <cell r="AL54">
            <v>1.9906996247664559</v>
          </cell>
          <cell r="AM54">
            <v>19626.299637773987</v>
          </cell>
          <cell r="AN54">
            <v>6667.92</v>
          </cell>
          <cell r="AP54">
            <v>1.9906996247664559</v>
          </cell>
          <cell r="AQ54">
            <v>13273.825841972746</v>
          </cell>
          <cell r="AR54">
            <v>6471.2163599999994</v>
          </cell>
          <cell r="AT54">
            <v>1.9906996247664559</v>
          </cell>
          <cell r="AU54">
            <v>12882.247979634549</v>
          </cell>
          <cell r="AV54">
            <v>6259.9861799999999</v>
          </cell>
          <cell r="AX54">
            <v>1.9906996247664559</v>
          </cell>
          <cell r="AY54">
            <v>12461.7521395692</v>
          </cell>
          <cell r="AZ54">
            <v>6170.2073999999993</v>
          </cell>
          <cell r="BA54" t="str">
            <v>Neg</v>
          </cell>
          <cell r="BB54">
            <v>1.9807461266426236</v>
          </cell>
          <cell r="BC54">
            <v>12221.614408131652</v>
          </cell>
          <cell r="BD54">
            <v>89390.84994</v>
          </cell>
          <cell r="BE54">
            <v>178369.90273868362</v>
          </cell>
        </row>
        <row r="55">
          <cell r="B55">
            <v>2548135</v>
          </cell>
          <cell r="C55" t="str">
            <v>Radiator</v>
          </cell>
          <cell r="D55" t="str">
            <v>DC Mex / Samyoung</v>
          </cell>
          <cell r="E55" t="str">
            <v>C1</v>
          </cell>
          <cell r="F55">
            <v>0.51790000000000003</v>
          </cell>
          <cell r="G55">
            <v>1</v>
          </cell>
          <cell r="H55">
            <v>88608.292569781159</v>
          </cell>
          <cell r="J55">
            <v>0.49701879999999998</v>
          </cell>
          <cell r="K55">
            <v>44039.987243081545</v>
          </cell>
          <cell r="L55">
            <v>87322.345852443977</v>
          </cell>
          <cell r="N55">
            <v>0.49701879999999998</v>
          </cell>
          <cell r="O55">
            <v>43400.84754876668</v>
          </cell>
          <cell r="P55">
            <v>91882.301120429824</v>
          </cell>
          <cell r="Q55" t="str">
            <v>Log</v>
          </cell>
          <cell r="R55">
            <v>0.49525100599999994</v>
          </cell>
          <cell r="S55">
            <v>45504.80206348779</v>
          </cell>
          <cell r="T55">
            <v>91184.109173109682</v>
          </cell>
          <cell r="U55" t="str">
            <v>Neg</v>
          </cell>
          <cell r="V55">
            <v>0.49419563298199998</v>
          </cell>
          <cell r="W55">
            <v>45062.788550704732</v>
          </cell>
          <cell r="X55">
            <v>94098.301120429824</v>
          </cell>
          <cell r="Z55">
            <v>0.49419563298199998</v>
          </cell>
          <cell r="AA55">
            <v>46502.969484741654</v>
          </cell>
          <cell r="AB55">
            <v>95197.192189752328</v>
          </cell>
          <cell r="AD55">
            <v>0.49419563298199998</v>
          </cell>
          <cell r="AE55">
            <v>47046.036652323754</v>
          </cell>
          <cell r="AF55">
            <v>53087.006434281218</v>
          </cell>
          <cell r="AH55">
            <v>0.49419563298199998</v>
          </cell>
          <cell r="AI55">
            <v>26235.366747909113</v>
          </cell>
          <cell r="AJ55">
            <v>88764.44886646574</v>
          </cell>
          <cell r="AK55" t="str">
            <v>Neg</v>
          </cell>
          <cell r="AL55">
            <v>0.50004880245147998</v>
          </cell>
          <cell r="AM55">
            <v>44386.556355941822</v>
          </cell>
          <cell r="AN55">
            <v>89080.44886646574</v>
          </cell>
          <cell r="AP55">
            <v>0.50004880245147998</v>
          </cell>
          <cell r="AQ55">
            <v>44544.571777516489</v>
          </cell>
          <cell r="AR55">
            <v>104096.56358275455</v>
          </cell>
          <cell r="AT55">
            <v>0.50004880245147998</v>
          </cell>
          <cell r="AU55">
            <v>52053.361958870752</v>
          </cell>
          <cell r="AV55">
            <v>87891.995112042991</v>
          </cell>
          <cell r="AX55">
            <v>0.50004880245147998</v>
          </cell>
          <cell r="AY55">
            <v>43950.286900848427</v>
          </cell>
          <cell r="AZ55">
            <v>87219.995112042991</v>
          </cell>
          <cell r="BA55" t="str">
            <v>Neg</v>
          </cell>
          <cell r="BB55">
            <v>0.49754855843922258</v>
          </cell>
          <cell r="BC55">
            <v>43396.182835073028</v>
          </cell>
          <cell r="BD55">
            <v>1058433</v>
          </cell>
          <cell r="BE55">
            <v>526123.75811926578</v>
          </cell>
        </row>
        <row r="56">
          <cell r="B56" t="str">
            <v>M2548363</v>
          </cell>
          <cell r="C56" t="str">
            <v>Rear Housing</v>
          </cell>
          <cell r="D56" t="str">
            <v>DC Mex / Samyoung</v>
          </cell>
          <cell r="E56" t="str">
            <v>C1</v>
          </cell>
          <cell r="F56">
            <v>1.3805000000000001</v>
          </cell>
          <cell r="G56">
            <v>1</v>
          </cell>
          <cell r="H56">
            <v>58294.292569781159</v>
          </cell>
          <cell r="J56">
            <v>1.3090328</v>
          </cell>
          <cell r="K56">
            <v>76309.141026639831</v>
          </cell>
          <cell r="L56">
            <v>58064.345852443977</v>
          </cell>
          <cell r="N56">
            <v>1.3090328</v>
          </cell>
          <cell r="O56">
            <v>76008.13323139312</v>
          </cell>
          <cell r="P56">
            <v>61092.301120429824</v>
          </cell>
          <cell r="Q56" t="str">
            <v>Log</v>
          </cell>
          <cell r="R56">
            <v>1.3024876359999999</v>
          </cell>
          <cell r="S56">
            <v>79571.966864148795</v>
          </cell>
          <cell r="T56">
            <v>61537.109173109682</v>
          </cell>
          <cell r="U56" t="str">
            <v>Neg</v>
          </cell>
          <cell r="V56">
            <v>1.2985801730919999</v>
          </cell>
          <cell r="W56">
            <v>79910.869881598061</v>
          </cell>
          <cell r="X56">
            <v>63427.301120429824</v>
          </cell>
          <cell r="Z56">
            <v>1.2985801730919999</v>
          </cell>
          <cell r="AA56">
            <v>82365.435667726168</v>
          </cell>
          <cell r="AB56">
            <v>63629.192189752328</v>
          </cell>
          <cell r="AD56">
            <v>1.2985801730919999</v>
          </cell>
          <cell r="AE56">
            <v>82627.607407472708</v>
          </cell>
          <cell r="AF56">
            <v>35855.006434281218</v>
          </cell>
          <cell r="AH56">
            <v>1.2985801730919999</v>
          </cell>
          <cell r="AI56">
            <v>46560.600461643677</v>
          </cell>
          <cell r="AJ56">
            <v>58364.448866465733</v>
          </cell>
          <cell r="AK56" t="str">
            <v>Neg</v>
          </cell>
          <cell r="AL56">
            <v>1.2959830127458158</v>
          </cell>
          <cell r="AM56">
            <v>75639.334279211384</v>
          </cell>
          <cell r="AN56">
            <v>58520.448866465733</v>
          </cell>
          <cell r="AP56">
            <v>1.2959830127458158</v>
          </cell>
          <cell r="AQ56">
            <v>75841.507629199725</v>
          </cell>
          <cell r="AR56">
            <v>64608.563582754556</v>
          </cell>
          <cell r="AT56">
            <v>1.2959830127458158</v>
          </cell>
          <cell r="AU56">
            <v>83731.60088115785</v>
          </cell>
          <cell r="AV56">
            <v>50179.995112042983</v>
          </cell>
          <cell r="AX56">
            <v>1.2959830127458158</v>
          </cell>
          <cell r="AY56">
            <v>65032.421244875775</v>
          </cell>
          <cell r="AZ56">
            <v>48419.995112042983</v>
          </cell>
          <cell r="BA56" t="str">
            <v>Neg</v>
          </cell>
          <cell r="BB56">
            <v>1.2895030976820867</v>
          </cell>
          <cell r="BC56">
            <v>62437.73368673092</v>
          </cell>
          <cell r="BD56">
            <v>681993</v>
          </cell>
          <cell r="BE56">
            <v>886036.35226179799</v>
          </cell>
        </row>
        <row r="57">
          <cell r="B57" t="str">
            <v>M2548367</v>
          </cell>
          <cell r="C57" t="str">
            <v>Front Housing</v>
          </cell>
          <cell r="D57" t="str">
            <v>DC Mex / Samyoung</v>
          </cell>
          <cell r="E57" t="str">
            <v>C1</v>
          </cell>
          <cell r="F57">
            <v>2.1154999999999999</v>
          </cell>
          <cell r="G57">
            <v>1</v>
          </cell>
          <cell r="H57">
            <v>58294.292569781159</v>
          </cell>
          <cell r="J57">
            <v>1.9555280000000002</v>
          </cell>
          <cell r="K57">
            <v>113996.12136039902</v>
          </cell>
          <cell r="L57">
            <v>58064.345852443977</v>
          </cell>
          <cell r="N57">
            <v>1.9555280000000002</v>
          </cell>
          <cell r="O57">
            <v>113546.45411613808</v>
          </cell>
          <cell r="P57">
            <v>61092.301120429824</v>
          </cell>
          <cell r="Q57" t="str">
            <v>Log</v>
          </cell>
          <cell r="R57">
            <v>1.9457503599999999</v>
          </cell>
          <cell r="S57">
            <v>118870.36689830472</v>
          </cell>
          <cell r="T57">
            <v>61537.109173109682</v>
          </cell>
          <cell r="U57" t="str">
            <v>Neg</v>
          </cell>
          <cell r="V57">
            <v>1.9399131089199999</v>
          </cell>
          <cell r="W57">
            <v>119376.64476995665</v>
          </cell>
          <cell r="X57">
            <v>63427.301120429824</v>
          </cell>
          <cell r="Z57">
            <v>1.9399131089199999</v>
          </cell>
          <cell r="AA57">
            <v>123043.45290693801</v>
          </cell>
          <cell r="AB57">
            <v>63629.192189752328</v>
          </cell>
          <cell r="AD57">
            <v>1.9399131089199999</v>
          </cell>
          <cell r="AE57">
            <v>123435.10403889061</v>
          </cell>
          <cell r="AF57">
            <v>35855.006434281218</v>
          </cell>
          <cell r="AH57">
            <v>1.9399131089199999</v>
          </cell>
          <cell r="AI57">
            <v>69555.597002273076</v>
          </cell>
          <cell r="AJ57">
            <v>58364.448866465733</v>
          </cell>
          <cell r="AK57" t="str">
            <v>Neg</v>
          </cell>
          <cell r="AL57">
            <v>1.9360332827021598</v>
          </cell>
          <cell r="AM57">
            <v>112995.515532046</v>
          </cell>
          <cell r="AN57">
            <v>58520.448866465733</v>
          </cell>
          <cell r="AP57">
            <v>1.9360332827021598</v>
          </cell>
          <cell r="AQ57">
            <v>113297.53672414753</v>
          </cell>
          <cell r="AR57">
            <v>64608.563582754556</v>
          </cell>
          <cell r="AT57">
            <v>1.9360332827021598</v>
          </cell>
          <cell r="AU57">
            <v>125084.32944379152</v>
          </cell>
          <cell r="AV57">
            <v>50179.995112042983</v>
          </cell>
          <cell r="AX57">
            <v>1.9360332827021598</v>
          </cell>
          <cell r="AY57">
            <v>97150.140662746911</v>
          </cell>
          <cell r="AZ57">
            <v>48419.995112042983</v>
          </cell>
          <cell r="BA57" t="str">
            <v>Neg</v>
          </cell>
          <cell r="BB57">
            <v>1.9263531162886489</v>
          </cell>
          <cell r="BC57">
            <v>93274.008474765142</v>
          </cell>
          <cell r="BD57">
            <v>681993</v>
          </cell>
          <cell r="BE57">
            <v>1323625.2719303973</v>
          </cell>
        </row>
        <row r="58">
          <cell r="B58">
            <v>2650039</v>
          </cell>
          <cell r="C58" t="str">
            <v>Brusholder</v>
          </cell>
          <cell r="D58" t="str">
            <v>Dongwoo</v>
          </cell>
          <cell r="E58" t="str">
            <v>H</v>
          </cell>
          <cell r="F58">
            <v>2.1680000000000001</v>
          </cell>
          <cell r="G58">
            <v>1</v>
          </cell>
          <cell r="H58">
            <v>419.68</v>
          </cell>
          <cell r="J58">
            <v>2.1680000000000001</v>
          </cell>
          <cell r="K58">
            <v>909.86624000000006</v>
          </cell>
          <cell r="L58">
            <v>3395.2799999999997</v>
          </cell>
          <cell r="N58">
            <v>2.1680000000000001</v>
          </cell>
          <cell r="O58">
            <v>7360.9670399999995</v>
          </cell>
          <cell r="P58">
            <v>3395.2799999999997</v>
          </cell>
          <cell r="R58">
            <v>2.1680000000000001</v>
          </cell>
          <cell r="S58">
            <v>7360.9670399999995</v>
          </cell>
          <cell r="T58">
            <v>2575.6999999999998</v>
          </cell>
          <cell r="V58">
            <v>1.669</v>
          </cell>
          <cell r="W58">
            <v>4298.8432999999995</v>
          </cell>
          <cell r="X58">
            <v>5142.8</v>
          </cell>
          <cell r="Z58">
            <v>1.669</v>
          </cell>
          <cell r="AA58">
            <v>8583.3332000000009</v>
          </cell>
          <cell r="AB58">
            <v>6436.4000000000005</v>
          </cell>
          <cell r="AD58">
            <v>1.669</v>
          </cell>
          <cell r="AE58">
            <v>10742.351600000002</v>
          </cell>
          <cell r="AF58">
            <v>6987</v>
          </cell>
          <cell r="AH58">
            <v>1.669</v>
          </cell>
          <cell r="AI58">
            <v>11661.303</v>
          </cell>
          <cell r="AJ58">
            <v>10042.709999999999</v>
          </cell>
          <cell r="AL58">
            <v>1.669</v>
          </cell>
          <cell r="AM58">
            <v>16761.28299</v>
          </cell>
          <cell r="AN58">
            <v>9938.76</v>
          </cell>
          <cell r="AP58">
            <v>1.669</v>
          </cell>
          <cell r="AQ58">
            <v>16587.790440000001</v>
          </cell>
          <cell r="AR58">
            <v>10222.720000000001</v>
          </cell>
          <cell r="AT58">
            <v>1.669</v>
          </cell>
          <cell r="AU58">
            <v>17061.719680000002</v>
          </cell>
          <cell r="AV58">
            <v>7565.7000000000007</v>
          </cell>
          <cell r="AX58">
            <v>1.669</v>
          </cell>
          <cell r="AY58">
            <v>12627.153300000002</v>
          </cell>
          <cell r="AZ58">
            <v>5994.98</v>
          </cell>
          <cell r="BB58">
            <v>1.669</v>
          </cell>
          <cell r="BC58">
            <v>10005.62162</v>
          </cell>
          <cell r="BD58">
            <v>72117.009999999995</v>
          </cell>
          <cell r="BE58">
            <v>123961.19945</v>
          </cell>
        </row>
        <row r="59">
          <cell r="B59">
            <v>2650087</v>
          </cell>
          <cell r="C59" t="str">
            <v>Brusholder</v>
          </cell>
          <cell r="D59" t="str">
            <v>Dongwoo</v>
          </cell>
          <cell r="E59" t="str">
            <v>H</v>
          </cell>
          <cell r="F59">
            <v>2.39</v>
          </cell>
          <cell r="G59">
            <v>1</v>
          </cell>
          <cell r="H59">
            <v>91492.492569781156</v>
          </cell>
          <cell r="J59">
            <v>2.39</v>
          </cell>
          <cell r="K59">
            <v>218667.05724177699</v>
          </cell>
          <cell r="L59">
            <v>90350.945852443969</v>
          </cell>
          <cell r="N59">
            <v>2.27</v>
          </cell>
          <cell r="O59">
            <v>205096.64708504782</v>
          </cell>
          <cell r="P59">
            <v>95055.301120429824</v>
          </cell>
          <cell r="R59">
            <v>2.27</v>
          </cell>
          <cell r="S59">
            <v>215775.5335433757</v>
          </cell>
          <cell r="T59">
            <v>94212.709173109673</v>
          </cell>
          <cell r="V59">
            <v>1.776</v>
          </cell>
          <cell r="W59">
            <v>167321.77149144278</v>
          </cell>
          <cell r="X59">
            <v>97126.901120429815</v>
          </cell>
          <cell r="Z59">
            <v>1.776</v>
          </cell>
          <cell r="AA59">
            <v>172497.37638988334</v>
          </cell>
          <cell r="AB59">
            <v>98850.89218975234</v>
          </cell>
          <cell r="AD59">
            <v>1.776</v>
          </cell>
          <cell r="AE59">
            <v>175559.18452900017</v>
          </cell>
          <cell r="AF59">
            <v>54733.356434281217</v>
          </cell>
          <cell r="AH59">
            <v>1.776</v>
          </cell>
          <cell r="AI59">
            <v>97206.441027283436</v>
          </cell>
          <cell r="AJ59">
            <v>91623.94886646574</v>
          </cell>
          <cell r="AL59">
            <v>1.776</v>
          </cell>
          <cell r="AM59">
            <v>162724.13318684316</v>
          </cell>
          <cell r="AN59">
            <v>91657.798866465746</v>
          </cell>
          <cell r="AP59">
            <v>1.776</v>
          </cell>
          <cell r="AQ59">
            <v>162784.25078684316</v>
          </cell>
          <cell r="AR59">
            <v>100980.71358275454</v>
          </cell>
          <cell r="AT59">
            <v>1.776</v>
          </cell>
          <cell r="AU59">
            <v>179341.74732297208</v>
          </cell>
          <cell r="AV59">
            <v>79120.195112042988</v>
          </cell>
          <cell r="AX59">
            <v>1.776</v>
          </cell>
          <cell r="AY59">
            <v>140517.46651898834</v>
          </cell>
          <cell r="AZ59">
            <v>76688.195112042988</v>
          </cell>
          <cell r="BB59">
            <v>1.776</v>
          </cell>
          <cell r="BC59">
            <v>136198.23451898835</v>
          </cell>
          <cell r="BD59">
            <v>1061893.45</v>
          </cell>
          <cell r="BE59">
            <v>2033689.8436424455</v>
          </cell>
        </row>
        <row r="60">
          <cell r="B60">
            <v>2549849</v>
          </cell>
          <cell r="C60" t="str">
            <v>RESINA PRODUCTO A</v>
          </cell>
          <cell r="D60" t="str">
            <v>DOW CORNING</v>
          </cell>
          <cell r="E60" t="str">
            <v>L3</v>
          </cell>
          <cell r="F60">
            <v>1.6531500000000001E-2</v>
          </cell>
          <cell r="H60">
            <v>3357.44</v>
          </cell>
          <cell r="J60">
            <v>1.6531500000000001E-2</v>
          </cell>
          <cell r="K60">
            <v>55.503519360000006</v>
          </cell>
          <cell r="L60">
            <v>27162.239999999998</v>
          </cell>
          <cell r="N60">
            <v>1.6531500000000001E-2</v>
          </cell>
          <cell r="O60">
            <v>449.03257056000001</v>
          </cell>
          <cell r="P60">
            <v>27162.239999999998</v>
          </cell>
          <cell r="R60">
            <v>1.6531500000000001E-2</v>
          </cell>
          <cell r="S60">
            <v>449.03257056000001</v>
          </cell>
          <cell r="T60">
            <v>20605.599999999999</v>
          </cell>
          <cell r="V60">
            <v>1.6531500000000001E-2</v>
          </cell>
          <cell r="W60">
            <v>340.64147639999999</v>
          </cell>
          <cell r="X60">
            <v>41142.400000000001</v>
          </cell>
          <cell r="Z60">
            <v>1.6531500000000001E-2</v>
          </cell>
          <cell r="AA60">
            <v>680.14558560000012</v>
          </cell>
          <cell r="AB60">
            <v>41142.400000000001</v>
          </cell>
          <cell r="AD60">
            <v>1.6531500000000001E-2</v>
          </cell>
          <cell r="AE60">
            <v>680.14558560000012</v>
          </cell>
          <cell r="AF60">
            <v>35789.760000000002</v>
          </cell>
          <cell r="AH60">
            <v>1.7013E-2</v>
          </cell>
          <cell r="AI60">
            <v>608.89118688000008</v>
          </cell>
          <cell r="AJ60">
            <v>49708</v>
          </cell>
          <cell r="AL60">
            <v>1.7013E-2</v>
          </cell>
          <cell r="AM60">
            <v>845.68220400000007</v>
          </cell>
          <cell r="AN60">
            <v>49708</v>
          </cell>
          <cell r="AP60">
            <v>1.7013E-2</v>
          </cell>
          <cell r="AQ60">
            <v>845.68220400000007</v>
          </cell>
          <cell r="AR60">
            <v>51696.32</v>
          </cell>
          <cell r="AT60">
            <v>1.7013E-2</v>
          </cell>
          <cell r="AU60">
            <v>879.50949216000004</v>
          </cell>
          <cell r="AV60">
            <v>39766.400000000001</v>
          </cell>
          <cell r="AX60">
            <v>1.7013E-2</v>
          </cell>
          <cell r="AY60">
            <v>676.54576320000001</v>
          </cell>
          <cell r="AZ60">
            <v>29824.799999999999</v>
          </cell>
          <cell r="BB60">
            <v>1.7013E-2</v>
          </cell>
          <cell r="BC60">
            <v>507.40932240000001</v>
          </cell>
          <cell r="BD60">
            <v>417065.6</v>
          </cell>
          <cell r="BE60">
            <v>7018.2214807199998</v>
          </cell>
        </row>
        <row r="61">
          <cell r="B61">
            <v>2549850</v>
          </cell>
          <cell r="C61" t="str">
            <v>RESINA PRODUCTO B</v>
          </cell>
          <cell r="D61" t="str">
            <v>DOW CORNING</v>
          </cell>
          <cell r="E61" t="str">
            <v>L3</v>
          </cell>
          <cell r="F61">
            <v>1.6531500000000001E-2</v>
          </cell>
          <cell r="H61">
            <v>3357.44</v>
          </cell>
          <cell r="J61">
            <v>1.6531500000000001E-2</v>
          </cell>
          <cell r="K61">
            <v>55.503519360000006</v>
          </cell>
          <cell r="L61">
            <v>27162.239999999998</v>
          </cell>
          <cell r="N61">
            <v>1.6531500000000001E-2</v>
          </cell>
          <cell r="O61">
            <v>449.03257056000001</v>
          </cell>
          <cell r="P61">
            <v>27162.239999999998</v>
          </cell>
          <cell r="R61">
            <v>1.6531500000000001E-2</v>
          </cell>
          <cell r="S61">
            <v>449.03257056000001</v>
          </cell>
          <cell r="T61">
            <v>20605.599999999999</v>
          </cell>
          <cell r="V61">
            <v>1.6531500000000001E-2</v>
          </cell>
          <cell r="W61">
            <v>340.64147639999999</v>
          </cell>
          <cell r="X61">
            <v>41142.400000000001</v>
          </cell>
          <cell r="Z61">
            <v>1.6531500000000001E-2</v>
          </cell>
          <cell r="AA61">
            <v>680.14558560000012</v>
          </cell>
          <cell r="AB61">
            <v>41142.400000000001</v>
          </cell>
          <cell r="AD61">
            <v>1.6531500000000001E-2</v>
          </cell>
          <cell r="AE61">
            <v>680.14558560000012</v>
          </cell>
          <cell r="AF61">
            <v>35789.760000000002</v>
          </cell>
          <cell r="AH61">
            <v>1.7013E-2</v>
          </cell>
          <cell r="AI61">
            <v>608.89118688000008</v>
          </cell>
          <cell r="AJ61">
            <v>49708</v>
          </cell>
          <cell r="AL61">
            <v>1.7013E-2</v>
          </cell>
          <cell r="AM61">
            <v>845.68220400000007</v>
          </cell>
          <cell r="AN61">
            <v>49708</v>
          </cell>
          <cell r="AP61">
            <v>1.7013E-2</v>
          </cell>
          <cell r="AQ61">
            <v>845.68220400000007</v>
          </cell>
          <cell r="AR61">
            <v>51696.32</v>
          </cell>
          <cell r="AT61">
            <v>1.7013E-2</v>
          </cell>
          <cell r="AU61">
            <v>879.50949216000004</v>
          </cell>
          <cell r="AV61">
            <v>39766.400000000001</v>
          </cell>
          <cell r="AX61">
            <v>1.7013E-2</v>
          </cell>
          <cell r="AY61">
            <v>676.54576320000001</v>
          </cell>
          <cell r="AZ61">
            <v>29824.799999999999</v>
          </cell>
          <cell r="BB61">
            <v>1.7013E-2</v>
          </cell>
          <cell r="BC61">
            <v>507.40932240000001</v>
          </cell>
          <cell r="BD61">
            <v>417065.6</v>
          </cell>
          <cell r="BE61">
            <v>7018.2214807199998</v>
          </cell>
        </row>
        <row r="62">
          <cell r="B62">
            <v>2807892</v>
          </cell>
          <cell r="C62" t="str">
            <v>MATIERE ENROBAGE</v>
          </cell>
          <cell r="D62" t="str">
            <v>DOW CORNING</v>
          </cell>
          <cell r="E62" t="str">
            <v>L3</v>
          </cell>
          <cell r="F62">
            <v>4.2500000000000003E-3</v>
          </cell>
          <cell r="H62">
            <v>72482.712798846784</v>
          </cell>
          <cell r="J62">
            <v>4.2500000000000003E-3</v>
          </cell>
          <cell r="K62">
            <v>308.05152939509884</v>
          </cell>
          <cell r="L62">
            <v>74042.047696710782</v>
          </cell>
          <cell r="N62">
            <v>4.2500000000000003E-3</v>
          </cell>
          <cell r="O62">
            <v>314.67870271102083</v>
          </cell>
          <cell r="P62">
            <v>76068.734784300876</v>
          </cell>
          <cell r="R62">
            <v>4.2500000000000003E-3</v>
          </cell>
          <cell r="S62">
            <v>323.29212283327877</v>
          </cell>
          <cell r="T62">
            <v>78227.246421176795</v>
          </cell>
          <cell r="V62">
            <v>4.2500000000000003E-3</v>
          </cell>
          <cell r="W62">
            <v>332.46579729000138</v>
          </cell>
          <cell r="X62">
            <v>80889.791584300896</v>
          </cell>
          <cell r="Z62">
            <v>4.2500000000000003E-3</v>
          </cell>
          <cell r="AA62">
            <v>343.78161423327884</v>
          </cell>
          <cell r="AB62">
            <v>83798.402932826648</v>
          </cell>
          <cell r="AD62">
            <v>4.2500000000000003E-3</v>
          </cell>
          <cell r="AE62">
            <v>356.14321246451328</v>
          </cell>
          <cell r="AF62">
            <v>51966.603103996851</v>
          </cell>
          <cell r="AH62">
            <v>4.2500000000000003E-3</v>
          </cell>
          <cell r="AI62">
            <v>220.85806319198664</v>
          </cell>
          <cell r="AJ62">
            <v>82240.890806526018</v>
          </cell>
          <cell r="AL62">
            <v>4.2500000000000003E-3</v>
          </cell>
          <cell r="AM62">
            <v>349.52378592773562</v>
          </cell>
          <cell r="AN62">
            <v>79693.683206525995</v>
          </cell>
          <cell r="AP62">
            <v>4.2500000000000003E-3</v>
          </cell>
          <cell r="AQ62">
            <v>338.69815362773551</v>
          </cell>
          <cell r="AR62">
            <v>84722.905443928175</v>
          </cell>
          <cell r="AT62">
            <v>4.2500000000000003E-3</v>
          </cell>
          <cell r="AU62">
            <v>360.07234813669476</v>
          </cell>
          <cell r="AV62">
            <v>67411.080346430084</v>
          </cell>
          <cell r="AX62">
            <v>4.2500000000000003E-3</v>
          </cell>
          <cell r="AY62">
            <v>286.4970914723279</v>
          </cell>
          <cell r="AZ62">
            <v>64460.282818430082</v>
          </cell>
          <cell r="BB62">
            <v>4.2500000000000003E-3</v>
          </cell>
          <cell r="BC62">
            <v>273.95620197832784</v>
          </cell>
          <cell r="BD62">
            <v>896004.38194400002</v>
          </cell>
          <cell r="BE62">
            <v>3808.0186232620008</v>
          </cell>
        </row>
        <row r="63">
          <cell r="B63">
            <v>2545222</v>
          </cell>
          <cell r="C63" t="str">
            <v>PRODUIT DE PROTECTION</v>
          </cell>
          <cell r="D63" t="str">
            <v>ELECO</v>
          </cell>
          <cell r="E63" t="str">
            <v>L3</v>
          </cell>
          <cell r="F63">
            <v>3.0417960000000004E-2</v>
          </cell>
          <cell r="H63">
            <v>465960.29656401527</v>
          </cell>
          <cell r="J63">
            <v>3.0417960000000004E-2</v>
          </cell>
          <cell r="K63">
            <v>14173.561662472355</v>
          </cell>
          <cell r="L63">
            <v>475984.59233599791</v>
          </cell>
          <cell r="N63">
            <v>3.0417960000000004E-2</v>
          </cell>
          <cell r="O63">
            <v>14478.480290292693</v>
          </cell>
          <cell r="P63">
            <v>489013.29504193424</v>
          </cell>
          <cell r="R63">
            <v>3.0417960000000004E-2</v>
          </cell>
          <cell r="S63">
            <v>14874.786848053756</v>
          </cell>
          <cell r="T63">
            <v>502889.44127899362</v>
          </cell>
          <cell r="V63">
            <v>3.0417960000000004E-2</v>
          </cell>
          <cell r="W63">
            <v>15296.87090924678</v>
          </cell>
          <cell r="X63">
            <v>520005.80304193421</v>
          </cell>
          <cell r="Z63">
            <v>3.0417960000000004E-2</v>
          </cell>
          <cell r="AA63">
            <v>15817.515716697435</v>
          </cell>
          <cell r="AB63">
            <v>538704.01885388547</v>
          </cell>
          <cell r="AD63">
            <v>3.0417960000000004E-2</v>
          </cell>
          <cell r="AE63">
            <v>16386.277297336736</v>
          </cell>
          <cell r="AF63">
            <v>334071.01995426544</v>
          </cell>
          <cell r="AH63">
            <v>3.1303920000000006E-2</v>
          </cell>
          <cell r="AI63">
            <v>10457.73248296673</v>
          </cell>
          <cell r="AJ63">
            <v>528691.44089909585</v>
          </cell>
          <cell r="AL63">
            <v>3.1303920000000006E-2</v>
          </cell>
          <cell r="AM63">
            <v>16550.114570590027</v>
          </cell>
          <cell r="AN63">
            <v>512316.53489909583</v>
          </cell>
          <cell r="AP63">
            <v>3.1303920000000006E-2</v>
          </cell>
          <cell r="AQ63">
            <v>16037.515823158506</v>
          </cell>
          <cell r="AR63">
            <v>544647.24928239547</v>
          </cell>
          <cell r="AT63">
            <v>3.1303920000000006E-2</v>
          </cell>
          <cell r="AU63">
            <v>17049.593919756167</v>
          </cell>
          <cell r="AV63">
            <v>433356.94508419331</v>
          </cell>
          <cell r="AX63">
            <v>3.1303920000000006E-2</v>
          </cell>
          <cell r="AY63">
            <v>13565.771140359984</v>
          </cell>
          <cell r="AZ63">
            <v>414387.53240419336</v>
          </cell>
          <cell r="BB63">
            <v>3.1303920000000006E-2</v>
          </cell>
          <cell r="BC63">
            <v>12971.954163378279</v>
          </cell>
          <cell r="BD63">
            <v>5760028.1696400009</v>
          </cell>
          <cell r="BE63">
            <v>177660.17482430948</v>
          </cell>
        </row>
        <row r="64">
          <cell r="B64">
            <v>2519383</v>
          </cell>
          <cell r="C64" t="str">
            <v>ESPACIADOR</v>
          </cell>
          <cell r="D64" t="str">
            <v>EMILE MAURIN</v>
          </cell>
          <cell r="E64" t="str">
            <v>G5</v>
          </cell>
          <cell r="F64">
            <v>8.816800000000001E-2</v>
          </cell>
          <cell r="H64">
            <v>8890.56</v>
          </cell>
          <cell r="J64">
            <v>8.816800000000001E-2</v>
          </cell>
          <cell r="K64">
            <v>783.86289408000005</v>
          </cell>
          <cell r="L64">
            <v>9970.1280000000006</v>
          </cell>
          <cell r="N64">
            <v>8.816800000000001E-2</v>
          </cell>
          <cell r="O64">
            <v>879.04624550400013</v>
          </cell>
          <cell r="P64">
            <v>8573.0400000000009</v>
          </cell>
          <cell r="R64">
            <v>8.816800000000001E-2</v>
          </cell>
          <cell r="S64">
            <v>755.86779072000013</v>
          </cell>
          <cell r="T64">
            <v>12700.800000000001</v>
          </cell>
          <cell r="V64">
            <v>8.816800000000001E-2</v>
          </cell>
          <cell r="W64">
            <v>1119.8041344000003</v>
          </cell>
          <cell r="X64">
            <v>10224.144</v>
          </cell>
          <cell r="Z64">
            <v>8.816800000000001E-2</v>
          </cell>
          <cell r="AA64">
            <v>901.4423281920001</v>
          </cell>
          <cell r="AB64">
            <v>11303.712000000001</v>
          </cell>
          <cell r="AD64">
            <v>8.816800000000001E-2</v>
          </cell>
          <cell r="AE64">
            <v>996.62567961600018</v>
          </cell>
          <cell r="AF64">
            <v>10287.647999999999</v>
          </cell>
          <cell r="AH64">
            <v>9.0736000000000011E-2</v>
          </cell>
          <cell r="AI64">
            <v>933.46002892800004</v>
          </cell>
          <cell r="AJ64">
            <v>13145.328</v>
          </cell>
          <cell r="AL64">
            <v>9.0736000000000011E-2</v>
          </cell>
          <cell r="AM64">
            <v>1192.7544814080002</v>
          </cell>
          <cell r="AN64">
            <v>8890.56</v>
          </cell>
          <cell r="AP64">
            <v>9.0736000000000011E-2</v>
          </cell>
          <cell r="AQ64">
            <v>806.69385216000001</v>
          </cell>
          <cell r="AR64">
            <v>8628.2884799999993</v>
          </cell>
          <cell r="AT64">
            <v>9.0736000000000011E-2</v>
          </cell>
          <cell r="AU64">
            <v>782.89638352127997</v>
          </cell>
          <cell r="AV64">
            <v>8346.6482400000004</v>
          </cell>
          <cell r="AX64">
            <v>9.0736000000000011E-2</v>
          </cell>
          <cell r="AY64">
            <v>757.34147470464018</v>
          </cell>
          <cell r="AZ64">
            <v>8226.9431999999997</v>
          </cell>
          <cell r="BB64">
            <v>9.0736000000000011E-2</v>
          </cell>
          <cell r="BC64">
            <v>746.47991819520007</v>
          </cell>
          <cell r="BD64">
            <v>119187.79991999999</v>
          </cell>
          <cell r="BE64">
            <v>10656.275211429122</v>
          </cell>
        </row>
        <row r="65">
          <cell r="B65">
            <v>2809010</v>
          </cell>
          <cell r="C65" t="str">
            <v>FILM DE TRANSFERENCIA</v>
          </cell>
          <cell r="D65" t="str">
            <v>ESPECIALIDADES GRAFICAS</v>
          </cell>
          <cell r="E65" t="str">
            <v>V</v>
          </cell>
          <cell r="F65">
            <v>8.3000000000000004E-2</v>
          </cell>
          <cell r="H65">
            <v>2381.5748491049667</v>
          </cell>
          <cell r="J65">
            <v>8.3000000000000004E-2</v>
          </cell>
          <cell r="K65">
            <v>197.67071247571224</v>
          </cell>
          <cell r="L65">
            <v>2432.8101386062112</v>
          </cell>
          <cell r="N65">
            <v>8.3000000000000004E-2</v>
          </cell>
          <cell r="O65">
            <v>201.92324150431554</v>
          </cell>
          <cell r="P65">
            <v>2499.4012857698867</v>
          </cell>
          <cell r="R65">
            <v>8.3000000000000004E-2</v>
          </cell>
          <cell r="S65">
            <v>207.45030671890061</v>
          </cell>
          <cell r="T65">
            <v>2570.3238109815229</v>
          </cell>
          <cell r="V65">
            <v>8.3000000000000004E-2</v>
          </cell>
          <cell r="W65">
            <v>213.33687631146643</v>
          </cell>
          <cell r="X65">
            <v>2657.8074377698863</v>
          </cell>
          <cell r="Z65">
            <v>8.3000000000000004E-2</v>
          </cell>
          <cell r="AA65">
            <v>220.59801733490056</v>
          </cell>
          <cell r="AB65">
            <v>2753.3760963643035</v>
          </cell>
          <cell r="AD65">
            <v>8.3000000000000004E-2</v>
          </cell>
          <cell r="AE65">
            <v>228.5302159982372</v>
          </cell>
          <cell r="AF65">
            <v>1707.4741019884682</v>
          </cell>
          <cell r="AH65">
            <v>8.3000000000000004E-2</v>
          </cell>
          <cell r="AI65">
            <v>141.72035046504286</v>
          </cell>
          <cell r="AJ65">
            <v>2702.2006979287116</v>
          </cell>
          <cell r="AL65">
            <v>8.3000000000000004E-2</v>
          </cell>
          <cell r="AM65">
            <v>224.28265792808307</v>
          </cell>
          <cell r="AN65">
            <v>2787.7867339287122</v>
          </cell>
          <cell r="AP65">
            <v>8.3000000000000004E-2</v>
          </cell>
          <cell r="AQ65">
            <v>231.38629891608312</v>
          </cell>
          <cell r="AR65">
            <v>3195.9126074433548</v>
          </cell>
          <cell r="AT65">
            <v>8.3000000000000004E-2</v>
          </cell>
          <cell r="AU65">
            <v>265.26074641779849</v>
          </cell>
          <cell r="AV65">
            <v>2704.3754970969881</v>
          </cell>
          <cell r="AX65">
            <v>8.3000000000000004E-2</v>
          </cell>
          <cell r="AY65">
            <v>224.46316625905001</v>
          </cell>
          <cell r="AZ65">
            <v>2635.0207211769884</v>
          </cell>
          <cell r="BB65">
            <v>8.3000000000000004E-2</v>
          </cell>
          <cell r="BC65">
            <v>218.70671985769005</v>
          </cell>
          <cell r="BD65">
            <v>31028.06397816</v>
          </cell>
          <cell r="BE65">
            <v>2575.3293101872805</v>
          </cell>
        </row>
        <row r="66">
          <cell r="B66">
            <v>2521717</v>
          </cell>
          <cell r="C66" t="str">
            <v>CASQUILLO</v>
          </cell>
          <cell r="D66" t="str">
            <v>ETAPLES</v>
          </cell>
          <cell r="E66" t="str">
            <v>E</v>
          </cell>
          <cell r="F66">
            <v>0.12332499000000001</v>
          </cell>
          <cell r="H66">
            <v>17781.12</v>
          </cell>
          <cell r="I66" t="str">
            <v>Cambio prov.</v>
          </cell>
          <cell r="J66">
            <v>0.11682260000000001</v>
          </cell>
          <cell r="K66">
            <v>2077.2366693120002</v>
          </cell>
          <cell r="L66">
            <v>19940.256000000001</v>
          </cell>
          <cell r="N66">
            <v>0.11682260000000001</v>
          </cell>
          <cell r="O66">
            <v>2329.4725505856004</v>
          </cell>
          <cell r="P66">
            <v>17146.080000000002</v>
          </cell>
          <cell r="R66">
            <v>0.11682260000000001</v>
          </cell>
          <cell r="S66">
            <v>2003.0496454080005</v>
          </cell>
          <cell r="T66">
            <v>25401.600000000002</v>
          </cell>
          <cell r="V66">
            <v>0.11682260000000001</v>
          </cell>
          <cell r="W66">
            <v>2967.4809561600005</v>
          </cell>
          <cell r="X66">
            <v>20448.288</v>
          </cell>
          <cell r="Z66">
            <v>0.11682260000000001</v>
          </cell>
          <cell r="AA66">
            <v>2388.8221697088002</v>
          </cell>
          <cell r="AB66">
            <v>22607.424000000003</v>
          </cell>
          <cell r="AD66">
            <v>0.11682260000000001</v>
          </cell>
          <cell r="AE66">
            <v>2641.0580509824008</v>
          </cell>
          <cell r="AF66">
            <v>20575.295999999998</v>
          </cell>
          <cell r="AH66">
            <v>0.1202252</v>
          </cell>
          <cell r="AI66">
            <v>2473.6690766592001</v>
          </cell>
          <cell r="AJ66">
            <v>26290.655999999999</v>
          </cell>
          <cell r="AL66">
            <v>0.1202252</v>
          </cell>
          <cell r="AM66">
            <v>3160.7993757312001</v>
          </cell>
          <cell r="AN66">
            <v>17781.12</v>
          </cell>
          <cell r="AP66">
            <v>0.1202252</v>
          </cell>
          <cell r="AQ66">
            <v>2137.7387082239998</v>
          </cell>
          <cell r="AR66">
            <v>17256.576959999999</v>
          </cell>
          <cell r="AT66">
            <v>0.1202252</v>
          </cell>
          <cell r="AU66">
            <v>2074.6754163313917</v>
          </cell>
          <cell r="AV66">
            <v>16693.296480000001</v>
          </cell>
          <cell r="AX66">
            <v>0.1202252</v>
          </cell>
          <cell r="AY66">
            <v>2006.9549079672961</v>
          </cell>
          <cell r="AZ66">
            <v>16453.886399999999</v>
          </cell>
          <cell r="BB66">
            <v>0.1202252</v>
          </cell>
          <cell r="BC66">
            <v>1978.1717832172801</v>
          </cell>
          <cell r="BD66">
            <v>238375.59983999998</v>
          </cell>
          <cell r="BE66">
            <v>28239.129310287171</v>
          </cell>
        </row>
        <row r="67">
          <cell r="B67">
            <v>2545513</v>
          </cell>
          <cell r="C67" t="str">
            <v>CASQUILLO</v>
          </cell>
          <cell r="D67" t="str">
            <v>ETAPLES</v>
          </cell>
          <cell r="E67" t="str">
            <v>E</v>
          </cell>
          <cell r="F67">
            <v>0.21755454000000002</v>
          </cell>
          <cell r="H67">
            <v>7040</v>
          </cell>
          <cell r="I67" t="str">
            <v>Cambio prov.</v>
          </cell>
          <cell r="J67">
            <v>0.20774585000000001</v>
          </cell>
          <cell r="K67">
            <v>1462.530784</v>
          </cell>
          <cell r="L67">
            <v>6400</v>
          </cell>
          <cell r="N67">
            <v>0.20774585000000001</v>
          </cell>
          <cell r="O67">
            <v>1329.5734400000001</v>
          </cell>
          <cell r="P67">
            <v>6720</v>
          </cell>
          <cell r="R67">
            <v>0.20774585000000001</v>
          </cell>
          <cell r="S67">
            <v>1396.0521120000001</v>
          </cell>
          <cell r="T67">
            <v>6400</v>
          </cell>
          <cell r="V67">
            <v>0.20774585000000001</v>
          </cell>
          <cell r="W67">
            <v>1329.5734400000001</v>
          </cell>
          <cell r="X67">
            <v>6400</v>
          </cell>
          <cell r="Z67">
            <v>0.20774585000000001</v>
          </cell>
          <cell r="AA67">
            <v>1329.5734400000001</v>
          </cell>
          <cell r="AB67">
            <v>6720</v>
          </cell>
          <cell r="AD67">
            <v>0.20774585000000001</v>
          </cell>
          <cell r="AE67">
            <v>1396.0521120000001</v>
          </cell>
          <cell r="AF67">
            <v>3840</v>
          </cell>
          <cell r="AH67">
            <v>0.21379670000000003</v>
          </cell>
          <cell r="AI67">
            <v>820.97932800000012</v>
          </cell>
          <cell r="AJ67">
            <v>6400</v>
          </cell>
          <cell r="AL67">
            <v>0.21379670000000003</v>
          </cell>
          <cell r="AM67">
            <v>1368.2988800000003</v>
          </cell>
          <cell r="AN67">
            <v>6720</v>
          </cell>
          <cell r="AP67">
            <v>0.21379670000000003</v>
          </cell>
          <cell r="AQ67">
            <v>1436.7138240000002</v>
          </cell>
          <cell r="AR67">
            <v>7040</v>
          </cell>
          <cell r="AT67">
            <v>0.21379670000000003</v>
          </cell>
          <cell r="AU67">
            <v>1505.1287680000003</v>
          </cell>
          <cell r="AV67">
            <v>6080</v>
          </cell>
          <cell r="AX67">
            <v>0.21379670000000003</v>
          </cell>
          <cell r="AY67">
            <v>1299.8839360000002</v>
          </cell>
          <cell r="AZ67">
            <v>5440</v>
          </cell>
          <cell r="BB67">
            <v>0.21379670000000003</v>
          </cell>
          <cell r="BC67">
            <v>1163.0540480000002</v>
          </cell>
          <cell r="BD67">
            <v>75200</v>
          </cell>
          <cell r="BE67">
            <v>15837.414112</v>
          </cell>
        </row>
        <row r="68">
          <cell r="B68">
            <v>2546778</v>
          </cell>
          <cell r="C68" t="str">
            <v>POLEA</v>
          </cell>
          <cell r="D68" t="str">
            <v>ETAPLES</v>
          </cell>
          <cell r="E68" t="str">
            <v>G1</v>
          </cell>
          <cell r="F68">
            <v>7.8708299999999998</v>
          </cell>
          <cell r="H68">
            <v>2222.64</v>
          </cell>
          <cell r="I68" t="str">
            <v>Nego</v>
          </cell>
          <cell r="J68">
            <v>7.9479949999999997</v>
          </cell>
          <cell r="K68">
            <v>17665.531606799999</v>
          </cell>
          <cell r="L68">
            <v>2492.5320000000002</v>
          </cell>
          <cell r="N68">
            <v>7.9479949999999997</v>
          </cell>
          <cell r="O68">
            <v>19810.63187334</v>
          </cell>
          <cell r="P68">
            <v>2143.2600000000002</v>
          </cell>
          <cell r="R68">
            <v>7.9479949999999997</v>
          </cell>
          <cell r="S68">
            <v>17034.6197637</v>
          </cell>
          <cell r="T68">
            <v>3175.2000000000003</v>
          </cell>
          <cell r="V68">
            <v>7.9479949999999997</v>
          </cell>
          <cell r="W68">
            <v>25236.473723999999</v>
          </cell>
          <cell r="X68">
            <v>2556.0360000000001</v>
          </cell>
          <cell r="Z68">
            <v>7.9479949999999997</v>
          </cell>
          <cell r="AA68">
            <v>20315.361347819999</v>
          </cell>
          <cell r="AB68">
            <v>2825.9280000000003</v>
          </cell>
          <cell r="AD68">
            <v>7.9479949999999997</v>
          </cell>
          <cell r="AE68">
            <v>22460.461614360003</v>
          </cell>
          <cell r="AF68">
            <v>2571.9119999999998</v>
          </cell>
          <cell r="AH68">
            <v>8.0454000000000025</v>
          </cell>
          <cell r="AI68">
            <v>20692.060804800007</v>
          </cell>
          <cell r="AJ68">
            <v>3286.3319999999999</v>
          </cell>
          <cell r="AL68">
            <v>8.0454000000000025</v>
          </cell>
          <cell r="AM68">
            <v>26439.855472800009</v>
          </cell>
          <cell r="AN68">
            <v>2222.64</v>
          </cell>
          <cell r="AP68">
            <v>8.0454000000000025</v>
          </cell>
          <cell r="AQ68">
            <v>17882.027856000004</v>
          </cell>
          <cell r="AR68">
            <v>2157.0721199999998</v>
          </cell>
          <cell r="AT68">
            <v>8.0454000000000025</v>
          </cell>
          <cell r="AU68">
            <v>17354.508034248003</v>
          </cell>
          <cell r="AV68">
            <v>2086.6620600000001</v>
          </cell>
          <cell r="AX68">
            <v>8.0454000000000025</v>
          </cell>
          <cell r="AY68">
            <v>16788.030937524007</v>
          </cell>
          <cell r="AZ68">
            <v>2056.7357999999999</v>
          </cell>
          <cell r="BB68">
            <v>8.0454000000000025</v>
          </cell>
          <cell r="BC68">
            <v>16547.262205320003</v>
          </cell>
          <cell r="BD68">
            <v>29796.949979999998</v>
          </cell>
          <cell r="BE68">
            <v>238226.82524071203</v>
          </cell>
        </row>
        <row r="69">
          <cell r="B69">
            <v>2547190</v>
          </cell>
          <cell r="C69" t="str">
            <v>Front Fan</v>
          </cell>
          <cell r="D69" t="str">
            <v>Etaples</v>
          </cell>
          <cell r="E69" t="str">
            <v>D</v>
          </cell>
          <cell r="F69">
            <v>0.12012890000000001</v>
          </cell>
          <cell r="G69">
            <v>1</v>
          </cell>
          <cell r="H69">
            <v>17482.8</v>
          </cell>
          <cell r="J69">
            <v>0.12012890000000001</v>
          </cell>
          <cell r="K69">
            <v>2100.1895329200001</v>
          </cell>
          <cell r="L69">
            <v>17160</v>
          </cell>
          <cell r="N69">
            <v>0.12012890000000001</v>
          </cell>
          <cell r="O69">
            <v>2061.411924</v>
          </cell>
          <cell r="P69">
            <v>18040</v>
          </cell>
          <cell r="R69">
            <v>0.12012890000000001</v>
          </cell>
          <cell r="S69">
            <v>2167.125356</v>
          </cell>
          <cell r="T69">
            <v>17354.5</v>
          </cell>
          <cell r="V69">
            <v>0.12012890000000001</v>
          </cell>
          <cell r="W69">
            <v>2084.7769950500001</v>
          </cell>
          <cell r="X69">
            <v>17866.499999999996</v>
          </cell>
          <cell r="Z69">
            <v>0.12012890000000001</v>
          </cell>
          <cell r="AA69">
            <v>2146.2829918499997</v>
          </cell>
          <cell r="AB69">
            <v>20092.900000000001</v>
          </cell>
          <cell r="AD69">
            <v>0.12012890000000001</v>
          </cell>
          <cell r="AE69">
            <v>2413.7379748100002</v>
          </cell>
          <cell r="AF69">
            <v>15040.342000000001</v>
          </cell>
          <cell r="AH69">
            <v>0.12362780000000001</v>
          </cell>
          <cell r="AI69">
            <v>1859.4043927076002</v>
          </cell>
          <cell r="AJ69">
            <v>24663.041999999998</v>
          </cell>
          <cell r="AL69">
            <v>0.12362780000000001</v>
          </cell>
          <cell r="AM69">
            <v>3049.0376237676001</v>
          </cell>
          <cell r="AN69">
            <v>23373.25</v>
          </cell>
          <cell r="AP69">
            <v>0.12362780000000001</v>
          </cell>
          <cell r="AQ69">
            <v>2889.5834763500002</v>
          </cell>
          <cell r="AR69">
            <v>25288.302119999997</v>
          </cell>
          <cell r="AT69">
            <v>0.12362780000000001</v>
          </cell>
          <cell r="AU69">
            <v>3126.3371568309358</v>
          </cell>
          <cell r="AV69">
            <v>19984.962060000002</v>
          </cell>
          <cell r="AX69">
            <v>0.12362780000000001</v>
          </cell>
          <cell r="AY69">
            <v>2470.6968925612682</v>
          </cell>
          <cell r="AZ69">
            <v>19236.6158</v>
          </cell>
          <cell r="BB69">
            <v>0.12362780000000001</v>
          </cell>
          <cell r="BC69">
            <v>2378.18049079924</v>
          </cell>
          <cell r="BD69">
            <v>235583.21398</v>
          </cell>
          <cell r="BE69">
            <v>28746.764807646643</v>
          </cell>
        </row>
        <row r="70">
          <cell r="B70">
            <v>2547669</v>
          </cell>
          <cell r="C70" t="str">
            <v>ROTOR</v>
          </cell>
          <cell r="D70" t="str">
            <v>Etaples</v>
          </cell>
          <cell r="F70">
            <v>10.358924666420002</v>
          </cell>
          <cell r="H70">
            <v>6667.92</v>
          </cell>
          <cell r="J70">
            <v>10.358924666420002</v>
          </cell>
          <cell r="K70">
            <v>69072.480961715264</v>
          </cell>
          <cell r="L70">
            <v>7477.5960000000005</v>
          </cell>
          <cell r="N70">
            <v>10.358924666420002</v>
          </cell>
          <cell r="O70">
            <v>77459.853649923549</v>
          </cell>
          <cell r="P70">
            <v>6429.7800000000007</v>
          </cell>
          <cell r="R70">
            <v>10.358924666420002</v>
          </cell>
          <cell r="S70">
            <v>66605.606641654012</v>
          </cell>
          <cell r="T70">
            <v>9525.6</v>
          </cell>
          <cell r="V70">
            <v>10.358924666420002</v>
          </cell>
          <cell r="W70">
            <v>98674.972802450371</v>
          </cell>
          <cell r="X70">
            <v>7668.1080000000002</v>
          </cell>
          <cell r="Z70">
            <v>10.358924666420002</v>
          </cell>
          <cell r="AA70">
            <v>79433.35310597255</v>
          </cell>
          <cell r="AB70">
            <v>8477.7840000000015</v>
          </cell>
          <cell r="AD70">
            <v>10.358924666420002</v>
          </cell>
          <cell r="AE70">
            <v>87820.725794180849</v>
          </cell>
          <cell r="AF70">
            <v>0</v>
          </cell>
          <cell r="AH70">
            <v>10.660640918840002</v>
          </cell>
          <cell r="AI70">
            <v>0</v>
          </cell>
          <cell r="AJ70">
            <v>0</v>
          </cell>
          <cell r="AL70">
            <v>10.660640918840002</v>
          </cell>
          <cell r="AM70">
            <v>0</v>
          </cell>
          <cell r="AN70">
            <v>0</v>
          </cell>
          <cell r="AP70">
            <v>10.660640918840002</v>
          </cell>
          <cell r="AQ70">
            <v>0</v>
          </cell>
          <cell r="AR70">
            <v>0</v>
          </cell>
          <cell r="AT70">
            <v>10.660640918840002</v>
          </cell>
          <cell r="AU70">
            <v>0</v>
          </cell>
          <cell r="AV70">
            <v>0</v>
          </cell>
          <cell r="AX70">
            <v>10.660640918840002</v>
          </cell>
          <cell r="AY70">
            <v>0</v>
          </cell>
          <cell r="AZ70">
            <v>0</v>
          </cell>
          <cell r="BB70">
            <v>10.660640918840002</v>
          </cell>
          <cell r="BC70">
            <v>0</v>
          </cell>
          <cell r="BD70">
            <v>46246.788</v>
          </cell>
          <cell r="BE70">
            <v>479066.99295589665</v>
          </cell>
        </row>
        <row r="71">
          <cell r="B71">
            <v>2547727</v>
          </cell>
          <cell r="C71" t="str">
            <v>ROTOR</v>
          </cell>
          <cell r="D71" t="str">
            <v>Etaples</v>
          </cell>
          <cell r="F71">
            <v>12.179797920235</v>
          </cell>
          <cell r="H71">
            <v>2222.64</v>
          </cell>
          <cell r="J71">
            <v>12.179797920235</v>
          </cell>
          <cell r="K71">
            <v>27071.306049431118</v>
          </cell>
          <cell r="L71">
            <v>2492.5320000000002</v>
          </cell>
          <cell r="N71">
            <v>12.179797920235</v>
          </cell>
          <cell r="O71">
            <v>30358.536069719186</v>
          </cell>
          <cell r="P71">
            <v>2143.2600000000002</v>
          </cell>
          <cell r="R71">
            <v>12.179797920235</v>
          </cell>
          <cell r="S71">
            <v>26104.473690522867</v>
          </cell>
          <cell r="T71">
            <v>3175.2000000000003</v>
          </cell>
          <cell r="V71">
            <v>12.179797920235</v>
          </cell>
          <cell r="W71">
            <v>38673.294356330174</v>
          </cell>
          <cell r="X71">
            <v>2556.0360000000001</v>
          </cell>
          <cell r="Z71">
            <v>12.179797920235</v>
          </cell>
          <cell r="AA71">
            <v>31132.00195684579</v>
          </cell>
          <cell r="AB71">
            <v>2825.9280000000003</v>
          </cell>
          <cell r="AD71">
            <v>12.179797920235</v>
          </cell>
          <cell r="AE71">
            <v>34419.231977133859</v>
          </cell>
          <cell r="AF71">
            <v>0</v>
          </cell>
          <cell r="AH71">
            <v>12.534549315970002</v>
          </cell>
          <cell r="AI71">
            <v>0</v>
          </cell>
          <cell r="AJ71">
            <v>0</v>
          </cell>
          <cell r="AL71">
            <v>12.534549315970002</v>
          </cell>
          <cell r="AM71">
            <v>0</v>
          </cell>
          <cell r="AN71">
            <v>0</v>
          </cell>
          <cell r="AP71">
            <v>12.534549315970002</v>
          </cell>
          <cell r="AQ71">
            <v>0</v>
          </cell>
          <cell r="AR71">
            <v>0</v>
          </cell>
          <cell r="AT71">
            <v>12.534549315970002</v>
          </cell>
          <cell r="AU71">
            <v>0</v>
          </cell>
          <cell r="AV71">
            <v>0</v>
          </cell>
          <cell r="AX71">
            <v>12.534549315970002</v>
          </cell>
          <cell r="AY71">
            <v>0</v>
          </cell>
          <cell r="AZ71">
            <v>0</v>
          </cell>
          <cell r="BB71">
            <v>12.534549315970002</v>
          </cell>
          <cell r="BC71">
            <v>0</v>
          </cell>
          <cell r="BD71">
            <v>15415.596000000001</v>
          </cell>
          <cell r="BE71">
            <v>187758.84409998299</v>
          </cell>
        </row>
        <row r="72">
          <cell r="B72">
            <v>2547854</v>
          </cell>
          <cell r="C72" t="str">
            <v>ROTOR</v>
          </cell>
          <cell r="D72" t="str">
            <v>Etaples</v>
          </cell>
          <cell r="F72">
            <v>10.245426506986002</v>
          </cell>
          <cell r="H72">
            <v>2744</v>
          </cell>
          <cell r="J72">
            <v>10.245426506986002</v>
          </cell>
          <cell r="K72">
            <v>28113.450335169589</v>
          </cell>
          <cell r="L72">
            <v>2058</v>
          </cell>
          <cell r="N72">
            <v>10.245426506986002</v>
          </cell>
          <cell r="O72">
            <v>21085.087751377192</v>
          </cell>
          <cell r="P72">
            <v>1646</v>
          </cell>
          <cell r="R72">
            <v>10.245426506986002</v>
          </cell>
          <cell r="S72">
            <v>16863.972030498961</v>
          </cell>
          <cell r="T72">
            <v>2264</v>
          </cell>
          <cell r="V72">
            <v>10.245426506986002</v>
          </cell>
          <cell r="W72">
            <v>23195.645611816308</v>
          </cell>
          <cell r="X72">
            <v>3063</v>
          </cell>
          <cell r="Z72">
            <v>10.245426506986002</v>
          </cell>
          <cell r="AA72">
            <v>31381.741390898122</v>
          </cell>
          <cell r="AB72">
            <v>3121</v>
          </cell>
          <cell r="AD72">
            <v>10.245426506986002</v>
          </cell>
          <cell r="AE72">
            <v>31975.976128303311</v>
          </cell>
          <cell r="AF72">
            <v>2230</v>
          </cell>
          <cell r="AH72">
            <v>10.543836987772002</v>
          </cell>
          <cell r="AI72">
            <v>23512.756482731565</v>
          </cell>
          <cell r="AJ72">
            <v>2675</v>
          </cell>
          <cell r="AL72">
            <v>10.543836987772002</v>
          </cell>
          <cell r="AM72">
            <v>28204.763942290105</v>
          </cell>
          <cell r="AN72">
            <v>3361</v>
          </cell>
          <cell r="AP72">
            <v>10.543836987772002</v>
          </cell>
          <cell r="AQ72">
            <v>35437.8361159017</v>
          </cell>
          <cell r="AR72">
            <v>1201</v>
          </cell>
          <cell r="AT72">
            <v>10.543836987772002</v>
          </cell>
          <cell r="AU72">
            <v>12663.148222314174</v>
          </cell>
          <cell r="AV72">
            <v>1269</v>
          </cell>
          <cell r="AX72">
            <v>10.543836987772002</v>
          </cell>
          <cell r="AY72">
            <v>13380.129137482671</v>
          </cell>
          <cell r="AZ72">
            <v>1176</v>
          </cell>
          <cell r="BB72">
            <v>10.543836987772002</v>
          </cell>
          <cell r="BC72">
            <v>12399.552297619874</v>
          </cell>
          <cell r="BD72">
            <v>26808</v>
          </cell>
          <cell r="BE72">
            <v>278214.05944640358</v>
          </cell>
        </row>
        <row r="73">
          <cell r="B73">
            <v>2548093</v>
          </cell>
          <cell r="C73" t="str">
            <v>ESTATOR</v>
          </cell>
          <cell r="D73" t="str">
            <v>Etaples</v>
          </cell>
          <cell r="F73">
            <v>5.5898512000000009</v>
          </cell>
          <cell r="H73">
            <v>6667.92</v>
          </cell>
          <cell r="J73">
            <v>5.5898512000000009</v>
          </cell>
          <cell r="K73">
            <v>37272.68061350401</v>
          </cell>
          <cell r="L73">
            <v>7477.5960000000005</v>
          </cell>
          <cell r="N73">
            <v>5.5898512000000009</v>
          </cell>
          <cell r="O73">
            <v>41798.648973715208</v>
          </cell>
          <cell r="P73">
            <v>6429.7800000000007</v>
          </cell>
          <cell r="R73">
            <v>5.5898512000000009</v>
          </cell>
          <cell r="S73">
            <v>35941.513448736012</v>
          </cell>
          <cell r="T73">
            <v>0</v>
          </cell>
          <cell r="V73">
            <v>5.5898512000000009</v>
          </cell>
          <cell r="W73">
            <v>0</v>
          </cell>
          <cell r="X73">
            <v>0</v>
          </cell>
          <cell r="Z73">
            <v>5.5898512000000009</v>
          </cell>
          <cell r="AA73">
            <v>0</v>
          </cell>
          <cell r="AB73">
            <v>0</v>
          </cell>
          <cell r="AD73">
            <v>5.5898512000000009</v>
          </cell>
          <cell r="AE73">
            <v>0</v>
          </cell>
          <cell r="AF73">
            <v>0</v>
          </cell>
          <cell r="AH73">
            <v>5.7526624000000011</v>
          </cell>
          <cell r="AI73">
            <v>0</v>
          </cell>
          <cell r="AJ73">
            <v>0</v>
          </cell>
          <cell r="AL73">
            <v>5.7526624000000011</v>
          </cell>
          <cell r="AM73">
            <v>0</v>
          </cell>
          <cell r="AN73">
            <v>0</v>
          </cell>
          <cell r="AP73">
            <v>5.7526624000000011</v>
          </cell>
          <cell r="AQ73">
            <v>0</v>
          </cell>
          <cell r="AR73">
            <v>0</v>
          </cell>
          <cell r="AT73">
            <v>5.7526624000000011</v>
          </cell>
          <cell r="AU73">
            <v>0</v>
          </cell>
          <cell r="AV73">
            <v>0</v>
          </cell>
          <cell r="AX73">
            <v>5.7526624000000011</v>
          </cell>
          <cell r="AY73">
            <v>0</v>
          </cell>
          <cell r="AZ73">
            <v>0</v>
          </cell>
          <cell r="BB73">
            <v>5.7526624000000011</v>
          </cell>
          <cell r="BC73">
            <v>0</v>
          </cell>
          <cell r="BD73">
            <v>20575.296000000002</v>
          </cell>
          <cell r="BE73">
            <v>115012.84303595524</v>
          </cell>
        </row>
        <row r="74">
          <cell r="B74">
            <v>2548618</v>
          </cell>
          <cell r="C74" t="str">
            <v>ESTATOR</v>
          </cell>
          <cell r="D74" t="str">
            <v>Etaples</v>
          </cell>
          <cell r="F74">
            <v>5.6338635194160007</v>
          </cell>
          <cell r="H74">
            <v>2744</v>
          </cell>
          <cell r="J74">
            <v>5.6338635194160007</v>
          </cell>
          <cell r="K74">
            <v>15459.321497277506</v>
          </cell>
          <cell r="L74">
            <v>2058</v>
          </cell>
          <cell r="N74">
            <v>5.6338635194160007</v>
          </cell>
          <cell r="O74">
            <v>11594.49112295813</v>
          </cell>
          <cell r="P74">
            <v>1646</v>
          </cell>
          <cell r="R74">
            <v>5.6338635194160007</v>
          </cell>
          <cell r="S74">
            <v>9273.3393529587374</v>
          </cell>
          <cell r="T74">
            <v>2264</v>
          </cell>
          <cell r="V74">
            <v>5.6338635194160007</v>
          </cell>
          <cell r="W74">
            <v>12755.067007957825</v>
          </cell>
          <cell r="X74">
            <v>3063</v>
          </cell>
          <cell r="Z74">
            <v>5.6338635194160007</v>
          </cell>
          <cell r="AA74">
            <v>17256.523959971211</v>
          </cell>
          <cell r="AB74">
            <v>3121</v>
          </cell>
          <cell r="AD74">
            <v>5.6338635194160007</v>
          </cell>
          <cell r="AE74">
            <v>17583.288044097339</v>
          </cell>
          <cell r="AF74">
            <v>2230</v>
          </cell>
          <cell r="AH74">
            <v>5.7979566316320001</v>
          </cell>
          <cell r="AI74">
            <v>12929.44328853936</v>
          </cell>
          <cell r="AJ74">
            <v>2675</v>
          </cell>
          <cell r="AL74">
            <v>5.7979566316320001</v>
          </cell>
          <cell r="AM74">
            <v>15509.5339896156</v>
          </cell>
          <cell r="AN74">
            <v>3361</v>
          </cell>
          <cell r="AP74">
            <v>5.7979566316320001</v>
          </cell>
          <cell r="AQ74">
            <v>19486.932238915153</v>
          </cell>
          <cell r="AR74">
            <v>1201</v>
          </cell>
          <cell r="AT74">
            <v>5.7979566316320001</v>
          </cell>
          <cell r="AU74">
            <v>6963.3459145900324</v>
          </cell>
          <cell r="AV74">
            <v>1269</v>
          </cell>
          <cell r="AX74">
            <v>5.7979566316320001</v>
          </cell>
          <cell r="AY74">
            <v>7357.6069655410083</v>
          </cell>
          <cell r="AZ74">
            <v>1176</v>
          </cell>
          <cell r="BB74">
            <v>5.7979566316320001</v>
          </cell>
          <cell r="BC74">
            <v>6818.3969987992323</v>
          </cell>
          <cell r="BD74">
            <v>26808</v>
          </cell>
          <cell r="BE74">
            <v>152987.2903812211</v>
          </cell>
        </row>
        <row r="75">
          <cell r="B75">
            <v>2601017</v>
          </cell>
          <cell r="C75" t="str">
            <v>Rear Fan</v>
          </cell>
          <cell r="D75" t="str">
            <v>Etaples</v>
          </cell>
          <cell r="E75" t="str">
            <v>D</v>
          </cell>
          <cell r="F75">
            <v>0.1454772</v>
          </cell>
          <cell r="G75">
            <v>1</v>
          </cell>
          <cell r="H75">
            <v>17482.8</v>
          </cell>
          <cell r="J75">
            <v>0.1454772</v>
          </cell>
          <cell r="K75">
            <v>2543.3487921599999</v>
          </cell>
          <cell r="L75">
            <v>17160</v>
          </cell>
          <cell r="N75">
            <v>0.1454772</v>
          </cell>
          <cell r="O75">
            <v>2496.3887519999998</v>
          </cell>
          <cell r="P75">
            <v>18040</v>
          </cell>
          <cell r="R75">
            <v>0.1454772</v>
          </cell>
          <cell r="S75">
            <v>2624.408688</v>
          </cell>
          <cell r="T75">
            <v>17354.5</v>
          </cell>
          <cell r="V75">
            <v>0.1454772</v>
          </cell>
          <cell r="W75">
            <v>2524.6840674</v>
          </cell>
          <cell r="X75">
            <v>17866.499999999996</v>
          </cell>
          <cell r="Z75">
            <v>0.1454772</v>
          </cell>
          <cell r="AA75">
            <v>2599.1683937999996</v>
          </cell>
          <cell r="AB75">
            <v>20092.900000000001</v>
          </cell>
          <cell r="AD75">
            <v>0.1454772</v>
          </cell>
          <cell r="AE75">
            <v>2923.0588318800001</v>
          </cell>
          <cell r="AF75">
            <v>15040.342000000001</v>
          </cell>
          <cell r="AH75">
            <v>0.14971440000000003</v>
          </cell>
          <cell r="AI75">
            <v>2251.7557783248003</v>
          </cell>
          <cell r="AJ75">
            <v>24663.041999999998</v>
          </cell>
          <cell r="AL75">
            <v>0.14971440000000003</v>
          </cell>
          <cell r="AM75">
            <v>3692.4125352048004</v>
          </cell>
          <cell r="AN75">
            <v>23373.25</v>
          </cell>
          <cell r="AP75">
            <v>0.14971440000000003</v>
          </cell>
          <cell r="AQ75">
            <v>3499.3120998000004</v>
          </cell>
          <cell r="AR75">
            <v>25288.302119999997</v>
          </cell>
          <cell r="AT75">
            <v>0.14971440000000003</v>
          </cell>
          <cell r="AU75">
            <v>3786.0229789145283</v>
          </cell>
          <cell r="AV75">
            <v>19984.962060000002</v>
          </cell>
          <cell r="AX75">
            <v>0.14971440000000003</v>
          </cell>
          <cell r="AY75">
            <v>2992.0366038356647</v>
          </cell>
          <cell r="AZ75">
            <v>19236.6158</v>
          </cell>
          <cell r="BB75">
            <v>0.14971440000000003</v>
          </cell>
          <cell r="BC75">
            <v>2879.9983925275205</v>
          </cell>
          <cell r="BD75">
            <v>235583.21398</v>
          </cell>
          <cell r="BE75">
            <v>34812.595913847312</v>
          </cell>
        </row>
        <row r="76">
          <cell r="B76" t="str">
            <v>P2542529</v>
          </cell>
          <cell r="C76" t="str">
            <v>MODULO VW</v>
          </cell>
          <cell r="D76" t="str">
            <v>ETAPLES</v>
          </cell>
          <cell r="E76" t="str">
            <v>N1</v>
          </cell>
          <cell r="F76">
            <v>3.9199492800000004</v>
          </cell>
          <cell r="H76">
            <v>8890.56</v>
          </cell>
          <cell r="J76">
            <v>3.9199492800000004</v>
          </cell>
          <cell r="K76">
            <v>34850.544270796803</v>
          </cell>
          <cell r="L76">
            <v>9970.1280000000006</v>
          </cell>
          <cell r="N76">
            <v>3.9199492800000004</v>
          </cell>
          <cell r="O76">
            <v>39082.396075107848</v>
          </cell>
          <cell r="P76">
            <v>8573.0400000000009</v>
          </cell>
          <cell r="R76">
            <v>3.9199492800000004</v>
          </cell>
          <cell r="S76">
            <v>33605.881975411205</v>
          </cell>
          <cell r="T76">
            <v>12700.800000000001</v>
          </cell>
          <cell r="V76">
            <v>3.9199492800000004</v>
          </cell>
          <cell r="W76">
            <v>49786.491815424008</v>
          </cell>
          <cell r="X76">
            <v>10224.144</v>
          </cell>
          <cell r="Z76">
            <v>3.9199492800000004</v>
          </cell>
          <cell r="AA76">
            <v>40078.125911416326</v>
          </cell>
          <cell r="AB76">
            <v>11303.712000000001</v>
          </cell>
          <cell r="AD76">
            <v>3.9199492800000004</v>
          </cell>
          <cell r="AE76">
            <v>44309.977715727371</v>
          </cell>
          <cell r="AF76">
            <v>10287.647999999999</v>
          </cell>
          <cell r="AH76">
            <v>4.0341225600000001</v>
          </cell>
          <cell r="AI76">
            <v>41501.632886138876</v>
          </cell>
          <cell r="AJ76">
            <v>13145.328</v>
          </cell>
          <cell r="AL76">
            <v>4.0341225600000001</v>
          </cell>
          <cell r="AM76">
            <v>53029.864243399679</v>
          </cell>
          <cell r="AN76">
            <v>8890.56</v>
          </cell>
          <cell r="AP76">
            <v>4.0341225600000001</v>
          </cell>
          <cell r="AQ76">
            <v>35865.608667033601</v>
          </cell>
          <cell r="AR76">
            <v>8628.2884799999993</v>
          </cell>
          <cell r="AT76">
            <v>4.0341225600000001</v>
          </cell>
          <cell r="AU76">
            <v>34807.57321135611</v>
          </cell>
          <cell r="AV76">
            <v>8346.6482400000004</v>
          </cell>
          <cell r="AX76">
            <v>4.0341225600000001</v>
          </cell>
          <cell r="AY76">
            <v>33671.401965368299</v>
          </cell>
          <cell r="AZ76">
            <v>8226.9431999999997</v>
          </cell>
          <cell r="BB76">
            <v>4.0341225600000001</v>
          </cell>
          <cell r="BC76">
            <v>33188.497162958593</v>
          </cell>
          <cell r="BD76">
            <v>119187.79991999999</v>
          </cell>
          <cell r="BE76">
            <v>473777.99590013881</v>
          </cell>
        </row>
        <row r="77">
          <cell r="B77" t="str">
            <v>P2545719</v>
          </cell>
          <cell r="C77" t="str">
            <v>CASQUILLO</v>
          </cell>
          <cell r="D77" t="str">
            <v>ETAPLES</v>
          </cell>
          <cell r="E77" t="str">
            <v>E</v>
          </cell>
          <cell r="F77">
            <v>0.31779000000000002</v>
          </cell>
          <cell r="H77">
            <v>419.68</v>
          </cell>
          <cell r="J77">
            <v>0.31779000000000002</v>
          </cell>
          <cell r="K77">
            <v>133.37010720000001</v>
          </cell>
          <cell r="L77">
            <v>3395.2799999999997</v>
          </cell>
          <cell r="N77">
            <v>0.31779000000000002</v>
          </cell>
          <cell r="O77">
            <v>1078.9860312000001</v>
          </cell>
          <cell r="P77">
            <v>3395.2799999999997</v>
          </cell>
          <cell r="R77">
            <v>0.31779000000000002</v>
          </cell>
          <cell r="S77">
            <v>1078.9860312000001</v>
          </cell>
          <cell r="T77">
            <v>2575.6999999999998</v>
          </cell>
          <cell r="V77">
            <v>0.31779000000000002</v>
          </cell>
          <cell r="W77">
            <v>818.53170299999999</v>
          </cell>
          <cell r="X77">
            <v>5142.8</v>
          </cell>
          <cell r="Z77">
            <v>0.31779000000000002</v>
          </cell>
          <cell r="AA77">
            <v>1634.3304120000003</v>
          </cell>
          <cell r="AB77">
            <v>5142.8</v>
          </cell>
          <cell r="AD77">
            <v>0.31779000000000002</v>
          </cell>
          <cell r="AE77">
            <v>1634.3304120000003</v>
          </cell>
          <cell r="AF77">
            <v>4473.72</v>
          </cell>
          <cell r="AH77">
            <v>0.31779000000000002</v>
          </cell>
          <cell r="AI77">
            <v>1421.7034788000001</v>
          </cell>
          <cell r="AJ77">
            <v>6213.5</v>
          </cell>
          <cell r="AL77">
            <v>0.31779000000000002</v>
          </cell>
          <cell r="AM77">
            <v>1974.5881650000001</v>
          </cell>
          <cell r="AN77">
            <v>6213.5</v>
          </cell>
          <cell r="AP77">
            <v>0.31779000000000002</v>
          </cell>
          <cell r="AQ77">
            <v>1974.5881650000001</v>
          </cell>
          <cell r="AR77">
            <v>6462.04</v>
          </cell>
          <cell r="AT77">
            <v>0.31779000000000002</v>
          </cell>
          <cell r="AU77">
            <v>2053.5716916000001</v>
          </cell>
          <cell r="AV77">
            <v>4970.8</v>
          </cell>
          <cell r="AX77">
            <v>0.31779000000000002</v>
          </cell>
          <cell r="AY77">
            <v>1579.6705320000001</v>
          </cell>
          <cell r="AZ77">
            <v>3728.1</v>
          </cell>
          <cell r="BB77">
            <v>0.31779000000000002</v>
          </cell>
          <cell r="BC77">
            <v>1184.7528990000001</v>
          </cell>
          <cell r="BD77">
            <v>52133.2</v>
          </cell>
          <cell r="BE77">
            <v>16567.409628000001</v>
          </cell>
        </row>
        <row r="78">
          <cell r="B78" t="str">
            <v>P2601151</v>
          </cell>
          <cell r="C78" t="str">
            <v>ENSAMBLE BOBINA</v>
          </cell>
          <cell r="D78" t="str">
            <v>Etaples</v>
          </cell>
          <cell r="F78">
            <v>3.4483486330260007</v>
          </cell>
          <cell r="H78">
            <v>2884.2</v>
          </cell>
          <cell r="J78">
            <v>3.4483486330260007</v>
          </cell>
          <cell r="K78">
            <v>9945.7271273735914</v>
          </cell>
          <cell r="L78">
            <v>3028.6</v>
          </cell>
          <cell r="N78">
            <v>3.4483486330260007</v>
          </cell>
          <cell r="O78">
            <v>10443.668669982546</v>
          </cell>
          <cell r="P78">
            <v>3173.0000000000005</v>
          </cell>
          <cell r="R78">
            <v>3.4483486330260007</v>
          </cell>
          <cell r="S78">
            <v>10941.610212591502</v>
          </cell>
          <cell r="T78">
            <v>3028.6</v>
          </cell>
          <cell r="V78">
            <v>3.4483486330260007</v>
          </cell>
          <cell r="W78">
            <v>10443.668669982546</v>
          </cell>
          <cell r="X78">
            <v>3028.6</v>
          </cell>
          <cell r="Z78">
            <v>3.4483486330260007</v>
          </cell>
          <cell r="AA78">
            <v>10443.668669982546</v>
          </cell>
          <cell r="AB78">
            <v>4947.2999999999993</v>
          </cell>
          <cell r="AD78">
            <v>3.4483486330260007</v>
          </cell>
          <cell r="AE78">
            <v>17060.015192169532</v>
          </cell>
          <cell r="AF78">
            <v>4159.63</v>
          </cell>
          <cell r="AH78">
            <v>3.5487859718520003</v>
          </cell>
          <cell r="AI78">
            <v>14761.636592094736</v>
          </cell>
          <cell r="AJ78">
            <v>6688.71</v>
          </cell>
          <cell r="AL78">
            <v>3.5487859718520003</v>
          </cell>
          <cell r="AM78">
            <v>23736.800217786193</v>
          </cell>
          <cell r="AN78">
            <v>6302.61</v>
          </cell>
          <cell r="AP78">
            <v>3.5487859718520003</v>
          </cell>
          <cell r="AQ78">
            <v>22366.613954054134</v>
          </cell>
          <cell r="AR78">
            <v>7044.83</v>
          </cell>
          <cell r="AT78">
            <v>3.5487859718520003</v>
          </cell>
          <cell r="AU78">
            <v>25000.593878082127</v>
          </cell>
          <cell r="AV78">
            <v>5023.0999999999995</v>
          </cell>
          <cell r="AX78">
            <v>3.5487859718520003</v>
          </cell>
          <cell r="AY78">
            <v>17825.906815209783</v>
          </cell>
          <cell r="AZ78">
            <v>4695.08</v>
          </cell>
          <cell r="BB78">
            <v>3.5487859718520003</v>
          </cell>
          <cell r="BC78">
            <v>16661.83404072289</v>
          </cell>
          <cell r="BD78">
            <v>54004.26</v>
          </cell>
          <cell r="BE78">
            <v>189631.74404003212</v>
          </cell>
        </row>
        <row r="79">
          <cell r="B79">
            <v>2546731</v>
          </cell>
          <cell r="C79" t="str">
            <v>POLEA</v>
          </cell>
          <cell r="D79" t="str">
            <v>EURODEC-DAPTA</v>
          </cell>
          <cell r="E79" t="str">
            <v>E</v>
          </cell>
          <cell r="F79">
            <v>3.0855000000000006</v>
          </cell>
          <cell r="H79">
            <v>951.78599999999994</v>
          </cell>
          <cell r="J79">
            <v>3.1157500000000002</v>
          </cell>
          <cell r="K79">
            <v>2965.5272295</v>
          </cell>
          <cell r="L79">
            <v>999.43799999999999</v>
          </cell>
          <cell r="N79">
            <v>3.1157500000000002</v>
          </cell>
          <cell r="O79">
            <v>3113.9989485000001</v>
          </cell>
          <cell r="P79">
            <v>1047.0900000000001</v>
          </cell>
          <cell r="R79">
            <v>3.1157500000000002</v>
          </cell>
          <cell r="S79">
            <v>3262.4706675000007</v>
          </cell>
          <cell r="T79">
            <v>999.43799999999999</v>
          </cell>
          <cell r="V79">
            <v>3.1157500000000002</v>
          </cell>
          <cell r="W79">
            <v>3113.9989485000001</v>
          </cell>
          <cell r="X79">
            <v>999.43799999999999</v>
          </cell>
          <cell r="Z79">
            <v>3.1157500000000002</v>
          </cell>
          <cell r="AA79">
            <v>3113.9989485000001</v>
          </cell>
          <cell r="AB79">
            <v>2499.3209999999999</v>
          </cell>
          <cell r="AD79">
            <v>3.1157500000000002</v>
          </cell>
          <cell r="AE79">
            <v>7787.25940575</v>
          </cell>
          <cell r="AF79">
            <v>3056.5754999999999</v>
          </cell>
          <cell r="AH79">
            <v>3.0899000000000005</v>
          </cell>
          <cell r="AI79">
            <v>9444.5126374500014</v>
          </cell>
          <cell r="AJ79">
            <v>4772.8450000000003</v>
          </cell>
          <cell r="AL79">
            <v>3.0899000000000005</v>
          </cell>
          <cell r="AM79">
            <v>14747.613765500004</v>
          </cell>
          <cell r="AN79">
            <v>4575.7855</v>
          </cell>
          <cell r="AP79">
            <v>3.0899000000000005</v>
          </cell>
          <cell r="AQ79">
            <v>14138.719616450002</v>
          </cell>
          <cell r="AR79">
            <v>4844.4495000000006</v>
          </cell>
          <cell r="AT79">
            <v>3.0899000000000005</v>
          </cell>
          <cell r="AU79">
            <v>14968.864510050005</v>
          </cell>
          <cell r="AV79">
            <v>3396.2060000000001</v>
          </cell>
          <cell r="AX79">
            <v>3.0899000000000005</v>
          </cell>
          <cell r="AY79">
            <v>10493.936919400003</v>
          </cell>
          <cell r="AZ79">
            <v>3068.1860000000001</v>
          </cell>
          <cell r="BB79">
            <v>3.0899000000000005</v>
          </cell>
          <cell r="BC79">
            <v>9480.3879214000026</v>
          </cell>
          <cell r="BD79">
            <v>31210.558500000006</v>
          </cell>
          <cell r="BE79">
            <v>96631.289518500023</v>
          </cell>
        </row>
        <row r="80">
          <cell r="B80">
            <v>2547856</v>
          </cell>
          <cell r="C80" t="str">
            <v>EXTENSION</v>
          </cell>
          <cell r="D80" t="str">
            <v>EURODEC-DAPTA</v>
          </cell>
          <cell r="E80" t="str">
            <v>E</v>
          </cell>
          <cell r="F80">
            <v>0.17873459999999999</v>
          </cell>
          <cell r="H80">
            <v>8890.56</v>
          </cell>
          <cell r="J80">
            <v>0.18048690000000001</v>
          </cell>
          <cell r="K80">
            <v>1604.6296136639999</v>
          </cell>
          <cell r="L80">
            <v>9970.1280000000006</v>
          </cell>
          <cell r="N80">
            <v>0.18048690000000001</v>
          </cell>
          <cell r="O80">
            <v>1799.4774953232002</v>
          </cell>
          <cell r="P80">
            <v>8573.0400000000009</v>
          </cell>
          <cell r="R80">
            <v>0.18048690000000001</v>
          </cell>
          <cell r="S80">
            <v>1547.3214131760003</v>
          </cell>
          <cell r="T80">
            <v>12700.800000000001</v>
          </cell>
          <cell r="V80">
            <v>0.18048690000000001</v>
          </cell>
          <cell r="W80">
            <v>2292.3280195200005</v>
          </cell>
          <cell r="X80">
            <v>10224.144</v>
          </cell>
          <cell r="Z80">
            <v>0.18048690000000001</v>
          </cell>
          <cell r="AA80">
            <v>1845.3240557136</v>
          </cell>
          <cell r="AB80">
            <v>11303.712000000001</v>
          </cell>
          <cell r="AD80">
            <v>0.18048690000000001</v>
          </cell>
          <cell r="AE80">
            <v>2040.1719373728004</v>
          </cell>
          <cell r="AF80">
            <v>10287.647999999999</v>
          </cell>
          <cell r="AH80">
            <v>0.16708780000000001</v>
          </cell>
          <cell r="AI80">
            <v>1718.9404714944001</v>
          </cell>
          <cell r="AJ80">
            <v>13145.328</v>
          </cell>
          <cell r="AL80">
            <v>0.16708780000000001</v>
          </cell>
          <cell r="AM80">
            <v>2196.4239357984002</v>
          </cell>
          <cell r="AN80">
            <v>8890.56</v>
          </cell>
          <cell r="AP80">
            <v>0.16708780000000001</v>
          </cell>
          <cell r="AQ80">
            <v>1485.504111168</v>
          </cell>
          <cell r="AR80">
            <v>8628.2884799999993</v>
          </cell>
          <cell r="AT80">
            <v>0.16708780000000001</v>
          </cell>
          <cell r="AU80">
            <v>1441.6817398885439</v>
          </cell>
          <cell r="AV80">
            <v>8346.6482400000004</v>
          </cell>
          <cell r="AX80">
            <v>0.16708780000000001</v>
          </cell>
          <cell r="AY80">
            <v>1394.6230917954722</v>
          </cell>
          <cell r="AZ80">
            <v>8226.9431999999997</v>
          </cell>
          <cell r="BB80">
            <v>0.16708780000000001</v>
          </cell>
          <cell r="BC80">
            <v>1374.6218400129601</v>
          </cell>
          <cell r="BD80">
            <v>119187.79991999999</v>
          </cell>
          <cell r="BE80">
            <v>20741.047724927375</v>
          </cell>
        </row>
        <row r="81">
          <cell r="B81">
            <v>2549861</v>
          </cell>
          <cell r="C81" t="str">
            <v>Stack TG11/12</v>
          </cell>
          <cell r="D81" t="str">
            <v>Eurotranciatura</v>
          </cell>
          <cell r="E81" t="str">
            <v>D</v>
          </cell>
          <cell r="F81">
            <v>2.5227069000000002</v>
          </cell>
          <cell r="G81">
            <v>1</v>
          </cell>
          <cell r="H81">
            <v>419.68</v>
          </cell>
          <cell r="J81">
            <v>2.3576700000000002</v>
          </cell>
          <cell r="K81">
            <v>989.46694560000003</v>
          </cell>
          <cell r="L81">
            <v>3395.2799999999997</v>
          </cell>
          <cell r="N81">
            <v>2.3576700000000002</v>
          </cell>
          <cell r="O81">
            <v>8004.9497976000002</v>
          </cell>
          <cell r="P81">
            <v>3395.2799999999997</v>
          </cell>
          <cell r="R81">
            <v>2.3576700000000002</v>
          </cell>
          <cell r="S81">
            <v>8004.9497976000002</v>
          </cell>
          <cell r="T81">
            <v>2575.6999999999998</v>
          </cell>
          <cell r="V81">
            <v>2.3576700000000002</v>
          </cell>
          <cell r="W81">
            <v>6072.650619</v>
          </cell>
          <cell r="X81">
            <v>5142.8</v>
          </cell>
          <cell r="Z81">
            <v>2.3576700000000002</v>
          </cell>
          <cell r="AA81">
            <v>12125.025276000002</v>
          </cell>
          <cell r="AB81">
            <v>5142.8</v>
          </cell>
          <cell r="AD81">
            <v>2.3576700000000002</v>
          </cell>
          <cell r="AE81">
            <v>12125.025276000002</v>
          </cell>
          <cell r="AF81">
            <v>4473.72</v>
          </cell>
          <cell r="AH81">
            <v>2.4263400000000002</v>
          </cell>
          <cell r="AI81">
            <v>10854.765784800002</v>
          </cell>
          <cell r="AJ81">
            <v>6213.5</v>
          </cell>
          <cell r="AL81">
            <v>2.4263400000000002</v>
          </cell>
          <cell r="AM81">
            <v>15076.063590000002</v>
          </cell>
          <cell r="AN81">
            <v>13573.5</v>
          </cell>
          <cell r="AP81">
            <v>2.4263400000000002</v>
          </cell>
          <cell r="AQ81">
            <v>32933.925990000003</v>
          </cell>
          <cell r="AR81">
            <v>17982.04</v>
          </cell>
          <cell r="AT81">
            <v>2.4263400000000002</v>
          </cell>
          <cell r="AU81">
            <v>43630.542933600002</v>
          </cell>
          <cell r="AV81">
            <v>15050.8</v>
          </cell>
          <cell r="AX81">
            <v>2.4263400000000002</v>
          </cell>
          <cell r="AY81">
            <v>36518.358072000003</v>
          </cell>
          <cell r="AZ81">
            <v>13248.1</v>
          </cell>
          <cell r="BB81">
            <v>2.4263400000000002</v>
          </cell>
          <cell r="BC81">
            <v>32144.394954000003</v>
          </cell>
          <cell r="BD81">
            <v>90613.2</v>
          </cell>
          <cell r="BE81">
            <v>218480.11903619999</v>
          </cell>
        </row>
        <row r="82">
          <cell r="B82">
            <v>2601091</v>
          </cell>
          <cell r="C82" t="str">
            <v>FLECHA TG 10 MEXIQUE</v>
          </cell>
          <cell r="D82" t="str">
            <v>HWAYOUNG</v>
          </cell>
          <cell r="E82" t="str">
            <v>E4</v>
          </cell>
          <cell r="F82">
            <v>1.32</v>
          </cell>
          <cell r="H82">
            <v>0</v>
          </cell>
          <cell r="J82">
            <v>1.32</v>
          </cell>
          <cell r="K82">
            <v>0</v>
          </cell>
          <cell r="L82">
            <v>0</v>
          </cell>
          <cell r="N82">
            <v>1.32</v>
          </cell>
          <cell r="O82">
            <v>0</v>
          </cell>
          <cell r="P82">
            <v>0</v>
          </cell>
          <cell r="R82">
            <v>1.32</v>
          </cell>
          <cell r="S82">
            <v>0</v>
          </cell>
          <cell r="T82">
            <v>0</v>
          </cell>
          <cell r="V82">
            <v>1.32</v>
          </cell>
          <cell r="W82">
            <v>0</v>
          </cell>
          <cell r="X82">
            <v>0</v>
          </cell>
          <cell r="Z82">
            <v>1.32</v>
          </cell>
          <cell r="AA82">
            <v>0</v>
          </cell>
          <cell r="AB82">
            <v>0</v>
          </cell>
          <cell r="AD82">
            <v>1.32</v>
          </cell>
          <cell r="AE82">
            <v>0</v>
          </cell>
          <cell r="AF82">
            <v>0</v>
          </cell>
          <cell r="AG82" t="str">
            <v>Fin amortiz.</v>
          </cell>
          <cell r="AH82">
            <v>1.24</v>
          </cell>
          <cell r="AI82">
            <v>0</v>
          </cell>
          <cell r="AJ82">
            <v>0</v>
          </cell>
          <cell r="AL82">
            <v>1.24</v>
          </cell>
          <cell r="AM82">
            <v>0</v>
          </cell>
          <cell r="AN82">
            <v>7360</v>
          </cell>
          <cell r="AP82">
            <v>1.24</v>
          </cell>
          <cell r="AQ82">
            <v>9126.4</v>
          </cell>
          <cell r="AR82">
            <v>11520</v>
          </cell>
          <cell r="AT82">
            <v>1.24</v>
          </cell>
          <cell r="AU82">
            <v>14284.8</v>
          </cell>
          <cell r="AV82">
            <v>10080</v>
          </cell>
          <cell r="AX82">
            <v>1.24</v>
          </cell>
          <cell r="AY82">
            <v>12499.2</v>
          </cell>
          <cell r="AZ82">
            <v>9520</v>
          </cell>
          <cell r="BB82">
            <v>1.24</v>
          </cell>
          <cell r="BC82">
            <v>11804.8</v>
          </cell>
          <cell r="BD82">
            <v>38480</v>
          </cell>
          <cell r="BE82">
            <v>47715.199999999997</v>
          </cell>
        </row>
        <row r="83">
          <cell r="B83" t="str">
            <v>M2809116</v>
          </cell>
          <cell r="C83" t="str">
            <v>FLECHA SG10</v>
          </cell>
          <cell r="D83" t="str">
            <v>HWAYOUNG</v>
          </cell>
          <cell r="E83" t="str">
            <v>E4</v>
          </cell>
          <cell r="F83">
            <v>1.27</v>
          </cell>
          <cell r="H83">
            <v>74429.372569781146</v>
          </cell>
          <cell r="J83">
            <v>1.27</v>
          </cell>
          <cell r="K83">
            <v>94525.303163622055</v>
          </cell>
          <cell r="L83">
            <v>76586.225852443982</v>
          </cell>
          <cell r="N83">
            <v>1.27</v>
          </cell>
          <cell r="O83">
            <v>97264.50683260386</v>
          </cell>
          <cell r="P83">
            <v>80410.581120429822</v>
          </cell>
          <cell r="R83">
            <v>1.27</v>
          </cell>
          <cell r="S83">
            <v>102121.43802294588</v>
          </cell>
          <cell r="T83">
            <v>79433.909173109685</v>
          </cell>
          <cell r="V83">
            <v>1.27</v>
          </cell>
          <cell r="W83">
            <v>100881.0646498493</v>
          </cell>
          <cell r="X83">
            <v>84403.201120429832</v>
          </cell>
          <cell r="Z83">
            <v>1.27</v>
          </cell>
          <cell r="AA83">
            <v>107192.06542294589</v>
          </cell>
          <cell r="AB83">
            <v>85194.392189752325</v>
          </cell>
          <cell r="AD83">
            <v>1.27</v>
          </cell>
          <cell r="AE83">
            <v>108196.87808098545</v>
          </cell>
          <cell r="AF83">
            <v>56967.662434281221</v>
          </cell>
          <cell r="AG83" t="str">
            <v>Fin amortiz.</v>
          </cell>
          <cell r="AH83">
            <v>1.24</v>
          </cell>
          <cell r="AI83">
            <v>70639.901418508714</v>
          </cell>
          <cell r="AJ83">
            <v>90148.944866465739</v>
          </cell>
          <cell r="AL83">
            <v>1.24</v>
          </cell>
          <cell r="AM83">
            <v>111784.69163441751</v>
          </cell>
          <cell r="AN83">
            <v>87113.868866465738</v>
          </cell>
          <cell r="AP83">
            <v>1.24</v>
          </cell>
          <cell r="AQ83">
            <v>108021.19739441751</v>
          </cell>
          <cell r="AR83">
            <v>100943.41994275455</v>
          </cell>
          <cell r="AT83">
            <v>1.24</v>
          </cell>
          <cell r="AU83">
            <v>125169.84072901565</v>
          </cell>
          <cell r="AV83">
            <v>86247.581292042989</v>
          </cell>
          <cell r="AX83">
            <v>1.24</v>
          </cell>
          <cell r="AY83">
            <v>106947.00080213331</v>
          </cell>
          <cell r="AZ83">
            <v>84633.502512042993</v>
          </cell>
          <cell r="BB83">
            <v>1.24</v>
          </cell>
          <cell r="BC83">
            <v>104945.54311493332</v>
          </cell>
          <cell r="BD83">
            <v>986512.66194000002</v>
          </cell>
          <cell r="BE83">
            <v>1237689.4312663786</v>
          </cell>
        </row>
        <row r="84">
          <cell r="B84" t="str">
            <v>M2809117</v>
          </cell>
          <cell r="C84" t="str">
            <v>FLECHA SG12</v>
          </cell>
          <cell r="D84" t="str">
            <v>HWAYOUNG</v>
          </cell>
          <cell r="E84" t="str">
            <v>E4</v>
          </cell>
          <cell r="F84">
            <v>1.25</v>
          </cell>
          <cell r="H84">
            <v>14598.6</v>
          </cell>
          <cell r="J84">
            <v>1.25</v>
          </cell>
          <cell r="K84">
            <v>18248.25</v>
          </cell>
          <cell r="L84">
            <v>14131.4</v>
          </cell>
          <cell r="N84">
            <v>1.25</v>
          </cell>
          <cell r="O84">
            <v>17664.25</v>
          </cell>
          <cell r="P84">
            <v>14867</v>
          </cell>
          <cell r="R84">
            <v>1.25</v>
          </cell>
          <cell r="S84">
            <v>18583.75</v>
          </cell>
          <cell r="T84">
            <v>14325.9</v>
          </cell>
          <cell r="V84">
            <v>1.25</v>
          </cell>
          <cell r="W84">
            <v>17907.375</v>
          </cell>
          <cell r="X84">
            <v>14837.9</v>
          </cell>
          <cell r="Z84">
            <v>1.25</v>
          </cell>
          <cell r="AA84">
            <v>18547.375</v>
          </cell>
          <cell r="AB84">
            <v>15145.6</v>
          </cell>
          <cell r="AD84">
            <v>1.25</v>
          </cell>
          <cell r="AE84">
            <v>18932</v>
          </cell>
          <cell r="AF84">
            <v>10880.712</v>
          </cell>
          <cell r="AG84" t="str">
            <v>Fin amortiz.</v>
          </cell>
          <cell r="AH84">
            <v>1.22</v>
          </cell>
          <cell r="AI84">
            <v>13274.468639999999</v>
          </cell>
          <cell r="AJ84">
            <v>17974.331999999999</v>
          </cell>
          <cell r="AL84">
            <v>1.22</v>
          </cell>
          <cell r="AM84">
            <v>21928.685039999997</v>
          </cell>
          <cell r="AN84">
            <v>17070.64</v>
          </cell>
          <cell r="AP84">
            <v>1.22</v>
          </cell>
          <cell r="AQ84">
            <v>20826.180799999998</v>
          </cell>
          <cell r="AR84">
            <v>18243.472119999999</v>
          </cell>
          <cell r="AT84">
            <v>1.22</v>
          </cell>
          <cell r="AU84">
            <v>22257.035986399998</v>
          </cell>
          <cell r="AV84">
            <v>14961.862060000001</v>
          </cell>
          <cell r="AX84">
            <v>1.22</v>
          </cell>
          <cell r="AY84">
            <v>18253.471713200001</v>
          </cell>
          <cell r="AZ84">
            <v>14541.5358</v>
          </cell>
          <cell r="BB84">
            <v>1.22</v>
          </cell>
          <cell r="BC84">
            <v>17740.673675999999</v>
          </cell>
          <cell r="BD84">
            <v>181578.95398000002</v>
          </cell>
          <cell r="BE84">
            <v>224163.51585560001</v>
          </cell>
        </row>
        <row r="85">
          <cell r="B85" t="str">
            <v>P2601091</v>
          </cell>
          <cell r="C85" t="str">
            <v>FLECHA TG 10 MEXIQUE</v>
          </cell>
          <cell r="D85" t="str">
            <v>HWAYOUNG</v>
          </cell>
          <cell r="E85" t="str">
            <v>E4</v>
          </cell>
          <cell r="F85">
            <v>1.32</v>
          </cell>
          <cell r="H85">
            <v>2884.2</v>
          </cell>
          <cell r="J85">
            <v>1.32</v>
          </cell>
          <cell r="K85">
            <v>3807.1439999999998</v>
          </cell>
          <cell r="L85">
            <v>3028.6</v>
          </cell>
          <cell r="N85">
            <v>1.32</v>
          </cell>
          <cell r="O85">
            <v>3997.752</v>
          </cell>
          <cell r="P85">
            <v>3173.0000000000005</v>
          </cell>
          <cell r="R85">
            <v>1.32</v>
          </cell>
          <cell r="S85">
            <v>4188.3600000000006</v>
          </cell>
          <cell r="T85">
            <v>3028.6</v>
          </cell>
          <cell r="V85">
            <v>1.32</v>
          </cell>
          <cell r="W85">
            <v>3997.752</v>
          </cell>
          <cell r="X85">
            <v>3028.6</v>
          </cell>
          <cell r="Z85">
            <v>1.32</v>
          </cell>
          <cell r="AA85">
            <v>3997.752</v>
          </cell>
          <cell r="AB85">
            <v>4947.2999999999993</v>
          </cell>
          <cell r="AD85">
            <v>1.32</v>
          </cell>
          <cell r="AE85">
            <v>6530.4359999999997</v>
          </cell>
          <cell r="AF85">
            <v>4159.63</v>
          </cell>
          <cell r="AG85" t="str">
            <v>Fin amortiz.</v>
          </cell>
          <cell r="AH85">
            <v>1.24</v>
          </cell>
          <cell r="AI85">
            <v>5157.9412000000002</v>
          </cell>
          <cell r="AJ85">
            <v>6688.71</v>
          </cell>
          <cell r="AL85">
            <v>1.24</v>
          </cell>
          <cell r="AM85">
            <v>8294.0004000000008</v>
          </cell>
          <cell r="AN85">
            <v>6302.61</v>
          </cell>
          <cell r="AP85">
            <v>1.24</v>
          </cell>
          <cell r="AQ85">
            <v>7815.2363999999998</v>
          </cell>
          <cell r="AR85">
            <v>7044.83</v>
          </cell>
          <cell r="AT85">
            <v>1.24</v>
          </cell>
          <cell r="AU85">
            <v>8735.5892000000003</v>
          </cell>
          <cell r="AV85">
            <v>5023.0999999999995</v>
          </cell>
          <cell r="AX85">
            <v>1.24</v>
          </cell>
          <cell r="AY85">
            <v>6228.6439999999993</v>
          </cell>
          <cell r="AZ85">
            <v>4695.08</v>
          </cell>
          <cell r="BB85">
            <v>1.24</v>
          </cell>
          <cell r="BC85">
            <v>5821.8991999999998</v>
          </cell>
          <cell r="BD85">
            <v>54004.26</v>
          </cell>
          <cell r="BE85">
            <v>68572.506400000013</v>
          </cell>
        </row>
        <row r="86">
          <cell r="B86" t="str">
            <v>2547179</v>
          </cell>
          <cell r="C86" t="str">
            <v>CANON ISOLANT</v>
          </cell>
          <cell r="D86" t="str">
            <v>IHL W/CRW* Ford usa 2 pzas</v>
          </cell>
          <cell r="E86" t="str">
            <v>K1</v>
          </cell>
          <cell r="F86">
            <v>3.0800000000000004E-2</v>
          </cell>
          <cell r="G86" t="str">
            <v>2 y 3</v>
          </cell>
          <cell r="H86">
            <v>304592.31770934339</v>
          </cell>
          <cell r="I86" t="str">
            <v>Cambio prov CRW Br</v>
          </cell>
          <cell r="J86">
            <v>2.5300000000000003E-2</v>
          </cell>
          <cell r="K86">
            <v>7706.1856380463887</v>
          </cell>
          <cell r="L86">
            <v>308841.18155733199</v>
          </cell>
          <cell r="N86">
            <v>2.5300000000000003E-2</v>
          </cell>
          <cell r="O86">
            <v>7813.6818934005005</v>
          </cell>
          <cell r="P86">
            <v>317794.58336128952</v>
          </cell>
          <cell r="R86">
            <v>2.5300000000000003E-2</v>
          </cell>
          <cell r="S86">
            <v>8040.2029590406255</v>
          </cell>
          <cell r="T86">
            <v>327391.32751932903</v>
          </cell>
          <cell r="V86">
            <v>2.5300000000000003E-2</v>
          </cell>
          <cell r="W86">
            <v>8283.0005862390262</v>
          </cell>
          <cell r="X86">
            <v>335436.13536128949</v>
          </cell>
          <cell r="Z86">
            <v>2.5300000000000003E-2</v>
          </cell>
          <cell r="AA86">
            <v>8486.5342246406253</v>
          </cell>
          <cell r="AB86">
            <v>345924.91256925691</v>
          </cell>
          <cell r="AD86">
            <v>2.5300000000000003E-2</v>
          </cell>
          <cell r="AE86">
            <v>8751.9002880022017</v>
          </cell>
          <cell r="AF86">
            <v>211850.66330284363</v>
          </cell>
          <cell r="AH86">
            <v>2.5300000000000003E-2</v>
          </cell>
          <cell r="AI86">
            <v>5359.8217815619446</v>
          </cell>
          <cell r="AJ86">
            <v>336883.75059939717</v>
          </cell>
          <cell r="AL86">
            <v>2.5300000000000003E-2</v>
          </cell>
          <cell r="AM86">
            <v>8523.1588901647501</v>
          </cell>
          <cell r="AN86">
            <v>340387.24659939716</v>
          </cell>
          <cell r="AP86">
            <v>2.5300000000000003E-2</v>
          </cell>
          <cell r="AQ86">
            <v>8611.7973389647486</v>
          </cell>
          <cell r="AR86">
            <v>390630.29618826369</v>
          </cell>
          <cell r="AT86">
            <v>2.5300000000000003E-2</v>
          </cell>
          <cell r="AU86">
            <v>9882.9464935630731</v>
          </cell>
          <cell r="AV86">
            <v>331401.73005612893</v>
          </cell>
          <cell r="AW86" t="str">
            <v xml:space="preserve"> </v>
          </cell>
          <cell r="AX86">
            <v>2.5300000000000003E-2</v>
          </cell>
          <cell r="AY86">
            <v>8384.4637704200632</v>
          </cell>
          <cell r="AZ86">
            <v>324579.17493612901</v>
          </cell>
          <cell r="BB86">
            <v>2.5300000000000003E-2</v>
          </cell>
          <cell r="BC86">
            <v>8211.8531258840649</v>
          </cell>
          <cell r="BD86">
            <v>3875713.3197600003</v>
          </cell>
          <cell r="BE86">
            <v>98055.546989928</v>
          </cell>
        </row>
        <row r="87">
          <cell r="B87" t="str">
            <v>2545308</v>
          </cell>
          <cell r="C87" t="str">
            <v>CAPSULE BLANCHE D.35</v>
          </cell>
          <cell r="D87" t="str">
            <v>IMTEC</v>
          </cell>
          <cell r="E87" t="str">
            <v>K1</v>
          </cell>
          <cell r="F87">
            <v>7.3700000000000015E-2</v>
          </cell>
          <cell r="G87">
            <v>1</v>
          </cell>
          <cell r="H87">
            <v>100383.05256978115</v>
          </cell>
          <cell r="J87">
            <v>7.3700000000000015E-2</v>
          </cell>
          <cell r="K87">
            <v>7398.2309743928727</v>
          </cell>
          <cell r="L87">
            <v>100321.07385244398</v>
          </cell>
          <cell r="N87">
            <v>7.3700000000000015E-2</v>
          </cell>
          <cell r="O87">
            <v>7393.6631429251229</v>
          </cell>
          <cell r="P87">
            <v>103628.34112042982</v>
          </cell>
          <cell r="R87">
            <v>7.3700000000000015E-2</v>
          </cell>
          <cell r="S87">
            <v>7637.4087405756791</v>
          </cell>
          <cell r="T87">
            <v>106913.50917310968</v>
          </cell>
          <cell r="V87">
            <v>7.2600000000000012E-2</v>
          </cell>
          <cell r="W87">
            <v>7761.9207659677641</v>
          </cell>
          <cell r="X87">
            <v>107351.04512042982</v>
          </cell>
          <cell r="Z87">
            <v>7.2600000000000012E-2</v>
          </cell>
          <cell r="AA87">
            <v>7793.6858757432055</v>
          </cell>
          <cell r="AB87">
            <v>111448.20418975234</v>
          </cell>
          <cell r="AD87">
            <v>7.2600000000000012E-2</v>
          </cell>
          <cell r="AE87">
            <v>8091.1396241760212</v>
          </cell>
          <cell r="AF87">
            <v>67534.284434281202</v>
          </cell>
          <cell r="AH87">
            <v>7.2600000000000012E-2</v>
          </cell>
          <cell r="AI87">
            <v>4902.9890499288158</v>
          </cell>
          <cell r="AJ87">
            <v>108598.48686646574</v>
          </cell>
          <cell r="AL87">
            <v>7.2600000000000012E-2</v>
          </cell>
          <cell r="AM87">
            <v>7884.2501465054138</v>
          </cell>
          <cell r="AN87">
            <v>111633.61886646574</v>
          </cell>
          <cell r="AP87">
            <v>7.2600000000000012E-2</v>
          </cell>
          <cell r="AQ87">
            <v>8104.6007297054139</v>
          </cell>
          <cell r="AR87">
            <v>131289.68206275455</v>
          </cell>
          <cell r="AT87">
            <v>7.2600000000000012E-2</v>
          </cell>
          <cell r="AU87">
            <v>9531.6309177559815</v>
          </cell>
          <cell r="AV87">
            <v>111341.74335204299</v>
          </cell>
          <cell r="AW87" t="str">
            <v xml:space="preserve"> </v>
          </cell>
          <cell r="AX87">
            <v>7.2600000000000012E-2</v>
          </cell>
          <cell r="AY87">
            <v>8083.4105673583226</v>
          </cell>
          <cell r="AZ87">
            <v>109662.01831204299</v>
          </cell>
          <cell r="BA87" t="str">
            <v xml:space="preserve"> </v>
          </cell>
          <cell r="BB87">
            <v>7.2600000000000012E-2</v>
          </cell>
          <cell r="BC87">
            <v>7961.4625294543221</v>
          </cell>
          <cell r="BD87">
            <v>1270105.0599200001</v>
          </cell>
          <cell r="BE87">
            <v>92544.393064488933</v>
          </cell>
        </row>
        <row r="88">
          <cell r="B88" t="str">
            <v>2547468</v>
          </cell>
          <cell r="C88" t="str">
            <v>CAPSULE BRUTE SG RLT 32</v>
          </cell>
          <cell r="D88" t="str">
            <v>IMTEC</v>
          </cell>
          <cell r="E88" t="str">
            <v>K1</v>
          </cell>
          <cell r="F88">
            <v>6.1597800000000001E-2</v>
          </cell>
          <cell r="G88">
            <v>1</v>
          </cell>
          <cell r="H88">
            <v>3163.68</v>
          </cell>
          <cell r="J88">
            <v>6.2201700000000006E-2</v>
          </cell>
          <cell r="K88">
            <v>196.78627425600001</v>
          </cell>
          <cell r="L88">
            <v>5453.28</v>
          </cell>
          <cell r="N88">
            <v>6.2201700000000006E-2</v>
          </cell>
          <cell r="O88">
            <v>339.20328657600004</v>
          </cell>
          <cell r="P88">
            <v>5041.28</v>
          </cell>
          <cell r="R88">
            <v>6.2201700000000006E-2</v>
          </cell>
          <cell r="S88">
            <v>313.57618617600002</v>
          </cell>
          <cell r="T88">
            <v>4839.7</v>
          </cell>
          <cell r="V88">
            <v>6.1182000000000007E-2</v>
          </cell>
          <cell r="W88">
            <v>296.10252540000005</v>
          </cell>
          <cell r="X88">
            <v>8205.7999999999993</v>
          </cell>
          <cell r="Z88">
            <v>6.1182000000000007E-2</v>
          </cell>
          <cell r="AA88">
            <v>502.04725560000003</v>
          </cell>
          <cell r="AB88">
            <v>8263.7999999999993</v>
          </cell>
          <cell r="AD88">
            <v>6.1182000000000007E-2</v>
          </cell>
          <cell r="AE88">
            <v>505.59581159999999</v>
          </cell>
          <cell r="AF88">
            <v>6703.72</v>
          </cell>
          <cell r="AH88">
            <v>6.2964000000000006E-2</v>
          </cell>
          <cell r="AI88">
            <v>422.09302608000007</v>
          </cell>
          <cell r="AJ88">
            <v>8888.5</v>
          </cell>
          <cell r="AL88">
            <v>6.2964000000000006E-2</v>
          </cell>
          <cell r="AM88">
            <v>559.65551400000004</v>
          </cell>
          <cell r="AN88">
            <v>9574.5</v>
          </cell>
          <cell r="AP88">
            <v>6.2964000000000006E-2</v>
          </cell>
          <cell r="AQ88">
            <v>602.84881800000005</v>
          </cell>
          <cell r="AR88">
            <v>7663.04</v>
          </cell>
          <cell r="AT88">
            <v>6.2964000000000006E-2</v>
          </cell>
          <cell r="AU88">
            <v>482.49565056000006</v>
          </cell>
          <cell r="AV88">
            <v>6239.8</v>
          </cell>
          <cell r="AW88" t="str">
            <v xml:space="preserve"> </v>
          </cell>
          <cell r="AX88">
            <v>6.2964000000000006E-2</v>
          </cell>
          <cell r="AY88">
            <v>392.88276720000005</v>
          </cell>
          <cell r="AZ88">
            <v>4904.1000000000004</v>
          </cell>
          <cell r="BB88">
            <v>6.2964000000000006E-2</v>
          </cell>
          <cell r="BC88">
            <v>308.78175240000007</v>
          </cell>
          <cell r="BD88">
            <v>78941.2</v>
          </cell>
          <cell r="BE88">
            <v>4922.0688678480001</v>
          </cell>
        </row>
        <row r="89">
          <cell r="B89" t="str">
            <v>2549845</v>
          </cell>
          <cell r="C89" t="str">
            <v>CAPOT</v>
          </cell>
          <cell r="D89" t="str">
            <v>IMTEC</v>
          </cell>
          <cell r="E89" t="str">
            <v>K1</v>
          </cell>
          <cell r="F89">
            <v>0.27848040000000002</v>
          </cell>
          <cell r="G89">
            <v>1</v>
          </cell>
          <cell r="H89">
            <v>6667.92</v>
          </cell>
          <cell r="I89" t="str">
            <v>Re-pack cost off</v>
          </cell>
          <cell r="J89">
            <v>0.25832400000000005</v>
          </cell>
          <cell r="K89">
            <v>1722.4837660800004</v>
          </cell>
          <cell r="L89">
            <v>7477.5960000000005</v>
          </cell>
          <cell r="N89">
            <v>0.25832400000000005</v>
          </cell>
          <cell r="O89">
            <v>1931.6425091040005</v>
          </cell>
          <cell r="P89">
            <v>6429.7800000000007</v>
          </cell>
          <cell r="R89">
            <v>0.25832400000000005</v>
          </cell>
          <cell r="S89">
            <v>1660.9664887200006</v>
          </cell>
          <cell r="T89">
            <v>9525.6</v>
          </cell>
          <cell r="V89">
            <v>0.25152600000000003</v>
          </cell>
          <cell r="W89">
            <v>2395.9360656000003</v>
          </cell>
          <cell r="X89">
            <v>7668.1080000000002</v>
          </cell>
          <cell r="Z89">
            <v>0.25152600000000003</v>
          </cell>
          <cell r="AA89">
            <v>1928.7285328080002</v>
          </cell>
          <cell r="AB89">
            <v>8477.7840000000015</v>
          </cell>
          <cell r="AD89">
            <v>0.25152600000000003</v>
          </cell>
          <cell r="AE89">
            <v>2132.3830983840007</v>
          </cell>
          <cell r="AF89">
            <v>7715.735999999999</v>
          </cell>
          <cell r="AH89">
            <v>0.25885200000000003</v>
          </cell>
          <cell r="AI89">
            <v>1997.233695072</v>
          </cell>
          <cell r="AJ89">
            <v>9858.9959999999992</v>
          </cell>
          <cell r="AL89">
            <v>0.25885200000000003</v>
          </cell>
          <cell r="AM89">
            <v>2552.0208325920003</v>
          </cell>
          <cell r="AN89">
            <v>6667.92</v>
          </cell>
          <cell r="AP89">
            <v>0.25885200000000003</v>
          </cell>
          <cell r="AQ89">
            <v>1726.0044278400003</v>
          </cell>
          <cell r="AR89">
            <v>6471.2163599999994</v>
          </cell>
          <cell r="AT89">
            <v>0.25885200000000003</v>
          </cell>
          <cell r="AU89">
            <v>1675.0872972187201</v>
          </cell>
          <cell r="AV89">
            <v>6259.9861799999999</v>
          </cell>
          <cell r="AW89" t="str">
            <v xml:space="preserve"> </v>
          </cell>
          <cell r="AX89">
            <v>0.25885200000000003</v>
          </cell>
          <cell r="AY89">
            <v>1620.4099426653602</v>
          </cell>
          <cell r="AZ89">
            <v>6170.2073999999993</v>
          </cell>
          <cell r="BB89">
            <v>0.25885200000000003</v>
          </cell>
          <cell r="BC89">
            <v>1597.1705259047999</v>
          </cell>
          <cell r="BD89">
            <v>89390.84994</v>
          </cell>
          <cell r="BE89">
            <v>22940.067181988885</v>
          </cell>
        </row>
        <row r="90">
          <cell r="B90" t="str">
            <v>2549846</v>
          </cell>
          <cell r="C90" t="str">
            <v>CAPOT</v>
          </cell>
          <cell r="D90" t="str">
            <v>IMTEC</v>
          </cell>
          <cell r="E90" t="str">
            <v>K1</v>
          </cell>
          <cell r="F90">
            <v>0.27848040000000002</v>
          </cell>
          <cell r="G90">
            <v>1</v>
          </cell>
          <cell r="H90">
            <v>2222.64</v>
          </cell>
          <cell r="I90" t="str">
            <v>Re-pack cost off</v>
          </cell>
          <cell r="J90">
            <v>0.25832400000000005</v>
          </cell>
          <cell r="K90">
            <v>574.16125536000004</v>
          </cell>
          <cell r="L90">
            <v>2492.5320000000002</v>
          </cell>
          <cell r="N90">
            <v>0.25832400000000005</v>
          </cell>
          <cell r="O90">
            <v>643.88083636800013</v>
          </cell>
          <cell r="P90">
            <v>2143.2600000000002</v>
          </cell>
          <cell r="R90">
            <v>0.25832400000000005</v>
          </cell>
          <cell r="S90">
            <v>553.65549624000016</v>
          </cell>
          <cell r="T90">
            <v>3175.2000000000003</v>
          </cell>
          <cell r="V90">
            <v>0.25152600000000003</v>
          </cell>
          <cell r="W90">
            <v>798.64535520000015</v>
          </cell>
          <cell r="X90">
            <v>2556.0360000000001</v>
          </cell>
          <cell r="Z90">
            <v>0.25152600000000003</v>
          </cell>
          <cell r="AA90">
            <v>642.90951093600006</v>
          </cell>
          <cell r="AB90">
            <v>2825.9280000000003</v>
          </cell>
          <cell r="AD90">
            <v>0.25152600000000003</v>
          </cell>
          <cell r="AE90">
            <v>710.79436612800021</v>
          </cell>
          <cell r="AF90">
            <v>2571.9119999999998</v>
          </cell>
          <cell r="AH90">
            <v>0.25885200000000003</v>
          </cell>
          <cell r="AI90">
            <v>665.74456502400005</v>
          </cell>
          <cell r="AJ90">
            <v>3286.3319999999999</v>
          </cell>
          <cell r="AL90">
            <v>0.25885200000000003</v>
          </cell>
          <cell r="AM90">
            <v>850.67361086400001</v>
          </cell>
          <cell r="AN90">
            <v>2222.64</v>
          </cell>
          <cell r="AP90">
            <v>0.25885200000000003</v>
          </cell>
          <cell r="AQ90">
            <v>575.33480928000006</v>
          </cell>
          <cell r="AR90">
            <v>2157.0721199999998</v>
          </cell>
          <cell r="AT90">
            <v>0.25885200000000003</v>
          </cell>
          <cell r="AU90">
            <v>558.36243240624003</v>
          </cell>
          <cell r="AV90">
            <v>2086.6620600000001</v>
          </cell>
          <cell r="AW90" t="str">
            <v xml:space="preserve"> </v>
          </cell>
          <cell r="AX90">
            <v>0.25885200000000003</v>
          </cell>
          <cell r="AY90">
            <v>540.13664755512013</v>
          </cell>
          <cell r="AZ90">
            <v>2056.7357999999999</v>
          </cell>
          <cell r="BB90">
            <v>0.25885200000000003</v>
          </cell>
          <cell r="BC90">
            <v>532.39017530160004</v>
          </cell>
          <cell r="BD90">
            <v>29796.949979999998</v>
          </cell>
          <cell r="BE90">
            <v>7646.6890606629604</v>
          </cell>
        </row>
        <row r="91">
          <cell r="B91">
            <v>2548513</v>
          </cell>
          <cell r="C91" t="str">
            <v>FORD COVER</v>
          </cell>
          <cell r="D91" t="str">
            <v>IMTEC SOMICA</v>
          </cell>
          <cell r="E91" t="str">
            <v>K1</v>
          </cell>
          <cell r="F91">
            <v>0.46556000000000003</v>
          </cell>
          <cell r="G91">
            <v>1</v>
          </cell>
          <cell r="H91">
            <v>2744</v>
          </cell>
          <cell r="J91">
            <v>0.35123000000000004</v>
          </cell>
          <cell r="K91">
            <v>963.77512000000013</v>
          </cell>
          <cell r="L91">
            <v>2058</v>
          </cell>
          <cell r="N91">
            <v>0.35123000000000004</v>
          </cell>
          <cell r="O91">
            <v>722.83134000000007</v>
          </cell>
          <cell r="P91">
            <v>1646</v>
          </cell>
          <cell r="R91">
            <v>0.35123000000000004</v>
          </cell>
          <cell r="S91">
            <v>578.12458000000004</v>
          </cell>
          <cell r="T91">
            <v>2264</v>
          </cell>
          <cell r="V91">
            <v>0.35123000000000004</v>
          </cell>
          <cell r="W91">
            <v>795.18472000000008</v>
          </cell>
          <cell r="X91">
            <v>3063</v>
          </cell>
          <cell r="Z91">
            <v>0.35123000000000004</v>
          </cell>
          <cell r="AA91">
            <v>1075.8174900000001</v>
          </cell>
          <cell r="AB91">
            <v>3121</v>
          </cell>
          <cell r="AD91">
            <v>0.35123000000000004</v>
          </cell>
          <cell r="AE91">
            <v>1096.1888300000001</v>
          </cell>
          <cell r="AF91">
            <v>2230</v>
          </cell>
          <cell r="AH91">
            <v>0.35123000000000004</v>
          </cell>
          <cell r="AI91">
            <v>783.24290000000008</v>
          </cell>
          <cell r="AJ91">
            <v>2675</v>
          </cell>
          <cell r="AL91">
            <v>0.35123000000000004</v>
          </cell>
          <cell r="AM91">
            <v>939.54025000000013</v>
          </cell>
          <cell r="AN91">
            <v>3361</v>
          </cell>
          <cell r="AP91">
            <v>0.35123000000000004</v>
          </cell>
          <cell r="AQ91">
            <v>1180.4840300000001</v>
          </cell>
          <cell r="AR91">
            <v>1201</v>
          </cell>
          <cell r="AT91">
            <v>0.35123000000000004</v>
          </cell>
          <cell r="AU91">
            <v>421.82723000000004</v>
          </cell>
          <cell r="AV91">
            <v>1269</v>
          </cell>
          <cell r="AW91" t="str">
            <v xml:space="preserve"> </v>
          </cell>
          <cell r="AX91">
            <v>0.35123000000000004</v>
          </cell>
          <cell r="AY91">
            <v>445.71087000000006</v>
          </cell>
          <cell r="AZ91">
            <v>1176</v>
          </cell>
          <cell r="BB91">
            <v>0.35123000000000004</v>
          </cell>
          <cell r="BC91">
            <v>413.04648000000003</v>
          </cell>
          <cell r="BD91">
            <v>26808</v>
          </cell>
          <cell r="BE91">
            <v>9415.7738400000035</v>
          </cell>
        </row>
        <row r="92">
          <cell r="B92">
            <v>2548734</v>
          </cell>
          <cell r="C92" t="str">
            <v>COVER GMT355</v>
          </cell>
          <cell r="D92" t="str">
            <v>IMTEC SOMICA</v>
          </cell>
          <cell r="E92" t="str">
            <v>K1</v>
          </cell>
          <cell r="F92">
            <v>0.28325000000000006</v>
          </cell>
          <cell r="G92">
            <v>1</v>
          </cell>
          <cell r="H92">
            <v>0</v>
          </cell>
          <cell r="J92">
            <v>0.28325000000000006</v>
          </cell>
          <cell r="K92">
            <v>0</v>
          </cell>
          <cell r="L92">
            <v>0</v>
          </cell>
          <cell r="N92">
            <v>0.28325000000000006</v>
          </cell>
          <cell r="O92">
            <v>0</v>
          </cell>
          <cell r="P92">
            <v>0</v>
          </cell>
          <cell r="R92">
            <v>0.28325000000000006</v>
          </cell>
          <cell r="S92">
            <v>0</v>
          </cell>
          <cell r="T92">
            <v>0</v>
          </cell>
          <cell r="V92">
            <v>0.28325000000000006</v>
          </cell>
          <cell r="W92">
            <v>0</v>
          </cell>
          <cell r="X92">
            <v>0</v>
          </cell>
          <cell r="Z92">
            <v>0.28325000000000006</v>
          </cell>
          <cell r="AA92">
            <v>0</v>
          </cell>
          <cell r="AB92">
            <v>0</v>
          </cell>
          <cell r="AD92">
            <v>0.28325000000000006</v>
          </cell>
          <cell r="AE92">
            <v>0</v>
          </cell>
          <cell r="AF92">
            <v>0</v>
          </cell>
          <cell r="AH92">
            <v>0.28325000000000006</v>
          </cell>
          <cell r="AI92">
            <v>0</v>
          </cell>
          <cell r="AJ92">
            <v>0</v>
          </cell>
          <cell r="AL92">
            <v>0.28325000000000006</v>
          </cell>
          <cell r="AM92">
            <v>0</v>
          </cell>
          <cell r="AN92">
            <v>0</v>
          </cell>
          <cell r="AP92">
            <v>0.28325000000000006</v>
          </cell>
          <cell r="AQ92">
            <v>0</v>
          </cell>
          <cell r="AR92">
            <v>6400</v>
          </cell>
          <cell r="AT92">
            <v>0.28325000000000006</v>
          </cell>
          <cell r="AU92">
            <v>1812.8000000000004</v>
          </cell>
          <cell r="AV92">
            <v>11200</v>
          </cell>
          <cell r="AW92" t="str">
            <v xml:space="preserve"> </v>
          </cell>
          <cell r="AX92">
            <v>0.28325000000000006</v>
          </cell>
          <cell r="AY92">
            <v>3172.4000000000005</v>
          </cell>
          <cell r="AZ92">
            <v>12960</v>
          </cell>
          <cell r="BB92">
            <v>0.28325000000000006</v>
          </cell>
          <cell r="BC92">
            <v>3670.9200000000005</v>
          </cell>
          <cell r="BD92">
            <v>30560</v>
          </cell>
          <cell r="BE92">
            <v>8656.1200000000008</v>
          </cell>
        </row>
        <row r="93">
          <cell r="B93">
            <v>2549877</v>
          </cell>
          <cell r="C93" t="str">
            <v>COVER TG15 CORVETTE</v>
          </cell>
          <cell r="D93" t="str">
            <v>IMTEC SOMICA</v>
          </cell>
          <cell r="E93" t="str">
            <v>K1</v>
          </cell>
          <cell r="F93">
            <v>0.44372400000000001</v>
          </cell>
          <cell r="G93">
            <v>1</v>
          </cell>
          <cell r="H93">
            <v>2884.2</v>
          </cell>
          <cell r="J93">
            <v>0.44372400000000001</v>
          </cell>
          <cell r="K93">
            <v>1279.7887607999999</v>
          </cell>
          <cell r="L93">
            <v>3028.6</v>
          </cell>
          <cell r="N93">
            <v>0.44372400000000001</v>
          </cell>
          <cell r="O93">
            <v>1343.8625064</v>
          </cell>
          <cell r="P93">
            <v>3173.0000000000005</v>
          </cell>
          <cell r="R93">
            <v>0.44372400000000001</v>
          </cell>
          <cell r="S93">
            <v>1407.9362520000002</v>
          </cell>
          <cell r="T93">
            <v>3028.6</v>
          </cell>
          <cell r="V93">
            <v>0.44372400000000001</v>
          </cell>
          <cell r="W93">
            <v>1343.8625064</v>
          </cell>
          <cell r="X93">
            <v>3028.6</v>
          </cell>
          <cell r="Z93">
            <v>0.44372400000000001</v>
          </cell>
          <cell r="AA93">
            <v>1343.8625064</v>
          </cell>
          <cell r="AB93">
            <v>4947.2999999999993</v>
          </cell>
          <cell r="AD93">
            <v>0.44372400000000001</v>
          </cell>
          <cell r="AE93">
            <v>2195.2357451999997</v>
          </cell>
          <cell r="AF93">
            <v>4159.63</v>
          </cell>
          <cell r="AH93">
            <v>0.44372400000000001</v>
          </cell>
          <cell r="AI93">
            <v>1845.7276621200001</v>
          </cell>
          <cell r="AJ93">
            <v>6688.71</v>
          </cell>
          <cell r="AL93">
            <v>0.44372400000000001</v>
          </cell>
          <cell r="AM93">
            <v>2967.9411560399999</v>
          </cell>
          <cell r="AN93">
            <v>6302.61</v>
          </cell>
          <cell r="AP93">
            <v>0.44372400000000001</v>
          </cell>
          <cell r="AQ93">
            <v>2796.61931964</v>
          </cell>
          <cell r="AR93">
            <v>7044.83</v>
          </cell>
          <cell r="AT93">
            <v>0.44372400000000001</v>
          </cell>
          <cell r="AU93">
            <v>3125.9601469200002</v>
          </cell>
          <cell r="AV93">
            <v>5023.0999999999995</v>
          </cell>
          <cell r="AW93" t="str">
            <v xml:space="preserve"> </v>
          </cell>
          <cell r="AX93">
            <v>0.44372400000000001</v>
          </cell>
          <cell r="AY93">
            <v>2228.8700243999997</v>
          </cell>
          <cell r="AZ93">
            <v>4695.08</v>
          </cell>
          <cell r="BB93">
            <v>0.44372400000000001</v>
          </cell>
          <cell r="BC93">
            <v>2083.3196779199998</v>
          </cell>
          <cell r="BD93">
            <v>54004.26</v>
          </cell>
          <cell r="BE93">
            <v>23962.986264239997</v>
          </cell>
        </row>
        <row r="94">
          <cell r="B94">
            <v>2650025</v>
          </cell>
          <cell r="C94" t="str">
            <v>COVER TG NISSAN</v>
          </cell>
          <cell r="D94" t="str">
            <v>IMTEC SOMICA</v>
          </cell>
          <cell r="E94" t="str">
            <v>K1</v>
          </cell>
          <cell r="F94">
            <v>0.37842200000000004</v>
          </cell>
          <cell r="G94">
            <v>1</v>
          </cell>
          <cell r="H94">
            <v>419.68</v>
          </cell>
          <cell r="J94">
            <v>0.37842200000000004</v>
          </cell>
          <cell r="K94">
            <v>158.81614496000003</v>
          </cell>
          <cell r="L94">
            <v>3395.2799999999997</v>
          </cell>
          <cell r="N94">
            <v>0.37842200000000004</v>
          </cell>
          <cell r="O94">
            <v>1284.84864816</v>
          </cell>
          <cell r="P94">
            <v>3395.2799999999997</v>
          </cell>
          <cell r="R94">
            <v>0.37842200000000004</v>
          </cell>
          <cell r="S94">
            <v>1284.84864816</v>
          </cell>
          <cell r="T94">
            <v>2575.6999999999998</v>
          </cell>
          <cell r="V94">
            <v>0.37842200000000004</v>
          </cell>
          <cell r="W94">
            <v>974.70154539999999</v>
          </cell>
          <cell r="X94">
            <v>5142.8</v>
          </cell>
          <cell r="Z94">
            <v>0.37842200000000004</v>
          </cell>
          <cell r="AA94">
            <v>1946.1486616000002</v>
          </cell>
          <cell r="AB94">
            <v>5142.8</v>
          </cell>
          <cell r="AD94">
            <v>0.37842200000000004</v>
          </cell>
          <cell r="AE94">
            <v>1946.1486616000002</v>
          </cell>
          <cell r="AF94">
            <v>4473.72</v>
          </cell>
          <cell r="AH94">
            <v>0.37842200000000004</v>
          </cell>
          <cell r="AI94">
            <v>1692.9540698400003</v>
          </cell>
          <cell r="AJ94">
            <v>6213.5</v>
          </cell>
          <cell r="AL94">
            <v>0.37080000000000002</v>
          </cell>
          <cell r="AM94">
            <v>2303.9657999999999</v>
          </cell>
          <cell r="AN94">
            <v>6213.5</v>
          </cell>
          <cell r="AP94">
            <v>0.37080000000000002</v>
          </cell>
          <cell r="AQ94">
            <v>2303.9657999999999</v>
          </cell>
          <cell r="AR94">
            <v>6462.04</v>
          </cell>
          <cell r="AS94" t="str">
            <v xml:space="preserve"> </v>
          </cell>
          <cell r="AT94">
            <v>0.37080000000000002</v>
          </cell>
          <cell r="AU94">
            <v>2396.1244320000001</v>
          </cell>
          <cell r="AV94">
            <v>4970.8</v>
          </cell>
          <cell r="AW94" t="str">
            <v xml:space="preserve"> </v>
          </cell>
          <cell r="AX94">
            <v>0.37080000000000002</v>
          </cell>
          <cell r="AY94">
            <v>1843.1726400000002</v>
          </cell>
          <cell r="AZ94">
            <v>3728.1</v>
          </cell>
          <cell r="BB94">
            <v>0.37080000000000002</v>
          </cell>
          <cell r="BC94">
            <v>1382.3794800000001</v>
          </cell>
          <cell r="BD94">
            <v>52133.2</v>
          </cell>
          <cell r="BE94">
            <v>19518.074531720002</v>
          </cell>
        </row>
        <row r="95">
          <cell r="B95">
            <v>2650104</v>
          </cell>
          <cell r="C95" t="str">
            <v>COVER EPSILON TG11</v>
          </cell>
          <cell r="D95" t="str">
            <v>IMTEC SOMICA</v>
          </cell>
          <cell r="E95" t="str">
            <v>K1</v>
          </cell>
          <cell r="F95">
            <v>0.33372000000000002</v>
          </cell>
          <cell r="G95">
            <v>1</v>
          </cell>
          <cell r="H95">
            <v>0</v>
          </cell>
          <cell r="J95">
            <v>0.33372000000000002</v>
          </cell>
          <cell r="K95">
            <v>0</v>
          </cell>
          <cell r="L95">
            <v>0</v>
          </cell>
          <cell r="N95">
            <v>0.33372000000000002</v>
          </cell>
          <cell r="O95">
            <v>0</v>
          </cell>
          <cell r="P95">
            <v>0</v>
          </cell>
          <cell r="R95">
            <v>0.33372000000000002</v>
          </cell>
          <cell r="S95">
            <v>0</v>
          </cell>
          <cell r="T95">
            <v>0</v>
          </cell>
          <cell r="V95">
            <v>0.33372000000000002</v>
          </cell>
          <cell r="W95">
            <v>0</v>
          </cell>
          <cell r="X95">
            <v>0</v>
          </cell>
          <cell r="Z95">
            <v>0.33372000000000002</v>
          </cell>
          <cell r="AA95">
            <v>0</v>
          </cell>
          <cell r="AB95">
            <v>0</v>
          </cell>
          <cell r="AD95">
            <v>0.33372000000000002</v>
          </cell>
          <cell r="AE95">
            <v>0</v>
          </cell>
          <cell r="AF95">
            <v>0</v>
          </cell>
          <cell r="AH95">
            <v>0.33372000000000002</v>
          </cell>
          <cell r="AI95">
            <v>0</v>
          </cell>
          <cell r="AJ95">
            <v>0</v>
          </cell>
          <cell r="AL95">
            <v>0.33372000000000002</v>
          </cell>
          <cell r="AM95">
            <v>0</v>
          </cell>
          <cell r="AN95">
            <v>7360</v>
          </cell>
          <cell r="AP95">
            <v>0.33372000000000002</v>
          </cell>
          <cell r="AQ95">
            <v>2456.1792</v>
          </cell>
          <cell r="AR95">
            <v>11520</v>
          </cell>
          <cell r="AT95">
            <v>0.33372000000000002</v>
          </cell>
          <cell r="AU95">
            <v>3844.4544000000001</v>
          </cell>
          <cell r="AV95">
            <v>10080</v>
          </cell>
          <cell r="AW95" t="str">
            <v xml:space="preserve"> </v>
          </cell>
          <cell r="AX95">
            <v>0.33372000000000002</v>
          </cell>
          <cell r="AY95">
            <v>3363.8976000000002</v>
          </cell>
          <cell r="AZ95">
            <v>9520</v>
          </cell>
          <cell r="BB95">
            <v>0.33372000000000002</v>
          </cell>
          <cell r="BC95">
            <v>3177.0144</v>
          </cell>
          <cell r="BD95">
            <v>38480</v>
          </cell>
          <cell r="BE95">
            <v>12841.545600000001</v>
          </cell>
        </row>
        <row r="96">
          <cell r="B96" t="str">
            <v>2523740</v>
          </cell>
          <cell r="C96" t="str">
            <v>ISOLANT DE BOBINE</v>
          </cell>
          <cell r="D96" t="str">
            <v>IMTEC SOMICA</v>
          </cell>
          <cell r="E96" t="str">
            <v>K1</v>
          </cell>
          <cell r="F96">
            <v>0.10516299999999999</v>
          </cell>
          <cell r="G96">
            <v>1</v>
          </cell>
          <cell r="H96">
            <v>74009.692569781153</v>
          </cell>
          <cell r="J96">
            <v>0.10516299999999999</v>
          </cell>
          <cell r="K96">
            <v>7783.0812997158946</v>
          </cell>
          <cell r="L96">
            <v>73190.945852443983</v>
          </cell>
          <cell r="N96">
            <v>0.10197000000000001</v>
          </cell>
          <cell r="O96">
            <v>7463.280748573713</v>
          </cell>
          <cell r="P96">
            <v>77015.301120429824</v>
          </cell>
          <cell r="R96">
            <v>0.10197000000000001</v>
          </cell>
          <cell r="S96">
            <v>7853.2502552502292</v>
          </cell>
          <cell r="T96">
            <v>76858.209173109688</v>
          </cell>
          <cell r="U96" t="str">
            <v>Nego</v>
          </cell>
          <cell r="V96">
            <v>0.10197000000000001</v>
          </cell>
          <cell r="W96">
            <v>7837.231589381995</v>
          </cell>
          <cell r="X96">
            <v>79260.401120429829</v>
          </cell>
          <cell r="Z96">
            <v>0.10197000000000001</v>
          </cell>
          <cell r="AA96">
            <v>8082.1831022502301</v>
          </cell>
          <cell r="AB96">
            <v>80051.592189752322</v>
          </cell>
          <cell r="AD96">
            <v>0.10197000000000001</v>
          </cell>
          <cell r="AE96">
            <v>8162.8608555890451</v>
          </cell>
          <cell r="AF96">
            <v>52493.94243428122</v>
          </cell>
          <cell r="AH96">
            <v>0.10197000000000001</v>
          </cell>
          <cell r="AI96">
            <v>5352.8073100236561</v>
          </cell>
          <cell r="AJ96">
            <v>83935.444866465739</v>
          </cell>
          <cell r="AL96">
            <v>0.10197000000000001</v>
          </cell>
          <cell r="AM96">
            <v>8558.8973130335125</v>
          </cell>
          <cell r="AN96">
            <v>88260.368866465738</v>
          </cell>
          <cell r="AP96">
            <v>9.9909999999999999E-2</v>
          </cell>
          <cell r="AQ96">
            <v>8818.0934534485914</v>
          </cell>
          <cell r="AR96">
            <v>106001.37994275456</v>
          </cell>
          <cell r="AT96">
            <v>9.9909999999999999E-2</v>
          </cell>
          <cell r="AU96">
            <v>10590.597870080608</v>
          </cell>
          <cell r="AV96">
            <v>91356.781292042986</v>
          </cell>
          <cell r="AW96" t="str">
            <v xml:space="preserve"> </v>
          </cell>
          <cell r="AX96">
            <v>9.9909999999999999E-2</v>
          </cell>
          <cell r="AY96">
            <v>9127.456018888015</v>
          </cell>
          <cell r="AZ96">
            <v>90425.402512042987</v>
          </cell>
          <cell r="BB96">
            <v>9.9909999999999999E-2</v>
          </cell>
          <cell r="BC96">
            <v>9034.4019649782149</v>
          </cell>
          <cell r="BD96">
            <v>972859.46194000007</v>
          </cell>
          <cell r="BE96">
            <v>98664.141781213708</v>
          </cell>
        </row>
        <row r="97">
          <cell r="B97" t="str">
            <v>2547252</v>
          </cell>
          <cell r="C97" t="str">
            <v>ISOLANT DE BOBINE</v>
          </cell>
          <cell r="D97" t="str">
            <v>IMTEC SOMICA</v>
          </cell>
          <cell r="E97" t="str">
            <v>K1</v>
          </cell>
          <cell r="F97">
            <v>0.15511800000000001</v>
          </cell>
          <cell r="G97">
            <v>1</v>
          </cell>
          <cell r="H97">
            <v>14598.6</v>
          </cell>
          <cell r="J97">
            <v>0.15511800000000001</v>
          </cell>
          <cell r="K97">
            <v>2264.5056348000003</v>
          </cell>
          <cell r="L97">
            <v>14131.4</v>
          </cell>
          <cell r="N97">
            <v>0.15243999999999999</v>
          </cell>
          <cell r="O97">
            <v>2154.1906159999999</v>
          </cell>
          <cell r="P97">
            <v>14867</v>
          </cell>
          <cell r="R97">
            <v>0.15243999999999999</v>
          </cell>
          <cell r="S97">
            <v>2266.32548</v>
          </cell>
          <cell r="T97">
            <v>14325.9</v>
          </cell>
          <cell r="U97" t="str">
            <v>Nego</v>
          </cell>
          <cell r="V97">
            <v>0.15243999999999999</v>
          </cell>
          <cell r="W97">
            <v>2183.8401959999997</v>
          </cell>
          <cell r="X97">
            <v>14837.9</v>
          </cell>
          <cell r="Z97">
            <v>0.15243999999999999</v>
          </cell>
          <cell r="AA97">
            <v>2261.8894759999998</v>
          </cell>
          <cell r="AB97">
            <v>15145.6</v>
          </cell>
          <cell r="AD97">
            <v>0.15243999999999999</v>
          </cell>
          <cell r="AE97">
            <v>2308.7952639999999</v>
          </cell>
          <cell r="AF97">
            <v>10880.712</v>
          </cell>
          <cell r="AH97">
            <v>0.15243999999999999</v>
          </cell>
          <cell r="AI97">
            <v>1658.6557372799998</v>
          </cell>
          <cell r="AJ97">
            <v>17974.331999999999</v>
          </cell>
          <cell r="AL97">
            <v>0.15243999999999999</v>
          </cell>
          <cell r="AM97">
            <v>2740.0071700799995</v>
          </cell>
          <cell r="AN97">
            <v>17070.64</v>
          </cell>
          <cell r="AP97">
            <v>0.15243999999999999</v>
          </cell>
          <cell r="AQ97">
            <v>2602.2483616</v>
          </cell>
          <cell r="AR97">
            <v>24643.472119999999</v>
          </cell>
          <cell r="AT97">
            <v>0.15243999999999999</v>
          </cell>
          <cell r="AU97">
            <v>3756.6508899727996</v>
          </cell>
          <cell r="AV97">
            <v>26161.862059999999</v>
          </cell>
          <cell r="AW97" t="str">
            <v xml:space="preserve"> </v>
          </cell>
          <cell r="AX97">
            <v>0.15243999999999999</v>
          </cell>
          <cell r="AY97">
            <v>3988.1142524263996</v>
          </cell>
          <cell r="AZ97">
            <v>27501.535799999998</v>
          </cell>
          <cell r="BB97">
            <v>0.15243999999999999</v>
          </cell>
          <cell r="BC97">
            <v>4192.3341173519993</v>
          </cell>
          <cell r="BD97">
            <v>212138.95397999999</v>
          </cell>
          <cell r="BE97">
            <v>32377.557195511195</v>
          </cell>
        </row>
        <row r="98">
          <cell r="B98">
            <v>2546778</v>
          </cell>
          <cell r="C98" t="str">
            <v>POLEA</v>
          </cell>
          <cell r="D98" t="str">
            <v>INA</v>
          </cell>
          <cell r="E98" t="str">
            <v>G1</v>
          </cell>
          <cell r="F98">
            <v>8.7205000000000013</v>
          </cell>
          <cell r="H98">
            <v>2222.64</v>
          </cell>
          <cell r="I98" t="str">
            <v>Nego</v>
          </cell>
          <cell r="J98">
            <v>8.6135000000000019</v>
          </cell>
          <cell r="K98">
            <v>19144.709640000005</v>
          </cell>
          <cell r="L98">
            <v>2492.5320000000002</v>
          </cell>
          <cell r="N98">
            <v>8.6135000000000019</v>
          </cell>
          <cell r="O98">
            <v>21469.424382000005</v>
          </cell>
          <cell r="P98">
            <v>2143.2600000000002</v>
          </cell>
          <cell r="R98">
            <v>8.6135000000000019</v>
          </cell>
          <cell r="S98">
            <v>18460.970010000005</v>
          </cell>
          <cell r="T98">
            <v>3175.2000000000003</v>
          </cell>
          <cell r="V98">
            <v>8.6135000000000019</v>
          </cell>
          <cell r="W98">
            <v>27349.585200000009</v>
          </cell>
          <cell r="X98">
            <v>2556.0360000000001</v>
          </cell>
          <cell r="Z98">
            <v>8.6135000000000019</v>
          </cell>
          <cell r="AA98">
            <v>22016.416086000005</v>
          </cell>
          <cell r="AB98">
            <v>2825.9280000000003</v>
          </cell>
          <cell r="AD98">
            <v>8.6135000000000019</v>
          </cell>
          <cell r="AE98">
            <v>24341.130828000008</v>
          </cell>
          <cell r="AF98">
            <v>2571.9119999999998</v>
          </cell>
          <cell r="AH98">
            <v>8.6135000000000019</v>
          </cell>
          <cell r="AI98">
            <v>22153.164012000005</v>
          </cell>
          <cell r="AJ98">
            <v>3286.3319999999999</v>
          </cell>
          <cell r="AL98">
            <v>8.6135000000000019</v>
          </cell>
          <cell r="AM98">
            <v>28306.820682000005</v>
          </cell>
          <cell r="AN98">
            <v>2222.64</v>
          </cell>
          <cell r="AP98">
            <v>8.6135000000000019</v>
          </cell>
          <cell r="AQ98">
            <v>19144.709640000005</v>
          </cell>
          <cell r="AR98">
            <v>2157.0721199999998</v>
          </cell>
          <cell r="AT98">
            <v>8.6135000000000019</v>
          </cell>
          <cell r="AU98">
            <v>18579.940705620003</v>
          </cell>
          <cell r="AV98">
            <v>2086.6620600000001</v>
          </cell>
          <cell r="AX98">
            <v>8.6135000000000019</v>
          </cell>
          <cell r="AY98">
            <v>17973.463653810006</v>
          </cell>
          <cell r="AZ98">
            <v>2056.7357999999999</v>
          </cell>
          <cell r="BB98">
            <v>8.6135000000000019</v>
          </cell>
          <cell r="BC98">
            <v>17715.693813300004</v>
          </cell>
          <cell r="BD98">
            <v>29796.949979999998</v>
          </cell>
          <cell r="BE98">
            <v>256656.02865273005</v>
          </cell>
        </row>
        <row r="99">
          <cell r="B99">
            <v>2523578</v>
          </cell>
          <cell r="C99" t="str">
            <v>Rear Fan SG10</v>
          </cell>
          <cell r="D99" t="str">
            <v>Istra</v>
          </cell>
          <cell r="E99" t="str">
            <v>D</v>
          </cell>
          <cell r="F99">
            <v>9.8307320000000004E-2</v>
          </cell>
          <cell r="G99">
            <v>1</v>
          </cell>
          <cell r="H99">
            <v>74429.372569781146</v>
          </cell>
          <cell r="J99">
            <v>9.6128164000000016E-2</v>
          </cell>
          <cell r="K99">
            <v>7154.7589328050244</v>
          </cell>
          <cell r="L99">
            <v>76586.225852443982</v>
          </cell>
          <cell r="N99">
            <v>9.6128164000000016E-2</v>
          </cell>
          <cell r="O99">
            <v>7362.0932788847758</v>
          </cell>
          <cell r="P99">
            <v>80410.581120429822</v>
          </cell>
          <cell r="R99">
            <v>9.6128164000000016E-2</v>
          </cell>
          <cell r="S99">
            <v>7729.7215292799829</v>
          </cell>
          <cell r="T99">
            <v>79433.909173109685</v>
          </cell>
          <cell r="V99">
            <v>9.6128164000000016E-2</v>
          </cell>
          <cell r="W99">
            <v>7635.8358481537934</v>
          </cell>
          <cell r="X99">
            <v>84403.201120429832</v>
          </cell>
          <cell r="Z99">
            <v>9.6128164000000016E-2</v>
          </cell>
          <cell r="AA99">
            <v>8113.5247594296643</v>
          </cell>
          <cell r="AB99">
            <v>85194.392189752325</v>
          </cell>
          <cell r="AD99">
            <v>9.6128164000000016E-2</v>
          </cell>
          <cell r="AE99">
            <v>8189.5805042968323</v>
          </cell>
          <cell r="AF99">
            <v>56967.662434281221</v>
          </cell>
          <cell r="AH99">
            <v>9.6128164000000016E-2</v>
          </cell>
          <cell r="AI99">
            <v>5476.1967971792255</v>
          </cell>
          <cell r="AJ99">
            <v>90148.944866465739</v>
          </cell>
          <cell r="AL99">
            <v>9.6128164000000016E-2</v>
          </cell>
          <cell r="AM99">
            <v>8665.8525565505788</v>
          </cell>
          <cell r="AN99">
            <v>94473.868866465738</v>
          </cell>
          <cell r="AP99">
            <v>9.6128164000000016E-2</v>
          </cell>
          <cell r="AQ99">
            <v>9081.5995601101149</v>
          </cell>
          <cell r="AR99">
            <v>106063.41994275455</v>
          </cell>
          <cell r="AT99">
            <v>9.6128164000000016E-2</v>
          </cell>
          <cell r="AU99">
            <v>10195.681826657981</v>
          </cell>
          <cell r="AV99">
            <v>85127.581292042989</v>
          </cell>
          <cell r="AX99">
            <v>9.6128164000000016E-2</v>
          </cell>
          <cell r="AY99">
            <v>8183.1580953648418</v>
          </cell>
          <cell r="AZ99">
            <v>81193.502512042993</v>
          </cell>
          <cell r="BB99">
            <v>9.6128164000000016E-2</v>
          </cell>
          <cell r="BC99">
            <v>7804.9823252120823</v>
          </cell>
          <cell r="BD99">
            <v>994432.66194000002</v>
          </cell>
          <cell r="BE99">
            <v>95592.986013924892</v>
          </cell>
        </row>
        <row r="100">
          <cell r="B100">
            <v>2546616</v>
          </cell>
          <cell r="C100" t="str">
            <v xml:space="preserve">Front Fan SG10 </v>
          </cell>
          <cell r="D100" t="str">
            <v>Istra</v>
          </cell>
          <cell r="E100" t="str">
            <v>D</v>
          </cell>
          <cell r="F100">
            <v>8.9049679999999992E-2</v>
          </cell>
          <cell r="G100">
            <v>1</v>
          </cell>
          <cell r="H100">
            <v>74429.372569781146</v>
          </cell>
          <cell r="J100">
            <v>8.7075736000000001E-2</v>
          </cell>
          <cell r="K100">
            <v>6480.9923965319049</v>
          </cell>
          <cell r="L100">
            <v>76586.225852443982</v>
          </cell>
          <cell r="N100">
            <v>8.7075736000000001E-2</v>
          </cell>
          <cell r="O100">
            <v>6668.801983563787</v>
          </cell>
          <cell r="P100">
            <v>80410.581120429822</v>
          </cell>
          <cell r="R100">
            <v>8.7075736000000001E-2</v>
          </cell>
          <cell r="S100">
            <v>7001.8105332491314</v>
          </cell>
          <cell r="T100">
            <v>79433.909173109685</v>
          </cell>
          <cell r="V100">
            <v>8.7075736000000001E-2</v>
          </cell>
          <cell r="W100">
            <v>6916.7661046056774</v>
          </cell>
          <cell r="X100">
            <v>84403.201120429832</v>
          </cell>
          <cell r="Z100">
            <v>8.7075736000000001E-2</v>
          </cell>
          <cell r="AA100">
            <v>7349.4708583174524</v>
          </cell>
          <cell r="AB100">
            <v>85194.392189752325</v>
          </cell>
          <cell r="AD100">
            <v>8.7075736000000001E-2</v>
          </cell>
          <cell r="AE100">
            <v>7418.3644029953357</v>
          </cell>
          <cell r="AF100">
            <v>56967.662434281221</v>
          </cell>
          <cell r="AH100">
            <v>8.7075736000000001E-2</v>
          </cell>
          <cell r="AI100">
            <v>4960.5011346645888</v>
          </cell>
          <cell r="AJ100">
            <v>90148.944866465739</v>
          </cell>
          <cell r="AL100">
            <v>8.7075736000000001E-2</v>
          </cell>
          <cell r="AM100">
            <v>7849.7857238709257</v>
          </cell>
          <cell r="AN100">
            <v>94473.868866465738</v>
          </cell>
          <cell r="AP100">
            <v>8.7075736000000001E-2</v>
          </cell>
          <cell r="AQ100">
            <v>8226.3816643149894</v>
          </cell>
          <cell r="AR100">
            <v>106063.41994275455</v>
          </cell>
          <cell r="AT100">
            <v>8.7075736000000001E-2</v>
          </cell>
          <cell r="AU100">
            <v>9235.5503541924299</v>
          </cell>
          <cell r="AV100">
            <v>85127.581292042989</v>
          </cell>
          <cell r="AX100">
            <v>8.7075736000000001E-2</v>
          </cell>
          <cell r="AY100">
            <v>7412.5467949044742</v>
          </cell>
          <cell r="AZ100">
            <v>81193.502512042993</v>
          </cell>
          <cell r="BB100">
            <v>8.7075736000000001E-2</v>
          </cell>
          <cell r="BC100">
            <v>7069.9839896539925</v>
          </cell>
          <cell r="BD100">
            <v>994432.66194000002</v>
          </cell>
          <cell r="BE100">
            <v>86590.955940864689</v>
          </cell>
        </row>
        <row r="101">
          <cell r="B101">
            <v>2549579</v>
          </cell>
          <cell r="C101" t="str">
            <v>CONNECTEUR TG</v>
          </cell>
          <cell r="D101" t="str">
            <v>ITW BAILLY COMTE</v>
          </cell>
          <cell r="E101" t="str">
            <v>K1</v>
          </cell>
          <cell r="F101">
            <v>0.58630000000000004</v>
          </cell>
          <cell r="G101">
            <v>1</v>
          </cell>
          <cell r="H101">
            <v>3303.88</v>
          </cell>
          <cell r="I101" t="str">
            <v xml:space="preserve"> </v>
          </cell>
          <cell r="J101">
            <v>0.58630000000000004</v>
          </cell>
          <cell r="K101">
            <v>1937.0648440000002</v>
          </cell>
          <cell r="L101">
            <v>6423.88</v>
          </cell>
          <cell r="N101">
            <v>0.58630000000000004</v>
          </cell>
          <cell r="O101">
            <v>3766.3208440000003</v>
          </cell>
          <cell r="P101">
            <v>6568.2800000000007</v>
          </cell>
          <cell r="R101">
            <v>0.58630000000000004</v>
          </cell>
          <cell r="S101">
            <v>3850.9825640000008</v>
          </cell>
          <cell r="T101">
            <v>5604.3</v>
          </cell>
          <cell r="V101">
            <v>0.58630000000000004</v>
          </cell>
          <cell r="W101">
            <v>3285.8010900000004</v>
          </cell>
          <cell r="X101">
            <v>8171.4000000000005</v>
          </cell>
          <cell r="Z101">
            <v>0.58630000000000004</v>
          </cell>
          <cell r="AA101">
            <v>4790.8918200000007</v>
          </cell>
          <cell r="AB101">
            <v>10090.1</v>
          </cell>
          <cell r="AD101">
            <v>0.58630000000000004</v>
          </cell>
          <cell r="AE101">
            <v>5915.8256300000003</v>
          </cell>
          <cell r="AF101">
            <v>8633.35</v>
          </cell>
          <cell r="AH101">
            <v>0.58630000000000004</v>
          </cell>
          <cell r="AI101">
            <v>5061.7331050000003</v>
          </cell>
          <cell r="AJ101">
            <v>12902.21</v>
          </cell>
          <cell r="AL101">
            <v>0.58630000000000004</v>
          </cell>
          <cell r="AM101">
            <v>7564.5657229999997</v>
          </cell>
          <cell r="AN101">
            <v>19876.11</v>
          </cell>
          <cell r="AP101">
            <v>0.58630000000000004</v>
          </cell>
          <cell r="AQ101">
            <v>11653.363293</v>
          </cell>
          <cell r="AR101">
            <v>25026.870000000003</v>
          </cell>
          <cell r="AT101">
            <v>0.58630000000000004</v>
          </cell>
          <cell r="AU101">
            <v>14673.253881000002</v>
          </cell>
          <cell r="AV101">
            <v>20073.900000000001</v>
          </cell>
          <cell r="AW101" t="str">
            <v xml:space="preserve"> </v>
          </cell>
          <cell r="AX101">
            <v>0.58630000000000004</v>
          </cell>
          <cell r="AY101">
            <v>11769.327570000001</v>
          </cell>
          <cell r="AZ101">
            <v>17943.18</v>
          </cell>
          <cell r="BB101">
            <v>0.58630000000000004</v>
          </cell>
          <cell r="BC101">
            <v>10520.086434000001</v>
          </cell>
          <cell r="BD101">
            <v>144617.46</v>
          </cell>
          <cell r="BE101">
            <v>84789.216798000009</v>
          </cell>
        </row>
        <row r="102">
          <cell r="B102" t="str">
            <v>2547295</v>
          </cell>
          <cell r="C102" t="str">
            <v>CONNECTEUR SURM.MULT SG8</v>
          </cell>
          <cell r="D102" t="str">
            <v>ITW BAILLY COMTE</v>
          </cell>
          <cell r="E102" t="str">
            <v>K1</v>
          </cell>
          <cell r="F102">
            <v>0.77587840000000008</v>
          </cell>
          <cell r="G102">
            <v>1</v>
          </cell>
          <cell r="H102">
            <v>6667.92</v>
          </cell>
          <cell r="J102">
            <v>0.77587840000000008</v>
          </cell>
          <cell r="K102">
            <v>5173.4951009280003</v>
          </cell>
          <cell r="L102">
            <v>7477.5960000000005</v>
          </cell>
          <cell r="N102">
            <v>0.77587840000000008</v>
          </cell>
          <cell r="O102">
            <v>5801.7052203264011</v>
          </cell>
          <cell r="P102">
            <v>6429.7800000000007</v>
          </cell>
          <cell r="R102">
            <v>0.77587840000000008</v>
          </cell>
          <cell r="S102">
            <v>4988.7274187520006</v>
          </cell>
          <cell r="T102">
            <v>9525.6</v>
          </cell>
          <cell r="V102">
            <v>0.77587840000000008</v>
          </cell>
          <cell r="W102">
            <v>7390.7072870400007</v>
          </cell>
          <cell r="X102">
            <v>7668.1080000000002</v>
          </cell>
          <cell r="Z102">
            <v>0.77587840000000008</v>
          </cell>
          <cell r="AA102">
            <v>5949.5193660672012</v>
          </cell>
          <cell r="AB102">
            <v>8477.7840000000015</v>
          </cell>
          <cell r="AD102">
            <v>0.77587840000000008</v>
          </cell>
          <cell r="AE102">
            <v>6577.729485465602</v>
          </cell>
          <cell r="AF102">
            <v>7715.735999999999</v>
          </cell>
          <cell r="AH102">
            <v>0.7984768000000001</v>
          </cell>
          <cell r="AI102">
            <v>6160.8361909247997</v>
          </cell>
          <cell r="AJ102">
            <v>9858.9959999999992</v>
          </cell>
          <cell r="AL102">
            <v>0.7984768000000001</v>
          </cell>
          <cell r="AM102">
            <v>7872.1795772927999</v>
          </cell>
          <cell r="AN102">
            <v>6667.92</v>
          </cell>
          <cell r="AP102">
            <v>0.7984768000000001</v>
          </cell>
          <cell r="AQ102">
            <v>5324.1794242560009</v>
          </cell>
          <cell r="AR102">
            <v>6471.2163599999994</v>
          </cell>
          <cell r="AT102">
            <v>0.7984768000000001</v>
          </cell>
          <cell r="AU102">
            <v>5167.1161312404483</v>
          </cell>
          <cell r="AV102">
            <v>6259.9861799999999</v>
          </cell>
          <cell r="AW102" t="str">
            <v xml:space="preserve"> </v>
          </cell>
          <cell r="AX102">
            <v>0.7984768000000001</v>
          </cell>
          <cell r="AY102">
            <v>4998.4537330506246</v>
          </cell>
          <cell r="AZ102">
            <v>6170.2073999999993</v>
          </cell>
          <cell r="BB102">
            <v>0.7984768000000001</v>
          </cell>
          <cell r="BC102">
            <v>4926.7674600883201</v>
          </cell>
          <cell r="BD102">
            <v>89390.84994</v>
          </cell>
          <cell r="BE102">
            <v>70331.416395432199</v>
          </cell>
        </row>
        <row r="103">
          <cell r="B103" t="str">
            <v>2547297</v>
          </cell>
          <cell r="C103" t="str">
            <v>CONNECTEUR SURM.MULTSG12</v>
          </cell>
          <cell r="D103" t="str">
            <v>ITW BAILLY COMTE</v>
          </cell>
          <cell r="E103" t="str">
            <v>K1</v>
          </cell>
          <cell r="F103">
            <v>0.77587840000000008</v>
          </cell>
          <cell r="G103">
            <v>1</v>
          </cell>
          <cell r="H103">
            <v>2222.64</v>
          </cell>
          <cell r="J103">
            <v>0.77587840000000008</v>
          </cell>
          <cell r="K103">
            <v>1724.4983669760002</v>
          </cell>
          <cell r="L103">
            <v>2492.5320000000002</v>
          </cell>
          <cell r="N103">
            <v>0.77587840000000008</v>
          </cell>
          <cell r="O103">
            <v>1933.9017401088004</v>
          </cell>
          <cell r="P103">
            <v>2143.2600000000002</v>
          </cell>
          <cell r="R103">
            <v>0.77587840000000008</v>
          </cell>
          <cell r="S103">
            <v>1662.9091395840003</v>
          </cell>
          <cell r="T103">
            <v>3175.2000000000003</v>
          </cell>
          <cell r="V103">
            <v>0.77587840000000008</v>
          </cell>
          <cell r="W103">
            <v>2463.5690956800004</v>
          </cell>
          <cell r="X103">
            <v>2556.0360000000001</v>
          </cell>
          <cell r="Z103">
            <v>0.77587840000000008</v>
          </cell>
          <cell r="AA103">
            <v>1983.1731220224003</v>
          </cell>
          <cell r="AB103">
            <v>2825.9280000000003</v>
          </cell>
          <cell r="AD103">
            <v>0.77587840000000008</v>
          </cell>
          <cell r="AE103">
            <v>2192.5764951552005</v>
          </cell>
          <cell r="AF103">
            <v>2571.9119999999998</v>
          </cell>
          <cell r="AH103">
            <v>0.7984768000000001</v>
          </cell>
          <cell r="AI103">
            <v>2053.6120636415999</v>
          </cell>
          <cell r="AJ103">
            <v>3286.3319999999999</v>
          </cell>
          <cell r="AL103">
            <v>0.7984768000000001</v>
          </cell>
          <cell r="AM103">
            <v>2624.0598590976001</v>
          </cell>
          <cell r="AN103">
            <v>2222.64</v>
          </cell>
          <cell r="AP103">
            <v>0.7984768000000001</v>
          </cell>
          <cell r="AQ103">
            <v>1774.7264747520001</v>
          </cell>
          <cell r="AR103">
            <v>2157.0721199999998</v>
          </cell>
          <cell r="AT103">
            <v>0.7984768000000001</v>
          </cell>
          <cell r="AU103">
            <v>1722.372043746816</v>
          </cell>
          <cell r="AV103">
            <v>2086.6620600000001</v>
          </cell>
          <cell r="AW103" t="str">
            <v xml:space="preserve"> </v>
          </cell>
          <cell r="AX103">
            <v>0.7984768000000001</v>
          </cell>
          <cell r="AY103">
            <v>1666.1512443502083</v>
          </cell>
          <cell r="AZ103">
            <v>2056.7357999999999</v>
          </cell>
          <cell r="BB103">
            <v>0.7984768000000001</v>
          </cell>
          <cell r="BC103">
            <v>1642.2558200294402</v>
          </cell>
          <cell r="BD103">
            <v>29796.949979999998</v>
          </cell>
          <cell r="BE103">
            <v>23443.805465144065</v>
          </cell>
        </row>
        <row r="104">
          <cell r="B104">
            <v>2655080</v>
          </cell>
          <cell r="C104" t="str">
            <v>ANILLO INTERIOR</v>
          </cell>
          <cell r="D104" t="str">
            <v>KAYA AMA</v>
          </cell>
          <cell r="E104" t="str">
            <v>F5</v>
          </cell>
          <cell r="F104">
            <v>4.8500000000000001E-2</v>
          </cell>
          <cell r="H104">
            <v>0</v>
          </cell>
          <cell r="J104">
            <v>4.8500000000000001E-2</v>
          </cell>
          <cell r="K104">
            <v>0</v>
          </cell>
          <cell r="L104">
            <v>0</v>
          </cell>
          <cell r="M104" t="str">
            <v>Cambio prov.</v>
          </cell>
          <cell r="N104">
            <v>4.5289999999999997E-2</v>
          </cell>
          <cell r="O104">
            <v>0</v>
          </cell>
          <cell r="P104">
            <v>0</v>
          </cell>
          <cell r="R104">
            <v>4.5289999999999997E-2</v>
          </cell>
          <cell r="S104">
            <v>0</v>
          </cell>
          <cell r="T104">
            <v>0</v>
          </cell>
          <cell r="V104">
            <v>4.5289999999999997E-2</v>
          </cell>
          <cell r="W104">
            <v>0</v>
          </cell>
          <cell r="X104">
            <v>0</v>
          </cell>
          <cell r="Z104">
            <v>4.5289999999999997E-2</v>
          </cell>
          <cell r="AA104">
            <v>0</v>
          </cell>
          <cell r="AB104">
            <v>0</v>
          </cell>
          <cell r="AD104">
            <v>4.5289999999999997E-2</v>
          </cell>
          <cell r="AE104">
            <v>0</v>
          </cell>
          <cell r="AF104">
            <v>0</v>
          </cell>
          <cell r="AH104">
            <v>4.5289999999999997E-2</v>
          </cell>
          <cell r="AI104">
            <v>0</v>
          </cell>
          <cell r="AJ104">
            <v>0</v>
          </cell>
          <cell r="AL104">
            <v>4.5289999999999997E-2</v>
          </cell>
          <cell r="AM104">
            <v>0</v>
          </cell>
          <cell r="AN104">
            <v>7360</v>
          </cell>
          <cell r="AP104">
            <v>4.5289999999999997E-2</v>
          </cell>
          <cell r="AQ104">
            <v>333.33439999999996</v>
          </cell>
          <cell r="AR104">
            <v>11520</v>
          </cell>
          <cell r="AT104">
            <v>4.5289999999999997E-2</v>
          </cell>
          <cell r="AU104">
            <v>521.74079999999992</v>
          </cell>
          <cell r="AV104">
            <v>10080</v>
          </cell>
          <cell r="AX104">
            <v>4.5289999999999997E-2</v>
          </cell>
          <cell r="AY104">
            <v>456.52319999999997</v>
          </cell>
          <cell r="AZ104">
            <v>9520</v>
          </cell>
          <cell r="BB104">
            <v>4.5289999999999997E-2</v>
          </cell>
          <cell r="BC104">
            <v>431.16079999999999</v>
          </cell>
          <cell r="BD104">
            <v>38480</v>
          </cell>
          <cell r="BE104">
            <v>1742.7592</v>
          </cell>
        </row>
        <row r="105">
          <cell r="B105" t="str">
            <v>P2601711</v>
          </cell>
          <cell r="C105" t="str">
            <v>ANILLO INTERIOR</v>
          </cell>
          <cell r="D105" t="str">
            <v>KAYA AMA</v>
          </cell>
          <cell r="E105" t="str">
            <v>F5</v>
          </cell>
          <cell r="F105">
            <v>4.8500000000000001E-2</v>
          </cell>
          <cell r="H105">
            <v>2884.2</v>
          </cell>
          <cell r="J105">
            <v>4.8500000000000001E-2</v>
          </cell>
          <cell r="K105">
            <v>139.8837</v>
          </cell>
          <cell r="L105">
            <v>3028.6</v>
          </cell>
          <cell r="M105" t="str">
            <v>Cambio prov.</v>
          </cell>
          <cell r="N105">
            <v>4.5289999999999997E-2</v>
          </cell>
          <cell r="O105">
            <v>137.16529399999999</v>
          </cell>
          <cell r="P105">
            <v>3173.0000000000005</v>
          </cell>
          <cell r="R105">
            <v>4.5289999999999997E-2</v>
          </cell>
          <cell r="S105">
            <v>143.70517000000001</v>
          </cell>
          <cell r="T105">
            <v>3028.6</v>
          </cell>
          <cell r="V105">
            <v>4.5289999999999997E-2</v>
          </cell>
          <cell r="W105">
            <v>137.16529399999999</v>
          </cell>
          <cell r="X105">
            <v>3028.6</v>
          </cell>
          <cell r="Z105">
            <v>4.5289999999999997E-2</v>
          </cell>
          <cell r="AA105">
            <v>137.16529399999999</v>
          </cell>
          <cell r="AB105">
            <v>4947.2999999999993</v>
          </cell>
          <cell r="AD105">
            <v>4.5289999999999997E-2</v>
          </cell>
          <cell r="AE105">
            <v>224.06321699999995</v>
          </cell>
          <cell r="AF105">
            <v>4159.63</v>
          </cell>
          <cell r="AH105">
            <v>4.5289999999999997E-2</v>
          </cell>
          <cell r="AI105">
            <v>188.3896427</v>
          </cell>
          <cell r="AJ105">
            <v>6688.71</v>
          </cell>
          <cell r="AL105">
            <v>4.5289999999999997E-2</v>
          </cell>
          <cell r="AM105">
            <v>302.93167589999996</v>
          </cell>
          <cell r="AN105">
            <v>6302.61</v>
          </cell>
          <cell r="AP105">
            <v>4.5289999999999997E-2</v>
          </cell>
          <cell r="AQ105">
            <v>285.44520689999996</v>
          </cell>
          <cell r="AR105">
            <v>7044.83</v>
          </cell>
          <cell r="AT105">
            <v>4.5289999999999997E-2</v>
          </cell>
          <cell r="AU105">
            <v>319.06035069999996</v>
          </cell>
          <cell r="AV105">
            <v>5023.0999999999995</v>
          </cell>
          <cell r="AX105">
            <v>4.5289999999999997E-2</v>
          </cell>
          <cell r="AY105">
            <v>227.49619899999996</v>
          </cell>
          <cell r="AZ105">
            <v>4695.08</v>
          </cell>
          <cell r="BB105">
            <v>4.5289999999999997E-2</v>
          </cell>
          <cell r="BC105">
            <v>212.64017319999999</v>
          </cell>
          <cell r="BD105">
            <v>54004.26</v>
          </cell>
          <cell r="BE105">
            <v>2455.1112174</v>
          </cell>
        </row>
        <row r="106">
          <cell r="B106">
            <v>2601147</v>
          </cell>
          <cell r="C106" t="str">
            <v>TAMPON TG</v>
          </cell>
          <cell r="D106" t="str">
            <v>LE JOINT FRANCAIS</v>
          </cell>
          <cell r="E106" t="str">
            <v>K9</v>
          </cell>
          <cell r="F106">
            <v>8.9100000000000013E-2</v>
          </cell>
          <cell r="G106">
            <v>1</v>
          </cell>
          <cell r="H106">
            <v>1678.72</v>
          </cell>
          <cell r="J106">
            <v>8.9100000000000013E-2</v>
          </cell>
          <cell r="K106">
            <v>149.57395200000002</v>
          </cell>
          <cell r="L106">
            <v>13581.119999999999</v>
          </cell>
          <cell r="N106">
            <v>8.9100000000000013E-2</v>
          </cell>
          <cell r="O106">
            <v>1210.077792</v>
          </cell>
          <cell r="P106">
            <v>13581.119999999999</v>
          </cell>
          <cell r="R106">
            <v>8.9100000000000013E-2</v>
          </cell>
          <cell r="S106">
            <v>1210.077792</v>
          </cell>
          <cell r="T106">
            <v>10302.799999999999</v>
          </cell>
          <cell r="V106">
            <v>8.9100000000000013E-2</v>
          </cell>
          <cell r="W106">
            <v>917.97948000000008</v>
          </cell>
          <cell r="X106">
            <v>20571.2</v>
          </cell>
          <cell r="Z106">
            <v>8.9100000000000013E-2</v>
          </cell>
          <cell r="AA106">
            <v>1832.8939200000004</v>
          </cell>
          <cell r="AB106">
            <v>20571.2</v>
          </cell>
          <cell r="AD106">
            <v>8.9100000000000013E-2</v>
          </cell>
          <cell r="AE106">
            <v>1832.8939200000004</v>
          </cell>
          <cell r="AF106">
            <v>17894.88</v>
          </cell>
          <cell r="AH106">
            <v>8.9100000000000013E-2</v>
          </cell>
          <cell r="AI106">
            <v>1594.4338080000002</v>
          </cell>
          <cell r="AJ106">
            <v>24854</v>
          </cell>
          <cell r="AL106">
            <v>8.9100000000000013E-2</v>
          </cell>
          <cell r="AM106">
            <v>2214.4914000000003</v>
          </cell>
          <cell r="AN106">
            <v>24854</v>
          </cell>
          <cell r="AP106">
            <v>8.9100000000000013E-2</v>
          </cell>
          <cell r="AQ106">
            <v>2214.4914000000003</v>
          </cell>
          <cell r="AR106">
            <v>25848.16</v>
          </cell>
          <cell r="AT106">
            <v>8.9100000000000013E-2</v>
          </cell>
          <cell r="AU106">
            <v>2303.0710560000002</v>
          </cell>
          <cell r="AV106">
            <v>19883.2</v>
          </cell>
          <cell r="AW106" t="str">
            <v xml:space="preserve"> </v>
          </cell>
          <cell r="AX106">
            <v>8.9100000000000013E-2</v>
          </cell>
          <cell r="AY106">
            <v>1771.5931200000002</v>
          </cell>
          <cell r="AZ106">
            <v>14912.4</v>
          </cell>
          <cell r="BB106">
            <v>8.9100000000000013E-2</v>
          </cell>
          <cell r="BC106">
            <v>1328.6948400000001</v>
          </cell>
          <cell r="BD106">
            <v>208532.8</v>
          </cell>
          <cell r="BE106">
            <v>18580.272480000003</v>
          </cell>
        </row>
        <row r="107">
          <cell r="B107">
            <v>2601499</v>
          </cell>
          <cell r="C107" t="str">
            <v>POULIE ROUE LIBRE</v>
          </cell>
          <cell r="D107" t="str">
            <v>LITENS</v>
          </cell>
          <cell r="E107" t="str">
            <v>E2</v>
          </cell>
          <cell r="F107">
            <v>18.397600000000001</v>
          </cell>
          <cell r="H107">
            <v>1932.414</v>
          </cell>
          <cell r="J107">
            <v>18.397600000000001</v>
          </cell>
          <cell r="K107">
            <v>35551.779806400002</v>
          </cell>
          <cell r="L107">
            <v>2029.162</v>
          </cell>
          <cell r="N107">
            <v>18.397600000000001</v>
          </cell>
          <cell r="O107">
            <v>37331.710811199999</v>
          </cell>
          <cell r="P107">
            <v>2125.9100000000003</v>
          </cell>
          <cell r="R107">
            <v>18.397600000000001</v>
          </cell>
          <cell r="S107">
            <v>39111.64181600001</v>
          </cell>
          <cell r="T107">
            <v>2029.162</v>
          </cell>
          <cell r="V107">
            <v>18.397600000000001</v>
          </cell>
          <cell r="W107">
            <v>37331.710811199999</v>
          </cell>
          <cell r="X107">
            <v>2029.162</v>
          </cell>
          <cell r="Z107">
            <v>18.397600000000001</v>
          </cell>
          <cell r="AA107">
            <v>37331.710811199999</v>
          </cell>
          <cell r="AB107">
            <v>2447.9789999999998</v>
          </cell>
          <cell r="AD107">
            <v>18.397600000000001</v>
          </cell>
          <cell r="AE107">
            <v>45036.938450399997</v>
          </cell>
          <cell r="AF107">
            <v>1103.0545</v>
          </cell>
          <cell r="AH107">
            <v>18.397600000000001</v>
          </cell>
          <cell r="AI107">
            <v>20293.555469200001</v>
          </cell>
          <cell r="AJ107">
            <v>1915.865</v>
          </cell>
          <cell r="AL107">
            <v>18.397600000000001</v>
          </cell>
          <cell r="AM107">
            <v>35247.317924000003</v>
          </cell>
          <cell r="AN107">
            <v>1726.8244999999999</v>
          </cell>
          <cell r="AP107">
            <v>18.397600000000001</v>
          </cell>
          <cell r="AQ107">
            <v>31769.426421200002</v>
          </cell>
          <cell r="AR107">
            <v>2200.3804999999998</v>
          </cell>
          <cell r="AT107">
            <v>18.397600000000001</v>
          </cell>
          <cell r="AU107">
            <v>40481.720286799995</v>
          </cell>
          <cell r="AV107">
            <v>1626.894</v>
          </cell>
          <cell r="AX107">
            <v>18.397600000000001</v>
          </cell>
          <cell r="AY107">
            <v>29930.945054400003</v>
          </cell>
          <cell r="AZ107">
            <v>1626.894</v>
          </cell>
          <cell r="BB107">
            <v>18.397600000000001</v>
          </cell>
          <cell r="BC107">
            <v>29930.945054400003</v>
          </cell>
          <cell r="BD107">
            <v>22793.701499999999</v>
          </cell>
          <cell r="BE107">
            <v>419349.40271639999</v>
          </cell>
        </row>
        <row r="108">
          <cell r="B108">
            <v>2601541</v>
          </cell>
          <cell r="C108" t="str">
            <v>CAPOT PROTECTION POULIE</v>
          </cell>
          <cell r="D108" t="str">
            <v>LITENS</v>
          </cell>
          <cell r="E108" t="str">
            <v>K1</v>
          </cell>
          <cell r="F108">
            <v>0.14976</v>
          </cell>
          <cell r="H108">
            <v>1932.414</v>
          </cell>
          <cell r="J108">
            <v>0.14976</v>
          </cell>
          <cell r="K108">
            <v>289.39832064000001</v>
          </cell>
          <cell r="L108">
            <v>2029.162</v>
          </cell>
          <cell r="N108">
            <v>0.14976</v>
          </cell>
          <cell r="O108">
            <v>303.88730112000002</v>
          </cell>
          <cell r="P108">
            <v>2125.9100000000003</v>
          </cell>
          <cell r="R108">
            <v>0.14976</v>
          </cell>
          <cell r="S108">
            <v>318.37628160000003</v>
          </cell>
          <cell r="T108">
            <v>2029.162</v>
          </cell>
          <cell r="V108">
            <v>0.14976</v>
          </cell>
          <cell r="W108">
            <v>303.88730112000002</v>
          </cell>
          <cell r="X108">
            <v>2029.162</v>
          </cell>
          <cell r="Z108">
            <v>0.14976</v>
          </cell>
          <cell r="AA108">
            <v>303.88730112000002</v>
          </cell>
          <cell r="AB108">
            <v>3741.5789999999997</v>
          </cell>
          <cell r="AD108">
            <v>0.14976</v>
          </cell>
          <cell r="AE108">
            <v>560.33887103999996</v>
          </cell>
          <cell r="AF108">
            <v>3616.3344999999999</v>
          </cell>
          <cell r="AH108">
            <v>0.14976</v>
          </cell>
          <cell r="AI108">
            <v>541.58225472000004</v>
          </cell>
          <cell r="AJ108">
            <v>5745.0749999999998</v>
          </cell>
          <cell r="AL108">
            <v>0.14976</v>
          </cell>
          <cell r="AM108">
            <v>860.38243199999999</v>
          </cell>
          <cell r="AN108">
            <v>5452.0844999999999</v>
          </cell>
          <cell r="AP108">
            <v>0.14976</v>
          </cell>
          <cell r="AQ108">
            <v>816.50417472000004</v>
          </cell>
          <cell r="AR108">
            <v>5961.0604999999996</v>
          </cell>
          <cell r="AT108">
            <v>0.14976</v>
          </cell>
          <cell r="AU108">
            <v>892.72842047999995</v>
          </cell>
          <cell r="AV108">
            <v>4221.7939999999999</v>
          </cell>
          <cell r="AX108">
            <v>0.14976</v>
          </cell>
          <cell r="AY108">
            <v>632.25586943999997</v>
          </cell>
          <cell r="AZ108">
            <v>3893.7740000000003</v>
          </cell>
          <cell r="BB108">
            <v>0.14976</v>
          </cell>
          <cell r="BC108">
            <v>583.13159424000003</v>
          </cell>
          <cell r="BD108">
            <v>42777.511500000001</v>
          </cell>
          <cell r="BE108">
            <v>6406.3601222399993</v>
          </cell>
        </row>
        <row r="109">
          <cell r="B109">
            <v>2549639</v>
          </cell>
          <cell r="C109" t="str">
            <v>WIRE 0.95 MM ROTOR TG15</v>
          </cell>
          <cell r="D109" t="str">
            <v>MAGNEKON</v>
          </cell>
          <cell r="E109" t="str">
            <v>U6</v>
          </cell>
          <cell r="F109">
            <v>2.3929999999999998</v>
          </cell>
          <cell r="H109">
            <v>0</v>
          </cell>
          <cell r="J109">
            <v>2.3929999999999998</v>
          </cell>
          <cell r="K109">
            <v>0</v>
          </cell>
          <cell r="L109">
            <v>0</v>
          </cell>
          <cell r="N109">
            <v>2.3929999999999998</v>
          </cell>
          <cell r="O109">
            <v>0</v>
          </cell>
          <cell r="P109">
            <v>0</v>
          </cell>
          <cell r="R109">
            <v>2.3929999999999998</v>
          </cell>
          <cell r="S109">
            <v>0</v>
          </cell>
          <cell r="T109">
            <v>0</v>
          </cell>
          <cell r="V109">
            <v>2.3929999999999998</v>
          </cell>
          <cell r="W109">
            <v>0</v>
          </cell>
          <cell r="X109">
            <v>0</v>
          </cell>
          <cell r="Z109">
            <v>2.4689999999999999</v>
          </cell>
          <cell r="AA109">
            <v>0</v>
          </cell>
          <cell r="AB109">
            <v>0</v>
          </cell>
          <cell r="AD109">
            <v>2.4689999999999999</v>
          </cell>
          <cell r="AE109">
            <v>0</v>
          </cell>
          <cell r="AF109">
            <v>0</v>
          </cell>
          <cell r="AH109">
            <v>2.4689999999999999</v>
          </cell>
          <cell r="AI109">
            <v>0</v>
          </cell>
          <cell r="AJ109">
            <v>0</v>
          </cell>
          <cell r="AL109">
            <v>2.4689999999999999</v>
          </cell>
          <cell r="AM109">
            <v>0</v>
          </cell>
          <cell r="AN109">
            <v>0</v>
          </cell>
          <cell r="AP109">
            <v>2.4689999999999999</v>
          </cell>
          <cell r="AQ109">
            <v>0</v>
          </cell>
          <cell r="AR109">
            <v>0</v>
          </cell>
          <cell r="AT109">
            <v>2.4435000000000002</v>
          </cell>
          <cell r="AU109">
            <v>0</v>
          </cell>
          <cell r="AV109">
            <v>0</v>
          </cell>
          <cell r="AX109">
            <v>2.4435000000000002</v>
          </cell>
          <cell r="AY109">
            <v>0</v>
          </cell>
          <cell r="AZ109">
            <v>0</v>
          </cell>
          <cell r="BB109">
            <v>2.4435000000000002</v>
          </cell>
          <cell r="BC109">
            <v>0</v>
          </cell>
          <cell r="BD109">
            <v>0</v>
          </cell>
          <cell r="BE109">
            <v>0</v>
          </cell>
        </row>
        <row r="110">
          <cell r="B110">
            <v>2807669</v>
          </cell>
          <cell r="C110" t="str">
            <v xml:space="preserve">WIRE 1.18 MM STATOR SG9 </v>
          </cell>
          <cell r="D110" t="str">
            <v>MAGNEKON</v>
          </cell>
          <cell r="E110" t="str">
            <v>U6</v>
          </cell>
          <cell r="F110">
            <v>2.363</v>
          </cell>
          <cell r="G110">
            <v>0.45</v>
          </cell>
          <cell r="H110">
            <v>3600.6768000000002</v>
          </cell>
          <cell r="I110" t="str">
            <v xml:space="preserve"> </v>
          </cell>
          <cell r="J110">
            <v>2.363</v>
          </cell>
          <cell r="K110">
            <v>8508.3992784000002</v>
          </cell>
          <cell r="L110">
            <v>4037.9018400000004</v>
          </cell>
          <cell r="M110" t="str">
            <v xml:space="preserve"> </v>
          </cell>
          <cell r="N110">
            <v>2.363</v>
          </cell>
          <cell r="O110">
            <v>9541.5620479200006</v>
          </cell>
          <cell r="P110">
            <v>3472.0812000000005</v>
          </cell>
          <cell r="Q110" t="str">
            <v xml:space="preserve"> </v>
          </cell>
          <cell r="R110">
            <v>2.363</v>
          </cell>
          <cell r="S110">
            <v>8204.5278756000007</v>
          </cell>
          <cell r="T110">
            <v>5143.8240000000005</v>
          </cell>
          <cell r="V110">
            <v>2.363</v>
          </cell>
          <cell r="W110">
            <v>12154.856112000001</v>
          </cell>
          <cell r="X110">
            <v>4140.7783200000003</v>
          </cell>
          <cell r="Y110" t="str">
            <v xml:space="preserve"> </v>
          </cell>
          <cell r="Z110">
            <v>2.4401999999999999</v>
          </cell>
          <cell r="AA110">
            <v>10104.327256464001</v>
          </cell>
          <cell r="AB110">
            <v>4578.0033600000015</v>
          </cell>
          <cell r="AC110" t="str">
            <v xml:space="preserve"> </v>
          </cell>
          <cell r="AD110">
            <v>2.4401999999999999</v>
          </cell>
          <cell r="AE110">
            <v>11171.243799072003</v>
          </cell>
          <cell r="AF110">
            <v>4166.4974400000001</v>
          </cell>
          <cell r="AH110">
            <v>2.4401999999999999</v>
          </cell>
          <cell r="AI110">
            <v>10167.087053088</v>
          </cell>
          <cell r="AJ110">
            <v>5323.8578399999997</v>
          </cell>
          <cell r="AL110">
            <v>2.4401999999999999</v>
          </cell>
          <cell r="AM110">
            <v>12991.277901168</v>
          </cell>
          <cell r="AN110">
            <v>3600.6768000000002</v>
          </cell>
          <cell r="AP110">
            <v>2.4401999999999999</v>
          </cell>
          <cell r="AQ110">
            <v>8786.371527360001</v>
          </cell>
          <cell r="AR110">
            <v>3494.4568343999999</v>
          </cell>
          <cell r="AT110">
            <v>2.4156</v>
          </cell>
          <cell r="AU110">
            <v>8441.209929176639</v>
          </cell>
          <cell r="AV110">
            <v>3380.3925372000003</v>
          </cell>
          <cell r="AX110">
            <v>2.4156</v>
          </cell>
          <cell r="AY110">
            <v>8165.6762128603204</v>
          </cell>
          <cell r="AZ110">
            <v>3331.9119959999998</v>
          </cell>
          <cell r="BB110">
            <v>2.4156</v>
          </cell>
          <cell r="BC110">
            <v>8048.5666175375991</v>
          </cell>
          <cell r="BD110">
            <v>48271.058967600009</v>
          </cell>
          <cell r="BE110">
            <v>116285.10561064654</v>
          </cell>
        </row>
        <row r="111">
          <cell r="B111">
            <v>2807843</v>
          </cell>
          <cell r="C111" t="str">
            <v>WIRE 1.12 MM STATOR SG10 355</v>
          </cell>
          <cell r="D111" t="str">
            <v>MAGNEKON</v>
          </cell>
          <cell r="E111" t="str">
            <v>U6</v>
          </cell>
          <cell r="F111">
            <v>2.363</v>
          </cell>
          <cell r="G111">
            <v>0.435</v>
          </cell>
          <cell r="H111">
            <v>0</v>
          </cell>
          <cell r="I111" t="str">
            <v xml:space="preserve"> </v>
          </cell>
          <cell r="J111">
            <v>2.363</v>
          </cell>
          <cell r="K111">
            <v>0</v>
          </cell>
          <cell r="L111">
            <v>0</v>
          </cell>
          <cell r="M111" t="str">
            <v xml:space="preserve"> </v>
          </cell>
          <cell r="N111">
            <v>2.363</v>
          </cell>
          <cell r="O111">
            <v>0</v>
          </cell>
          <cell r="P111">
            <v>0</v>
          </cell>
          <cell r="Q111" t="str">
            <v xml:space="preserve"> </v>
          </cell>
          <cell r="R111">
            <v>2.363</v>
          </cell>
          <cell r="S111">
            <v>0</v>
          </cell>
          <cell r="T111">
            <v>0</v>
          </cell>
          <cell r="V111">
            <v>2.363</v>
          </cell>
          <cell r="W111">
            <v>0</v>
          </cell>
          <cell r="X111">
            <v>0</v>
          </cell>
          <cell r="Y111" t="str">
            <v xml:space="preserve"> </v>
          </cell>
          <cell r="Z111">
            <v>2.4401999999999999</v>
          </cell>
          <cell r="AA111">
            <v>0</v>
          </cell>
          <cell r="AB111">
            <v>0</v>
          </cell>
          <cell r="AC111" t="str">
            <v xml:space="preserve"> </v>
          </cell>
          <cell r="AD111">
            <v>2.4401999999999999</v>
          </cell>
          <cell r="AE111">
            <v>0</v>
          </cell>
          <cell r="AF111">
            <v>0</v>
          </cell>
          <cell r="AH111">
            <v>2.4401999999999999</v>
          </cell>
          <cell r="AI111">
            <v>0</v>
          </cell>
          <cell r="AJ111">
            <v>0</v>
          </cell>
          <cell r="AL111">
            <v>2.4401999999999999</v>
          </cell>
          <cell r="AM111">
            <v>0</v>
          </cell>
          <cell r="AN111">
            <v>0</v>
          </cell>
          <cell r="AP111">
            <v>2.4401999999999999</v>
          </cell>
          <cell r="AQ111">
            <v>0</v>
          </cell>
          <cell r="AR111">
            <v>3442.5600000000004</v>
          </cell>
          <cell r="AT111">
            <v>2.4156</v>
          </cell>
          <cell r="AU111">
            <v>8315.8479360000001</v>
          </cell>
          <cell r="AV111">
            <v>6024.4800000000005</v>
          </cell>
          <cell r="AX111">
            <v>2.4156</v>
          </cell>
          <cell r="AY111">
            <v>14552.733888000001</v>
          </cell>
          <cell r="AZ111">
            <v>6971.1840000000002</v>
          </cell>
          <cell r="BB111">
            <v>2.4156</v>
          </cell>
          <cell r="BC111">
            <v>16839.592070400002</v>
          </cell>
          <cell r="BD111">
            <v>16438.224000000002</v>
          </cell>
          <cell r="BE111">
            <v>39708.173894400003</v>
          </cell>
        </row>
        <row r="112">
          <cell r="B112">
            <v>2807972</v>
          </cell>
          <cell r="C112" t="str">
            <v>WIRE 0.90 MM ROTOR SG12</v>
          </cell>
          <cell r="D112" t="str">
            <v>MAGNEKON</v>
          </cell>
          <cell r="E112" t="str">
            <v>U6</v>
          </cell>
          <cell r="F112">
            <v>2.3929999999999998</v>
          </cell>
          <cell r="G112">
            <v>0.48599999999999999</v>
          </cell>
          <cell r="H112">
            <v>7103.0948159999998</v>
          </cell>
          <cell r="I112" t="str">
            <v xml:space="preserve"> </v>
          </cell>
          <cell r="J112">
            <v>2.3929999999999998</v>
          </cell>
          <cell r="K112">
            <v>16997.705894687999</v>
          </cell>
          <cell r="L112">
            <v>6875.7739840000004</v>
          </cell>
          <cell r="M112" t="str">
            <v xml:space="preserve"> </v>
          </cell>
          <cell r="N112">
            <v>2.3929999999999998</v>
          </cell>
          <cell r="O112">
            <v>16453.727143712</v>
          </cell>
          <cell r="P112">
            <v>7233.6875199999995</v>
          </cell>
          <cell r="Q112" t="str">
            <v xml:space="preserve"> </v>
          </cell>
          <cell r="R112">
            <v>2.3929999999999998</v>
          </cell>
          <cell r="S112">
            <v>17310.214235359996</v>
          </cell>
          <cell r="T112">
            <v>6970.4099040000001</v>
          </cell>
          <cell r="V112">
            <v>2.3929999999999998</v>
          </cell>
          <cell r="W112">
            <v>16680.190900271999</v>
          </cell>
          <cell r="X112">
            <v>7219.5286240000005</v>
          </cell>
          <cell r="Y112" t="str">
            <v xml:space="preserve"> </v>
          </cell>
          <cell r="Z112">
            <v>2.4689999999999999</v>
          </cell>
          <cell r="AA112">
            <v>17825.016172656</v>
          </cell>
          <cell r="AB112">
            <v>7369.2431359999991</v>
          </cell>
          <cell r="AC112" t="str">
            <v xml:space="preserve"> </v>
          </cell>
          <cell r="AD112">
            <v>2.4689999999999999</v>
          </cell>
          <cell r="AE112">
            <v>18194.661302783996</v>
          </cell>
          <cell r="AF112">
            <v>5294.1192307199999</v>
          </cell>
          <cell r="AH112">
            <v>2.4689999999999999</v>
          </cell>
          <cell r="AI112">
            <v>13071.180380647678</v>
          </cell>
          <cell r="AJ112">
            <v>8745.5909779199992</v>
          </cell>
          <cell r="AL112">
            <v>2.4689999999999999</v>
          </cell>
          <cell r="AM112">
            <v>21592.864124484477</v>
          </cell>
          <cell r="AN112">
            <v>8305.8905983999994</v>
          </cell>
          <cell r="AP112">
            <v>2.4689999999999999</v>
          </cell>
          <cell r="AQ112">
            <v>20507.243887449597</v>
          </cell>
          <cell r="AR112">
            <v>8876.5437947072005</v>
          </cell>
          <cell r="AT112">
            <v>2.4435000000000002</v>
          </cell>
          <cell r="AU112">
            <v>21689.834762367045</v>
          </cell>
          <cell r="AV112">
            <v>7279.8436039135995</v>
          </cell>
          <cell r="AX112">
            <v>2.4435000000000002</v>
          </cell>
          <cell r="AY112">
            <v>17788.297846162881</v>
          </cell>
          <cell r="AZ112">
            <v>7075.3296588480007</v>
          </cell>
          <cell r="BB112">
            <v>2.4435000000000002</v>
          </cell>
          <cell r="BC112">
            <v>17288.568021395091</v>
          </cell>
          <cell r="BD112">
            <v>88349.055848508811</v>
          </cell>
          <cell r="BE112">
            <v>215399.50467197874</v>
          </cell>
        </row>
        <row r="113">
          <cell r="B113">
            <v>2808350</v>
          </cell>
          <cell r="C113" t="str">
            <v>WIRE 0.80 MM ROTOR SG9</v>
          </cell>
          <cell r="D113" t="str">
            <v>MAGNEKON</v>
          </cell>
          <cell r="E113" t="str">
            <v>U6</v>
          </cell>
          <cell r="F113">
            <v>2.4251999999999998</v>
          </cell>
          <cell r="G113">
            <v>0.34</v>
          </cell>
          <cell r="H113">
            <v>0</v>
          </cell>
          <cell r="I113" t="str">
            <v xml:space="preserve"> </v>
          </cell>
          <cell r="J113">
            <v>2.4251999999999998</v>
          </cell>
          <cell r="K113">
            <v>0</v>
          </cell>
          <cell r="L113">
            <v>0</v>
          </cell>
          <cell r="M113" t="str">
            <v xml:space="preserve"> </v>
          </cell>
          <cell r="N113">
            <v>2.4251999999999998</v>
          </cell>
          <cell r="O113">
            <v>0</v>
          </cell>
          <cell r="P113">
            <v>0</v>
          </cell>
          <cell r="Q113" t="str">
            <v xml:space="preserve"> </v>
          </cell>
          <cell r="R113">
            <v>2.4251999999999998</v>
          </cell>
          <cell r="S113">
            <v>0</v>
          </cell>
          <cell r="T113">
            <v>0</v>
          </cell>
          <cell r="V113">
            <v>2.4251999999999998</v>
          </cell>
          <cell r="W113">
            <v>0</v>
          </cell>
          <cell r="X113">
            <v>0</v>
          </cell>
          <cell r="Y113" t="str">
            <v xml:space="preserve"> </v>
          </cell>
          <cell r="Z113">
            <v>2.4999000000000002</v>
          </cell>
          <cell r="AA113">
            <v>0</v>
          </cell>
          <cell r="AB113">
            <v>0</v>
          </cell>
          <cell r="AC113" t="str">
            <v xml:space="preserve"> </v>
          </cell>
          <cell r="AD113">
            <v>2.4999000000000002</v>
          </cell>
          <cell r="AE113">
            <v>0</v>
          </cell>
          <cell r="AF113">
            <v>0</v>
          </cell>
          <cell r="AH113">
            <v>2.4999000000000002</v>
          </cell>
          <cell r="AI113">
            <v>0</v>
          </cell>
          <cell r="AJ113">
            <v>0</v>
          </cell>
          <cell r="AL113">
            <v>2.4999000000000002</v>
          </cell>
          <cell r="AM113">
            <v>0</v>
          </cell>
          <cell r="AN113">
            <v>0</v>
          </cell>
          <cell r="AP113">
            <v>2.4999000000000002</v>
          </cell>
          <cell r="AQ113">
            <v>0</v>
          </cell>
          <cell r="AR113">
            <v>0</v>
          </cell>
          <cell r="AT113">
            <v>2.4733999999999998</v>
          </cell>
          <cell r="AU113">
            <v>0</v>
          </cell>
          <cell r="AV113">
            <v>0</v>
          </cell>
          <cell r="AX113">
            <v>2.4733999999999998</v>
          </cell>
          <cell r="AY113">
            <v>0</v>
          </cell>
          <cell r="AZ113">
            <v>0</v>
          </cell>
          <cell r="BB113">
            <v>2.4733999999999998</v>
          </cell>
          <cell r="BC113">
            <v>0</v>
          </cell>
          <cell r="BD113">
            <v>0</v>
          </cell>
          <cell r="BE113">
            <v>0</v>
          </cell>
        </row>
        <row r="114">
          <cell r="B114">
            <v>2941841</v>
          </cell>
          <cell r="C114" t="str">
            <v>WIRE 1.32 MM STATOR TG15</v>
          </cell>
          <cell r="D114" t="str">
            <v>MAGNEKON</v>
          </cell>
          <cell r="E114" t="str">
            <v>U6</v>
          </cell>
          <cell r="F114">
            <v>2.3620000000000001</v>
          </cell>
          <cell r="G114">
            <v>0.67</v>
          </cell>
          <cell r="H114">
            <v>1666.1100455999999</v>
          </cell>
          <cell r="I114" t="str">
            <v xml:space="preserve"> </v>
          </cell>
          <cell r="J114">
            <v>2.3620000000000001</v>
          </cell>
          <cell r="K114">
            <v>3935.3519277072</v>
          </cell>
          <cell r="L114">
            <v>1749.5253048</v>
          </cell>
          <cell r="M114" t="str">
            <v xml:space="preserve"> </v>
          </cell>
          <cell r="N114">
            <v>2.3620000000000001</v>
          </cell>
          <cell r="O114">
            <v>4132.3787699375998</v>
          </cell>
          <cell r="P114">
            <v>1832.940564</v>
          </cell>
          <cell r="Q114" t="str">
            <v xml:space="preserve"> </v>
          </cell>
          <cell r="R114">
            <v>2.3620000000000001</v>
          </cell>
          <cell r="S114">
            <v>4329.4056121680005</v>
          </cell>
          <cell r="T114">
            <v>1749.5253048</v>
          </cell>
          <cell r="V114">
            <v>2.3620000000000001</v>
          </cell>
          <cell r="W114">
            <v>4132.3787699375998</v>
          </cell>
          <cell r="X114">
            <v>1749.5253048</v>
          </cell>
          <cell r="Y114" t="str">
            <v xml:space="preserve"> </v>
          </cell>
          <cell r="Z114">
            <v>2.4392</v>
          </cell>
          <cell r="AA114">
            <v>4267.4421234681604</v>
          </cell>
          <cell r="AB114">
            <v>2857.8968963999996</v>
          </cell>
          <cell r="AC114" t="str">
            <v xml:space="preserve"> </v>
          </cell>
          <cell r="AD114">
            <v>2.4392</v>
          </cell>
          <cell r="AE114">
            <v>6970.982109698879</v>
          </cell>
          <cell r="AF114">
            <v>2402.8851428399998</v>
          </cell>
          <cell r="AH114">
            <v>2.4392</v>
          </cell>
          <cell r="AI114">
            <v>5861.117440415328</v>
          </cell>
          <cell r="AJ114">
            <v>3863.8537282799998</v>
          </cell>
          <cell r="AL114">
            <v>2.4392</v>
          </cell>
          <cell r="AM114">
            <v>9424.7120140205752</v>
          </cell>
          <cell r="AN114">
            <v>3640.8161134799993</v>
          </cell>
          <cell r="AP114">
            <v>2.4392</v>
          </cell>
          <cell r="AQ114">
            <v>8880.6786640004138</v>
          </cell>
          <cell r="AR114">
            <v>4069.5728564399997</v>
          </cell>
          <cell r="AT114">
            <v>2.4146999999999998</v>
          </cell>
          <cell r="AU114">
            <v>9826.797576445666</v>
          </cell>
          <cell r="AV114">
            <v>2901.6841307999998</v>
          </cell>
          <cell r="AX114">
            <v>2.4146999999999998</v>
          </cell>
          <cell r="AY114">
            <v>7006.6966706427593</v>
          </cell>
          <cell r="AZ114">
            <v>2712.1974734400001</v>
          </cell>
          <cell r="BB114">
            <v>2.4146999999999998</v>
          </cell>
          <cell r="BC114">
            <v>6549.1432391155677</v>
          </cell>
          <cell r="BD114">
            <v>31196.532865679997</v>
          </cell>
          <cell r="BE114">
            <v>75317.084917557746</v>
          </cell>
        </row>
        <row r="115">
          <cell r="B115">
            <v>2941925</v>
          </cell>
          <cell r="C115" t="str">
            <v>WIRE 0.85 MM ROTOR SG10</v>
          </cell>
          <cell r="D115" t="str">
            <v>MAGNEKON</v>
          </cell>
          <cell r="E115" t="str">
            <v>U6</v>
          </cell>
          <cell r="F115">
            <v>2.4430000000000001</v>
          </cell>
          <cell r="G115">
            <v>0.36799999999999999</v>
          </cell>
          <cell r="H115">
            <v>27297.735007438081</v>
          </cell>
          <cell r="I115" t="str">
            <v xml:space="preserve"> </v>
          </cell>
          <cell r="J115">
            <v>2.4430000000000001</v>
          </cell>
          <cell r="K115">
            <v>66688.366623171227</v>
          </cell>
          <cell r="L115">
            <v>26995.748468215435</v>
          </cell>
          <cell r="M115" t="str">
            <v xml:space="preserve"> </v>
          </cell>
          <cell r="N115">
            <v>2.4430000000000001</v>
          </cell>
          <cell r="O115">
            <v>65950.613507850314</v>
          </cell>
          <cell r="P115">
            <v>28406.323665259337</v>
          </cell>
          <cell r="Q115" t="str">
            <v xml:space="preserve"> </v>
          </cell>
          <cell r="R115">
            <v>2.4430000000000001</v>
          </cell>
          <cell r="S115">
            <v>69396.648714228562</v>
          </cell>
          <cell r="T115">
            <v>28348.381871409772</v>
          </cell>
          <cell r="V115">
            <v>2.4430000000000001</v>
          </cell>
          <cell r="W115">
            <v>69255.096911854082</v>
          </cell>
          <cell r="X115">
            <v>29234.406349259334</v>
          </cell>
          <cell r="Y115" t="str">
            <v xml:space="preserve"> </v>
          </cell>
          <cell r="Z115">
            <v>2.5169999999999999</v>
          </cell>
          <cell r="AA115">
            <v>73583.000781085735</v>
          </cell>
          <cell r="AB115">
            <v>29526.229263268247</v>
          </cell>
          <cell r="AC115" t="str">
            <v xml:space="preserve"> </v>
          </cell>
          <cell r="AD115">
            <v>2.5169999999999999</v>
          </cell>
          <cell r="AE115">
            <v>74317.519055646175</v>
          </cell>
          <cell r="AF115">
            <v>19361.865727460285</v>
          </cell>
          <cell r="AH115">
            <v>2.5169999999999999</v>
          </cell>
          <cell r="AI115">
            <v>48733.816036017532</v>
          </cell>
          <cell r="AJ115">
            <v>30958.749484547217</v>
          </cell>
          <cell r="AL115">
            <v>2.5169999999999999</v>
          </cell>
          <cell r="AM115">
            <v>77923.172452605344</v>
          </cell>
          <cell r="AN115">
            <v>33519.29205270722</v>
          </cell>
          <cell r="AP115">
            <v>2.5169999999999999</v>
          </cell>
          <cell r="AQ115">
            <v>84368.05809666407</v>
          </cell>
          <cell r="AR115">
            <v>40608.512178085592</v>
          </cell>
          <cell r="AT115">
            <v>2.4900000000000002</v>
          </cell>
          <cell r="AU115">
            <v>101115.19532343313</v>
          </cell>
          <cell r="AV115">
            <v>35018.128011757137</v>
          </cell>
          <cell r="AX115">
            <v>2.4900000000000002</v>
          </cell>
          <cell r="AY115">
            <v>87195.138749275284</v>
          </cell>
          <cell r="AZ115">
            <v>34601.148662541935</v>
          </cell>
          <cell r="BB115">
            <v>2.4900000000000002</v>
          </cell>
          <cell r="BC115">
            <v>86156.860169729422</v>
          </cell>
          <cell r="BD115">
            <v>363876.52074194956</v>
          </cell>
          <cell r="BE115">
            <v>904683.48642156087</v>
          </cell>
        </row>
        <row r="116">
          <cell r="B116" t="str">
            <v>M2809043</v>
          </cell>
          <cell r="C116" t="str">
            <v xml:space="preserve">WIRE 1.22 MM STATOR SG10 </v>
          </cell>
          <cell r="D116" t="str">
            <v>MAGNEKON</v>
          </cell>
          <cell r="E116" t="str">
            <v>U6</v>
          </cell>
          <cell r="F116">
            <v>2.363</v>
          </cell>
          <cell r="G116">
            <v>0.55300000000000005</v>
          </cell>
          <cell r="H116">
            <v>39809.813633285288</v>
          </cell>
          <cell r="I116" t="str">
            <v xml:space="preserve"> </v>
          </cell>
          <cell r="J116">
            <v>2.363</v>
          </cell>
          <cell r="K116">
            <v>94070.589615453137</v>
          </cell>
          <cell r="L116">
            <v>39369.40977402962</v>
          </cell>
          <cell r="M116" t="str">
            <v xml:space="preserve"> </v>
          </cell>
          <cell r="N116">
            <v>2.363</v>
          </cell>
          <cell r="O116">
            <v>93029.915296031992</v>
          </cell>
          <cell r="P116">
            <v>41426.530472679209</v>
          </cell>
          <cell r="Q116" t="str">
            <v xml:space="preserve">  </v>
          </cell>
          <cell r="R116">
            <v>2.363</v>
          </cell>
          <cell r="S116">
            <v>97890.89150694097</v>
          </cell>
          <cell r="T116">
            <v>41342.030714215696</v>
          </cell>
          <cell r="V116">
            <v>2.363</v>
          </cell>
          <cell r="W116">
            <v>97691.218577691689</v>
          </cell>
          <cell r="X116">
            <v>42634.169762679208</v>
          </cell>
          <cell r="Y116" t="str">
            <v xml:space="preserve"> </v>
          </cell>
          <cell r="Z116">
            <v>2.4401999999999999</v>
          </cell>
          <cell r="AA116">
            <v>104035.90105488981</v>
          </cell>
          <cell r="AB116">
            <v>43059.751438867781</v>
          </cell>
          <cell r="AC116" t="str">
            <v xml:space="preserve"> </v>
          </cell>
          <cell r="AD116">
            <v>2.4401999999999999</v>
          </cell>
          <cell r="AE116">
            <v>105074.40546112516</v>
          </cell>
          <cell r="AF116">
            <v>24086.197240999871</v>
          </cell>
          <cell r="AH116">
            <v>2.4401999999999999</v>
          </cell>
          <cell r="AI116">
            <v>58775.138507487885</v>
          </cell>
          <cell r="AJ116">
            <v>39845.721845271917</v>
          </cell>
          <cell r="AL116">
            <v>2.4401999999999999</v>
          </cell>
          <cell r="AM116">
            <v>97231.530446832534</v>
          </cell>
          <cell r="AN116">
            <v>39929.634245271918</v>
          </cell>
          <cell r="AP116">
            <v>2.4401999999999999</v>
          </cell>
          <cell r="AQ116">
            <v>97436.293485312533</v>
          </cell>
          <cell r="AR116">
            <v>43898.106991163681</v>
          </cell>
          <cell r="AT116">
            <v>2.4156</v>
          </cell>
          <cell r="AU116">
            <v>106040.26724785498</v>
          </cell>
          <cell r="AV116">
            <v>34327.054090767924</v>
          </cell>
          <cell r="AX116">
            <v>2.4156</v>
          </cell>
          <cell r="AY116">
            <v>82920.431861659003</v>
          </cell>
          <cell r="AZ116">
            <v>33228.877450767919</v>
          </cell>
          <cell r="BB116">
            <v>2.4156</v>
          </cell>
          <cell r="BC116">
            <v>80267.676370074987</v>
          </cell>
          <cell r="BD116">
            <v>462957.29766000004</v>
          </cell>
          <cell r="BE116">
            <v>1114464.2594313547</v>
          </cell>
        </row>
        <row r="117">
          <cell r="B117" t="str">
            <v>M2809048</v>
          </cell>
          <cell r="C117" t="str">
            <v>WIRE 1.25 MM STATOR SG912</v>
          </cell>
          <cell r="D117" t="str">
            <v>MAGNEKON</v>
          </cell>
          <cell r="E117" t="str">
            <v>U6</v>
          </cell>
          <cell r="F117">
            <v>2.363</v>
          </cell>
          <cell r="G117">
            <v>0.63700000000000001</v>
          </cell>
          <cell r="H117">
            <v>9959.5277745599997</v>
          </cell>
          <cell r="I117" t="str">
            <v xml:space="preserve"> </v>
          </cell>
          <cell r="J117">
            <v>2.363</v>
          </cell>
          <cell r="K117">
            <v>23534.364131285278</v>
          </cell>
          <cell r="L117">
            <v>11564.458157616</v>
          </cell>
          <cell r="M117" t="str">
            <v xml:space="preserve"> </v>
          </cell>
          <cell r="N117">
            <v>2.363</v>
          </cell>
          <cell r="O117">
            <v>27326.814626446609</v>
          </cell>
          <cell r="P117">
            <v>11787.627480720001</v>
          </cell>
          <cell r="Q117" t="str">
            <v xml:space="preserve"> </v>
          </cell>
          <cell r="R117">
            <v>2.363</v>
          </cell>
          <cell r="S117">
            <v>27854.163736941362</v>
          </cell>
          <cell r="T117">
            <v>11597.724902399999</v>
          </cell>
          <cell r="V117">
            <v>2.363</v>
          </cell>
          <cell r="W117">
            <v>27405.423944371199</v>
          </cell>
          <cell r="X117">
            <v>13018.751211647999</v>
          </cell>
          <cell r="Y117" t="str">
            <v xml:space="preserve"> </v>
          </cell>
          <cell r="Z117">
            <v>2.4401999999999999</v>
          </cell>
          <cell r="AA117">
            <v>31768.356706663446</v>
          </cell>
          <cell r="AB117">
            <v>13352.407627104001</v>
          </cell>
          <cell r="AC117" t="str">
            <v xml:space="preserve"> </v>
          </cell>
          <cell r="AD117">
            <v>2.4401999999999999</v>
          </cell>
          <cell r="AE117">
            <v>32582.545091659184</v>
          </cell>
          <cell r="AF117">
            <v>8869.7640245759994</v>
          </cell>
          <cell r="AH117">
            <v>2.4401999999999999</v>
          </cell>
          <cell r="AI117">
            <v>21643.998172770353</v>
          </cell>
          <cell r="AJ117">
            <v>13972.536535776</v>
          </cell>
          <cell r="AL117">
            <v>2.4401999999999999</v>
          </cell>
          <cell r="AM117">
            <v>34095.783654600593</v>
          </cell>
          <cell r="AN117">
            <v>17702.139065520001</v>
          </cell>
          <cell r="AP117">
            <v>2.4401999999999999</v>
          </cell>
          <cell r="AQ117">
            <v>43196.759747681906</v>
          </cell>
          <cell r="AR117">
            <v>20926.319135336158</v>
          </cell>
          <cell r="AT117">
            <v>2.4156</v>
          </cell>
          <cell r="AU117">
            <v>50549.616503318022</v>
          </cell>
          <cell r="AV117">
            <v>17337.354466876081</v>
          </cell>
          <cell r="AX117">
            <v>2.4156</v>
          </cell>
          <cell r="AY117">
            <v>41880.113450185861</v>
          </cell>
          <cell r="AZ117">
            <v>16053.183333314399</v>
          </cell>
          <cell r="BB117">
            <v>2.4156</v>
          </cell>
          <cell r="BC117">
            <v>38778.069659954264</v>
          </cell>
          <cell r="BD117">
            <v>166141.79371544663</v>
          </cell>
          <cell r="BE117">
            <v>400616.00942587812</v>
          </cell>
        </row>
        <row r="118">
          <cell r="B118">
            <v>2548043</v>
          </cell>
          <cell r="C118" t="str">
            <v>TERMINAL B+</v>
          </cell>
          <cell r="D118" t="str">
            <v>METAGRA</v>
          </cell>
          <cell r="E118" t="str">
            <v>E1</v>
          </cell>
          <cell r="F118">
            <v>0.29393006999999999</v>
          </cell>
          <cell r="H118">
            <v>8890.56</v>
          </cell>
          <cell r="J118">
            <v>0.29393006999999999</v>
          </cell>
          <cell r="K118">
            <v>2613.2029231391998</v>
          </cell>
          <cell r="L118">
            <v>9970.1280000000006</v>
          </cell>
          <cell r="N118">
            <v>0.29393006999999999</v>
          </cell>
          <cell r="O118">
            <v>2930.5204209489602</v>
          </cell>
          <cell r="P118">
            <v>8573.0400000000009</v>
          </cell>
          <cell r="R118">
            <v>0.29393006999999999</v>
          </cell>
          <cell r="S118">
            <v>2519.8742473128</v>
          </cell>
          <cell r="T118">
            <v>12700.800000000001</v>
          </cell>
          <cell r="V118">
            <v>0.29393006999999999</v>
          </cell>
          <cell r="W118">
            <v>3733.1470330560001</v>
          </cell>
          <cell r="X118">
            <v>10224.144</v>
          </cell>
          <cell r="Z118">
            <v>0.29393006999999999</v>
          </cell>
          <cell r="AA118">
            <v>3005.1833616100798</v>
          </cell>
          <cell r="AB118">
            <v>11303.712000000001</v>
          </cell>
          <cell r="AD118">
            <v>0.29393006999999999</v>
          </cell>
          <cell r="AE118">
            <v>3322.5008594198403</v>
          </cell>
          <cell r="AF118">
            <v>10287.647999999999</v>
          </cell>
          <cell r="AH118">
            <v>0.30249114000000005</v>
          </cell>
          <cell r="AI118">
            <v>3111.9223714387203</v>
          </cell>
          <cell r="AJ118">
            <v>13145.328</v>
          </cell>
          <cell r="AL118">
            <v>0.30249114000000005</v>
          </cell>
          <cell r="AM118">
            <v>3976.3452523939204</v>
          </cell>
          <cell r="AN118">
            <v>8890.56</v>
          </cell>
          <cell r="AP118">
            <v>0.30249114000000005</v>
          </cell>
          <cell r="AQ118">
            <v>2689.3156296384004</v>
          </cell>
          <cell r="AR118">
            <v>8628.2884799999993</v>
          </cell>
          <cell r="AT118">
            <v>0.30249114000000005</v>
          </cell>
          <cell r="AU118">
            <v>2609.9808185640672</v>
          </cell>
          <cell r="AV118">
            <v>8346.6482400000004</v>
          </cell>
          <cell r="AX118">
            <v>0.30249114000000005</v>
          </cell>
          <cell r="AY118">
            <v>2524.7871412965942</v>
          </cell>
          <cell r="AZ118">
            <v>8226.9431999999997</v>
          </cell>
          <cell r="BB118">
            <v>0.30249114000000005</v>
          </cell>
          <cell r="BC118">
            <v>2488.5774272832482</v>
          </cell>
          <cell r="BD118">
            <v>119187.79991999999</v>
          </cell>
          <cell r="BE118">
            <v>35525.357486101828</v>
          </cell>
        </row>
        <row r="119">
          <cell r="B119" t="str">
            <v>2546971</v>
          </cell>
          <cell r="C119" t="str">
            <v>CAPOT DE PROTECTION</v>
          </cell>
          <cell r="D119" t="str">
            <v>MORA</v>
          </cell>
          <cell r="E119" t="str">
            <v>K1</v>
          </cell>
          <cell r="F119">
            <v>6.6000000000000003E-2</v>
          </cell>
          <cell r="G119">
            <v>1</v>
          </cell>
          <cell r="H119">
            <v>2222.64</v>
          </cell>
          <cell r="I119" t="str">
            <v>Compra dir</v>
          </cell>
          <cell r="J119">
            <v>6.6000000000000003E-2</v>
          </cell>
          <cell r="K119">
            <v>146.69424000000001</v>
          </cell>
          <cell r="L119">
            <v>2492.5320000000002</v>
          </cell>
          <cell r="N119">
            <v>6.6000000000000003E-2</v>
          </cell>
          <cell r="O119">
            <v>164.50711200000001</v>
          </cell>
          <cell r="P119">
            <v>2143.2600000000002</v>
          </cell>
          <cell r="R119">
            <v>6.6000000000000003E-2</v>
          </cell>
          <cell r="S119">
            <v>141.45516000000003</v>
          </cell>
          <cell r="T119">
            <v>3175.2000000000003</v>
          </cell>
          <cell r="V119">
            <v>6.6000000000000003E-2</v>
          </cell>
          <cell r="W119">
            <v>209.56320000000002</v>
          </cell>
          <cell r="X119">
            <v>2556.0360000000001</v>
          </cell>
          <cell r="Z119">
            <v>6.6000000000000003E-2</v>
          </cell>
          <cell r="AA119">
            <v>168.69837600000002</v>
          </cell>
          <cell r="AB119">
            <v>2825.9280000000003</v>
          </cell>
          <cell r="AD119">
            <v>6.6000000000000003E-2</v>
          </cell>
          <cell r="AE119">
            <v>186.51124800000002</v>
          </cell>
          <cell r="AF119">
            <v>2571.9119999999998</v>
          </cell>
          <cell r="AH119">
            <v>6.6000000000000003E-2</v>
          </cell>
          <cell r="AI119">
            <v>169.74619200000001</v>
          </cell>
          <cell r="AJ119">
            <v>3286.3319999999999</v>
          </cell>
          <cell r="AL119">
            <v>6.6000000000000003E-2</v>
          </cell>
          <cell r="AM119">
            <v>216.89791199999999</v>
          </cell>
          <cell r="AN119">
            <v>2222.64</v>
          </cell>
          <cell r="AP119">
            <v>6.6000000000000003E-2</v>
          </cell>
          <cell r="AQ119">
            <v>146.69424000000001</v>
          </cell>
          <cell r="AR119">
            <v>2157.0721199999998</v>
          </cell>
          <cell r="AT119">
            <v>6.6000000000000003E-2</v>
          </cell>
          <cell r="AU119">
            <v>142.36675991999999</v>
          </cell>
          <cell r="AV119">
            <v>2086.6620600000001</v>
          </cell>
          <cell r="AW119" t="str">
            <v xml:space="preserve"> </v>
          </cell>
          <cell r="AX119">
            <v>6.6000000000000003E-2</v>
          </cell>
          <cell r="AY119">
            <v>137.71969596000002</v>
          </cell>
          <cell r="AZ119">
            <v>2056.7357999999999</v>
          </cell>
          <cell r="BB119">
            <v>6.6000000000000003E-2</v>
          </cell>
          <cell r="BC119">
            <v>135.74456280000001</v>
          </cell>
          <cell r="BD119">
            <v>29796.949979999998</v>
          </cell>
          <cell r="BE119">
            <v>1966.5986986800003</v>
          </cell>
        </row>
        <row r="120">
          <cell r="B120" t="str">
            <v>2547518</v>
          </cell>
          <cell r="C120" t="str">
            <v>PROTECTEUR DE BORNE B+</v>
          </cell>
          <cell r="D120" t="str">
            <v>NIEF PLASTIC</v>
          </cell>
          <cell r="E120" t="str">
            <v>K1</v>
          </cell>
          <cell r="F120">
            <v>1.7727600000000003E-2</v>
          </cell>
          <cell r="G120">
            <v>1</v>
          </cell>
          <cell r="H120">
            <v>100242.85256978116</v>
          </cell>
          <cell r="J120">
            <v>1.7901400000000005E-2</v>
          </cell>
          <cell r="K120">
            <v>1794.4874009926809</v>
          </cell>
          <cell r="L120">
            <v>99350.473852443989</v>
          </cell>
          <cell r="N120">
            <v>1.7901400000000005E-2</v>
          </cell>
          <cell r="O120">
            <v>1778.5125726221413</v>
          </cell>
          <cell r="P120">
            <v>102101.34112042982</v>
          </cell>
          <cell r="R120">
            <v>1.7901400000000005E-2</v>
          </cell>
          <cell r="S120">
            <v>1827.7569479332628</v>
          </cell>
          <cell r="T120">
            <v>106148.90917310969</v>
          </cell>
          <cell r="V120">
            <v>1.7901400000000005E-2</v>
          </cell>
          <cell r="W120">
            <v>1900.2140826715063</v>
          </cell>
          <cell r="X120">
            <v>107385.44512042982</v>
          </cell>
          <cell r="Z120">
            <v>1.7901400000000005E-2</v>
          </cell>
          <cell r="AA120">
            <v>1922.349807278863</v>
          </cell>
          <cell r="AB120">
            <v>109621.90418975233</v>
          </cell>
          <cell r="AD120">
            <v>1.7901400000000005E-2</v>
          </cell>
          <cell r="AE120">
            <v>1962.3855556624328</v>
          </cell>
          <cell r="AF120">
            <v>65604.654434281212</v>
          </cell>
          <cell r="AH120">
            <v>1.8422800000000003E-2</v>
          </cell>
          <cell r="AI120">
            <v>1208.6214277118761</v>
          </cell>
          <cell r="AJ120">
            <v>104584.77686646573</v>
          </cell>
          <cell r="AL120">
            <v>1.8422800000000003E-2</v>
          </cell>
          <cell r="AM120">
            <v>1926.7444272555254</v>
          </cell>
          <cell r="AN120">
            <v>101332.00886646574</v>
          </cell>
          <cell r="AP120">
            <v>1.8422800000000003E-2</v>
          </cell>
          <cell r="AQ120">
            <v>1866.8193329451253</v>
          </cell>
          <cell r="AR120">
            <v>113925.85206275455</v>
          </cell>
          <cell r="AT120">
            <v>1.8422800000000003E-2</v>
          </cell>
          <cell r="AU120">
            <v>2098.8331873817151</v>
          </cell>
          <cell r="AV120">
            <v>97507.643352043</v>
          </cell>
          <cell r="AW120" t="str">
            <v xml:space="preserve"> </v>
          </cell>
          <cell r="AX120">
            <v>1.8422800000000003E-2</v>
          </cell>
          <cell r="AY120">
            <v>1796.3638119460181</v>
          </cell>
          <cell r="AZ120">
            <v>96622.938312042985</v>
          </cell>
          <cell r="BB120">
            <v>1.8422800000000003E-2</v>
          </cell>
          <cell r="BC120">
            <v>1780.0650679351058</v>
          </cell>
          <cell r="BD120">
            <v>1204428.7999199999</v>
          </cell>
          <cell r="BE120">
            <v>21863.153622336256</v>
          </cell>
        </row>
        <row r="121">
          <cell r="B121">
            <v>2545202</v>
          </cell>
          <cell r="C121" t="str">
            <v>BALEROS</v>
          </cell>
          <cell r="D121" t="str">
            <v>NSK / SKF</v>
          </cell>
          <cell r="E121" t="str">
            <v>G</v>
          </cell>
          <cell r="F121">
            <v>1.1638999999999999</v>
          </cell>
          <cell r="H121">
            <v>103546.73256978115</v>
          </cell>
          <cell r="I121" t="str">
            <v>Nego</v>
          </cell>
          <cell r="J121">
            <v>1.1021000000000001</v>
          </cell>
          <cell r="K121">
            <v>114118.85396515581</v>
          </cell>
          <cell r="L121">
            <v>105774.35385244398</v>
          </cell>
          <cell r="N121">
            <v>1.1021000000000001</v>
          </cell>
          <cell r="O121">
            <v>116573.91538077852</v>
          </cell>
          <cell r="P121">
            <v>108669.62112042982</v>
          </cell>
          <cell r="R121">
            <v>1.1021000000000001</v>
          </cell>
          <cell r="S121">
            <v>119764.78943682571</v>
          </cell>
          <cell r="T121">
            <v>111753.20917310967</v>
          </cell>
          <cell r="V121">
            <v>1.1021000000000001</v>
          </cell>
          <cell r="W121">
            <v>123163.21182968418</v>
          </cell>
          <cell r="X121">
            <v>115556.84512042982</v>
          </cell>
          <cell r="Z121">
            <v>1.1021000000000001</v>
          </cell>
          <cell r="AA121">
            <v>127355.19900722572</v>
          </cell>
          <cell r="AB121">
            <v>119712.00418975235</v>
          </cell>
          <cell r="AD121">
            <v>1.1021000000000001</v>
          </cell>
          <cell r="AE121">
            <v>131934.59981752606</v>
          </cell>
          <cell r="AF121">
            <v>74238.004434281203</v>
          </cell>
          <cell r="AH121">
            <v>1.1021000000000001</v>
          </cell>
          <cell r="AI121">
            <v>81817.704687021323</v>
          </cell>
          <cell r="AJ121">
            <v>117486.98686646574</v>
          </cell>
          <cell r="AL121">
            <v>1.1021000000000001</v>
          </cell>
          <cell r="AM121">
            <v>129482.40822553191</v>
          </cell>
          <cell r="AN121">
            <v>113848.11886646574</v>
          </cell>
          <cell r="AP121">
            <v>1.1021000000000001</v>
          </cell>
          <cell r="AQ121">
            <v>125472.0118027319</v>
          </cell>
          <cell r="AR121">
            <v>121032.72206275453</v>
          </cell>
          <cell r="AT121">
            <v>1.1021000000000001</v>
          </cell>
          <cell r="AU121">
            <v>133390.16298536179</v>
          </cell>
          <cell r="AV121">
            <v>96301.543352042994</v>
          </cell>
          <cell r="AX121">
            <v>1.1021000000000001</v>
          </cell>
          <cell r="AY121">
            <v>106133.93092828659</v>
          </cell>
          <cell r="AZ121">
            <v>92086.118312042992</v>
          </cell>
          <cell r="BB121">
            <v>1.1021000000000001</v>
          </cell>
          <cell r="BC121">
            <v>101488.11099170259</v>
          </cell>
          <cell r="BD121">
            <v>1280006.2599199999</v>
          </cell>
          <cell r="BE121">
            <v>1410694.8990578323</v>
          </cell>
        </row>
        <row r="122">
          <cell r="B122">
            <v>2549593</v>
          </cell>
          <cell r="C122" t="str">
            <v>BALERO TRASERO</v>
          </cell>
          <cell r="D122" t="str">
            <v>NSK / SKF</v>
          </cell>
          <cell r="E122" t="str">
            <v>G</v>
          </cell>
          <cell r="F122">
            <v>0.83430000000000004</v>
          </cell>
          <cell r="H122">
            <v>91912.172569781149</v>
          </cell>
          <cell r="I122" t="str">
            <v>Nego</v>
          </cell>
          <cell r="J122">
            <v>0.78280000000000005</v>
          </cell>
          <cell r="K122">
            <v>71948.84868762469</v>
          </cell>
          <cell r="L122">
            <v>93746.225852443968</v>
          </cell>
          <cell r="N122">
            <v>0.78280000000000005</v>
          </cell>
          <cell r="O122">
            <v>73384.545597293138</v>
          </cell>
          <cell r="P122">
            <v>98450.581120429822</v>
          </cell>
          <cell r="R122">
            <v>0.78280000000000005</v>
          </cell>
          <cell r="S122">
            <v>77067.114901072477</v>
          </cell>
          <cell r="T122">
            <v>96788.409173109671</v>
          </cell>
          <cell r="V122">
            <v>0.78280000000000005</v>
          </cell>
          <cell r="W122">
            <v>75765.966700710254</v>
          </cell>
          <cell r="X122">
            <v>102269.70112042982</v>
          </cell>
          <cell r="Z122">
            <v>0.78280000000000005</v>
          </cell>
          <cell r="AA122">
            <v>80056.722037072468</v>
          </cell>
          <cell r="AB122">
            <v>105287.29218975235</v>
          </cell>
          <cell r="AD122">
            <v>0.78280000000000005</v>
          </cell>
          <cell r="AE122">
            <v>82418.892326138142</v>
          </cell>
          <cell r="AF122">
            <v>72008.004434281203</v>
          </cell>
          <cell r="AH122">
            <v>0.78280000000000005</v>
          </cell>
          <cell r="AI122">
            <v>56367.865871155329</v>
          </cell>
          <cell r="AJ122">
            <v>114811.98686646574</v>
          </cell>
          <cell r="AL122">
            <v>0.78280000000000005</v>
          </cell>
          <cell r="AM122">
            <v>89874.823319069386</v>
          </cell>
          <cell r="AN122">
            <v>117847.11886646574</v>
          </cell>
          <cell r="AP122">
            <v>0.78280000000000005</v>
          </cell>
          <cell r="AQ122">
            <v>92250.724648669391</v>
          </cell>
          <cell r="AR122">
            <v>131351.72206275453</v>
          </cell>
          <cell r="AT122">
            <v>0.78280000000000005</v>
          </cell>
          <cell r="AU122">
            <v>102822.12803072426</v>
          </cell>
          <cell r="AV122">
            <v>105112.54335204299</v>
          </cell>
          <cell r="AX122">
            <v>0.78280000000000005</v>
          </cell>
          <cell r="AY122">
            <v>82282.098935979258</v>
          </cell>
          <cell r="AZ122">
            <v>100430.11831204299</v>
          </cell>
          <cell r="BB122">
            <v>0.78280000000000005</v>
          </cell>
          <cell r="BC122">
            <v>78616.696614667264</v>
          </cell>
          <cell r="BD122">
            <v>1230015.8759199998</v>
          </cell>
          <cell r="BE122">
            <v>962856.42767017614</v>
          </cell>
        </row>
        <row r="123">
          <cell r="B123">
            <v>2548496</v>
          </cell>
          <cell r="C123" t="str">
            <v>CONNECTOR</v>
          </cell>
          <cell r="D123" t="str">
            <v xml:space="preserve">NYPRO C  </v>
          </cell>
          <cell r="E123" t="str">
            <v>K1</v>
          </cell>
          <cell r="F123">
            <v>1.0909499999999999</v>
          </cell>
          <cell r="G123">
            <v>1</v>
          </cell>
          <cell r="H123">
            <v>88608.292569781159</v>
          </cell>
          <cell r="I123" t="str">
            <v>sin amort de soldad</v>
          </cell>
          <cell r="J123">
            <v>1.02837</v>
          </cell>
          <cell r="K123">
            <v>91122.109829985857</v>
          </cell>
          <cell r="L123">
            <v>87322.345852443977</v>
          </cell>
          <cell r="N123">
            <v>1.02837</v>
          </cell>
          <cell r="O123">
            <v>89799.680804277814</v>
          </cell>
          <cell r="P123">
            <v>91882.301120429824</v>
          </cell>
          <cell r="Q123" t="str">
            <v>Change in trace price</v>
          </cell>
          <cell r="R123">
            <v>0.92337000000000014</v>
          </cell>
          <cell r="S123">
            <v>84841.360385571301</v>
          </cell>
          <cell r="T123">
            <v>91184.109173109682</v>
          </cell>
          <cell r="V123">
            <v>0.92337000000000014</v>
          </cell>
          <cell r="W123">
            <v>84196.670887174303</v>
          </cell>
          <cell r="X123">
            <v>94098.301120429824</v>
          </cell>
          <cell r="Z123">
            <v>0.92337000000000014</v>
          </cell>
          <cell r="AA123">
            <v>86887.548305571298</v>
          </cell>
          <cell r="AB123">
            <v>95197.192189752328</v>
          </cell>
          <cell r="AD123">
            <v>0.92337000000000014</v>
          </cell>
          <cell r="AE123">
            <v>87902.23135225162</v>
          </cell>
          <cell r="AF123">
            <v>53087.006434281218</v>
          </cell>
          <cell r="AH123">
            <v>0.92337000000000014</v>
          </cell>
          <cell r="AI123">
            <v>49018.949131222253</v>
          </cell>
          <cell r="AJ123">
            <v>88764.44886646574</v>
          </cell>
          <cell r="AK123" t="str">
            <v>Quita amort soldad</v>
          </cell>
          <cell r="AL123">
            <v>0.92337000000000014</v>
          </cell>
          <cell r="AM123">
            <v>81962.429149828487</v>
          </cell>
          <cell r="AN123">
            <v>89080.44886646574</v>
          </cell>
          <cell r="AP123">
            <v>0.92337000000000014</v>
          </cell>
          <cell r="AQ123">
            <v>82254.214069828478</v>
          </cell>
          <cell r="AR123">
            <v>104096.56358275455</v>
          </cell>
          <cell r="AT123">
            <v>0.92337000000000014</v>
          </cell>
          <cell r="AU123">
            <v>96119.643915408087</v>
          </cell>
          <cell r="AV123">
            <v>87891.995112042991</v>
          </cell>
          <cell r="AW123" t="str">
            <v xml:space="preserve"> </v>
          </cell>
          <cell r="AX123">
            <v>0.92337000000000014</v>
          </cell>
          <cell r="AY123">
            <v>81156.831526607144</v>
          </cell>
          <cell r="AZ123">
            <v>87219.995112042991</v>
          </cell>
          <cell r="BB123">
            <v>0.92337000000000014</v>
          </cell>
          <cell r="BC123">
            <v>80536.326886607145</v>
          </cell>
          <cell r="BD123">
            <v>1058433</v>
          </cell>
          <cell r="BE123">
            <v>995797.9962443338</v>
          </cell>
        </row>
        <row r="124">
          <cell r="B124">
            <v>2548941</v>
          </cell>
          <cell r="C124" t="str">
            <v>SLIP RING</v>
          </cell>
          <cell r="D124" t="str">
            <v>NYPRO C/DONG WON PLART</v>
          </cell>
          <cell r="E124" t="str">
            <v>K1</v>
          </cell>
          <cell r="F124">
            <v>0.4829</v>
          </cell>
          <cell r="G124">
            <v>1</v>
          </cell>
          <cell r="H124">
            <v>91912.172569781149</v>
          </cell>
          <cell r="J124">
            <v>0.4854</v>
          </cell>
          <cell r="K124">
            <v>44614.168565371772</v>
          </cell>
          <cell r="L124">
            <v>93746.225852443968</v>
          </cell>
          <cell r="M124" t="str">
            <v>Termina amort sold</v>
          </cell>
          <cell r="N124">
            <v>0.45810000000000001</v>
          </cell>
          <cell r="O124">
            <v>42945.146063004584</v>
          </cell>
          <cell r="P124">
            <v>98450.581120429822</v>
          </cell>
          <cell r="R124">
            <v>0.45810000000000001</v>
          </cell>
          <cell r="S124">
            <v>45100.211211268899</v>
          </cell>
          <cell r="T124">
            <v>96788.409173109671</v>
          </cell>
          <cell r="V124">
            <v>0.45810000000000001</v>
          </cell>
          <cell r="W124">
            <v>44338.770242201543</v>
          </cell>
          <cell r="X124">
            <v>102269.70112042982</v>
          </cell>
          <cell r="Z124">
            <v>0.45810000000000001</v>
          </cell>
          <cell r="AA124">
            <v>46849.750083268904</v>
          </cell>
          <cell r="AB124">
            <v>105287.29218975235</v>
          </cell>
          <cell r="AD124">
            <v>0.45810000000000001</v>
          </cell>
          <cell r="AE124">
            <v>48232.108552125552</v>
          </cell>
          <cell r="AF124">
            <v>72008.004434281203</v>
          </cell>
          <cell r="AH124">
            <v>0.45810000000000001</v>
          </cell>
          <cell r="AI124">
            <v>32986.866831344218</v>
          </cell>
          <cell r="AJ124">
            <v>114811.98686646574</v>
          </cell>
          <cell r="AL124">
            <v>0.45810000000000001</v>
          </cell>
          <cell r="AM124">
            <v>52595.371183527954</v>
          </cell>
          <cell r="AN124">
            <v>117847.11886646574</v>
          </cell>
          <cell r="AP124">
            <v>0.45810000000000001</v>
          </cell>
          <cell r="AQ124">
            <v>53985.765152727952</v>
          </cell>
          <cell r="AR124">
            <v>137751.72206275453</v>
          </cell>
          <cell r="AT124">
            <v>0.45810000000000001</v>
          </cell>
          <cell r="AU124">
            <v>63104.063876947854</v>
          </cell>
          <cell r="AV124">
            <v>116312.54335204299</v>
          </cell>
          <cell r="AW124" t="str">
            <v xml:space="preserve"> </v>
          </cell>
          <cell r="AX124">
            <v>0.45810000000000001</v>
          </cell>
          <cell r="AY124">
            <v>53282.776109570899</v>
          </cell>
          <cell r="AZ124">
            <v>113390.11831204299</v>
          </cell>
          <cell r="BB124">
            <v>0.45810000000000001</v>
          </cell>
          <cell r="BC124">
            <v>51944.013198746892</v>
          </cell>
          <cell r="BD124">
            <v>1260575.8759199998</v>
          </cell>
          <cell r="BE124">
            <v>579979.01107010711</v>
          </cell>
        </row>
        <row r="125">
          <cell r="B125">
            <v>2548371</v>
          </cell>
          <cell r="C125" t="str">
            <v>GM COVER</v>
          </cell>
          <cell r="D125" t="str">
            <v>NYPRO EL PASO</v>
          </cell>
          <cell r="E125" t="str">
            <v>K1</v>
          </cell>
          <cell r="F125">
            <v>0.31189600000000001</v>
          </cell>
          <cell r="G125">
            <v>1</v>
          </cell>
          <cell r="H125">
            <v>88608.292569781159</v>
          </cell>
          <cell r="J125">
            <v>0.31189600000000001</v>
          </cell>
          <cell r="K125">
            <v>27636.572019344465</v>
          </cell>
          <cell r="L125">
            <v>87322.345852443977</v>
          </cell>
          <cell r="N125">
            <v>0.31189600000000001</v>
          </cell>
          <cell r="O125">
            <v>27235.490381993866</v>
          </cell>
          <cell r="P125">
            <v>91882.301120429824</v>
          </cell>
          <cell r="R125">
            <v>0.31189600000000001</v>
          </cell>
          <cell r="S125">
            <v>28657.72219025758</v>
          </cell>
          <cell r="T125">
            <v>91184.109173109682</v>
          </cell>
          <cell r="V125">
            <v>0.31189600000000001</v>
          </cell>
          <cell r="W125">
            <v>28439.958914656218</v>
          </cell>
          <cell r="X125">
            <v>94098.301120429824</v>
          </cell>
          <cell r="Z125">
            <v>0.31189600000000001</v>
          </cell>
          <cell r="AA125">
            <v>29348.88372625758</v>
          </cell>
          <cell r="AB125">
            <v>95197.192189752328</v>
          </cell>
          <cell r="AD125">
            <v>0.31189600000000001</v>
          </cell>
          <cell r="AE125">
            <v>29691.623455214994</v>
          </cell>
          <cell r="AF125">
            <v>53087.006434281218</v>
          </cell>
          <cell r="AH125">
            <v>0.31189600000000001</v>
          </cell>
          <cell r="AI125">
            <v>16557.624958826575</v>
          </cell>
          <cell r="AJ125">
            <v>88764.44886646574</v>
          </cell>
          <cell r="AL125">
            <v>0.31189600000000001</v>
          </cell>
          <cell r="AM125">
            <v>27685.2765436552</v>
          </cell>
          <cell r="AN125">
            <v>89080.44886646574</v>
          </cell>
          <cell r="AP125">
            <v>0.31189600000000001</v>
          </cell>
          <cell r="AQ125">
            <v>27783.8356796552</v>
          </cell>
          <cell r="AR125">
            <v>97696.563582754548</v>
          </cell>
          <cell r="AT125">
            <v>0.31189600000000001</v>
          </cell>
          <cell r="AU125">
            <v>30471.167395206812</v>
          </cell>
          <cell r="AV125">
            <v>76691.995112042991</v>
          </cell>
          <cell r="AW125" t="str">
            <v xml:space="preserve"> </v>
          </cell>
          <cell r="AX125">
            <v>0.31189600000000001</v>
          </cell>
          <cell r="AY125">
            <v>23919.92650746576</v>
          </cell>
          <cell r="AZ125">
            <v>74259.995112042991</v>
          </cell>
          <cell r="BB125">
            <v>0.31189600000000001</v>
          </cell>
          <cell r="BC125">
            <v>23161.395435465762</v>
          </cell>
          <cell r="BD125">
            <v>1027873</v>
          </cell>
          <cell r="BE125">
            <v>320589.47720800003</v>
          </cell>
        </row>
        <row r="126">
          <cell r="B126">
            <v>2547601</v>
          </cell>
          <cell r="C126" t="str">
            <v>FUNDA</v>
          </cell>
          <cell r="D126" t="str">
            <v>OMERIN</v>
          </cell>
          <cell r="E126" t="str">
            <v>J</v>
          </cell>
          <cell r="F126">
            <v>1.4106880000000002E-2</v>
          </cell>
          <cell r="H126">
            <v>282404.43770934345</v>
          </cell>
          <cell r="J126">
            <v>1.4106880000000002E-2</v>
          </cell>
          <cell r="K126">
            <v>3983.8455142331836</v>
          </cell>
          <cell r="L126">
            <v>288716.27355733194</v>
          </cell>
          <cell r="N126">
            <v>1.4106880000000002E-2</v>
          </cell>
          <cell r="O126">
            <v>4072.8858251204556</v>
          </cell>
          <cell r="P126">
            <v>301781.52336128952</v>
          </cell>
          <cell r="R126">
            <v>1.4106880000000002E-2</v>
          </cell>
          <cell r="S126">
            <v>4257.195736274909</v>
          </cell>
          <cell r="T126">
            <v>299890.82751932897</v>
          </cell>
          <cell r="V126">
            <v>1.4106880000000002E-2</v>
          </cell>
          <cell r="W126">
            <v>4230.5239169158722</v>
          </cell>
          <cell r="X126">
            <v>314477.21136128949</v>
          </cell>
          <cell r="Z126">
            <v>1.4106880000000002E-2</v>
          </cell>
          <cell r="AA126">
            <v>4436.2922834083483</v>
          </cell>
          <cell r="AB126">
            <v>324339.66056925693</v>
          </cell>
          <cell r="AD126">
            <v>1.4106880000000002E-2</v>
          </cell>
          <cell r="AE126">
            <v>4575.4206708912398</v>
          </cell>
          <cell r="AF126">
            <v>192876.80530284366</v>
          </cell>
          <cell r="AH126">
            <v>1.4517760000000003E-2</v>
          </cell>
          <cell r="AI126">
            <v>2800.1391689534121</v>
          </cell>
          <cell r="AJ126">
            <v>314858.97259939718</v>
          </cell>
          <cell r="AL126">
            <v>1.4517760000000003E-2</v>
          </cell>
          <cell r="AM126">
            <v>4571.0469980446251</v>
          </cell>
          <cell r="AN126">
            <v>333537.59659939725</v>
          </cell>
          <cell r="AP126">
            <v>1.4517760000000003E-2</v>
          </cell>
          <cell r="AQ126">
            <v>4842.2187784068665</v>
          </cell>
          <cell r="AR126">
            <v>393841.51710826368</v>
          </cell>
          <cell r="AT126">
            <v>1.4517760000000003E-2</v>
          </cell>
          <cell r="AU126">
            <v>5717.6966234136671</v>
          </cell>
          <cell r="AV126">
            <v>330157.67151612893</v>
          </cell>
          <cell r="AX126">
            <v>1.4517760000000003E-2</v>
          </cell>
          <cell r="AY126">
            <v>4793.1498372299966</v>
          </cell>
          <cell r="AZ126">
            <v>321659.73273612896</v>
          </cell>
          <cell r="BB126">
            <v>1.4517760000000003E-2</v>
          </cell>
          <cell r="BC126">
            <v>4669.7788015272645</v>
          </cell>
          <cell r="BD126">
            <v>3698542.2299399995</v>
          </cell>
          <cell r="BE126">
            <v>52950.194154419834</v>
          </cell>
        </row>
        <row r="127">
          <cell r="B127">
            <v>2650055</v>
          </cell>
          <cell r="C127" t="str">
            <v>Front Claw pole SG12</v>
          </cell>
          <cell r="D127" t="str">
            <v>Omniforge</v>
          </cell>
          <cell r="E127" t="str">
            <v>F</v>
          </cell>
          <cell r="F127">
            <v>2.7456</v>
          </cell>
          <cell r="G127">
            <v>1</v>
          </cell>
          <cell r="H127">
            <v>14598.6</v>
          </cell>
          <cell r="J127">
            <v>2.4046000000000003</v>
          </cell>
          <cell r="K127">
            <v>35103.793560000006</v>
          </cell>
          <cell r="L127">
            <v>14131.4</v>
          </cell>
          <cell r="M127" t="str">
            <v>Gro</v>
          </cell>
          <cell r="N127">
            <v>2.4046000000000003</v>
          </cell>
          <cell r="O127">
            <v>33980.364440000005</v>
          </cell>
          <cell r="P127">
            <v>14867</v>
          </cell>
          <cell r="R127">
            <v>2.4046000000000003</v>
          </cell>
          <cell r="S127">
            <v>35749.188200000004</v>
          </cell>
          <cell r="T127">
            <v>14325.9</v>
          </cell>
          <cell r="V127">
            <v>2.4046000000000003</v>
          </cell>
          <cell r="W127">
            <v>34448.059140000005</v>
          </cell>
          <cell r="X127">
            <v>14837.9</v>
          </cell>
          <cell r="Z127">
            <v>2.4046000000000003</v>
          </cell>
          <cell r="AA127">
            <v>35679.214340000006</v>
          </cell>
          <cell r="AB127">
            <v>15145.6</v>
          </cell>
          <cell r="AD127">
            <v>2.2000000000000002</v>
          </cell>
          <cell r="AE127">
            <v>33320.320000000007</v>
          </cell>
          <cell r="AF127">
            <v>10880.712</v>
          </cell>
          <cell r="AH127">
            <v>2.2000000000000002</v>
          </cell>
          <cell r="AI127">
            <v>23937.5664</v>
          </cell>
          <cell r="AJ127">
            <v>17974.331999999999</v>
          </cell>
          <cell r="AL127">
            <v>2.2000000000000002</v>
          </cell>
          <cell r="AM127">
            <v>39543.530400000003</v>
          </cell>
          <cell r="AN127">
            <v>17070.64</v>
          </cell>
          <cell r="AO127" t="str">
            <v>Neg</v>
          </cell>
          <cell r="AP127">
            <v>2.2000000000000002</v>
          </cell>
          <cell r="AQ127">
            <v>37555.408000000003</v>
          </cell>
          <cell r="AR127">
            <v>18243.472119999999</v>
          </cell>
          <cell r="AT127">
            <v>2.2000000000000002</v>
          </cell>
          <cell r="AU127">
            <v>40135.638663999998</v>
          </cell>
          <cell r="AV127">
            <v>14961.862060000001</v>
          </cell>
          <cell r="AX127">
            <v>2.2000000000000002</v>
          </cell>
          <cell r="AY127">
            <v>32916.096532000003</v>
          </cell>
          <cell r="AZ127">
            <v>14541.5358</v>
          </cell>
          <cell r="BB127">
            <v>2.2000000000000002</v>
          </cell>
          <cell r="BC127">
            <v>31991.378760000003</v>
          </cell>
          <cell r="BD127">
            <v>181578.95398000002</v>
          </cell>
          <cell r="BE127">
            <v>414360.55843600002</v>
          </cell>
        </row>
        <row r="128">
          <cell r="B128">
            <v>2650056</v>
          </cell>
          <cell r="C128" t="str">
            <v>Rear Claw Pole SG12</v>
          </cell>
          <cell r="D128" t="str">
            <v>Omniforge</v>
          </cell>
          <cell r="E128" t="str">
            <v>F</v>
          </cell>
          <cell r="F128">
            <v>2.7456</v>
          </cell>
          <cell r="G128">
            <v>1</v>
          </cell>
          <cell r="H128">
            <v>14598.6</v>
          </cell>
          <cell r="J128">
            <v>2.4046000000000003</v>
          </cell>
          <cell r="K128">
            <v>35103.793560000006</v>
          </cell>
          <cell r="L128">
            <v>14131.4</v>
          </cell>
          <cell r="M128" t="str">
            <v>Gro</v>
          </cell>
          <cell r="N128">
            <v>2.4046000000000003</v>
          </cell>
          <cell r="O128">
            <v>33980.364440000005</v>
          </cell>
          <cell r="P128">
            <v>14867</v>
          </cell>
          <cell r="R128">
            <v>2.4046000000000003</v>
          </cell>
          <cell r="S128">
            <v>35749.188200000004</v>
          </cell>
          <cell r="T128">
            <v>14325.9</v>
          </cell>
          <cell r="V128">
            <v>2.4046000000000003</v>
          </cell>
          <cell r="W128">
            <v>34448.059140000005</v>
          </cell>
          <cell r="X128">
            <v>14837.9</v>
          </cell>
          <cell r="Z128">
            <v>2.4046000000000003</v>
          </cell>
          <cell r="AA128">
            <v>35679.214340000006</v>
          </cell>
          <cell r="AB128">
            <v>15145.6</v>
          </cell>
          <cell r="AD128">
            <v>2.2000000000000002</v>
          </cell>
          <cell r="AE128">
            <v>33320.320000000007</v>
          </cell>
          <cell r="AF128">
            <v>10880.712</v>
          </cell>
          <cell r="AH128">
            <v>2.2000000000000002</v>
          </cell>
          <cell r="AI128">
            <v>23937.5664</v>
          </cell>
          <cell r="AJ128">
            <v>17974.331999999999</v>
          </cell>
          <cell r="AL128">
            <v>2.2000000000000002</v>
          </cell>
          <cell r="AM128">
            <v>39543.530400000003</v>
          </cell>
          <cell r="AN128">
            <v>17070.64</v>
          </cell>
          <cell r="AO128" t="str">
            <v>Neg</v>
          </cell>
          <cell r="AP128">
            <v>2.2000000000000002</v>
          </cell>
          <cell r="AQ128">
            <v>37555.408000000003</v>
          </cell>
          <cell r="AR128">
            <v>18243.472119999999</v>
          </cell>
          <cell r="AT128">
            <v>2.2000000000000002</v>
          </cell>
          <cell r="AU128">
            <v>40135.638663999998</v>
          </cell>
          <cell r="AV128">
            <v>14961.862060000001</v>
          </cell>
          <cell r="AX128">
            <v>2.2000000000000002</v>
          </cell>
          <cell r="AY128">
            <v>32916.096532000003</v>
          </cell>
          <cell r="AZ128">
            <v>14541.5358</v>
          </cell>
          <cell r="BB128">
            <v>2.2000000000000002</v>
          </cell>
          <cell r="BC128">
            <v>31991.378760000003</v>
          </cell>
          <cell r="BD128">
            <v>181578.95398000002</v>
          </cell>
          <cell r="BE128">
            <v>414360.55843600002</v>
          </cell>
        </row>
        <row r="129">
          <cell r="B129">
            <v>2546684</v>
          </cell>
          <cell r="C129" t="str">
            <v>Claw pole</v>
          </cell>
          <cell r="D129" t="str">
            <v>Onil</v>
          </cell>
          <cell r="F129">
            <v>1.33</v>
          </cell>
          <cell r="H129">
            <v>0</v>
          </cell>
          <cell r="J129">
            <v>1.33</v>
          </cell>
          <cell r="K129">
            <v>0</v>
          </cell>
          <cell r="L129">
            <v>0</v>
          </cell>
          <cell r="N129">
            <v>1.33</v>
          </cell>
          <cell r="O129">
            <v>0</v>
          </cell>
          <cell r="P129">
            <v>0</v>
          </cell>
          <cell r="R129">
            <v>1.33</v>
          </cell>
          <cell r="S129">
            <v>0</v>
          </cell>
          <cell r="T129">
            <v>0</v>
          </cell>
          <cell r="V129">
            <v>1.33</v>
          </cell>
          <cell r="W129">
            <v>0</v>
          </cell>
          <cell r="X129">
            <v>0</v>
          </cell>
          <cell r="Z129">
            <v>1.33</v>
          </cell>
          <cell r="AA129">
            <v>0</v>
          </cell>
          <cell r="AB129">
            <v>0</v>
          </cell>
          <cell r="AD129">
            <v>1.33</v>
          </cell>
          <cell r="AE129">
            <v>0</v>
          </cell>
          <cell r="AF129">
            <v>0</v>
          </cell>
          <cell r="AH129">
            <v>1.33</v>
          </cell>
          <cell r="AI129">
            <v>0</v>
          </cell>
          <cell r="AJ129">
            <v>0</v>
          </cell>
          <cell r="AL129">
            <v>1.33</v>
          </cell>
          <cell r="AM129">
            <v>0</v>
          </cell>
          <cell r="AN129">
            <v>0</v>
          </cell>
          <cell r="AP129">
            <v>1.33</v>
          </cell>
          <cell r="AQ129">
            <v>0</v>
          </cell>
          <cell r="AR129">
            <v>6400</v>
          </cell>
          <cell r="AT129">
            <v>1.33</v>
          </cell>
          <cell r="AU129">
            <v>8512</v>
          </cell>
          <cell r="AV129">
            <v>11200</v>
          </cell>
          <cell r="AX129">
            <v>1.33</v>
          </cell>
          <cell r="AY129">
            <v>14896</v>
          </cell>
          <cell r="AZ129">
            <v>12960</v>
          </cell>
          <cell r="BB129">
            <v>1.33</v>
          </cell>
          <cell r="BC129">
            <v>17236.8</v>
          </cell>
          <cell r="BD129">
            <v>30560</v>
          </cell>
          <cell r="BE129">
            <v>40644.800000000003</v>
          </cell>
        </row>
        <row r="130">
          <cell r="B130">
            <v>2546685</v>
          </cell>
          <cell r="C130" t="str">
            <v>Claw pole</v>
          </cell>
          <cell r="D130" t="str">
            <v>Onil</v>
          </cell>
          <cell r="F130">
            <v>1.33</v>
          </cell>
          <cell r="H130">
            <v>0</v>
          </cell>
          <cell r="J130">
            <v>1.33</v>
          </cell>
          <cell r="K130">
            <v>0</v>
          </cell>
          <cell r="L130">
            <v>0</v>
          </cell>
          <cell r="N130">
            <v>1.33</v>
          </cell>
          <cell r="O130">
            <v>0</v>
          </cell>
          <cell r="P130">
            <v>0</v>
          </cell>
          <cell r="R130">
            <v>1.33</v>
          </cell>
          <cell r="S130">
            <v>0</v>
          </cell>
          <cell r="T130">
            <v>0</v>
          </cell>
          <cell r="V130">
            <v>1.33</v>
          </cell>
          <cell r="W130">
            <v>0</v>
          </cell>
          <cell r="X130">
            <v>0</v>
          </cell>
          <cell r="Z130">
            <v>1.33</v>
          </cell>
          <cell r="AA130">
            <v>0</v>
          </cell>
          <cell r="AB130">
            <v>0</v>
          </cell>
          <cell r="AD130">
            <v>1.33</v>
          </cell>
          <cell r="AE130">
            <v>0</v>
          </cell>
          <cell r="AF130">
            <v>0</v>
          </cell>
          <cell r="AH130">
            <v>1.33</v>
          </cell>
          <cell r="AI130">
            <v>0</v>
          </cell>
          <cell r="AJ130">
            <v>0</v>
          </cell>
          <cell r="AL130">
            <v>1.33</v>
          </cell>
          <cell r="AM130">
            <v>0</v>
          </cell>
          <cell r="AN130">
            <v>0</v>
          </cell>
          <cell r="AP130">
            <v>1.33</v>
          </cell>
          <cell r="AQ130">
            <v>0</v>
          </cell>
          <cell r="AR130">
            <v>6400</v>
          </cell>
          <cell r="AT130">
            <v>1.33</v>
          </cell>
          <cell r="AU130">
            <v>8512</v>
          </cell>
          <cell r="AV130">
            <v>11200</v>
          </cell>
          <cell r="AX130">
            <v>1.33</v>
          </cell>
          <cell r="AY130">
            <v>14896</v>
          </cell>
          <cell r="AZ130">
            <v>12960</v>
          </cell>
          <cell r="BB130">
            <v>1.33</v>
          </cell>
          <cell r="BC130">
            <v>17236.8</v>
          </cell>
          <cell r="BD130">
            <v>30560</v>
          </cell>
          <cell r="BE130">
            <v>40644.800000000003</v>
          </cell>
        </row>
        <row r="131">
          <cell r="B131">
            <v>2548431</v>
          </cell>
          <cell r="C131" t="str">
            <v>Front Claw Pole SG10</v>
          </cell>
          <cell r="D131" t="str">
            <v>ONIL</v>
          </cell>
          <cell r="E131" t="str">
            <v>F</v>
          </cell>
          <cell r="F131">
            <v>1.33</v>
          </cell>
          <cell r="G131">
            <v>1</v>
          </cell>
          <cell r="H131">
            <v>74009.692569781153</v>
          </cell>
          <cell r="J131">
            <v>1.33</v>
          </cell>
          <cell r="K131">
            <v>98432.891117808933</v>
          </cell>
          <cell r="L131">
            <v>73190.945852443983</v>
          </cell>
          <cell r="N131">
            <v>1.33</v>
          </cell>
          <cell r="O131">
            <v>97343.957983750501</v>
          </cell>
          <cell r="P131">
            <v>77015.301120429824</v>
          </cell>
          <cell r="R131">
            <v>1.33</v>
          </cell>
          <cell r="S131">
            <v>102430.35049017167</v>
          </cell>
          <cell r="T131">
            <v>76858.209173109688</v>
          </cell>
          <cell r="V131">
            <v>1.33</v>
          </cell>
          <cell r="W131">
            <v>102221.41820023589</v>
          </cell>
          <cell r="X131">
            <v>79260.401120429829</v>
          </cell>
          <cell r="Z131">
            <v>1.33</v>
          </cell>
          <cell r="AA131">
            <v>105416.33349017167</v>
          </cell>
          <cell r="AB131">
            <v>80051.592189752322</v>
          </cell>
          <cell r="AD131">
            <v>1.33</v>
          </cell>
          <cell r="AE131">
            <v>106468.6176123706</v>
          </cell>
          <cell r="AF131">
            <v>52493.94243428122</v>
          </cell>
          <cell r="AH131">
            <v>1.33</v>
          </cell>
          <cell r="AI131">
            <v>69816.943437594033</v>
          </cell>
          <cell r="AJ131">
            <v>83935.444866465739</v>
          </cell>
          <cell r="AL131">
            <v>1.33</v>
          </cell>
          <cell r="AM131">
            <v>111634.14167239943</v>
          </cell>
          <cell r="AN131">
            <v>80900.368866465738</v>
          </cell>
          <cell r="AP131">
            <v>1.33</v>
          </cell>
          <cell r="AQ131">
            <v>107597.49059239944</v>
          </cell>
          <cell r="AR131">
            <v>88081.37994275456</v>
          </cell>
          <cell r="AT131">
            <v>1.33</v>
          </cell>
          <cell r="AU131">
            <v>117148.23532386357</v>
          </cell>
          <cell r="AV131">
            <v>70076.781292042986</v>
          </cell>
          <cell r="AX131">
            <v>1.33</v>
          </cell>
          <cell r="AY131">
            <v>93202.119118417177</v>
          </cell>
          <cell r="AZ131">
            <v>67945.402512042987</v>
          </cell>
          <cell r="BB131">
            <v>1.33</v>
          </cell>
          <cell r="BC131">
            <v>90367.385341017172</v>
          </cell>
          <cell r="BD131">
            <v>903819.46194000007</v>
          </cell>
          <cell r="BE131">
            <v>1202079.8843802002</v>
          </cell>
        </row>
        <row r="132">
          <cell r="B132">
            <v>2548432</v>
          </cell>
          <cell r="C132" t="str">
            <v>Rear Claw pole SG10</v>
          </cell>
          <cell r="D132" t="str">
            <v>ONIL</v>
          </cell>
          <cell r="E132" t="str">
            <v>F</v>
          </cell>
          <cell r="F132">
            <v>1.33</v>
          </cell>
          <cell r="G132">
            <v>1</v>
          </cell>
          <cell r="H132">
            <v>74009.692569781153</v>
          </cell>
          <cell r="J132">
            <v>1.33</v>
          </cell>
          <cell r="K132">
            <v>98432.891117808933</v>
          </cell>
          <cell r="L132">
            <v>73190.945852443983</v>
          </cell>
          <cell r="N132">
            <v>1.33</v>
          </cell>
          <cell r="O132">
            <v>97343.957983750501</v>
          </cell>
          <cell r="P132">
            <v>77015.301120429824</v>
          </cell>
          <cell r="R132">
            <v>1.33</v>
          </cell>
          <cell r="S132">
            <v>102430.35049017167</v>
          </cell>
          <cell r="T132">
            <v>76858.209173109688</v>
          </cell>
          <cell r="V132">
            <v>1.33</v>
          </cell>
          <cell r="W132">
            <v>102221.41820023589</v>
          </cell>
          <cell r="X132">
            <v>79260.401120429829</v>
          </cell>
          <cell r="Z132">
            <v>1.33</v>
          </cell>
          <cell r="AA132">
            <v>105416.33349017167</v>
          </cell>
          <cell r="AB132">
            <v>80051.592189752322</v>
          </cell>
          <cell r="AD132">
            <v>1.33</v>
          </cell>
          <cell r="AE132">
            <v>106468.6176123706</v>
          </cell>
          <cell r="AF132">
            <v>52493.94243428122</v>
          </cell>
          <cell r="AH132">
            <v>1.33</v>
          </cell>
          <cell r="AI132">
            <v>69816.943437594033</v>
          </cell>
          <cell r="AJ132">
            <v>83935.444866465739</v>
          </cell>
          <cell r="AL132">
            <v>1.33</v>
          </cell>
          <cell r="AM132">
            <v>111634.14167239943</v>
          </cell>
          <cell r="AN132">
            <v>80900.368866465738</v>
          </cell>
          <cell r="AP132">
            <v>1.33</v>
          </cell>
          <cell r="AQ132">
            <v>107597.49059239944</v>
          </cell>
          <cell r="AR132">
            <v>88081.37994275456</v>
          </cell>
          <cell r="AT132">
            <v>1.33</v>
          </cell>
          <cell r="AU132">
            <v>117148.23532386357</v>
          </cell>
          <cell r="AV132">
            <v>70076.781292042986</v>
          </cell>
          <cell r="AX132">
            <v>1.33</v>
          </cell>
          <cell r="AY132">
            <v>93202.119118417177</v>
          </cell>
          <cell r="AZ132">
            <v>67945.402512042987</v>
          </cell>
          <cell r="BB132">
            <v>1.33</v>
          </cell>
          <cell r="BC132">
            <v>90367.385341017172</v>
          </cell>
          <cell r="BD132">
            <v>903819.46194000007</v>
          </cell>
          <cell r="BE132">
            <v>1202079.8843802002</v>
          </cell>
        </row>
        <row r="133">
          <cell r="B133">
            <v>2601034</v>
          </cell>
          <cell r="C133" t="str">
            <v>Claw pole TG11</v>
          </cell>
          <cell r="D133" t="str">
            <v>ONIL</v>
          </cell>
          <cell r="E133" t="str">
            <v>F</v>
          </cell>
          <cell r="F133">
            <v>1.61</v>
          </cell>
          <cell r="G133">
            <v>2</v>
          </cell>
          <cell r="H133">
            <v>839.36</v>
          </cell>
          <cell r="J133">
            <v>1.61</v>
          </cell>
          <cell r="K133">
            <v>1351.3696</v>
          </cell>
          <cell r="L133">
            <v>6790.5599999999995</v>
          </cell>
          <cell r="N133">
            <v>1.61</v>
          </cell>
          <cell r="O133">
            <v>10932.801600000001</v>
          </cell>
          <cell r="P133">
            <v>6790.5599999999995</v>
          </cell>
          <cell r="R133">
            <v>1.61</v>
          </cell>
          <cell r="S133">
            <v>10932.801600000001</v>
          </cell>
          <cell r="T133">
            <v>5151.3999999999996</v>
          </cell>
          <cell r="V133">
            <v>1.61</v>
          </cell>
          <cell r="W133">
            <v>8293.7540000000008</v>
          </cell>
          <cell r="X133">
            <v>10285.6</v>
          </cell>
          <cell r="Z133">
            <v>1.61</v>
          </cell>
          <cell r="AA133">
            <v>16559.816000000003</v>
          </cell>
          <cell r="AB133">
            <v>10285.6</v>
          </cell>
          <cell r="AD133">
            <v>1.61</v>
          </cell>
          <cell r="AE133">
            <v>16559.816000000003</v>
          </cell>
          <cell r="AF133">
            <v>8947.44</v>
          </cell>
          <cell r="AH133">
            <v>1.61</v>
          </cell>
          <cell r="AI133">
            <v>14405.378400000001</v>
          </cell>
          <cell r="AJ133">
            <v>12427</v>
          </cell>
          <cell r="AL133">
            <v>1.61</v>
          </cell>
          <cell r="AM133">
            <v>20007.47</v>
          </cell>
          <cell r="AN133">
            <v>19787</v>
          </cell>
          <cell r="AP133">
            <v>1.61</v>
          </cell>
          <cell r="AQ133">
            <v>31857.070000000003</v>
          </cell>
          <cell r="AR133">
            <v>24444.080000000002</v>
          </cell>
          <cell r="AT133">
            <v>1.61</v>
          </cell>
          <cell r="AU133">
            <v>39354.968800000002</v>
          </cell>
          <cell r="AV133">
            <v>20021.599999999999</v>
          </cell>
          <cell r="AX133">
            <v>1.61</v>
          </cell>
          <cell r="AY133">
            <v>32234.775999999998</v>
          </cell>
          <cell r="AZ133">
            <v>16976.2</v>
          </cell>
          <cell r="BB133">
            <v>1.61</v>
          </cell>
          <cell r="BC133">
            <v>27331.682000000004</v>
          </cell>
          <cell r="BD133">
            <v>142746.4</v>
          </cell>
          <cell r="BE133">
            <v>229821.70400000006</v>
          </cell>
        </row>
        <row r="134">
          <cell r="B134">
            <v>2650109</v>
          </cell>
          <cell r="C134" t="str">
            <v>Claw pole TG15 Nao</v>
          </cell>
          <cell r="D134" t="str">
            <v>OniL</v>
          </cell>
          <cell r="E134" t="str">
            <v>F</v>
          </cell>
          <cell r="F134">
            <v>1.7969999999999999</v>
          </cell>
          <cell r="G134">
            <v>2</v>
          </cell>
          <cell r="H134">
            <v>5768.4</v>
          </cell>
          <cell r="J134">
            <v>1.7969999999999999</v>
          </cell>
          <cell r="K134">
            <v>10365.814799999998</v>
          </cell>
          <cell r="L134">
            <v>6057.2</v>
          </cell>
          <cell r="N134">
            <v>1.7969999999999999</v>
          </cell>
          <cell r="O134">
            <v>10884.788399999999</v>
          </cell>
          <cell r="P134">
            <v>6346.0000000000009</v>
          </cell>
          <cell r="R134">
            <v>1.7969999999999999</v>
          </cell>
          <cell r="S134">
            <v>11403.762000000001</v>
          </cell>
          <cell r="T134">
            <v>6057.2</v>
          </cell>
          <cell r="V134">
            <v>1.7969999999999999</v>
          </cell>
          <cell r="W134">
            <v>10884.788399999999</v>
          </cell>
          <cell r="X134">
            <v>6057.2</v>
          </cell>
          <cell r="Z134">
            <v>1.7969999999999999</v>
          </cell>
          <cell r="AA134">
            <v>10884.788399999999</v>
          </cell>
          <cell r="AB134">
            <v>9894.5999999999985</v>
          </cell>
          <cell r="AD134">
            <v>1.7969999999999999</v>
          </cell>
          <cell r="AE134">
            <v>17780.596199999996</v>
          </cell>
          <cell r="AF134">
            <v>8319.26</v>
          </cell>
          <cell r="AH134">
            <v>1.7969999999999999</v>
          </cell>
          <cell r="AI134">
            <v>14949.710219999999</v>
          </cell>
          <cell r="AJ134">
            <v>13377.42</v>
          </cell>
          <cell r="AL134">
            <v>1.7969999999999999</v>
          </cell>
          <cell r="AM134">
            <v>24039.223739999998</v>
          </cell>
          <cell r="AN134">
            <v>12605.22</v>
          </cell>
          <cell r="AP134">
            <v>1.7969999999999999</v>
          </cell>
          <cell r="AQ134">
            <v>22651.580339999997</v>
          </cell>
          <cell r="AR134">
            <v>14089.66</v>
          </cell>
          <cell r="AT134">
            <v>1.7969999999999999</v>
          </cell>
          <cell r="AU134">
            <v>25319.119019999998</v>
          </cell>
          <cell r="AV134">
            <v>10046.199999999999</v>
          </cell>
          <cell r="AX134">
            <v>1.7969999999999999</v>
          </cell>
          <cell r="AY134">
            <v>18053.021399999998</v>
          </cell>
          <cell r="AZ134">
            <v>9390.16</v>
          </cell>
          <cell r="BB134">
            <v>1.7969999999999999</v>
          </cell>
          <cell r="BC134">
            <v>16874.11752</v>
          </cell>
          <cell r="BD134">
            <v>108008.52</v>
          </cell>
          <cell r="BE134">
            <v>194091.31043999997</v>
          </cell>
        </row>
        <row r="135">
          <cell r="B135" t="str">
            <v>M2548516</v>
          </cell>
          <cell r="C135" t="str">
            <v>TERMINAL B+</v>
          </cell>
          <cell r="D135" t="str">
            <v>PERILLAT</v>
          </cell>
          <cell r="E135" t="str">
            <v>G</v>
          </cell>
          <cell r="F135">
            <v>0.43816499999999997</v>
          </cell>
          <cell r="H135">
            <v>2744</v>
          </cell>
          <cell r="I135" t="str">
            <v>Cambio prov.</v>
          </cell>
          <cell r="J135">
            <v>0.26750000000000002</v>
          </cell>
          <cell r="K135">
            <v>734.0200000000001</v>
          </cell>
          <cell r="L135">
            <v>2058</v>
          </cell>
          <cell r="N135">
            <v>0.26750000000000002</v>
          </cell>
          <cell r="O135">
            <v>550.51499999999999</v>
          </cell>
          <cell r="P135">
            <v>1646</v>
          </cell>
          <cell r="R135">
            <v>0.26750000000000002</v>
          </cell>
          <cell r="S135">
            <v>440.30500000000001</v>
          </cell>
          <cell r="T135">
            <v>2264</v>
          </cell>
          <cell r="V135">
            <v>0.26750000000000002</v>
          </cell>
          <cell r="W135">
            <v>605.62</v>
          </cell>
          <cell r="X135">
            <v>3063</v>
          </cell>
          <cell r="Z135">
            <v>0.26750000000000002</v>
          </cell>
          <cell r="AA135">
            <v>819.35250000000008</v>
          </cell>
          <cell r="AB135">
            <v>3121</v>
          </cell>
          <cell r="AD135">
            <v>0.26750000000000002</v>
          </cell>
          <cell r="AE135">
            <v>834.86750000000006</v>
          </cell>
          <cell r="AF135">
            <v>2230</v>
          </cell>
          <cell r="AH135">
            <v>0.26750000000000002</v>
          </cell>
          <cell r="AI135">
            <v>596.52500000000009</v>
          </cell>
          <cell r="AJ135">
            <v>2675</v>
          </cell>
          <cell r="AL135">
            <v>0.26750000000000002</v>
          </cell>
          <cell r="AM135">
            <v>715.5625</v>
          </cell>
          <cell r="AN135">
            <v>3361</v>
          </cell>
          <cell r="AP135">
            <v>0.26750000000000002</v>
          </cell>
          <cell r="AQ135">
            <v>899.0675</v>
          </cell>
          <cell r="AR135">
            <v>1201</v>
          </cell>
          <cell r="AT135">
            <v>0.26750000000000002</v>
          </cell>
          <cell r="AU135">
            <v>321.26750000000004</v>
          </cell>
          <cell r="AV135">
            <v>1269</v>
          </cell>
          <cell r="AX135">
            <v>0.26750000000000002</v>
          </cell>
          <cell r="AY135">
            <v>339.45750000000004</v>
          </cell>
          <cell r="AZ135">
            <v>1176</v>
          </cell>
          <cell r="BB135">
            <v>0.26750000000000002</v>
          </cell>
          <cell r="BC135">
            <v>314.58000000000004</v>
          </cell>
          <cell r="BD135">
            <v>26808</v>
          </cell>
          <cell r="BE135">
            <v>7171.14</v>
          </cell>
        </row>
        <row r="136">
          <cell r="B136">
            <v>2808459</v>
          </cell>
          <cell r="C136" t="str">
            <v>ETIQUETA</v>
          </cell>
          <cell r="D136" t="str">
            <v>PLASTO ETIQUETTES</v>
          </cell>
          <cell r="E136" t="str">
            <v>V</v>
          </cell>
          <cell r="F136">
            <v>1.1461839999999999E-2</v>
          </cell>
          <cell r="H136">
            <v>103546.73256978115</v>
          </cell>
          <cell r="J136">
            <v>1.1461839999999999E-2</v>
          </cell>
          <cell r="K136">
            <v>1186.8360812376202</v>
          </cell>
          <cell r="L136">
            <v>105774.35385244398</v>
          </cell>
          <cell r="N136">
            <v>1.1461839999999999E-2</v>
          </cell>
          <cell r="O136">
            <v>1212.3687199600963</v>
          </cell>
          <cell r="P136">
            <v>108669.62112042982</v>
          </cell>
          <cell r="R136">
            <v>1.1461839999999999E-2</v>
          </cell>
          <cell r="S136">
            <v>1245.5538101429872</v>
          </cell>
          <cell r="T136">
            <v>111753.20917310967</v>
          </cell>
          <cell r="U136" t="str">
            <v>Cambio prov.</v>
          </cell>
          <cell r="V136">
            <v>8.5000000000000006E-3</v>
          </cell>
          <cell r="W136">
            <v>949.90227797143234</v>
          </cell>
          <cell r="X136">
            <v>115556.84512042982</v>
          </cell>
          <cell r="Z136">
            <v>8.5000000000000006E-3</v>
          </cell>
          <cell r="AA136">
            <v>982.23318352365357</v>
          </cell>
          <cell r="AB136">
            <v>119712.00418975235</v>
          </cell>
          <cell r="AD136">
            <v>8.5000000000000006E-3</v>
          </cell>
          <cell r="AE136">
            <v>1017.552035612895</v>
          </cell>
          <cell r="AF136">
            <v>74238.004434281203</v>
          </cell>
          <cell r="AH136">
            <v>8.5000000000000006E-3</v>
          </cell>
          <cell r="AI136">
            <v>631.0230376913903</v>
          </cell>
          <cell r="AJ136">
            <v>117486.98686646574</v>
          </cell>
          <cell r="AL136">
            <v>8.5000000000000006E-3</v>
          </cell>
          <cell r="AM136">
            <v>998.6393883649589</v>
          </cell>
          <cell r="AN136">
            <v>121208.11886646574</v>
          </cell>
          <cell r="AP136">
            <v>8.5000000000000006E-3</v>
          </cell>
          <cell r="AQ136">
            <v>1030.2690103649588</v>
          </cell>
          <cell r="AR136">
            <v>138952.72206275453</v>
          </cell>
          <cell r="AT136">
            <v>8.5000000000000006E-3</v>
          </cell>
          <cell r="AU136">
            <v>1181.0981375334136</v>
          </cell>
          <cell r="AV136">
            <v>117581.54335204299</v>
          </cell>
          <cell r="AX136">
            <v>8.5000000000000006E-3</v>
          </cell>
          <cell r="AY136">
            <v>999.44311849236556</v>
          </cell>
          <cell r="AZ136">
            <v>114566.11831204299</v>
          </cell>
          <cell r="BB136">
            <v>8.5000000000000006E-3</v>
          </cell>
          <cell r="BC136">
            <v>973.81200565236554</v>
          </cell>
          <cell r="BD136">
            <v>1349046.2599199999</v>
          </cell>
          <cell r="BE136">
            <v>12408.730806548137</v>
          </cell>
        </row>
        <row r="137">
          <cell r="B137">
            <v>2519447</v>
          </cell>
          <cell r="C137" t="str">
            <v>ANILLO INTERIOR</v>
          </cell>
          <cell r="D137" t="str">
            <v>PORITE</v>
          </cell>
          <cell r="E137" t="str">
            <v>F5</v>
          </cell>
          <cell r="F137">
            <v>4.8500000000000001E-2</v>
          </cell>
          <cell r="H137">
            <v>89027.972569781152</v>
          </cell>
          <cell r="J137">
            <v>4.8500000000000001E-2</v>
          </cell>
          <cell r="K137">
            <v>4317.856669634386</v>
          </cell>
          <cell r="L137">
            <v>90717.625852443976</v>
          </cell>
          <cell r="M137" t="str">
            <v>Cambio prov.</v>
          </cell>
          <cell r="N137">
            <v>4.5289999999999997E-2</v>
          </cell>
          <cell r="O137">
            <v>4108.6012748571875</v>
          </cell>
          <cell r="P137">
            <v>95277.581120429822</v>
          </cell>
          <cell r="R137">
            <v>4.5289999999999997E-2</v>
          </cell>
          <cell r="S137">
            <v>4315.1216489442668</v>
          </cell>
          <cell r="T137">
            <v>93759.809173109679</v>
          </cell>
          <cell r="V137">
            <v>4.5289999999999997E-2</v>
          </cell>
          <cell r="W137">
            <v>4246.3817574501372</v>
          </cell>
          <cell r="X137">
            <v>99241.101120429827</v>
          </cell>
          <cell r="Z137">
            <v>4.5289999999999997E-2</v>
          </cell>
          <cell r="AA137">
            <v>4494.6294697442663</v>
          </cell>
          <cell r="AB137">
            <v>100339.99218975233</v>
          </cell>
          <cell r="AD137">
            <v>4.5289999999999997E-2</v>
          </cell>
          <cell r="AE137">
            <v>4544.3982462738832</v>
          </cell>
          <cell r="AF137">
            <v>67848.374434281213</v>
          </cell>
          <cell r="AH137">
            <v>4.5289999999999997E-2</v>
          </cell>
          <cell r="AI137">
            <v>3072.8528781285959</v>
          </cell>
          <cell r="AJ137">
            <v>108123.27686646573</v>
          </cell>
          <cell r="AL137">
            <v>4.5289999999999997E-2</v>
          </cell>
          <cell r="AM137">
            <v>4896.9032092822326</v>
          </cell>
          <cell r="AN137">
            <v>104184.50886646574</v>
          </cell>
          <cell r="AP137">
            <v>4.5289999999999997E-2</v>
          </cell>
          <cell r="AQ137">
            <v>4718.516406562233</v>
          </cell>
          <cell r="AR137">
            <v>119186.89206275454</v>
          </cell>
          <cell r="AT137">
            <v>4.5289999999999997E-2</v>
          </cell>
          <cell r="AU137">
            <v>5397.9743415221528</v>
          </cell>
          <cell r="AV137">
            <v>101209.443352043</v>
          </cell>
          <cell r="AX137">
            <v>4.5289999999999997E-2</v>
          </cell>
          <cell r="AY137">
            <v>4583.7756894140275</v>
          </cell>
          <cell r="AZ137">
            <v>99175.038312042991</v>
          </cell>
          <cell r="BB137">
            <v>4.5289999999999997E-2</v>
          </cell>
          <cell r="BC137">
            <v>4491.637485152427</v>
          </cell>
          <cell r="BD137">
            <v>1168091.61592</v>
          </cell>
          <cell r="BE137">
            <v>53188.649076965783</v>
          </cell>
        </row>
        <row r="138">
          <cell r="B138">
            <v>2601533</v>
          </cell>
          <cell r="C138" t="str">
            <v>PROTECTEUR COMPLET</v>
          </cell>
          <cell r="D138" t="str">
            <v>PROSPECTIVE &amp;OUTILLAGE</v>
          </cell>
          <cell r="E138" t="str">
            <v>K1</v>
          </cell>
          <cell r="F138">
            <v>2.6891240000000004E-2</v>
          </cell>
          <cell r="G138">
            <v>1</v>
          </cell>
          <cell r="H138">
            <v>2744</v>
          </cell>
          <cell r="J138">
            <v>2.6891240000000004E-2</v>
          </cell>
          <cell r="K138">
            <v>73.789562560000007</v>
          </cell>
          <cell r="L138">
            <v>2058</v>
          </cell>
          <cell r="N138">
            <v>2.6891240000000004E-2</v>
          </cell>
          <cell r="O138">
            <v>55.342171920000006</v>
          </cell>
          <cell r="P138">
            <v>1646</v>
          </cell>
          <cell r="R138">
            <v>2.6891240000000004E-2</v>
          </cell>
          <cell r="S138">
            <v>44.262981040000007</v>
          </cell>
          <cell r="T138">
            <v>2264</v>
          </cell>
          <cell r="V138">
            <v>2.6891240000000004E-2</v>
          </cell>
          <cell r="W138">
            <v>60.881767360000012</v>
          </cell>
          <cell r="X138">
            <v>3063</v>
          </cell>
          <cell r="Z138">
            <v>2.6891240000000004E-2</v>
          </cell>
          <cell r="AA138">
            <v>82.367868120000011</v>
          </cell>
          <cell r="AB138">
            <v>3121</v>
          </cell>
          <cell r="AD138">
            <v>2.6891240000000004E-2</v>
          </cell>
          <cell r="AE138">
            <v>83.927560040000017</v>
          </cell>
          <cell r="AF138">
            <v>2230</v>
          </cell>
          <cell r="AH138">
            <v>2.7674480000000005E-2</v>
          </cell>
          <cell r="AI138">
            <v>61.714090400000011</v>
          </cell>
          <cell r="AJ138">
            <v>2675</v>
          </cell>
          <cell r="AL138">
            <v>2.7674480000000005E-2</v>
          </cell>
          <cell r="AM138">
            <v>74.029234000000017</v>
          </cell>
          <cell r="AN138">
            <v>3361</v>
          </cell>
          <cell r="AP138">
            <v>2.7674480000000005E-2</v>
          </cell>
          <cell r="AQ138">
            <v>93.013927280000019</v>
          </cell>
          <cell r="AR138">
            <v>1201</v>
          </cell>
          <cell r="AT138">
            <v>2.7674480000000005E-2</v>
          </cell>
          <cell r="AU138">
            <v>33.237050480000008</v>
          </cell>
          <cell r="AV138">
            <v>1269</v>
          </cell>
          <cell r="AW138" t="str">
            <v xml:space="preserve"> </v>
          </cell>
          <cell r="AX138">
            <v>2.7674480000000005E-2</v>
          </cell>
          <cell r="AY138">
            <v>35.118915120000004</v>
          </cell>
          <cell r="AZ138">
            <v>1176</v>
          </cell>
          <cell r="BB138">
            <v>2.7674480000000005E-2</v>
          </cell>
          <cell r="BC138">
            <v>32.545188480000007</v>
          </cell>
          <cell r="BD138">
            <v>26808</v>
          </cell>
          <cell r="BE138">
            <v>730.23031680000008</v>
          </cell>
        </row>
        <row r="139">
          <cell r="B139" t="str">
            <v>2545472</v>
          </cell>
          <cell r="C139" t="str">
            <v>PROTECTEUR COLLECTEUR</v>
          </cell>
          <cell r="D139" t="str">
            <v>PROSPECTIVE &amp;OUTILLAGE</v>
          </cell>
          <cell r="E139" t="str">
            <v>K1</v>
          </cell>
          <cell r="F139">
            <v>2.6891240000000004E-2</v>
          </cell>
          <cell r="G139">
            <v>1</v>
          </cell>
          <cell r="H139">
            <v>100802.73256978115</v>
          </cell>
          <cell r="J139">
            <v>2.6891240000000004E-2</v>
          </cell>
          <cell r="K139">
            <v>2710.710474189802</v>
          </cell>
          <cell r="L139">
            <v>103716.35385244398</v>
          </cell>
          <cell r="N139">
            <v>2.6891240000000004E-2</v>
          </cell>
          <cell r="O139">
            <v>2789.0613633709959</v>
          </cell>
          <cell r="P139">
            <v>107023.62112042982</v>
          </cell>
          <cell r="R139">
            <v>2.6891240000000004E-2</v>
          </cell>
          <cell r="S139">
            <v>2877.9978812185473</v>
          </cell>
          <cell r="T139">
            <v>109489.20917310967</v>
          </cell>
          <cell r="V139">
            <v>2.6891240000000004E-2</v>
          </cell>
          <cell r="W139">
            <v>2944.3006012842943</v>
          </cell>
          <cell r="X139">
            <v>112493.84512042982</v>
          </cell>
          <cell r="Z139">
            <v>2.6891240000000004E-2</v>
          </cell>
          <cell r="AA139">
            <v>3025.0989876563076</v>
          </cell>
          <cell r="AB139">
            <v>116591.00418975235</v>
          </cell>
          <cell r="AD139">
            <v>2.6891240000000004E-2</v>
          </cell>
          <cell r="AE139">
            <v>3135.2766755076364</v>
          </cell>
          <cell r="AF139">
            <v>72008.004434281203</v>
          </cell>
          <cell r="AH139">
            <v>2.7674480000000005E-2</v>
          </cell>
          <cell r="AI139">
            <v>1992.7840785564267</v>
          </cell>
          <cell r="AJ139">
            <v>114811.98686646574</v>
          </cell>
          <cell r="AL139">
            <v>2.7674480000000005E-2</v>
          </cell>
          <cell r="AM139">
            <v>3177.3620342962695</v>
          </cell>
          <cell r="AN139">
            <v>117847.11886646574</v>
          </cell>
          <cell r="AP139">
            <v>2.7674480000000005E-2</v>
          </cell>
          <cell r="AQ139">
            <v>3261.3577341276291</v>
          </cell>
          <cell r="AR139">
            <v>131351.72206275453</v>
          </cell>
          <cell r="AT139">
            <v>2.7674480000000005E-2</v>
          </cell>
          <cell r="AU139">
            <v>3635.0906051912598</v>
          </cell>
          <cell r="AV139">
            <v>105112.54335204299</v>
          </cell>
          <cell r="AW139" t="str">
            <v xml:space="preserve"> </v>
          </cell>
          <cell r="AX139">
            <v>2.7674480000000005E-2</v>
          </cell>
          <cell r="AY139">
            <v>2908.9349787452475</v>
          </cell>
          <cell r="AZ139">
            <v>100430.11831204299</v>
          </cell>
          <cell r="BB139">
            <v>2.7674480000000005E-2</v>
          </cell>
          <cell r="BC139">
            <v>2779.3513006242679</v>
          </cell>
          <cell r="BD139">
            <v>1291678.2599199999</v>
          </cell>
          <cell r="BE139">
            <v>35237.326714768678</v>
          </cell>
        </row>
        <row r="140">
          <cell r="B140" t="str">
            <v>2546997</v>
          </cell>
          <cell r="C140" t="str">
            <v>PION DE CENTRAGE</v>
          </cell>
          <cell r="D140" t="str">
            <v>PROSPECTIVE &amp;OUTILLAGE</v>
          </cell>
          <cell r="E140" t="str">
            <v>K1</v>
          </cell>
          <cell r="F140">
            <v>1.7809936000000002E-2</v>
          </cell>
          <cell r="G140">
            <v>1</v>
          </cell>
          <cell r="H140">
            <v>45252.439999999995</v>
          </cell>
          <cell r="J140">
            <v>1.7809936000000002E-2</v>
          </cell>
          <cell r="K140">
            <v>805.94306024384002</v>
          </cell>
          <cell r="L140">
            <v>47710.007999999994</v>
          </cell>
          <cell r="N140">
            <v>1.7809936000000002E-2</v>
          </cell>
          <cell r="O140">
            <v>849.71218903948795</v>
          </cell>
          <cell r="P140">
            <v>47577.320000000007</v>
          </cell>
          <cell r="R140">
            <v>1.7809936000000002E-2</v>
          </cell>
          <cell r="S140">
            <v>847.34902425152018</v>
          </cell>
          <cell r="T140">
            <v>50216.099999999991</v>
          </cell>
          <cell r="V140">
            <v>1.7809936000000002E-2</v>
          </cell>
          <cell r="W140">
            <v>894.3455271695999</v>
          </cell>
          <cell r="X140">
            <v>52129.544000000002</v>
          </cell>
          <cell r="Z140">
            <v>1.7809936000000002E-2</v>
          </cell>
          <cell r="AA140">
            <v>928.42384234918416</v>
          </cell>
          <cell r="AB140">
            <v>56082.811999999998</v>
          </cell>
          <cell r="AD140">
            <v>1.7809936000000002E-2</v>
          </cell>
          <cell r="AE140">
            <v>998.83129242003213</v>
          </cell>
          <cell r="AF140">
            <v>38382.997999999992</v>
          </cell>
          <cell r="AH140">
            <v>1.8328672000000004E-2</v>
          </cell>
          <cell r="AI140">
            <v>703.50938071865608</v>
          </cell>
          <cell r="AJ140">
            <v>59122.538</v>
          </cell>
          <cell r="AL140">
            <v>1.8328672000000004E-2</v>
          </cell>
          <cell r="AM140">
            <v>1083.6376068095362</v>
          </cell>
          <cell r="AN140">
            <v>62687.670000000006</v>
          </cell>
          <cell r="AP140">
            <v>1.8328672000000004E-2</v>
          </cell>
          <cell r="AQ140">
            <v>1148.9817418742405</v>
          </cell>
          <cell r="AR140">
            <v>74344.158479999998</v>
          </cell>
          <cell r="AT140">
            <v>1.8328672000000004E-2</v>
          </cell>
          <cell r="AU140">
            <v>1362.6296958959388</v>
          </cell>
          <cell r="AV140">
            <v>67401.548240000004</v>
          </cell>
          <cell r="AW140" t="str">
            <v xml:space="preserve"> </v>
          </cell>
          <cell r="AX140">
            <v>1.8328672000000004E-2</v>
          </cell>
          <cell r="AY140">
            <v>1235.3808699831377</v>
          </cell>
          <cell r="AZ140">
            <v>66146.123200000002</v>
          </cell>
          <cell r="BB140">
            <v>1.8328672000000004E-2</v>
          </cell>
          <cell r="BC140">
            <v>1212.3705962043907</v>
          </cell>
          <cell r="BD140">
            <v>667053.25991999998</v>
          </cell>
          <cell r="BE140">
            <v>12071.114826959563</v>
          </cell>
        </row>
        <row r="141">
          <cell r="B141">
            <v>2549762</v>
          </cell>
          <cell r="C141" t="str">
            <v>RAIGIPOX A309</v>
          </cell>
          <cell r="D141" t="str">
            <v>RAIGI</v>
          </cell>
          <cell r="E141" t="str">
            <v>L3</v>
          </cell>
          <cell r="F141">
            <v>7.6044900000000011E-3</v>
          </cell>
          <cell r="H141">
            <v>8600.7999999999993</v>
          </cell>
          <cell r="J141">
            <v>7.6044900000000011E-3</v>
          </cell>
          <cell r="K141">
            <v>65.404697592000005</v>
          </cell>
          <cell r="L141">
            <v>20849.759999999998</v>
          </cell>
          <cell r="N141">
            <v>7.6044900000000011E-3</v>
          </cell>
          <cell r="O141">
            <v>158.55179142240002</v>
          </cell>
          <cell r="P141">
            <v>21196.32</v>
          </cell>
          <cell r="R141">
            <v>7.6044900000000011E-3</v>
          </cell>
          <cell r="S141">
            <v>161.18720347680002</v>
          </cell>
          <cell r="T141">
            <v>17571.439999999999</v>
          </cell>
          <cell r="V141">
            <v>7.6044900000000011E-3</v>
          </cell>
          <cell r="W141">
            <v>133.62183976560001</v>
          </cell>
          <cell r="X141">
            <v>27839.84</v>
          </cell>
          <cell r="Z141">
            <v>7.6044900000000011E-3</v>
          </cell>
          <cell r="AA141">
            <v>211.70778488160002</v>
          </cell>
          <cell r="AB141">
            <v>32444.720000000001</v>
          </cell>
          <cell r="AD141">
            <v>7.6044900000000011E-3</v>
          </cell>
          <cell r="AE141">
            <v>246.72554879280005</v>
          </cell>
          <cell r="AF141">
            <v>27877.991999999998</v>
          </cell>
          <cell r="AH141">
            <v>7.8259800000000015E-3</v>
          </cell>
          <cell r="AI141">
            <v>218.17260783216003</v>
          </cell>
          <cell r="AJ141">
            <v>40906.904000000002</v>
          </cell>
          <cell r="AL141">
            <v>7.8259800000000015E-3</v>
          </cell>
          <cell r="AM141">
            <v>320.13661256592007</v>
          </cell>
          <cell r="AN141">
            <v>69420.263999999996</v>
          </cell>
          <cell r="AP141">
            <v>7.8259800000000015E-3</v>
          </cell>
          <cell r="AQ141">
            <v>543.2815976587201</v>
          </cell>
          <cell r="AR141">
            <v>88835.751999999993</v>
          </cell>
          <cell r="AT141">
            <v>7.8259800000000015E-3</v>
          </cell>
          <cell r="AU141">
            <v>695.22681843696012</v>
          </cell>
          <cell r="AV141">
            <v>72258.64</v>
          </cell>
          <cell r="AX141">
            <v>7.8259800000000015E-3</v>
          </cell>
          <cell r="AY141">
            <v>565.49467146720008</v>
          </cell>
          <cell r="AZ141">
            <v>64260.592000000004</v>
          </cell>
          <cell r="BB141">
            <v>7.8259800000000015E-3</v>
          </cell>
          <cell r="BC141">
            <v>502.90210778016012</v>
          </cell>
          <cell r="BD141">
            <v>492063.02399999998</v>
          </cell>
          <cell r="BE141">
            <v>3822.4132816723204</v>
          </cell>
        </row>
        <row r="142">
          <cell r="B142">
            <v>2548727</v>
          </cell>
          <cell r="C142" t="str">
            <v>Front Housing</v>
          </cell>
          <cell r="D142" t="str">
            <v>Samyoung MT</v>
          </cell>
          <cell r="E142" t="str">
            <v>C1</v>
          </cell>
          <cell r="F142">
            <v>2.2968999999999999</v>
          </cell>
          <cell r="G142">
            <v>1</v>
          </cell>
          <cell r="H142">
            <v>0</v>
          </cell>
          <cell r="J142">
            <v>2.2968999999999999</v>
          </cell>
          <cell r="K142">
            <v>0</v>
          </cell>
          <cell r="L142">
            <v>0</v>
          </cell>
          <cell r="N142">
            <v>2.2968999999999999</v>
          </cell>
          <cell r="O142">
            <v>0</v>
          </cell>
          <cell r="P142">
            <v>0</v>
          </cell>
          <cell r="R142">
            <v>2.2968999999999999</v>
          </cell>
          <cell r="S142">
            <v>0</v>
          </cell>
          <cell r="T142">
            <v>0</v>
          </cell>
          <cell r="V142">
            <v>2.2968999999999999</v>
          </cell>
          <cell r="W142">
            <v>0</v>
          </cell>
          <cell r="X142">
            <v>0</v>
          </cell>
          <cell r="Z142">
            <v>2.2968999999999999</v>
          </cell>
          <cell r="AA142">
            <v>0</v>
          </cell>
          <cell r="AB142">
            <v>0</v>
          </cell>
          <cell r="AD142">
            <v>2.2968999999999999</v>
          </cell>
          <cell r="AE142">
            <v>0</v>
          </cell>
          <cell r="AF142">
            <v>0</v>
          </cell>
          <cell r="AH142">
            <v>2.3637999999999999</v>
          </cell>
          <cell r="AI142">
            <v>0</v>
          </cell>
          <cell r="AJ142">
            <v>0</v>
          </cell>
          <cell r="AL142">
            <v>2.3637999999999999</v>
          </cell>
          <cell r="AM142">
            <v>0</v>
          </cell>
          <cell r="AN142">
            <v>0</v>
          </cell>
          <cell r="AP142">
            <v>2.3637999999999999</v>
          </cell>
          <cell r="AQ142">
            <v>0</v>
          </cell>
          <cell r="AR142">
            <v>0</v>
          </cell>
          <cell r="AT142">
            <v>2.3637999999999999</v>
          </cell>
          <cell r="AU142">
            <v>0</v>
          </cell>
          <cell r="AV142">
            <v>0</v>
          </cell>
          <cell r="AX142">
            <v>2.3637999999999999</v>
          </cell>
          <cell r="AY142">
            <v>0</v>
          </cell>
          <cell r="AZ142">
            <v>0</v>
          </cell>
          <cell r="BB142">
            <v>2.3637999999999999</v>
          </cell>
          <cell r="BC142">
            <v>0</v>
          </cell>
          <cell r="BD142">
            <v>0</v>
          </cell>
          <cell r="BE142">
            <v>0</v>
          </cell>
        </row>
        <row r="143">
          <cell r="B143">
            <v>2548730</v>
          </cell>
          <cell r="C143" t="str">
            <v>Rear Housing</v>
          </cell>
          <cell r="D143" t="str">
            <v>Samyoung MT</v>
          </cell>
          <cell r="E143" t="str">
            <v>C1</v>
          </cell>
          <cell r="F143">
            <v>1.5644670000000001</v>
          </cell>
          <cell r="G143">
            <v>1</v>
          </cell>
          <cell r="H143">
            <v>0</v>
          </cell>
          <cell r="J143">
            <v>1.5644670000000001</v>
          </cell>
          <cell r="K143">
            <v>0</v>
          </cell>
          <cell r="L143">
            <v>0</v>
          </cell>
          <cell r="N143">
            <v>1.5644670000000001</v>
          </cell>
          <cell r="O143">
            <v>0</v>
          </cell>
          <cell r="P143">
            <v>0</v>
          </cell>
          <cell r="R143">
            <v>1.5644670000000001</v>
          </cell>
          <cell r="S143">
            <v>0</v>
          </cell>
          <cell r="T143">
            <v>0</v>
          </cell>
          <cell r="V143">
            <v>1.5644670000000001</v>
          </cell>
          <cell r="W143">
            <v>0</v>
          </cell>
          <cell r="X143">
            <v>0</v>
          </cell>
          <cell r="Z143">
            <v>1.5644670000000001</v>
          </cell>
          <cell r="AA143">
            <v>0</v>
          </cell>
          <cell r="AB143">
            <v>0</v>
          </cell>
          <cell r="AD143">
            <v>1.5644670000000001</v>
          </cell>
          <cell r="AE143">
            <v>0</v>
          </cell>
          <cell r="AF143">
            <v>0</v>
          </cell>
          <cell r="AH143">
            <v>1.610034</v>
          </cell>
          <cell r="AI143">
            <v>0</v>
          </cell>
          <cell r="AJ143">
            <v>0</v>
          </cell>
          <cell r="AL143">
            <v>1.610034</v>
          </cell>
          <cell r="AM143">
            <v>0</v>
          </cell>
          <cell r="AN143">
            <v>0</v>
          </cell>
          <cell r="AP143">
            <v>1.610034</v>
          </cell>
          <cell r="AQ143">
            <v>0</v>
          </cell>
          <cell r="AR143">
            <v>6400</v>
          </cell>
          <cell r="AT143">
            <v>1.610034</v>
          </cell>
          <cell r="AU143">
            <v>10304.2176</v>
          </cell>
          <cell r="AV143">
            <v>11200</v>
          </cell>
          <cell r="AX143">
            <v>1.610034</v>
          </cell>
          <cell r="AY143">
            <v>18032.380799999999</v>
          </cell>
          <cell r="AZ143">
            <v>12960</v>
          </cell>
          <cell r="BB143">
            <v>1.610034</v>
          </cell>
          <cell r="BC143">
            <v>20866.040639999999</v>
          </cell>
          <cell r="BD143">
            <v>30560</v>
          </cell>
          <cell r="BE143">
            <v>49202.639039999995</v>
          </cell>
        </row>
        <row r="144">
          <cell r="B144">
            <v>2601114</v>
          </cell>
          <cell r="C144" t="str">
            <v>Rear Housing</v>
          </cell>
          <cell r="D144" t="str">
            <v>Samyoung MT</v>
          </cell>
          <cell r="E144" t="str">
            <v>C1</v>
          </cell>
          <cell r="F144">
            <v>1.8540000000000001</v>
          </cell>
          <cell r="G144">
            <v>1</v>
          </cell>
          <cell r="H144">
            <v>419.68</v>
          </cell>
          <cell r="J144">
            <v>1.8540000000000001</v>
          </cell>
          <cell r="K144">
            <v>778.08672000000001</v>
          </cell>
          <cell r="L144">
            <v>3395.2799999999997</v>
          </cell>
          <cell r="N144">
            <v>1.8540000000000001</v>
          </cell>
          <cell r="O144">
            <v>6294.8491199999999</v>
          </cell>
          <cell r="P144">
            <v>3395.2799999999997</v>
          </cell>
          <cell r="R144">
            <v>1.8540000000000001</v>
          </cell>
          <cell r="S144">
            <v>6294.8491199999999</v>
          </cell>
          <cell r="T144">
            <v>2575.6999999999998</v>
          </cell>
          <cell r="V144">
            <v>1.8540000000000001</v>
          </cell>
          <cell r="W144">
            <v>4775.3477999999996</v>
          </cell>
          <cell r="X144">
            <v>5142.8</v>
          </cell>
          <cell r="Z144">
            <v>1.8540000000000001</v>
          </cell>
          <cell r="AA144">
            <v>9534.7512000000006</v>
          </cell>
          <cell r="AB144">
            <v>5142.8</v>
          </cell>
          <cell r="AD144">
            <v>1.8540000000000001</v>
          </cell>
          <cell r="AE144">
            <v>9534.7512000000006</v>
          </cell>
          <cell r="AF144">
            <v>4473.72</v>
          </cell>
          <cell r="AH144">
            <v>1.9080000000000001</v>
          </cell>
          <cell r="AI144">
            <v>8535.8577600000008</v>
          </cell>
          <cell r="AJ144">
            <v>6213.5</v>
          </cell>
          <cell r="AL144">
            <v>1.9080000000000001</v>
          </cell>
          <cell r="AM144">
            <v>11855.358</v>
          </cell>
          <cell r="AN144">
            <v>6213.5</v>
          </cell>
          <cell r="AP144">
            <v>1.9080000000000001</v>
          </cell>
          <cell r="AQ144">
            <v>11855.358</v>
          </cell>
          <cell r="AR144">
            <v>6462.04</v>
          </cell>
          <cell r="AT144">
            <v>1.9080000000000001</v>
          </cell>
          <cell r="AU144">
            <v>12329.572320000001</v>
          </cell>
          <cell r="AV144">
            <v>4970.8</v>
          </cell>
          <cell r="AX144">
            <v>1.9080000000000001</v>
          </cell>
          <cell r="AY144">
            <v>9484.2864000000009</v>
          </cell>
          <cell r="AZ144">
            <v>3728.1</v>
          </cell>
          <cell r="BB144">
            <v>1.9080000000000001</v>
          </cell>
          <cell r="BC144">
            <v>7113.2148000000007</v>
          </cell>
          <cell r="BD144">
            <v>52133.2</v>
          </cell>
          <cell r="BE144">
            <v>98386.28244000001</v>
          </cell>
        </row>
        <row r="145">
          <cell r="B145">
            <v>2601116</v>
          </cell>
          <cell r="C145" t="str">
            <v>Front Housing</v>
          </cell>
          <cell r="D145" t="str">
            <v>Samyoung MT</v>
          </cell>
          <cell r="E145" t="str">
            <v>C1</v>
          </cell>
          <cell r="F145">
            <v>2.04352</v>
          </cell>
          <cell r="G145">
            <v>1</v>
          </cell>
          <cell r="H145">
            <v>419.68</v>
          </cell>
          <cell r="J145">
            <v>2.04352</v>
          </cell>
          <cell r="K145">
            <v>857.62447359999999</v>
          </cell>
          <cell r="L145">
            <v>3395.2799999999997</v>
          </cell>
          <cell r="N145">
            <v>2.04352</v>
          </cell>
          <cell r="O145">
            <v>6938.3225855999999</v>
          </cell>
          <cell r="P145">
            <v>3395.2799999999997</v>
          </cell>
          <cell r="R145">
            <v>2.04352</v>
          </cell>
          <cell r="S145">
            <v>6938.3225855999999</v>
          </cell>
          <cell r="T145">
            <v>2575.6999999999998</v>
          </cell>
          <cell r="V145">
            <v>2.04352</v>
          </cell>
          <cell r="W145">
            <v>5263.4944639999994</v>
          </cell>
          <cell r="X145">
            <v>5142.8</v>
          </cell>
          <cell r="Z145">
            <v>2.04352</v>
          </cell>
          <cell r="AA145">
            <v>10509.414656000001</v>
          </cell>
          <cell r="AB145">
            <v>5142.8</v>
          </cell>
          <cell r="AD145">
            <v>2.04352</v>
          </cell>
          <cell r="AE145">
            <v>10509.414656000001</v>
          </cell>
          <cell r="AF145">
            <v>4473.72</v>
          </cell>
          <cell r="AH145">
            <v>2.10304</v>
          </cell>
          <cell r="AI145">
            <v>9408.4121088000011</v>
          </cell>
          <cell r="AJ145">
            <v>6213.5</v>
          </cell>
          <cell r="AL145">
            <v>2.10304</v>
          </cell>
          <cell r="AM145">
            <v>13067.23904</v>
          </cell>
          <cell r="AN145">
            <v>6213.5</v>
          </cell>
          <cell r="AP145">
            <v>2.10304</v>
          </cell>
          <cell r="AQ145">
            <v>13067.23904</v>
          </cell>
          <cell r="AR145">
            <v>6462.04</v>
          </cell>
          <cell r="AT145">
            <v>2.10304</v>
          </cell>
          <cell r="AU145">
            <v>13589.928601600001</v>
          </cell>
          <cell r="AV145">
            <v>4970.8</v>
          </cell>
          <cell r="AX145">
            <v>2.10304</v>
          </cell>
          <cell r="AY145">
            <v>10453.791232</v>
          </cell>
          <cell r="AZ145">
            <v>3728.1</v>
          </cell>
          <cell r="BB145">
            <v>2.10304</v>
          </cell>
          <cell r="BC145">
            <v>7840.3434239999997</v>
          </cell>
          <cell r="BD145">
            <v>52133.2</v>
          </cell>
          <cell r="BE145">
            <v>108443.5468672</v>
          </cell>
        </row>
        <row r="146">
          <cell r="B146">
            <v>2601500</v>
          </cell>
          <cell r="C146" t="str">
            <v>Front Housing</v>
          </cell>
          <cell r="D146" t="str">
            <v>Samyoung MT</v>
          </cell>
          <cell r="E146" t="str">
            <v>C1</v>
          </cell>
          <cell r="F146">
            <v>2.2968999999999999</v>
          </cell>
          <cell r="G146">
            <v>1</v>
          </cell>
          <cell r="H146">
            <v>0</v>
          </cell>
          <cell r="J146">
            <v>2.2968999999999999</v>
          </cell>
          <cell r="K146">
            <v>0</v>
          </cell>
          <cell r="L146">
            <v>0</v>
          </cell>
          <cell r="N146">
            <v>2.2968999999999999</v>
          </cell>
          <cell r="O146">
            <v>0</v>
          </cell>
          <cell r="P146">
            <v>0</v>
          </cell>
          <cell r="R146">
            <v>2.2968999999999999</v>
          </cell>
          <cell r="S146">
            <v>0</v>
          </cell>
          <cell r="T146">
            <v>0</v>
          </cell>
          <cell r="V146">
            <v>2.2968999999999999</v>
          </cell>
          <cell r="W146">
            <v>0</v>
          </cell>
          <cell r="X146">
            <v>0</v>
          </cell>
          <cell r="Z146">
            <v>2.2968999999999999</v>
          </cell>
          <cell r="AA146">
            <v>0</v>
          </cell>
          <cell r="AB146">
            <v>0</v>
          </cell>
          <cell r="AD146">
            <v>2.2968999999999999</v>
          </cell>
          <cell r="AE146">
            <v>0</v>
          </cell>
          <cell r="AF146">
            <v>0</v>
          </cell>
          <cell r="AH146">
            <v>2.3637999999999999</v>
          </cell>
          <cell r="AI146">
            <v>0</v>
          </cell>
          <cell r="AJ146">
            <v>0</v>
          </cell>
          <cell r="AL146">
            <v>2.3637999999999999</v>
          </cell>
          <cell r="AM146">
            <v>0</v>
          </cell>
          <cell r="AN146">
            <v>0</v>
          </cell>
          <cell r="AP146">
            <v>2.3637999999999999</v>
          </cell>
          <cell r="AQ146">
            <v>0</v>
          </cell>
          <cell r="AR146">
            <v>0</v>
          </cell>
          <cell r="AT146">
            <v>2.3637999999999999</v>
          </cell>
          <cell r="AU146">
            <v>0</v>
          </cell>
          <cell r="AV146">
            <v>0</v>
          </cell>
          <cell r="AX146">
            <v>2.3637999999999999</v>
          </cell>
          <cell r="AY146">
            <v>0</v>
          </cell>
          <cell r="AZ146">
            <v>0</v>
          </cell>
          <cell r="BB146">
            <v>2.3637999999999999</v>
          </cell>
          <cell r="BC146">
            <v>0</v>
          </cell>
          <cell r="BD146">
            <v>0</v>
          </cell>
          <cell r="BE146">
            <v>0</v>
          </cell>
        </row>
        <row r="147">
          <cell r="B147">
            <v>2601645</v>
          </cell>
          <cell r="C147" t="str">
            <v>Radiator</v>
          </cell>
          <cell r="D147" t="str">
            <v>Samyoung MT</v>
          </cell>
          <cell r="E147" t="str">
            <v>C1</v>
          </cell>
          <cell r="F147">
            <v>0.45196400000000003</v>
          </cell>
          <cell r="G147">
            <v>1</v>
          </cell>
          <cell r="H147">
            <v>0</v>
          </cell>
          <cell r="J147">
            <v>0.45196400000000003</v>
          </cell>
          <cell r="K147">
            <v>0</v>
          </cell>
          <cell r="L147">
            <v>0</v>
          </cell>
          <cell r="N147">
            <v>0.45196400000000003</v>
          </cell>
          <cell r="O147">
            <v>0</v>
          </cell>
          <cell r="P147">
            <v>0</v>
          </cell>
          <cell r="R147">
            <v>0.45196400000000003</v>
          </cell>
          <cell r="S147">
            <v>0</v>
          </cell>
          <cell r="T147">
            <v>0</v>
          </cell>
          <cell r="V147">
            <v>0.45196400000000003</v>
          </cell>
          <cell r="W147">
            <v>0</v>
          </cell>
          <cell r="X147">
            <v>0</v>
          </cell>
          <cell r="Z147">
            <v>0.45196400000000003</v>
          </cell>
          <cell r="AA147">
            <v>0</v>
          </cell>
          <cell r="AB147">
            <v>0</v>
          </cell>
          <cell r="AD147">
            <v>0.45196400000000003</v>
          </cell>
          <cell r="AE147">
            <v>0</v>
          </cell>
          <cell r="AF147">
            <v>0</v>
          </cell>
          <cell r="AH147">
            <v>0.45196400000000003</v>
          </cell>
          <cell r="AI147">
            <v>0</v>
          </cell>
          <cell r="AJ147">
            <v>0</v>
          </cell>
          <cell r="AL147">
            <v>0.45196400000000003</v>
          </cell>
          <cell r="AM147">
            <v>0</v>
          </cell>
          <cell r="AN147">
            <v>0</v>
          </cell>
          <cell r="AP147">
            <v>0.45196400000000003</v>
          </cell>
          <cell r="AQ147">
            <v>0</v>
          </cell>
          <cell r="AR147">
            <v>0</v>
          </cell>
          <cell r="AT147">
            <v>0.45196400000000003</v>
          </cell>
          <cell r="AU147">
            <v>0</v>
          </cell>
          <cell r="AV147">
            <v>0</v>
          </cell>
          <cell r="AX147">
            <v>0.45196400000000003</v>
          </cell>
          <cell r="AY147">
            <v>0</v>
          </cell>
          <cell r="AZ147">
            <v>0</v>
          </cell>
          <cell r="BB147">
            <v>0.46512800000000004</v>
          </cell>
          <cell r="BC147">
            <v>0</v>
          </cell>
          <cell r="BD147">
            <v>0</v>
          </cell>
          <cell r="BE147">
            <v>0</v>
          </cell>
        </row>
        <row r="148">
          <cell r="B148">
            <v>2650021</v>
          </cell>
          <cell r="C148" t="str">
            <v>Rear Housing</v>
          </cell>
          <cell r="D148" t="str">
            <v>Samyoung MT</v>
          </cell>
          <cell r="E148" t="str">
            <v>C1</v>
          </cell>
          <cell r="F148">
            <v>2.1269499999999999</v>
          </cell>
          <cell r="G148">
            <v>1</v>
          </cell>
          <cell r="H148">
            <v>0</v>
          </cell>
          <cell r="J148">
            <v>2.1269499999999999</v>
          </cell>
          <cell r="K148">
            <v>0</v>
          </cell>
          <cell r="L148">
            <v>0</v>
          </cell>
          <cell r="N148">
            <v>2.1269499999999999</v>
          </cell>
          <cell r="O148">
            <v>0</v>
          </cell>
          <cell r="P148">
            <v>0</v>
          </cell>
          <cell r="R148">
            <v>2.1269499999999999</v>
          </cell>
          <cell r="S148">
            <v>0</v>
          </cell>
          <cell r="T148">
            <v>0</v>
          </cell>
          <cell r="V148">
            <v>2.1269499999999999</v>
          </cell>
          <cell r="W148">
            <v>0</v>
          </cell>
          <cell r="X148">
            <v>0</v>
          </cell>
          <cell r="Z148">
            <v>2.1269499999999999</v>
          </cell>
          <cell r="AA148">
            <v>0</v>
          </cell>
          <cell r="AB148">
            <v>0</v>
          </cell>
          <cell r="AD148">
            <v>2.1269499999999999</v>
          </cell>
          <cell r="AE148">
            <v>0</v>
          </cell>
          <cell r="AF148">
            <v>0</v>
          </cell>
          <cell r="AH148">
            <v>2.1888999999999998</v>
          </cell>
          <cell r="AI148">
            <v>0</v>
          </cell>
          <cell r="AJ148">
            <v>0</v>
          </cell>
          <cell r="AL148">
            <v>2.1888999999999998</v>
          </cell>
          <cell r="AM148">
            <v>0</v>
          </cell>
          <cell r="AN148">
            <v>0</v>
          </cell>
          <cell r="AP148">
            <v>2.1888999999999998</v>
          </cell>
          <cell r="AQ148">
            <v>0</v>
          </cell>
          <cell r="AR148">
            <v>0</v>
          </cell>
          <cell r="AT148">
            <v>2.1888999999999998</v>
          </cell>
          <cell r="AU148">
            <v>0</v>
          </cell>
          <cell r="AV148">
            <v>0</v>
          </cell>
          <cell r="AX148">
            <v>2.1888999999999998</v>
          </cell>
          <cell r="AY148">
            <v>0</v>
          </cell>
          <cell r="AZ148">
            <v>0</v>
          </cell>
          <cell r="BB148">
            <v>2.1888999999999998</v>
          </cell>
          <cell r="BC148">
            <v>0</v>
          </cell>
          <cell r="BD148">
            <v>0</v>
          </cell>
          <cell r="BE148">
            <v>0</v>
          </cell>
        </row>
        <row r="149">
          <cell r="B149">
            <v>2650023</v>
          </cell>
          <cell r="C149" t="str">
            <v>Front Housing</v>
          </cell>
          <cell r="D149" t="str">
            <v>Samyoung MT</v>
          </cell>
          <cell r="E149" t="str">
            <v>C1</v>
          </cell>
          <cell r="F149">
            <v>1.9158000000000002</v>
          </cell>
          <cell r="G149">
            <v>1</v>
          </cell>
          <cell r="H149">
            <v>0</v>
          </cell>
          <cell r="J149">
            <v>1.9158000000000002</v>
          </cell>
          <cell r="K149">
            <v>0</v>
          </cell>
          <cell r="L149">
            <v>0</v>
          </cell>
          <cell r="N149">
            <v>1.9158000000000002</v>
          </cell>
          <cell r="O149">
            <v>0</v>
          </cell>
          <cell r="P149">
            <v>0</v>
          </cell>
          <cell r="R149">
            <v>1.9158000000000002</v>
          </cell>
          <cell r="S149">
            <v>0</v>
          </cell>
          <cell r="T149">
            <v>0</v>
          </cell>
          <cell r="V149">
            <v>1.9158000000000002</v>
          </cell>
          <cell r="W149">
            <v>0</v>
          </cell>
          <cell r="X149">
            <v>0</v>
          </cell>
          <cell r="Z149">
            <v>1.9158000000000002</v>
          </cell>
          <cell r="AA149">
            <v>0</v>
          </cell>
          <cell r="AB149">
            <v>0</v>
          </cell>
          <cell r="AD149">
            <v>1.9158000000000002</v>
          </cell>
          <cell r="AE149">
            <v>0</v>
          </cell>
          <cell r="AF149">
            <v>0</v>
          </cell>
          <cell r="AH149">
            <v>1.9716000000000002</v>
          </cell>
          <cell r="AI149">
            <v>0</v>
          </cell>
          <cell r="AJ149">
            <v>0</v>
          </cell>
          <cell r="AL149">
            <v>1.9716000000000002</v>
          </cell>
          <cell r="AM149">
            <v>0</v>
          </cell>
          <cell r="AN149">
            <v>0</v>
          </cell>
          <cell r="AP149">
            <v>1.9716000000000002</v>
          </cell>
          <cell r="AQ149">
            <v>0</v>
          </cell>
          <cell r="AR149">
            <v>0</v>
          </cell>
          <cell r="AT149">
            <v>1.9716000000000002</v>
          </cell>
          <cell r="AU149">
            <v>0</v>
          </cell>
          <cell r="AV149">
            <v>0</v>
          </cell>
          <cell r="AX149">
            <v>1.9716000000000002</v>
          </cell>
          <cell r="AY149">
            <v>0</v>
          </cell>
          <cell r="AZ149">
            <v>0</v>
          </cell>
          <cell r="BB149">
            <v>1.9716000000000002</v>
          </cell>
          <cell r="BC149">
            <v>0</v>
          </cell>
          <cell r="BD149">
            <v>0</v>
          </cell>
          <cell r="BE149">
            <v>0</v>
          </cell>
        </row>
        <row r="150">
          <cell r="B150">
            <v>2650028</v>
          </cell>
          <cell r="C150" t="str">
            <v>Radiator</v>
          </cell>
          <cell r="D150" t="str">
            <v>Samyoung MT</v>
          </cell>
          <cell r="E150" t="str">
            <v>C1</v>
          </cell>
          <cell r="F150">
            <v>0.51088</v>
          </cell>
          <cell r="G150">
            <v>1</v>
          </cell>
          <cell r="H150">
            <v>419.68</v>
          </cell>
          <cell r="J150">
            <v>0.51088</v>
          </cell>
          <cell r="K150">
            <v>214.4061184</v>
          </cell>
          <cell r="L150">
            <v>3395.2799999999997</v>
          </cell>
          <cell r="N150">
            <v>0.51088</v>
          </cell>
          <cell r="O150">
            <v>1734.5806464</v>
          </cell>
          <cell r="P150">
            <v>3395.2799999999997</v>
          </cell>
          <cell r="R150">
            <v>0.51088</v>
          </cell>
          <cell r="S150">
            <v>1734.5806464</v>
          </cell>
          <cell r="T150">
            <v>2575.6999999999998</v>
          </cell>
          <cell r="V150">
            <v>0.51088</v>
          </cell>
          <cell r="W150">
            <v>1315.8736159999999</v>
          </cell>
          <cell r="X150">
            <v>5142.8</v>
          </cell>
          <cell r="Z150">
            <v>0.51088</v>
          </cell>
          <cell r="AA150">
            <v>2627.3536640000002</v>
          </cell>
          <cell r="AB150">
            <v>5142.8</v>
          </cell>
          <cell r="AD150">
            <v>0.51088</v>
          </cell>
          <cell r="AE150">
            <v>2627.3536640000002</v>
          </cell>
          <cell r="AF150">
            <v>4473.72</v>
          </cell>
          <cell r="AH150">
            <v>0.52576000000000001</v>
          </cell>
          <cell r="AI150">
            <v>2352.1030272000003</v>
          </cell>
          <cell r="AJ150">
            <v>6213.5</v>
          </cell>
          <cell r="AL150">
            <v>0.52576000000000001</v>
          </cell>
          <cell r="AM150">
            <v>3266.8097600000001</v>
          </cell>
          <cell r="AN150">
            <v>6213.5</v>
          </cell>
          <cell r="AP150">
            <v>0.52576000000000001</v>
          </cell>
          <cell r="AQ150">
            <v>3266.8097600000001</v>
          </cell>
          <cell r="AR150">
            <v>6462.04</v>
          </cell>
          <cell r="AT150">
            <v>0.52576000000000001</v>
          </cell>
          <cell r="AU150">
            <v>3397.4821504000001</v>
          </cell>
          <cell r="AV150">
            <v>4970.8</v>
          </cell>
          <cell r="AX150">
            <v>0.52576000000000001</v>
          </cell>
          <cell r="AY150">
            <v>2613.4478079999999</v>
          </cell>
          <cell r="AZ150">
            <v>3728.1</v>
          </cell>
          <cell r="BB150">
            <v>0.52576000000000001</v>
          </cell>
          <cell r="BC150">
            <v>1960.0858559999999</v>
          </cell>
          <cell r="BD150">
            <v>52133.2</v>
          </cell>
          <cell r="BE150">
            <v>27110.8867168</v>
          </cell>
        </row>
        <row r="151">
          <cell r="B151">
            <v>2650062</v>
          </cell>
          <cell r="C151" t="str">
            <v>Front Housing</v>
          </cell>
          <cell r="D151" t="str">
            <v>Samyoung MT</v>
          </cell>
          <cell r="E151" t="str">
            <v>C1</v>
          </cell>
          <cell r="F151">
            <v>2.2968999999999999</v>
          </cell>
          <cell r="G151">
            <v>1</v>
          </cell>
          <cell r="H151">
            <v>2884.2</v>
          </cell>
          <cell r="J151">
            <v>2.2968999999999999</v>
          </cell>
          <cell r="K151">
            <v>6624.7189799999996</v>
          </cell>
          <cell r="L151">
            <v>3028.6</v>
          </cell>
          <cell r="N151">
            <v>2.2968999999999999</v>
          </cell>
          <cell r="O151">
            <v>6956.3913399999992</v>
          </cell>
          <cell r="P151">
            <v>3173.0000000000005</v>
          </cell>
          <cell r="R151">
            <v>2.2968999999999999</v>
          </cell>
          <cell r="S151">
            <v>7288.0637000000006</v>
          </cell>
          <cell r="T151">
            <v>3028.6</v>
          </cell>
          <cell r="V151">
            <v>2.2968999999999999</v>
          </cell>
          <cell r="W151">
            <v>6956.3913399999992</v>
          </cell>
          <cell r="X151">
            <v>3028.6</v>
          </cell>
          <cell r="Z151">
            <v>2.2968999999999999</v>
          </cell>
          <cell r="AA151">
            <v>6956.3913399999992</v>
          </cell>
          <cell r="AB151">
            <v>4947.2999999999993</v>
          </cell>
          <cell r="AD151">
            <v>2.2968999999999999</v>
          </cell>
          <cell r="AE151">
            <v>11363.453369999997</v>
          </cell>
          <cell r="AF151">
            <v>4159.63</v>
          </cell>
          <cell r="AH151">
            <v>2.3637999999999999</v>
          </cell>
          <cell r="AI151">
            <v>9832.533394</v>
          </cell>
          <cell r="AJ151">
            <v>6688.71</v>
          </cell>
          <cell r="AL151">
            <v>2.3637999999999999</v>
          </cell>
          <cell r="AM151">
            <v>15810.772697999999</v>
          </cell>
          <cell r="AN151">
            <v>6302.61</v>
          </cell>
          <cell r="AP151">
            <v>2.3637999999999999</v>
          </cell>
          <cell r="AQ151">
            <v>14898.109517999999</v>
          </cell>
          <cell r="AR151">
            <v>7044.83</v>
          </cell>
          <cell r="AT151">
            <v>2.3637999999999999</v>
          </cell>
          <cell r="AU151">
            <v>16652.569154000001</v>
          </cell>
          <cell r="AV151">
            <v>5023.0999999999995</v>
          </cell>
          <cell r="AX151">
            <v>2.3637999999999999</v>
          </cell>
          <cell r="AY151">
            <v>11873.603779999998</v>
          </cell>
          <cell r="AZ151">
            <v>4695.08</v>
          </cell>
          <cell r="BB151">
            <v>2.3637999999999999</v>
          </cell>
          <cell r="BC151">
            <v>11098.230104</v>
          </cell>
          <cell r="BD151">
            <v>54004.26</v>
          </cell>
          <cell r="BE151">
            <v>126311.22871799998</v>
          </cell>
        </row>
        <row r="152">
          <cell r="B152">
            <v>2650064</v>
          </cell>
          <cell r="C152" t="str">
            <v>Rear Housing</v>
          </cell>
          <cell r="D152" t="str">
            <v>Samyoung MT</v>
          </cell>
          <cell r="E152" t="str">
            <v>C1</v>
          </cell>
          <cell r="F152">
            <v>1.73864</v>
          </cell>
          <cell r="G152">
            <v>1</v>
          </cell>
          <cell r="H152">
            <v>2884.2</v>
          </cell>
          <cell r="J152">
            <v>1.73864</v>
          </cell>
          <cell r="K152">
            <v>5014.5854879999997</v>
          </cell>
          <cell r="L152">
            <v>3028.6</v>
          </cell>
          <cell r="N152">
            <v>1.73864</v>
          </cell>
          <cell r="O152">
            <v>5265.6451040000002</v>
          </cell>
          <cell r="P152">
            <v>3173.0000000000005</v>
          </cell>
          <cell r="R152">
            <v>1.73864</v>
          </cell>
          <cell r="S152">
            <v>5516.7047200000006</v>
          </cell>
          <cell r="T152">
            <v>3028.6</v>
          </cell>
          <cell r="V152">
            <v>1.73864</v>
          </cell>
          <cell r="W152">
            <v>5265.6451040000002</v>
          </cell>
          <cell r="X152">
            <v>3028.6</v>
          </cell>
          <cell r="Z152">
            <v>1.73864</v>
          </cell>
          <cell r="AA152">
            <v>5265.6451040000002</v>
          </cell>
          <cell r="AB152">
            <v>4947.2999999999993</v>
          </cell>
          <cell r="AD152">
            <v>1.73864</v>
          </cell>
          <cell r="AE152">
            <v>8601.5736719999986</v>
          </cell>
          <cell r="AF152">
            <v>4159.63</v>
          </cell>
          <cell r="AH152">
            <v>1.78928</v>
          </cell>
          <cell r="AI152">
            <v>7442.7427663999997</v>
          </cell>
          <cell r="AJ152">
            <v>6688.71</v>
          </cell>
          <cell r="AL152">
            <v>1.78928</v>
          </cell>
          <cell r="AM152">
            <v>11967.9750288</v>
          </cell>
          <cell r="AN152">
            <v>6302.61</v>
          </cell>
          <cell r="AP152">
            <v>1.78928</v>
          </cell>
          <cell r="AQ152">
            <v>11277.1340208</v>
          </cell>
          <cell r="AR152">
            <v>7044.83</v>
          </cell>
          <cell r="AT152">
            <v>1.78928</v>
          </cell>
          <cell r="AU152">
            <v>12605.173422399999</v>
          </cell>
          <cell r="AV152">
            <v>5023.0999999999995</v>
          </cell>
          <cell r="AX152">
            <v>1.78928</v>
          </cell>
          <cell r="AY152">
            <v>8987.732367999999</v>
          </cell>
          <cell r="AZ152">
            <v>4695.08</v>
          </cell>
          <cell r="BB152">
            <v>1.78928</v>
          </cell>
          <cell r="BC152">
            <v>8400.8127423999995</v>
          </cell>
          <cell r="BD152">
            <v>54004.26</v>
          </cell>
          <cell r="BE152">
            <v>95611.369540799991</v>
          </cell>
        </row>
        <row r="153">
          <cell r="B153">
            <v>2650090</v>
          </cell>
          <cell r="C153" t="str">
            <v>Front Housing</v>
          </cell>
          <cell r="D153" t="str">
            <v>Samyoung MT</v>
          </cell>
          <cell r="E153" t="str">
            <v>C1</v>
          </cell>
          <cell r="F153">
            <v>1.9137400000000002</v>
          </cell>
          <cell r="G153">
            <v>1</v>
          </cell>
          <cell r="H153">
            <v>0</v>
          </cell>
          <cell r="J153">
            <v>1.9137400000000002</v>
          </cell>
          <cell r="K153">
            <v>0</v>
          </cell>
          <cell r="L153">
            <v>0</v>
          </cell>
          <cell r="N153">
            <v>1.9137400000000002</v>
          </cell>
          <cell r="O153">
            <v>0</v>
          </cell>
          <cell r="P153">
            <v>0</v>
          </cell>
          <cell r="R153">
            <v>1.9137400000000002</v>
          </cell>
          <cell r="S153">
            <v>0</v>
          </cell>
          <cell r="T153">
            <v>0</v>
          </cell>
          <cell r="V153">
            <v>1.9137400000000002</v>
          </cell>
          <cell r="W153">
            <v>0</v>
          </cell>
          <cell r="X153">
            <v>0</v>
          </cell>
          <cell r="Z153">
            <v>1.9137400000000002</v>
          </cell>
          <cell r="AA153">
            <v>0</v>
          </cell>
          <cell r="AB153">
            <v>0</v>
          </cell>
          <cell r="AD153">
            <v>1.9137400000000002</v>
          </cell>
          <cell r="AE153">
            <v>0</v>
          </cell>
          <cell r="AF153">
            <v>8319.26</v>
          </cell>
          <cell r="AH153">
            <v>1.9694800000000001</v>
          </cell>
          <cell r="AI153">
            <v>16384.616184800001</v>
          </cell>
          <cell r="AJ153">
            <v>0</v>
          </cell>
          <cell r="AL153">
            <v>1.9694800000000001</v>
          </cell>
          <cell r="AM153">
            <v>0</v>
          </cell>
          <cell r="AN153">
            <v>153201.25452640545</v>
          </cell>
          <cell r="AP153">
            <v>1.9694800000000001</v>
          </cell>
          <cell r="AQ153">
            <v>301726.806764665</v>
          </cell>
          <cell r="AR153">
            <v>41685.816618826364</v>
          </cell>
          <cell r="AT153">
            <v>1.9694800000000001</v>
          </cell>
          <cell r="AU153">
            <v>82099.382114446154</v>
          </cell>
          <cell r="AV153">
            <v>3380.3925372000003</v>
          </cell>
          <cell r="AX153">
            <v>1.9694800000000001</v>
          </cell>
          <cell r="AY153">
            <v>6657.6154941646573</v>
          </cell>
          <cell r="AZ153">
            <v>0</v>
          </cell>
          <cell r="BB153">
            <v>1.9694800000000001</v>
          </cell>
          <cell r="BC153">
            <v>0</v>
          </cell>
          <cell r="BD153">
            <v>206586.72368243182</v>
          </cell>
          <cell r="BE153">
            <v>406868.42055807577</v>
          </cell>
        </row>
        <row r="154">
          <cell r="B154">
            <v>2650091</v>
          </cell>
          <cell r="C154" t="str">
            <v>Rear Housing</v>
          </cell>
          <cell r="D154" t="str">
            <v>Samyoung MT</v>
          </cell>
          <cell r="E154" t="str">
            <v>C1</v>
          </cell>
          <cell r="F154">
            <v>1.6665400000000001</v>
          </cell>
          <cell r="G154">
            <v>1</v>
          </cell>
          <cell r="H154">
            <v>0</v>
          </cell>
          <cell r="J154">
            <v>1.6665400000000001</v>
          </cell>
          <cell r="K154">
            <v>0</v>
          </cell>
          <cell r="L154">
            <v>0</v>
          </cell>
          <cell r="N154">
            <v>1.6665400000000001</v>
          </cell>
          <cell r="O154">
            <v>0</v>
          </cell>
          <cell r="P154">
            <v>0</v>
          </cell>
          <cell r="R154">
            <v>1.6665400000000001</v>
          </cell>
          <cell r="S154">
            <v>0</v>
          </cell>
          <cell r="T154">
            <v>0</v>
          </cell>
          <cell r="V154">
            <v>1.6665400000000001</v>
          </cell>
          <cell r="W154">
            <v>0</v>
          </cell>
          <cell r="X154">
            <v>0</v>
          </cell>
          <cell r="Z154">
            <v>1.6665400000000001</v>
          </cell>
          <cell r="AA154">
            <v>0</v>
          </cell>
          <cell r="AB154">
            <v>0</v>
          </cell>
          <cell r="AD154">
            <v>1.6665400000000001</v>
          </cell>
          <cell r="AE154">
            <v>0</v>
          </cell>
          <cell r="AF154">
            <v>0</v>
          </cell>
          <cell r="AH154">
            <v>1.7150800000000002</v>
          </cell>
          <cell r="AI154">
            <v>0</v>
          </cell>
          <cell r="AJ154">
            <v>0</v>
          </cell>
          <cell r="AL154">
            <v>1.7150800000000002</v>
          </cell>
          <cell r="AM154">
            <v>0</v>
          </cell>
          <cell r="AN154">
            <v>0</v>
          </cell>
          <cell r="AP154">
            <v>1.7150800000000002</v>
          </cell>
          <cell r="AQ154">
            <v>0</v>
          </cell>
          <cell r="AR154">
            <v>0</v>
          </cell>
          <cell r="AT154">
            <v>1.7150800000000002</v>
          </cell>
          <cell r="AU154">
            <v>0</v>
          </cell>
          <cell r="AV154">
            <v>0</v>
          </cell>
          <cell r="AX154">
            <v>1.7150800000000002</v>
          </cell>
          <cell r="AY154">
            <v>0</v>
          </cell>
          <cell r="AZ154">
            <v>0</v>
          </cell>
          <cell r="BB154">
            <v>1.7150800000000002</v>
          </cell>
          <cell r="BC154">
            <v>0</v>
          </cell>
          <cell r="BD154">
            <v>0</v>
          </cell>
          <cell r="BE154">
            <v>0</v>
          </cell>
        </row>
        <row r="155">
          <cell r="B155">
            <v>2650098</v>
          </cell>
          <cell r="C155" t="str">
            <v>Front Housing</v>
          </cell>
          <cell r="D155" t="str">
            <v>Samyoung MT</v>
          </cell>
          <cell r="E155" t="str">
            <v>C1</v>
          </cell>
          <cell r="F155">
            <v>2.5121700000000002</v>
          </cell>
          <cell r="G155">
            <v>1</v>
          </cell>
          <cell r="H155">
            <v>0</v>
          </cell>
          <cell r="J155">
            <v>2.5121700000000002</v>
          </cell>
          <cell r="K155">
            <v>0</v>
          </cell>
          <cell r="L155">
            <v>0</v>
          </cell>
          <cell r="N155">
            <v>2.5121700000000002</v>
          </cell>
          <cell r="O155">
            <v>0</v>
          </cell>
          <cell r="P155">
            <v>0</v>
          </cell>
          <cell r="R155">
            <v>2.5121700000000002</v>
          </cell>
          <cell r="S155">
            <v>0</v>
          </cell>
          <cell r="T155">
            <v>0</v>
          </cell>
          <cell r="V155">
            <v>2.5121700000000002</v>
          </cell>
          <cell r="W155">
            <v>0</v>
          </cell>
          <cell r="X155">
            <v>0</v>
          </cell>
          <cell r="Z155">
            <v>2.5121700000000002</v>
          </cell>
          <cell r="AA155">
            <v>0</v>
          </cell>
          <cell r="AB155">
            <v>0</v>
          </cell>
          <cell r="AD155">
            <v>2.5121700000000002</v>
          </cell>
          <cell r="AE155">
            <v>0</v>
          </cell>
          <cell r="AF155">
            <v>0</v>
          </cell>
          <cell r="AH155">
            <v>2.58534</v>
          </cell>
          <cell r="AI155">
            <v>0</v>
          </cell>
          <cell r="AJ155">
            <v>0</v>
          </cell>
          <cell r="AL155">
            <v>2.58534</v>
          </cell>
          <cell r="AM155">
            <v>0</v>
          </cell>
          <cell r="AN155">
            <v>0</v>
          </cell>
          <cell r="AP155">
            <v>2.58534</v>
          </cell>
          <cell r="AQ155">
            <v>0</v>
          </cell>
          <cell r="AR155">
            <v>0</v>
          </cell>
          <cell r="AT155">
            <v>2.58534</v>
          </cell>
          <cell r="AU155">
            <v>0</v>
          </cell>
          <cell r="AV155">
            <v>0</v>
          </cell>
          <cell r="AX155">
            <v>2.58534</v>
          </cell>
          <cell r="AY155">
            <v>0</v>
          </cell>
          <cell r="AZ155">
            <v>0</v>
          </cell>
          <cell r="BB155">
            <v>2.58534</v>
          </cell>
          <cell r="BC155">
            <v>0</v>
          </cell>
          <cell r="BD155">
            <v>0</v>
          </cell>
          <cell r="BE155">
            <v>0</v>
          </cell>
        </row>
        <row r="156">
          <cell r="B156">
            <v>2650099</v>
          </cell>
          <cell r="C156" t="str">
            <v>Rear Housing</v>
          </cell>
          <cell r="D156" t="str">
            <v>Samyoung MT</v>
          </cell>
          <cell r="E156" t="str">
            <v>C1</v>
          </cell>
          <cell r="F156">
            <v>1.6922900000000001</v>
          </cell>
          <cell r="G156">
            <v>1</v>
          </cell>
          <cell r="H156">
            <v>0</v>
          </cell>
          <cell r="J156">
            <v>1.6922900000000001</v>
          </cell>
          <cell r="K156">
            <v>0</v>
          </cell>
          <cell r="L156">
            <v>0</v>
          </cell>
          <cell r="N156">
            <v>1.6922900000000001</v>
          </cell>
          <cell r="O156">
            <v>0</v>
          </cell>
          <cell r="P156">
            <v>0</v>
          </cell>
          <cell r="R156">
            <v>1.6922900000000001</v>
          </cell>
          <cell r="S156">
            <v>0</v>
          </cell>
          <cell r="T156">
            <v>0</v>
          </cell>
          <cell r="V156">
            <v>1.6922900000000001</v>
          </cell>
          <cell r="W156">
            <v>0</v>
          </cell>
          <cell r="X156">
            <v>0</v>
          </cell>
          <cell r="Z156">
            <v>1.6922900000000001</v>
          </cell>
          <cell r="AA156">
            <v>0</v>
          </cell>
          <cell r="AB156">
            <v>0</v>
          </cell>
          <cell r="AD156">
            <v>1.6922900000000001</v>
          </cell>
          <cell r="AE156">
            <v>0</v>
          </cell>
          <cell r="AF156">
            <v>0</v>
          </cell>
          <cell r="AH156">
            <v>1.7415800000000001</v>
          </cell>
          <cell r="AI156">
            <v>0</v>
          </cell>
          <cell r="AJ156">
            <v>0</v>
          </cell>
          <cell r="AL156">
            <v>1.7415800000000001</v>
          </cell>
          <cell r="AM156">
            <v>0</v>
          </cell>
          <cell r="AN156">
            <v>7360</v>
          </cell>
          <cell r="AP156">
            <v>1.7415800000000001</v>
          </cell>
          <cell r="AQ156">
            <v>12818.0288</v>
          </cell>
          <cell r="AR156">
            <v>11520</v>
          </cell>
          <cell r="AT156">
            <v>1.7415800000000001</v>
          </cell>
          <cell r="AU156">
            <v>20063.001600000003</v>
          </cell>
          <cell r="AV156">
            <v>10080</v>
          </cell>
          <cell r="AX156">
            <v>1.7415800000000001</v>
          </cell>
          <cell r="AY156">
            <v>17555.126400000001</v>
          </cell>
          <cell r="AZ156">
            <v>9520</v>
          </cell>
          <cell r="BB156">
            <v>1.7415800000000001</v>
          </cell>
          <cell r="BC156">
            <v>16579.8416</v>
          </cell>
          <cell r="BD156">
            <v>38480</v>
          </cell>
          <cell r="BE156">
            <v>67015.998400000011</v>
          </cell>
        </row>
        <row r="157">
          <cell r="B157">
            <v>2650102</v>
          </cell>
          <cell r="C157" t="str">
            <v>Radiator</v>
          </cell>
          <cell r="D157" t="str">
            <v>Samyoung MT</v>
          </cell>
          <cell r="E157" t="str">
            <v>C1</v>
          </cell>
          <cell r="F157">
            <v>0.46041000000000004</v>
          </cell>
          <cell r="G157">
            <v>1</v>
          </cell>
          <cell r="H157">
            <v>0</v>
          </cell>
          <cell r="J157">
            <v>0.46041000000000004</v>
          </cell>
          <cell r="K157">
            <v>0</v>
          </cell>
          <cell r="L157">
            <v>0</v>
          </cell>
          <cell r="N157">
            <v>0.46041000000000004</v>
          </cell>
          <cell r="O157">
            <v>0</v>
          </cell>
          <cell r="P157">
            <v>0</v>
          </cell>
          <cell r="R157">
            <v>0.46041000000000004</v>
          </cell>
          <cell r="S157">
            <v>0</v>
          </cell>
          <cell r="T157">
            <v>0</v>
          </cell>
          <cell r="V157">
            <v>0.46041000000000004</v>
          </cell>
          <cell r="W157">
            <v>0</v>
          </cell>
          <cell r="X157">
            <v>0</v>
          </cell>
          <cell r="Z157">
            <v>0.46041000000000004</v>
          </cell>
          <cell r="AA157">
            <v>0</v>
          </cell>
          <cell r="AB157">
            <v>0</v>
          </cell>
          <cell r="AD157">
            <v>0.46041000000000004</v>
          </cell>
          <cell r="AE157">
            <v>0</v>
          </cell>
          <cell r="AF157">
            <v>0</v>
          </cell>
          <cell r="AH157">
            <v>0.47382000000000002</v>
          </cell>
          <cell r="AI157">
            <v>0</v>
          </cell>
          <cell r="AJ157">
            <v>0</v>
          </cell>
          <cell r="AL157">
            <v>0.47382000000000002</v>
          </cell>
          <cell r="AM157">
            <v>0</v>
          </cell>
          <cell r="AN157">
            <v>7360</v>
          </cell>
          <cell r="AP157">
            <v>0.47382000000000002</v>
          </cell>
          <cell r="AQ157">
            <v>3487.3152</v>
          </cell>
          <cell r="AR157">
            <v>11520</v>
          </cell>
          <cell r="AT157">
            <v>0.47382000000000002</v>
          </cell>
          <cell r="AU157">
            <v>5458.4063999999998</v>
          </cell>
          <cell r="AV157">
            <v>10080</v>
          </cell>
          <cell r="AX157">
            <v>0.47382000000000002</v>
          </cell>
          <cell r="AY157">
            <v>4776.1055999999999</v>
          </cell>
          <cell r="AZ157">
            <v>9520</v>
          </cell>
          <cell r="BB157">
            <v>0.47382000000000002</v>
          </cell>
          <cell r="BC157">
            <v>4510.7664000000004</v>
          </cell>
          <cell r="BD157">
            <v>38480</v>
          </cell>
          <cell r="BE157">
            <v>18232.5936</v>
          </cell>
        </row>
        <row r="158">
          <cell r="B158">
            <v>2549882</v>
          </cell>
          <cell r="C158" t="str">
            <v>PAPEL AISLANTE NO PERF.</v>
          </cell>
          <cell r="D158" t="str">
            <v>SEG DIELECTRIQUES</v>
          </cell>
          <cell r="E158" t="str">
            <v>J</v>
          </cell>
          <cell r="F158">
            <v>1.7347054000000001E-2</v>
          </cell>
          <cell r="H158">
            <v>806453.57461407431</v>
          </cell>
          <cell r="J158">
            <v>1.7347054000000001E-2</v>
          </cell>
          <cell r="K158">
            <v>13989.593707323376</v>
          </cell>
          <cell r="L158">
            <v>824253.23150150711</v>
          </cell>
          <cell r="N158">
            <v>1.7347054000000001E-2</v>
          </cell>
          <cell r="O158">
            <v>14298.365316531146</v>
          </cell>
          <cell r="P158">
            <v>861384.50985978253</v>
          </cell>
          <cell r="R158">
            <v>1.7347054000000001E-2</v>
          </cell>
          <cell r="S158">
            <v>14942.483607301181</v>
          </cell>
          <cell r="T158">
            <v>857043.44072336541</v>
          </cell>
          <cell r="V158">
            <v>1.7347054000000001E-2</v>
          </cell>
          <cell r="W158">
            <v>14867.178846574019</v>
          </cell>
          <cell r="X158">
            <v>900322.1538597825</v>
          </cell>
          <cell r="Z158">
            <v>1.7347054000000001E-2</v>
          </cell>
          <cell r="AA158">
            <v>15617.937020401956</v>
          </cell>
          <cell r="AB158">
            <v>912482.96326982044</v>
          </cell>
          <cell r="AD158">
            <v>1.7347054000000001E-2</v>
          </cell>
          <cell r="AE158">
            <v>15828.891237921593</v>
          </cell>
          <cell r="AF158">
            <v>532238.10462167475</v>
          </cell>
          <cell r="AH158">
            <v>1.7852308000000004E-2</v>
          </cell>
          <cell r="AI158">
            <v>9501.6785730423635</v>
          </cell>
          <cell r="AJ158">
            <v>869563.23802489846</v>
          </cell>
          <cell r="AL158">
            <v>1.7852308000000004E-2</v>
          </cell>
          <cell r="AM158">
            <v>15523.710750697803</v>
          </cell>
          <cell r="AN158">
            <v>929042.8100248985</v>
          </cell>
          <cell r="AP158">
            <v>1.7852308000000004E-2</v>
          </cell>
          <cell r="AQ158">
            <v>16585.558389749978</v>
          </cell>
          <cell r="AR158">
            <v>1100519.0486082402</v>
          </cell>
          <cell r="AT158">
            <v>1.7852308000000004E-2</v>
          </cell>
          <cell r="AU158">
            <v>19646.805015621281</v>
          </cell>
          <cell r="AV158">
            <v>930261.75552597828</v>
          </cell>
          <cell r="AX158">
            <v>1.7852308000000004E-2</v>
          </cell>
          <cell r="AY158">
            <v>16607.31938027047</v>
          </cell>
          <cell r="AZ158">
            <v>907776.43918597838</v>
          </cell>
          <cell r="BB158">
            <v>1.7852308000000004E-2</v>
          </cell>
          <cell r="BC158">
            <v>16205.904587491359</v>
          </cell>
          <cell r="BD158">
            <v>10431341.269820003</v>
          </cell>
          <cell r="BE158">
            <v>183615.4264329265</v>
          </cell>
        </row>
        <row r="159">
          <cell r="B159">
            <v>2601715</v>
          </cell>
          <cell r="C159" t="str">
            <v>PAPEL RETENEDOR DMD 8MM</v>
          </cell>
          <cell r="D159" t="str">
            <v>SEG DIELECTRIQUES</v>
          </cell>
          <cell r="E159" t="str">
            <v>R8</v>
          </cell>
          <cell r="F159">
            <v>6.5685159999999999E-3</v>
          </cell>
          <cell r="H159">
            <v>0</v>
          </cell>
          <cell r="J159">
            <v>6.5685159999999999E-3</v>
          </cell>
          <cell r="K159">
            <v>0</v>
          </cell>
          <cell r="L159">
            <v>0</v>
          </cell>
          <cell r="N159">
            <v>6.5685159999999999E-3</v>
          </cell>
          <cell r="O159">
            <v>0</v>
          </cell>
          <cell r="P159">
            <v>0</v>
          </cell>
          <cell r="R159">
            <v>6.5685159999999999E-3</v>
          </cell>
          <cell r="S159">
            <v>0</v>
          </cell>
          <cell r="T159">
            <v>0</v>
          </cell>
          <cell r="V159">
            <v>6.5685159999999999E-3</v>
          </cell>
          <cell r="W159">
            <v>0</v>
          </cell>
          <cell r="X159">
            <v>0</v>
          </cell>
          <cell r="Z159">
            <v>6.5685159999999999E-3</v>
          </cell>
          <cell r="AA159">
            <v>0</v>
          </cell>
          <cell r="AB159">
            <v>0</v>
          </cell>
          <cell r="AD159">
            <v>6.5685159999999999E-3</v>
          </cell>
          <cell r="AE159">
            <v>0</v>
          </cell>
          <cell r="AF159">
            <v>0</v>
          </cell>
          <cell r="AH159">
            <v>6.7598320000000012E-3</v>
          </cell>
          <cell r="AI159">
            <v>0</v>
          </cell>
          <cell r="AJ159">
            <v>0</v>
          </cell>
          <cell r="AL159">
            <v>6.7598320000000012E-3</v>
          </cell>
          <cell r="AM159">
            <v>0</v>
          </cell>
          <cell r="AN159">
            <v>0</v>
          </cell>
          <cell r="AP159">
            <v>6.7598320000000012E-3</v>
          </cell>
          <cell r="AQ159">
            <v>0</v>
          </cell>
          <cell r="AR159">
            <v>0</v>
          </cell>
          <cell r="AT159">
            <v>6.7598320000000012E-3</v>
          </cell>
          <cell r="AU159">
            <v>0</v>
          </cell>
          <cell r="AV159">
            <v>0</v>
          </cell>
          <cell r="AX159">
            <v>6.7598320000000012E-3</v>
          </cell>
          <cell r="AY159">
            <v>0</v>
          </cell>
          <cell r="AZ159">
            <v>0</v>
          </cell>
          <cell r="BB159">
            <v>6.7598320000000012E-3</v>
          </cell>
          <cell r="BC159">
            <v>0</v>
          </cell>
          <cell r="BD159">
            <v>0</v>
          </cell>
          <cell r="BE159">
            <v>0</v>
          </cell>
        </row>
        <row r="160">
          <cell r="B160">
            <v>2650067</v>
          </cell>
          <cell r="C160" t="str">
            <v>CALES D'ENCOCHES</v>
          </cell>
          <cell r="D160" t="str">
            <v>SEG DIELECTRIQUES</v>
          </cell>
          <cell r="E160" t="str">
            <v>R8</v>
          </cell>
          <cell r="F160">
            <v>1.058016E-2</v>
          </cell>
          <cell r="H160">
            <v>0</v>
          </cell>
          <cell r="J160">
            <v>1.058016E-2</v>
          </cell>
          <cell r="K160">
            <v>0</v>
          </cell>
          <cell r="L160">
            <v>0</v>
          </cell>
          <cell r="N160">
            <v>1.058016E-2</v>
          </cell>
          <cell r="O160">
            <v>0</v>
          </cell>
          <cell r="P160">
            <v>0</v>
          </cell>
          <cell r="R160">
            <v>1.058016E-2</v>
          </cell>
          <cell r="S160">
            <v>0</v>
          </cell>
          <cell r="T160">
            <v>0</v>
          </cell>
          <cell r="V160">
            <v>1.058016E-2</v>
          </cell>
          <cell r="W160">
            <v>0</v>
          </cell>
          <cell r="X160">
            <v>0</v>
          </cell>
          <cell r="Z160">
            <v>1.058016E-2</v>
          </cell>
          <cell r="AA160">
            <v>0</v>
          </cell>
          <cell r="AB160">
            <v>0</v>
          </cell>
          <cell r="AD160">
            <v>1.058016E-2</v>
          </cell>
          <cell r="AE160">
            <v>0</v>
          </cell>
          <cell r="AF160">
            <v>0</v>
          </cell>
          <cell r="AH160">
            <v>1.088832E-2</v>
          </cell>
          <cell r="AI160">
            <v>0</v>
          </cell>
          <cell r="AJ160">
            <v>0</v>
          </cell>
          <cell r="AL160">
            <v>1.088832E-2</v>
          </cell>
          <cell r="AM160">
            <v>0</v>
          </cell>
          <cell r="AN160">
            <v>0</v>
          </cell>
          <cell r="AP160">
            <v>1.088832E-2</v>
          </cell>
          <cell r="AQ160">
            <v>0</v>
          </cell>
          <cell r="AR160">
            <v>33920</v>
          </cell>
          <cell r="AT160">
            <v>1.088832E-2</v>
          </cell>
          <cell r="AU160">
            <v>369.33181439999998</v>
          </cell>
          <cell r="AV160">
            <v>59360</v>
          </cell>
          <cell r="AX160">
            <v>1.088832E-2</v>
          </cell>
          <cell r="AY160">
            <v>646.33067519999997</v>
          </cell>
          <cell r="AZ160">
            <v>68688</v>
          </cell>
          <cell r="BB160">
            <v>1.088832E-2</v>
          </cell>
          <cell r="BC160">
            <v>747.89692416000003</v>
          </cell>
          <cell r="BD160">
            <v>161968</v>
          </cell>
          <cell r="BE160">
            <v>1763.5594137600001</v>
          </cell>
        </row>
        <row r="161">
          <cell r="B161">
            <v>2808362</v>
          </cell>
          <cell r="C161" t="str">
            <v>PAPEL RETENEDOR DMD 9MM</v>
          </cell>
          <cell r="D161" t="str">
            <v>SEG DIELECTRIQUES</v>
          </cell>
          <cell r="E161" t="str">
            <v>R8</v>
          </cell>
          <cell r="F161">
            <v>8.0122670000000017E-3</v>
          </cell>
          <cell r="H161">
            <v>156090.69599999997</v>
          </cell>
          <cell r="J161">
            <v>8.0122670000000017E-3</v>
          </cell>
          <cell r="K161">
            <v>1250.640332567832</v>
          </cell>
          <cell r="L161">
            <v>177918.13080000001</v>
          </cell>
          <cell r="N161">
            <v>8.0122670000000017E-3</v>
          </cell>
          <cell r="O161">
            <v>1425.527568110524</v>
          </cell>
          <cell r="P161">
            <v>175549.07399999999</v>
          </cell>
          <cell r="R161">
            <v>8.0122670000000017E-3</v>
          </cell>
          <cell r="S161">
            <v>1406.5460524907583</v>
          </cell>
          <cell r="T161">
            <v>189118.08000000002</v>
          </cell>
          <cell r="V161">
            <v>8.0122670000000017E-3</v>
          </cell>
          <cell r="W161">
            <v>1515.2645514873604</v>
          </cell>
          <cell r="X161">
            <v>194032.9884</v>
          </cell>
          <cell r="Z161">
            <v>8.0122670000000017E-3</v>
          </cell>
          <cell r="AA161">
            <v>1554.6441098687033</v>
          </cell>
          <cell r="AB161">
            <v>213302.02320000003</v>
          </cell>
          <cell r="AD161">
            <v>8.0122670000000017E-3</v>
          </cell>
          <cell r="AE161">
            <v>1709.032761518595</v>
          </cell>
          <cell r="AF161">
            <v>157977.77279999995</v>
          </cell>
          <cell r="AH161">
            <v>8.2456340000000017E-3</v>
          </cell>
          <cell r="AI161">
            <v>1302.626894643955</v>
          </cell>
          <cell r="AJ161">
            <v>237511.9308</v>
          </cell>
          <cell r="AL161">
            <v>8.2456340000000017E-3</v>
          </cell>
          <cell r="AM161">
            <v>1958.4364520101276</v>
          </cell>
          <cell r="AN161">
            <v>257020.47599999997</v>
          </cell>
          <cell r="AP161">
            <v>8.2456340000000017E-3</v>
          </cell>
          <cell r="AQ161">
            <v>2119.2967756017842</v>
          </cell>
          <cell r="AR161">
            <v>293919.49942799995</v>
          </cell>
          <cell r="AT161">
            <v>8.2456340000000017E-3</v>
          </cell>
          <cell r="AU161">
            <v>2423.5526177464976</v>
          </cell>
          <cell r="AV161">
            <v>243392.49911400001</v>
          </cell>
          <cell r="AX161">
            <v>8.2456340000000017E-3</v>
          </cell>
          <cell r="AY161">
            <v>2006.9254660393688</v>
          </cell>
          <cell r="AZ161">
            <v>227610.39402000001</v>
          </cell>
          <cell r="BB161">
            <v>8.2456340000000017E-3</v>
          </cell>
          <cell r="BC161">
            <v>1876.792003684709</v>
          </cell>
          <cell r="BD161">
            <v>2523443.5645619999</v>
          </cell>
          <cell r="BE161">
            <v>20549.285585770212</v>
          </cell>
        </row>
        <row r="162">
          <cell r="B162">
            <v>2808624</v>
          </cell>
          <cell r="C162" t="str">
            <v>PAPEL RETENEDOR ISOL 9MM</v>
          </cell>
          <cell r="D162" t="str">
            <v>SEG DIELECTRIQUES</v>
          </cell>
          <cell r="E162" t="str">
            <v>R8</v>
          </cell>
          <cell r="F162">
            <v>1.058016E-2</v>
          </cell>
          <cell r="H162">
            <v>392251.37061984011</v>
          </cell>
          <cell r="J162">
            <v>1.058016E-2</v>
          </cell>
          <cell r="K162">
            <v>4150.082261377207</v>
          </cell>
          <cell r="L162">
            <v>387912.01301795302</v>
          </cell>
          <cell r="N162">
            <v>1.058016E-2</v>
          </cell>
          <cell r="O162">
            <v>4104.1711636520258</v>
          </cell>
          <cell r="P162">
            <v>408181.09593827801</v>
          </cell>
          <cell r="R162">
            <v>1.058016E-2</v>
          </cell>
          <cell r="S162">
            <v>4318.6213040023313</v>
          </cell>
          <cell r="T162">
            <v>407348.50861748133</v>
          </cell>
          <cell r="V162">
            <v>1.058016E-2</v>
          </cell>
          <cell r="W162">
            <v>4309.8123969343314</v>
          </cell>
          <cell r="X162">
            <v>420080.12593827804</v>
          </cell>
          <cell r="Z162">
            <v>1.058016E-2</v>
          </cell>
          <cell r="AA162">
            <v>4444.5149452471314</v>
          </cell>
          <cell r="AB162">
            <v>424273.43860568735</v>
          </cell>
          <cell r="AD162">
            <v>1.058016E-2</v>
          </cell>
          <cell r="AE162">
            <v>4488.8808641983487</v>
          </cell>
          <cell r="AF162">
            <v>237324.49410169048</v>
          </cell>
          <cell r="AH162">
            <v>1.088832E-2</v>
          </cell>
          <cell r="AI162">
            <v>2584.0650356173182</v>
          </cell>
          <cell r="AJ162">
            <v>392605.1789922684</v>
          </cell>
          <cell r="AL162">
            <v>1.088832E-2</v>
          </cell>
          <cell r="AM162">
            <v>4274.8108225250962</v>
          </cell>
          <cell r="AN162">
            <v>393431.97899226833</v>
          </cell>
          <cell r="AP162">
            <v>1.088832E-2</v>
          </cell>
          <cell r="AQ162">
            <v>4283.8132855010954</v>
          </cell>
          <cell r="AR162">
            <v>432533.86698859918</v>
          </cell>
          <cell r="AT162">
            <v>1.088832E-2</v>
          </cell>
          <cell r="AU162">
            <v>4709.5671546093045</v>
          </cell>
          <cell r="AV162">
            <v>338229.01409382781</v>
          </cell>
          <cell r="AX162">
            <v>1.088832E-2</v>
          </cell>
          <cell r="AY162">
            <v>3682.7457387381073</v>
          </cell>
          <cell r="AZ162">
            <v>327408.53409382782</v>
          </cell>
          <cell r="BB162">
            <v>1.088832E-2</v>
          </cell>
          <cell r="BC162">
            <v>3564.9288899445073</v>
          </cell>
          <cell r="BD162">
            <v>4561579.62</v>
          </cell>
          <cell r="BE162">
            <v>48916.013862346816</v>
          </cell>
        </row>
        <row r="163">
          <cell r="B163" t="str">
            <v>P2650129</v>
          </cell>
          <cell r="C163" t="str">
            <v>PAPEL AISLANTE</v>
          </cell>
          <cell r="D163" t="str">
            <v>SEG DIELECTRIQUES</v>
          </cell>
          <cell r="E163" t="str">
            <v>J</v>
          </cell>
          <cell r="F163">
            <v>1.7347054000000001E-2</v>
          </cell>
          <cell r="H163">
            <v>25957.799999999996</v>
          </cell>
          <cell r="J163">
            <v>1.7347054000000001E-2</v>
          </cell>
          <cell r="K163">
            <v>450.29135832119994</v>
          </cell>
          <cell r="L163">
            <v>27257.399999999998</v>
          </cell>
          <cell r="N163">
            <v>1.7347054000000001E-2</v>
          </cell>
          <cell r="O163">
            <v>472.83558969960001</v>
          </cell>
          <cell r="P163">
            <v>28557.000000000004</v>
          </cell>
          <cell r="R163">
            <v>1.7347054000000001E-2</v>
          </cell>
          <cell r="S163">
            <v>495.37982107800008</v>
          </cell>
          <cell r="T163">
            <v>27257.399999999998</v>
          </cell>
          <cell r="V163">
            <v>1.7347054000000001E-2</v>
          </cell>
          <cell r="W163">
            <v>472.83558969960001</v>
          </cell>
          <cell r="X163">
            <v>27257.399999999998</v>
          </cell>
          <cell r="Z163">
            <v>1.7347054000000001E-2</v>
          </cell>
          <cell r="AA163">
            <v>472.83558969960001</v>
          </cell>
          <cell r="AB163">
            <v>44525.7</v>
          </cell>
          <cell r="AD163">
            <v>1.7347054000000001E-2</v>
          </cell>
          <cell r="AE163">
            <v>772.38972228779994</v>
          </cell>
          <cell r="AF163">
            <v>37436.67</v>
          </cell>
          <cell r="AH163">
            <v>1.7852308000000004E-2</v>
          </cell>
          <cell r="AI163">
            <v>668.33096333436015</v>
          </cell>
          <cell r="AJ163">
            <v>60198.39</v>
          </cell>
          <cell r="AL163">
            <v>1.7852308000000004E-2</v>
          </cell>
          <cell r="AM163">
            <v>1074.6801993841202</v>
          </cell>
          <cell r="AN163">
            <v>56723.490000000005</v>
          </cell>
          <cell r="AP163">
            <v>1.7852308000000004E-2</v>
          </cell>
          <cell r="AQ163">
            <v>1012.6452143149203</v>
          </cell>
          <cell r="AR163">
            <v>63403.47</v>
          </cell>
          <cell r="AT163">
            <v>1.7852308000000004E-2</v>
          </cell>
          <cell r="AU163">
            <v>1131.8982747087603</v>
          </cell>
          <cell r="AV163">
            <v>45207.9</v>
          </cell>
          <cell r="AX163">
            <v>1.7852308000000004E-2</v>
          </cell>
          <cell r="AY163">
            <v>807.06535483320022</v>
          </cell>
          <cell r="AZ163">
            <v>42255.72</v>
          </cell>
          <cell r="BB163">
            <v>1.7852308000000004E-2</v>
          </cell>
          <cell r="BC163">
            <v>754.36212820176024</v>
          </cell>
          <cell r="BD163">
            <v>486038.33999999997</v>
          </cell>
          <cell r="BE163">
            <v>8585.5498055629214</v>
          </cell>
        </row>
        <row r="164">
          <cell r="B164">
            <v>2601726</v>
          </cell>
          <cell r="C164" t="str">
            <v>Módulo GM</v>
          </cell>
          <cell r="D164" t="str">
            <v>ST</v>
          </cell>
          <cell r="E164" t="str">
            <v>N1</v>
          </cell>
          <cell r="F164">
            <v>3.528</v>
          </cell>
          <cell r="G164">
            <v>1</v>
          </cell>
          <cell r="H164">
            <v>91492.492569781156</v>
          </cell>
          <cell r="J164">
            <v>3.528</v>
          </cell>
          <cell r="K164">
            <v>322785.51378618792</v>
          </cell>
          <cell r="L164">
            <v>90350.945852443969</v>
          </cell>
          <cell r="N164">
            <v>3.528</v>
          </cell>
          <cell r="O164">
            <v>318758.13696742232</v>
          </cell>
          <cell r="P164">
            <v>95055.301120429824</v>
          </cell>
          <cell r="R164">
            <v>3.528</v>
          </cell>
          <cell r="S164">
            <v>335355.10235287645</v>
          </cell>
          <cell r="T164">
            <v>94212.709173109673</v>
          </cell>
          <cell r="U164" t="str">
            <v xml:space="preserve"> </v>
          </cell>
          <cell r="V164">
            <v>3.3915000000000002</v>
          </cell>
          <cell r="W164">
            <v>319522.40316060145</v>
          </cell>
          <cell r="X164">
            <v>97126.901120429815</v>
          </cell>
          <cell r="Y164" t="str">
            <v>Nego</v>
          </cell>
          <cell r="Z164">
            <v>3.3915000000000002</v>
          </cell>
          <cell r="AA164">
            <v>329405.88514993776</v>
          </cell>
          <cell r="AB164">
            <v>98850.89218975234</v>
          </cell>
          <cell r="AD164">
            <v>3.3915000000000002</v>
          </cell>
          <cell r="AE164">
            <v>335252.80086154508</v>
          </cell>
          <cell r="AF164">
            <v>54733.356434281217</v>
          </cell>
          <cell r="AH164">
            <v>3.3915000000000002</v>
          </cell>
          <cell r="AI164">
            <v>185628.17834686476</v>
          </cell>
          <cell r="AJ164">
            <v>91623.94886646574</v>
          </cell>
          <cell r="AL164">
            <v>3.3915000000000002</v>
          </cell>
          <cell r="AM164">
            <v>310742.6225806186</v>
          </cell>
          <cell r="AN164">
            <v>91657.798866465746</v>
          </cell>
          <cell r="AP164">
            <v>3.3915000000000002</v>
          </cell>
          <cell r="AQ164">
            <v>310857.42485561862</v>
          </cell>
          <cell r="AR164">
            <v>100980.71358275454</v>
          </cell>
          <cell r="AT164">
            <v>3.3915000000000002</v>
          </cell>
          <cell r="AU164">
            <v>342476.09011591203</v>
          </cell>
          <cell r="AV164">
            <v>79120.195112042988</v>
          </cell>
          <cell r="AX164">
            <v>3.3915000000000002</v>
          </cell>
          <cell r="AY164">
            <v>268336.1417224938</v>
          </cell>
          <cell r="AZ164">
            <v>76688.195112042988</v>
          </cell>
          <cell r="BB164">
            <v>3.3915000000000002</v>
          </cell>
          <cell r="BC164">
            <v>260088.01372249381</v>
          </cell>
          <cell r="BD164">
            <v>1061893.45</v>
          </cell>
          <cell r="BE164">
            <v>3639208.3136225729</v>
          </cell>
        </row>
        <row r="165">
          <cell r="B165">
            <v>2601881</v>
          </cell>
          <cell r="C165" t="str">
            <v>Módulo Nissan</v>
          </cell>
          <cell r="D165" t="str">
            <v>ST</v>
          </cell>
          <cell r="E165" t="str">
            <v>N1</v>
          </cell>
          <cell r="F165">
            <v>3.7440000000000002</v>
          </cell>
          <cell r="G165">
            <v>1</v>
          </cell>
          <cell r="H165">
            <v>419.68</v>
          </cell>
          <cell r="J165">
            <v>3.7440000000000002</v>
          </cell>
          <cell r="K165">
            <v>1571.2819200000001</v>
          </cell>
          <cell r="L165">
            <v>3395.2799999999997</v>
          </cell>
          <cell r="N165">
            <v>3.7440000000000002</v>
          </cell>
          <cell r="O165">
            <v>12711.928319999999</v>
          </cell>
          <cell r="P165">
            <v>3395.2799999999997</v>
          </cell>
          <cell r="R165">
            <v>3.7440000000000002</v>
          </cell>
          <cell r="S165">
            <v>12711.928319999999</v>
          </cell>
          <cell r="T165">
            <v>2575.6999999999998</v>
          </cell>
          <cell r="V165">
            <v>3.7440000000000002</v>
          </cell>
          <cell r="W165">
            <v>9643.4207999999999</v>
          </cell>
          <cell r="X165">
            <v>5142.8</v>
          </cell>
          <cell r="Z165">
            <v>3.7440000000000002</v>
          </cell>
          <cell r="AA165">
            <v>19254.643200000002</v>
          </cell>
          <cell r="AB165">
            <v>6436.4000000000005</v>
          </cell>
          <cell r="AD165">
            <v>3.7440000000000002</v>
          </cell>
          <cell r="AE165">
            <v>24097.881600000004</v>
          </cell>
          <cell r="AF165">
            <v>6987</v>
          </cell>
          <cell r="AH165">
            <v>3.7440000000000002</v>
          </cell>
          <cell r="AI165">
            <v>26159.328000000001</v>
          </cell>
          <cell r="AJ165">
            <v>10042.709999999999</v>
          </cell>
          <cell r="AL165">
            <v>3.7440000000000002</v>
          </cell>
          <cell r="AM165">
            <v>37599.906239999997</v>
          </cell>
          <cell r="AN165">
            <v>9938.76</v>
          </cell>
          <cell r="AP165">
            <v>3.7440000000000002</v>
          </cell>
          <cell r="AQ165">
            <v>37210.71744</v>
          </cell>
          <cell r="AR165">
            <v>10222.720000000001</v>
          </cell>
          <cell r="AT165">
            <v>3.7440000000000002</v>
          </cell>
          <cell r="AU165">
            <v>38273.863680000009</v>
          </cell>
          <cell r="AV165">
            <v>7565.7000000000007</v>
          </cell>
          <cell r="AX165">
            <v>3.7440000000000002</v>
          </cell>
          <cell r="AY165">
            <v>28325.980800000005</v>
          </cell>
          <cell r="AZ165">
            <v>5994.98</v>
          </cell>
          <cell r="BB165">
            <v>3.7440000000000002</v>
          </cell>
          <cell r="BC165">
            <v>22445.205119999999</v>
          </cell>
          <cell r="BD165">
            <v>72117.009999999995</v>
          </cell>
          <cell r="BE165">
            <v>270006.08544</v>
          </cell>
        </row>
        <row r="166">
          <cell r="B166" t="str">
            <v>P2601565</v>
          </cell>
          <cell r="C166" t="str">
            <v>MODULO MISMO 2601881</v>
          </cell>
          <cell r="D166" t="str">
            <v>ST</v>
          </cell>
          <cell r="E166" t="str">
            <v>N1</v>
          </cell>
          <cell r="F166">
            <v>3.7800000000000002</v>
          </cell>
          <cell r="G166">
            <v>1</v>
          </cell>
          <cell r="H166">
            <v>0</v>
          </cell>
          <cell r="J166">
            <v>3.7800000000000002</v>
          </cell>
          <cell r="K166">
            <v>0</v>
          </cell>
          <cell r="L166">
            <v>0</v>
          </cell>
          <cell r="N166">
            <v>3.7800000000000002</v>
          </cell>
          <cell r="O166">
            <v>0</v>
          </cell>
          <cell r="P166">
            <v>0</v>
          </cell>
          <cell r="R166">
            <v>3.7800000000000002</v>
          </cell>
          <cell r="S166">
            <v>0</v>
          </cell>
          <cell r="T166">
            <v>0</v>
          </cell>
          <cell r="V166">
            <v>3.7800000000000002</v>
          </cell>
          <cell r="W166">
            <v>0</v>
          </cell>
          <cell r="X166">
            <v>0</v>
          </cell>
          <cell r="Z166">
            <v>3.7800000000000002</v>
          </cell>
          <cell r="AA166">
            <v>0</v>
          </cell>
          <cell r="AB166">
            <v>0</v>
          </cell>
          <cell r="AD166">
            <v>3.7800000000000002</v>
          </cell>
          <cell r="AE166">
            <v>0</v>
          </cell>
          <cell r="AF166">
            <v>0</v>
          </cell>
          <cell r="AH166">
            <v>3.7800000000000002</v>
          </cell>
          <cell r="AI166">
            <v>0</v>
          </cell>
          <cell r="AJ166">
            <v>0</v>
          </cell>
          <cell r="AL166">
            <v>3.7800000000000002</v>
          </cell>
          <cell r="AM166">
            <v>0</v>
          </cell>
          <cell r="AN166">
            <v>0</v>
          </cell>
          <cell r="AP166">
            <v>3.7800000000000002</v>
          </cell>
          <cell r="AQ166">
            <v>0</v>
          </cell>
          <cell r="AR166">
            <v>0</v>
          </cell>
          <cell r="AT166">
            <v>3.7800000000000002</v>
          </cell>
          <cell r="AU166">
            <v>0</v>
          </cell>
          <cell r="AV166">
            <v>0</v>
          </cell>
          <cell r="AX166">
            <v>3.7800000000000002</v>
          </cell>
          <cell r="AY166">
            <v>0</v>
          </cell>
          <cell r="AZ166">
            <v>0</v>
          </cell>
          <cell r="BB166">
            <v>3.7800000000000002</v>
          </cell>
          <cell r="BC166">
            <v>0</v>
          </cell>
          <cell r="BD166">
            <v>0</v>
          </cell>
          <cell r="BE166">
            <v>0</v>
          </cell>
        </row>
        <row r="167">
          <cell r="B167">
            <v>2650001</v>
          </cell>
          <cell r="C167" t="str">
            <v>RESINA PENGUIN</v>
          </cell>
          <cell r="D167" t="str">
            <v>SUNNEX</v>
          </cell>
          <cell r="E167" t="str">
            <v>J</v>
          </cell>
          <cell r="F167">
            <v>0.02</v>
          </cell>
          <cell r="H167">
            <v>643385.20798846812</v>
          </cell>
          <cell r="J167">
            <v>0.02</v>
          </cell>
          <cell r="K167">
            <v>12867.704159769362</v>
          </cell>
          <cell r="L167">
            <v>656223.58096710779</v>
          </cell>
          <cell r="N167">
            <v>0.02</v>
          </cell>
          <cell r="O167">
            <v>13124.471619342155</v>
          </cell>
          <cell r="P167">
            <v>689154.06784300879</v>
          </cell>
          <cell r="R167">
            <v>0.02</v>
          </cell>
          <cell r="S167">
            <v>13783.081356860175</v>
          </cell>
          <cell r="T167">
            <v>677518.8642117678</v>
          </cell>
          <cell r="V167">
            <v>0.02</v>
          </cell>
          <cell r="W167">
            <v>13550.377284235356</v>
          </cell>
          <cell r="X167">
            <v>715887.90784300875</v>
          </cell>
          <cell r="Z167">
            <v>0.02</v>
          </cell>
          <cell r="AA167">
            <v>14317.758156860174</v>
          </cell>
          <cell r="AB167">
            <v>737011.04532826622</v>
          </cell>
          <cell r="AD167">
            <v>0.02</v>
          </cell>
          <cell r="AE167">
            <v>14740.220906565324</v>
          </cell>
          <cell r="AF167">
            <v>504056.0310399686</v>
          </cell>
          <cell r="AH167">
            <v>0.02</v>
          </cell>
          <cell r="AI167">
            <v>10081.120620799373</v>
          </cell>
          <cell r="AJ167">
            <v>803683.90806526004</v>
          </cell>
          <cell r="AL167">
            <v>0.02</v>
          </cell>
          <cell r="AM167">
            <v>16073.678161305201</v>
          </cell>
          <cell r="AN167">
            <v>824929.83206526004</v>
          </cell>
          <cell r="AP167">
            <v>0.02</v>
          </cell>
          <cell r="AQ167">
            <v>16498.596641305201</v>
          </cell>
          <cell r="AR167">
            <v>919462.05443928193</v>
          </cell>
          <cell r="AT167">
            <v>0.02</v>
          </cell>
          <cell r="AU167">
            <v>18389.241088785639</v>
          </cell>
          <cell r="AV167">
            <v>735787.80346430093</v>
          </cell>
          <cell r="AX167">
            <v>0.02</v>
          </cell>
          <cell r="AY167">
            <v>14715.756069286019</v>
          </cell>
          <cell r="AZ167">
            <v>703010.82818430092</v>
          </cell>
          <cell r="BB167">
            <v>0.02</v>
          </cell>
          <cell r="BC167">
            <v>14060.216563686019</v>
          </cell>
          <cell r="BD167">
            <v>8610111.1314399987</v>
          </cell>
          <cell r="BE167">
            <v>172202.22262880002</v>
          </cell>
        </row>
        <row r="168">
          <cell r="B168">
            <v>2523639</v>
          </cell>
          <cell r="C168" t="str">
            <v>TUERCA</v>
          </cell>
          <cell r="D168" t="str">
            <v>TEXTRON</v>
          </cell>
          <cell r="E168" t="str">
            <v>G</v>
          </cell>
          <cell r="F168">
            <v>9.5485943999999989E-2</v>
          </cell>
          <cell r="H168">
            <v>98020.212569781157</v>
          </cell>
          <cell r="J168">
            <v>9.2620484000000017E-2</v>
          </cell>
          <cell r="K168">
            <v>9078.6795299960158</v>
          </cell>
          <cell r="L168">
            <v>96857.941852443982</v>
          </cell>
          <cell r="M168" t="str">
            <v>Nego</v>
          </cell>
          <cell r="N168">
            <v>8.9832171000000002E-2</v>
          </cell>
          <cell r="O168">
            <v>8700.959195196805</v>
          </cell>
          <cell r="P168">
            <v>99958.081120429822</v>
          </cell>
          <cell r="R168">
            <v>8.9832171000000002E-2</v>
          </cell>
          <cell r="S168">
            <v>8979.4514360423236</v>
          </cell>
          <cell r="T168">
            <v>102973.70917310969</v>
          </cell>
          <cell r="V168">
            <v>8.9832171000000002E-2</v>
          </cell>
          <cell r="W168">
            <v>9250.3518509430578</v>
          </cell>
          <cell r="X168">
            <v>104829.40912042983</v>
          </cell>
          <cell r="Z168">
            <v>8.9832171000000002E-2</v>
          </cell>
          <cell r="AA168">
            <v>9417.0534059354122</v>
          </cell>
          <cell r="AB168">
            <v>106795.97618975233</v>
          </cell>
          <cell r="AD168">
            <v>8.9832171000000002E-2</v>
          </cell>
          <cell r="AE168">
            <v>9593.7143951897597</v>
          </cell>
          <cell r="AF168">
            <v>63032.742434281216</v>
          </cell>
          <cell r="AH168">
            <v>8.9832171000000002E-2</v>
          </cell>
          <cell r="AI168">
            <v>5662.368096955307</v>
          </cell>
          <cell r="AJ168">
            <v>101298.44486646574</v>
          </cell>
          <cell r="AL168">
            <v>8.9832171000000002E-2</v>
          </cell>
          <cell r="AM168">
            <v>9099.8592212784224</v>
          </cell>
          <cell r="AN168">
            <v>99109.368866465738</v>
          </cell>
          <cell r="AP168">
            <v>8.9832171000000002E-2</v>
          </cell>
          <cell r="AQ168">
            <v>8903.2097717144261</v>
          </cell>
          <cell r="AR168">
            <v>105368.77994275455</v>
          </cell>
          <cell r="AT168">
            <v>8.9832171000000002E-2</v>
          </cell>
          <cell r="AU168">
            <v>9465.5062578788984</v>
          </cell>
          <cell r="AV168">
            <v>84220.981292042998</v>
          </cell>
          <cell r="AX168">
            <v>8.9832171000000002E-2</v>
          </cell>
          <cell r="AY168">
            <v>7565.7535932146075</v>
          </cell>
          <cell r="AZ168">
            <v>81606.20251204299</v>
          </cell>
          <cell r="BB168">
            <v>8.9832171000000002E-2</v>
          </cell>
          <cell r="BC168">
            <v>7330.8623387224752</v>
          </cell>
          <cell r="BD168">
            <v>1144071.8499400001</v>
          </cell>
          <cell r="BE168">
            <v>103047.76909306752</v>
          </cell>
        </row>
        <row r="169">
          <cell r="B169">
            <v>2545719</v>
          </cell>
          <cell r="C169" t="str">
            <v>CASQUILLO</v>
          </cell>
          <cell r="D169" t="str">
            <v>TEXTRON</v>
          </cell>
          <cell r="E169" t="str">
            <v>E</v>
          </cell>
          <cell r="F169">
            <v>0.31779000000000002</v>
          </cell>
          <cell r="H169">
            <v>0</v>
          </cell>
          <cell r="J169">
            <v>0.31779000000000002</v>
          </cell>
          <cell r="K169">
            <v>0</v>
          </cell>
          <cell r="L169">
            <v>0</v>
          </cell>
          <cell r="M169" t="str">
            <v>Nego</v>
          </cell>
          <cell r="N169">
            <v>0.31750398899999999</v>
          </cell>
          <cell r="O169">
            <v>0</v>
          </cell>
          <cell r="P169">
            <v>0</v>
          </cell>
          <cell r="R169">
            <v>0.31750398899999999</v>
          </cell>
          <cell r="S169">
            <v>0</v>
          </cell>
          <cell r="T169">
            <v>0</v>
          </cell>
          <cell r="V169">
            <v>0.31750398899999999</v>
          </cell>
          <cell r="W169">
            <v>0</v>
          </cell>
          <cell r="X169">
            <v>0</v>
          </cell>
          <cell r="Z169">
            <v>0.31750398899999999</v>
          </cell>
          <cell r="AA169">
            <v>0</v>
          </cell>
          <cell r="AB169">
            <v>0</v>
          </cell>
          <cell r="AD169">
            <v>0.31750398899999999</v>
          </cell>
          <cell r="AE169">
            <v>0</v>
          </cell>
          <cell r="AF169">
            <v>0</v>
          </cell>
          <cell r="AH169">
            <v>0.31750398899999999</v>
          </cell>
          <cell r="AI169">
            <v>0</v>
          </cell>
          <cell r="AJ169">
            <v>0</v>
          </cell>
          <cell r="AL169">
            <v>0.31750398899999999</v>
          </cell>
          <cell r="AM169">
            <v>0</v>
          </cell>
          <cell r="AN169">
            <v>0</v>
          </cell>
          <cell r="AP169">
            <v>0.31750398899999999</v>
          </cell>
          <cell r="AQ169">
            <v>0</v>
          </cell>
          <cell r="AR169">
            <v>0</v>
          </cell>
          <cell r="AT169">
            <v>0.31750398899999999</v>
          </cell>
          <cell r="AU169">
            <v>0</v>
          </cell>
          <cell r="AV169">
            <v>0</v>
          </cell>
          <cell r="AX169">
            <v>0.31750398899999999</v>
          </cell>
          <cell r="AY169">
            <v>0</v>
          </cell>
          <cell r="AZ169">
            <v>0</v>
          </cell>
          <cell r="BB169">
            <v>0.31750398899999999</v>
          </cell>
          <cell r="BC169">
            <v>0</v>
          </cell>
          <cell r="BD169">
            <v>0</v>
          </cell>
          <cell r="BE169">
            <v>0</v>
          </cell>
        </row>
        <row r="170">
          <cell r="B170">
            <v>2547855</v>
          </cell>
          <cell r="C170" t="str">
            <v>TORNILLO ENSAMBLE CARC/BRI</v>
          </cell>
          <cell r="D170" t="str">
            <v>TEXTRON</v>
          </cell>
          <cell r="E170" t="str">
            <v>G</v>
          </cell>
          <cell r="F170">
            <v>3.4231226000000003E-2</v>
          </cell>
          <cell r="H170">
            <v>35562.239999999998</v>
          </cell>
          <cell r="J170">
            <v>3.4231226000000003E-2</v>
          </cell>
          <cell r="K170">
            <v>1217.33907450624</v>
          </cell>
          <cell r="L170">
            <v>39880.512000000002</v>
          </cell>
          <cell r="M170" t="str">
            <v>Nego</v>
          </cell>
          <cell r="N170">
            <v>3.3195252000000001E-2</v>
          </cell>
          <cell r="O170">
            <v>1323.843645729024</v>
          </cell>
          <cell r="P170">
            <v>34292.160000000003</v>
          </cell>
          <cell r="R170">
            <v>3.3195252000000001E-2</v>
          </cell>
          <cell r="S170">
            <v>1138.3368928243201</v>
          </cell>
          <cell r="T170">
            <v>50803.200000000004</v>
          </cell>
          <cell r="V170">
            <v>3.3195252000000001E-2</v>
          </cell>
          <cell r="W170">
            <v>1686.4250264064003</v>
          </cell>
          <cell r="X170">
            <v>40896.576000000001</v>
          </cell>
          <cell r="Z170">
            <v>3.3195252000000001E-2</v>
          </cell>
          <cell r="AA170">
            <v>1357.5721462571521</v>
          </cell>
          <cell r="AB170">
            <v>45214.848000000005</v>
          </cell>
          <cell r="AD170">
            <v>3.3195252000000001E-2</v>
          </cell>
          <cell r="AE170">
            <v>1500.9182735016961</v>
          </cell>
          <cell r="AF170">
            <v>41150.591999999997</v>
          </cell>
          <cell r="AH170">
            <v>3.3195252000000001E-2</v>
          </cell>
          <cell r="AI170">
            <v>1366.0042713891839</v>
          </cell>
          <cell r="AJ170">
            <v>52581.311999999998</v>
          </cell>
          <cell r="AL170">
            <v>3.3195252000000001E-2</v>
          </cell>
          <cell r="AM170">
            <v>1745.4499023306241</v>
          </cell>
          <cell r="AN170">
            <v>35562.239999999998</v>
          </cell>
          <cell r="AP170">
            <v>3.3195252000000001E-2</v>
          </cell>
          <cell r="AQ170">
            <v>1180.49751848448</v>
          </cell>
          <cell r="AR170">
            <v>34513.153919999997</v>
          </cell>
          <cell r="AT170">
            <v>3.3195252000000001E-2</v>
          </cell>
          <cell r="AU170">
            <v>1145.6728416891879</v>
          </cell>
          <cell r="AV170">
            <v>33386.592960000002</v>
          </cell>
          <cell r="AX170">
            <v>3.3195252000000001E-2</v>
          </cell>
          <cell r="AY170">
            <v>1108.276366728626</v>
          </cell>
          <cell r="AZ170">
            <v>32907.772799999999</v>
          </cell>
          <cell r="BB170">
            <v>3.3195252000000001E-2</v>
          </cell>
          <cell r="BC170">
            <v>1092.3818108547457</v>
          </cell>
          <cell r="BD170">
            <v>476751.19967999996</v>
          </cell>
          <cell r="BE170">
            <v>15862.717770701678</v>
          </cell>
        </row>
        <row r="171">
          <cell r="B171">
            <v>2547858</v>
          </cell>
          <cell r="C171" t="str">
            <v>TORNILLO ENSAMBLE CARCAZA</v>
          </cell>
          <cell r="D171" t="str">
            <v>TEXTRON</v>
          </cell>
          <cell r="E171" t="str">
            <v>G</v>
          </cell>
          <cell r="F171">
            <v>3.6424405000000007E-2</v>
          </cell>
          <cell r="H171">
            <v>10569.279999999999</v>
          </cell>
          <cell r="J171">
            <v>3.6424405000000007E-2</v>
          </cell>
          <cell r="K171">
            <v>384.97973527840003</v>
          </cell>
          <cell r="L171">
            <v>23551.248</v>
          </cell>
          <cell r="M171" t="str">
            <v>Nego</v>
          </cell>
          <cell r="N171">
            <v>3.5331672850000002E-2</v>
          </cell>
          <cell r="O171">
            <v>832.10498954521688</v>
          </cell>
          <cell r="P171">
            <v>22154.16</v>
          </cell>
          <cell r="R171">
            <v>3.5331672850000002E-2</v>
          </cell>
          <cell r="S171">
            <v>782.74353338655601</v>
          </cell>
          <cell r="T171">
            <v>23003.599999999999</v>
          </cell>
          <cell r="V171">
            <v>3.5331672850000002E-2</v>
          </cell>
          <cell r="W171">
            <v>812.75566957225999</v>
          </cell>
          <cell r="X171">
            <v>30795.344000000001</v>
          </cell>
          <cell r="Z171">
            <v>3.5331672850000002E-2</v>
          </cell>
          <cell r="AA171">
            <v>1088.0510195112106</v>
          </cell>
          <cell r="AB171">
            <v>31874.912000000004</v>
          </cell>
          <cell r="AD171">
            <v>3.5331672850000002E-2</v>
          </cell>
          <cell r="AE171">
            <v>1126.1939629065394</v>
          </cell>
          <cell r="AF171">
            <v>28182.527999999998</v>
          </cell>
          <cell r="AH171">
            <v>3.5331672850000002E-2</v>
          </cell>
          <cell r="AI171">
            <v>995.73585938196481</v>
          </cell>
          <cell r="AJ171">
            <v>37999.328000000001</v>
          </cell>
          <cell r="AL171">
            <v>3.5331672850000002E-2</v>
          </cell>
          <cell r="AM171">
            <v>1342.5798254158449</v>
          </cell>
          <cell r="AN171">
            <v>33744.559999999998</v>
          </cell>
          <cell r="AP171">
            <v>3.5331672850000002E-2</v>
          </cell>
          <cell r="AQ171">
            <v>1192.2517543871959</v>
          </cell>
          <cell r="AR171">
            <v>34476.448479999999</v>
          </cell>
          <cell r="AT171">
            <v>3.5331672850000002E-2</v>
          </cell>
          <cell r="AU171">
            <v>1218.1105987252399</v>
          </cell>
          <cell r="AV171">
            <v>28229.848239999999</v>
          </cell>
          <cell r="AX171">
            <v>3.5331672850000002E-2</v>
          </cell>
          <cell r="AY171">
            <v>997.40776262082829</v>
          </cell>
          <cell r="AZ171">
            <v>23139.343199999999</v>
          </cell>
          <cell r="BB171">
            <v>3.5331672850000002E-2</v>
          </cell>
          <cell r="BC171">
            <v>817.55170390627211</v>
          </cell>
          <cell r="BD171">
            <v>327720.59992000001</v>
          </cell>
          <cell r="BE171">
            <v>11590.466414637529</v>
          </cell>
        </row>
        <row r="172">
          <cell r="B172">
            <v>2547915</v>
          </cell>
          <cell r="C172" t="str">
            <v>TORNILLO DE ENSAMBLE M5</v>
          </cell>
          <cell r="D172" t="str">
            <v>TEXTRON</v>
          </cell>
          <cell r="E172" t="str">
            <v>G</v>
          </cell>
          <cell r="F172">
            <v>3.3250357000000001E-2</v>
          </cell>
          <cell r="H172">
            <v>304592.31770934339</v>
          </cell>
          <cell r="J172">
            <v>3.2247446000000006E-2</v>
          </cell>
          <cell r="K172">
            <v>9822.3243173468964</v>
          </cell>
          <cell r="L172">
            <v>308841.18155733199</v>
          </cell>
          <cell r="M172" t="str">
            <v>Nego</v>
          </cell>
          <cell r="N172">
            <v>3.1277598000000004E-2</v>
          </cell>
          <cell r="O172">
            <v>9659.8103225952455</v>
          </cell>
          <cell r="P172">
            <v>317794.58336128952</v>
          </cell>
          <cell r="R172">
            <v>3.1277598000000004E-2</v>
          </cell>
          <cell r="S172">
            <v>9939.8512249519044</v>
          </cell>
          <cell r="T172">
            <v>327391.32751932903</v>
          </cell>
          <cell r="V172">
            <v>3.1277598000000004E-2</v>
          </cell>
          <cell r="W172">
            <v>10240.014330835911</v>
          </cell>
          <cell r="X172">
            <v>335436.13536128949</v>
          </cell>
          <cell r="Z172">
            <v>3.1277598000000004E-2</v>
          </cell>
          <cell r="AA172">
            <v>10491.636596503999</v>
          </cell>
          <cell r="AB172">
            <v>345924.91256925691</v>
          </cell>
          <cell r="AD172">
            <v>3.1277598000000004E-2</v>
          </cell>
          <cell r="AE172">
            <v>10819.700353526367</v>
          </cell>
          <cell r="AF172">
            <v>211850.66330284363</v>
          </cell>
          <cell r="AH172">
            <v>3.1277598000000004E-2</v>
          </cell>
          <cell r="AI172">
            <v>6626.1798828196961</v>
          </cell>
          <cell r="AJ172">
            <v>336883.75059939717</v>
          </cell>
          <cell r="AL172">
            <v>3.1277598000000004E-2</v>
          </cell>
          <cell r="AM172">
            <v>10536.914523980206</v>
          </cell>
          <cell r="AN172">
            <v>340387.24659939716</v>
          </cell>
          <cell r="AP172">
            <v>3.1277598000000004E-2</v>
          </cell>
          <cell r="AQ172">
            <v>10646.495463462812</v>
          </cell>
          <cell r="AR172">
            <v>390630.29618826369</v>
          </cell>
          <cell r="AT172">
            <v>3.1277598000000004E-2</v>
          </cell>
          <cell r="AU172">
            <v>12217.977370797445</v>
          </cell>
          <cell r="AV172">
            <v>331401.73005612893</v>
          </cell>
          <cell r="AX172">
            <v>3.1277598000000004E-2</v>
          </cell>
          <cell r="AY172">
            <v>10365.45008920012</v>
          </cell>
          <cell r="AZ172">
            <v>324579.17493612901</v>
          </cell>
          <cell r="BB172">
            <v>3.1277598000000004E-2</v>
          </cell>
          <cell r="BC172">
            <v>10152.056952823919</v>
          </cell>
          <cell r="BD172">
            <v>3875713.3197600003</v>
          </cell>
          <cell r="BE172">
            <v>121518.41142884451</v>
          </cell>
        </row>
        <row r="173">
          <cell r="B173">
            <v>2547916</v>
          </cell>
          <cell r="C173" t="str">
            <v>TORNILLO ENSAMBLE M5</v>
          </cell>
          <cell r="D173" t="str">
            <v>TEXTRON</v>
          </cell>
          <cell r="E173" t="str">
            <v>G</v>
          </cell>
          <cell r="F173">
            <v>2.8379075000000004E-2</v>
          </cell>
          <cell r="H173">
            <v>17781.12</v>
          </cell>
          <cell r="J173">
            <v>2.8379075000000004E-2</v>
          </cell>
          <cell r="K173">
            <v>504.61173806400001</v>
          </cell>
          <cell r="L173">
            <v>19940.256000000001</v>
          </cell>
          <cell r="M173" t="str">
            <v>Nego</v>
          </cell>
          <cell r="N173">
            <v>2.7527702750000004E-2</v>
          </cell>
          <cell r="O173">
            <v>548.90943992690416</v>
          </cell>
          <cell r="P173">
            <v>17146.080000000002</v>
          </cell>
          <cell r="R173">
            <v>2.7527702750000004E-2</v>
          </cell>
          <cell r="S173">
            <v>471.99219356772011</v>
          </cell>
          <cell r="T173">
            <v>25401.600000000002</v>
          </cell>
          <cell r="V173">
            <v>2.7527702750000004E-2</v>
          </cell>
          <cell r="W173">
            <v>699.24769417440018</v>
          </cell>
          <cell r="X173">
            <v>20448.288</v>
          </cell>
          <cell r="Z173">
            <v>2.7527702750000004E-2</v>
          </cell>
          <cell r="AA173">
            <v>562.8943938103921</v>
          </cell>
          <cell r="AB173">
            <v>22607.424000000003</v>
          </cell>
          <cell r="AD173">
            <v>2.7527702750000004E-2</v>
          </cell>
          <cell r="AE173">
            <v>622.33044781521619</v>
          </cell>
          <cell r="AF173">
            <v>20575.295999999998</v>
          </cell>
          <cell r="AH173">
            <v>2.7527702750000004E-2</v>
          </cell>
          <cell r="AI173">
            <v>566.39063228126406</v>
          </cell>
          <cell r="AJ173">
            <v>26290.655999999999</v>
          </cell>
          <cell r="AL173">
            <v>2.7527702750000004E-2</v>
          </cell>
          <cell r="AM173">
            <v>723.72136347050412</v>
          </cell>
          <cell r="AN173">
            <v>17781.12</v>
          </cell>
          <cell r="AP173">
            <v>2.7527702750000004E-2</v>
          </cell>
          <cell r="AQ173">
            <v>489.47338592208007</v>
          </cell>
          <cell r="AR173">
            <v>17256.576959999999</v>
          </cell>
          <cell r="AT173">
            <v>2.7527702750000004E-2</v>
          </cell>
          <cell r="AU173">
            <v>475.03392103737866</v>
          </cell>
          <cell r="AV173">
            <v>16693.296480000001</v>
          </cell>
          <cell r="AX173">
            <v>2.7527702750000004E-2</v>
          </cell>
          <cell r="AY173">
            <v>459.52810341906144</v>
          </cell>
          <cell r="AZ173">
            <v>16453.886399999999</v>
          </cell>
          <cell r="BB173">
            <v>2.7527702750000004E-2</v>
          </cell>
          <cell r="BC173">
            <v>452.93769390146764</v>
          </cell>
          <cell r="BD173">
            <v>238375.59983999998</v>
          </cell>
          <cell r="BE173">
            <v>6577.0710073903883</v>
          </cell>
        </row>
        <row r="174">
          <cell r="B174">
            <v>2547971</v>
          </cell>
          <cell r="C174" t="str">
            <v>TORNILLO</v>
          </cell>
          <cell r="D174" t="str">
            <v>TEXTRON</v>
          </cell>
          <cell r="E174" t="str">
            <v>G</v>
          </cell>
          <cell r="F174">
            <v>3.1553123000000002E-2</v>
          </cell>
          <cell r="H174">
            <v>403210.93027912459</v>
          </cell>
          <cell r="J174">
            <v>3.1553123000000002E-2</v>
          </cell>
          <cell r="K174">
            <v>12722.564078041643</v>
          </cell>
          <cell r="L174">
            <v>414865.41540977592</v>
          </cell>
          <cell r="M174" t="str">
            <v>Nego</v>
          </cell>
          <cell r="N174">
            <v>3.1463410000000004E-2</v>
          </cell>
          <cell r="O174">
            <v>13053.0806598581</v>
          </cell>
          <cell r="P174">
            <v>428094.48448171926</v>
          </cell>
          <cell r="R174">
            <v>3.1463410000000004E-2</v>
          </cell>
          <cell r="S174">
            <v>13469.312283986972</v>
          </cell>
          <cell r="T174">
            <v>437956.83669243869</v>
          </cell>
          <cell r="V174">
            <v>3.1463410000000004E-2</v>
          </cell>
          <cell r="W174">
            <v>13779.615515157244</v>
          </cell>
          <cell r="X174">
            <v>449975.38048171927</v>
          </cell>
          <cell r="Z174">
            <v>3.1463410000000004E-2</v>
          </cell>
          <cell r="AA174">
            <v>14157.759886002334</v>
          </cell>
          <cell r="AB174">
            <v>466364.01675900939</v>
          </cell>
          <cell r="AD174">
            <v>3.1463410000000004E-2</v>
          </cell>
          <cell r="AE174">
            <v>14673.402268535585</v>
          </cell>
          <cell r="AF174">
            <v>288032.01773712481</v>
          </cell>
          <cell r="AH174">
            <v>3.1463410000000004E-2</v>
          </cell>
          <cell r="AI174">
            <v>9062.4694671904308</v>
          </cell>
          <cell r="AJ174">
            <v>459247.94746586296</v>
          </cell>
          <cell r="AK174" t="str">
            <v>Cambio prov.</v>
          </cell>
          <cell r="AL174">
            <v>3.1463410000000004E-2</v>
          </cell>
          <cell r="AM174">
            <v>14449.50646277691</v>
          </cell>
          <cell r="AN174">
            <v>441948.47546586295</v>
          </cell>
          <cell r="AP174">
            <v>3.1463410000000004E-2</v>
          </cell>
          <cell r="AQ174">
            <v>13905.206082457389</v>
          </cell>
          <cell r="AR174">
            <v>479326.88825101813</v>
          </cell>
          <cell r="AT174">
            <v>3.1463410000000004E-2</v>
          </cell>
          <cell r="AU174">
            <v>15081.258409065967</v>
          </cell>
          <cell r="AV174">
            <v>380130.17340817198</v>
          </cell>
          <cell r="AX174">
            <v>3.1463410000000004E-2</v>
          </cell>
          <cell r="AY174">
            <v>11960.191499312414</v>
          </cell>
          <cell r="AZ174">
            <v>363640.47324817197</v>
          </cell>
          <cell r="BB174">
            <v>3.1463410000000004E-2</v>
          </cell>
          <cell r="BC174">
            <v>11441.369302401268</v>
          </cell>
          <cell r="BD174">
            <v>5012793.0396799995</v>
          </cell>
          <cell r="BE174">
            <v>157755.73591478626</v>
          </cell>
        </row>
        <row r="175">
          <cell r="B175">
            <v>2548225</v>
          </cell>
          <cell r="C175" t="str">
            <v>TUERCA</v>
          </cell>
          <cell r="D175" t="str">
            <v>TEXTRON</v>
          </cell>
          <cell r="E175" t="str">
            <v>G</v>
          </cell>
          <cell r="F175">
            <v>2.2108126000000002E-2</v>
          </cell>
          <cell r="H175">
            <v>11634.56</v>
          </cell>
          <cell r="J175">
            <v>2.2108126000000002E-2</v>
          </cell>
          <cell r="K175">
            <v>257.21831843455999</v>
          </cell>
          <cell r="L175">
            <v>12028.128000000001</v>
          </cell>
          <cell r="M175" t="str">
            <v>Nego</v>
          </cell>
          <cell r="N175">
            <v>2.1444882220000003E-2</v>
          </cell>
          <cell r="O175">
            <v>257.94178828708419</v>
          </cell>
          <cell r="P175">
            <v>10219.040000000001</v>
          </cell>
          <cell r="R175">
            <v>2.1444882220000003E-2</v>
          </cell>
          <cell r="S175">
            <v>219.14610920146885</v>
          </cell>
          <cell r="T175">
            <v>14964.800000000001</v>
          </cell>
          <cell r="V175">
            <v>2.1444882220000003E-2</v>
          </cell>
          <cell r="W175">
            <v>320.91837344585605</v>
          </cell>
          <cell r="X175">
            <v>13287.144</v>
          </cell>
          <cell r="Z175">
            <v>2.1444882220000003E-2</v>
          </cell>
          <cell r="AA175">
            <v>284.94123812017972</v>
          </cell>
          <cell r="AB175">
            <v>14424.712000000001</v>
          </cell>
          <cell r="AD175">
            <v>2.1444882220000003E-2</v>
          </cell>
          <cell r="AE175">
            <v>309.33624989742071</v>
          </cell>
          <cell r="AF175">
            <v>12517.647999999999</v>
          </cell>
          <cell r="AH175">
            <v>2.1444882220000003E-2</v>
          </cell>
          <cell r="AI175">
            <v>268.43948703141859</v>
          </cell>
          <cell r="AJ175">
            <v>15820.328</v>
          </cell>
          <cell r="AL175">
            <v>2.1444882220000003E-2</v>
          </cell>
          <cell r="AM175">
            <v>339.2650706417682</v>
          </cell>
          <cell r="AN175">
            <v>12251.56</v>
          </cell>
          <cell r="AP175">
            <v>2.1444882220000003E-2</v>
          </cell>
          <cell r="AQ175">
            <v>262.7332612112632</v>
          </cell>
          <cell r="AR175">
            <v>9829.2884799999993</v>
          </cell>
          <cell r="AT175">
            <v>2.1444882220000003E-2</v>
          </cell>
          <cell r="AU175">
            <v>210.78793376000283</v>
          </cell>
          <cell r="AV175">
            <v>9615.6482400000004</v>
          </cell>
          <cell r="AX175">
            <v>2.1444882220000003E-2</v>
          </cell>
          <cell r="AY175">
            <v>206.20644397575032</v>
          </cell>
          <cell r="AZ175">
            <v>9402.9431999999997</v>
          </cell>
          <cell r="BB175">
            <v>2.1444882220000003E-2</v>
          </cell>
          <cell r="BC175">
            <v>201.64500944534993</v>
          </cell>
          <cell r="BD175">
            <v>145995.79992000002</v>
          </cell>
          <cell r="BE175">
            <v>3138.5792834521226</v>
          </cell>
        </row>
        <row r="176">
          <cell r="B176">
            <v>2548378</v>
          </cell>
          <cell r="C176" t="str">
            <v>TORNILLO CON ARANDELA</v>
          </cell>
          <cell r="D176" t="str">
            <v>TEXTRON</v>
          </cell>
          <cell r="E176" t="str">
            <v>G</v>
          </cell>
          <cell r="F176">
            <v>6.4263451000000013E-2</v>
          </cell>
          <cell r="H176">
            <v>88608.292569781159</v>
          </cell>
          <cell r="J176">
            <v>6.4263451000000013E-2</v>
          </cell>
          <cell r="K176">
            <v>5694.2746677517971</v>
          </cell>
          <cell r="L176">
            <v>87322.345852443977</v>
          </cell>
          <cell r="M176" t="str">
            <v>Nego</v>
          </cell>
          <cell r="N176">
            <v>6.2334776000000001E-2</v>
          </cell>
          <cell r="O176">
            <v>5443.2188685066249</v>
          </cell>
          <cell r="P176">
            <v>91882.301120429824</v>
          </cell>
          <cell r="R176">
            <v>6.2334776000000001E-2</v>
          </cell>
          <cell r="S176">
            <v>5727.4626587065422</v>
          </cell>
          <cell r="T176">
            <v>91184.109173109682</v>
          </cell>
          <cell r="V176">
            <v>6.2334776000000001E-2</v>
          </cell>
          <cell r="W176">
            <v>5683.9410200653374</v>
          </cell>
          <cell r="X176">
            <v>94098.301120429824</v>
          </cell>
          <cell r="Z176">
            <v>6.2334776000000001E-2</v>
          </cell>
          <cell r="AA176">
            <v>5865.5965223225421</v>
          </cell>
          <cell r="AB176">
            <v>95197.192189752328</v>
          </cell>
          <cell r="AD176">
            <v>6.2334776000000001E-2</v>
          </cell>
          <cell r="AE176">
            <v>5934.0956509771613</v>
          </cell>
          <cell r="AF176">
            <v>53087.006434281218</v>
          </cell>
          <cell r="AH176">
            <v>6.2334776000000001E-2</v>
          </cell>
          <cell r="AI176">
            <v>3309.1666545914786</v>
          </cell>
          <cell r="AJ176">
            <v>88764.44886646574</v>
          </cell>
          <cell r="AL176">
            <v>6.2334776000000001E-2</v>
          </cell>
          <cell r="AM176">
            <v>5533.1120368545962</v>
          </cell>
          <cell r="AN176">
            <v>89080.44886646574</v>
          </cell>
          <cell r="AP176">
            <v>6.2334776000000001E-2</v>
          </cell>
          <cell r="AQ176">
            <v>5552.8098260705956</v>
          </cell>
          <cell r="AR176">
            <v>104096.56358275455</v>
          </cell>
          <cell r="AT176">
            <v>6.2334776000000001E-2</v>
          </cell>
          <cell r="AU176">
            <v>6488.8359733007628</v>
          </cell>
          <cell r="AV176">
            <v>87891.995112042991</v>
          </cell>
          <cell r="AX176">
            <v>6.2334776000000001E-2</v>
          </cell>
          <cell r="AY176">
            <v>5478.7278275022945</v>
          </cell>
          <cell r="AZ176">
            <v>87219.995112042991</v>
          </cell>
          <cell r="BB176">
            <v>6.2334776000000001E-2</v>
          </cell>
          <cell r="BC176">
            <v>5436.8388580302944</v>
          </cell>
          <cell r="BD176">
            <v>1058433</v>
          </cell>
          <cell r="BE176">
            <v>66148.080564680029</v>
          </cell>
        </row>
        <row r="177">
          <cell r="B177">
            <v>2548422</v>
          </cell>
          <cell r="C177" t="str">
            <v>TERMINAL B+</v>
          </cell>
          <cell r="D177" t="str">
            <v>TEXTRON</v>
          </cell>
          <cell r="E177" t="str">
            <v>F4</v>
          </cell>
          <cell r="F177">
            <v>8.7363467E-2</v>
          </cell>
          <cell r="H177">
            <v>91492.492569781156</v>
          </cell>
          <cell r="J177">
            <v>8.7363467E-2</v>
          </cell>
          <cell r="K177">
            <v>7993.1013553678213</v>
          </cell>
          <cell r="L177">
            <v>90350.945852443969</v>
          </cell>
          <cell r="M177" t="str">
            <v>Nego</v>
          </cell>
          <cell r="N177">
            <v>8.4740469000000013E-2</v>
          </cell>
          <cell r="O177">
            <v>7656.3815261297077</v>
          </cell>
          <cell r="P177">
            <v>95055.301120429824</v>
          </cell>
          <cell r="R177">
            <v>8.4740469000000013E-2</v>
          </cell>
          <cell r="S177">
            <v>8055.0307978814499</v>
          </cell>
          <cell r="T177">
            <v>94212.709173109673</v>
          </cell>
          <cell r="V177">
            <v>8.4740469000000013E-2</v>
          </cell>
          <cell r="W177">
            <v>7983.629161089917</v>
          </cell>
          <cell r="X177">
            <v>97126.901120429815</v>
          </cell>
          <cell r="Z177">
            <v>8.4740469000000013E-2</v>
          </cell>
          <cell r="AA177">
            <v>8230.5791534618493</v>
          </cell>
          <cell r="AB177">
            <v>100144.49218975235</v>
          </cell>
          <cell r="AD177">
            <v>8.4740469000000013E-2</v>
          </cell>
          <cell r="AE177">
            <v>8486.2912359264519</v>
          </cell>
          <cell r="AF177">
            <v>57246.636434281216</v>
          </cell>
          <cell r="AH177">
            <v>8.4740469000000013E-2</v>
          </cell>
          <cell r="AI177">
            <v>4851.1068201134785</v>
          </cell>
          <cell r="AJ177">
            <v>95453.158866465747</v>
          </cell>
          <cell r="AL177">
            <v>8.4740469000000013E-2</v>
          </cell>
          <cell r="AM177">
            <v>8088.745449875817</v>
          </cell>
          <cell r="AN177">
            <v>102743.05886646574</v>
          </cell>
          <cell r="AP177">
            <v>8.4740469000000013E-2</v>
          </cell>
          <cell r="AQ177">
            <v>8706.4949948389167</v>
          </cell>
          <cell r="AR177">
            <v>122661.39358275454</v>
          </cell>
          <cell r="AT177">
            <v>8.4740469000000013E-2</v>
          </cell>
          <cell r="AU177">
            <v>10394.384020396212</v>
          </cell>
          <cell r="AV177">
            <v>102995.09511204298</v>
          </cell>
          <cell r="AX177">
            <v>8.4740469000000013E-2</v>
          </cell>
          <cell r="AY177">
            <v>8727.8526644941303</v>
          </cell>
          <cell r="AZ177">
            <v>101435.07511204299</v>
          </cell>
          <cell r="BB177">
            <v>8.4740469000000013E-2</v>
          </cell>
          <cell r="BC177">
            <v>8595.6558380447514</v>
          </cell>
          <cell r="BD177">
            <v>1150917.26</v>
          </cell>
          <cell r="BE177">
            <v>97769.253017620504</v>
          </cell>
        </row>
        <row r="178">
          <cell r="B178">
            <v>2548749</v>
          </cell>
          <cell r="C178" t="str">
            <v>TORNILLO ENSAMBLE CARCAZA</v>
          </cell>
          <cell r="D178" t="str">
            <v>TEXTRON</v>
          </cell>
          <cell r="E178" t="str">
            <v>G</v>
          </cell>
          <cell r="F178">
            <v>5.2581191000000006E-2</v>
          </cell>
          <cell r="H178">
            <v>10976</v>
          </cell>
          <cell r="J178">
            <v>5.2581191000000006E-2</v>
          </cell>
          <cell r="K178">
            <v>577.13115241600008</v>
          </cell>
          <cell r="L178">
            <v>8232</v>
          </cell>
          <cell r="M178" t="str">
            <v>Nego</v>
          </cell>
          <cell r="N178">
            <v>5.1003755270000006E-2</v>
          </cell>
          <cell r="O178">
            <v>419.86291338264004</v>
          </cell>
          <cell r="P178">
            <v>6584</v>
          </cell>
          <cell r="R178">
            <v>5.1003755270000006E-2</v>
          </cell>
          <cell r="S178">
            <v>335.80872469768002</v>
          </cell>
          <cell r="T178">
            <v>9056</v>
          </cell>
          <cell r="V178">
            <v>5.1003755270000006E-2</v>
          </cell>
          <cell r="W178">
            <v>461.89000772512009</v>
          </cell>
          <cell r="X178">
            <v>12252</v>
          </cell>
          <cell r="Z178">
            <v>5.1003755270000006E-2</v>
          </cell>
          <cell r="AA178">
            <v>624.89800956804004</v>
          </cell>
          <cell r="AB178">
            <v>12484</v>
          </cell>
          <cell r="AD178">
            <v>5.1003755270000006E-2</v>
          </cell>
          <cell r="AE178">
            <v>636.73088079068009</v>
          </cell>
          <cell r="AF178">
            <v>8920</v>
          </cell>
          <cell r="AH178">
            <v>5.1003755270000006E-2</v>
          </cell>
          <cell r="AI178">
            <v>454.95349700840006</v>
          </cell>
          <cell r="AJ178">
            <v>10700</v>
          </cell>
          <cell r="AL178">
            <v>5.1003755270000006E-2</v>
          </cell>
          <cell r="AM178">
            <v>545.7401813890001</v>
          </cell>
          <cell r="AN178">
            <v>13444</v>
          </cell>
          <cell r="AP178">
            <v>5.1003755270000006E-2</v>
          </cell>
          <cell r="AQ178">
            <v>685.69448584988004</v>
          </cell>
          <cell r="AR178">
            <v>4804</v>
          </cell>
          <cell r="AT178">
            <v>5.1003755270000006E-2</v>
          </cell>
          <cell r="AU178">
            <v>245.02204031708004</v>
          </cell>
          <cell r="AV178">
            <v>5076</v>
          </cell>
          <cell r="AX178">
            <v>5.1003755270000006E-2</v>
          </cell>
          <cell r="AY178">
            <v>258.89506175052003</v>
          </cell>
          <cell r="AZ178">
            <v>4704</v>
          </cell>
          <cell r="BB178">
            <v>5.1003755270000006E-2</v>
          </cell>
          <cell r="BC178">
            <v>239.92166479008003</v>
          </cell>
          <cell r="BD178">
            <v>107232</v>
          </cell>
          <cell r="BE178">
            <v>5486.5486196851198</v>
          </cell>
        </row>
        <row r="179">
          <cell r="B179">
            <v>2548761</v>
          </cell>
          <cell r="C179" t="str">
            <v>TORNILLO</v>
          </cell>
          <cell r="D179" t="str">
            <v>TEXTRON</v>
          </cell>
          <cell r="E179" t="str">
            <v>G</v>
          </cell>
          <cell r="F179">
            <v>3.6424405000000007E-2</v>
          </cell>
          <cell r="H179">
            <v>8232</v>
          </cell>
          <cell r="J179">
            <v>3.6424405000000007E-2</v>
          </cell>
          <cell r="K179">
            <v>299.84570196000004</v>
          </cell>
          <cell r="L179">
            <v>6174</v>
          </cell>
          <cell r="M179" t="str">
            <v>Nego</v>
          </cell>
          <cell r="N179">
            <v>3.5331672850000002E-2</v>
          </cell>
          <cell r="O179">
            <v>218.13774817590001</v>
          </cell>
          <cell r="P179">
            <v>4938</v>
          </cell>
          <cell r="R179">
            <v>3.5331672850000002E-2</v>
          </cell>
          <cell r="S179">
            <v>174.46780053330002</v>
          </cell>
          <cell r="T179">
            <v>6792</v>
          </cell>
          <cell r="V179">
            <v>3.5331672850000002E-2</v>
          </cell>
          <cell r="W179">
            <v>239.97272199720001</v>
          </cell>
          <cell r="X179">
            <v>9189</v>
          </cell>
          <cell r="Z179">
            <v>3.5331672850000002E-2</v>
          </cell>
          <cell r="AA179">
            <v>324.66274181865003</v>
          </cell>
          <cell r="AB179">
            <v>9363</v>
          </cell>
          <cell r="AD179">
            <v>3.5331672850000002E-2</v>
          </cell>
          <cell r="AE179">
            <v>330.81045289455</v>
          </cell>
          <cell r="AF179">
            <v>6690</v>
          </cell>
          <cell r="AH179">
            <v>3.5331672850000002E-2</v>
          </cell>
          <cell r="AI179">
            <v>236.36889136650001</v>
          </cell>
          <cell r="AJ179">
            <v>8025</v>
          </cell>
          <cell r="AL179">
            <v>3.5331672850000002E-2</v>
          </cell>
          <cell r="AM179">
            <v>283.53667462125003</v>
          </cell>
          <cell r="AN179">
            <v>10083</v>
          </cell>
          <cell r="AP179">
            <v>3.5331672850000002E-2</v>
          </cell>
          <cell r="AQ179">
            <v>356.24925734655</v>
          </cell>
          <cell r="AR179">
            <v>3603</v>
          </cell>
          <cell r="AT179">
            <v>3.5331672850000002E-2</v>
          </cell>
          <cell r="AU179">
            <v>127.30001727855002</v>
          </cell>
          <cell r="AV179">
            <v>3807</v>
          </cell>
          <cell r="AX179">
            <v>3.5331672850000002E-2</v>
          </cell>
          <cell r="AY179">
            <v>134.50767853995001</v>
          </cell>
          <cell r="AZ179">
            <v>3528</v>
          </cell>
          <cell r="BB179">
            <v>3.5331672850000002E-2</v>
          </cell>
          <cell r="BC179">
            <v>124.65014181480001</v>
          </cell>
          <cell r="BD179">
            <v>80424</v>
          </cell>
          <cell r="BE179">
            <v>2850.5098283472007</v>
          </cell>
        </row>
        <row r="180">
          <cell r="B180">
            <v>2549598</v>
          </cell>
          <cell r="C180" t="str">
            <v>TUERCA</v>
          </cell>
          <cell r="D180" t="str">
            <v>TEXTRON</v>
          </cell>
          <cell r="E180" t="str">
            <v>G</v>
          </cell>
          <cell r="F180">
            <v>0.13225200000000001</v>
          </cell>
          <cell r="H180">
            <v>1371.4659999999999</v>
          </cell>
          <cell r="J180">
            <v>0.13225200000000001</v>
          </cell>
          <cell r="K180">
            <v>181.37912143200001</v>
          </cell>
          <cell r="L180">
            <v>4394.7179999999998</v>
          </cell>
          <cell r="M180" t="str">
            <v>Nego</v>
          </cell>
          <cell r="N180">
            <v>0.12828444</v>
          </cell>
          <cell r="O180">
            <v>563.77393758791993</v>
          </cell>
          <cell r="P180">
            <v>4442.37</v>
          </cell>
          <cell r="R180">
            <v>0.12828444</v>
          </cell>
          <cell r="S180">
            <v>569.88694772279996</v>
          </cell>
          <cell r="T180">
            <v>3575.1379999999999</v>
          </cell>
          <cell r="V180">
            <v>0.12828444</v>
          </cell>
          <cell r="W180">
            <v>458.63457625271997</v>
          </cell>
          <cell r="X180">
            <v>6142.2380000000003</v>
          </cell>
          <cell r="Z180">
            <v>0.12828444</v>
          </cell>
          <cell r="AA180">
            <v>787.95356217672008</v>
          </cell>
          <cell r="AB180">
            <v>6348.5210000000006</v>
          </cell>
          <cell r="AD180">
            <v>0.12828444</v>
          </cell>
          <cell r="AE180">
            <v>814.41646131324012</v>
          </cell>
          <cell r="AF180">
            <v>5017.0155000000004</v>
          </cell>
          <cell r="AH180">
            <v>0.12828444</v>
          </cell>
          <cell r="AI180">
            <v>643.60502388882003</v>
          </cell>
          <cell r="AJ180">
            <v>7157.1350000000002</v>
          </cell>
          <cell r="AL180">
            <v>0.12828444</v>
          </cell>
          <cell r="AM180">
            <v>918.14905547939998</v>
          </cell>
          <cell r="AN180">
            <v>14424.0255</v>
          </cell>
          <cell r="AP180">
            <v>0.12828444</v>
          </cell>
          <cell r="AQ180">
            <v>1850.3780338132199</v>
          </cell>
          <cell r="AR180">
            <v>25465.809499999999</v>
          </cell>
          <cell r="AT180">
            <v>0.12828444</v>
          </cell>
          <cell r="AU180">
            <v>3266.8671108541798</v>
          </cell>
          <cell r="AV180">
            <v>27052.106</v>
          </cell>
          <cell r="AX180">
            <v>0.12828444</v>
          </cell>
          <cell r="AY180">
            <v>3470.3642690306401</v>
          </cell>
          <cell r="AZ180">
            <v>27009.405999999999</v>
          </cell>
          <cell r="BB180">
            <v>0.12828444</v>
          </cell>
          <cell r="BC180">
            <v>3464.8865234426398</v>
          </cell>
          <cell r="BD180">
            <v>132399.9485</v>
          </cell>
          <cell r="BE180">
            <v>16990.294622994301</v>
          </cell>
        </row>
        <row r="181">
          <cell r="B181">
            <v>2549634</v>
          </cell>
          <cell r="C181" t="str">
            <v>GOUJON TG</v>
          </cell>
          <cell r="D181" t="str">
            <v>TEXTRON</v>
          </cell>
          <cell r="E181" t="str">
            <v>G</v>
          </cell>
          <cell r="F181">
            <v>6.6126000000000004E-2</v>
          </cell>
          <cell r="H181">
            <v>6607.76</v>
          </cell>
          <cell r="J181">
            <v>6.6126000000000004E-2</v>
          </cell>
          <cell r="K181">
            <v>436.94473776000007</v>
          </cell>
          <cell r="L181">
            <v>12847.76</v>
          </cell>
          <cell r="M181" t="str">
            <v>Nego</v>
          </cell>
          <cell r="N181">
            <v>6.414222E-2</v>
          </cell>
          <cell r="O181">
            <v>824.0838484272</v>
          </cell>
          <cell r="P181">
            <v>13136.560000000001</v>
          </cell>
          <cell r="R181">
            <v>6.414222E-2</v>
          </cell>
          <cell r="S181">
            <v>842.60812156320003</v>
          </cell>
          <cell r="T181">
            <v>11208.6</v>
          </cell>
          <cell r="V181">
            <v>6.414222E-2</v>
          </cell>
          <cell r="W181">
            <v>718.94448709200003</v>
          </cell>
          <cell r="X181">
            <v>16342.800000000001</v>
          </cell>
          <cell r="Z181">
            <v>6.414222E-2</v>
          </cell>
          <cell r="AA181">
            <v>1048.263473016</v>
          </cell>
          <cell r="AB181">
            <v>20180.2</v>
          </cell>
          <cell r="AD181">
            <v>6.414222E-2</v>
          </cell>
          <cell r="AE181">
            <v>1294.402828044</v>
          </cell>
          <cell r="AF181">
            <v>17266.7</v>
          </cell>
          <cell r="AH181">
            <v>6.414222E-2</v>
          </cell>
          <cell r="AI181">
            <v>1107.524470074</v>
          </cell>
          <cell r="AJ181">
            <v>25804.42</v>
          </cell>
          <cell r="AL181">
            <v>6.414222E-2</v>
          </cell>
          <cell r="AM181">
            <v>1655.1527846124</v>
          </cell>
          <cell r="AN181">
            <v>32392.22</v>
          </cell>
          <cell r="AP181">
            <v>6.414222E-2</v>
          </cell>
          <cell r="AQ181">
            <v>2077.7089015284</v>
          </cell>
          <cell r="AR181">
            <v>38533.740000000005</v>
          </cell>
          <cell r="AT181">
            <v>6.414222E-2</v>
          </cell>
          <cell r="AU181">
            <v>2471.6396285028004</v>
          </cell>
          <cell r="AV181">
            <v>30067.800000000003</v>
          </cell>
          <cell r="AX181">
            <v>6.414222E-2</v>
          </cell>
          <cell r="AY181">
            <v>1928.6154425160003</v>
          </cell>
          <cell r="AZ181">
            <v>26366.36</v>
          </cell>
          <cell r="BB181">
            <v>6.414222E-2</v>
          </cell>
          <cell r="BC181">
            <v>1691.1968637192001</v>
          </cell>
          <cell r="BD181">
            <v>250754.91999999998</v>
          </cell>
          <cell r="BE181">
            <v>16097.085586855203</v>
          </cell>
        </row>
        <row r="182">
          <cell r="B182">
            <v>2650038</v>
          </cell>
          <cell r="C182" t="str">
            <v>TERMINAL B+</v>
          </cell>
          <cell r="D182" t="str">
            <v>TEXTRON</v>
          </cell>
          <cell r="E182" t="str">
            <v>F4</v>
          </cell>
          <cell r="F182">
            <v>0.10910790000000001</v>
          </cell>
          <cell r="H182">
            <v>419.68</v>
          </cell>
          <cell r="J182">
            <v>0.10910790000000001</v>
          </cell>
          <cell r="K182">
            <v>45.790403472000001</v>
          </cell>
          <cell r="L182">
            <v>3395.2799999999997</v>
          </cell>
          <cell r="M182" t="str">
            <v>Nego</v>
          </cell>
          <cell r="N182">
            <v>0.10583466300000001</v>
          </cell>
          <cell r="O182">
            <v>359.33831459063998</v>
          </cell>
          <cell r="P182">
            <v>3395.2799999999997</v>
          </cell>
          <cell r="R182">
            <v>0.10583466300000001</v>
          </cell>
          <cell r="S182">
            <v>359.33831459063998</v>
          </cell>
          <cell r="T182">
            <v>2575.6999999999998</v>
          </cell>
          <cell r="V182">
            <v>0.10583466300000001</v>
          </cell>
          <cell r="W182">
            <v>272.59834148909999</v>
          </cell>
          <cell r="X182">
            <v>5142.8</v>
          </cell>
          <cell r="Z182">
            <v>0.10583466300000001</v>
          </cell>
          <cell r="AA182">
            <v>544.28650487640004</v>
          </cell>
          <cell r="AB182">
            <v>5142.8</v>
          </cell>
          <cell r="AD182">
            <v>0.10583466300000001</v>
          </cell>
          <cell r="AE182">
            <v>544.28650487640004</v>
          </cell>
          <cell r="AF182">
            <v>4473.72</v>
          </cell>
          <cell r="AH182">
            <v>0.10583466300000001</v>
          </cell>
          <cell r="AI182">
            <v>473.47464855636008</v>
          </cell>
          <cell r="AJ182">
            <v>6213.5</v>
          </cell>
          <cell r="AL182">
            <v>0.10583466300000001</v>
          </cell>
          <cell r="AM182">
            <v>657.60367855050004</v>
          </cell>
          <cell r="AN182">
            <v>6213.5</v>
          </cell>
          <cell r="AP182">
            <v>0.10583466300000001</v>
          </cell>
          <cell r="AQ182">
            <v>657.60367855050004</v>
          </cell>
          <cell r="AR182">
            <v>6462.04</v>
          </cell>
          <cell r="AT182">
            <v>0.10583466300000001</v>
          </cell>
          <cell r="AU182">
            <v>683.90782569252008</v>
          </cell>
          <cell r="AV182">
            <v>4970.8</v>
          </cell>
          <cell r="AX182">
            <v>0.10583466300000001</v>
          </cell>
          <cell r="AY182">
            <v>526.08294284040005</v>
          </cell>
          <cell r="AZ182">
            <v>3728.1</v>
          </cell>
          <cell r="BB182">
            <v>0.10583466300000001</v>
          </cell>
          <cell r="BC182">
            <v>394.56220713030001</v>
          </cell>
          <cell r="BD182">
            <v>52133.2</v>
          </cell>
          <cell r="BE182">
            <v>5518.8733652157607</v>
          </cell>
        </row>
        <row r="183">
          <cell r="B183" t="str">
            <v>M2548597</v>
          </cell>
          <cell r="C183" t="str">
            <v>TORNILLO ENSAMBLE CARCAZA</v>
          </cell>
          <cell r="D183" t="str">
            <v>TEXTRON</v>
          </cell>
          <cell r="E183" t="str">
            <v>G</v>
          </cell>
          <cell r="F183">
            <v>4.7213964000000004E-2</v>
          </cell>
          <cell r="H183">
            <v>365969.97027912462</v>
          </cell>
          <cell r="J183">
            <v>4.4844448999999995E-2</v>
          </cell>
          <cell r="K183">
            <v>16411.721667713718</v>
          </cell>
          <cell r="L183">
            <v>361403.78340977588</v>
          </cell>
          <cell r="M183" t="str">
            <v>Nego</v>
          </cell>
          <cell r="N183">
            <v>4.3488866000000001E-2</v>
          </cell>
          <cell r="O183">
            <v>15717.040708600767</v>
          </cell>
          <cell r="P183">
            <v>380221.20448171929</v>
          </cell>
          <cell r="R183">
            <v>4.3488866000000001E-2</v>
          </cell>
          <cell r="S183">
            <v>16535.38901206409</v>
          </cell>
          <cell r="T183">
            <v>376850.83669243869</v>
          </cell>
          <cell r="V183">
            <v>4.3488866000000001E-2</v>
          </cell>
          <cell r="W183">
            <v>16388.81553890535</v>
          </cell>
          <cell r="X183">
            <v>388507.60448171926</v>
          </cell>
          <cell r="Z183">
            <v>4.3488866000000001E-2</v>
          </cell>
          <cell r="AA183">
            <v>16895.755151286488</v>
          </cell>
          <cell r="AB183">
            <v>400577.96875900938</v>
          </cell>
          <cell r="AD183">
            <v>4.3488866000000001E-2</v>
          </cell>
          <cell r="AE183">
            <v>17420.681605912745</v>
          </cell>
          <cell r="AF183">
            <v>228986.54573712486</v>
          </cell>
          <cell r="AH183">
            <v>4.3488866000000001E-2</v>
          </cell>
          <cell r="AI183">
            <v>9958.365203364694</v>
          </cell>
          <cell r="AJ183">
            <v>381812.63546586299</v>
          </cell>
          <cell r="AL183">
            <v>4.3488866000000001E-2</v>
          </cell>
          <cell r="AM183">
            <v>16604.598540881765</v>
          </cell>
          <cell r="AN183">
            <v>410972.23546586296</v>
          </cell>
          <cell r="AP183">
            <v>4.3488866000000001E-2</v>
          </cell>
          <cell r="AQ183">
            <v>17872.716477895363</v>
          </cell>
          <cell r="AR183">
            <v>490645.57433101814</v>
          </cell>
          <cell r="AT183">
            <v>4.3488866000000001E-2</v>
          </cell>
          <cell r="AU183">
            <v>21337.619635574687</v>
          </cell>
          <cell r="AV183">
            <v>411980.38044817193</v>
          </cell>
          <cell r="AX183">
            <v>4.3488866000000001E-2</v>
          </cell>
          <cell r="AY183">
            <v>17916.559559939571</v>
          </cell>
          <cell r="AZ183">
            <v>405740.30044817197</v>
          </cell>
          <cell r="BB183">
            <v>4.3488866000000001E-2</v>
          </cell>
          <cell r="BC183">
            <v>17645.185556990291</v>
          </cell>
          <cell r="BD183">
            <v>4603669.04</v>
          </cell>
          <cell r="BE183">
            <v>200704.44865912956</v>
          </cell>
        </row>
        <row r="184">
          <cell r="B184" t="str">
            <v>2547579CA</v>
          </cell>
          <cell r="C184" t="str">
            <v>CONNECTEUR SG6 CKD</v>
          </cell>
          <cell r="D184" t="str">
            <v>TYCO ELECTRONICS</v>
          </cell>
          <cell r="E184" t="str">
            <v>K1</v>
          </cell>
          <cell r="F184">
            <v>0.77575000000000005</v>
          </cell>
          <cell r="G184">
            <v>1</v>
          </cell>
          <cell r="H184">
            <v>2744</v>
          </cell>
          <cell r="J184">
            <v>0.77575000000000005</v>
          </cell>
          <cell r="K184">
            <v>2128.6580000000004</v>
          </cell>
          <cell r="L184">
            <v>2058</v>
          </cell>
          <cell r="N184">
            <v>0.77575000000000005</v>
          </cell>
          <cell r="O184">
            <v>1596.4935</v>
          </cell>
          <cell r="P184">
            <v>1646</v>
          </cell>
          <cell r="R184">
            <v>0.77575000000000005</v>
          </cell>
          <cell r="S184">
            <v>1276.8845000000001</v>
          </cell>
          <cell r="T184">
            <v>2264</v>
          </cell>
          <cell r="V184">
            <v>0.77575000000000005</v>
          </cell>
          <cell r="W184">
            <v>1756.298</v>
          </cell>
          <cell r="X184">
            <v>3063</v>
          </cell>
          <cell r="Z184">
            <v>0.77575000000000005</v>
          </cell>
          <cell r="AA184">
            <v>2376.1222500000003</v>
          </cell>
          <cell r="AB184">
            <v>3121</v>
          </cell>
          <cell r="AD184">
            <v>0.77575000000000005</v>
          </cell>
          <cell r="AE184">
            <v>2421.1157499999999</v>
          </cell>
          <cell r="AF184">
            <v>2230</v>
          </cell>
          <cell r="AH184">
            <v>0.77575000000000005</v>
          </cell>
          <cell r="AI184">
            <v>1729.9225000000001</v>
          </cell>
          <cell r="AJ184">
            <v>2675</v>
          </cell>
          <cell r="AL184">
            <v>0.77575000000000005</v>
          </cell>
          <cell r="AM184">
            <v>2075.1312499999999</v>
          </cell>
          <cell r="AN184">
            <v>3361</v>
          </cell>
          <cell r="AP184">
            <v>0.77575000000000005</v>
          </cell>
          <cell r="AQ184">
            <v>2607.2957500000002</v>
          </cell>
          <cell r="AR184">
            <v>1201</v>
          </cell>
          <cell r="AT184">
            <v>0.77575000000000005</v>
          </cell>
          <cell r="AU184">
            <v>931.67575000000011</v>
          </cell>
          <cell r="AV184">
            <v>1269</v>
          </cell>
          <cell r="AW184" t="str">
            <v xml:space="preserve"> </v>
          </cell>
          <cell r="AX184">
            <v>0.77575000000000005</v>
          </cell>
          <cell r="AY184">
            <v>984.42675000000008</v>
          </cell>
          <cell r="AZ184">
            <v>1176</v>
          </cell>
          <cell r="BB184">
            <v>0.77575000000000005</v>
          </cell>
          <cell r="BC184">
            <v>912.28200000000004</v>
          </cell>
          <cell r="BD184">
            <v>26808</v>
          </cell>
          <cell r="BE184">
            <v>20796.305999999997</v>
          </cell>
        </row>
        <row r="185">
          <cell r="B185">
            <v>2650003</v>
          </cell>
          <cell r="C185" t="str">
            <v>TERAOKA TAPE</v>
          </cell>
          <cell r="D185" t="str">
            <v>VALMAC</v>
          </cell>
          <cell r="E185" t="str">
            <v>J</v>
          </cell>
          <cell r="F185">
            <v>1.9628E-2</v>
          </cell>
          <cell r="H185">
            <v>31898.985325121219</v>
          </cell>
          <cell r="J185">
            <v>1.9628E-2</v>
          </cell>
          <cell r="K185">
            <v>626.11328396147928</v>
          </cell>
          <cell r="L185">
            <v>31436.044506879829</v>
          </cell>
          <cell r="N185">
            <v>1.9628E-2</v>
          </cell>
          <cell r="O185">
            <v>617.02668158103722</v>
          </cell>
          <cell r="P185">
            <v>33077.628403354734</v>
          </cell>
          <cell r="R185">
            <v>1.9628E-2</v>
          </cell>
          <cell r="S185">
            <v>649.24769030104676</v>
          </cell>
          <cell r="T185">
            <v>32826.279302319483</v>
          </cell>
          <cell r="V185">
            <v>1.9628E-2</v>
          </cell>
          <cell r="W185">
            <v>644.31421014592684</v>
          </cell>
          <cell r="X185">
            <v>33875.388403354737</v>
          </cell>
          <cell r="Z185">
            <v>1.9628E-2</v>
          </cell>
          <cell r="AA185">
            <v>664.9061235810467</v>
          </cell>
          <cell r="AB185">
            <v>34270.989188310836</v>
          </cell>
          <cell r="AD185">
            <v>1.9628E-2</v>
          </cell>
          <cell r="AE185">
            <v>672.67097578816504</v>
          </cell>
          <cell r="AF185">
            <v>22814.875596341233</v>
          </cell>
          <cell r="AH185">
            <v>1.9628E-2</v>
          </cell>
          <cell r="AI185">
            <v>447.81037820498574</v>
          </cell>
          <cell r="AJ185">
            <v>36687.519671927665</v>
          </cell>
          <cell r="AL185">
            <v>1.9628E-2</v>
          </cell>
          <cell r="AM185">
            <v>720.10263612059623</v>
          </cell>
          <cell r="AN185">
            <v>37919.163191927662</v>
          </cell>
          <cell r="AP185">
            <v>1.9628E-2</v>
          </cell>
          <cell r="AQ185">
            <v>744.27733513115618</v>
          </cell>
          <cell r="AR185">
            <v>44728.146742591642</v>
          </cell>
          <cell r="AT185">
            <v>1.9628E-2</v>
          </cell>
          <cell r="AU185">
            <v>877.92406426358878</v>
          </cell>
          <cell r="AV185">
            <v>38274.71160673548</v>
          </cell>
          <cell r="AX185">
            <v>1.9628E-2</v>
          </cell>
          <cell r="AY185">
            <v>751.25603941700399</v>
          </cell>
          <cell r="AZ185">
            <v>37788.097792335473</v>
          </cell>
          <cell r="BB185">
            <v>1.9628E-2</v>
          </cell>
          <cell r="BC185">
            <v>741.70478346796062</v>
          </cell>
          <cell r="BD185">
            <v>415597.82973120001</v>
          </cell>
          <cell r="BE185">
            <v>8157.3542019639935</v>
          </cell>
        </row>
        <row r="186">
          <cell r="B186">
            <v>1234567</v>
          </cell>
          <cell r="C186" t="str">
            <v>DIVERSOS PORTA ESCOBILLAS</v>
          </cell>
          <cell r="F186">
            <v>0.3</v>
          </cell>
          <cell r="H186">
            <v>2744</v>
          </cell>
          <cell r="J186">
            <v>0.3</v>
          </cell>
          <cell r="K186">
            <v>823.19999999999993</v>
          </cell>
          <cell r="L186">
            <v>2058</v>
          </cell>
          <cell r="N186">
            <v>0.3</v>
          </cell>
          <cell r="O186">
            <v>617.4</v>
          </cell>
          <cell r="P186">
            <v>1646</v>
          </cell>
          <cell r="R186">
            <v>0.3</v>
          </cell>
          <cell r="S186">
            <v>493.79999999999995</v>
          </cell>
          <cell r="T186">
            <v>2264</v>
          </cell>
          <cell r="V186">
            <v>0.3</v>
          </cell>
          <cell r="W186">
            <v>679.19999999999993</v>
          </cell>
          <cell r="X186">
            <v>3063</v>
          </cell>
          <cell r="Z186">
            <v>0.3</v>
          </cell>
          <cell r="AA186">
            <v>918.9</v>
          </cell>
          <cell r="AB186">
            <v>3121</v>
          </cell>
          <cell r="AD186">
            <v>0.3</v>
          </cell>
          <cell r="AE186">
            <v>936.3</v>
          </cell>
          <cell r="AF186">
            <v>2230</v>
          </cell>
          <cell r="AH186">
            <v>0.3</v>
          </cell>
          <cell r="AI186">
            <v>669</v>
          </cell>
          <cell r="AJ186">
            <v>2675</v>
          </cell>
          <cell r="AL186">
            <v>0.3</v>
          </cell>
          <cell r="AM186">
            <v>802.5</v>
          </cell>
          <cell r="AN186">
            <v>3361</v>
          </cell>
          <cell r="AP186">
            <v>0.3</v>
          </cell>
          <cell r="AQ186">
            <v>1008.3</v>
          </cell>
          <cell r="AR186">
            <v>1201</v>
          </cell>
          <cell r="AT186">
            <v>0.3</v>
          </cell>
          <cell r="AU186">
            <v>360.3</v>
          </cell>
          <cell r="AV186">
            <v>1269</v>
          </cell>
          <cell r="AX186">
            <v>0.3</v>
          </cell>
          <cell r="AY186">
            <v>380.7</v>
          </cell>
          <cell r="AZ186">
            <v>1176</v>
          </cell>
          <cell r="BB186">
            <v>0.3</v>
          </cell>
          <cell r="BC186">
            <v>352.8</v>
          </cell>
          <cell r="BD186">
            <v>26808</v>
          </cell>
          <cell r="BE186">
            <v>8042.4000000000005</v>
          </cell>
        </row>
        <row r="187">
          <cell r="B187">
            <v>2521832</v>
          </cell>
          <cell r="C187" t="str">
            <v>RIVET/REMACHE T03</v>
          </cell>
          <cell r="E187" t="str">
            <v>G3</v>
          </cell>
          <cell r="F187">
            <v>7.1636499999999997E-3</v>
          </cell>
          <cell r="H187">
            <v>0</v>
          </cell>
          <cell r="J187">
            <v>7.1636499999999997E-3</v>
          </cell>
          <cell r="K187">
            <v>0</v>
          </cell>
          <cell r="L187">
            <v>0</v>
          </cell>
          <cell r="N187">
            <v>7.1636499999999997E-3</v>
          </cell>
          <cell r="O187">
            <v>0</v>
          </cell>
          <cell r="P187">
            <v>0</v>
          </cell>
          <cell r="R187">
            <v>7.1636499999999997E-3</v>
          </cell>
          <cell r="S187">
            <v>0</v>
          </cell>
          <cell r="T187">
            <v>0</v>
          </cell>
          <cell r="V187">
            <v>7.1636499999999997E-3</v>
          </cell>
          <cell r="W187">
            <v>0</v>
          </cell>
          <cell r="X187">
            <v>0</v>
          </cell>
          <cell r="Z187">
            <v>7.1636499999999997E-3</v>
          </cell>
          <cell r="AA187">
            <v>0</v>
          </cell>
          <cell r="AB187">
            <v>0</v>
          </cell>
          <cell r="AD187">
            <v>7.1636499999999997E-3</v>
          </cell>
          <cell r="AE187">
            <v>0</v>
          </cell>
          <cell r="AF187">
            <v>0</v>
          </cell>
          <cell r="AH187">
            <v>7.3723000000000009E-3</v>
          </cell>
          <cell r="AI187">
            <v>0</v>
          </cell>
          <cell r="AJ187">
            <v>0</v>
          </cell>
          <cell r="AL187">
            <v>7.3723000000000009E-3</v>
          </cell>
          <cell r="AM187">
            <v>0</v>
          </cell>
          <cell r="AN187">
            <v>0</v>
          </cell>
          <cell r="AP187">
            <v>7.3723000000000009E-3</v>
          </cell>
          <cell r="AQ187">
            <v>0</v>
          </cell>
          <cell r="AR187">
            <v>0</v>
          </cell>
          <cell r="AT187">
            <v>7.3723000000000009E-3</v>
          </cell>
          <cell r="AU187">
            <v>0</v>
          </cell>
          <cell r="AV187">
            <v>0</v>
          </cell>
          <cell r="AX187">
            <v>7.3723000000000009E-3</v>
          </cell>
          <cell r="AY187">
            <v>0</v>
          </cell>
          <cell r="AZ187">
            <v>0</v>
          </cell>
          <cell r="BB187">
            <v>7.3723000000000009E-3</v>
          </cell>
          <cell r="BC187">
            <v>0</v>
          </cell>
          <cell r="BD187">
            <v>0</v>
          </cell>
          <cell r="BE187">
            <v>0</v>
          </cell>
        </row>
        <row r="188">
          <cell r="B188">
            <v>2521927</v>
          </cell>
          <cell r="C188" t="str">
            <v>RESSORT / 2427150</v>
          </cell>
          <cell r="E188" t="str">
            <v>G4</v>
          </cell>
          <cell r="F188">
            <v>6.8330200000000004E-3</v>
          </cell>
          <cell r="H188">
            <v>0</v>
          </cell>
          <cell r="J188">
            <v>6.8330200000000004E-3</v>
          </cell>
          <cell r="K188">
            <v>0</v>
          </cell>
          <cell r="L188">
            <v>0</v>
          </cell>
          <cell r="N188">
            <v>6.8330200000000004E-3</v>
          </cell>
          <cell r="O188">
            <v>0</v>
          </cell>
          <cell r="P188">
            <v>0</v>
          </cell>
          <cell r="R188">
            <v>6.8330200000000004E-3</v>
          </cell>
          <cell r="S188">
            <v>0</v>
          </cell>
          <cell r="T188">
            <v>0</v>
          </cell>
          <cell r="V188">
            <v>6.8330200000000004E-3</v>
          </cell>
          <cell r="W188">
            <v>0</v>
          </cell>
          <cell r="X188">
            <v>0</v>
          </cell>
          <cell r="Z188">
            <v>6.8330200000000004E-3</v>
          </cell>
          <cell r="AA188">
            <v>0</v>
          </cell>
          <cell r="AB188">
            <v>0</v>
          </cell>
          <cell r="AD188">
            <v>6.8330200000000004E-3</v>
          </cell>
          <cell r="AE188">
            <v>0</v>
          </cell>
          <cell r="AF188">
            <v>0</v>
          </cell>
          <cell r="AH188">
            <v>7.0320399999999998E-3</v>
          </cell>
          <cell r="AI188">
            <v>0</v>
          </cell>
          <cell r="AJ188">
            <v>0</v>
          </cell>
          <cell r="AL188">
            <v>7.0320399999999998E-3</v>
          </cell>
          <cell r="AM188">
            <v>0</v>
          </cell>
          <cell r="AN188">
            <v>0</v>
          </cell>
          <cell r="AP188">
            <v>7.0320399999999998E-3</v>
          </cell>
          <cell r="AQ188">
            <v>0</v>
          </cell>
          <cell r="AR188">
            <v>0</v>
          </cell>
          <cell r="AT188">
            <v>7.0320399999999998E-3</v>
          </cell>
          <cell r="AU188">
            <v>0</v>
          </cell>
          <cell r="AV188">
            <v>0</v>
          </cell>
          <cell r="AX188">
            <v>7.0320399999999998E-3</v>
          </cell>
          <cell r="AY188">
            <v>0</v>
          </cell>
          <cell r="AZ188">
            <v>0</v>
          </cell>
          <cell r="BB188">
            <v>7.0320399999999998E-3</v>
          </cell>
          <cell r="BC188">
            <v>0</v>
          </cell>
          <cell r="BD188">
            <v>0</v>
          </cell>
          <cell r="BE188">
            <v>0</v>
          </cell>
        </row>
        <row r="189">
          <cell r="B189">
            <v>2542521</v>
          </cell>
          <cell r="C189" t="str">
            <v>MODULO FORD</v>
          </cell>
          <cell r="E189" t="str">
            <v>N1</v>
          </cell>
          <cell r="F189">
            <v>3.449573</v>
          </cell>
          <cell r="H189">
            <v>2744</v>
          </cell>
          <cell r="J189">
            <v>3.449573</v>
          </cell>
          <cell r="K189">
            <v>9465.6283120000007</v>
          </cell>
          <cell r="L189">
            <v>2058</v>
          </cell>
          <cell r="N189">
            <v>3.449573</v>
          </cell>
          <cell r="O189">
            <v>7099.2212339999996</v>
          </cell>
          <cell r="P189">
            <v>1646</v>
          </cell>
          <cell r="R189">
            <v>3.449573</v>
          </cell>
          <cell r="S189">
            <v>5677.9971580000001</v>
          </cell>
          <cell r="T189">
            <v>2264</v>
          </cell>
          <cell r="V189">
            <v>3.449573</v>
          </cell>
          <cell r="W189">
            <v>7809.8332719999999</v>
          </cell>
          <cell r="X189">
            <v>3063</v>
          </cell>
          <cell r="Z189">
            <v>3.449573</v>
          </cell>
          <cell r="AA189">
            <v>10566.042099</v>
          </cell>
          <cell r="AB189">
            <v>3121</v>
          </cell>
          <cell r="AD189">
            <v>3.449573</v>
          </cell>
          <cell r="AE189">
            <v>10766.117333</v>
          </cell>
          <cell r="AF189">
            <v>2230</v>
          </cell>
          <cell r="AH189">
            <v>3.5500460000000005</v>
          </cell>
          <cell r="AI189">
            <v>7916.6025800000007</v>
          </cell>
          <cell r="AJ189">
            <v>2675</v>
          </cell>
          <cell r="AL189">
            <v>3.5500460000000005</v>
          </cell>
          <cell r="AM189">
            <v>9496.373050000002</v>
          </cell>
          <cell r="AN189">
            <v>3361</v>
          </cell>
          <cell r="AP189">
            <v>3.5500460000000005</v>
          </cell>
          <cell r="AQ189">
            <v>11931.704606000001</v>
          </cell>
          <cell r="AR189">
            <v>1201</v>
          </cell>
          <cell r="AT189">
            <v>3.5500460000000005</v>
          </cell>
          <cell r="AU189">
            <v>4263.605246000001</v>
          </cell>
          <cell r="AV189">
            <v>1269</v>
          </cell>
          <cell r="AX189">
            <v>3.5500460000000005</v>
          </cell>
          <cell r="AY189">
            <v>4505.0083740000009</v>
          </cell>
          <cell r="AZ189">
            <v>1176</v>
          </cell>
          <cell r="BB189">
            <v>3.5500460000000005</v>
          </cell>
          <cell r="BC189">
            <v>4174.8540960000009</v>
          </cell>
          <cell r="BD189">
            <v>26808</v>
          </cell>
          <cell r="BE189">
            <v>93672.987359999999</v>
          </cell>
        </row>
        <row r="190">
          <cell r="B190">
            <v>2548525</v>
          </cell>
          <cell r="C190" t="str">
            <v>BH FORD</v>
          </cell>
          <cell r="E190" t="str">
            <v>K1</v>
          </cell>
          <cell r="F190">
            <v>1.6163532000000003</v>
          </cell>
          <cell r="H190">
            <v>2744</v>
          </cell>
          <cell r="J190">
            <v>1.6321998000000002</v>
          </cell>
          <cell r="K190">
            <v>4478.7562512000004</v>
          </cell>
          <cell r="L190">
            <v>2058</v>
          </cell>
          <cell r="N190">
            <v>1.6321998000000002</v>
          </cell>
          <cell r="O190">
            <v>3359.0671884000003</v>
          </cell>
          <cell r="P190">
            <v>1646</v>
          </cell>
          <cell r="R190">
            <v>1.6321998000000002</v>
          </cell>
          <cell r="S190">
            <v>2686.6008708000004</v>
          </cell>
          <cell r="T190">
            <v>2264</v>
          </cell>
          <cell r="V190">
            <v>1.6321998000000002</v>
          </cell>
          <cell r="W190">
            <v>3695.3003472000005</v>
          </cell>
          <cell r="X190">
            <v>3063</v>
          </cell>
          <cell r="Z190">
            <v>1.6321998000000002</v>
          </cell>
          <cell r="AA190">
            <v>4999.4279874000003</v>
          </cell>
          <cell r="AB190">
            <v>3121</v>
          </cell>
          <cell r="AD190">
            <v>1.6321998000000002</v>
          </cell>
          <cell r="AE190">
            <v>5094.0955758000009</v>
          </cell>
          <cell r="AF190">
            <v>2230</v>
          </cell>
          <cell r="AH190">
            <v>1.6797396000000004</v>
          </cell>
          <cell r="AI190">
            <v>3745.819308000001</v>
          </cell>
          <cell r="AJ190">
            <v>2675</v>
          </cell>
          <cell r="AL190">
            <v>1.6797396000000004</v>
          </cell>
          <cell r="AM190">
            <v>4493.3034300000008</v>
          </cell>
          <cell r="AN190">
            <v>3361</v>
          </cell>
          <cell r="AP190">
            <v>1.6797396000000004</v>
          </cell>
          <cell r="AQ190">
            <v>5645.6047956000011</v>
          </cell>
          <cell r="AR190">
            <v>1201</v>
          </cell>
          <cell r="AT190">
            <v>1.6797396000000004</v>
          </cell>
          <cell r="AU190">
            <v>2017.3672596000006</v>
          </cell>
          <cell r="AV190">
            <v>1269</v>
          </cell>
          <cell r="AX190">
            <v>1.6797396000000004</v>
          </cell>
          <cell r="AY190">
            <v>2131.5895524000007</v>
          </cell>
          <cell r="AZ190">
            <v>1176</v>
          </cell>
          <cell r="BB190">
            <v>1.6797396000000004</v>
          </cell>
          <cell r="BC190">
            <v>1975.3737696000005</v>
          </cell>
          <cell r="BD190">
            <v>26808</v>
          </cell>
          <cell r="BE190">
            <v>44322.306336000016</v>
          </cell>
        </row>
        <row r="191">
          <cell r="B191">
            <v>2549980</v>
          </cell>
          <cell r="C191" t="str">
            <v>BH PRE-EQ VW(segun hoja BD, condo 2546492)</v>
          </cell>
          <cell r="E191" t="str">
            <v>H</v>
          </cell>
          <cell r="F191">
            <v>1.21319168</v>
          </cell>
          <cell r="H191">
            <v>0</v>
          </cell>
          <cell r="J191">
            <v>1.21319168</v>
          </cell>
          <cell r="K191">
            <v>0</v>
          </cell>
          <cell r="L191">
            <v>0</v>
          </cell>
          <cell r="N191">
            <v>1.21319168</v>
          </cell>
          <cell r="O191">
            <v>0</v>
          </cell>
          <cell r="P191">
            <v>0</v>
          </cell>
          <cell r="R191">
            <v>1.21319168</v>
          </cell>
          <cell r="S191">
            <v>0</v>
          </cell>
          <cell r="T191">
            <v>0</v>
          </cell>
          <cell r="V191">
            <v>1.21319168</v>
          </cell>
          <cell r="W191">
            <v>0</v>
          </cell>
          <cell r="X191">
            <v>0</v>
          </cell>
          <cell r="Z191">
            <v>1.21319168</v>
          </cell>
          <cell r="AA191">
            <v>0</v>
          </cell>
          <cell r="AB191">
            <v>0</v>
          </cell>
          <cell r="AD191">
            <v>1.21319168</v>
          </cell>
          <cell r="AE191">
            <v>0</v>
          </cell>
          <cell r="AF191">
            <v>0</v>
          </cell>
          <cell r="AH191">
            <v>1.2485273600000002</v>
          </cell>
          <cell r="AI191">
            <v>0</v>
          </cell>
          <cell r="AJ191">
            <v>0</v>
          </cell>
          <cell r="AL191">
            <v>1.2485273600000002</v>
          </cell>
          <cell r="AM191">
            <v>0</v>
          </cell>
          <cell r="AN191">
            <v>0</v>
          </cell>
          <cell r="AP191">
            <v>1.2485273600000002</v>
          </cell>
          <cell r="AQ191">
            <v>0</v>
          </cell>
          <cell r="AR191">
            <v>0</v>
          </cell>
          <cell r="AT191">
            <v>1.2485273600000002</v>
          </cell>
          <cell r="AU191">
            <v>0</v>
          </cell>
          <cell r="AV191">
            <v>0</v>
          </cell>
          <cell r="AX191">
            <v>1.2485273600000002</v>
          </cell>
          <cell r="AY191">
            <v>0</v>
          </cell>
          <cell r="AZ191">
            <v>0</v>
          </cell>
          <cell r="BB191">
            <v>1.2485273600000002</v>
          </cell>
          <cell r="BC191">
            <v>0</v>
          </cell>
          <cell r="BD191">
            <v>0</v>
          </cell>
          <cell r="BE191">
            <v>0</v>
          </cell>
        </row>
        <row r="192">
          <cell r="B192">
            <v>2940023</v>
          </cell>
          <cell r="C192" t="str">
            <v xml:space="preserve">OEILLET </v>
          </cell>
          <cell r="E192" t="str">
            <v>G3</v>
          </cell>
          <cell r="F192">
            <v>6.4362640000000006E-3</v>
          </cell>
          <cell r="H192">
            <v>0</v>
          </cell>
          <cell r="J192">
            <v>6.4362640000000006E-3</v>
          </cell>
          <cell r="K192">
            <v>0</v>
          </cell>
          <cell r="L192">
            <v>0</v>
          </cell>
          <cell r="N192">
            <v>6.4362640000000006E-3</v>
          </cell>
          <cell r="O192">
            <v>0</v>
          </cell>
          <cell r="P192">
            <v>0</v>
          </cell>
          <cell r="R192">
            <v>6.4362640000000006E-3</v>
          </cell>
          <cell r="S192">
            <v>0</v>
          </cell>
          <cell r="T192">
            <v>0</v>
          </cell>
          <cell r="V192">
            <v>6.4362640000000006E-3</v>
          </cell>
          <cell r="W192">
            <v>0</v>
          </cell>
          <cell r="X192">
            <v>0</v>
          </cell>
          <cell r="Z192">
            <v>6.4362640000000006E-3</v>
          </cell>
          <cell r="AA192">
            <v>0</v>
          </cell>
          <cell r="AB192">
            <v>0</v>
          </cell>
          <cell r="AD192">
            <v>6.4362640000000006E-3</v>
          </cell>
          <cell r="AE192">
            <v>0</v>
          </cell>
          <cell r="AF192">
            <v>0</v>
          </cell>
          <cell r="AH192">
            <v>6.6237280000000006E-3</v>
          </cell>
          <cell r="AI192">
            <v>0</v>
          </cell>
          <cell r="AJ192">
            <v>0</v>
          </cell>
          <cell r="AL192">
            <v>6.6237280000000006E-3</v>
          </cell>
          <cell r="AM192">
            <v>0</v>
          </cell>
          <cell r="AN192">
            <v>0</v>
          </cell>
          <cell r="AP192">
            <v>6.6237280000000006E-3</v>
          </cell>
          <cell r="AQ192">
            <v>0</v>
          </cell>
          <cell r="AR192">
            <v>0</v>
          </cell>
          <cell r="AT192">
            <v>6.6237280000000006E-3</v>
          </cell>
          <cell r="AU192">
            <v>0</v>
          </cell>
          <cell r="AV192">
            <v>0</v>
          </cell>
          <cell r="AX192">
            <v>6.6237280000000006E-3</v>
          </cell>
          <cell r="AY192">
            <v>0</v>
          </cell>
          <cell r="AZ192">
            <v>0</v>
          </cell>
          <cell r="BB192">
            <v>6.6237280000000006E-3</v>
          </cell>
          <cell r="BC192">
            <v>0</v>
          </cell>
          <cell r="BD192">
            <v>0</v>
          </cell>
          <cell r="BE192">
            <v>0</v>
          </cell>
        </row>
        <row r="193">
          <cell r="B193" t="str">
            <v>P2542529</v>
          </cell>
          <cell r="C193" t="str">
            <v>MODULO VW</v>
          </cell>
          <cell r="E193" t="str">
            <v>N1</v>
          </cell>
          <cell r="F193">
            <v>3.7691820000000003</v>
          </cell>
          <cell r="H193">
            <v>8890.56</v>
          </cell>
          <cell r="J193">
            <v>3.7691820000000003</v>
          </cell>
          <cell r="K193">
            <v>33510.138721919997</v>
          </cell>
          <cell r="L193">
            <v>9970.1280000000006</v>
          </cell>
          <cell r="N193">
            <v>3.7691820000000003</v>
          </cell>
          <cell r="O193">
            <v>37579.226995296005</v>
          </cell>
          <cell r="P193">
            <v>8573.0400000000009</v>
          </cell>
          <cell r="R193">
            <v>3.7691820000000003</v>
          </cell>
          <cell r="S193">
            <v>32313.348053280006</v>
          </cell>
          <cell r="T193">
            <v>12700.800000000001</v>
          </cell>
          <cell r="V193">
            <v>3.7691820000000003</v>
          </cell>
          <cell r="W193">
            <v>47871.626745600006</v>
          </cell>
          <cell r="X193">
            <v>10224.144</v>
          </cell>
          <cell r="Z193">
            <v>3.7691820000000003</v>
          </cell>
          <cell r="AA193">
            <v>38536.659530208002</v>
          </cell>
          <cell r="AB193">
            <v>11303.712000000001</v>
          </cell>
          <cell r="AD193">
            <v>3.7691820000000003</v>
          </cell>
          <cell r="AE193">
            <v>42605.74780358401</v>
          </cell>
          <cell r="AF193">
            <v>10287.647999999999</v>
          </cell>
          <cell r="AH193">
            <v>3.8789640000000003</v>
          </cell>
          <cell r="AI193">
            <v>39905.416236671997</v>
          </cell>
          <cell r="AJ193">
            <v>13145.328</v>
          </cell>
          <cell r="AL193">
            <v>3.8789640000000003</v>
          </cell>
          <cell r="AM193">
            <v>50990.254080192004</v>
          </cell>
          <cell r="AN193">
            <v>8890.56</v>
          </cell>
          <cell r="AP193">
            <v>3.8789640000000003</v>
          </cell>
          <cell r="AQ193">
            <v>34486.162179840001</v>
          </cell>
          <cell r="AR193">
            <v>8628.2884799999993</v>
          </cell>
          <cell r="AT193">
            <v>3.8789640000000003</v>
          </cell>
          <cell r="AU193">
            <v>33468.82039553472</v>
          </cell>
          <cell r="AV193">
            <v>8346.6482400000004</v>
          </cell>
          <cell r="AX193">
            <v>3.8789640000000003</v>
          </cell>
          <cell r="AY193">
            <v>32376.348043623366</v>
          </cell>
          <cell r="AZ193">
            <v>8226.9431999999997</v>
          </cell>
          <cell r="BB193">
            <v>3.8789640000000003</v>
          </cell>
          <cell r="BC193">
            <v>31912.016502844803</v>
          </cell>
          <cell r="BD193">
            <v>119187.79991999999</v>
          </cell>
          <cell r="BE193">
            <v>455555.76528859494</v>
          </cell>
        </row>
        <row r="194">
          <cell r="B194" t="str">
            <v>P2547193</v>
          </cell>
          <cell r="C194" t="str">
            <v>CONDO</v>
          </cell>
          <cell r="E194" t="str">
            <v>P3</v>
          </cell>
          <cell r="F194">
            <v>0.14437510000000003</v>
          </cell>
          <cell r="H194">
            <v>91492.492569781156</v>
          </cell>
          <cell r="J194">
            <v>0.14437510000000003</v>
          </cell>
          <cell r="K194">
            <v>13209.237764011414</v>
          </cell>
          <cell r="L194">
            <v>90350.945852443969</v>
          </cell>
          <cell r="N194">
            <v>0.14437510000000003</v>
          </cell>
          <cell r="O194">
            <v>13044.426842541186</v>
          </cell>
          <cell r="P194">
            <v>95055.301120429824</v>
          </cell>
          <cell r="R194">
            <v>0.14437510000000003</v>
          </cell>
          <cell r="S194">
            <v>13723.618604792171</v>
          </cell>
          <cell r="T194">
            <v>94212.709173109673</v>
          </cell>
          <cell r="V194">
            <v>0.14437510000000003</v>
          </cell>
          <cell r="W194">
            <v>13601.96930813863</v>
          </cell>
          <cell r="X194">
            <v>97126.901120429815</v>
          </cell>
          <cell r="Z194">
            <v>0.14437510000000003</v>
          </cell>
          <cell r="AA194">
            <v>14022.706061952169</v>
          </cell>
          <cell r="AB194">
            <v>98850.89218975234</v>
          </cell>
          <cell r="AD194">
            <v>0.14437510000000003</v>
          </cell>
          <cell r="AE194">
            <v>14271.607444984716</v>
          </cell>
          <cell r="AF194">
            <v>54733.356434281217</v>
          </cell>
          <cell r="AH194">
            <v>0.14858020000000002</v>
          </cell>
          <cell r="AI194">
            <v>8132.2930456767917</v>
          </cell>
          <cell r="AJ194">
            <v>91623.94886646574</v>
          </cell>
          <cell r="AL194">
            <v>0.14858020000000002</v>
          </cell>
          <cell r="AM194">
            <v>13613.504647369255</v>
          </cell>
          <cell r="AN194">
            <v>91657.798866465746</v>
          </cell>
          <cell r="AP194">
            <v>0.14858020000000002</v>
          </cell>
          <cell r="AQ194">
            <v>13618.534087139256</v>
          </cell>
          <cell r="AR194">
            <v>100980.71358275454</v>
          </cell>
          <cell r="AT194">
            <v>0.14858020000000002</v>
          </cell>
          <cell r="AU194">
            <v>15003.734620268389</v>
          </cell>
          <cell r="AV194">
            <v>79120.195112042988</v>
          </cell>
          <cell r="AX194">
            <v>0.14858020000000002</v>
          </cell>
          <cell r="AY194">
            <v>11755.694413786372</v>
          </cell>
          <cell r="AZ194">
            <v>76688.195112042988</v>
          </cell>
          <cell r="BB194">
            <v>0.14858020000000002</v>
          </cell>
          <cell r="BC194">
            <v>11394.347367386372</v>
          </cell>
          <cell r="BD194">
            <v>1061893.45</v>
          </cell>
          <cell r="BE194">
            <v>155391.67420804672</v>
          </cell>
        </row>
        <row r="195">
          <cell r="B195" t="str">
            <v>P2549640</v>
          </cell>
          <cell r="C195" t="str">
            <v>AL COBRE ESM .85/ precio del 2549639 0.95</v>
          </cell>
          <cell r="E195" t="str">
            <v>U6</v>
          </cell>
          <cell r="F195">
            <v>3.2230572</v>
          </cell>
          <cell r="H195">
            <v>209.84</v>
          </cell>
          <cell r="J195">
            <v>3.2546558000000001</v>
          </cell>
          <cell r="K195">
            <v>682.95697307199998</v>
          </cell>
          <cell r="L195">
            <v>1697.6399999999999</v>
          </cell>
          <cell r="N195">
            <v>3.2546558000000001</v>
          </cell>
          <cell r="O195">
            <v>5525.2338723120001</v>
          </cell>
          <cell r="P195">
            <v>1697.6399999999999</v>
          </cell>
          <cell r="R195">
            <v>3.2546558000000001</v>
          </cell>
          <cell r="S195">
            <v>5525.2338723120001</v>
          </cell>
          <cell r="T195">
            <v>1287.8499999999999</v>
          </cell>
          <cell r="V195">
            <v>3.2546558000000001</v>
          </cell>
          <cell r="W195">
            <v>4191.5084720300001</v>
          </cell>
          <cell r="X195">
            <v>2571.4</v>
          </cell>
          <cell r="Z195">
            <v>3.2546558000000001</v>
          </cell>
          <cell r="AA195">
            <v>8369.0219241200011</v>
          </cell>
          <cell r="AB195">
            <v>2571.4</v>
          </cell>
          <cell r="AD195">
            <v>3.2546558000000001</v>
          </cell>
          <cell r="AE195">
            <v>8369.0219241200011</v>
          </cell>
          <cell r="AF195">
            <v>2236.86</v>
          </cell>
          <cell r="AH195">
            <v>3.3494516000000001</v>
          </cell>
          <cell r="AI195">
            <v>7492.254305976001</v>
          </cell>
          <cell r="AJ195">
            <v>3106.75</v>
          </cell>
          <cell r="AL195">
            <v>3.3494516000000001</v>
          </cell>
          <cell r="AM195">
            <v>10405.9087583</v>
          </cell>
          <cell r="AN195">
            <v>3106.75</v>
          </cell>
          <cell r="AP195">
            <v>3.3494516000000001</v>
          </cell>
          <cell r="AQ195">
            <v>10405.9087583</v>
          </cell>
          <cell r="AR195">
            <v>3231.02</v>
          </cell>
          <cell r="AT195">
            <v>3.3494516000000001</v>
          </cell>
          <cell r="AU195">
            <v>10822.145108631999</v>
          </cell>
          <cell r="AV195">
            <v>2485.4</v>
          </cell>
          <cell r="AX195">
            <v>3.3494516000000001</v>
          </cell>
          <cell r="AY195">
            <v>8324.7270066399997</v>
          </cell>
          <cell r="AZ195">
            <v>1864.05</v>
          </cell>
          <cell r="BB195">
            <v>3.3494516000000001</v>
          </cell>
          <cell r="BC195">
            <v>6243.5452549800002</v>
          </cell>
          <cell r="BD195">
            <v>26066.6</v>
          </cell>
          <cell r="BE195">
            <v>86357.466230793987</v>
          </cell>
        </row>
        <row r="196">
          <cell r="B196" t="str">
            <v>P2601587</v>
          </cell>
          <cell r="C196" t="str">
            <v>Stack TG15</v>
          </cell>
          <cell r="H196">
            <v>2884.2</v>
          </cell>
          <cell r="J196">
            <v>2</v>
          </cell>
          <cell r="K196">
            <v>5768.4</v>
          </cell>
          <cell r="L196">
            <v>3028.6</v>
          </cell>
          <cell r="N196">
            <v>2</v>
          </cell>
          <cell r="O196">
            <v>6057.2</v>
          </cell>
          <cell r="P196">
            <v>3173.0000000000005</v>
          </cell>
          <cell r="R196">
            <v>2</v>
          </cell>
          <cell r="S196">
            <v>6346.0000000000009</v>
          </cell>
          <cell r="T196">
            <v>3028.6</v>
          </cell>
          <cell r="V196">
            <v>2</v>
          </cell>
          <cell r="W196">
            <v>6057.2</v>
          </cell>
          <cell r="X196">
            <v>3028.6</v>
          </cell>
          <cell r="Z196">
            <v>2</v>
          </cell>
          <cell r="AA196">
            <v>6057.2</v>
          </cell>
          <cell r="AB196">
            <v>4947.2999999999993</v>
          </cell>
          <cell r="AD196">
            <v>2</v>
          </cell>
          <cell r="AE196">
            <v>9894.5999999999985</v>
          </cell>
          <cell r="AF196">
            <v>4159.63</v>
          </cell>
          <cell r="AH196">
            <v>2</v>
          </cell>
          <cell r="AI196">
            <v>8319.26</v>
          </cell>
          <cell r="AJ196">
            <v>6688.71</v>
          </cell>
          <cell r="AL196">
            <v>2</v>
          </cell>
          <cell r="AM196">
            <v>13377.42</v>
          </cell>
          <cell r="AN196">
            <v>6302.61</v>
          </cell>
          <cell r="AP196">
            <v>2</v>
          </cell>
          <cell r="AQ196">
            <v>12605.22</v>
          </cell>
          <cell r="AR196">
            <v>7044.83</v>
          </cell>
          <cell r="AT196">
            <v>2</v>
          </cell>
          <cell r="AU196">
            <v>14089.66</v>
          </cell>
          <cell r="AV196">
            <v>5023.0999999999995</v>
          </cell>
          <cell r="AX196">
            <v>2</v>
          </cell>
          <cell r="AY196">
            <v>10046.199999999999</v>
          </cell>
          <cell r="AZ196">
            <v>4695.08</v>
          </cell>
          <cell r="BB196">
            <v>2</v>
          </cell>
          <cell r="BC196">
            <v>9390.16</v>
          </cell>
          <cell r="BD196">
            <v>54004.26</v>
          </cell>
          <cell r="BE196">
            <v>108008.52</v>
          </cell>
        </row>
        <row r="197">
          <cell r="B197" t="str">
            <v>P2809039</v>
          </cell>
          <cell r="C197" t="str">
            <v>BH Equiped VW</v>
          </cell>
          <cell r="H197">
            <v>8890.56</v>
          </cell>
          <cell r="J197">
            <v>2.2387048599999999</v>
          </cell>
          <cell r="K197">
            <v>19903.339880121599</v>
          </cell>
          <cell r="L197">
            <v>9970.1280000000006</v>
          </cell>
          <cell r="N197">
            <v>2.2387048599999999</v>
          </cell>
          <cell r="O197">
            <v>22320.17400842208</v>
          </cell>
          <cell r="P197">
            <v>8573.0400000000009</v>
          </cell>
          <cell r="R197">
            <v>2.2387048599999999</v>
          </cell>
          <cell r="S197">
            <v>19192.506312974401</v>
          </cell>
          <cell r="T197">
            <v>12700.800000000001</v>
          </cell>
          <cell r="V197">
            <v>2.2387048599999999</v>
          </cell>
          <cell r="W197">
            <v>28433.342685888001</v>
          </cell>
          <cell r="X197">
            <v>10224.144</v>
          </cell>
          <cell r="Z197">
            <v>2.2387048599999999</v>
          </cell>
          <cell r="AA197">
            <v>22888.840862139841</v>
          </cell>
          <cell r="AB197">
            <v>11303.712000000001</v>
          </cell>
          <cell r="AD197">
            <v>2.2387048599999999</v>
          </cell>
          <cell r="AE197">
            <v>25305.674990440322</v>
          </cell>
          <cell r="AF197">
            <v>10287.647999999999</v>
          </cell>
          <cell r="AH197">
            <v>2.1943343799999999</v>
          </cell>
          <cell r="AI197">
            <v>22574.539695738236</v>
          </cell>
          <cell r="AJ197">
            <v>13145.328</v>
          </cell>
          <cell r="AL197">
            <v>2.1943343799999999</v>
          </cell>
          <cell r="AM197">
            <v>28845.245166776636</v>
          </cell>
          <cell r="AN197">
            <v>8890.56</v>
          </cell>
          <cell r="AP197">
            <v>2.1943343799999999</v>
          </cell>
          <cell r="AQ197">
            <v>19508.861465452799</v>
          </cell>
          <cell r="AR197">
            <v>8628.2884799999993</v>
          </cell>
          <cell r="AT197">
            <v>2.1943343799999999</v>
          </cell>
          <cell r="AU197">
            <v>18933.35005222194</v>
          </cell>
          <cell r="AV197">
            <v>8346.6482400000004</v>
          </cell>
          <cell r="AX197">
            <v>2.1943343799999999</v>
          </cell>
          <cell r="AY197">
            <v>18315.337190798491</v>
          </cell>
          <cell r="AZ197">
            <v>8226.9431999999997</v>
          </cell>
          <cell r="BB197">
            <v>2.1943343799999999</v>
          </cell>
          <cell r="BC197">
            <v>18052.664306067214</v>
          </cell>
          <cell r="BD197">
            <v>119187.79991999999</v>
          </cell>
          <cell r="BE197">
            <v>264273.87661704153</v>
          </cell>
        </row>
        <row r="198">
          <cell r="BE198">
            <v>38924540.779495791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 - Projet P1"/>
      <sheetName val="Edition"/>
      <sheetName val="Introduction"/>
      <sheetName val="DEA-ACTUEL"/>
      <sheetName val="Supplier-Ph2-page1"/>
      <sheetName val="Supplier-Ph2-page2"/>
      <sheetName val="COST-128 DC"/>
      <sheetName val="COST-137 PSA"/>
      <sheetName val="CTRL-JABIL-PSA-IndJ"/>
      <sheetName val="PW-JCAE-PSA"/>
      <sheetName val="ALT - VA"/>
      <sheetName val="ALT-Isolant Bobine"/>
      <sheetName val="ALT-Brackets-PSA"/>
      <sheetName val="ALT-Brackets-DC"/>
      <sheetName val="ALT-Poles"/>
      <sheetName val="ALT-Stator"/>
      <sheetName val="ALT-Cover Con.-Radial- page1"/>
      <sheetName val="ALT-Brush-Holder-Radial- page2"/>
      <sheetName val="ALT- 3 phases cov-Radial- page3"/>
      <sheetName val="ALT-PowerConnector-Axial"/>
      <sheetName val="ALT-Fan"/>
      <sheetName val="ALT-Magnet-Ferrite"/>
      <sheetName val="ALT-Target"/>
      <sheetName val="Couvercle"/>
      <sheetName val="ALT-TargetSupport"/>
      <sheetName val="ALT-SensorUnit"/>
      <sheetName val="ALT-Sensor-Cost"/>
      <sheetName val="SEU-Housing"/>
      <sheetName val="SEU-Housing-ITW-BC"/>
      <sheetName val="SEU-HeatSink"/>
      <sheetName val="PowerCable"/>
      <sheetName val="Ind - Projet P1 (2)"/>
      <sheetName val="TG9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">
          <cell r="C1" t="str">
            <v>IM00001A</v>
          </cell>
          <cell r="D1" t="str">
            <v xml:space="preserve">STARS 6 PAIRES DE POLES  </v>
          </cell>
        </row>
        <row r="2">
          <cell r="D2" t="str">
            <v>Quantité annuelle  de 124 500</v>
          </cell>
        </row>
        <row r="3">
          <cell r="C3" t="str">
            <v>composants</v>
          </cell>
          <cell r="D3" t="str">
            <v>designationComposant</v>
          </cell>
          <cell r="E3" t="str">
            <v>qté</v>
          </cell>
          <cell r="F3" t="str">
            <v>PU Devise</v>
          </cell>
          <cell r="G3" t="str">
            <v>DEVISE</v>
          </cell>
          <cell r="H3" t="str">
            <v>TAUX</v>
          </cell>
          <cell r="I3" t="str">
            <v>PU (€)</v>
          </cell>
          <cell r="J3" t="str">
            <v>EXT (€)</v>
          </cell>
          <cell r="K3" t="str">
            <v>Délai</v>
          </cell>
        </row>
        <row r="5">
          <cell r="C5">
            <v>30</v>
          </cell>
          <cell r="E5">
            <v>44</v>
          </cell>
          <cell r="K5">
            <v>14.266666666666667</v>
          </cell>
        </row>
        <row r="6">
          <cell r="C6" t="str">
            <v>A venir</v>
          </cell>
          <cell r="D6" t="str">
            <v>Pièce plastique IMTEC 2615013 ind.O</v>
          </cell>
          <cell r="E6">
            <v>1</v>
          </cell>
          <cell r="F6">
            <v>1.1850000000000001</v>
          </cell>
          <cell r="G6" t="str">
            <v>EURO</v>
          </cell>
          <cell r="H6">
            <v>1</v>
          </cell>
          <cell r="I6">
            <v>1.1850000000000001</v>
          </cell>
          <cell r="J6">
            <v>1.1850000000000001</v>
          </cell>
        </row>
        <row r="7">
          <cell r="C7" t="str">
            <v>0310146400B</v>
          </cell>
          <cell r="D7" t="str">
            <v>PCB STAR 6 P.P. FR4 08M40 HAL</v>
          </cell>
          <cell r="E7">
            <v>1</v>
          </cell>
          <cell r="F7">
            <v>0.21</v>
          </cell>
          <cell r="G7" t="str">
            <v>EURO</v>
          </cell>
          <cell r="H7">
            <v>1</v>
          </cell>
          <cell r="I7">
            <v>0.21</v>
          </cell>
          <cell r="J7">
            <v>0.21</v>
          </cell>
          <cell r="K7">
            <v>99</v>
          </cell>
        </row>
        <row r="8">
          <cell r="C8" t="str">
            <v>0390138822A</v>
          </cell>
          <cell r="D8" t="str">
            <v>CAP 1NF    K50V  0805 CER</v>
          </cell>
          <cell r="E8">
            <v>8</v>
          </cell>
          <cell r="F8">
            <v>4.0000000000000001E-3</v>
          </cell>
          <cell r="G8" t="str">
            <v>EURO</v>
          </cell>
          <cell r="H8">
            <v>1</v>
          </cell>
          <cell r="I8">
            <v>4.0000000000000001E-3</v>
          </cell>
          <cell r="J8">
            <v>3.2000000000000001E-2</v>
          </cell>
          <cell r="K8">
            <v>35</v>
          </cell>
        </row>
        <row r="9">
          <cell r="C9" t="str">
            <v>0470101501A</v>
          </cell>
          <cell r="D9" t="str">
            <v>CAPTEUR EFF HALL  3142LUA</v>
          </cell>
          <cell r="E9">
            <v>3</v>
          </cell>
          <cell r="F9">
            <v>0.22</v>
          </cell>
          <cell r="G9" t="str">
            <v>DOLLAR US</v>
          </cell>
          <cell r="H9">
            <v>1.024</v>
          </cell>
          <cell r="I9">
            <v>0.21484375</v>
          </cell>
          <cell r="J9">
            <v>0.64453125</v>
          </cell>
          <cell r="K9">
            <v>60</v>
          </cell>
        </row>
        <row r="10">
          <cell r="C10" t="str">
            <v>1130264522A</v>
          </cell>
          <cell r="D10" t="str">
            <v xml:space="preserve">RESMET 39R 1/8W J 0603   </v>
          </cell>
          <cell r="E10">
            <v>4</v>
          </cell>
          <cell r="F10">
            <v>6.9999999999999999E-4</v>
          </cell>
          <cell r="G10" t="str">
            <v>EURO</v>
          </cell>
          <cell r="H10">
            <v>1</v>
          </cell>
          <cell r="I10">
            <v>6.9999999999999999E-4</v>
          </cell>
          <cell r="J10">
            <v>2.8E-3</v>
          </cell>
          <cell r="K10">
            <v>20</v>
          </cell>
        </row>
        <row r="11">
          <cell r="D11" t="str">
            <v>?</v>
          </cell>
          <cell r="E11">
            <v>1</v>
          </cell>
          <cell r="G11" t="str">
            <v>EURO</v>
          </cell>
          <cell r="H11">
            <v>1</v>
          </cell>
          <cell r="I11">
            <v>0</v>
          </cell>
          <cell r="J11">
            <v>0</v>
          </cell>
        </row>
        <row r="12">
          <cell r="D12" t="str">
            <v>Résine THERMELT</v>
          </cell>
          <cell r="E12">
            <v>1</v>
          </cell>
          <cell r="G12" t="str">
            <v>EURO</v>
          </cell>
          <cell r="H12">
            <v>1</v>
          </cell>
          <cell r="I12">
            <v>0</v>
          </cell>
          <cell r="J12">
            <v>0.13</v>
          </cell>
        </row>
        <row r="14">
          <cell r="J14">
            <v>2.2043312500000001</v>
          </cell>
        </row>
        <row r="16">
          <cell r="D16" t="str">
            <v>Frais de rebuts &amp; Frais d'approche</v>
          </cell>
          <cell r="E16">
            <v>1</v>
          </cell>
          <cell r="F16">
            <v>0.05</v>
          </cell>
          <cell r="J16">
            <v>0.1102165625</v>
          </cell>
        </row>
        <row r="18">
          <cell r="I18" t="str">
            <v>Sous-Total</v>
          </cell>
          <cell r="J18">
            <v>2.3145478124999999</v>
          </cell>
        </row>
        <row r="20">
          <cell r="C20" t="str">
            <v>VA</v>
          </cell>
          <cell r="E20">
            <v>1</v>
          </cell>
          <cell r="J20">
            <v>1.702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P"/>
      <sheetName val="M&amp;L"/>
      <sheetName val="ML_repport"/>
      <sheetName val="Workload"/>
      <sheetName val="Export"/>
      <sheetName val="Product range"/>
      <sheetName val="Average"/>
      <sheetName val="Engineering PTM"/>
      <sheetName val="BE Front"/>
      <sheetName val="BE Rear"/>
      <sheetName val="Labo"/>
      <sheetName val="Purchasing"/>
      <sheetName val="Process"/>
      <sheetName val="Qualité"/>
      <sheetName val="Proto"/>
      <sheetName val="A&amp;B"/>
      <sheetName val="AB_repport"/>
      <sheetName val="A&amp;B PM"/>
      <sheetName val="A&amp;B Qua"/>
      <sheetName val="A&amp;B Pro"/>
      <sheetName val="A&amp;B Eng"/>
      <sheetName val="A&amp;B Pur"/>
      <sheetName val="M_L"/>
      <sheetName val="Product&lt;&gt;Process"/>
      <sheetName val="Project data"/>
      <sheetName val="Main"/>
      <sheetName val="2b. Reporte"/>
      <sheetName val="Module-components"/>
      <sheetName val="RS 1200-116"/>
      <sheetName val="0489405AA (1a)"/>
      <sheetName val="0489405AA(1b)"/>
      <sheetName val="04894051AA (2a)"/>
      <sheetName val="04894051AA(2b)"/>
      <sheetName val="04894052AA (3)"/>
      <sheetName val="04894053AA (4a)"/>
      <sheetName val="04894053AA(4b)"/>
      <sheetName val="24002539"/>
      <sheetName val="24002620"/>
      <sheetName val="24002620b"/>
      <sheetName val="24002813"/>
      <sheetName val="24002839"/>
      <sheetName val="24006601 Win88"/>
      <sheetName val="23108555 SN95"/>
      <sheetName val="24002294"/>
      <sheetName val="24002594"/>
      <sheetName val="24002199"/>
      <sheetName val="24002604"/>
      <sheetName val="23108560 Win126"/>
      <sheetName val="24002048 FN145"/>
      <sheetName val="23108934 CDW"/>
      <sheetName val="24002555 CDW162"/>
      <sheetName val="5049020 GMT400"/>
      <sheetName val="5049021 GMT400"/>
      <sheetName val="Ranger DS (1)"/>
      <sheetName val="Ranger DS (2)"/>
      <sheetName val="Ranger PS (1)"/>
      <sheetName val="Ranger PS (2)"/>
      <sheetName val="Ranger(RH-print)"/>
      <sheetName val="Ranger(LH-print)"/>
      <sheetName val="24002620 1200_155"/>
      <sheetName val="Sheet14"/>
      <sheetName val="Sheet15"/>
      <sheetName val="Sheet16"/>
      <sheetName val="Sheet13"/>
      <sheetName val="Module_components"/>
      <sheetName val="BLA_PTS"/>
      <sheetName val="Base1"/>
      <sheetName val="Product__Process"/>
      <sheetName val="Adj"/>
      <sheetName val="进口零件new"/>
      <sheetName val="供应商_零件_单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A Cover Page"/>
      <sheetName val="Bridge Exist-Pot-Obj"/>
      <sheetName val="Technical Description"/>
      <sheetName val="Input data"/>
      <sheetName val="base SFL"/>
      <sheetName val="Synthesis"/>
      <sheetName val="Raw Materials Opt A"/>
      <sheetName val="Investment Opt A"/>
      <sheetName val="Raw Materials Opt B"/>
      <sheetName val="Investment Opt B"/>
      <sheetName val="R&amp;D Expenses"/>
      <sheetName val="Income Statement"/>
      <sheetName val="BFR"/>
      <sheetName val="RD"/>
      <sheetName val="Synthesis Opt A"/>
      <sheetName val="Synthesis Opt B"/>
      <sheetName val="M&amp;L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事務所引越見積書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 ECU 140°C"/>
      <sheetName val="PRU ETM 140°C"/>
      <sheetName val="PRU ETM 120°C"/>
      <sheetName val="PRU ECU 120°C"/>
      <sheetName val="PRU ECU BRUSH 120°C"/>
      <sheetName val="PRU synthèse"/>
      <sheetName val="Détail fonctions ECUs URD47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#REF"/>
      <sheetName val="내수1.8GL"/>
      <sheetName val="동아합의"/>
      <sheetName val="RR저항Cp"/>
      <sheetName val="①評価項目_メーカー"/>
      <sheetName val="대외공문"/>
      <sheetName val="문서처리전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내수1_8GL"/>
      <sheetName val="GRACE"/>
      <sheetName val="RD제품개발투자비(매가)"/>
      <sheetName val="SANTAMO"/>
      <sheetName val="경비공통"/>
      <sheetName val="PRDW30"/>
      <sheetName val="2.대외공문"/>
      <sheetName val="구동"/>
      <sheetName val="Sheet2"/>
      <sheetName val="GB-IC Villingen GG"/>
      <sheetName val="가공"/>
      <sheetName val="생산직"/>
      <sheetName val="상품매출단가"/>
      <sheetName val="단가마스터"/>
      <sheetName val="BRAKE"/>
      <sheetName val="그래프데이타"/>
      <sheetName val="MBNBSMTR"/>
      <sheetName val="05월별투자계획"/>
      <sheetName val="미지급이자(분쟁대상)"/>
      <sheetName val="PP%계산"/>
      <sheetName val="PTR台손익"/>
      <sheetName val="09년 1월이후 완료신작"/>
      <sheetName val="Sec 1 - RFQ"/>
      <sheetName val=" 启 东"/>
      <sheetName val="재정"/>
      <sheetName val="전력계획"/>
      <sheetName val="94열처리"/>
      <sheetName val="DATOS1"/>
      <sheetName val="TABLA"/>
      <sheetName val="product lines"/>
      <sheetName val="ecr blank"/>
      <sheetName val="JT3.0견적-구1"/>
      <sheetName val="협조전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내수1_8GL1"/>
      <sheetName val="2_대외공문"/>
      <sheetName val="3.일반사상"/>
      <sheetName val="자가2급"/>
      <sheetName val="Upgrades pricing"/>
      <sheetName val="12-30"/>
      <sheetName val="MOTO"/>
      <sheetName val="진행 DATA (2)"/>
      <sheetName val="Purchasing Data"/>
      <sheetName val="확정실적"/>
      <sheetName val="공정능력외경"/>
      <sheetName val="Material Import Rate"/>
      <sheetName val="BAU"/>
      <sheetName val="Arrivals"/>
      <sheetName val="Courier 4x2"/>
      <sheetName val="month"/>
      <sheetName val="Retail Spider"/>
      <sheetName val="MASTER"/>
      <sheetName val="Input"/>
      <sheetName val="Lists (Hide)"/>
      <sheetName val="신규DEP"/>
      <sheetName val="미국"/>
      <sheetName val="분석DATA(년도별)"/>
      <sheetName val="MCT6"/>
      <sheetName val="0000"/>
      <sheetName val="09년 현황"/>
      <sheetName val="존4"/>
      <sheetName val="ML"/>
      <sheetName val="Macro2"/>
      <sheetName val="BM_NEW2"/>
      <sheetName val="CASE ASM"/>
      <sheetName val="SPT"/>
      <sheetName val="THEME CODE"/>
      <sheetName val="CR CODE"/>
      <sheetName val="부서CODE"/>
      <sheetName val="원가절감종합"/>
      <sheetName val="CNC810M"/>
      <sheetName val="부문손익"/>
      <sheetName val="선반OPT"/>
      <sheetName val="SOURCE"/>
      <sheetName val="공수"/>
      <sheetName val="RHN"/>
      <sheetName val="GRP"/>
      <sheetName val="WKS"/>
      <sheetName val="FIN6 input Front F&amp;G"/>
      <sheetName val="Plant"/>
      <sheetName val="Old Consoles"/>
      <sheetName val="OEM-Engr-Product Data"/>
      <sheetName val="TABLE"/>
      <sheetName val="Material Expense Rate"/>
      <sheetName val="MAIN"/>
      <sheetName val="ENG"/>
      <sheetName val="CONT"/>
      <sheetName val="A-A"/>
      <sheetName val="비교원RD-S"/>
      <sheetName val="TEAM하반기 계획 (2)"/>
      <sheetName val="모델표준"/>
      <sheetName val="담당"/>
      <sheetName val="WTC BODY一覧原紙"/>
      <sheetName val="수주단가"/>
      <sheetName val="액슬"/>
      <sheetName val="프레임"/>
      <sheetName val="손익"/>
      <sheetName val="현재"/>
      <sheetName val="생산1-1"/>
      <sheetName val="Sheet1"/>
      <sheetName val="POP Forecast"/>
      <sheetName val="HeaderInfo"/>
      <sheetName val="LEASE4"/>
      <sheetName val="가공비(2)"/>
      <sheetName val="1.2내수"/>
      <sheetName val="Consolidated"/>
      <sheetName val="Past Data"/>
      <sheetName val="간이연락"/>
      <sheetName val="单价"/>
      <sheetName val="TOTAL"/>
      <sheetName val="094_APP別"/>
      <sheetName val="QE"/>
      <sheetName val="Production Database 399"/>
      <sheetName val="M1master"/>
      <sheetName val="FUEL_CHART"/>
      <sheetName val="125PIECE"/>
      <sheetName val="CB for Rear balancing weight"/>
      <sheetName val="データ"/>
      <sheetName val="CD-실적"/>
      <sheetName val="PC%계산"/>
      <sheetName val="CVT산정"/>
      <sheetName val="BUS제원1"/>
      <sheetName val="전체현황"/>
      <sheetName val="DOOR"/>
      <sheetName val="CALENDAR"/>
      <sheetName val="파일테이블"/>
      <sheetName val="5-1차수정"/>
      <sheetName val="Tbom-tot"/>
      <sheetName val="생계99ST"/>
      <sheetName val="프로젝트"/>
      <sheetName val="일자별"/>
      <sheetName val="●일일실적"/>
      <sheetName val="차수"/>
      <sheetName val="RDLEVLST"/>
      <sheetName val="재1"/>
      <sheetName val="외주현황.wq1"/>
      <sheetName val="폼관조직"/>
      <sheetName val="환율"/>
      <sheetName val="일본출1"/>
      <sheetName val="공정별설비검토"/>
      <sheetName val="1"/>
      <sheetName val="검토사항"/>
      <sheetName val="계산정보"/>
      <sheetName val="차체"/>
      <sheetName val="(BS,CF)-BACK"/>
      <sheetName val="DV Flow Chart DV-PV1 (PFC)"/>
      <sheetName val="내부결재용"/>
      <sheetName val="본부별팀별9911"/>
      <sheetName val="부품LIST"/>
      <sheetName val="차체부품 INS REPORT(갑)"/>
      <sheetName val="본문"/>
      <sheetName val="major"/>
      <sheetName val="DAT(목표)"/>
      <sheetName val="SM-NEW"/>
      <sheetName val="수리결과"/>
      <sheetName val="FUEL FILLER"/>
      <sheetName val="3-2.귀책부서별 DT현황"/>
      <sheetName val="전부인쇄"/>
      <sheetName val="day"/>
      <sheetName val="5.WIRE적용LIST"/>
      <sheetName val="순위"/>
      <sheetName val="Sheet4"/>
      <sheetName val="p2-1"/>
      <sheetName val="명단"/>
      <sheetName val="Macro1"/>
      <sheetName val="2"/>
      <sheetName val="상용"/>
      <sheetName val="환율기준"/>
      <sheetName val="통합data"/>
      <sheetName val="영업"/>
      <sheetName val=" 납촉자"/>
      <sheetName val="업체명"/>
      <sheetName val="LX3.0 RR"/>
      <sheetName val="초도발주서"/>
      <sheetName val="현금경비중역"/>
      <sheetName val="626TD"/>
      <sheetName val="주행"/>
      <sheetName val="FMEAPRO5"/>
      <sheetName val="二.POSITION.XLS"/>
      <sheetName val="10월작업불량"/>
      <sheetName val="1ဲ.ALT"/>
      <sheetName val="1ဳ.O.S"/>
      <sheetName val="15.၄AMPER"/>
      <sheetName val="OPT손익 내수"/>
      <sheetName val="OPT손익 수출"/>
      <sheetName val="KMCWD"/>
      <sheetName val=""/>
      <sheetName val="불량현황"/>
      <sheetName val="96"/>
      <sheetName val="반송불량율"/>
      <sheetName val="정리"/>
      <sheetName val="기초자료"/>
      <sheetName val="BACK DATA 08.7.1~"/>
      <sheetName val="E.W"/>
      <sheetName val="P.W"/>
      <sheetName val="가공비data"/>
      <sheetName val="S.W"/>
      <sheetName val="BACK DATA"/>
      <sheetName val="VT원단위"/>
      <sheetName val="시설업체주소록"/>
      <sheetName val="KD율"/>
      <sheetName val="64164"/>
      <sheetName val="기초"/>
      <sheetName val="MH_생산"/>
      <sheetName val="WEIGHT"/>
      <sheetName val="점유면적"/>
      <sheetName val="BL제조표준"/>
      <sheetName val="기초DATA"/>
      <sheetName val="14.1부"/>
      <sheetName val="재료(확정,11월19일)"/>
      <sheetName val="자산LIST"/>
      <sheetName val="B053 (990701)공정실적PP%계산"/>
      <sheetName val="예산코드"/>
      <sheetName val="불량현상별END"/>
      <sheetName val="GB-IC_Villingen_GG"/>
      <sheetName val="프레스"/>
      <sheetName val="단중표"/>
      <sheetName val="교육계획"/>
      <sheetName val="Open"/>
      <sheetName val="재료율"/>
      <sheetName val="제품목록"/>
      <sheetName val="계산DATA입력"/>
      <sheetName val="RC"/>
      <sheetName val="SUB 2월 재검사추이도"/>
      <sheetName val="5.세운W-A"/>
      <sheetName val="품의서"/>
      <sheetName val="대일산업"/>
      <sheetName val="차체부품_INS_REPORT(갑)"/>
      <sheetName val="FUEL_FILLER"/>
      <sheetName val="외주현황_wq1"/>
      <sheetName val="3_일반사상"/>
      <sheetName val="5_WIRE적용LIST"/>
      <sheetName val="진행_DATA_(2)"/>
      <sheetName val="3-2_귀책부서별_DT현황"/>
      <sheetName val="참조영역"/>
      <sheetName val="뒤차축소"/>
      <sheetName val="원본"/>
      <sheetName val="종합"/>
      <sheetName val="검구사양서"/>
      <sheetName val="RHD"/>
      <sheetName val="82150-39000"/>
      <sheetName val="SAM"/>
      <sheetName val="result0927"/>
      <sheetName val="대우자동차용역비"/>
      <sheetName val="97"/>
      <sheetName val="작성양식"/>
      <sheetName val="c.db"/>
      <sheetName val="설비"/>
      <sheetName val="DWPM"/>
      <sheetName val="EQ"/>
      <sheetName val="F4-F7"/>
      <sheetName val="업종별"/>
      <sheetName val="투자-국내2"/>
      <sheetName val="콤보"/>
      <sheetName val="운영실적(세부)"/>
      <sheetName val="품의예산"/>
      <sheetName val="그패프"/>
      <sheetName val="_납촉자"/>
      <sheetName val="HP1AMLIST"/>
      <sheetName val="등속"/>
      <sheetName val="동명재고"/>
      <sheetName val="PPK"/>
      <sheetName val="추이도"/>
      <sheetName val="가공비"/>
      <sheetName val="금형비"/>
      <sheetName val="기준입력"/>
      <sheetName val="회순"/>
      <sheetName val="내구품질향상1"/>
      <sheetName val="유효"/>
      <sheetName val="Type"/>
      <sheetName val="포머 비가동 내역"/>
      <sheetName val="발생집계"/>
      <sheetName val="VS1 Paretto분석"/>
      <sheetName val="생산품목"/>
      <sheetName val="intro"/>
      <sheetName val="0 절삭조건"/>
      <sheetName val="변속"/>
      <sheetName val="1월"/>
      <sheetName val="월별손익"/>
      <sheetName val="CPK"/>
      <sheetName val="실적"/>
      <sheetName val="11"/>
      <sheetName val="단가MSTR"/>
      <sheetName val="변수"/>
      <sheetName val="회사정보"/>
      <sheetName val="정미시간"/>
      <sheetName val="업체등록"/>
      <sheetName val="자재입고"/>
      <sheetName val="자재출고"/>
      <sheetName val="제품등록"/>
      <sheetName val="총소요량"/>
      <sheetName val="현재고"/>
      <sheetName val="NGS4"/>
      <sheetName val="공정별"/>
      <sheetName val="점검시트"/>
      <sheetName val="득점현황"/>
      <sheetName val="기안"/>
      <sheetName val="hp_td_calc"/>
      <sheetName val="일일 업무 현황 (3)"/>
      <sheetName val="일일 업무 현황 (5)"/>
      <sheetName val="COST관리"/>
      <sheetName val="LX3_0_RR"/>
      <sheetName val="6B008"/>
      <sheetName val="(평균)"/>
      <sheetName val="GK_XDBASE"/>
      <sheetName val="시험연구비상각"/>
      <sheetName val="장적산출"/>
      <sheetName val="내역서"/>
      <sheetName val="작업일보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자재단가"/>
      <sheetName val="출력값"/>
      <sheetName val="16~31"/>
      <sheetName val="engline"/>
      <sheetName val="1.변경범위"/>
      <sheetName val="HOUSING"/>
      <sheetName val="건축공사"/>
      <sheetName val="설비능력및 종합공정능력산출시 사용"/>
      <sheetName val="Pc1%계산"/>
      <sheetName val="HCCE01"/>
      <sheetName val="TEMP TORQUE"/>
      <sheetName val="카메라"/>
      <sheetName val="직원신상"/>
      <sheetName val="95계획"/>
      <sheetName val="126.255"/>
      <sheetName val="A-100전제"/>
      <sheetName val="SPEC별"/>
      <sheetName val="삼공기계"/>
      <sheetName val="소상 &quot;1&quot;"/>
      <sheetName val="금형품"/>
      <sheetName val="CSTHA616"/>
      <sheetName val="T진도"/>
      <sheetName val="Claim이력_내수내자"/>
      <sheetName val="R&amp;D"/>
      <sheetName val="report_20"/>
      <sheetName val="camera_30"/>
      <sheetName val="DATA"/>
      <sheetName val="소결재공"/>
      <sheetName val="TCA"/>
      <sheetName val="국산화"/>
      <sheetName val="대표경력"/>
      <sheetName val="연습"/>
      <sheetName val="업체별매출실적"/>
      <sheetName val="기본정보"/>
      <sheetName val="초기화면"/>
      <sheetName val="제품정보"/>
      <sheetName val="근태일지"/>
      <sheetName val="MATEMST (2)"/>
      <sheetName val="Cost Reduction"/>
      <sheetName val="공평3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금형표지"/>
      <sheetName val="감사ⓚA"/>
      <sheetName val="INVESTMENT (Hardware)"/>
      <sheetName val="마찰재두께"/>
      <sheetName val="공평7"/>
      <sheetName val="첨부6)CAPA분석표"/>
      <sheetName val="양식"/>
      <sheetName val="RESN_SUM"/>
      <sheetName val="Actions"/>
      <sheetName val="code"/>
      <sheetName val="C100보고서"/>
      <sheetName val="검기갑지"/>
      <sheetName val="LAMBDA 자작"/>
      <sheetName val="KMO"/>
      <sheetName val="5월"/>
      <sheetName val="매출종합.`09"/>
      <sheetName val="수입"/>
      <sheetName val="AN43"/>
      <sheetName val="화환비상"/>
      <sheetName val="매출계획"/>
      <sheetName val="Tiburon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결함코드"/>
      <sheetName val="부품코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050218"/>
      <sheetName val="5_세운W-A"/>
      <sheetName val="시산표"/>
      <sheetName val="예산실적전체당월"/>
      <sheetName val="N46"/>
      <sheetName val="Takt"/>
      <sheetName val="운임.환차손-Y"/>
      <sheetName val="항목(1)"/>
      <sheetName val="RP변환코드"/>
      <sheetName val="ppcarpet"/>
      <sheetName val="CLM-MP"/>
      <sheetName val="생산"/>
      <sheetName val="진도현황"/>
      <sheetName val="Sheet3"/>
      <sheetName val="S13_관리계획서(체크시트)"/>
      <sheetName val="정산내역"/>
      <sheetName val="Process Rate"/>
      <sheetName val="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énéral"/>
      <sheetName val="Chiffrage"/>
      <sheetName val="AQP"/>
      <sheetName val="Synthèse Qualifications"/>
      <sheetName val="Suivi Qualifications"/>
      <sheetName val="Outillages"/>
      <sheetName val="Actions"/>
      <sheetName val="appros GMP"/>
      <sheetName val="Appros serie"/>
      <sheetName val="pareto"/>
      <sheetName val="comparatif PCB"/>
      <sheetName val="surcout allocations"/>
      <sheetName val="appros DMS"/>
      <sheetName val="ALT-Sensor-Cost"/>
      <sheetName val="ficheachat-bsinN7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 t="str">
            <v>REF VALEO</v>
          </cell>
          <cell r="E9" t="str">
            <v>ACTION</v>
          </cell>
          <cell r="J9" t="str">
            <v>DATES</v>
          </cell>
        </row>
        <row r="10">
          <cell r="E10" t="str">
            <v>R&amp;D</v>
          </cell>
          <cell r="F10" t="str">
            <v xml:space="preserve">HA famille </v>
          </cell>
          <cell r="G10" t="str">
            <v>CEAT</v>
          </cell>
          <cell r="H10" t="str">
            <v>HA projet</v>
          </cell>
          <cell r="I10" t="str">
            <v>AQFE</v>
          </cell>
          <cell r="J10" t="str">
            <v>PREVUES</v>
          </cell>
          <cell r="K10" t="str">
            <v>REALISEES</v>
          </cell>
        </row>
        <row r="11">
          <cell r="B11" t="str">
            <v>CREATION D UN NOUVEAU COMPOSANT</v>
          </cell>
          <cell r="J11" t="str">
            <v>/PHASES</v>
          </cell>
        </row>
        <row r="12">
          <cell r="A12">
            <v>99004562</v>
          </cell>
          <cell r="D12" t="str">
            <v>not allowed</v>
          </cell>
          <cell r="E12" t="str">
            <v>Nom RCH</v>
          </cell>
        </row>
        <row r="13">
          <cell r="D13" t="str">
            <v>R&amp;D uses only</v>
          </cell>
          <cell r="F13" t="str">
            <v>Nom HA famille</v>
          </cell>
        </row>
        <row r="14">
          <cell r="D14" t="str">
            <v>codif_request</v>
          </cell>
          <cell r="E14" t="str">
            <v>Nom RCH</v>
          </cell>
        </row>
        <row r="15">
          <cell r="D15" t="str">
            <v>codif accepted</v>
          </cell>
          <cell r="F15" t="str">
            <v>Nom HA famille</v>
          </cell>
          <cell r="G15" t="str">
            <v>Nom CEAT</v>
          </cell>
        </row>
        <row r="16">
          <cell r="D16" t="str">
            <v>pending creation</v>
          </cell>
          <cell r="G16" t="str">
            <v>Nom CEAT</v>
          </cell>
        </row>
        <row r="17">
          <cell r="A17" t="str">
            <v>750xxxxx</v>
          </cell>
          <cell r="D17" t="str">
            <v>Valeo P/N status</v>
          </cell>
          <cell r="J17" t="str">
            <v>PHASE 2 : Avant La revue de conception RDC1</v>
          </cell>
        </row>
        <row r="19">
          <cell r="B19" t="str">
            <v>QUALIFICATIONS</v>
          </cell>
        </row>
        <row r="20">
          <cell r="B20" t="str">
            <v>Fournisseur 1</v>
          </cell>
        </row>
        <row r="21">
          <cell r="C21" t="str">
            <v>Qualification technologique</v>
          </cell>
        </row>
        <row r="22">
          <cell r="D22" t="str">
            <v>Waiting Spec</v>
          </cell>
          <cell r="E22" t="str">
            <v>ou et Nom RCH</v>
          </cell>
          <cell r="G22" t="str">
            <v>Nom CEAT</v>
          </cell>
        </row>
        <row r="23">
          <cell r="D23" t="str">
            <v>spec acceptance</v>
          </cell>
          <cell r="G23" t="str">
            <v>Nom CEAT</v>
          </cell>
          <cell r="H23" t="str">
            <v>Nom HA projet</v>
          </cell>
        </row>
        <row r="24">
          <cell r="D24" t="str">
            <v>pending</v>
          </cell>
          <cell r="G24" t="str">
            <v>Nom CEAT</v>
          </cell>
          <cell r="H24" t="str">
            <v>Nom HA projet</v>
          </cell>
        </row>
        <row r="25">
          <cell r="D25" t="str">
            <v>Status de qualification technologique du composant</v>
          </cell>
          <cell r="J25" t="str">
            <v>S49/99</v>
          </cell>
        </row>
        <row r="26">
          <cell r="C26" t="str">
            <v>Qualification Industrielle</v>
          </cell>
        </row>
        <row r="27">
          <cell r="D27" t="str">
            <v>Présentation des EI</v>
          </cell>
          <cell r="H27" t="str">
            <v>Nom HA projet</v>
          </cell>
        </row>
        <row r="28">
          <cell r="D28" t="str">
            <v>Acceptation des EI</v>
          </cell>
          <cell r="I28" t="str">
            <v>Nom AQFE</v>
          </cell>
        </row>
        <row r="29">
          <cell r="D29" t="str">
            <v>Status de qualification industrielle du composant</v>
          </cell>
          <cell r="J29">
            <v>36713</v>
          </cell>
        </row>
        <row r="30">
          <cell r="B30" t="str">
            <v>Fournisseur n</v>
          </cell>
        </row>
        <row r="31">
          <cell r="C31" t="str">
            <v>Qualification technologique</v>
          </cell>
        </row>
        <row r="32">
          <cell r="D32" t="str">
            <v>Waiting Spec</v>
          </cell>
          <cell r="E32" t="str">
            <v>ou et Nom RCH</v>
          </cell>
          <cell r="G32" t="str">
            <v>Nom CEAT</v>
          </cell>
        </row>
        <row r="33">
          <cell r="D33" t="str">
            <v>spec acceptance</v>
          </cell>
          <cell r="G33" t="str">
            <v>Nom CEAT</v>
          </cell>
          <cell r="H33" t="str">
            <v>Nom HA projet</v>
          </cell>
        </row>
        <row r="34">
          <cell r="D34" t="str">
            <v>pending</v>
          </cell>
          <cell r="G34" t="str">
            <v>Nom CEAT</v>
          </cell>
          <cell r="H34" t="str">
            <v>Nom HA projet</v>
          </cell>
        </row>
        <row r="35">
          <cell r="D35" t="str">
            <v>Status de qualification technologique du composant</v>
          </cell>
          <cell r="J35" t="str">
            <v>S49/99+J107</v>
          </cell>
        </row>
        <row r="36">
          <cell r="C36" t="str">
            <v>Qualification Industrielle</v>
          </cell>
        </row>
        <row r="37">
          <cell r="D37" t="str">
            <v>Présentation des EI</v>
          </cell>
          <cell r="H37" t="str">
            <v>Nom HA projet</v>
          </cell>
        </row>
        <row r="38">
          <cell r="D38" t="str">
            <v>Acceptation des EI</v>
          </cell>
          <cell r="I38" t="str">
            <v>Nom AQFE</v>
          </cell>
        </row>
        <row r="39">
          <cell r="D39" t="str">
            <v>Status de qualification industrielle du composant</v>
          </cell>
          <cell r="J39">
            <v>36713</v>
          </cell>
        </row>
        <row r="42">
          <cell r="A42" t="str">
            <v>REF VALEO</v>
          </cell>
          <cell r="E42" t="str">
            <v>ACTION</v>
          </cell>
          <cell r="J42" t="str">
            <v>DATES</v>
          </cell>
        </row>
        <row r="43">
          <cell r="E43" t="str">
            <v>R&amp;D</v>
          </cell>
          <cell r="F43" t="str">
            <v xml:space="preserve">HA famille </v>
          </cell>
          <cell r="G43" t="str">
            <v>CEAT</v>
          </cell>
          <cell r="H43" t="str">
            <v>HA projet</v>
          </cell>
          <cell r="I43" t="str">
            <v>AQFE</v>
          </cell>
          <cell r="J43" t="str">
            <v>PREVUES</v>
          </cell>
          <cell r="K43" t="str">
            <v>REALISEES</v>
          </cell>
        </row>
        <row r="44">
          <cell r="B44" t="str">
            <v>CREATION D UN NOUVEAU COMPOSANT</v>
          </cell>
          <cell r="J44" t="str">
            <v>/PHASES</v>
          </cell>
        </row>
        <row r="45">
          <cell r="D45" t="str">
            <v>not allowed</v>
          </cell>
          <cell r="E45" t="str">
            <v>Foré</v>
          </cell>
        </row>
        <row r="46">
          <cell r="D46" t="str">
            <v>R&amp;D uses only</v>
          </cell>
          <cell r="F46" t="str">
            <v>Fiaffé</v>
          </cell>
        </row>
        <row r="47">
          <cell r="D47" t="str">
            <v>codif_request</v>
          </cell>
          <cell r="E47" t="str">
            <v>Foré</v>
          </cell>
        </row>
        <row r="48">
          <cell r="D48" t="str">
            <v>codif accepted</v>
          </cell>
          <cell r="F48" t="str">
            <v>Fiaffé</v>
          </cell>
          <cell r="G48" t="str">
            <v>Leterrier</v>
          </cell>
        </row>
        <row r="49">
          <cell r="D49" t="str">
            <v>pending creation</v>
          </cell>
          <cell r="G49" t="str">
            <v>Leterrier</v>
          </cell>
          <cell r="K49">
            <v>36472</v>
          </cell>
        </row>
        <row r="50">
          <cell r="A50">
            <v>75072075</v>
          </cell>
          <cell r="D50" t="str">
            <v>Valeo P/N status</v>
          </cell>
        </row>
        <row r="51">
          <cell r="A51" t="str">
            <v>TR BCR198</v>
          </cell>
        </row>
        <row r="52">
          <cell r="B52" t="str">
            <v>QUALIFICATIONS</v>
          </cell>
        </row>
        <row r="53">
          <cell r="B53" t="str">
            <v>Philips</v>
          </cell>
        </row>
        <row r="54">
          <cell r="C54" t="str">
            <v>Qualification technologique</v>
          </cell>
        </row>
        <row r="55">
          <cell r="D55" t="str">
            <v>Waiting Spec</v>
          </cell>
          <cell r="E55" t="str">
            <v>Foré</v>
          </cell>
          <cell r="G55" t="str">
            <v>Minette</v>
          </cell>
          <cell r="K55">
            <v>36472</v>
          </cell>
        </row>
        <row r="56">
          <cell r="D56" t="str">
            <v>spec acceptance</v>
          </cell>
          <cell r="G56" t="str">
            <v>Leterrier</v>
          </cell>
          <cell r="H56" t="str">
            <v>Luard</v>
          </cell>
        </row>
        <row r="57">
          <cell r="D57" t="str">
            <v>pending</v>
          </cell>
          <cell r="G57" t="str">
            <v>Leterrier</v>
          </cell>
          <cell r="H57" t="str">
            <v>Luard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Fs-교환"/>
      <sheetName val="M-Rs-교환"/>
      <sheetName val="M-Fs-수리"/>
      <sheetName val="M-Rs-수리"/>
      <sheetName val="M-Rs-t"/>
      <sheetName val="M-Fs-t "/>
      <sheetName val="k-rs-수리"/>
      <sheetName val="k-Fs-수리"/>
      <sheetName val="k-Fs-교환"/>
      <sheetName val="k-rs-교환"/>
      <sheetName val="k-rs-t "/>
      <sheetName val="k-fs-t"/>
      <sheetName val="TOTAL"/>
      <sheetName val="교환-수리"/>
      <sheetName val="Sheet2"/>
      <sheetName val="9601-9805"/>
      <sheetName val="9806-9901"/>
      <sheetName val="00000"/>
      <sheetName val="10000"/>
      <sheetName val="20000"/>
      <sheetName val="30000"/>
      <sheetName val="검사기준서(44-05100)"/>
      <sheetName val="검사기준서(44-05200)"/>
      <sheetName val="검사기준서(6613234165)"/>
      <sheetName val="검사기준서(6613235165)"/>
      <sheetName val="양산초도승인의뢰"/>
      <sheetName val="양산초도보증"/>
      <sheetName val="검사협정"/>
      <sheetName val="검사기준서A,B"/>
      <sheetName val="검사성적서앞(좌)"/>
      <sheetName val="관리계획서"/>
      <sheetName val="재외주부품"/>
      <sheetName val="공정능력조사"/>
      <sheetName val="외관승인보고서"/>
      <sheetName val="Sheet1"/>
      <sheetName val="VXXX"/>
      <sheetName val="foxz"/>
      <sheetName val="검사기준서"/>
      <sheetName val="검사협정서"/>
      <sheetName val="QC공정도"/>
      <sheetName val="검사성적서"/>
      <sheetName val="BRAKE"/>
      <sheetName val="내구품질향상1"/>
      <sheetName val="시설투자"/>
      <sheetName val="lookup"/>
      <sheetName val="PP%계산"/>
      <sheetName val="비교원RD-S"/>
      <sheetName val="검토사항"/>
      <sheetName val="CAUDIT"/>
      <sheetName val="공문"/>
      <sheetName val="LOT관리SHEET"/>
      <sheetName val="작성요령"/>
      <sheetName val="FMVSS법규"/>
      <sheetName val="설명"/>
      <sheetName val="작성세칙1"/>
      <sheetName val="작성세칙2"/>
      <sheetName val="작성세칙3"/>
      <sheetName val="2.대외공문"/>
      <sheetName val="GRACE"/>
      <sheetName val="A-100전제"/>
      <sheetName val="JT3.0견적-구1"/>
      <sheetName val="내수1.8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공장명</v>
          </cell>
          <cell r="B1" t="str">
            <v>작명번호</v>
          </cell>
          <cell r="C1" t="str">
            <v>제작번호</v>
          </cell>
          <cell r="D1" t="str">
            <v>작업일</v>
          </cell>
          <cell r="E1" t="str">
            <v>주원인품번처음</v>
          </cell>
          <cell r="F1" t="str">
            <v>주원인품명</v>
          </cell>
          <cell r="G1" t="str">
            <v>결함현상처음</v>
          </cell>
          <cell r="H1" t="str">
            <v>결함원인처음</v>
          </cell>
          <cell r="I1" t="str">
            <v>귀처음</v>
          </cell>
          <cell r="J1" t="str">
            <v>보처음</v>
          </cell>
          <cell r="K1" t="str">
            <v>교환부품번호처음</v>
          </cell>
          <cell r="L1" t="str">
            <v>교환부품명처음</v>
          </cell>
          <cell r="M1" t="str">
            <v>공임총계</v>
          </cell>
          <cell r="N1" t="str">
            <v>부품대총계</v>
          </cell>
          <cell r="O1" t="str">
            <v>작업코드처음</v>
          </cell>
          <cell r="P1" t="str">
            <v>작업명칭처음</v>
          </cell>
          <cell r="Q1" t="str">
            <v>주행거리처음</v>
          </cell>
          <cell r="R1" t="str">
            <v>출고일처음</v>
          </cell>
          <cell r="S1" t="str">
            <v>차종</v>
          </cell>
          <cell r="T1" t="str">
            <v>엔진번호처음</v>
          </cell>
          <cell r="U1" t="str">
            <v>고객명처음</v>
          </cell>
          <cell r="V1" t="str">
            <v>점소코드처음</v>
          </cell>
          <cell r="W1" t="str">
            <v>작업일1</v>
          </cell>
          <cell r="X1" t="str">
            <v>출고일1</v>
          </cell>
          <cell r="Y1" t="str">
            <v>발생개월</v>
          </cell>
          <cell r="Z1" t="str">
            <v>해당월</v>
          </cell>
        </row>
        <row r="2">
          <cell r="A2" t="str">
            <v>(유)대우목포정비센터</v>
          </cell>
          <cell r="B2" t="str">
            <v>DN29B80452401</v>
          </cell>
          <cell r="C2" t="str">
            <v>023048</v>
          </cell>
          <cell r="D2">
            <v>36153</v>
          </cell>
          <cell r="E2" t="str">
            <v>P7400105000AV</v>
          </cell>
          <cell r="F2" t="str">
            <v>SEAT ASSY-FRT</v>
          </cell>
          <cell r="G2" t="str">
            <v>유격불량（유동）　　　　</v>
          </cell>
          <cell r="H2" t="str">
            <v>재질불량　　　　　　　　</v>
          </cell>
          <cell r="J2" t="str">
            <v>W</v>
          </cell>
          <cell r="M2">
            <v>9100</v>
          </cell>
          <cell r="N2">
            <v>0</v>
          </cell>
          <cell r="O2" t="str">
            <v>8620200</v>
          </cell>
          <cell r="P2" t="str">
            <v>앞시트앗세이（좌）　　　　탈부착</v>
          </cell>
          <cell r="Q2">
            <v>32529</v>
          </cell>
          <cell r="R2">
            <v>35779</v>
          </cell>
          <cell r="S2" t="str">
            <v>K</v>
          </cell>
          <cell r="U2" t="str">
            <v>조철　　　　　</v>
          </cell>
          <cell r="W2" t="str">
            <v>98-12</v>
          </cell>
          <cell r="X2" t="str">
            <v>97-12</v>
          </cell>
          <cell r="Y2">
            <v>23</v>
          </cell>
          <cell r="Z2">
            <v>9901</v>
          </cell>
        </row>
        <row r="3">
          <cell r="A3" t="str">
            <v>(유)대우정읍정비센터</v>
          </cell>
          <cell r="B3" t="str">
            <v>DM30B80212202</v>
          </cell>
          <cell r="C3" t="str">
            <v>130636</v>
          </cell>
          <cell r="E3" t="str">
            <v>P7400205020AV</v>
          </cell>
          <cell r="F3" t="str">
            <v>SEAT ASSY-FRT-RH</v>
          </cell>
          <cell r="J3" t="str">
            <v>W</v>
          </cell>
          <cell r="M3">
            <v>13000</v>
          </cell>
          <cell r="N3">
            <v>0</v>
          </cell>
          <cell r="O3" t="str">
            <v>8620020</v>
          </cell>
          <cell r="P3" t="str">
            <v>시트　　　　　　　　　　　　수리</v>
          </cell>
          <cell r="Q3">
            <v>32000</v>
          </cell>
          <cell r="S3" t="str">
            <v>M</v>
          </cell>
          <cell r="U3" t="str">
            <v>여승현　　　　　</v>
          </cell>
          <cell r="W3" t="str">
            <v>98-07</v>
          </cell>
          <cell r="X3" t="str">
            <v>97-09</v>
          </cell>
          <cell r="Y3">
            <v>11</v>
          </cell>
          <cell r="Z3">
            <v>9808</v>
          </cell>
        </row>
        <row r="4">
          <cell r="A4" t="str">
            <v>(유)대우정읍정비센터</v>
          </cell>
          <cell r="B4" t="str">
            <v>DM30B80257402</v>
          </cell>
          <cell r="C4" t="str">
            <v>143426</v>
          </cell>
          <cell r="D4">
            <v>36039</v>
          </cell>
          <cell r="E4" t="str">
            <v>7400105000AV</v>
          </cell>
          <cell r="F4" t="str">
            <v>SEAT ASSY-FRT-LH</v>
          </cell>
          <cell r="J4" t="str">
            <v>W</v>
          </cell>
          <cell r="M4">
            <v>13000</v>
          </cell>
          <cell r="N4">
            <v>0</v>
          </cell>
          <cell r="O4" t="str">
            <v>8620020</v>
          </cell>
          <cell r="P4" t="str">
            <v>시트　　　　　　　　　　　　수리</v>
          </cell>
          <cell r="Q4">
            <v>1000</v>
          </cell>
          <cell r="R4">
            <v>36008</v>
          </cell>
          <cell r="S4" t="str">
            <v>M</v>
          </cell>
          <cell r="W4" t="str">
            <v>98-09</v>
          </cell>
          <cell r="X4" t="str">
            <v>98-08</v>
          </cell>
          <cell r="Y4">
            <v>2</v>
          </cell>
          <cell r="Z4">
            <v>9809</v>
          </cell>
        </row>
        <row r="5">
          <cell r="A5" t="str">
            <v>(유)대우정읍정비센터</v>
          </cell>
          <cell r="B5" t="str">
            <v>DM30B80313502</v>
          </cell>
          <cell r="C5" t="str">
            <v>015221</v>
          </cell>
          <cell r="D5">
            <v>36089</v>
          </cell>
          <cell r="E5" t="str">
            <v>7400106004XCAH</v>
          </cell>
          <cell r="F5" t="str">
            <v>SEAT ASSY-FRT-LH</v>
          </cell>
          <cell r="G5" t="str">
            <v>51</v>
          </cell>
          <cell r="H5" t="str">
            <v>66</v>
          </cell>
          <cell r="J5" t="str">
            <v>W</v>
          </cell>
          <cell r="M5">
            <v>13000</v>
          </cell>
          <cell r="N5">
            <v>0</v>
          </cell>
          <cell r="O5" t="str">
            <v>8620020</v>
          </cell>
          <cell r="P5" t="str">
            <v>시트　　　　　　　　　　　　수리</v>
          </cell>
          <cell r="Q5">
            <v>28950</v>
          </cell>
          <cell r="R5">
            <v>35672</v>
          </cell>
          <cell r="S5" t="str">
            <v>K</v>
          </cell>
          <cell r="U5" t="str">
            <v>박대석　　　　　　</v>
          </cell>
          <cell r="W5" t="str">
            <v>98-10</v>
          </cell>
          <cell r="X5" t="str">
            <v>97-08</v>
          </cell>
          <cell r="Y5">
            <v>15</v>
          </cell>
          <cell r="Z5">
            <v>9811</v>
          </cell>
        </row>
        <row r="6">
          <cell r="A6" t="str">
            <v>(유)대우정읍정비센터</v>
          </cell>
          <cell r="B6" t="str">
            <v>DM30B80321601</v>
          </cell>
          <cell r="C6" t="str">
            <v>146721</v>
          </cell>
          <cell r="D6">
            <v>36096</v>
          </cell>
          <cell r="E6" t="str">
            <v>7400106004XCAH</v>
          </cell>
          <cell r="F6" t="str">
            <v>SEAT ASSY-FRT-LH</v>
          </cell>
          <cell r="G6" t="str">
            <v>51</v>
          </cell>
          <cell r="H6" t="str">
            <v>66</v>
          </cell>
          <cell r="J6" t="str">
            <v>W</v>
          </cell>
          <cell r="M6">
            <v>13000</v>
          </cell>
          <cell r="N6">
            <v>0</v>
          </cell>
          <cell r="O6" t="str">
            <v>8620020</v>
          </cell>
          <cell r="P6" t="str">
            <v>시트　　　　　　　　　　　　수리</v>
          </cell>
          <cell r="Q6">
            <v>1040</v>
          </cell>
          <cell r="R6">
            <v>36083</v>
          </cell>
          <cell r="S6" t="str">
            <v>M</v>
          </cell>
          <cell r="U6" t="str">
            <v>강희문　　　　　　</v>
          </cell>
          <cell r="W6" t="str">
            <v>98-10</v>
          </cell>
          <cell r="X6" t="str">
            <v>98-10</v>
          </cell>
          <cell r="Y6">
            <v>1</v>
          </cell>
          <cell r="Z6">
            <v>9811</v>
          </cell>
        </row>
        <row r="7">
          <cell r="A7" t="str">
            <v>(유)대우정읍정비센터</v>
          </cell>
          <cell r="B7" t="str">
            <v>DM30B80359801</v>
          </cell>
          <cell r="C7" t="str">
            <v>010907</v>
          </cell>
          <cell r="D7">
            <v>36132</v>
          </cell>
          <cell r="E7" t="str">
            <v>7401106030XLAA</v>
          </cell>
          <cell r="F7" t="str">
            <v>SEAT ASSY-FRT-LH</v>
          </cell>
          <cell r="G7" t="str">
            <v>이음／소음　　　　　　　</v>
          </cell>
          <cell r="H7" t="str">
            <v>조정불량　　　　　　　　</v>
          </cell>
          <cell r="J7" t="str">
            <v>W</v>
          </cell>
          <cell r="M7">
            <v>3900</v>
          </cell>
          <cell r="N7">
            <v>0</v>
          </cell>
          <cell r="O7" t="str">
            <v>8420020</v>
          </cell>
          <cell r="P7" t="str">
            <v>앞도어　　　　　　　　　　　수리</v>
          </cell>
          <cell r="Q7">
            <v>21050</v>
          </cell>
          <cell r="R7">
            <v>35600</v>
          </cell>
          <cell r="S7" t="str">
            <v>K</v>
          </cell>
          <cell r="U7" t="str">
            <v>남상규　　　　　　</v>
          </cell>
          <cell r="W7" t="str">
            <v>98-12</v>
          </cell>
          <cell r="X7" t="str">
            <v>97-06</v>
          </cell>
          <cell r="Y7">
            <v>19</v>
          </cell>
          <cell r="Z7">
            <v>9812</v>
          </cell>
        </row>
        <row r="8">
          <cell r="A8" t="str">
            <v>(유)대우정읍정비센터</v>
          </cell>
          <cell r="B8" t="str">
            <v>DM30B80382202</v>
          </cell>
          <cell r="C8" t="str">
            <v>149712</v>
          </cell>
          <cell r="D8">
            <v>36151</v>
          </cell>
          <cell r="E8" t="str">
            <v>P7400105001CAG</v>
          </cell>
          <cell r="F8" t="str">
            <v>SEAT ASSY-FRT</v>
          </cell>
          <cell r="G8" t="str">
            <v>이음／소음　　　　　　　</v>
          </cell>
          <cell r="H8" t="str">
            <v>조정불량　　　　　　　　</v>
          </cell>
          <cell r="J8" t="str">
            <v>W</v>
          </cell>
          <cell r="M8">
            <v>13000</v>
          </cell>
          <cell r="N8">
            <v>0</v>
          </cell>
          <cell r="O8" t="str">
            <v>8620020</v>
          </cell>
          <cell r="P8" t="str">
            <v>시트　　　　　　　　　　　　수리</v>
          </cell>
          <cell r="Q8">
            <v>1102</v>
          </cell>
          <cell r="R8">
            <v>36120</v>
          </cell>
          <cell r="S8" t="str">
            <v>M</v>
          </cell>
          <cell r="U8" t="str">
            <v>김형태　　　　</v>
          </cell>
          <cell r="W8" t="str">
            <v>98-12</v>
          </cell>
          <cell r="X8" t="str">
            <v>98-11</v>
          </cell>
          <cell r="Y8">
            <v>12</v>
          </cell>
          <cell r="Z8">
            <v>9901</v>
          </cell>
        </row>
        <row r="9">
          <cell r="A9" t="str">
            <v>(유)부천정비사업</v>
          </cell>
          <cell r="B9" t="str">
            <v>DH67B80629101</v>
          </cell>
          <cell r="C9" t="str">
            <v>033838</v>
          </cell>
          <cell r="D9">
            <v>36103</v>
          </cell>
          <cell r="E9" t="str">
            <v>7400106004XCAH</v>
          </cell>
          <cell r="F9" t="str">
            <v>SEAT ASSY-FRT-LH</v>
          </cell>
          <cell r="G9" t="str">
            <v>50</v>
          </cell>
          <cell r="H9" t="str">
            <v>66</v>
          </cell>
          <cell r="J9" t="str">
            <v>W</v>
          </cell>
          <cell r="M9">
            <v>13000</v>
          </cell>
          <cell r="N9">
            <v>0</v>
          </cell>
          <cell r="O9" t="str">
            <v>8620020</v>
          </cell>
          <cell r="P9" t="str">
            <v>시트　　　　　　　　　　　　수리</v>
          </cell>
          <cell r="Q9">
            <v>4900</v>
          </cell>
          <cell r="R9">
            <v>36005</v>
          </cell>
          <cell r="S9" t="str">
            <v>K</v>
          </cell>
          <cell r="U9" t="str">
            <v>김종근　　　　　　</v>
          </cell>
          <cell r="W9" t="str">
            <v>98-11</v>
          </cell>
          <cell r="X9" t="str">
            <v>98-07</v>
          </cell>
          <cell r="Y9">
            <v>5</v>
          </cell>
          <cell r="Z9">
            <v>9811</v>
          </cell>
        </row>
        <row r="10">
          <cell r="A10" t="str">
            <v>_x001E_（유）전주공업사　_x001F_</v>
          </cell>
          <cell r="B10" t="str">
            <v>DM04B80001402</v>
          </cell>
          <cell r="C10" t="str">
            <v>109934</v>
          </cell>
          <cell r="D10">
            <v>35957</v>
          </cell>
          <cell r="E10" t="str">
            <v>P7500005002CAN</v>
          </cell>
          <cell r="F10" t="str">
            <v>_x001E_시트　어셈블리－리어　　　　　_x001F_</v>
          </cell>
          <cell r="G10" t="str">
            <v>_x001E_승차감나쁨　　　　　　　　　_x001F_</v>
          </cell>
          <cell r="H10" t="str">
            <v>_x001E_떨림　　　　　　　　　　　　_x001F_</v>
          </cell>
          <cell r="I10" t="str">
            <v>_x001E_부품자체결함_x001F_</v>
          </cell>
          <cell r="J10" t="str">
            <v>W</v>
          </cell>
          <cell r="M10">
            <v>3900</v>
          </cell>
          <cell r="N10">
            <v>0</v>
          </cell>
          <cell r="O10" t="str">
            <v>8625500</v>
          </cell>
          <cell r="P10" t="str">
            <v>_x001E_뒤시트헤드레스트　　　　　탈부착_x001F_</v>
          </cell>
          <cell r="Q10">
            <v>22961</v>
          </cell>
          <cell r="R10">
            <v>35581</v>
          </cell>
          <cell r="S10" t="str">
            <v>M</v>
          </cell>
          <cell r="T10" t="str">
            <v>34384</v>
          </cell>
          <cell r="U10" t="str">
            <v>_x001E_김진호　　　　　　_x001F_</v>
          </cell>
          <cell r="W10" t="str">
            <v>98-06</v>
          </cell>
          <cell r="X10" t="str">
            <v>97-05</v>
          </cell>
          <cell r="Y10">
            <v>14</v>
          </cell>
          <cell r="Z10">
            <v>9806</v>
          </cell>
        </row>
        <row r="11">
          <cell r="A11" t="str">
            <v>_x001E_（주）강남정비센타_x001F_</v>
          </cell>
          <cell r="B11" t="str">
            <v>DB05B80017101</v>
          </cell>
          <cell r="C11" t="str">
            <v>117968</v>
          </cell>
          <cell r="D11">
            <v>35972</v>
          </cell>
          <cell r="E11" t="str">
            <v>P7500005001CAG</v>
          </cell>
          <cell r="F11" t="str">
            <v>_x001E_시트　어셈블리－리어　　　　　_x001F_</v>
          </cell>
          <cell r="G11" t="str">
            <v>_x001E_이음／소음　　　　　　　　　_x001F_</v>
          </cell>
          <cell r="H11" t="str">
            <v>_x001E_시동꺼짐　　　　　　　　　　_x001F_</v>
          </cell>
          <cell r="I11" t="str">
            <v>_x001E_부품자체결함_x001F_</v>
          </cell>
          <cell r="J11" t="str">
            <v>W</v>
          </cell>
          <cell r="M11">
            <v>13000</v>
          </cell>
          <cell r="O11" t="str">
            <v>8620020</v>
          </cell>
          <cell r="P11" t="str">
            <v>_x001E_시트　　　　　　　　　　　　수리_x001F_</v>
          </cell>
          <cell r="Q11">
            <v>30020</v>
          </cell>
          <cell r="R11">
            <v>35604</v>
          </cell>
          <cell r="S11" t="str">
            <v>M</v>
          </cell>
          <cell r="T11" t="str">
            <v>38480</v>
          </cell>
          <cell r="W11" t="str">
            <v>98-06</v>
          </cell>
          <cell r="X11" t="str">
            <v>97-06</v>
          </cell>
          <cell r="Y11">
            <v>13</v>
          </cell>
          <cell r="Z11">
            <v>9807</v>
          </cell>
        </row>
        <row r="12">
          <cell r="A12" t="str">
            <v>_x001E_（주）강남정비센타_x001F_</v>
          </cell>
          <cell r="B12" t="str">
            <v>DB05B80022701</v>
          </cell>
          <cell r="C12" t="str">
            <v>126238</v>
          </cell>
          <cell r="D12">
            <v>35978</v>
          </cell>
          <cell r="E12" t="str">
            <v>P7500005001CAG</v>
          </cell>
          <cell r="F12" t="str">
            <v>_x001E_시트　어셈블리－리어　　　　　_x001F_</v>
          </cell>
          <cell r="G12" t="str">
            <v>_x001E_이음／소음　　　　　　　　　_x001F_</v>
          </cell>
          <cell r="H12" t="str">
            <v>_x001E_개폐불량　　　　　　　　　　_x001F_</v>
          </cell>
          <cell r="I12" t="str">
            <v>_x001E_부품자체결함_x001F_</v>
          </cell>
          <cell r="J12" t="str">
            <v>W</v>
          </cell>
          <cell r="M12">
            <v>13000</v>
          </cell>
          <cell r="O12" t="str">
            <v>8620020</v>
          </cell>
          <cell r="P12" t="str">
            <v>_x001E_시트　　　　　　　　　　　　수리_x001F_</v>
          </cell>
          <cell r="Q12">
            <v>24542</v>
          </cell>
          <cell r="R12">
            <v>35672</v>
          </cell>
          <cell r="S12" t="str">
            <v>M</v>
          </cell>
          <cell r="T12" t="str">
            <v>170</v>
          </cell>
          <cell r="W12" t="str">
            <v>98-07</v>
          </cell>
          <cell r="X12" t="str">
            <v>97-08</v>
          </cell>
          <cell r="Y12">
            <v>12</v>
          </cell>
          <cell r="Z12">
            <v>9807</v>
          </cell>
        </row>
        <row r="13">
          <cell r="A13" t="str">
            <v>_x001E_（주）강남정비센타_x001F_</v>
          </cell>
          <cell r="B13" t="str">
            <v>DB05B80029401</v>
          </cell>
          <cell r="C13" t="str">
            <v>134794</v>
          </cell>
          <cell r="D13">
            <v>35979</v>
          </cell>
          <cell r="E13" t="str">
            <v>P7500005001CAG</v>
          </cell>
          <cell r="F13" t="str">
            <v>_x001E_시트　어셈블리－리어　　　　　_x001F_</v>
          </cell>
          <cell r="G13" t="str">
            <v>_x001E_이음／소음　　　　　　　　　_x001F_</v>
          </cell>
          <cell r="H13" t="str">
            <v>_x001E_시동꺼짐　　　　　　　　　　_x001F_</v>
          </cell>
          <cell r="I13" t="str">
            <v>_x001E_부품자체결함_x001F_</v>
          </cell>
          <cell r="J13" t="str">
            <v>W</v>
          </cell>
          <cell r="M13">
            <v>13000</v>
          </cell>
          <cell r="O13" t="str">
            <v>8620020</v>
          </cell>
          <cell r="P13" t="str">
            <v>_x001E_시트　　　　　　　　　　　　수리_x001F_</v>
          </cell>
          <cell r="Q13">
            <v>17850</v>
          </cell>
          <cell r="R13">
            <v>35776</v>
          </cell>
          <cell r="S13" t="str">
            <v>M</v>
          </cell>
          <cell r="T13" t="str">
            <v>48768</v>
          </cell>
          <cell r="W13" t="str">
            <v>98-07</v>
          </cell>
          <cell r="X13" t="str">
            <v>97-12</v>
          </cell>
          <cell r="Y13">
            <v>8</v>
          </cell>
          <cell r="Z13">
            <v>9807</v>
          </cell>
        </row>
        <row r="14">
          <cell r="A14" t="str">
            <v>_x001E_（주）고양일산자동_x001F_</v>
          </cell>
          <cell r="B14" t="str">
            <v>DH61B80002001</v>
          </cell>
          <cell r="C14" t="str">
            <v>134915</v>
          </cell>
          <cell r="D14">
            <v>35961</v>
          </cell>
          <cell r="E14" t="str">
            <v>P7400205011AAC</v>
          </cell>
          <cell r="F14" t="str">
            <v>_x001E_시트　어셈블리－프론트－우측　_x001F_</v>
          </cell>
          <cell r="G14" t="str">
            <v>_x001E_이음／소음　　　　　　　　　_x001F_</v>
          </cell>
          <cell r="H14" t="str">
            <v>_x001E_승차감나쁨　　　　　　　　　_x001F_</v>
          </cell>
          <cell r="I14" t="str">
            <v>_x001E_부품자체결함_x001F_</v>
          </cell>
          <cell r="J14" t="str">
            <v>W</v>
          </cell>
          <cell r="M14">
            <v>13000</v>
          </cell>
          <cell r="N14">
            <v>0</v>
          </cell>
          <cell r="O14" t="str">
            <v>8620020</v>
          </cell>
          <cell r="P14" t="str">
            <v>_x001E_시트　　　　　　　　　　　　수리_x001F_</v>
          </cell>
          <cell r="Q14">
            <v>3892</v>
          </cell>
          <cell r="R14">
            <v>35791</v>
          </cell>
          <cell r="S14" t="str">
            <v>M</v>
          </cell>
          <cell r="T14" t="str">
            <v>47798</v>
          </cell>
          <cell r="U14" t="str">
            <v>_x001E_김길준　　　　　　_x001F_</v>
          </cell>
          <cell r="W14" t="str">
            <v>98-06</v>
          </cell>
          <cell r="X14" t="str">
            <v>97-12</v>
          </cell>
          <cell r="Y14">
            <v>7</v>
          </cell>
          <cell r="Z14">
            <v>9806</v>
          </cell>
        </row>
        <row r="15">
          <cell r="A15" t="str">
            <v>_x001E_（주）고양일산자동_x001F_</v>
          </cell>
          <cell r="B15" t="str">
            <v>DH61B80007301</v>
          </cell>
          <cell r="C15" t="str">
            <v>126321</v>
          </cell>
          <cell r="D15">
            <v>35990</v>
          </cell>
          <cell r="E15" t="str">
            <v>P7461005031AAC</v>
          </cell>
          <cell r="F15" t="str">
            <v>_x001E_프론트３점식　시트벨트　어셈블_x001F_</v>
          </cell>
          <cell r="G15" t="str">
            <v>_x001E_작동약함（느림）　　　　　　_x001F_</v>
          </cell>
          <cell r="H15" t="str">
            <v>_x001E_롤링　　　　　　　　　　　　_x001F_</v>
          </cell>
          <cell r="I15" t="str">
            <v>_x001E_부품자체결함_x001F_</v>
          </cell>
          <cell r="J15" t="str">
            <v>W</v>
          </cell>
          <cell r="M15">
            <v>5200</v>
          </cell>
          <cell r="O15" t="str">
            <v>8628100</v>
          </cell>
          <cell r="P15" t="str">
            <v>_x001E_앞시트안전벨트　　　　　　탈부착_x001F_</v>
          </cell>
          <cell r="Q15">
            <v>27713</v>
          </cell>
          <cell r="R15">
            <v>35665</v>
          </cell>
          <cell r="S15" t="str">
            <v>M</v>
          </cell>
          <cell r="T15" t="str">
            <v>235</v>
          </cell>
          <cell r="W15" t="str">
            <v>98-07</v>
          </cell>
          <cell r="X15" t="str">
            <v>97-08</v>
          </cell>
          <cell r="Y15">
            <v>12</v>
          </cell>
          <cell r="Z15">
            <v>9807</v>
          </cell>
        </row>
        <row r="16">
          <cell r="A16" t="str">
            <v>_x001E_（주）고양일산자동_x001F_</v>
          </cell>
          <cell r="B16" t="str">
            <v>DH61B80009401</v>
          </cell>
          <cell r="C16" t="str">
            <v>30226</v>
          </cell>
          <cell r="D16">
            <v>35990</v>
          </cell>
          <cell r="E16" t="str">
            <v>P7461006004XAAD</v>
          </cell>
          <cell r="F16" t="str">
            <v>_x001E_시트　벨트－프론트　３점식－좌_x001F_</v>
          </cell>
          <cell r="G16" t="str">
            <v>_x001E_작동약함（느림）　　　　　　_x001F_</v>
          </cell>
          <cell r="H16" t="str">
            <v>_x001E_울컥거림／ＳＨＯＣＫ　　　　_x001F_</v>
          </cell>
          <cell r="I16" t="str">
            <v>_x001E_부품자체결함_x001F_</v>
          </cell>
          <cell r="J16" t="str">
            <v>W</v>
          </cell>
          <cell r="K16" t="str">
            <v>P7461006004XAAD</v>
          </cell>
          <cell r="L16" t="str">
            <v>_x001E_시트　벨트－프론트　３점식－좌_x001F_</v>
          </cell>
          <cell r="M16">
            <v>5200</v>
          </cell>
          <cell r="N16">
            <v>12600</v>
          </cell>
          <cell r="Q16">
            <v>2997</v>
          </cell>
          <cell r="R16">
            <v>35903</v>
          </cell>
          <cell r="S16" t="str">
            <v>K</v>
          </cell>
          <cell r="T16" t="str">
            <v>53497</v>
          </cell>
          <cell r="W16" t="str">
            <v>98-07</v>
          </cell>
          <cell r="X16" t="str">
            <v>98-04</v>
          </cell>
          <cell r="Y16">
            <v>4</v>
          </cell>
          <cell r="Z16">
            <v>9807</v>
          </cell>
        </row>
        <row r="17">
          <cell r="A17" t="str">
            <v>(주)논산대우정비센터</v>
          </cell>
          <cell r="B17" t="str">
            <v>DL32B80234903</v>
          </cell>
          <cell r="C17" t="str">
            <v>130279</v>
          </cell>
          <cell r="D17">
            <v>35986</v>
          </cell>
          <cell r="E17" t="str">
            <v>7400205400CAN</v>
          </cell>
          <cell r="F17" t="str">
            <v>SEAT ASSY-FRT-RH(F/WOVEN)</v>
          </cell>
          <cell r="J17" t="str">
            <v>W</v>
          </cell>
          <cell r="M17">
            <v>13000</v>
          </cell>
          <cell r="N17">
            <v>0</v>
          </cell>
          <cell r="O17" t="str">
            <v>8620020</v>
          </cell>
          <cell r="P17" t="str">
            <v>시트　　　　　　　　　　　　수리</v>
          </cell>
          <cell r="Q17">
            <v>8000</v>
          </cell>
          <cell r="R17">
            <v>35697</v>
          </cell>
          <cell r="S17" t="str">
            <v>M</v>
          </cell>
          <cell r="U17" t="str">
            <v>오장환　　　　　</v>
          </cell>
          <cell r="W17" t="str">
            <v>98-07</v>
          </cell>
          <cell r="X17" t="str">
            <v>97-09</v>
          </cell>
          <cell r="Y17">
            <v>11</v>
          </cell>
          <cell r="Z17">
            <v>9810</v>
          </cell>
        </row>
        <row r="18">
          <cell r="A18" t="str">
            <v>(주)논산대우정비센터</v>
          </cell>
          <cell r="B18" t="str">
            <v>DL32B80247902</v>
          </cell>
          <cell r="C18" t="str">
            <v>029334</v>
          </cell>
          <cell r="D18">
            <v>35955</v>
          </cell>
          <cell r="E18" t="str">
            <v>7400206004XCAH</v>
          </cell>
          <cell r="F18" t="str">
            <v>SEAT ASSY-FRT-RH</v>
          </cell>
          <cell r="J18" t="str">
            <v>W</v>
          </cell>
          <cell r="M18">
            <v>13000</v>
          </cell>
          <cell r="N18">
            <v>0</v>
          </cell>
          <cell r="O18" t="str">
            <v>8620020</v>
          </cell>
          <cell r="P18" t="str">
            <v>시트　　　　　　　　　　　　수리</v>
          </cell>
          <cell r="Q18">
            <v>2100</v>
          </cell>
          <cell r="R18">
            <v>35879</v>
          </cell>
          <cell r="S18" t="str">
            <v>K</v>
          </cell>
          <cell r="U18" t="str">
            <v>논산컴퓨터도매상</v>
          </cell>
          <cell r="W18" t="str">
            <v>98-06</v>
          </cell>
          <cell r="X18" t="str">
            <v>98-03</v>
          </cell>
          <cell r="Y18">
            <v>4</v>
          </cell>
          <cell r="Z18">
            <v>9810</v>
          </cell>
        </row>
        <row r="19">
          <cell r="A19" t="str">
            <v>(주)논산대우정비센터</v>
          </cell>
          <cell r="B19" t="str">
            <v>DL32B80435101</v>
          </cell>
          <cell r="C19" t="str">
            <v>033025</v>
          </cell>
          <cell r="D19">
            <v>36094</v>
          </cell>
          <cell r="E19" t="str">
            <v>7400106004XCAH</v>
          </cell>
          <cell r="F19" t="str">
            <v>SEAT ASSY-FRT-LH</v>
          </cell>
          <cell r="G19" t="str">
            <v>39</v>
          </cell>
          <cell r="H19" t="str">
            <v>66</v>
          </cell>
          <cell r="J19" t="str">
            <v>W</v>
          </cell>
          <cell r="M19">
            <v>13000</v>
          </cell>
          <cell r="N19">
            <v>0</v>
          </cell>
          <cell r="O19" t="str">
            <v>8620020</v>
          </cell>
          <cell r="P19" t="str">
            <v>시트　　　　　　　　　　　　수리</v>
          </cell>
          <cell r="Q19">
            <v>6000</v>
          </cell>
          <cell r="R19">
            <v>36031</v>
          </cell>
          <cell r="S19" t="str">
            <v>K</v>
          </cell>
          <cell r="U19" t="str">
            <v>이태훈　　　　　　</v>
          </cell>
          <cell r="W19" t="str">
            <v>98-10</v>
          </cell>
          <cell r="X19" t="str">
            <v>98-08</v>
          </cell>
          <cell r="Y19">
            <v>3</v>
          </cell>
          <cell r="Z19">
            <v>9811</v>
          </cell>
        </row>
        <row r="20">
          <cell r="A20" t="str">
            <v>(주)논산대우정비센터</v>
          </cell>
          <cell r="B20" t="str">
            <v>DL32B80438502</v>
          </cell>
          <cell r="C20" t="str">
            <v>011430</v>
          </cell>
          <cell r="D20">
            <v>36097</v>
          </cell>
          <cell r="E20" t="str">
            <v>7500006006XCAH</v>
          </cell>
          <cell r="F20" t="str">
            <v>SEAT ASSY-RR</v>
          </cell>
          <cell r="G20" t="str">
            <v>50</v>
          </cell>
          <cell r="H20" t="str">
            <v>66</v>
          </cell>
          <cell r="J20" t="str">
            <v>W</v>
          </cell>
          <cell r="M20">
            <v>13000</v>
          </cell>
          <cell r="N20">
            <v>0</v>
          </cell>
          <cell r="O20" t="str">
            <v>8620020</v>
          </cell>
          <cell r="P20" t="str">
            <v>시트　　　　　　　　　　　　수리</v>
          </cell>
          <cell r="Q20">
            <v>35000</v>
          </cell>
          <cell r="R20">
            <v>35609</v>
          </cell>
          <cell r="S20" t="str">
            <v>K</v>
          </cell>
          <cell r="U20" t="str">
            <v>김광복　　　　　　</v>
          </cell>
          <cell r="W20" t="str">
            <v>98-10</v>
          </cell>
          <cell r="X20" t="str">
            <v>97-06</v>
          </cell>
          <cell r="Y20">
            <v>17</v>
          </cell>
          <cell r="Z20">
            <v>9811</v>
          </cell>
        </row>
        <row r="21">
          <cell r="A21" t="str">
            <v>(주)논산대우정비센터</v>
          </cell>
          <cell r="B21" t="str">
            <v>DL32B80443603</v>
          </cell>
          <cell r="C21" t="str">
            <v>033025</v>
          </cell>
          <cell r="D21">
            <v>36102</v>
          </cell>
          <cell r="E21" t="str">
            <v>7400106001CAH</v>
          </cell>
          <cell r="F21" t="str">
            <v>SEAT ASSY-FRT-LH</v>
          </cell>
          <cell r="G21" t="str">
            <v>39</v>
          </cell>
          <cell r="H21" t="str">
            <v>66</v>
          </cell>
          <cell r="J21" t="str">
            <v>W</v>
          </cell>
          <cell r="K21" t="str">
            <v>7400106001CAH</v>
          </cell>
          <cell r="L21" t="str">
            <v>SEAT ASSY-FRT-LH</v>
          </cell>
          <cell r="M21">
            <v>9100</v>
          </cell>
          <cell r="N21">
            <v>209000</v>
          </cell>
          <cell r="Q21">
            <v>7000</v>
          </cell>
          <cell r="R21">
            <v>36031</v>
          </cell>
          <cell r="S21" t="str">
            <v>K</v>
          </cell>
          <cell r="U21" t="str">
            <v>이태훈　　　　　　</v>
          </cell>
          <cell r="W21" t="str">
            <v>98-11</v>
          </cell>
          <cell r="X21" t="str">
            <v>98-08</v>
          </cell>
          <cell r="Y21">
            <v>4</v>
          </cell>
          <cell r="Z21">
            <v>9811</v>
          </cell>
        </row>
        <row r="22">
          <cell r="A22" t="str">
            <v>(주)논산대우정비센터</v>
          </cell>
          <cell r="B22" t="str">
            <v>DL32B80443604</v>
          </cell>
          <cell r="C22" t="str">
            <v>033025</v>
          </cell>
          <cell r="D22">
            <v>36102</v>
          </cell>
          <cell r="E22" t="str">
            <v>7400206001CAH</v>
          </cell>
          <cell r="F22" t="str">
            <v>SEAT ASSY-FRT-RH</v>
          </cell>
          <cell r="G22" t="str">
            <v>04</v>
          </cell>
          <cell r="H22" t="str">
            <v>66</v>
          </cell>
          <cell r="J22" t="str">
            <v>W</v>
          </cell>
          <cell r="M22">
            <v>13000</v>
          </cell>
          <cell r="N22">
            <v>0</v>
          </cell>
          <cell r="O22" t="str">
            <v>8620020</v>
          </cell>
          <cell r="P22" t="str">
            <v>시트　　　　　　　　　　　　수리</v>
          </cell>
          <cell r="Q22">
            <v>7000</v>
          </cell>
          <cell r="R22">
            <v>36031</v>
          </cell>
          <cell r="S22" t="str">
            <v>K</v>
          </cell>
          <cell r="U22" t="str">
            <v>이태훈　　　　　　</v>
          </cell>
          <cell r="W22" t="str">
            <v>98-11</v>
          </cell>
          <cell r="X22" t="str">
            <v>98-08</v>
          </cell>
          <cell r="Y22">
            <v>4</v>
          </cell>
          <cell r="Z22">
            <v>9811</v>
          </cell>
        </row>
        <row r="23">
          <cell r="A23" t="str">
            <v>(주)논산대우정비센터</v>
          </cell>
          <cell r="B23" t="str">
            <v>DL32B80489302</v>
          </cell>
          <cell r="C23" t="str">
            <v>038354</v>
          </cell>
          <cell r="D23">
            <v>36151</v>
          </cell>
          <cell r="E23" t="str">
            <v>P7400106015XLAA</v>
          </cell>
          <cell r="F23" t="str">
            <v>SEAT ASSY-FRT</v>
          </cell>
          <cell r="G23" t="str">
            <v>이음／소음　　　　　　　</v>
          </cell>
          <cell r="H23" t="str">
            <v>용접불량　　　　　　　　</v>
          </cell>
          <cell r="J23" t="str">
            <v>W</v>
          </cell>
          <cell r="M23">
            <v>13000</v>
          </cell>
          <cell r="N23">
            <v>0</v>
          </cell>
          <cell r="O23" t="str">
            <v>8620020</v>
          </cell>
          <cell r="P23" t="str">
            <v>시트　　　　　　　　　　　　수리</v>
          </cell>
          <cell r="Q23">
            <v>5000</v>
          </cell>
          <cell r="R23">
            <v>36099</v>
          </cell>
          <cell r="S23" t="str">
            <v>K</v>
          </cell>
          <cell r="U23" t="str">
            <v>박희철　　　　</v>
          </cell>
          <cell r="W23" t="str">
            <v>98-12</v>
          </cell>
          <cell r="X23" t="str">
            <v>98-10</v>
          </cell>
          <cell r="Y23">
            <v>13</v>
          </cell>
          <cell r="Z23">
            <v>9901</v>
          </cell>
        </row>
        <row r="24">
          <cell r="A24" t="str">
            <v>(주)논산대우정비센터</v>
          </cell>
          <cell r="B24" t="str">
            <v>DL32B80494501</v>
          </cell>
          <cell r="C24" t="str">
            <v>148254</v>
          </cell>
          <cell r="D24">
            <v>36157</v>
          </cell>
          <cell r="E24" t="str">
            <v>P7400205600CAS</v>
          </cell>
          <cell r="F24" t="str">
            <v>SEAT ASSY-FRT</v>
          </cell>
          <cell r="G24" t="str">
            <v>이음／소음　　　　　　　</v>
          </cell>
          <cell r="H24" t="str">
            <v>조임불량　　　　　　　　</v>
          </cell>
          <cell r="J24" t="str">
            <v>W</v>
          </cell>
          <cell r="M24">
            <v>13000</v>
          </cell>
          <cell r="N24">
            <v>0</v>
          </cell>
          <cell r="O24" t="str">
            <v>8620020</v>
          </cell>
          <cell r="P24" t="str">
            <v>시트　　　　　　　　　　　　수리</v>
          </cell>
          <cell r="Q24">
            <v>10070</v>
          </cell>
          <cell r="R24">
            <v>36095</v>
          </cell>
          <cell r="S24" t="str">
            <v>M</v>
          </cell>
          <cell r="U24" t="str">
            <v>송택호　　　　</v>
          </cell>
          <cell r="W24" t="str">
            <v>98-12</v>
          </cell>
          <cell r="X24" t="str">
            <v>98-10</v>
          </cell>
          <cell r="Y24">
            <v>13</v>
          </cell>
          <cell r="Z24">
            <v>9901</v>
          </cell>
        </row>
        <row r="25">
          <cell r="A25" t="str">
            <v>(주)논산대우정비센터</v>
          </cell>
          <cell r="B25" t="str">
            <v>DL32B90311203</v>
          </cell>
          <cell r="C25" t="str">
            <v>146953</v>
          </cell>
          <cell r="D25">
            <v>36171</v>
          </cell>
          <cell r="E25" t="str">
            <v>P7400205400CAS</v>
          </cell>
          <cell r="F25" t="str">
            <v>SEAT ASSY-FRT</v>
          </cell>
          <cell r="G25" t="str">
            <v>이음／소음　　　　　　　</v>
          </cell>
          <cell r="H25" t="str">
            <v>조임불량　　　　　　　　</v>
          </cell>
          <cell r="J25" t="str">
            <v>W</v>
          </cell>
          <cell r="M25">
            <v>13000</v>
          </cell>
          <cell r="N25">
            <v>0</v>
          </cell>
          <cell r="O25" t="str">
            <v>8620020</v>
          </cell>
          <cell r="P25" t="str">
            <v>시트　　　　　　　　　　　　수리</v>
          </cell>
          <cell r="Q25">
            <v>13000</v>
          </cell>
          <cell r="R25">
            <v>36067</v>
          </cell>
          <cell r="S25" t="str">
            <v>M</v>
          </cell>
          <cell r="U25" t="str">
            <v>김명기　　　　</v>
          </cell>
          <cell r="W25" t="str">
            <v>99-01</v>
          </cell>
          <cell r="X25" t="str">
            <v>98-09</v>
          </cell>
          <cell r="Y25">
            <v>5</v>
          </cell>
          <cell r="Z25">
            <v>9901</v>
          </cell>
        </row>
        <row r="26">
          <cell r="A26" t="str">
            <v>(주)대우군산정비센터</v>
          </cell>
          <cell r="B26" t="str">
            <v>DM25B80633701</v>
          </cell>
          <cell r="C26" t="str">
            <v>143435</v>
          </cell>
          <cell r="D26">
            <v>36008</v>
          </cell>
          <cell r="E26" t="str">
            <v>7500005030AV</v>
          </cell>
          <cell r="F26" t="str">
            <v>SEAT ASSY-RR</v>
          </cell>
          <cell r="J26" t="str">
            <v>W</v>
          </cell>
          <cell r="M26">
            <v>13000</v>
          </cell>
          <cell r="N26">
            <v>0</v>
          </cell>
          <cell r="O26" t="str">
            <v>8620020</v>
          </cell>
          <cell r="P26" t="str">
            <v>시트　　　　　　　　　　　　수리</v>
          </cell>
          <cell r="Q26">
            <v>3300</v>
          </cell>
          <cell r="R26">
            <v>35977</v>
          </cell>
          <cell r="S26" t="str">
            <v>M</v>
          </cell>
          <cell r="W26" t="str">
            <v>98-08</v>
          </cell>
          <cell r="X26" t="str">
            <v>98-07</v>
          </cell>
          <cell r="Y26">
            <v>2</v>
          </cell>
          <cell r="Z26">
            <v>9809</v>
          </cell>
        </row>
        <row r="27">
          <cell r="A27" t="str">
            <v>(주)대우군산정비센터</v>
          </cell>
          <cell r="B27" t="str">
            <v>DM25B80654101</v>
          </cell>
          <cell r="C27" t="str">
            <v>145198</v>
          </cell>
          <cell r="D27">
            <v>36039</v>
          </cell>
          <cell r="E27" t="str">
            <v>7400105400CAS</v>
          </cell>
          <cell r="F27" t="str">
            <v>SEAT ASSY-FRT-LH(F/WOVEN)</v>
          </cell>
          <cell r="J27" t="str">
            <v>W</v>
          </cell>
          <cell r="K27" t="str">
            <v>7400105400CAS</v>
          </cell>
          <cell r="L27" t="str">
            <v>SEAT ASSY-FRT-LH(F/WOVEN)</v>
          </cell>
          <cell r="M27">
            <v>13000</v>
          </cell>
          <cell r="N27">
            <v>218000</v>
          </cell>
          <cell r="Q27">
            <v>350</v>
          </cell>
          <cell r="R27">
            <v>36008</v>
          </cell>
          <cell r="S27" t="str">
            <v>M</v>
          </cell>
          <cell r="W27" t="str">
            <v>98-09</v>
          </cell>
          <cell r="X27" t="str">
            <v>98-08</v>
          </cell>
          <cell r="Y27">
            <v>2</v>
          </cell>
          <cell r="Z27">
            <v>9809</v>
          </cell>
        </row>
        <row r="28">
          <cell r="A28" t="str">
            <v>(주)대우군산정비센터</v>
          </cell>
          <cell r="B28" t="str">
            <v>DM25B80825301</v>
          </cell>
          <cell r="C28" t="str">
            <v>134240</v>
          </cell>
          <cell r="D28">
            <v>36094</v>
          </cell>
          <cell r="E28" t="str">
            <v>7500005102XAAC</v>
          </cell>
          <cell r="F28" t="str">
            <v>SEAT ASSY-RR(LEATHER)</v>
          </cell>
          <cell r="G28" t="str">
            <v>63</v>
          </cell>
          <cell r="H28" t="str">
            <v>66</v>
          </cell>
          <cell r="J28" t="str">
            <v>W</v>
          </cell>
          <cell r="M28">
            <v>13000</v>
          </cell>
          <cell r="N28">
            <v>0</v>
          </cell>
          <cell r="O28" t="str">
            <v>8620020</v>
          </cell>
          <cell r="P28" t="str">
            <v>시트　　　　　　　　　　　　수리</v>
          </cell>
          <cell r="Q28">
            <v>29649</v>
          </cell>
          <cell r="R28">
            <v>35759</v>
          </cell>
          <cell r="S28" t="str">
            <v>M</v>
          </cell>
          <cell r="U28" t="str">
            <v>김진덕　　　　　　</v>
          </cell>
          <cell r="W28" t="str">
            <v>98-10</v>
          </cell>
          <cell r="X28" t="str">
            <v>97-11</v>
          </cell>
          <cell r="Y28">
            <v>12</v>
          </cell>
          <cell r="Z28">
            <v>9811</v>
          </cell>
        </row>
        <row r="29">
          <cell r="A29" t="str">
            <v>(주)대우여수정비센타</v>
          </cell>
          <cell r="B29" t="str">
            <v>DN36B80364302</v>
          </cell>
          <cell r="C29" t="str">
            <v>131341</v>
          </cell>
          <cell r="D29">
            <v>36105</v>
          </cell>
          <cell r="E29" t="str">
            <v>7400205000AV</v>
          </cell>
          <cell r="F29" t="str">
            <v>SEAT ASSY-FRT-RH</v>
          </cell>
          <cell r="G29" t="str">
            <v>50</v>
          </cell>
          <cell r="H29" t="str">
            <v>66</v>
          </cell>
          <cell r="J29" t="str">
            <v>W</v>
          </cell>
          <cell r="M29">
            <v>13000</v>
          </cell>
          <cell r="N29">
            <v>0</v>
          </cell>
          <cell r="O29" t="str">
            <v>8620020</v>
          </cell>
          <cell r="P29" t="str">
            <v>시트　　　　　　　　　　　　수리</v>
          </cell>
          <cell r="Q29">
            <v>25000</v>
          </cell>
          <cell r="R29">
            <v>35725</v>
          </cell>
          <cell r="S29" t="str">
            <v>M</v>
          </cell>
          <cell r="U29" t="str">
            <v>윤중근　　　　　　</v>
          </cell>
          <cell r="W29" t="str">
            <v>98-11</v>
          </cell>
          <cell r="X29" t="str">
            <v>97-10</v>
          </cell>
          <cell r="Y29">
            <v>14</v>
          </cell>
          <cell r="Z29">
            <v>9811</v>
          </cell>
        </row>
        <row r="30">
          <cell r="A30" t="str">
            <v>(주)대우여수정비센타</v>
          </cell>
          <cell r="B30" t="str">
            <v>DN36B90436902</v>
          </cell>
          <cell r="C30" t="str">
            <v>036629</v>
          </cell>
          <cell r="D30">
            <v>36164</v>
          </cell>
          <cell r="E30" t="str">
            <v>P7400106004XCAH</v>
          </cell>
          <cell r="F30" t="str">
            <v>SEAT ASSY-FRT</v>
          </cell>
          <cell r="G30" t="str">
            <v>이음／소음　　　　　　　</v>
          </cell>
          <cell r="H30" t="str">
            <v>위치불량　　　　　　　　</v>
          </cell>
          <cell r="J30" t="str">
            <v>W</v>
          </cell>
          <cell r="M30">
            <v>9100</v>
          </cell>
          <cell r="N30">
            <v>0</v>
          </cell>
          <cell r="O30" t="str">
            <v>8620200</v>
          </cell>
          <cell r="P30" t="str">
            <v>앞시트앗세이（좌）　　　　탈부착</v>
          </cell>
          <cell r="Q30">
            <v>8000</v>
          </cell>
          <cell r="R30">
            <v>36063</v>
          </cell>
          <cell r="S30" t="str">
            <v>K</v>
          </cell>
          <cell r="U30" t="str">
            <v>김승주　　　　</v>
          </cell>
          <cell r="W30" t="str">
            <v>99-01</v>
          </cell>
          <cell r="X30" t="str">
            <v>98-09</v>
          </cell>
          <cell r="Y30">
            <v>5</v>
          </cell>
          <cell r="Z30">
            <v>9901</v>
          </cell>
        </row>
        <row r="31">
          <cell r="A31" t="str">
            <v>(주)대우이천정비센타</v>
          </cell>
          <cell r="B31" t="str">
            <v>DH68B80576701</v>
          </cell>
          <cell r="C31" t="str">
            <v>032447</v>
          </cell>
          <cell r="E31" t="str">
            <v>P7400206004XCAH</v>
          </cell>
          <cell r="F31" t="str">
            <v>SEAT ASSY-FRT-RH</v>
          </cell>
          <cell r="J31" t="str">
            <v>W</v>
          </cell>
          <cell r="K31" t="str">
            <v>P7400206004XCAH</v>
          </cell>
          <cell r="L31" t="str">
            <v>SEAT ASSY-FRT-RH</v>
          </cell>
          <cell r="M31">
            <v>5200</v>
          </cell>
          <cell r="N31">
            <v>209000</v>
          </cell>
          <cell r="Q31">
            <v>2600</v>
          </cell>
          <cell r="S31" t="str">
            <v>K</v>
          </cell>
          <cell r="U31" t="str">
            <v>이태원　　　　　</v>
          </cell>
          <cell r="W31" t="str">
            <v>98-07</v>
          </cell>
          <cell r="X31" t="str">
            <v>98-06</v>
          </cell>
          <cell r="Y31">
            <v>2</v>
          </cell>
          <cell r="Z31">
            <v>9808</v>
          </cell>
        </row>
        <row r="32">
          <cell r="A32" t="str">
            <v>(주)대우이천정비센타</v>
          </cell>
          <cell r="B32" t="str">
            <v>DH68B80690701</v>
          </cell>
          <cell r="C32" t="str">
            <v>140645</v>
          </cell>
          <cell r="D32">
            <v>36039</v>
          </cell>
          <cell r="E32" t="str">
            <v>4465503000</v>
          </cell>
          <cell r="F32" t="str">
            <v>SEAT-TORSION BAR H/CONTRO</v>
          </cell>
          <cell r="J32" t="str">
            <v>W</v>
          </cell>
          <cell r="M32">
            <v>5200</v>
          </cell>
          <cell r="N32">
            <v>0</v>
          </cell>
          <cell r="O32" t="str">
            <v>3010620</v>
          </cell>
          <cell r="P32" t="str">
            <v>사이드슬립　　　　　　　　　수리</v>
          </cell>
          <cell r="Q32">
            <v>8300</v>
          </cell>
          <cell r="R32">
            <v>35977</v>
          </cell>
          <cell r="S32" t="str">
            <v>M</v>
          </cell>
          <cell r="W32" t="str">
            <v>98-09</v>
          </cell>
          <cell r="X32" t="str">
            <v>98-07</v>
          </cell>
          <cell r="Y32">
            <v>3</v>
          </cell>
          <cell r="Z32">
            <v>9809</v>
          </cell>
        </row>
        <row r="33">
          <cell r="A33" t="str">
            <v>(주)마산대우정비센타</v>
          </cell>
          <cell r="B33" t="str">
            <v>DQ53B80314301</v>
          </cell>
          <cell r="C33" t="str">
            <v>031392</v>
          </cell>
          <cell r="D33">
            <v>36116</v>
          </cell>
          <cell r="E33" t="str">
            <v>7400206015XLAA</v>
          </cell>
          <cell r="F33" t="str">
            <v>SEAT ASSY-FRT-RH</v>
          </cell>
          <cell r="G33" t="str">
            <v>작동불량（간헐작동）　　</v>
          </cell>
          <cell r="H33" t="str">
            <v>마모　　　　　　　　　　</v>
          </cell>
          <cell r="J33" t="str">
            <v>W</v>
          </cell>
          <cell r="M33">
            <v>9100</v>
          </cell>
          <cell r="N33">
            <v>0</v>
          </cell>
          <cell r="O33" t="str">
            <v>8620400</v>
          </cell>
          <cell r="P33" t="str">
            <v>앞시트앗세이（우）　　　　탈부착</v>
          </cell>
          <cell r="Q33">
            <v>10852</v>
          </cell>
          <cell r="R33">
            <v>35930</v>
          </cell>
          <cell r="S33" t="str">
            <v>K</v>
          </cell>
          <cell r="U33" t="str">
            <v>고영주　　　　　　</v>
          </cell>
          <cell r="W33" t="str">
            <v>98-11</v>
          </cell>
          <cell r="X33" t="str">
            <v>98-05</v>
          </cell>
          <cell r="Y33">
            <v>7</v>
          </cell>
          <cell r="Z33">
            <v>9812</v>
          </cell>
        </row>
        <row r="34">
          <cell r="A34" t="str">
            <v>(주)마산대우정비센타</v>
          </cell>
          <cell r="B34" t="str">
            <v>DQ53B80334501</v>
          </cell>
          <cell r="C34" t="str">
            <v>148407</v>
          </cell>
          <cell r="D34">
            <v>36134</v>
          </cell>
          <cell r="E34" t="str">
            <v>7500005000AV</v>
          </cell>
          <cell r="F34" t="str">
            <v>SEAT ASSY-RR</v>
          </cell>
          <cell r="G34" t="str">
            <v>이음／소음　　　　　　　</v>
          </cell>
          <cell r="H34" t="str">
            <v>조임불량　　　　　　　　</v>
          </cell>
          <cell r="J34" t="str">
            <v>W</v>
          </cell>
          <cell r="M34">
            <v>9100</v>
          </cell>
          <cell r="N34">
            <v>0</v>
          </cell>
          <cell r="O34" t="str">
            <v>8625000</v>
          </cell>
          <cell r="P34" t="str">
            <v>뒤시트앗세이　　　　　　　탈부착</v>
          </cell>
          <cell r="Q34">
            <v>2274</v>
          </cell>
          <cell r="R34">
            <v>36097</v>
          </cell>
          <cell r="S34" t="str">
            <v>M</v>
          </cell>
          <cell r="U34" t="str">
            <v>이창식　　　　　　</v>
          </cell>
          <cell r="W34" t="str">
            <v>98-12</v>
          </cell>
          <cell r="X34" t="str">
            <v>98-10</v>
          </cell>
          <cell r="Y34">
            <v>3</v>
          </cell>
          <cell r="Z34">
            <v>9812</v>
          </cell>
        </row>
        <row r="35">
          <cell r="A35" t="str">
            <v>(주)마산대우정비센타</v>
          </cell>
          <cell r="B35" t="str">
            <v>DQ53B80338301</v>
          </cell>
          <cell r="C35" t="str">
            <v>148407</v>
          </cell>
          <cell r="D35">
            <v>36139</v>
          </cell>
          <cell r="E35" t="str">
            <v>7500005000AV</v>
          </cell>
          <cell r="F35" t="str">
            <v>SEAT ASSY-RR</v>
          </cell>
          <cell r="G35" t="str">
            <v>이음／소음　　　　　　　</v>
          </cell>
          <cell r="H35" t="str">
            <v>간섭　　　　　　　　　　</v>
          </cell>
          <cell r="J35" t="str">
            <v>W</v>
          </cell>
          <cell r="M35">
            <v>9100</v>
          </cell>
          <cell r="N35">
            <v>0</v>
          </cell>
          <cell r="O35" t="str">
            <v>8625000</v>
          </cell>
          <cell r="P35" t="str">
            <v>뒤시트앗세이　　　　　　　탈부착</v>
          </cell>
          <cell r="Q35">
            <v>2359</v>
          </cell>
          <cell r="R35">
            <v>36097</v>
          </cell>
          <cell r="S35" t="str">
            <v>M</v>
          </cell>
          <cell r="U35" t="str">
            <v>이창식　　　　　　</v>
          </cell>
          <cell r="W35" t="str">
            <v>98-12</v>
          </cell>
          <cell r="X35" t="str">
            <v>98-10</v>
          </cell>
          <cell r="Y35">
            <v>3</v>
          </cell>
          <cell r="Z35">
            <v>9812</v>
          </cell>
        </row>
        <row r="36">
          <cell r="A36" t="str">
            <v>(주)마산대우정비센타</v>
          </cell>
          <cell r="B36" t="str">
            <v>DQ53B80340101</v>
          </cell>
          <cell r="C36" t="str">
            <v>144113</v>
          </cell>
          <cell r="D36">
            <v>36140</v>
          </cell>
          <cell r="E36" t="str">
            <v>7500005000AV</v>
          </cell>
          <cell r="F36" t="str">
            <v>SEAT ASSY-RR</v>
          </cell>
          <cell r="G36" t="str">
            <v>이음／소음　　　　　　　</v>
          </cell>
          <cell r="H36" t="str">
            <v>간섭　　　　　　　　　　</v>
          </cell>
          <cell r="J36" t="str">
            <v>W</v>
          </cell>
          <cell r="M36">
            <v>9100</v>
          </cell>
          <cell r="N36">
            <v>0</v>
          </cell>
          <cell r="O36" t="str">
            <v>8625000</v>
          </cell>
          <cell r="P36" t="str">
            <v>뒤시트앗세이　　　　　　　탈부착</v>
          </cell>
          <cell r="Q36">
            <v>4975</v>
          </cell>
          <cell r="R36">
            <v>36066</v>
          </cell>
          <cell r="S36" t="str">
            <v>M</v>
          </cell>
          <cell r="U36" t="str">
            <v>에스엘전자　　　　</v>
          </cell>
          <cell r="W36" t="str">
            <v>98-12</v>
          </cell>
          <cell r="X36" t="str">
            <v>98-09</v>
          </cell>
          <cell r="Y36">
            <v>4</v>
          </cell>
          <cell r="Z36">
            <v>9812</v>
          </cell>
        </row>
        <row r="37">
          <cell r="A37" t="str">
            <v>강남정비센타</v>
          </cell>
          <cell r="B37" t="str">
            <v>DB05B80078301</v>
          </cell>
          <cell r="C37" t="str">
            <v>123857</v>
          </cell>
          <cell r="E37" t="str">
            <v>P7400105410CAO</v>
          </cell>
          <cell r="F37" t="str">
            <v>SEAT ASSY-FRT-LH(D/RASCHE</v>
          </cell>
          <cell r="J37" t="str">
            <v>W</v>
          </cell>
          <cell r="M37">
            <v>13000</v>
          </cell>
          <cell r="N37">
            <v>0</v>
          </cell>
          <cell r="O37" t="str">
            <v>8620020</v>
          </cell>
          <cell r="P37" t="str">
            <v>시트　　　　　　　　　　　　수리</v>
          </cell>
          <cell r="Q37">
            <v>14957</v>
          </cell>
          <cell r="S37" t="str">
            <v>M</v>
          </cell>
          <cell r="U37" t="str">
            <v>최　동식　　　　</v>
          </cell>
          <cell r="W37" t="str">
            <v>98-07</v>
          </cell>
          <cell r="X37" t="str">
            <v>97-06</v>
          </cell>
          <cell r="Y37">
            <v>14</v>
          </cell>
          <cell r="Z37">
            <v>9808</v>
          </cell>
        </row>
        <row r="38">
          <cell r="A38" t="str">
            <v>강남정비센타</v>
          </cell>
          <cell r="B38" t="str">
            <v>DB05B80188701</v>
          </cell>
          <cell r="C38" t="str">
            <v>024962</v>
          </cell>
          <cell r="D38">
            <v>36059</v>
          </cell>
          <cell r="E38" t="str">
            <v>7400206004XCAH</v>
          </cell>
          <cell r="F38" t="str">
            <v>SEAT ASSY-FRT-RH</v>
          </cell>
          <cell r="J38" t="str">
            <v>W</v>
          </cell>
          <cell r="M38">
            <v>13000</v>
          </cell>
          <cell r="N38">
            <v>0</v>
          </cell>
          <cell r="O38" t="str">
            <v>8620020</v>
          </cell>
          <cell r="P38" t="str">
            <v>시트　　　　　　　　　　　　수리</v>
          </cell>
          <cell r="Q38">
            <v>26813</v>
          </cell>
          <cell r="R38">
            <v>35786</v>
          </cell>
          <cell r="S38" t="str">
            <v>K</v>
          </cell>
          <cell r="U38" t="str">
            <v>원유종　　　　　</v>
          </cell>
          <cell r="W38" t="str">
            <v>98-09</v>
          </cell>
          <cell r="X38" t="str">
            <v>97-12</v>
          </cell>
          <cell r="Y38">
            <v>10</v>
          </cell>
          <cell r="Z38">
            <v>9810</v>
          </cell>
        </row>
        <row r="39">
          <cell r="A39" t="str">
            <v>강남정비센타</v>
          </cell>
          <cell r="B39" t="str">
            <v>DB05B80195701</v>
          </cell>
          <cell r="C39" t="str">
            <v>140018</v>
          </cell>
          <cell r="D39">
            <v>36062</v>
          </cell>
          <cell r="E39" t="str">
            <v>7400105420AAC</v>
          </cell>
          <cell r="F39" t="str">
            <v>SEAT ASSY-FRT-LH(R/LEATHE</v>
          </cell>
          <cell r="J39" t="str">
            <v>W</v>
          </cell>
          <cell r="M39">
            <v>13000</v>
          </cell>
          <cell r="N39">
            <v>0</v>
          </cell>
          <cell r="O39" t="str">
            <v>8620020</v>
          </cell>
          <cell r="P39" t="str">
            <v>시트　　　　　　　　　　　　수리</v>
          </cell>
          <cell r="Q39">
            <v>1191</v>
          </cell>
          <cell r="R39">
            <v>36026</v>
          </cell>
          <cell r="S39" t="str">
            <v>M</v>
          </cell>
          <cell r="U39" t="str">
            <v>조철용　　　　　</v>
          </cell>
          <cell r="W39" t="str">
            <v>98-09</v>
          </cell>
          <cell r="X39" t="str">
            <v>98-08</v>
          </cell>
          <cell r="Y39">
            <v>2</v>
          </cell>
          <cell r="Z39">
            <v>9810</v>
          </cell>
        </row>
        <row r="40">
          <cell r="A40" t="str">
            <v>강남정비센타</v>
          </cell>
          <cell r="B40" t="str">
            <v>DB05B80198701</v>
          </cell>
          <cell r="C40" t="str">
            <v>024038</v>
          </cell>
          <cell r="D40">
            <v>36066</v>
          </cell>
          <cell r="E40" t="str">
            <v>7400206015XLAA</v>
          </cell>
          <cell r="F40" t="str">
            <v>SEAT ASSY-FRT-RH</v>
          </cell>
          <cell r="J40" t="str">
            <v>W</v>
          </cell>
          <cell r="M40">
            <v>13000</v>
          </cell>
          <cell r="N40">
            <v>0</v>
          </cell>
          <cell r="O40" t="str">
            <v>8620020</v>
          </cell>
          <cell r="P40" t="str">
            <v>시트　　　　　　　　　　　　수리</v>
          </cell>
          <cell r="Q40">
            <v>23000</v>
          </cell>
          <cell r="R40">
            <v>35784</v>
          </cell>
          <cell r="S40" t="str">
            <v>K</v>
          </cell>
          <cell r="U40" t="str">
            <v>민태식　　　　　</v>
          </cell>
          <cell r="W40" t="str">
            <v>98-09</v>
          </cell>
          <cell r="X40" t="str">
            <v>97-12</v>
          </cell>
          <cell r="Y40">
            <v>10</v>
          </cell>
          <cell r="Z40">
            <v>9810</v>
          </cell>
        </row>
        <row r="41">
          <cell r="A41" t="str">
            <v>강남정비센타</v>
          </cell>
          <cell r="B41" t="str">
            <v>DB05B80203001</v>
          </cell>
          <cell r="C41" t="str">
            <v>024779</v>
          </cell>
          <cell r="D41">
            <v>36067</v>
          </cell>
          <cell r="E41" t="str">
            <v>7400206004XCAH</v>
          </cell>
          <cell r="F41" t="str">
            <v>SEAT ASSY-FRT-RH</v>
          </cell>
          <cell r="J41" t="str">
            <v>W</v>
          </cell>
          <cell r="M41">
            <v>13000</v>
          </cell>
          <cell r="N41">
            <v>0</v>
          </cell>
          <cell r="O41" t="str">
            <v>8620020</v>
          </cell>
          <cell r="P41" t="str">
            <v>시트　　　　　　　　　　　　수리</v>
          </cell>
          <cell r="Q41">
            <v>10119</v>
          </cell>
          <cell r="R41">
            <v>35786</v>
          </cell>
          <cell r="S41" t="str">
            <v>K</v>
          </cell>
          <cell r="U41" t="str">
            <v>이승구　　　　　</v>
          </cell>
          <cell r="W41" t="str">
            <v>98-09</v>
          </cell>
          <cell r="X41" t="str">
            <v>97-12</v>
          </cell>
          <cell r="Y41">
            <v>10</v>
          </cell>
          <cell r="Z41">
            <v>9810</v>
          </cell>
        </row>
        <row r="42">
          <cell r="A42" t="str">
            <v>강남정비센타</v>
          </cell>
          <cell r="B42" t="str">
            <v>DB05B80211001</v>
          </cell>
          <cell r="C42" t="str">
            <v>123750</v>
          </cell>
          <cell r="D42">
            <v>36076</v>
          </cell>
          <cell r="E42" t="str">
            <v>7500005001CAG</v>
          </cell>
          <cell r="F42" t="str">
            <v>SEAT ASSY-RR(F/WOVEN)</v>
          </cell>
          <cell r="J42" t="str">
            <v>W</v>
          </cell>
          <cell r="M42">
            <v>13000</v>
          </cell>
          <cell r="N42">
            <v>0</v>
          </cell>
          <cell r="O42" t="str">
            <v>8620020</v>
          </cell>
          <cell r="P42" t="str">
            <v>시트　　　　　　　　　　　　수리</v>
          </cell>
          <cell r="Q42">
            <v>31126</v>
          </cell>
          <cell r="R42">
            <v>35604</v>
          </cell>
          <cell r="S42" t="str">
            <v>M</v>
          </cell>
          <cell r="U42" t="str">
            <v>정인수　　　　　</v>
          </cell>
          <cell r="W42" t="str">
            <v>98-10</v>
          </cell>
          <cell r="X42" t="str">
            <v>97-06</v>
          </cell>
          <cell r="Y42">
            <v>17</v>
          </cell>
          <cell r="Z42">
            <v>9810</v>
          </cell>
        </row>
        <row r="43">
          <cell r="A43" t="str">
            <v>강남정비센타</v>
          </cell>
          <cell r="B43" t="str">
            <v>DB05B80211901</v>
          </cell>
          <cell r="C43" t="str">
            <v>139181</v>
          </cell>
          <cell r="D43">
            <v>36076</v>
          </cell>
          <cell r="E43" t="str">
            <v>7500005001CAG</v>
          </cell>
          <cell r="F43" t="str">
            <v>SEAT ASSY-RR(F/WOVEN)</v>
          </cell>
          <cell r="J43" t="str">
            <v>W</v>
          </cell>
          <cell r="M43">
            <v>13000</v>
          </cell>
          <cell r="N43">
            <v>0</v>
          </cell>
          <cell r="O43" t="str">
            <v>8620020</v>
          </cell>
          <cell r="P43" t="str">
            <v>시트　　　　　　　　　　　　수리</v>
          </cell>
          <cell r="Q43">
            <v>4610</v>
          </cell>
          <cell r="R43">
            <v>36041</v>
          </cell>
          <cell r="S43" t="str">
            <v>M</v>
          </cell>
          <cell r="U43" t="str">
            <v>김보우　　　　　</v>
          </cell>
          <cell r="W43" t="str">
            <v>98-10</v>
          </cell>
          <cell r="X43" t="str">
            <v>98-09</v>
          </cell>
          <cell r="Y43">
            <v>2</v>
          </cell>
          <cell r="Z43">
            <v>9810</v>
          </cell>
        </row>
        <row r="44">
          <cell r="A44" t="str">
            <v>강남정비센타</v>
          </cell>
          <cell r="B44" t="str">
            <v>DB05B80215902</v>
          </cell>
          <cell r="C44" t="str">
            <v>031199</v>
          </cell>
          <cell r="D44">
            <v>36077</v>
          </cell>
          <cell r="E44" t="str">
            <v>7400206015XLAA</v>
          </cell>
          <cell r="F44" t="str">
            <v>SEAT ASSY-FRT-RH</v>
          </cell>
          <cell r="J44" t="str">
            <v>W</v>
          </cell>
          <cell r="M44">
            <v>13000</v>
          </cell>
          <cell r="N44">
            <v>0</v>
          </cell>
          <cell r="O44" t="str">
            <v>8620020</v>
          </cell>
          <cell r="P44" t="str">
            <v>시트　　　　　　　　　　　　수리</v>
          </cell>
          <cell r="Q44">
            <v>2838</v>
          </cell>
          <cell r="R44">
            <v>36061</v>
          </cell>
          <cell r="S44" t="str">
            <v>K</v>
          </cell>
          <cell r="U44" t="str">
            <v>필흥지자인－주　</v>
          </cell>
          <cell r="W44" t="str">
            <v>98-10</v>
          </cell>
          <cell r="X44" t="str">
            <v>98-09</v>
          </cell>
          <cell r="Y44">
            <v>2</v>
          </cell>
          <cell r="Z44">
            <v>9810</v>
          </cell>
        </row>
        <row r="45">
          <cell r="A45" t="str">
            <v>강남정비센타</v>
          </cell>
          <cell r="B45" t="str">
            <v>DB05B80218902</v>
          </cell>
          <cell r="C45" t="str">
            <v>146897</v>
          </cell>
          <cell r="D45">
            <v>36080</v>
          </cell>
          <cell r="E45" t="str">
            <v>7400105600CAS</v>
          </cell>
          <cell r="F45" t="str">
            <v>SEAT ASSY-FRT-LH(F/WOVEN)</v>
          </cell>
          <cell r="J45" t="str">
            <v>W</v>
          </cell>
          <cell r="M45">
            <v>13000</v>
          </cell>
          <cell r="N45">
            <v>0</v>
          </cell>
          <cell r="O45" t="str">
            <v>8620020</v>
          </cell>
          <cell r="P45" t="str">
            <v>시트　　　　　　　　　　　　수리</v>
          </cell>
          <cell r="Q45">
            <v>2481</v>
          </cell>
          <cell r="R45">
            <v>36066</v>
          </cell>
          <cell r="S45" t="str">
            <v>M</v>
          </cell>
          <cell r="U45" t="str">
            <v>최인식　　　　　</v>
          </cell>
          <cell r="W45" t="str">
            <v>98-10</v>
          </cell>
          <cell r="X45" t="str">
            <v>98-09</v>
          </cell>
          <cell r="Y45">
            <v>2</v>
          </cell>
          <cell r="Z45">
            <v>9810</v>
          </cell>
        </row>
        <row r="46">
          <cell r="A46" t="str">
            <v>강남정비센타</v>
          </cell>
          <cell r="B46" t="str">
            <v>DB05B80219301</v>
          </cell>
          <cell r="C46" t="str">
            <v>016741</v>
          </cell>
          <cell r="D46">
            <v>36081</v>
          </cell>
          <cell r="E46" t="str">
            <v>7400206004XCAH</v>
          </cell>
          <cell r="F46" t="str">
            <v>SEAT ASSY-FRT-RH</v>
          </cell>
          <cell r="J46" t="str">
            <v>W</v>
          </cell>
          <cell r="M46">
            <v>13000</v>
          </cell>
          <cell r="N46">
            <v>0</v>
          </cell>
          <cell r="O46" t="str">
            <v>8620020</v>
          </cell>
          <cell r="P46" t="str">
            <v>시트　　　　　　　　　　　　수리</v>
          </cell>
          <cell r="Q46">
            <v>16161</v>
          </cell>
          <cell r="R46">
            <v>35684</v>
          </cell>
          <cell r="S46" t="str">
            <v>K</v>
          </cell>
          <cell r="U46" t="str">
            <v>박종진　　　　　</v>
          </cell>
          <cell r="W46" t="str">
            <v>98-10</v>
          </cell>
          <cell r="X46" t="str">
            <v>97-09</v>
          </cell>
          <cell r="Y46">
            <v>14</v>
          </cell>
          <cell r="Z46">
            <v>9810</v>
          </cell>
        </row>
        <row r="47">
          <cell r="A47" t="str">
            <v>강남정비센타</v>
          </cell>
          <cell r="B47" t="str">
            <v>DB05B80231902</v>
          </cell>
          <cell r="C47" t="str">
            <v>136374</v>
          </cell>
          <cell r="D47">
            <v>36089</v>
          </cell>
          <cell r="E47" t="str">
            <v>7500005003CAS</v>
          </cell>
          <cell r="F47" t="str">
            <v>SEAT ASSY-RR(F/WOVEN)</v>
          </cell>
          <cell r="G47" t="str">
            <v>04</v>
          </cell>
          <cell r="H47" t="str">
            <v>66</v>
          </cell>
          <cell r="J47" t="str">
            <v>W</v>
          </cell>
          <cell r="M47">
            <v>13000</v>
          </cell>
          <cell r="N47">
            <v>0</v>
          </cell>
          <cell r="O47" t="str">
            <v>8620020</v>
          </cell>
          <cell r="P47" t="str">
            <v>시트　　　　　　　　　　　　수리</v>
          </cell>
          <cell r="Q47">
            <v>22600</v>
          </cell>
          <cell r="R47">
            <v>35794</v>
          </cell>
          <cell r="S47" t="str">
            <v>M</v>
          </cell>
          <cell r="U47" t="str">
            <v>최유식　　　　　　</v>
          </cell>
          <cell r="W47" t="str">
            <v>98-10</v>
          </cell>
          <cell r="X47" t="str">
            <v>97-12</v>
          </cell>
          <cell r="Y47">
            <v>11</v>
          </cell>
          <cell r="Z47">
            <v>9811</v>
          </cell>
        </row>
        <row r="48">
          <cell r="A48" t="str">
            <v>강남정비센타</v>
          </cell>
          <cell r="B48" t="str">
            <v>DB05B80246102</v>
          </cell>
          <cell r="C48" t="str">
            <v>026603</v>
          </cell>
          <cell r="D48">
            <v>36097</v>
          </cell>
          <cell r="E48" t="str">
            <v>7400206004XCAH</v>
          </cell>
          <cell r="F48" t="str">
            <v>SEAT ASSY-FRT-RH</v>
          </cell>
          <cell r="G48" t="str">
            <v>63</v>
          </cell>
          <cell r="H48" t="str">
            <v>66</v>
          </cell>
          <cell r="J48" t="str">
            <v>W</v>
          </cell>
          <cell r="M48">
            <v>13000</v>
          </cell>
          <cell r="N48">
            <v>0</v>
          </cell>
          <cell r="O48" t="str">
            <v>8620020</v>
          </cell>
          <cell r="P48" t="str">
            <v>시트　　　　　　　　　　　　수리</v>
          </cell>
          <cell r="Q48">
            <v>16516</v>
          </cell>
          <cell r="R48">
            <v>35791</v>
          </cell>
          <cell r="S48" t="str">
            <v>K</v>
          </cell>
          <cell r="U48" t="str">
            <v>이형우　　　　　　</v>
          </cell>
          <cell r="W48" t="str">
            <v>98-10</v>
          </cell>
          <cell r="X48" t="str">
            <v>97-12</v>
          </cell>
          <cell r="Y48">
            <v>11</v>
          </cell>
          <cell r="Z48">
            <v>9811</v>
          </cell>
        </row>
        <row r="49">
          <cell r="A49" t="str">
            <v>강남정비센타</v>
          </cell>
          <cell r="B49" t="str">
            <v>DB05B80252904</v>
          </cell>
          <cell r="C49" t="str">
            <v>120900</v>
          </cell>
          <cell r="D49">
            <v>36101</v>
          </cell>
          <cell r="E49" t="str">
            <v>7500005003CAS</v>
          </cell>
          <cell r="F49" t="str">
            <v>SEAT ASSY-RR(F/WOVEN)</v>
          </cell>
          <cell r="G49" t="str">
            <v>63</v>
          </cell>
          <cell r="H49" t="str">
            <v>66</v>
          </cell>
          <cell r="J49" t="str">
            <v>W</v>
          </cell>
          <cell r="M49">
            <v>13000</v>
          </cell>
          <cell r="N49">
            <v>0</v>
          </cell>
          <cell r="O49" t="str">
            <v>8620020</v>
          </cell>
          <cell r="P49" t="str">
            <v>시트　　　　　　　　　　　　수리</v>
          </cell>
          <cell r="Q49">
            <v>23300</v>
          </cell>
          <cell r="R49">
            <v>35592</v>
          </cell>
          <cell r="S49" t="str">
            <v>M</v>
          </cell>
          <cell r="U49" t="str">
            <v>윤종호　　　　　　</v>
          </cell>
          <cell r="W49" t="str">
            <v>98-11</v>
          </cell>
          <cell r="X49" t="str">
            <v>97-06</v>
          </cell>
          <cell r="Y49">
            <v>18</v>
          </cell>
          <cell r="Z49">
            <v>9811</v>
          </cell>
        </row>
        <row r="50">
          <cell r="A50" t="str">
            <v>강남정비센타</v>
          </cell>
          <cell r="B50" t="str">
            <v>DB05B80262401</v>
          </cell>
          <cell r="C50" t="str">
            <v>037715</v>
          </cell>
          <cell r="D50">
            <v>36105</v>
          </cell>
          <cell r="E50" t="str">
            <v>7400106004XCAH</v>
          </cell>
          <cell r="F50" t="str">
            <v>SEAT ASSY-FRT-LH</v>
          </cell>
          <cell r="G50" t="str">
            <v>63</v>
          </cell>
          <cell r="H50" t="str">
            <v>66</v>
          </cell>
          <cell r="J50" t="str">
            <v>W</v>
          </cell>
          <cell r="M50">
            <v>13000</v>
          </cell>
          <cell r="N50">
            <v>0</v>
          </cell>
          <cell r="O50" t="str">
            <v>8620020</v>
          </cell>
          <cell r="P50" t="str">
            <v>시트　　　　　　　　　　　　수리</v>
          </cell>
          <cell r="Q50">
            <v>1280</v>
          </cell>
          <cell r="R50">
            <v>36088</v>
          </cell>
          <cell r="S50" t="str">
            <v>K</v>
          </cell>
          <cell r="U50" t="str">
            <v>홍은경　　　　　　</v>
          </cell>
          <cell r="W50" t="str">
            <v>98-11</v>
          </cell>
          <cell r="X50" t="str">
            <v>98-10</v>
          </cell>
          <cell r="Y50">
            <v>2</v>
          </cell>
          <cell r="Z50">
            <v>9811</v>
          </cell>
        </row>
        <row r="51">
          <cell r="A51" t="str">
            <v>강남정비센타</v>
          </cell>
          <cell r="B51" t="str">
            <v>DB05B80266501</v>
          </cell>
          <cell r="C51" t="str">
            <v>148066</v>
          </cell>
          <cell r="D51">
            <v>36109</v>
          </cell>
          <cell r="E51" t="str">
            <v>7500005003CAS</v>
          </cell>
          <cell r="F51" t="str">
            <v>SEAT ASSY-RR(F/WOVEN)</v>
          </cell>
          <cell r="G51" t="str">
            <v>63</v>
          </cell>
          <cell r="H51" t="str">
            <v>66</v>
          </cell>
          <cell r="J51" t="str">
            <v>W</v>
          </cell>
          <cell r="M51">
            <v>13000</v>
          </cell>
          <cell r="N51">
            <v>0</v>
          </cell>
          <cell r="O51" t="str">
            <v>8620020</v>
          </cell>
          <cell r="P51" t="str">
            <v>시트　　　　　　　　　　　　수리</v>
          </cell>
          <cell r="Q51">
            <v>2311</v>
          </cell>
          <cell r="R51">
            <v>36089</v>
          </cell>
          <cell r="S51" t="str">
            <v>M</v>
          </cell>
          <cell r="U51" t="str">
            <v>김동열　　　　　　</v>
          </cell>
          <cell r="W51" t="str">
            <v>98-11</v>
          </cell>
          <cell r="X51" t="str">
            <v>98-10</v>
          </cell>
          <cell r="Y51">
            <v>2</v>
          </cell>
          <cell r="Z51">
            <v>9811</v>
          </cell>
        </row>
        <row r="52">
          <cell r="A52" t="str">
            <v>강남정비센타</v>
          </cell>
          <cell r="B52" t="str">
            <v>DB05B80267003</v>
          </cell>
          <cell r="C52" t="str">
            <v>133943</v>
          </cell>
          <cell r="D52">
            <v>36109</v>
          </cell>
          <cell r="E52" t="str">
            <v>7400205600CAS</v>
          </cell>
          <cell r="F52" t="str">
            <v>SEAT ASSY-FRT-RH(F/WOVEN)</v>
          </cell>
          <cell r="G52" t="str">
            <v>63</v>
          </cell>
          <cell r="H52" t="str">
            <v>66</v>
          </cell>
          <cell r="J52" t="str">
            <v>W</v>
          </cell>
          <cell r="M52">
            <v>13000</v>
          </cell>
          <cell r="N52">
            <v>0</v>
          </cell>
          <cell r="O52" t="str">
            <v>8620020</v>
          </cell>
          <cell r="P52" t="str">
            <v>시트　　　　　　　　　　　　수리</v>
          </cell>
          <cell r="Q52">
            <v>13000</v>
          </cell>
          <cell r="R52">
            <v>35866</v>
          </cell>
          <cell r="S52" t="str">
            <v>M</v>
          </cell>
          <cell r="U52" t="str">
            <v>석형징　　　　　　</v>
          </cell>
          <cell r="W52" t="str">
            <v>98-11</v>
          </cell>
          <cell r="X52" t="str">
            <v>98-03</v>
          </cell>
          <cell r="Y52">
            <v>9</v>
          </cell>
          <cell r="Z52">
            <v>9811</v>
          </cell>
        </row>
        <row r="53">
          <cell r="A53" t="str">
            <v>강남정비센타</v>
          </cell>
          <cell r="B53" t="str">
            <v>DB05B80267101</v>
          </cell>
          <cell r="C53" t="str">
            <v>007209</v>
          </cell>
          <cell r="D53">
            <v>36109</v>
          </cell>
          <cell r="E53" t="str">
            <v>7500006037XLAA</v>
          </cell>
          <cell r="F53" t="str">
            <v>SEAT ASSY-RR</v>
          </cell>
          <cell r="G53" t="str">
            <v>04</v>
          </cell>
          <cell r="H53" t="str">
            <v>66</v>
          </cell>
          <cell r="J53" t="str">
            <v>W</v>
          </cell>
          <cell r="M53">
            <v>13000</v>
          </cell>
          <cell r="N53">
            <v>0</v>
          </cell>
          <cell r="O53" t="str">
            <v>8620020</v>
          </cell>
          <cell r="P53" t="str">
            <v>시트　　　　　　　　　　　　수리</v>
          </cell>
          <cell r="Q53">
            <v>35000</v>
          </cell>
          <cell r="R53">
            <v>35545</v>
          </cell>
          <cell r="S53" t="str">
            <v>K</v>
          </cell>
          <cell r="U53" t="str">
            <v>한상필　　　　　　</v>
          </cell>
          <cell r="W53" t="str">
            <v>98-11</v>
          </cell>
          <cell r="X53" t="str">
            <v>97-04</v>
          </cell>
          <cell r="Y53">
            <v>20</v>
          </cell>
          <cell r="Z53">
            <v>9811</v>
          </cell>
        </row>
        <row r="54">
          <cell r="A54" t="str">
            <v>강남정비센타</v>
          </cell>
          <cell r="B54" t="str">
            <v>DB05B80268103</v>
          </cell>
          <cell r="C54" t="str">
            <v>120059</v>
          </cell>
          <cell r="D54">
            <v>36110</v>
          </cell>
          <cell r="E54" t="str">
            <v>7500005003CAS</v>
          </cell>
          <cell r="F54" t="str">
            <v>SEAT ASSY-RR(F/WOVEN)</v>
          </cell>
          <cell r="G54" t="str">
            <v>63</v>
          </cell>
          <cell r="H54" t="str">
            <v>66</v>
          </cell>
          <cell r="J54" t="str">
            <v>W</v>
          </cell>
          <cell r="M54">
            <v>13000</v>
          </cell>
          <cell r="N54">
            <v>0</v>
          </cell>
          <cell r="O54" t="str">
            <v>8620020</v>
          </cell>
          <cell r="P54" t="str">
            <v>시트　　　　　　　　　　　　수리</v>
          </cell>
          <cell r="Q54">
            <v>34124</v>
          </cell>
          <cell r="R54">
            <v>35585</v>
          </cell>
          <cell r="S54" t="str">
            <v>M</v>
          </cell>
          <cell r="U54" t="str">
            <v>김광렬　　　　　　</v>
          </cell>
          <cell r="W54" t="str">
            <v>98-11</v>
          </cell>
          <cell r="X54" t="str">
            <v>97-06</v>
          </cell>
          <cell r="Y54">
            <v>18</v>
          </cell>
          <cell r="Z54">
            <v>9811</v>
          </cell>
        </row>
        <row r="55">
          <cell r="A55" t="str">
            <v>강남정비센타</v>
          </cell>
          <cell r="B55" t="str">
            <v>DB05B80273201</v>
          </cell>
          <cell r="C55" t="str">
            <v>018704</v>
          </cell>
          <cell r="D55">
            <v>36112</v>
          </cell>
          <cell r="E55" t="str">
            <v>7400106004XCAH</v>
          </cell>
          <cell r="F55" t="str">
            <v>SEAT ASSY-FRT-LH</v>
          </cell>
          <cell r="G55" t="str">
            <v>63</v>
          </cell>
          <cell r="H55" t="str">
            <v>66</v>
          </cell>
          <cell r="J55" t="str">
            <v>W</v>
          </cell>
          <cell r="M55">
            <v>13000</v>
          </cell>
          <cell r="N55">
            <v>0</v>
          </cell>
          <cell r="O55" t="str">
            <v>8620020</v>
          </cell>
          <cell r="P55" t="str">
            <v>시트　　　　　　　　　　　　수리</v>
          </cell>
          <cell r="Q55">
            <v>20112</v>
          </cell>
          <cell r="R55">
            <v>35711</v>
          </cell>
          <cell r="S55" t="str">
            <v>K</v>
          </cell>
          <cell r="U55" t="str">
            <v>김성민　　　　　　</v>
          </cell>
          <cell r="W55" t="str">
            <v>98-11</v>
          </cell>
          <cell r="X55" t="str">
            <v>97-10</v>
          </cell>
          <cell r="Y55">
            <v>14</v>
          </cell>
          <cell r="Z55">
            <v>9811</v>
          </cell>
        </row>
        <row r="56">
          <cell r="A56" t="str">
            <v>강남정비센타</v>
          </cell>
          <cell r="B56" t="str">
            <v>DB05B80273301</v>
          </cell>
          <cell r="C56" t="str">
            <v>140018</v>
          </cell>
          <cell r="D56">
            <v>36112</v>
          </cell>
          <cell r="E56" t="str">
            <v>7400205600CAS</v>
          </cell>
          <cell r="F56" t="str">
            <v>SEAT ASSY-FRT-RH(F/WOVEN)</v>
          </cell>
          <cell r="G56" t="str">
            <v>63</v>
          </cell>
          <cell r="H56" t="str">
            <v>66</v>
          </cell>
          <cell r="J56" t="str">
            <v>W</v>
          </cell>
          <cell r="M56">
            <v>13000</v>
          </cell>
          <cell r="N56">
            <v>0</v>
          </cell>
          <cell r="O56" t="str">
            <v>8620020</v>
          </cell>
          <cell r="P56" t="str">
            <v>시트　　　　　　　　　　　　수리</v>
          </cell>
          <cell r="Q56">
            <v>3000</v>
          </cell>
          <cell r="R56">
            <v>36026</v>
          </cell>
          <cell r="S56" t="str">
            <v>M</v>
          </cell>
          <cell r="U56" t="str">
            <v>조철용　　　　　　</v>
          </cell>
          <cell r="W56" t="str">
            <v>98-11</v>
          </cell>
          <cell r="X56" t="str">
            <v>98-08</v>
          </cell>
          <cell r="Y56">
            <v>4</v>
          </cell>
          <cell r="Z56">
            <v>9811</v>
          </cell>
        </row>
        <row r="57">
          <cell r="A57" t="str">
            <v>강남정비센타</v>
          </cell>
          <cell r="B57" t="str">
            <v>DB05B80276002</v>
          </cell>
          <cell r="C57" t="str">
            <v>139737</v>
          </cell>
          <cell r="D57">
            <v>36115</v>
          </cell>
          <cell r="E57" t="str">
            <v>7500005003CAS</v>
          </cell>
          <cell r="F57" t="str">
            <v>SEAT ASSY-RR(F/WOVEN)</v>
          </cell>
          <cell r="G57" t="str">
            <v>이음／소음　　　　　　　</v>
          </cell>
          <cell r="H57" t="str">
            <v>훨거움／늘어짐　　　　　</v>
          </cell>
          <cell r="J57" t="str">
            <v>W</v>
          </cell>
          <cell r="M57">
            <v>13000</v>
          </cell>
          <cell r="N57">
            <v>0</v>
          </cell>
          <cell r="O57" t="str">
            <v>8620020</v>
          </cell>
          <cell r="P57" t="str">
            <v>시트　　　　　　　　　　　　수리</v>
          </cell>
          <cell r="Q57">
            <v>1500</v>
          </cell>
          <cell r="R57">
            <v>36091</v>
          </cell>
          <cell r="S57" t="str">
            <v>M</v>
          </cell>
          <cell r="U57" t="str">
            <v>강계선　　　　　　</v>
          </cell>
          <cell r="W57" t="str">
            <v>98-11</v>
          </cell>
          <cell r="X57" t="str">
            <v>98-10</v>
          </cell>
          <cell r="Y57">
            <v>2</v>
          </cell>
          <cell r="Z57">
            <v>9812</v>
          </cell>
        </row>
        <row r="58">
          <cell r="A58" t="str">
            <v>강남정비센타</v>
          </cell>
          <cell r="B58" t="str">
            <v>DB05B80290201</v>
          </cell>
          <cell r="C58" t="str">
            <v>032088</v>
          </cell>
          <cell r="D58">
            <v>36122</v>
          </cell>
          <cell r="E58" t="str">
            <v>7400206004XCAH</v>
          </cell>
          <cell r="F58" t="str">
            <v>SEAT ASSY-FRT-RH</v>
          </cell>
          <cell r="G58" t="str">
            <v>이음／소음　　　　　　　</v>
          </cell>
          <cell r="H58" t="str">
            <v>훨거움／늘어짐　　　　　</v>
          </cell>
          <cell r="J58" t="str">
            <v>W</v>
          </cell>
          <cell r="M58">
            <v>13000</v>
          </cell>
          <cell r="N58">
            <v>0</v>
          </cell>
          <cell r="O58" t="str">
            <v>8620020</v>
          </cell>
          <cell r="P58" t="str">
            <v>시트　　　　　　　　　　　　수리</v>
          </cell>
          <cell r="Q58">
            <v>10500</v>
          </cell>
          <cell r="R58">
            <v>35987</v>
          </cell>
          <cell r="S58" t="str">
            <v>K</v>
          </cell>
          <cell r="U58" t="str">
            <v>최민호　　　　　　</v>
          </cell>
          <cell r="W58" t="str">
            <v>98-11</v>
          </cell>
          <cell r="X58" t="str">
            <v>98-07</v>
          </cell>
          <cell r="Y58">
            <v>5</v>
          </cell>
          <cell r="Z58">
            <v>9812</v>
          </cell>
        </row>
        <row r="59">
          <cell r="A59" t="str">
            <v>강남정비센타</v>
          </cell>
          <cell r="B59" t="str">
            <v>DB05B80292102</v>
          </cell>
          <cell r="C59" t="str">
            <v>142522</v>
          </cell>
          <cell r="D59">
            <v>36123</v>
          </cell>
          <cell r="E59" t="str">
            <v>7500005001CAG</v>
          </cell>
          <cell r="F59" t="str">
            <v>SEAT ASSY-RR(F/WOVEN)</v>
          </cell>
          <cell r="G59" t="str">
            <v>이음／소음　　　　　　　</v>
          </cell>
          <cell r="H59" t="str">
            <v>조정불량　　　　　　　　</v>
          </cell>
          <cell r="J59" t="str">
            <v>W</v>
          </cell>
          <cell r="M59">
            <v>13000</v>
          </cell>
          <cell r="N59">
            <v>0</v>
          </cell>
          <cell r="O59" t="str">
            <v>8620020</v>
          </cell>
          <cell r="P59" t="str">
            <v>시트　　　　　　　　　　　　수리</v>
          </cell>
          <cell r="Q59">
            <v>330</v>
          </cell>
          <cell r="R59">
            <v>36118</v>
          </cell>
          <cell r="S59" t="str">
            <v>M</v>
          </cell>
          <cell r="U59" t="str">
            <v>곽태실　　　　　　</v>
          </cell>
          <cell r="W59" t="str">
            <v>98-11</v>
          </cell>
          <cell r="X59" t="str">
            <v>98-11</v>
          </cell>
          <cell r="Y59">
            <v>1</v>
          </cell>
          <cell r="Z59">
            <v>9812</v>
          </cell>
        </row>
        <row r="60">
          <cell r="A60" t="str">
            <v>강남정비센타</v>
          </cell>
          <cell r="B60" t="str">
            <v>DB05B80296702</v>
          </cell>
          <cell r="C60" t="str">
            <v>123256</v>
          </cell>
          <cell r="D60">
            <v>36125</v>
          </cell>
          <cell r="E60" t="str">
            <v>7500005001CAG</v>
          </cell>
          <cell r="F60" t="str">
            <v>SEAT ASSY-RR(F/WOVEN)</v>
          </cell>
          <cell r="G60" t="str">
            <v>이음／소음　　　　　　　</v>
          </cell>
          <cell r="H60" t="str">
            <v>조임불량　　　　　　　　</v>
          </cell>
          <cell r="J60" t="str">
            <v>W</v>
          </cell>
          <cell r="M60">
            <v>13000</v>
          </cell>
          <cell r="N60">
            <v>0</v>
          </cell>
          <cell r="O60" t="str">
            <v>8620020</v>
          </cell>
          <cell r="P60" t="str">
            <v>시트　　　　　　　　　　　　수리</v>
          </cell>
          <cell r="Q60">
            <v>33900</v>
          </cell>
          <cell r="R60">
            <v>35613</v>
          </cell>
          <cell r="S60" t="str">
            <v>M</v>
          </cell>
          <cell r="U60" t="str">
            <v>신영주　　　　　　</v>
          </cell>
          <cell r="W60" t="str">
            <v>98-11</v>
          </cell>
          <cell r="X60" t="str">
            <v>97-07</v>
          </cell>
          <cell r="Y60">
            <v>17</v>
          </cell>
          <cell r="Z60">
            <v>9812</v>
          </cell>
        </row>
        <row r="61">
          <cell r="A61" t="str">
            <v>강남정비센타</v>
          </cell>
          <cell r="B61" t="str">
            <v>DB05B80298903</v>
          </cell>
          <cell r="C61" t="str">
            <v>118468</v>
          </cell>
          <cell r="D61">
            <v>36126</v>
          </cell>
          <cell r="E61" t="str">
            <v>7500005001CAG</v>
          </cell>
          <cell r="F61" t="str">
            <v>SEAT ASSY-RR(F/WOVEN)</v>
          </cell>
          <cell r="G61" t="str">
            <v>이음／소음　　　　　　　</v>
          </cell>
          <cell r="H61" t="str">
            <v>조정불량　　　　　　　　</v>
          </cell>
          <cell r="J61" t="str">
            <v>W</v>
          </cell>
          <cell r="M61">
            <v>13000</v>
          </cell>
          <cell r="N61">
            <v>0</v>
          </cell>
          <cell r="O61" t="str">
            <v>8620020</v>
          </cell>
          <cell r="P61" t="str">
            <v>시트　　　　　　　　　　　　수리</v>
          </cell>
          <cell r="Q61">
            <v>23000</v>
          </cell>
          <cell r="R61">
            <v>35565</v>
          </cell>
          <cell r="S61" t="str">
            <v>M</v>
          </cell>
          <cell r="U61" t="str">
            <v>나경봉　　　　　　</v>
          </cell>
          <cell r="W61" t="str">
            <v>98-11</v>
          </cell>
          <cell r="X61" t="str">
            <v>97-05</v>
          </cell>
          <cell r="Y61">
            <v>19</v>
          </cell>
          <cell r="Z61">
            <v>9812</v>
          </cell>
        </row>
        <row r="62">
          <cell r="A62" t="str">
            <v>강남정비센타</v>
          </cell>
          <cell r="B62" t="str">
            <v>DB05B80299102</v>
          </cell>
          <cell r="C62" t="str">
            <v>119291</v>
          </cell>
          <cell r="D62">
            <v>36126</v>
          </cell>
          <cell r="E62" t="str">
            <v>7400205600CAS</v>
          </cell>
          <cell r="F62" t="str">
            <v>SEAT ASSY-FRT-RH(F/WOVEN)</v>
          </cell>
          <cell r="G62" t="str">
            <v>이음／소음　　　　　　　</v>
          </cell>
          <cell r="H62" t="str">
            <v>훨거움／늘어짐　　　　　</v>
          </cell>
          <cell r="J62" t="str">
            <v>W</v>
          </cell>
          <cell r="M62">
            <v>13000</v>
          </cell>
          <cell r="N62">
            <v>0</v>
          </cell>
          <cell r="O62" t="str">
            <v>8620020</v>
          </cell>
          <cell r="P62" t="str">
            <v>시트　　　　　　　　　　　　수리</v>
          </cell>
          <cell r="Q62">
            <v>39428</v>
          </cell>
          <cell r="R62">
            <v>35609</v>
          </cell>
          <cell r="S62" t="str">
            <v>M</v>
          </cell>
          <cell r="U62" t="str">
            <v>이원구　　　　　　</v>
          </cell>
          <cell r="W62" t="str">
            <v>98-11</v>
          </cell>
          <cell r="X62" t="str">
            <v>97-06</v>
          </cell>
          <cell r="Y62">
            <v>18</v>
          </cell>
          <cell r="Z62">
            <v>9812</v>
          </cell>
        </row>
        <row r="63">
          <cell r="A63" t="str">
            <v>강남정비센타</v>
          </cell>
          <cell r="B63" t="str">
            <v>DB05B80299501</v>
          </cell>
          <cell r="C63" t="str">
            <v>126326</v>
          </cell>
          <cell r="D63">
            <v>36126</v>
          </cell>
          <cell r="E63" t="str">
            <v>7500005001CAG</v>
          </cell>
          <cell r="F63" t="str">
            <v>SEAT ASSY-RR(F/WOVEN)</v>
          </cell>
          <cell r="G63" t="str">
            <v>이음／소음　　　　　　　</v>
          </cell>
          <cell r="H63" t="str">
            <v>조정불량　　　　　　　　</v>
          </cell>
          <cell r="J63" t="str">
            <v>W</v>
          </cell>
          <cell r="M63">
            <v>13000</v>
          </cell>
          <cell r="N63">
            <v>0</v>
          </cell>
          <cell r="O63" t="str">
            <v>8620020</v>
          </cell>
          <cell r="P63" t="str">
            <v>시트　　　　　　　　　　　　수리</v>
          </cell>
          <cell r="Q63">
            <v>39800</v>
          </cell>
          <cell r="R63">
            <v>35655</v>
          </cell>
          <cell r="S63" t="str">
            <v>M</v>
          </cell>
          <cell r="U63" t="str">
            <v>방길성　　　　　　</v>
          </cell>
          <cell r="W63" t="str">
            <v>98-11</v>
          </cell>
          <cell r="X63" t="str">
            <v>97-08</v>
          </cell>
          <cell r="Y63">
            <v>16</v>
          </cell>
          <cell r="Z63">
            <v>9812</v>
          </cell>
        </row>
        <row r="64">
          <cell r="A64" t="str">
            <v>강남정비센타</v>
          </cell>
          <cell r="B64" t="str">
            <v>DB05B80303103</v>
          </cell>
          <cell r="C64" t="str">
            <v>031199</v>
          </cell>
          <cell r="D64">
            <v>36129</v>
          </cell>
          <cell r="E64" t="str">
            <v>7400206004XCAH</v>
          </cell>
          <cell r="F64" t="str">
            <v>SEAT ASSY-FRT-RH</v>
          </cell>
          <cell r="G64" t="str">
            <v>이음／소음　　　　　　　</v>
          </cell>
          <cell r="H64" t="str">
            <v>훨거움／늘어짐　　　　　</v>
          </cell>
          <cell r="J64" t="str">
            <v>W</v>
          </cell>
          <cell r="M64">
            <v>13000</v>
          </cell>
          <cell r="N64">
            <v>0</v>
          </cell>
          <cell r="O64" t="str">
            <v>8620020</v>
          </cell>
          <cell r="P64" t="str">
            <v>시트　　　　　　　　　　　　수리</v>
          </cell>
          <cell r="Q64">
            <v>10000</v>
          </cell>
          <cell r="R64">
            <v>36061</v>
          </cell>
          <cell r="S64" t="str">
            <v>K</v>
          </cell>
          <cell r="U64" t="str">
            <v>필흥지자인－주　　</v>
          </cell>
          <cell r="W64" t="str">
            <v>98-11</v>
          </cell>
          <cell r="X64" t="str">
            <v>98-09</v>
          </cell>
          <cell r="Y64">
            <v>3</v>
          </cell>
          <cell r="Z64">
            <v>9812</v>
          </cell>
        </row>
        <row r="65">
          <cell r="A65" t="str">
            <v>강남정비센타</v>
          </cell>
          <cell r="B65" t="str">
            <v>DB05B80303703</v>
          </cell>
          <cell r="C65" t="str">
            <v>126076</v>
          </cell>
          <cell r="D65">
            <v>36129</v>
          </cell>
          <cell r="E65" t="str">
            <v>7400206004XCAH</v>
          </cell>
          <cell r="F65" t="str">
            <v>SEAT ASSY-FRT-RH</v>
          </cell>
          <cell r="G65" t="str">
            <v>이음／소음　　　　　　　</v>
          </cell>
          <cell r="H65" t="str">
            <v>조임불량　　　　　　　　</v>
          </cell>
          <cell r="J65" t="str">
            <v>W</v>
          </cell>
          <cell r="M65">
            <v>13000</v>
          </cell>
          <cell r="N65">
            <v>0</v>
          </cell>
          <cell r="O65" t="str">
            <v>8620020</v>
          </cell>
          <cell r="P65" t="str">
            <v>시트　　　　　　　　　　　　수리</v>
          </cell>
          <cell r="Q65">
            <v>39900</v>
          </cell>
          <cell r="R65">
            <v>35636</v>
          </cell>
          <cell r="S65" t="str">
            <v>M</v>
          </cell>
          <cell r="U65" t="str">
            <v>정진엽　　　　　　</v>
          </cell>
          <cell r="W65" t="str">
            <v>98-11</v>
          </cell>
          <cell r="X65" t="str">
            <v>97-07</v>
          </cell>
          <cell r="Y65">
            <v>17</v>
          </cell>
          <cell r="Z65">
            <v>9812</v>
          </cell>
        </row>
        <row r="66">
          <cell r="A66" t="str">
            <v>강남정비센타</v>
          </cell>
          <cell r="B66" t="str">
            <v>DB05B80307501</v>
          </cell>
          <cell r="C66" t="str">
            <v>030461</v>
          </cell>
          <cell r="D66">
            <v>36131</v>
          </cell>
          <cell r="E66" t="str">
            <v>7400206004XCAH</v>
          </cell>
          <cell r="F66" t="str">
            <v>SEAT ASSY-FRT-RH</v>
          </cell>
          <cell r="G66" t="str">
            <v>이음／소음　　　　　　　</v>
          </cell>
          <cell r="H66" t="str">
            <v>간섭　　　　　　　　　　</v>
          </cell>
          <cell r="J66" t="str">
            <v>W</v>
          </cell>
          <cell r="M66">
            <v>13000</v>
          </cell>
          <cell r="N66">
            <v>0</v>
          </cell>
          <cell r="O66" t="str">
            <v>8620020</v>
          </cell>
          <cell r="P66" t="str">
            <v>시트　　　　　　　　　　　　수리</v>
          </cell>
          <cell r="Q66">
            <v>12500</v>
          </cell>
          <cell r="R66">
            <v>35905</v>
          </cell>
          <cell r="S66" t="str">
            <v>K</v>
          </cell>
          <cell r="U66" t="str">
            <v>김형진　　　　　　</v>
          </cell>
          <cell r="W66" t="str">
            <v>98-12</v>
          </cell>
          <cell r="X66" t="str">
            <v>98-04</v>
          </cell>
          <cell r="Y66">
            <v>9</v>
          </cell>
          <cell r="Z66">
            <v>9812</v>
          </cell>
        </row>
        <row r="67">
          <cell r="A67" t="str">
            <v>강남정비센타</v>
          </cell>
          <cell r="B67" t="str">
            <v>DB05B80314702</v>
          </cell>
          <cell r="C67" t="str">
            <v>027998</v>
          </cell>
          <cell r="D67">
            <v>36134</v>
          </cell>
          <cell r="E67" t="str">
            <v>7400206004XCAH</v>
          </cell>
          <cell r="F67" t="str">
            <v>SEAT ASSY-FRT-RH</v>
          </cell>
          <cell r="G67" t="str">
            <v>이음／소음　　　　　　　</v>
          </cell>
          <cell r="H67" t="str">
            <v>훨거움／늘어짐　　　　　</v>
          </cell>
          <cell r="J67" t="str">
            <v>W</v>
          </cell>
          <cell r="M67">
            <v>13000</v>
          </cell>
          <cell r="N67">
            <v>0</v>
          </cell>
          <cell r="O67" t="str">
            <v>8620020</v>
          </cell>
          <cell r="P67" t="str">
            <v>시트　　　　　　　　　　　　수리</v>
          </cell>
          <cell r="Q67">
            <v>31500</v>
          </cell>
          <cell r="R67">
            <v>35838</v>
          </cell>
          <cell r="S67" t="str">
            <v>K</v>
          </cell>
          <cell r="U67" t="str">
            <v>김병민　　　　　　</v>
          </cell>
          <cell r="W67" t="str">
            <v>98-12</v>
          </cell>
          <cell r="X67" t="str">
            <v>98-02</v>
          </cell>
          <cell r="Y67">
            <v>11</v>
          </cell>
          <cell r="Z67">
            <v>9812</v>
          </cell>
        </row>
        <row r="68">
          <cell r="A68" t="str">
            <v>강남정비센타</v>
          </cell>
          <cell r="B68" t="str">
            <v>DB05B80324101</v>
          </cell>
          <cell r="C68" t="str">
            <v>139737</v>
          </cell>
          <cell r="D68">
            <v>36140</v>
          </cell>
          <cell r="E68" t="str">
            <v>7500005001CAG</v>
          </cell>
          <cell r="F68" t="str">
            <v>SEAT ASSY-RR(F/WOVEN)</v>
          </cell>
          <cell r="G68" t="str">
            <v>이음／소음　　　　　　　</v>
          </cell>
          <cell r="H68" t="str">
            <v>조정불량　　　　　　　　</v>
          </cell>
          <cell r="J68" t="str">
            <v>W</v>
          </cell>
          <cell r="M68">
            <v>13000</v>
          </cell>
          <cell r="N68">
            <v>0</v>
          </cell>
          <cell r="O68" t="str">
            <v>8620020</v>
          </cell>
          <cell r="P68" t="str">
            <v>시트　　　　　　　　　　　　수리</v>
          </cell>
          <cell r="Q68">
            <v>3500</v>
          </cell>
          <cell r="R68">
            <v>36091</v>
          </cell>
          <cell r="S68" t="str">
            <v>M</v>
          </cell>
          <cell r="U68" t="str">
            <v>강계선　　　　　　</v>
          </cell>
          <cell r="W68" t="str">
            <v>98-12</v>
          </cell>
          <cell r="X68" t="str">
            <v>98-10</v>
          </cell>
          <cell r="Y68">
            <v>3</v>
          </cell>
          <cell r="Z68">
            <v>9812</v>
          </cell>
        </row>
        <row r="69">
          <cell r="A69" t="str">
            <v>강남정비센타</v>
          </cell>
          <cell r="B69" t="str">
            <v>DB05B80327402</v>
          </cell>
          <cell r="C69" t="str">
            <v>008881</v>
          </cell>
          <cell r="D69">
            <v>36144</v>
          </cell>
          <cell r="E69" t="str">
            <v>P7400206015XLAA</v>
          </cell>
          <cell r="F69" t="str">
            <v>SEAT ASSY-FRT</v>
          </cell>
          <cell r="G69" t="str">
            <v>이음／소음　　　　　　　</v>
          </cell>
          <cell r="H69" t="str">
            <v>훨거움／늘어짐　　　　　</v>
          </cell>
          <cell r="J69" t="str">
            <v>W</v>
          </cell>
          <cell r="M69">
            <v>13000</v>
          </cell>
          <cell r="N69">
            <v>0</v>
          </cell>
          <cell r="O69" t="str">
            <v>8620020</v>
          </cell>
          <cell r="P69" t="str">
            <v>시트　　　　　　　　　　　　수리</v>
          </cell>
          <cell r="Q69">
            <v>39000</v>
          </cell>
          <cell r="R69">
            <v>35577</v>
          </cell>
          <cell r="S69" t="str">
            <v>K</v>
          </cell>
          <cell r="U69" t="str">
            <v>손정호　　　　</v>
          </cell>
          <cell r="W69" t="str">
            <v>98-12</v>
          </cell>
          <cell r="X69" t="str">
            <v>97-05</v>
          </cell>
          <cell r="Y69">
            <v>20</v>
          </cell>
          <cell r="Z69">
            <v>9901</v>
          </cell>
        </row>
        <row r="70">
          <cell r="A70" t="str">
            <v>강남정비센타</v>
          </cell>
          <cell r="B70" t="str">
            <v>DB05B90004601</v>
          </cell>
          <cell r="C70" t="str">
            <v>130972</v>
          </cell>
          <cell r="D70">
            <v>36165</v>
          </cell>
          <cell r="E70" t="str">
            <v>P7400205600CAS</v>
          </cell>
          <cell r="F70" t="str">
            <v>SEAT ASSY-FRT</v>
          </cell>
          <cell r="G70" t="str">
            <v>이음／소음　　　　　　　</v>
          </cell>
          <cell r="H70" t="str">
            <v>훨거움／늘어짐　　　　　</v>
          </cell>
          <cell r="J70" t="str">
            <v>W</v>
          </cell>
          <cell r="M70">
            <v>13000</v>
          </cell>
          <cell r="N70">
            <v>0</v>
          </cell>
          <cell r="O70" t="str">
            <v>8620020</v>
          </cell>
          <cell r="P70" t="str">
            <v>시트　　　　　　　　　　　　수리</v>
          </cell>
          <cell r="Q70">
            <v>15000</v>
          </cell>
          <cell r="R70">
            <v>35751</v>
          </cell>
          <cell r="S70" t="str">
            <v>M</v>
          </cell>
          <cell r="U70" t="str">
            <v>이상규　　　　</v>
          </cell>
          <cell r="W70" t="str">
            <v>99-01</v>
          </cell>
          <cell r="X70" t="str">
            <v>97-11</v>
          </cell>
          <cell r="Y70">
            <v>25</v>
          </cell>
          <cell r="Z70">
            <v>9901</v>
          </cell>
        </row>
        <row r="71">
          <cell r="A71" t="str">
            <v>강동자동차써비스</v>
          </cell>
          <cell r="B71" t="str">
            <v>DB10B80055802</v>
          </cell>
          <cell r="C71" t="str">
            <v>025760</v>
          </cell>
          <cell r="D71">
            <v>36068</v>
          </cell>
          <cell r="E71" t="str">
            <v>7400206015XLAA</v>
          </cell>
          <cell r="F71" t="str">
            <v>SEAT ASSY-FRT-RH</v>
          </cell>
          <cell r="J71" t="str">
            <v>W</v>
          </cell>
          <cell r="M71">
            <v>13000</v>
          </cell>
          <cell r="N71">
            <v>0</v>
          </cell>
          <cell r="O71" t="str">
            <v>8620020</v>
          </cell>
          <cell r="P71" t="str">
            <v>시트　　　　　　　　　　　　수리</v>
          </cell>
          <cell r="Q71">
            <v>28000</v>
          </cell>
          <cell r="R71">
            <v>35795</v>
          </cell>
          <cell r="S71" t="str">
            <v>K</v>
          </cell>
          <cell r="U71" t="str">
            <v>박상경　　　　　</v>
          </cell>
          <cell r="W71" t="str">
            <v>98-09</v>
          </cell>
          <cell r="X71" t="str">
            <v>97-12</v>
          </cell>
          <cell r="Y71">
            <v>10</v>
          </cell>
          <cell r="Z71">
            <v>9810</v>
          </cell>
        </row>
        <row r="72">
          <cell r="A72" t="str">
            <v>강동자동차써비스</v>
          </cell>
          <cell r="B72" t="str">
            <v>DB10B80068701</v>
          </cell>
          <cell r="C72" t="str">
            <v>028356</v>
          </cell>
          <cell r="D72">
            <v>36096</v>
          </cell>
          <cell r="E72" t="str">
            <v>7400106004XCAH</v>
          </cell>
          <cell r="F72" t="str">
            <v>SEAT ASSY-FRT-LH</v>
          </cell>
          <cell r="G72" t="str">
            <v>50</v>
          </cell>
          <cell r="H72" t="str">
            <v>66</v>
          </cell>
          <cell r="J72" t="str">
            <v>W</v>
          </cell>
          <cell r="M72">
            <v>13000</v>
          </cell>
          <cell r="N72">
            <v>0</v>
          </cell>
          <cell r="O72" t="str">
            <v>8620020</v>
          </cell>
          <cell r="P72" t="str">
            <v>시트　　　　　　　　　　　　수리</v>
          </cell>
          <cell r="Q72">
            <v>19000</v>
          </cell>
          <cell r="R72">
            <v>35873</v>
          </cell>
          <cell r="S72" t="str">
            <v>K</v>
          </cell>
          <cell r="U72" t="str">
            <v>수성섬유　　　　　</v>
          </cell>
          <cell r="W72" t="str">
            <v>98-10</v>
          </cell>
          <cell r="X72" t="str">
            <v>98-03</v>
          </cell>
          <cell r="Y72">
            <v>8</v>
          </cell>
          <cell r="Z72">
            <v>9811</v>
          </cell>
        </row>
        <row r="73">
          <cell r="A73" t="str">
            <v>_x001E_강동자동차써비스　_x001F_</v>
          </cell>
          <cell r="B73" t="str">
            <v>DB10B80006703</v>
          </cell>
          <cell r="C73" t="str">
            <v>137121</v>
          </cell>
          <cell r="D73">
            <v>35970</v>
          </cell>
          <cell r="E73" t="str">
            <v>P7400205020AV</v>
          </cell>
          <cell r="F73" t="str">
            <v>_x001E_시트　어셈블리－프론트－우측　_x001F_</v>
          </cell>
          <cell r="G73" t="str">
            <v>_x001E_이음／소음　　　　　　　　　_x001F_</v>
          </cell>
          <cell r="H73" t="str">
            <v>_x001E_승차감나쁨　　　　　　　　　_x001F_</v>
          </cell>
          <cell r="I73" t="str">
            <v>_x001E_부품자체결함_x001F_</v>
          </cell>
          <cell r="J73" t="str">
            <v>W</v>
          </cell>
          <cell r="M73">
            <v>13000</v>
          </cell>
          <cell r="O73" t="str">
            <v>8620020</v>
          </cell>
          <cell r="P73" t="str">
            <v>_x001E_시트　　　　　　　　　　　　수리_x001F_</v>
          </cell>
          <cell r="Q73">
            <v>15130</v>
          </cell>
          <cell r="R73">
            <v>35793</v>
          </cell>
          <cell r="S73" t="str">
            <v>M</v>
          </cell>
          <cell r="T73" t="str">
            <v>50703</v>
          </cell>
          <cell r="W73" t="str">
            <v>98-06</v>
          </cell>
          <cell r="X73" t="str">
            <v>97-12</v>
          </cell>
          <cell r="Y73">
            <v>7</v>
          </cell>
          <cell r="Z73">
            <v>9807</v>
          </cell>
        </row>
        <row r="74">
          <cell r="A74" t="str">
            <v>강릉정비사업소</v>
          </cell>
          <cell r="B74" t="str">
            <v>CJ02B80454501</v>
          </cell>
          <cell r="C74" t="str">
            <v>012589</v>
          </cell>
          <cell r="D74">
            <v>36091</v>
          </cell>
          <cell r="E74" t="str">
            <v>7400206801CAH</v>
          </cell>
          <cell r="F74" t="str">
            <v>SEAT ASSY-FRT-RH</v>
          </cell>
          <cell r="J74" t="str">
            <v>W</v>
          </cell>
          <cell r="K74" t="str">
            <v>7400206801CAH</v>
          </cell>
          <cell r="L74" t="str">
            <v>SEAT ASSY-FRT-RH</v>
          </cell>
          <cell r="M74">
            <v>9100</v>
          </cell>
          <cell r="N74">
            <v>186000</v>
          </cell>
          <cell r="Q74">
            <v>39803</v>
          </cell>
          <cell r="R74">
            <v>35618</v>
          </cell>
          <cell r="S74" t="str">
            <v>K</v>
          </cell>
          <cell r="U74" t="str">
            <v>차옥화　　　　　　</v>
          </cell>
          <cell r="W74" t="str">
            <v>98-10</v>
          </cell>
          <cell r="X74" t="str">
            <v>97-07</v>
          </cell>
          <cell r="Y74">
            <v>16</v>
          </cell>
          <cell r="Z74">
            <v>9810</v>
          </cell>
        </row>
        <row r="75">
          <cell r="A75" t="str">
            <v>강릉정비사업소</v>
          </cell>
          <cell r="B75" t="str">
            <v>CJ02B80523102</v>
          </cell>
          <cell r="C75" t="str">
            <v>119328</v>
          </cell>
          <cell r="D75">
            <v>36134</v>
          </cell>
          <cell r="E75" t="str">
            <v>7400205400CAN</v>
          </cell>
          <cell r="F75" t="str">
            <v>SEAT ASSY-FRT-RH(F/WOVEN)</v>
          </cell>
          <cell r="G75" t="str">
            <v>이음／소음　　　　　　　</v>
          </cell>
          <cell r="H75" t="str">
            <v>조임불량　　　　　　　　</v>
          </cell>
          <cell r="J75" t="str">
            <v>W</v>
          </cell>
          <cell r="M75">
            <v>7800</v>
          </cell>
          <cell r="N75">
            <v>0</v>
          </cell>
          <cell r="O75" t="str">
            <v>8620020</v>
          </cell>
          <cell r="P75" t="str">
            <v>시트　　　　　　　　　　　　수리</v>
          </cell>
          <cell r="Q75">
            <v>34700</v>
          </cell>
          <cell r="R75">
            <v>35618</v>
          </cell>
          <cell r="S75" t="str">
            <v>M</v>
          </cell>
          <cell r="U75" t="str">
            <v>남육기　　　　　　</v>
          </cell>
          <cell r="W75" t="str">
            <v>98-12</v>
          </cell>
          <cell r="X75" t="str">
            <v>97-07</v>
          </cell>
          <cell r="Y75">
            <v>18</v>
          </cell>
          <cell r="Z75">
            <v>9812</v>
          </cell>
        </row>
        <row r="76">
          <cell r="A76" t="str">
            <v>강원대우자동차(주)</v>
          </cell>
          <cell r="B76" t="str">
            <v>DJ20B80083401</v>
          </cell>
          <cell r="C76" t="str">
            <v>125244</v>
          </cell>
          <cell r="D76">
            <v>36092</v>
          </cell>
          <cell r="E76" t="str">
            <v>7400105400CAN</v>
          </cell>
          <cell r="F76" t="str">
            <v>SEAT ASSY-FRT-LH(F/WOVEN)</v>
          </cell>
          <cell r="G76" t="str">
            <v>32</v>
          </cell>
          <cell r="H76" t="str">
            <v>66</v>
          </cell>
          <cell r="J76" t="str">
            <v>W</v>
          </cell>
          <cell r="K76" t="str">
            <v>7400105400CAN</v>
          </cell>
          <cell r="L76" t="str">
            <v>SEAT ASSY-FRT-LH(F/WOVEN)</v>
          </cell>
          <cell r="M76">
            <v>9100</v>
          </cell>
          <cell r="N76">
            <v>193600</v>
          </cell>
          <cell r="O76" t="str">
            <v>8620200</v>
          </cell>
          <cell r="P76" t="str">
            <v>앞시트앗세이（좌）　　　　탈부착</v>
          </cell>
          <cell r="Q76">
            <v>25957</v>
          </cell>
          <cell r="R76">
            <v>35658</v>
          </cell>
          <cell r="S76" t="str">
            <v>M</v>
          </cell>
          <cell r="U76" t="str">
            <v>김영삼　　　　　　</v>
          </cell>
          <cell r="W76" t="str">
            <v>98-10</v>
          </cell>
          <cell r="X76" t="str">
            <v>97-08</v>
          </cell>
          <cell r="Y76">
            <v>15</v>
          </cell>
          <cell r="Z76">
            <v>9811</v>
          </cell>
        </row>
        <row r="77">
          <cell r="A77" t="str">
            <v>경성자동차공업사</v>
          </cell>
          <cell r="B77" t="str">
            <v>DH33B 0023701</v>
          </cell>
          <cell r="C77" t="str">
            <v>144508</v>
          </cell>
          <cell r="D77">
            <v>36039</v>
          </cell>
          <cell r="E77" t="str">
            <v>7400105400CAS</v>
          </cell>
          <cell r="F77" t="str">
            <v>SEAT ASSY-FRT-LH(F/WOVEN)</v>
          </cell>
          <cell r="J77" t="str">
            <v>W</v>
          </cell>
          <cell r="M77">
            <v>13000</v>
          </cell>
          <cell r="N77">
            <v>0</v>
          </cell>
          <cell r="O77" t="str">
            <v>8620020</v>
          </cell>
          <cell r="P77" t="str">
            <v>시트　　　　　　　　　　　　수리</v>
          </cell>
          <cell r="Q77">
            <v>1749</v>
          </cell>
          <cell r="R77">
            <v>36008</v>
          </cell>
          <cell r="S77" t="str">
            <v>M</v>
          </cell>
          <cell r="W77" t="str">
            <v>98-09</v>
          </cell>
          <cell r="X77" t="str">
            <v>98-08</v>
          </cell>
          <cell r="Y77">
            <v>2</v>
          </cell>
          <cell r="Z77">
            <v>9809</v>
          </cell>
        </row>
        <row r="78">
          <cell r="A78" t="str">
            <v>경성자동차공업사</v>
          </cell>
          <cell r="B78" t="str">
            <v>DH33B80019801</v>
          </cell>
          <cell r="C78" t="str">
            <v>121169</v>
          </cell>
          <cell r="D78">
            <v>36008</v>
          </cell>
          <cell r="E78" t="str">
            <v>7400105000AV</v>
          </cell>
          <cell r="F78" t="str">
            <v>SEAT ASSY-FRT-LH</v>
          </cell>
          <cell r="J78" t="str">
            <v>W</v>
          </cell>
          <cell r="M78">
            <v>13000</v>
          </cell>
          <cell r="N78">
            <v>0</v>
          </cell>
          <cell r="O78" t="str">
            <v>8620020</v>
          </cell>
          <cell r="P78" t="str">
            <v>시트　　　　　　　　　　　　수리</v>
          </cell>
          <cell r="Q78">
            <v>22654</v>
          </cell>
          <cell r="R78">
            <v>35582</v>
          </cell>
          <cell r="S78" t="str">
            <v>M</v>
          </cell>
          <cell r="W78" t="str">
            <v>98-08</v>
          </cell>
          <cell r="X78" t="str">
            <v>97-06</v>
          </cell>
          <cell r="Y78">
            <v>15</v>
          </cell>
          <cell r="Z78">
            <v>9809</v>
          </cell>
        </row>
        <row r="79">
          <cell r="A79" t="str">
            <v>경성자동차공업사</v>
          </cell>
          <cell r="B79" t="str">
            <v>DH33B80030101</v>
          </cell>
          <cell r="C79" t="str">
            <v>022637</v>
          </cell>
          <cell r="D79">
            <v>36025</v>
          </cell>
          <cell r="E79" t="str">
            <v>7400106015XLAA</v>
          </cell>
          <cell r="F79" t="str">
            <v>SEAT ASSY-FRT-LH</v>
          </cell>
          <cell r="J79" t="str">
            <v>W</v>
          </cell>
          <cell r="M79">
            <v>9100</v>
          </cell>
          <cell r="N79">
            <v>0</v>
          </cell>
          <cell r="O79" t="str">
            <v>8620200</v>
          </cell>
          <cell r="P79" t="str">
            <v>앞시트앗세이（좌）　　　　탈부착</v>
          </cell>
          <cell r="Q79">
            <v>27000</v>
          </cell>
          <cell r="R79">
            <v>35748</v>
          </cell>
          <cell r="S79" t="str">
            <v>K</v>
          </cell>
          <cell r="U79" t="str">
            <v>이성환　　　　　</v>
          </cell>
          <cell r="W79" t="str">
            <v>98-08</v>
          </cell>
          <cell r="X79" t="str">
            <v>97-11</v>
          </cell>
          <cell r="Y79">
            <v>10</v>
          </cell>
          <cell r="Z79">
            <v>9810</v>
          </cell>
        </row>
        <row r="80">
          <cell r="A80" t="str">
            <v>경성자동차공업사</v>
          </cell>
          <cell r="B80" t="str">
            <v>DH33B80036401</v>
          </cell>
          <cell r="C80" t="str">
            <v>031491</v>
          </cell>
          <cell r="D80">
            <v>36118</v>
          </cell>
          <cell r="E80" t="str">
            <v>7400206004XCAH</v>
          </cell>
          <cell r="F80" t="str">
            <v>SEAT ASSY-FRT-RH</v>
          </cell>
          <cell r="G80" t="str">
            <v>이음／소음　　　　　　　</v>
          </cell>
          <cell r="H80" t="str">
            <v>간섭　　　　　　　　　　</v>
          </cell>
          <cell r="J80" t="str">
            <v>W</v>
          </cell>
          <cell r="M80">
            <v>9100</v>
          </cell>
          <cell r="N80">
            <v>0</v>
          </cell>
          <cell r="O80" t="str">
            <v>8620400</v>
          </cell>
          <cell r="P80" t="str">
            <v>앞시트앗세이（우）　　　　탈부착</v>
          </cell>
          <cell r="Q80">
            <v>13000</v>
          </cell>
          <cell r="R80">
            <v>35944</v>
          </cell>
          <cell r="S80" t="str">
            <v>K</v>
          </cell>
          <cell r="U80" t="str">
            <v>김영환　　　　　　</v>
          </cell>
          <cell r="W80" t="str">
            <v>98-11</v>
          </cell>
          <cell r="X80" t="str">
            <v>98-05</v>
          </cell>
          <cell r="Y80">
            <v>7</v>
          </cell>
          <cell r="Z80">
            <v>9812</v>
          </cell>
        </row>
        <row r="81">
          <cell r="A81" t="str">
            <v>_x001E_경성자동차공업사　_x001F_</v>
          </cell>
          <cell r="B81" t="str">
            <v>DH33B80002101</v>
          </cell>
          <cell r="C81" t="str">
            <v>9063</v>
          </cell>
          <cell r="D81">
            <v>35961</v>
          </cell>
          <cell r="E81" t="str">
            <v>P7461006004XAAD</v>
          </cell>
          <cell r="F81" t="str">
            <v>_x001E_시트　벨트－프론트　３점식－좌_x001F_</v>
          </cell>
          <cell r="G81" t="str">
            <v>_x001E_롤링　　　　　　　　　　　　_x001F_</v>
          </cell>
          <cell r="H81" t="str">
            <v>_x001E_걸림　　　　　　　　　　　　_x001F_</v>
          </cell>
          <cell r="I81" t="str">
            <v>_x001E_부품자체결함_x001F_</v>
          </cell>
          <cell r="J81" t="str">
            <v>W</v>
          </cell>
          <cell r="K81" t="str">
            <v>P7461006004XAAD</v>
          </cell>
          <cell r="L81" t="str">
            <v>_x001E_시트　벨트－프론트　３점식－좌_x001F_</v>
          </cell>
          <cell r="M81">
            <v>0</v>
          </cell>
          <cell r="N81">
            <v>13860</v>
          </cell>
          <cell r="Q81">
            <v>9800</v>
          </cell>
          <cell r="R81">
            <v>35578</v>
          </cell>
          <cell r="S81" t="str">
            <v>K</v>
          </cell>
          <cell r="T81" t="str">
            <v>40330</v>
          </cell>
          <cell r="U81" t="str">
            <v>_x001E_김중환　　　　　　_x001F_</v>
          </cell>
          <cell r="W81" t="str">
            <v>98-06</v>
          </cell>
          <cell r="X81" t="str">
            <v>97-05</v>
          </cell>
          <cell r="Y81">
            <v>14</v>
          </cell>
          <cell r="Z81">
            <v>9806</v>
          </cell>
        </row>
        <row r="82">
          <cell r="A82" t="str">
            <v>고양일산자동차공업사</v>
          </cell>
          <cell r="B82" t="str">
            <v>DH61B80036501</v>
          </cell>
          <cell r="C82" t="str">
            <v>024190</v>
          </cell>
          <cell r="D82">
            <v>36126</v>
          </cell>
          <cell r="E82" t="str">
            <v>7400206004XCAH</v>
          </cell>
          <cell r="F82" t="str">
            <v>SEAT ASSY-FRT-RH</v>
          </cell>
          <cell r="G82" t="str">
            <v>이음／소음　　　　　　　</v>
          </cell>
          <cell r="H82" t="str">
            <v>조임불량　　　　　　　　</v>
          </cell>
          <cell r="J82" t="str">
            <v>W</v>
          </cell>
          <cell r="M82">
            <v>13000</v>
          </cell>
          <cell r="N82">
            <v>0</v>
          </cell>
          <cell r="O82" t="str">
            <v>8620020</v>
          </cell>
          <cell r="P82" t="str">
            <v>시트　　　　　　　　　　　　수리</v>
          </cell>
          <cell r="Q82">
            <v>17746</v>
          </cell>
          <cell r="R82">
            <v>35773</v>
          </cell>
          <cell r="S82" t="str">
            <v>K</v>
          </cell>
          <cell r="U82" t="str">
            <v>이상열　　　　　　</v>
          </cell>
          <cell r="W82" t="str">
            <v>98-11</v>
          </cell>
          <cell r="X82" t="str">
            <v>97-12</v>
          </cell>
          <cell r="Y82">
            <v>12</v>
          </cell>
          <cell r="Z82">
            <v>9812</v>
          </cell>
        </row>
        <row r="83">
          <cell r="A83" t="str">
            <v>광주상용정비사업소</v>
          </cell>
          <cell r="B83" t="str">
            <v>AG02B80006801</v>
          </cell>
          <cell r="C83" t="str">
            <v>150158</v>
          </cell>
          <cell r="D83">
            <v>36145</v>
          </cell>
          <cell r="E83" t="str">
            <v>7400205400CAS</v>
          </cell>
          <cell r="F83" t="str">
            <v>SEAT ASSY-FRT-RH(F/WOVEN)</v>
          </cell>
          <cell r="G83" t="str">
            <v>이음／소음　　　　　　　</v>
          </cell>
          <cell r="H83" t="str">
            <v>훨거움／늘어짐　　　　　</v>
          </cell>
          <cell r="J83" t="str">
            <v>W</v>
          </cell>
          <cell r="K83" t="str">
            <v>7400205400CAS</v>
          </cell>
          <cell r="L83" t="str">
            <v>SEAT ASSY-FRT-RH(F/WOVEN)</v>
          </cell>
          <cell r="M83">
            <v>9100</v>
          </cell>
          <cell r="N83">
            <v>100900</v>
          </cell>
          <cell r="Q83">
            <v>740</v>
          </cell>
          <cell r="R83">
            <v>36139</v>
          </cell>
          <cell r="S83" t="str">
            <v>M</v>
          </cell>
          <cell r="U83" t="str">
            <v>박상태　　　　　　</v>
          </cell>
          <cell r="W83" t="str">
            <v>98-12</v>
          </cell>
          <cell r="X83" t="str">
            <v>98-12</v>
          </cell>
          <cell r="Y83">
            <v>1</v>
          </cell>
          <cell r="Z83">
            <v>9812</v>
          </cell>
        </row>
        <row r="84">
          <cell r="A84" t="str">
            <v>광주상용정비사업소</v>
          </cell>
          <cell r="B84" t="str">
            <v>AG02B80010501</v>
          </cell>
          <cell r="C84" t="str">
            <v>149756</v>
          </cell>
          <cell r="D84">
            <v>36146</v>
          </cell>
          <cell r="E84" t="str">
            <v>7400205020AV</v>
          </cell>
          <cell r="F84" t="str">
            <v>SEAT ASSY-FRT-RH</v>
          </cell>
          <cell r="G84" t="str">
            <v>이음／소음　　　　　　　</v>
          </cell>
          <cell r="H84" t="str">
            <v>기타　　　　　　　　　　</v>
          </cell>
          <cell r="J84" t="str">
            <v>W</v>
          </cell>
          <cell r="M84">
            <v>6500</v>
          </cell>
          <cell r="N84">
            <v>0</v>
          </cell>
          <cell r="O84" t="str">
            <v>8620420</v>
          </cell>
          <cell r="P84" t="str">
            <v>앞시트앗세이（우）　　　　　수리</v>
          </cell>
          <cell r="Q84">
            <v>2011</v>
          </cell>
          <cell r="R84">
            <v>36118</v>
          </cell>
          <cell r="S84" t="str">
            <v>M</v>
          </cell>
          <cell r="U84" t="str">
            <v>부흥종합상사（강성</v>
          </cell>
          <cell r="W84" t="str">
            <v>98-12</v>
          </cell>
          <cell r="X84" t="str">
            <v>98-11</v>
          </cell>
          <cell r="Y84">
            <v>2</v>
          </cell>
          <cell r="Z84">
            <v>9812</v>
          </cell>
        </row>
        <row r="85">
          <cell r="A85" t="str">
            <v>광주상용정비사업소</v>
          </cell>
          <cell r="B85" t="str">
            <v>AG02B80019602</v>
          </cell>
          <cell r="C85" t="str">
            <v>032154</v>
          </cell>
          <cell r="D85">
            <v>36151</v>
          </cell>
          <cell r="E85" t="str">
            <v>7400106004XCAH</v>
          </cell>
          <cell r="F85" t="str">
            <v>SEAT ASSY-FRT-LH</v>
          </cell>
          <cell r="G85" t="str">
            <v>이음／소음　　　　　　　</v>
          </cell>
          <cell r="H85" t="str">
            <v>조정불량　　　　　　　　</v>
          </cell>
          <cell r="J85" t="str">
            <v>W</v>
          </cell>
          <cell r="M85">
            <v>9100</v>
          </cell>
          <cell r="N85">
            <v>0</v>
          </cell>
          <cell r="O85" t="str">
            <v>8620020</v>
          </cell>
          <cell r="P85" t="str">
            <v>시트　　　　　　　　　　　　수리</v>
          </cell>
          <cell r="Q85">
            <v>11500</v>
          </cell>
          <cell r="R85">
            <v>35965</v>
          </cell>
          <cell r="S85" t="str">
            <v>K</v>
          </cell>
          <cell r="U85" t="str">
            <v>국순자　　　　　　</v>
          </cell>
          <cell r="W85" t="str">
            <v>98-12</v>
          </cell>
          <cell r="X85" t="str">
            <v>98-06</v>
          </cell>
          <cell r="Y85">
            <v>7</v>
          </cell>
          <cell r="Z85">
            <v>9812</v>
          </cell>
        </row>
        <row r="86">
          <cell r="A86" t="str">
            <v>광주상용정비사업소</v>
          </cell>
          <cell r="B86" t="str">
            <v>AG02B80025601</v>
          </cell>
          <cell r="C86" t="str">
            <v>148833</v>
          </cell>
          <cell r="D86">
            <v>36153</v>
          </cell>
          <cell r="E86" t="str">
            <v>7500005000AV</v>
          </cell>
          <cell r="F86" t="str">
            <v>SEAT ASSY-RR</v>
          </cell>
          <cell r="G86" t="str">
            <v>들뜸（벌어짐）　　　　　</v>
          </cell>
          <cell r="H86" t="str">
            <v>조임불량　　　　　　　　</v>
          </cell>
          <cell r="J86" t="str">
            <v>W</v>
          </cell>
          <cell r="M86">
            <v>6500</v>
          </cell>
          <cell r="N86">
            <v>0</v>
          </cell>
          <cell r="O86" t="str">
            <v>8625020</v>
          </cell>
          <cell r="P86" t="str">
            <v>뒤시트앗세이　　　　　　　　수리</v>
          </cell>
          <cell r="Q86">
            <v>2950</v>
          </cell>
          <cell r="R86">
            <v>36112</v>
          </cell>
          <cell r="S86" t="str">
            <v>M</v>
          </cell>
          <cell r="U86" t="str">
            <v>（주）피엔에프　　</v>
          </cell>
          <cell r="W86" t="str">
            <v>98-12</v>
          </cell>
          <cell r="X86" t="str">
            <v>98-11</v>
          </cell>
          <cell r="Y86">
            <v>2</v>
          </cell>
          <cell r="Z86">
            <v>9812</v>
          </cell>
        </row>
        <row r="87">
          <cell r="A87" t="str">
            <v>광주상용정비사업소</v>
          </cell>
          <cell r="B87" t="str">
            <v>AG02B80032604</v>
          </cell>
          <cell r="C87" t="str">
            <v>018406</v>
          </cell>
          <cell r="D87">
            <v>36164</v>
          </cell>
          <cell r="E87" t="str">
            <v>P7400106004XCAH</v>
          </cell>
          <cell r="F87" t="str">
            <v>SEAT ASSY-FRT</v>
          </cell>
          <cell r="G87" t="str">
            <v>이음／소음　　　　　　　</v>
          </cell>
          <cell r="H87" t="str">
            <v>간섭　　　　　　　　　　</v>
          </cell>
          <cell r="J87" t="str">
            <v>W</v>
          </cell>
          <cell r="M87">
            <v>6500</v>
          </cell>
          <cell r="N87">
            <v>0</v>
          </cell>
          <cell r="O87" t="str">
            <v>8620420</v>
          </cell>
          <cell r="P87" t="str">
            <v>앞시트앗세이（우）　　　　　수리</v>
          </cell>
          <cell r="Q87">
            <v>31020</v>
          </cell>
          <cell r="R87">
            <v>35703</v>
          </cell>
          <cell r="S87" t="str">
            <v>K</v>
          </cell>
          <cell r="U87" t="str">
            <v>진용평</v>
          </cell>
          <cell r="W87" t="str">
            <v>99-01</v>
          </cell>
          <cell r="X87" t="str">
            <v>97-09</v>
          </cell>
          <cell r="Y87">
            <v>17</v>
          </cell>
          <cell r="Z87">
            <v>9901</v>
          </cell>
        </row>
        <row r="88">
          <cell r="A88" t="str">
            <v>광주상용정비사업소</v>
          </cell>
          <cell r="B88" t="str">
            <v>AG02B90028703</v>
          </cell>
          <cell r="C88" t="str">
            <v>134812</v>
          </cell>
          <cell r="D88">
            <v>36179</v>
          </cell>
          <cell r="E88" t="str">
            <v>P7400205011AAC</v>
          </cell>
          <cell r="F88" t="str">
            <v>SEAT ASSY-FRT</v>
          </cell>
          <cell r="G88" t="str">
            <v>이음／소음　　　　　　　</v>
          </cell>
          <cell r="H88" t="str">
            <v>간격과대　　　　　　　　</v>
          </cell>
          <cell r="J88" t="str">
            <v>W</v>
          </cell>
          <cell r="M88">
            <v>9100</v>
          </cell>
          <cell r="N88">
            <v>0</v>
          </cell>
          <cell r="O88" t="str">
            <v>8620420</v>
          </cell>
          <cell r="P88" t="str">
            <v>앞시트앗세이（우）　　　　　수리</v>
          </cell>
          <cell r="Q88">
            <v>39450</v>
          </cell>
          <cell r="R88">
            <v>35767</v>
          </cell>
          <cell r="S88" t="str">
            <v>M</v>
          </cell>
          <cell r="U88" t="str">
            <v>장원명　　　　　　</v>
          </cell>
          <cell r="W88" t="str">
            <v>99-01</v>
          </cell>
          <cell r="X88" t="str">
            <v>97-12</v>
          </cell>
          <cell r="Y88">
            <v>24</v>
          </cell>
          <cell r="Z88">
            <v>9901</v>
          </cell>
        </row>
        <row r="89">
          <cell r="A89" t="str">
            <v>광주상용정비사업소</v>
          </cell>
          <cell r="B89" t="str">
            <v>AG02G480800426</v>
          </cell>
          <cell r="C89" t="str">
            <v>139062</v>
          </cell>
          <cell r="D89">
            <v>36039</v>
          </cell>
          <cell r="E89" t="str">
            <v>7500005032XAV</v>
          </cell>
          <cell r="F89" t="str">
            <v>SEAT ASSY-RR</v>
          </cell>
          <cell r="M89">
            <v>13000</v>
          </cell>
          <cell r="N89">
            <v>0</v>
          </cell>
          <cell r="O89" t="str">
            <v>8620020</v>
          </cell>
          <cell r="P89" t="str">
            <v>시트　　　　　　　　　　　　수리</v>
          </cell>
          <cell r="Q89">
            <v>6000</v>
          </cell>
          <cell r="R89">
            <v>35947</v>
          </cell>
          <cell r="S89" t="str">
            <v>M</v>
          </cell>
          <cell r="U89" t="str">
            <v>이우열　　　　　　　</v>
          </cell>
          <cell r="W89" t="str">
            <v>98-09</v>
          </cell>
          <cell r="X89" t="str">
            <v>98-06</v>
          </cell>
          <cell r="Y89">
            <v>4</v>
          </cell>
          <cell r="Z89">
            <v>9809</v>
          </cell>
        </row>
        <row r="90">
          <cell r="A90" t="str">
            <v>광주상용정비사업소</v>
          </cell>
          <cell r="B90" t="str">
            <v>AG02G480800427</v>
          </cell>
          <cell r="C90" t="str">
            <v>133773</v>
          </cell>
          <cell r="D90">
            <v>36039</v>
          </cell>
          <cell r="E90" t="str">
            <v>7500005032XAV</v>
          </cell>
          <cell r="F90" t="str">
            <v>SEAT ASSY-RR</v>
          </cell>
          <cell r="M90">
            <v>5200</v>
          </cell>
          <cell r="N90">
            <v>0</v>
          </cell>
          <cell r="O90" t="str">
            <v>750991A</v>
          </cell>
          <cell r="Q90">
            <v>14010</v>
          </cell>
          <cell r="R90">
            <v>35735</v>
          </cell>
          <cell r="S90" t="str">
            <v>M</v>
          </cell>
          <cell r="U90" t="str">
            <v>선종성　　　　　　　</v>
          </cell>
          <cell r="W90" t="str">
            <v>98-09</v>
          </cell>
          <cell r="X90" t="str">
            <v>97-11</v>
          </cell>
          <cell r="Y90">
            <v>11</v>
          </cell>
          <cell r="Z90">
            <v>9809</v>
          </cell>
        </row>
        <row r="91">
          <cell r="A91" t="str">
            <v>광주상용정비사업소</v>
          </cell>
          <cell r="B91" t="str">
            <v>AG02G480800560</v>
          </cell>
          <cell r="C91" t="str">
            <v>116968</v>
          </cell>
          <cell r="D91">
            <v>36039</v>
          </cell>
          <cell r="E91" t="str">
            <v>7500005032XAV</v>
          </cell>
          <cell r="F91" t="str">
            <v>SEAT ASSY-RR</v>
          </cell>
          <cell r="M91">
            <v>13000</v>
          </cell>
          <cell r="N91">
            <v>0</v>
          </cell>
          <cell r="O91" t="str">
            <v>8620020</v>
          </cell>
          <cell r="P91" t="str">
            <v>시트　　　　　　　　　　　　수리</v>
          </cell>
          <cell r="Q91">
            <v>18200</v>
          </cell>
          <cell r="R91">
            <v>35521</v>
          </cell>
          <cell r="S91" t="str">
            <v>M</v>
          </cell>
          <cell r="U91" t="str">
            <v>윤사일　　　　　　　</v>
          </cell>
          <cell r="W91" t="str">
            <v>98-09</v>
          </cell>
          <cell r="X91" t="str">
            <v>97-04</v>
          </cell>
          <cell r="Y91">
            <v>18</v>
          </cell>
          <cell r="Z91">
            <v>9809</v>
          </cell>
        </row>
        <row r="92">
          <cell r="A92" t="str">
            <v>광주상용정비사업소</v>
          </cell>
          <cell r="B92" t="str">
            <v>AG02G480900151</v>
          </cell>
          <cell r="C92" t="str">
            <v>121008</v>
          </cell>
          <cell r="D92">
            <v>36039</v>
          </cell>
          <cell r="E92" t="str">
            <v>7500005032XAV</v>
          </cell>
          <cell r="F92" t="str">
            <v>SEAT ASSY-RR</v>
          </cell>
          <cell r="M92">
            <v>13000</v>
          </cell>
          <cell r="N92">
            <v>0</v>
          </cell>
          <cell r="O92" t="str">
            <v>8620020</v>
          </cell>
          <cell r="P92" t="str">
            <v>시트　　　　　　　　　　　　수리</v>
          </cell>
          <cell r="Q92">
            <v>18020</v>
          </cell>
          <cell r="R92">
            <v>35886</v>
          </cell>
          <cell r="S92" t="str">
            <v>M</v>
          </cell>
          <cell r="U92" t="str">
            <v>황대연　　　　　　　</v>
          </cell>
          <cell r="W92" t="str">
            <v>98-09</v>
          </cell>
          <cell r="X92" t="str">
            <v>98-04</v>
          </cell>
          <cell r="Y92">
            <v>6</v>
          </cell>
          <cell r="Z92">
            <v>9809</v>
          </cell>
        </row>
        <row r="93">
          <cell r="A93" t="str">
            <v>광주상용정비사업소</v>
          </cell>
          <cell r="B93" t="str">
            <v>AG02G480900290</v>
          </cell>
          <cell r="C93" t="str">
            <v>136057</v>
          </cell>
          <cell r="D93">
            <v>36039</v>
          </cell>
          <cell r="E93" t="str">
            <v>7500005032XAV</v>
          </cell>
          <cell r="F93" t="str">
            <v>SEAT ASSY-RR</v>
          </cell>
          <cell r="M93">
            <v>13000</v>
          </cell>
          <cell r="N93">
            <v>0</v>
          </cell>
          <cell r="O93" t="str">
            <v>8620020</v>
          </cell>
          <cell r="P93" t="str">
            <v>시트　　　　　　　　　　　　수리</v>
          </cell>
          <cell r="Q93">
            <v>24000</v>
          </cell>
          <cell r="R93">
            <v>35765</v>
          </cell>
          <cell r="S93" t="str">
            <v>M</v>
          </cell>
          <cell r="U93" t="str">
            <v>이채민　　　　　　　</v>
          </cell>
          <cell r="W93" t="str">
            <v>98-09</v>
          </cell>
          <cell r="X93" t="str">
            <v>97-12</v>
          </cell>
          <cell r="Y93">
            <v>10</v>
          </cell>
          <cell r="Z93">
            <v>9809</v>
          </cell>
        </row>
        <row r="94">
          <cell r="A94" t="str">
            <v>광주상용정비사업소</v>
          </cell>
          <cell r="B94" t="str">
            <v>AG02G480900498</v>
          </cell>
          <cell r="C94" t="str">
            <v>142008</v>
          </cell>
          <cell r="D94">
            <v>36089</v>
          </cell>
          <cell r="E94" t="str">
            <v>7500005032XAV</v>
          </cell>
          <cell r="F94" t="str">
            <v>SEAT ASSY-RR</v>
          </cell>
          <cell r="M94">
            <v>13000</v>
          </cell>
          <cell r="N94">
            <v>0</v>
          </cell>
          <cell r="O94" t="str">
            <v>8620020</v>
          </cell>
          <cell r="P94" t="str">
            <v>시트　　　　　　　　　　　　수리</v>
          </cell>
          <cell r="Q94">
            <v>1500</v>
          </cell>
          <cell r="R94">
            <v>36050</v>
          </cell>
          <cell r="S94" t="str">
            <v>M</v>
          </cell>
          <cell r="U94" t="str">
            <v>김명순　　　　　　　</v>
          </cell>
          <cell r="W94" t="str">
            <v>98-10</v>
          </cell>
          <cell r="X94" t="str">
            <v>98-09</v>
          </cell>
          <cell r="Y94">
            <v>2</v>
          </cell>
          <cell r="Z94">
            <v>9810</v>
          </cell>
        </row>
        <row r="95">
          <cell r="A95" t="str">
            <v>광주상용정비사업소</v>
          </cell>
          <cell r="B95" t="str">
            <v>AG02G480900561</v>
          </cell>
          <cell r="C95" t="str">
            <v>121876</v>
          </cell>
          <cell r="D95">
            <v>36090</v>
          </cell>
          <cell r="E95" t="str">
            <v>7500005032XAV</v>
          </cell>
          <cell r="F95" t="str">
            <v>SEAT ASSY-RR</v>
          </cell>
          <cell r="M95">
            <v>13000</v>
          </cell>
          <cell r="N95">
            <v>0</v>
          </cell>
          <cell r="O95" t="str">
            <v>8620020</v>
          </cell>
          <cell r="P95" t="str">
            <v>시트　　　　　　　　　　　　수리</v>
          </cell>
          <cell r="Q95">
            <v>25084</v>
          </cell>
          <cell r="R95">
            <v>35731</v>
          </cell>
          <cell r="S95" t="str">
            <v>M</v>
          </cell>
          <cell r="U95" t="str">
            <v>나왕주　　　　　　　</v>
          </cell>
          <cell r="W95" t="str">
            <v>98-10</v>
          </cell>
          <cell r="X95" t="str">
            <v>97-10</v>
          </cell>
          <cell r="Y95">
            <v>13</v>
          </cell>
          <cell r="Z95">
            <v>9810</v>
          </cell>
        </row>
        <row r="96">
          <cell r="A96" t="str">
            <v>광주상용정비사업소</v>
          </cell>
          <cell r="B96" t="str">
            <v>AG02G480900563</v>
          </cell>
          <cell r="C96" t="str">
            <v>121936</v>
          </cell>
          <cell r="D96">
            <v>36090</v>
          </cell>
          <cell r="E96" t="str">
            <v>7400105020AV</v>
          </cell>
          <cell r="F96" t="str">
            <v>SEAT ASSY-FRT-LH(D/RASCHE</v>
          </cell>
          <cell r="M96">
            <v>6500</v>
          </cell>
          <cell r="N96">
            <v>0</v>
          </cell>
          <cell r="O96" t="str">
            <v>740991A</v>
          </cell>
          <cell r="Q96">
            <v>23501</v>
          </cell>
          <cell r="R96">
            <v>35613</v>
          </cell>
          <cell r="S96" t="str">
            <v>M</v>
          </cell>
          <cell r="U96" t="str">
            <v>강성상　　　　　　　</v>
          </cell>
          <cell r="W96" t="str">
            <v>98-10</v>
          </cell>
          <cell r="X96" t="str">
            <v>97-07</v>
          </cell>
          <cell r="Y96">
            <v>16</v>
          </cell>
          <cell r="Z96">
            <v>9810</v>
          </cell>
        </row>
        <row r="97">
          <cell r="A97" t="str">
            <v>광주상용정비사업소</v>
          </cell>
          <cell r="B97" t="str">
            <v>AG02G480900568</v>
          </cell>
          <cell r="C97" t="str">
            <v>132178</v>
          </cell>
          <cell r="D97">
            <v>36090</v>
          </cell>
          <cell r="E97" t="str">
            <v>7500005032XAV</v>
          </cell>
          <cell r="F97" t="str">
            <v>SEAT ASSY-RR</v>
          </cell>
          <cell r="M97">
            <v>5200</v>
          </cell>
          <cell r="N97">
            <v>0</v>
          </cell>
          <cell r="O97" t="str">
            <v>750991A</v>
          </cell>
          <cell r="Q97">
            <v>37000</v>
          </cell>
          <cell r="R97">
            <v>35739</v>
          </cell>
          <cell r="S97" t="str">
            <v>M</v>
          </cell>
          <cell r="U97" t="str">
            <v>오윤현　　　　　　　</v>
          </cell>
          <cell r="W97" t="str">
            <v>98-10</v>
          </cell>
          <cell r="X97" t="str">
            <v>97-11</v>
          </cell>
          <cell r="Y97">
            <v>12</v>
          </cell>
          <cell r="Z97">
            <v>9810</v>
          </cell>
        </row>
        <row r="98">
          <cell r="A98" t="str">
            <v>광주상용정비사업소</v>
          </cell>
          <cell r="B98" t="str">
            <v>AG02G480900571</v>
          </cell>
          <cell r="C98" t="str">
            <v>009181</v>
          </cell>
          <cell r="D98">
            <v>36090</v>
          </cell>
          <cell r="E98" t="str">
            <v>7500005032XAV</v>
          </cell>
          <cell r="F98" t="str">
            <v>SEAT ASSY-RR</v>
          </cell>
          <cell r="M98">
            <v>13000</v>
          </cell>
          <cell r="N98">
            <v>0</v>
          </cell>
          <cell r="O98" t="str">
            <v>8620020</v>
          </cell>
          <cell r="P98" t="str">
            <v>시트　　　　　　　　　　　　수리</v>
          </cell>
          <cell r="Q98">
            <v>32001</v>
          </cell>
          <cell r="R98">
            <v>35600</v>
          </cell>
          <cell r="S98" t="str">
            <v>K</v>
          </cell>
          <cell r="U98" t="str">
            <v>최　순기　　　　　　</v>
          </cell>
          <cell r="W98" t="str">
            <v>98-10</v>
          </cell>
          <cell r="X98" t="str">
            <v>97-06</v>
          </cell>
          <cell r="Y98">
            <v>17</v>
          </cell>
          <cell r="Z98">
            <v>9810</v>
          </cell>
        </row>
        <row r="99">
          <cell r="A99" t="str">
            <v>광주상용정비사업소</v>
          </cell>
          <cell r="B99" t="str">
            <v>AG02G480900608</v>
          </cell>
          <cell r="C99" t="str">
            <v>121876</v>
          </cell>
          <cell r="D99">
            <v>36094</v>
          </cell>
          <cell r="E99" t="str">
            <v>7500005032XAV</v>
          </cell>
          <cell r="F99" t="str">
            <v>SEAT ASSY-RR</v>
          </cell>
          <cell r="M99">
            <v>13000</v>
          </cell>
          <cell r="N99">
            <v>0</v>
          </cell>
          <cell r="O99" t="str">
            <v>8620020</v>
          </cell>
          <cell r="P99" t="str">
            <v>시트　　　　　　　　　　　　수리</v>
          </cell>
          <cell r="Q99">
            <v>26084</v>
          </cell>
          <cell r="R99">
            <v>35731</v>
          </cell>
          <cell r="S99" t="str">
            <v>M</v>
          </cell>
          <cell r="U99" t="str">
            <v>나왕주　　　　　　　</v>
          </cell>
          <cell r="W99" t="str">
            <v>98-10</v>
          </cell>
          <cell r="X99" t="str">
            <v>97-10</v>
          </cell>
          <cell r="Y99">
            <v>13</v>
          </cell>
          <cell r="Z99">
            <v>9810</v>
          </cell>
        </row>
        <row r="100">
          <cell r="A100" t="str">
            <v>광주상용정비사업소</v>
          </cell>
          <cell r="B100" t="str">
            <v>AG02G481000133</v>
          </cell>
          <cell r="C100" t="str">
            <v>118323</v>
          </cell>
          <cell r="D100">
            <v>36095</v>
          </cell>
          <cell r="E100" t="str">
            <v>7500005032XAV</v>
          </cell>
          <cell r="F100" t="str">
            <v>SEAT ASSY-RR</v>
          </cell>
          <cell r="M100">
            <v>13000</v>
          </cell>
          <cell r="N100">
            <v>0</v>
          </cell>
          <cell r="O100" t="str">
            <v>8620020</v>
          </cell>
          <cell r="P100" t="str">
            <v>시트　　　　　　　　　　　　수리</v>
          </cell>
          <cell r="Q100">
            <v>38010</v>
          </cell>
          <cell r="R100">
            <v>35552</v>
          </cell>
          <cell r="S100" t="str">
            <v>M</v>
          </cell>
          <cell r="U100" t="str">
            <v>박행순　　　　　　　</v>
          </cell>
          <cell r="W100" t="str">
            <v>98-10</v>
          </cell>
          <cell r="X100" t="str">
            <v>97-05</v>
          </cell>
          <cell r="Y100">
            <v>18</v>
          </cell>
          <cell r="Z100">
            <v>9810</v>
          </cell>
        </row>
        <row r="101">
          <cell r="A101" t="str">
            <v>광주상용정비사업소</v>
          </cell>
          <cell r="B101" t="str">
            <v>AG02G481000141</v>
          </cell>
          <cell r="C101" t="str">
            <v>026751</v>
          </cell>
          <cell r="D101">
            <v>36096</v>
          </cell>
          <cell r="E101" t="str">
            <v>7500006006XCAH</v>
          </cell>
          <cell r="F101" t="str">
            <v>SEAT ASSY-RR</v>
          </cell>
          <cell r="M101">
            <v>13000</v>
          </cell>
          <cell r="N101">
            <v>0</v>
          </cell>
          <cell r="O101" t="str">
            <v>8620020</v>
          </cell>
          <cell r="P101" t="str">
            <v>시트　　　　　　　　　　　　수리</v>
          </cell>
          <cell r="Q101">
            <v>9010</v>
          </cell>
          <cell r="R101">
            <v>35800</v>
          </cell>
          <cell r="S101" t="str">
            <v>K</v>
          </cell>
          <cell r="U101" t="str">
            <v>김영균　　　　　　　</v>
          </cell>
          <cell r="W101" t="str">
            <v>98-10</v>
          </cell>
          <cell r="X101" t="str">
            <v>98-01</v>
          </cell>
          <cell r="Y101">
            <v>10</v>
          </cell>
          <cell r="Z101">
            <v>9810</v>
          </cell>
        </row>
        <row r="102">
          <cell r="A102" t="str">
            <v>광주상용정비사업소</v>
          </cell>
          <cell r="B102" t="str">
            <v>AG02G481000189</v>
          </cell>
          <cell r="C102" t="str">
            <v>142008</v>
          </cell>
          <cell r="D102">
            <v>36096</v>
          </cell>
          <cell r="E102" t="str">
            <v>7400105020AV</v>
          </cell>
          <cell r="F102" t="str">
            <v>SEAT ASSY-FRT-LH(D/RASCHE</v>
          </cell>
          <cell r="M102">
            <v>13000</v>
          </cell>
          <cell r="N102">
            <v>0</v>
          </cell>
          <cell r="O102" t="str">
            <v>8620020</v>
          </cell>
          <cell r="P102" t="str">
            <v>시트　　　　　　　　　　　　수리</v>
          </cell>
          <cell r="Q102">
            <v>3980</v>
          </cell>
          <cell r="R102">
            <v>36050</v>
          </cell>
          <cell r="S102" t="str">
            <v>M</v>
          </cell>
          <cell r="U102" t="str">
            <v>김명순　　　　　　　</v>
          </cell>
          <cell r="W102" t="str">
            <v>98-10</v>
          </cell>
          <cell r="X102" t="str">
            <v>98-09</v>
          </cell>
          <cell r="Y102">
            <v>2</v>
          </cell>
          <cell r="Z102">
            <v>9810</v>
          </cell>
        </row>
        <row r="103">
          <cell r="A103" t="str">
            <v>광주상용정비사업소</v>
          </cell>
          <cell r="B103" t="str">
            <v>AG02G481000352</v>
          </cell>
          <cell r="C103" t="str">
            <v>128429</v>
          </cell>
          <cell r="D103">
            <v>36101</v>
          </cell>
          <cell r="E103" t="str">
            <v>7400105020AV</v>
          </cell>
          <cell r="F103" t="str">
            <v>SEAT ASSY-FRT-LH(D/RASCHE</v>
          </cell>
          <cell r="M103">
            <v>13000</v>
          </cell>
          <cell r="N103">
            <v>0</v>
          </cell>
          <cell r="O103" t="str">
            <v>8620020</v>
          </cell>
          <cell r="P103" t="str">
            <v>시트　　　　　　　　　　　　수리</v>
          </cell>
          <cell r="Q103">
            <v>27901</v>
          </cell>
          <cell r="R103">
            <v>35679</v>
          </cell>
          <cell r="S103" t="str">
            <v>M</v>
          </cell>
          <cell r="U103" t="str">
            <v>김용재　　　　　　　</v>
          </cell>
          <cell r="W103" t="str">
            <v>98-11</v>
          </cell>
          <cell r="X103" t="str">
            <v>97-09</v>
          </cell>
          <cell r="Y103">
            <v>15</v>
          </cell>
          <cell r="Z103">
            <v>9811</v>
          </cell>
        </row>
        <row r="104">
          <cell r="A104" t="str">
            <v>광주상용정비사업소</v>
          </cell>
          <cell r="B104" t="str">
            <v>AG02G481000389</v>
          </cell>
          <cell r="C104" t="str">
            <v>129072</v>
          </cell>
          <cell r="D104">
            <v>36101</v>
          </cell>
          <cell r="E104" t="str">
            <v>7500005032XAV</v>
          </cell>
          <cell r="F104" t="str">
            <v>SEAT ASSY-RR</v>
          </cell>
          <cell r="M104">
            <v>13000</v>
          </cell>
          <cell r="N104">
            <v>0</v>
          </cell>
          <cell r="O104" t="str">
            <v>8620020</v>
          </cell>
          <cell r="P104" t="str">
            <v>시트　　　　　　　　　　　　수리</v>
          </cell>
          <cell r="Q104">
            <v>8100</v>
          </cell>
          <cell r="R104">
            <v>35787</v>
          </cell>
          <cell r="S104" t="str">
            <v>M</v>
          </cell>
          <cell r="U104" t="str">
            <v>안중곤　　　　　　　</v>
          </cell>
          <cell r="W104" t="str">
            <v>98-11</v>
          </cell>
          <cell r="X104" t="str">
            <v>97-12</v>
          </cell>
          <cell r="Y104">
            <v>12</v>
          </cell>
          <cell r="Z104">
            <v>9811</v>
          </cell>
        </row>
        <row r="105">
          <cell r="A105" t="str">
            <v>광주상용정비사업소</v>
          </cell>
          <cell r="B105" t="str">
            <v>AG02G481000409</v>
          </cell>
          <cell r="C105" t="str">
            <v>133773</v>
          </cell>
          <cell r="D105">
            <v>36108</v>
          </cell>
          <cell r="E105" t="str">
            <v>7500005032XAV</v>
          </cell>
          <cell r="F105" t="str">
            <v>SEAT ASSY-RR</v>
          </cell>
          <cell r="M105">
            <v>13000</v>
          </cell>
          <cell r="N105">
            <v>0</v>
          </cell>
          <cell r="O105" t="str">
            <v>8620020</v>
          </cell>
          <cell r="P105" t="str">
            <v>시트　　　　　　　　　　　　수리</v>
          </cell>
          <cell r="Q105">
            <v>17200</v>
          </cell>
          <cell r="R105">
            <v>35752</v>
          </cell>
          <cell r="S105" t="str">
            <v>M</v>
          </cell>
          <cell r="U105" t="str">
            <v>선종성　　　　　　　</v>
          </cell>
          <cell r="W105" t="str">
            <v>98-11</v>
          </cell>
          <cell r="X105" t="str">
            <v>97-11</v>
          </cell>
          <cell r="Y105">
            <v>13</v>
          </cell>
          <cell r="Z105">
            <v>9811</v>
          </cell>
        </row>
        <row r="106">
          <cell r="A106" t="str">
            <v>광주상용정비사업소</v>
          </cell>
          <cell r="B106" t="str">
            <v>AG02G481000590</v>
          </cell>
          <cell r="C106" t="str">
            <v>133507</v>
          </cell>
          <cell r="D106">
            <v>36119</v>
          </cell>
          <cell r="E106" t="str">
            <v>7400105020AV</v>
          </cell>
          <cell r="F106" t="str">
            <v>SEAT ASSY-FRT-LH(D/RASCHE</v>
          </cell>
          <cell r="M106">
            <v>13000</v>
          </cell>
          <cell r="N106">
            <v>0</v>
          </cell>
          <cell r="O106" t="str">
            <v>8620020</v>
          </cell>
          <cell r="P106" t="str">
            <v>시트　　　　　　　　　　　　수리</v>
          </cell>
          <cell r="Q106">
            <v>39010</v>
          </cell>
          <cell r="R106">
            <v>35739</v>
          </cell>
          <cell r="S106" t="str">
            <v>M</v>
          </cell>
          <cell r="U106" t="str">
            <v>김경배　　　　　　　</v>
          </cell>
          <cell r="W106" t="str">
            <v>98-11</v>
          </cell>
          <cell r="X106" t="str">
            <v>97-11</v>
          </cell>
          <cell r="Y106">
            <v>13</v>
          </cell>
          <cell r="Z106">
            <v>9811</v>
          </cell>
        </row>
        <row r="107">
          <cell r="A107" t="str">
            <v>광주상용정비사업소</v>
          </cell>
          <cell r="B107" t="str">
            <v>AG02G481100048</v>
          </cell>
          <cell r="C107" t="str">
            <v>133507</v>
          </cell>
          <cell r="D107">
            <v>36122</v>
          </cell>
          <cell r="E107" t="str">
            <v>7400105020AV</v>
          </cell>
          <cell r="F107" t="str">
            <v>SEAT ASSY-FRT-LH(D/RASCHE</v>
          </cell>
          <cell r="M107">
            <v>13000</v>
          </cell>
          <cell r="N107">
            <v>0</v>
          </cell>
          <cell r="O107" t="str">
            <v>8620020</v>
          </cell>
          <cell r="P107" t="str">
            <v>시트　　　　　　　　　　　　수리</v>
          </cell>
          <cell r="Q107">
            <v>39120</v>
          </cell>
          <cell r="R107">
            <v>35739</v>
          </cell>
          <cell r="S107" t="str">
            <v>M</v>
          </cell>
          <cell r="U107" t="str">
            <v>김경배　　　　　　　</v>
          </cell>
          <cell r="W107" t="str">
            <v>98-11</v>
          </cell>
          <cell r="X107" t="str">
            <v>97-11</v>
          </cell>
          <cell r="Y107">
            <v>13</v>
          </cell>
          <cell r="Z107">
            <v>9811</v>
          </cell>
        </row>
        <row r="108">
          <cell r="A108" t="str">
            <v>광주상용정비사업소</v>
          </cell>
          <cell r="B108" t="str">
            <v>AG02G481100088</v>
          </cell>
          <cell r="C108" t="str">
            <v>142123</v>
          </cell>
          <cell r="D108">
            <v>36123</v>
          </cell>
          <cell r="E108" t="str">
            <v>7400105020AV</v>
          </cell>
          <cell r="F108" t="str">
            <v>SEAT ASSY-FRT-LH(D/RASCHE</v>
          </cell>
          <cell r="M108">
            <v>13000</v>
          </cell>
          <cell r="N108">
            <v>0</v>
          </cell>
          <cell r="O108" t="str">
            <v>8620020</v>
          </cell>
          <cell r="P108" t="str">
            <v>시트　　　　　　　　　　　　수리</v>
          </cell>
          <cell r="Q108">
            <v>2400</v>
          </cell>
          <cell r="R108">
            <v>36062</v>
          </cell>
          <cell r="S108" t="str">
            <v>M</v>
          </cell>
          <cell r="U108" t="str">
            <v>최인철　　　　　　　</v>
          </cell>
          <cell r="W108" t="str">
            <v>98-11</v>
          </cell>
          <cell r="X108" t="str">
            <v>98-09</v>
          </cell>
          <cell r="Y108">
            <v>3</v>
          </cell>
          <cell r="Z108">
            <v>9811</v>
          </cell>
        </row>
        <row r="109">
          <cell r="A109" t="str">
            <v>광주상용정비사업소</v>
          </cell>
          <cell r="B109" t="str">
            <v>AG02G481100322</v>
          </cell>
          <cell r="C109" t="str">
            <v>133773</v>
          </cell>
          <cell r="D109">
            <v>36125</v>
          </cell>
          <cell r="E109" t="str">
            <v>7500005032XAV</v>
          </cell>
          <cell r="F109" t="str">
            <v>SEAT ASSY-RR</v>
          </cell>
          <cell r="M109">
            <v>13000</v>
          </cell>
          <cell r="N109">
            <v>0</v>
          </cell>
          <cell r="O109" t="str">
            <v>8620020</v>
          </cell>
          <cell r="P109" t="str">
            <v>시트　　　　　　　　　　　　수리</v>
          </cell>
          <cell r="Q109">
            <v>19250</v>
          </cell>
          <cell r="R109">
            <v>35752</v>
          </cell>
          <cell r="S109" t="str">
            <v>M</v>
          </cell>
          <cell r="U109" t="str">
            <v>선종성　　　　　　　</v>
          </cell>
          <cell r="W109" t="str">
            <v>98-11</v>
          </cell>
          <cell r="X109" t="str">
            <v>97-11</v>
          </cell>
          <cell r="Y109">
            <v>13</v>
          </cell>
          <cell r="Z109">
            <v>9811</v>
          </cell>
        </row>
        <row r="110">
          <cell r="A110" t="str">
            <v>광주상용정비사업소</v>
          </cell>
          <cell r="B110" t="str">
            <v>AG02G481100354</v>
          </cell>
          <cell r="C110" t="str">
            <v>139067</v>
          </cell>
          <cell r="D110">
            <v>36125</v>
          </cell>
          <cell r="E110" t="str">
            <v>7400205021CAF</v>
          </cell>
          <cell r="F110" t="str">
            <v>SEAT ASSY-FRT-RH(D/RASCHE</v>
          </cell>
          <cell r="M110">
            <v>9100</v>
          </cell>
          <cell r="N110">
            <v>0</v>
          </cell>
          <cell r="O110" t="str">
            <v>8620400</v>
          </cell>
          <cell r="P110" t="str">
            <v>앞시트앗세이（우）　　　　탈부착</v>
          </cell>
          <cell r="Q110">
            <v>10023</v>
          </cell>
          <cell r="R110">
            <v>35946</v>
          </cell>
          <cell r="S110" t="str">
            <v>M</v>
          </cell>
          <cell r="U110" t="str">
            <v>신은옥　　　　　　　</v>
          </cell>
          <cell r="W110" t="str">
            <v>98-11</v>
          </cell>
          <cell r="X110" t="str">
            <v>98-05</v>
          </cell>
          <cell r="Y110">
            <v>7</v>
          </cell>
          <cell r="Z110">
            <v>9811</v>
          </cell>
        </row>
        <row r="111">
          <cell r="A111" t="str">
            <v>광주상용정비사업소</v>
          </cell>
          <cell r="B111" t="str">
            <v>AG02G481100385</v>
          </cell>
          <cell r="C111" t="str">
            <v>136157</v>
          </cell>
          <cell r="D111">
            <v>36126</v>
          </cell>
          <cell r="E111" t="str">
            <v>7500005032XAV</v>
          </cell>
          <cell r="F111" t="str">
            <v>SEAT ASSY-RR</v>
          </cell>
          <cell r="M111">
            <v>5200</v>
          </cell>
          <cell r="N111">
            <v>0</v>
          </cell>
          <cell r="O111" t="str">
            <v>750991A</v>
          </cell>
          <cell r="Q111">
            <v>16500</v>
          </cell>
          <cell r="R111">
            <v>35790</v>
          </cell>
          <cell r="S111" t="str">
            <v>M</v>
          </cell>
          <cell r="U111" t="str">
            <v>이　애자　　　　　　</v>
          </cell>
          <cell r="W111" t="str">
            <v>98-11</v>
          </cell>
          <cell r="X111" t="str">
            <v>97-12</v>
          </cell>
          <cell r="Y111">
            <v>12</v>
          </cell>
          <cell r="Z111">
            <v>9811</v>
          </cell>
        </row>
        <row r="112">
          <cell r="A112" t="str">
            <v>광주상용정비사업소</v>
          </cell>
          <cell r="B112" t="str">
            <v>AG02G481100412</v>
          </cell>
          <cell r="C112" t="str">
            <v>121876</v>
          </cell>
          <cell r="D112">
            <v>36126</v>
          </cell>
          <cell r="E112" t="str">
            <v>7500005032XAV</v>
          </cell>
          <cell r="F112" t="str">
            <v>SEAT ASSY-RR</v>
          </cell>
          <cell r="M112">
            <v>13000</v>
          </cell>
          <cell r="N112">
            <v>0</v>
          </cell>
          <cell r="O112" t="str">
            <v>8620020</v>
          </cell>
          <cell r="P112" t="str">
            <v>시트　　　　　　　　　　　　수리</v>
          </cell>
          <cell r="Q112">
            <v>28900</v>
          </cell>
          <cell r="R112">
            <v>35731</v>
          </cell>
          <cell r="S112" t="str">
            <v>M</v>
          </cell>
          <cell r="U112" t="str">
            <v>나왕주　　　　　　　</v>
          </cell>
          <cell r="W112" t="str">
            <v>98-11</v>
          </cell>
          <cell r="X112" t="str">
            <v>97-10</v>
          </cell>
          <cell r="Y112">
            <v>14</v>
          </cell>
          <cell r="Z112">
            <v>9811</v>
          </cell>
        </row>
        <row r="113">
          <cell r="A113" t="str">
            <v>광주상용정비사업소</v>
          </cell>
          <cell r="B113" t="str">
            <v>AG02G481100518</v>
          </cell>
          <cell r="C113" t="str">
            <v>139472</v>
          </cell>
          <cell r="D113">
            <v>36130</v>
          </cell>
          <cell r="E113" t="str">
            <v>7500005032XAV</v>
          </cell>
          <cell r="F113" t="str">
            <v>SEAT ASSY-RR</v>
          </cell>
          <cell r="G113" t="str">
            <v>처짐　　　　　　　　　　</v>
          </cell>
          <cell r="H113" t="str">
            <v>주물불량　　　　　　　　</v>
          </cell>
          <cell r="M113">
            <v>13000</v>
          </cell>
          <cell r="N113">
            <v>0</v>
          </cell>
          <cell r="O113" t="str">
            <v>8620020</v>
          </cell>
          <cell r="P113" t="str">
            <v>시트　　　　　　　　　　　　수리</v>
          </cell>
          <cell r="Q113">
            <v>5900</v>
          </cell>
          <cell r="R113">
            <v>35915</v>
          </cell>
          <cell r="S113" t="str">
            <v>M</v>
          </cell>
          <cell r="U113" t="str">
            <v>정순분　　　　　　　</v>
          </cell>
          <cell r="W113" t="str">
            <v>98-12</v>
          </cell>
          <cell r="X113" t="str">
            <v>98-04</v>
          </cell>
          <cell r="Y113">
            <v>9</v>
          </cell>
          <cell r="Z113">
            <v>9812</v>
          </cell>
        </row>
        <row r="114">
          <cell r="A114" t="str">
            <v>광주상용정비사업소</v>
          </cell>
          <cell r="B114" t="str">
            <v>AG02G481200030</v>
          </cell>
          <cell r="C114" t="str">
            <v>025797</v>
          </cell>
          <cell r="D114">
            <v>36136</v>
          </cell>
          <cell r="E114" t="str">
            <v>7400106004XCAH</v>
          </cell>
          <cell r="F114" t="str">
            <v>SEAT ASSY-FRT-LH</v>
          </cell>
          <cell r="G114" t="str">
            <v>처짐　　　　　　　　　　</v>
          </cell>
          <cell r="H114" t="str">
            <v>재봉불량　　　　　　　　</v>
          </cell>
          <cell r="M114">
            <v>13000</v>
          </cell>
          <cell r="N114">
            <v>0</v>
          </cell>
          <cell r="O114" t="str">
            <v>8620020</v>
          </cell>
          <cell r="P114" t="str">
            <v>시트　　　　　　　　　　　　수리</v>
          </cell>
          <cell r="Q114">
            <v>20200</v>
          </cell>
          <cell r="R114">
            <v>35780</v>
          </cell>
          <cell r="S114" t="str">
            <v>K</v>
          </cell>
          <cell r="U114" t="str">
            <v>김혜숙　　　　　　　</v>
          </cell>
          <cell r="W114" t="str">
            <v>98-12</v>
          </cell>
          <cell r="X114" t="str">
            <v>97-12</v>
          </cell>
          <cell r="Y114">
            <v>13</v>
          </cell>
          <cell r="Z114">
            <v>9812</v>
          </cell>
        </row>
        <row r="115">
          <cell r="A115" t="str">
            <v>광주상용정비사업소</v>
          </cell>
          <cell r="B115" t="str">
            <v>AG02G481200160</v>
          </cell>
          <cell r="C115" t="str">
            <v>121876</v>
          </cell>
          <cell r="D115">
            <v>36140</v>
          </cell>
          <cell r="E115" t="str">
            <v>7500005003CAN</v>
          </cell>
          <cell r="F115" t="str">
            <v>SEAT ASSY-RR(F/WOVEN)</v>
          </cell>
          <cell r="G115" t="str">
            <v>처짐　　　　　　　　　　</v>
          </cell>
          <cell r="H115" t="str">
            <v>도금불량　　　　　　　　</v>
          </cell>
          <cell r="K115" t="str">
            <v>7500005003CAN</v>
          </cell>
          <cell r="L115" t="str">
            <v>SEAT ASSY-RR(F/WOVEN)</v>
          </cell>
          <cell r="M115">
            <v>22100</v>
          </cell>
          <cell r="N115">
            <v>206900</v>
          </cell>
          <cell r="O115" t="str">
            <v>8625000</v>
          </cell>
          <cell r="P115" t="str">
            <v>뒤시트앗세이　　　　　　　탈부착</v>
          </cell>
          <cell r="Q115">
            <v>29800</v>
          </cell>
          <cell r="R115">
            <v>35731</v>
          </cell>
          <cell r="S115" t="str">
            <v>M</v>
          </cell>
          <cell r="U115" t="str">
            <v>나왕주　　　　　　　</v>
          </cell>
          <cell r="W115" t="str">
            <v>98-12</v>
          </cell>
          <cell r="X115" t="str">
            <v>97-10</v>
          </cell>
          <cell r="Y115">
            <v>15</v>
          </cell>
          <cell r="Z115">
            <v>9812</v>
          </cell>
        </row>
        <row r="116">
          <cell r="A116" t="str">
            <v>광주상용정비사업소</v>
          </cell>
          <cell r="B116" t="str">
            <v>AG02G481200165</v>
          </cell>
          <cell r="C116" t="str">
            <v>128915</v>
          </cell>
          <cell r="D116">
            <v>36140</v>
          </cell>
          <cell r="E116" t="str">
            <v>7400105020AV</v>
          </cell>
          <cell r="F116" t="str">
            <v>SEAT ASSY-FRT-LH(D/RASCHE</v>
          </cell>
          <cell r="G116" t="str">
            <v>처짐　　　　　　　　　　</v>
          </cell>
          <cell r="H116" t="str">
            <v>재봉불량　　　　　　　　</v>
          </cell>
          <cell r="M116">
            <v>13000</v>
          </cell>
          <cell r="N116">
            <v>0</v>
          </cell>
          <cell r="O116" t="str">
            <v>8620020</v>
          </cell>
          <cell r="P116" t="str">
            <v>시트　　　　　　　　　　　　수리</v>
          </cell>
          <cell r="Q116">
            <v>24000</v>
          </cell>
          <cell r="R116">
            <v>35783</v>
          </cell>
          <cell r="S116" t="str">
            <v>M</v>
          </cell>
          <cell r="U116" t="str">
            <v>윤　근영　　　　　　</v>
          </cell>
          <cell r="W116" t="str">
            <v>98-12</v>
          </cell>
          <cell r="X116" t="str">
            <v>97-12</v>
          </cell>
          <cell r="Y116">
            <v>13</v>
          </cell>
          <cell r="Z116">
            <v>9812</v>
          </cell>
        </row>
        <row r="117">
          <cell r="A117" t="str">
            <v>광주상용정비사업소</v>
          </cell>
          <cell r="B117" t="str">
            <v>AG02G481200258</v>
          </cell>
          <cell r="C117" t="str">
            <v>150158</v>
          </cell>
          <cell r="D117">
            <v>36141</v>
          </cell>
          <cell r="E117" t="str">
            <v>7400105020AV</v>
          </cell>
          <cell r="F117" t="str">
            <v>SEAT ASSY-FRT-LH(D/RASCHE</v>
          </cell>
          <cell r="G117" t="str">
            <v>출력부족／가속불량　　　</v>
          </cell>
          <cell r="H117" t="str">
            <v>단선　　　　　　　　　　</v>
          </cell>
          <cell r="M117">
            <v>13000</v>
          </cell>
          <cell r="N117">
            <v>0</v>
          </cell>
          <cell r="O117" t="str">
            <v>8620020</v>
          </cell>
          <cell r="P117" t="str">
            <v>시트　　　　　　　　　　　　수리</v>
          </cell>
          <cell r="Q117">
            <v>380</v>
          </cell>
          <cell r="R117">
            <v>36139</v>
          </cell>
          <cell r="S117" t="str">
            <v>M</v>
          </cell>
          <cell r="U117" t="str">
            <v>박상태　　　　　　　</v>
          </cell>
          <cell r="W117" t="str">
            <v>98-12</v>
          </cell>
          <cell r="X117" t="str">
            <v>98-12</v>
          </cell>
          <cell r="Y117">
            <v>1</v>
          </cell>
          <cell r="Z117">
            <v>9812</v>
          </cell>
        </row>
        <row r="118">
          <cell r="A118" t="str">
            <v>광주상용정비사업소</v>
          </cell>
          <cell r="B118" t="str">
            <v>GJS1G480800013</v>
          </cell>
          <cell r="C118" t="str">
            <v>137781</v>
          </cell>
          <cell r="E118" t="str">
            <v>P7500005104AAC</v>
          </cell>
          <cell r="F118" t="str">
            <v>SEAT ASSY-RR(R/LEATHER)</v>
          </cell>
          <cell r="J118" t="str">
            <v>W</v>
          </cell>
          <cell r="K118" t="str">
            <v>P7500005104AAC</v>
          </cell>
          <cell r="L118" t="str">
            <v>SEAT ASSY-RR(R/LEATHER)</v>
          </cell>
          <cell r="M118">
            <v>22100</v>
          </cell>
          <cell r="N118">
            <v>406300</v>
          </cell>
          <cell r="O118" t="str">
            <v>8625000</v>
          </cell>
          <cell r="P118" t="str">
            <v>뒤시트앗세이　　　　　　　탈부착</v>
          </cell>
          <cell r="Q118">
            <v>8700</v>
          </cell>
          <cell r="S118" t="str">
            <v>M</v>
          </cell>
          <cell r="U118" t="str">
            <v>서이수　　　　　　　</v>
          </cell>
          <cell r="W118" t="str">
            <v>98-08</v>
          </cell>
          <cell r="X118" t="str">
            <v>98-02</v>
          </cell>
          <cell r="Y118">
            <v>7</v>
          </cell>
          <cell r="Z118">
            <v>9808</v>
          </cell>
        </row>
        <row r="119">
          <cell r="A119" t="str">
            <v>광주상용정비사업소</v>
          </cell>
          <cell r="B119" t="str">
            <v>GJS1G480800064</v>
          </cell>
          <cell r="C119" t="str">
            <v>029522</v>
          </cell>
          <cell r="E119" t="str">
            <v>P7400206001CAH</v>
          </cell>
          <cell r="F119" t="str">
            <v>SEAT ASSY-FRT-RH</v>
          </cell>
          <cell r="J119" t="str">
            <v>W</v>
          </cell>
          <cell r="K119" t="str">
            <v>P7400206001CAH</v>
          </cell>
          <cell r="L119" t="str">
            <v>SEAT ASSY-FRT-RH</v>
          </cell>
          <cell r="M119">
            <v>9100</v>
          </cell>
          <cell r="N119">
            <v>107400</v>
          </cell>
          <cell r="O119" t="str">
            <v>8620400</v>
          </cell>
          <cell r="P119" t="str">
            <v>앞시트앗세이（우）　　　　탈부착</v>
          </cell>
          <cell r="Q119">
            <v>7500</v>
          </cell>
          <cell r="S119" t="str">
            <v>K</v>
          </cell>
          <cell r="U119" t="str">
            <v>김희상　　　　　　　</v>
          </cell>
          <cell r="W119" t="str">
            <v>98-08</v>
          </cell>
          <cell r="X119" t="str">
            <v>98-03</v>
          </cell>
          <cell r="Y119">
            <v>6</v>
          </cell>
          <cell r="Z119">
            <v>9808</v>
          </cell>
        </row>
        <row r="120">
          <cell r="A120" t="str">
            <v>광주상용정비사업소</v>
          </cell>
          <cell r="B120" t="str">
            <v>GJS1G480800100</v>
          </cell>
          <cell r="C120" t="str">
            <v>138268</v>
          </cell>
          <cell r="E120" t="str">
            <v>P7400205400CAS</v>
          </cell>
          <cell r="F120" t="str">
            <v>SEAT ASSY-FRT-RH(F/WOVEN)</v>
          </cell>
          <cell r="J120" t="str">
            <v>W</v>
          </cell>
          <cell r="K120" t="str">
            <v>P7400205400CAS</v>
          </cell>
          <cell r="L120" t="str">
            <v>SEAT ASSY-FRT-RH(F/WOVEN)</v>
          </cell>
          <cell r="M120">
            <v>9100</v>
          </cell>
          <cell r="N120">
            <v>85500</v>
          </cell>
          <cell r="O120" t="str">
            <v>8620400</v>
          </cell>
          <cell r="P120" t="str">
            <v>앞시트앗세이（우）　　　　탈부착</v>
          </cell>
          <cell r="Q120">
            <v>2341</v>
          </cell>
          <cell r="S120" t="str">
            <v>M</v>
          </cell>
          <cell r="U120" t="str">
            <v>송완근　　　　　　　</v>
          </cell>
          <cell r="W120" t="str">
            <v>98-08</v>
          </cell>
          <cell r="X120" t="str">
            <v>98-07</v>
          </cell>
          <cell r="Y120">
            <v>2</v>
          </cell>
          <cell r="Z120">
            <v>9808</v>
          </cell>
        </row>
        <row r="121">
          <cell r="A121" t="str">
            <v>_x001E_구로사업소　보증_x001F_</v>
          </cell>
          <cell r="B121" t="str">
            <v>SES1S80700575</v>
          </cell>
          <cell r="C121" t="str">
            <v>128661</v>
          </cell>
          <cell r="D121">
            <v>35989</v>
          </cell>
          <cell r="E121" t="str">
            <v>7500005003CAN</v>
          </cell>
          <cell r="F121" t="str">
            <v>SEAT ASSY-RR(F/WOVEN</v>
          </cell>
          <cell r="G121" t="str">
            <v>_x001E_작동력부족　_x001F_</v>
          </cell>
          <cell r="H121" t="str">
            <v>_x001E_변형　　　　_x001F_</v>
          </cell>
          <cell r="I121" t="str">
            <v>_x001E_부품자체결함_x001F_</v>
          </cell>
          <cell r="J121" t="str">
            <v>W</v>
          </cell>
          <cell r="K121" t="str">
            <v>7500005003CAN</v>
          </cell>
          <cell r="L121" t="str">
            <v>SEAT ASSY-RR(F/WOVEN</v>
          </cell>
          <cell r="M121">
            <v>22100</v>
          </cell>
          <cell r="O121" t="str">
            <v>8625000</v>
          </cell>
          <cell r="P121" t="str">
            <v>_x001E_리어시트앗세이교환　　　_x001F_</v>
          </cell>
          <cell r="Q121">
            <v>16701</v>
          </cell>
          <cell r="R121">
            <v>35733</v>
          </cell>
          <cell r="S121" t="str">
            <v>M</v>
          </cell>
          <cell r="T121" t="str">
            <v>43961</v>
          </cell>
          <cell r="W121" t="str">
            <v>98-07</v>
          </cell>
          <cell r="X121" t="str">
            <v>97-10</v>
          </cell>
          <cell r="Y121">
            <v>10</v>
          </cell>
          <cell r="Z121">
            <v>9807</v>
          </cell>
        </row>
        <row r="122">
          <cell r="A122" t="str">
            <v>구로정비사업소</v>
          </cell>
          <cell r="B122" t="str">
            <v>AB03B80014002</v>
          </cell>
          <cell r="C122" t="str">
            <v>134326</v>
          </cell>
          <cell r="D122">
            <v>36088</v>
          </cell>
          <cell r="E122" t="str">
            <v>7400205000AV</v>
          </cell>
          <cell r="F122" t="str">
            <v>SEAT ASSY-FRT-RH</v>
          </cell>
          <cell r="J122" t="str">
            <v>W</v>
          </cell>
          <cell r="M122">
            <v>3900</v>
          </cell>
          <cell r="N122">
            <v>0</v>
          </cell>
          <cell r="O122" t="str">
            <v>8620020</v>
          </cell>
          <cell r="P122" t="str">
            <v>시트　　　　　　　　　　　　수리</v>
          </cell>
          <cell r="Q122">
            <v>34900</v>
          </cell>
          <cell r="S122" t="str">
            <v>M</v>
          </cell>
          <cell r="U122" t="str">
            <v>김상현　　　　　　</v>
          </cell>
          <cell r="W122" t="str">
            <v>98-10</v>
          </cell>
          <cell r="Z122">
            <v>9810</v>
          </cell>
        </row>
        <row r="123">
          <cell r="A123" t="str">
            <v>구로정비사업소</v>
          </cell>
          <cell r="B123" t="str">
            <v>AB03B80035101</v>
          </cell>
          <cell r="C123" t="str">
            <v>124005</v>
          </cell>
          <cell r="D123">
            <v>36090</v>
          </cell>
          <cell r="E123" t="str">
            <v>96315165</v>
          </cell>
          <cell r="F123" t="str">
            <v>SEAT A1-FRONT</v>
          </cell>
          <cell r="J123" t="str">
            <v>W</v>
          </cell>
          <cell r="M123">
            <v>13000</v>
          </cell>
          <cell r="N123">
            <v>0</v>
          </cell>
          <cell r="O123" t="str">
            <v>8620020</v>
          </cell>
          <cell r="P123" t="str">
            <v>시트　　　　　　　　　　　　수리</v>
          </cell>
          <cell r="Q123">
            <v>30000</v>
          </cell>
          <cell r="S123" t="str">
            <v>M</v>
          </cell>
          <cell r="U123" t="str">
            <v>김경환　　　　　　</v>
          </cell>
          <cell r="W123" t="str">
            <v>98-10</v>
          </cell>
          <cell r="Z123">
            <v>9810</v>
          </cell>
        </row>
        <row r="124">
          <cell r="A124" t="str">
            <v>구로정비사업소</v>
          </cell>
          <cell r="B124" t="str">
            <v>AB03B80048601</v>
          </cell>
          <cell r="C124" t="str">
            <v>137922</v>
          </cell>
          <cell r="D124">
            <v>36092</v>
          </cell>
          <cell r="E124" t="str">
            <v>7400205000AV</v>
          </cell>
          <cell r="F124" t="str">
            <v>SEAT ASSY-FRT-RH</v>
          </cell>
          <cell r="J124" t="str">
            <v>W</v>
          </cell>
          <cell r="M124">
            <v>13000</v>
          </cell>
          <cell r="N124">
            <v>0</v>
          </cell>
          <cell r="O124" t="str">
            <v>3209990</v>
          </cell>
          <cell r="P124" t="str">
            <v>프런트서스펜션기타　　　　　수리</v>
          </cell>
          <cell r="Q124">
            <v>1000</v>
          </cell>
          <cell r="S124" t="str">
            <v>M</v>
          </cell>
          <cell r="U124" t="str">
            <v>박종필　　　　　　</v>
          </cell>
          <cell r="W124" t="str">
            <v>98-10</v>
          </cell>
          <cell r="Z124">
            <v>9810</v>
          </cell>
        </row>
        <row r="125">
          <cell r="A125" t="str">
            <v>구로정비사업소</v>
          </cell>
          <cell r="B125" t="str">
            <v>AB03B80096801</v>
          </cell>
          <cell r="C125" t="str">
            <v>118344</v>
          </cell>
          <cell r="D125">
            <v>36099</v>
          </cell>
          <cell r="E125" t="str">
            <v>7400105061AAC</v>
          </cell>
          <cell r="F125" t="str">
            <v>SEAT ASSY-FRT-LH(R/LEATHE</v>
          </cell>
          <cell r="J125" t="str">
            <v>W</v>
          </cell>
          <cell r="M125">
            <v>6500</v>
          </cell>
          <cell r="N125">
            <v>0</v>
          </cell>
          <cell r="O125" t="str">
            <v>5510100</v>
          </cell>
          <cell r="P125" t="str">
            <v>카셋트　　　　　　　　　　탈부착</v>
          </cell>
          <cell r="Q125">
            <v>39000</v>
          </cell>
          <cell r="S125" t="str">
            <v>M</v>
          </cell>
          <cell r="U125" t="str">
            <v>한월기　　　　　　</v>
          </cell>
          <cell r="W125" t="str">
            <v>98-10</v>
          </cell>
          <cell r="Z125">
            <v>9810</v>
          </cell>
        </row>
        <row r="126">
          <cell r="A126" t="str">
            <v>구로정비사업소</v>
          </cell>
          <cell r="B126" t="str">
            <v>AB03B80161801</v>
          </cell>
          <cell r="C126" t="str">
            <v>127074</v>
          </cell>
          <cell r="D126">
            <v>36109</v>
          </cell>
          <cell r="E126" t="str">
            <v>96232561</v>
          </cell>
          <cell r="F126" t="str">
            <v>ARMREST-RR SEAT</v>
          </cell>
          <cell r="G126" t="str">
            <v>28</v>
          </cell>
          <cell r="H126" t="str">
            <v>74</v>
          </cell>
          <cell r="J126" t="str">
            <v>W</v>
          </cell>
          <cell r="M126">
            <v>11700</v>
          </cell>
          <cell r="N126">
            <v>0</v>
          </cell>
          <cell r="O126" t="str">
            <v>8424200</v>
          </cell>
          <cell r="P126" t="str">
            <v>앞도어트림비닐실　　　　　탈부착</v>
          </cell>
          <cell r="Q126">
            <v>12000</v>
          </cell>
          <cell r="R126">
            <v>35662</v>
          </cell>
          <cell r="S126" t="str">
            <v>M</v>
          </cell>
          <cell r="U126" t="str">
            <v>진성조</v>
          </cell>
          <cell r="W126" t="str">
            <v>98-11</v>
          </cell>
          <cell r="X126" t="str">
            <v>97-08</v>
          </cell>
          <cell r="Y126">
            <v>16</v>
          </cell>
          <cell r="Z126">
            <v>9811</v>
          </cell>
        </row>
        <row r="127">
          <cell r="A127" t="str">
            <v>구로정비사업소</v>
          </cell>
          <cell r="B127" t="str">
            <v>AB03B80201401</v>
          </cell>
          <cell r="C127" t="str">
            <v>139548</v>
          </cell>
          <cell r="D127">
            <v>36115</v>
          </cell>
          <cell r="E127" t="str">
            <v>94798757</v>
          </cell>
          <cell r="F127" t="str">
            <v>SEAT A-FRONT</v>
          </cell>
          <cell r="G127" t="str">
            <v>24</v>
          </cell>
          <cell r="H127" t="str">
            <v>66</v>
          </cell>
          <cell r="J127" t="str">
            <v>W</v>
          </cell>
          <cell r="M127">
            <v>2600</v>
          </cell>
          <cell r="N127">
            <v>0</v>
          </cell>
          <cell r="O127" t="str">
            <v>8628500</v>
          </cell>
          <cell r="P127" t="str">
            <v>안전벨트플라스틱커버　　　탈부착</v>
          </cell>
          <cell r="Q127">
            <v>1400</v>
          </cell>
          <cell r="R127">
            <v>36068</v>
          </cell>
          <cell r="S127" t="str">
            <v>M</v>
          </cell>
          <cell r="U127" t="str">
            <v>이연우　　　　　　</v>
          </cell>
          <cell r="W127" t="str">
            <v>98-11</v>
          </cell>
          <cell r="X127" t="str">
            <v>98-09</v>
          </cell>
          <cell r="Y127">
            <v>3</v>
          </cell>
          <cell r="Z127">
            <v>9811</v>
          </cell>
        </row>
        <row r="128">
          <cell r="A128" t="str">
            <v>구로정비사업소</v>
          </cell>
          <cell r="B128" t="str">
            <v>AB03B80221501</v>
          </cell>
          <cell r="C128" t="str">
            <v>025772</v>
          </cell>
          <cell r="D128">
            <v>36118</v>
          </cell>
          <cell r="E128" t="str">
            <v>90237401</v>
          </cell>
          <cell r="F128" t="str">
            <v>SEAT A-FRONT</v>
          </cell>
          <cell r="G128" t="str">
            <v>02</v>
          </cell>
          <cell r="H128" t="str">
            <v>66</v>
          </cell>
          <cell r="J128" t="str">
            <v>W</v>
          </cell>
          <cell r="M128">
            <v>33800</v>
          </cell>
          <cell r="N128">
            <v>0</v>
          </cell>
          <cell r="O128" t="str">
            <v>5209990</v>
          </cell>
          <cell r="P128" t="str">
            <v>배선기타　　　　　　　　　　수리</v>
          </cell>
          <cell r="Q128">
            <v>15300</v>
          </cell>
          <cell r="R128">
            <v>35885</v>
          </cell>
          <cell r="S128" t="str">
            <v>K</v>
          </cell>
          <cell r="U128" t="str">
            <v>진성강판（주）　　</v>
          </cell>
          <cell r="W128" t="str">
            <v>98-11</v>
          </cell>
          <cell r="X128" t="str">
            <v>98-03</v>
          </cell>
          <cell r="Y128">
            <v>9</v>
          </cell>
          <cell r="Z128">
            <v>9811</v>
          </cell>
        </row>
        <row r="129">
          <cell r="A129" t="str">
            <v>구로정비사업소</v>
          </cell>
          <cell r="B129" t="str">
            <v>AB03B80245601</v>
          </cell>
          <cell r="C129" t="str">
            <v>012097</v>
          </cell>
          <cell r="D129">
            <v>36122</v>
          </cell>
          <cell r="E129" t="str">
            <v>96076431</v>
          </cell>
          <cell r="F129" t="str">
            <v>SEAT A-FRONT</v>
          </cell>
          <cell r="G129" t="str">
            <v>02</v>
          </cell>
          <cell r="H129" t="str">
            <v>66</v>
          </cell>
          <cell r="J129" t="str">
            <v>W</v>
          </cell>
          <cell r="M129">
            <v>1300</v>
          </cell>
          <cell r="N129">
            <v>0</v>
          </cell>
          <cell r="O129" t="str">
            <v>8620020</v>
          </cell>
          <cell r="P129" t="str">
            <v>시트　　　　　　　　　　　　수리</v>
          </cell>
          <cell r="Q129">
            <v>30500</v>
          </cell>
          <cell r="R129">
            <v>35613</v>
          </cell>
          <cell r="S129" t="str">
            <v>K</v>
          </cell>
          <cell r="U129" t="str">
            <v>윤갑수</v>
          </cell>
          <cell r="W129" t="str">
            <v>98-11</v>
          </cell>
          <cell r="X129" t="str">
            <v>97-07</v>
          </cell>
          <cell r="Y129">
            <v>17</v>
          </cell>
          <cell r="Z129">
            <v>9811</v>
          </cell>
        </row>
        <row r="130">
          <cell r="A130" t="str">
            <v>구로정비사업소</v>
          </cell>
          <cell r="B130" t="str">
            <v>AB03B80274401</v>
          </cell>
          <cell r="C130" t="str">
            <v>141620</v>
          </cell>
          <cell r="D130">
            <v>36126</v>
          </cell>
          <cell r="E130" t="str">
            <v>94798758</v>
          </cell>
          <cell r="F130" t="str">
            <v>SEAT A-FRONT</v>
          </cell>
          <cell r="G130" t="str">
            <v>02</v>
          </cell>
          <cell r="H130" t="str">
            <v>66</v>
          </cell>
          <cell r="J130" t="str">
            <v>W</v>
          </cell>
          <cell r="M130">
            <v>1300</v>
          </cell>
          <cell r="N130">
            <v>0</v>
          </cell>
          <cell r="O130" t="str">
            <v>8620020</v>
          </cell>
          <cell r="P130" t="str">
            <v>시트　　　　　　　　　　　　수리</v>
          </cell>
          <cell r="Q130">
            <v>20</v>
          </cell>
          <cell r="R130">
            <v>36125</v>
          </cell>
          <cell r="S130" t="str">
            <v>M</v>
          </cell>
          <cell r="U130" t="str">
            <v>이창민　　　　　　</v>
          </cell>
          <cell r="W130" t="str">
            <v>98-11</v>
          </cell>
          <cell r="X130" t="str">
            <v>98-11</v>
          </cell>
          <cell r="Y130">
            <v>1</v>
          </cell>
          <cell r="Z130">
            <v>9811</v>
          </cell>
        </row>
        <row r="131">
          <cell r="A131" t="str">
            <v>구로정비사업소</v>
          </cell>
          <cell r="B131" t="str">
            <v>AB03B80288301</v>
          </cell>
          <cell r="C131" t="str">
            <v>039077</v>
          </cell>
          <cell r="D131">
            <v>36129</v>
          </cell>
          <cell r="E131" t="str">
            <v>94798758</v>
          </cell>
          <cell r="F131" t="str">
            <v>SEAT A-FRONT</v>
          </cell>
          <cell r="G131" t="str">
            <v>02</v>
          </cell>
          <cell r="H131" t="str">
            <v>66</v>
          </cell>
          <cell r="J131" t="str">
            <v>W</v>
          </cell>
          <cell r="M131">
            <v>6500</v>
          </cell>
          <cell r="N131">
            <v>0</v>
          </cell>
          <cell r="O131" t="str">
            <v>8620020</v>
          </cell>
          <cell r="P131" t="str">
            <v>시트　　　　　　　　　　　　수리</v>
          </cell>
          <cell r="Q131">
            <v>300</v>
          </cell>
          <cell r="R131">
            <v>36122</v>
          </cell>
          <cell r="S131" t="str">
            <v>K</v>
          </cell>
          <cell r="U131" t="str">
            <v>신용규</v>
          </cell>
          <cell r="W131" t="str">
            <v>98-11</v>
          </cell>
          <cell r="X131" t="str">
            <v>98-11</v>
          </cell>
          <cell r="Y131">
            <v>1</v>
          </cell>
          <cell r="Z131">
            <v>9811</v>
          </cell>
        </row>
        <row r="132">
          <cell r="A132" t="str">
            <v>구로정비사업소</v>
          </cell>
          <cell r="B132" t="str">
            <v>AB03B80294001</v>
          </cell>
          <cell r="C132" t="str">
            <v>128899</v>
          </cell>
          <cell r="D132">
            <v>36130</v>
          </cell>
          <cell r="E132" t="str">
            <v>7400105400CAN</v>
          </cell>
          <cell r="F132" t="str">
            <v>SEAT ASSY-FRT-LH(F/WOVEN)</v>
          </cell>
          <cell r="G132" t="str">
            <v>이음／소음　　　　　　　</v>
          </cell>
          <cell r="H132" t="str">
            <v>간격과대　　　　　　　　</v>
          </cell>
          <cell r="J132" t="str">
            <v>W</v>
          </cell>
          <cell r="M132">
            <v>9100</v>
          </cell>
          <cell r="N132">
            <v>0</v>
          </cell>
          <cell r="O132" t="str">
            <v>8620400</v>
          </cell>
          <cell r="P132" t="str">
            <v>앞시트앗세이（우）　　　　탈부착</v>
          </cell>
          <cell r="Q132">
            <v>30000</v>
          </cell>
          <cell r="R132">
            <v>35683</v>
          </cell>
          <cell r="S132" t="str">
            <v>M</v>
          </cell>
          <cell r="U132" t="str">
            <v>최재호</v>
          </cell>
          <cell r="W132" t="str">
            <v>98-12</v>
          </cell>
          <cell r="X132" t="str">
            <v>97-09</v>
          </cell>
          <cell r="Y132">
            <v>16</v>
          </cell>
          <cell r="Z132">
            <v>9812</v>
          </cell>
        </row>
        <row r="133">
          <cell r="A133" t="str">
            <v>구로정비사업소</v>
          </cell>
          <cell r="B133" t="str">
            <v>AB03B80300602</v>
          </cell>
          <cell r="C133" t="str">
            <v>136791</v>
          </cell>
          <cell r="D133">
            <v>36131</v>
          </cell>
          <cell r="E133" t="str">
            <v>7400105400CAN</v>
          </cell>
          <cell r="F133" t="str">
            <v>SEAT ASSY-FRT-LH(F/WOVEN)</v>
          </cell>
          <cell r="G133" t="str">
            <v>이음／소음　　　　　　　</v>
          </cell>
          <cell r="H133" t="str">
            <v>접촉불량　　　　　　　　</v>
          </cell>
          <cell r="J133" t="str">
            <v>W</v>
          </cell>
          <cell r="M133">
            <v>13000</v>
          </cell>
          <cell r="N133">
            <v>0</v>
          </cell>
          <cell r="O133" t="str">
            <v>8620020</v>
          </cell>
          <cell r="P133" t="str">
            <v>시트　　　　　　　　　　　　수리</v>
          </cell>
          <cell r="Q133">
            <v>26000</v>
          </cell>
          <cell r="R133">
            <v>35800</v>
          </cell>
          <cell r="S133" t="str">
            <v>M</v>
          </cell>
          <cell r="U133" t="str">
            <v>이재수　　　　　　</v>
          </cell>
          <cell r="W133" t="str">
            <v>98-12</v>
          </cell>
          <cell r="X133" t="str">
            <v>98-01</v>
          </cell>
          <cell r="Y133">
            <v>12</v>
          </cell>
          <cell r="Z133">
            <v>9812</v>
          </cell>
        </row>
        <row r="134">
          <cell r="A134" t="str">
            <v>구로정비사업소</v>
          </cell>
          <cell r="B134" t="str">
            <v>AB03B80302901</v>
          </cell>
          <cell r="C134" t="str">
            <v>119301</v>
          </cell>
          <cell r="D134">
            <v>36131</v>
          </cell>
          <cell r="E134" t="str">
            <v>7500005102XAAC</v>
          </cell>
          <cell r="F134" t="str">
            <v>SEAT ASSY-RR(LEATHER)</v>
          </cell>
          <cell r="G134" t="str">
            <v>단차불량　　　　　　　　</v>
          </cell>
          <cell r="H134" t="str">
            <v>접착불량　　　　　　　　</v>
          </cell>
          <cell r="J134" t="str">
            <v>W</v>
          </cell>
          <cell r="M134">
            <v>13000</v>
          </cell>
          <cell r="N134">
            <v>0</v>
          </cell>
          <cell r="O134" t="str">
            <v>8620020</v>
          </cell>
          <cell r="P134" t="str">
            <v>시트　　　　　　　　　　　　수리</v>
          </cell>
          <cell r="Q134">
            <v>39500</v>
          </cell>
          <cell r="R134">
            <v>35565</v>
          </cell>
          <cell r="S134" t="str">
            <v>M</v>
          </cell>
          <cell r="U134" t="str">
            <v>박귀린　　　　　　</v>
          </cell>
          <cell r="W134" t="str">
            <v>98-12</v>
          </cell>
          <cell r="X134" t="str">
            <v>97-05</v>
          </cell>
          <cell r="Y134">
            <v>20</v>
          </cell>
          <cell r="Z134">
            <v>9812</v>
          </cell>
        </row>
        <row r="135">
          <cell r="A135" t="str">
            <v>구로정비사업소</v>
          </cell>
          <cell r="B135" t="str">
            <v>AB03B80357201</v>
          </cell>
          <cell r="C135" t="str">
            <v>145362</v>
          </cell>
          <cell r="D135">
            <v>36140</v>
          </cell>
          <cell r="E135" t="str">
            <v>7400105750AAC</v>
          </cell>
          <cell r="F135" t="str">
            <v>SEAT ASSY-FRT-LH(R/LEATHE</v>
          </cell>
          <cell r="G135" t="str">
            <v>휨／변형／꺽임　　　　　</v>
          </cell>
          <cell r="H135" t="str">
            <v>편심　　　　　　　　　　</v>
          </cell>
          <cell r="J135" t="str">
            <v>W</v>
          </cell>
          <cell r="K135" t="str">
            <v>7400105750AAC</v>
          </cell>
          <cell r="L135" t="str">
            <v>SEAT ASSY-FRT-LH(R/LEATHE</v>
          </cell>
          <cell r="M135">
            <v>9100</v>
          </cell>
          <cell r="N135">
            <v>250000</v>
          </cell>
          <cell r="Q135">
            <v>16000</v>
          </cell>
          <cell r="R135">
            <v>36035</v>
          </cell>
          <cell r="S135" t="str">
            <v>M</v>
          </cell>
          <cell r="U135" t="str">
            <v>최민승　　　　　　</v>
          </cell>
          <cell r="W135" t="str">
            <v>98-12</v>
          </cell>
          <cell r="X135" t="str">
            <v>98-08</v>
          </cell>
          <cell r="Y135">
            <v>5</v>
          </cell>
          <cell r="Z135">
            <v>9812</v>
          </cell>
        </row>
        <row r="136">
          <cell r="A136" t="str">
            <v>구로정비사업소</v>
          </cell>
          <cell r="B136" t="str">
            <v>AB03B80373901</v>
          </cell>
          <cell r="C136" t="str">
            <v>014859</v>
          </cell>
          <cell r="D136">
            <v>36143</v>
          </cell>
          <cell r="E136" t="str">
            <v>96076429</v>
          </cell>
          <cell r="F136" t="str">
            <v>SEAT A-FRONT</v>
          </cell>
          <cell r="G136" t="str">
            <v>이음／소음　　　　　　　</v>
          </cell>
          <cell r="H136" t="str">
            <v>조정불량　　　　　　　　</v>
          </cell>
          <cell r="J136" t="str">
            <v>W</v>
          </cell>
          <cell r="M136">
            <v>6500</v>
          </cell>
          <cell r="N136">
            <v>0</v>
          </cell>
          <cell r="O136" t="str">
            <v>8620020</v>
          </cell>
          <cell r="P136" t="str">
            <v>시트　　　　　　　　　　　　수리</v>
          </cell>
          <cell r="Q136">
            <v>30000</v>
          </cell>
          <cell r="R136">
            <v>35658</v>
          </cell>
          <cell r="S136" t="str">
            <v>K</v>
          </cell>
          <cell r="U136" t="str">
            <v>김상덕　　　　　　</v>
          </cell>
          <cell r="V136">
            <v>0</v>
          </cell>
          <cell r="W136" t="str">
            <v>98-12</v>
          </cell>
          <cell r="X136" t="str">
            <v>97-08</v>
          </cell>
          <cell r="Y136">
            <v>17</v>
          </cell>
          <cell r="Z136">
            <v>9812</v>
          </cell>
        </row>
        <row r="137">
          <cell r="A137" t="str">
            <v>구로정비사업소</v>
          </cell>
          <cell r="B137" t="str">
            <v>AB03B80420402</v>
          </cell>
          <cell r="C137" t="str">
            <v>028840</v>
          </cell>
          <cell r="D137">
            <v>36150</v>
          </cell>
          <cell r="E137" t="str">
            <v>96110025</v>
          </cell>
          <cell r="F137" t="str">
            <v>SEAT A-FRONT</v>
          </cell>
          <cell r="G137" t="str">
            <v>작동불능　　　　　　　　</v>
          </cell>
          <cell r="H137" t="str">
            <v>조정불량　　　　　　　　</v>
          </cell>
          <cell r="J137" t="str">
            <v>W</v>
          </cell>
          <cell r="M137">
            <v>6500</v>
          </cell>
          <cell r="N137">
            <v>0</v>
          </cell>
          <cell r="O137" t="str">
            <v>8620020</v>
          </cell>
          <cell r="P137" t="str">
            <v>시트　　　　　　　　　　　　수리</v>
          </cell>
          <cell r="Q137">
            <v>16510</v>
          </cell>
          <cell r="R137">
            <v>35896</v>
          </cell>
          <cell r="S137" t="str">
            <v>K</v>
          </cell>
          <cell r="U137" t="str">
            <v>박태관　　　　　　</v>
          </cell>
          <cell r="W137" t="str">
            <v>98-12</v>
          </cell>
          <cell r="X137" t="str">
            <v>98-04</v>
          </cell>
          <cell r="Y137">
            <v>9</v>
          </cell>
          <cell r="Z137">
            <v>9812</v>
          </cell>
        </row>
        <row r="138">
          <cell r="A138" t="str">
            <v>구로정비사업소</v>
          </cell>
          <cell r="B138" t="str">
            <v>AB03B80458101</v>
          </cell>
          <cell r="C138" t="str">
            <v>122536</v>
          </cell>
          <cell r="D138">
            <v>36157</v>
          </cell>
          <cell r="E138" t="str">
            <v>7400105000AV</v>
          </cell>
          <cell r="F138" t="str">
            <v>SEAT ASSY-FRT-LH</v>
          </cell>
          <cell r="G138" t="str">
            <v>이음／소음　　　　　　　</v>
          </cell>
          <cell r="H138" t="str">
            <v>기타　　　　　　　　　　</v>
          </cell>
          <cell r="J138" t="str">
            <v>W</v>
          </cell>
          <cell r="M138">
            <v>1300</v>
          </cell>
          <cell r="N138">
            <v>0</v>
          </cell>
          <cell r="O138" t="str">
            <v>8620020</v>
          </cell>
          <cell r="P138" t="str">
            <v>시트　　　　　　　　　　　　수리</v>
          </cell>
          <cell r="Q138">
            <v>29550</v>
          </cell>
          <cell r="R138">
            <v>35614</v>
          </cell>
          <cell r="S138" t="str">
            <v>M</v>
          </cell>
          <cell r="U138" t="str">
            <v>심영섭</v>
          </cell>
          <cell r="W138" t="str">
            <v>98-12</v>
          </cell>
          <cell r="X138" t="str">
            <v>97-07</v>
          </cell>
          <cell r="Y138">
            <v>18</v>
          </cell>
          <cell r="Z138">
            <v>9812</v>
          </cell>
        </row>
        <row r="139">
          <cell r="A139" t="str">
            <v>구로정비사업소</v>
          </cell>
          <cell r="B139" t="str">
            <v>AB03B80465401</v>
          </cell>
          <cell r="C139" t="str">
            <v>017417</v>
          </cell>
          <cell r="D139">
            <v>36158</v>
          </cell>
          <cell r="E139" t="str">
            <v>7400106004XCAH</v>
          </cell>
          <cell r="F139" t="str">
            <v>SEAT ASSY-FRT-LH</v>
          </cell>
          <cell r="G139" t="str">
            <v>이음／소음　　　　　　　</v>
          </cell>
          <cell r="H139" t="str">
            <v>간섭　　　　　　　　　　</v>
          </cell>
          <cell r="J139" t="str">
            <v>W</v>
          </cell>
          <cell r="M139">
            <v>1300</v>
          </cell>
          <cell r="N139">
            <v>0</v>
          </cell>
          <cell r="O139" t="str">
            <v>8620020</v>
          </cell>
          <cell r="P139" t="str">
            <v>시트　　　　　　　　　　　　수리</v>
          </cell>
          <cell r="Q139">
            <v>38000</v>
          </cell>
          <cell r="R139">
            <v>35686</v>
          </cell>
          <cell r="S139" t="str">
            <v>K</v>
          </cell>
          <cell r="U139" t="str">
            <v>정시홍　　　　　　</v>
          </cell>
          <cell r="W139" t="str">
            <v>98-12</v>
          </cell>
          <cell r="X139" t="str">
            <v>97-09</v>
          </cell>
          <cell r="Y139">
            <v>16</v>
          </cell>
          <cell r="Z139">
            <v>9812</v>
          </cell>
        </row>
        <row r="140">
          <cell r="A140" t="str">
            <v>구로정비사업소</v>
          </cell>
          <cell r="B140" t="str">
            <v>AB03B90031501</v>
          </cell>
          <cell r="C140" t="str">
            <v>130457</v>
          </cell>
          <cell r="D140">
            <v>36167</v>
          </cell>
          <cell r="E140" t="str">
            <v>P7400105000AV</v>
          </cell>
          <cell r="F140" t="str">
            <v>SEAT ASSY-FRT</v>
          </cell>
          <cell r="G140" t="str">
            <v>작동불량（간헐작동）　　</v>
          </cell>
          <cell r="H140" t="str">
            <v>조임불량　　　　　　　　</v>
          </cell>
          <cell r="J140" t="str">
            <v>W</v>
          </cell>
          <cell r="M140">
            <v>1300</v>
          </cell>
          <cell r="N140">
            <v>0</v>
          </cell>
          <cell r="O140" t="str">
            <v>8620020</v>
          </cell>
          <cell r="P140" t="str">
            <v>시트　　　　　　　　　　　　수리</v>
          </cell>
          <cell r="Q140">
            <v>36400</v>
          </cell>
          <cell r="R140">
            <v>35699</v>
          </cell>
          <cell r="S140" t="str">
            <v>M</v>
          </cell>
          <cell r="U140" t="str">
            <v>임종안　　　　　　</v>
          </cell>
          <cell r="W140" t="str">
            <v>99-01</v>
          </cell>
          <cell r="X140" t="str">
            <v>97-09</v>
          </cell>
          <cell r="Y140">
            <v>17</v>
          </cell>
          <cell r="Z140">
            <v>9901</v>
          </cell>
        </row>
        <row r="141">
          <cell r="A141" t="str">
            <v>구로정비사업소</v>
          </cell>
          <cell r="B141" t="str">
            <v>AB03B90037803</v>
          </cell>
          <cell r="C141" t="str">
            <v>140919</v>
          </cell>
          <cell r="D141">
            <v>36168</v>
          </cell>
          <cell r="E141" t="str">
            <v>P7500005000AV</v>
          </cell>
          <cell r="F141" t="str">
            <v>SEAT ASSY-RR</v>
          </cell>
          <cell r="G141" t="str">
            <v>이음／소음　　　　　　　</v>
          </cell>
          <cell r="H141" t="str">
            <v>벗겨짐　　　　　　　　　</v>
          </cell>
          <cell r="J141" t="str">
            <v>W</v>
          </cell>
          <cell r="M141">
            <v>6500</v>
          </cell>
          <cell r="N141">
            <v>0</v>
          </cell>
          <cell r="O141" t="str">
            <v>8620020</v>
          </cell>
          <cell r="P141" t="str">
            <v>시트　　　　　　　　　　　　수리</v>
          </cell>
          <cell r="Q141">
            <v>792</v>
          </cell>
          <cell r="R141">
            <v>36160</v>
          </cell>
          <cell r="S141" t="str">
            <v>M</v>
          </cell>
          <cell r="U141" t="str">
            <v>박재근　　　　　　</v>
          </cell>
          <cell r="W141" t="str">
            <v>99-01</v>
          </cell>
          <cell r="X141" t="str">
            <v>98-12</v>
          </cell>
          <cell r="Y141">
            <v>12</v>
          </cell>
          <cell r="Z141">
            <v>9901</v>
          </cell>
        </row>
        <row r="142">
          <cell r="A142" t="str">
            <v>구로정비사업소</v>
          </cell>
          <cell r="B142" t="str">
            <v>AB03B90064402</v>
          </cell>
          <cell r="C142" t="str">
            <v>009415</v>
          </cell>
          <cell r="D142">
            <v>36173</v>
          </cell>
          <cell r="E142" t="str">
            <v>P7500006006XCAH</v>
          </cell>
          <cell r="F142" t="str">
            <v>SEAT ASSY-RR</v>
          </cell>
          <cell r="G142" t="str">
            <v>이음／소음　　　　　　　</v>
          </cell>
          <cell r="H142" t="str">
            <v>간격과대　　　　　　　　</v>
          </cell>
          <cell r="J142" t="str">
            <v>W</v>
          </cell>
          <cell r="M142">
            <v>6500</v>
          </cell>
          <cell r="N142">
            <v>0</v>
          </cell>
          <cell r="O142" t="str">
            <v>8620020</v>
          </cell>
          <cell r="P142" t="str">
            <v>시트　　　　　　　　　　　　수리</v>
          </cell>
          <cell r="Q142">
            <v>30000</v>
          </cell>
          <cell r="R142">
            <v>35590</v>
          </cell>
          <cell r="S142" t="str">
            <v>K</v>
          </cell>
          <cell r="U142" t="str">
            <v>우윤숙　　　　　　</v>
          </cell>
          <cell r="W142" t="str">
            <v>99-01</v>
          </cell>
          <cell r="X142" t="str">
            <v>97-06</v>
          </cell>
          <cell r="Y142">
            <v>20</v>
          </cell>
          <cell r="Z142">
            <v>9901</v>
          </cell>
        </row>
        <row r="143">
          <cell r="A143" t="str">
            <v>구로정비사업소</v>
          </cell>
          <cell r="B143" t="str">
            <v>AB03B90076802</v>
          </cell>
          <cell r="C143" t="str">
            <v>026196</v>
          </cell>
          <cell r="D143">
            <v>36174</v>
          </cell>
          <cell r="E143" t="str">
            <v>P7400106004XCAH</v>
          </cell>
          <cell r="F143" t="str">
            <v>SEAT ASSY-FRT</v>
          </cell>
          <cell r="G143" t="str">
            <v>작동불능　　　　　　　　</v>
          </cell>
          <cell r="H143" t="str">
            <v>회전불량　　　　　　　　</v>
          </cell>
          <cell r="J143" t="str">
            <v>W</v>
          </cell>
          <cell r="M143">
            <v>6500</v>
          </cell>
          <cell r="N143">
            <v>0</v>
          </cell>
          <cell r="O143" t="str">
            <v>8620020</v>
          </cell>
          <cell r="P143" t="str">
            <v>시트　　　　　　　　　　　　수리</v>
          </cell>
          <cell r="Q143">
            <v>16400</v>
          </cell>
          <cell r="R143">
            <v>35793</v>
          </cell>
          <cell r="S143" t="str">
            <v>K</v>
          </cell>
          <cell r="U143" t="str">
            <v>김재호　　　　　　</v>
          </cell>
          <cell r="W143" t="str">
            <v>99-01</v>
          </cell>
          <cell r="X143" t="str">
            <v>97-12</v>
          </cell>
          <cell r="Y143">
            <v>24</v>
          </cell>
          <cell r="Z143">
            <v>9901</v>
          </cell>
        </row>
        <row r="144">
          <cell r="A144" t="str">
            <v>구로정비사업소</v>
          </cell>
          <cell r="B144" t="str">
            <v>AB03B90103703</v>
          </cell>
          <cell r="C144" t="str">
            <v>030559</v>
          </cell>
          <cell r="D144">
            <v>36178</v>
          </cell>
          <cell r="E144" t="str">
            <v>P850S2A83D12-LG6</v>
          </cell>
          <cell r="F144" t="str">
            <v>SEAT SET-FRONT,L</v>
          </cell>
          <cell r="G144" t="str">
            <v>조정불량　　　　　　　　</v>
          </cell>
          <cell r="H144" t="str">
            <v>조정불량　　　　　　　　</v>
          </cell>
          <cell r="J144" t="str">
            <v>W</v>
          </cell>
          <cell r="M144">
            <v>3900</v>
          </cell>
          <cell r="N144">
            <v>0</v>
          </cell>
          <cell r="O144" t="str">
            <v>8620020</v>
          </cell>
          <cell r="P144" t="str">
            <v>시트　　　　　　　　　　　　수리</v>
          </cell>
          <cell r="Q144">
            <v>31800</v>
          </cell>
          <cell r="R144">
            <v>35919</v>
          </cell>
          <cell r="S144" t="str">
            <v>K</v>
          </cell>
          <cell r="U144" t="str">
            <v>박지태　　　　　　</v>
          </cell>
          <cell r="W144" t="str">
            <v>99-01</v>
          </cell>
          <cell r="X144" t="str">
            <v>98-05</v>
          </cell>
          <cell r="Y144">
            <v>9</v>
          </cell>
          <cell r="Z144">
            <v>9901</v>
          </cell>
        </row>
        <row r="145">
          <cell r="A145" t="str">
            <v>구로정비사업소</v>
          </cell>
          <cell r="B145" t="str">
            <v>AB03B90126407</v>
          </cell>
          <cell r="C145" t="str">
            <v>119277</v>
          </cell>
          <cell r="D145">
            <v>36182</v>
          </cell>
          <cell r="E145" t="str">
            <v>P7500005000AV</v>
          </cell>
          <cell r="F145" t="str">
            <v>SEAT ASSY-RR</v>
          </cell>
          <cell r="G145" t="str">
            <v>이음／소음　　　　　　　</v>
          </cell>
          <cell r="H145" t="str">
            <v>훨거움／늘어짐　　　　　</v>
          </cell>
          <cell r="J145" t="str">
            <v>W</v>
          </cell>
          <cell r="M145">
            <v>6500</v>
          </cell>
          <cell r="N145">
            <v>0</v>
          </cell>
          <cell r="O145" t="str">
            <v>8620020</v>
          </cell>
          <cell r="P145" t="str">
            <v>시트　　　　　　　　　　　　수리</v>
          </cell>
          <cell r="Q145">
            <v>37500</v>
          </cell>
          <cell r="R145">
            <v>35593</v>
          </cell>
          <cell r="S145" t="str">
            <v>M</v>
          </cell>
          <cell r="U145" t="str">
            <v>정봉용　　　　　　</v>
          </cell>
          <cell r="W145" t="str">
            <v>99-01</v>
          </cell>
          <cell r="X145" t="str">
            <v>97-06</v>
          </cell>
          <cell r="Y145">
            <v>20</v>
          </cell>
          <cell r="Z145">
            <v>9901</v>
          </cell>
        </row>
        <row r="146">
          <cell r="A146" t="str">
            <v>구로정비사업소</v>
          </cell>
          <cell r="B146" t="str">
            <v>AB03B90139601</v>
          </cell>
          <cell r="C146" t="str">
            <v>032643</v>
          </cell>
          <cell r="D146">
            <v>36182</v>
          </cell>
          <cell r="E146" t="str">
            <v>P7400206004XCAH</v>
          </cell>
          <cell r="F146" t="str">
            <v>SEAT ASSY-FRT</v>
          </cell>
          <cell r="G146" t="str">
            <v>떨림　　　　　　　　　　</v>
          </cell>
          <cell r="H146" t="str">
            <v>훨거움／늘어짐　　　　　</v>
          </cell>
          <cell r="J146" t="str">
            <v>W</v>
          </cell>
          <cell r="M146">
            <v>6500</v>
          </cell>
          <cell r="N146">
            <v>0</v>
          </cell>
          <cell r="O146" t="str">
            <v>8620020</v>
          </cell>
          <cell r="P146" t="str">
            <v>시트　　　　　　　　　　　　수리</v>
          </cell>
          <cell r="Q146">
            <v>9600</v>
          </cell>
          <cell r="R146">
            <v>35984</v>
          </cell>
          <cell r="S146" t="str">
            <v>K</v>
          </cell>
          <cell r="U146" t="str">
            <v>문병연</v>
          </cell>
          <cell r="W146" t="str">
            <v>99-01</v>
          </cell>
          <cell r="X146" t="str">
            <v>98-07</v>
          </cell>
          <cell r="Y146">
            <v>7</v>
          </cell>
          <cell r="Z146">
            <v>9901</v>
          </cell>
        </row>
        <row r="147">
          <cell r="A147" t="str">
            <v>구로정비사업소</v>
          </cell>
          <cell r="B147" t="str">
            <v>AB03B90162603</v>
          </cell>
          <cell r="C147" t="str">
            <v>145329</v>
          </cell>
          <cell r="D147">
            <v>36186</v>
          </cell>
          <cell r="E147" t="str">
            <v>P7500005000AV</v>
          </cell>
          <cell r="F147" t="str">
            <v>SEAT ASSY-RR</v>
          </cell>
          <cell r="G147" t="str">
            <v>이음／소음　　　　　　　</v>
          </cell>
          <cell r="H147" t="str">
            <v>재질불량　　　　　　　　</v>
          </cell>
          <cell r="J147" t="str">
            <v>W</v>
          </cell>
          <cell r="M147">
            <v>6500</v>
          </cell>
          <cell r="N147">
            <v>0</v>
          </cell>
          <cell r="O147" t="str">
            <v>8620020</v>
          </cell>
          <cell r="P147" t="str">
            <v>시트　　　　　　　　　　　　수리</v>
          </cell>
          <cell r="Q147">
            <v>13000</v>
          </cell>
          <cell r="R147">
            <v>36054</v>
          </cell>
          <cell r="S147" t="str">
            <v>M</v>
          </cell>
          <cell r="U147" t="str">
            <v>청송종합상사　　　</v>
          </cell>
          <cell r="W147" t="str">
            <v>99-01</v>
          </cell>
          <cell r="X147" t="str">
            <v>98-09</v>
          </cell>
          <cell r="Y147">
            <v>5</v>
          </cell>
          <cell r="Z147">
            <v>9901</v>
          </cell>
        </row>
        <row r="148">
          <cell r="A148" t="str">
            <v>구로정비사업소</v>
          </cell>
          <cell r="B148" t="str">
            <v>AB03B90164002</v>
          </cell>
          <cell r="C148" t="str">
            <v>152254</v>
          </cell>
          <cell r="D148">
            <v>36187</v>
          </cell>
          <cell r="E148" t="str">
            <v>P7500005003CAS</v>
          </cell>
          <cell r="F148" t="str">
            <v>SEAT ASSY-RR</v>
          </cell>
          <cell r="G148" t="str">
            <v>이음／소음　　　　　　　</v>
          </cell>
          <cell r="H148" t="str">
            <v>훨거움／늘어짐　　　　　</v>
          </cell>
          <cell r="J148" t="str">
            <v>W</v>
          </cell>
          <cell r="M148">
            <v>3900</v>
          </cell>
          <cell r="N148">
            <v>0</v>
          </cell>
          <cell r="O148" t="str">
            <v>8620020</v>
          </cell>
          <cell r="P148" t="str">
            <v>시트　　　　　　　　　　　　수리</v>
          </cell>
          <cell r="Q148">
            <v>2000</v>
          </cell>
          <cell r="R148">
            <v>36167</v>
          </cell>
          <cell r="S148" t="str">
            <v>M</v>
          </cell>
          <cell r="U148" t="str">
            <v>이진욱　　　　　　</v>
          </cell>
          <cell r="W148" t="str">
            <v>99-01</v>
          </cell>
          <cell r="X148" t="str">
            <v>99-01</v>
          </cell>
          <cell r="Y148">
            <v>1</v>
          </cell>
          <cell r="Z148">
            <v>9901</v>
          </cell>
        </row>
        <row r="149">
          <cell r="A149" t="str">
            <v>구로정비사업소</v>
          </cell>
          <cell r="B149" t="str">
            <v>AB03B90169802</v>
          </cell>
          <cell r="C149" t="str">
            <v>007945</v>
          </cell>
          <cell r="D149">
            <v>36188</v>
          </cell>
          <cell r="E149" t="str">
            <v>P7400205000AV</v>
          </cell>
          <cell r="F149" t="str">
            <v>SEAT ASSY-FRT</v>
          </cell>
          <cell r="G149" t="str">
            <v>이음／소음　　　　　　　</v>
          </cell>
          <cell r="H149" t="str">
            <v>파먹음　　　　　　　　　</v>
          </cell>
          <cell r="J149" t="str">
            <v>W</v>
          </cell>
          <cell r="M149">
            <v>6500</v>
          </cell>
          <cell r="N149">
            <v>0</v>
          </cell>
          <cell r="O149" t="str">
            <v>8620020</v>
          </cell>
          <cell r="P149" t="str">
            <v>시트　　　　　　　　　　　　수리</v>
          </cell>
          <cell r="Q149">
            <v>28000</v>
          </cell>
          <cell r="R149">
            <v>35562</v>
          </cell>
          <cell r="S149" t="str">
            <v>K</v>
          </cell>
          <cell r="U149" t="str">
            <v>한상순　　　　　　</v>
          </cell>
          <cell r="W149" t="str">
            <v>99-01</v>
          </cell>
          <cell r="X149" t="str">
            <v>97-05</v>
          </cell>
          <cell r="Y149">
            <v>21</v>
          </cell>
          <cell r="Z149">
            <v>9901</v>
          </cell>
        </row>
        <row r="150">
          <cell r="A150" t="str">
            <v>구로정비사업소</v>
          </cell>
          <cell r="B150" t="str">
            <v>AB03B90175301</v>
          </cell>
          <cell r="C150" t="str">
            <v>133853</v>
          </cell>
          <cell r="D150">
            <v>36188</v>
          </cell>
          <cell r="E150" t="str">
            <v>P7400105000AV</v>
          </cell>
          <cell r="F150" t="str">
            <v>SEAT ASSY-FRT</v>
          </cell>
          <cell r="G150" t="str">
            <v>이음／소음　　　　　　　</v>
          </cell>
          <cell r="H150" t="str">
            <v>간격과대　　　　　　　　</v>
          </cell>
          <cell r="J150" t="str">
            <v>W</v>
          </cell>
          <cell r="M150">
            <v>6500</v>
          </cell>
          <cell r="N150">
            <v>0</v>
          </cell>
          <cell r="O150" t="str">
            <v>8620020</v>
          </cell>
          <cell r="P150" t="str">
            <v>시트　　　　　　　　　　　　수리</v>
          </cell>
          <cell r="Q150">
            <v>39843</v>
          </cell>
          <cell r="R150">
            <v>35748</v>
          </cell>
          <cell r="S150" t="str">
            <v>M</v>
          </cell>
          <cell r="U150" t="str">
            <v>박시철　　　　　　</v>
          </cell>
          <cell r="W150" t="str">
            <v>99-01</v>
          </cell>
          <cell r="X150" t="str">
            <v>97-11</v>
          </cell>
          <cell r="Y150">
            <v>25</v>
          </cell>
          <cell r="Z150">
            <v>9901</v>
          </cell>
        </row>
        <row r="151">
          <cell r="A151" t="str">
            <v>구미정비사업소</v>
          </cell>
          <cell r="B151" t="str">
            <v>CP01B80422902</v>
          </cell>
          <cell r="C151" t="str">
            <v>140878</v>
          </cell>
          <cell r="D151">
            <v>36039</v>
          </cell>
          <cell r="E151" t="str">
            <v>7411505000AV</v>
          </cell>
          <cell r="F151" t="str">
            <v>COVER-FRT SEAT MTG RR OTR</v>
          </cell>
          <cell r="J151" t="str">
            <v>W</v>
          </cell>
          <cell r="M151">
            <v>7800</v>
          </cell>
          <cell r="N151">
            <v>0</v>
          </cell>
          <cell r="O151" t="str">
            <v>8620520</v>
          </cell>
          <cell r="P151" t="str">
            <v>앞시트쿠션　　　　　　　　　수리</v>
          </cell>
          <cell r="Q151">
            <v>22014</v>
          </cell>
          <cell r="R151">
            <v>35977</v>
          </cell>
          <cell r="S151" t="str">
            <v>M</v>
          </cell>
          <cell r="U151" t="str">
            <v>김홍국　　　　　　</v>
          </cell>
          <cell r="W151" t="str">
            <v>98-09</v>
          </cell>
          <cell r="X151" t="str">
            <v>98-07</v>
          </cell>
          <cell r="Y151">
            <v>3</v>
          </cell>
          <cell r="Z151">
            <v>9809</v>
          </cell>
        </row>
        <row r="152">
          <cell r="A152" t="str">
            <v>구미정비사업소</v>
          </cell>
          <cell r="B152" t="str">
            <v>CP01B80548802</v>
          </cell>
          <cell r="C152" t="str">
            <v>136591</v>
          </cell>
          <cell r="D152">
            <v>36123</v>
          </cell>
          <cell r="E152" t="str">
            <v>7500005000AV</v>
          </cell>
          <cell r="F152" t="str">
            <v>SEAT ASSY-RR</v>
          </cell>
          <cell r="G152" t="str">
            <v>24</v>
          </cell>
          <cell r="H152" t="str">
            <v>24</v>
          </cell>
          <cell r="J152" t="str">
            <v>W</v>
          </cell>
          <cell r="M152">
            <v>6500</v>
          </cell>
          <cell r="N152">
            <v>0</v>
          </cell>
          <cell r="O152" t="str">
            <v>8625020</v>
          </cell>
          <cell r="P152" t="str">
            <v>뒤시트앗세이　　　　　　　　수리</v>
          </cell>
          <cell r="Q152">
            <v>21500</v>
          </cell>
          <cell r="R152">
            <v>35844</v>
          </cell>
          <cell r="S152" t="str">
            <v>M</v>
          </cell>
          <cell r="U152" t="str">
            <v>이은주　　　　　　</v>
          </cell>
          <cell r="W152" t="str">
            <v>98-11</v>
          </cell>
          <cell r="X152" t="str">
            <v>98-02</v>
          </cell>
          <cell r="Y152">
            <v>10</v>
          </cell>
          <cell r="Z152">
            <v>9811</v>
          </cell>
        </row>
        <row r="153">
          <cell r="A153" t="str">
            <v>구미정비사업소</v>
          </cell>
          <cell r="B153" t="str">
            <v>CP01B80561501</v>
          </cell>
          <cell r="C153" t="str">
            <v>123102</v>
          </cell>
          <cell r="D153">
            <v>36130</v>
          </cell>
          <cell r="E153" t="str">
            <v>7500005000AV</v>
          </cell>
          <cell r="F153" t="str">
            <v>SEAT ASSY-RR</v>
          </cell>
          <cell r="G153" t="str">
            <v>들뜸（벌어짐）　　　　　</v>
          </cell>
          <cell r="H153" t="str">
            <v>위치불량　　　　　　　　</v>
          </cell>
          <cell r="J153" t="str">
            <v>W</v>
          </cell>
          <cell r="M153">
            <v>10400</v>
          </cell>
          <cell r="N153">
            <v>0</v>
          </cell>
          <cell r="O153" t="str">
            <v>8625020</v>
          </cell>
          <cell r="P153" t="str">
            <v>뒤시트앗세이　　　　　　　　수리</v>
          </cell>
          <cell r="Q153">
            <v>27001</v>
          </cell>
          <cell r="R153">
            <v>35635</v>
          </cell>
          <cell r="S153" t="str">
            <v>M</v>
          </cell>
          <cell r="U153" t="str">
            <v>김찬홍</v>
          </cell>
          <cell r="W153" t="str">
            <v>98-12</v>
          </cell>
          <cell r="X153" t="str">
            <v>97-07</v>
          </cell>
          <cell r="Y153">
            <v>18</v>
          </cell>
          <cell r="Z153">
            <v>9812</v>
          </cell>
        </row>
        <row r="154">
          <cell r="A154" t="str">
            <v>_x001E_금오１급자동차　　_x001F_</v>
          </cell>
          <cell r="B154" t="str">
            <v>DP07B86063101</v>
          </cell>
          <cell r="C154" t="str">
            <v>26949</v>
          </cell>
          <cell r="D154">
            <v>35986</v>
          </cell>
          <cell r="E154" t="str">
            <v>P7400106001CAH</v>
          </cell>
          <cell r="F154" t="str">
            <v>_x001E_프론트　시트　어셈블리－좌측　_x001F_</v>
          </cell>
          <cell r="G154" t="str">
            <v>_x001E_이음／소음　　　　　　　　　_x001F_</v>
          </cell>
          <cell r="H154" t="str">
            <v>_x001E_떨림　　　　　　　　　　　　_x001F_</v>
          </cell>
          <cell r="I154" t="str">
            <v>_x001E_부품자체결함_x001F_</v>
          </cell>
          <cell r="J154" t="str">
            <v>W</v>
          </cell>
          <cell r="K154" t="str">
            <v>P7400106001CAH</v>
          </cell>
          <cell r="L154" t="str">
            <v>_x001E_프론트　시트　어셈블리－좌측　_x001F_</v>
          </cell>
          <cell r="M154">
            <v>9100</v>
          </cell>
          <cell r="N154">
            <v>209000</v>
          </cell>
          <cell r="Q154">
            <v>16246</v>
          </cell>
          <cell r="R154">
            <v>35794</v>
          </cell>
          <cell r="S154" t="str">
            <v>K</v>
          </cell>
          <cell r="T154" t="str">
            <v>50223</v>
          </cell>
          <cell r="W154" t="str">
            <v>98-07</v>
          </cell>
          <cell r="X154" t="str">
            <v>97-12</v>
          </cell>
          <cell r="Y154">
            <v>8</v>
          </cell>
          <cell r="Z154">
            <v>9807</v>
          </cell>
        </row>
        <row r="155">
          <cell r="A155" t="str">
            <v>김해정비사업소</v>
          </cell>
          <cell r="B155" t="str">
            <v>BQ01B81060101</v>
          </cell>
          <cell r="C155" t="str">
            <v>031471</v>
          </cell>
          <cell r="D155">
            <v>36142</v>
          </cell>
          <cell r="E155" t="str">
            <v>7400106004XCAH</v>
          </cell>
          <cell r="F155" t="str">
            <v>SEAT ASSY-FRT-LH</v>
          </cell>
          <cell r="G155" t="str">
            <v>작동불량（간헐작동）　　</v>
          </cell>
          <cell r="H155" t="str">
            <v>간섭　　　　　　　　　　</v>
          </cell>
          <cell r="J155" t="str">
            <v>W</v>
          </cell>
          <cell r="M155">
            <v>10400</v>
          </cell>
          <cell r="N155">
            <v>0</v>
          </cell>
          <cell r="O155" t="str">
            <v>8622600</v>
          </cell>
          <cell r="P155" t="str">
            <v>시트레일　　　　　　　　　탈부착</v>
          </cell>
          <cell r="Q155">
            <v>8900</v>
          </cell>
          <cell r="R155">
            <v>35962</v>
          </cell>
          <cell r="S155" t="str">
            <v>K</v>
          </cell>
          <cell r="U155" t="str">
            <v>권성찬</v>
          </cell>
          <cell r="W155" t="str">
            <v>98-12</v>
          </cell>
          <cell r="X155" t="str">
            <v>98-06</v>
          </cell>
          <cell r="Y155">
            <v>7</v>
          </cell>
          <cell r="Z155">
            <v>9812</v>
          </cell>
        </row>
        <row r="156">
          <cell r="A156" t="str">
            <v>김해정비사업소</v>
          </cell>
          <cell r="B156" t="str">
            <v>BQ01B81062101</v>
          </cell>
          <cell r="C156" t="str">
            <v>008977</v>
          </cell>
          <cell r="D156">
            <v>36143</v>
          </cell>
          <cell r="E156" t="str">
            <v>7400206004XCAH</v>
          </cell>
          <cell r="F156" t="str">
            <v>SEAT ASSY-FRT-RH</v>
          </cell>
          <cell r="G156" t="str">
            <v>작동불량（간헐작동）　　</v>
          </cell>
          <cell r="H156" t="str">
            <v>이빠짐　　　　　　　　　</v>
          </cell>
          <cell r="J156" t="str">
            <v>W</v>
          </cell>
          <cell r="M156">
            <v>10400</v>
          </cell>
          <cell r="N156">
            <v>0</v>
          </cell>
          <cell r="O156" t="str">
            <v>8622600</v>
          </cell>
          <cell r="P156" t="str">
            <v>시트레일　　　　　　　　　탈부착</v>
          </cell>
          <cell r="Q156">
            <v>25000</v>
          </cell>
          <cell r="R156">
            <v>35627</v>
          </cell>
          <cell r="S156" t="str">
            <v>K</v>
          </cell>
          <cell r="U156" t="str">
            <v>김상숙</v>
          </cell>
          <cell r="W156" t="str">
            <v>98-12</v>
          </cell>
          <cell r="X156" t="str">
            <v>97-07</v>
          </cell>
          <cell r="Y156">
            <v>18</v>
          </cell>
          <cell r="Z156">
            <v>9812</v>
          </cell>
        </row>
        <row r="157">
          <cell r="A157" t="str">
            <v>남대구정비사업소</v>
          </cell>
          <cell r="B157" t="str">
            <v>BD01B81073101</v>
          </cell>
          <cell r="C157" t="str">
            <v>129567</v>
          </cell>
          <cell r="D157">
            <v>36039</v>
          </cell>
          <cell r="E157" t="str">
            <v>7500005000AV</v>
          </cell>
          <cell r="F157" t="str">
            <v>SEAT ASSY-RR</v>
          </cell>
          <cell r="J157" t="str">
            <v>W</v>
          </cell>
          <cell r="M157">
            <v>9100</v>
          </cell>
          <cell r="N157">
            <v>0</v>
          </cell>
          <cell r="O157" t="str">
            <v>8625000</v>
          </cell>
          <cell r="P157" t="str">
            <v>뒤시트앗세이　　　　　　　탈부착</v>
          </cell>
          <cell r="Q157">
            <v>26000</v>
          </cell>
          <cell r="R157">
            <v>35684</v>
          </cell>
          <cell r="S157" t="str">
            <v>M</v>
          </cell>
          <cell r="U157" t="str">
            <v>이창환　　　　　　</v>
          </cell>
          <cell r="W157" t="str">
            <v>98-09</v>
          </cell>
          <cell r="X157" t="str">
            <v>97-09</v>
          </cell>
          <cell r="Y157">
            <v>13</v>
          </cell>
          <cell r="Z157">
            <v>9810</v>
          </cell>
        </row>
        <row r="158">
          <cell r="A158" t="str">
            <v>남대구정비사업소</v>
          </cell>
          <cell r="B158" t="str">
            <v>BD01B81107401</v>
          </cell>
          <cell r="C158" t="str">
            <v>139549</v>
          </cell>
          <cell r="D158">
            <v>36039</v>
          </cell>
          <cell r="E158" t="str">
            <v>7400105020AV</v>
          </cell>
          <cell r="F158" t="str">
            <v>SEAT ASSY-FRT-LH(D/RASCHE</v>
          </cell>
          <cell r="J158" t="str">
            <v>W</v>
          </cell>
          <cell r="M158">
            <v>10400</v>
          </cell>
          <cell r="N158">
            <v>0</v>
          </cell>
          <cell r="O158" t="str">
            <v>8622600</v>
          </cell>
          <cell r="P158" t="str">
            <v>시트레일　　　　　　　　　탈부착</v>
          </cell>
          <cell r="Q158">
            <v>1000</v>
          </cell>
          <cell r="R158">
            <v>36008</v>
          </cell>
          <cell r="S158" t="str">
            <v>M</v>
          </cell>
          <cell r="U158" t="str">
            <v>안성관</v>
          </cell>
          <cell r="W158" t="str">
            <v>98-09</v>
          </cell>
          <cell r="X158" t="str">
            <v>98-08</v>
          </cell>
          <cell r="Y158">
            <v>2</v>
          </cell>
          <cell r="Z158">
            <v>9809</v>
          </cell>
        </row>
        <row r="159">
          <cell r="A159" t="str">
            <v>남대구정비사업소</v>
          </cell>
          <cell r="B159" t="str">
            <v>BD01B81189102</v>
          </cell>
          <cell r="C159" t="str">
            <v>139549</v>
          </cell>
          <cell r="D159">
            <v>36039</v>
          </cell>
          <cell r="E159" t="str">
            <v>850S1-83D13-LG1</v>
          </cell>
          <cell r="F159" t="str">
            <v>SEAT SET-FRONT,L</v>
          </cell>
          <cell r="J159" t="str">
            <v>W</v>
          </cell>
          <cell r="M159">
            <v>9100</v>
          </cell>
          <cell r="N159">
            <v>0</v>
          </cell>
          <cell r="O159" t="str">
            <v>8620200</v>
          </cell>
          <cell r="P159" t="str">
            <v>앞시트앗세이（좌）　　　　탈부착</v>
          </cell>
          <cell r="Q159">
            <v>2100</v>
          </cell>
          <cell r="R159">
            <v>36008</v>
          </cell>
          <cell r="S159" t="str">
            <v>M</v>
          </cell>
          <cell r="U159" t="str">
            <v>안성관</v>
          </cell>
          <cell r="W159" t="str">
            <v>98-09</v>
          </cell>
          <cell r="X159" t="str">
            <v>98-08</v>
          </cell>
          <cell r="Y159">
            <v>2</v>
          </cell>
          <cell r="Z159">
            <v>9809</v>
          </cell>
        </row>
        <row r="160">
          <cell r="A160" t="str">
            <v>남대구정비사업소</v>
          </cell>
          <cell r="B160" t="str">
            <v>BD01B81379103</v>
          </cell>
          <cell r="C160" t="str">
            <v>146750</v>
          </cell>
          <cell r="D160">
            <v>36101</v>
          </cell>
          <cell r="E160" t="str">
            <v>7500006006XCAH</v>
          </cell>
          <cell r="F160" t="str">
            <v>SEAT ASSY-RR</v>
          </cell>
          <cell r="G160" t="str">
            <v>51</v>
          </cell>
          <cell r="H160" t="str">
            <v>66</v>
          </cell>
          <cell r="J160" t="str">
            <v>W</v>
          </cell>
          <cell r="M160">
            <v>9100</v>
          </cell>
          <cell r="N160">
            <v>0</v>
          </cell>
          <cell r="O160" t="str">
            <v>8625000</v>
          </cell>
          <cell r="P160" t="str">
            <v>뒤시트앗세이　　　　　　　탈부착</v>
          </cell>
          <cell r="Q160">
            <v>1600</v>
          </cell>
          <cell r="R160">
            <v>36085</v>
          </cell>
          <cell r="S160" t="str">
            <v>M</v>
          </cell>
          <cell r="U160" t="str">
            <v>우상조　　　　　　</v>
          </cell>
          <cell r="W160" t="str">
            <v>98-11</v>
          </cell>
          <cell r="X160" t="str">
            <v>98-10</v>
          </cell>
          <cell r="Y160">
            <v>2</v>
          </cell>
          <cell r="Z160">
            <v>9811</v>
          </cell>
        </row>
        <row r="161">
          <cell r="A161" t="str">
            <v>남대구정비사업소</v>
          </cell>
          <cell r="B161" t="str">
            <v>BD01B81632102</v>
          </cell>
          <cell r="C161" t="str">
            <v>023839</v>
          </cell>
          <cell r="D161">
            <v>36153</v>
          </cell>
          <cell r="E161" t="str">
            <v>7400105001CAG</v>
          </cell>
          <cell r="F161" t="str">
            <v>SEAT ASSY-FRT-LH(F/WOVEN)</v>
          </cell>
          <cell r="G161" t="str">
            <v>유격불량（유동）　　　　</v>
          </cell>
          <cell r="H161" t="str">
            <v>조임불량　　　　　　　　</v>
          </cell>
          <cell r="J161" t="str">
            <v>W</v>
          </cell>
          <cell r="M161">
            <v>9100</v>
          </cell>
          <cell r="N161">
            <v>0</v>
          </cell>
          <cell r="O161" t="str">
            <v>8620200</v>
          </cell>
          <cell r="P161" t="str">
            <v>앞시트앗세이（좌）　　　　탈부착</v>
          </cell>
          <cell r="Q161">
            <v>21000</v>
          </cell>
          <cell r="R161">
            <v>35762</v>
          </cell>
          <cell r="S161" t="str">
            <v>K</v>
          </cell>
          <cell r="U161" t="str">
            <v>이충희</v>
          </cell>
          <cell r="W161" t="str">
            <v>98-12</v>
          </cell>
          <cell r="X161" t="str">
            <v>97-11</v>
          </cell>
          <cell r="Y161">
            <v>14</v>
          </cell>
          <cell r="Z161">
            <v>9812</v>
          </cell>
        </row>
        <row r="162">
          <cell r="A162" t="str">
            <v>남대구정비사업소</v>
          </cell>
          <cell r="B162" t="str">
            <v>BD01B90121801</v>
          </cell>
          <cell r="C162" t="str">
            <v>137748</v>
          </cell>
          <cell r="D162">
            <v>36187</v>
          </cell>
          <cell r="E162" t="str">
            <v>P7400106015XLAA</v>
          </cell>
          <cell r="F162" t="str">
            <v>SEAT ASSY-FRT</v>
          </cell>
          <cell r="G162" t="str">
            <v>이음／소음　　　　　　　</v>
          </cell>
          <cell r="H162" t="str">
            <v>조임불량　　　　　　　　</v>
          </cell>
          <cell r="J162" t="str">
            <v>W</v>
          </cell>
          <cell r="M162">
            <v>6500</v>
          </cell>
          <cell r="N162">
            <v>0</v>
          </cell>
          <cell r="O162" t="str">
            <v>8620220</v>
          </cell>
          <cell r="P162" t="str">
            <v>앞시트앗세이（좌）　　　　　수리</v>
          </cell>
          <cell r="Q162">
            <v>25000</v>
          </cell>
          <cell r="R162">
            <v>35868</v>
          </cell>
          <cell r="S162" t="str">
            <v>M</v>
          </cell>
          <cell r="U162" t="str">
            <v>（주）브이아이피렌</v>
          </cell>
          <cell r="W162" t="str">
            <v>99-01</v>
          </cell>
          <cell r="X162" t="str">
            <v>98-03</v>
          </cell>
          <cell r="Y162">
            <v>11</v>
          </cell>
          <cell r="Z162">
            <v>9901</v>
          </cell>
        </row>
        <row r="163">
          <cell r="A163" t="str">
            <v>_x001E_남부산자동차서비스_x001F_</v>
          </cell>
          <cell r="B163" t="str">
            <v>BC02B80760201</v>
          </cell>
          <cell r="C163" t="str">
            <v>23038</v>
          </cell>
          <cell r="D163">
            <v>35958</v>
          </cell>
          <cell r="E163" t="str">
            <v>P7400106001CAH</v>
          </cell>
          <cell r="F163" t="str">
            <v>_x001E_프론트　시트　어셈블리－좌측　_x001F_</v>
          </cell>
          <cell r="G163" t="str">
            <v>_x001E_이음／소음　　　　　　　　　_x001F_</v>
          </cell>
          <cell r="H163" t="str">
            <v>_x001E_소모（소비）과다　　　　　　_x001F_</v>
          </cell>
          <cell r="I163" t="str">
            <v>_x001E_부품자체결함_x001F_</v>
          </cell>
          <cell r="J163" t="str">
            <v>W</v>
          </cell>
          <cell r="K163" t="str">
            <v>P7400106001CAH</v>
          </cell>
          <cell r="L163" t="str">
            <v>_x001E_프론트　시트　어셈블리－좌측　_x001F_</v>
          </cell>
          <cell r="M163">
            <v>0</v>
          </cell>
          <cell r="N163">
            <v>190000</v>
          </cell>
          <cell r="Q163">
            <v>16560</v>
          </cell>
          <cell r="R163">
            <v>35758</v>
          </cell>
          <cell r="S163" t="str">
            <v>K</v>
          </cell>
          <cell r="T163" t="str">
            <v>48941</v>
          </cell>
          <cell r="U163" t="str">
            <v>_x001E_최준식_x001F_ _x000F_</v>
          </cell>
          <cell r="W163" t="str">
            <v>98-06</v>
          </cell>
          <cell r="X163" t="str">
            <v>97-11</v>
          </cell>
          <cell r="Y163">
            <v>8</v>
          </cell>
          <cell r="Z163">
            <v>9806</v>
          </cell>
        </row>
        <row r="164">
          <cell r="A164" t="str">
            <v>_x001E_남부산자동차서비스_x001F_</v>
          </cell>
          <cell r="B164" t="str">
            <v>BC02B80779103</v>
          </cell>
          <cell r="C164" t="str">
            <v>25758</v>
          </cell>
          <cell r="D164">
            <v>35974</v>
          </cell>
          <cell r="E164" t="str">
            <v>P7400206004XCAH</v>
          </cell>
          <cell r="F164" t="str">
            <v>_x001E_시트　어셈블리－프론트－우측　_x001F_</v>
          </cell>
          <cell r="G164" t="str">
            <v>_x001E_이음／소음　　　　　　　　　_x001F_</v>
          </cell>
          <cell r="H164" t="str">
            <v>_x001E_승차감나쁨　　　　　　　　　_x001F_</v>
          </cell>
          <cell r="I164" t="str">
            <v>_x001E_생산조립불량_x001F_</v>
          </cell>
          <cell r="J164" t="str">
            <v>W</v>
          </cell>
          <cell r="M164">
            <v>9100</v>
          </cell>
          <cell r="N164">
            <v>0</v>
          </cell>
          <cell r="O164" t="str">
            <v>8620400</v>
          </cell>
          <cell r="P164" t="str">
            <v>_x001E_앞시트앗세이（우）　　　　탈부착_x001F_</v>
          </cell>
          <cell r="Q164">
            <v>9605</v>
          </cell>
          <cell r="R164">
            <v>35794</v>
          </cell>
          <cell r="S164" t="str">
            <v>K</v>
          </cell>
          <cell r="T164" t="str">
            <v>49189</v>
          </cell>
          <cell r="U164" t="str">
            <v>_x001E_이덕용　_x001F_</v>
          </cell>
          <cell r="W164" t="str">
            <v>98-06</v>
          </cell>
          <cell r="X164" t="str">
            <v>97-12</v>
          </cell>
          <cell r="Y164">
            <v>7</v>
          </cell>
          <cell r="Z164">
            <v>9806</v>
          </cell>
        </row>
        <row r="165">
          <cell r="A165" t="str">
            <v>_x001E_남부산자동차서비스_x001F_</v>
          </cell>
          <cell r="B165" t="str">
            <v>BC02B80805702</v>
          </cell>
          <cell r="C165" t="str">
            <v>137909</v>
          </cell>
          <cell r="D165">
            <v>35975</v>
          </cell>
          <cell r="E165" t="str">
            <v>P7400106001CAH</v>
          </cell>
          <cell r="F165" t="str">
            <v>_x001E_프론트　시트　어셈블리－좌측　_x001F_</v>
          </cell>
          <cell r="G165" t="str">
            <v>_x001E_이음／소음　　　　　　　　　_x001F_</v>
          </cell>
          <cell r="H165" t="str">
            <v>_x001E_승차감나쁨　　　　　　　　　_x001F_</v>
          </cell>
          <cell r="I165" t="str">
            <v>_x001E_생산조립불량_x001F_</v>
          </cell>
          <cell r="J165" t="str">
            <v>W</v>
          </cell>
          <cell r="M165">
            <v>13000</v>
          </cell>
          <cell r="N165">
            <v>0</v>
          </cell>
          <cell r="O165" t="str">
            <v>8620020</v>
          </cell>
          <cell r="P165" t="str">
            <v>_x001E_시트　　　　　　　　　　　　수리_x001F_</v>
          </cell>
          <cell r="Q165">
            <v>6989</v>
          </cell>
          <cell r="R165">
            <v>35818</v>
          </cell>
          <cell r="S165" t="str">
            <v>M</v>
          </cell>
          <cell r="T165" t="str">
            <v>51337</v>
          </cell>
          <cell r="U165" t="str">
            <v>_x001E_한상길　_x001F_</v>
          </cell>
          <cell r="W165" t="str">
            <v>98-06</v>
          </cell>
          <cell r="X165" t="str">
            <v>98-01</v>
          </cell>
          <cell r="Y165">
            <v>6</v>
          </cell>
          <cell r="Z165">
            <v>9806</v>
          </cell>
        </row>
        <row r="166">
          <cell r="A166" t="str">
            <v>_x001E_남부산자동차서비스_x001F_</v>
          </cell>
          <cell r="B166" t="str">
            <v>BC02B80928502</v>
          </cell>
          <cell r="C166" t="str">
            <v>23038</v>
          </cell>
          <cell r="D166">
            <v>35992</v>
          </cell>
          <cell r="E166" t="str">
            <v>P7400106004XCAH</v>
          </cell>
          <cell r="F166" t="str">
            <v>_x001E_시트　어셈블리－프론트－좌측　_x001F_</v>
          </cell>
          <cell r="G166" t="str">
            <v>_x001E_이음／소음　　　　　　　　　_x001F_</v>
          </cell>
          <cell r="H166" t="str">
            <v>_x001E_승차감나쁨　　　　　　　　　_x001F_</v>
          </cell>
          <cell r="I166" t="str">
            <v>_x001E_생산조립불량_x001F_</v>
          </cell>
          <cell r="J166" t="str">
            <v>W</v>
          </cell>
          <cell r="M166">
            <v>6500</v>
          </cell>
          <cell r="O166" t="str">
            <v>8620420</v>
          </cell>
          <cell r="P166" t="str">
            <v>_x001E_앞시트앗세이（우）　　　　　수리_x001F_</v>
          </cell>
          <cell r="Q166">
            <v>18978</v>
          </cell>
          <cell r="R166">
            <v>35758</v>
          </cell>
          <cell r="S166" t="str">
            <v>K</v>
          </cell>
          <cell r="T166" t="str">
            <v>48941</v>
          </cell>
          <cell r="W166" t="str">
            <v>98-07</v>
          </cell>
          <cell r="X166" t="str">
            <v>97-11</v>
          </cell>
          <cell r="Y166">
            <v>9</v>
          </cell>
          <cell r="Z166">
            <v>9807</v>
          </cell>
        </row>
        <row r="167">
          <cell r="A167" t="str">
            <v>_x001E_남부산자동차서비스_x001F_</v>
          </cell>
          <cell r="B167" t="str">
            <v>BC02B81059403</v>
          </cell>
          <cell r="C167" t="str">
            <v>33791</v>
          </cell>
          <cell r="D167">
            <v>36007</v>
          </cell>
          <cell r="E167" t="str">
            <v>P7400205400CAN</v>
          </cell>
          <cell r="F167" t="str">
            <v>_x001E_시트　어셈블리－프론트－우측　_x001F_</v>
          </cell>
          <cell r="G167" t="str">
            <v>_x001E_들뜸（벌어짐）　　　　　　　_x001F_</v>
          </cell>
          <cell r="H167" t="str">
            <v>_x001E_들뜸（벌어짐）　　　　　　　_x001F_</v>
          </cell>
          <cell r="I167" t="str">
            <v>_x001E_생산조립불량_x001F_</v>
          </cell>
          <cell r="J167" t="str">
            <v>W</v>
          </cell>
          <cell r="M167">
            <v>7800</v>
          </cell>
          <cell r="O167" t="str">
            <v>8620420</v>
          </cell>
          <cell r="P167" t="str">
            <v>_x001E_앞시트앗세이（우）　　　　　수리_x001F_</v>
          </cell>
          <cell r="Q167">
            <v>819</v>
          </cell>
          <cell r="R167">
            <v>35990</v>
          </cell>
          <cell r="S167" t="str">
            <v>K</v>
          </cell>
          <cell r="T167" t="str">
            <v>53542</v>
          </cell>
          <cell r="W167" t="str">
            <v>98-07</v>
          </cell>
          <cell r="X167" t="str">
            <v>98-07</v>
          </cell>
          <cell r="Y167">
            <v>1</v>
          </cell>
          <cell r="Z167">
            <v>9807</v>
          </cell>
        </row>
        <row r="168">
          <cell r="A168" t="str">
            <v>남부산정비사업소</v>
          </cell>
          <cell r="B168" t="str">
            <v>BC02B81162003</v>
          </cell>
          <cell r="C168" t="str">
            <v>027184</v>
          </cell>
          <cell r="E168" t="str">
            <v>P7400106004XCAH</v>
          </cell>
          <cell r="F168" t="str">
            <v>SEAT ASSY-FRT-LH</v>
          </cell>
          <cell r="J168" t="str">
            <v>W</v>
          </cell>
          <cell r="M168">
            <v>9100</v>
          </cell>
          <cell r="N168">
            <v>0</v>
          </cell>
          <cell r="O168" t="str">
            <v>8620220</v>
          </cell>
          <cell r="P168" t="str">
            <v>앞시트앗세이（좌）　　　　　수리</v>
          </cell>
          <cell r="Q168">
            <v>21000</v>
          </cell>
          <cell r="S168" t="str">
            <v>K</v>
          </cell>
          <cell r="U168" t="str">
            <v>신영식</v>
          </cell>
          <cell r="W168" t="str">
            <v>98-08</v>
          </cell>
          <cell r="X168" t="str">
            <v>98-01</v>
          </cell>
          <cell r="Y168">
            <v>8</v>
          </cell>
          <cell r="Z168">
            <v>9808</v>
          </cell>
        </row>
        <row r="169">
          <cell r="A169" t="str">
            <v>남부산정비사업소</v>
          </cell>
          <cell r="B169" t="str">
            <v>BC02B81188202</v>
          </cell>
          <cell r="C169" t="str">
            <v>131872</v>
          </cell>
          <cell r="E169" t="str">
            <v>P7400105000AV</v>
          </cell>
          <cell r="F169" t="str">
            <v>SEAT ASSY-FRT-LH</v>
          </cell>
          <cell r="J169" t="str">
            <v>W</v>
          </cell>
          <cell r="M169">
            <v>13000</v>
          </cell>
          <cell r="N169">
            <v>0</v>
          </cell>
          <cell r="O169" t="str">
            <v>8620420</v>
          </cell>
          <cell r="P169" t="str">
            <v>앞시트앗세이（우）　　　　　수리</v>
          </cell>
          <cell r="Q169">
            <v>25130</v>
          </cell>
          <cell r="S169" t="str">
            <v>M</v>
          </cell>
          <cell r="U169" t="str">
            <v>진국찬　　　　　　</v>
          </cell>
          <cell r="W169" t="str">
            <v>98-08</v>
          </cell>
          <cell r="X169" t="str">
            <v>97-10</v>
          </cell>
          <cell r="Y169">
            <v>11</v>
          </cell>
          <cell r="Z169">
            <v>9808</v>
          </cell>
        </row>
        <row r="170">
          <cell r="A170" t="str">
            <v>남부산정비사업소</v>
          </cell>
          <cell r="B170" t="str">
            <v>BC02B81191201</v>
          </cell>
          <cell r="C170" t="str">
            <v>029877</v>
          </cell>
          <cell r="E170" t="str">
            <v>P7400106004XCAH</v>
          </cell>
          <cell r="F170" t="str">
            <v>SEAT ASSY-FRT-LH</v>
          </cell>
          <cell r="J170" t="str">
            <v>W</v>
          </cell>
          <cell r="M170">
            <v>13000</v>
          </cell>
          <cell r="N170">
            <v>0</v>
          </cell>
          <cell r="O170" t="str">
            <v>8620220</v>
          </cell>
          <cell r="P170" t="str">
            <v>앞시트앗세이（좌）　　　　　수리</v>
          </cell>
          <cell r="Q170">
            <v>3001</v>
          </cell>
          <cell r="S170" t="str">
            <v>K</v>
          </cell>
          <cell r="U170" t="str">
            <v>홍순석</v>
          </cell>
          <cell r="W170" t="str">
            <v>98-08</v>
          </cell>
          <cell r="X170" t="str">
            <v>98-07</v>
          </cell>
          <cell r="Y170">
            <v>2</v>
          </cell>
          <cell r="Z170">
            <v>9808</v>
          </cell>
        </row>
        <row r="171">
          <cell r="A171" t="str">
            <v>남부산정비사업소</v>
          </cell>
          <cell r="B171" t="str">
            <v>BC02B81220702</v>
          </cell>
          <cell r="C171" t="str">
            <v>136003</v>
          </cell>
          <cell r="E171" t="str">
            <v>P7400205000AV</v>
          </cell>
          <cell r="F171" t="str">
            <v>SEAT ASSY-FRT-RH</v>
          </cell>
          <cell r="J171" t="str">
            <v>W</v>
          </cell>
          <cell r="M171">
            <v>9100</v>
          </cell>
          <cell r="N171">
            <v>0</v>
          </cell>
          <cell r="O171" t="str">
            <v>8620420</v>
          </cell>
          <cell r="P171" t="str">
            <v>앞시트앗세이（우）　　　　　수리</v>
          </cell>
          <cell r="Q171">
            <v>1612</v>
          </cell>
          <cell r="S171" t="str">
            <v>M</v>
          </cell>
          <cell r="U171" t="str">
            <v>노주식　　　</v>
          </cell>
          <cell r="W171" t="str">
            <v>98-08</v>
          </cell>
          <cell r="X171" t="str">
            <v>98-05</v>
          </cell>
          <cell r="Y171">
            <v>4</v>
          </cell>
          <cell r="Z171">
            <v>9808</v>
          </cell>
        </row>
        <row r="172">
          <cell r="A172" t="str">
            <v>남부산정비사업소</v>
          </cell>
          <cell r="B172" t="str">
            <v>BC02B81370803</v>
          </cell>
          <cell r="C172" t="str">
            <v>142545</v>
          </cell>
          <cell r="D172">
            <v>36039</v>
          </cell>
          <cell r="E172" t="str">
            <v>7500005000AV</v>
          </cell>
          <cell r="F172" t="str">
            <v>SEAT ASSY-RR</v>
          </cell>
          <cell r="J172" t="str">
            <v>W</v>
          </cell>
          <cell r="M172">
            <v>6500</v>
          </cell>
          <cell r="N172">
            <v>0</v>
          </cell>
          <cell r="O172" t="str">
            <v>8625020</v>
          </cell>
          <cell r="P172" t="str">
            <v>뒤시트앗세이　　　　　　　　수리</v>
          </cell>
          <cell r="Q172">
            <v>2645</v>
          </cell>
          <cell r="R172">
            <v>36008</v>
          </cell>
          <cell r="S172" t="str">
            <v>M</v>
          </cell>
          <cell r="U172" t="str">
            <v>유분덕　　　　　　</v>
          </cell>
          <cell r="W172" t="str">
            <v>98-09</v>
          </cell>
          <cell r="X172" t="str">
            <v>98-08</v>
          </cell>
          <cell r="Y172">
            <v>2</v>
          </cell>
          <cell r="Z172">
            <v>9809</v>
          </cell>
        </row>
        <row r="173">
          <cell r="A173" t="str">
            <v>남부산정비사업소</v>
          </cell>
          <cell r="B173" t="str">
            <v>BC02B81414801</v>
          </cell>
          <cell r="C173" t="str">
            <v>124291</v>
          </cell>
          <cell r="D173">
            <v>36039</v>
          </cell>
          <cell r="E173" t="str">
            <v>7400205000AV</v>
          </cell>
          <cell r="F173" t="str">
            <v>SEAT ASSY-FRT-RH</v>
          </cell>
          <cell r="J173" t="str">
            <v>W</v>
          </cell>
          <cell r="K173" t="str">
            <v>7108005000AV</v>
          </cell>
          <cell r="L173" t="str">
            <v>LOCK ASSY-GLOVE BOX</v>
          </cell>
          <cell r="M173">
            <v>7800</v>
          </cell>
          <cell r="N173">
            <v>0</v>
          </cell>
          <cell r="Q173">
            <v>15956</v>
          </cell>
          <cell r="R173">
            <v>35612</v>
          </cell>
          <cell r="S173" t="str">
            <v>M</v>
          </cell>
          <cell r="U173" t="str">
            <v>（주）원봉건설중기</v>
          </cell>
          <cell r="W173" t="str">
            <v>98-09</v>
          </cell>
          <cell r="X173" t="str">
            <v>97-07</v>
          </cell>
          <cell r="Y173">
            <v>15</v>
          </cell>
          <cell r="Z173">
            <v>9809</v>
          </cell>
        </row>
        <row r="174">
          <cell r="A174" t="str">
            <v>남부산정비사업소</v>
          </cell>
          <cell r="B174" t="str">
            <v>BC02B81420501</v>
          </cell>
          <cell r="C174" t="str">
            <v>025758</v>
          </cell>
          <cell r="D174">
            <v>36039</v>
          </cell>
          <cell r="E174" t="str">
            <v>7400106004XCAH</v>
          </cell>
          <cell r="F174" t="str">
            <v>SEAT ASSY-FRT-LH</v>
          </cell>
          <cell r="J174" t="str">
            <v>W</v>
          </cell>
          <cell r="M174">
            <v>10400</v>
          </cell>
          <cell r="N174">
            <v>0</v>
          </cell>
          <cell r="O174" t="str">
            <v>8620420</v>
          </cell>
          <cell r="P174" t="str">
            <v>앞시트앗세이（우）　　　　　수리</v>
          </cell>
          <cell r="Q174">
            <v>13355</v>
          </cell>
          <cell r="R174">
            <v>35765</v>
          </cell>
          <cell r="S174" t="str">
            <v>K</v>
          </cell>
          <cell r="U174" t="str">
            <v>이덕용　　　　　　</v>
          </cell>
          <cell r="W174" t="str">
            <v>98-09</v>
          </cell>
          <cell r="X174" t="str">
            <v>97-12</v>
          </cell>
          <cell r="Y174">
            <v>10</v>
          </cell>
          <cell r="Z174">
            <v>9809</v>
          </cell>
        </row>
        <row r="175">
          <cell r="A175" t="str">
            <v>남부산정비사업소</v>
          </cell>
          <cell r="B175" t="str">
            <v>BC02B81494503</v>
          </cell>
          <cell r="C175" t="str">
            <v>023619</v>
          </cell>
          <cell r="D175">
            <v>36075</v>
          </cell>
          <cell r="E175" t="str">
            <v>7400105022CAF</v>
          </cell>
          <cell r="F175" t="str">
            <v>SEAT ASSY-FRT-LH(D/RASCHE</v>
          </cell>
          <cell r="J175" t="str">
            <v>W</v>
          </cell>
          <cell r="M175">
            <v>10400</v>
          </cell>
          <cell r="N175">
            <v>0</v>
          </cell>
          <cell r="O175" t="str">
            <v>8622600</v>
          </cell>
          <cell r="P175" t="str">
            <v>시트레일　　　　　　　　　탈부착</v>
          </cell>
          <cell r="Q175">
            <v>18500</v>
          </cell>
          <cell r="R175">
            <v>35760</v>
          </cell>
          <cell r="S175" t="str">
            <v>K</v>
          </cell>
          <cell r="U175" t="str">
            <v>김경수　　　　　　</v>
          </cell>
          <cell r="W175" t="str">
            <v>98-10</v>
          </cell>
          <cell r="X175" t="str">
            <v>97-11</v>
          </cell>
          <cell r="Y175">
            <v>12</v>
          </cell>
          <cell r="Z175">
            <v>9810</v>
          </cell>
        </row>
        <row r="176">
          <cell r="A176" t="str">
            <v>남부산정비사업소</v>
          </cell>
          <cell r="B176" t="str">
            <v>BC02B81735403</v>
          </cell>
          <cell r="C176" t="str">
            <v>030561</v>
          </cell>
          <cell r="D176">
            <v>36116</v>
          </cell>
          <cell r="E176" t="str">
            <v>7400106015XLAA</v>
          </cell>
          <cell r="F176" t="str">
            <v>SEAT ASSY-FRT-LH</v>
          </cell>
          <cell r="G176" t="str">
            <v>50</v>
          </cell>
          <cell r="H176" t="str">
            <v>66</v>
          </cell>
          <cell r="J176" t="str">
            <v>W</v>
          </cell>
          <cell r="M176">
            <v>7800</v>
          </cell>
          <cell r="N176">
            <v>0</v>
          </cell>
          <cell r="O176" t="str">
            <v>8620220</v>
          </cell>
          <cell r="P176" t="str">
            <v>앞시트앗세이（좌）　　　　　수리</v>
          </cell>
          <cell r="Q176">
            <v>9210</v>
          </cell>
          <cell r="R176">
            <v>35915</v>
          </cell>
          <cell r="S176" t="str">
            <v>K</v>
          </cell>
          <cell r="U176" t="str">
            <v>손태호　　　　　　</v>
          </cell>
          <cell r="W176" t="str">
            <v>98-11</v>
          </cell>
          <cell r="X176" t="str">
            <v>98-04</v>
          </cell>
          <cell r="Y176">
            <v>8</v>
          </cell>
          <cell r="Z176">
            <v>9811</v>
          </cell>
        </row>
        <row r="177">
          <cell r="A177" t="str">
            <v>남부산정비사업소</v>
          </cell>
          <cell r="B177" t="str">
            <v>BC02B90029101</v>
          </cell>
          <cell r="C177" t="str">
            <v>128227</v>
          </cell>
          <cell r="D177">
            <v>36167</v>
          </cell>
          <cell r="E177" t="str">
            <v>P7500005030AV</v>
          </cell>
          <cell r="F177" t="str">
            <v>SEAT ASSY-RR</v>
          </cell>
          <cell r="G177" t="str">
            <v>이음／소음　　　　　　　</v>
          </cell>
          <cell r="H177" t="str">
            <v>조정불량　　　　　　　　</v>
          </cell>
          <cell r="J177" t="str">
            <v>W</v>
          </cell>
          <cell r="M177">
            <v>10400</v>
          </cell>
          <cell r="N177">
            <v>0</v>
          </cell>
          <cell r="O177" t="str">
            <v>8625020</v>
          </cell>
          <cell r="P177" t="str">
            <v>뒤시트앗세이　　　　　　　　수리</v>
          </cell>
          <cell r="Q177">
            <v>19121</v>
          </cell>
          <cell r="R177">
            <v>35670</v>
          </cell>
          <cell r="S177" t="str">
            <v>M</v>
          </cell>
          <cell r="U177" t="str">
            <v>김석태　　　　　　</v>
          </cell>
          <cell r="W177" t="str">
            <v>99-01</v>
          </cell>
          <cell r="X177" t="str">
            <v>97-08</v>
          </cell>
          <cell r="Y177">
            <v>18</v>
          </cell>
          <cell r="Z177">
            <v>9901</v>
          </cell>
        </row>
        <row r="178">
          <cell r="A178" t="str">
            <v>남부산정비사업소</v>
          </cell>
          <cell r="B178" t="str">
            <v>BC02B90030302</v>
          </cell>
          <cell r="C178" t="str">
            <v>151228</v>
          </cell>
          <cell r="D178">
            <v>36167</v>
          </cell>
          <cell r="E178" t="str">
            <v>P7500005002CAN</v>
          </cell>
          <cell r="F178" t="str">
            <v>SEAT ASSY-RR</v>
          </cell>
          <cell r="G178" t="str">
            <v>이음／소음　　　　　　　</v>
          </cell>
          <cell r="H178" t="str">
            <v>용접불량　　　　　　　　</v>
          </cell>
          <cell r="J178" t="str">
            <v>W</v>
          </cell>
          <cell r="M178">
            <v>7800</v>
          </cell>
          <cell r="N178">
            <v>0</v>
          </cell>
          <cell r="O178" t="str">
            <v>8625020</v>
          </cell>
          <cell r="P178" t="str">
            <v>뒤시트앗세이　　　　　　　　수리</v>
          </cell>
          <cell r="Q178">
            <v>642</v>
          </cell>
          <cell r="R178">
            <v>36159</v>
          </cell>
          <cell r="S178" t="str">
            <v>M</v>
          </cell>
          <cell r="U178" t="str">
            <v>김상완　　　　　　</v>
          </cell>
          <cell r="W178" t="str">
            <v>99-01</v>
          </cell>
          <cell r="X178" t="str">
            <v>98-12</v>
          </cell>
          <cell r="Y178">
            <v>12</v>
          </cell>
          <cell r="Z178">
            <v>9901</v>
          </cell>
        </row>
        <row r="179">
          <cell r="A179" t="str">
            <v>남부산정비사업소</v>
          </cell>
          <cell r="B179" t="str">
            <v>BC02B90128903</v>
          </cell>
          <cell r="C179" t="str">
            <v>030407</v>
          </cell>
          <cell r="D179">
            <v>36185</v>
          </cell>
          <cell r="E179" t="str">
            <v>P7400205020AV</v>
          </cell>
          <cell r="F179" t="str">
            <v>SEAT ASSY-FRT</v>
          </cell>
          <cell r="G179" t="str">
            <v>이음／소음　　　　　　　</v>
          </cell>
          <cell r="H179" t="str">
            <v>간섭　　　　　　　　　　</v>
          </cell>
          <cell r="J179" t="str">
            <v>W</v>
          </cell>
          <cell r="M179">
            <v>7800</v>
          </cell>
          <cell r="N179">
            <v>0</v>
          </cell>
          <cell r="O179" t="str">
            <v>8620420</v>
          </cell>
          <cell r="P179" t="str">
            <v>앞시트앗세이（우）　　　　　수리</v>
          </cell>
          <cell r="Q179">
            <v>26785</v>
          </cell>
          <cell r="R179">
            <v>35888</v>
          </cell>
          <cell r="S179" t="str">
            <v>K</v>
          </cell>
          <cell r="U179" t="str">
            <v>이광범</v>
          </cell>
          <cell r="W179" t="str">
            <v>99-01</v>
          </cell>
          <cell r="X179" t="str">
            <v>98-04</v>
          </cell>
          <cell r="Y179">
            <v>10</v>
          </cell>
          <cell r="Z179">
            <v>9901</v>
          </cell>
        </row>
        <row r="180">
          <cell r="A180" t="str">
            <v>남부산정비사업소</v>
          </cell>
          <cell r="B180" t="str">
            <v>BC02B90137202</v>
          </cell>
          <cell r="C180" t="str">
            <v>042397</v>
          </cell>
          <cell r="D180">
            <v>36186</v>
          </cell>
          <cell r="E180" t="str">
            <v>P7500005001CAG</v>
          </cell>
          <cell r="F180" t="str">
            <v>SEAT ASSY-RR</v>
          </cell>
          <cell r="G180" t="str">
            <v>이음／소음　　　　　　　</v>
          </cell>
          <cell r="H180" t="str">
            <v>조정불량　　　　　　　　</v>
          </cell>
          <cell r="J180" t="str">
            <v>W</v>
          </cell>
          <cell r="M180">
            <v>6500</v>
          </cell>
          <cell r="N180">
            <v>0</v>
          </cell>
          <cell r="O180" t="str">
            <v>8625020</v>
          </cell>
          <cell r="P180" t="str">
            <v>뒤시트앗세이　　　　　　　　수리</v>
          </cell>
          <cell r="Q180">
            <v>2302</v>
          </cell>
          <cell r="R180">
            <v>36158</v>
          </cell>
          <cell r="S180" t="str">
            <v>K</v>
          </cell>
          <cell r="U180" t="str">
            <v>이스트산업（주　　</v>
          </cell>
          <cell r="W180" t="str">
            <v>99-01</v>
          </cell>
          <cell r="X180" t="str">
            <v>98-12</v>
          </cell>
          <cell r="Y180">
            <v>12</v>
          </cell>
          <cell r="Z180">
            <v>9901</v>
          </cell>
        </row>
        <row r="181">
          <cell r="A181" t="str">
            <v>남부산정비사업소</v>
          </cell>
          <cell r="B181" t="str">
            <v>BC02B90142503</v>
          </cell>
          <cell r="C181" t="str">
            <v>026193</v>
          </cell>
          <cell r="D181">
            <v>36187</v>
          </cell>
          <cell r="E181" t="str">
            <v>P7400106004XCAH</v>
          </cell>
          <cell r="F181" t="str">
            <v>SEAT ASSY-FRT</v>
          </cell>
          <cell r="G181" t="str">
            <v>유격불량（유동）　　　　</v>
          </cell>
          <cell r="H181" t="str">
            <v>조임불량　　　　　　　　</v>
          </cell>
          <cell r="J181" t="str">
            <v>W</v>
          </cell>
          <cell r="M181">
            <v>6500</v>
          </cell>
          <cell r="N181">
            <v>0</v>
          </cell>
          <cell r="O181" t="str">
            <v>8620220</v>
          </cell>
          <cell r="P181" t="str">
            <v>앞시트앗세이（좌）　　　　　수리</v>
          </cell>
          <cell r="Q181">
            <v>17236</v>
          </cell>
          <cell r="R181">
            <v>35802</v>
          </cell>
          <cell r="S181" t="str">
            <v>K</v>
          </cell>
          <cell r="U181" t="str">
            <v>김현일　　　　　　</v>
          </cell>
          <cell r="W181" t="str">
            <v>99-01</v>
          </cell>
          <cell r="X181" t="str">
            <v>98-01</v>
          </cell>
          <cell r="Y181">
            <v>13</v>
          </cell>
          <cell r="Z181">
            <v>9901</v>
          </cell>
        </row>
        <row r="182">
          <cell r="A182" t="str">
            <v>남부산정비사업소</v>
          </cell>
          <cell r="B182" t="str">
            <v>BC02B90159603</v>
          </cell>
          <cell r="C182" t="str">
            <v>145740</v>
          </cell>
          <cell r="D182">
            <v>36190</v>
          </cell>
          <cell r="E182" t="str">
            <v>P7400205020AV</v>
          </cell>
          <cell r="F182" t="str">
            <v>SEAT ASSY-FRT</v>
          </cell>
          <cell r="G182" t="str">
            <v>이음／소음　　　　　　　</v>
          </cell>
          <cell r="H182" t="str">
            <v>조임불량　　　　　　　　</v>
          </cell>
          <cell r="J182" t="str">
            <v>W</v>
          </cell>
          <cell r="M182">
            <v>9100</v>
          </cell>
          <cell r="N182">
            <v>0</v>
          </cell>
          <cell r="O182" t="str">
            <v>8620420</v>
          </cell>
          <cell r="P182" t="str">
            <v>앞시트앗세이（우）　　　　　수리</v>
          </cell>
          <cell r="Q182">
            <v>3985</v>
          </cell>
          <cell r="R182">
            <v>36052</v>
          </cell>
          <cell r="S182" t="str">
            <v>M</v>
          </cell>
          <cell r="U182" t="str">
            <v>김평식　　　　　　</v>
          </cell>
          <cell r="W182" t="str">
            <v>99-01</v>
          </cell>
          <cell r="X182" t="str">
            <v>98-09</v>
          </cell>
          <cell r="Y182">
            <v>5</v>
          </cell>
          <cell r="Z182">
            <v>9901</v>
          </cell>
        </row>
        <row r="183">
          <cell r="A183" t="str">
            <v>남한자동차공업사</v>
          </cell>
          <cell r="B183" t="str">
            <v>DQ27B80052501</v>
          </cell>
          <cell r="C183" t="str">
            <v>026303</v>
          </cell>
          <cell r="D183">
            <v>36031</v>
          </cell>
          <cell r="E183" t="str">
            <v>7400206015XLAA</v>
          </cell>
          <cell r="F183" t="str">
            <v>SEAT ASSY-FRT-RH</v>
          </cell>
          <cell r="J183" t="str">
            <v>W</v>
          </cell>
          <cell r="M183">
            <v>13000</v>
          </cell>
          <cell r="N183">
            <v>0</v>
          </cell>
          <cell r="O183" t="str">
            <v>8620020</v>
          </cell>
          <cell r="P183" t="str">
            <v>시트　　　　　　　　　　　　수리</v>
          </cell>
          <cell r="Q183">
            <v>10700</v>
          </cell>
          <cell r="R183">
            <v>35788</v>
          </cell>
          <cell r="S183" t="str">
            <v>K</v>
          </cell>
          <cell r="U183" t="str">
            <v>박노해　　　　　</v>
          </cell>
          <cell r="W183" t="str">
            <v>98-08</v>
          </cell>
          <cell r="X183" t="str">
            <v>97-12</v>
          </cell>
          <cell r="Y183">
            <v>9</v>
          </cell>
          <cell r="Z183">
            <v>9810</v>
          </cell>
        </row>
        <row r="184">
          <cell r="A184" t="str">
            <v>남한자동차공업사</v>
          </cell>
          <cell r="B184" t="str">
            <v>DQ27B80072901</v>
          </cell>
          <cell r="C184" t="str">
            <v>139866</v>
          </cell>
          <cell r="D184">
            <v>36094</v>
          </cell>
          <cell r="E184" t="str">
            <v>7400105000AV</v>
          </cell>
          <cell r="F184" t="str">
            <v>SEAT ASSY-FRT-LH</v>
          </cell>
          <cell r="G184" t="str">
            <v>이음／소음　　　　　　　</v>
          </cell>
          <cell r="H184" t="str">
            <v>간섭　　　　　　　　　　</v>
          </cell>
          <cell r="J184" t="str">
            <v>W</v>
          </cell>
          <cell r="M184">
            <v>13000</v>
          </cell>
          <cell r="N184">
            <v>0</v>
          </cell>
          <cell r="O184" t="str">
            <v>8620020</v>
          </cell>
          <cell r="P184" t="str">
            <v>시트　　　　　　　　　　　　수리</v>
          </cell>
          <cell r="Q184">
            <v>3586</v>
          </cell>
          <cell r="R184">
            <v>36038</v>
          </cell>
          <cell r="S184" t="str">
            <v>M</v>
          </cell>
          <cell r="U184" t="str">
            <v>조옥현　　　　　　</v>
          </cell>
          <cell r="W184" t="str">
            <v>98-10</v>
          </cell>
          <cell r="X184" t="str">
            <v>98-08</v>
          </cell>
          <cell r="Y184">
            <v>3</v>
          </cell>
          <cell r="Z184">
            <v>9812</v>
          </cell>
        </row>
        <row r="185">
          <cell r="A185" t="str">
            <v>뉴그린자동차정비공장</v>
          </cell>
          <cell r="B185" t="str">
            <v>DP22B86022801</v>
          </cell>
          <cell r="C185" t="str">
            <v>022815</v>
          </cell>
          <cell r="E185" t="str">
            <v>P7400106004XCAH</v>
          </cell>
          <cell r="F185" t="str">
            <v>SEAT ASSY-FRT-LH</v>
          </cell>
          <cell r="J185" t="str">
            <v>W</v>
          </cell>
          <cell r="M185">
            <v>9100</v>
          </cell>
          <cell r="N185">
            <v>0</v>
          </cell>
          <cell r="O185" t="str">
            <v>8620200</v>
          </cell>
          <cell r="P185" t="str">
            <v>앞시트앗세이（좌）　　　　탈부착</v>
          </cell>
          <cell r="Q185">
            <v>26050</v>
          </cell>
          <cell r="S185" t="str">
            <v>K</v>
          </cell>
          <cell r="U185" t="str">
            <v>이동국　　　　　</v>
          </cell>
          <cell r="W185" t="str">
            <v>98-08</v>
          </cell>
          <cell r="X185" t="str">
            <v>97-11</v>
          </cell>
          <cell r="Y185">
            <v>10</v>
          </cell>
          <cell r="Z185">
            <v>9808</v>
          </cell>
        </row>
        <row r="186">
          <cell r="A186" t="str">
            <v>뉴그린자동차정비공장</v>
          </cell>
          <cell r="B186" t="str">
            <v>DP22B86054801</v>
          </cell>
          <cell r="C186" t="str">
            <v>022815</v>
          </cell>
          <cell r="D186">
            <v>36039</v>
          </cell>
          <cell r="E186" t="str">
            <v>7400206004XCAH</v>
          </cell>
          <cell r="F186" t="str">
            <v>SEAT ASSY-FRT-RH</v>
          </cell>
          <cell r="J186" t="str">
            <v>W</v>
          </cell>
          <cell r="M186">
            <v>9100</v>
          </cell>
          <cell r="N186">
            <v>0</v>
          </cell>
          <cell r="O186" t="str">
            <v>8620400</v>
          </cell>
          <cell r="P186" t="str">
            <v>앞시트앗세이（우）　　　　탈부착</v>
          </cell>
          <cell r="Q186">
            <v>32781</v>
          </cell>
          <cell r="R186">
            <v>35735</v>
          </cell>
          <cell r="S186" t="str">
            <v>K</v>
          </cell>
          <cell r="W186" t="str">
            <v>98-09</v>
          </cell>
          <cell r="X186" t="str">
            <v>97-11</v>
          </cell>
          <cell r="Y186">
            <v>11</v>
          </cell>
          <cell r="Z186">
            <v>9809</v>
          </cell>
        </row>
        <row r="187">
          <cell r="A187" t="str">
            <v>뉴그린자동차정비공장</v>
          </cell>
          <cell r="B187" t="str">
            <v>DP22B86062801</v>
          </cell>
          <cell r="C187" t="str">
            <v>145283</v>
          </cell>
          <cell r="D187">
            <v>36054</v>
          </cell>
          <cell r="E187" t="str">
            <v>7400205600CAS</v>
          </cell>
          <cell r="F187" t="str">
            <v>SEAT ASSY-FRT-RH(F/WOVEN)</v>
          </cell>
          <cell r="J187" t="str">
            <v>W</v>
          </cell>
          <cell r="M187">
            <v>9100</v>
          </cell>
          <cell r="N187">
            <v>0</v>
          </cell>
          <cell r="O187" t="str">
            <v>8620400</v>
          </cell>
          <cell r="P187" t="str">
            <v>앞시트앗세이（우）　　　　탈부착</v>
          </cell>
          <cell r="Q187">
            <v>2084</v>
          </cell>
          <cell r="R187">
            <v>36035</v>
          </cell>
          <cell r="S187" t="str">
            <v>M</v>
          </cell>
          <cell r="U187" t="str">
            <v>세한정보통신　　</v>
          </cell>
          <cell r="W187" t="str">
            <v>98-09</v>
          </cell>
          <cell r="X187" t="str">
            <v>98-08</v>
          </cell>
          <cell r="Y187">
            <v>2</v>
          </cell>
          <cell r="Z187">
            <v>9810</v>
          </cell>
        </row>
        <row r="188">
          <cell r="A188" t="str">
            <v>뉴그린자동차정비공장</v>
          </cell>
          <cell r="B188" t="str">
            <v>DP22B86100801</v>
          </cell>
          <cell r="C188" t="str">
            <v>029297</v>
          </cell>
          <cell r="D188">
            <v>36106</v>
          </cell>
          <cell r="E188" t="str">
            <v>7400206004XCAH</v>
          </cell>
          <cell r="F188" t="str">
            <v>SEAT ASSY-FRT-RH</v>
          </cell>
          <cell r="G188" t="str">
            <v>04</v>
          </cell>
          <cell r="H188" t="str">
            <v>66</v>
          </cell>
          <cell r="J188" t="str">
            <v>W</v>
          </cell>
          <cell r="M188">
            <v>9100</v>
          </cell>
          <cell r="N188">
            <v>0</v>
          </cell>
          <cell r="O188" t="str">
            <v>8620400</v>
          </cell>
          <cell r="P188" t="str">
            <v>앞시트앗세이（우）　　　　탈부착</v>
          </cell>
          <cell r="Q188">
            <v>12900</v>
          </cell>
          <cell r="R188">
            <v>35847</v>
          </cell>
          <cell r="S188" t="str">
            <v>K</v>
          </cell>
          <cell r="U188" t="str">
            <v>박명학</v>
          </cell>
          <cell r="W188" t="str">
            <v>98-11</v>
          </cell>
          <cell r="X188" t="str">
            <v>98-02</v>
          </cell>
          <cell r="Y188">
            <v>10</v>
          </cell>
          <cell r="Z188">
            <v>9811</v>
          </cell>
        </row>
        <row r="189">
          <cell r="A189" t="str">
            <v>뉴그린자동차정비공장</v>
          </cell>
          <cell r="B189" t="str">
            <v>DP22B86134901</v>
          </cell>
          <cell r="C189" t="str">
            <v>141274</v>
          </cell>
          <cell r="D189">
            <v>36157</v>
          </cell>
          <cell r="E189" t="str">
            <v>P7400105600CAS</v>
          </cell>
          <cell r="F189" t="str">
            <v>SEAT ASSY-FRT</v>
          </cell>
          <cell r="G189" t="str">
            <v>이음／소음　　　　　　　</v>
          </cell>
          <cell r="H189" t="str">
            <v>조임불량　　　　　　　　</v>
          </cell>
          <cell r="J189" t="str">
            <v>W</v>
          </cell>
          <cell r="M189">
            <v>9100</v>
          </cell>
          <cell r="N189">
            <v>0</v>
          </cell>
          <cell r="O189" t="str">
            <v>8620200</v>
          </cell>
          <cell r="P189" t="str">
            <v>앞시트앗세이（좌）　　　　탈부착</v>
          </cell>
          <cell r="Q189">
            <v>2839</v>
          </cell>
          <cell r="R189">
            <v>36143</v>
          </cell>
          <cell r="S189" t="str">
            <v>M</v>
          </cell>
          <cell r="U189" t="str">
            <v>박지균　　　　</v>
          </cell>
          <cell r="W189" t="str">
            <v>98-12</v>
          </cell>
          <cell r="X189" t="str">
            <v>98-12</v>
          </cell>
          <cell r="Y189">
            <v>11</v>
          </cell>
          <cell r="Z189">
            <v>9901</v>
          </cell>
        </row>
        <row r="190">
          <cell r="A190" t="str">
            <v>대구정비사업소</v>
          </cell>
          <cell r="B190" t="str">
            <v>CD01B81782701</v>
          </cell>
          <cell r="C190" t="str">
            <v>034281</v>
          </cell>
          <cell r="D190">
            <v>36039</v>
          </cell>
          <cell r="E190" t="str">
            <v>4465503000</v>
          </cell>
          <cell r="F190" t="str">
            <v>SEAT-TORSION BAR H/CONTRO</v>
          </cell>
          <cell r="J190" t="str">
            <v>W</v>
          </cell>
          <cell r="K190" t="str">
            <v>0000000237</v>
          </cell>
          <cell r="L190" t="str">
            <v>OIL-ENGINE (4L)</v>
          </cell>
          <cell r="M190">
            <v>9100</v>
          </cell>
          <cell r="N190">
            <v>0</v>
          </cell>
          <cell r="Q190">
            <v>4000</v>
          </cell>
          <cell r="R190">
            <v>35977</v>
          </cell>
          <cell r="S190" t="str">
            <v>K</v>
          </cell>
          <cell r="U190" t="str">
            <v>김태용</v>
          </cell>
          <cell r="W190" t="str">
            <v>98-09</v>
          </cell>
          <cell r="X190" t="str">
            <v>98-07</v>
          </cell>
          <cell r="Y190">
            <v>3</v>
          </cell>
          <cell r="Z190">
            <v>9809</v>
          </cell>
        </row>
        <row r="191">
          <cell r="A191" t="str">
            <v>대구정비사업소</v>
          </cell>
          <cell r="B191" t="str">
            <v>CD01B81990501</v>
          </cell>
          <cell r="C191" t="str">
            <v>129792</v>
          </cell>
          <cell r="D191">
            <v>36082</v>
          </cell>
          <cell r="E191" t="str">
            <v>7525911000UAC</v>
          </cell>
          <cell r="F191" t="str">
            <v>CUP HOLDER ASSY-RR SEAT</v>
          </cell>
          <cell r="J191" t="str">
            <v>W</v>
          </cell>
          <cell r="M191">
            <v>3900</v>
          </cell>
          <cell r="N191">
            <v>0</v>
          </cell>
          <cell r="O191" t="str">
            <v>8625500</v>
          </cell>
          <cell r="P191" t="str">
            <v>뒤시트헤드레스트　　　　　탈부착</v>
          </cell>
          <cell r="Q191">
            <v>20001</v>
          </cell>
          <cell r="R191">
            <v>35724</v>
          </cell>
          <cell r="S191" t="str">
            <v>M</v>
          </cell>
          <cell r="U191" t="str">
            <v>이승엽</v>
          </cell>
          <cell r="W191" t="str">
            <v>98-10</v>
          </cell>
          <cell r="X191" t="str">
            <v>97-10</v>
          </cell>
          <cell r="Y191">
            <v>13</v>
          </cell>
          <cell r="Z191">
            <v>9810</v>
          </cell>
        </row>
        <row r="192">
          <cell r="A192" t="str">
            <v>대구정비사업소</v>
          </cell>
          <cell r="B192" t="str">
            <v>CD01B81998702</v>
          </cell>
          <cell r="C192" t="str">
            <v>015876</v>
          </cell>
          <cell r="D192">
            <v>36083</v>
          </cell>
          <cell r="E192" t="str">
            <v>7500006006XCAH</v>
          </cell>
          <cell r="F192" t="str">
            <v>SEAT ASSY-RR</v>
          </cell>
          <cell r="J192" t="str">
            <v>W</v>
          </cell>
          <cell r="M192">
            <v>9100</v>
          </cell>
          <cell r="N192">
            <v>0</v>
          </cell>
          <cell r="O192" t="str">
            <v>8625000</v>
          </cell>
          <cell r="P192" t="str">
            <v>뒤시트앗세이　　　　　　　탈부착</v>
          </cell>
          <cell r="Q192">
            <v>33000</v>
          </cell>
          <cell r="R192">
            <v>35667</v>
          </cell>
          <cell r="S192" t="str">
            <v>K</v>
          </cell>
          <cell r="U192" t="str">
            <v>（주）대한렌트카　</v>
          </cell>
          <cell r="W192" t="str">
            <v>98-10</v>
          </cell>
          <cell r="X192" t="str">
            <v>97-08</v>
          </cell>
          <cell r="Y192">
            <v>15</v>
          </cell>
          <cell r="Z192">
            <v>9810</v>
          </cell>
        </row>
        <row r="193">
          <cell r="A193" t="str">
            <v>대구정비사업소</v>
          </cell>
          <cell r="B193" t="str">
            <v>CD01B82060601</v>
          </cell>
          <cell r="C193" t="str">
            <v>146893</v>
          </cell>
          <cell r="D193">
            <v>36091</v>
          </cell>
          <cell r="E193" t="str">
            <v>7400105420AAC</v>
          </cell>
          <cell r="F193" t="str">
            <v>SEAT ASSY-FRT-LH(R/LEATHE</v>
          </cell>
          <cell r="J193" t="str">
            <v>W</v>
          </cell>
          <cell r="M193">
            <v>13000</v>
          </cell>
          <cell r="N193">
            <v>0</v>
          </cell>
          <cell r="O193" t="str">
            <v>8620220</v>
          </cell>
          <cell r="P193" t="str">
            <v>앞시트앗세이（좌）　　　　　수리</v>
          </cell>
          <cell r="Q193">
            <v>700</v>
          </cell>
          <cell r="R193">
            <v>36084</v>
          </cell>
          <cell r="S193" t="str">
            <v>M</v>
          </cell>
          <cell r="U193" t="str">
            <v>박영호　　　　　　</v>
          </cell>
          <cell r="W193" t="str">
            <v>98-10</v>
          </cell>
          <cell r="X193" t="str">
            <v>98-10</v>
          </cell>
          <cell r="Y193">
            <v>1</v>
          </cell>
          <cell r="Z193">
            <v>9810</v>
          </cell>
        </row>
        <row r="194">
          <cell r="A194" t="str">
            <v>대구정비사업소</v>
          </cell>
          <cell r="B194" t="str">
            <v>CD01B82087801</v>
          </cell>
          <cell r="C194" t="str">
            <v>022350</v>
          </cell>
          <cell r="D194">
            <v>36095</v>
          </cell>
          <cell r="E194" t="str">
            <v>7400106001CAH</v>
          </cell>
          <cell r="F194" t="str">
            <v>SEAT ASSY-FRT-LH</v>
          </cell>
          <cell r="J194" t="str">
            <v>W</v>
          </cell>
          <cell r="K194" t="str">
            <v>7400106001CAH</v>
          </cell>
          <cell r="L194" t="str">
            <v>SEAT ASSY-FRT-LH</v>
          </cell>
          <cell r="M194">
            <v>9100</v>
          </cell>
          <cell r="N194">
            <v>190000</v>
          </cell>
          <cell r="Q194">
            <v>28000</v>
          </cell>
          <cell r="R194">
            <v>35747</v>
          </cell>
          <cell r="S194" t="str">
            <v>K</v>
          </cell>
          <cell r="U194" t="str">
            <v>우지호　　　　　　</v>
          </cell>
          <cell r="W194" t="str">
            <v>98-10</v>
          </cell>
          <cell r="X194" t="str">
            <v>97-11</v>
          </cell>
          <cell r="Y194">
            <v>12</v>
          </cell>
          <cell r="Z194">
            <v>9810</v>
          </cell>
        </row>
        <row r="195">
          <cell r="A195" t="str">
            <v>대구정비사업소</v>
          </cell>
          <cell r="B195" t="str">
            <v>CD01B82488301</v>
          </cell>
          <cell r="C195" t="str">
            <v>040865</v>
          </cell>
          <cell r="D195">
            <v>36151</v>
          </cell>
          <cell r="E195" t="str">
            <v>7591006001X</v>
          </cell>
          <cell r="F195" t="str">
            <v>STRIKER-RR SEAT</v>
          </cell>
          <cell r="G195" t="str">
            <v>이음／소음　　　　　　　</v>
          </cell>
          <cell r="H195" t="str">
            <v>조임불량　　　　　　　　</v>
          </cell>
          <cell r="J195" t="str">
            <v>W</v>
          </cell>
          <cell r="M195">
            <v>5200</v>
          </cell>
          <cell r="N195">
            <v>0</v>
          </cell>
          <cell r="O195" t="str">
            <v>8625020</v>
          </cell>
          <cell r="P195" t="str">
            <v>뒤시트앗세이　　　　　　　　수리</v>
          </cell>
          <cell r="Q195">
            <v>1100</v>
          </cell>
          <cell r="R195">
            <v>36138</v>
          </cell>
          <cell r="S195" t="str">
            <v>K</v>
          </cell>
          <cell r="U195" t="str">
            <v>임종혁　　　　　　</v>
          </cell>
          <cell r="W195" t="str">
            <v>98-12</v>
          </cell>
          <cell r="X195" t="str">
            <v>98-12</v>
          </cell>
          <cell r="Y195">
            <v>1</v>
          </cell>
          <cell r="Z195">
            <v>9812</v>
          </cell>
        </row>
        <row r="196">
          <cell r="A196" t="str">
            <v>대영공업사(주)　　</v>
          </cell>
          <cell r="B196" t="str">
            <v>DL14B80012302</v>
          </cell>
          <cell r="C196" t="str">
            <v>118797</v>
          </cell>
          <cell r="D196">
            <v>36039</v>
          </cell>
          <cell r="E196" t="str">
            <v>7400205020AV</v>
          </cell>
          <cell r="F196" t="str">
            <v>SEAT ASSY-FRT-RH</v>
          </cell>
          <cell r="J196" t="str">
            <v>W</v>
          </cell>
          <cell r="M196">
            <v>10400</v>
          </cell>
          <cell r="N196">
            <v>0</v>
          </cell>
          <cell r="O196" t="str">
            <v>8622600</v>
          </cell>
          <cell r="P196" t="str">
            <v>시트레일　　　　　　　　　탈부착</v>
          </cell>
          <cell r="Q196">
            <v>28950</v>
          </cell>
          <cell r="R196">
            <v>35551</v>
          </cell>
          <cell r="S196" t="str">
            <v>M</v>
          </cell>
          <cell r="W196" t="str">
            <v>98-09</v>
          </cell>
          <cell r="X196" t="str">
            <v>97-05</v>
          </cell>
          <cell r="Y196">
            <v>17</v>
          </cell>
          <cell r="Z196">
            <v>9809</v>
          </cell>
        </row>
        <row r="197">
          <cell r="A197" t="str">
            <v>대영공업사(주)　　</v>
          </cell>
          <cell r="B197" t="str">
            <v>DL14B80018002</v>
          </cell>
          <cell r="C197" t="str">
            <v>127203</v>
          </cell>
          <cell r="D197">
            <v>36095</v>
          </cell>
          <cell r="E197" t="str">
            <v>7400105020AV</v>
          </cell>
          <cell r="F197" t="str">
            <v>SEAT ASSY-FRT-LH(D/RASCHE</v>
          </cell>
          <cell r="G197" t="str">
            <v>04</v>
          </cell>
          <cell r="H197" t="str">
            <v>66</v>
          </cell>
          <cell r="J197" t="str">
            <v>W</v>
          </cell>
          <cell r="M197">
            <v>9100</v>
          </cell>
          <cell r="N197">
            <v>0</v>
          </cell>
          <cell r="O197" t="str">
            <v>8620200</v>
          </cell>
          <cell r="P197" t="str">
            <v>앞시트앗세이（좌）　　　　탈부착</v>
          </cell>
          <cell r="Q197">
            <v>35849</v>
          </cell>
          <cell r="R197">
            <v>35663</v>
          </cell>
          <cell r="S197" t="str">
            <v>M</v>
          </cell>
          <cell r="U197" t="str">
            <v>김성남　　　　　　</v>
          </cell>
          <cell r="W197" t="str">
            <v>98-10</v>
          </cell>
          <cell r="X197" t="str">
            <v>97-08</v>
          </cell>
          <cell r="Y197">
            <v>15</v>
          </cell>
          <cell r="Z197">
            <v>9811</v>
          </cell>
        </row>
        <row r="198">
          <cell r="A198" t="str">
            <v>대영공업사(주)　　</v>
          </cell>
          <cell r="B198" t="str">
            <v>DL14B80018602</v>
          </cell>
          <cell r="C198" t="str">
            <v>147378</v>
          </cell>
          <cell r="D198">
            <v>36101</v>
          </cell>
          <cell r="E198" t="str">
            <v>7400105020AV</v>
          </cell>
          <cell r="F198" t="str">
            <v>SEAT ASSY-FRT-LH(D/RASCHE</v>
          </cell>
          <cell r="G198" t="str">
            <v>04</v>
          </cell>
          <cell r="H198" t="str">
            <v>66</v>
          </cell>
          <cell r="J198" t="str">
            <v>W</v>
          </cell>
          <cell r="M198">
            <v>9100</v>
          </cell>
          <cell r="N198">
            <v>0</v>
          </cell>
          <cell r="O198" t="str">
            <v>8620200</v>
          </cell>
          <cell r="P198" t="str">
            <v>앞시트앗세이（좌）　　　　탈부착</v>
          </cell>
          <cell r="Q198">
            <v>2609</v>
          </cell>
          <cell r="R198">
            <v>36082</v>
          </cell>
          <cell r="S198" t="str">
            <v>M</v>
          </cell>
          <cell r="U198" t="str">
            <v>정학성　　　　　　</v>
          </cell>
          <cell r="W198" t="str">
            <v>98-11</v>
          </cell>
          <cell r="X198" t="str">
            <v>98-10</v>
          </cell>
          <cell r="Y198">
            <v>2</v>
          </cell>
          <cell r="Z198">
            <v>9811</v>
          </cell>
        </row>
        <row r="199">
          <cell r="A199" t="str">
            <v>대영공업사(주)　　</v>
          </cell>
          <cell r="B199" t="str">
            <v>DL14B90001701</v>
          </cell>
          <cell r="C199" t="str">
            <v>126729</v>
          </cell>
          <cell r="D199">
            <v>36151</v>
          </cell>
          <cell r="E199" t="str">
            <v>P7400105020AV</v>
          </cell>
          <cell r="F199" t="str">
            <v>SEAT ASSY-FRT</v>
          </cell>
          <cell r="G199" t="str">
            <v>이음／소음　　　　　　　</v>
          </cell>
          <cell r="H199" t="str">
            <v>간섭　　　　　　　　　　</v>
          </cell>
          <cell r="J199" t="str">
            <v>W</v>
          </cell>
          <cell r="M199">
            <v>9100</v>
          </cell>
          <cell r="N199">
            <v>0</v>
          </cell>
          <cell r="O199" t="str">
            <v>8620200</v>
          </cell>
          <cell r="P199" t="str">
            <v>앞시트앗세이（좌）　　　　탈부착</v>
          </cell>
          <cell r="Q199">
            <v>38994</v>
          </cell>
          <cell r="R199">
            <v>35642</v>
          </cell>
          <cell r="S199" t="str">
            <v>M</v>
          </cell>
          <cell r="U199" t="str">
            <v>유승원　　　　</v>
          </cell>
          <cell r="W199" t="str">
            <v>98-12</v>
          </cell>
          <cell r="X199" t="str">
            <v>97-07</v>
          </cell>
          <cell r="Y199">
            <v>18</v>
          </cell>
          <cell r="Z199">
            <v>9901</v>
          </cell>
        </row>
        <row r="200">
          <cell r="A200" t="str">
            <v>대영공업사(주)　　</v>
          </cell>
          <cell r="B200" t="str">
            <v>DL14B90005502</v>
          </cell>
          <cell r="C200" t="str">
            <v>130750</v>
          </cell>
          <cell r="D200">
            <v>36172</v>
          </cell>
          <cell r="E200" t="str">
            <v>P7400105020AV</v>
          </cell>
          <cell r="F200" t="str">
            <v>SEAT ASSY-FRT</v>
          </cell>
          <cell r="G200" t="str">
            <v>이음／소음　　　　　　　</v>
          </cell>
          <cell r="H200" t="str">
            <v>간섭　　　　　　　　　　</v>
          </cell>
          <cell r="J200" t="str">
            <v>W</v>
          </cell>
          <cell r="M200">
            <v>9100</v>
          </cell>
          <cell r="N200">
            <v>0</v>
          </cell>
          <cell r="O200" t="str">
            <v>8620200</v>
          </cell>
          <cell r="P200" t="str">
            <v>앞시트앗세이（좌）　　　　탈부착</v>
          </cell>
          <cell r="Q200">
            <v>29584</v>
          </cell>
          <cell r="R200">
            <v>35703</v>
          </cell>
          <cell r="S200" t="str">
            <v>M</v>
          </cell>
          <cell r="U200" t="str">
            <v>임준택　　　　</v>
          </cell>
          <cell r="W200" t="str">
            <v>99-01</v>
          </cell>
          <cell r="X200" t="str">
            <v>97-09</v>
          </cell>
          <cell r="Y200">
            <v>17</v>
          </cell>
          <cell r="Z200">
            <v>9901</v>
          </cell>
        </row>
        <row r="201">
          <cell r="A201" t="str">
            <v>대영공업사(주)　　</v>
          </cell>
          <cell r="B201" t="str">
            <v>DL14B90005801</v>
          </cell>
          <cell r="C201" t="str">
            <v>147378</v>
          </cell>
          <cell r="D201">
            <v>36172</v>
          </cell>
          <cell r="E201" t="str">
            <v>P7500005096AAC</v>
          </cell>
          <cell r="F201" t="str">
            <v>SEAT ASSY-RR</v>
          </cell>
          <cell r="G201" t="str">
            <v>이음／소음　　　　　　　</v>
          </cell>
          <cell r="H201" t="str">
            <v>간섭　　　　　　　　　　</v>
          </cell>
          <cell r="J201" t="str">
            <v>W</v>
          </cell>
          <cell r="M201">
            <v>9100</v>
          </cell>
          <cell r="N201">
            <v>0</v>
          </cell>
          <cell r="O201" t="str">
            <v>8625000</v>
          </cell>
          <cell r="P201" t="str">
            <v>뒤시트앗세이　　　　　　　탈부착</v>
          </cell>
          <cell r="Q201">
            <v>10791</v>
          </cell>
          <cell r="R201">
            <v>36082</v>
          </cell>
          <cell r="S201" t="str">
            <v>M</v>
          </cell>
          <cell r="U201" t="str">
            <v>정학성　　　　</v>
          </cell>
          <cell r="W201" t="str">
            <v>99-01</v>
          </cell>
          <cell r="X201" t="str">
            <v>98-10</v>
          </cell>
          <cell r="Y201">
            <v>14</v>
          </cell>
          <cell r="Z201">
            <v>9901</v>
          </cell>
        </row>
        <row r="202">
          <cell r="A202" t="str">
            <v>대우강동정비센터</v>
          </cell>
          <cell r="B202" t="str">
            <v>DA40B90003601</v>
          </cell>
          <cell r="C202" t="str">
            <v>035171</v>
          </cell>
          <cell r="D202">
            <v>36164</v>
          </cell>
          <cell r="E202" t="str">
            <v>P7400106001CAH</v>
          </cell>
          <cell r="F202" t="str">
            <v>SEAT ASSY-FRT</v>
          </cell>
          <cell r="G202" t="str">
            <v>이음／소음　　　　　　　</v>
          </cell>
          <cell r="H202" t="str">
            <v>훨거움／늘어짐　　　　　</v>
          </cell>
          <cell r="J202" t="str">
            <v>W</v>
          </cell>
          <cell r="M202">
            <v>13000</v>
          </cell>
          <cell r="N202">
            <v>0</v>
          </cell>
          <cell r="O202" t="str">
            <v>8620020</v>
          </cell>
          <cell r="P202" t="str">
            <v>시트　　　　　　　　　　　　수리</v>
          </cell>
          <cell r="Q202">
            <v>3200</v>
          </cell>
          <cell r="R202">
            <v>36032</v>
          </cell>
          <cell r="S202" t="str">
            <v>K</v>
          </cell>
          <cell r="U202" t="str">
            <v>전창근　　　　</v>
          </cell>
          <cell r="W202" t="str">
            <v>99-01</v>
          </cell>
          <cell r="X202" t="str">
            <v>98-08</v>
          </cell>
          <cell r="Y202">
            <v>6</v>
          </cell>
          <cell r="Z202">
            <v>9901</v>
          </cell>
        </row>
        <row r="203">
          <cell r="A203" t="str">
            <v>대우강동정비센터</v>
          </cell>
          <cell r="B203" t="str">
            <v>DA40B90060401</v>
          </cell>
          <cell r="C203" t="str">
            <v>138004</v>
          </cell>
          <cell r="D203">
            <v>36148</v>
          </cell>
          <cell r="E203" t="str">
            <v>P7400106001CAH</v>
          </cell>
          <cell r="F203" t="str">
            <v>SEAT ASSY-FRT</v>
          </cell>
          <cell r="G203" t="str">
            <v>이음／소음　　　　　　　</v>
          </cell>
          <cell r="H203" t="str">
            <v>탈락　　　　　　　　　　</v>
          </cell>
          <cell r="J203" t="str">
            <v>W</v>
          </cell>
          <cell r="K203" t="str">
            <v>P7400106001CAH</v>
          </cell>
          <cell r="L203" t="str">
            <v>SEAT ASSY-FRT-LH</v>
          </cell>
          <cell r="M203">
            <v>9100</v>
          </cell>
          <cell r="N203">
            <v>209000</v>
          </cell>
          <cell r="Q203">
            <v>2810</v>
          </cell>
          <cell r="R203">
            <v>36102</v>
          </cell>
          <cell r="S203" t="str">
            <v>M</v>
          </cell>
          <cell r="U203" t="str">
            <v>장남득　　　　</v>
          </cell>
          <cell r="W203" t="str">
            <v>98-12</v>
          </cell>
          <cell r="X203" t="str">
            <v>98-11</v>
          </cell>
          <cell r="Y203">
            <v>12</v>
          </cell>
          <cell r="Z203">
            <v>9901</v>
          </cell>
        </row>
        <row r="204">
          <cell r="A204" t="str">
            <v>대우강동정비센터</v>
          </cell>
          <cell r="B204" t="str">
            <v>DA40B90060403</v>
          </cell>
          <cell r="C204" t="str">
            <v>138004</v>
          </cell>
          <cell r="D204">
            <v>36148</v>
          </cell>
          <cell r="E204" t="str">
            <v>P7400206004XCAH</v>
          </cell>
          <cell r="F204" t="str">
            <v>SEAT ASSY-FRT</v>
          </cell>
          <cell r="G204" t="str">
            <v>이음／소음　　　　　　　</v>
          </cell>
          <cell r="H204" t="str">
            <v>탈락　　　　　　　　　　</v>
          </cell>
          <cell r="J204" t="str">
            <v>W</v>
          </cell>
          <cell r="K204" t="str">
            <v>P7400206004XCAH</v>
          </cell>
          <cell r="L204" t="str">
            <v>SEAT ASSY-FRT-RH</v>
          </cell>
          <cell r="M204">
            <v>9100</v>
          </cell>
          <cell r="N204">
            <v>209000</v>
          </cell>
          <cell r="Q204">
            <v>2810</v>
          </cell>
          <cell r="R204">
            <v>36102</v>
          </cell>
          <cell r="S204" t="str">
            <v>M</v>
          </cell>
          <cell r="U204" t="str">
            <v>장남득　　　　</v>
          </cell>
          <cell r="W204" t="str">
            <v>98-12</v>
          </cell>
          <cell r="X204" t="str">
            <v>98-11</v>
          </cell>
          <cell r="Y204">
            <v>12</v>
          </cell>
          <cell r="Z204">
            <v>9901</v>
          </cell>
        </row>
        <row r="205">
          <cell r="A205" t="str">
            <v>대우강동정비센터</v>
          </cell>
          <cell r="B205" t="str">
            <v>DA40B90099802</v>
          </cell>
          <cell r="C205" t="str">
            <v>033037</v>
          </cell>
          <cell r="D205">
            <v>36115</v>
          </cell>
          <cell r="E205" t="str">
            <v>P7400206004XCAH</v>
          </cell>
          <cell r="F205" t="str">
            <v>SEAT ASSY-FRT</v>
          </cell>
          <cell r="G205" t="str">
            <v>이음／소음　　　　　　　</v>
          </cell>
          <cell r="H205" t="str">
            <v>조임불량　　　　　　　　</v>
          </cell>
          <cell r="J205" t="str">
            <v>W</v>
          </cell>
          <cell r="M205">
            <v>13000</v>
          </cell>
          <cell r="N205">
            <v>0</v>
          </cell>
          <cell r="O205" t="str">
            <v>8620020</v>
          </cell>
          <cell r="P205" t="str">
            <v>시트　　　　　　　　　　　　수리</v>
          </cell>
          <cell r="Q205">
            <v>5500</v>
          </cell>
          <cell r="R205">
            <v>36036</v>
          </cell>
          <cell r="S205" t="str">
            <v>K</v>
          </cell>
          <cell r="U205" t="str">
            <v>김형수　　　　</v>
          </cell>
          <cell r="W205" t="str">
            <v>98-11</v>
          </cell>
          <cell r="X205" t="str">
            <v>98-08</v>
          </cell>
          <cell r="Y205">
            <v>4</v>
          </cell>
          <cell r="Z205">
            <v>9901</v>
          </cell>
        </row>
        <row r="206">
          <cell r="A206" t="str">
            <v>대우강동정비센터</v>
          </cell>
          <cell r="B206" t="str">
            <v>DA40B90100401</v>
          </cell>
          <cell r="C206" t="str">
            <v>138004</v>
          </cell>
          <cell r="D206">
            <v>36122</v>
          </cell>
          <cell r="E206" t="str">
            <v>P7400105000AV</v>
          </cell>
          <cell r="F206" t="str">
            <v>SEAT ASSY-FRT</v>
          </cell>
          <cell r="G206" t="str">
            <v>이음／소음　　　　　　　</v>
          </cell>
          <cell r="H206" t="str">
            <v>조임불량　　　　　　　　</v>
          </cell>
          <cell r="J206" t="str">
            <v>W</v>
          </cell>
          <cell r="M206">
            <v>13000</v>
          </cell>
          <cell r="N206">
            <v>0</v>
          </cell>
          <cell r="O206" t="str">
            <v>8620020</v>
          </cell>
          <cell r="P206" t="str">
            <v>시트　　　　　　　　　　　　수리</v>
          </cell>
          <cell r="Q206">
            <v>1100</v>
          </cell>
          <cell r="R206">
            <v>36102</v>
          </cell>
          <cell r="S206" t="str">
            <v>M</v>
          </cell>
          <cell r="U206" t="str">
            <v>장남득　　　　</v>
          </cell>
          <cell r="W206" t="str">
            <v>98-11</v>
          </cell>
          <cell r="X206" t="str">
            <v>98-11</v>
          </cell>
          <cell r="Y206">
            <v>11</v>
          </cell>
          <cell r="Z206">
            <v>9901</v>
          </cell>
        </row>
        <row r="207">
          <cell r="A207" t="str">
            <v>대우고성정비센터</v>
          </cell>
          <cell r="B207" t="str">
            <v>DQ54B80224002</v>
          </cell>
          <cell r="C207" t="str">
            <v>113746</v>
          </cell>
          <cell r="D207">
            <v>36121</v>
          </cell>
          <cell r="E207" t="str">
            <v>7400105420AAC</v>
          </cell>
          <cell r="F207" t="str">
            <v>SEAT ASSY-FRT-LH(R/LEATHE</v>
          </cell>
          <cell r="G207" t="str">
            <v>이음／소음　　　　　　　</v>
          </cell>
          <cell r="H207" t="str">
            <v>조임불량　　　　　　　　</v>
          </cell>
          <cell r="J207" t="str">
            <v>W</v>
          </cell>
          <cell r="M207">
            <v>13000</v>
          </cell>
          <cell r="N207">
            <v>0</v>
          </cell>
          <cell r="O207" t="str">
            <v>8620020</v>
          </cell>
          <cell r="P207" t="str">
            <v>시트　　　　　　　　　　　　수리</v>
          </cell>
          <cell r="Q207">
            <v>19290</v>
          </cell>
          <cell r="R207">
            <v>35550</v>
          </cell>
          <cell r="S207" t="str">
            <v>M</v>
          </cell>
          <cell r="U207" t="str">
            <v>황영구　　　　　　</v>
          </cell>
          <cell r="W207" t="str">
            <v>98-11</v>
          </cell>
          <cell r="X207" t="str">
            <v>97-04</v>
          </cell>
          <cell r="Y207">
            <v>20</v>
          </cell>
          <cell r="Z207">
            <v>9812</v>
          </cell>
        </row>
        <row r="208">
          <cell r="A208" t="str">
            <v>_x001E_대우구미정비사업소_x001F_</v>
          </cell>
          <cell r="B208" t="str">
            <v>CP01B80306703</v>
          </cell>
          <cell r="C208" t="str">
            <v>140379</v>
          </cell>
          <cell r="D208">
            <v>36004</v>
          </cell>
          <cell r="E208" t="str">
            <v>P7400105000AV</v>
          </cell>
          <cell r="F208" t="str">
            <v>_x001E_시트　어셈블리－프론트－좌측　_x001F_</v>
          </cell>
          <cell r="G208" t="str">
            <v>_x001E_작동약함（느림）　　　　　　_x001F_</v>
          </cell>
          <cell r="H208" t="str">
            <v>_x001E_변속불량　　　　　　　　　　_x001F_</v>
          </cell>
          <cell r="I208" t="str">
            <v>_x001E_생산조립불량_x001F_</v>
          </cell>
          <cell r="J208" t="str">
            <v>W</v>
          </cell>
          <cell r="M208">
            <v>7800</v>
          </cell>
          <cell r="O208" t="str">
            <v>8620220</v>
          </cell>
          <cell r="P208" t="str">
            <v>_x001E_앞시트앗세이（좌）　　　　　수리_x001F_</v>
          </cell>
          <cell r="Q208">
            <v>299</v>
          </cell>
          <cell r="R208">
            <v>36000</v>
          </cell>
          <cell r="S208" t="str">
            <v>M</v>
          </cell>
          <cell r="T208" t="str">
            <v>53006</v>
          </cell>
          <cell r="W208" t="str">
            <v>98-07</v>
          </cell>
          <cell r="X208" t="str">
            <v>98-07</v>
          </cell>
          <cell r="Y208">
            <v>1</v>
          </cell>
          <cell r="Z208">
            <v>9807</v>
          </cell>
        </row>
        <row r="209">
          <cell r="A209" t="str">
            <v>대우구미정비전문(주)</v>
          </cell>
          <cell r="B209" t="str">
            <v>DP47B80664901</v>
          </cell>
          <cell r="C209" t="str">
            <v>024043</v>
          </cell>
          <cell r="D209">
            <v>36150</v>
          </cell>
          <cell r="E209" t="str">
            <v>P7400205021CAF</v>
          </cell>
          <cell r="F209" t="str">
            <v>SEAT ASSY-FRT</v>
          </cell>
          <cell r="G209" t="str">
            <v>떨림　　　　　　　　　　</v>
          </cell>
          <cell r="H209" t="str">
            <v>조임불량　　　　　　　　</v>
          </cell>
          <cell r="J209" t="str">
            <v>W</v>
          </cell>
          <cell r="M209">
            <v>13000</v>
          </cell>
          <cell r="N209">
            <v>0</v>
          </cell>
          <cell r="O209" t="str">
            <v>8620020</v>
          </cell>
          <cell r="P209" t="str">
            <v>시트　　　　　　　　　　　　수리</v>
          </cell>
          <cell r="Q209">
            <v>22000</v>
          </cell>
          <cell r="R209">
            <v>35773</v>
          </cell>
          <cell r="S209" t="str">
            <v>K</v>
          </cell>
          <cell r="U209" t="str">
            <v>성경원　　　　</v>
          </cell>
          <cell r="W209" t="str">
            <v>98-12</v>
          </cell>
          <cell r="X209" t="str">
            <v>97-12</v>
          </cell>
          <cell r="Y209">
            <v>23</v>
          </cell>
          <cell r="Z209">
            <v>9901</v>
          </cell>
        </row>
        <row r="210">
          <cell r="A210" t="str">
            <v>대우구미정비전문(주)</v>
          </cell>
          <cell r="B210" t="str">
            <v>DP47B90012201</v>
          </cell>
          <cell r="C210" t="str">
            <v>152010</v>
          </cell>
          <cell r="D210">
            <v>36172</v>
          </cell>
          <cell r="E210" t="str">
            <v>P7500005096AAC</v>
          </cell>
          <cell r="F210" t="str">
            <v>SEAT ASSY-RR</v>
          </cell>
          <cell r="G210" t="str">
            <v>떨어짐（이탈，빠짐）　　</v>
          </cell>
          <cell r="H210" t="str">
            <v>탈락　　　　　　　　　　</v>
          </cell>
          <cell r="J210" t="str">
            <v>W</v>
          </cell>
          <cell r="M210">
            <v>13000</v>
          </cell>
          <cell r="N210">
            <v>0</v>
          </cell>
          <cell r="O210" t="str">
            <v>8620020</v>
          </cell>
          <cell r="P210" t="str">
            <v>시트　　　　　　　　　　　　수리</v>
          </cell>
          <cell r="Q210">
            <v>99</v>
          </cell>
          <cell r="R210">
            <v>36168</v>
          </cell>
          <cell r="S210" t="str">
            <v>M</v>
          </cell>
          <cell r="U210" t="str">
            <v>김성구　　　　</v>
          </cell>
          <cell r="W210" t="str">
            <v>99-01</v>
          </cell>
          <cell r="X210" t="str">
            <v>99-01</v>
          </cell>
          <cell r="Y210">
            <v>1</v>
          </cell>
          <cell r="Z210">
            <v>9901</v>
          </cell>
        </row>
        <row r="211">
          <cell r="A211" t="str">
            <v>_x001E_대우김해서비스（주_x001F_</v>
          </cell>
          <cell r="B211" t="str">
            <v>BQ01B80510502</v>
          </cell>
          <cell r="C211" t="str">
            <v>22558</v>
          </cell>
          <cell r="D211">
            <v>35998</v>
          </cell>
          <cell r="E211" t="str">
            <v>P7400106015XLAA</v>
          </cell>
          <cell r="F211" t="str">
            <v>_x001E_시트　어셈블리－프론트－좌측　_x001F_</v>
          </cell>
          <cell r="G211" t="str">
            <v>_x001E_이음／소음　　　　　　　　　_x001F_</v>
          </cell>
          <cell r="H211" t="str">
            <v>_x001E_개폐불량　　　　　　　　　　_x001F_</v>
          </cell>
          <cell r="I211" t="str">
            <v>_x001E_생산조립불량_x001F_</v>
          </cell>
          <cell r="J211" t="str">
            <v>W</v>
          </cell>
          <cell r="M211">
            <v>9100</v>
          </cell>
          <cell r="O211" t="str">
            <v>8620200</v>
          </cell>
          <cell r="P211" t="str">
            <v>_x001E_앞시트앗세이（좌）　　　　탈부착_x001F_</v>
          </cell>
          <cell r="Q211">
            <v>13300</v>
          </cell>
          <cell r="R211">
            <v>35751</v>
          </cell>
          <cell r="S211" t="str">
            <v>K</v>
          </cell>
          <cell r="T211" t="str">
            <v>47927</v>
          </cell>
          <cell r="W211" t="str">
            <v>98-07</v>
          </cell>
          <cell r="X211" t="str">
            <v>97-11</v>
          </cell>
          <cell r="Y211">
            <v>9</v>
          </cell>
          <cell r="Z211">
            <v>9807</v>
          </cell>
        </row>
        <row r="212">
          <cell r="A212" t="str">
            <v>_x001E_대우남서울서비스（_x001F_</v>
          </cell>
          <cell r="B212" t="str">
            <v>BH01B80702802</v>
          </cell>
          <cell r="C212" t="str">
            <v>137064</v>
          </cell>
          <cell r="D212">
            <v>35977</v>
          </cell>
          <cell r="E212" t="str">
            <v>P7400205020BD</v>
          </cell>
          <cell r="F212" t="str">
            <v>_x001E_시트　어셈블리－프론트－우측　_x001F_</v>
          </cell>
          <cell r="G212" t="str">
            <v>_x001E_이음／소음　　　　　　　　　_x001F_</v>
          </cell>
          <cell r="H212" t="str">
            <v>_x001E_변속불량　　　　　　　　　　_x001F_</v>
          </cell>
          <cell r="I212" t="str">
            <v>_x001E_생산조립불량_x001F_</v>
          </cell>
          <cell r="J212" t="str">
            <v>W</v>
          </cell>
          <cell r="M212">
            <v>13000</v>
          </cell>
          <cell r="O212" t="str">
            <v>8109990</v>
          </cell>
          <cell r="P212" t="str">
            <v>_x001E_메인바디기타　　　　　　　　수리_x001F_</v>
          </cell>
          <cell r="Q212">
            <v>8100</v>
          </cell>
          <cell r="R212">
            <v>35809</v>
          </cell>
          <cell r="S212" t="str">
            <v>M</v>
          </cell>
          <cell r="T212" t="str">
            <v>4436</v>
          </cell>
          <cell r="W212" t="str">
            <v>98-07</v>
          </cell>
          <cell r="X212" t="str">
            <v>98-01</v>
          </cell>
          <cell r="Y212">
            <v>7</v>
          </cell>
          <cell r="Z212">
            <v>9807</v>
          </cell>
        </row>
        <row r="213">
          <cell r="A213" t="str">
            <v>_x001E_대우남서울서비스（_x001F_</v>
          </cell>
          <cell r="B213" t="str">
            <v>BH01B80861601</v>
          </cell>
          <cell r="C213" t="str">
            <v>140384</v>
          </cell>
          <cell r="D213">
            <v>36001</v>
          </cell>
          <cell r="E213" t="str">
            <v>P7400105420AAC</v>
          </cell>
          <cell r="F213" t="str">
            <v>_x001E_시트　어셈블리－프론트－좌측　_x001F_</v>
          </cell>
          <cell r="G213" t="str">
            <v>_x001E_작동불능　　　　　　　　　　_x001F_</v>
          </cell>
          <cell r="H213" t="str">
            <v>_x001E_수신불량　　　　　　　　　　_x001F_</v>
          </cell>
          <cell r="I213" t="str">
            <v>_x001E_생산조립불량_x001F_</v>
          </cell>
          <cell r="J213" t="str">
            <v>W</v>
          </cell>
          <cell r="M213">
            <v>9100</v>
          </cell>
          <cell r="O213" t="str">
            <v>8625020</v>
          </cell>
          <cell r="P213" t="str">
            <v>_x001E_뒤시트앗세이　　　　　　　　수리_x001F_</v>
          </cell>
          <cell r="Q213">
            <v>50</v>
          </cell>
          <cell r="R213">
            <v>35997</v>
          </cell>
          <cell r="S213" t="str">
            <v>M</v>
          </cell>
          <cell r="T213" t="str">
            <v>53394</v>
          </cell>
          <cell r="W213" t="str">
            <v>98-07</v>
          </cell>
          <cell r="X213" t="str">
            <v>98-07</v>
          </cell>
          <cell r="Y213">
            <v>1</v>
          </cell>
          <cell r="Z213">
            <v>9807</v>
          </cell>
        </row>
        <row r="214">
          <cell r="A214" t="str">
            <v>_x001E_대우남서울서비스（_x001F_</v>
          </cell>
          <cell r="B214" t="str">
            <v>BH01B80896302</v>
          </cell>
          <cell r="C214" t="str">
            <v>34248</v>
          </cell>
          <cell r="D214">
            <v>36007</v>
          </cell>
          <cell r="E214" t="str">
            <v>P7400105001CAG</v>
          </cell>
          <cell r="F214" t="str">
            <v>_x001E_시트　어셈블리－프론트－좌측　_x001F_</v>
          </cell>
          <cell r="G214" t="str">
            <v>_x001E_이음／소음　　　　　　　　　_x001F_</v>
          </cell>
          <cell r="H214" t="str">
            <v>_x001E_기타　　　　　　　　　　　　_x001F_</v>
          </cell>
          <cell r="I214" t="str">
            <v>_x001E_생산조립불량_x001F_</v>
          </cell>
          <cell r="J214" t="str">
            <v>W</v>
          </cell>
          <cell r="M214">
            <v>9100</v>
          </cell>
          <cell r="O214" t="str">
            <v>8620220</v>
          </cell>
          <cell r="P214" t="str">
            <v>_x001E_앞시트앗세이（좌）　　　　　수리_x001F_</v>
          </cell>
          <cell r="Q214">
            <v>700</v>
          </cell>
          <cell r="R214">
            <v>35999</v>
          </cell>
          <cell r="S214" t="str">
            <v>K</v>
          </cell>
          <cell r="T214" t="str">
            <v>54730</v>
          </cell>
          <cell r="W214" t="str">
            <v>98-07</v>
          </cell>
          <cell r="X214" t="str">
            <v>98-07</v>
          </cell>
          <cell r="Y214">
            <v>1</v>
          </cell>
          <cell r="Z214">
            <v>9807</v>
          </cell>
        </row>
        <row r="215">
          <cell r="A215" t="str">
            <v>대우남양주써비스(주)</v>
          </cell>
          <cell r="B215" t="str">
            <v>DH84B80299201</v>
          </cell>
          <cell r="C215" t="str">
            <v>028895</v>
          </cell>
          <cell r="D215">
            <v>36075</v>
          </cell>
          <cell r="E215" t="str">
            <v>7400206015XLAA</v>
          </cell>
          <cell r="F215" t="str">
            <v>SEAT ASSY-FRT-RH</v>
          </cell>
          <cell r="J215" t="str">
            <v>W</v>
          </cell>
          <cell r="M215">
            <v>13000</v>
          </cell>
          <cell r="N215">
            <v>0</v>
          </cell>
          <cell r="O215" t="str">
            <v>8620020</v>
          </cell>
          <cell r="P215" t="str">
            <v>시트　　　　　　　　　　　　수리</v>
          </cell>
          <cell r="Q215">
            <v>21800</v>
          </cell>
          <cell r="R215">
            <v>35851</v>
          </cell>
          <cell r="S215" t="str">
            <v>K</v>
          </cell>
          <cell r="U215" t="str">
            <v>나윤진　　　　　</v>
          </cell>
          <cell r="W215" t="str">
            <v>98-10</v>
          </cell>
          <cell r="X215" t="str">
            <v>98-02</v>
          </cell>
          <cell r="Y215">
            <v>9</v>
          </cell>
          <cell r="Z215">
            <v>9810</v>
          </cell>
        </row>
        <row r="216">
          <cell r="A216" t="str">
            <v>대우보령정비센터</v>
          </cell>
          <cell r="B216" t="str">
            <v>DL30B80203301</v>
          </cell>
          <cell r="C216" t="str">
            <v>143402</v>
          </cell>
          <cell r="D216">
            <v>36008</v>
          </cell>
          <cell r="E216" t="str">
            <v>7591005000</v>
          </cell>
          <cell r="F216" t="str">
            <v>STRIKER-RR SEAT</v>
          </cell>
          <cell r="J216" t="str">
            <v>W</v>
          </cell>
          <cell r="M216">
            <v>13000</v>
          </cell>
          <cell r="N216">
            <v>0</v>
          </cell>
          <cell r="O216" t="str">
            <v>8620020</v>
          </cell>
          <cell r="P216" t="str">
            <v>시트　　　　　　　　　　　　수리</v>
          </cell>
          <cell r="Q216">
            <v>1600</v>
          </cell>
          <cell r="R216">
            <v>35977</v>
          </cell>
          <cell r="S216" t="str">
            <v>M</v>
          </cell>
          <cell r="W216" t="str">
            <v>98-08</v>
          </cell>
          <cell r="X216" t="str">
            <v>98-07</v>
          </cell>
          <cell r="Y216">
            <v>2</v>
          </cell>
          <cell r="Z216">
            <v>9809</v>
          </cell>
        </row>
        <row r="217">
          <cell r="A217" t="str">
            <v>대우보령정비센터</v>
          </cell>
          <cell r="B217" t="str">
            <v>DL30B80208201</v>
          </cell>
          <cell r="C217" t="str">
            <v>029820</v>
          </cell>
          <cell r="D217">
            <v>36039</v>
          </cell>
          <cell r="E217" t="str">
            <v>7400205410CAO</v>
          </cell>
          <cell r="F217" t="str">
            <v>SEAT ASSY-FRT-RH(D/RASCHE</v>
          </cell>
          <cell r="J217" t="str">
            <v>W</v>
          </cell>
          <cell r="M217">
            <v>13000</v>
          </cell>
          <cell r="N217">
            <v>0</v>
          </cell>
          <cell r="O217" t="str">
            <v>8620020</v>
          </cell>
          <cell r="P217" t="str">
            <v>시트　　　　　　　　　　　　수리</v>
          </cell>
          <cell r="Q217">
            <v>12932</v>
          </cell>
          <cell r="R217">
            <v>35886</v>
          </cell>
          <cell r="S217" t="str">
            <v>K</v>
          </cell>
          <cell r="W217" t="str">
            <v>98-09</v>
          </cell>
          <cell r="X217" t="str">
            <v>98-04</v>
          </cell>
          <cell r="Y217">
            <v>6</v>
          </cell>
          <cell r="Z217">
            <v>9809</v>
          </cell>
        </row>
        <row r="218">
          <cell r="A218" t="str">
            <v>대우보령정비센터</v>
          </cell>
          <cell r="B218" t="str">
            <v>DL30B80302501</v>
          </cell>
          <cell r="C218" t="str">
            <v>140683</v>
          </cell>
          <cell r="D218">
            <v>36140</v>
          </cell>
          <cell r="E218" t="str">
            <v>7500005000AV</v>
          </cell>
          <cell r="F218" t="str">
            <v>SEAT ASSY-RR</v>
          </cell>
          <cell r="G218" t="str">
            <v>이음／소음　　　　　　　</v>
          </cell>
          <cell r="H218" t="str">
            <v>간섭　　　　　　　　　　</v>
          </cell>
          <cell r="J218" t="str">
            <v>W</v>
          </cell>
          <cell r="M218">
            <v>13000</v>
          </cell>
          <cell r="N218">
            <v>0</v>
          </cell>
          <cell r="O218" t="str">
            <v>8620020</v>
          </cell>
          <cell r="P218" t="str">
            <v>시트　　　　　　　　　　　　수리</v>
          </cell>
          <cell r="Q218">
            <v>1000</v>
          </cell>
          <cell r="R218">
            <v>36131</v>
          </cell>
          <cell r="S218" t="str">
            <v>M</v>
          </cell>
          <cell r="U218" t="str">
            <v>최광식　　　　　　</v>
          </cell>
          <cell r="W218" t="str">
            <v>98-12</v>
          </cell>
          <cell r="X218" t="str">
            <v>98-12</v>
          </cell>
          <cell r="Y218">
            <v>1</v>
          </cell>
          <cell r="Z218">
            <v>9812</v>
          </cell>
        </row>
        <row r="219">
          <cell r="A219" t="str">
            <v>대우보령정비센터</v>
          </cell>
          <cell r="B219" t="str">
            <v>DL30B80305201</v>
          </cell>
          <cell r="C219" t="str">
            <v>137877</v>
          </cell>
          <cell r="D219">
            <v>36141</v>
          </cell>
          <cell r="E219" t="str">
            <v>7500005030AV</v>
          </cell>
          <cell r="F219" t="str">
            <v>SEAT ASSY-RR</v>
          </cell>
          <cell r="G219" t="str">
            <v>이음／소음　　　　　　　</v>
          </cell>
          <cell r="H219" t="str">
            <v>간섭　　　　　　　　　　</v>
          </cell>
          <cell r="J219" t="str">
            <v>W</v>
          </cell>
          <cell r="M219">
            <v>13000</v>
          </cell>
          <cell r="N219">
            <v>0</v>
          </cell>
          <cell r="O219" t="str">
            <v>8620020</v>
          </cell>
          <cell r="P219" t="str">
            <v>시트　　　　　　　　　　　　수리</v>
          </cell>
          <cell r="Q219">
            <v>37000</v>
          </cell>
          <cell r="R219">
            <v>35868</v>
          </cell>
          <cell r="S219" t="str">
            <v>M</v>
          </cell>
          <cell r="U219" t="str">
            <v>（주）브이아　　　</v>
          </cell>
          <cell r="W219" t="str">
            <v>98-12</v>
          </cell>
          <cell r="X219" t="str">
            <v>98-03</v>
          </cell>
          <cell r="Y219">
            <v>10</v>
          </cell>
          <cell r="Z219">
            <v>9812</v>
          </cell>
        </row>
        <row r="220">
          <cell r="A220" t="str">
            <v>대우보령정비센터</v>
          </cell>
          <cell r="B220" t="str">
            <v>DL30B80317201</v>
          </cell>
          <cell r="C220" t="str">
            <v>036968</v>
          </cell>
          <cell r="D220">
            <v>36155</v>
          </cell>
          <cell r="E220" t="str">
            <v>P7400206015XLAA</v>
          </cell>
          <cell r="F220" t="str">
            <v>SEAT ASSY-FRT</v>
          </cell>
          <cell r="G220" t="str">
            <v>이음／소음　　　　　　　</v>
          </cell>
          <cell r="H220" t="str">
            <v>조임불량　　　　　　　　</v>
          </cell>
          <cell r="J220" t="str">
            <v>W</v>
          </cell>
          <cell r="M220">
            <v>13000</v>
          </cell>
          <cell r="N220">
            <v>0</v>
          </cell>
          <cell r="O220" t="str">
            <v>8620020</v>
          </cell>
          <cell r="P220" t="str">
            <v>시트　　　　　　　　　　　　수리</v>
          </cell>
          <cell r="Q220">
            <v>9000</v>
          </cell>
          <cell r="R220">
            <v>36078</v>
          </cell>
          <cell r="S220" t="str">
            <v>K</v>
          </cell>
          <cell r="U220" t="str">
            <v>박문수　　　　</v>
          </cell>
          <cell r="W220" t="str">
            <v>98-12</v>
          </cell>
          <cell r="X220" t="str">
            <v>98-10</v>
          </cell>
          <cell r="Y220">
            <v>13</v>
          </cell>
          <cell r="Z220">
            <v>9901</v>
          </cell>
        </row>
        <row r="221">
          <cell r="A221" t="str">
            <v>_x001E_대우분당서비스（주_x001F_</v>
          </cell>
          <cell r="B221" t="str">
            <v>BH04B81272203</v>
          </cell>
          <cell r="C221" t="str">
            <v>19074</v>
          </cell>
          <cell r="D221">
            <v>36005</v>
          </cell>
          <cell r="E221" t="str">
            <v>P7400106004XCAH</v>
          </cell>
          <cell r="F221" t="str">
            <v>_x001E_시트　어셈블리－프론트－좌측　_x001F_</v>
          </cell>
          <cell r="G221" t="str">
            <v>_x001E_이음／소음　　　　　　　　　_x001F_</v>
          </cell>
          <cell r="H221" t="str">
            <v>_x001E_뜯김　　　　　　　　　　　　_x001F_</v>
          </cell>
          <cell r="I221" t="str">
            <v>_x001E_부품자체결함_x001F_</v>
          </cell>
          <cell r="J221" t="str">
            <v>W</v>
          </cell>
          <cell r="M221">
            <v>13000</v>
          </cell>
          <cell r="O221" t="str">
            <v>8620020</v>
          </cell>
          <cell r="P221" t="str">
            <v>_x001E_시트　　　　　　　　　　　　수리_x001F_</v>
          </cell>
          <cell r="Q221">
            <v>25000</v>
          </cell>
          <cell r="R221">
            <v>35716</v>
          </cell>
          <cell r="S221" t="str">
            <v>K</v>
          </cell>
          <cell r="T221" t="str">
            <v>47041</v>
          </cell>
          <cell r="W221" t="str">
            <v>98-07</v>
          </cell>
          <cell r="X221" t="str">
            <v>97-10</v>
          </cell>
          <cell r="Y221">
            <v>10</v>
          </cell>
          <cell r="Z221">
            <v>9807</v>
          </cell>
        </row>
        <row r="222">
          <cell r="A222" t="str">
            <v>대우송탄정비센터(주)</v>
          </cell>
          <cell r="B222" t="str">
            <v>DH58B80787301</v>
          </cell>
          <cell r="C222" t="str">
            <v>037749</v>
          </cell>
          <cell r="D222">
            <v>36110</v>
          </cell>
          <cell r="E222" t="str">
            <v>7400106001CAH</v>
          </cell>
          <cell r="F222" t="str">
            <v>SEAT ASSY-FRT-LH</v>
          </cell>
          <cell r="G222" t="str">
            <v>04</v>
          </cell>
          <cell r="H222" t="str">
            <v>66</v>
          </cell>
          <cell r="J222" t="str">
            <v>W</v>
          </cell>
          <cell r="K222" t="str">
            <v>7400106001CAH</v>
          </cell>
          <cell r="L222" t="str">
            <v>SEAT ASSY-FRT-LH</v>
          </cell>
          <cell r="M222">
            <v>9100</v>
          </cell>
          <cell r="N222">
            <v>190000</v>
          </cell>
          <cell r="Q222">
            <v>1500</v>
          </cell>
          <cell r="R222">
            <v>36091</v>
          </cell>
          <cell r="S222" t="str">
            <v>K</v>
          </cell>
          <cell r="U222" t="str">
            <v>김운배　　　　　　</v>
          </cell>
          <cell r="W222" t="str">
            <v>98-11</v>
          </cell>
          <cell r="X222" t="str">
            <v>98-10</v>
          </cell>
          <cell r="Y222">
            <v>2</v>
          </cell>
          <cell r="Z222">
            <v>9811</v>
          </cell>
        </row>
        <row r="223">
          <cell r="A223" t="str">
            <v>대우송탄정비센터(주)</v>
          </cell>
          <cell r="B223" t="str">
            <v>DH58B80797901</v>
          </cell>
          <cell r="C223" t="str">
            <v>148134</v>
          </cell>
          <cell r="D223">
            <v>36115</v>
          </cell>
          <cell r="E223" t="str">
            <v>7500005096AAC</v>
          </cell>
          <cell r="F223" t="str">
            <v>SEAT ASSY-RR(R/LEATHER)</v>
          </cell>
          <cell r="G223" t="str">
            <v>이음／소음　　　　　　　</v>
          </cell>
          <cell r="H223" t="str">
            <v>밀착불량／기밀불량　　　</v>
          </cell>
          <cell r="J223" t="str">
            <v>W</v>
          </cell>
          <cell r="M223">
            <v>13000</v>
          </cell>
          <cell r="N223">
            <v>0</v>
          </cell>
          <cell r="O223" t="str">
            <v>8620020</v>
          </cell>
          <cell r="P223" t="str">
            <v>시트　　　　　　　　　　　　수리</v>
          </cell>
          <cell r="Q223">
            <v>230</v>
          </cell>
          <cell r="R223">
            <v>36110</v>
          </cell>
          <cell r="S223" t="str">
            <v>M</v>
          </cell>
          <cell r="U223" t="str">
            <v>강종의　　　　　　</v>
          </cell>
          <cell r="W223" t="str">
            <v>98-11</v>
          </cell>
          <cell r="X223" t="str">
            <v>98-11</v>
          </cell>
          <cell r="Y223">
            <v>1</v>
          </cell>
          <cell r="Z223">
            <v>9812</v>
          </cell>
        </row>
        <row r="224">
          <cell r="A224" t="str">
            <v>대우송탄정비센터(주)</v>
          </cell>
          <cell r="B224" t="str">
            <v>DH58B80825601</v>
          </cell>
          <cell r="C224" t="str">
            <v>148818</v>
          </cell>
          <cell r="D224">
            <v>36123</v>
          </cell>
          <cell r="E224" t="str">
            <v>7500005030AV</v>
          </cell>
          <cell r="F224" t="str">
            <v>SEAT ASSY-RR</v>
          </cell>
          <cell r="G224" t="str">
            <v>이음／소음　　　　　　　</v>
          </cell>
          <cell r="H224" t="str">
            <v>조임불량　　　　　　　　</v>
          </cell>
          <cell r="J224" t="str">
            <v>W</v>
          </cell>
          <cell r="M224">
            <v>13000</v>
          </cell>
          <cell r="N224">
            <v>0</v>
          </cell>
          <cell r="O224" t="str">
            <v>8620020</v>
          </cell>
          <cell r="P224" t="str">
            <v>시트　　　　　　　　　　　　수리</v>
          </cell>
          <cell r="Q224">
            <v>580</v>
          </cell>
          <cell r="R224">
            <v>36105</v>
          </cell>
          <cell r="S224" t="str">
            <v>M</v>
          </cell>
          <cell r="U224" t="str">
            <v>이병일　　　　　　</v>
          </cell>
          <cell r="W224" t="str">
            <v>98-11</v>
          </cell>
          <cell r="X224" t="str">
            <v>98-11</v>
          </cell>
          <cell r="Y224">
            <v>1</v>
          </cell>
          <cell r="Z224">
            <v>9812</v>
          </cell>
        </row>
        <row r="225">
          <cell r="A225" t="str">
            <v>_x001E_대우수원서비스（주_x001F_</v>
          </cell>
          <cell r="B225" t="str">
            <v>BH02B80820401</v>
          </cell>
          <cell r="C225" t="str">
            <v>27421</v>
          </cell>
          <cell r="D225">
            <v>35958</v>
          </cell>
          <cell r="E225" t="str">
            <v>P7461006004XAAD</v>
          </cell>
          <cell r="F225" t="str">
            <v>_x001E_시트　벨트－프론트　３점식－좌_x001F_</v>
          </cell>
          <cell r="G225" t="str">
            <v>_x001E_작동불량（간헐작동）　　　　_x001F_</v>
          </cell>
          <cell r="H225" t="str">
            <v>_x001E_소모（소비）과다　　　　　　_x001F_</v>
          </cell>
          <cell r="I225" t="str">
            <v>_x001E_부품자체결함_x001F_</v>
          </cell>
          <cell r="J225" t="str">
            <v>W</v>
          </cell>
          <cell r="K225" t="str">
            <v>P7461006004XAAD</v>
          </cell>
          <cell r="L225" t="str">
            <v>_x001E_시트　벨트－프론트　３점식－좌_x001F_</v>
          </cell>
          <cell r="M225">
            <v>0</v>
          </cell>
          <cell r="N225">
            <v>12600</v>
          </cell>
          <cell r="Q225">
            <v>10000</v>
          </cell>
          <cell r="R225">
            <v>35804</v>
          </cell>
          <cell r="S225" t="str">
            <v>K</v>
          </cell>
          <cell r="T225" t="str">
            <v>51982</v>
          </cell>
          <cell r="U225" t="str">
            <v>_x001E_양통용　_x001F_</v>
          </cell>
          <cell r="W225" t="str">
            <v>98-06</v>
          </cell>
          <cell r="X225" t="str">
            <v>98-01</v>
          </cell>
          <cell r="Y225">
            <v>6</v>
          </cell>
          <cell r="Z225">
            <v>9806</v>
          </cell>
        </row>
        <row r="226">
          <cell r="A226" t="str">
            <v>_x001E_대우수원서비스（주_x001F_</v>
          </cell>
          <cell r="B226" t="str">
            <v>BH02B80820401</v>
          </cell>
          <cell r="C226" t="str">
            <v>27421</v>
          </cell>
          <cell r="D226">
            <v>35962</v>
          </cell>
          <cell r="E226" t="str">
            <v>P7461006004XAAD</v>
          </cell>
          <cell r="F226" t="str">
            <v>_x001E_시트　벨트－프론트　３점식－좌_x001F_</v>
          </cell>
          <cell r="G226" t="str">
            <v>_x001E_작동불량（간헐작동）　　　　_x001F_</v>
          </cell>
          <cell r="H226" t="str">
            <v>_x001E_소모（소비）과다　　　　　　_x001F_</v>
          </cell>
          <cell r="I226" t="str">
            <v>_x001E_부품자체결함_x001F_</v>
          </cell>
          <cell r="J226" t="str">
            <v>W</v>
          </cell>
          <cell r="M226">
            <v>5200</v>
          </cell>
          <cell r="N226">
            <v>0</v>
          </cell>
          <cell r="O226" t="str">
            <v>8628100</v>
          </cell>
          <cell r="P226" t="str">
            <v>_x001E_앞시트안전벨트　　　　　　탈부착_x001F_</v>
          </cell>
          <cell r="Q226">
            <v>10000</v>
          </cell>
          <cell r="R226">
            <v>35804</v>
          </cell>
          <cell r="S226" t="str">
            <v>K</v>
          </cell>
          <cell r="T226" t="str">
            <v>51982</v>
          </cell>
          <cell r="U226" t="str">
            <v>_x001E_양통용　_x001F_</v>
          </cell>
          <cell r="W226" t="str">
            <v>98-06</v>
          </cell>
          <cell r="X226" t="str">
            <v>98-01</v>
          </cell>
          <cell r="Y226">
            <v>6</v>
          </cell>
          <cell r="Z226">
            <v>9806</v>
          </cell>
        </row>
        <row r="227">
          <cell r="A227" t="str">
            <v>_x001E_대우수원서비스（주_x001F_</v>
          </cell>
          <cell r="B227" t="str">
            <v>BH02B80867003</v>
          </cell>
          <cell r="C227" t="str">
            <v>126113</v>
          </cell>
          <cell r="D227">
            <v>35975</v>
          </cell>
          <cell r="E227" t="str">
            <v>P7400105000AV</v>
          </cell>
          <cell r="F227" t="str">
            <v>_x001E_시트　어셈블리－프론트－좌측　_x001F_</v>
          </cell>
          <cell r="G227" t="str">
            <v>_x001E_이음／소음　　　　　　　　　_x001F_</v>
          </cell>
          <cell r="H227" t="str">
            <v>_x001E_시동꺼짐　　　　　　　　　　_x001F_</v>
          </cell>
          <cell r="I227" t="str">
            <v>_x001E_부품자체결함_x001F_</v>
          </cell>
          <cell r="J227" t="str">
            <v>W</v>
          </cell>
          <cell r="M227">
            <v>13000</v>
          </cell>
          <cell r="N227">
            <v>0</v>
          </cell>
          <cell r="O227" t="str">
            <v>8620020</v>
          </cell>
          <cell r="P227" t="str">
            <v>_x001E_시트　　　　　　　　　　　　수리_x001F_</v>
          </cell>
          <cell r="Q227">
            <v>15100</v>
          </cell>
          <cell r="R227">
            <v>35640</v>
          </cell>
          <cell r="S227" t="str">
            <v>M</v>
          </cell>
          <cell r="T227" t="str">
            <v>1109</v>
          </cell>
          <cell r="U227" t="str">
            <v>_x001E_최　성하_x001F_</v>
          </cell>
          <cell r="W227" t="str">
            <v>98-06</v>
          </cell>
          <cell r="X227" t="str">
            <v>97-07</v>
          </cell>
          <cell r="Y227">
            <v>12</v>
          </cell>
          <cell r="Z227">
            <v>9806</v>
          </cell>
        </row>
        <row r="228">
          <cell r="A228" t="str">
            <v>_x001E_대우수원서비스（주_x001F_</v>
          </cell>
          <cell r="B228" t="str">
            <v>BH02B81006802</v>
          </cell>
          <cell r="C228" t="str">
            <v>26656</v>
          </cell>
          <cell r="D228">
            <v>35985</v>
          </cell>
          <cell r="E228" t="str">
            <v>P7461006004XAAD</v>
          </cell>
          <cell r="F228" t="str">
            <v>_x001E_시트　벨트－프론트　３점식－좌_x001F_</v>
          </cell>
          <cell r="G228" t="str">
            <v>_x001E_작동불능　　　　　　　　　　_x001F_</v>
          </cell>
          <cell r="H228" t="str">
            <v>_x001E_소모（소비）과다　　　　　　_x001F_</v>
          </cell>
          <cell r="I228" t="str">
            <v>_x001E_부품자체결함_x001F_</v>
          </cell>
          <cell r="J228" t="str">
            <v>W</v>
          </cell>
          <cell r="K228" t="str">
            <v>P7461006004XAAD</v>
          </cell>
          <cell r="L228" t="str">
            <v>_x001E_시트　벨트－프론트　３점식－좌_x001F_</v>
          </cell>
          <cell r="M228">
            <v>5200</v>
          </cell>
          <cell r="N228">
            <v>12600</v>
          </cell>
          <cell r="Q228">
            <v>7000</v>
          </cell>
          <cell r="R228">
            <v>35803</v>
          </cell>
          <cell r="S228" t="str">
            <v>K</v>
          </cell>
          <cell r="T228" t="str">
            <v>50047</v>
          </cell>
          <cell r="W228" t="str">
            <v>98-07</v>
          </cell>
          <cell r="X228" t="str">
            <v>98-01</v>
          </cell>
          <cell r="Y228">
            <v>7</v>
          </cell>
          <cell r="Z228">
            <v>9807</v>
          </cell>
        </row>
        <row r="229">
          <cell r="A229" t="str">
            <v>_x001E_대우수원서비스（주_x001F_</v>
          </cell>
          <cell r="B229" t="str">
            <v>BH02B81116502</v>
          </cell>
          <cell r="C229" t="str">
            <v>25134</v>
          </cell>
          <cell r="D229">
            <v>36005</v>
          </cell>
          <cell r="E229" t="str">
            <v>P7400106015XLAA</v>
          </cell>
          <cell r="F229" t="str">
            <v>_x001E_시트　어셈블리－프론트－좌측　_x001F_</v>
          </cell>
          <cell r="G229" t="str">
            <v>_x001E_작동불능　　　　　　　　　　_x001F_</v>
          </cell>
          <cell r="H229" t="str">
            <v>_x001E_기타　　　　　　　　　　　　_x001F_</v>
          </cell>
          <cell r="I229" t="str">
            <v>_x001E_생산조립불량_x001F_</v>
          </cell>
          <cell r="J229" t="str">
            <v>W</v>
          </cell>
          <cell r="M229">
            <v>9100</v>
          </cell>
          <cell r="O229" t="str">
            <v>8620220</v>
          </cell>
          <cell r="P229" t="str">
            <v>_x001E_앞시트앗세이（좌）　　　　　수리_x001F_</v>
          </cell>
          <cell r="Q229">
            <v>14700</v>
          </cell>
          <cell r="R229">
            <v>35790</v>
          </cell>
          <cell r="S229" t="str">
            <v>K</v>
          </cell>
          <cell r="T229" t="str">
            <v>49619</v>
          </cell>
          <cell r="W229" t="str">
            <v>98-07</v>
          </cell>
          <cell r="X229" t="str">
            <v>97-12</v>
          </cell>
          <cell r="Y229">
            <v>8</v>
          </cell>
          <cell r="Z229">
            <v>9807</v>
          </cell>
        </row>
        <row r="230">
          <cell r="A230" t="str">
            <v>_x001E_대우수원서비스（주_x001F_</v>
          </cell>
          <cell r="B230" t="str">
            <v>BH02B81123102</v>
          </cell>
          <cell r="C230" t="str">
            <v>15734</v>
          </cell>
          <cell r="D230">
            <v>36003</v>
          </cell>
          <cell r="E230" t="str">
            <v>P7400106001CAH</v>
          </cell>
          <cell r="F230" t="str">
            <v>_x001E_프론트　시트　어셈블리－좌측　_x001F_</v>
          </cell>
          <cell r="G230" t="str">
            <v>_x001E_이음／소음　　　　　　　　　_x001F_</v>
          </cell>
          <cell r="H230" t="str">
            <v>_x001E_소모（소비）과다　　　　　　_x001F_</v>
          </cell>
          <cell r="I230" t="str">
            <v>_x001E_부품자체결함_x001F_</v>
          </cell>
          <cell r="J230" t="str">
            <v>W</v>
          </cell>
          <cell r="K230" t="str">
            <v>P7400106001CAH</v>
          </cell>
          <cell r="L230" t="str">
            <v>_x001E_프론트　시트　어셈블리－좌측　_x001F_</v>
          </cell>
          <cell r="M230">
            <v>9100</v>
          </cell>
          <cell r="N230">
            <v>190000</v>
          </cell>
          <cell r="Q230">
            <v>14000</v>
          </cell>
          <cell r="R230">
            <v>35885</v>
          </cell>
          <cell r="S230" t="str">
            <v>K</v>
          </cell>
          <cell r="T230" t="str">
            <v>43475</v>
          </cell>
          <cell r="W230" t="str">
            <v>98-07</v>
          </cell>
          <cell r="X230" t="str">
            <v>98-03</v>
          </cell>
          <cell r="Y230">
            <v>5</v>
          </cell>
          <cell r="Z230">
            <v>9807</v>
          </cell>
        </row>
        <row r="231">
          <cell r="A231" t="str">
            <v>대우수원정비사업소</v>
          </cell>
          <cell r="B231" t="str">
            <v>BH02B81328001</v>
          </cell>
          <cell r="C231" t="str">
            <v>119053</v>
          </cell>
          <cell r="E231" t="str">
            <v>P7400105000AV</v>
          </cell>
          <cell r="F231" t="str">
            <v>SEAT ASSY-FRT-LH</v>
          </cell>
          <cell r="J231" t="str">
            <v>W</v>
          </cell>
          <cell r="M231">
            <v>7800</v>
          </cell>
          <cell r="N231">
            <v>0</v>
          </cell>
          <cell r="O231" t="str">
            <v>8620220</v>
          </cell>
          <cell r="P231" t="str">
            <v>앞시트앗세이（좌）　　　　　수리</v>
          </cell>
          <cell r="Q231">
            <v>24500</v>
          </cell>
          <cell r="S231" t="str">
            <v>M</v>
          </cell>
          <cell r="U231" t="str">
            <v>이경률　　　　　　</v>
          </cell>
          <cell r="W231" t="str">
            <v>98-08</v>
          </cell>
          <cell r="X231" t="str">
            <v>97-06</v>
          </cell>
          <cell r="Y231">
            <v>15</v>
          </cell>
          <cell r="Z231">
            <v>9808</v>
          </cell>
        </row>
        <row r="232">
          <cell r="A232" t="str">
            <v>대우수원정비사업소</v>
          </cell>
          <cell r="B232" t="str">
            <v>BH02B81557702</v>
          </cell>
          <cell r="C232" t="str">
            <v>129586</v>
          </cell>
          <cell r="D232">
            <v>36039</v>
          </cell>
          <cell r="E232" t="str">
            <v>7591005000</v>
          </cell>
          <cell r="F232" t="str">
            <v>STRIKER-RR SEAT</v>
          </cell>
          <cell r="J232" t="str">
            <v>W</v>
          </cell>
          <cell r="K232" t="str">
            <v>7591005000</v>
          </cell>
          <cell r="L232" t="str">
            <v>STRIKER-RR SEAT</v>
          </cell>
          <cell r="M232">
            <v>13000</v>
          </cell>
          <cell r="N232">
            <v>4200</v>
          </cell>
          <cell r="Q232">
            <v>13000</v>
          </cell>
          <cell r="R232">
            <v>35704</v>
          </cell>
          <cell r="S232" t="str">
            <v>M</v>
          </cell>
          <cell r="U232" t="str">
            <v>윤한식</v>
          </cell>
          <cell r="W232" t="str">
            <v>98-09</v>
          </cell>
          <cell r="X232" t="str">
            <v>97-10</v>
          </cell>
          <cell r="Y232">
            <v>12</v>
          </cell>
          <cell r="Z232">
            <v>9809</v>
          </cell>
        </row>
        <row r="233">
          <cell r="A233" t="str">
            <v>대우수원정비사업소</v>
          </cell>
          <cell r="B233" t="str">
            <v>BH02B81621001</v>
          </cell>
          <cell r="C233" t="str">
            <v>142350</v>
          </cell>
          <cell r="D233">
            <v>36070</v>
          </cell>
          <cell r="E233" t="str">
            <v>7400105400CAS</v>
          </cell>
          <cell r="F233" t="str">
            <v>SEAT ASSY-FRT-LH(F/WOVEN)</v>
          </cell>
          <cell r="J233" t="str">
            <v>W</v>
          </cell>
          <cell r="K233" t="str">
            <v>7400105400CAS</v>
          </cell>
          <cell r="L233" t="str">
            <v>SEAT ASSY-FRT-LH(F/WOVEN)</v>
          </cell>
          <cell r="M233">
            <v>9100</v>
          </cell>
          <cell r="N233">
            <v>218000</v>
          </cell>
          <cell r="Q233">
            <v>8000</v>
          </cell>
          <cell r="R233">
            <v>35970</v>
          </cell>
          <cell r="S233" t="str">
            <v>M</v>
          </cell>
          <cell r="U233" t="str">
            <v>황진순　　　　　　</v>
          </cell>
          <cell r="W233" t="str">
            <v>98-10</v>
          </cell>
          <cell r="X233" t="str">
            <v>98-06</v>
          </cell>
          <cell r="Y233">
            <v>5</v>
          </cell>
          <cell r="Z233">
            <v>9810</v>
          </cell>
        </row>
        <row r="234">
          <cell r="A234" t="str">
            <v>대우수원정비사업소</v>
          </cell>
          <cell r="B234" t="str">
            <v>BH02B81625703</v>
          </cell>
          <cell r="C234" t="str">
            <v>119238</v>
          </cell>
          <cell r="D234">
            <v>36070</v>
          </cell>
          <cell r="E234" t="str">
            <v>7400105000AV</v>
          </cell>
          <cell r="F234" t="str">
            <v>SEAT ASSY-FRT-LH</v>
          </cell>
          <cell r="J234" t="str">
            <v>W</v>
          </cell>
          <cell r="M234">
            <v>9100</v>
          </cell>
          <cell r="N234">
            <v>0</v>
          </cell>
          <cell r="O234" t="str">
            <v>8620200</v>
          </cell>
          <cell r="P234" t="str">
            <v>앞시트앗세이（좌）　　　　탈부착</v>
          </cell>
          <cell r="Q234">
            <v>25000</v>
          </cell>
          <cell r="R234">
            <v>35567</v>
          </cell>
          <cell r="S234" t="str">
            <v>M</v>
          </cell>
          <cell r="U234" t="str">
            <v>한명수　　　　　　</v>
          </cell>
          <cell r="W234" t="str">
            <v>98-10</v>
          </cell>
          <cell r="X234" t="str">
            <v>97-05</v>
          </cell>
          <cell r="Y234">
            <v>18</v>
          </cell>
          <cell r="Z234">
            <v>9810</v>
          </cell>
        </row>
        <row r="235">
          <cell r="A235" t="str">
            <v>대우수원정비사업소</v>
          </cell>
          <cell r="B235" t="str">
            <v>BH02B81645802</v>
          </cell>
          <cell r="C235" t="str">
            <v>015506</v>
          </cell>
          <cell r="D235">
            <v>36076</v>
          </cell>
          <cell r="E235" t="str">
            <v>7400106015XLAA</v>
          </cell>
          <cell r="F235" t="str">
            <v>SEAT ASSY-FRT-LH</v>
          </cell>
          <cell r="J235" t="str">
            <v>W</v>
          </cell>
          <cell r="M235">
            <v>13000</v>
          </cell>
          <cell r="N235">
            <v>0</v>
          </cell>
          <cell r="O235" t="str">
            <v>8620020</v>
          </cell>
          <cell r="P235" t="str">
            <v>시트　　　　　　　　　　　　수리</v>
          </cell>
          <cell r="Q235">
            <v>23000</v>
          </cell>
          <cell r="R235">
            <v>35668</v>
          </cell>
          <cell r="S235" t="str">
            <v>K</v>
          </cell>
          <cell r="U235" t="str">
            <v>정일재</v>
          </cell>
          <cell r="W235" t="str">
            <v>98-10</v>
          </cell>
          <cell r="X235" t="str">
            <v>97-08</v>
          </cell>
          <cell r="Y235">
            <v>15</v>
          </cell>
          <cell r="Z235">
            <v>9810</v>
          </cell>
        </row>
        <row r="236">
          <cell r="A236" t="str">
            <v>대우수원정비사업소</v>
          </cell>
          <cell r="B236" t="str">
            <v>BH02B81673301</v>
          </cell>
          <cell r="C236" t="str">
            <v>129559</v>
          </cell>
          <cell r="D236">
            <v>36080</v>
          </cell>
          <cell r="E236" t="str">
            <v>7500005000AV</v>
          </cell>
          <cell r="F236" t="str">
            <v>SEAT ASSY-RR</v>
          </cell>
          <cell r="J236" t="str">
            <v>W</v>
          </cell>
          <cell r="M236">
            <v>9100</v>
          </cell>
          <cell r="N236">
            <v>0</v>
          </cell>
          <cell r="O236" t="str">
            <v>8625000</v>
          </cell>
          <cell r="P236" t="str">
            <v>뒤시트앗세이　　　　　　　탈부착</v>
          </cell>
          <cell r="Q236">
            <v>26000</v>
          </cell>
          <cell r="R236">
            <v>35685</v>
          </cell>
          <cell r="S236" t="str">
            <v>M</v>
          </cell>
          <cell r="U236" t="str">
            <v>김학식　　　　　　</v>
          </cell>
          <cell r="W236" t="str">
            <v>98-10</v>
          </cell>
          <cell r="X236" t="str">
            <v>97-09</v>
          </cell>
          <cell r="Y236">
            <v>14</v>
          </cell>
          <cell r="Z236">
            <v>9810</v>
          </cell>
        </row>
        <row r="237">
          <cell r="A237" t="str">
            <v>대우수원정비사업소</v>
          </cell>
          <cell r="B237" t="str">
            <v>BH02B81725701</v>
          </cell>
          <cell r="C237" t="str">
            <v>025334</v>
          </cell>
          <cell r="D237">
            <v>36088</v>
          </cell>
          <cell r="E237" t="str">
            <v>7400106004XCAH</v>
          </cell>
          <cell r="F237" t="str">
            <v>SEAT ASSY-FRT-LH</v>
          </cell>
          <cell r="J237" t="str">
            <v>W</v>
          </cell>
          <cell r="M237">
            <v>13000</v>
          </cell>
          <cell r="N237">
            <v>0</v>
          </cell>
          <cell r="O237" t="str">
            <v>8620020</v>
          </cell>
          <cell r="P237" t="str">
            <v>시트　　　　　　　　　　　　수리</v>
          </cell>
          <cell r="Q237">
            <v>12000</v>
          </cell>
          <cell r="R237">
            <v>35774</v>
          </cell>
          <cell r="S237" t="str">
            <v>K</v>
          </cell>
          <cell r="U237" t="str">
            <v>김용연　　　　　　</v>
          </cell>
          <cell r="W237" t="str">
            <v>98-10</v>
          </cell>
          <cell r="X237" t="str">
            <v>97-12</v>
          </cell>
          <cell r="Y237">
            <v>11</v>
          </cell>
          <cell r="Z237">
            <v>9810</v>
          </cell>
        </row>
        <row r="238">
          <cell r="A238" t="str">
            <v>대우수원정비사업소</v>
          </cell>
          <cell r="B238" t="str">
            <v>BH02B81889102</v>
          </cell>
          <cell r="C238" t="str">
            <v>147420</v>
          </cell>
          <cell r="D238">
            <v>36116</v>
          </cell>
          <cell r="E238" t="str">
            <v>7400205600CAS</v>
          </cell>
          <cell r="F238" t="str">
            <v>SEAT ASSY-FRT-RH(F/WOVEN)</v>
          </cell>
          <cell r="G238" t="str">
            <v>04</v>
          </cell>
          <cell r="H238" t="str">
            <v>66</v>
          </cell>
          <cell r="J238" t="str">
            <v>W</v>
          </cell>
          <cell r="M238">
            <v>9100</v>
          </cell>
          <cell r="N238">
            <v>0</v>
          </cell>
          <cell r="O238" t="str">
            <v>8620420</v>
          </cell>
          <cell r="P238" t="str">
            <v>앞시트앗세이（우）　　　　　수리</v>
          </cell>
          <cell r="Q238">
            <v>1500</v>
          </cell>
          <cell r="R238">
            <v>36103</v>
          </cell>
          <cell r="S238" t="str">
            <v>M</v>
          </cell>
          <cell r="U238" t="str">
            <v>마장정　　　　　　</v>
          </cell>
          <cell r="W238" t="str">
            <v>98-11</v>
          </cell>
          <cell r="X238" t="str">
            <v>98-11</v>
          </cell>
          <cell r="Y238">
            <v>1</v>
          </cell>
          <cell r="Z238">
            <v>9811</v>
          </cell>
        </row>
        <row r="239">
          <cell r="A239" t="str">
            <v>대우수원정비사업소</v>
          </cell>
          <cell r="B239" t="str">
            <v>BH02B82015902</v>
          </cell>
          <cell r="C239" t="str">
            <v>016644</v>
          </cell>
          <cell r="D239">
            <v>36141</v>
          </cell>
          <cell r="E239" t="str">
            <v>7400106004XCAH</v>
          </cell>
          <cell r="F239" t="str">
            <v>SEAT ASSY-FRT-LH</v>
          </cell>
          <cell r="G239" t="str">
            <v>기타　　　　　　　　　　</v>
          </cell>
          <cell r="H239" t="str">
            <v>기타　　　　　　　　　　</v>
          </cell>
          <cell r="J239" t="str">
            <v>W</v>
          </cell>
          <cell r="M239">
            <v>19500</v>
          </cell>
          <cell r="N239">
            <v>0</v>
          </cell>
          <cell r="O239" t="str">
            <v>8620020</v>
          </cell>
          <cell r="P239" t="str">
            <v>시트　　　　　　　　　　　　수리</v>
          </cell>
          <cell r="Q239">
            <v>30000</v>
          </cell>
          <cell r="R239">
            <v>35679</v>
          </cell>
          <cell r="S239" t="str">
            <v>K</v>
          </cell>
          <cell r="U239" t="str">
            <v>전필성　　　　　　</v>
          </cell>
          <cell r="W239" t="str">
            <v>98-12</v>
          </cell>
          <cell r="X239" t="str">
            <v>97-09</v>
          </cell>
          <cell r="Y239">
            <v>16</v>
          </cell>
          <cell r="Z239">
            <v>9812</v>
          </cell>
        </row>
        <row r="240">
          <cell r="A240" t="str">
            <v>대우수원정비사업소</v>
          </cell>
          <cell r="B240" t="str">
            <v>BH02B90010303</v>
          </cell>
          <cell r="C240" t="str">
            <v>139894</v>
          </cell>
          <cell r="D240">
            <v>36164</v>
          </cell>
          <cell r="E240" t="str">
            <v>P7400105000AV</v>
          </cell>
          <cell r="F240" t="str">
            <v>SEAT ASSY-FRT</v>
          </cell>
          <cell r="G240" t="str">
            <v>녹슴（  부식，발청　）　</v>
          </cell>
          <cell r="H240" t="str">
            <v>조임불량　　　　　　　　</v>
          </cell>
          <cell r="J240" t="str">
            <v>W</v>
          </cell>
          <cell r="M240">
            <v>13000</v>
          </cell>
          <cell r="N240">
            <v>0</v>
          </cell>
          <cell r="O240" t="str">
            <v>8620020</v>
          </cell>
          <cell r="P240" t="str">
            <v>시트　　　　　　　　　　　　수리</v>
          </cell>
          <cell r="Q240">
            <v>17000</v>
          </cell>
          <cell r="R240">
            <v>35915</v>
          </cell>
          <cell r="S240" t="str">
            <v>M</v>
          </cell>
          <cell r="U240" t="str">
            <v>최종수</v>
          </cell>
          <cell r="W240" t="str">
            <v>99-01</v>
          </cell>
          <cell r="X240" t="str">
            <v>98-04</v>
          </cell>
          <cell r="Y240">
            <v>10</v>
          </cell>
          <cell r="Z240">
            <v>9901</v>
          </cell>
        </row>
        <row r="241">
          <cell r="A241" t="str">
            <v>대우수원정비사업소</v>
          </cell>
          <cell r="B241" t="str">
            <v>BH02B90030303</v>
          </cell>
          <cell r="C241" t="str">
            <v>113623</v>
          </cell>
          <cell r="D241">
            <v>36167</v>
          </cell>
          <cell r="E241" t="str">
            <v>P4519105000</v>
          </cell>
          <cell r="F241" t="str">
            <v>SEAT-RR SPRG UPR RUBBER</v>
          </cell>
          <cell r="G241" t="str">
            <v>이음／소음　　　　　　　</v>
          </cell>
          <cell r="H241" t="str">
            <v>조임불량　　　　　　　　</v>
          </cell>
          <cell r="J241" t="str">
            <v>W</v>
          </cell>
          <cell r="M241">
            <v>19500</v>
          </cell>
          <cell r="N241">
            <v>0</v>
          </cell>
          <cell r="O241" t="str">
            <v>3321800</v>
          </cell>
          <cell r="P241" t="str">
            <v>뒤코일스프링댐퍼　　　　　탈부착</v>
          </cell>
          <cell r="Q241">
            <v>22500</v>
          </cell>
          <cell r="R241">
            <v>35544</v>
          </cell>
          <cell r="S241" t="str">
            <v>M</v>
          </cell>
          <cell r="U241" t="str">
            <v>의왕시청　　　　　</v>
          </cell>
          <cell r="W241" t="str">
            <v>99-01</v>
          </cell>
          <cell r="X241" t="str">
            <v>97-04</v>
          </cell>
          <cell r="Y241">
            <v>22</v>
          </cell>
          <cell r="Z241">
            <v>9901</v>
          </cell>
        </row>
        <row r="242">
          <cell r="A242" t="str">
            <v>대우수원정비사업소</v>
          </cell>
          <cell r="B242" t="str">
            <v>BH02B90039901</v>
          </cell>
          <cell r="C242" t="str">
            <v>151143</v>
          </cell>
          <cell r="D242">
            <v>36168</v>
          </cell>
          <cell r="E242" t="str">
            <v>P7500005000AV</v>
          </cell>
          <cell r="F242" t="str">
            <v>SEAT ASSY-RR</v>
          </cell>
          <cell r="G242" t="str">
            <v>이음／소음　　　　　　　</v>
          </cell>
          <cell r="H242" t="str">
            <v>이빠짐　　　　　　　　　</v>
          </cell>
          <cell r="J242" t="str">
            <v>W</v>
          </cell>
          <cell r="M242">
            <v>10400</v>
          </cell>
          <cell r="N242">
            <v>0</v>
          </cell>
          <cell r="O242" t="str">
            <v>8625020</v>
          </cell>
          <cell r="P242" t="str">
            <v>뒤시트앗세이　　　　　　　　수리</v>
          </cell>
          <cell r="Q242">
            <v>1000</v>
          </cell>
          <cell r="R242">
            <v>36152</v>
          </cell>
          <cell r="S242" t="str">
            <v>M</v>
          </cell>
          <cell r="U242" t="str">
            <v>김영근　　　　　　</v>
          </cell>
          <cell r="W242" t="str">
            <v>99-01</v>
          </cell>
          <cell r="X242" t="str">
            <v>98-12</v>
          </cell>
          <cell r="Y242">
            <v>12</v>
          </cell>
          <cell r="Z242">
            <v>9901</v>
          </cell>
        </row>
        <row r="243">
          <cell r="A243" t="str">
            <v>대우안산정비센타</v>
          </cell>
          <cell r="B243" t="str">
            <v>DH63B80921302</v>
          </cell>
          <cell r="C243" t="str">
            <v>142384</v>
          </cell>
          <cell r="D243">
            <v>36067</v>
          </cell>
          <cell r="E243" t="str">
            <v>7400205000AV</v>
          </cell>
          <cell r="F243" t="str">
            <v>SEAT ASSY-FRT-RH</v>
          </cell>
          <cell r="J243" t="str">
            <v>W</v>
          </cell>
          <cell r="M243">
            <v>13000</v>
          </cell>
          <cell r="N243">
            <v>0</v>
          </cell>
          <cell r="O243" t="str">
            <v>8620020</v>
          </cell>
          <cell r="P243" t="str">
            <v>시트　　　　　　　　　　　　수리</v>
          </cell>
          <cell r="Q243">
            <v>9001</v>
          </cell>
          <cell r="R243">
            <v>36060</v>
          </cell>
          <cell r="S243" t="str">
            <v>M</v>
          </cell>
          <cell r="U243" t="str">
            <v>이승용　　　　　</v>
          </cell>
          <cell r="W243" t="str">
            <v>98-09</v>
          </cell>
          <cell r="X243" t="str">
            <v>98-09</v>
          </cell>
          <cell r="Y243">
            <v>1</v>
          </cell>
          <cell r="Z243">
            <v>9810</v>
          </cell>
        </row>
        <row r="244">
          <cell r="A244" t="str">
            <v>대우안산정비센타</v>
          </cell>
          <cell r="B244" t="str">
            <v>DH63B81031701</v>
          </cell>
          <cell r="C244" t="str">
            <v>142384</v>
          </cell>
          <cell r="D244">
            <v>36092</v>
          </cell>
          <cell r="E244" t="str">
            <v>7400205400CAS</v>
          </cell>
          <cell r="F244" t="str">
            <v>SEAT ASSY-FRT-RH(F/WOVEN)</v>
          </cell>
          <cell r="G244" t="str">
            <v>02</v>
          </cell>
          <cell r="H244" t="str">
            <v>64</v>
          </cell>
          <cell r="J244" t="str">
            <v>W</v>
          </cell>
          <cell r="K244" t="str">
            <v>7400205400CAS</v>
          </cell>
          <cell r="L244" t="str">
            <v>SEAT ASSY-FRT-RH(F/WOVEN)</v>
          </cell>
          <cell r="M244">
            <v>9100</v>
          </cell>
          <cell r="N244">
            <v>218000</v>
          </cell>
          <cell r="Q244">
            <v>13521</v>
          </cell>
          <cell r="R244">
            <v>36060</v>
          </cell>
          <cell r="S244" t="str">
            <v>M</v>
          </cell>
          <cell r="U244" t="str">
            <v>이승용　　　　　　</v>
          </cell>
          <cell r="W244" t="str">
            <v>98-10</v>
          </cell>
          <cell r="X244" t="str">
            <v>98-09</v>
          </cell>
          <cell r="Y244">
            <v>2</v>
          </cell>
          <cell r="Z244">
            <v>9811</v>
          </cell>
        </row>
        <row r="245">
          <cell r="A245" t="str">
            <v>대우안산정비센타</v>
          </cell>
          <cell r="B245" t="str">
            <v>DH63B81061301</v>
          </cell>
          <cell r="C245" t="str">
            <v>140453</v>
          </cell>
          <cell r="D245">
            <v>36099</v>
          </cell>
          <cell r="E245" t="str">
            <v>7400105400CAS</v>
          </cell>
          <cell r="F245" t="str">
            <v>SEAT ASSY-FRT-LH(F/W</v>
          </cell>
          <cell r="G245" t="str">
            <v>24</v>
          </cell>
          <cell r="H245" t="str">
            <v>66</v>
          </cell>
          <cell r="J245" t="str">
            <v>W</v>
          </cell>
          <cell r="M245">
            <v>15600</v>
          </cell>
          <cell r="N245">
            <v>0</v>
          </cell>
          <cell r="O245" t="str">
            <v>8511020</v>
          </cell>
          <cell r="P245" t="str">
            <v>앞　후드　캐치　　　　　　　수리</v>
          </cell>
          <cell r="Q245">
            <v>3700</v>
          </cell>
          <cell r="R245">
            <v>36064</v>
          </cell>
          <cell r="S245" t="str">
            <v>M</v>
          </cell>
          <cell r="U245" t="str">
            <v>강희식　　　　　　</v>
          </cell>
          <cell r="W245" t="str">
            <v>98-10</v>
          </cell>
          <cell r="X245" t="str">
            <v>98-09</v>
          </cell>
          <cell r="Y245">
            <v>2</v>
          </cell>
          <cell r="Z245">
            <v>9811</v>
          </cell>
        </row>
        <row r="246">
          <cell r="A246" t="str">
            <v>대우용인정비(주)</v>
          </cell>
          <cell r="B246" t="str">
            <v>DH53B80288901</v>
          </cell>
          <cell r="C246" t="str">
            <v>141827</v>
          </cell>
          <cell r="D246">
            <v>36158</v>
          </cell>
          <cell r="E246" t="str">
            <v>P7500005000AV</v>
          </cell>
          <cell r="F246" t="str">
            <v>SEAT ASSY-RR</v>
          </cell>
          <cell r="G246" t="str">
            <v>떨어짐（이탈，빠짐）　　</v>
          </cell>
          <cell r="H246" t="str">
            <v>조임불량　　　　　　　　</v>
          </cell>
          <cell r="J246" t="str">
            <v>W</v>
          </cell>
          <cell r="M246">
            <v>13000</v>
          </cell>
          <cell r="N246">
            <v>0</v>
          </cell>
          <cell r="O246" t="str">
            <v>8620020</v>
          </cell>
          <cell r="P246" t="str">
            <v>시트　　　　　　　　　　　　수리</v>
          </cell>
          <cell r="Q246">
            <v>4310</v>
          </cell>
          <cell r="R246">
            <v>36123</v>
          </cell>
          <cell r="S246" t="str">
            <v>M</v>
          </cell>
          <cell r="U246" t="str">
            <v>주）대성스포　</v>
          </cell>
          <cell r="W246" t="str">
            <v>98-12</v>
          </cell>
          <cell r="X246" t="str">
            <v>98-11</v>
          </cell>
          <cell r="Y246">
            <v>12</v>
          </cell>
          <cell r="Z246">
            <v>9901</v>
          </cell>
        </row>
        <row r="247">
          <cell r="A247" t="str">
            <v>대우용인정비(주)</v>
          </cell>
          <cell r="B247" t="str">
            <v>DH53B90313201</v>
          </cell>
          <cell r="C247" t="str">
            <v>040717</v>
          </cell>
          <cell r="D247">
            <v>36175</v>
          </cell>
          <cell r="E247" t="str">
            <v>P7400206004XCAH</v>
          </cell>
          <cell r="F247" t="str">
            <v>SEAT ASSY-FRT</v>
          </cell>
          <cell r="G247" t="str">
            <v>작동불능　　　　　　　　</v>
          </cell>
          <cell r="H247" t="str">
            <v>재질불량　　　　　　　　</v>
          </cell>
          <cell r="J247" t="str">
            <v>W</v>
          </cell>
          <cell r="K247" t="str">
            <v>P7400206004XCAH</v>
          </cell>
          <cell r="L247" t="str">
            <v>SEAT ASSY-FRT-RH</v>
          </cell>
          <cell r="M247">
            <v>9100</v>
          </cell>
          <cell r="N247">
            <v>209000</v>
          </cell>
          <cell r="Q247">
            <v>1210</v>
          </cell>
          <cell r="R247">
            <v>36143</v>
          </cell>
          <cell r="S247" t="str">
            <v>K</v>
          </cell>
          <cell r="U247" t="str">
            <v>김현미　　　　</v>
          </cell>
          <cell r="W247" t="str">
            <v>99-01</v>
          </cell>
          <cell r="X247" t="str">
            <v>98-12</v>
          </cell>
          <cell r="Y247">
            <v>12</v>
          </cell>
          <cell r="Z247">
            <v>9901</v>
          </cell>
        </row>
        <row r="248">
          <cell r="A248" t="str">
            <v>대우원주정비(자)</v>
          </cell>
          <cell r="B248" t="str">
            <v>DJ25B80299402</v>
          </cell>
          <cell r="C248" t="str">
            <v>009248</v>
          </cell>
          <cell r="D248">
            <v>36080</v>
          </cell>
          <cell r="E248" t="str">
            <v>7400106004XCAH</v>
          </cell>
          <cell r="F248" t="str">
            <v>SEAT ASSY-FRT-LH</v>
          </cell>
          <cell r="J248" t="str">
            <v>W</v>
          </cell>
          <cell r="M248">
            <v>13000</v>
          </cell>
          <cell r="N248">
            <v>0</v>
          </cell>
          <cell r="O248" t="str">
            <v>8620020</v>
          </cell>
          <cell r="P248" t="str">
            <v>시트　　　　　　　　　　　　수리</v>
          </cell>
          <cell r="Q248">
            <v>38000</v>
          </cell>
          <cell r="R248">
            <v>35580</v>
          </cell>
          <cell r="S248" t="str">
            <v>K</v>
          </cell>
          <cell r="U248" t="str">
            <v>최연규　　　　　</v>
          </cell>
          <cell r="W248" t="str">
            <v>98-10</v>
          </cell>
          <cell r="X248" t="str">
            <v>97-05</v>
          </cell>
          <cell r="Y248">
            <v>18</v>
          </cell>
          <cell r="Z248">
            <v>9810</v>
          </cell>
        </row>
        <row r="249">
          <cell r="A249" t="str">
            <v>_x001E_대우이리서비스（주_x001F_</v>
          </cell>
          <cell r="B249" t="str">
            <v>BM01B80358002</v>
          </cell>
          <cell r="C249" t="str">
            <v>139165</v>
          </cell>
          <cell r="D249">
            <v>35956</v>
          </cell>
          <cell r="E249" t="str">
            <v>P7500005000AV</v>
          </cell>
          <cell r="F249" t="str">
            <v>_x001E_시트　어셈블리－리어　　　　　_x001F_</v>
          </cell>
          <cell r="G249" t="str">
            <v>_x001E_들뜸（벌어짐）　　　　　　　_x001F_</v>
          </cell>
          <cell r="H249" t="str">
            <v>_x001E_간격불량　　　　　　　　　　_x001F_</v>
          </cell>
          <cell r="I249" t="str">
            <v>_x001E_부품자체결함_x001F_</v>
          </cell>
          <cell r="J249" t="str">
            <v>W</v>
          </cell>
          <cell r="M249">
            <v>9100</v>
          </cell>
          <cell r="N249">
            <v>0</v>
          </cell>
          <cell r="O249" t="str">
            <v>8625020</v>
          </cell>
          <cell r="P249" t="str">
            <v>_x001E_뒤시트앗세이　　　　　　　　수리_x001F_</v>
          </cell>
          <cell r="Q249">
            <v>640</v>
          </cell>
          <cell r="R249">
            <v>35938</v>
          </cell>
          <cell r="S249" t="str">
            <v>M</v>
          </cell>
          <cell r="T249" t="str">
            <v>5304</v>
          </cell>
          <cell r="U249" t="str">
            <v>_x001E_유순례　_x001F_</v>
          </cell>
          <cell r="V249" t="str">
            <v>RU00</v>
          </cell>
          <cell r="W249" t="str">
            <v>98-06</v>
          </cell>
          <cell r="X249" t="str">
            <v>98-05</v>
          </cell>
          <cell r="Y249">
            <v>2</v>
          </cell>
          <cell r="Z249">
            <v>9806</v>
          </cell>
        </row>
        <row r="250">
          <cell r="A250" t="str">
            <v>_x001E_대우이리서비스（주_x001F_</v>
          </cell>
          <cell r="B250" t="str">
            <v>BM01B80384701</v>
          </cell>
          <cell r="C250" t="str">
            <v>31478</v>
          </cell>
          <cell r="D250">
            <v>35964</v>
          </cell>
          <cell r="E250" t="str">
            <v>P7461006004XAAD</v>
          </cell>
          <cell r="F250" t="str">
            <v>_x001E_시트　벨트－프론트　３점식－좌_x001F_</v>
          </cell>
          <cell r="G250" t="str">
            <v>_x001E_복원불량　　　　　　　　　　_x001F_</v>
          </cell>
          <cell r="H250" t="str">
            <v>_x001E_간섭　　　　　　　　　　　　_x001F_</v>
          </cell>
          <cell r="I250" t="str">
            <v>_x001E_부품자체결함_x001F_</v>
          </cell>
          <cell r="J250" t="str">
            <v>W</v>
          </cell>
          <cell r="M250">
            <v>6500</v>
          </cell>
          <cell r="N250">
            <v>0</v>
          </cell>
          <cell r="O250" t="str">
            <v>8628120</v>
          </cell>
          <cell r="P250" t="str">
            <v>_x001E_앞시트안전벨트　　　　　　　수리_x001F_</v>
          </cell>
          <cell r="Q250">
            <v>10000</v>
          </cell>
          <cell r="R250">
            <v>35942</v>
          </cell>
          <cell r="S250" t="str">
            <v>K</v>
          </cell>
          <cell r="T250" t="str">
            <v>53671</v>
          </cell>
          <cell r="U250" t="str">
            <v>_x001E_배귀분　_x001F_</v>
          </cell>
          <cell r="V250" t="str">
            <v>MT08</v>
          </cell>
          <cell r="W250" t="str">
            <v>98-06</v>
          </cell>
          <cell r="X250" t="str">
            <v>98-05</v>
          </cell>
          <cell r="Y250">
            <v>2</v>
          </cell>
          <cell r="Z250">
            <v>9806</v>
          </cell>
        </row>
        <row r="251">
          <cell r="A251" t="str">
            <v>_x001E_대우이리서비스（주_x001F_</v>
          </cell>
          <cell r="B251" t="str">
            <v>BM01B80384803</v>
          </cell>
          <cell r="C251" t="str">
            <v>25924</v>
          </cell>
          <cell r="D251">
            <v>35964</v>
          </cell>
          <cell r="E251" t="str">
            <v>P7400106004XCAH</v>
          </cell>
          <cell r="F251" t="str">
            <v>_x001E_시트　어셈블리－프론트－좌측　_x001F_</v>
          </cell>
          <cell r="G251" t="str">
            <v>_x001E_작동불량（간헐작동）　　　　_x001F_</v>
          </cell>
          <cell r="H251" t="str">
            <v>_x001E_ＢＵＲＲ_x001F__x001E_발생_x001F__x001E_　　　　　　_x001F_</v>
          </cell>
          <cell r="I251" t="str">
            <v>_x001E_부품자체결함_x001F_</v>
          </cell>
          <cell r="J251" t="str">
            <v>W</v>
          </cell>
          <cell r="M251">
            <v>6500</v>
          </cell>
          <cell r="N251">
            <v>0</v>
          </cell>
          <cell r="O251" t="str">
            <v>8620020</v>
          </cell>
          <cell r="P251" t="str">
            <v>_x001E_시트　　　　　　　　　　　　수리_x001F_</v>
          </cell>
          <cell r="Q251">
            <v>13000</v>
          </cell>
          <cell r="R251">
            <v>35780</v>
          </cell>
          <cell r="S251" t="str">
            <v>K</v>
          </cell>
          <cell r="T251" t="str">
            <v>49283</v>
          </cell>
          <cell r="U251" t="str">
            <v>_x001E_최태룡_x001F_ _x000F_</v>
          </cell>
          <cell r="W251" t="str">
            <v>98-06</v>
          </cell>
          <cell r="X251" t="str">
            <v>97-12</v>
          </cell>
          <cell r="Y251">
            <v>7</v>
          </cell>
          <cell r="Z251">
            <v>9806</v>
          </cell>
        </row>
        <row r="252">
          <cell r="A252" t="str">
            <v>_x001E_대우이리서비스（주_x001F_</v>
          </cell>
          <cell r="B252" t="str">
            <v>BM01B80385001</v>
          </cell>
          <cell r="C252" t="str">
            <v>27663</v>
          </cell>
          <cell r="D252">
            <v>35964</v>
          </cell>
          <cell r="E252" t="str">
            <v>P7461006004XAAD</v>
          </cell>
          <cell r="F252" t="str">
            <v>_x001E_시트　벨트－프론트　３점식－좌_x001F_</v>
          </cell>
          <cell r="G252" t="str">
            <v>_x001E_복원불량　　　　　　　　　　_x001F_</v>
          </cell>
          <cell r="H252" t="str">
            <v>_x001E_간섭　　　　　　　　　　　　_x001F_</v>
          </cell>
          <cell r="I252" t="str">
            <v>_x001E_부품자체결함_x001F_</v>
          </cell>
          <cell r="J252" t="str">
            <v>W</v>
          </cell>
          <cell r="M252">
            <v>6500</v>
          </cell>
          <cell r="N252">
            <v>0</v>
          </cell>
          <cell r="O252" t="str">
            <v>8628120</v>
          </cell>
          <cell r="P252" t="str">
            <v>_x001E_앞시트안전벨트　　　　　　　수리_x001F_</v>
          </cell>
          <cell r="Q252">
            <v>5200</v>
          </cell>
          <cell r="R252">
            <v>35865</v>
          </cell>
          <cell r="S252" t="str">
            <v>K</v>
          </cell>
          <cell r="T252" t="str">
            <v>52299</v>
          </cell>
          <cell r="U252" t="str">
            <v>_x001E_장선자_x001F_ _x000F_</v>
          </cell>
          <cell r="W252" t="str">
            <v>98-06</v>
          </cell>
          <cell r="X252" t="str">
            <v>98-03</v>
          </cell>
          <cell r="Y252">
            <v>4</v>
          </cell>
          <cell r="Z252">
            <v>9806</v>
          </cell>
        </row>
        <row r="253">
          <cell r="A253" t="str">
            <v>_x001E_대우이리서비스（주_x001F_</v>
          </cell>
          <cell r="B253" t="str">
            <v>BM01B80427104</v>
          </cell>
          <cell r="C253" t="str">
            <v>124239</v>
          </cell>
          <cell r="D253">
            <v>35978</v>
          </cell>
          <cell r="E253" t="str">
            <v>P7400105000AV</v>
          </cell>
          <cell r="F253" t="str">
            <v>_x001E_시트　어셈블리－프론트－좌측　_x001F_</v>
          </cell>
          <cell r="G253" t="str">
            <v>_x001E_이음／소음　　　　　　　　　_x001F_</v>
          </cell>
          <cell r="H253" t="str">
            <v>_x001E_기타　　　　　　　　　　　　_x001F_</v>
          </cell>
          <cell r="I253" t="str">
            <v>_x001E_부품자체결함_x001F_</v>
          </cell>
          <cell r="J253" t="str">
            <v>W</v>
          </cell>
          <cell r="M253">
            <v>6500</v>
          </cell>
          <cell r="O253" t="str">
            <v>8620220</v>
          </cell>
          <cell r="P253" t="str">
            <v>_x001E_앞시트앗세이（좌）　　　　　수리_x001F_</v>
          </cell>
          <cell r="Q253">
            <v>12900</v>
          </cell>
          <cell r="R253">
            <v>35622</v>
          </cell>
          <cell r="S253" t="str">
            <v>M</v>
          </cell>
          <cell r="T253" t="str">
            <v>42985</v>
          </cell>
          <cell r="W253" t="str">
            <v>98-07</v>
          </cell>
          <cell r="X253" t="str">
            <v>97-07</v>
          </cell>
          <cell r="Y253">
            <v>13</v>
          </cell>
          <cell r="Z253">
            <v>9807</v>
          </cell>
        </row>
        <row r="254">
          <cell r="A254" t="str">
            <v>_x001E_대우이리서비스（주_x001F_</v>
          </cell>
          <cell r="B254" t="str">
            <v>BM01B80489201</v>
          </cell>
          <cell r="C254" t="str">
            <v>126894</v>
          </cell>
          <cell r="D254">
            <v>35999</v>
          </cell>
          <cell r="E254" t="str">
            <v>P7461005000AV</v>
          </cell>
          <cell r="F254" t="str">
            <v>_x001E_시트　벨트－프론트　３점식－좌_x001F_</v>
          </cell>
          <cell r="G254" t="str">
            <v>_x001E_작동불능　　　　　　　　　　_x001F_</v>
          </cell>
          <cell r="H254" t="str">
            <v>_x001E_들뜸（벌어짐）　　　　　　　_x001F_</v>
          </cell>
          <cell r="I254" t="str">
            <v>_x001E_부품자체결함_x001F_</v>
          </cell>
          <cell r="J254" t="str">
            <v>W</v>
          </cell>
          <cell r="M254">
            <v>5200</v>
          </cell>
          <cell r="O254" t="str">
            <v>8628120</v>
          </cell>
          <cell r="P254" t="str">
            <v>_x001E_앞시트안전벨트　　　　　　　수리_x001F_</v>
          </cell>
          <cell r="Q254">
            <v>14000</v>
          </cell>
          <cell r="R254">
            <v>35654</v>
          </cell>
          <cell r="S254" t="str">
            <v>M</v>
          </cell>
          <cell r="T254" t="str">
            <v>41763</v>
          </cell>
          <cell r="W254" t="str">
            <v>98-07</v>
          </cell>
          <cell r="X254" t="str">
            <v>97-08</v>
          </cell>
          <cell r="Y254">
            <v>12</v>
          </cell>
          <cell r="Z254">
            <v>9807</v>
          </cell>
        </row>
        <row r="255">
          <cell r="A255" t="str">
            <v>_x001E_대우이리서비스（주_x001F_</v>
          </cell>
          <cell r="B255" t="str">
            <v>BM01B80516401</v>
          </cell>
          <cell r="C255" t="str">
            <v>18613</v>
          </cell>
          <cell r="D255">
            <v>36007</v>
          </cell>
          <cell r="E255" t="str">
            <v>P7400206004XCAH</v>
          </cell>
          <cell r="F255" t="str">
            <v>_x001E_시트　어셈블리－프론트－우측　_x001F_</v>
          </cell>
          <cell r="G255" t="str">
            <v>_x001E_이음／소음　　　　　　　　　_x001F_</v>
          </cell>
          <cell r="H255" t="str">
            <v>_x001E_기타　　　　　　　　　　　　_x001F_</v>
          </cell>
          <cell r="I255" t="str">
            <v>_x001E_부품자체결함_x001F_</v>
          </cell>
          <cell r="J255" t="str">
            <v>W</v>
          </cell>
          <cell r="M255">
            <v>9100</v>
          </cell>
          <cell r="O255" t="str">
            <v>8620020</v>
          </cell>
          <cell r="P255" t="str">
            <v>_x001E_시트　　　　　　　　　　　　수리_x001F_</v>
          </cell>
          <cell r="Q255">
            <v>24000</v>
          </cell>
          <cell r="R255">
            <v>35707</v>
          </cell>
          <cell r="S255" t="str">
            <v>K</v>
          </cell>
          <cell r="T255" t="str">
            <v>46964</v>
          </cell>
          <cell r="W255" t="str">
            <v>98-07</v>
          </cell>
          <cell r="X255" t="str">
            <v>97-10</v>
          </cell>
          <cell r="Y255">
            <v>10</v>
          </cell>
          <cell r="Z255">
            <v>9807</v>
          </cell>
        </row>
        <row r="256">
          <cell r="A256" t="str">
            <v>대우증평정비센타</v>
          </cell>
          <cell r="B256" t="str">
            <v>DK22B80427101</v>
          </cell>
          <cell r="C256" t="str">
            <v>022589</v>
          </cell>
          <cell r="D256">
            <v>36134</v>
          </cell>
          <cell r="E256" t="str">
            <v>7400206004XCAH</v>
          </cell>
          <cell r="F256" t="str">
            <v>SEAT ASSY-FRT-RH</v>
          </cell>
          <cell r="G256" t="str">
            <v>이음／소음　　　　　　　</v>
          </cell>
          <cell r="H256" t="str">
            <v>간섭　　　　　　　　　　</v>
          </cell>
          <cell r="J256" t="str">
            <v>W</v>
          </cell>
          <cell r="M256">
            <v>13000</v>
          </cell>
          <cell r="N256">
            <v>0</v>
          </cell>
          <cell r="O256" t="str">
            <v>8620020</v>
          </cell>
          <cell r="P256" t="str">
            <v>시트　　　　　　　　　　　　수리</v>
          </cell>
          <cell r="Q256">
            <v>37000</v>
          </cell>
          <cell r="R256">
            <v>35755</v>
          </cell>
          <cell r="S256" t="str">
            <v>K</v>
          </cell>
          <cell r="U256" t="str">
            <v>이명환　　　　　　</v>
          </cell>
          <cell r="W256" t="str">
            <v>98-12</v>
          </cell>
          <cell r="X256" t="str">
            <v>97-11</v>
          </cell>
          <cell r="Y256">
            <v>14</v>
          </cell>
          <cell r="Z256">
            <v>9812</v>
          </cell>
        </row>
        <row r="257">
          <cell r="A257" t="str">
            <v>대우증평정비센타</v>
          </cell>
          <cell r="B257" t="str">
            <v>DK22B80431801</v>
          </cell>
          <cell r="C257" t="str">
            <v>037492</v>
          </cell>
          <cell r="D257">
            <v>36138</v>
          </cell>
          <cell r="E257" t="str">
            <v>7400206004XCAH</v>
          </cell>
          <cell r="F257" t="str">
            <v>SEAT ASSY-FRT-RH</v>
          </cell>
          <cell r="G257" t="str">
            <v>이음／소음　　　　　　　</v>
          </cell>
          <cell r="H257" t="str">
            <v>탈락　　　　　　　　　　</v>
          </cell>
          <cell r="J257" t="str">
            <v>W</v>
          </cell>
          <cell r="M257">
            <v>13000</v>
          </cell>
          <cell r="N257">
            <v>0</v>
          </cell>
          <cell r="O257" t="str">
            <v>8620020</v>
          </cell>
          <cell r="P257" t="str">
            <v>시트　　　　　　　　　　　　수리</v>
          </cell>
          <cell r="Q257">
            <v>200</v>
          </cell>
          <cell r="R257">
            <v>36136</v>
          </cell>
          <cell r="S257" t="str">
            <v>K</v>
          </cell>
          <cell r="U257" t="str">
            <v>주성대학　　　　　</v>
          </cell>
          <cell r="W257" t="str">
            <v>98-12</v>
          </cell>
          <cell r="X257" t="str">
            <v>98-12</v>
          </cell>
          <cell r="Y257">
            <v>1</v>
          </cell>
          <cell r="Z257">
            <v>9812</v>
          </cell>
        </row>
        <row r="258">
          <cell r="A258" t="str">
            <v>대우증평정비센타</v>
          </cell>
          <cell r="B258" t="str">
            <v>DK22B80438402</v>
          </cell>
          <cell r="C258" t="str">
            <v>026280</v>
          </cell>
          <cell r="D258">
            <v>36145</v>
          </cell>
          <cell r="E258" t="str">
            <v>P7400106001CAH</v>
          </cell>
          <cell r="F258" t="str">
            <v>SEAT ASSY-FRT</v>
          </cell>
          <cell r="G258" t="str">
            <v>유격불량（유동）　　　　</v>
          </cell>
          <cell r="H258" t="str">
            <v>조임불량　　　　　　　　</v>
          </cell>
          <cell r="J258" t="str">
            <v>W</v>
          </cell>
          <cell r="M258">
            <v>13000</v>
          </cell>
          <cell r="N258">
            <v>0</v>
          </cell>
          <cell r="O258" t="str">
            <v>8620020</v>
          </cell>
          <cell r="P258" t="str">
            <v>시트　　　　　　　　　　　　수리</v>
          </cell>
          <cell r="Q258">
            <v>28000</v>
          </cell>
          <cell r="R258">
            <v>35790</v>
          </cell>
          <cell r="S258" t="str">
            <v>K</v>
          </cell>
          <cell r="U258" t="str">
            <v>이상규　　　　</v>
          </cell>
          <cell r="W258" t="str">
            <v>98-12</v>
          </cell>
          <cell r="X258" t="str">
            <v>97-12</v>
          </cell>
          <cell r="Y258">
            <v>23</v>
          </cell>
          <cell r="Z258">
            <v>9901</v>
          </cell>
        </row>
        <row r="259">
          <cell r="A259" t="str">
            <v>대우증평정비센타</v>
          </cell>
          <cell r="B259" t="str">
            <v>DK22B80441101</v>
          </cell>
          <cell r="C259" t="str">
            <v>038643</v>
          </cell>
          <cell r="D259">
            <v>36147</v>
          </cell>
          <cell r="E259" t="str">
            <v>P7400206015XLAA</v>
          </cell>
          <cell r="F259" t="str">
            <v>SEAT ASSY-FRT</v>
          </cell>
          <cell r="G259" t="str">
            <v>이음／소음　　　　　　　</v>
          </cell>
          <cell r="H259" t="str">
            <v>간섭　　　　　　　　　　</v>
          </cell>
          <cell r="J259" t="str">
            <v>W</v>
          </cell>
          <cell r="M259">
            <v>13000</v>
          </cell>
          <cell r="N259">
            <v>0</v>
          </cell>
          <cell r="O259" t="str">
            <v>8620020</v>
          </cell>
          <cell r="P259" t="str">
            <v>시트　　　　　　　　　　　　수리</v>
          </cell>
          <cell r="Q259">
            <v>3200</v>
          </cell>
          <cell r="R259">
            <v>36098</v>
          </cell>
          <cell r="S259" t="str">
            <v>K</v>
          </cell>
          <cell r="U259" t="str">
            <v>박종술　　　　</v>
          </cell>
          <cell r="W259" t="str">
            <v>98-12</v>
          </cell>
          <cell r="X259" t="str">
            <v>98-10</v>
          </cell>
          <cell r="Y259">
            <v>13</v>
          </cell>
          <cell r="Z259">
            <v>9901</v>
          </cell>
        </row>
        <row r="260">
          <cell r="A260" t="str">
            <v>대우증평정비센타</v>
          </cell>
          <cell r="B260" t="str">
            <v>DK22B80458002</v>
          </cell>
          <cell r="C260" t="str">
            <v>029220</v>
          </cell>
          <cell r="D260">
            <v>36160</v>
          </cell>
          <cell r="E260" t="str">
            <v>P4519105000</v>
          </cell>
          <cell r="F260" t="str">
            <v>SEAT-RR SPRG UPR RUBBER</v>
          </cell>
          <cell r="G260" t="str">
            <v>떨림　　　　　　　　　　</v>
          </cell>
          <cell r="H260" t="str">
            <v>찌그러짐　　　　　　　　</v>
          </cell>
          <cell r="J260" t="str">
            <v>W</v>
          </cell>
          <cell r="M260">
            <v>0</v>
          </cell>
          <cell r="N260">
            <v>0</v>
          </cell>
          <cell r="O260" t="str">
            <v>3332702</v>
          </cell>
          <cell r="P260" t="str">
            <v>링크　부시（반대）　　　　탈부착</v>
          </cell>
          <cell r="Q260">
            <v>26000</v>
          </cell>
          <cell r="R260">
            <v>35868</v>
          </cell>
          <cell r="S260" t="str">
            <v>K</v>
          </cell>
          <cell r="U260" t="str">
            <v>주）브이아　　</v>
          </cell>
          <cell r="W260" t="str">
            <v>98-12</v>
          </cell>
          <cell r="X260" t="str">
            <v>98-03</v>
          </cell>
          <cell r="Y260">
            <v>10</v>
          </cell>
          <cell r="Z260">
            <v>9901</v>
          </cell>
        </row>
        <row r="261">
          <cell r="A261" t="str">
            <v>_x001E_대우청주서비스（주_x001F_</v>
          </cell>
          <cell r="B261" t="str">
            <v>BK01B80537701</v>
          </cell>
          <cell r="C261" t="str">
            <v>133112</v>
          </cell>
          <cell r="D261">
            <v>35962</v>
          </cell>
          <cell r="E261" t="str">
            <v>P90237401</v>
          </cell>
          <cell r="F261" t="str">
            <v>_x001E_시트－프런트　　　　　　　　　_x001F_</v>
          </cell>
          <cell r="G261" t="str">
            <v>_x001E_이음／소음　　　　　　　　　_x001F_</v>
          </cell>
          <cell r="H261" t="str">
            <v>_x001E_간격불량　　　　　　　　　　_x001F_</v>
          </cell>
          <cell r="I261" t="str">
            <v>_x001E_생산조립불량_x001F_</v>
          </cell>
          <cell r="J261" t="str">
            <v>W</v>
          </cell>
          <cell r="M261">
            <v>15600</v>
          </cell>
          <cell r="N261">
            <v>0</v>
          </cell>
          <cell r="O261" t="str">
            <v>8620020</v>
          </cell>
          <cell r="P261" t="str">
            <v>_x001E_시트　　　　　　　　　　　　수리_x001F_</v>
          </cell>
          <cell r="Q261">
            <v>6985</v>
          </cell>
          <cell r="R261">
            <v>35788</v>
          </cell>
          <cell r="S261" t="str">
            <v>M</v>
          </cell>
          <cell r="T261" t="str">
            <v>47962</v>
          </cell>
          <cell r="U261" t="str">
            <v>_x001E_홍재기　_x001F_</v>
          </cell>
          <cell r="W261" t="str">
            <v>98-06</v>
          </cell>
          <cell r="X261" t="str">
            <v>97-12</v>
          </cell>
          <cell r="Y261">
            <v>7</v>
          </cell>
          <cell r="Z261">
            <v>9806</v>
          </cell>
        </row>
        <row r="262">
          <cell r="A262" t="str">
            <v>_x001E_대우청주서비스（주_x001F_</v>
          </cell>
          <cell r="B262" t="str">
            <v>BK01B80584901</v>
          </cell>
          <cell r="C262" t="str">
            <v>120800</v>
          </cell>
          <cell r="D262">
            <v>35968</v>
          </cell>
          <cell r="E262" t="str">
            <v>P94798757</v>
          </cell>
          <cell r="F262" t="str">
            <v>_x001E_시트－프런트　　　　　　　　　_x001F_</v>
          </cell>
          <cell r="G262" t="str">
            <v>_x001E_이음／소음　　　　　　　　　_x001F_</v>
          </cell>
          <cell r="H262" t="str">
            <v>_x001E_승차감나쁨　　　　　　　　　_x001F_</v>
          </cell>
          <cell r="I262" t="str">
            <v>_x001E_생산조립불량_x001F_</v>
          </cell>
          <cell r="J262" t="str">
            <v>W</v>
          </cell>
          <cell r="M262">
            <v>6500</v>
          </cell>
          <cell r="N262">
            <v>0</v>
          </cell>
          <cell r="O262" t="str">
            <v>8620020</v>
          </cell>
          <cell r="P262" t="str">
            <v>_x001E_시트　　　　　　　　　　　　수리_x001F_</v>
          </cell>
          <cell r="Q262">
            <v>15010</v>
          </cell>
          <cell r="R262">
            <v>35608</v>
          </cell>
          <cell r="S262" t="str">
            <v>M</v>
          </cell>
          <cell r="T262" t="str">
            <v>40580</v>
          </cell>
          <cell r="U262" t="str">
            <v>_x001E_김태환　_x001F_</v>
          </cell>
          <cell r="W262" t="str">
            <v>98-06</v>
          </cell>
          <cell r="X262" t="str">
            <v>97-06</v>
          </cell>
          <cell r="Y262">
            <v>13</v>
          </cell>
          <cell r="Z262">
            <v>9806</v>
          </cell>
        </row>
        <row r="263">
          <cell r="A263" t="str">
            <v>_x001E_대우청주서비스（주_x001F_</v>
          </cell>
          <cell r="B263" t="str">
            <v>BK01B80692102</v>
          </cell>
          <cell r="C263" t="str">
            <v>136807</v>
          </cell>
          <cell r="D263">
            <v>35997</v>
          </cell>
          <cell r="E263" t="str">
            <v>P7400105000AV</v>
          </cell>
          <cell r="F263" t="str">
            <v>_x001E_시트　어셈블리－프론트－좌측　_x001F_</v>
          </cell>
          <cell r="G263" t="str">
            <v>_x001E_이음／소음　　　　　　　　　_x001F_</v>
          </cell>
          <cell r="H263" t="str">
            <v>_x001E_승차감나쁨　　　　　　　　　_x001F_</v>
          </cell>
          <cell r="I263" t="str">
            <v>_x001E_생산조립불량_x001F_</v>
          </cell>
          <cell r="J263" t="str">
            <v>W</v>
          </cell>
          <cell r="M263">
            <v>10400</v>
          </cell>
          <cell r="O263" t="str">
            <v>8620020</v>
          </cell>
          <cell r="P263" t="str">
            <v>_x001E_시트　　　　　　　　　　　　수리_x001F_</v>
          </cell>
          <cell r="Q263">
            <v>8701</v>
          </cell>
          <cell r="R263">
            <v>35790</v>
          </cell>
          <cell r="S263" t="str">
            <v>M</v>
          </cell>
          <cell r="T263" t="str">
            <v>48813</v>
          </cell>
          <cell r="W263" t="str">
            <v>98-07</v>
          </cell>
          <cell r="X263" t="str">
            <v>97-12</v>
          </cell>
          <cell r="Y263">
            <v>8</v>
          </cell>
          <cell r="Z263">
            <v>9807</v>
          </cell>
        </row>
        <row r="264">
          <cell r="A264" t="str">
            <v>_x001E_대우청주서비스（주_x001F_</v>
          </cell>
          <cell r="B264" t="str">
            <v>BK01B80710201</v>
          </cell>
          <cell r="C264" t="str">
            <v>137135</v>
          </cell>
          <cell r="D264">
            <v>35997</v>
          </cell>
          <cell r="E264" t="str">
            <v>P850S2A83D12-LG6</v>
          </cell>
          <cell r="F264" t="str">
            <v>_x001E_시트　세트－프런트，좌　　　　_x001F_</v>
          </cell>
          <cell r="G264" t="str">
            <v>_x001E_이음／소음　　　　　　　　　_x001F_</v>
          </cell>
          <cell r="H264" t="str">
            <v>_x001E_들뜸（벌어짐）　　　　　　　_x001F_</v>
          </cell>
          <cell r="I264" t="str">
            <v>_x001E_부품자체결함_x001F_</v>
          </cell>
          <cell r="J264" t="str">
            <v>W</v>
          </cell>
          <cell r="M264">
            <v>13000</v>
          </cell>
          <cell r="O264" t="str">
            <v>8620020</v>
          </cell>
          <cell r="P264" t="str">
            <v>_x001E_시트　　　　　　　　　　　　수리_x001F_</v>
          </cell>
          <cell r="Q264">
            <v>9010</v>
          </cell>
          <cell r="R264">
            <v>35812</v>
          </cell>
          <cell r="S264" t="str">
            <v>M</v>
          </cell>
          <cell r="T264" t="str">
            <v>50496</v>
          </cell>
          <cell r="W264" t="str">
            <v>98-07</v>
          </cell>
          <cell r="X264" t="str">
            <v>98-01</v>
          </cell>
          <cell r="Y264">
            <v>7</v>
          </cell>
          <cell r="Z264">
            <v>9807</v>
          </cell>
        </row>
        <row r="265">
          <cell r="A265" t="str">
            <v>대우포천정비사업소</v>
          </cell>
          <cell r="B265" t="str">
            <v>DH87B80335901</v>
          </cell>
          <cell r="C265" t="str">
            <v>120890</v>
          </cell>
          <cell r="D265">
            <v>36126</v>
          </cell>
          <cell r="E265" t="str">
            <v>7400205020AV</v>
          </cell>
          <cell r="F265" t="str">
            <v>SEAT ASSY-FRT-RH</v>
          </cell>
          <cell r="G265" t="str">
            <v>이음／소음　　　　　　　</v>
          </cell>
          <cell r="H265" t="str">
            <v>간격과대　　　　　　　　</v>
          </cell>
          <cell r="J265" t="str">
            <v>W</v>
          </cell>
          <cell r="M265">
            <v>13000</v>
          </cell>
          <cell r="N265">
            <v>0</v>
          </cell>
          <cell r="O265" t="str">
            <v>8620020</v>
          </cell>
          <cell r="P265" t="str">
            <v>시트　　　　　　　　　　　　수리</v>
          </cell>
          <cell r="Q265">
            <v>37711</v>
          </cell>
          <cell r="R265">
            <v>35593</v>
          </cell>
          <cell r="S265" t="str">
            <v>M</v>
          </cell>
          <cell r="U265" t="str">
            <v>안순길　　　　　　</v>
          </cell>
          <cell r="W265" t="str">
            <v>98-11</v>
          </cell>
          <cell r="X265" t="str">
            <v>97-06</v>
          </cell>
          <cell r="Y265">
            <v>18</v>
          </cell>
          <cell r="Z265">
            <v>9812</v>
          </cell>
        </row>
        <row r="266">
          <cell r="A266" t="str">
            <v>_x001E_대우포항서비스（주_x001F_</v>
          </cell>
          <cell r="B266" t="str">
            <v>BP01B80491602</v>
          </cell>
          <cell r="C266" t="str">
            <v>23191</v>
          </cell>
          <cell r="D266">
            <v>35958</v>
          </cell>
          <cell r="E266" t="str">
            <v>P7400106004XCAH</v>
          </cell>
          <cell r="F266" t="str">
            <v>_x001E_시트　어셈블리－프론트－좌측　_x001F_</v>
          </cell>
          <cell r="G266" t="str">
            <v>_x001E_이음／소음　　　　　　　　　_x001F_</v>
          </cell>
          <cell r="H266" t="str">
            <v>_x001E_울컥거림／ＳＨＯＣＫ　　　　_x001F_</v>
          </cell>
          <cell r="I266" t="str">
            <v>_x001E_부품자체결함_x001F_</v>
          </cell>
          <cell r="J266" t="str">
            <v>W</v>
          </cell>
          <cell r="M266">
            <v>19500</v>
          </cell>
          <cell r="N266">
            <v>0</v>
          </cell>
          <cell r="O266" t="str">
            <v>8620220</v>
          </cell>
          <cell r="P266" t="str">
            <v>_x001E_앞시트앗세이（좌）　　　　　수리_x001F_</v>
          </cell>
          <cell r="Q266">
            <v>7000</v>
          </cell>
          <cell r="R266">
            <v>35767</v>
          </cell>
          <cell r="S266" t="str">
            <v>K</v>
          </cell>
          <cell r="U266" t="str">
            <v>_x001E_차태형　_x001F_</v>
          </cell>
          <cell r="W266" t="str">
            <v>98-06</v>
          </cell>
          <cell r="X266" t="str">
            <v>97-12</v>
          </cell>
          <cell r="Y266">
            <v>7</v>
          </cell>
          <cell r="Z266">
            <v>9806</v>
          </cell>
        </row>
        <row r="267">
          <cell r="A267" t="str">
            <v>_x001E_대우포항서비스（주_x001F_</v>
          </cell>
          <cell r="B267" t="str">
            <v>BP01B80495102</v>
          </cell>
          <cell r="C267" t="str">
            <v>22919</v>
          </cell>
          <cell r="D267">
            <v>35962</v>
          </cell>
          <cell r="E267" t="str">
            <v>P7400106004XCAH</v>
          </cell>
          <cell r="F267" t="str">
            <v>_x001E_시트　어셈블리－프론트－좌측　_x001F_</v>
          </cell>
          <cell r="G267" t="str">
            <v>_x001E_이음／소음　　　　　　　　　_x001F_</v>
          </cell>
          <cell r="H267" t="str">
            <v>_x001E_승차감나쁨　　　　　　　　　_x001F_</v>
          </cell>
          <cell r="I267" t="str">
            <v>_x001E_부품자체결함_x001F_</v>
          </cell>
          <cell r="J267" t="str">
            <v>W</v>
          </cell>
          <cell r="M267">
            <v>11700</v>
          </cell>
          <cell r="N267">
            <v>0</v>
          </cell>
          <cell r="O267" t="str">
            <v>8620220</v>
          </cell>
          <cell r="P267" t="str">
            <v>_x001E_앞시트앗세이（좌）　　　　　수리_x001F_</v>
          </cell>
          <cell r="Q267">
            <v>20003</v>
          </cell>
          <cell r="R267">
            <v>35753</v>
          </cell>
          <cell r="S267" t="str">
            <v>K</v>
          </cell>
          <cell r="T267" t="str">
            <v>49023</v>
          </cell>
          <cell r="U267" t="str">
            <v>_x001E_김덕순　_x001F_</v>
          </cell>
          <cell r="W267" t="str">
            <v>98-06</v>
          </cell>
          <cell r="X267" t="str">
            <v>97-11</v>
          </cell>
          <cell r="Y267">
            <v>8</v>
          </cell>
          <cell r="Z267">
            <v>9806</v>
          </cell>
        </row>
        <row r="268">
          <cell r="A268" t="str">
            <v>_x001E_대우포항서비스（주_x001F_</v>
          </cell>
          <cell r="B268" t="str">
            <v>BP01B80499102</v>
          </cell>
          <cell r="C268" t="str">
            <v>127453</v>
          </cell>
          <cell r="D268">
            <v>35961</v>
          </cell>
          <cell r="E268" t="str">
            <v>P7400105400CAN</v>
          </cell>
          <cell r="F268" t="str">
            <v>_x001E_시트　어셈블리－프론트－좌측　_x001F_</v>
          </cell>
          <cell r="G268" t="str">
            <v>_x001E_이음／소음　　　　　　　　　_x001F_</v>
          </cell>
          <cell r="H268" t="str">
            <v>_x001E_승차감나쁨　　　　　　　　　_x001F_</v>
          </cell>
          <cell r="I268" t="str">
            <v>_x001E_부품자체결함_x001F_</v>
          </cell>
          <cell r="J268" t="str">
            <v>W</v>
          </cell>
          <cell r="M268">
            <v>14300</v>
          </cell>
          <cell r="N268">
            <v>0</v>
          </cell>
          <cell r="O268" t="str">
            <v>8625020</v>
          </cell>
          <cell r="P268" t="str">
            <v>_x001E_뒤시트앗세이　　　　　　　　수리_x001F_</v>
          </cell>
          <cell r="Q268">
            <v>9803</v>
          </cell>
          <cell r="R268">
            <v>35670</v>
          </cell>
          <cell r="S268" t="str">
            <v>M</v>
          </cell>
          <cell r="T268" t="str">
            <v>401</v>
          </cell>
          <cell r="U268" t="str">
            <v>_x001E_정남호　_x001F_</v>
          </cell>
          <cell r="W268" t="str">
            <v>98-06</v>
          </cell>
          <cell r="X268" t="str">
            <v>97-08</v>
          </cell>
          <cell r="Y268">
            <v>11</v>
          </cell>
          <cell r="Z268">
            <v>9806</v>
          </cell>
        </row>
        <row r="269">
          <cell r="A269" t="str">
            <v>_x001E_대우포항서비스（주_x001F_</v>
          </cell>
          <cell r="B269" t="str">
            <v>BP01B80511902</v>
          </cell>
          <cell r="C269" t="str">
            <v>19777</v>
          </cell>
          <cell r="D269">
            <v>35961</v>
          </cell>
          <cell r="E269" t="str">
            <v>P7400106004XCAH</v>
          </cell>
          <cell r="F269" t="str">
            <v>_x001E_시트　어셈블리－프론트－좌측　_x001F_</v>
          </cell>
          <cell r="G269" t="str">
            <v>_x001E_이음／소음　　　　　　　　　_x001F_</v>
          </cell>
          <cell r="H269" t="str">
            <v>_x001E_승차감나쁨　　　　　　　　　_x001F_</v>
          </cell>
          <cell r="I269" t="str">
            <v>_x001E_부품자체결함_x001F_</v>
          </cell>
          <cell r="J269" t="str">
            <v>W</v>
          </cell>
          <cell r="M269">
            <v>18200</v>
          </cell>
          <cell r="N269">
            <v>0</v>
          </cell>
          <cell r="O269" t="str">
            <v>8620220</v>
          </cell>
          <cell r="P269" t="str">
            <v>_x001E_앞시트앗세이（좌）　　　　　수리_x001F_</v>
          </cell>
          <cell r="Q269">
            <v>15003</v>
          </cell>
          <cell r="R269">
            <v>35733</v>
          </cell>
          <cell r="S269" t="str">
            <v>K</v>
          </cell>
          <cell r="T269" t="str">
            <v>47891</v>
          </cell>
          <cell r="U269" t="str">
            <v>_x001E_지두찬_x001F_ _x000F_</v>
          </cell>
          <cell r="W269" t="str">
            <v>98-06</v>
          </cell>
          <cell r="X269" t="str">
            <v>97-10</v>
          </cell>
          <cell r="Y269">
            <v>9</v>
          </cell>
          <cell r="Z269">
            <v>9806</v>
          </cell>
        </row>
        <row r="270">
          <cell r="A270" t="str">
            <v>_x001E_대우포항서비스（주_x001F_</v>
          </cell>
          <cell r="B270" t="str">
            <v>BP01B80512302</v>
          </cell>
          <cell r="C270" t="str">
            <v>29420</v>
          </cell>
          <cell r="D270">
            <v>35962</v>
          </cell>
          <cell r="E270" t="str">
            <v>P7400106004XCAH</v>
          </cell>
          <cell r="F270" t="str">
            <v>_x001E_시트　어셈블리－프론트－좌측　_x001F_</v>
          </cell>
          <cell r="G270" t="str">
            <v>_x001E_이음／소음　　　　　　　　　_x001F_</v>
          </cell>
          <cell r="H270" t="str">
            <v>_x001E_울컥거림／ＳＨＯＣＫ　　　　_x001F_</v>
          </cell>
          <cell r="I270" t="str">
            <v>_x001E_부품자체결함_x001F_</v>
          </cell>
          <cell r="J270" t="str">
            <v>W</v>
          </cell>
          <cell r="M270">
            <v>10400</v>
          </cell>
          <cell r="N270">
            <v>0</v>
          </cell>
          <cell r="O270" t="str">
            <v>8620220</v>
          </cell>
          <cell r="P270" t="str">
            <v>_x001E_앞시트앗세이（좌）　　　　　수리_x001F_</v>
          </cell>
          <cell r="Q270">
            <v>7003</v>
          </cell>
          <cell r="R270">
            <v>35880</v>
          </cell>
          <cell r="S270" t="str">
            <v>K</v>
          </cell>
          <cell r="U270" t="str">
            <v>_x001E_삼성종합_x001F_</v>
          </cell>
          <cell r="W270" t="str">
            <v>98-06</v>
          </cell>
          <cell r="X270" t="str">
            <v>98-03</v>
          </cell>
          <cell r="Y270">
            <v>4</v>
          </cell>
          <cell r="Z270">
            <v>9806</v>
          </cell>
        </row>
        <row r="271">
          <cell r="A271" t="str">
            <v>_x001E_대우포항서비스（주_x001F_</v>
          </cell>
          <cell r="B271" t="str">
            <v>BP01B80519602</v>
          </cell>
          <cell r="C271" t="str">
            <v>27364</v>
          </cell>
          <cell r="D271">
            <v>35961</v>
          </cell>
          <cell r="E271" t="str">
            <v>P7400106004XCAH</v>
          </cell>
          <cell r="F271" t="str">
            <v>_x001E_시트　어셈블리－프론트－좌측　_x001F_</v>
          </cell>
          <cell r="G271" t="str">
            <v>_x001E_이음／소음　　　　　　　　　_x001F_</v>
          </cell>
          <cell r="H271" t="str">
            <v>_x001E_울컥거림／ＳＨＯＣＫ　　　　_x001F_</v>
          </cell>
          <cell r="I271" t="str">
            <v>_x001E_부품자체결함_x001F_</v>
          </cell>
          <cell r="J271" t="str">
            <v>W</v>
          </cell>
          <cell r="M271">
            <v>11700</v>
          </cell>
          <cell r="N271">
            <v>0</v>
          </cell>
          <cell r="O271" t="str">
            <v>8620220</v>
          </cell>
          <cell r="P271" t="str">
            <v>_x001E_앞시트앗세이（좌）　　　　　수리_x001F_</v>
          </cell>
          <cell r="Q271">
            <v>6603</v>
          </cell>
          <cell r="R271">
            <v>35873</v>
          </cell>
          <cell r="S271" t="str">
            <v>K</v>
          </cell>
          <cell r="U271" t="str">
            <v>_x001E_박청수_x001F_ _x000F_</v>
          </cell>
          <cell r="W271" t="str">
            <v>98-06</v>
          </cell>
          <cell r="X271" t="str">
            <v>98-03</v>
          </cell>
          <cell r="Y271">
            <v>4</v>
          </cell>
          <cell r="Z271">
            <v>9806</v>
          </cell>
        </row>
        <row r="272">
          <cell r="A272" t="str">
            <v>_x001E_대우포항서비스（주_x001F_</v>
          </cell>
          <cell r="B272" t="str">
            <v>BP01B80527401</v>
          </cell>
          <cell r="C272" t="str">
            <v>119429</v>
          </cell>
          <cell r="D272">
            <v>35959</v>
          </cell>
          <cell r="E272" t="str">
            <v>P7400105400CAN</v>
          </cell>
          <cell r="F272" t="str">
            <v>_x001E_시트　어셈블리－프론트－좌측　_x001F_</v>
          </cell>
          <cell r="G272" t="str">
            <v>_x001E_이음／소음　　　　　　　　　_x001F_</v>
          </cell>
          <cell r="H272" t="str">
            <v>_x001E_개폐불량　　　　　　　　　　_x001F_</v>
          </cell>
          <cell r="I272" t="str">
            <v>_x001E_부품자체결함_x001F_</v>
          </cell>
          <cell r="J272" t="str">
            <v>W</v>
          </cell>
          <cell r="M272">
            <v>11700</v>
          </cell>
          <cell r="N272">
            <v>0</v>
          </cell>
          <cell r="O272" t="str">
            <v>8620220</v>
          </cell>
          <cell r="P272" t="str">
            <v>_x001E_앞시트앗세이（좌）　　　　　수리_x001F_</v>
          </cell>
          <cell r="Q272">
            <v>37007</v>
          </cell>
          <cell r="R272">
            <v>35608</v>
          </cell>
          <cell r="S272" t="str">
            <v>M</v>
          </cell>
          <cell r="T272" t="str">
            <v>39129</v>
          </cell>
          <cell r="U272" t="str">
            <v>_x001E_임학진　_x001F_</v>
          </cell>
          <cell r="W272" t="str">
            <v>98-06</v>
          </cell>
          <cell r="X272" t="str">
            <v>97-06</v>
          </cell>
          <cell r="Y272">
            <v>13</v>
          </cell>
          <cell r="Z272">
            <v>9806</v>
          </cell>
        </row>
        <row r="273">
          <cell r="A273" t="str">
            <v>_x001E_대우포항서비스（주_x001F_</v>
          </cell>
          <cell r="B273" t="str">
            <v>BP01B80533001</v>
          </cell>
          <cell r="C273" t="str">
            <v>8849</v>
          </cell>
          <cell r="D273">
            <v>35958</v>
          </cell>
          <cell r="E273" t="str">
            <v>P850S2A80D34-LG6</v>
          </cell>
          <cell r="F273" t="str">
            <v>_x001E_시트　세트－프런트좌</v>
          </cell>
          <cell r="G273" t="str">
            <v>_x001E_떨림　　　　　　　　　　　　_x001F_</v>
          </cell>
          <cell r="H273" t="str">
            <v>_x001E_울컥거림／ＳＨＯＣＫ　　　　_x001F_</v>
          </cell>
          <cell r="I273" t="str">
            <v>_x001E_부품자체결함_x001F_</v>
          </cell>
          <cell r="J273" t="str">
            <v>W</v>
          </cell>
          <cell r="M273">
            <v>18200</v>
          </cell>
          <cell r="N273">
            <v>0</v>
          </cell>
          <cell r="O273" t="str">
            <v>111090</v>
          </cell>
          <cell r="P273" t="str">
            <v>_x001E_시운전　　　　　　　　　　　　　_x001F_</v>
          </cell>
          <cell r="Q273">
            <v>13000</v>
          </cell>
          <cell r="R273">
            <v>35573</v>
          </cell>
          <cell r="S273" t="str">
            <v>K</v>
          </cell>
          <cell r="T273" t="str">
            <v>40139</v>
          </cell>
          <cell r="U273" t="str">
            <v>_x001E_박웅희　_x001F_</v>
          </cell>
          <cell r="W273" t="str">
            <v>98-06</v>
          </cell>
          <cell r="X273" t="str">
            <v>97-05</v>
          </cell>
          <cell r="Y273">
            <v>14</v>
          </cell>
          <cell r="Z273">
            <v>9806</v>
          </cell>
        </row>
        <row r="274">
          <cell r="A274" t="str">
            <v>_x001E_대우포항서비스（주_x001F_</v>
          </cell>
          <cell r="B274" t="str">
            <v>BP01B80558401</v>
          </cell>
          <cell r="C274" t="str">
            <v>26734</v>
          </cell>
          <cell r="D274">
            <v>35974</v>
          </cell>
          <cell r="E274" t="str">
            <v>P7400106004XCAH</v>
          </cell>
          <cell r="F274" t="str">
            <v>_x001E_시트　어셈블리－프론트－좌측　_x001F_</v>
          </cell>
          <cell r="G274" t="str">
            <v>_x001E_이음／소음　　　　　　　　　_x001F_</v>
          </cell>
          <cell r="H274" t="str">
            <v>_x001E_승차감나쁨　　　　　　　　　_x001F_</v>
          </cell>
          <cell r="I274" t="str">
            <v>_x001E_부품자체결함_x001F_</v>
          </cell>
          <cell r="J274" t="str">
            <v>W</v>
          </cell>
          <cell r="M274">
            <v>13000</v>
          </cell>
          <cell r="N274">
            <v>0</v>
          </cell>
          <cell r="O274" t="str">
            <v>8620020</v>
          </cell>
          <cell r="P274" t="str">
            <v>_x001E_시트　　　　　　　　　　　　수리_x001F_</v>
          </cell>
          <cell r="Q274">
            <v>16103</v>
          </cell>
          <cell r="R274">
            <v>35794</v>
          </cell>
          <cell r="S274" t="str">
            <v>K</v>
          </cell>
          <cell r="T274" t="str">
            <v>51243</v>
          </cell>
          <cell r="U274" t="str">
            <v>_x001E_이동하　_x001F_</v>
          </cell>
          <cell r="W274" t="str">
            <v>98-06</v>
          </cell>
          <cell r="X274" t="str">
            <v>97-12</v>
          </cell>
          <cell r="Y274">
            <v>7</v>
          </cell>
          <cell r="Z274">
            <v>9806</v>
          </cell>
        </row>
        <row r="275">
          <cell r="A275" t="str">
            <v>_x001E_대우포항서비스（주_x001F_</v>
          </cell>
          <cell r="B275" t="str">
            <v>BP01B80574501</v>
          </cell>
          <cell r="C275" t="str">
            <v>125017</v>
          </cell>
          <cell r="D275">
            <v>35975</v>
          </cell>
          <cell r="E275" t="str">
            <v>P7400105400CAN</v>
          </cell>
          <cell r="F275" t="str">
            <v>_x001E_시트　어셈블리－프론트－좌측　_x001F_</v>
          </cell>
          <cell r="G275" t="str">
            <v>_x001E_이음／소음　　　　　　　　　_x001F_</v>
          </cell>
          <cell r="H275" t="str">
            <v>_x001E_승차감나쁨　　　　　　　　　_x001F_</v>
          </cell>
          <cell r="I275" t="str">
            <v>_x001E_부품자체결함_x001F_</v>
          </cell>
          <cell r="J275" t="str">
            <v>W</v>
          </cell>
          <cell r="M275">
            <v>13000</v>
          </cell>
          <cell r="N275">
            <v>0</v>
          </cell>
          <cell r="O275" t="str">
            <v>8620020</v>
          </cell>
          <cell r="P275" t="str">
            <v>_x001E_시트　　　　　　　　　　　　수리_x001F_</v>
          </cell>
          <cell r="Q275">
            <v>16000</v>
          </cell>
          <cell r="R275">
            <v>35654</v>
          </cell>
          <cell r="S275" t="str">
            <v>M</v>
          </cell>
          <cell r="T275" t="str">
            <v>489</v>
          </cell>
          <cell r="U275" t="str">
            <v>_x001E_이재학　_x001F_</v>
          </cell>
          <cell r="W275" t="str">
            <v>98-06</v>
          </cell>
          <cell r="X275" t="str">
            <v>97-08</v>
          </cell>
          <cell r="Y275">
            <v>11</v>
          </cell>
          <cell r="Z275">
            <v>9806</v>
          </cell>
        </row>
        <row r="276">
          <cell r="A276" t="str">
            <v>_x001E_대우포항서비스（주_x001F_</v>
          </cell>
          <cell r="B276" t="str">
            <v>BP01B80578401</v>
          </cell>
          <cell r="C276" t="str">
            <v>139960</v>
          </cell>
          <cell r="D276">
            <v>35973</v>
          </cell>
          <cell r="E276" t="str">
            <v>P7400106004XCAH</v>
          </cell>
          <cell r="F276" t="str">
            <v>_x001E_시트　어셈블리－프론트－좌측　_x001F_</v>
          </cell>
          <cell r="G276" t="str">
            <v>_x001E_이음／소음　　　　　　　　　_x001F_</v>
          </cell>
          <cell r="H276" t="str">
            <v>_x001E_울컥거림／ＳＨＯＣＫ　　　　_x001F_</v>
          </cell>
          <cell r="I276" t="str">
            <v>_x001E_부품자체결함_x001F_</v>
          </cell>
          <cell r="J276" t="str">
            <v>W</v>
          </cell>
          <cell r="M276">
            <v>32000</v>
          </cell>
          <cell r="N276">
            <v>0</v>
          </cell>
          <cell r="O276" t="str">
            <v>8620020</v>
          </cell>
          <cell r="P276" t="str">
            <v>_x001E_시트　　　　　　　　　　　　수리_x001F_</v>
          </cell>
          <cell r="Q276">
            <v>1000</v>
          </cell>
          <cell r="R276">
            <v>35941</v>
          </cell>
          <cell r="S276" t="str">
            <v>M</v>
          </cell>
          <cell r="T276" t="str">
            <v>50722</v>
          </cell>
          <cell r="U276" t="str">
            <v>_x001E_이정미　_x001F_</v>
          </cell>
          <cell r="V276" t="str">
            <v>LD0D</v>
          </cell>
          <cell r="W276" t="str">
            <v>98-06</v>
          </cell>
          <cell r="X276" t="str">
            <v>98-05</v>
          </cell>
          <cell r="Y276">
            <v>2</v>
          </cell>
          <cell r="Z276">
            <v>9806</v>
          </cell>
        </row>
        <row r="277">
          <cell r="A277" t="str">
            <v>_x001E_대우포항서비스（주_x001F_</v>
          </cell>
          <cell r="B277" t="str">
            <v>BP01B80580902</v>
          </cell>
          <cell r="C277" t="str">
            <v>28433</v>
          </cell>
          <cell r="D277">
            <v>35974</v>
          </cell>
          <cell r="E277" t="str">
            <v>P7400106004XCAH</v>
          </cell>
          <cell r="F277" t="str">
            <v>_x001E_시트　어셈블리－프론트－좌측　_x001F_</v>
          </cell>
          <cell r="G277" t="str">
            <v>_x001E_이음／소음　　　　　　　　　_x001F_</v>
          </cell>
          <cell r="H277" t="str">
            <v>_x001E_승차감나쁨　　　　　　　　　_x001F_</v>
          </cell>
          <cell r="I277" t="str">
            <v>_x001E_부품자체결함_x001F_</v>
          </cell>
          <cell r="J277" t="str">
            <v>W</v>
          </cell>
          <cell r="M277">
            <v>11700</v>
          </cell>
          <cell r="N277">
            <v>0</v>
          </cell>
          <cell r="O277" t="str">
            <v>8620020</v>
          </cell>
          <cell r="P277" t="str">
            <v>_x001E_시트　　　　　　　　　　　　수리_x001F_</v>
          </cell>
          <cell r="Q277">
            <v>16003</v>
          </cell>
          <cell r="R277">
            <v>35861</v>
          </cell>
          <cell r="S277" t="str">
            <v>K</v>
          </cell>
          <cell r="U277" t="str">
            <v>_x001E_김숙희_x001F_ _x000F_</v>
          </cell>
          <cell r="W277" t="str">
            <v>98-06</v>
          </cell>
          <cell r="X277" t="str">
            <v>98-03</v>
          </cell>
          <cell r="Y277">
            <v>4</v>
          </cell>
          <cell r="Z277">
            <v>9806</v>
          </cell>
        </row>
        <row r="278">
          <cell r="A278" t="str">
            <v>_x001E_대우포항서비스（주_x001F_</v>
          </cell>
          <cell r="B278" t="str">
            <v>BP01B80692702</v>
          </cell>
          <cell r="C278" t="str">
            <v>11202</v>
          </cell>
          <cell r="D278">
            <v>36007</v>
          </cell>
          <cell r="E278" t="str">
            <v>P7400106004XCAH</v>
          </cell>
          <cell r="F278" t="str">
            <v>_x001E_시트　어셈블리－프론트－좌측　_x001F_</v>
          </cell>
          <cell r="G278" t="str">
            <v>_x001E_이음／소음　　　　　　　　　_x001F_</v>
          </cell>
          <cell r="H278" t="str">
            <v>_x001E_승차감나쁨　　　　　　　　　_x001F_</v>
          </cell>
          <cell r="I278" t="str">
            <v>_x001E_부품자체결함_x001F_</v>
          </cell>
          <cell r="J278" t="str">
            <v>W</v>
          </cell>
          <cell r="M278">
            <v>10400</v>
          </cell>
          <cell r="O278" t="str">
            <v>8620020</v>
          </cell>
          <cell r="P278" t="str">
            <v>_x001E_시트　　　　　　　　　　　　수리_x001F_</v>
          </cell>
          <cell r="Q278">
            <v>25003</v>
          </cell>
          <cell r="R278">
            <v>35604</v>
          </cell>
          <cell r="S278" t="str">
            <v>K</v>
          </cell>
          <cell r="T278" t="str">
            <v>41347</v>
          </cell>
          <cell r="W278" t="str">
            <v>98-07</v>
          </cell>
          <cell r="X278" t="str">
            <v>97-06</v>
          </cell>
          <cell r="Y278">
            <v>14</v>
          </cell>
          <cell r="Z278">
            <v>9807</v>
          </cell>
        </row>
        <row r="279">
          <cell r="A279" t="str">
            <v>_x001E_대우포항서비스（주_x001F_</v>
          </cell>
          <cell r="B279" t="str">
            <v>BP01B80711503</v>
          </cell>
          <cell r="C279" t="str">
            <v>121690</v>
          </cell>
          <cell r="D279">
            <v>36006</v>
          </cell>
          <cell r="E279" t="str">
            <v>P7461005030AV</v>
          </cell>
          <cell r="F279" t="str">
            <v>_x001E_시트　벨트－프론트　３점식－좌_x001F_</v>
          </cell>
          <cell r="G279" t="str">
            <v>_x001E_작동불능　　　　　　　　　　_x001F_</v>
          </cell>
          <cell r="H279" t="str">
            <v>_x001E_오염　　　　　　　　　　　　_x001F_</v>
          </cell>
          <cell r="I279" t="str">
            <v>_x001E_부품자체결함_x001F_</v>
          </cell>
          <cell r="J279" t="str">
            <v>W</v>
          </cell>
          <cell r="M279">
            <v>6500</v>
          </cell>
          <cell r="O279" t="str">
            <v>8628120</v>
          </cell>
          <cell r="P279" t="str">
            <v>_x001E_앞시트안전벨트　　　　　　　수리_x001F_</v>
          </cell>
          <cell r="Q279">
            <v>33600</v>
          </cell>
          <cell r="R279">
            <v>35606</v>
          </cell>
          <cell r="S279" t="str">
            <v>M</v>
          </cell>
          <cell r="T279" t="str">
            <v>39259</v>
          </cell>
          <cell r="W279" t="str">
            <v>98-07</v>
          </cell>
          <cell r="X279" t="str">
            <v>97-06</v>
          </cell>
          <cell r="Y279">
            <v>14</v>
          </cell>
          <cell r="Z279">
            <v>9807</v>
          </cell>
        </row>
        <row r="280">
          <cell r="A280" t="str">
            <v>대우하남정비센타</v>
          </cell>
          <cell r="B280" t="str">
            <v>DG12B80725701</v>
          </cell>
          <cell r="C280" t="str">
            <v>141722</v>
          </cell>
          <cell r="D280">
            <v>36119</v>
          </cell>
          <cell r="E280" t="str">
            <v>7500005003CAS</v>
          </cell>
          <cell r="F280" t="str">
            <v>SEAT ASSY-RR(F/WOVEN)</v>
          </cell>
          <cell r="G280" t="str">
            <v>떨어짐（이탈，빠짐）　　</v>
          </cell>
          <cell r="H280" t="str">
            <v>재질불량　　　　　　　　</v>
          </cell>
          <cell r="J280" t="str">
            <v>W</v>
          </cell>
          <cell r="M280">
            <v>9100</v>
          </cell>
          <cell r="N280">
            <v>0</v>
          </cell>
          <cell r="O280" t="str">
            <v>8625000</v>
          </cell>
          <cell r="P280" t="str">
            <v>뒤시트앗세이　　　　　　　탈부착</v>
          </cell>
          <cell r="Q280">
            <v>11990</v>
          </cell>
          <cell r="R280">
            <v>35986</v>
          </cell>
          <cell r="S280" t="str">
            <v>M</v>
          </cell>
          <cell r="U280" t="str">
            <v>국오삼　　　　　　</v>
          </cell>
          <cell r="W280" t="str">
            <v>98-11</v>
          </cell>
          <cell r="X280" t="str">
            <v>98-07</v>
          </cell>
          <cell r="Y280">
            <v>5</v>
          </cell>
          <cell r="Z280">
            <v>9812</v>
          </cell>
        </row>
        <row r="281">
          <cell r="A281" t="str">
            <v>대전정비사업소</v>
          </cell>
          <cell r="B281" t="str">
            <v>AE01B81378801</v>
          </cell>
          <cell r="C281" t="str">
            <v>021002</v>
          </cell>
          <cell r="D281">
            <v>36100</v>
          </cell>
          <cell r="E281" t="str">
            <v>7400106004XCAH</v>
          </cell>
          <cell r="F281" t="str">
            <v>SEAT ASSY-FRT-LH</v>
          </cell>
          <cell r="G281" t="str">
            <v>떨림　　　　　　　　　　</v>
          </cell>
          <cell r="H281" t="str">
            <v>오조립이종품장착　　　　</v>
          </cell>
          <cell r="J281" t="str">
            <v>W</v>
          </cell>
          <cell r="M281">
            <v>6500</v>
          </cell>
          <cell r="N281">
            <v>0</v>
          </cell>
          <cell r="O281" t="str">
            <v>8620020</v>
          </cell>
          <cell r="P281" t="str">
            <v>시트　　　　　　　　　　　　수리</v>
          </cell>
          <cell r="Q281">
            <v>20000</v>
          </cell>
          <cell r="R281">
            <v>35734</v>
          </cell>
          <cell r="S281" t="str">
            <v>K</v>
          </cell>
          <cell r="U281" t="str">
            <v>한신　　　　　　　</v>
          </cell>
          <cell r="W281" t="str">
            <v>98-11</v>
          </cell>
          <cell r="X281" t="str">
            <v>97-10</v>
          </cell>
          <cell r="Y281">
            <v>14</v>
          </cell>
          <cell r="Z281">
            <v>9812</v>
          </cell>
        </row>
        <row r="282">
          <cell r="A282" t="str">
            <v>동문카써비스</v>
          </cell>
          <cell r="B282" t="str">
            <v>DP63B86006401</v>
          </cell>
          <cell r="C282" t="str">
            <v>133180</v>
          </cell>
          <cell r="D282">
            <v>36080</v>
          </cell>
          <cell r="E282" t="str">
            <v>7400105000AV</v>
          </cell>
          <cell r="F282" t="str">
            <v>SEAT ASSY-FRT-LH</v>
          </cell>
          <cell r="J282" t="str">
            <v>W</v>
          </cell>
          <cell r="M282">
            <v>10400</v>
          </cell>
          <cell r="N282">
            <v>0</v>
          </cell>
          <cell r="O282" t="str">
            <v>8622600</v>
          </cell>
          <cell r="P282" t="str">
            <v>시트레일　　　　　　　　　탈부착</v>
          </cell>
          <cell r="Q282">
            <v>20300</v>
          </cell>
          <cell r="R282">
            <v>35791</v>
          </cell>
          <cell r="S282" t="str">
            <v>M</v>
          </cell>
          <cell r="U282" t="str">
            <v>김성구　　　　　</v>
          </cell>
          <cell r="W282" t="str">
            <v>98-10</v>
          </cell>
          <cell r="X282" t="str">
            <v>97-12</v>
          </cell>
          <cell r="Y282">
            <v>11</v>
          </cell>
          <cell r="Z282">
            <v>9810</v>
          </cell>
        </row>
        <row r="283">
          <cell r="A283" t="str">
            <v>동문카써비스</v>
          </cell>
          <cell r="B283" t="str">
            <v>DP63B96001301</v>
          </cell>
          <cell r="C283" t="str">
            <v>008421</v>
          </cell>
          <cell r="D283">
            <v>36173</v>
          </cell>
          <cell r="E283" t="str">
            <v>P7500006006XCAH</v>
          </cell>
          <cell r="F283" t="str">
            <v>SEAT ASSY-RR</v>
          </cell>
          <cell r="G283" t="str">
            <v>이음／소음　　　　　　　</v>
          </cell>
          <cell r="H283" t="str">
            <v>밸런스불량　　　　　　　</v>
          </cell>
          <cell r="J283" t="str">
            <v>W</v>
          </cell>
          <cell r="M283">
            <v>9100</v>
          </cell>
          <cell r="N283">
            <v>0</v>
          </cell>
          <cell r="O283" t="str">
            <v>8625000</v>
          </cell>
          <cell r="P283" t="str">
            <v>뒤시트앗세이　　　　　　　탈부착</v>
          </cell>
          <cell r="Q283">
            <v>33549</v>
          </cell>
          <cell r="R283">
            <v>35573</v>
          </cell>
          <cell r="S283" t="str">
            <v>K</v>
          </cell>
          <cell r="U283" t="str">
            <v>권택성　　　　</v>
          </cell>
          <cell r="W283" t="str">
            <v>99-01</v>
          </cell>
          <cell r="X283" t="str">
            <v>97-05</v>
          </cell>
          <cell r="Y283">
            <v>21</v>
          </cell>
          <cell r="Z283">
            <v>9901</v>
          </cell>
        </row>
        <row r="284">
          <cell r="A284" t="str">
            <v>동부산정비사업소</v>
          </cell>
          <cell r="B284" t="str">
            <v>AC02B80406501</v>
          </cell>
          <cell r="C284" t="str">
            <v>139150</v>
          </cell>
          <cell r="D284">
            <v>36039</v>
          </cell>
          <cell r="E284" t="str">
            <v>4465503000</v>
          </cell>
          <cell r="F284" t="str">
            <v>SEAT-TORSION BAR H/CONTRO</v>
          </cell>
          <cell r="J284" t="str">
            <v>W</v>
          </cell>
          <cell r="K284" t="str">
            <v>7214005002</v>
          </cell>
          <cell r="L284" t="str">
            <v>W/STRIP-F/DR OPENG-RH</v>
          </cell>
          <cell r="M284">
            <v>3900</v>
          </cell>
          <cell r="N284">
            <v>5600</v>
          </cell>
          <cell r="Q284">
            <v>500</v>
          </cell>
          <cell r="R284">
            <v>35977</v>
          </cell>
          <cell r="S284" t="str">
            <v>M</v>
          </cell>
          <cell r="U284" t="str">
            <v>마스타코리아　　　</v>
          </cell>
          <cell r="W284" t="str">
            <v>98-09</v>
          </cell>
          <cell r="X284" t="str">
            <v>98-07</v>
          </cell>
          <cell r="Y284">
            <v>3</v>
          </cell>
          <cell r="Z284">
            <v>9809</v>
          </cell>
        </row>
        <row r="285">
          <cell r="A285" t="str">
            <v>동부산정비사업소</v>
          </cell>
          <cell r="B285" t="str">
            <v>AC02B80432101</v>
          </cell>
          <cell r="C285" t="str">
            <v>118740</v>
          </cell>
          <cell r="D285">
            <v>36039</v>
          </cell>
          <cell r="E285" t="str">
            <v>7400105420AAC</v>
          </cell>
          <cell r="F285" t="str">
            <v>SEAT ASSY-FRT-LH(R/LEATHE</v>
          </cell>
          <cell r="J285" t="str">
            <v>W</v>
          </cell>
          <cell r="M285">
            <v>13000</v>
          </cell>
          <cell r="N285">
            <v>0</v>
          </cell>
          <cell r="O285" t="str">
            <v>8620020</v>
          </cell>
          <cell r="P285" t="str">
            <v>시트　　　　　　　　　　　　수리</v>
          </cell>
          <cell r="Q285">
            <v>25000</v>
          </cell>
          <cell r="R285">
            <v>35612</v>
          </cell>
          <cell r="S285" t="str">
            <v>M</v>
          </cell>
          <cell r="U285" t="str">
            <v>김태하　　　　　　</v>
          </cell>
          <cell r="W285" t="str">
            <v>98-09</v>
          </cell>
          <cell r="X285" t="str">
            <v>97-07</v>
          </cell>
          <cell r="Y285">
            <v>15</v>
          </cell>
          <cell r="Z285">
            <v>9809</v>
          </cell>
        </row>
        <row r="286">
          <cell r="A286" t="str">
            <v>동부산정비사업소</v>
          </cell>
          <cell r="B286" t="str">
            <v>AC02B90035201</v>
          </cell>
          <cell r="C286" t="str">
            <v>025226</v>
          </cell>
          <cell r="D286">
            <v>36182</v>
          </cell>
          <cell r="E286" t="str">
            <v>P8764011000</v>
          </cell>
          <cell r="F286" t="str">
            <v>RR SEAT CONTROL UNIT ASSY</v>
          </cell>
          <cell r="G286" t="str">
            <v>기타　　　　　　　　　　</v>
          </cell>
          <cell r="H286" t="str">
            <v>기타　　　　　　　　　　</v>
          </cell>
          <cell r="J286" t="str">
            <v>W</v>
          </cell>
          <cell r="M286">
            <v>1300</v>
          </cell>
          <cell r="N286">
            <v>0</v>
          </cell>
          <cell r="O286" t="str">
            <v>8625020</v>
          </cell>
          <cell r="P286" t="str">
            <v>뒤시트앗세이　　　　　　　　수리</v>
          </cell>
          <cell r="Q286">
            <v>20000</v>
          </cell>
          <cell r="R286">
            <v>35781</v>
          </cell>
          <cell r="S286" t="str">
            <v>K</v>
          </cell>
          <cell r="U286" t="str">
            <v>이원호　　　　　　</v>
          </cell>
          <cell r="W286" t="str">
            <v>99-01</v>
          </cell>
          <cell r="X286" t="str">
            <v>97-12</v>
          </cell>
          <cell r="Y286">
            <v>24</v>
          </cell>
          <cell r="Z286">
            <v>9901</v>
          </cell>
        </row>
        <row r="287">
          <cell r="A287" t="str">
            <v>_x001E_동부산정비사업소　_x001F_</v>
          </cell>
          <cell r="B287" t="str">
            <v>AC02B80268001</v>
          </cell>
          <cell r="C287" t="str">
            <v>131575</v>
          </cell>
          <cell r="D287">
            <v>35972</v>
          </cell>
          <cell r="E287" t="str">
            <v>P7561005000BD</v>
          </cell>
          <cell r="F287" t="str">
            <v>_x001E_시트　벨트－리어　３점식　　　_x001F_</v>
          </cell>
          <cell r="G287" t="str">
            <v>_x001E_이음／소음　　　　　　　　　_x001F_</v>
          </cell>
          <cell r="H287" t="str">
            <v>_x001E_간격불량　　　　　　　　　　_x001F_</v>
          </cell>
          <cell r="I287" t="str">
            <v>_x001E_생산조립불량_x001F_</v>
          </cell>
          <cell r="J287" t="str">
            <v>W</v>
          </cell>
          <cell r="M287">
            <v>5200</v>
          </cell>
          <cell r="N287">
            <v>0</v>
          </cell>
          <cell r="O287" t="str">
            <v>8629100</v>
          </cell>
          <cell r="P287" t="str">
            <v>_x001E_뒤시트안전벨트　　　　　　탈부착_x001F_</v>
          </cell>
          <cell r="Q287">
            <v>15000</v>
          </cell>
          <cell r="R287">
            <v>35740</v>
          </cell>
          <cell r="S287" t="str">
            <v>M</v>
          </cell>
          <cell r="T287" t="str">
            <v>2463</v>
          </cell>
          <cell r="U287" t="str">
            <v>_x001E_최경숙　_x001F_</v>
          </cell>
          <cell r="W287" t="str">
            <v>98-06</v>
          </cell>
          <cell r="X287" t="str">
            <v>97-11</v>
          </cell>
          <cell r="Y287">
            <v>8</v>
          </cell>
          <cell r="Z287">
            <v>9806</v>
          </cell>
        </row>
        <row r="288">
          <cell r="A288" t="str">
            <v>동서공업사</v>
          </cell>
          <cell r="B288" t="str">
            <v>DH50B80044402</v>
          </cell>
          <cell r="C288" t="str">
            <v>014803</v>
          </cell>
          <cell r="E288" t="str">
            <v>P7400206004XCAH</v>
          </cell>
          <cell r="F288" t="str">
            <v>SEAT ASSY-FRT-RH</v>
          </cell>
          <cell r="J288" t="str">
            <v>W</v>
          </cell>
          <cell r="M288">
            <v>13000</v>
          </cell>
          <cell r="N288">
            <v>0</v>
          </cell>
          <cell r="O288" t="str">
            <v>8620020</v>
          </cell>
          <cell r="P288" t="str">
            <v>시트　　　　　　　　　　　　수리</v>
          </cell>
          <cell r="Q288">
            <v>18710</v>
          </cell>
          <cell r="S288" t="str">
            <v>K</v>
          </cell>
          <cell r="U288" t="str">
            <v>최순원　　　　　</v>
          </cell>
          <cell r="W288" t="str">
            <v>98-07</v>
          </cell>
          <cell r="X288" t="str">
            <v>97-08</v>
          </cell>
          <cell r="Y288">
            <v>12</v>
          </cell>
          <cell r="Z288">
            <v>9808</v>
          </cell>
        </row>
        <row r="289">
          <cell r="A289" t="str">
            <v>동서울정비사업소</v>
          </cell>
          <cell r="B289" t="str">
            <v>AA01B82032102</v>
          </cell>
          <cell r="C289" t="str">
            <v>117786</v>
          </cell>
          <cell r="E289" t="str">
            <v>P7500005000AV</v>
          </cell>
          <cell r="F289" t="str">
            <v>SEAT ASSY-RR</v>
          </cell>
          <cell r="J289" t="str">
            <v>W</v>
          </cell>
          <cell r="M289">
            <v>3900</v>
          </cell>
          <cell r="N289">
            <v>0</v>
          </cell>
          <cell r="O289" t="str">
            <v>8622620</v>
          </cell>
          <cell r="P289" t="str">
            <v>시트레일　　　　　　　　　　수리</v>
          </cell>
          <cell r="Q289">
            <v>2000</v>
          </cell>
          <cell r="S289" t="str">
            <v>M</v>
          </cell>
          <cell r="U289" t="str">
            <v>장숙희　　　　　　</v>
          </cell>
          <cell r="W289" t="str">
            <v>98-08</v>
          </cell>
          <cell r="X289" t="str">
            <v>98-07</v>
          </cell>
          <cell r="Y289">
            <v>2</v>
          </cell>
          <cell r="Z289">
            <v>9808</v>
          </cell>
        </row>
        <row r="290">
          <cell r="A290" t="str">
            <v>동서울정비사업소</v>
          </cell>
          <cell r="B290" t="str">
            <v>AA01B82436301</v>
          </cell>
          <cell r="C290" t="str">
            <v>141651</v>
          </cell>
          <cell r="D290">
            <v>36039</v>
          </cell>
          <cell r="E290" t="str">
            <v>96308438</v>
          </cell>
          <cell r="F290" t="str">
            <v>PANEL A-RR SEAT BACK FIXE</v>
          </cell>
          <cell r="J290" t="str">
            <v>W</v>
          </cell>
          <cell r="M290">
            <v>13000</v>
          </cell>
          <cell r="N290">
            <v>0</v>
          </cell>
          <cell r="O290" t="str">
            <v>8625020</v>
          </cell>
          <cell r="P290" t="str">
            <v>뒤시트앗세이　　　　　　　　수리</v>
          </cell>
          <cell r="Q290">
            <v>2500</v>
          </cell>
          <cell r="R290">
            <v>36008</v>
          </cell>
          <cell r="S290" t="str">
            <v>M</v>
          </cell>
          <cell r="U290" t="str">
            <v>홍성열　　　　　　</v>
          </cell>
          <cell r="W290" t="str">
            <v>98-09</v>
          </cell>
          <cell r="X290" t="str">
            <v>98-08</v>
          </cell>
          <cell r="Y290">
            <v>2</v>
          </cell>
          <cell r="Z290">
            <v>9809</v>
          </cell>
        </row>
        <row r="291">
          <cell r="A291" t="str">
            <v>동서울정비사업소</v>
          </cell>
          <cell r="B291" t="str">
            <v>AA01B82816403</v>
          </cell>
          <cell r="C291" t="str">
            <v>129284</v>
          </cell>
          <cell r="D291">
            <v>36097</v>
          </cell>
          <cell r="E291" t="str">
            <v>7400106015XLAA</v>
          </cell>
          <cell r="F291" t="str">
            <v>SEAT ASSY-FRT-LH</v>
          </cell>
          <cell r="J291" t="str">
            <v>W</v>
          </cell>
          <cell r="M291">
            <v>11700</v>
          </cell>
          <cell r="N291">
            <v>0</v>
          </cell>
          <cell r="O291" t="str">
            <v>8620020</v>
          </cell>
          <cell r="P291" t="str">
            <v>시트　　　　　　　　　　　　수리</v>
          </cell>
          <cell r="Q291">
            <v>36600</v>
          </cell>
          <cell r="R291">
            <v>35683</v>
          </cell>
          <cell r="S291" t="str">
            <v>M</v>
          </cell>
          <cell r="U291" t="str">
            <v>박승호　　　　　　</v>
          </cell>
          <cell r="W291" t="str">
            <v>98-10</v>
          </cell>
          <cell r="X291" t="str">
            <v>97-09</v>
          </cell>
          <cell r="Y291">
            <v>14</v>
          </cell>
          <cell r="Z291">
            <v>9810</v>
          </cell>
        </row>
        <row r="292">
          <cell r="A292" t="str">
            <v>동서울정비사업소</v>
          </cell>
          <cell r="B292" t="str">
            <v>AA01B82837302</v>
          </cell>
          <cell r="C292" t="str">
            <v>033086</v>
          </cell>
          <cell r="D292">
            <v>36098</v>
          </cell>
          <cell r="E292" t="str">
            <v>7400106004XCAH</v>
          </cell>
          <cell r="F292" t="str">
            <v>SEAT ASSY-FRT-LH</v>
          </cell>
          <cell r="J292" t="str">
            <v>W</v>
          </cell>
          <cell r="M292">
            <v>10400</v>
          </cell>
          <cell r="N292">
            <v>0</v>
          </cell>
          <cell r="O292" t="str">
            <v>8622600</v>
          </cell>
          <cell r="P292" t="str">
            <v>시트레일　　　　　　　　　탈부착</v>
          </cell>
          <cell r="Q292">
            <v>10300</v>
          </cell>
          <cell r="R292">
            <v>35976</v>
          </cell>
          <cell r="S292" t="str">
            <v>K</v>
          </cell>
          <cell r="U292" t="str">
            <v>박완식　　　　　　</v>
          </cell>
          <cell r="W292" t="str">
            <v>98-10</v>
          </cell>
          <cell r="X292" t="str">
            <v>98-06</v>
          </cell>
          <cell r="Y292">
            <v>5</v>
          </cell>
          <cell r="Z292">
            <v>9810</v>
          </cell>
        </row>
        <row r="293">
          <cell r="A293" t="str">
            <v>동서울정비사업소</v>
          </cell>
          <cell r="B293" t="str">
            <v>AA01B82862001</v>
          </cell>
          <cell r="C293" t="str">
            <v>139693</v>
          </cell>
          <cell r="D293">
            <v>36101</v>
          </cell>
          <cell r="E293" t="str">
            <v>7400205760XAAC</v>
          </cell>
          <cell r="F293" t="str">
            <v>SEAT ASSY-FRT-RH(R/LEATHE</v>
          </cell>
          <cell r="G293" t="str">
            <v>99</v>
          </cell>
          <cell r="H293" t="str">
            <v>66</v>
          </cell>
          <cell r="J293" t="str">
            <v>W</v>
          </cell>
          <cell r="M293">
            <v>13000</v>
          </cell>
          <cell r="N293">
            <v>0</v>
          </cell>
          <cell r="O293" t="str">
            <v>0111090</v>
          </cell>
          <cell r="P293" t="str">
            <v>시운전　　　　　　　　　　　　　</v>
          </cell>
          <cell r="Q293">
            <v>1150</v>
          </cell>
          <cell r="R293">
            <v>36068</v>
          </cell>
          <cell r="S293" t="str">
            <v>M</v>
          </cell>
          <cell r="U293" t="str">
            <v>문일호　　　</v>
          </cell>
          <cell r="W293" t="str">
            <v>98-11</v>
          </cell>
          <cell r="X293" t="str">
            <v>98-09</v>
          </cell>
          <cell r="Y293">
            <v>3</v>
          </cell>
          <cell r="Z293">
            <v>9811</v>
          </cell>
        </row>
        <row r="294">
          <cell r="A294" t="str">
            <v>동서울정비사업소</v>
          </cell>
          <cell r="B294" t="str">
            <v>AA01B83007301</v>
          </cell>
          <cell r="C294" t="str">
            <v>139877</v>
          </cell>
          <cell r="D294">
            <v>36115</v>
          </cell>
          <cell r="E294" t="str">
            <v>7500005000AV</v>
          </cell>
          <cell r="F294" t="str">
            <v>SEAT ASSY-RR</v>
          </cell>
          <cell r="G294" t="str">
            <v>51</v>
          </cell>
          <cell r="H294" t="str">
            <v>66</v>
          </cell>
          <cell r="J294" t="str">
            <v>W</v>
          </cell>
          <cell r="M294">
            <v>13000</v>
          </cell>
          <cell r="N294">
            <v>0</v>
          </cell>
          <cell r="O294" t="str">
            <v>8625020</v>
          </cell>
          <cell r="P294" t="str">
            <v>뒤시트앗세이　　　　　　　　수리</v>
          </cell>
          <cell r="Q294">
            <v>7700</v>
          </cell>
          <cell r="R294">
            <v>36038</v>
          </cell>
          <cell r="S294" t="str">
            <v>M</v>
          </cell>
          <cell r="U294" t="str">
            <v>김재열　　　　　　</v>
          </cell>
          <cell r="W294" t="str">
            <v>98-11</v>
          </cell>
          <cell r="X294" t="str">
            <v>98-08</v>
          </cell>
          <cell r="Y294">
            <v>4</v>
          </cell>
          <cell r="Z294">
            <v>9811</v>
          </cell>
        </row>
        <row r="295">
          <cell r="A295" t="str">
            <v>동서울정비사업소</v>
          </cell>
          <cell r="B295" t="str">
            <v>AA01B83043401</v>
          </cell>
          <cell r="C295" t="str">
            <v>131276</v>
          </cell>
          <cell r="D295">
            <v>36118</v>
          </cell>
          <cell r="E295" t="str">
            <v>7500005000AV</v>
          </cell>
          <cell r="F295" t="str">
            <v>SEAT ASSY-RR</v>
          </cell>
          <cell r="G295" t="str">
            <v>02</v>
          </cell>
          <cell r="H295" t="str">
            <v>66</v>
          </cell>
          <cell r="J295" t="str">
            <v>W</v>
          </cell>
          <cell r="K295" t="str">
            <v>09286974</v>
          </cell>
          <cell r="L295" t="str">
            <v>STRAP-MOUNTING</v>
          </cell>
          <cell r="M295">
            <v>15600</v>
          </cell>
          <cell r="N295">
            <v>485</v>
          </cell>
          <cell r="Q295">
            <v>31000</v>
          </cell>
          <cell r="R295">
            <v>35724</v>
          </cell>
          <cell r="S295" t="str">
            <v>M</v>
          </cell>
          <cell r="U295" t="str">
            <v>장동현　　　　　　</v>
          </cell>
          <cell r="W295" t="str">
            <v>98-11</v>
          </cell>
          <cell r="X295" t="str">
            <v>97-10</v>
          </cell>
          <cell r="Y295">
            <v>14</v>
          </cell>
          <cell r="Z295">
            <v>9811</v>
          </cell>
        </row>
        <row r="296">
          <cell r="A296" t="str">
            <v>동서울정비사업소</v>
          </cell>
          <cell r="B296" t="str">
            <v>AA01B83056902</v>
          </cell>
          <cell r="C296" t="str">
            <v>028991</v>
          </cell>
          <cell r="D296">
            <v>36119</v>
          </cell>
          <cell r="E296" t="str">
            <v>7400206004XCAH</v>
          </cell>
          <cell r="F296" t="str">
            <v>SEAT ASSY-FRT-RH</v>
          </cell>
          <cell r="G296" t="str">
            <v>20</v>
          </cell>
          <cell r="H296" t="str">
            <v>63</v>
          </cell>
          <cell r="J296" t="str">
            <v>W</v>
          </cell>
          <cell r="K296" t="str">
            <v>09118-10002</v>
          </cell>
          <cell r="L296" t="str">
            <v>BOLT</v>
          </cell>
          <cell r="M296">
            <v>15600</v>
          </cell>
          <cell r="N296">
            <v>940</v>
          </cell>
          <cell r="Q296">
            <v>8000</v>
          </cell>
          <cell r="R296">
            <v>35999</v>
          </cell>
          <cell r="S296" t="str">
            <v>K</v>
          </cell>
          <cell r="U296" t="str">
            <v>박복진　　　　　　</v>
          </cell>
          <cell r="W296" t="str">
            <v>98-11</v>
          </cell>
          <cell r="X296" t="str">
            <v>98-07</v>
          </cell>
          <cell r="Y296">
            <v>5</v>
          </cell>
          <cell r="Z296">
            <v>9811</v>
          </cell>
        </row>
        <row r="297">
          <cell r="A297" t="str">
            <v>동서울정비사업소</v>
          </cell>
          <cell r="B297" t="str">
            <v>AA01B83103801</v>
          </cell>
          <cell r="C297" t="str">
            <v>146960</v>
          </cell>
          <cell r="D297">
            <v>36123</v>
          </cell>
          <cell r="E297" t="str">
            <v>7500005001CAG</v>
          </cell>
          <cell r="F297" t="str">
            <v>SEAT ASSY-RR(F/WOVEN)</v>
          </cell>
          <cell r="G297" t="str">
            <v>04</v>
          </cell>
          <cell r="H297" t="str">
            <v>66</v>
          </cell>
          <cell r="J297" t="str">
            <v>W</v>
          </cell>
          <cell r="M297">
            <v>6500</v>
          </cell>
          <cell r="N297">
            <v>0</v>
          </cell>
          <cell r="O297" t="str">
            <v>0521000</v>
          </cell>
          <cell r="P297" t="str">
            <v>고객상담　　　　　　　　　　　　</v>
          </cell>
          <cell r="Q297">
            <v>4600</v>
          </cell>
          <cell r="R297">
            <v>36064</v>
          </cell>
          <cell r="S297" t="str">
            <v>M</v>
          </cell>
          <cell r="U297" t="str">
            <v>임성택　　　　　　</v>
          </cell>
          <cell r="W297" t="str">
            <v>98-11</v>
          </cell>
          <cell r="X297" t="str">
            <v>98-09</v>
          </cell>
          <cell r="Y297">
            <v>3</v>
          </cell>
          <cell r="Z297">
            <v>9811</v>
          </cell>
        </row>
        <row r="298">
          <cell r="A298" t="str">
            <v>동서울정비사업소</v>
          </cell>
          <cell r="B298" t="str">
            <v>AA01B83141101</v>
          </cell>
          <cell r="C298" t="str">
            <v>111657</v>
          </cell>
          <cell r="D298">
            <v>36127</v>
          </cell>
          <cell r="E298" t="str">
            <v>7500005000AV</v>
          </cell>
          <cell r="F298" t="str">
            <v>SEAT ASSY-RR</v>
          </cell>
          <cell r="G298" t="str">
            <v>99</v>
          </cell>
          <cell r="H298" t="str">
            <v>08</v>
          </cell>
          <cell r="J298" t="str">
            <v>W</v>
          </cell>
          <cell r="M298">
            <v>13000</v>
          </cell>
          <cell r="N298">
            <v>0</v>
          </cell>
          <cell r="O298" t="str">
            <v>0111090</v>
          </cell>
          <cell r="P298" t="str">
            <v>시운전　　　　　　　　　　　　　</v>
          </cell>
          <cell r="Q298">
            <v>27100</v>
          </cell>
          <cell r="R298">
            <v>35544</v>
          </cell>
          <cell r="S298" t="str">
            <v>M</v>
          </cell>
          <cell r="U298" t="str">
            <v>김영식　　　　　　</v>
          </cell>
          <cell r="W298" t="str">
            <v>98-11</v>
          </cell>
          <cell r="X298" t="str">
            <v>97-04</v>
          </cell>
          <cell r="Y298">
            <v>20</v>
          </cell>
          <cell r="Z298">
            <v>9811</v>
          </cell>
        </row>
        <row r="299">
          <cell r="A299" t="str">
            <v>동서울정비사업소</v>
          </cell>
          <cell r="B299" t="str">
            <v>AA01B83142101</v>
          </cell>
          <cell r="C299" t="str">
            <v>137627</v>
          </cell>
          <cell r="D299">
            <v>36127</v>
          </cell>
          <cell r="E299" t="str">
            <v>7400105000AV</v>
          </cell>
          <cell r="F299" t="str">
            <v>SEAT ASSY-FRT-LH</v>
          </cell>
          <cell r="G299" t="str">
            <v>50</v>
          </cell>
          <cell r="H299" t="str">
            <v>66</v>
          </cell>
          <cell r="J299" t="str">
            <v>W</v>
          </cell>
          <cell r="M299">
            <v>9100</v>
          </cell>
          <cell r="N299">
            <v>0</v>
          </cell>
          <cell r="O299" t="str">
            <v>8620200</v>
          </cell>
          <cell r="P299" t="str">
            <v>앞시트앗세이（좌）　　　　탈부착</v>
          </cell>
          <cell r="Q299">
            <v>10000</v>
          </cell>
          <cell r="R299">
            <v>35990</v>
          </cell>
          <cell r="S299" t="str">
            <v>M</v>
          </cell>
          <cell r="U299" t="str">
            <v>박홍서　　　　　　</v>
          </cell>
          <cell r="W299" t="str">
            <v>98-11</v>
          </cell>
          <cell r="X299" t="str">
            <v>98-07</v>
          </cell>
          <cell r="Y299">
            <v>5</v>
          </cell>
          <cell r="Z299">
            <v>9811</v>
          </cell>
        </row>
        <row r="300">
          <cell r="A300" t="str">
            <v>동서울정비사업소</v>
          </cell>
          <cell r="B300" t="str">
            <v>AA01B83142102</v>
          </cell>
          <cell r="C300" t="str">
            <v>137627</v>
          </cell>
          <cell r="D300">
            <v>36127</v>
          </cell>
          <cell r="E300" t="str">
            <v>7500005000AV</v>
          </cell>
          <cell r="F300" t="str">
            <v>SEAT ASSY-RR</v>
          </cell>
          <cell r="G300" t="str">
            <v>04</v>
          </cell>
          <cell r="H300" t="str">
            <v>66</v>
          </cell>
          <cell r="J300" t="str">
            <v>W</v>
          </cell>
          <cell r="M300">
            <v>5200</v>
          </cell>
          <cell r="N300">
            <v>0</v>
          </cell>
          <cell r="O300" t="str">
            <v>8629100</v>
          </cell>
          <cell r="P300" t="str">
            <v>뒤시트안전벨트　　　　　　탈부착</v>
          </cell>
          <cell r="Q300">
            <v>10000</v>
          </cell>
          <cell r="R300">
            <v>35990</v>
          </cell>
          <cell r="S300" t="str">
            <v>M</v>
          </cell>
          <cell r="U300" t="str">
            <v>박홍서　　　　　　</v>
          </cell>
          <cell r="W300" t="str">
            <v>98-11</v>
          </cell>
          <cell r="X300" t="str">
            <v>98-07</v>
          </cell>
          <cell r="Y300">
            <v>5</v>
          </cell>
          <cell r="Z300">
            <v>9811</v>
          </cell>
        </row>
        <row r="301">
          <cell r="A301" t="str">
            <v>동서울정비사업소</v>
          </cell>
          <cell r="B301" t="str">
            <v>AA01B83210501</v>
          </cell>
          <cell r="C301" t="str">
            <v>028483</v>
          </cell>
          <cell r="D301">
            <v>36133</v>
          </cell>
          <cell r="E301" t="str">
            <v>7400106004XCAH</v>
          </cell>
          <cell r="F301" t="str">
            <v>SEAT ASSY-FRT-LH</v>
          </cell>
          <cell r="G301" t="str">
            <v>떨림　　　　　　　　　　</v>
          </cell>
          <cell r="H301" t="str">
            <v>간섭　　　　　　　　　　</v>
          </cell>
          <cell r="J301" t="str">
            <v>W</v>
          </cell>
          <cell r="M301">
            <v>19500</v>
          </cell>
          <cell r="N301">
            <v>0</v>
          </cell>
          <cell r="O301" t="str">
            <v>0111090</v>
          </cell>
          <cell r="P301" t="str">
            <v>시운전　　　　　　　　　　　　　</v>
          </cell>
          <cell r="Q301">
            <v>30000</v>
          </cell>
          <cell r="R301">
            <v>35856</v>
          </cell>
          <cell r="S301" t="str">
            <v>K</v>
          </cell>
          <cell r="U301" t="str">
            <v>김형욱</v>
          </cell>
          <cell r="W301" t="str">
            <v>98-12</v>
          </cell>
          <cell r="X301" t="str">
            <v>98-03</v>
          </cell>
          <cell r="Y301">
            <v>10</v>
          </cell>
          <cell r="Z301">
            <v>9812</v>
          </cell>
        </row>
        <row r="302">
          <cell r="A302" t="str">
            <v>동서울정비사업소</v>
          </cell>
          <cell r="B302" t="str">
            <v>AA01B83296203</v>
          </cell>
          <cell r="C302" t="str">
            <v>120818</v>
          </cell>
          <cell r="D302">
            <v>36142</v>
          </cell>
          <cell r="E302" t="str">
            <v>7500005000AV</v>
          </cell>
          <cell r="F302" t="str">
            <v>SEAT ASSY-RR</v>
          </cell>
          <cell r="G302" t="str">
            <v>유격불량（유동）　　　　</v>
          </cell>
          <cell r="H302" t="str">
            <v>훨거움／늘어짐　　　　　</v>
          </cell>
          <cell r="J302" t="str">
            <v>W</v>
          </cell>
          <cell r="M302">
            <v>9100</v>
          </cell>
          <cell r="N302">
            <v>0</v>
          </cell>
          <cell r="O302" t="str">
            <v>8625000</v>
          </cell>
          <cell r="P302" t="str">
            <v>뒤시트앗세이　　　　　　　탈부착</v>
          </cell>
          <cell r="Q302">
            <v>37500</v>
          </cell>
          <cell r="R302">
            <v>35570</v>
          </cell>
          <cell r="S302" t="str">
            <v>M</v>
          </cell>
          <cell r="U302" t="str">
            <v>윤필호　　　　　　</v>
          </cell>
          <cell r="W302" t="str">
            <v>98-12</v>
          </cell>
          <cell r="X302" t="str">
            <v>97-05</v>
          </cell>
          <cell r="Y302">
            <v>20</v>
          </cell>
          <cell r="Z302">
            <v>9812</v>
          </cell>
        </row>
        <row r="303">
          <cell r="A303" t="str">
            <v>동서울정비사업소</v>
          </cell>
          <cell r="B303" t="str">
            <v>AA01B83304702</v>
          </cell>
          <cell r="C303" t="str">
            <v>140663</v>
          </cell>
          <cell r="D303">
            <v>36143</v>
          </cell>
          <cell r="E303" t="str">
            <v>7500005000AV</v>
          </cell>
          <cell r="F303" t="str">
            <v>SEAT ASSY-RR</v>
          </cell>
          <cell r="G303" t="str">
            <v>이음／소음　　　　　　　</v>
          </cell>
          <cell r="H303" t="str">
            <v>간섭　　　　　　　　　　</v>
          </cell>
          <cell r="J303" t="str">
            <v>W</v>
          </cell>
          <cell r="M303">
            <v>6500</v>
          </cell>
          <cell r="N303">
            <v>0</v>
          </cell>
          <cell r="O303" t="str">
            <v>8620020</v>
          </cell>
          <cell r="P303" t="str">
            <v>시트　　　　　　　　　　　　수리</v>
          </cell>
          <cell r="Q303">
            <v>500</v>
          </cell>
          <cell r="R303">
            <v>36129</v>
          </cell>
          <cell r="S303" t="str">
            <v>M</v>
          </cell>
          <cell r="U303" t="str">
            <v>주）새한택시　　　</v>
          </cell>
          <cell r="W303" t="str">
            <v>98-12</v>
          </cell>
          <cell r="X303" t="str">
            <v>98-11</v>
          </cell>
          <cell r="Y303">
            <v>2</v>
          </cell>
          <cell r="Z303">
            <v>9812</v>
          </cell>
        </row>
        <row r="304">
          <cell r="A304" t="str">
            <v>동서울정비사업소</v>
          </cell>
          <cell r="B304" t="str">
            <v>AA01B83341702</v>
          </cell>
          <cell r="C304" t="str">
            <v>129805</v>
          </cell>
          <cell r="D304">
            <v>36146</v>
          </cell>
          <cell r="E304" t="str">
            <v>7500005000AV</v>
          </cell>
          <cell r="F304" t="str">
            <v>SEAT ASSY-RR</v>
          </cell>
          <cell r="G304" t="str">
            <v>이음／소음　　　　　　　</v>
          </cell>
          <cell r="H304" t="str">
            <v>간섭　　　　　　　　　　</v>
          </cell>
          <cell r="J304" t="str">
            <v>W</v>
          </cell>
          <cell r="M304">
            <v>13000</v>
          </cell>
          <cell r="N304">
            <v>0</v>
          </cell>
          <cell r="O304" t="str">
            <v>8625020</v>
          </cell>
          <cell r="P304" t="str">
            <v>뒤시트앗세이　　　　　　　　수리</v>
          </cell>
          <cell r="Q304">
            <v>30800</v>
          </cell>
          <cell r="R304">
            <v>35733</v>
          </cell>
          <cell r="S304" t="str">
            <v>M</v>
          </cell>
          <cell r="U304" t="str">
            <v>서동준　　　　　　</v>
          </cell>
          <cell r="W304" t="str">
            <v>98-12</v>
          </cell>
          <cell r="X304" t="str">
            <v>97-10</v>
          </cell>
          <cell r="Y304">
            <v>15</v>
          </cell>
          <cell r="Z304">
            <v>9812</v>
          </cell>
        </row>
        <row r="305">
          <cell r="A305" t="str">
            <v>동서울정비사업소</v>
          </cell>
          <cell r="B305" t="str">
            <v>AA01B83349701</v>
          </cell>
          <cell r="C305" t="str">
            <v>037656</v>
          </cell>
          <cell r="D305">
            <v>36147</v>
          </cell>
          <cell r="E305" t="str">
            <v>7400206004XCAH</v>
          </cell>
          <cell r="F305" t="str">
            <v>SEAT ASSY-FRT-RH</v>
          </cell>
          <cell r="G305" t="str">
            <v>이음／소음　　　　　　　</v>
          </cell>
          <cell r="H305" t="str">
            <v>간섭　　　　　　　　　　</v>
          </cell>
          <cell r="J305" t="str">
            <v>W</v>
          </cell>
          <cell r="M305">
            <v>13000</v>
          </cell>
          <cell r="N305">
            <v>0</v>
          </cell>
          <cell r="O305" t="str">
            <v>0111090</v>
          </cell>
          <cell r="P305" t="str">
            <v>시운전　　　　　　　　　　　　　</v>
          </cell>
          <cell r="Q305">
            <v>8300</v>
          </cell>
          <cell r="R305">
            <v>36090</v>
          </cell>
          <cell r="S305" t="str">
            <v>K</v>
          </cell>
          <cell r="U305" t="str">
            <v>성훈　　　　　　　</v>
          </cell>
          <cell r="W305" t="str">
            <v>98-12</v>
          </cell>
          <cell r="X305" t="str">
            <v>98-10</v>
          </cell>
          <cell r="Y305">
            <v>3</v>
          </cell>
          <cell r="Z305">
            <v>9812</v>
          </cell>
        </row>
        <row r="306">
          <cell r="A306" t="str">
            <v>동서울정비사업소</v>
          </cell>
          <cell r="B306" t="str">
            <v>AA01B83389901</v>
          </cell>
          <cell r="C306" t="str">
            <v>029004</v>
          </cell>
          <cell r="D306">
            <v>36151</v>
          </cell>
          <cell r="E306" t="str">
            <v>7400106004XCAH</v>
          </cell>
          <cell r="F306" t="str">
            <v>SEAT ASSY-FRT-LH</v>
          </cell>
          <cell r="G306" t="str">
            <v>유격불량（유동）　　　　</v>
          </cell>
          <cell r="H306" t="str">
            <v>훨거움／늘어짐　　　　　</v>
          </cell>
          <cell r="J306" t="str">
            <v>W</v>
          </cell>
          <cell r="M306">
            <v>9100</v>
          </cell>
          <cell r="N306">
            <v>0</v>
          </cell>
          <cell r="O306" t="str">
            <v>8620200</v>
          </cell>
          <cell r="P306" t="str">
            <v>앞시트앗세이（좌）　　　　탈부착</v>
          </cell>
          <cell r="Q306">
            <v>20000</v>
          </cell>
          <cell r="R306">
            <v>35864</v>
          </cell>
          <cell r="S306" t="str">
            <v>K</v>
          </cell>
          <cell r="U306" t="str">
            <v>황운형　　　　　　</v>
          </cell>
          <cell r="W306" t="str">
            <v>98-12</v>
          </cell>
          <cell r="X306" t="str">
            <v>98-03</v>
          </cell>
          <cell r="Y306">
            <v>10</v>
          </cell>
          <cell r="Z306">
            <v>9812</v>
          </cell>
        </row>
        <row r="307">
          <cell r="A307" t="str">
            <v>동서울정비사업소</v>
          </cell>
          <cell r="B307" t="str">
            <v>AA01B83425401</v>
          </cell>
          <cell r="C307" t="str">
            <v>039719</v>
          </cell>
          <cell r="D307">
            <v>36156</v>
          </cell>
          <cell r="E307" t="str">
            <v>7400206001CAH</v>
          </cell>
          <cell r="F307" t="str">
            <v>SEAT ASSY-FRT-RH</v>
          </cell>
          <cell r="G307" t="str">
            <v>이음／소음　　　　　　　</v>
          </cell>
          <cell r="H307" t="str">
            <v>간섭　　　　　　　　　　</v>
          </cell>
          <cell r="J307" t="str">
            <v>W</v>
          </cell>
          <cell r="M307">
            <v>6500</v>
          </cell>
          <cell r="N307">
            <v>0</v>
          </cell>
          <cell r="O307" t="str">
            <v>8620420</v>
          </cell>
          <cell r="P307" t="str">
            <v>앞시트앗세이（우）　　　　　수리</v>
          </cell>
          <cell r="Q307">
            <v>6600</v>
          </cell>
          <cell r="R307">
            <v>36118</v>
          </cell>
          <cell r="S307" t="str">
            <v>K</v>
          </cell>
          <cell r="U307" t="str">
            <v>최성종　　　　　　</v>
          </cell>
          <cell r="W307" t="str">
            <v>98-12</v>
          </cell>
          <cell r="X307" t="str">
            <v>98-11</v>
          </cell>
          <cell r="Y307">
            <v>2</v>
          </cell>
          <cell r="Z307">
            <v>9812</v>
          </cell>
        </row>
        <row r="308">
          <cell r="A308" t="str">
            <v>동서울정비사업소</v>
          </cell>
          <cell r="B308" t="str">
            <v>AA01B83473401</v>
          </cell>
          <cell r="C308" t="str">
            <v>145646</v>
          </cell>
          <cell r="D308">
            <v>36160</v>
          </cell>
          <cell r="E308" t="str">
            <v>P7500005000AV</v>
          </cell>
          <cell r="F308" t="str">
            <v>SEAT ASSY-RR</v>
          </cell>
          <cell r="G308" t="str">
            <v>고객요구　　　　　　　　</v>
          </cell>
          <cell r="H308" t="str">
            <v>기타　　　　　　　　　　</v>
          </cell>
          <cell r="J308" t="str">
            <v>W</v>
          </cell>
          <cell r="M308">
            <v>13000</v>
          </cell>
          <cell r="N308">
            <v>0</v>
          </cell>
          <cell r="O308" t="str">
            <v>0111090</v>
          </cell>
          <cell r="P308" t="str">
            <v>시운전　　　　　　　　　　　　　</v>
          </cell>
          <cell r="Q308">
            <v>9500</v>
          </cell>
          <cell r="R308">
            <v>36047</v>
          </cell>
          <cell r="S308" t="str">
            <v>M</v>
          </cell>
          <cell r="U308" t="str">
            <v>하나유통　　　　　</v>
          </cell>
          <cell r="W308" t="str">
            <v>98-12</v>
          </cell>
          <cell r="X308" t="str">
            <v>98-09</v>
          </cell>
          <cell r="Y308">
            <v>4</v>
          </cell>
          <cell r="Z308">
            <v>9901</v>
          </cell>
        </row>
        <row r="309">
          <cell r="A309" t="str">
            <v>동서울정비사업소</v>
          </cell>
          <cell r="B309" t="str">
            <v>AA01B90001002</v>
          </cell>
          <cell r="C309" t="str">
            <v>138117</v>
          </cell>
          <cell r="D309">
            <v>36164</v>
          </cell>
          <cell r="E309" t="str">
            <v>P7400205400CAN</v>
          </cell>
          <cell r="F309" t="str">
            <v>SEAT ASSY-FRT</v>
          </cell>
          <cell r="G309" t="str">
            <v>이음／소음　　　　　　　</v>
          </cell>
          <cell r="H309" t="str">
            <v>훨거움／늘어짐　　　　　</v>
          </cell>
          <cell r="J309" t="str">
            <v>W</v>
          </cell>
          <cell r="M309">
            <v>13000</v>
          </cell>
          <cell r="N309">
            <v>0</v>
          </cell>
          <cell r="O309" t="str">
            <v>8620020</v>
          </cell>
          <cell r="P309" t="str">
            <v>시트　　　　　　　　　　　　수리</v>
          </cell>
          <cell r="Q309">
            <v>4000</v>
          </cell>
          <cell r="R309">
            <v>36113</v>
          </cell>
          <cell r="S309" t="str">
            <v>M</v>
          </cell>
          <cell r="U309" t="str">
            <v>김성진　　　　　　</v>
          </cell>
          <cell r="W309" t="str">
            <v>99-01</v>
          </cell>
          <cell r="X309" t="str">
            <v>98-11</v>
          </cell>
          <cell r="Y309">
            <v>13</v>
          </cell>
          <cell r="Z309">
            <v>9901</v>
          </cell>
        </row>
        <row r="310">
          <cell r="A310" t="str">
            <v>동서울정비사업소</v>
          </cell>
          <cell r="B310" t="str">
            <v>AA01B90019002</v>
          </cell>
          <cell r="C310" t="str">
            <v>134668</v>
          </cell>
          <cell r="D310">
            <v>36164</v>
          </cell>
          <cell r="E310" t="str">
            <v>P7500005003CAN</v>
          </cell>
          <cell r="F310" t="str">
            <v>SEAT ASSY-RR</v>
          </cell>
          <cell r="G310" t="str">
            <v>이음／소음　　　　　　　</v>
          </cell>
          <cell r="H310" t="str">
            <v>간격과대　　　　　　　　</v>
          </cell>
          <cell r="J310" t="str">
            <v>W</v>
          </cell>
          <cell r="M310">
            <v>13000</v>
          </cell>
          <cell r="N310">
            <v>0</v>
          </cell>
          <cell r="O310" t="str">
            <v>8625020</v>
          </cell>
          <cell r="P310" t="str">
            <v>뒤시트앗세이　　　　　　　　수리</v>
          </cell>
          <cell r="Q310">
            <v>36000</v>
          </cell>
          <cell r="R310">
            <v>35761</v>
          </cell>
          <cell r="S310" t="str">
            <v>M</v>
          </cell>
          <cell r="U310" t="str">
            <v>최동섭　　　　　　</v>
          </cell>
          <cell r="W310" t="str">
            <v>99-01</v>
          </cell>
          <cell r="X310" t="str">
            <v>97-11</v>
          </cell>
          <cell r="Y310">
            <v>25</v>
          </cell>
          <cell r="Z310">
            <v>9901</v>
          </cell>
        </row>
        <row r="311">
          <cell r="A311" t="str">
            <v>동서울정비사업소</v>
          </cell>
          <cell r="B311" t="str">
            <v>AA01B90145801</v>
          </cell>
          <cell r="C311" t="str">
            <v>140898</v>
          </cell>
          <cell r="D311">
            <v>36176</v>
          </cell>
          <cell r="E311" t="str">
            <v>P7500005102XAAC</v>
          </cell>
          <cell r="F311" t="str">
            <v>SEAT ASSY-RR</v>
          </cell>
          <cell r="G311" t="str">
            <v>이음／소음　　　　　　　</v>
          </cell>
          <cell r="H311" t="str">
            <v>간격과대　　　　　　　　</v>
          </cell>
          <cell r="J311" t="str">
            <v>W</v>
          </cell>
          <cell r="K311" t="str">
            <v>P05232-27081</v>
          </cell>
          <cell r="L311" t="str">
            <v>BULB</v>
          </cell>
          <cell r="M311">
            <v>13000</v>
          </cell>
          <cell r="N311">
            <v>255</v>
          </cell>
          <cell r="Q311">
            <v>3025</v>
          </cell>
          <cell r="R311">
            <v>36155</v>
          </cell>
          <cell r="S311" t="str">
            <v>M</v>
          </cell>
          <cell r="U311" t="str">
            <v>박대봉　　　　　　</v>
          </cell>
          <cell r="W311" t="str">
            <v>99-01</v>
          </cell>
          <cell r="X311" t="str">
            <v>98-12</v>
          </cell>
          <cell r="Y311">
            <v>12</v>
          </cell>
          <cell r="Z311">
            <v>9901</v>
          </cell>
        </row>
        <row r="312">
          <cell r="A312" t="str">
            <v>동서울정비사업소</v>
          </cell>
          <cell r="B312" t="str">
            <v>AA01B90159201</v>
          </cell>
          <cell r="C312" t="str">
            <v>152735</v>
          </cell>
          <cell r="D312">
            <v>36178</v>
          </cell>
          <cell r="E312" t="str">
            <v>P7500005031CAF</v>
          </cell>
          <cell r="F312" t="str">
            <v>SEAT ASSY-RR</v>
          </cell>
          <cell r="G312" t="str">
            <v>이음／소음　　　　　　　</v>
          </cell>
          <cell r="H312" t="str">
            <v>간섭　　　　　　　　　　</v>
          </cell>
          <cell r="J312" t="str">
            <v>W</v>
          </cell>
          <cell r="K312" t="str">
            <v>P7658005122UAE</v>
          </cell>
          <cell r="L312" t="str">
            <v>PNL ASSY-CTR FACIA(W/GRAI</v>
          </cell>
          <cell r="M312">
            <v>13000</v>
          </cell>
          <cell r="N312">
            <v>0</v>
          </cell>
          <cell r="Q312">
            <v>9000</v>
          </cell>
          <cell r="R312">
            <v>36172</v>
          </cell>
          <cell r="S312" t="str">
            <v>M</v>
          </cell>
          <cell r="U312" t="str">
            <v>아태하이텍－주　　</v>
          </cell>
          <cell r="W312" t="str">
            <v>99-01</v>
          </cell>
          <cell r="X312" t="str">
            <v>99-01</v>
          </cell>
          <cell r="Y312">
            <v>1</v>
          </cell>
          <cell r="Z312">
            <v>9901</v>
          </cell>
        </row>
        <row r="313">
          <cell r="A313" t="str">
            <v>동서울정비사업소</v>
          </cell>
          <cell r="B313" t="str">
            <v>AA01B90177001</v>
          </cell>
          <cell r="C313" t="str">
            <v>152605</v>
          </cell>
          <cell r="D313">
            <v>36179</v>
          </cell>
          <cell r="E313" t="str">
            <v>P7400205400CAN</v>
          </cell>
          <cell r="F313" t="str">
            <v>SEAT ASSY-FRT</v>
          </cell>
          <cell r="G313" t="str">
            <v>이음／소음　　　　　　　</v>
          </cell>
          <cell r="H313" t="str">
            <v>간섭　　　　　　　　　　</v>
          </cell>
          <cell r="J313" t="str">
            <v>W</v>
          </cell>
          <cell r="M313">
            <v>13000</v>
          </cell>
          <cell r="N313">
            <v>0</v>
          </cell>
          <cell r="O313" t="str">
            <v>0521000</v>
          </cell>
          <cell r="P313" t="str">
            <v>고객상담　　　　　　　　　　　　</v>
          </cell>
          <cell r="Q313">
            <v>850</v>
          </cell>
          <cell r="R313">
            <v>36171</v>
          </cell>
          <cell r="S313" t="str">
            <v>M</v>
          </cell>
          <cell r="U313" t="str">
            <v>전상운　　　　　　</v>
          </cell>
          <cell r="W313" t="str">
            <v>99-01</v>
          </cell>
          <cell r="X313" t="str">
            <v>99-01</v>
          </cell>
          <cell r="Y313">
            <v>1</v>
          </cell>
          <cell r="Z313">
            <v>9901</v>
          </cell>
        </row>
        <row r="314">
          <cell r="A314" t="str">
            <v>동진 공업사</v>
          </cell>
          <cell r="B314" t="str">
            <v>DK07B80004402</v>
          </cell>
          <cell r="C314" t="str">
            <v>126359</v>
          </cell>
          <cell r="E314" t="str">
            <v>P7400205000AV</v>
          </cell>
          <cell r="F314" t="str">
            <v>SEAT ASSY-FRT-RH</v>
          </cell>
          <cell r="J314" t="str">
            <v>W</v>
          </cell>
          <cell r="M314">
            <v>13000</v>
          </cell>
          <cell r="N314">
            <v>0</v>
          </cell>
          <cell r="O314" t="str">
            <v>8620020</v>
          </cell>
          <cell r="P314" t="str">
            <v>시트　　　　　　　　　　　　수리</v>
          </cell>
          <cell r="Q314">
            <v>9336</v>
          </cell>
          <cell r="S314" t="str">
            <v>M</v>
          </cell>
          <cell r="U314" t="str">
            <v>김강래　　　　　</v>
          </cell>
          <cell r="W314" t="str">
            <v>98-07</v>
          </cell>
          <cell r="X314" t="str">
            <v>97-07</v>
          </cell>
          <cell r="Y314">
            <v>13</v>
          </cell>
          <cell r="Z314">
            <v>9808</v>
          </cell>
        </row>
        <row r="315">
          <cell r="A315" t="str">
            <v>동진 공업사</v>
          </cell>
          <cell r="B315" t="str">
            <v>DK07B80006001</v>
          </cell>
          <cell r="C315" t="str">
            <v>139760</v>
          </cell>
          <cell r="D315">
            <v>36039</v>
          </cell>
          <cell r="E315" t="str">
            <v>7400205000AV</v>
          </cell>
          <cell r="F315" t="str">
            <v>SEAT ASSY-FRT-RH</v>
          </cell>
          <cell r="J315" t="str">
            <v>W</v>
          </cell>
          <cell r="M315">
            <v>13000</v>
          </cell>
          <cell r="N315">
            <v>0</v>
          </cell>
          <cell r="O315" t="str">
            <v>8620020</v>
          </cell>
          <cell r="P315" t="str">
            <v>시트　　　　　　　　　　　　수리</v>
          </cell>
          <cell r="Q315">
            <v>580</v>
          </cell>
          <cell r="R315">
            <v>36008</v>
          </cell>
          <cell r="S315" t="str">
            <v>M</v>
          </cell>
          <cell r="W315" t="str">
            <v>98-09</v>
          </cell>
          <cell r="X315" t="str">
            <v>98-08</v>
          </cell>
          <cell r="Y315">
            <v>2</v>
          </cell>
          <cell r="Z315">
            <v>9809</v>
          </cell>
        </row>
        <row r="316">
          <cell r="A316" t="str">
            <v>동진 공업사</v>
          </cell>
          <cell r="B316" t="str">
            <v>DK07B90000702</v>
          </cell>
          <cell r="C316" t="str">
            <v>136994</v>
          </cell>
          <cell r="D316">
            <v>36153</v>
          </cell>
          <cell r="E316" t="str">
            <v>P7400205011AAC</v>
          </cell>
          <cell r="F316" t="str">
            <v>SEAT ASSY-FRT</v>
          </cell>
          <cell r="G316" t="str">
            <v>이음／소음　　　　　　　</v>
          </cell>
          <cell r="H316" t="str">
            <v>간섭　　　　　　　　　　</v>
          </cell>
          <cell r="J316" t="str">
            <v>W</v>
          </cell>
          <cell r="M316">
            <v>13000</v>
          </cell>
          <cell r="N316">
            <v>0</v>
          </cell>
          <cell r="O316" t="str">
            <v>8620020</v>
          </cell>
          <cell r="P316" t="str">
            <v>시트　　　　　　　　　　　　수리</v>
          </cell>
          <cell r="Q316">
            <v>19296</v>
          </cell>
          <cell r="R316">
            <v>35860</v>
          </cell>
          <cell r="S316" t="str">
            <v>M</v>
          </cell>
          <cell r="U316" t="str">
            <v>최재창　　　　</v>
          </cell>
          <cell r="W316" t="str">
            <v>98-12</v>
          </cell>
          <cell r="X316" t="str">
            <v>98-03</v>
          </cell>
          <cell r="Y316">
            <v>10</v>
          </cell>
          <cell r="Z316">
            <v>9901</v>
          </cell>
        </row>
        <row r="317">
          <cell r="A317" t="str">
            <v>_x001E_동해자동차　　　　_x001F_</v>
          </cell>
          <cell r="B317" t="str">
            <v>DB05B80009702</v>
          </cell>
          <cell r="C317" t="str">
            <v>124825</v>
          </cell>
          <cell r="D317">
            <v>35961</v>
          </cell>
          <cell r="E317" t="str">
            <v>P7400105061AAC</v>
          </cell>
          <cell r="F317" t="str">
            <v>_x001E_시트　어셈블리－프론트－좌측　_x001F_</v>
          </cell>
          <cell r="G317" t="str">
            <v>_x001E_이음／소음　　　　　　　　　_x001F_</v>
          </cell>
          <cell r="H317" t="str">
            <v>_x001E_개폐불량　　　　　　　　　　_x001F_</v>
          </cell>
          <cell r="I317" t="str">
            <v>_x001E_부품자체결함_x001F_</v>
          </cell>
          <cell r="J317" t="str">
            <v>W</v>
          </cell>
          <cell r="M317">
            <v>13000</v>
          </cell>
          <cell r="N317">
            <v>0</v>
          </cell>
          <cell r="O317" t="str">
            <v>8620020</v>
          </cell>
          <cell r="P317" t="str">
            <v>_x001E_시트　　　　　　　　　　　　수리_x001F_</v>
          </cell>
          <cell r="Q317">
            <v>19015</v>
          </cell>
          <cell r="R317">
            <v>35746</v>
          </cell>
          <cell r="S317" t="str">
            <v>M</v>
          </cell>
          <cell r="T317" t="str">
            <v>42904</v>
          </cell>
          <cell r="U317" t="str">
            <v>_x001E_（주）오성　　　　_x001F_</v>
          </cell>
          <cell r="W317" t="str">
            <v>98-06</v>
          </cell>
          <cell r="X317" t="str">
            <v>97-11</v>
          </cell>
          <cell r="Y317">
            <v>8</v>
          </cell>
          <cell r="Z317">
            <v>9806</v>
          </cell>
        </row>
        <row r="318">
          <cell r="A318" t="str">
            <v>동해자동차(주)</v>
          </cell>
          <cell r="B318" t="str">
            <v>DP55B85010901</v>
          </cell>
          <cell r="C318" t="str">
            <v>016778</v>
          </cell>
          <cell r="E318" t="str">
            <v>P7400106004XCAH</v>
          </cell>
          <cell r="F318" t="str">
            <v>SEAT ASSY-FRT-LH</v>
          </cell>
          <cell r="J318" t="str">
            <v>W</v>
          </cell>
          <cell r="M318">
            <v>16900</v>
          </cell>
          <cell r="N318">
            <v>0</v>
          </cell>
          <cell r="O318" t="str">
            <v>5810120</v>
          </cell>
          <cell r="P318" t="str">
            <v>씨가라이터라이트　　　　　　수리</v>
          </cell>
          <cell r="Q318">
            <v>18000</v>
          </cell>
          <cell r="S318" t="str">
            <v>K</v>
          </cell>
          <cell r="U318" t="str">
            <v>포항케이블통신　</v>
          </cell>
          <cell r="W318" t="str">
            <v>98-07</v>
          </cell>
          <cell r="X318" t="str">
            <v>97-09</v>
          </cell>
          <cell r="Y318">
            <v>11</v>
          </cell>
          <cell r="Z318">
            <v>9808</v>
          </cell>
        </row>
        <row r="319">
          <cell r="A319" t="str">
            <v>부산정비사업소</v>
          </cell>
          <cell r="B319" t="str">
            <v>AC01B81456602</v>
          </cell>
          <cell r="C319" t="str">
            <v>030209</v>
          </cell>
          <cell r="E319" t="str">
            <v>P7400106004XCAH</v>
          </cell>
          <cell r="F319" t="str">
            <v>SEAT ASSY-FRT-LH</v>
          </cell>
          <cell r="J319" t="str">
            <v>W</v>
          </cell>
          <cell r="M319">
            <v>26000</v>
          </cell>
          <cell r="N319">
            <v>0</v>
          </cell>
          <cell r="O319" t="str">
            <v>0111090</v>
          </cell>
          <cell r="P319" t="str">
            <v>시운전　　　　　　　　　　　　　</v>
          </cell>
          <cell r="Q319">
            <v>16600</v>
          </cell>
          <cell r="S319" t="str">
            <v>K</v>
          </cell>
          <cell r="U319" t="str">
            <v>천학수</v>
          </cell>
          <cell r="W319" t="str">
            <v>98-08</v>
          </cell>
          <cell r="X319" t="str">
            <v>98-03</v>
          </cell>
          <cell r="Y319">
            <v>6</v>
          </cell>
          <cell r="Z319">
            <v>9808</v>
          </cell>
        </row>
        <row r="320">
          <cell r="A320" t="str">
            <v>부산정비사업소</v>
          </cell>
          <cell r="B320" t="str">
            <v>AC01B81582501</v>
          </cell>
          <cell r="C320" t="str">
            <v>142476</v>
          </cell>
          <cell r="E320" t="str">
            <v>P7400205400CAS</v>
          </cell>
          <cell r="F320" t="str">
            <v>SEAT ASSY-FRT-RH(F/WOVEN)</v>
          </cell>
          <cell r="J320" t="str">
            <v>W</v>
          </cell>
          <cell r="K320" t="str">
            <v>P7400205400CAS</v>
          </cell>
          <cell r="L320" t="str">
            <v>SEAT ASSY-FRT-RH(F/WOVEN)</v>
          </cell>
          <cell r="M320">
            <v>14300</v>
          </cell>
          <cell r="N320">
            <v>116520</v>
          </cell>
          <cell r="Q320">
            <v>900</v>
          </cell>
          <cell r="S320" t="str">
            <v>M</v>
          </cell>
          <cell r="U320" t="str">
            <v>김정희　　　　　　</v>
          </cell>
          <cell r="W320" t="str">
            <v>98-08</v>
          </cell>
          <cell r="X320" t="str">
            <v>98-08</v>
          </cell>
          <cell r="Y320">
            <v>1</v>
          </cell>
          <cell r="Z320">
            <v>9808</v>
          </cell>
        </row>
        <row r="321">
          <cell r="A321" t="str">
            <v>부산정비사업소</v>
          </cell>
          <cell r="B321" t="str">
            <v>AC01B82221701</v>
          </cell>
          <cell r="C321" t="str">
            <v>149637</v>
          </cell>
          <cell r="D321">
            <v>36123</v>
          </cell>
          <cell r="E321" t="str">
            <v>7400105000AV</v>
          </cell>
          <cell r="F321" t="str">
            <v>SEAT ASSY-FRT-LH</v>
          </cell>
          <cell r="G321" t="str">
            <v>04</v>
          </cell>
          <cell r="H321" t="str">
            <v>66</v>
          </cell>
          <cell r="J321" t="str">
            <v>W</v>
          </cell>
          <cell r="M321">
            <v>13000</v>
          </cell>
          <cell r="N321">
            <v>0</v>
          </cell>
          <cell r="O321" t="str">
            <v>8620020</v>
          </cell>
          <cell r="P321" t="str">
            <v>시트　　　　　　　　　　　　수리</v>
          </cell>
          <cell r="Q321">
            <v>300</v>
          </cell>
          <cell r="R321">
            <v>36116</v>
          </cell>
          <cell r="S321" t="str">
            <v>M</v>
          </cell>
          <cell r="U321" t="str">
            <v>동진중기　　　　　</v>
          </cell>
          <cell r="W321" t="str">
            <v>98-11</v>
          </cell>
          <cell r="X321" t="str">
            <v>98-11</v>
          </cell>
          <cell r="Y321">
            <v>1</v>
          </cell>
          <cell r="Z321">
            <v>9811</v>
          </cell>
        </row>
        <row r="322">
          <cell r="A322" t="str">
            <v>부산정비사업소</v>
          </cell>
          <cell r="B322" t="str">
            <v>AC01B82277101</v>
          </cell>
          <cell r="C322" t="str">
            <v>148138</v>
          </cell>
          <cell r="D322">
            <v>36131</v>
          </cell>
          <cell r="E322" t="str">
            <v>7400105000AV</v>
          </cell>
          <cell r="F322" t="str">
            <v>SEAT ASSY-FRT-LH</v>
          </cell>
          <cell r="G322" t="str">
            <v>이음／소음　　　　　　　</v>
          </cell>
          <cell r="H322" t="str">
            <v>간섭　　　　　　　　　　</v>
          </cell>
          <cell r="J322" t="str">
            <v>W</v>
          </cell>
          <cell r="M322">
            <v>0</v>
          </cell>
          <cell r="N322">
            <v>0</v>
          </cell>
          <cell r="O322" t="str">
            <v>8620020</v>
          </cell>
          <cell r="P322" t="str">
            <v>시트　　　　　　　　　　　　수리</v>
          </cell>
          <cell r="Q322">
            <v>1500</v>
          </cell>
          <cell r="R322">
            <v>36102</v>
          </cell>
          <cell r="S322" t="str">
            <v>M</v>
          </cell>
          <cell r="U322" t="str">
            <v>（주）부산경원　　</v>
          </cell>
          <cell r="W322" t="str">
            <v>98-12</v>
          </cell>
          <cell r="X322" t="str">
            <v>98-11</v>
          </cell>
          <cell r="Y322">
            <v>2</v>
          </cell>
          <cell r="Z322">
            <v>9812</v>
          </cell>
        </row>
        <row r="323">
          <cell r="A323" t="str">
            <v>부산정비사업소</v>
          </cell>
          <cell r="B323" t="str">
            <v>AC01B82284002</v>
          </cell>
          <cell r="C323" t="str">
            <v>035834</v>
          </cell>
          <cell r="D323">
            <v>36132</v>
          </cell>
          <cell r="E323" t="str">
            <v>7400106004XCAH</v>
          </cell>
          <cell r="F323" t="str">
            <v>SEAT ASSY-FRT-LH</v>
          </cell>
          <cell r="G323" t="str">
            <v>이음／소음　　　　　　　</v>
          </cell>
          <cell r="H323" t="str">
            <v>간섭　　　　　　　　　　</v>
          </cell>
          <cell r="J323" t="str">
            <v>W</v>
          </cell>
          <cell r="M323">
            <v>6500</v>
          </cell>
          <cell r="N323">
            <v>0</v>
          </cell>
          <cell r="O323" t="str">
            <v>8620020</v>
          </cell>
          <cell r="P323" t="str">
            <v>시트　　　　　　　　　　　　수리</v>
          </cell>
          <cell r="Q323">
            <v>4000</v>
          </cell>
          <cell r="R323">
            <v>36055</v>
          </cell>
          <cell r="S323" t="str">
            <v>K</v>
          </cell>
          <cell r="U323" t="str">
            <v>박윤선　　　　　　</v>
          </cell>
          <cell r="W323" t="str">
            <v>98-12</v>
          </cell>
          <cell r="X323" t="str">
            <v>98-09</v>
          </cell>
          <cell r="Y323">
            <v>4</v>
          </cell>
          <cell r="Z323">
            <v>9812</v>
          </cell>
        </row>
        <row r="324">
          <cell r="A324" t="str">
            <v>북부정비사업소</v>
          </cell>
          <cell r="B324" t="str">
            <v>CH01B80615001</v>
          </cell>
          <cell r="C324" t="str">
            <v>141935</v>
          </cell>
          <cell r="D324">
            <v>36115</v>
          </cell>
          <cell r="E324" t="str">
            <v>7400105400CAN</v>
          </cell>
          <cell r="F324" t="str">
            <v>SEAT ASSY-FRT-LH(F/WOVEN)</v>
          </cell>
          <cell r="G324" t="str">
            <v>04</v>
          </cell>
          <cell r="H324" t="str">
            <v>66</v>
          </cell>
          <cell r="J324" t="str">
            <v>W</v>
          </cell>
          <cell r="M324">
            <v>13000</v>
          </cell>
          <cell r="N324">
            <v>0</v>
          </cell>
          <cell r="O324" t="str">
            <v>8620020</v>
          </cell>
          <cell r="P324" t="str">
            <v>시트　　　　　　　　　　　　수리</v>
          </cell>
          <cell r="Q324">
            <v>5720</v>
          </cell>
          <cell r="R324">
            <v>36040</v>
          </cell>
          <cell r="S324" t="str">
            <v>M</v>
          </cell>
          <cell r="U324" t="str">
            <v>김동석　　　　　　</v>
          </cell>
          <cell r="W324" t="str">
            <v>98-11</v>
          </cell>
          <cell r="X324" t="str">
            <v>98-09</v>
          </cell>
          <cell r="Y324">
            <v>3</v>
          </cell>
          <cell r="Z324">
            <v>9811</v>
          </cell>
        </row>
        <row r="325">
          <cell r="A325" t="str">
            <v>북부정비사업소</v>
          </cell>
          <cell r="B325" t="str">
            <v>CH01B90059301</v>
          </cell>
          <cell r="C325" t="str">
            <v>138969</v>
          </cell>
          <cell r="D325">
            <v>36188</v>
          </cell>
          <cell r="E325" t="str">
            <v>P7500005000AV</v>
          </cell>
          <cell r="F325" t="str">
            <v>SEAT ASSY-RR</v>
          </cell>
          <cell r="G325" t="str">
            <v>이음／소음　　　　　　　</v>
          </cell>
          <cell r="H325" t="str">
            <v>위치불량　　　　　　　　</v>
          </cell>
          <cell r="J325" t="str">
            <v>W</v>
          </cell>
          <cell r="M325">
            <v>6500</v>
          </cell>
          <cell r="N325">
            <v>0</v>
          </cell>
          <cell r="O325" t="str">
            <v>8625020</v>
          </cell>
          <cell r="P325" t="str">
            <v>뒤시트앗세이　　　　　　　　수리</v>
          </cell>
          <cell r="Q325">
            <v>17100</v>
          </cell>
          <cell r="R325">
            <v>35894</v>
          </cell>
          <cell r="S325" t="str">
            <v>M</v>
          </cell>
          <cell r="U325" t="str">
            <v>홍승표　　　　　　</v>
          </cell>
          <cell r="W325" t="str">
            <v>99-01</v>
          </cell>
          <cell r="X325" t="str">
            <v>98-04</v>
          </cell>
          <cell r="Y325">
            <v>10</v>
          </cell>
          <cell r="Z325">
            <v>9901</v>
          </cell>
        </row>
        <row r="326">
          <cell r="A326" t="str">
            <v>북서울정비사업소</v>
          </cell>
          <cell r="B326" t="str">
            <v>CA01B81838201</v>
          </cell>
          <cell r="C326" t="str">
            <v>140330</v>
          </cell>
          <cell r="D326">
            <v>36084</v>
          </cell>
          <cell r="E326" t="str">
            <v>7400105000AV</v>
          </cell>
          <cell r="F326" t="str">
            <v>SEAT ASSY-FRT-LH</v>
          </cell>
          <cell r="J326" t="str">
            <v>W</v>
          </cell>
          <cell r="M326">
            <v>13000</v>
          </cell>
          <cell r="N326">
            <v>0</v>
          </cell>
          <cell r="O326" t="str">
            <v>8620020</v>
          </cell>
          <cell r="P326" t="str">
            <v>시트　　　　　　　　　　　　수리</v>
          </cell>
          <cell r="Q326">
            <v>126</v>
          </cell>
          <cell r="R326">
            <v>36083</v>
          </cell>
          <cell r="S326" t="str">
            <v>M</v>
          </cell>
          <cell r="U326" t="str">
            <v>한성준　　　　　　</v>
          </cell>
          <cell r="W326" t="str">
            <v>98-10</v>
          </cell>
          <cell r="X326" t="str">
            <v>98-10</v>
          </cell>
          <cell r="Y326">
            <v>1</v>
          </cell>
          <cell r="Z326">
            <v>9810</v>
          </cell>
        </row>
        <row r="327">
          <cell r="A327" t="str">
            <v>북서울정비사업소</v>
          </cell>
          <cell r="B327" t="str">
            <v>CA01B81856704</v>
          </cell>
          <cell r="C327" t="str">
            <v>136217</v>
          </cell>
          <cell r="D327">
            <v>36087</v>
          </cell>
          <cell r="E327" t="str">
            <v>7400205000AV</v>
          </cell>
          <cell r="F327" t="str">
            <v>SEAT ASSY-FRT-RH</v>
          </cell>
          <cell r="J327" t="str">
            <v>W</v>
          </cell>
          <cell r="M327">
            <v>7800</v>
          </cell>
          <cell r="N327">
            <v>0</v>
          </cell>
          <cell r="O327" t="str">
            <v>8620020</v>
          </cell>
          <cell r="P327" t="str">
            <v>시트　　　　　　　　　　　　수리</v>
          </cell>
          <cell r="Q327">
            <v>29000</v>
          </cell>
          <cell r="R327">
            <v>35873</v>
          </cell>
          <cell r="S327" t="str">
            <v>M</v>
          </cell>
          <cell r="U327" t="str">
            <v>노한수</v>
          </cell>
          <cell r="W327" t="str">
            <v>98-10</v>
          </cell>
          <cell r="X327" t="str">
            <v>98-03</v>
          </cell>
          <cell r="Y327">
            <v>8</v>
          </cell>
          <cell r="Z327">
            <v>9810</v>
          </cell>
        </row>
        <row r="328">
          <cell r="A328" t="str">
            <v>북서울정비사업소</v>
          </cell>
          <cell r="B328" t="str">
            <v>CA01B82104501</v>
          </cell>
          <cell r="C328" t="str">
            <v>143900</v>
          </cell>
          <cell r="D328">
            <v>36118</v>
          </cell>
          <cell r="E328" t="str">
            <v>7400205000AV</v>
          </cell>
          <cell r="F328" t="str">
            <v>SEAT ASSY-FRT-RH</v>
          </cell>
          <cell r="G328" t="str">
            <v>99</v>
          </cell>
          <cell r="H328" t="str">
            <v>08</v>
          </cell>
          <cell r="J328" t="str">
            <v>W</v>
          </cell>
          <cell r="M328">
            <v>6500</v>
          </cell>
          <cell r="N328">
            <v>0</v>
          </cell>
          <cell r="O328" t="str">
            <v>8620020</v>
          </cell>
          <cell r="P328" t="str">
            <v>시트　　　　　　　　　　　　수리</v>
          </cell>
          <cell r="Q328">
            <v>1354</v>
          </cell>
          <cell r="R328">
            <v>36099</v>
          </cell>
          <cell r="S328" t="str">
            <v>M</v>
          </cell>
          <cell r="U328" t="str">
            <v>김금중　　　　　　</v>
          </cell>
          <cell r="W328" t="str">
            <v>98-11</v>
          </cell>
          <cell r="X328" t="str">
            <v>98-10</v>
          </cell>
          <cell r="Y328">
            <v>2</v>
          </cell>
          <cell r="Z328">
            <v>9811</v>
          </cell>
        </row>
        <row r="329">
          <cell r="A329" t="str">
            <v>북서울정비사업소</v>
          </cell>
          <cell r="B329" t="str">
            <v>CA01B82347401</v>
          </cell>
          <cell r="C329" t="str">
            <v>036957</v>
          </cell>
          <cell r="D329">
            <v>36151</v>
          </cell>
          <cell r="E329" t="str">
            <v>7500006006XCAH</v>
          </cell>
          <cell r="F329" t="str">
            <v>SEAT ASSY-RR</v>
          </cell>
          <cell r="G329" t="str">
            <v>이음／소음　　　　　　　</v>
          </cell>
          <cell r="H329" t="str">
            <v>조임불량　　　　　　　　</v>
          </cell>
          <cell r="J329" t="str">
            <v>W</v>
          </cell>
          <cell r="M329">
            <v>10400</v>
          </cell>
          <cell r="N329">
            <v>0</v>
          </cell>
          <cell r="O329" t="str">
            <v>0111090</v>
          </cell>
          <cell r="P329" t="str">
            <v>시운전　　　　　　　　　　　　　</v>
          </cell>
          <cell r="Q329">
            <v>4300</v>
          </cell>
          <cell r="R329">
            <v>36081</v>
          </cell>
          <cell r="S329" t="str">
            <v>K</v>
          </cell>
          <cell r="U329" t="str">
            <v>최병찬　　　　　　</v>
          </cell>
          <cell r="W329" t="str">
            <v>98-12</v>
          </cell>
          <cell r="X329" t="str">
            <v>98-10</v>
          </cell>
          <cell r="Y329">
            <v>3</v>
          </cell>
          <cell r="Z329">
            <v>9812</v>
          </cell>
        </row>
        <row r="330">
          <cell r="A330" t="str">
            <v>북서울정비사업소</v>
          </cell>
          <cell r="B330" t="str">
            <v>CA01B90016001</v>
          </cell>
          <cell r="C330" t="str">
            <v>041147</v>
          </cell>
          <cell r="D330">
            <v>36164</v>
          </cell>
          <cell r="E330" t="str">
            <v>P7500006006XCAH</v>
          </cell>
          <cell r="F330" t="str">
            <v>SEAT ASSY-RR</v>
          </cell>
          <cell r="G330" t="str">
            <v>이음／소음　　　　　　　</v>
          </cell>
          <cell r="H330" t="str">
            <v>밀착불량／기밀불량　　　</v>
          </cell>
          <cell r="J330" t="str">
            <v>W</v>
          </cell>
          <cell r="M330">
            <v>13000</v>
          </cell>
          <cell r="N330">
            <v>0</v>
          </cell>
          <cell r="O330" t="str">
            <v>0111090</v>
          </cell>
          <cell r="P330" t="str">
            <v>시운전　　　　　　　　　　　　　</v>
          </cell>
          <cell r="Q330">
            <v>360</v>
          </cell>
          <cell r="R330">
            <v>36153</v>
          </cell>
          <cell r="S330" t="str">
            <v>K</v>
          </cell>
          <cell r="U330" t="str">
            <v>강상수　　　　　　</v>
          </cell>
          <cell r="W330" t="str">
            <v>99-01</v>
          </cell>
          <cell r="X330" t="str">
            <v>98-12</v>
          </cell>
          <cell r="Y330">
            <v>12</v>
          </cell>
          <cell r="Z330">
            <v>9901</v>
          </cell>
        </row>
        <row r="331">
          <cell r="A331" t="str">
            <v>북서울정비사업소</v>
          </cell>
          <cell r="B331" t="str">
            <v>CA01B90116101</v>
          </cell>
          <cell r="C331" t="str">
            <v>118043</v>
          </cell>
          <cell r="D331">
            <v>36176</v>
          </cell>
          <cell r="E331" t="str">
            <v>P7500005000AV</v>
          </cell>
          <cell r="F331" t="str">
            <v>SEAT ASSY-RR</v>
          </cell>
          <cell r="G331" t="str">
            <v>이음／소음　　　　　　　</v>
          </cell>
          <cell r="H331" t="str">
            <v>조임불량　　　　　　　　</v>
          </cell>
          <cell r="J331" t="str">
            <v>W</v>
          </cell>
          <cell r="M331">
            <v>7800</v>
          </cell>
          <cell r="N331">
            <v>0</v>
          </cell>
          <cell r="O331" t="str">
            <v>8620020</v>
          </cell>
          <cell r="P331" t="str">
            <v>시트　　　　　　　　　　　　수리</v>
          </cell>
          <cell r="Q331">
            <v>27016</v>
          </cell>
          <cell r="R331">
            <v>35543</v>
          </cell>
          <cell r="S331" t="str">
            <v>M</v>
          </cell>
          <cell r="U331" t="str">
            <v>김선방　　　　　　</v>
          </cell>
          <cell r="W331" t="str">
            <v>99-01</v>
          </cell>
          <cell r="X331" t="str">
            <v>97-04</v>
          </cell>
          <cell r="Y331">
            <v>22</v>
          </cell>
          <cell r="Z331">
            <v>9901</v>
          </cell>
        </row>
        <row r="332">
          <cell r="A332" t="str">
            <v>북서울정비사업소</v>
          </cell>
          <cell r="B332" t="str">
            <v>CA01B90136702</v>
          </cell>
          <cell r="C332" t="str">
            <v>140581</v>
          </cell>
          <cell r="D332">
            <v>36179</v>
          </cell>
          <cell r="E332" t="str">
            <v>P7400205000AV</v>
          </cell>
          <cell r="F332" t="str">
            <v>SEAT ASSY-FRT</v>
          </cell>
          <cell r="G332" t="str">
            <v>이음／소음　　　　　　　</v>
          </cell>
          <cell r="H332" t="str">
            <v>조임불량　　　　　　　　</v>
          </cell>
          <cell r="J332" t="str">
            <v>W</v>
          </cell>
          <cell r="M332">
            <v>6500</v>
          </cell>
          <cell r="N332">
            <v>0</v>
          </cell>
          <cell r="O332" t="str">
            <v>8620020</v>
          </cell>
          <cell r="P332" t="str">
            <v>시트　　　　　　　　　　　　수리</v>
          </cell>
          <cell r="Q332">
            <v>19200</v>
          </cell>
          <cell r="R332">
            <v>35987</v>
          </cell>
          <cell r="S332" t="str">
            <v>M</v>
          </cell>
          <cell r="U332" t="str">
            <v>이상직　　　　　　</v>
          </cell>
          <cell r="W332" t="str">
            <v>99-01</v>
          </cell>
          <cell r="X332" t="str">
            <v>98-07</v>
          </cell>
          <cell r="Y332">
            <v>7</v>
          </cell>
          <cell r="Z332">
            <v>9901</v>
          </cell>
        </row>
        <row r="333">
          <cell r="A333" t="str">
            <v>분당정비사업소</v>
          </cell>
          <cell r="B333" t="str">
            <v>BH04B81367903</v>
          </cell>
          <cell r="C333" t="str">
            <v>136514</v>
          </cell>
          <cell r="E333" t="str">
            <v>P7400205000AV</v>
          </cell>
          <cell r="F333" t="str">
            <v>SEAT ASSY-FRT-RH</v>
          </cell>
          <cell r="J333" t="str">
            <v>W</v>
          </cell>
          <cell r="M333">
            <v>13000</v>
          </cell>
          <cell r="N333">
            <v>0</v>
          </cell>
          <cell r="O333" t="str">
            <v>8620020</v>
          </cell>
          <cell r="P333" t="str">
            <v>시트　　　　　　　　　　　　수리</v>
          </cell>
          <cell r="Q333">
            <v>16500</v>
          </cell>
          <cell r="S333" t="str">
            <v>M</v>
          </cell>
          <cell r="U333" t="str">
            <v>이미정　　　　　　</v>
          </cell>
          <cell r="W333" t="str">
            <v>98-07</v>
          </cell>
          <cell r="X333" t="str">
            <v>97-12</v>
          </cell>
          <cell r="Y333">
            <v>8</v>
          </cell>
          <cell r="Z333">
            <v>9808</v>
          </cell>
        </row>
        <row r="334">
          <cell r="A334" t="str">
            <v>분당정비사업소</v>
          </cell>
          <cell r="B334" t="str">
            <v>BH04B81410701</v>
          </cell>
          <cell r="C334" t="str">
            <v>128408</v>
          </cell>
          <cell r="E334" t="str">
            <v>P7400205000AV</v>
          </cell>
          <cell r="F334" t="str">
            <v>SEAT ASSY-FRT-RH</v>
          </cell>
          <cell r="J334" t="str">
            <v>W</v>
          </cell>
          <cell r="M334">
            <v>6500</v>
          </cell>
          <cell r="N334">
            <v>0</v>
          </cell>
          <cell r="O334" t="str">
            <v>8620020</v>
          </cell>
          <cell r="P334" t="str">
            <v>시트　　　　　　　　　　　　수리</v>
          </cell>
          <cell r="Q334">
            <v>11500</v>
          </cell>
          <cell r="S334" t="str">
            <v>M</v>
          </cell>
          <cell r="U334" t="str">
            <v>이성원</v>
          </cell>
          <cell r="W334" t="str">
            <v>98-07</v>
          </cell>
          <cell r="X334" t="str">
            <v>97-09</v>
          </cell>
          <cell r="Y334">
            <v>11</v>
          </cell>
          <cell r="Z334">
            <v>9808</v>
          </cell>
        </row>
        <row r="335">
          <cell r="A335" t="str">
            <v>분당정비사업소</v>
          </cell>
          <cell r="B335" t="str">
            <v>BH04B81473302</v>
          </cell>
          <cell r="C335" t="str">
            <v>121168</v>
          </cell>
          <cell r="E335" t="str">
            <v>P7500005000AV</v>
          </cell>
          <cell r="F335" t="str">
            <v>SEAT ASSY-RR</v>
          </cell>
          <cell r="J335" t="str">
            <v>W</v>
          </cell>
          <cell r="M335">
            <v>6500</v>
          </cell>
          <cell r="N335">
            <v>0</v>
          </cell>
          <cell r="O335" t="str">
            <v>8620020</v>
          </cell>
          <cell r="P335" t="str">
            <v>시트　　　　　　　　　　　　수리</v>
          </cell>
          <cell r="Q335">
            <v>30000</v>
          </cell>
          <cell r="S335" t="str">
            <v>M</v>
          </cell>
          <cell r="U335" t="str">
            <v>박천기　　　　　　</v>
          </cell>
          <cell r="W335" t="str">
            <v>98-08</v>
          </cell>
          <cell r="X335" t="str">
            <v>97-06</v>
          </cell>
          <cell r="Y335">
            <v>15</v>
          </cell>
          <cell r="Z335">
            <v>9808</v>
          </cell>
        </row>
        <row r="336">
          <cell r="A336" t="str">
            <v>분당정비사업소</v>
          </cell>
          <cell r="B336" t="str">
            <v>BH04B81521404</v>
          </cell>
          <cell r="C336" t="str">
            <v>132677</v>
          </cell>
          <cell r="E336" t="str">
            <v>P7400105000AV</v>
          </cell>
          <cell r="F336" t="str">
            <v>SEAT ASSY-FRT-LH</v>
          </cell>
          <cell r="J336" t="str">
            <v>W</v>
          </cell>
          <cell r="M336">
            <v>13000</v>
          </cell>
          <cell r="N336">
            <v>0</v>
          </cell>
          <cell r="O336" t="str">
            <v>0111090</v>
          </cell>
          <cell r="P336" t="str">
            <v>시운전　　　　　　　　　　　　　</v>
          </cell>
          <cell r="Q336">
            <v>15000</v>
          </cell>
          <cell r="S336" t="str">
            <v>M</v>
          </cell>
          <cell r="U336" t="str">
            <v>김진태　　　　　　</v>
          </cell>
          <cell r="W336" t="str">
            <v>98-08</v>
          </cell>
          <cell r="X336" t="str">
            <v>97-10</v>
          </cell>
          <cell r="Y336">
            <v>11</v>
          </cell>
          <cell r="Z336">
            <v>9808</v>
          </cell>
        </row>
        <row r="337">
          <cell r="A337" t="str">
            <v>분당정비사업소</v>
          </cell>
          <cell r="B337" t="str">
            <v>BH04B81729903</v>
          </cell>
          <cell r="C337" t="str">
            <v>031272</v>
          </cell>
          <cell r="D337">
            <v>36039</v>
          </cell>
          <cell r="E337" t="str">
            <v>7400106004XCAH</v>
          </cell>
          <cell r="F337" t="str">
            <v>SEAT ASSY-FRT-LH</v>
          </cell>
          <cell r="J337" t="str">
            <v>W</v>
          </cell>
          <cell r="M337">
            <v>6500</v>
          </cell>
          <cell r="N337">
            <v>0</v>
          </cell>
          <cell r="O337" t="str">
            <v>8620220</v>
          </cell>
          <cell r="P337" t="str">
            <v>앞시트앗세이（좌）　　　　　수리</v>
          </cell>
          <cell r="Q337">
            <v>8500</v>
          </cell>
          <cell r="R337">
            <v>35947</v>
          </cell>
          <cell r="S337" t="str">
            <v>K</v>
          </cell>
          <cell r="U337" t="str">
            <v>김정욱　　　　　　</v>
          </cell>
          <cell r="W337" t="str">
            <v>98-09</v>
          </cell>
          <cell r="X337" t="str">
            <v>98-06</v>
          </cell>
          <cell r="Y337">
            <v>4</v>
          </cell>
          <cell r="Z337">
            <v>9809</v>
          </cell>
        </row>
        <row r="338">
          <cell r="A338" t="str">
            <v>분당정비사업소</v>
          </cell>
          <cell r="B338" t="str">
            <v>BH04B81781301</v>
          </cell>
          <cell r="C338" t="str">
            <v>139194</v>
          </cell>
          <cell r="D338">
            <v>36047</v>
          </cell>
          <cell r="E338" t="str">
            <v>7500005000AV</v>
          </cell>
          <cell r="F338" t="str">
            <v>SEAT ASSY-RR</v>
          </cell>
          <cell r="J338" t="str">
            <v>W</v>
          </cell>
          <cell r="K338" t="str">
            <v>7500005000AV</v>
          </cell>
          <cell r="L338" t="str">
            <v>SEAT ASSY-RR</v>
          </cell>
          <cell r="M338">
            <v>9100</v>
          </cell>
          <cell r="N338">
            <v>0</v>
          </cell>
          <cell r="O338" t="str">
            <v>8625000</v>
          </cell>
          <cell r="P338" t="str">
            <v>뒤시트앗세이　　　　　　　탈부착</v>
          </cell>
          <cell r="Q338">
            <v>13000</v>
          </cell>
          <cell r="R338">
            <v>35942</v>
          </cell>
          <cell r="S338" t="str">
            <v>M</v>
          </cell>
          <cell r="U338" t="str">
            <v>변동선　　　　　　</v>
          </cell>
          <cell r="W338" t="str">
            <v>98-09</v>
          </cell>
          <cell r="X338" t="str">
            <v>98-05</v>
          </cell>
          <cell r="Y338">
            <v>5</v>
          </cell>
          <cell r="Z338">
            <v>9810</v>
          </cell>
        </row>
        <row r="339">
          <cell r="A339" t="str">
            <v>분당정비사업소</v>
          </cell>
          <cell r="B339" t="str">
            <v>BH04B81951501</v>
          </cell>
          <cell r="C339" t="str">
            <v>022863</v>
          </cell>
          <cell r="D339">
            <v>36064</v>
          </cell>
          <cell r="E339" t="str">
            <v>7400206004XCAH</v>
          </cell>
          <cell r="F339" t="str">
            <v>SEAT ASSY-FRT-RH</v>
          </cell>
          <cell r="J339" t="str">
            <v>W</v>
          </cell>
          <cell r="K339" t="str">
            <v>7400206004XCAH</v>
          </cell>
          <cell r="L339" t="str">
            <v>SEAT ASSY-FRT-RH</v>
          </cell>
          <cell r="M339">
            <v>9100</v>
          </cell>
          <cell r="N339">
            <v>190000</v>
          </cell>
          <cell r="Q339">
            <v>25200</v>
          </cell>
          <cell r="R339">
            <v>35754</v>
          </cell>
          <cell r="S339" t="str">
            <v>K</v>
          </cell>
          <cell r="U339" t="str">
            <v>김덕성</v>
          </cell>
          <cell r="W339" t="str">
            <v>98-09</v>
          </cell>
          <cell r="X339" t="str">
            <v>97-11</v>
          </cell>
          <cell r="Y339">
            <v>11</v>
          </cell>
          <cell r="Z339">
            <v>9810</v>
          </cell>
        </row>
        <row r="340">
          <cell r="A340" t="str">
            <v>분당정비사업소</v>
          </cell>
          <cell r="B340" t="str">
            <v>BH04B82027201</v>
          </cell>
          <cell r="C340" t="str">
            <v>028806</v>
          </cell>
          <cell r="D340">
            <v>36076</v>
          </cell>
          <cell r="E340" t="str">
            <v>7400106004XCAH</v>
          </cell>
          <cell r="F340" t="str">
            <v>SEAT ASSY-FRT-LH</v>
          </cell>
          <cell r="J340" t="str">
            <v>W</v>
          </cell>
          <cell r="M340">
            <v>7800</v>
          </cell>
          <cell r="N340">
            <v>0</v>
          </cell>
          <cell r="O340" t="str">
            <v>8620020</v>
          </cell>
          <cell r="P340" t="str">
            <v>시트　　　　　　　　　　　　수리</v>
          </cell>
          <cell r="Q340">
            <v>2226</v>
          </cell>
          <cell r="R340">
            <v>36060</v>
          </cell>
          <cell r="S340" t="str">
            <v>K</v>
          </cell>
          <cell r="U340" t="str">
            <v>정달호　　　　　　</v>
          </cell>
          <cell r="W340" t="str">
            <v>98-10</v>
          </cell>
          <cell r="X340" t="str">
            <v>98-09</v>
          </cell>
          <cell r="Y340">
            <v>2</v>
          </cell>
          <cell r="Z340">
            <v>9810</v>
          </cell>
        </row>
        <row r="341">
          <cell r="A341" t="str">
            <v>분당정비사업소</v>
          </cell>
          <cell r="B341" t="str">
            <v>BH04B82038302</v>
          </cell>
          <cell r="C341" t="str">
            <v>026877</v>
          </cell>
          <cell r="D341">
            <v>36077</v>
          </cell>
          <cell r="E341" t="str">
            <v>7501003800DCA</v>
          </cell>
          <cell r="F341" t="str">
            <v>SEAT ASSY-FRT-LH(DAEWON)</v>
          </cell>
          <cell r="J341" t="str">
            <v>W</v>
          </cell>
          <cell r="M341">
            <v>13000</v>
          </cell>
          <cell r="N341">
            <v>0</v>
          </cell>
          <cell r="O341" t="str">
            <v>8620020</v>
          </cell>
          <cell r="P341" t="str">
            <v>시트　　　　　　　　　　　　수리</v>
          </cell>
          <cell r="Q341">
            <v>15300</v>
          </cell>
          <cell r="R341">
            <v>35807</v>
          </cell>
          <cell r="S341" t="str">
            <v>K</v>
          </cell>
          <cell r="U341" t="str">
            <v>도투락유통주식회사</v>
          </cell>
          <cell r="W341" t="str">
            <v>98-10</v>
          </cell>
          <cell r="X341" t="str">
            <v>98-01</v>
          </cell>
          <cell r="Y341">
            <v>10</v>
          </cell>
          <cell r="Z341">
            <v>9810</v>
          </cell>
        </row>
        <row r="342">
          <cell r="A342" t="str">
            <v>분당정비사업소</v>
          </cell>
          <cell r="B342" t="str">
            <v>BH04B82048103</v>
          </cell>
          <cell r="C342" t="str">
            <v>008603</v>
          </cell>
          <cell r="D342">
            <v>36077</v>
          </cell>
          <cell r="E342" t="str">
            <v>7400106004XCAH</v>
          </cell>
          <cell r="F342" t="str">
            <v>SEAT ASSY-FRT-LH</v>
          </cell>
          <cell r="J342" t="str">
            <v>W</v>
          </cell>
          <cell r="M342">
            <v>6500</v>
          </cell>
          <cell r="N342">
            <v>0</v>
          </cell>
          <cell r="O342" t="str">
            <v>8620020</v>
          </cell>
          <cell r="P342" t="str">
            <v>시트　　　　　　　　　　　　수리</v>
          </cell>
          <cell r="Q342">
            <v>32000</v>
          </cell>
          <cell r="R342">
            <v>35573</v>
          </cell>
          <cell r="S342" t="str">
            <v>K</v>
          </cell>
          <cell r="U342" t="str">
            <v>한성종합주택건설（</v>
          </cell>
          <cell r="W342" t="str">
            <v>98-10</v>
          </cell>
          <cell r="X342" t="str">
            <v>97-05</v>
          </cell>
          <cell r="Y342">
            <v>18</v>
          </cell>
          <cell r="Z342">
            <v>9810</v>
          </cell>
        </row>
        <row r="343">
          <cell r="A343" t="str">
            <v>분당정비사업소</v>
          </cell>
          <cell r="B343" t="str">
            <v>BH04B82095701</v>
          </cell>
          <cell r="C343" t="str">
            <v>145376</v>
          </cell>
          <cell r="D343">
            <v>36083</v>
          </cell>
          <cell r="E343" t="str">
            <v>7500005000AV</v>
          </cell>
          <cell r="F343" t="str">
            <v>SEAT ASSY-RR</v>
          </cell>
          <cell r="J343" t="str">
            <v>W</v>
          </cell>
          <cell r="M343">
            <v>13000</v>
          </cell>
          <cell r="N343">
            <v>0</v>
          </cell>
          <cell r="O343" t="str">
            <v>8620020</v>
          </cell>
          <cell r="P343" t="str">
            <v>시트　　　　　　　　　　　　수리</v>
          </cell>
          <cell r="Q343">
            <v>4400</v>
          </cell>
          <cell r="R343">
            <v>36036</v>
          </cell>
          <cell r="S343" t="str">
            <v>M</v>
          </cell>
          <cell r="U343" t="str">
            <v>윤준호　　　　　　</v>
          </cell>
          <cell r="W343" t="str">
            <v>98-10</v>
          </cell>
          <cell r="X343" t="str">
            <v>98-08</v>
          </cell>
          <cell r="Y343">
            <v>3</v>
          </cell>
          <cell r="Z343">
            <v>9810</v>
          </cell>
        </row>
        <row r="344">
          <cell r="A344" t="str">
            <v>분당정비사업소</v>
          </cell>
          <cell r="B344" t="str">
            <v>BH04B82528301</v>
          </cell>
          <cell r="C344" t="str">
            <v>149510</v>
          </cell>
          <cell r="D344">
            <v>36134</v>
          </cell>
          <cell r="E344" t="str">
            <v>7500005000AV</v>
          </cell>
          <cell r="F344" t="str">
            <v>SEAT ASSY-RR</v>
          </cell>
          <cell r="G344" t="str">
            <v>이음／소음　　　　　　　</v>
          </cell>
          <cell r="H344" t="str">
            <v>조임불량　　　　　　　　</v>
          </cell>
          <cell r="J344" t="str">
            <v>W</v>
          </cell>
          <cell r="M344">
            <v>6500</v>
          </cell>
          <cell r="N344">
            <v>0</v>
          </cell>
          <cell r="O344" t="str">
            <v>8625020</v>
          </cell>
          <cell r="P344" t="str">
            <v>뒤시트앗세이　　　　　　　　수리</v>
          </cell>
          <cell r="Q344">
            <v>1000</v>
          </cell>
          <cell r="R344">
            <v>36118</v>
          </cell>
          <cell r="S344" t="str">
            <v>M</v>
          </cell>
          <cell r="U344" t="str">
            <v>문종현　　　　　　</v>
          </cell>
          <cell r="W344" t="str">
            <v>98-12</v>
          </cell>
          <cell r="X344" t="str">
            <v>98-11</v>
          </cell>
          <cell r="Y344">
            <v>2</v>
          </cell>
          <cell r="Z344">
            <v>9812</v>
          </cell>
        </row>
        <row r="345">
          <cell r="A345" t="str">
            <v>분당정비사업소</v>
          </cell>
          <cell r="B345" t="str">
            <v>BH04B82533001</v>
          </cell>
          <cell r="C345" t="str">
            <v>121886</v>
          </cell>
          <cell r="D345">
            <v>36134</v>
          </cell>
          <cell r="E345" t="str">
            <v>7500005000AV</v>
          </cell>
          <cell r="F345" t="str">
            <v>SEAT ASSY-RR</v>
          </cell>
          <cell r="G345" t="str">
            <v>작동불량（간헐작동）　　</v>
          </cell>
          <cell r="H345" t="str">
            <v>기타　　　　　　　　　　</v>
          </cell>
          <cell r="J345" t="str">
            <v>W</v>
          </cell>
          <cell r="M345">
            <v>6500</v>
          </cell>
          <cell r="N345">
            <v>0</v>
          </cell>
          <cell r="O345" t="str">
            <v>8625020</v>
          </cell>
          <cell r="P345" t="str">
            <v>뒤시트앗세이　　　　　　　　수리</v>
          </cell>
          <cell r="Q345">
            <v>9000</v>
          </cell>
          <cell r="R345">
            <v>35649</v>
          </cell>
          <cell r="S345" t="str">
            <v>M</v>
          </cell>
          <cell r="U345" t="str">
            <v>김갑선　　　　　　</v>
          </cell>
          <cell r="W345" t="str">
            <v>98-12</v>
          </cell>
          <cell r="X345" t="str">
            <v>97-08</v>
          </cell>
          <cell r="Y345">
            <v>17</v>
          </cell>
          <cell r="Z345">
            <v>9812</v>
          </cell>
        </row>
        <row r="346">
          <cell r="A346" t="str">
            <v>삼립공업사</v>
          </cell>
          <cell r="B346" t="str">
            <v>DN13B86095501</v>
          </cell>
          <cell r="C346" t="str">
            <v>038382</v>
          </cell>
          <cell r="D346">
            <v>36105</v>
          </cell>
          <cell r="E346" t="str">
            <v>7400106004XCAH</v>
          </cell>
          <cell r="F346" t="str">
            <v>SEAT ASSY-FRT-LH</v>
          </cell>
          <cell r="G346" t="str">
            <v>50</v>
          </cell>
          <cell r="H346" t="str">
            <v>26</v>
          </cell>
          <cell r="J346" t="str">
            <v>W</v>
          </cell>
          <cell r="M346">
            <v>13000</v>
          </cell>
          <cell r="N346">
            <v>0</v>
          </cell>
          <cell r="O346" t="str">
            <v>8620020</v>
          </cell>
          <cell r="P346" t="str">
            <v>시트　　　　　　　　　　　　수리</v>
          </cell>
          <cell r="Q346">
            <v>615</v>
          </cell>
          <cell r="R346">
            <v>36103</v>
          </cell>
          <cell r="S346" t="str">
            <v>K</v>
          </cell>
          <cell r="U346" t="str">
            <v>송영종　　　　　　</v>
          </cell>
          <cell r="W346" t="str">
            <v>98-11</v>
          </cell>
          <cell r="X346" t="str">
            <v>98-11</v>
          </cell>
          <cell r="Y346">
            <v>1</v>
          </cell>
          <cell r="Z346">
            <v>9811</v>
          </cell>
        </row>
        <row r="347">
          <cell r="A347" t="str">
            <v>삼성공업합자회사</v>
          </cell>
          <cell r="B347" t="str">
            <v>DQ20B85417201</v>
          </cell>
          <cell r="C347" t="str">
            <v>147814</v>
          </cell>
          <cell r="D347">
            <v>36137</v>
          </cell>
          <cell r="E347" t="str">
            <v>7500005000AV</v>
          </cell>
          <cell r="F347" t="str">
            <v>SEAT ASSY-RR</v>
          </cell>
          <cell r="G347" t="str">
            <v>이음／소음　　　　　　　</v>
          </cell>
          <cell r="H347" t="str">
            <v>탈락　　　　　　　　　　</v>
          </cell>
          <cell r="J347" t="str">
            <v>W</v>
          </cell>
          <cell r="M347">
            <v>13000</v>
          </cell>
          <cell r="N347">
            <v>0</v>
          </cell>
          <cell r="O347" t="str">
            <v>8620020</v>
          </cell>
          <cell r="P347" t="str">
            <v>시트　　　　　　　　　　　　수리</v>
          </cell>
          <cell r="Q347">
            <v>8100</v>
          </cell>
          <cell r="R347">
            <v>36088</v>
          </cell>
          <cell r="S347" t="str">
            <v>M</v>
          </cell>
          <cell r="U347" t="str">
            <v>동양라이너－주　　</v>
          </cell>
          <cell r="W347" t="str">
            <v>98-12</v>
          </cell>
          <cell r="X347" t="str">
            <v>98-10</v>
          </cell>
          <cell r="Y347">
            <v>3</v>
          </cell>
          <cell r="Z347">
            <v>9812</v>
          </cell>
        </row>
        <row r="348">
          <cell r="A348" t="str">
            <v>삼성공업합자회사</v>
          </cell>
          <cell r="B348" t="str">
            <v>DQ20B96011601</v>
          </cell>
          <cell r="C348" t="str">
            <v>151939</v>
          </cell>
          <cell r="D348">
            <v>36171</v>
          </cell>
          <cell r="E348" t="str">
            <v>P7500006006XCAH</v>
          </cell>
          <cell r="F348" t="str">
            <v>SEAT ASSY-RR</v>
          </cell>
          <cell r="G348" t="str">
            <v>이음／소음　　　　　　　</v>
          </cell>
          <cell r="H348" t="str">
            <v>간섭　　　　　　　　　　</v>
          </cell>
          <cell r="J348" t="str">
            <v>W</v>
          </cell>
          <cell r="M348">
            <v>13000</v>
          </cell>
          <cell r="N348">
            <v>0</v>
          </cell>
          <cell r="O348" t="str">
            <v>8620020</v>
          </cell>
          <cell r="P348" t="str">
            <v>시트　　　　　　　　　　　　수리</v>
          </cell>
          <cell r="Q348">
            <v>2500</v>
          </cell>
          <cell r="R348">
            <v>36153</v>
          </cell>
          <cell r="S348" t="str">
            <v>M</v>
          </cell>
          <cell r="U348" t="str">
            <v>송근우　　　　</v>
          </cell>
          <cell r="W348" t="str">
            <v>99-01</v>
          </cell>
          <cell r="X348" t="str">
            <v>98-12</v>
          </cell>
          <cell r="Y348">
            <v>12</v>
          </cell>
          <cell r="Z348">
            <v>9901</v>
          </cell>
        </row>
        <row r="349">
          <cell r="A349" t="str">
            <v>삼양상사</v>
          </cell>
          <cell r="B349" t="str">
            <v>DM27B96001201</v>
          </cell>
          <cell r="C349" t="str">
            <v>012431</v>
          </cell>
          <cell r="D349">
            <v>36165</v>
          </cell>
          <cell r="E349" t="str">
            <v>P7400206015XLAA</v>
          </cell>
          <cell r="F349" t="str">
            <v>SEAT ASSY-FRT</v>
          </cell>
          <cell r="G349" t="str">
            <v>이음／소음　　　　　　　</v>
          </cell>
          <cell r="H349" t="str">
            <v>조임불량　　　　　　　　</v>
          </cell>
          <cell r="J349" t="str">
            <v>W</v>
          </cell>
          <cell r="M349">
            <v>13000</v>
          </cell>
          <cell r="N349">
            <v>0</v>
          </cell>
          <cell r="O349" t="str">
            <v>8620020</v>
          </cell>
          <cell r="P349" t="str">
            <v>시트　　　　　　　　　　　　수리</v>
          </cell>
          <cell r="Q349">
            <v>32439</v>
          </cell>
          <cell r="R349">
            <v>35616</v>
          </cell>
          <cell r="S349" t="str">
            <v>K</v>
          </cell>
          <cell r="U349" t="str">
            <v>엄태억　　　　</v>
          </cell>
          <cell r="W349" t="str">
            <v>99-01</v>
          </cell>
          <cell r="X349" t="str">
            <v>97-07</v>
          </cell>
          <cell r="Y349">
            <v>19</v>
          </cell>
          <cell r="Z349">
            <v>9901</v>
          </cell>
        </row>
        <row r="350">
          <cell r="A350" t="str">
            <v>삼양자동차정비공장</v>
          </cell>
          <cell r="B350" t="str">
            <v>DP18B86117301</v>
          </cell>
          <cell r="C350" t="str">
            <v>020848</v>
          </cell>
          <cell r="D350">
            <v>36008</v>
          </cell>
          <cell r="E350" t="str">
            <v>7400206801CAH</v>
          </cell>
          <cell r="F350" t="str">
            <v>SEAT ASSY-FRT-RH</v>
          </cell>
          <cell r="J350" t="str">
            <v>W</v>
          </cell>
          <cell r="K350" t="str">
            <v>7400206801CAH</v>
          </cell>
          <cell r="L350" t="str">
            <v>SEAT ASSY-FRT-RH</v>
          </cell>
          <cell r="M350">
            <v>9100</v>
          </cell>
          <cell r="N350">
            <v>186000</v>
          </cell>
          <cell r="Q350">
            <v>20220</v>
          </cell>
          <cell r="R350">
            <v>35704</v>
          </cell>
          <cell r="S350" t="str">
            <v>K</v>
          </cell>
          <cell r="W350" t="str">
            <v>98-08</v>
          </cell>
          <cell r="X350" t="str">
            <v>97-10</v>
          </cell>
          <cell r="Y350">
            <v>11</v>
          </cell>
          <cell r="Z350">
            <v>9809</v>
          </cell>
        </row>
        <row r="351">
          <cell r="A351" t="str">
            <v>서대구정비사업소</v>
          </cell>
          <cell r="B351" t="str">
            <v>AD01B80027201</v>
          </cell>
          <cell r="C351" t="str">
            <v>023372</v>
          </cell>
          <cell r="D351">
            <v>36123</v>
          </cell>
          <cell r="E351" t="str">
            <v>7400106001CAH</v>
          </cell>
          <cell r="F351" t="str">
            <v>SEAT ASSY-FRT-LH</v>
          </cell>
          <cell r="G351" t="str">
            <v>재봉불량　　　　　　　　</v>
          </cell>
          <cell r="H351" t="str">
            <v>재봉불량　　　　　　　　</v>
          </cell>
          <cell r="J351" t="str">
            <v>W</v>
          </cell>
          <cell r="K351" t="str">
            <v>7400106001CAH</v>
          </cell>
          <cell r="L351" t="str">
            <v>SEAT ASSY-FRT-LH</v>
          </cell>
          <cell r="M351">
            <v>9100</v>
          </cell>
          <cell r="N351">
            <v>107400</v>
          </cell>
          <cell r="Q351">
            <v>25000</v>
          </cell>
          <cell r="R351">
            <v>35760</v>
          </cell>
          <cell r="S351" t="str">
            <v>K</v>
          </cell>
          <cell r="U351" t="str">
            <v>허대열　　　　　　</v>
          </cell>
          <cell r="W351" t="str">
            <v>98-11</v>
          </cell>
          <cell r="X351" t="str">
            <v>97-11</v>
          </cell>
          <cell r="Y351">
            <v>13</v>
          </cell>
          <cell r="Z351">
            <v>9812</v>
          </cell>
        </row>
        <row r="352">
          <cell r="A352" t="str">
            <v>서대구정비사업소</v>
          </cell>
          <cell r="B352" t="str">
            <v>AD01B80051702</v>
          </cell>
          <cell r="C352" t="str">
            <v>036713</v>
          </cell>
          <cell r="D352">
            <v>36131</v>
          </cell>
          <cell r="E352" t="str">
            <v>7400105000AV</v>
          </cell>
          <cell r="F352" t="str">
            <v>SEAT ASSY-FRT-LH</v>
          </cell>
          <cell r="G352" t="str">
            <v>조정불량　　　　　　　　</v>
          </cell>
          <cell r="H352" t="str">
            <v>위치불량　　　　　　　　</v>
          </cell>
          <cell r="J352" t="str">
            <v>W</v>
          </cell>
          <cell r="M352">
            <v>9100</v>
          </cell>
          <cell r="N352">
            <v>0</v>
          </cell>
          <cell r="O352" t="str">
            <v>8620200</v>
          </cell>
          <cell r="P352" t="str">
            <v>앞시트앗세이（좌）　　　　탈부착</v>
          </cell>
          <cell r="Q352">
            <v>7800</v>
          </cell>
          <cell r="R352">
            <v>36069</v>
          </cell>
          <cell r="S352" t="str">
            <v>K</v>
          </cell>
          <cell r="U352" t="str">
            <v>윤재순　　　　　　</v>
          </cell>
          <cell r="W352" t="str">
            <v>98-12</v>
          </cell>
          <cell r="X352" t="str">
            <v>98-10</v>
          </cell>
          <cell r="Y352">
            <v>3</v>
          </cell>
          <cell r="Z352">
            <v>9812</v>
          </cell>
        </row>
        <row r="353">
          <cell r="A353" t="str">
            <v>서대구정비사업소</v>
          </cell>
          <cell r="B353" t="str">
            <v>AD01B80075101</v>
          </cell>
          <cell r="C353" t="str">
            <v>038764</v>
          </cell>
          <cell r="D353">
            <v>36139</v>
          </cell>
          <cell r="E353" t="str">
            <v>7400206801CAH</v>
          </cell>
          <cell r="F353" t="str">
            <v>SEAT ASSY-FRT-RH</v>
          </cell>
          <cell r="G353" t="str">
            <v>이음／소음　　　　　　　</v>
          </cell>
          <cell r="H353" t="str">
            <v>접촉불량　　　　　　　　</v>
          </cell>
          <cell r="J353" t="str">
            <v>W</v>
          </cell>
          <cell r="K353" t="str">
            <v>7400206801CAH</v>
          </cell>
          <cell r="L353" t="str">
            <v>SEAT ASSY-FRT-RH</v>
          </cell>
          <cell r="M353">
            <v>9100</v>
          </cell>
          <cell r="N353">
            <v>105400</v>
          </cell>
          <cell r="Q353">
            <v>1302</v>
          </cell>
          <cell r="R353">
            <v>36117</v>
          </cell>
          <cell r="S353" t="str">
            <v>K</v>
          </cell>
          <cell r="U353" t="str">
            <v>김재일　　　　　　</v>
          </cell>
          <cell r="W353" t="str">
            <v>98-12</v>
          </cell>
          <cell r="X353" t="str">
            <v>98-11</v>
          </cell>
          <cell r="Y353">
            <v>2</v>
          </cell>
          <cell r="Z353">
            <v>9812</v>
          </cell>
        </row>
        <row r="354">
          <cell r="A354" t="str">
            <v>서대구정비사업소</v>
          </cell>
          <cell r="B354" t="str">
            <v>AD01B80089003</v>
          </cell>
          <cell r="C354" t="str">
            <v>141019</v>
          </cell>
          <cell r="D354">
            <v>36144</v>
          </cell>
          <cell r="E354" t="str">
            <v>7500005102XAAC</v>
          </cell>
          <cell r="F354" t="str">
            <v>SEAT ASSY-RR(LEATHER)</v>
          </cell>
          <cell r="G354" t="str">
            <v>이음／소음　　　　　　　</v>
          </cell>
          <cell r="H354" t="str">
            <v>밸런스불량　　　　　　　</v>
          </cell>
          <cell r="J354" t="str">
            <v>W</v>
          </cell>
          <cell r="M354">
            <v>13000</v>
          </cell>
          <cell r="N354">
            <v>0</v>
          </cell>
          <cell r="O354" t="str">
            <v>8620020</v>
          </cell>
          <cell r="P354" t="str">
            <v>시트　　　　　　　　　　　　수리</v>
          </cell>
          <cell r="Q354">
            <v>300</v>
          </cell>
          <cell r="R354">
            <v>36133</v>
          </cell>
          <cell r="S354" t="str">
            <v>M</v>
          </cell>
          <cell r="U354" t="str">
            <v>황미자　　　　　　</v>
          </cell>
          <cell r="W354" t="str">
            <v>98-12</v>
          </cell>
          <cell r="X354" t="str">
            <v>98-12</v>
          </cell>
          <cell r="Y354">
            <v>1</v>
          </cell>
          <cell r="Z354">
            <v>9812</v>
          </cell>
        </row>
        <row r="355">
          <cell r="A355" t="str">
            <v>서대구정비사업소</v>
          </cell>
          <cell r="B355" t="str">
            <v>AD01B80089102</v>
          </cell>
          <cell r="C355" t="str">
            <v>036820</v>
          </cell>
          <cell r="D355">
            <v>36144</v>
          </cell>
          <cell r="E355" t="str">
            <v>7401106030XLAA</v>
          </cell>
          <cell r="F355" t="str">
            <v>SEAT ASSY-FRT-LH</v>
          </cell>
          <cell r="G355" t="str">
            <v>이음／소음　　　　　　　</v>
          </cell>
          <cell r="H355" t="str">
            <v>접촉불량　　　　　　　　</v>
          </cell>
          <cell r="J355" t="str">
            <v>W</v>
          </cell>
          <cell r="M355">
            <v>9100</v>
          </cell>
          <cell r="N355">
            <v>0</v>
          </cell>
          <cell r="O355" t="str">
            <v>8620200</v>
          </cell>
          <cell r="P355" t="str">
            <v>앞시트앗세이（좌）　　　　탈부착</v>
          </cell>
          <cell r="Q355">
            <v>1700</v>
          </cell>
          <cell r="R355">
            <v>36131</v>
          </cell>
          <cell r="S355" t="str">
            <v>K</v>
          </cell>
          <cell r="U355" t="str">
            <v>송세영　　　　　　</v>
          </cell>
          <cell r="W355" t="str">
            <v>98-12</v>
          </cell>
          <cell r="X355" t="str">
            <v>98-12</v>
          </cell>
          <cell r="Y355">
            <v>1</v>
          </cell>
          <cell r="Z355">
            <v>9812</v>
          </cell>
        </row>
        <row r="356">
          <cell r="A356" t="str">
            <v>서대구정비사업소</v>
          </cell>
          <cell r="B356" t="str">
            <v>AD01B80099101</v>
          </cell>
          <cell r="C356" t="str">
            <v>118473</v>
          </cell>
          <cell r="D356">
            <v>36147</v>
          </cell>
          <cell r="E356" t="str">
            <v>7500005003CAN</v>
          </cell>
          <cell r="F356" t="str">
            <v>SEAT ASSY-RR(F/WOVEN)</v>
          </cell>
          <cell r="G356" t="str">
            <v>이음／소음　　　　　　　</v>
          </cell>
          <cell r="H356" t="str">
            <v>훨거움／늘어짐　　　　　</v>
          </cell>
          <cell r="J356" t="str">
            <v>W</v>
          </cell>
          <cell r="K356" t="str">
            <v>7500005003CAN</v>
          </cell>
          <cell r="L356" t="str">
            <v>SEAT ASSY-RR(F/WOVEN)</v>
          </cell>
          <cell r="M356">
            <v>9100</v>
          </cell>
          <cell r="N356">
            <v>206900</v>
          </cell>
          <cell r="Q356">
            <v>27500</v>
          </cell>
          <cell r="R356">
            <v>35573</v>
          </cell>
          <cell r="S356" t="str">
            <v>M</v>
          </cell>
          <cell r="U356" t="str">
            <v>이위선　　　　　　</v>
          </cell>
          <cell r="W356" t="str">
            <v>98-12</v>
          </cell>
          <cell r="X356" t="str">
            <v>97-05</v>
          </cell>
          <cell r="Y356">
            <v>20</v>
          </cell>
          <cell r="Z356">
            <v>9812</v>
          </cell>
        </row>
        <row r="357">
          <cell r="A357" t="str">
            <v>서대구정비사업소</v>
          </cell>
          <cell r="B357" t="str">
            <v>AD01B80099802</v>
          </cell>
          <cell r="C357" t="str">
            <v>026285</v>
          </cell>
          <cell r="D357">
            <v>36147</v>
          </cell>
          <cell r="E357" t="str">
            <v>7400106001CAH</v>
          </cell>
          <cell r="F357" t="str">
            <v>SEAT ASSY-FRT-LH</v>
          </cell>
          <cell r="G357" t="str">
            <v>떨어짐（이탈，빠짐）　　</v>
          </cell>
          <cell r="H357" t="str">
            <v>훨거움／늘어짐　　　　　</v>
          </cell>
          <cell r="J357" t="str">
            <v>W</v>
          </cell>
          <cell r="K357" t="str">
            <v>8573005020</v>
          </cell>
          <cell r="L357" t="str">
            <v>SWITCH ASSY-DR(2P)</v>
          </cell>
          <cell r="M357">
            <v>6500</v>
          </cell>
          <cell r="N357">
            <v>0</v>
          </cell>
          <cell r="Q357">
            <v>37000</v>
          </cell>
          <cell r="R357">
            <v>35788</v>
          </cell>
          <cell r="S357" t="str">
            <v>K</v>
          </cell>
          <cell r="U357" t="str">
            <v>최덕권　　　　　　</v>
          </cell>
          <cell r="W357" t="str">
            <v>98-12</v>
          </cell>
          <cell r="X357" t="str">
            <v>97-12</v>
          </cell>
          <cell r="Y357">
            <v>13</v>
          </cell>
          <cell r="Z357">
            <v>9812</v>
          </cell>
        </row>
        <row r="358">
          <cell r="A358" t="str">
            <v>서대구정비사업소</v>
          </cell>
          <cell r="B358" t="str">
            <v>AD01B80116202</v>
          </cell>
          <cell r="C358" t="str">
            <v>150776</v>
          </cell>
          <cell r="D358">
            <v>36153</v>
          </cell>
          <cell r="E358" t="str">
            <v>7400205011AAC</v>
          </cell>
          <cell r="F358" t="str">
            <v>SEAT ASSY-FRT-RH(R/LEATHE</v>
          </cell>
          <cell r="G358" t="str">
            <v>이음／소음　　　　　　　</v>
          </cell>
          <cell r="H358" t="str">
            <v>조정불량　　　　　　　　</v>
          </cell>
          <cell r="J358" t="str">
            <v>W</v>
          </cell>
          <cell r="M358">
            <v>9100</v>
          </cell>
          <cell r="N358">
            <v>0</v>
          </cell>
          <cell r="O358" t="str">
            <v>8620400</v>
          </cell>
          <cell r="P358" t="str">
            <v>앞시트앗세이（우）　　　　탈부착</v>
          </cell>
          <cell r="Q358">
            <v>1000</v>
          </cell>
          <cell r="R358">
            <v>36140</v>
          </cell>
          <cell r="S358" t="str">
            <v>M</v>
          </cell>
          <cell r="U358" t="str">
            <v>강병삼　　　　　　</v>
          </cell>
          <cell r="W358" t="str">
            <v>98-12</v>
          </cell>
          <cell r="X358" t="str">
            <v>98-12</v>
          </cell>
          <cell r="Y358">
            <v>1</v>
          </cell>
          <cell r="Z358">
            <v>9812</v>
          </cell>
        </row>
        <row r="359">
          <cell r="A359" t="str">
            <v>서대구정비사업소</v>
          </cell>
          <cell r="B359" t="str">
            <v>AD01B80125702</v>
          </cell>
          <cell r="C359" t="str">
            <v>133192</v>
          </cell>
          <cell r="D359">
            <v>36158</v>
          </cell>
          <cell r="E359" t="str">
            <v>7400205400CAN</v>
          </cell>
          <cell r="F359" t="str">
            <v>SEAT ASSY-FRT-RH(F/WOVEN)</v>
          </cell>
          <cell r="G359" t="str">
            <v>이음／소음　　　　　　　</v>
          </cell>
          <cell r="H359" t="str">
            <v>변형／휨　　　　　　　　</v>
          </cell>
          <cell r="J359" t="str">
            <v>W</v>
          </cell>
          <cell r="K359" t="str">
            <v>7500005002CAN</v>
          </cell>
          <cell r="L359" t="str">
            <v>SEAT ASSY-RR(F/WOVEN)</v>
          </cell>
          <cell r="M359">
            <v>18200</v>
          </cell>
          <cell r="N359">
            <v>0</v>
          </cell>
          <cell r="O359" t="str">
            <v>8625000</v>
          </cell>
          <cell r="P359" t="str">
            <v>뒤시트앗세이　　　　　　　탈부착</v>
          </cell>
          <cell r="Q359">
            <v>30000</v>
          </cell>
          <cell r="R359">
            <v>35758</v>
          </cell>
          <cell r="S359" t="str">
            <v>M</v>
          </cell>
          <cell r="U359" t="str">
            <v>이재완　　　　　　</v>
          </cell>
          <cell r="W359" t="str">
            <v>98-12</v>
          </cell>
          <cell r="X359" t="str">
            <v>97-11</v>
          </cell>
          <cell r="Y359">
            <v>14</v>
          </cell>
          <cell r="Z359">
            <v>9812</v>
          </cell>
        </row>
        <row r="360">
          <cell r="A360" t="str">
            <v>서대구정비사업소</v>
          </cell>
          <cell r="B360" t="str">
            <v>AD01B90003403</v>
          </cell>
          <cell r="C360" t="str">
            <v>146606</v>
          </cell>
          <cell r="D360">
            <v>36164</v>
          </cell>
          <cell r="E360" t="str">
            <v>P7400205400CAS</v>
          </cell>
          <cell r="F360" t="str">
            <v>SEAT ASSY-FRT</v>
          </cell>
          <cell r="G360" t="str">
            <v>이음／소음　　　　　　　</v>
          </cell>
          <cell r="H360" t="str">
            <v>간섭　　　　　　　　　　</v>
          </cell>
          <cell r="J360" t="str">
            <v>W</v>
          </cell>
          <cell r="M360">
            <v>13000</v>
          </cell>
          <cell r="N360">
            <v>0</v>
          </cell>
          <cell r="O360" t="str">
            <v>8620420</v>
          </cell>
          <cell r="P360" t="str">
            <v>앞시트앗세이（우）　　　　　수리</v>
          </cell>
          <cell r="Q360">
            <v>10000</v>
          </cell>
          <cell r="R360">
            <v>36059</v>
          </cell>
          <cell r="S360" t="str">
            <v>M</v>
          </cell>
          <cell r="U360" t="str">
            <v>한명원</v>
          </cell>
          <cell r="W360" t="str">
            <v>99-01</v>
          </cell>
          <cell r="X360" t="str">
            <v>98-09</v>
          </cell>
          <cell r="Y360">
            <v>5</v>
          </cell>
          <cell r="Z360">
            <v>9901</v>
          </cell>
        </row>
        <row r="361">
          <cell r="A361" t="str">
            <v>서대구정비사업소</v>
          </cell>
          <cell r="B361" t="str">
            <v>AD01B90005502</v>
          </cell>
          <cell r="C361" t="str">
            <v>037650</v>
          </cell>
          <cell r="D361">
            <v>36165</v>
          </cell>
          <cell r="E361" t="str">
            <v>P7401106030XLAA</v>
          </cell>
          <cell r="F361" t="str">
            <v>SEAT ASSY-FRT</v>
          </cell>
          <cell r="G361" t="str">
            <v>작동불능　　　　　　　　</v>
          </cell>
          <cell r="H361" t="str">
            <v>쇼트　　　　　　　　　　</v>
          </cell>
          <cell r="J361" t="str">
            <v>W</v>
          </cell>
          <cell r="M361">
            <v>6500</v>
          </cell>
          <cell r="N361">
            <v>0</v>
          </cell>
          <cell r="O361" t="str">
            <v>8620020</v>
          </cell>
          <cell r="P361" t="str">
            <v>시트　　　　　　　　　　　　수리</v>
          </cell>
          <cell r="Q361">
            <v>2000</v>
          </cell>
          <cell r="R361">
            <v>36132</v>
          </cell>
          <cell r="S361" t="str">
            <v>K</v>
          </cell>
          <cell r="U361" t="str">
            <v>손요한　　　　　　</v>
          </cell>
          <cell r="W361" t="str">
            <v>99-01</v>
          </cell>
          <cell r="X361" t="str">
            <v>98-12</v>
          </cell>
          <cell r="Y361">
            <v>12</v>
          </cell>
          <cell r="Z361">
            <v>9901</v>
          </cell>
        </row>
        <row r="362">
          <cell r="A362" t="str">
            <v>서대구정비사업소</v>
          </cell>
          <cell r="B362" t="str">
            <v>AD01B90032901</v>
          </cell>
          <cell r="C362" t="str">
            <v>036820</v>
          </cell>
          <cell r="D362">
            <v>36173</v>
          </cell>
          <cell r="E362" t="str">
            <v>P7400106001CAH</v>
          </cell>
          <cell r="F362" t="str">
            <v>SEAT ASSY-FRT</v>
          </cell>
          <cell r="G362" t="str">
            <v>이음／소음　　　　　　　</v>
          </cell>
          <cell r="H362" t="str">
            <v>훨거움／늘어짐　　　　　</v>
          </cell>
          <cell r="J362" t="str">
            <v>W</v>
          </cell>
          <cell r="K362" t="str">
            <v>P7400106001CAH</v>
          </cell>
          <cell r="L362" t="str">
            <v>SEAT ASSY-FRT-LH</v>
          </cell>
          <cell r="M362">
            <v>9100</v>
          </cell>
          <cell r="N362">
            <v>0</v>
          </cell>
          <cell r="Q362">
            <v>3300</v>
          </cell>
          <cell r="R362">
            <v>36131</v>
          </cell>
          <cell r="S362" t="str">
            <v>K</v>
          </cell>
          <cell r="U362" t="str">
            <v>송세영　　　　　　</v>
          </cell>
          <cell r="W362" t="str">
            <v>99-01</v>
          </cell>
          <cell r="X362" t="str">
            <v>98-12</v>
          </cell>
          <cell r="Y362">
            <v>12</v>
          </cell>
          <cell r="Z362">
            <v>9901</v>
          </cell>
        </row>
        <row r="363">
          <cell r="A363" t="str">
            <v>서대구정비사업소</v>
          </cell>
          <cell r="B363" t="str">
            <v>AD01B90033602</v>
          </cell>
          <cell r="C363" t="str">
            <v>148396</v>
          </cell>
          <cell r="D363">
            <v>36173</v>
          </cell>
          <cell r="E363" t="str">
            <v>P7400105750AAC</v>
          </cell>
          <cell r="F363" t="str">
            <v>SEAT ASSY-FRT</v>
          </cell>
          <cell r="G363" t="str">
            <v>작동불능　　　　　　　　</v>
          </cell>
          <cell r="H363" t="str">
            <v>조정불량　　　　　　　　</v>
          </cell>
          <cell r="J363" t="str">
            <v>W</v>
          </cell>
          <cell r="M363">
            <v>13000</v>
          </cell>
          <cell r="N363">
            <v>0</v>
          </cell>
          <cell r="O363" t="str">
            <v>8620220</v>
          </cell>
          <cell r="P363" t="str">
            <v>앞시트앗세이（좌）　　　　　수리</v>
          </cell>
          <cell r="Q363">
            <v>5300</v>
          </cell>
          <cell r="R363">
            <v>36097</v>
          </cell>
          <cell r="S363" t="str">
            <v>M</v>
          </cell>
          <cell r="U363" t="str">
            <v>이동걸　　　　　　</v>
          </cell>
          <cell r="W363" t="str">
            <v>99-01</v>
          </cell>
          <cell r="X363" t="str">
            <v>98-10</v>
          </cell>
          <cell r="Y363">
            <v>14</v>
          </cell>
          <cell r="Z363">
            <v>9901</v>
          </cell>
        </row>
        <row r="364">
          <cell r="A364" t="str">
            <v>서대구정비사업소</v>
          </cell>
          <cell r="B364" t="str">
            <v>AD01B90057202</v>
          </cell>
          <cell r="C364" t="str">
            <v>009990</v>
          </cell>
          <cell r="D364">
            <v>36181</v>
          </cell>
          <cell r="E364" t="str">
            <v>P7500006037XLAA</v>
          </cell>
          <cell r="F364" t="str">
            <v>SEAT ASSY-RR</v>
          </cell>
          <cell r="G364" t="str">
            <v>이음／소음　　　　　　　</v>
          </cell>
          <cell r="H364" t="str">
            <v>조임불량　　　　　　　　</v>
          </cell>
          <cell r="J364" t="str">
            <v>W</v>
          </cell>
          <cell r="M364">
            <v>3900</v>
          </cell>
          <cell r="N364">
            <v>0</v>
          </cell>
          <cell r="O364" t="str">
            <v>8625020</v>
          </cell>
          <cell r="P364" t="str">
            <v>뒤시트앗세이　　　　　　　　수리</v>
          </cell>
          <cell r="Q364">
            <v>34000</v>
          </cell>
          <cell r="R364">
            <v>35597</v>
          </cell>
          <cell r="S364" t="str">
            <v>K</v>
          </cell>
          <cell r="U364" t="str">
            <v>조병덕</v>
          </cell>
          <cell r="W364" t="str">
            <v>99-01</v>
          </cell>
          <cell r="X364" t="str">
            <v>97-06</v>
          </cell>
          <cell r="Y364">
            <v>20</v>
          </cell>
          <cell r="Z364">
            <v>9901</v>
          </cell>
        </row>
        <row r="365">
          <cell r="A365" t="str">
            <v>서대구정비사업소</v>
          </cell>
          <cell r="B365" t="str">
            <v>AD01T480900059</v>
          </cell>
          <cell r="C365" t="str">
            <v>137485</v>
          </cell>
          <cell r="D365">
            <v>36039</v>
          </cell>
          <cell r="E365" t="str">
            <v>7500005003CAN</v>
          </cell>
          <cell r="F365" t="str">
            <v>SEAT ASSY-RR(F/WOVEN)</v>
          </cell>
          <cell r="J365" t="str">
            <v>W</v>
          </cell>
          <cell r="K365" t="str">
            <v>7500005003CAN</v>
          </cell>
          <cell r="L365" t="str">
            <v>SEAT ASSY-RR(F/WOVEN)</v>
          </cell>
          <cell r="M365">
            <v>22100</v>
          </cell>
          <cell r="N365">
            <v>206900</v>
          </cell>
          <cell r="O365" t="str">
            <v>8625000</v>
          </cell>
          <cell r="P365" t="str">
            <v>뒤시트앗세이　　　　　　　탈부착</v>
          </cell>
          <cell r="Q365">
            <v>4320</v>
          </cell>
          <cell r="R365">
            <v>35977</v>
          </cell>
          <cell r="S365" t="str">
            <v>M</v>
          </cell>
          <cell r="U365" t="str">
            <v>정규호　　　　　　　</v>
          </cell>
          <cell r="W365" t="str">
            <v>98-09</v>
          </cell>
          <cell r="X365" t="str">
            <v>98-07</v>
          </cell>
          <cell r="Y365">
            <v>3</v>
          </cell>
          <cell r="Z365">
            <v>9809</v>
          </cell>
        </row>
        <row r="366">
          <cell r="A366" t="str">
            <v>서대구정비사업소</v>
          </cell>
          <cell r="B366" t="str">
            <v>AD01T480900200</v>
          </cell>
          <cell r="C366" t="str">
            <v>142489</v>
          </cell>
          <cell r="D366">
            <v>36039</v>
          </cell>
          <cell r="E366" t="str">
            <v>7500005000AV</v>
          </cell>
          <cell r="F366" t="str">
            <v>SEAT ASSY-RR</v>
          </cell>
          <cell r="M366">
            <v>6500</v>
          </cell>
          <cell r="N366">
            <v>0</v>
          </cell>
          <cell r="O366" t="str">
            <v>750990A</v>
          </cell>
          <cell r="Q366">
            <v>500</v>
          </cell>
          <cell r="R366">
            <v>36039</v>
          </cell>
          <cell r="S366" t="str">
            <v>M</v>
          </cell>
          <cell r="U366" t="str">
            <v>박경수　　　　　　　</v>
          </cell>
          <cell r="W366" t="str">
            <v>98-09</v>
          </cell>
          <cell r="X366" t="str">
            <v>98-09</v>
          </cell>
          <cell r="Y366">
            <v>1</v>
          </cell>
          <cell r="Z366">
            <v>9809</v>
          </cell>
        </row>
        <row r="367">
          <cell r="A367" t="str">
            <v>서대구정비사업소</v>
          </cell>
          <cell r="B367" t="str">
            <v>AD01T480900487</v>
          </cell>
          <cell r="C367" t="str">
            <v>015173</v>
          </cell>
          <cell r="D367">
            <v>36039</v>
          </cell>
          <cell r="E367" t="str">
            <v>7400206801CAH</v>
          </cell>
          <cell r="F367" t="str">
            <v>SEAT ASSY-FRT-RH</v>
          </cell>
          <cell r="J367" t="str">
            <v>W</v>
          </cell>
          <cell r="K367" t="str">
            <v>7400206801CAH</v>
          </cell>
          <cell r="L367" t="str">
            <v>SEAT ASSY-FRT-RH</v>
          </cell>
          <cell r="M367">
            <v>9100</v>
          </cell>
          <cell r="N367">
            <v>105400</v>
          </cell>
          <cell r="O367" t="str">
            <v>8620400</v>
          </cell>
          <cell r="P367" t="str">
            <v>앞시트앗세이（우）　　　　탈부착</v>
          </cell>
          <cell r="Q367">
            <v>26000</v>
          </cell>
          <cell r="R367">
            <v>35643</v>
          </cell>
          <cell r="S367" t="str">
            <v>K</v>
          </cell>
          <cell r="U367" t="str">
            <v>김혜숙　　　　　　　</v>
          </cell>
          <cell r="W367" t="str">
            <v>98-09</v>
          </cell>
          <cell r="X367" t="str">
            <v>97-08</v>
          </cell>
          <cell r="Y367">
            <v>14</v>
          </cell>
          <cell r="Z367">
            <v>9809</v>
          </cell>
        </row>
        <row r="368">
          <cell r="A368" t="str">
            <v>서대구정비사업소</v>
          </cell>
          <cell r="B368" t="str">
            <v>AD01T480900817</v>
          </cell>
          <cell r="C368" t="str">
            <v>020388</v>
          </cell>
          <cell r="D368">
            <v>36039</v>
          </cell>
          <cell r="E368" t="str">
            <v>75000060A0CAH</v>
          </cell>
          <cell r="F368" t="str">
            <v>SEAT ASSY-RR</v>
          </cell>
          <cell r="J368" t="str">
            <v>W</v>
          </cell>
          <cell r="K368" t="str">
            <v>75000060A0CAH</v>
          </cell>
          <cell r="L368" t="str">
            <v>SEAT ASSY-RR</v>
          </cell>
          <cell r="M368">
            <v>22100</v>
          </cell>
          <cell r="N368">
            <v>219900</v>
          </cell>
          <cell r="O368" t="str">
            <v>8625000</v>
          </cell>
          <cell r="P368" t="str">
            <v>뒤시트앗세이　　　　　　　탈부착</v>
          </cell>
          <cell r="Q368">
            <v>15900</v>
          </cell>
          <cell r="R368">
            <v>35735</v>
          </cell>
          <cell r="S368" t="str">
            <v>K</v>
          </cell>
          <cell r="U368" t="str">
            <v>김　래향　　　　　　</v>
          </cell>
          <cell r="W368" t="str">
            <v>98-09</v>
          </cell>
          <cell r="X368" t="str">
            <v>97-11</v>
          </cell>
          <cell r="Y368">
            <v>11</v>
          </cell>
          <cell r="Z368">
            <v>9809</v>
          </cell>
        </row>
        <row r="369">
          <cell r="A369" t="str">
            <v>서대구정비사업소</v>
          </cell>
          <cell r="B369" t="str">
            <v>AD01T481000409</v>
          </cell>
          <cell r="C369" t="str">
            <v>028541</v>
          </cell>
          <cell r="D369">
            <v>36082</v>
          </cell>
          <cell r="E369" t="str">
            <v>7400106001CAH</v>
          </cell>
          <cell r="F369" t="str">
            <v>SEAT ASSY-FRT-LH</v>
          </cell>
          <cell r="M369">
            <v>9100</v>
          </cell>
          <cell r="N369">
            <v>107400</v>
          </cell>
          <cell r="O369" t="str">
            <v>8620200</v>
          </cell>
          <cell r="P369" t="str">
            <v>앞시트앗세이（좌）　　　　탈부착</v>
          </cell>
          <cell r="Q369">
            <v>1500</v>
          </cell>
          <cell r="R369">
            <v>36026</v>
          </cell>
          <cell r="S369" t="str">
            <v>K</v>
          </cell>
          <cell r="U369" t="str">
            <v>대지상사　　　　　　</v>
          </cell>
          <cell r="W369" t="str">
            <v>98-10</v>
          </cell>
          <cell r="X369" t="str">
            <v>98-08</v>
          </cell>
          <cell r="Y369">
            <v>3</v>
          </cell>
          <cell r="Z369">
            <v>9810</v>
          </cell>
        </row>
        <row r="370">
          <cell r="A370" t="str">
            <v>서대구정비사업소</v>
          </cell>
          <cell r="B370" t="str">
            <v>AD01T481000763</v>
          </cell>
          <cell r="C370" t="str">
            <v>136880</v>
          </cell>
          <cell r="D370">
            <v>36095</v>
          </cell>
          <cell r="E370" t="str">
            <v>7400105400CAN</v>
          </cell>
          <cell r="F370" t="str">
            <v>SEAT ASSY-FRT-LH(F/WOVEN)</v>
          </cell>
          <cell r="M370">
            <v>9100</v>
          </cell>
          <cell r="N370">
            <v>0</v>
          </cell>
          <cell r="O370" t="str">
            <v>8620200</v>
          </cell>
          <cell r="P370" t="str">
            <v>앞시트앗세이（좌）　　　　탈부착</v>
          </cell>
          <cell r="Q370">
            <v>23000</v>
          </cell>
          <cell r="R370">
            <v>35776</v>
          </cell>
          <cell r="S370" t="str">
            <v>M</v>
          </cell>
          <cell r="U370" t="str">
            <v>박상욱　　　　　　　</v>
          </cell>
          <cell r="W370" t="str">
            <v>98-10</v>
          </cell>
          <cell r="X370" t="str">
            <v>97-12</v>
          </cell>
          <cell r="Y370">
            <v>11</v>
          </cell>
          <cell r="Z370">
            <v>9810</v>
          </cell>
        </row>
        <row r="371">
          <cell r="A371" t="str">
            <v>서대구정비사업소</v>
          </cell>
          <cell r="B371" t="str">
            <v>AD01T481000902</v>
          </cell>
          <cell r="C371" t="str">
            <v>029902</v>
          </cell>
          <cell r="D371">
            <v>36098</v>
          </cell>
          <cell r="E371" t="str">
            <v>7400106001CAH</v>
          </cell>
          <cell r="F371" t="str">
            <v>SEAT ASSY-FRT-LH</v>
          </cell>
          <cell r="M371">
            <v>9100</v>
          </cell>
          <cell r="N371">
            <v>107400</v>
          </cell>
          <cell r="O371" t="str">
            <v>8620200</v>
          </cell>
          <cell r="P371" t="str">
            <v>앞시트앗세이（좌）　　　　탈부착</v>
          </cell>
          <cell r="Q371">
            <v>12000</v>
          </cell>
          <cell r="R371">
            <v>35912</v>
          </cell>
          <cell r="S371" t="str">
            <v>K</v>
          </cell>
          <cell r="U371" t="str">
            <v>이상혁　　　　　　　</v>
          </cell>
          <cell r="W371" t="str">
            <v>98-10</v>
          </cell>
          <cell r="X371" t="str">
            <v>98-04</v>
          </cell>
          <cell r="Y371">
            <v>7</v>
          </cell>
          <cell r="Z371">
            <v>9810</v>
          </cell>
        </row>
        <row r="372">
          <cell r="A372" t="str">
            <v>서대전대우자동차</v>
          </cell>
          <cell r="B372" t="str">
            <v>DE14B80717901</v>
          </cell>
          <cell r="C372" t="str">
            <v>040641</v>
          </cell>
          <cell r="D372">
            <v>36151</v>
          </cell>
          <cell r="E372" t="str">
            <v>P7400206004XCAH</v>
          </cell>
          <cell r="F372" t="str">
            <v>SEAT ASSY-FRT</v>
          </cell>
          <cell r="G372" t="str">
            <v>이음／소음　　　　　　　</v>
          </cell>
          <cell r="H372" t="str">
            <v>이물질　　　　　　　　　</v>
          </cell>
          <cell r="J372" t="str">
            <v>W</v>
          </cell>
          <cell r="M372">
            <v>13000</v>
          </cell>
          <cell r="N372">
            <v>0</v>
          </cell>
          <cell r="O372" t="str">
            <v>8620020</v>
          </cell>
          <cell r="P372" t="str">
            <v>시트　　　　　　　　　　　　수리</v>
          </cell>
          <cell r="Q372">
            <v>600</v>
          </cell>
          <cell r="R372">
            <v>36143</v>
          </cell>
          <cell r="S372" t="str">
            <v>K</v>
          </cell>
          <cell r="U372" t="str">
            <v>유창현　　　　</v>
          </cell>
          <cell r="W372" t="str">
            <v>98-12</v>
          </cell>
          <cell r="X372" t="str">
            <v>98-12</v>
          </cell>
          <cell r="Y372">
            <v>11</v>
          </cell>
          <cell r="Z372">
            <v>9901</v>
          </cell>
        </row>
        <row r="373">
          <cell r="A373" t="str">
            <v>서부산정비사업소</v>
          </cell>
          <cell r="B373" t="str">
            <v>AC03B480900845</v>
          </cell>
          <cell r="C373" t="str">
            <v>024115</v>
          </cell>
          <cell r="D373">
            <v>36039</v>
          </cell>
          <cell r="E373" t="str">
            <v>7400106001CAH</v>
          </cell>
          <cell r="F373" t="str">
            <v>SEAT ASSY-FRT-LH</v>
          </cell>
          <cell r="J373" t="str">
            <v>W</v>
          </cell>
          <cell r="K373" t="str">
            <v>7400106001CAH</v>
          </cell>
          <cell r="L373" t="str">
            <v>SEAT ASSY-FRT-LH</v>
          </cell>
          <cell r="M373">
            <v>9100</v>
          </cell>
          <cell r="N373">
            <v>107400</v>
          </cell>
          <cell r="O373" t="str">
            <v>8620200</v>
          </cell>
          <cell r="P373" t="str">
            <v>앞시트앗세이（좌）　　　　탈부착</v>
          </cell>
          <cell r="Q373">
            <v>12000</v>
          </cell>
          <cell r="R373">
            <v>35765</v>
          </cell>
          <cell r="S373" t="str">
            <v>K</v>
          </cell>
          <cell r="U373" t="str">
            <v>김용대　　　　　　　</v>
          </cell>
          <cell r="W373" t="str">
            <v>98-09</v>
          </cell>
          <cell r="X373" t="str">
            <v>97-12</v>
          </cell>
          <cell r="Y373">
            <v>10</v>
          </cell>
          <cell r="Z373">
            <v>9809</v>
          </cell>
        </row>
        <row r="374">
          <cell r="A374" t="str">
            <v>서부산정비사업소</v>
          </cell>
          <cell r="B374" t="str">
            <v>AC03B481000012</v>
          </cell>
          <cell r="C374" t="str">
            <v>141653</v>
          </cell>
          <cell r="D374">
            <v>36070</v>
          </cell>
          <cell r="E374" t="str">
            <v>7400205450CAS</v>
          </cell>
          <cell r="F374" t="str">
            <v>SEAT ASSY-FRT-RH(F/WOVEN)</v>
          </cell>
          <cell r="J374" t="str">
            <v>W</v>
          </cell>
          <cell r="K374" t="str">
            <v>7400205450CAS</v>
          </cell>
          <cell r="L374" t="str">
            <v>SEAT ASSY-FRT-RH(F/WOVEN)</v>
          </cell>
          <cell r="M374">
            <v>2600</v>
          </cell>
          <cell r="N374">
            <v>100700</v>
          </cell>
          <cell r="O374" t="str">
            <v>740991L</v>
          </cell>
          <cell r="Q374">
            <v>9000</v>
          </cell>
          <cell r="R374">
            <v>35999</v>
          </cell>
          <cell r="S374" t="str">
            <v>M</v>
          </cell>
          <cell r="U374" t="str">
            <v>박현호　　　　　　　</v>
          </cell>
          <cell r="W374" t="str">
            <v>98-10</v>
          </cell>
          <cell r="X374" t="str">
            <v>98-07</v>
          </cell>
          <cell r="Y374">
            <v>4</v>
          </cell>
          <cell r="Z374">
            <v>9810</v>
          </cell>
        </row>
        <row r="375">
          <cell r="A375" t="str">
            <v>서부산정비사업소</v>
          </cell>
          <cell r="B375" t="str">
            <v>AC03B481000037</v>
          </cell>
          <cell r="C375" t="str">
            <v>146600</v>
          </cell>
          <cell r="D375">
            <v>36070</v>
          </cell>
          <cell r="E375" t="str">
            <v>7500005003CAS</v>
          </cell>
          <cell r="F375" t="str">
            <v>SEAT ASSY-RR(F/WOVEN)</v>
          </cell>
          <cell r="M375">
            <v>22100</v>
          </cell>
          <cell r="N375">
            <v>208900</v>
          </cell>
          <cell r="O375" t="str">
            <v>8625000</v>
          </cell>
          <cell r="P375" t="str">
            <v>뒤시트앗세이　　　　　　　탈부착</v>
          </cell>
          <cell r="Q375">
            <v>400</v>
          </cell>
          <cell r="R375">
            <v>36063</v>
          </cell>
          <cell r="S375" t="str">
            <v>M</v>
          </cell>
          <cell r="U375" t="str">
            <v>이재우　　　　　　　</v>
          </cell>
          <cell r="W375" t="str">
            <v>98-10</v>
          </cell>
          <cell r="X375" t="str">
            <v>98-09</v>
          </cell>
          <cell r="Y375">
            <v>2</v>
          </cell>
          <cell r="Z375">
            <v>9810</v>
          </cell>
        </row>
        <row r="376">
          <cell r="A376" t="str">
            <v>서부산정비사업소</v>
          </cell>
          <cell r="B376" t="str">
            <v>AC03B481000038</v>
          </cell>
          <cell r="C376" t="str">
            <v>127289</v>
          </cell>
          <cell r="D376">
            <v>36070</v>
          </cell>
          <cell r="E376" t="str">
            <v>7500005104AAC</v>
          </cell>
          <cell r="F376" t="str">
            <v>SEAT ASSY-RR(R/LEATHER)</v>
          </cell>
          <cell r="M376">
            <v>22100</v>
          </cell>
          <cell r="N376">
            <v>406300</v>
          </cell>
          <cell r="O376" t="str">
            <v>8625000</v>
          </cell>
          <cell r="P376" t="str">
            <v>뒤시트앗세이　　　　　　　탈부착</v>
          </cell>
          <cell r="Q376">
            <v>10110</v>
          </cell>
          <cell r="R376">
            <v>35807</v>
          </cell>
          <cell r="S376" t="str">
            <v>M</v>
          </cell>
          <cell r="U376" t="str">
            <v>룡진교역　　　　　　</v>
          </cell>
          <cell r="W376" t="str">
            <v>98-10</v>
          </cell>
          <cell r="X376" t="str">
            <v>98-01</v>
          </cell>
          <cell r="Y376">
            <v>10</v>
          </cell>
          <cell r="Z376">
            <v>9810</v>
          </cell>
        </row>
        <row r="377">
          <cell r="A377" t="str">
            <v>서부산정비사업소</v>
          </cell>
          <cell r="B377" t="str">
            <v>AC03B481000337</v>
          </cell>
          <cell r="C377" t="str">
            <v>031323</v>
          </cell>
          <cell r="D377">
            <v>36097</v>
          </cell>
          <cell r="E377" t="str">
            <v>7400106001CAH</v>
          </cell>
          <cell r="F377" t="str">
            <v>SEAT ASSY-FRT-LH</v>
          </cell>
          <cell r="M377">
            <v>9100</v>
          </cell>
          <cell r="N377">
            <v>107400</v>
          </cell>
          <cell r="O377" t="str">
            <v>8620200</v>
          </cell>
          <cell r="P377" t="str">
            <v>앞시트앗세이（좌）　　　　탈부착</v>
          </cell>
          <cell r="Q377">
            <v>12050</v>
          </cell>
          <cell r="R377">
            <v>35964</v>
          </cell>
          <cell r="S377" t="str">
            <v>K</v>
          </cell>
          <cell r="U377" t="str">
            <v>윤종선　　　　　　　</v>
          </cell>
          <cell r="W377" t="str">
            <v>98-10</v>
          </cell>
          <cell r="X377" t="str">
            <v>98-06</v>
          </cell>
          <cell r="Y377">
            <v>5</v>
          </cell>
          <cell r="Z377">
            <v>9810</v>
          </cell>
        </row>
        <row r="378">
          <cell r="A378" t="str">
            <v>서부산정비사업소</v>
          </cell>
          <cell r="B378" t="str">
            <v>AC03B481000613</v>
          </cell>
          <cell r="C378" t="str">
            <v>120064</v>
          </cell>
          <cell r="D378">
            <v>36097</v>
          </cell>
          <cell r="E378" t="str">
            <v>7500005003CAN</v>
          </cell>
          <cell r="F378" t="str">
            <v>SEAT ASSY-RR(F/WOVEN)</v>
          </cell>
          <cell r="K378" t="str">
            <v>7500005003CAN</v>
          </cell>
          <cell r="L378" t="str">
            <v>SEAT ASSY-RR(F/WOVEN)</v>
          </cell>
          <cell r="M378">
            <v>0</v>
          </cell>
          <cell r="N378">
            <v>0</v>
          </cell>
          <cell r="Q378">
            <v>36000</v>
          </cell>
          <cell r="R378">
            <v>35592</v>
          </cell>
          <cell r="S378" t="str">
            <v>M</v>
          </cell>
          <cell r="U378" t="str">
            <v>홍명엽　　　　　　　</v>
          </cell>
          <cell r="W378" t="str">
            <v>98-10</v>
          </cell>
          <cell r="X378" t="str">
            <v>97-06</v>
          </cell>
          <cell r="Y378">
            <v>17</v>
          </cell>
          <cell r="Z378">
            <v>9810</v>
          </cell>
        </row>
        <row r="379">
          <cell r="A379" t="str">
            <v>서부산정비사업소</v>
          </cell>
          <cell r="B379" t="str">
            <v>AC03B481000736</v>
          </cell>
          <cell r="D379">
            <v>36102</v>
          </cell>
          <cell r="E379" t="str">
            <v>7400205420AAC</v>
          </cell>
          <cell r="F379" t="str">
            <v>SEAT ASSY-FRT-RH(R/LEATHE</v>
          </cell>
          <cell r="M379">
            <v>9100</v>
          </cell>
          <cell r="N379">
            <v>0</v>
          </cell>
          <cell r="O379" t="str">
            <v>8620400</v>
          </cell>
          <cell r="P379" t="str">
            <v>앞시트앗세이（우）　　　　탈부착</v>
          </cell>
          <cell r="Q379">
            <v>33200</v>
          </cell>
          <cell r="S379" t="str">
            <v>M</v>
          </cell>
          <cell r="W379" t="str">
            <v>98-11</v>
          </cell>
          <cell r="Y379">
            <v>1189</v>
          </cell>
          <cell r="Z379">
            <v>9811</v>
          </cell>
        </row>
        <row r="380">
          <cell r="A380" t="str">
            <v>서부산정비사업소</v>
          </cell>
          <cell r="B380" t="str">
            <v>AC03B481100135</v>
          </cell>
          <cell r="C380" t="str">
            <v>033531</v>
          </cell>
          <cell r="D380">
            <v>36105</v>
          </cell>
          <cell r="E380" t="str">
            <v>7400106001CAH</v>
          </cell>
          <cell r="F380" t="str">
            <v>SEAT ASSY-FRT-LH</v>
          </cell>
          <cell r="M380">
            <v>9100</v>
          </cell>
          <cell r="N380">
            <v>0</v>
          </cell>
          <cell r="O380" t="str">
            <v>8620200</v>
          </cell>
          <cell r="P380" t="str">
            <v>앞시트앗세이（좌）　　　　탈부착</v>
          </cell>
          <cell r="Q380">
            <v>4100</v>
          </cell>
          <cell r="R380">
            <v>36068</v>
          </cell>
          <cell r="S380" t="str">
            <v>K</v>
          </cell>
          <cell r="U380" t="str">
            <v>예진남　　　　　　　</v>
          </cell>
          <cell r="W380" t="str">
            <v>98-11</v>
          </cell>
          <cell r="X380" t="str">
            <v>98-09</v>
          </cell>
          <cell r="Y380">
            <v>3</v>
          </cell>
          <cell r="Z380">
            <v>9811</v>
          </cell>
        </row>
        <row r="381">
          <cell r="A381" t="str">
            <v>서부산정비사업소</v>
          </cell>
          <cell r="B381" t="str">
            <v>AC03B481100213</v>
          </cell>
          <cell r="C381" t="str">
            <v>148397</v>
          </cell>
          <cell r="D381">
            <v>36110</v>
          </cell>
          <cell r="E381" t="str">
            <v>7400205013AAC</v>
          </cell>
          <cell r="F381" t="str">
            <v>SEAT ASSY-FRT-RH(R/LEATHE</v>
          </cell>
          <cell r="M381">
            <v>9100</v>
          </cell>
          <cell r="N381">
            <v>0</v>
          </cell>
          <cell r="O381" t="str">
            <v>8620400</v>
          </cell>
          <cell r="P381" t="str">
            <v>앞시트앗세이（우）　　　　탈부착</v>
          </cell>
          <cell r="Q381">
            <v>1200</v>
          </cell>
          <cell r="R381">
            <v>36097</v>
          </cell>
          <cell r="S381" t="str">
            <v>M</v>
          </cell>
          <cell r="U381" t="str">
            <v>김종갑　　　　　　　</v>
          </cell>
          <cell r="W381" t="str">
            <v>98-11</v>
          </cell>
          <cell r="X381" t="str">
            <v>98-10</v>
          </cell>
          <cell r="Y381">
            <v>2</v>
          </cell>
          <cell r="Z381">
            <v>9811</v>
          </cell>
        </row>
        <row r="382">
          <cell r="A382" t="str">
            <v>서부산정비사업소</v>
          </cell>
          <cell r="B382" t="str">
            <v>AC03B481100213</v>
          </cell>
          <cell r="C382" t="str">
            <v>148397</v>
          </cell>
          <cell r="D382">
            <v>36110</v>
          </cell>
          <cell r="E382" t="str">
            <v>7500005104AAC</v>
          </cell>
          <cell r="F382" t="str">
            <v>SEAT ASSY-RR(R/LEATHER)</v>
          </cell>
          <cell r="M382">
            <v>22100</v>
          </cell>
          <cell r="N382">
            <v>0</v>
          </cell>
          <cell r="O382" t="str">
            <v>8625000</v>
          </cell>
          <cell r="P382" t="str">
            <v>뒤시트앗세이　　　　　　　탈부착</v>
          </cell>
          <cell r="Q382">
            <v>1200</v>
          </cell>
          <cell r="R382">
            <v>36097</v>
          </cell>
          <cell r="S382" t="str">
            <v>M</v>
          </cell>
          <cell r="U382" t="str">
            <v>김종갑　　　　　　　</v>
          </cell>
          <cell r="W382" t="str">
            <v>98-11</v>
          </cell>
          <cell r="X382" t="str">
            <v>98-10</v>
          </cell>
          <cell r="Y382">
            <v>2</v>
          </cell>
          <cell r="Z382">
            <v>9811</v>
          </cell>
        </row>
        <row r="383">
          <cell r="A383" t="str">
            <v>서부산정비사업소</v>
          </cell>
          <cell r="B383" t="str">
            <v>AC03B80017402</v>
          </cell>
          <cell r="C383" t="str">
            <v>127181</v>
          </cell>
          <cell r="D383">
            <v>36126</v>
          </cell>
          <cell r="E383" t="str">
            <v>7500005031CAF</v>
          </cell>
          <cell r="F383" t="str">
            <v>SEAT ASSY-RR(D/RASCHEL)</v>
          </cell>
          <cell r="G383" t="str">
            <v>63</v>
          </cell>
          <cell r="H383" t="str">
            <v>66</v>
          </cell>
          <cell r="J383" t="str">
            <v>W</v>
          </cell>
          <cell r="M383">
            <v>9100</v>
          </cell>
          <cell r="N383">
            <v>0</v>
          </cell>
          <cell r="O383" t="str">
            <v>8625000</v>
          </cell>
          <cell r="P383" t="str">
            <v>뒤시트앗세이　　　　　　　탈부착</v>
          </cell>
          <cell r="Q383">
            <v>38900</v>
          </cell>
          <cell r="R383">
            <v>35676</v>
          </cell>
          <cell r="S383" t="str">
            <v>M</v>
          </cell>
          <cell r="U383" t="str">
            <v>이상석　　　　　　</v>
          </cell>
          <cell r="W383" t="str">
            <v>98-11</v>
          </cell>
          <cell r="X383" t="str">
            <v>97-09</v>
          </cell>
          <cell r="Y383">
            <v>15</v>
          </cell>
          <cell r="Z383">
            <v>9811</v>
          </cell>
        </row>
        <row r="384">
          <cell r="A384" t="str">
            <v>서부산정비사업소</v>
          </cell>
          <cell r="B384" t="str">
            <v>AC03B80023801</v>
          </cell>
          <cell r="C384" t="str">
            <v>128855</v>
          </cell>
          <cell r="D384">
            <v>36129</v>
          </cell>
          <cell r="E384" t="str">
            <v>7400105020BD</v>
          </cell>
          <cell r="F384" t="str">
            <v>SEAT ASSY-FRT-LH(D/RASCHE</v>
          </cell>
          <cell r="G384" t="str">
            <v>99</v>
          </cell>
          <cell r="H384" t="str">
            <v>66</v>
          </cell>
          <cell r="J384" t="str">
            <v>W</v>
          </cell>
          <cell r="M384">
            <v>9100</v>
          </cell>
          <cell r="N384">
            <v>0</v>
          </cell>
          <cell r="O384" t="str">
            <v>8625000</v>
          </cell>
          <cell r="P384" t="str">
            <v>뒤시트앗세이　　　　　　　탈부착</v>
          </cell>
          <cell r="Q384">
            <v>33001</v>
          </cell>
          <cell r="R384">
            <v>35683</v>
          </cell>
          <cell r="S384" t="str">
            <v>M</v>
          </cell>
          <cell r="U384" t="str">
            <v>강　영만　　　　　</v>
          </cell>
          <cell r="W384" t="str">
            <v>98-11</v>
          </cell>
          <cell r="X384" t="str">
            <v>97-09</v>
          </cell>
          <cell r="Y384">
            <v>15</v>
          </cell>
          <cell r="Z384">
            <v>9811</v>
          </cell>
        </row>
        <row r="385">
          <cell r="A385" t="str">
            <v>서부산정비사업소</v>
          </cell>
          <cell r="B385" t="str">
            <v>AC03B80028401</v>
          </cell>
          <cell r="C385" t="str">
            <v>141877</v>
          </cell>
          <cell r="D385">
            <v>36130</v>
          </cell>
          <cell r="E385" t="str">
            <v>7500005000AV</v>
          </cell>
          <cell r="F385" t="str">
            <v>SEAT ASSY-RR</v>
          </cell>
          <cell r="G385" t="str">
            <v>떨어짐（이탈，빠짐）　　</v>
          </cell>
          <cell r="H385" t="str">
            <v>조임불량　　　　　　　　</v>
          </cell>
          <cell r="J385" t="str">
            <v>W</v>
          </cell>
          <cell r="M385">
            <v>9100</v>
          </cell>
          <cell r="N385">
            <v>0</v>
          </cell>
          <cell r="O385" t="str">
            <v>8625000</v>
          </cell>
          <cell r="P385" t="str">
            <v>뒤시트앗세이　　　　　　　탈부착</v>
          </cell>
          <cell r="Q385">
            <v>700</v>
          </cell>
          <cell r="R385">
            <v>36122</v>
          </cell>
          <cell r="S385" t="str">
            <v>M</v>
          </cell>
          <cell r="U385" t="str">
            <v>이명길　　　　　　</v>
          </cell>
          <cell r="W385" t="str">
            <v>98-12</v>
          </cell>
          <cell r="X385" t="str">
            <v>98-11</v>
          </cell>
          <cell r="Y385">
            <v>2</v>
          </cell>
          <cell r="Z385">
            <v>9812</v>
          </cell>
        </row>
        <row r="386">
          <cell r="A386" t="str">
            <v>서부산정비사업소</v>
          </cell>
          <cell r="B386" t="str">
            <v>AC03B80031502</v>
          </cell>
          <cell r="C386" t="str">
            <v>019414</v>
          </cell>
          <cell r="D386">
            <v>36131</v>
          </cell>
          <cell r="E386" t="str">
            <v>7400206015XLAA</v>
          </cell>
          <cell r="F386" t="str">
            <v>SEAT ASSY-FRT-RH</v>
          </cell>
          <cell r="G386" t="str">
            <v>이음／소음　　　　　　　</v>
          </cell>
          <cell r="H386" t="str">
            <v>훨거움／늘어짐　　　　　</v>
          </cell>
          <cell r="J386" t="str">
            <v>W</v>
          </cell>
          <cell r="M386">
            <v>6500</v>
          </cell>
          <cell r="N386">
            <v>0</v>
          </cell>
          <cell r="O386" t="str">
            <v>8620420</v>
          </cell>
          <cell r="P386" t="str">
            <v>앞시트앗세이（우）　　　　　수리</v>
          </cell>
          <cell r="Q386">
            <v>30100</v>
          </cell>
          <cell r="R386">
            <v>35721</v>
          </cell>
          <cell r="S386" t="str">
            <v>K</v>
          </cell>
          <cell r="U386" t="str">
            <v>이한종</v>
          </cell>
          <cell r="W386" t="str">
            <v>98-12</v>
          </cell>
          <cell r="X386" t="str">
            <v>97-10</v>
          </cell>
          <cell r="Y386">
            <v>15</v>
          </cell>
          <cell r="Z386">
            <v>9812</v>
          </cell>
        </row>
        <row r="387">
          <cell r="A387" t="str">
            <v>서부산정비사업소</v>
          </cell>
          <cell r="B387" t="str">
            <v>AC03B80034901</v>
          </cell>
          <cell r="C387" t="str">
            <v>138977</v>
          </cell>
          <cell r="D387">
            <v>36132</v>
          </cell>
          <cell r="E387" t="str">
            <v>7500005104AAC</v>
          </cell>
          <cell r="F387" t="str">
            <v>SEAT ASSY-RR(R/LEATHER)</v>
          </cell>
          <cell r="G387" t="str">
            <v>이음／소음　　　　　　　</v>
          </cell>
          <cell r="H387" t="str">
            <v>재질불량　　　　　　　　</v>
          </cell>
          <cell r="J387" t="str">
            <v>W</v>
          </cell>
          <cell r="K387" t="str">
            <v>7500005104AAC</v>
          </cell>
          <cell r="L387" t="str">
            <v>SEAT ASSY-RR(R/LEATHER)</v>
          </cell>
          <cell r="M387">
            <v>9100</v>
          </cell>
          <cell r="N387">
            <v>406300</v>
          </cell>
          <cell r="Q387">
            <v>11000</v>
          </cell>
          <cell r="R387">
            <v>35933</v>
          </cell>
          <cell r="S387" t="str">
            <v>M</v>
          </cell>
          <cell r="U387" t="str">
            <v>심형용　　　　　　</v>
          </cell>
          <cell r="W387" t="str">
            <v>98-12</v>
          </cell>
          <cell r="X387" t="str">
            <v>98-05</v>
          </cell>
          <cell r="Y387">
            <v>8</v>
          </cell>
          <cell r="Z387">
            <v>9812</v>
          </cell>
        </row>
        <row r="388">
          <cell r="A388" t="str">
            <v>서부산정비사업소</v>
          </cell>
          <cell r="B388" t="str">
            <v>AC03B80056602</v>
          </cell>
          <cell r="C388" t="str">
            <v>027732</v>
          </cell>
          <cell r="D388">
            <v>36139</v>
          </cell>
          <cell r="E388" t="str">
            <v>7400106004XCAH</v>
          </cell>
          <cell r="F388" t="str">
            <v>SEAT ASSY-FRT-LH</v>
          </cell>
          <cell r="G388" t="str">
            <v>이음／소음　　　　　　　</v>
          </cell>
          <cell r="H388" t="str">
            <v>훨거움／늘어짐　　　　　</v>
          </cell>
          <cell r="J388" t="str">
            <v>W</v>
          </cell>
          <cell r="M388">
            <v>6500</v>
          </cell>
          <cell r="N388">
            <v>0</v>
          </cell>
          <cell r="O388" t="str">
            <v>8620020</v>
          </cell>
          <cell r="P388" t="str">
            <v>시트　　　　　　　　　　　　수리</v>
          </cell>
          <cell r="Q388">
            <v>10000</v>
          </cell>
          <cell r="R388">
            <v>35844</v>
          </cell>
          <cell r="S388" t="str">
            <v>K</v>
          </cell>
          <cell r="U388" t="str">
            <v>삼협자원　　　　　</v>
          </cell>
          <cell r="W388" t="str">
            <v>98-12</v>
          </cell>
          <cell r="X388" t="str">
            <v>98-02</v>
          </cell>
          <cell r="Y388">
            <v>11</v>
          </cell>
          <cell r="Z388">
            <v>9812</v>
          </cell>
        </row>
        <row r="389">
          <cell r="A389" t="str">
            <v>서부산정비사업소</v>
          </cell>
          <cell r="B389" t="str">
            <v>AC03B80067005</v>
          </cell>
          <cell r="C389" t="str">
            <v>109564</v>
          </cell>
          <cell r="D389">
            <v>36144</v>
          </cell>
          <cell r="E389" t="str">
            <v>7500005030AV</v>
          </cell>
          <cell r="F389" t="str">
            <v>SEAT ASSY-RR</v>
          </cell>
          <cell r="G389" t="str">
            <v>이음／소음　　　　　　　</v>
          </cell>
          <cell r="H389" t="str">
            <v>훨거움／늘어짐　　　　　</v>
          </cell>
          <cell r="J389" t="str">
            <v>W</v>
          </cell>
          <cell r="M389">
            <v>6500</v>
          </cell>
          <cell r="N389">
            <v>0</v>
          </cell>
          <cell r="O389" t="str">
            <v>8625020</v>
          </cell>
          <cell r="P389" t="str">
            <v>뒤시트앗세이　　　　　　　　수리</v>
          </cell>
          <cell r="Q389">
            <v>38000</v>
          </cell>
          <cell r="R389">
            <v>35791</v>
          </cell>
          <cell r="S389" t="str">
            <v>M</v>
          </cell>
          <cell r="U389" t="str">
            <v>한석수　　　　　　</v>
          </cell>
          <cell r="W389" t="str">
            <v>98-12</v>
          </cell>
          <cell r="X389" t="str">
            <v>97-12</v>
          </cell>
          <cell r="Y389">
            <v>13</v>
          </cell>
          <cell r="Z389">
            <v>9812</v>
          </cell>
        </row>
        <row r="390">
          <cell r="A390" t="str">
            <v>서부산정비사업소</v>
          </cell>
          <cell r="B390" t="str">
            <v>AC03B80068901</v>
          </cell>
          <cell r="C390" t="str">
            <v>036865</v>
          </cell>
          <cell r="D390">
            <v>36144</v>
          </cell>
          <cell r="E390" t="str">
            <v>7400106015XLAA</v>
          </cell>
          <cell r="F390" t="str">
            <v>SEAT ASSY-FRT-LH</v>
          </cell>
          <cell r="G390" t="str">
            <v>기타　　　　　　　　　　</v>
          </cell>
          <cell r="H390" t="str">
            <v>기타　　　　　　　　　　</v>
          </cell>
          <cell r="J390" t="str">
            <v>W</v>
          </cell>
          <cell r="M390">
            <v>9100</v>
          </cell>
          <cell r="N390">
            <v>0</v>
          </cell>
          <cell r="O390" t="str">
            <v>8620200</v>
          </cell>
          <cell r="P390" t="str">
            <v>앞시트앗세이（좌）　　　　탈부착</v>
          </cell>
          <cell r="Q390">
            <v>5000</v>
          </cell>
          <cell r="R390">
            <v>36075</v>
          </cell>
          <cell r="S390" t="str">
            <v>M</v>
          </cell>
          <cell r="U390" t="str">
            <v>김기영　　　　　　</v>
          </cell>
          <cell r="W390" t="str">
            <v>98-12</v>
          </cell>
          <cell r="X390" t="str">
            <v>98-10</v>
          </cell>
          <cell r="Y390">
            <v>3</v>
          </cell>
          <cell r="Z390">
            <v>9812</v>
          </cell>
        </row>
        <row r="391">
          <cell r="A391" t="str">
            <v>서부산정비사업소</v>
          </cell>
          <cell r="B391" t="str">
            <v>AC03B80076001</v>
          </cell>
          <cell r="C391" t="str">
            <v>014283</v>
          </cell>
          <cell r="D391">
            <v>36146</v>
          </cell>
          <cell r="E391" t="str">
            <v>7500006037XLAA</v>
          </cell>
          <cell r="F391" t="str">
            <v>SEAT ASSY-RR</v>
          </cell>
          <cell r="G391" t="str">
            <v>이음／소음　　　　　　　</v>
          </cell>
          <cell r="H391" t="str">
            <v>간격과대　　　　　　　　</v>
          </cell>
          <cell r="J391" t="str">
            <v>W</v>
          </cell>
          <cell r="M391">
            <v>6500</v>
          </cell>
          <cell r="N391">
            <v>0</v>
          </cell>
          <cell r="O391" t="str">
            <v>8625020</v>
          </cell>
          <cell r="P391" t="str">
            <v>뒤시트앗세이　　　　　　　　수리</v>
          </cell>
          <cell r="Q391">
            <v>34050</v>
          </cell>
          <cell r="R391">
            <v>35640</v>
          </cell>
          <cell r="S391" t="str">
            <v>K</v>
          </cell>
          <cell r="U391" t="str">
            <v>신문균　　　　　　</v>
          </cell>
          <cell r="W391" t="str">
            <v>98-12</v>
          </cell>
          <cell r="X391" t="str">
            <v>97-07</v>
          </cell>
          <cell r="Y391">
            <v>18</v>
          </cell>
          <cell r="Z391">
            <v>9812</v>
          </cell>
        </row>
        <row r="392">
          <cell r="A392" t="str">
            <v>서부산정비사업소</v>
          </cell>
          <cell r="B392" t="str">
            <v>AC03B80078301</v>
          </cell>
          <cell r="C392" t="str">
            <v>128855</v>
          </cell>
          <cell r="D392">
            <v>36147</v>
          </cell>
          <cell r="E392" t="str">
            <v>7500005003CAN</v>
          </cell>
          <cell r="F392" t="str">
            <v>SEAT ASSY-RR(F/WOVEN)</v>
          </cell>
          <cell r="G392" t="str">
            <v>이음／소음　　　　　　　</v>
          </cell>
          <cell r="H392" t="str">
            <v>조기마모　　　　　　　　</v>
          </cell>
          <cell r="J392" t="str">
            <v>W</v>
          </cell>
          <cell r="K392" t="str">
            <v>7500005003CAN</v>
          </cell>
          <cell r="L392" t="str">
            <v>SEAT ASSY-RR(F/WOVEN)</v>
          </cell>
          <cell r="M392">
            <v>9100</v>
          </cell>
          <cell r="N392">
            <v>206900</v>
          </cell>
          <cell r="Q392">
            <v>34000</v>
          </cell>
          <cell r="R392">
            <v>35683</v>
          </cell>
          <cell r="S392" t="str">
            <v>M</v>
          </cell>
          <cell r="U392" t="str">
            <v>강　영만　　　　　</v>
          </cell>
          <cell r="W392" t="str">
            <v>98-12</v>
          </cell>
          <cell r="X392" t="str">
            <v>97-09</v>
          </cell>
          <cell r="Y392">
            <v>16</v>
          </cell>
          <cell r="Z392">
            <v>9812</v>
          </cell>
        </row>
        <row r="393">
          <cell r="A393" t="str">
            <v>서부산정비사업소</v>
          </cell>
          <cell r="B393" t="str">
            <v>AC03B90011502</v>
          </cell>
          <cell r="C393" t="str">
            <v>118886</v>
          </cell>
          <cell r="D393">
            <v>36166</v>
          </cell>
          <cell r="E393" t="str">
            <v>P7500005000AV</v>
          </cell>
          <cell r="F393" t="str">
            <v>SEAT ASSY-RR</v>
          </cell>
          <cell r="G393" t="str">
            <v>이음／소음　　　　　　　</v>
          </cell>
          <cell r="H393" t="str">
            <v>간섭　　　　　　　　　　</v>
          </cell>
          <cell r="J393" t="str">
            <v>W</v>
          </cell>
          <cell r="M393">
            <v>9100</v>
          </cell>
          <cell r="N393">
            <v>0</v>
          </cell>
          <cell r="O393" t="str">
            <v>8625000</v>
          </cell>
          <cell r="P393" t="str">
            <v>뒤시트앗세이　　　　　　　탈부착</v>
          </cell>
          <cell r="Q393">
            <v>30000</v>
          </cell>
          <cell r="R393">
            <v>35562</v>
          </cell>
          <cell r="S393" t="str">
            <v>M</v>
          </cell>
          <cell r="U393" t="str">
            <v>（주）제세　　　　</v>
          </cell>
          <cell r="W393" t="str">
            <v>99-01</v>
          </cell>
          <cell r="X393" t="str">
            <v>97-05</v>
          </cell>
          <cell r="Y393">
            <v>21</v>
          </cell>
          <cell r="Z393">
            <v>9901</v>
          </cell>
        </row>
        <row r="394">
          <cell r="A394" t="str">
            <v>서부산정비사업소</v>
          </cell>
          <cell r="B394" t="str">
            <v>AC03B90035301</v>
          </cell>
          <cell r="C394" t="str">
            <v>007920</v>
          </cell>
          <cell r="D394">
            <v>36174</v>
          </cell>
          <cell r="E394" t="str">
            <v>P7400206001CAH</v>
          </cell>
          <cell r="F394" t="str">
            <v>SEAT ASSY-FRT</v>
          </cell>
          <cell r="G394" t="str">
            <v>유격불량（유동）　　　　</v>
          </cell>
          <cell r="H394" t="str">
            <v>훨거움／늘어짐　　　　　</v>
          </cell>
          <cell r="J394" t="str">
            <v>W</v>
          </cell>
          <cell r="K394" t="str">
            <v>P000.230.31.65</v>
          </cell>
          <cell r="L394" t="str">
            <v>PUMP ASSY-VACUUM</v>
          </cell>
          <cell r="M394">
            <v>9100</v>
          </cell>
          <cell r="N394">
            <v>110445</v>
          </cell>
          <cell r="Q394">
            <v>32800</v>
          </cell>
          <cell r="R394">
            <v>35578</v>
          </cell>
          <cell r="S394" t="str">
            <v>K</v>
          </cell>
          <cell r="U394" t="str">
            <v>문종윤　　　　　　</v>
          </cell>
          <cell r="W394" t="str">
            <v>99-01</v>
          </cell>
          <cell r="X394" t="str">
            <v>97-05</v>
          </cell>
          <cell r="Y394">
            <v>21</v>
          </cell>
          <cell r="Z394">
            <v>9901</v>
          </cell>
        </row>
        <row r="395">
          <cell r="A395" t="str">
            <v>서부산정비사업소</v>
          </cell>
          <cell r="B395" t="str">
            <v>AC03B90042201</v>
          </cell>
          <cell r="C395" t="str">
            <v>140349</v>
          </cell>
          <cell r="D395">
            <v>36176</v>
          </cell>
          <cell r="E395" t="str">
            <v>P7400105400CAN</v>
          </cell>
          <cell r="F395" t="str">
            <v>SEAT ASSY-FRT</v>
          </cell>
          <cell r="G395" t="str">
            <v>파손／절손　　　　　　　</v>
          </cell>
          <cell r="H395" t="str">
            <v>파손　　　　　　　　　　</v>
          </cell>
          <cell r="J395" t="str">
            <v>W</v>
          </cell>
          <cell r="K395" t="str">
            <v>P7400105400CAN</v>
          </cell>
          <cell r="L395" t="str">
            <v>SEAT ASSY-FRT-LH(F/WOVEN)</v>
          </cell>
          <cell r="M395">
            <v>9100</v>
          </cell>
          <cell r="N395">
            <v>99345</v>
          </cell>
          <cell r="O395" t="str">
            <v>8620200</v>
          </cell>
          <cell r="P395" t="str">
            <v>앞시트앗세이（좌）　　　　탈부착</v>
          </cell>
          <cell r="Q395">
            <v>21000</v>
          </cell>
          <cell r="R395">
            <v>36045</v>
          </cell>
          <cell r="S395" t="str">
            <v>M</v>
          </cell>
          <cell r="U395" t="str">
            <v>효성체육건설（　　</v>
          </cell>
          <cell r="W395" t="str">
            <v>99-01</v>
          </cell>
          <cell r="X395" t="str">
            <v>98-09</v>
          </cell>
          <cell r="Y395">
            <v>5</v>
          </cell>
          <cell r="Z395">
            <v>9901</v>
          </cell>
        </row>
        <row r="396">
          <cell r="A396" t="str">
            <v>서부산정비사업소</v>
          </cell>
          <cell r="B396" t="str">
            <v>AC03B90046001</v>
          </cell>
          <cell r="C396" t="str">
            <v>134024</v>
          </cell>
          <cell r="D396">
            <v>36178</v>
          </cell>
          <cell r="E396" t="str">
            <v>P7400105000AV</v>
          </cell>
          <cell r="F396" t="str">
            <v>SEAT ASSY-FRT</v>
          </cell>
          <cell r="G396" t="str">
            <v>이음／소음　　　　　　　</v>
          </cell>
          <cell r="H396" t="str">
            <v>훨거움／늘어짐　　　　　</v>
          </cell>
          <cell r="J396" t="str">
            <v>W</v>
          </cell>
          <cell r="M396">
            <v>23400</v>
          </cell>
          <cell r="N396">
            <v>0</v>
          </cell>
          <cell r="O396" t="str">
            <v>8620220</v>
          </cell>
          <cell r="P396" t="str">
            <v>앞시트앗세이（좌）　　　　　수리</v>
          </cell>
          <cell r="Q396">
            <v>33000</v>
          </cell>
          <cell r="R396">
            <v>35760</v>
          </cell>
          <cell r="S396" t="str">
            <v>M</v>
          </cell>
          <cell r="U396" t="str">
            <v>구대용　　　　　　</v>
          </cell>
          <cell r="W396" t="str">
            <v>99-01</v>
          </cell>
          <cell r="X396" t="str">
            <v>97-11</v>
          </cell>
          <cell r="Y396">
            <v>25</v>
          </cell>
          <cell r="Z396">
            <v>9901</v>
          </cell>
        </row>
        <row r="397">
          <cell r="A397" t="str">
            <v>서부산정비사업소</v>
          </cell>
          <cell r="B397" t="str">
            <v>AC03B90048303</v>
          </cell>
          <cell r="C397" t="str">
            <v>034113</v>
          </cell>
          <cell r="D397">
            <v>36179</v>
          </cell>
          <cell r="E397" t="str">
            <v>P7400206015XLAA</v>
          </cell>
          <cell r="F397" t="str">
            <v>SEAT ASSY-FRT</v>
          </cell>
          <cell r="G397" t="str">
            <v>이음／소음　　　　　　　</v>
          </cell>
          <cell r="H397" t="str">
            <v>훨거움／늘어짐　　　　　</v>
          </cell>
          <cell r="J397" t="str">
            <v>W</v>
          </cell>
          <cell r="M397">
            <v>6500</v>
          </cell>
          <cell r="N397">
            <v>0</v>
          </cell>
          <cell r="O397" t="str">
            <v>8620420</v>
          </cell>
          <cell r="P397" t="str">
            <v>앞시트앗세이（우）　　　　　수리</v>
          </cell>
          <cell r="Q397">
            <v>19500</v>
          </cell>
          <cell r="R397">
            <v>35999</v>
          </cell>
          <cell r="S397" t="str">
            <v>K</v>
          </cell>
          <cell r="U397" t="str">
            <v>장창근　　　　　　</v>
          </cell>
          <cell r="W397" t="str">
            <v>99-01</v>
          </cell>
          <cell r="X397" t="str">
            <v>98-07</v>
          </cell>
          <cell r="Y397">
            <v>7</v>
          </cell>
          <cell r="Z397">
            <v>9901</v>
          </cell>
        </row>
        <row r="398">
          <cell r="A398" t="str">
            <v>서부산정비사업소</v>
          </cell>
          <cell r="B398" t="str">
            <v>AC03B90051801</v>
          </cell>
          <cell r="C398" t="str">
            <v>008847</v>
          </cell>
          <cell r="D398">
            <v>36180</v>
          </cell>
          <cell r="E398" t="str">
            <v>P7400206015XLAA</v>
          </cell>
          <cell r="F398" t="str">
            <v>SEAT ASSY-FRT</v>
          </cell>
          <cell r="G398" t="str">
            <v>떨어짐（이탈，빠짐）　　</v>
          </cell>
          <cell r="H398" t="str">
            <v>탈락　　　　　　　　　　</v>
          </cell>
          <cell r="J398" t="str">
            <v>W</v>
          </cell>
          <cell r="M398">
            <v>6500</v>
          </cell>
          <cell r="N398">
            <v>0</v>
          </cell>
          <cell r="O398" t="str">
            <v>8620420</v>
          </cell>
          <cell r="P398" t="str">
            <v>앞시트앗세이（우）　　　　　수리</v>
          </cell>
          <cell r="Q398">
            <v>29050</v>
          </cell>
          <cell r="R398">
            <v>35640</v>
          </cell>
          <cell r="S398" t="str">
            <v>K</v>
          </cell>
          <cell r="U398" t="str">
            <v>송재선　　　　　　</v>
          </cell>
          <cell r="W398" t="str">
            <v>99-01</v>
          </cell>
          <cell r="X398" t="str">
            <v>97-07</v>
          </cell>
          <cell r="Y398">
            <v>19</v>
          </cell>
          <cell r="Z398">
            <v>9901</v>
          </cell>
        </row>
        <row r="399">
          <cell r="A399" t="str">
            <v>서부산정비사업소</v>
          </cell>
          <cell r="B399" t="str">
            <v>AC03B90052402</v>
          </cell>
          <cell r="C399" t="str">
            <v>146603</v>
          </cell>
          <cell r="D399">
            <v>36180</v>
          </cell>
          <cell r="E399" t="str">
            <v>P7400105000AV</v>
          </cell>
          <cell r="F399" t="str">
            <v>SEAT ASSY-FRT</v>
          </cell>
          <cell r="G399" t="str">
            <v>이음／소음　　　　　　　</v>
          </cell>
          <cell r="H399" t="str">
            <v>조임불량　　　　　　　　</v>
          </cell>
          <cell r="J399" t="str">
            <v>W</v>
          </cell>
          <cell r="M399">
            <v>9100</v>
          </cell>
          <cell r="N399">
            <v>0</v>
          </cell>
          <cell r="O399" t="str">
            <v>8620200</v>
          </cell>
          <cell r="P399" t="str">
            <v>앞시트앗세이（좌）　　　　탈부착</v>
          </cell>
          <cell r="Q399">
            <v>10000</v>
          </cell>
          <cell r="R399">
            <v>36062</v>
          </cell>
          <cell r="S399" t="str">
            <v>M</v>
          </cell>
          <cell r="U399" t="str">
            <v>김형근　　　　　　</v>
          </cell>
          <cell r="W399" t="str">
            <v>99-01</v>
          </cell>
          <cell r="X399" t="str">
            <v>98-09</v>
          </cell>
          <cell r="Y399">
            <v>5</v>
          </cell>
          <cell r="Z399">
            <v>9901</v>
          </cell>
        </row>
        <row r="400">
          <cell r="A400" t="str">
            <v>서부산정비사업소</v>
          </cell>
          <cell r="B400" t="str">
            <v>AC03B90053801</v>
          </cell>
          <cell r="C400" t="str">
            <v>152765</v>
          </cell>
          <cell r="D400">
            <v>36180</v>
          </cell>
          <cell r="E400" t="str">
            <v>P8582011100</v>
          </cell>
          <cell r="F400" t="str">
            <v>SWITCH ASSY-POWER SEAT-LH</v>
          </cell>
          <cell r="G400" t="str">
            <v>작동불능　　　　　　　　</v>
          </cell>
          <cell r="H400" t="str">
            <v>소손　　　　　　　　　　</v>
          </cell>
          <cell r="J400" t="str">
            <v>W</v>
          </cell>
          <cell r="K400" t="str">
            <v>P8582011100</v>
          </cell>
          <cell r="L400" t="str">
            <v>SWITCH ASSY-POWER SEAT-LH</v>
          </cell>
          <cell r="M400">
            <v>6500</v>
          </cell>
          <cell r="N400">
            <v>8976</v>
          </cell>
          <cell r="Q400">
            <v>600</v>
          </cell>
          <cell r="R400">
            <v>36175</v>
          </cell>
          <cell r="S400" t="str">
            <v>M</v>
          </cell>
          <cell r="U400" t="str">
            <v>이상복　　　　　　</v>
          </cell>
          <cell r="W400" t="str">
            <v>99-01</v>
          </cell>
          <cell r="X400" t="str">
            <v>99-01</v>
          </cell>
          <cell r="Y400">
            <v>1</v>
          </cell>
          <cell r="Z400">
            <v>9901</v>
          </cell>
        </row>
        <row r="401">
          <cell r="A401" t="str">
            <v>서부산정비사업소</v>
          </cell>
          <cell r="B401" t="str">
            <v>AC03B90055101</v>
          </cell>
          <cell r="C401" t="str">
            <v>140102</v>
          </cell>
          <cell r="D401">
            <v>36182</v>
          </cell>
          <cell r="E401" t="str">
            <v>P7400205000AV</v>
          </cell>
          <cell r="F401" t="str">
            <v>SEAT ASSY-FRT</v>
          </cell>
          <cell r="G401" t="str">
            <v>복원불량　　　　　　　　</v>
          </cell>
          <cell r="H401" t="str">
            <v>복원불량　　　　　　　　</v>
          </cell>
          <cell r="J401" t="str">
            <v>W</v>
          </cell>
          <cell r="M401">
            <v>9100</v>
          </cell>
          <cell r="N401">
            <v>0</v>
          </cell>
          <cell r="O401" t="str">
            <v>8620020</v>
          </cell>
          <cell r="P401" t="str">
            <v>시트　　　　　　　　　　　　수리</v>
          </cell>
          <cell r="Q401">
            <v>10000</v>
          </cell>
          <cell r="R401">
            <v>36036</v>
          </cell>
          <cell r="S401" t="str">
            <v>M</v>
          </cell>
          <cell r="U401" t="str">
            <v>윤상연　　　　　　</v>
          </cell>
          <cell r="W401" t="str">
            <v>99-01</v>
          </cell>
          <cell r="X401" t="str">
            <v>98-08</v>
          </cell>
          <cell r="Y401">
            <v>6</v>
          </cell>
          <cell r="Z401">
            <v>9901</v>
          </cell>
        </row>
        <row r="402">
          <cell r="A402" t="str">
            <v>서부산정비사업소</v>
          </cell>
          <cell r="B402" t="str">
            <v>AC03B90056702</v>
          </cell>
          <cell r="C402" t="str">
            <v>137400</v>
          </cell>
          <cell r="D402">
            <v>36181</v>
          </cell>
          <cell r="E402" t="str">
            <v>P7400105020BD</v>
          </cell>
          <cell r="F402" t="str">
            <v>SEAT ASSY-FRT</v>
          </cell>
          <cell r="G402" t="str">
            <v>이음／소음　　　　　　　</v>
          </cell>
          <cell r="H402" t="str">
            <v>조임불량　　　　　　　　</v>
          </cell>
          <cell r="J402" t="str">
            <v>W</v>
          </cell>
          <cell r="M402">
            <v>9100</v>
          </cell>
          <cell r="N402">
            <v>0</v>
          </cell>
          <cell r="O402" t="str">
            <v>8620200</v>
          </cell>
          <cell r="P402" t="str">
            <v>앞시트앗세이（좌）　　　　탈부착</v>
          </cell>
          <cell r="Q402">
            <v>38100</v>
          </cell>
          <cell r="R402">
            <v>35793</v>
          </cell>
          <cell r="S402" t="str">
            <v>M</v>
          </cell>
          <cell r="U402" t="str">
            <v>이희숙　　　　　　</v>
          </cell>
          <cell r="W402" t="str">
            <v>99-01</v>
          </cell>
          <cell r="X402" t="str">
            <v>97-12</v>
          </cell>
          <cell r="Y402">
            <v>24</v>
          </cell>
          <cell r="Z402">
            <v>9901</v>
          </cell>
        </row>
        <row r="403">
          <cell r="A403" t="str">
            <v>서부산정비사업소</v>
          </cell>
          <cell r="B403" t="str">
            <v>AC03B90064901</v>
          </cell>
          <cell r="C403" t="str">
            <v>146948</v>
          </cell>
          <cell r="D403">
            <v>36185</v>
          </cell>
          <cell r="E403" t="str">
            <v>P7500005000AV</v>
          </cell>
          <cell r="F403" t="str">
            <v>SEAT ASSY-RR</v>
          </cell>
          <cell r="G403" t="str">
            <v>이음／소음　　　　　　　</v>
          </cell>
          <cell r="H403" t="str">
            <v>간섭　　　　　　　　　　</v>
          </cell>
          <cell r="J403" t="str">
            <v>W</v>
          </cell>
          <cell r="M403">
            <v>19500</v>
          </cell>
          <cell r="N403">
            <v>0</v>
          </cell>
          <cell r="O403" t="str">
            <v>8625020</v>
          </cell>
          <cell r="P403" t="str">
            <v>뒤시트앗세이　　　　　　　　수리</v>
          </cell>
          <cell r="Q403">
            <v>10800</v>
          </cell>
          <cell r="R403">
            <v>36066</v>
          </cell>
          <cell r="S403" t="str">
            <v>M</v>
          </cell>
          <cell r="U403" t="str">
            <v>이달우　　　　　　</v>
          </cell>
          <cell r="W403" t="str">
            <v>99-01</v>
          </cell>
          <cell r="X403" t="str">
            <v>98-09</v>
          </cell>
          <cell r="Y403">
            <v>5</v>
          </cell>
          <cell r="Z403">
            <v>9901</v>
          </cell>
        </row>
        <row r="404">
          <cell r="A404" t="str">
            <v>서부산정비사업소</v>
          </cell>
          <cell r="B404" t="str">
            <v>BSS2B480800448</v>
          </cell>
          <cell r="C404" t="str">
            <v>034041</v>
          </cell>
          <cell r="E404" t="str">
            <v>P7400106001CAH</v>
          </cell>
          <cell r="F404" t="str">
            <v>SEAT ASSY-FRT-LH</v>
          </cell>
          <cell r="J404" t="str">
            <v>W</v>
          </cell>
          <cell r="K404" t="str">
            <v>P7400106001CAH</v>
          </cell>
          <cell r="L404" t="str">
            <v>SEAT ASSY-FRT-LH</v>
          </cell>
          <cell r="M404">
            <v>9100</v>
          </cell>
          <cell r="N404">
            <v>107400</v>
          </cell>
          <cell r="O404" t="str">
            <v>8620400</v>
          </cell>
          <cell r="P404" t="str">
            <v>앞시트앗세이（우）　　　　탈부착</v>
          </cell>
          <cell r="Q404">
            <v>2750</v>
          </cell>
          <cell r="S404" t="str">
            <v>K</v>
          </cell>
          <cell r="U404" t="str">
            <v>김위수　　　　　　　</v>
          </cell>
          <cell r="W404" t="str">
            <v>98-08</v>
          </cell>
          <cell r="X404" t="str">
            <v>98-07</v>
          </cell>
          <cell r="Y404">
            <v>2</v>
          </cell>
          <cell r="Z404">
            <v>9808</v>
          </cell>
        </row>
        <row r="405">
          <cell r="A405" t="str">
            <v>_x001E_서부산정비사업소_x001F_</v>
          </cell>
          <cell r="B405" t="str">
            <v>BSS2B80700196</v>
          </cell>
          <cell r="C405" t="str">
            <v>129764</v>
          </cell>
          <cell r="D405">
            <v>35983</v>
          </cell>
          <cell r="E405" t="str">
            <v>7500005104AAC</v>
          </cell>
          <cell r="F405" t="str">
            <v>SEAT ASSY-RR(R/LEATH</v>
          </cell>
          <cell r="G405" t="str">
            <v>_x001E_이음　　　　_x001F_</v>
          </cell>
          <cell r="H405" t="str">
            <v>_x001E_변형　　　　_x001F_</v>
          </cell>
          <cell r="I405" t="str">
            <v>_x001E_부품자체결함_x001F_</v>
          </cell>
          <cell r="J405" t="str">
            <v>W</v>
          </cell>
          <cell r="K405" t="str">
            <v>7500005104AAC</v>
          </cell>
          <cell r="L405" t="str">
            <v>SEAT ASSY-RR(R/LEATH</v>
          </cell>
          <cell r="M405">
            <v>22100</v>
          </cell>
          <cell r="N405">
            <v>406300</v>
          </cell>
          <cell r="O405" t="str">
            <v>8625000</v>
          </cell>
          <cell r="P405" t="str">
            <v>_x001E_리어시트앗세이교환　　　_x001F_</v>
          </cell>
          <cell r="Q405">
            <v>32380</v>
          </cell>
          <cell r="R405">
            <v>35795</v>
          </cell>
          <cell r="S405" t="str">
            <v>M</v>
          </cell>
          <cell r="T405" t="str">
            <v>1603</v>
          </cell>
          <cell r="W405" t="str">
            <v>98-07</v>
          </cell>
          <cell r="X405" t="str">
            <v>97-12</v>
          </cell>
          <cell r="Y405">
            <v>8</v>
          </cell>
          <cell r="Z405">
            <v>9807</v>
          </cell>
        </row>
        <row r="406">
          <cell r="A406" t="str">
            <v>서산대우정비센타</v>
          </cell>
          <cell r="B406" t="str">
            <v>DL23B80449701</v>
          </cell>
          <cell r="C406" t="str">
            <v>148378</v>
          </cell>
          <cell r="D406">
            <v>36133</v>
          </cell>
          <cell r="E406" t="str">
            <v>7400205420AAC</v>
          </cell>
          <cell r="F406" t="str">
            <v>SEAT ASSY-FRT-RH(R/LEATHE</v>
          </cell>
          <cell r="G406" t="str">
            <v>이음／소음　　　　　　　</v>
          </cell>
          <cell r="H406" t="str">
            <v>재질불량　　　　　　　　</v>
          </cell>
          <cell r="J406" t="str">
            <v>W</v>
          </cell>
          <cell r="K406" t="str">
            <v>7400205420AAC</v>
          </cell>
          <cell r="L406" t="str">
            <v>SEAT ASSY-FRT-RH(R/LEATHE</v>
          </cell>
          <cell r="M406">
            <v>9100</v>
          </cell>
          <cell r="N406">
            <v>292000</v>
          </cell>
          <cell r="O406" t="str">
            <v>8620400</v>
          </cell>
          <cell r="P406" t="str">
            <v>앞시트앗세이（우）　　　　탈부착</v>
          </cell>
          <cell r="Q406">
            <v>3500</v>
          </cell>
          <cell r="R406">
            <v>36095</v>
          </cell>
          <cell r="S406" t="str">
            <v>M</v>
          </cell>
          <cell r="U406" t="str">
            <v>구진회　　　　　　</v>
          </cell>
          <cell r="W406" t="str">
            <v>98-12</v>
          </cell>
          <cell r="X406" t="str">
            <v>98-10</v>
          </cell>
          <cell r="Y406">
            <v>3</v>
          </cell>
          <cell r="Z406">
            <v>9812</v>
          </cell>
        </row>
        <row r="407">
          <cell r="A407" t="str">
            <v>서울정비사업소</v>
          </cell>
          <cell r="B407" t="str">
            <v>AB01B83607601</v>
          </cell>
          <cell r="C407" t="str">
            <v>146935</v>
          </cell>
          <cell r="D407">
            <v>36090</v>
          </cell>
          <cell r="E407" t="str">
            <v>7400105000AV</v>
          </cell>
          <cell r="F407" t="str">
            <v>SEAT ASSY-FRT-LH</v>
          </cell>
          <cell r="J407" t="str">
            <v>W</v>
          </cell>
          <cell r="M407">
            <v>6500</v>
          </cell>
          <cell r="N407">
            <v>0</v>
          </cell>
          <cell r="O407" t="str">
            <v>8620020</v>
          </cell>
          <cell r="P407" t="str">
            <v>시트　　　　　　　　　　　　수리</v>
          </cell>
          <cell r="Q407">
            <v>1500</v>
          </cell>
          <cell r="R407">
            <v>36062</v>
          </cell>
          <cell r="S407" t="str">
            <v>M</v>
          </cell>
          <cell r="U407" t="str">
            <v>윤옥단　　　　　　</v>
          </cell>
          <cell r="W407" t="str">
            <v>98-10</v>
          </cell>
          <cell r="X407" t="str">
            <v>98-09</v>
          </cell>
          <cell r="Y407">
            <v>2</v>
          </cell>
          <cell r="Z407">
            <v>9810</v>
          </cell>
        </row>
        <row r="408">
          <cell r="A408" t="str">
            <v>서울정비사업소</v>
          </cell>
          <cell r="B408" t="str">
            <v>AB01B84267301</v>
          </cell>
          <cell r="C408" t="str">
            <v>137938</v>
          </cell>
          <cell r="D408">
            <v>36145</v>
          </cell>
          <cell r="E408" t="str">
            <v>7400105020AV</v>
          </cell>
          <cell r="F408" t="str">
            <v>SEAT ASSY-FRT-LH(D/RASCHE</v>
          </cell>
          <cell r="G408" t="str">
            <v>이음／소음　　　　　　　</v>
          </cell>
          <cell r="H408" t="str">
            <v>간섭　　　　　　　　　　</v>
          </cell>
          <cell r="J408" t="str">
            <v>W</v>
          </cell>
          <cell r="M408">
            <v>22100</v>
          </cell>
          <cell r="N408">
            <v>0</v>
          </cell>
          <cell r="O408" t="str">
            <v>0111090</v>
          </cell>
          <cell r="P408" t="str">
            <v>시운전　　　　　　　　　　　　　</v>
          </cell>
          <cell r="Q408">
            <v>3300</v>
          </cell>
          <cell r="R408">
            <v>35828</v>
          </cell>
          <cell r="S408" t="str">
            <v>M</v>
          </cell>
          <cell r="U408" t="str">
            <v>아흐멜　야크즈　　</v>
          </cell>
          <cell r="W408" t="str">
            <v>98-12</v>
          </cell>
          <cell r="X408" t="str">
            <v>98-02</v>
          </cell>
          <cell r="Y408">
            <v>11</v>
          </cell>
          <cell r="Z408">
            <v>9812</v>
          </cell>
        </row>
        <row r="409">
          <cell r="A409" t="str">
            <v>서울정비사업소</v>
          </cell>
          <cell r="B409" t="str">
            <v>AB01B90209701</v>
          </cell>
          <cell r="C409" t="str">
            <v>152726</v>
          </cell>
          <cell r="D409">
            <v>36179</v>
          </cell>
          <cell r="E409" t="str">
            <v>P7400105001CAG</v>
          </cell>
          <cell r="F409" t="str">
            <v>SEAT ASSY-FRT</v>
          </cell>
          <cell r="G409" t="str">
            <v>이음／소음　　　　　　　</v>
          </cell>
          <cell r="H409" t="str">
            <v>간섭　　　　　　　　　　</v>
          </cell>
          <cell r="J409" t="str">
            <v>W</v>
          </cell>
          <cell r="M409">
            <v>14300</v>
          </cell>
          <cell r="N409">
            <v>0</v>
          </cell>
          <cell r="O409" t="str">
            <v>0111190</v>
          </cell>
          <cell r="P409" t="str">
            <v>예방점검　　　　　　　　　　　　</v>
          </cell>
          <cell r="Q409">
            <v>1200</v>
          </cell>
          <cell r="R409">
            <v>36172</v>
          </cell>
          <cell r="S409" t="str">
            <v>M</v>
          </cell>
          <cell r="U409" t="str">
            <v>주－명신연화　　　</v>
          </cell>
          <cell r="W409" t="str">
            <v>99-01</v>
          </cell>
          <cell r="X409" t="str">
            <v>99-01</v>
          </cell>
          <cell r="Y409">
            <v>1</v>
          </cell>
          <cell r="Z409">
            <v>9901</v>
          </cell>
        </row>
        <row r="410">
          <cell r="A410" t="str">
            <v>서전자동차정비공업</v>
          </cell>
          <cell r="B410" t="str">
            <v>DN33B86146202</v>
          </cell>
          <cell r="C410" t="str">
            <v>133470</v>
          </cell>
          <cell r="D410">
            <v>36138</v>
          </cell>
          <cell r="E410" t="str">
            <v>7400205400CAN</v>
          </cell>
          <cell r="F410" t="str">
            <v>SEAT ASSY-FRT-RH(F/WOVEN)</v>
          </cell>
          <cell r="G410" t="str">
            <v>이음／소음　　　　　　　</v>
          </cell>
          <cell r="H410" t="str">
            <v>조정불량　　　　　　　　</v>
          </cell>
          <cell r="J410" t="str">
            <v>W</v>
          </cell>
          <cell r="M410">
            <v>13000</v>
          </cell>
          <cell r="N410">
            <v>0</v>
          </cell>
          <cell r="O410" t="str">
            <v>8620020</v>
          </cell>
          <cell r="P410" t="str">
            <v>시트　　　　　　　　　　　　수리</v>
          </cell>
          <cell r="Q410">
            <v>28800</v>
          </cell>
          <cell r="R410">
            <v>35748</v>
          </cell>
          <cell r="S410" t="str">
            <v>M</v>
          </cell>
          <cell r="U410" t="str">
            <v>김　정남　　　　　</v>
          </cell>
          <cell r="W410" t="str">
            <v>98-12</v>
          </cell>
          <cell r="X410" t="str">
            <v>97-11</v>
          </cell>
          <cell r="Y410">
            <v>14</v>
          </cell>
          <cell r="Z410">
            <v>9812</v>
          </cell>
        </row>
        <row r="411">
          <cell r="A411" t="str">
            <v>성남자동차서비스(주)</v>
          </cell>
          <cell r="B411" t="str">
            <v>DHA7B80052501</v>
          </cell>
          <cell r="C411" t="str">
            <v>139365</v>
          </cell>
          <cell r="D411">
            <v>36118</v>
          </cell>
          <cell r="E411" t="str">
            <v>7500005000AV</v>
          </cell>
          <cell r="F411" t="str">
            <v>SEAT ASSY-RR</v>
          </cell>
          <cell r="G411" t="str">
            <v>이음／소음　　　　　　　</v>
          </cell>
          <cell r="H411" t="str">
            <v>조임불량　　　　　　　　</v>
          </cell>
          <cell r="J411" t="str">
            <v>W</v>
          </cell>
          <cell r="M411">
            <v>13000</v>
          </cell>
          <cell r="N411">
            <v>0</v>
          </cell>
          <cell r="O411" t="str">
            <v>8620020</v>
          </cell>
          <cell r="P411" t="str">
            <v>시트　　　　　　　　　　　　수리</v>
          </cell>
          <cell r="Q411">
            <v>22000</v>
          </cell>
          <cell r="R411">
            <v>35853</v>
          </cell>
          <cell r="S411" t="str">
            <v>M</v>
          </cell>
          <cell r="U411" t="str">
            <v>이영성　　　　　　</v>
          </cell>
          <cell r="W411" t="str">
            <v>98-11</v>
          </cell>
          <cell r="X411" t="str">
            <v>98-02</v>
          </cell>
          <cell r="Y411">
            <v>10</v>
          </cell>
          <cell r="Z411">
            <v>9812</v>
          </cell>
        </row>
        <row r="412">
          <cell r="A412" t="str">
            <v>성남정비사업소</v>
          </cell>
          <cell r="B412" t="str">
            <v>AH01S480900047</v>
          </cell>
          <cell r="C412" t="str">
            <v>131838</v>
          </cell>
          <cell r="D412">
            <v>36039</v>
          </cell>
          <cell r="E412" t="str">
            <v>7500005031XAV</v>
          </cell>
          <cell r="F412" t="str">
            <v>SEAT ASSY-RR</v>
          </cell>
          <cell r="M412">
            <v>13000</v>
          </cell>
          <cell r="N412">
            <v>0</v>
          </cell>
          <cell r="O412" t="str">
            <v>8620020</v>
          </cell>
          <cell r="P412" t="str">
            <v>시트　　　　　　　　　　　　수리</v>
          </cell>
          <cell r="Q412">
            <v>25000</v>
          </cell>
          <cell r="R412">
            <v>35704</v>
          </cell>
          <cell r="S412" t="str">
            <v>M</v>
          </cell>
          <cell r="U412" t="str">
            <v>전인상　　　　　　　</v>
          </cell>
          <cell r="W412" t="str">
            <v>98-09</v>
          </cell>
          <cell r="X412" t="str">
            <v>97-10</v>
          </cell>
          <cell r="Y412">
            <v>12</v>
          </cell>
          <cell r="Z412">
            <v>9809</v>
          </cell>
        </row>
        <row r="413">
          <cell r="A413" t="str">
            <v>성남정비사업소</v>
          </cell>
          <cell r="B413" t="str">
            <v>AH01S480900126</v>
          </cell>
          <cell r="C413" t="str">
            <v>013500</v>
          </cell>
          <cell r="D413">
            <v>36039</v>
          </cell>
          <cell r="E413" t="str">
            <v>7500005031XAV</v>
          </cell>
          <cell r="F413" t="str">
            <v>SEAT ASSY-RR</v>
          </cell>
          <cell r="M413">
            <v>13000</v>
          </cell>
          <cell r="N413">
            <v>0</v>
          </cell>
          <cell r="O413" t="str">
            <v>8620020</v>
          </cell>
          <cell r="P413" t="str">
            <v>시트　　　　　　　　　　　　수리</v>
          </cell>
          <cell r="Q413">
            <v>34000</v>
          </cell>
          <cell r="R413">
            <v>35612</v>
          </cell>
          <cell r="S413" t="str">
            <v>K</v>
          </cell>
          <cell r="U413" t="str">
            <v>반정석　　　　　　　</v>
          </cell>
          <cell r="W413" t="str">
            <v>98-09</v>
          </cell>
          <cell r="X413" t="str">
            <v>97-07</v>
          </cell>
          <cell r="Y413">
            <v>15</v>
          </cell>
          <cell r="Z413">
            <v>9809</v>
          </cell>
        </row>
        <row r="414">
          <cell r="A414" t="str">
            <v>성남정비사업소</v>
          </cell>
          <cell r="B414" t="str">
            <v>AH01S480900258</v>
          </cell>
          <cell r="C414" t="str">
            <v>132340</v>
          </cell>
          <cell r="D414">
            <v>36039</v>
          </cell>
          <cell r="E414" t="str">
            <v>7400105000AV</v>
          </cell>
          <cell r="F414" t="str">
            <v>SEAT ASSY-FRT-LH</v>
          </cell>
          <cell r="M414">
            <v>2600</v>
          </cell>
          <cell r="N414">
            <v>0</v>
          </cell>
          <cell r="O414" t="str">
            <v>740990I</v>
          </cell>
          <cell r="Q414">
            <v>6800</v>
          </cell>
          <cell r="R414">
            <v>35704</v>
          </cell>
          <cell r="S414" t="str">
            <v>M</v>
          </cell>
          <cell r="U414" t="str">
            <v>이선복　　　　　　　</v>
          </cell>
          <cell r="W414" t="str">
            <v>98-09</v>
          </cell>
          <cell r="X414" t="str">
            <v>97-10</v>
          </cell>
          <cell r="Y414">
            <v>12</v>
          </cell>
          <cell r="Z414">
            <v>9809</v>
          </cell>
        </row>
        <row r="415">
          <cell r="A415" t="str">
            <v>성동자동차서비스(주)</v>
          </cell>
          <cell r="B415" t="str">
            <v>DA46B80011101</v>
          </cell>
          <cell r="C415" t="str">
            <v>037710</v>
          </cell>
          <cell r="D415">
            <v>36111</v>
          </cell>
          <cell r="E415" t="str">
            <v>7400106004XCAH</v>
          </cell>
          <cell r="F415" t="str">
            <v>SEAT ASSY-FRT-LH</v>
          </cell>
          <cell r="G415" t="str">
            <v>48</v>
          </cell>
          <cell r="H415" t="str">
            <v>40</v>
          </cell>
          <cell r="J415" t="str">
            <v>W</v>
          </cell>
          <cell r="M415">
            <v>28600</v>
          </cell>
          <cell r="N415">
            <v>0</v>
          </cell>
          <cell r="O415" t="str">
            <v>5292000</v>
          </cell>
          <cell r="P415" t="str">
            <v>ＡＢＳ배선　　　　　　　　탈부착</v>
          </cell>
          <cell r="Q415">
            <v>1700</v>
          </cell>
          <cell r="R415">
            <v>36095</v>
          </cell>
          <cell r="S415" t="str">
            <v>K</v>
          </cell>
          <cell r="U415" t="str">
            <v>삼진프라스틱　　　</v>
          </cell>
          <cell r="W415" t="str">
            <v>98-11</v>
          </cell>
          <cell r="X415" t="str">
            <v>98-10</v>
          </cell>
          <cell r="Y415">
            <v>2</v>
          </cell>
          <cell r="Z415">
            <v>9811</v>
          </cell>
        </row>
        <row r="416">
          <cell r="A416" t="str">
            <v>성동자동차서비스(주)</v>
          </cell>
          <cell r="B416" t="str">
            <v>DA46B80014102</v>
          </cell>
          <cell r="C416" t="str">
            <v>130366</v>
          </cell>
          <cell r="D416">
            <v>36115</v>
          </cell>
          <cell r="E416" t="str">
            <v>7500005000AV</v>
          </cell>
          <cell r="F416" t="str">
            <v>SEAT ASSY-RR</v>
          </cell>
          <cell r="G416" t="str">
            <v>이음／소음　　　　　　　</v>
          </cell>
          <cell r="H416" t="str">
            <v>조임불량　　　　　　　　</v>
          </cell>
          <cell r="J416" t="str">
            <v>W</v>
          </cell>
          <cell r="M416">
            <v>9100</v>
          </cell>
          <cell r="N416">
            <v>0</v>
          </cell>
          <cell r="O416" t="str">
            <v>8625000</v>
          </cell>
          <cell r="P416" t="str">
            <v>뒤시트앗세이　　　　　　　탈부착</v>
          </cell>
          <cell r="Q416">
            <v>3251</v>
          </cell>
          <cell r="R416">
            <v>35698</v>
          </cell>
          <cell r="S416" t="str">
            <v>M</v>
          </cell>
          <cell r="U416" t="str">
            <v>김동인　　　　　　</v>
          </cell>
          <cell r="W416" t="str">
            <v>98-11</v>
          </cell>
          <cell r="X416" t="str">
            <v>97-09</v>
          </cell>
          <cell r="Y416">
            <v>15</v>
          </cell>
          <cell r="Z416">
            <v>9812</v>
          </cell>
        </row>
        <row r="417">
          <cell r="A417" t="str">
            <v>성동자동차서비스(주)</v>
          </cell>
          <cell r="B417" t="str">
            <v>DA46B80020802</v>
          </cell>
          <cell r="C417" t="str">
            <v>021470</v>
          </cell>
          <cell r="D417">
            <v>36118</v>
          </cell>
          <cell r="E417" t="str">
            <v>7400106004XCAH</v>
          </cell>
          <cell r="F417" t="str">
            <v>SEAT ASSY-FRT-LH</v>
          </cell>
          <cell r="G417" t="str">
            <v>이음／소음　　　　　　　</v>
          </cell>
          <cell r="H417" t="str">
            <v>조임불량　　　　　　　　</v>
          </cell>
          <cell r="J417" t="str">
            <v>W</v>
          </cell>
          <cell r="M417">
            <v>9100</v>
          </cell>
          <cell r="N417">
            <v>0</v>
          </cell>
          <cell r="O417" t="str">
            <v>8620200</v>
          </cell>
          <cell r="P417" t="str">
            <v>앞시트앗세이（좌）　　　　탈부착</v>
          </cell>
          <cell r="Q417">
            <v>17000</v>
          </cell>
          <cell r="R417">
            <v>35739</v>
          </cell>
          <cell r="S417" t="str">
            <v>K</v>
          </cell>
          <cell r="U417" t="str">
            <v>김동원　　　　　　</v>
          </cell>
          <cell r="W417" t="str">
            <v>98-11</v>
          </cell>
          <cell r="X417" t="str">
            <v>97-11</v>
          </cell>
          <cell r="Y417">
            <v>13</v>
          </cell>
          <cell r="Z417">
            <v>9812</v>
          </cell>
        </row>
        <row r="418">
          <cell r="A418" t="str">
            <v>성동자동차서비스(주)</v>
          </cell>
          <cell r="B418" t="str">
            <v>DA46B80028502</v>
          </cell>
          <cell r="C418" t="str">
            <v>027526</v>
          </cell>
          <cell r="D418">
            <v>36123</v>
          </cell>
          <cell r="E418" t="str">
            <v>7400106004XCAH</v>
          </cell>
          <cell r="F418" t="str">
            <v>SEAT ASSY-FRT-LH</v>
          </cell>
          <cell r="G418" t="str">
            <v>이음／소음　　　　　　　</v>
          </cell>
          <cell r="H418" t="str">
            <v>조임불량　　　　　　　　</v>
          </cell>
          <cell r="J418" t="str">
            <v>W</v>
          </cell>
          <cell r="M418">
            <v>18200</v>
          </cell>
          <cell r="N418">
            <v>0</v>
          </cell>
          <cell r="O418" t="str">
            <v>8620200</v>
          </cell>
          <cell r="P418" t="str">
            <v>앞시트앗세이（좌）　　　　탈부착</v>
          </cell>
          <cell r="Q418">
            <v>17700</v>
          </cell>
          <cell r="R418">
            <v>35871</v>
          </cell>
          <cell r="S418" t="str">
            <v>K</v>
          </cell>
          <cell r="U418" t="str">
            <v>아이티에스인　　　</v>
          </cell>
          <cell r="W418" t="str">
            <v>98-11</v>
          </cell>
          <cell r="X418" t="str">
            <v>98-03</v>
          </cell>
          <cell r="Y418">
            <v>9</v>
          </cell>
          <cell r="Z418">
            <v>9812</v>
          </cell>
        </row>
        <row r="419">
          <cell r="A419" t="str">
            <v>성동자동차서비스(주)</v>
          </cell>
          <cell r="B419" t="str">
            <v>DA46B80035902</v>
          </cell>
          <cell r="C419" t="str">
            <v>147783</v>
          </cell>
          <cell r="D419">
            <v>36126</v>
          </cell>
          <cell r="E419" t="str">
            <v>7400105000AV</v>
          </cell>
          <cell r="F419" t="str">
            <v>SEAT ASSY-FRT-LH</v>
          </cell>
          <cell r="G419" t="str">
            <v>이음／소음　　　　　　　</v>
          </cell>
          <cell r="H419" t="str">
            <v>조임불량　　　　　　　　</v>
          </cell>
          <cell r="J419" t="str">
            <v>W</v>
          </cell>
          <cell r="M419">
            <v>9100</v>
          </cell>
          <cell r="N419">
            <v>0</v>
          </cell>
          <cell r="O419" t="str">
            <v>8620200</v>
          </cell>
          <cell r="P419" t="str">
            <v>앞시트앗세이（좌）　　　　탈부착</v>
          </cell>
          <cell r="Q419">
            <v>3000</v>
          </cell>
          <cell r="R419">
            <v>36094</v>
          </cell>
          <cell r="S419" t="str">
            <v>M</v>
          </cell>
          <cell r="U419" t="str">
            <v>김　양현　　　　　</v>
          </cell>
          <cell r="W419" t="str">
            <v>98-11</v>
          </cell>
          <cell r="X419" t="str">
            <v>98-10</v>
          </cell>
          <cell r="Y419">
            <v>2</v>
          </cell>
          <cell r="Z419">
            <v>9812</v>
          </cell>
        </row>
        <row r="420">
          <cell r="A420" t="str">
            <v>성동자동차서비스(주)</v>
          </cell>
          <cell r="B420" t="str">
            <v>DA46B80054401</v>
          </cell>
          <cell r="C420" t="str">
            <v>143406</v>
          </cell>
          <cell r="D420">
            <v>36137</v>
          </cell>
          <cell r="E420" t="str">
            <v>7400105000AV</v>
          </cell>
          <cell r="F420" t="str">
            <v>SEAT ASSY-FRT-LH</v>
          </cell>
          <cell r="G420" t="str">
            <v>휨／변형／꺽임　　　　　</v>
          </cell>
          <cell r="H420" t="str">
            <v>재질불량　　　　　　　　</v>
          </cell>
          <cell r="J420" t="str">
            <v>W</v>
          </cell>
          <cell r="K420" t="str">
            <v>7400105000AV</v>
          </cell>
          <cell r="L420" t="str">
            <v>SEAT ASSY-FRT-LH</v>
          </cell>
          <cell r="M420">
            <v>9100</v>
          </cell>
          <cell r="N420">
            <v>0</v>
          </cell>
          <cell r="O420" t="str">
            <v>8620200</v>
          </cell>
          <cell r="P420" t="str">
            <v>앞시트앗세이（좌）　　　　탈부착</v>
          </cell>
          <cell r="Q420">
            <v>15600</v>
          </cell>
          <cell r="R420">
            <v>36018</v>
          </cell>
          <cell r="S420" t="str">
            <v>M</v>
          </cell>
          <cell r="U420" t="str">
            <v>주）협승통상　　　</v>
          </cell>
          <cell r="W420" t="str">
            <v>98-12</v>
          </cell>
          <cell r="X420" t="str">
            <v>98-08</v>
          </cell>
          <cell r="Y420">
            <v>5</v>
          </cell>
          <cell r="Z420">
            <v>9812</v>
          </cell>
        </row>
        <row r="421">
          <cell r="A421" t="str">
            <v>성동자동차서비스(주)</v>
          </cell>
          <cell r="B421" t="str">
            <v>DA46B80085303</v>
          </cell>
          <cell r="C421" t="str">
            <v>136117</v>
          </cell>
          <cell r="D421">
            <v>36153</v>
          </cell>
          <cell r="E421" t="str">
            <v>P7400105000AV</v>
          </cell>
          <cell r="F421" t="str">
            <v>SEAT ASSY-FRT</v>
          </cell>
          <cell r="G421" t="str">
            <v>이음／소음　　　　　　　</v>
          </cell>
          <cell r="H421" t="str">
            <v>조임불량　　　　　　　　</v>
          </cell>
          <cell r="J421" t="str">
            <v>W</v>
          </cell>
          <cell r="M421">
            <v>9100</v>
          </cell>
          <cell r="N421">
            <v>0</v>
          </cell>
          <cell r="O421" t="str">
            <v>8620200</v>
          </cell>
          <cell r="P421" t="str">
            <v>앞시트앗세이（좌）　　　　탈부착</v>
          </cell>
          <cell r="Q421">
            <v>33000</v>
          </cell>
          <cell r="R421">
            <v>35786</v>
          </cell>
          <cell r="S421" t="str">
            <v>M</v>
          </cell>
          <cell r="U421" t="str">
            <v>이세구　　　　</v>
          </cell>
          <cell r="W421" t="str">
            <v>98-12</v>
          </cell>
          <cell r="X421" t="str">
            <v>97-12</v>
          </cell>
          <cell r="Y421">
            <v>23</v>
          </cell>
          <cell r="Z421">
            <v>9901</v>
          </cell>
        </row>
        <row r="422">
          <cell r="A422" t="str">
            <v>성동자동차서비스(주)</v>
          </cell>
          <cell r="B422" t="str">
            <v>DA46B80089103</v>
          </cell>
          <cell r="C422" t="str">
            <v>124531</v>
          </cell>
          <cell r="D422">
            <v>36157</v>
          </cell>
          <cell r="E422" t="str">
            <v>P7500005000AV</v>
          </cell>
          <cell r="F422" t="str">
            <v>SEAT ASSY-RR</v>
          </cell>
          <cell r="G422" t="str">
            <v>이음／소음　　　　　　　</v>
          </cell>
          <cell r="H422" t="str">
            <v>조임불량　　　　　　　　</v>
          </cell>
          <cell r="J422" t="str">
            <v>W</v>
          </cell>
          <cell r="M422">
            <v>9100</v>
          </cell>
          <cell r="N422">
            <v>0</v>
          </cell>
          <cell r="O422" t="str">
            <v>8625000</v>
          </cell>
          <cell r="P422" t="str">
            <v>뒤시트앗세이　　　　　　　탈부착</v>
          </cell>
          <cell r="Q422">
            <v>39200</v>
          </cell>
          <cell r="R422">
            <v>35639</v>
          </cell>
          <cell r="S422" t="str">
            <v>M</v>
          </cell>
          <cell r="U422" t="str">
            <v>강재민　　　　</v>
          </cell>
          <cell r="W422" t="str">
            <v>98-12</v>
          </cell>
          <cell r="X422" t="str">
            <v>97-07</v>
          </cell>
          <cell r="Y422">
            <v>18</v>
          </cell>
          <cell r="Z422">
            <v>9901</v>
          </cell>
        </row>
        <row r="423">
          <cell r="A423" t="str">
            <v>성동자동차서비스(주)</v>
          </cell>
          <cell r="B423" t="str">
            <v>DA46B90098501</v>
          </cell>
          <cell r="C423" t="str">
            <v>151139</v>
          </cell>
          <cell r="D423">
            <v>36164</v>
          </cell>
          <cell r="E423" t="str">
            <v>P7500005000AV</v>
          </cell>
          <cell r="F423" t="str">
            <v>SEAT ASSY-RR</v>
          </cell>
          <cell r="G423" t="str">
            <v>이음／소음　　　　　　　</v>
          </cell>
          <cell r="H423" t="str">
            <v>조임불량　　　　　　　　</v>
          </cell>
          <cell r="J423" t="str">
            <v>W</v>
          </cell>
          <cell r="M423">
            <v>9100</v>
          </cell>
          <cell r="N423">
            <v>0</v>
          </cell>
          <cell r="O423" t="str">
            <v>8625000</v>
          </cell>
          <cell r="P423" t="str">
            <v>뒤시트앗세이　　　　　　　탈부착</v>
          </cell>
          <cell r="Q423">
            <v>2100</v>
          </cell>
          <cell r="R423">
            <v>36147</v>
          </cell>
          <cell r="S423" t="str">
            <v>M</v>
          </cell>
          <cell r="U423" t="str">
            <v>송낙선　　　　</v>
          </cell>
          <cell r="W423" t="str">
            <v>99-01</v>
          </cell>
          <cell r="X423" t="str">
            <v>98-12</v>
          </cell>
          <cell r="Y423">
            <v>12</v>
          </cell>
          <cell r="Z423">
            <v>9901</v>
          </cell>
        </row>
        <row r="424">
          <cell r="A424" t="str">
            <v>성동자동차서비스(주)</v>
          </cell>
          <cell r="B424" t="str">
            <v>DA46B90105703</v>
          </cell>
          <cell r="C424" t="str">
            <v>122478</v>
          </cell>
          <cell r="D424">
            <v>36167</v>
          </cell>
          <cell r="E424" t="str">
            <v>P7400105000AV</v>
          </cell>
          <cell r="F424" t="str">
            <v>SEAT ASSY-FRT</v>
          </cell>
          <cell r="G424" t="str">
            <v>이음／소음　　　　　　　</v>
          </cell>
          <cell r="H424" t="str">
            <v>조임불량　　　　　　　　</v>
          </cell>
          <cell r="J424" t="str">
            <v>W</v>
          </cell>
          <cell r="M424">
            <v>9100</v>
          </cell>
          <cell r="N424">
            <v>0</v>
          </cell>
          <cell r="O424" t="str">
            <v>8620200</v>
          </cell>
          <cell r="P424" t="str">
            <v>앞시트앗세이（좌）　　　　탈부착</v>
          </cell>
          <cell r="Q424">
            <v>35200</v>
          </cell>
          <cell r="R424">
            <v>35760</v>
          </cell>
          <cell r="S424" t="str">
            <v>M</v>
          </cell>
          <cell r="U424" t="str">
            <v>김동식　　　　</v>
          </cell>
          <cell r="W424" t="str">
            <v>99-01</v>
          </cell>
          <cell r="X424" t="str">
            <v>97-11</v>
          </cell>
          <cell r="Y424">
            <v>25</v>
          </cell>
          <cell r="Z424">
            <v>9901</v>
          </cell>
        </row>
        <row r="425">
          <cell r="A425" t="str">
            <v>성동자동차서비스(주)</v>
          </cell>
          <cell r="B425" t="str">
            <v>DA46B90117202</v>
          </cell>
          <cell r="C425" t="str">
            <v>133852</v>
          </cell>
          <cell r="D425">
            <v>36173</v>
          </cell>
          <cell r="E425" t="str">
            <v>P7500005000AV</v>
          </cell>
          <cell r="F425" t="str">
            <v>SEAT ASSY-RR</v>
          </cell>
          <cell r="G425" t="str">
            <v>이음／소음　　　　　　　</v>
          </cell>
          <cell r="H425" t="str">
            <v>조임불량　　　　　　　　</v>
          </cell>
          <cell r="J425" t="str">
            <v>W</v>
          </cell>
          <cell r="M425">
            <v>9100</v>
          </cell>
          <cell r="N425">
            <v>0</v>
          </cell>
          <cell r="O425" t="str">
            <v>8625000</v>
          </cell>
          <cell r="P425" t="str">
            <v>뒤시트앗세이　　　　　　　탈부착</v>
          </cell>
          <cell r="Q425">
            <v>32600</v>
          </cell>
          <cell r="R425">
            <v>35748</v>
          </cell>
          <cell r="S425" t="str">
            <v>M</v>
          </cell>
          <cell r="U425" t="str">
            <v>박환실　　　　</v>
          </cell>
          <cell r="W425" t="str">
            <v>99-01</v>
          </cell>
          <cell r="X425" t="str">
            <v>97-11</v>
          </cell>
          <cell r="Y425">
            <v>25</v>
          </cell>
          <cell r="Z425">
            <v>9901</v>
          </cell>
        </row>
        <row r="426">
          <cell r="A426" t="str">
            <v>성동자동차서비스(주)</v>
          </cell>
          <cell r="B426" t="str">
            <v>DA46B90121001</v>
          </cell>
          <cell r="C426" t="str">
            <v>027526</v>
          </cell>
          <cell r="D426">
            <v>36174</v>
          </cell>
          <cell r="E426" t="str">
            <v>P7500006006XCAH</v>
          </cell>
          <cell r="F426" t="str">
            <v>SEAT ASSY-RR</v>
          </cell>
          <cell r="G426" t="str">
            <v>이음／소음　　　　　　　</v>
          </cell>
          <cell r="H426" t="str">
            <v>조임불량　　　　　　　　</v>
          </cell>
          <cell r="J426" t="str">
            <v>W</v>
          </cell>
          <cell r="M426">
            <v>9100</v>
          </cell>
          <cell r="N426">
            <v>0</v>
          </cell>
          <cell r="O426" t="str">
            <v>8625000</v>
          </cell>
          <cell r="P426" t="str">
            <v>뒤시트앗세이　　　　　　　탈부착</v>
          </cell>
          <cell r="Q426">
            <v>22000</v>
          </cell>
          <cell r="R426">
            <v>35871</v>
          </cell>
          <cell r="S426" t="str">
            <v>K</v>
          </cell>
          <cell r="U426" t="str">
            <v>아이티에스인　</v>
          </cell>
          <cell r="W426" t="str">
            <v>99-01</v>
          </cell>
          <cell r="X426" t="str">
            <v>98-03</v>
          </cell>
          <cell r="Y426">
            <v>11</v>
          </cell>
          <cell r="Z426">
            <v>9901</v>
          </cell>
        </row>
        <row r="427">
          <cell r="A427" t="str">
            <v>세진기업(주)</v>
          </cell>
          <cell r="B427" t="str">
            <v>DN14B80018101</v>
          </cell>
          <cell r="C427" t="str">
            <v>031382</v>
          </cell>
          <cell r="E427" t="str">
            <v>P7400106004XCAH</v>
          </cell>
          <cell r="F427" t="str">
            <v>SEAT ASSY-FRT-LH</v>
          </cell>
          <cell r="J427" t="str">
            <v>W</v>
          </cell>
          <cell r="M427">
            <v>9100</v>
          </cell>
          <cell r="N427">
            <v>0</v>
          </cell>
          <cell r="O427" t="str">
            <v>8620200</v>
          </cell>
          <cell r="P427" t="str">
            <v>앞시트앗세이（좌）　　　　탈부착</v>
          </cell>
          <cell r="Q427">
            <v>1873</v>
          </cell>
          <cell r="S427" t="str">
            <v>K</v>
          </cell>
          <cell r="U427" t="str">
            <v>김정아　　　　　</v>
          </cell>
          <cell r="W427" t="str">
            <v>98-07</v>
          </cell>
          <cell r="X427" t="str">
            <v>98-07</v>
          </cell>
          <cell r="Y427">
            <v>1</v>
          </cell>
          <cell r="Z427">
            <v>9808</v>
          </cell>
        </row>
        <row r="428">
          <cell r="A428" t="str">
            <v>세진기업(주)</v>
          </cell>
          <cell r="B428" t="str">
            <v>DN14B80052001</v>
          </cell>
          <cell r="C428" t="str">
            <v>141883</v>
          </cell>
          <cell r="D428">
            <v>36062</v>
          </cell>
          <cell r="E428" t="str">
            <v>7500005003CAS</v>
          </cell>
          <cell r="F428" t="str">
            <v>SEAT ASSY-RR(F/WOVEN)</v>
          </cell>
          <cell r="J428" t="str">
            <v>W</v>
          </cell>
          <cell r="M428">
            <v>9100</v>
          </cell>
          <cell r="N428">
            <v>0</v>
          </cell>
          <cell r="O428" t="str">
            <v>8625000</v>
          </cell>
          <cell r="P428" t="str">
            <v>뒤시트앗세이　　　　　　　탈부착</v>
          </cell>
          <cell r="Q428">
            <v>4856</v>
          </cell>
          <cell r="R428">
            <v>36038</v>
          </cell>
          <cell r="S428" t="str">
            <v>M</v>
          </cell>
          <cell r="U428" t="str">
            <v>박경화　　　　　</v>
          </cell>
          <cell r="W428" t="str">
            <v>98-09</v>
          </cell>
          <cell r="X428" t="str">
            <v>98-08</v>
          </cell>
          <cell r="Y428">
            <v>2</v>
          </cell>
          <cell r="Z428">
            <v>9810</v>
          </cell>
        </row>
        <row r="429">
          <cell r="A429" t="str">
            <v>세진기업(주)</v>
          </cell>
          <cell r="B429" t="str">
            <v>DN14B80062501</v>
          </cell>
          <cell r="C429" t="str">
            <v>134152</v>
          </cell>
          <cell r="D429">
            <v>36088</v>
          </cell>
          <cell r="E429" t="str">
            <v>7400205011AAC</v>
          </cell>
          <cell r="F429" t="str">
            <v>SEAT ASSY-FRT-RH(R/LEATHE</v>
          </cell>
          <cell r="G429" t="str">
            <v>46</v>
          </cell>
          <cell r="H429" t="str">
            <v>66</v>
          </cell>
          <cell r="J429" t="str">
            <v>W</v>
          </cell>
          <cell r="M429">
            <v>10400</v>
          </cell>
          <cell r="N429">
            <v>0</v>
          </cell>
          <cell r="O429" t="str">
            <v>8622600</v>
          </cell>
          <cell r="P429" t="str">
            <v>시트레일　　　　　　　　　탈부착</v>
          </cell>
          <cell r="Q429">
            <v>19150</v>
          </cell>
          <cell r="R429">
            <v>35763</v>
          </cell>
          <cell r="S429" t="str">
            <v>M</v>
          </cell>
          <cell r="U429" t="str">
            <v>박재영　　　　　　</v>
          </cell>
          <cell r="W429" t="str">
            <v>98-10</v>
          </cell>
          <cell r="X429" t="str">
            <v>97-11</v>
          </cell>
          <cell r="Y429">
            <v>12</v>
          </cell>
          <cell r="Z429">
            <v>9811</v>
          </cell>
        </row>
        <row r="430">
          <cell r="A430" t="str">
            <v>세진기업(주)</v>
          </cell>
          <cell r="B430" t="str">
            <v>DN14B80069901</v>
          </cell>
          <cell r="C430" t="str">
            <v>026072</v>
          </cell>
          <cell r="D430">
            <v>36105</v>
          </cell>
          <cell r="E430" t="str">
            <v>7400106004XCAH</v>
          </cell>
          <cell r="F430" t="str">
            <v>SEAT ASSY-FRT-LH</v>
          </cell>
          <cell r="G430" t="str">
            <v>40</v>
          </cell>
          <cell r="H430" t="str">
            <v>66</v>
          </cell>
          <cell r="J430" t="str">
            <v>W</v>
          </cell>
          <cell r="M430">
            <v>26000</v>
          </cell>
          <cell r="N430">
            <v>0</v>
          </cell>
          <cell r="O430" t="str">
            <v>8620120</v>
          </cell>
          <cell r="P430" t="str">
            <v>시트　탈부착（전체）　　　　수리</v>
          </cell>
          <cell r="Q430">
            <v>28237</v>
          </cell>
          <cell r="R430">
            <v>35781</v>
          </cell>
          <cell r="S430" t="str">
            <v>K</v>
          </cell>
          <cell r="U430" t="str">
            <v>（유）하나정보통　</v>
          </cell>
          <cell r="W430" t="str">
            <v>98-11</v>
          </cell>
          <cell r="X430" t="str">
            <v>97-12</v>
          </cell>
          <cell r="Y430">
            <v>12</v>
          </cell>
          <cell r="Z430">
            <v>9811</v>
          </cell>
        </row>
        <row r="431">
          <cell r="A431" t="str">
            <v>_x001E_세진기업（주）　　_x001F_</v>
          </cell>
          <cell r="B431" t="str">
            <v>DN14B80001901</v>
          </cell>
          <cell r="C431" t="str">
            <v>16943</v>
          </cell>
          <cell r="D431">
            <v>35961</v>
          </cell>
          <cell r="E431" t="str">
            <v>P7400206015XLAA</v>
          </cell>
          <cell r="F431" t="str">
            <v>_x001E_시트　어셈블리－프론트－우측　_x001F_</v>
          </cell>
          <cell r="G431" t="str">
            <v>_x001E_들뜸（벌어짐）　　　　　　　_x001F_</v>
          </cell>
          <cell r="H431" t="str">
            <v>_x001E_뜯김　　　　　　　　　　　　_x001F_</v>
          </cell>
          <cell r="I431" t="str">
            <v>_x001E_부품자체결함_x001F_</v>
          </cell>
          <cell r="J431" t="str">
            <v>W</v>
          </cell>
          <cell r="K431" t="str">
            <v>P7400206015XLAA</v>
          </cell>
          <cell r="L431" t="str">
            <v>_x001E_시트　어셈블리－프론트－우측　_x001F_</v>
          </cell>
          <cell r="M431">
            <v>0</v>
          </cell>
          <cell r="N431">
            <v>408100</v>
          </cell>
          <cell r="Q431">
            <v>27130</v>
          </cell>
          <cell r="R431">
            <v>35684</v>
          </cell>
          <cell r="S431" t="str">
            <v>K</v>
          </cell>
          <cell r="T431" t="str">
            <v>46135</v>
          </cell>
          <cell r="U431" t="str">
            <v>_x001E_합일건기　　　　　_x001F_</v>
          </cell>
          <cell r="W431" t="str">
            <v>98-06</v>
          </cell>
          <cell r="X431" t="str">
            <v>97-09</v>
          </cell>
          <cell r="Y431">
            <v>10</v>
          </cell>
          <cell r="Z431">
            <v>9806</v>
          </cell>
        </row>
        <row r="432">
          <cell r="A432" t="str">
            <v>_x001E_세진기업（주）　　_x001F_</v>
          </cell>
          <cell r="B432" t="str">
            <v>DN14B80012401</v>
          </cell>
          <cell r="C432" t="str">
            <v>16943</v>
          </cell>
          <cell r="D432">
            <v>35990</v>
          </cell>
          <cell r="E432" t="str">
            <v>P7400206004XCAH</v>
          </cell>
          <cell r="F432" t="str">
            <v>_x001E_시트　어셈블리－프론트－우측　_x001F_</v>
          </cell>
          <cell r="G432" t="str">
            <v>_x001E_들뜸（벌어짐）　　　　　　　_x001F_</v>
          </cell>
          <cell r="H432" t="str">
            <v>_x001E_뜯김　　　　　　　　　　　　_x001F_</v>
          </cell>
          <cell r="I432" t="str">
            <v>_x001E_부품자체결함_x001F_</v>
          </cell>
          <cell r="J432" t="str">
            <v>W</v>
          </cell>
          <cell r="K432" t="str">
            <v>P7400206004XCAH</v>
          </cell>
          <cell r="L432" t="str">
            <v>_x001E_시트　어셈블리－프론트－우측　_x001F_</v>
          </cell>
          <cell r="M432">
            <v>9100</v>
          </cell>
          <cell r="N432">
            <v>190000</v>
          </cell>
          <cell r="Q432">
            <v>27430</v>
          </cell>
          <cell r="R432">
            <v>35684</v>
          </cell>
          <cell r="S432" t="str">
            <v>K</v>
          </cell>
          <cell r="T432" t="str">
            <v>46135</v>
          </cell>
          <cell r="W432" t="str">
            <v>98-07</v>
          </cell>
          <cell r="X432" t="str">
            <v>97-09</v>
          </cell>
          <cell r="Y432">
            <v>11</v>
          </cell>
          <cell r="Z432">
            <v>9807</v>
          </cell>
        </row>
        <row r="433">
          <cell r="A433" t="str">
            <v>세창공업사(합자)</v>
          </cell>
          <cell r="B433" t="str">
            <v>DQ40B80031502</v>
          </cell>
          <cell r="C433" t="str">
            <v>019790</v>
          </cell>
          <cell r="D433">
            <v>36097</v>
          </cell>
          <cell r="E433" t="str">
            <v>7400106004XCAH</v>
          </cell>
          <cell r="F433" t="str">
            <v>SEAT ASSY-FRT-LH</v>
          </cell>
          <cell r="G433" t="str">
            <v>승차감나쁨　　　　　　　</v>
          </cell>
          <cell r="H433" t="str">
            <v>재질불량　　　　　　　　</v>
          </cell>
          <cell r="J433" t="str">
            <v>W</v>
          </cell>
          <cell r="K433" t="str">
            <v>7400106004XCAH</v>
          </cell>
          <cell r="L433" t="str">
            <v>SEAT ASSY-FRT-LH</v>
          </cell>
          <cell r="M433">
            <v>9100</v>
          </cell>
          <cell r="N433">
            <v>0</v>
          </cell>
          <cell r="O433" t="str">
            <v>8620200</v>
          </cell>
          <cell r="P433" t="str">
            <v>앞시트앗세이（좌）　　　　탈부착</v>
          </cell>
          <cell r="Q433">
            <v>30021</v>
          </cell>
          <cell r="R433">
            <v>35721</v>
          </cell>
          <cell r="S433" t="str">
            <v>K</v>
          </cell>
          <cell r="U433" t="str">
            <v>김병노　　　　　　</v>
          </cell>
          <cell r="W433" t="str">
            <v>98-10</v>
          </cell>
          <cell r="X433" t="str">
            <v>97-10</v>
          </cell>
          <cell r="Y433">
            <v>13</v>
          </cell>
          <cell r="Z433">
            <v>9812</v>
          </cell>
        </row>
        <row r="434">
          <cell r="A434" t="str">
            <v>신탄진정비사업소</v>
          </cell>
          <cell r="B434" t="str">
            <v>AE02B80005802</v>
          </cell>
          <cell r="C434" t="str">
            <v>149641</v>
          </cell>
          <cell r="D434">
            <v>36137</v>
          </cell>
          <cell r="E434" t="str">
            <v>7400205400CAS</v>
          </cell>
          <cell r="F434" t="str">
            <v>SEAT ASSY-FRT-RH(F/WOVEN)</v>
          </cell>
          <cell r="G434" t="str">
            <v>이음／소음　　　　　　　</v>
          </cell>
          <cell r="H434" t="str">
            <v>간격과대　　　　　　　　</v>
          </cell>
          <cell r="J434" t="str">
            <v>W</v>
          </cell>
          <cell r="K434" t="str">
            <v>7400205400CAS</v>
          </cell>
          <cell r="L434" t="str">
            <v>SEAT ASSY-FRT-RH(F/WOVEN)</v>
          </cell>
          <cell r="M434">
            <v>0</v>
          </cell>
          <cell r="N434">
            <v>100900</v>
          </cell>
          <cell r="Q434">
            <v>2600</v>
          </cell>
          <cell r="R434">
            <v>36116</v>
          </cell>
          <cell r="S434" t="str">
            <v>M</v>
          </cell>
          <cell r="U434" t="str">
            <v>전병선　　　　　　</v>
          </cell>
          <cell r="W434" t="str">
            <v>98-12</v>
          </cell>
          <cell r="X434" t="str">
            <v>98-11</v>
          </cell>
          <cell r="Y434">
            <v>2</v>
          </cell>
          <cell r="Z434">
            <v>9812</v>
          </cell>
        </row>
        <row r="435">
          <cell r="A435" t="str">
            <v>신탄진정비사업소</v>
          </cell>
          <cell r="B435" t="str">
            <v>AE02B80021901</v>
          </cell>
          <cell r="C435" t="str">
            <v>026484</v>
          </cell>
          <cell r="D435">
            <v>36144</v>
          </cell>
          <cell r="E435" t="str">
            <v>P7400106004XCAH</v>
          </cell>
          <cell r="F435" t="str">
            <v>SEAT ASSY-FRT</v>
          </cell>
          <cell r="G435" t="str">
            <v>작동불량（간헐작동）　　</v>
          </cell>
          <cell r="H435" t="str">
            <v>기타　　　　　　　　　　</v>
          </cell>
          <cell r="J435" t="str">
            <v>W</v>
          </cell>
          <cell r="M435">
            <v>0</v>
          </cell>
          <cell r="N435">
            <v>0</v>
          </cell>
          <cell r="O435" t="str">
            <v>8620220</v>
          </cell>
          <cell r="P435" t="str">
            <v>앞시트앗세이（좌）　　　　　수리</v>
          </cell>
          <cell r="Q435">
            <v>33000</v>
          </cell>
          <cell r="R435">
            <v>35791</v>
          </cell>
          <cell r="S435" t="str">
            <v>K</v>
          </cell>
          <cell r="U435" t="str">
            <v>김영진　　　　　　</v>
          </cell>
          <cell r="W435" t="str">
            <v>98-12</v>
          </cell>
          <cell r="X435" t="str">
            <v>97-12</v>
          </cell>
          <cell r="Y435">
            <v>23</v>
          </cell>
          <cell r="Z435">
            <v>9901</v>
          </cell>
        </row>
        <row r="436">
          <cell r="A436" t="str">
            <v>신탄진정비사업소</v>
          </cell>
          <cell r="B436" t="str">
            <v>AE02B80025702</v>
          </cell>
          <cell r="C436" t="str">
            <v>145428</v>
          </cell>
          <cell r="D436">
            <v>36145</v>
          </cell>
          <cell r="E436" t="str">
            <v>7400106004XCAH</v>
          </cell>
          <cell r="F436" t="str">
            <v>SEAT ASSY-FRT-LH</v>
          </cell>
          <cell r="G436" t="str">
            <v>떨림　　　　　　　　　　</v>
          </cell>
          <cell r="H436" t="str">
            <v>조임불량　　　　　　　　</v>
          </cell>
          <cell r="J436" t="str">
            <v>W</v>
          </cell>
          <cell r="M436">
            <v>0</v>
          </cell>
          <cell r="N436">
            <v>0</v>
          </cell>
          <cell r="O436" t="str">
            <v>8620020</v>
          </cell>
          <cell r="P436" t="str">
            <v>시트　　　　　　　　　　　　수리</v>
          </cell>
          <cell r="Q436">
            <v>320</v>
          </cell>
          <cell r="R436">
            <v>36138</v>
          </cell>
          <cell r="S436" t="str">
            <v>M</v>
          </cell>
          <cell r="U436" t="str">
            <v>박동규　　　　　　</v>
          </cell>
          <cell r="W436" t="str">
            <v>98-12</v>
          </cell>
          <cell r="X436" t="str">
            <v>98-12</v>
          </cell>
          <cell r="Y436">
            <v>1</v>
          </cell>
          <cell r="Z436">
            <v>9812</v>
          </cell>
        </row>
        <row r="437">
          <cell r="A437" t="str">
            <v>신탄진정비사업소</v>
          </cell>
          <cell r="B437" t="str">
            <v>AE02B80037001</v>
          </cell>
          <cell r="C437" t="str">
            <v>022067</v>
          </cell>
          <cell r="D437">
            <v>36150</v>
          </cell>
          <cell r="E437" t="str">
            <v>7400206001CAH</v>
          </cell>
          <cell r="F437" t="str">
            <v>SEAT ASSY-FRT-RH</v>
          </cell>
          <cell r="G437" t="str">
            <v>휨／변형／꺽임　　　　　</v>
          </cell>
          <cell r="H437" t="str">
            <v>변형／휨　　　　　　　　</v>
          </cell>
          <cell r="J437" t="str">
            <v>W</v>
          </cell>
          <cell r="K437" t="str">
            <v>7400206001CAH</v>
          </cell>
          <cell r="L437" t="str">
            <v>SEAT ASSY-FRT-RH</v>
          </cell>
          <cell r="M437">
            <v>9100</v>
          </cell>
          <cell r="N437">
            <v>107400</v>
          </cell>
          <cell r="Q437">
            <v>18000</v>
          </cell>
          <cell r="R437">
            <v>35747</v>
          </cell>
          <cell r="S437" t="str">
            <v>K</v>
          </cell>
          <cell r="U437" t="str">
            <v>엄익추　　　　　　</v>
          </cell>
          <cell r="W437" t="str">
            <v>98-12</v>
          </cell>
          <cell r="X437" t="str">
            <v>97-11</v>
          </cell>
          <cell r="Y437">
            <v>14</v>
          </cell>
          <cell r="Z437">
            <v>9812</v>
          </cell>
        </row>
        <row r="438">
          <cell r="A438" t="str">
            <v>신탄진정비사업소</v>
          </cell>
          <cell r="B438" t="str">
            <v>AE02B80038601</v>
          </cell>
          <cell r="C438" t="str">
            <v>118308</v>
          </cell>
          <cell r="D438">
            <v>36151</v>
          </cell>
          <cell r="E438" t="str">
            <v>7500005031CAF</v>
          </cell>
          <cell r="F438" t="str">
            <v>SEAT ASSY-RR(D/RASCHEL)</v>
          </cell>
          <cell r="G438" t="str">
            <v>이음／소음　　　　　　　</v>
          </cell>
          <cell r="H438" t="str">
            <v>조임불량　　　　　　　　</v>
          </cell>
          <cell r="J438" t="str">
            <v>W</v>
          </cell>
          <cell r="M438">
            <v>0</v>
          </cell>
          <cell r="N438">
            <v>0</v>
          </cell>
          <cell r="O438" t="str">
            <v>8620020</v>
          </cell>
          <cell r="P438" t="str">
            <v>시트　　　　　　　　　　　　수리</v>
          </cell>
          <cell r="Q438">
            <v>23000</v>
          </cell>
          <cell r="R438">
            <v>35550</v>
          </cell>
          <cell r="S438" t="str">
            <v>M</v>
          </cell>
          <cell r="U438" t="str">
            <v>이영자</v>
          </cell>
          <cell r="W438" t="str">
            <v>98-12</v>
          </cell>
          <cell r="X438" t="str">
            <v>97-04</v>
          </cell>
          <cell r="Y438">
            <v>21</v>
          </cell>
          <cell r="Z438">
            <v>9812</v>
          </cell>
        </row>
        <row r="439">
          <cell r="A439" t="str">
            <v>신탄진정비사업소</v>
          </cell>
          <cell r="B439" t="str">
            <v>AE02B80043401</v>
          </cell>
          <cell r="C439" t="str">
            <v>028184</v>
          </cell>
          <cell r="D439">
            <v>36152</v>
          </cell>
          <cell r="E439" t="str">
            <v>7400206015XLAA</v>
          </cell>
          <cell r="F439" t="str">
            <v>SEAT ASSY-FRT-RH</v>
          </cell>
          <cell r="G439" t="str">
            <v>이음／소음　　　　　　　</v>
          </cell>
          <cell r="H439" t="str">
            <v>기타　　　　　　　　　　</v>
          </cell>
          <cell r="J439" t="str">
            <v>W</v>
          </cell>
          <cell r="K439" t="str">
            <v>7400206015XLAA</v>
          </cell>
          <cell r="L439" t="str">
            <v>SEAT ASSY-FRT-RH</v>
          </cell>
          <cell r="M439">
            <v>0</v>
          </cell>
          <cell r="N439">
            <v>357900</v>
          </cell>
          <cell r="Q439">
            <v>37000</v>
          </cell>
          <cell r="R439">
            <v>35902</v>
          </cell>
          <cell r="S439" t="str">
            <v>K</v>
          </cell>
          <cell r="U439" t="str">
            <v>이상헌　　　　　　</v>
          </cell>
          <cell r="W439" t="str">
            <v>98-12</v>
          </cell>
          <cell r="X439" t="str">
            <v>98-04</v>
          </cell>
          <cell r="Y439">
            <v>9</v>
          </cell>
          <cell r="Z439">
            <v>9812</v>
          </cell>
        </row>
        <row r="440">
          <cell r="A440" t="str">
            <v>신탄진정비사업소</v>
          </cell>
          <cell r="B440" t="str">
            <v>AE02B90042201</v>
          </cell>
          <cell r="C440" t="str">
            <v>152277</v>
          </cell>
          <cell r="D440">
            <v>36180</v>
          </cell>
          <cell r="E440" t="str">
            <v>P7591005000</v>
          </cell>
          <cell r="F440" t="str">
            <v>STRIKER-RR SEAT</v>
          </cell>
          <cell r="G440" t="str">
            <v>미장착／미주입　　　　　</v>
          </cell>
          <cell r="H440" t="str">
            <v>미장착　　　　　　　　　</v>
          </cell>
          <cell r="J440" t="str">
            <v>W</v>
          </cell>
          <cell r="K440" t="str">
            <v>P7591005000</v>
          </cell>
          <cell r="L440" t="str">
            <v>STRIKER-RR SEAT</v>
          </cell>
          <cell r="M440">
            <v>2600</v>
          </cell>
          <cell r="N440">
            <v>2400</v>
          </cell>
          <cell r="Q440">
            <v>506</v>
          </cell>
          <cell r="R440">
            <v>36172</v>
          </cell>
          <cell r="S440" t="str">
            <v>M</v>
          </cell>
          <cell r="U440" t="str">
            <v>김명호　　　　　　</v>
          </cell>
          <cell r="W440" t="str">
            <v>99-01</v>
          </cell>
          <cell r="X440" t="str">
            <v>99-01</v>
          </cell>
          <cell r="Y440">
            <v>1</v>
          </cell>
          <cell r="Z440">
            <v>9901</v>
          </cell>
        </row>
        <row r="441">
          <cell r="A441" t="str">
            <v>신탄진정비사업소</v>
          </cell>
          <cell r="B441" t="str">
            <v>AE02C480800550</v>
          </cell>
          <cell r="C441" t="str">
            <v>131311</v>
          </cell>
          <cell r="D441">
            <v>36095</v>
          </cell>
          <cell r="E441" t="str">
            <v>7400205021CAF</v>
          </cell>
          <cell r="F441" t="str">
            <v>SEAT ASSY-FRT-RH(D/RASCHE</v>
          </cell>
          <cell r="M441">
            <v>13000</v>
          </cell>
          <cell r="N441">
            <v>0</v>
          </cell>
          <cell r="O441" t="str">
            <v>8620020</v>
          </cell>
          <cell r="P441" t="str">
            <v>시트　　　　　　　　　　　　수리</v>
          </cell>
          <cell r="Q441">
            <v>19300</v>
          </cell>
          <cell r="R441">
            <v>35733</v>
          </cell>
          <cell r="S441" t="str">
            <v>M</v>
          </cell>
          <cell r="U441" t="str">
            <v>유두현　　　　　　　</v>
          </cell>
          <cell r="W441" t="str">
            <v>98-10</v>
          </cell>
          <cell r="X441" t="str">
            <v>97-10</v>
          </cell>
          <cell r="Y441">
            <v>13</v>
          </cell>
          <cell r="Z441">
            <v>9810</v>
          </cell>
        </row>
        <row r="442">
          <cell r="A442" t="str">
            <v>신탄진정비사업소</v>
          </cell>
          <cell r="B442" t="str">
            <v>AE02C480900096</v>
          </cell>
          <cell r="C442" t="str">
            <v>141260</v>
          </cell>
          <cell r="D442">
            <v>36115</v>
          </cell>
          <cell r="E442" t="str">
            <v>7400205021CAF</v>
          </cell>
          <cell r="F442" t="str">
            <v>SEAT ASSY-FRT-RH(D/RASCHE</v>
          </cell>
          <cell r="M442">
            <v>13000</v>
          </cell>
          <cell r="N442">
            <v>0</v>
          </cell>
          <cell r="O442" t="str">
            <v>8620020</v>
          </cell>
          <cell r="P442" t="str">
            <v>시트　　　　　　　　　　　　수리</v>
          </cell>
          <cell r="Q442">
            <v>7600</v>
          </cell>
          <cell r="R442">
            <v>35956</v>
          </cell>
          <cell r="S442" t="str">
            <v>M</v>
          </cell>
          <cell r="U442" t="str">
            <v>김재기　　　　　　　</v>
          </cell>
          <cell r="W442" t="str">
            <v>98-11</v>
          </cell>
          <cell r="X442" t="str">
            <v>98-06</v>
          </cell>
          <cell r="Y442">
            <v>6</v>
          </cell>
          <cell r="Z442">
            <v>9811</v>
          </cell>
        </row>
        <row r="443">
          <cell r="A443" t="str">
            <v>신탄진정비사업소</v>
          </cell>
          <cell r="B443" t="str">
            <v>AE02C480900368</v>
          </cell>
          <cell r="C443" t="str">
            <v>007128</v>
          </cell>
          <cell r="D443">
            <v>36039</v>
          </cell>
          <cell r="E443" t="str">
            <v>7400106004XCAH</v>
          </cell>
          <cell r="F443" t="str">
            <v>SEAT ASSY-FRT-LH</v>
          </cell>
          <cell r="M443">
            <v>13000</v>
          </cell>
          <cell r="N443">
            <v>0</v>
          </cell>
          <cell r="O443" t="str">
            <v>8620020</v>
          </cell>
          <cell r="P443" t="str">
            <v>시트　　　　　　　　　　　　수리</v>
          </cell>
          <cell r="Q443">
            <v>40001</v>
          </cell>
          <cell r="R443">
            <v>35551</v>
          </cell>
          <cell r="S443" t="str">
            <v>K</v>
          </cell>
          <cell r="U443" t="str">
            <v>서건석　　　　　　　</v>
          </cell>
          <cell r="W443" t="str">
            <v>98-09</v>
          </cell>
          <cell r="X443" t="str">
            <v>97-05</v>
          </cell>
          <cell r="Y443">
            <v>17</v>
          </cell>
          <cell r="Z443">
            <v>9809</v>
          </cell>
        </row>
        <row r="444">
          <cell r="A444" t="str">
            <v>신탄진정비사업소</v>
          </cell>
          <cell r="B444" t="str">
            <v>AE02C480900431</v>
          </cell>
          <cell r="C444" t="str">
            <v>018373</v>
          </cell>
          <cell r="D444">
            <v>36039</v>
          </cell>
          <cell r="E444" t="str">
            <v>7400106004XCAH</v>
          </cell>
          <cell r="F444" t="str">
            <v>SEAT ASSY-FRT-LH</v>
          </cell>
          <cell r="M444">
            <v>13000</v>
          </cell>
          <cell r="N444">
            <v>0</v>
          </cell>
          <cell r="O444" t="str">
            <v>8620020</v>
          </cell>
          <cell r="P444" t="str">
            <v>시트　　　　　　　　　　　　수리</v>
          </cell>
          <cell r="Q444">
            <v>22000</v>
          </cell>
          <cell r="R444">
            <v>35674</v>
          </cell>
          <cell r="S444" t="str">
            <v>K</v>
          </cell>
          <cell r="U444" t="str">
            <v>홍성철　　　　　　　</v>
          </cell>
          <cell r="W444" t="str">
            <v>98-09</v>
          </cell>
          <cell r="X444" t="str">
            <v>97-09</v>
          </cell>
          <cell r="Y444">
            <v>13</v>
          </cell>
          <cell r="Z444">
            <v>9809</v>
          </cell>
        </row>
        <row r="445">
          <cell r="A445" t="str">
            <v>신탄진정비사업소</v>
          </cell>
          <cell r="B445" t="str">
            <v>AE02C480900482</v>
          </cell>
          <cell r="C445" t="str">
            <v>035260</v>
          </cell>
          <cell r="D445">
            <v>36115</v>
          </cell>
          <cell r="E445" t="str">
            <v>7400206001CAH</v>
          </cell>
          <cell r="F445" t="str">
            <v>SEAT ASSY-FRT-RH</v>
          </cell>
          <cell r="M445">
            <v>9100</v>
          </cell>
          <cell r="N445">
            <v>0</v>
          </cell>
          <cell r="O445" t="str">
            <v>8620400</v>
          </cell>
          <cell r="P445" t="str">
            <v>앞시트앗세이（우）　　　　탈부착</v>
          </cell>
          <cell r="Q445">
            <v>2000</v>
          </cell>
          <cell r="R445">
            <v>36035</v>
          </cell>
          <cell r="S445" t="str">
            <v>K</v>
          </cell>
          <cell r="U445" t="str">
            <v>정은자　　　　　　　</v>
          </cell>
          <cell r="W445" t="str">
            <v>98-11</v>
          </cell>
          <cell r="X445" t="str">
            <v>98-08</v>
          </cell>
          <cell r="Y445">
            <v>4</v>
          </cell>
          <cell r="Z445">
            <v>9811</v>
          </cell>
        </row>
        <row r="446">
          <cell r="A446" t="str">
            <v>신탄진정비사업소</v>
          </cell>
          <cell r="B446" t="str">
            <v>AE02C480900532</v>
          </cell>
          <cell r="C446" t="str">
            <v>122286</v>
          </cell>
          <cell r="D446">
            <v>36113</v>
          </cell>
          <cell r="E446" t="str">
            <v>7500005003CAN</v>
          </cell>
          <cell r="F446" t="str">
            <v>SEAT ASSY-RR(F/WOVEN)</v>
          </cell>
          <cell r="M446">
            <v>22100</v>
          </cell>
          <cell r="N446">
            <v>0</v>
          </cell>
          <cell r="O446" t="str">
            <v>8625000</v>
          </cell>
          <cell r="P446" t="str">
            <v>뒤시트앗세이　　　　　　　탈부착</v>
          </cell>
          <cell r="Q446">
            <v>23000</v>
          </cell>
          <cell r="R446">
            <v>35611</v>
          </cell>
          <cell r="S446" t="str">
            <v>M</v>
          </cell>
          <cell r="U446" t="str">
            <v>김중식　　　　　　　</v>
          </cell>
          <cell r="W446" t="str">
            <v>98-11</v>
          </cell>
          <cell r="X446" t="str">
            <v>97-06</v>
          </cell>
          <cell r="Y446">
            <v>18</v>
          </cell>
          <cell r="Z446">
            <v>9811</v>
          </cell>
        </row>
        <row r="447">
          <cell r="A447" t="str">
            <v>신탄진정비사업소</v>
          </cell>
          <cell r="B447" t="str">
            <v>AE02C480900585</v>
          </cell>
          <cell r="C447" t="str">
            <v>030553</v>
          </cell>
          <cell r="D447">
            <v>36076</v>
          </cell>
          <cell r="E447" t="str">
            <v>7400106004XCAH</v>
          </cell>
          <cell r="F447" t="str">
            <v>SEAT ASSY-FRT-LH</v>
          </cell>
          <cell r="M447">
            <v>13000</v>
          </cell>
          <cell r="N447">
            <v>0</v>
          </cell>
          <cell r="O447" t="str">
            <v>740991A</v>
          </cell>
          <cell r="Q447">
            <v>17700</v>
          </cell>
          <cell r="R447">
            <v>35915</v>
          </cell>
          <cell r="S447" t="str">
            <v>K</v>
          </cell>
          <cell r="U447" t="str">
            <v>조평환　　　　　　　</v>
          </cell>
          <cell r="W447" t="str">
            <v>98-10</v>
          </cell>
          <cell r="X447" t="str">
            <v>98-04</v>
          </cell>
          <cell r="Y447">
            <v>7</v>
          </cell>
          <cell r="Z447">
            <v>9810</v>
          </cell>
        </row>
        <row r="448">
          <cell r="A448" t="str">
            <v>신탄진정비사업소</v>
          </cell>
          <cell r="B448" t="str">
            <v>AE02C480900751</v>
          </cell>
          <cell r="C448" t="str">
            <v>137801</v>
          </cell>
          <cell r="D448">
            <v>36039</v>
          </cell>
          <cell r="E448" t="str">
            <v>7500005031CAF</v>
          </cell>
          <cell r="F448" t="str">
            <v>SEAT ASSY-RR(D/RASCHEL)</v>
          </cell>
          <cell r="M448">
            <v>13000</v>
          </cell>
          <cell r="N448">
            <v>0</v>
          </cell>
          <cell r="O448" t="str">
            <v>8620020</v>
          </cell>
          <cell r="P448" t="str">
            <v>시트　　　　　　　　　　　　수리</v>
          </cell>
          <cell r="Q448">
            <v>20100</v>
          </cell>
          <cell r="R448">
            <v>35827</v>
          </cell>
          <cell r="S448" t="str">
            <v>M</v>
          </cell>
          <cell r="U448" t="str">
            <v>강립실업（주）　　　</v>
          </cell>
          <cell r="W448" t="str">
            <v>98-09</v>
          </cell>
          <cell r="X448" t="str">
            <v>98-02</v>
          </cell>
          <cell r="Y448">
            <v>8</v>
          </cell>
          <cell r="Z448">
            <v>9809</v>
          </cell>
        </row>
        <row r="449">
          <cell r="A449" t="str">
            <v>신탄진정비사업소</v>
          </cell>
          <cell r="B449" t="str">
            <v>AE02C481000114</v>
          </cell>
          <cell r="C449" t="str">
            <v>137801</v>
          </cell>
          <cell r="D449">
            <v>36076</v>
          </cell>
          <cell r="E449" t="str">
            <v>7400105420AAC</v>
          </cell>
          <cell r="F449" t="str">
            <v>SEAT ASSY-FRT-LH(R/LEATHE</v>
          </cell>
          <cell r="M449">
            <v>9100</v>
          </cell>
          <cell r="N449">
            <v>180100</v>
          </cell>
          <cell r="O449" t="str">
            <v>8620200</v>
          </cell>
          <cell r="P449" t="str">
            <v>앞시트앗세이（좌）　　　　탈부착</v>
          </cell>
          <cell r="Q449">
            <v>22100</v>
          </cell>
          <cell r="R449">
            <v>35851</v>
          </cell>
          <cell r="S449" t="str">
            <v>M</v>
          </cell>
          <cell r="U449" t="str">
            <v>강립실업（주）　　　</v>
          </cell>
          <cell r="W449" t="str">
            <v>98-10</v>
          </cell>
          <cell r="X449" t="str">
            <v>98-02</v>
          </cell>
          <cell r="Y449">
            <v>9</v>
          </cell>
          <cell r="Z449">
            <v>9810</v>
          </cell>
        </row>
        <row r="450">
          <cell r="A450" t="str">
            <v>신탄진정비사업소</v>
          </cell>
          <cell r="B450" t="str">
            <v>AE02C481000269</v>
          </cell>
          <cell r="C450" t="str">
            <v>136347</v>
          </cell>
          <cell r="D450">
            <v>36083</v>
          </cell>
          <cell r="E450" t="str">
            <v>7400205021CAF</v>
          </cell>
          <cell r="F450" t="str">
            <v>SEAT ASSY-FRT-RH(D/RASCHE</v>
          </cell>
          <cell r="M450">
            <v>13000</v>
          </cell>
          <cell r="N450">
            <v>0</v>
          </cell>
          <cell r="O450" t="str">
            <v>8620020</v>
          </cell>
          <cell r="P450" t="str">
            <v>시트　　　　　　　　　　　　수리</v>
          </cell>
          <cell r="Q450">
            <v>13700</v>
          </cell>
          <cell r="R450">
            <v>35793</v>
          </cell>
          <cell r="S450" t="str">
            <v>M</v>
          </cell>
          <cell r="U450" t="str">
            <v>남상만　　　　　　　</v>
          </cell>
          <cell r="W450" t="str">
            <v>98-10</v>
          </cell>
          <cell r="X450" t="str">
            <v>97-12</v>
          </cell>
          <cell r="Y450">
            <v>11</v>
          </cell>
          <cell r="Z450">
            <v>9810</v>
          </cell>
        </row>
        <row r="451">
          <cell r="A451" t="str">
            <v>신탄진정비사업소</v>
          </cell>
          <cell r="B451" t="str">
            <v>AE02C481000292</v>
          </cell>
          <cell r="C451" t="str">
            <v>120471</v>
          </cell>
          <cell r="D451">
            <v>36122</v>
          </cell>
          <cell r="E451" t="str">
            <v>7400205420AAC</v>
          </cell>
          <cell r="F451" t="str">
            <v>SEAT ASSY-FRT-RH(R/LEATHE</v>
          </cell>
          <cell r="M451">
            <v>9100</v>
          </cell>
          <cell r="N451">
            <v>0</v>
          </cell>
          <cell r="O451" t="str">
            <v>8620400</v>
          </cell>
          <cell r="P451" t="str">
            <v>앞시트앗세이（우）　　　　탈부착</v>
          </cell>
          <cell r="Q451">
            <v>35100</v>
          </cell>
          <cell r="R451">
            <v>35602</v>
          </cell>
          <cell r="S451" t="str">
            <v>M</v>
          </cell>
          <cell r="U451" t="str">
            <v>김종택　　　　　　　</v>
          </cell>
          <cell r="W451" t="str">
            <v>98-11</v>
          </cell>
          <cell r="X451" t="str">
            <v>97-06</v>
          </cell>
          <cell r="Y451">
            <v>18</v>
          </cell>
          <cell r="Z451">
            <v>9811</v>
          </cell>
        </row>
        <row r="452">
          <cell r="A452" t="str">
            <v>신탄진정비사업소</v>
          </cell>
          <cell r="B452" t="str">
            <v>AE02C481000431</v>
          </cell>
          <cell r="C452" t="str">
            <v>119654</v>
          </cell>
          <cell r="D452">
            <v>36095</v>
          </cell>
          <cell r="E452" t="str">
            <v>7400205021CAF</v>
          </cell>
          <cell r="F452" t="str">
            <v>SEAT ASSY-FRT-RH(D/RASCHE</v>
          </cell>
          <cell r="M452">
            <v>13000</v>
          </cell>
          <cell r="N452">
            <v>0</v>
          </cell>
          <cell r="O452" t="str">
            <v>8620020</v>
          </cell>
          <cell r="P452" t="str">
            <v>시트　　　　　　　　　　　　수리</v>
          </cell>
          <cell r="Q452">
            <v>27200</v>
          </cell>
          <cell r="R452">
            <v>35580</v>
          </cell>
          <cell r="S452" t="str">
            <v>M</v>
          </cell>
          <cell r="U452" t="str">
            <v>안성구　　　　　　　</v>
          </cell>
          <cell r="W452" t="str">
            <v>98-10</v>
          </cell>
          <cell r="X452" t="str">
            <v>97-05</v>
          </cell>
          <cell r="Y452">
            <v>18</v>
          </cell>
          <cell r="Z452">
            <v>9810</v>
          </cell>
        </row>
        <row r="453">
          <cell r="A453" t="str">
            <v>신탄진정비사업소</v>
          </cell>
          <cell r="B453" t="str">
            <v>AE02C481000672</v>
          </cell>
          <cell r="C453" t="str">
            <v>014857</v>
          </cell>
          <cell r="D453">
            <v>36104</v>
          </cell>
          <cell r="E453" t="str">
            <v>7500006006XCAH</v>
          </cell>
          <cell r="F453" t="str">
            <v>SEAT ASSY-RR</v>
          </cell>
          <cell r="M453">
            <v>13000</v>
          </cell>
          <cell r="N453">
            <v>0</v>
          </cell>
          <cell r="O453" t="str">
            <v>8620020</v>
          </cell>
          <cell r="P453" t="str">
            <v>시트　　　　　　　　　　　　수리</v>
          </cell>
          <cell r="Q453">
            <v>22000</v>
          </cell>
          <cell r="R453">
            <v>35711</v>
          </cell>
          <cell r="S453" t="str">
            <v>K</v>
          </cell>
          <cell r="U453" t="str">
            <v>이희역　　　　　　　</v>
          </cell>
          <cell r="W453" t="str">
            <v>98-11</v>
          </cell>
          <cell r="X453" t="str">
            <v>97-10</v>
          </cell>
          <cell r="Y453">
            <v>14</v>
          </cell>
          <cell r="Z453">
            <v>9811</v>
          </cell>
        </row>
        <row r="454">
          <cell r="A454" t="str">
            <v>신탄진정비사업소</v>
          </cell>
          <cell r="B454" t="str">
            <v>AE02C481000712</v>
          </cell>
          <cell r="C454" t="str">
            <v>026651</v>
          </cell>
          <cell r="D454">
            <v>36098</v>
          </cell>
          <cell r="E454" t="str">
            <v>7500006006XCAH</v>
          </cell>
          <cell r="F454" t="str">
            <v>SEAT ASSY-RR</v>
          </cell>
          <cell r="M454">
            <v>13000</v>
          </cell>
          <cell r="N454">
            <v>0</v>
          </cell>
          <cell r="O454" t="str">
            <v>8620020</v>
          </cell>
          <cell r="P454" t="str">
            <v>시트　　　　　　　　　　　　수리</v>
          </cell>
          <cell r="Q454">
            <v>10000</v>
          </cell>
          <cell r="R454">
            <v>35793</v>
          </cell>
          <cell r="S454" t="str">
            <v>K</v>
          </cell>
          <cell r="U454" t="str">
            <v>곽　권근　　　　　　</v>
          </cell>
          <cell r="W454" t="str">
            <v>98-10</v>
          </cell>
          <cell r="X454" t="str">
            <v>97-12</v>
          </cell>
          <cell r="Y454">
            <v>11</v>
          </cell>
          <cell r="Z454">
            <v>9810</v>
          </cell>
        </row>
        <row r="455">
          <cell r="A455" t="str">
            <v>신탄진정비사업소</v>
          </cell>
          <cell r="B455" t="str">
            <v>AE02C481000761</v>
          </cell>
          <cell r="C455" t="str">
            <v>129811</v>
          </cell>
          <cell r="D455">
            <v>36097</v>
          </cell>
          <cell r="E455" t="str">
            <v>7500005031CAF</v>
          </cell>
          <cell r="F455" t="str">
            <v>SEAT ASSY-RR(D/RASCHEL)</v>
          </cell>
          <cell r="M455">
            <v>13000</v>
          </cell>
          <cell r="N455">
            <v>0</v>
          </cell>
          <cell r="O455" t="str">
            <v>8620020</v>
          </cell>
          <cell r="P455" t="str">
            <v>시트　　　　　　　　　　　　수리</v>
          </cell>
          <cell r="Q455">
            <v>17000</v>
          </cell>
          <cell r="R455">
            <v>35702</v>
          </cell>
          <cell r="S455" t="str">
            <v>M</v>
          </cell>
          <cell r="U455" t="str">
            <v>서기철　　　　　　　</v>
          </cell>
          <cell r="W455" t="str">
            <v>98-10</v>
          </cell>
          <cell r="X455" t="str">
            <v>97-09</v>
          </cell>
          <cell r="Y455">
            <v>14</v>
          </cell>
          <cell r="Z455">
            <v>9810</v>
          </cell>
        </row>
        <row r="456">
          <cell r="A456" t="str">
            <v>신탄진정비사업소</v>
          </cell>
          <cell r="B456" t="str">
            <v>AE02C481000813</v>
          </cell>
          <cell r="C456" t="str">
            <v>011430</v>
          </cell>
          <cell r="D456">
            <v>36099</v>
          </cell>
          <cell r="E456" t="str">
            <v>75000060A0CAH</v>
          </cell>
          <cell r="F456" t="str">
            <v>SEAT ASSY-RR</v>
          </cell>
          <cell r="M456">
            <v>22100</v>
          </cell>
          <cell r="N456">
            <v>0</v>
          </cell>
          <cell r="O456" t="str">
            <v>8625000</v>
          </cell>
          <cell r="P456" t="str">
            <v>뒤시트앗세이　　　　　　　탈부착</v>
          </cell>
          <cell r="Q456">
            <v>36000</v>
          </cell>
          <cell r="R456">
            <v>35609</v>
          </cell>
          <cell r="S456" t="str">
            <v>K</v>
          </cell>
          <cell r="U456" t="str">
            <v>김광복　　　　　　　</v>
          </cell>
          <cell r="W456" t="str">
            <v>98-10</v>
          </cell>
          <cell r="X456" t="str">
            <v>97-06</v>
          </cell>
          <cell r="Y456">
            <v>17</v>
          </cell>
          <cell r="Z456">
            <v>9810</v>
          </cell>
        </row>
        <row r="457">
          <cell r="A457" t="str">
            <v>신탄진정비사업소</v>
          </cell>
          <cell r="B457" t="str">
            <v>AE02C481000824</v>
          </cell>
          <cell r="C457" t="str">
            <v>018849</v>
          </cell>
          <cell r="D457">
            <v>36103</v>
          </cell>
          <cell r="E457" t="str">
            <v>7400206001CAH</v>
          </cell>
          <cell r="F457" t="str">
            <v>SEAT ASSY-FRT-RH</v>
          </cell>
          <cell r="M457">
            <v>9100</v>
          </cell>
          <cell r="N457">
            <v>0</v>
          </cell>
          <cell r="O457" t="str">
            <v>8620400</v>
          </cell>
          <cell r="P457" t="str">
            <v>앞시트앗세이（우）　　　　탈부착</v>
          </cell>
          <cell r="Q457">
            <v>19001</v>
          </cell>
          <cell r="R457">
            <v>35712</v>
          </cell>
          <cell r="S457" t="str">
            <v>K</v>
          </cell>
          <cell r="U457" t="str">
            <v>오명화　　　　　　　</v>
          </cell>
          <cell r="W457" t="str">
            <v>98-11</v>
          </cell>
          <cell r="X457" t="str">
            <v>97-10</v>
          </cell>
          <cell r="Y457">
            <v>14</v>
          </cell>
          <cell r="Z457">
            <v>9811</v>
          </cell>
        </row>
        <row r="458">
          <cell r="A458" t="str">
            <v>신탄진정비사업소</v>
          </cell>
          <cell r="B458" t="str">
            <v>AE02C481100023</v>
          </cell>
          <cell r="C458" t="str">
            <v>114097</v>
          </cell>
          <cell r="D458">
            <v>36102</v>
          </cell>
          <cell r="E458" t="str">
            <v>7400205420AAC</v>
          </cell>
          <cell r="F458" t="str">
            <v>SEAT ASSY-FRT-RH(R/LEATHE</v>
          </cell>
          <cell r="M458">
            <v>9100</v>
          </cell>
          <cell r="N458">
            <v>0</v>
          </cell>
          <cell r="O458" t="str">
            <v>8620400</v>
          </cell>
          <cell r="P458" t="str">
            <v>앞시트앗세이（우）　　　　탈부착</v>
          </cell>
          <cell r="Q458">
            <v>30000</v>
          </cell>
          <cell r="R458">
            <v>35685</v>
          </cell>
          <cell r="S458" t="str">
            <v>M</v>
          </cell>
          <cell r="U458" t="str">
            <v>신상철　　　　　　　</v>
          </cell>
          <cell r="W458" t="str">
            <v>98-11</v>
          </cell>
          <cell r="X458" t="str">
            <v>97-09</v>
          </cell>
          <cell r="Y458">
            <v>15</v>
          </cell>
          <cell r="Z458">
            <v>9811</v>
          </cell>
        </row>
        <row r="459">
          <cell r="A459" t="str">
            <v>신탄진정비사업소</v>
          </cell>
          <cell r="B459" t="str">
            <v>AE02C481100038</v>
          </cell>
          <cell r="C459" t="str">
            <v>133907</v>
          </cell>
          <cell r="D459">
            <v>36123</v>
          </cell>
          <cell r="E459" t="str">
            <v>7400105400CAN</v>
          </cell>
          <cell r="F459" t="str">
            <v>SEAT ASSY-FRT-LH(F/WOVEN)</v>
          </cell>
          <cell r="M459">
            <v>9100</v>
          </cell>
          <cell r="N459">
            <v>0</v>
          </cell>
          <cell r="O459" t="str">
            <v>8620200</v>
          </cell>
          <cell r="P459" t="str">
            <v>앞시트앗세이（좌）　　　　탈부착</v>
          </cell>
          <cell r="Q459">
            <v>34001</v>
          </cell>
          <cell r="R459">
            <v>35772</v>
          </cell>
          <cell r="S459" t="str">
            <v>M</v>
          </cell>
          <cell r="U459" t="str">
            <v>송지현　　　　　　　</v>
          </cell>
          <cell r="W459" t="str">
            <v>98-11</v>
          </cell>
          <cell r="X459" t="str">
            <v>97-12</v>
          </cell>
          <cell r="Y459">
            <v>12</v>
          </cell>
          <cell r="Z459">
            <v>9811</v>
          </cell>
        </row>
        <row r="460">
          <cell r="A460" t="str">
            <v>신탄진정비사업소</v>
          </cell>
          <cell r="B460" t="str">
            <v>AE02C481100038</v>
          </cell>
          <cell r="C460" t="str">
            <v>133907</v>
          </cell>
          <cell r="D460">
            <v>36123</v>
          </cell>
          <cell r="E460" t="str">
            <v>7400205400CAN</v>
          </cell>
          <cell r="F460" t="str">
            <v>SEAT ASSY-FRT-RH(F/WOVEN)</v>
          </cell>
          <cell r="M460">
            <v>9100</v>
          </cell>
          <cell r="N460">
            <v>0</v>
          </cell>
          <cell r="O460" t="str">
            <v>8620400</v>
          </cell>
          <cell r="P460" t="str">
            <v>앞시트앗세이（우）　　　　탈부착</v>
          </cell>
          <cell r="Q460">
            <v>34001</v>
          </cell>
          <cell r="R460">
            <v>35772</v>
          </cell>
          <cell r="S460" t="str">
            <v>M</v>
          </cell>
          <cell r="U460" t="str">
            <v>송지현　　　　　　　</v>
          </cell>
          <cell r="W460" t="str">
            <v>98-11</v>
          </cell>
          <cell r="X460" t="str">
            <v>97-12</v>
          </cell>
          <cell r="Y460">
            <v>12</v>
          </cell>
          <cell r="Z460">
            <v>9811</v>
          </cell>
        </row>
        <row r="461">
          <cell r="A461" t="str">
            <v>신탄진정비사업소</v>
          </cell>
          <cell r="B461" t="str">
            <v>AE02C481100172</v>
          </cell>
          <cell r="C461" t="str">
            <v>136359</v>
          </cell>
          <cell r="D461">
            <v>36116</v>
          </cell>
          <cell r="E461" t="str">
            <v>7400205420AAC</v>
          </cell>
          <cell r="F461" t="str">
            <v>SEAT ASSY-FRT-RH(R/LEATHE</v>
          </cell>
          <cell r="M461">
            <v>9100</v>
          </cell>
          <cell r="N461">
            <v>0</v>
          </cell>
          <cell r="O461" t="str">
            <v>8620400</v>
          </cell>
          <cell r="P461" t="str">
            <v>앞시트앗세이（우）　　　　탈부착</v>
          </cell>
          <cell r="Q461">
            <v>18000</v>
          </cell>
          <cell r="R461">
            <v>35788</v>
          </cell>
          <cell r="S461" t="str">
            <v>M</v>
          </cell>
          <cell r="U461" t="str">
            <v>조성신　　　　　　　</v>
          </cell>
          <cell r="W461" t="str">
            <v>98-11</v>
          </cell>
          <cell r="X461" t="str">
            <v>97-12</v>
          </cell>
          <cell r="Y461">
            <v>12</v>
          </cell>
          <cell r="Z461">
            <v>9811</v>
          </cell>
        </row>
        <row r="462">
          <cell r="A462" t="str">
            <v>신탄진정비사업소</v>
          </cell>
          <cell r="B462" t="str">
            <v>AE02C481100253</v>
          </cell>
          <cell r="C462" t="str">
            <v>011430</v>
          </cell>
          <cell r="D462">
            <v>36110</v>
          </cell>
          <cell r="E462" t="str">
            <v>7500006032LAA</v>
          </cell>
          <cell r="F462" t="str">
            <v>SEAT ASSY-RR</v>
          </cell>
          <cell r="M462">
            <v>22100</v>
          </cell>
          <cell r="N462">
            <v>0</v>
          </cell>
          <cell r="O462" t="str">
            <v>8625000</v>
          </cell>
          <cell r="P462" t="str">
            <v>뒤시트앗세이　　　　　　　탈부착</v>
          </cell>
          <cell r="Q462">
            <v>36100</v>
          </cell>
          <cell r="R462">
            <v>35609</v>
          </cell>
          <cell r="S462" t="str">
            <v>K</v>
          </cell>
          <cell r="U462" t="str">
            <v>김광복　　　　　　　</v>
          </cell>
          <cell r="W462" t="str">
            <v>98-11</v>
          </cell>
          <cell r="X462" t="str">
            <v>97-06</v>
          </cell>
          <cell r="Y462">
            <v>18</v>
          </cell>
          <cell r="Z462">
            <v>9811</v>
          </cell>
        </row>
        <row r="463">
          <cell r="A463" t="str">
            <v>신탄진정비사업소</v>
          </cell>
          <cell r="B463" t="str">
            <v>AE02C481100318</v>
          </cell>
          <cell r="C463" t="str">
            <v>024869</v>
          </cell>
          <cell r="D463">
            <v>36123</v>
          </cell>
          <cell r="E463" t="str">
            <v>7400106004XCAH</v>
          </cell>
          <cell r="F463" t="str">
            <v>SEAT ASSY-FRT-LH</v>
          </cell>
          <cell r="M463">
            <v>13000</v>
          </cell>
          <cell r="N463">
            <v>0</v>
          </cell>
          <cell r="O463" t="str">
            <v>8620020</v>
          </cell>
          <cell r="P463" t="str">
            <v>시트　　　　　　　　　　　　수리</v>
          </cell>
          <cell r="Q463">
            <v>19000</v>
          </cell>
          <cell r="R463">
            <v>35780</v>
          </cell>
          <cell r="S463" t="str">
            <v>K</v>
          </cell>
          <cell r="U463" t="str">
            <v>유병덕　　　　　　　</v>
          </cell>
          <cell r="W463" t="str">
            <v>98-11</v>
          </cell>
          <cell r="X463" t="str">
            <v>97-12</v>
          </cell>
          <cell r="Y463">
            <v>12</v>
          </cell>
          <cell r="Z463">
            <v>9811</v>
          </cell>
        </row>
        <row r="464">
          <cell r="A464" t="str">
            <v>신탄진정비사업소</v>
          </cell>
          <cell r="B464" t="str">
            <v>AE02C481100459</v>
          </cell>
          <cell r="C464" t="str">
            <v>021047</v>
          </cell>
          <cell r="D464">
            <v>36120</v>
          </cell>
          <cell r="E464" t="str">
            <v>7400106004XCAH</v>
          </cell>
          <cell r="F464" t="str">
            <v>SEAT ASSY-FRT-LH</v>
          </cell>
          <cell r="M464">
            <v>13000</v>
          </cell>
          <cell r="N464">
            <v>0</v>
          </cell>
          <cell r="O464" t="str">
            <v>8620020</v>
          </cell>
          <cell r="P464" t="str">
            <v>시트　　　　　　　　　　　　수리</v>
          </cell>
          <cell r="Q464">
            <v>29000</v>
          </cell>
          <cell r="R464">
            <v>35733</v>
          </cell>
          <cell r="S464" t="str">
            <v>K</v>
          </cell>
          <cell r="U464" t="str">
            <v>전두선　　　　　　　</v>
          </cell>
          <cell r="W464" t="str">
            <v>98-11</v>
          </cell>
          <cell r="X464" t="str">
            <v>97-10</v>
          </cell>
          <cell r="Y464">
            <v>14</v>
          </cell>
          <cell r="Z464">
            <v>9811</v>
          </cell>
        </row>
        <row r="465">
          <cell r="A465" t="str">
            <v>신탄진정비사업소</v>
          </cell>
          <cell r="B465" t="str">
            <v>AE02C481100776</v>
          </cell>
          <cell r="C465" t="str">
            <v>145279</v>
          </cell>
          <cell r="D465">
            <v>36133</v>
          </cell>
          <cell r="E465" t="str">
            <v>7400106004XCAH</v>
          </cell>
          <cell r="F465" t="str">
            <v>SEAT ASSY-FRT-LH</v>
          </cell>
          <cell r="G465" t="str">
            <v>충전불량　　　　　　　　</v>
          </cell>
          <cell r="H465" t="str">
            <v>주물불량　　　　　　　　</v>
          </cell>
          <cell r="M465">
            <v>13000</v>
          </cell>
          <cell r="N465">
            <v>0</v>
          </cell>
          <cell r="O465" t="str">
            <v>8620020</v>
          </cell>
          <cell r="P465" t="str">
            <v>시트　　　　　　　　　　　　수리</v>
          </cell>
          <cell r="Q465">
            <v>2500</v>
          </cell>
          <cell r="R465">
            <v>36036</v>
          </cell>
          <cell r="S465" t="str">
            <v>K</v>
          </cell>
          <cell r="U465" t="str">
            <v>경은현　　　　　　　</v>
          </cell>
          <cell r="W465" t="str">
            <v>98-12</v>
          </cell>
          <cell r="X465" t="str">
            <v>98-08</v>
          </cell>
          <cell r="Y465">
            <v>5</v>
          </cell>
          <cell r="Z465">
            <v>9812</v>
          </cell>
        </row>
        <row r="466">
          <cell r="A466" t="str">
            <v>신탄진정비사업소</v>
          </cell>
          <cell r="B466" t="str">
            <v>AE02C481200034</v>
          </cell>
          <cell r="C466" t="str">
            <v>137952</v>
          </cell>
          <cell r="D466">
            <v>36132</v>
          </cell>
          <cell r="E466" t="str">
            <v>7500005003CAN</v>
          </cell>
          <cell r="F466" t="str">
            <v>SEAT ASSY-RR(F/WOVEN)</v>
          </cell>
          <cell r="G466" t="str">
            <v>충전불량　　　　　　　　</v>
          </cell>
          <cell r="H466" t="str">
            <v>주물불량　　　　　　　　</v>
          </cell>
          <cell r="K466" t="str">
            <v>7500005003CAN</v>
          </cell>
          <cell r="L466" t="str">
            <v>SEAT ASSY-RR(F/WOVEN)</v>
          </cell>
          <cell r="M466">
            <v>22100</v>
          </cell>
          <cell r="N466">
            <v>206900</v>
          </cell>
          <cell r="O466" t="str">
            <v>8625000</v>
          </cell>
          <cell r="P466" t="str">
            <v>뒤시트앗세이　　　　　　　탈부착</v>
          </cell>
          <cell r="Q466">
            <v>25000</v>
          </cell>
          <cell r="R466">
            <v>35814</v>
          </cell>
          <cell r="S466" t="str">
            <v>M</v>
          </cell>
          <cell r="U466" t="str">
            <v>주정식　　　　　　　</v>
          </cell>
          <cell r="W466" t="str">
            <v>98-12</v>
          </cell>
          <cell r="X466" t="str">
            <v>98-01</v>
          </cell>
          <cell r="Y466">
            <v>12</v>
          </cell>
          <cell r="Z466">
            <v>9812</v>
          </cell>
        </row>
        <row r="467">
          <cell r="A467" t="str">
            <v>신탄진정비사업소</v>
          </cell>
          <cell r="B467" t="str">
            <v>DJS1C480800007</v>
          </cell>
          <cell r="C467" t="str">
            <v>136274</v>
          </cell>
          <cell r="E467" t="str">
            <v>P7500005104AAC</v>
          </cell>
          <cell r="F467" t="str">
            <v>SEAT ASSY-RR(R/LEATHER)</v>
          </cell>
          <cell r="J467" t="str">
            <v>W</v>
          </cell>
          <cell r="K467" t="str">
            <v>P7500005104AAC</v>
          </cell>
          <cell r="L467" t="str">
            <v>SEAT ASSY-RR(R/LEATHER)</v>
          </cell>
          <cell r="M467">
            <v>22100</v>
          </cell>
          <cell r="N467">
            <v>406300</v>
          </cell>
          <cell r="O467" t="str">
            <v>8625000</v>
          </cell>
          <cell r="P467" t="str">
            <v>뒤시트앗세이　　　　　　　탈부착</v>
          </cell>
          <cell r="Q467">
            <v>9600</v>
          </cell>
          <cell r="S467" t="str">
            <v>M</v>
          </cell>
          <cell r="U467" t="str">
            <v>이경숙　　　　　　　</v>
          </cell>
          <cell r="W467" t="str">
            <v>98-08</v>
          </cell>
          <cell r="X467" t="str">
            <v>98-01</v>
          </cell>
          <cell r="Y467">
            <v>8</v>
          </cell>
          <cell r="Z467">
            <v>9808</v>
          </cell>
        </row>
        <row r="468">
          <cell r="A468" t="str">
            <v>신탄진정비사업소</v>
          </cell>
          <cell r="B468" t="str">
            <v>DJS1C480800471</v>
          </cell>
          <cell r="C468" t="str">
            <v>027197</v>
          </cell>
          <cell r="E468" t="str">
            <v>P7400106001CAH</v>
          </cell>
          <cell r="F468" t="str">
            <v>SEAT ASSY-FRT-LH</v>
          </cell>
          <cell r="J468" t="str">
            <v>W</v>
          </cell>
          <cell r="K468" t="str">
            <v>P7400106001CAH</v>
          </cell>
          <cell r="L468" t="str">
            <v>SEAT ASSY-FRT-LH</v>
          </cell>
          <cell r="M468">
            <v>9100</v>
          </cell>
          <cell r="N468">
            <v>107400</v>
          </cell>
          <cell r="O468" t="str">
            <v>8620200</v>
          </cell>
          <cell r="P468" t="str">
            <v>앞시트앗세이（좌）　　　　탈부착</v>
          </cell>
          <cell r="Q468">
            <v>15250</v>
          </cell>
          <cell r="S468" t="str">
            <v>K</v>
          </cell>
          <cell r="U468" t="str">
            <v>김한기　　　　　　　</v>
          </cell>
          <cell r="W468" t="str">
            <v>98-08</v>
          </cell>
          <cell r="X468" t="str">
            <v>98-01</v>
          </cell>
          <cell r="Y468">
            <v>8</v>
          </cell>
          <cell r="Z468">
            <v>9808</v>
          </cell>
        </row>
        <row r="469">
          <cell r="A469" t="str">
            <v>_x001E_신탄진정비사업소_x001F_</v>
          </cell>
          <cell r="B469" t="str">
            <v>DJS1C80700435</v>
          </cell>
          <cell r="C469" t="str">
            <v>133658</v>
          </cell>
          <cell r="D469">
            <v>35992</v>
          </cell>
          <cell r="E469" t="str">
            <v>7400105400CAN</v>
          </cell>
          <cell r="F469" t="str">
            <v>SEAT ASSY-FRT-LH(F/W</v>
          </cell>
          <cell r="G469" t="str">
            <v>_x001E_이음　　　　_x001F_</v>
          </cell>
          <cell r="H469" t="str">
            <v>_x001E_변형　　　　_x001F_</v>
          </cell>
          <cell r="I469" t="str">
            <v>_x001E_부품자체결함_x001F_</v>
          </cell>
          <cell r="J469" t="str">
            <v>W</v>
          </cell>
          <cell r="K469" t="str">
            <v>7400105400CAN</v>
          </cell>
          <cell r="L469" t="str">
            <v>SEAT ASSY-FRT-LH(F/W</v>
          </cell>
          <cell r="M469">
            <v>9100</v>
          </cell>
          <cell r="N469">
            <v>99393</v>
          </cell>
          <cell r="O469" t="str">
            <v>8620200</v>
          </cell>
          <cell r="P469" t="str">
            <v>_x001E_운전석시트교환　　　　　_x001F_</v>
          </cell>
          <cell r="Q469">
            <v>19000</v>
          </cell>
          <cell r="R469">
            <v>35772</v>
          </cell>
          <cell r="S469" t="str">
            <v>M</v>
          </cell>
          <cell r="T469" t="str">
            <v>46681</v>
          </cell>
          <cell r="W469" t="str">
            <v>98-07</v>
          </cell>
          <cell r="X469" t="str">
            <v>97-12</v>
          </cell>
          <cell r="Y469">
            <v>8</v>
          </cell>
          <cell r="Z469">
            <v>9807</v>
          </cell>
        </row>
        <row r="470">
          <cell r="A470" t="str">
            <v>쌍용자동차평택정비</v>
          </cell>
          <cell r="B470" t="str">
            <v>DH96B80047702</v>
          </cell>
          <cell r="C470" t="str">
            <v>140420</v>
          </cell>
          <cell r="E470" t="str">
            <v>P7400105400CAN</v>
          </cell>
          <cell r="F470" t="str">
            <v>SEAT ASSY-FRT-LH(F/WOVEN)</v>
          </cell>
          <cell r="J470" t="str">
            <v>W</v>
          </cell>
          <cell r="M470">
            <v>13000</v>
          </cell>
          <cell r="N470">
            <v>0</v>
          </cell>
          <cell r="O470" t="str">
            <v>8620020</v>
          </cell>
          <cell r="P470" t="str">
            <v>시트　　　　　　　　　　　　수리</v>
          </cell>
          <cell r="Q470">
            <v>181</v>
          </cell>
          <cell r="S470" t="str">
            <v>M</v>
          </cell>
          <cell r="U470" t="str">
            <v>노강호　　　　　</v>
          </cell>
          <cell r="W470" t="str">
            <v>98-07</v>
          </cell>
          <cell r="X470" t="str">
            <v>98-07</v>
          </cell>
          <cell r="Y470">
            <v>1</v>
          </cell>
          <cell r="Z470">
            <v>9808</v>
          </cell>
        </row>
        <row r="471">
          <cell r="A471" t="str">
            <v>쌍용자동차평택정비</v>
          </cell>
          <cell r="B471" t="str">
            <v>DH96B80048303</v>
          </cell>
          <cell r="C471" t="str">
            <v>011512</v>
          </cell>
          <cell r="E471" t="str">
            <v>P7400206004XCAH</v>
          </cell>
          <cell r="F471" t="str">
            <v>SEAT ASSY-FRT-RH</v>
          </cell>
          <cell r="J471" t="str">
            <v>W</v>
          </cell>
          <cell r="M471">
            <v>13000</v>
          </cell>
          <cell r="N471">
            <v>0</v>
          </cell>
          <cell r="O471" t="str">
            <v>8620020</v>
          </cell>
          <cell r="P471" t="str">
            <v>시트　　　　　　　　　　　　수리</v>
          </cell>
          <cell r="Q471">
            <v>25946</v>
          </cell>
          <cell r="S471" t="str">
            <v>K</v>
          </cell>
          <cell r="U471" t="str">
            <v>심봉석　　　　　</v>
          </cell>
          <cell r="W471" t="str">
            <v>98-07</v>
          </cell>
          <cell r="X471" t="str">
            <v>97-07</v>
          </cell>
          <cell r="Y471">
            <v>13</v>
          </cell>
          <cell r="Z471">
            <v>9808</v>
          </cell>
        </row>
        <row r="472">
          <cell r="A472" t="str">
            <v>쌍용자동차평택정비</v>
          </cell>
          <cell r="B472" t="str">
            <v>DH96B80049802</v>
          </cell>
          <cell r="C472" t="str">
            <v>016277</v>
          </cell>
          <cell r="E472" t="str">
            <v>P7500006006XCAH</v>
          </cell>
          <cell r="F472" t="str">
            <v>SEAT ASSY-RR</v>
          </cell>
          <cell r="J472" t="str">
            <v>W</v>
          </cell>
          <cell r="M472">
            <v>13000</v>
          </cell>
          <cell r="N472">
            <v>0</v>
          </cell>
          <cell r="O472" t="str">
            <v>8620020</v>
          </cell>
          <cell r="P472" t="str">
            <v>시트　　　　　　　　　　　　수리</v>
          </cell>
          <cell r="Q472">
            <v>6245</v>
          </cell>
          <cell r="S472" t="str">
            <v>K</v>
          </cell>
          <cell r="U472" t="str">
            <v>노진덕　　　　　</v>
          </cell>
          <cell r="W472" t="str">
            <v>98-07</v>
          </cell>
          <cell r="X472" t="str">
            <v>97-08</v>
          </cell>
          <cell r="Y472">
            <v>12</v>
          </cell>
          <cell r="Z472">
            <v>9808</v>
          </cell>
        </row>
        <row r="473">
          <cell r="A473" t="str">
            <v>쌍용자동차평택정비</v>
          </cell>
          <cell r="B473" t="str">
            <v>DH96B80051901</v>
          </cell>
          <cell r="C473" t="str">
            <v>029708</v>
          </cell>
          <cell r="E473" t="str">
            <v>P7400106004XCAH</v>
          </cell>
          <cell r="F473" t="str">
            <v>SEAT ASSY-FRT-LH</v>
          </cell>
          <cell r="J473" t="str">
            <v>W</v>
          </cell>
          <cell r="M473">
            <v>13000</v>
          </cell>
          <cell r="N473">
            <v>0</v>
          </cell>
          <cell r="O473" t="str">
            <v>8620020</v>
          </cell>
          <cell r="P473" t="str">
            <v>시트　　　　　　　　　　　　수리</v>
          </cell>
          <cell r="Q473">
            <v>5100</v>
          </cell>
          <cell r="S473" t="str">
            <v>K</v>
          </cell>
          <cell r="U473" t="str">
            <v>김승훈　　　　　</v>
          </cell>
          <cell r="W473" t="str">
            <v>98-07</v>
          </cell>
          <cell r="X473" t="str">
            <v>98-04</v>
          </cell>
          <cell r="Y473">
            <v>4</v>
          </cell>
          <cell r="Z473">
            <v>9808</v>
          </cell>
        </row>
        <row r="474">
          <cell r="A474" t="str">
            <v>쌍용자동차평택정비</v>
          </cell>
          <cell r="B474" t="str">
            <v>DH96B80052801</v>
          </cell>
          <cell r="C474" t="str">
            <v>012534</v>
          </cell>
          <cell r="E474" t="str">
            <v>P7400206004XCAH</v>
          </cell>
          <cell r="F474" t="str">
            <v>SEAT ASSY-FRT-RH</v>
          </cell>
          <cell r="J474" t="str">
            <v>W</v>
          </cell>
          <cell r="K474" t="str">
            <v>P7400206004XCAH</v>
          </cell>
          <cell r="L474" t="str">
            <v>SEAT ASSY-FRT-RH</v>
          </cell>
          <cell r="M474">
            <v>9100</v>
          </cell>
          <cell r="N474">
            <v>209000</v>
          </cell>
          <cell r="Q474">
            <v>29599</v>
          </cell>
          <cell r="S474" t="str">
            <v>K</v>
          </cell>
          <cell r="U474" t="str">
            <v>김훈식　　　　　</v>
          </cell>
          <cell r="W474" t="str">
            <v>98-07</v>
          </cell>
          <cell r="X474" t="str">
            <v>97-07</v>
          </cell>
          <cell r="Y474">
            <v>13</v>
          </cell>
          <cell r="Z474">
            <v>9808</v>
          </cell>
        </row>
        <row r="475">
          <cell r="A475" t="str">
            <v>쌍용자동차평택정비</v>
          </cell>
          <cell r="B475" t="str">
            <v>DH96B80061102</v>
          </cell>
          <cell r="C475" t="str">
            <v>139925</v>
          </cell>
          <cell r="E475" t="str">
            <v>P7400105400CAN</v>
          </cell>
          <cell r="F475" t="str">
            <v>SEAT ASSY-FRT-LH(F/WOVEN)</v>
          </cell>
          <cell r="J475" t="str">
            <v>W</v>
          </cell>
          <cell r="M475">
            <v>13000</v>
          </cell>
          <cell r="N475">
            <v>0</v>
          </cell>
          <cell r="O475" t="str">
            <v>8620020</v>
          </cell>
          <cell r="P475" t="str">
            <v>시트　　　　　　　　　　　　수리</v>
          </cell>
          <cell r="Q475">
            <v>950</v>
          </cell>
          <cell r="S475" t="str">
            <v>M</v>
          </cell>
          <cell r="U475" t="str">
            <v>이필형　　　　　</v>
          </cell>
          <cell r="W475" t="str">
            <v>98-07</v>
          </cell>
          <cell r="X475" t="str">
            <v>98-07</v>
          </cell>
          <cell r="Y475">
            <v>1</v>
          </cell>
          <cell r="Z475">
            <v>9808</v>
          </cell>
        </row>
        <row r="476">
          <cell r="A476" t="str">
            <v>쌍용자동차평택정비</v>
          </cell>
          <cell r="B476" t="str">
            <v>DH96B80064301</v>
          </cell>
          <cell r="C476" t="str">
            <v>033996</v>
          </cell>
          <cell r="E476" t="str">
            <v>P7400106004XCAH</v>
          </cell>
          <cell r="F476" t="str">
            <v>SEAT ASSY-FRT-LH</v>
          </cell>
          <cell r="J476" t="str">
            <v>W</v>
          </cell>
          <cell r="K476" t="str">
            <v>P7400106004XCAH</v>
          </cell>
          <cell r="L476" t="str">
            <v>SEAT ASSY-FRT-LH</v>
          </cell>
          <cell r="M476">
            <v>9100</v>
          </cell>
          <cell r="N476">
            <v>209000</v>
          </cell>
          <cell r="O476" t="str">
            <v>8620200</v>
          </cell>
          <cell r="P476" t="str">
            <v>앞시트앗세이（좌）　　　　탈부착</v>
          </cell>
          <cell r="Q476">
            <v>530</v>
          </cell>
          <cell r="S476" t="str">
            <v>K</v>
          </cell>
          <cell r="U476" t="str">
            <v>강원　　　　　　</v>
          </cell>
          <cell r="W476" t="str">
            <v>98-07</v>
          </cell>
          <cell r="X476" t="str">
            <v>98-07</v>
          </cell>
          <cell r="Y476">
            <v>1</v>
          </cell>
          <cell r="Z476">
            <v>9808</v>
          </cell>
        </row>
        <row r="477">
          <cell r="A477" t="str">
            <v>쌍용자동차평택정비</v>
          </cell>
          <cell r="B477" t="str">
            <v>DH96B80079201</v>
          </cell>
          <cell r="C477" t="str">
            <v>142534</v>
          </cell>
          <cell r="D477">
            <v>36008</v>
          </cell>
          <cell r="E477" t="str">
            <v>7400105750AAC</v>
          </cell>
          <cell r="F477" t="str">
            <v>SEAT ASSY-FRT-LH(R/LEATHE</v>
          </cell>
          <cell r="J477" t="str">
            <v>W</v>
          </cell>
          <cell r="M477">
            <v>13000</v>
          </cell>
          <cell r="N477">
            <v>0</v>
          </cell>
          <cell r="O477" t="str">
            <v>8620020</v>
          </cell>
          <cell r="P477" t="str">
            <v>시트　　　　　　　　　　　　수리</v>
          </cell>
          <cell r="Q477">
            <v>1140</v>
          </cell>
          <cell r="R477">
            <v>35977</v>
          </cell>
          <cell r="S477" t="str">
            <v>M</v>
          </cell>
          <cell r="W477" t="str">
            <v>98-08</v>
          </cell>
          <cell r="X477" t="str">
            <v>98-07</v>
          </cell>
          <cell r="Y477">
            <v>2</v>
          </cell>
          <cell r="Z477">
            <v>9809</v>
          </cell>
        </row>
        <row r="478">
          <cell r="A478" t="str">
            <v>쌍용자동차평택정비</v>
          </cell>
          <cell r="B478" t="str">
            <v>DH96B80079301</v>
          </cell>
          <cell r="C478" t="str">
            <v>140236</v>
          </cell>
          <cell r="D478">
            <v>36008</v>
          </cell>
          <cell r="E478" t="str">
            <v>7400205400CAN</v>
          </cell>
          <cell r="F478" t="str">
            <v>SEAT ASSY-FRT-RH(F/WOVEN)</v>
          </cell>
          <cell r="J478" t="str">
            <v>W</v>
          </cell>
          <cell r="K478" t="str">
            <v>7400205400CAN</v>
          </cell>
          <cell r="L478" t="str">
            <v>SEAT ASSY-FRT-RH(F/WOVEN)</v>
          </cell>
          <cell r="M478">
            <v>9100</v>
          </cell>
          <cell r="N478">
            <v>193600</v>
          </cell>
          <cell r="Q478">
            <v>2124</v>
          </cell>
          <cell r="R478">
            <v>35977</v>
          </cell>
          <cell r="S478" t="str">
            <v>M</v>
          </cell>
          <cell r="W478" t="str">
            <v>98-08</v>
          </cell>
          <cell r="X478" t="str">
            <v>98-07</v>
          </cell>
          <cell r="Y478">
            <v>2</v>
          </cell>
          <cell r="Z478">
            <v>9809</v>
          </cell>
        </row>
        <row r="479">
          <cell r="A479" t="str">
            <v>쌍용자동차평택정비</v>
          </cell>
          <cell r="B479" t="str">
            <v>DH96B80084501</v>
          </cell>
          <cell r="C479" t="str">
            <v>034081</v>
          </cell>
          <cell r="D479">
            <v>36008</v>
          </cell>
          <cell r="E479" t="str">
            <v>7400206001CAH</v>
          </cell>
          <cell r="F479" t="str">
            <v>SEAT ASSY-FRT-RH</v>
          </cell>
          <cell r="J479" t="str">
            <v>W</v>
          </cell>
          <cell r="K479" t="str">
            <v>7400206001CAH</v>
          </cell>
          <cell r="L479" t="str">
            <v>SEAT ASSY-FRT-RH</v>
          </cell>
          <cell r="M479">
            <v>9100</v>
          </cell>
          <cell r="N479">
            <v>209000</v>
          </cell>
          <cell r="Q479">
            <v>788</v>
          </cell>
          <cell r="R479">
            <v>35977</v>
          </cell>
          <cell r="S479" t="str">
            <v>K</v>
          </cell>
          <cell r="W479" t="str">
            <v>98-08</v>
          </cell>
          <cell r="X479" t="str">
            <v>98-07</v>
          </cell>
          <cell r="Y479">
            <v>2</v>
          </cell>
          <cell r="Z479">
            <v>9809</v>
          </cell>
        </row>
        <row r="480">
          <cell r="A480" t="str">
            <v>쌍용자동차평택정비</v>
          </cell>
          <cell r="B480" t="str">
            <v>DH96B80088801</v>
          </cell>
          <cell r="C480" t="str">
            <v>120973</v>
          </cell>
          <cell r="D480">
            <v>36008</v>
          </cell>
          <cell r="E480" t="str">
            <v>7500005003CAN</v>
          </cell>
          <cell r="F480" t="str">
            <v>SEAT ASSY-RR(F/WOVEN)</v>
          </cell>
          <cell r="J480" t="str">
            <v>W</v>
          </cell>
          <cell r="K480" t="str">
            <v>7500005003CAN</v>
          </cell>
          <cell r="L480" t="str">
            <v>SEAT ASSY-RR(F/WOVEN)</v>
          </cell>
          <cell r="M480">
            <v>9100</v>
          </cell>
          <cell r="N480">
            <v>402600</v>
          </cell>
          <cell r="Q480">
            <v>24455</v>
          </cell>
          <cell r="R480">
            <v>35582</v>
          </cell>
          <cell r="S480" t="str">
            <v>M</v>
          </cell>
          <cell r="W480" t="str">
            <v>98-08</v>
          </cell>
          <cell r="X480" t="str">
            <v>97-06</v>
          </cell>
          <cell r="Y480">
            <v>15</v>
          </cell>
          <cell r="Z480">
            <v>9809</v>
          </cell>
        </row>
        <row r="481">
          <cell r="A481" t="str">
            <v>쌍용자동차평택정비</v>
          </cell>
          <cell r="B481" t="str">
            <v>DH96B80089301</v>
          </cell>
          <cell r="C481" t="str">
            <v>029679</v>
          </cell>
          <cell r="D481">
            <v>36008</v>
          </cell>
          <cell r="E481" t="str">
            <v>7400106001CAH</v>
          </cell>
          <cell r="F481" t="str">
            <v>SEAT ASSY-FRT-LH</v>
          </cell>
          <cell r="J481" t="str">
            <v>W</v>
          </cell>
          <cell r="K481" t="str">
            <v>7400106001CAH</v>
          </cell>
          <cell r="L481" t="str">
            <v>SEAT ASSY-FRT-LH</v>
          </cell>
          <cell r="M481">
            <v>9100</v>
          </cell>
          <cell r="N481">
            <v>209000</v>
          </cell>
          <cell r="Q481">
            <v>1700</v>
          </cell>
          <cell r="R481">
            <v>35977</v>
          </cell>
          <cell r="S481" t="str">
            <v>K</v>
          </cell>
          <cell r="W481" t="str">
            <v>98-08</v>
          </cell>
          <cell r="X481" t="str">
            <v>98-07</v>
          </cell>
          <cell r="Y481">
            <v>2</v>
          </cell>
          <cell r="Z481">
            <v>9809</v>
          </cell>
        </row>
        <row r="482">
          <cell r="A482" t="str">
            <v>쌍용자동차평택정비</v>
          </cell>
          <cell r="B482" t="str">
            <v>DH96B80092701</v>
          </cell>
          <cell r="C482" t="str">
            <v>142534</v>
          </cell>
          <cell r="D482">
            <v>36008</v>
          </cell>
          <cell r="E482" t="str">
            <v>7400205410CAO</v>
          </cell>
          <cell r="F482" t="str">
            <v>SEAT ASSY-FRT-RH(D/RASCHE</v>
          </cell>
          <cell r="J482" t="str">
            <v>W</v>
          </cell>
          <cell r="K482" t="str">
            <v>7400205410CAO</v>
          </cell>
          <cell r="L482" t="str">
            <v>SEAT ASSY-FRT-RH(D/RASCHE</v>
          </cell>
          <cell r="M482">
            <v>9100</v>
          </cell>
          <cell r="N482">
            <v>191400</v>
          </cell>
          <cell r="Q482">
            <v>2400</v>
          </cell>
          <cell r="R482">
            <v>35977</v>
          </cell>
          <cell r="S482" t="str">
            <v>M</v>
          </cell>
          <cell r="W482" t="str">
            <v>98-08</v>
          </cell>
          <cell r="X482" t="str">
            <v>98-07</v>
          </cell>
          <cell r="Y482">
            <v>2</v>
          </cell>
          <cell r="Z482">
            <v>9809</v>
          </cell>
        </row>
        <row r="483">
          <cell r="A483" t="str">
            <v>쌍용자동차평택정비</v>
          </cell>
          <cell r="B483" t="str">
            <v>DH96B80100501</v>
          </cell>
          <cell r="C483" t="str">
            <v>139925</v>
          </cell>
          <cell r="D483">
            <v>36008</v>
          </cell>
          <cell r="E483" t="str">
            <v>7400205400CAN</v>
          </cell>
          <cell r="F483" t="str">
            <v>SEAT ASSY-FRT-RH(F/WOVEN)</v>
          </cell>
          <cell r="J483" t="str">
            <v>W</v>
          </cell>
          <cell r="K483" t="str">
            <v>7400205400CAN</v>
          </cell>
          <cell r="L483" t="str">
            <v>SEAT ASSY-FRT-RH(F/WOVEN)</v>
          </cell>
          <cell r="M483">
            <v>9100</v>
          </cell>
          <cell r="N483">
            <v>193600</v>
          </cell>
          <cell r="Q483">
            <v>4205</v>
          </cell>
          <cell r="R483">
            <v>35977</v>
          </cell>
          <cell r="S483" t="str">
            <v>M</v>
          </cell>
          <cell r="W483" t="str">
            <v>98-08</v>
          </cell>
          <cell r="X483" t="str">
            <v>98-07</v>
          </cell>
          <cell r="Y483">
            <v>2</v>
          </cell>
          <cell r="Z483">
            <v>9809</v>
          </cell>
        </row>
        <row r="484">
          <cell r="A484" t="str">
            <v>쌍용자동차평택정비</v>
          </cell>
          <cell r="B484" t="str">
            <v>DH96B80122701</v>
          </cell>
          <cell r="C484" t="str">
            <v>141914</v>
          </cell>
          <cell r="D484">
            <v>36055</v>
          </cell>
          <cell r="E484" t="str">
            <v>7500005002CAN</v>
          </cell>
          <cell r="F484" t="str">
            <v>SEAT ASSY-RR(F/WOVEN)</v>
          </cell>
          <cell r="J484" t="str">
            <v>W</v>
          </cell>
          <cell r="M484">
            <v>13000</v>
          </cell>
          <cell r="N484">
            <v>0</v>
          </cell>
          <cell r="O484" t="str">
            <v>8620020</v>
          </cell>
          <cell r="P484" t="str">
            <v>시트　　　　　　　　　　　　수리</v>
          </cell>
          <cell r="Q484">
            <v>20</v>
          </cell>
          <cell r="R484">
            <v>36054</v>
          </cell>
          <cell r="S484" t="str">
            <v>M</v>
          </cell>
          <cell r="U484" t="str">
            <v>김명천　　　　　</v>
          </cell>
          <cell r="W484" t="str">
            <v>98-09</v>
          </cell>
          <cell r="X484" t="str">
            <v>98-09</v>
          </cell>
          <cell r="Y484">
            <v>1</v>
          </cell>
          <cell r="Z484">
            <v>9810</v>
          </cell>
        </row>
        <row r="485">
          <cell r="A485" t="str">
            <v>쌍용자동차평택정비</v>
          </cell>
          <cell r="B485" t="str">
            <v>DH96B80144301</v>
          </cell>
          <cell r="C485" t="str">
            <v>140323</v>
          </cell>
          <cell r="D485">
            <v>36075</v>
          </cell>
          <cell r="E485" t="str">
            <v>7400205400CAN</v>
          </cell>
          <cell r="F485" t="str">
            <v>SEAT ASSY-FRT-RH(F/WOVEN)</v>
          </cell>
          <cell r="G485" t="str">
            <v>27</v>
          </cell>
          <cell r="H485" t="str">
            <v>66</v>
          </cell>
          <cell r="J485" t="str">
            <v>W</v>
          </cell>
          <cell r="M485">
            <v>13000</v>
          </cell>
          <cell r="N485">
            <v>0</v>
          </cell>
          <cell r="O485" t="str">
            <v>8620020</v>
          </cell>
          <cell r="P485" t="str">
            <v>시트　　　　　　　　　　　　수리</v>
          </cell>
          <cell r="Q485">
            <v>2000</v>
          </cell>
          <cell r="R485">
            <v>36049</v>
          </cell>
          <cell r="S485" t="str">
            <v>M</v>
          </cell>
          <cell r="U485" t="str">
            <v>문장일　　　　　　</v>
          </cell>
          <cell r="W485" t="str">
            <v>98-10</v>
          </cell>
          <cell r="X485" t="str">
            <v>98-09</v>
          </cell>
          <cell r="Y485">
            <v>2</v>
          </cell>
          <cell r="Z485">
            <v>9811</v>
          </cell>
        </row>
        <row r="486">
          <cell r="A486" t="str">
            <v>쌍용자동차평택정비</v>
          </cell>
          <cell r="B486" t="str">
            <v>DH96B80173403</v>
          </cell>
          <cell r="C486" t="str">
            <v>136669</v>
          </cell>
          <cell r="D486">
            <v>36102</v>
          </cell>
          <cell r="E486" t="str">
            <v>7400205400CAN</v>
          </cell>
          <cell r="F486" t="str">
            <v>SEAT ASSY-FRT-RH(F/WOVEN)</v>
          </cell>
          <cell r="G486" t="str">
            <v>간격불량　　　　　　　　</v>
          </cell>
          <cell r="H486" t="str">
            <v>조임불량　　　　　　　　</v>
          </cell>
          <cell r="J486" t="str">
            <v>W</v>
          </cell>
          <cell r="M486">
            <v>13000</v>
          </cell>
          <cell r="N486">
            <v>0</v>
          </cell>
          <cell r="O486" t="str">
            <v>8620020</v>
          </cell>
          <cell r="P486" t="str">
            <v>시트　　　　　　　　　　　　수리</v>
          </cell>
          <cell r="Q486">
            <v>35000</v>
          </cell>
          <cell r="R486">
            <v>35795</v>
          </cell>
          <cell r="S486" t="str">
            <v>M</v>
          </cell>
          <cell r="U486" t="str">
            <v>유승호　　　　　　</v>
          </cell>
          <cell r="W486" t="str">
            <v>98-11</v>
          </cell>
          <cell r="X486" t="str">
            <v>97-12</v>
          </cell>
          <cell r="Y486">
            <v>12</v>
          </cell>
          <cell r="Z486">
            <v>9812</v>
          </cell>
        </row>
        <row r="487">
          <cell r="A487" t="str">
            <v>쌍용자동차평택정비</v>
          </cell>
          <cell r="B487" t="str">
            <v>DH96B80176301</v>
          </cell>
          <cell r="C487" t="str">
            <v>140396</v>
          </cell>
          <cell r="D487">
            <v>36104</v>
          </cell>
          <cell r="E487" t="str">
            <v>7400205400CAN</v>
          </cell>
          <cell r="F487" t="str">
            <v>SEAT ASSY-FRT-RH(F/WOVEN)</v>
          </cell>
          <cell r="G487" t="str">
            <v>이음／소음　　　　　　　</v>
          </cell>
          <cell r="H487" t="str">
            <v>조임불량　　　　　　　　</v>
          </cell>
          <cell r="J487" t="str">
            <v>W</v>
          </cell>
          <cell r="M487">
            <v>13000</v>
          </cell>
          <cell r="N487">
            <v>0</v>
          </cell>
          <cell r="O487" t="str">
            <v>8620020</v>
          </cell>
          <cell r="P487" t="str">
            <v>시트　　　　　　　　　　　　수리</v>
          </cell>
          <cell r="Q487">
            <v>7602</v>
          </cell>
          <cell r="R487">
            <v>36003</v>
          </cell>
          <cell r="S487" t="str">
            <v>M</v>
          </cell>
          <cell r="U487" t="str">
            <v>이주기　　　　　　</v>
          </cell>
          <cell r="W487" t="str">
            <v>98-11</v>
          </cell>
          <cell r="X487" t="str">
            <v>98-07</v>
          </cell>
          <cell r="Y487">
            <v>5</v>
          </cell>
          <cell r="Z487">
            <v>9812</v>
          </cell>
        </row>
        <row r="488">
          <cell r="A488" t="str">
            <v>쌍용자동차평택정비</v>
          </cell>
          <cell r="B488" t="str">
            <v>DH96B80180101</v>
          </cell>
          <cell r="C488" t="str">
            <v>021560</v>
          </cell>
          <cell r="D488">
            <v>36108</v>
          </cell>
          <cell r="E488" t="str">
            <v>7400206004XCAH</v>
          </cell>
          <cell r="F488" t="str">
            <v>SEAT ASSY-FRT-RH</v>
          </cell>
          <cell r="G488" t="str">
            <v>이음／소음　　　　　　　</v>
          </cell>
          <cell r="H488" t="str">
            <v>조임불량　　　　　　　　</v>
          </cell>
          <cell r="J488" t="str">
            <v>W</v>
          </cell>
          <cell r="M488">
            <v>13000</v>
          </cell>
          <cell r="N488">
            <v>0</v>
          </cell>
          <cell r="O488" t="str">
            <v>8620020</v>
          </cell>
          <cell r="P488" t="str">
            <v>시트　　　　　　　　　　　　수리</v>
          </cell>
          <cell r="Q488">
            <v>23000</v>
          </cell>
          <cell r="R488">
            <v>35739</v>
          </cell>
          <cell r="S488" t="str">
            <v>K</v>
          </cell>
          <cell r="U488" t="str">
            <v>안영균　　　　　　</v>
          </cell>
          <cell r="W488" t="str">
            <v>98-11</v>
          </cell>
          <cell r="X488" t="str">
            <v>97-11</v>
          </cell>
          <cell r="Y488">
            <v>13</v>
          </cell>
          <cell r="Z488">
            <v>9812</v>
          </cell>
        </row>
        <row r="489">
          <cell r="A489" t="str">
            <v>쌍용자동차평택정비</v>
          </cell>
          <cell r="B489" t="str">
            <v>DH96B80196001</v>
          </cell>
          <cell r="C489" t="str">
            <v>025363</v>
          </cell>
          <cell r="D489">
            <v>36123</v>
          </cell>
          <cell r="E489" t="str">
            <v>7400206004XCAH</v>
          </cell>
          <cell r="F489" t="str">
            <v>SEAT ASSY-FRT-RH</v>
          </cell>
          <cell r="G489" t="str">
            <v>진동　　　　　　　　　　</v>
          </cell>
          <cell r="H489" t="str">
            <v>조임불량　　　　　　　　</v>
          </cell>
          <cell r="J489" t="str">
            <v>W</v>
          </cell>
          <cell r="M489">
            <v>13000</v>
          </cell>
          <cell r="N489">
            <v>0</v>
          </cell>
          <cell r="O489" t="str">
            <v>8620020</v>
          </cell>
          <cell r="P489" t="str">
            <v>시트　　　　　　　　　　　　수리</v>
          </cell>
          <cell r="Q489">
            <v>12200</v>
          </cell>
          <cell r="R489">
            <v>35795</v>
          </cell>
          <cell r="S489" t="str">
            <v>K</v>
          </cell>
          <cell r="U489" t="str">
            <v>정연복　　　　　　</v>
          </cell>
          <cell r="W489" t="str">
            <v>98-11</v>
          </cell>
          <cell r="X489" t="str">
            <v>97-12</v>
          </cell>
          <cell r="Y489">
            <v>12</v>
          </cell>
          <cell r="Z489">
            <v>9812</v>
          </cell>
        </row>
        <row r="490">
          <cell r="A490" t="str">
            <v>쌍용자동차평택정비</v>
          </cell>
          <cell r="B490" t="str">
            <v>DH96B80202402</v>
          </cell>
          <cell r="C490" t="str">
            <v>013500</v>
          </cell>
          <cell r="D490">
            <v>36127</v>
          </cell>
          <cell r="E490" t="str">
            <v>P7400206004XCAH</v>
          </cell>
          <cell r="F490" t="str">
            <v>SEAT ASSY-FRT</v>
          </cell>
          <cell r="G490" t="str">
            <v>이음／소음　　　　　　　</v>
          </cell>
          <cell r="H490" t="str">
            <v>조임불량　　　　　　　　</v>
          </cell>
          <cell r="J490" t="str">
            <v>W</v>
          </cell>
          <cell r="M490">
            <v>13000</v>
          </cell>
          <cell r="N490">
            <v>0</v>
          </cell>
          <cell r="O490" t="str">
            <v>8620020</v>
          </cell>
          <cell r="P490" t="str">
            <v>시트　　　　　　　　　　　　수리</v>
          </cell>
          <cell r="Q490">
            <v>39900</v>
          </cell>
          <cell r="R490">
            <v>35629</v>
          </cell>
          <cell r="S490" t="str">
            <v>K</v>
          </cell>
          <cell r="U490" t="str">
            <v>반정석　　　　</v>
          </cell>
          <cell r="W490" t="str">
            <v>98-11</v>
          </cell>
          <cell r="X490" t="str">
            <v>97-07</v>
          </cell>
          <cell r="Y490">
            <v>17</v>
          </cell>
          <cell r="Z490">
            <v>9901</v>
          </cell>
        </row>
        <row r="491">
          <cell r="A491" t="str">
            <v>쌍용자동차평택정비</v>
          </cell>
          <cell r="B491" t="str">
            <v>DH96B90011701</v>
          </cell>
          <cell r="C491" t="str">
            <v>148375</v>
          </cell>
          <cell r="D491">
            <v>36155</v>
          </cell>
          <cell r="E491" t="str">
            <v>P7500005002CAN</v>
          </cell>
          <cell r="F491" t="str">
            <v>SEAT ASSY-RR</v>
          </cell>
          <cell r="G491" t="str">
            <v>이음／소음　　　　　　　</v>
          </cell>
          <cell r="H491" t="str">
            <v>조임불량　　　　　　　　</v>
          </cell>
          <cell r="J491" t="str">
            <v>W</v>
          </cell>
          <cell r="M491">
            <v>13000</v>
          </cell>
          <cell r="N491">
            <v>0</v>
          </cell>
          <cell r="O491" t="str">
            <v>8620020</v>
          </cell>
          <cell r="P491" t="str">
            <v>시트　　　　　　　　　　　　수리</v>
          </cell>
          <cell r="Q491">
            <v>2700</v>
          </cell>
          <cell r="R491">
            <v>36095</v>
          </cell>
          <cell r="S491" t="str">
            <v>M</v>
          </cell>
          <cell r="U491" t="str">
            <v>임종성　　　　</v>
          </cell>
          <cell r="W491" t="str">
            <v>98-12</v>
          </cell>
          <cell r="X491" t="str">
            <v>98-10</v>
          </cell>
          <cell r="Y491">
            <v>13</v>
          </cell>
          <cell r="Z491">
            <v>9901</v>
          </cell>
        </row>
        <row r="492">
          <cell r="A492" t="str">
            <v>_x001E_쌍용평택정비사업소_x001F_</v>
          </cell>
          <cell r="B492" t="str">
            <v>DH96B80009701</v>
          </cell>
          <cell r="C492" t="str">
            <v>12174</v>
          </cell>
          <cell r="D492">
            <v>35955</v>
          </cell>
          <cell r="E492" t="str">
            <v>P7400206001CAH</v>
          </cell>
          <cell r="F492" t="str">
            <v>_x001E_프론트　시트　어셈블리－우측　_x001F_</v>
          </cell>
          <cell r="G492" t="str">
            <v>_x001E_이음／소음　　　　　　　　　_x001F_</v>
          </cell>
          <cell r="H492" t="str">
            <v>_x001E_뜯김　　　　　　　　　　　　_x001F_</v>
          </cell>
          <cell r="I492" t="str">
            <v>_x001E_부품자체결함_x001F_</v>
          </cell>
          <cell r="J492" t="str">
            <v>W</v>
          </cell>
          <cell r="K492" t="str">
            <v>P7400206001CAH</v>
          </cell>
          <cell r="L492" t="str">
            <v>_x001E_프론트　시트　어셈블리－우측　_x001F_</v>
          </cell>
          <cell r="M492">
            <v>0</v>
          </cell>
          <cell r="N492">
            <v>209000</v>
          </cell>
          <cell r="Q492">
            <v>25400</v>
          </cell>
          <cell r="R492">
            <v>35615</v>
          </cell>
          <cell r="S492" t="str">
            <v>K</v>
          </cell>
          <cell r="T492" t="str">
            <v>43475</v>
          </cell>
          <cell r="U492" t="str">
            <v>_x001E_이승주　　　　　　_x001F_</v>
          </cell>
          <cell r="W492" t="str">
            <v>98-06</v>
          </cell>
          <cell r="X492" t="str">
            <v>97-07</v>
          </cell>
          <cell r="Y492">
            <v>12</v>
          </cell>
          <cell r="Z492">
            <v>9806</v>
          </cell>
        </row>
        <row r="493">
          <cell r="A493" t="str">
            <v>_x001E_쌍용평택정비사업소_x001F_</v>
          </cell>
          <cell r="B493" t="str">
            <v>DH96B80019001</v>
          </cell>
          <cell r="C493" t="str">
            <v>17177</v>
          </cell>
          <cell r="D493">
            <v>35957</v>
          </cell>
          <cell r="E493" t="str">
            <v>P7400206004XCAH</v>
          </cell>
          <cell r="F493" t="str">
            <v>_x001E_시트　어셈블리－프론트－우측　_x001F_</v>
          </cell>
          <cell r="G493" t="str">
            <v>_x001E_이음／소음　　　　　　　　　_x001F_</v>
          </cell>
          <cell r="H493" t="str">
            <v>_x001E_승차감나쁨　　　　　　　　　_x001F_</v>
          </cell>
          <cell r="I493" t="str">
            <v>_x001E_부품자체결함_x001F_</v>
          </cell>
          <cell r="J493" t="str">
            <v>W</v>
          </cell>
          <cell r="M493">
            <v>13000</v>
          </cell>
          <cell r="N493">
            <v>0</v>
          </cell>
          <cell r="O493" t="str">
            <v>8620020</v>
          </cell>
          <cell r="P493" t="str">
            <v>_x001E_시트　　　　　　　　　　　　수리_x001F_</v>
          </cell>
          <cell r="Q493">
            <v>20000</v>
          </cell>
          <cell r="R493">
            <v>35686</v>
          </cell>
          <cell r="S493" t="str">
            <v>K</v>
          </cell>
          <cell r="T493" t="str">
            <v>46406</v>
          </cell>
          <cell r="U493" t="str">
            <v>_x001E_이일수　　　　　　_x001F_</v>
          </cell>
          <cell r="W493" t="str">
            <v>98-06</v>
          </cell>
          <cell r="X493" t="str">
            <v>97-09</v>
          </cell>
          <cell r="Y493">
            <v>10</v>
          </cell>
          <cell r="Z493">
            <v>9806</v>
          </cell>
        </row>
        <row r="494">
          <cell r="A494" t="str">
            <v>_x001E_쌍용평택정비사업소_x001F_</v>
          </cell>
          <cell r="B494" t="str">
            <v>DH96B80026501</v>
          </cell>
          <cell r="C494" t="str">
            <v>131858</v>
          </cell>
          <cell r="D494">
            <v>35975</v>
          </cell>
          <cell r="E494" t="str">
            <v>P7400205400CAN</v>
          </cell>
          <cell r="F494" t="str">
            <v>_x001E_시트　어셈블리－프론트－우측　_x001F_</v>
          </cell>
          <cell r="G494" t="str">
            <v>_x001E_이음／소음　　　　　　　　　_x001F_</v>
          </cell>
          <cell r="H494" t="str">
            <v>_x001E_뜯김　　　　　　　　　　　　_x001F_</v>
          </cell>
          <cell r="I494" t="str">
            <v>_x001E_부품자체결함_x001F_</v>
          </cell>
          <cell r="J494" t="str">
            <v>W</v>
          </cell>
          <cell r="M494">
            <v>13000</v>
          </cell>
          <cell r="O494" t="str">
            <v>8620020</v>
          </cell>
          <cell r="P494" t="str">
            <v>_x001E_시트　　　　　　　　　　　　수리_x001F_</v>
          </cell>
          <cell r="Q494">
            <v>13240</v>
          </cell>
          <cell r="R494">
            <v>35740</v>
          </cell>
          <cell r="S494" t="str">
            <v>M</v>
          </cell>
          <cell r="T494" t="str">
            <v>2867</v>
          </cell>
          <cell r="W494" t="str">
            <v>98-06</v>
          </cell>
          <cell r="X494" t="str">
            <v>97-11</v>
          </cell>
          <cell r="Y494">
            <v>8</v>
          </cell>
          <cell r="Z494">
            <v>9807</v>
          </cell>
        </row>
        <row r="495">
          <cell r="A495" t="str">
            <v>안산자동차정비(주)</v>
          </cell>
          <cell r="B495" t="str">
            <v>DH12B86359401</v>
          </cell>
          <cell r="C495" t="str">
            <v>138681</v>
          </cell>
          <cell r="D495">
            <v>36109</v>
          </cell>
          <cell r="E495" t="str">
            <v>7500005000AV</v>
          </cell>
          <cell r="F495" t="str">
            <v>SEAT ASSY-RR</v>
          </cell>
          <cell r="G495" t="str">
            <v>63</v>
          </cell>
          <cell r="H495" t="str">
            <v>66</v>
          </cell>
          <cell r="J495" t="str">
            <v>W</v>
          </cell>
          <cell r="M495">
            <v>13000</v>
          </cell>
          <cell r="N495">
            <v>0</v>
          </cell>
          <cell r="O495" t="str">
            <v>8620020</v>
          </cell>
          <cell r="P495" t="str">
            <v>시트　　　　　　　　　　　　수리</v>
          </cell>
          <cell r="Q495">
            <v>1658</v>
          </cell>
          <cell r="R495">
            <v>36080</v>
          </cell>
          <cell r="S495" t="str">
            <v>M</v>
          </cell>
          <cell r="U495" t="str">
            <v>윤행　　　　　　　</v>
          </cell>
          <cell r="W495" t="str">
            <v>98-11</v>
          </cell>
          <cell r="X495" t="str">
            <v>98-10</v>
          </cell>
          <cell r="Y495">
            <v>2</v>
          </cell>
          <cell r="Z495">
            <v>9811</v>
          </cell>
        </row>
        <row r="496">
          <cell r="A496" t="str">
            <v>안산자동차정비(주)</v>
          </cell>
          <cell r="B496" t="str">
            <v>DH12B86361802</v>
          </cell>
          <cell r="C496" t="str">
            <v>133886</v>
          </cell>
          <cell r="D496">
            <v>36112</v>
          </cell>
          <cell r="E496" t="str">
            <v>7400205400CAN</v>
          </cell>
          <cell r="F496" t="str">
            <v>SEAT ASSY-FRT-RH(F/WOVEN)</v>
          </cell>
          <cell r="G496" t="str">
            <v>04</v>
          </cell>
          <cell r="H496" t="str">
            <v>66</v>
          </cell>
          <cell r="J496" t="str">
            <v>W</v>
          </cell>
          <cell r="M496">
            <v>13000</v>
          </cell>
          <cell r="N496">
            <v>0</v>
          </cell>
          <cell r="O496" t="str">
            <v>8620020</v>
          </cell>
          <cell r="P496" t="str">
            <v>시트　　　　　　　　　　　　수리</v>
          </cell>
          <cell r="Q496">
            <v>30850</v>
          </cell>
          <cell r="R496">
            <v>35742</v>
          </cell>
          <cell r="S496" t="str">
            <v>M</v>
          </cell>
          <cell r="U496" t="str">
            <v>김진수　　　　　　</v>
          </cell>
          <cell r="W496" t="str">
            <v>98-11</v>
          </cell>
          <cell r="X496" t="str">
            <v>97-11</v>
          </cell>
          <cell r="Y496">
            <v>13</v>
          </cell>
          <cell r="Z496">
            <v>9811</v>
          </cell>
        </row>
        <row r="497">
          <cell r="A497" t="str">
            <v>안산자동차정비(주)</v>
          </cell>
          <cell r="B497" t="str">
            <v>DH12B86385401</v>
          </cell>
          <cell r="C497" t="str">
            <v>147400</v>
          </cell>
          <cell r="D497">
            <v>36150</v>
          </cell>
          <cell r="E497" t="str">
            <v>P7500005000AV</v>
          </cell>
          <cell r="F497" t="str">
            <v>SEAT ASSY-RR</v>
          </cell>
          <cell r="G497" t="str">
            <v>이음／소음　　　　　　　</v>
          </cell>
          <cell r="H497" t="str">
            <v>재질불량　　　　　　　　</v>
          </cell>
          <cell r="J497" t="str">
            <v>W</v>
          </cell>
          <cell r="M497">
            <v>13000</v>
          </cell>
          <cell r="N497">
            <v>0</v>
          </cell>
          <cell r="O497" t="str">
            <v>8620020</v>
          </cell>
          <cell r="P497" t="str">
            <v>시트　　　　　　　　　　　　수리</v>
          </cell>
          <cell r="Q497">
            <v>700</v>
          </cell>
          <cell r="R497">
            <v>36140</v>
          </cell>
          <cell r="S497" t="str">
            <v>M</v>
          </cell>
          <cell r="U497" t="str">
            <v>김영석　　　　</v>
          </cell>
          <cell r="W497" t="str">
            <v>98-12</v>
          </cell>
          <cell r="X497" t="str">
            <v>98-12</v>
          </cell>
          <cell r="Y497">
            <v>11</v>
          </cell>
          <cell r="Z497">
            <v>9901</v>
          </cell>
        </row>
        <row r="498">
          <cell r="A498" t="str">
            <v>안산자동차정비(주)</v>
          </cell>
          <cell r="B498" t="str">
            <v>DH12B96005501</v>
          </cell>
          <cell r="C498" t="str">
            <v>147400</v>
          </cell>
          <cell r="D498">
            <v>36171</v>
          </cell>
          <cell r="E498" t="str">
            <v>P7500005000AV</v>
          </cell>
          <cell r="F498" t="str">
            <v>SEAT ASSY-RR</v>
          </cell>
          <cell r="G498" t="str">
            <v>이음／소음　　　　　　　</v>
          </cell>
          <cell r="H498" t="str">
            <v>훨거움／늘어짐　　　　　</v>
          </cell>
          <cell r="J498" t="str">
            <v>W</v>
          </cell>
          <cell r="M498">
            <v>13000</v>
          </cell>
          <cell r="N498">
            <v>0</v>
          </cell>
          <cell r="O498" t="str">
            <v>8620020</v>
          </cell>
          <cell r="P498" t="str">
            <v>시트　　　　　　　　　　　　수리</v>
          </cell>
          <cell r="Q498">
            <v>1800</v>
          </cell>
          <cell r="R498">
            <v>36140</v>
          </cell>
          <cell r="S498" t="str">
            <v>M</v>
          </cell>
          <cell r="U498" t="str">
            <v>김영석　　　　</v>
          </cell>
          <cell r="W498" t="str">
            <v>99-01</v>
          </cell>
          <cell r="X498" t="str">
            <v>98-12</v>
          </cell>
          <cell r="Y498">
            <v>12</v>
          </cell>
          <cell r="Z498">
            <v>9901</v>
          </cell>
        </row>
        <row r="499">
          <cell r="A499" t="str">
            <v>안심1급자동차정비</v>
          </cell>
          <cell r="B499" t="str">
            <v>DD32B80024702</v>
          </cell>
          <cell r="C499" t="str">
            <v>017465</v>
          </cell>
          <cell r="D499">
            <v>36137</v>
          </cell>
          <cell r="E499" t="str">
            <v>7400106004XCAH</v>
          </cell>
          <cell r="F499" t="str">
            <v>SEAT ASSY-FRT-LH</v>
          </cell>
          <cell r="G499" t="str">
            <v>휨／변형／꺽임　　　　　</v>
          </cell>
          <cell r="H499" t="str">
            <v>변형／휨　　　　　　　　</v>
          </cell>
          <cell r="J499" t="str">
            <v>W</v>
          </cell>
          <cell r="K499" t="str">
            <v>7400206004XCAH</v>
          </cell>
          <cell r="L499" t="str">
            <v>SEAT ASSY-FRT-RH</v>
          </cell>
          <cell r="M499">
            <v>18200</v>
          </cell>
          <cell r="N499">
            <v>0</v>
          </cell>
          <cell r="Q499">
            <v>24050</v>
          </cell>
          <cell r="R499">
            <v>35696</v>
          </cell>
          <cell r="S499" t="str">
            <v>K</v>
          </cell>
          <cell r="U499" t="str">
            <v>최웅식　　　　　　</v>
          </cell>
          <cell r="W499" t="str">
            <v>98-12</v>
          </cell>
          <cell r="X499" t="str">
            <v>97-09</v>
          </cell>
          <cell r="Y499">
            <v>16</v>
          </cell>
          <cell r="Z499">
            <v>9812</v>
          </cell>
        </row>
        <row r="500">
          <cell r="A500" t="str">
            <v>안심1급자동차정비</v>
          </cell>
          <cell r="B500" t="str">
            <v>DD32B80025001</v>
          </cell>
          <cell r="C500" t="str">
            <v>128329</v>
          </cell>
          <cell r="D500">
            <v>36138</v>
          </cell>
          <cell r="E500" t="str">
            <v>7400105000AV</v>
          </cell>
          <cell r="F500" t="str">
            <v>SEAT ASSY-FRT-LH</v>
          </cell>
          <cell r="G500" t="str">
            <v>이음／소음　　　　　　　</v>
          </cell>
          <cell r="H500" t="str">
            <v>조임불량　　　　　　　　</v>
          </cell>
          <cell r="J500" t="str">
            <v>W</v>
          </cell>
          <cell r="M500">
            <v>13000</v>
          </cell>
          <cell r="N500">
            <v>0</v>
          </cell>
          <cell r="O500" t="str">
            <v>8620020</v>
          </cell>
          <cell r="P500" t="str">
            <v>시트　　　　　　　　　　　　수리</v>
          </cell>
          <cell r="Q500">
            <v>37900</v>
          </cell>
          <cell r="R500">
            <v>35727</v>
          </cell>
          <cell r="S500" t="str">
            <v>M</v>
          </cell>
          <cell r="U500" t="str">
            <v>전재칠　　　　　　</v>
          </cell>
          <cell r="W500" t="str">
            <v>98-12</v>
          </cell>
          <cell r="X500" t="str">
            <v>97-10</v>
          </cell>
          <cell r="Y500">
            <v>15</v>
          </cell>
          <cell r="Z500">
            <v>9812</v>
          </cell>
        </row>
        <row r="501">
          <cell r="A501" t="str">
            <v>안심1급자동차정비</v>
          </cell>
          <cell r="B501" t="str">
            <v>DD32B80025501</v>
          </cell>
          <cell r="C501" t="str">
            <v>016020</v>
          </cell>
          <cell r="D501">
            <v>36140</v>
          </cell>
          <cell r="E501" t="str">
            <v>7400106004XCAH</v>
          </cell>
          <cell r="F501" t="str">
            <v>SEAT ASSY-FRT-LH</v>
          </cell>
          <cell r="G501" t="str">
            <v>이음／소음　　　　　　　</v>
          </cell>
          <cell r="H501" t="str">
            <v>조임불량　　　　　　　　</v>
          </cell>
          <cell r="J501" t="str">
            <v>W</v>
          </cell>
          <cell r="M501">
            <v>13000</v>
          </cell>
          <cell r="N501">
            <v>0</v>
          </cell>
          <cell r="O501" t="str">
            <v>8620020</v>
          </cell>
          <cell r="P501" t="str">
            <v>시트　　　　　　　　　　　　수리</v>
          </cell>
          <cell r="Q501">
            <v>21650</v>
          </cell>
          <cell r="R501">
            <v>35667</v>
          </cell>
          <cell r="S501" t="str">
            <v>K</v>
          </cell>
          <cell r="U501" t="str">
            <v>박종찬　　　　　　</v>
          </cell>
          <cell r="W501" t="str">
            <v>98-12</v>
          </cell>
          <cell r="X501" t="str">
            <v>97-08</v>
          </cell>
          <cell r="Y501">
            <v>17</v>
          </cell>
          <cell r="Z501">
            <v>9812</v>
          </cell>
        </row>
        <row r="502">
          <cell r="A502" t="str">
            <v>안심1급자동차정비</v>
          </cell>
          <cell r="B502" t="str">
            <v>DD32B80025904</v>
          </cell>
          <cell r="C502" t="str">
            <v>011763</v>
          </cell>
          <cell r="D502">
            <v>36144</v>
          </cell>
          <cell r="E502" t="str">
            <v>7400106004XCAH</v>
          </cell>
          <cell r="F502" t="str">
            <v>SEAT ASSY-FRT-LH</v>
          </cell>
          <cell r="G502" t="str">
            <v>이음／소음　　　　　　　</v>
          </cell>
          <cell r="H502" t="str">
            <v>조임불량　　　　　　　　</v>
          </cell>
          <cell r="J502" t="str">
            <v>W</v>
          </cell>
          <cell r="M502">
            <v>13000</v>
          </cell>
          <cell r="N502">
            <v>0</v>
          </cell>
          <cell r="O502" t="str">
            <v>8620020</v>
          </cell>
          <cell r="P502" t="str">
            <v>시트　　　　　　　　　　　　수리</v>
          </cell>
          <cell r="Q502">
            <v>37600</v>
          </cell>
          <cell r="R502">
            <v>35611</v>
          </cell>
          <cell r="S502" t="str">
            <v>K</v>
          </cell>
          <cell r="U502" t="str">
            <v>조영철　　　　　　</v>
          </cell>
          <cell r="W502" t="str">
            <v>98-12</v>
          </cell>
          <cell r="X502" t="str">
            <v>97-06</v>
          </cell>
          <cell r="Y502">
            <v>19</v>
          </cell>
          <cell r="Z502">
            <v>9812</v>
          </cell>
        </row>
        <row r="503">
          <cell r="A503" t="str">
            <v>안심1급자동차정비</v>
          </cell>
          <cell r="B503" t="str">
            <v>DD32B90001702</v>
          </cell>
          <cell r="C503" t="str">
            <v>137002</v>
          </cell>
          <cell r="D503">
            <v>36165</v>
          </cell>
          <cell r="E503" t="str">
            <v>P7400105000AV</v>
          </cell>
          <cell r="F503" t="str">
            <v>SEAT ASSY-FRT</v>
          </cell>
          <cell r="G503" t="str">
            <v>이음／소음　　　　　　　</v>
          </cell>
          <cell r="H503" t="str">
            <v>접촉불량　　　　　　　　</v>
          </cell>
          <cell r="J503" t="str">
            <v>W</v>
          </cell>
          <cell r="M503">
            <v>13000</v>
          </cell>
          <cell r="N503">
            <v>0</v>
          </cell>
          <cell r="O503" t="str">
            <v>8620020</v>
          </cell>
          <cell r="P503" t="str">
            <v>시트　　　　　　　　　　　　수리</v>
          </cell>
          <cell r="Q503">
            <v>21510</v>
          </cell>
          <cell r="R503">
            <v>35826</v>
          </cell>
          <cell r="S503" t="str">
            <v>M</v>
          </cell>
          <cell r="U503" t="str">
            <v>이병영　　　　</v>
          </cell>
          <cell r="W503" t="str">
            <v>99-01</v>
          </cell>
          <cell r="X503" t="str">
            <v>98-01</v>
          </cell>
          <cell r="Y503">
            <v>13</v>
          </cell>
          <cell r="Z503">
            <v>9901</v>
          </cell>
        </row>
        <row r="504">
          <cell r="A504" t="str">
            <v>안심1급자동차정비</v>
          </cell>
          <cell r="B504" t="str">
            <v>DD32B90002001</v>
          </cell>
          <cell r="C504" t="str">
            <v>028347</v>
          </cell>
          <cell r="D504">
            <v>36174</v>
          </cell>
          <cell r="E504" t="str">
            <v>P7400106004XCAH</v>
          </cell>
          <cell r="F504" t="str">
            <v>SEAT ASSY-FRT</v>
          </cell>
          <cell r="G504" t="str">
            <v>이음／소음　　　　　　　</v>
          </cell>
          <cell r="H504" t="str">
            <v>접촉불량　　　　　　　　</v>
          </cell>
          <cell r="J504" t="str">
            <v>W</v>
          </cell>
          <cell r="M504">
            <v>13000</v>
          </cell>
          <cell r="N504">
            <v>0</v>
          </cell>
          <cell r="O504" t="str">
            <v>8620020</v>
          </cell>
          <cell r="P504" t="str">
            <v>시트　　　　　　　　　　　　수리</v>
          </cell>
          <cell r="Q504">
            <v>17000</v>
          </cell>
          <cell r="R504">
            <v>35874</v>
          </cell>
          <cell r="S504" t="str">
            <v>K</v>
          </cell>
          <cell r="U504" t="str">
            <v>최복규　　　　</v>
          </cell>
          <cell r="W504" t="str">
            <v>99-01</v>
          </cell>
          <cell r="X504" t="str">
            <v>98-03</v>
          </cell>
          <cell r="Y504">
            <v>11</v>
          </cell>
          <cell r="Z504">
            <v>9901</v>
          </cell>
        </row>
        <row r="505">
          <cell r="A505" t="str">
            <v>_x001E_안심１급자동차정비_x001F_</v>
          </cell>
          <cell r="B505" t="str">
            <v>DD32B80005301</v>
          </cell>
          <cell r="C505" t="str">
            <v>20586</v>
          </cell>
          <cell r="D505">
            <v>35987</v>
          </cell>
          <cell r="E505" t="str">
            <v>P7400106004XCAH</v>
          </cell>
          <cell r="F505" t="str">
            <v>_x001E_시트　어셈블리－프론트－좌측　_x001F_</v>
          </cell>
          <cell r="G505" t="str">
            <v>_x001E_이음／소음　　　　　　　　　_x001F_</v>
          </cell>
          <cell r="H505" t="str">
            <v>_x001E_승차감나쁨　　　　　　　　　_x001F_</v>
          </cell>
          <cell r="I505" t="str">
            <v>_x001E_부품자체결함_x001F_</v>
          </cell>
          <cell r="J505" t="str">
            <v>W</v>
          </cell>
          <cell r="M505">
            <v>13000</v>
          </cell>
          <cell r="O505" t="str">
            <v>8620020</v>
          </cell>
          <cell r="P505" t="str">
            <v>_x001E_시트　　　　　　　　　　　　수리_x001F_</v>
          </cell>
          <cell r="Q505">
            <v>11177</v>
          </cell>
          <cell r="R505">
            <v>35731</v>
          </cell>
          <cell r="S505" t="str">
            <v>K</v>
          </cell>
          <cell r="T505" t="str">
            <v>46660</v>
          </cell>
          <cell r="W505" t="str">
            <v>98-07</v>
          </cell>
          <cell r="X505" t="str">
            <v>97-10</v>
          </cell>
          <cell r="Y505">
            <v>10</v>
          </cell>
          <cell r="Z505">
            <v>9807</v>
          </cell>
        </row>
        <row r="506">
          <cell r="A506" t="str">
            <v>양산정비사업소</v>
          </cell>
          <cell r="B506" t="str">
            <v>AQ02B480900340</v>
          </cell>
          <cell r="C506" t="str">
            <v>136003</v>
          </cell>
          <cell r="D506">
            <v>36039</v>
          </cell>
          <cell r="E506" t="str">
            <v>7500005003CAN</v>
          </cell>
          <cell r="F506" t="str">
            <v>SEAT ASSY-RR(F/WOVEN)</v>
          </cell>
          <cell r="M506">
            <v>22100</v>
          </cell>
          <cell r="N506">
            <v>206900</v>
          </cell>
          <cell r="O506" t="str">
            <v>8625000</v>
          </cell>
          <cell r="P506" t="str">
            <v>뒤시트앗세이　　　　　　　탈부착</v>
          </cell>
          <cell r="Q506">
            <v>3600</v>
          </cell>
          <cell r="R506">
            <v>36008</v>
          </cell>
          <cell r="S506" t="str">
            <v>M</v>
          </cell>
          <cell r="U506" t="str">
            <v>노주식　　　　　　　</v>
          </cell>
          <cell r="W506" t="str">
            <v>98-09</v>
          </cell>
          <cell r="X506" t="str">
            <v>98-08</v>
          </cell>
          <cell r="Y506">
            <v>2</v>
          </cell>
          <cell r="Z506">
            <v>9809</v>
          </cell>
        </row>
        <row r="507">
          <cell r="A507" t="str">
            <v>양산정비사업소</v>
          </cell>
          <cell r="B507" t="str">
            <v>AQ02B80011401</v>
          </cell>
          <cell r="C507" t="str">
            <v>141970</v>
          </cell>
          <cell r="D507">
            <v>36102</v>
          </cell>
          <cell r="E507" t="str">
            <v>7400205450CAS</v>
          </cell>
          <cell r="F507" t="str">
            <v>SEAT ASSY-FRT-RH(F/WOVEN)</v>
          </cell>
          <cell r="G507" t="str">
            <v>27</v>
          </cell>
          <cell r="H507" t="str">
            <v>66</v>
          </cell>
          <cell r="J507" t="str">
            <v>W</v>
          </cell>
          <cell r="K507" t="str">
            <v>7400205450CAS</v>
          </cell>
          <cell r="L507" t="str">
            <v>SEAT ASSY-FRT-RH(F/WOVEN)</v>
          </cell>
          <cell r="M507">
            <v>9100</v>
          </cell>
          <cell r="N507">
            <v>100700</v>
          </cell>
          <cell r="Q507">
            <v>7000</v>
          </cell>
          <cell r="R507">
            <v>36038</v>
          </cell>
          <cell r="S507" t="str">
            <v>M</v>
          </cell>
          <cell r="U507" t="str">
            <v>영광산업사　　　　</v>
          </cell>
          <cell r="W507" t="str">
            <v>98-11</v>
          </cell>
          <cell r="X507" t="str">
            <v>98-08</v>
          </cell>
          <cell r="Y507">
            <v>4</v>
          </cell>
          <cell r="Z507">
            <v>9811</v>
          </cell>
        </row>
        <row r="508">
          <cell r="A508" t="str">
            <v>양산정비사업소</v>
          </cell>
          <cell r="B508" t="str">
            <v>AQ02B80023303</v>
          </cell>
          <cell r="C508" t="str">
            <v>024573</v>
          </cell>
          <cell r="D508">
            <v>36112</v>
          </cell>
          <cell r="E508" t="str">
            <v>94798757</v>
          </cell>
          <cell r="F508" t="str">
            <v>SEAT A-FRONT</v>
          </cell>
          <cell r="G508" t="str">
            <v>99</v>
          </cell>
          <cell r="H508" t="str">
            <v>08</v>
          </cell>
          <cell r="J508" t="str">
            <v>W</v>
          </cell>
          <cell r="M508">
            <v>3900</v>
          </cell>
          <cell r="N508">
            <v>0</v>
          </cell>
          <cell r="O508" t="str">
            <v>8620020</v>
          </cell>
          <cell r="P508" t="str">
            <v>시트　　　　　　　　　　　　수리</v>
          </cell>
          <cell r="Q508">
            <v>26000</v>
          </cell>
          <cell r="R508">
            <v>35786</v>
          </cell>
          <cell r="S508" t="str">
            <v>K</v>
          </cell>
          <cell r="U508" t="str">
            <v>오성주방냉동설비　</v>
          </cell>
          <cell r="W508" t="str">
            <v>98-11</v>
          </cell>
          <cell r="X508" t="str">
            <v>97-12</v>
          </cell>
          <cell r="Y508">
            <v>12</v>
          </cell>
          <cell r="Z508">
            <v>9811</v>
          </cell>
        </row>
        <row r="509">
          <cell r="A509" t="str">
            <v>양산정비사업소</v>
          </cell>
          <cell r="B509" t="str">
            <v>AQ02B80023701</v>
          </cell>
          <cell r="C509" t="str">
            <v>146603</v>
          </cell>
          <cell r="D509">
            <v>36113</v>
          </cell>
          <cell r="E509" t="str">
            <v>94798757</v>
          </cell>
          <cell r="F509" t="str">
            <v>SEAT A-FRONT</v>
          </cell>
          <cell r="G509" t="str">
            <v>24</v>
          </cell>
          <cell r="H509" t="str">
            <v>66</v>
          </cell>
          <cell r="J509" t="str">
            <v>W</v>
          </cell>
          <cell r="M509">
            <v>39000</v>
          </cell>
          <cell r="N509">
            <v>0</v>
          </cell>
          <cell r="O509" t="str">
            <v>8620020</v>
          </cell>
          <cell r="P509" t="str">
            <v>시트　　　　　　　　　　　　수리</v>
          </cell>
          <cell r="Q509">
            <v>5000</v>
          </cell>
          <cell r="R509">
            <v>36062</v>
          </cell>
          <cell r="S509" t="str">
            <v>M</v>
          </cell>
          <cell r="U509" t="str">
            <v>김형근　　　　　　</v>
          </cell>
          <cell r="W509" t="str">
            <v>98-11</v>
          </cell>
          <cell r="X509" t="str">
            <v>98-09</v>
          </cell>
          <cell r="Y509">
            <v>3</v>
          </cell>
          <cell r="Z509">
            <v>9811</v>
          </cell>
        </row>
        <row r="510">
          <cell r="A510" t="str">
            <v>양산정비사업소</v>
          </cell>
          <cell r="B510" t="str">
            <v>AQ02B80064501</v>
          </cell>
          <cell r="C510" t="str">
            <v>139536</v>
          </cell>
          <cell r="D510">
            <v>36148</v>
          </cell>
          <cell r="E510" t="str">
            <v>7400105400CAN</v>
          </cell>
          <cell r="F510" t="str">
            <v>SEAT ASSY-FRT-LH(F/WOVEN)</v>
          </cell>
          <cell r="G510" t="str">
            <v>재봉불량　　　　　　　　</v>
          </cell>
          <cell r="H510" t="str">
            <v>찢어짐　　　　　　　　　</v>
          </cell>
          <cell r="J510" t="str">
            <v>W</v>
          </cell>
          <cell r="K510" t="str">
            <v>7400105400CAN</v>
          </cell>
          <cell r="L510" t="str">
            <v>SEAT ASSY-FRT-LH(F/WOVEN)</v>
          </cell>
          <cell r="M510">
            <v>9100</v>
          </cell>
          <cell r="N510">
            <v>99400</v>
          </cell>
          <cell r="O510" t="str">
            <v>8620200</v>
          </cell>
          <cell r="P510" t="str">
            <v>앞시트앗세이（좌）　　　　탈부착</v>
          </cell>
          <cell r="Q510">
            <v>15000</v>
          </cell>
          <cell r="R510">
            <v>36036</v>
          </cell>
          <cell r="S510" t="str">
            <v>M</v>
          </cell>
          <cell r="U510" t="str">
            <v>서칠환　　　　　　</v>
          </cell>
          <cell r="W510" t="str">
            <v>98-12</v>
          </cell>
          <cell r="X510" t="str">
            <v>98-08</v>
          </cell>
          <cell r="Y510">
            <v>5</v>
          </cell>
          <cell r="Z510">
            <v>9812</v>
          </cell>
        </row>
        <row r="511">
          <cell r="A511" t="str">
            <v>양산정비사업소</v>
          </cell>
          <cell r="B511" t="str">
            <v>AQ02B90004504</v>
          </cell>
          <cell r="C511" t="str">
            <v>142361</v>
          </cell>
          <cell r="D511">
            <v>36167</v>
          </cell>
          <cell r="E511" t="str">
            <v>P90237401</v>
          </cell>
          <cell r="F511" t="str">
            <v>SEAT A-FRONT</v>
          </cell>
          <cell r="G511" t="str">
            <v>이음／소음　　　　　　　</v>
          </cell>
          <cell r="H511" t="str">
            <v>조임불량　　　　　　　　</v>
          </cell>
          <cell r="J511" t="str">
            <v>W</v>
          </cell>
          <cell r="M511">
            <v>9100</v>
          </cell>
          <cell r="N511">
            <v>0</v>
          </cell>
          <cell r="O511" t="str">
            <v>8625000</v>
          </cell>
          <cell r="P511" t="str">
            <v>뒤시트앗세이　　　　　　　탈부착</v>
          </cell>
          <cell r="Q511">
            <v>7970</v>
          </cell>
          <cell r="R511">
            <v>36055</v>
          </cell>
          <cell r="S511" t="str">
            <v>M</v>
          </cell>
          <cell r="U511" t="str">
            <v>장병호　　　　　　</v>
          </cell>
          <cell r="W511" t="str">
            <v>99-01</v>
          </cell>
          <cell r="X511" t="str">
            <v>98-09</v>
          </cell>
          <cell r="Y511">
            <v>5</v>
          </cell>
          <cell r="Z511">
            <v>9901</v>
          </cell>
        </row>
        <row r="512">
          <cell r="A512" t="str">
            <v>양산정비사업소</v>
          </cell>
          <cell r="B512" t="str">
            <v>AQ02B90015501</v>
          </cell>
          <cell r="C512" t="str">
            <v>129737</v>
          </cell>
          <cell r="D512">
            <v>36179</v>
          </cell>
          <cell r="E512" t="str">
            <v>P7400105420AAC</v>
          </cell>
          <cell r="F512" t="str">
            <v>SEAT ASSY-FRT</v>
          </cell>
          <cell r="G512" t="str">
            <v>조정불량　　　　　　　　</v>
          </cell>
          <cell r="H512" t="str">
            <v>조정불량　　　　　　　　</v>
          </cell>
          <cell r="J512" t="str">
            <v>W</v>
          </cell>
          <cell r="K512" t="str">
            <v>P7400105420AAC</v>
          </cell>
          <cell r="L512" t="str">
            <v>SEAT ASSY-FRT-LH(R/LEATHE</v>
          </cell>
          <cell r="M512">
            <v>9100</v>
          </cell>
          <cell r="N512">
            <v>180100</v>
          </cell>
          <cell r="O512" t="str">
            <v>8620200</v>
          </cell>
          <cell r="P512" t="str">
            <v>앞시트앗세이（좌）　　　　탈부착</v>
          </cell>
          <cell r="Q512">
            <v>39001</v>
          </cell>
          <cell r="R512">
            <v>35696</v>
          </cell>
          <cell r="S512" t="str">
            <v>M</v>
          </cell>
          <cell r="U512" t="str">
            <v>정현미</v>
          </cell>
          <cell r="W512" t="str">
            <v>99-01</v>
          </cell>
          <cell r="X512" t="str">
            <v>97-09</v>
          </cell>
          <cell r="Y512">
            <v>17</v>
          </cell>
          <cell r="Z512">
            <v>9901</v>
          </cell>
        </row>
        <row r="513">
          <cell r="A513" t="str">
            <v>여수자동차공업</v>
          </cell>
          <cell r="B513" t="str">
            <v>DN22B86058601</v>
          </cell>
          <cell r="C513" t="str">
            <v>013394</v>
          </cell>
          <cell r="D513">
            <v>36008</v>
          </cell>
          <cell r="E513" t="str">
            <v>7500006037XLAA</v>
          </cell>
          <cell r="F513" t="str">
            <v>SEAT ASSY-RR</v>
          </cell>
          <cell r="J513" t="str">
            <v>W</v>
          </cell>
          <cell r="M513">
            <v>13000</v>
          </cell>
          <cell r="N513">
            <v>0</v>
          </cell>
          <cell r="O513" t="str">
            <v>8620020</v>
          </cell>
          <cell r="P513" t="str">
            <v>시트　　　　　　　　　　　　수리</v>
          </cell>
          <cell r="Q513">
            <v>18574</v>
          </cell>
          <cell r="R513">
            <v>35612</v>
          </cell>
          <cell r="S513" t="str">
            <v>K</v>
          </cell>
          <cell r="W513" t="str">
            <v>98-08</v>
          </cell>
          <cell r="X513" t="str">
            <v>97-07</v>
          </cell>
          <cell r="Y513">
            <v>14</v>
          </cell>
          <cell r="Z513">
            <v>9809</v>
          </cell>
        </row>
        <row r="514">
          <cell r="A514" t="str">
            <v>_x001E_여수자동차공업사　_x001F_</v>
          </cell>
          <cell r="B514" t="str">
            <v>DN22B86010801</v>
          </cell>
          <cell r="C514" t="str">
            <v>129553</v>
          </cell>
          <cell r="D514">
            <v>35951</v>
          </cell>
          <cell r="E514" t="str">
            <v>P7561006000AAD</v>
          </cell>
          <cell r="F514" t="str">
            <v>_x001E_리어　３점식　시트　벨트　어셈_x001F_</v>
          </cell>
          <cell r="G514" t="str">
            <v>_x001E_작동불능　　　　　　　　　　_x001F_</v>
          </cell>
          <cell r="H514" t="str">
            <v>_x001E_무거움／답력과다　　　　　　_x001F_</v>
          </cell>
          <cell r="I514" t="str">
            <v>_x001E_부품자체결함_x001F_</v>
          </cell>
          <cell r="J514" t="str">
            <v>W</v>
          </cell>
          <cell r="K514" t="str">
            <v>P7561006000AAD</v>
          </cell>
          <cell r="L514" t="str">
            <v>_x001E_리어　３점식　시트　벨트　어셈_x001F_</v>
          </cell>
          <cell r="M514">
            <v>0</v>
          </cell>
          <cell r="N514">
            <v>0</v>
          </cell>
          <cell r="Q514">
            <v>24282</v>
          </cell>
          <cell r="R514">
            <v>35683</v>
          </cell>
          <cell r="S514" t="str">
            <v>M</v>
          </cell>
          <cell r="T514" t="str">
            <v>1392</v>
          </cell>
          <cell r="U514" t="str">
            <v>_x001E_백경일　　　　　　_x001F_</v>
          </cell>
          <cell r="W514" t="str">
            <v>98-06</v>
          </cell>
          <cell r="X514" t="str">
            <v>97-09</v>
          </cell>
          <cell r="Y514">
            <v>10</v>
          </cell>
          <cell r="Z514">
            <v>9806</v>
          </cell>
        </row>
        <row r="515">
          <cell r="A515" t="str">
            <v>_x001E_여수자동차공업사　_x001F_</v>
          </cell>
          <cell r="B515" t="str">
            <v>DN22B86013201</v>
          </cell>
          <cell r="C515" t="str">
            <v>115085</v>
          </cell>
          <cell r="D515">
            <v>35955</v>
          </cell>
          <cell r="E515" t="str">
            <v>P7561006000AAD</v>
          </cell>
          <cell r="F515" t="str">
            <v>_x001E_리어　３점식　시트　벨트　어셈_x001F_</v>
          </cell>
          <cell r="G515" t="str">
            <v>_x001E_작동불능　　　　　　　　　　_x001F_</v>
          </cell>
          <cell r="H515" t="str">
            <v>_x001E_무거움／답력과다　　　　　　_x001F_</v>
          </cell>
          <cell r="I515" t="str">
            <v>_x001E_부품자체결함_x001F_</v>
          </cell>
          <cell r="J515" t="str">
            <v>C</v>
          </cell>
          <cell r="K515" t="str">
            <v>P7561006000AAD</v>
          </cell>
          <cell r="L515" t="str">
            <v>_x001E_리어　３점식　시트　벨트　어셈_x001F_</v>
          </cell>
          <cell r="M515">
            <v>0</v>
          </cell>
          <cell r="N515">
            <v>0</v>
          </cell>
          <cell r="Q515">
            <v>27225</v>
          </cell>
          <cell r="R515">
            <v>35517</v>
          </cell>
          <cell r="S515" t="str">
            <v>M</v>
          </cell>
          <cell r="T515" t="str">
            <v>36033</v>
          </cell>
          <cell r="U515" t="str">
            <v>_x001E_송승헌　　　　　　_x001F_</v>
          </cell>
          <cell r="W515" t="str">
            <v>98-06</v>
          </cell>
          <cell r="X515" t="str">
            <v>97-03</v>
          </cell>
          <cell r="Y515">
            <v>16</v>
          </cell>
          <cell r="Z515">
            <v>9806</v>
          </cell>
        </row>
        <row r="516">
          <cell r="A516" t="str">
            <v>_x001E_여수자동차공업사　_x001F_</v>
          </cell>
          <cell r="B516" t="str">
            <v>DN22B86016801</v>
          </cell>
          <cell r="C516" t="str">
            <v>16342</v>
          </cell>
          <cell r="D516">
            <v>35963</v>
          </cell>
          <cell r="E516" t="str">
            <v>P7561006000AAD</v>
          </cell>
          <cell r="F516" t="str">
            <v>_x001E_리어　３점식　시트　벨트　어셈_x001F_</v>
          </cell>
          <cell r="G516" t="str">
            <v>_x001E_작동불능　　　　　　　　　　_x001F_</v>
          </cell>
          <cell r="H516" t="str">
            <v>_x001E_무거움／답력과다　　　　　　_x001F_</v>
          </cell>
          <cell r="I516" t="str">
            <v>_x001E_부품자체결함_x001F_</v>
          </cell>
          <cell r="J516" t="str">
            <v>C</v>
          </cell>
          <cell r="K516" t="str">
            <v>P7561006000AAD</v>
          </cell>
          <cell r="L516" t="str">
            <v>_x001E_리어　３점식　시트　벨트　어셈_x001F_</v>
          </cell>
          <cell r="M516">
            <v>6500</v>
          </cell>
          <cell r="Q516">
            <v>20285</v>
          </cell>
          <cell r="R516">
            <v>35669</v>
          </cell>
          <cell r="S516" t="str">
            <v>K</v>
          </cell>
          <cell r="T516" t="str">
            <v>45620</v>
          </cell>
          <cell r="W516" t="str">
            <v>98-06</v>
          </cell>
          <cell r="X516" t="str">
            <v>97-08</v>
          </cell>
          <cell r="Y516">
            <v>11</v>
          </cell>
          <cell r="Z516">
            <v>9807</v>
          </cell>
        </row>
        <row r="517">
          <cell r="A517" t="str">
            <v>영남공업사</v>
          </cell>
          <cell r="B517" t="str">
            <v>DQ14B86310901</v>
          </cell>
          <cell r="C517" t="str">
            <v>033957</v>
          </cell>
          <cell r="D517">
            <v>36008</v>
          </cell>
          <cell r="E517" t="str">
            <v>7400206801CAH</v>
          </cell>
          <cell r="F517" t="str">
            <v>SEAT ASSY-FRT-RH</v>
          </cell>
          <cell r="J517" t="str">
            <v>W</v>
          </cell>
          <cell r="K517" t="str">
            <v>7400206801CAH</v>
          </cell>
          <cell r="L517" t="str">
            <v>SEAT ASSY-FRT-RH</v>
          </cell>
          <cell r="M517">
            <v>9100</v>
          </cell>
          <cell r="N517">
            <v>204600</v>
          </cell>
          <cell r="Q517">
            <v>3216</v>
          </cell>
          <cell r="R517">
            <v>35977</v>
          </cell>
          <cell r="S517" t="str">
            <v>K</v>
          </cell>
          <cell r="W517" t="str">
            <v>98-08</v>
          </cell>
          <cell r="X517" t="str">
            <v>98-07</v>
          </cell>
          <cell r="Y517">
            <v>2</v>
          </cell>
          <cell r="Z517">
            <v>9809</v>
          </cell>
        </row>
        <row r="518">
          <cell r="A518" t="str">
            <v>영남공업사</v>
          </cell>
          <cell r="B518" t="str">
            <v>DQ14B86449401</v>
          </cell>
          <cell r="C518" t="str">
            <v>137649</v>
          </cell>
          <cell r="D518">
            <v>36132</v>
          </cell>
          <cell r="E518" t="str">
            <v>7400205000AV</v>
          </cell>
          <cell r="F518" t="str">
            <v>SEAT ASSY-FRT-RH</v>
          </cell>
          <cell r="G518" t="str">
            <v>이음／소음　　　　　　　</v>
          </cell>
          <cell r="H518" t="str">
            <v>조임불량　　　　　　　　</v>
          </cell>
          <cell r="J518" t="str">
            <v>W</v>
          </cell>
          <cell r="M518">
            <v>13000</v>
          </cell>
          <cell r="N518">
            <v>0</v>
          </cell>
          <cell r="O518" t="str">
            <v>8620020</v>
          </cell>
          <cell r="P518" t="str">
            <v>시트　　　　　　　　　　　　수리</v>
          </cell>
          <cell r="Q518">
            <v>16230</v>
          </cell>
          <cell r="R518">
            <v>35941</v>
          </cell>
          <cell r="S518" t="str">
            <v>M</v>
          </cell>
          <cell r="U518" t="str">
            <v>성미종합상사　　　</v>
          </cell>
          <cell r="W518" t="str">
            <v>98-12</v>
          </cell>
          <cell r="X518" t="str">
            <v>98-05</v>
          </cell>
          <cell r="Y518">
            <v>8</v>
          </cell>
          <cell r="Z518">
            <v>9812</v>
          </cell>
        </row>
        <row r="519">
          <cell r="A519" t="str">
            <v>영남공업사</v>
          </cell>
          <cell r="B519" t="str">
            <v>DQ14B96004701</v>
          </cell>
          <cell r="C519" t="str">
            <v>117284</v>
          </cell>
          <cell r="D519">
            <v>36151</v>
          </cell>
          <cell r="E519" t="str">
            <v>P7400205400CAN</v>
          </cell>
          <cell r="F519" t="str">
            <v>SEAT ASSY-FRT</v>
          </cell>
          <cell r="G519" t="str">
            <v>유격불량（유동）　　　　</v>
          </cell>
          <cell r="H519" t="str">
            <v>조임불량　　　　　　　　</v>
          </cell>
          <cell r="J519" t="str">
            <v>W</v>
          </cell>
          <cell r="M519">
            <v>13000</v>
          </cell>
          <cell r="N519">
            <v>0</v>
          </cell>
          <cell r="O519" t="str">
            <v>8620020</v>
          </cell>
          <cell r="P519" t="str">
            <v>시트　　　　　　　　　　　　수리</v>
          </cell>
          <cell r="Q519">
            <v>32519</v>
          </cell>
          <cell r="R519">
            <v>35542</v>
          </cell>
          <cell r="S519" t="str">
            <v>M</v>
          </cell>
          <cell r="U519" t="str">
            <v>박주식　　　　</v>
          </cell>
          <cell r="W519" t="str">
            <v>98-12</v>
          </cell>
          <cell r="X519" t="str">
            <v>97-04</v>
          </cell>
          <cell r="Y519">
            <v>21</v>
          </cell>
          <cell r="Z519">
            <v>9901</v>
          </cell>
        </row>
        <row r="520">
          <cell r="A520" t="str">
            <v>영남공업사</v>
          </cell>
          <cell r="B520" t="str">
            <v>DQ14B96009401</v>
          </cell>
          <cell r="C520" t="str">
            <v>117284</v>
          </cell>
          <cell r="D520">
            <v>36158</v>
          </cell>
          <cell r="E520" t="str">
            <v>P7400205000AV</v>
          </cell>
          <cell r="F520" t="str">
            <v>SEAT ASSY-FRT</v>
          </cell>
          <cell r="G520" t="str">
            <v>유격불량（유동）　　　　</v>
          </cell>
          <cell r="H520" t="str">
            <v>조임불량　　　　　　　　</v>
          </cell>
          <cell r="J520" t="str">
            <v>W</v>
          </cell>
          <cell r="M520">
            <v>13000</v>
          </cell>
          <cell r="N520">
            <v>0</v>
          </cell>
          <cell r="O520" t="str">
            <v>8620020</v>
          </cell>
          <cell r="P520" t="str">
            <v>시트　　　　　　　　　　　　수리</v>
          </cell>
          <cell r="Q520">
            <v>32559</v>
          </cell>
          <cell r="R520">
            <v>35542</v>
          </cell>
          <cell r="S520" t="str">
            <v>M</v>
          </cell>
          <cell r="U520" t="str">
            <v>박주식　　　　</v>
          </cell>
          <cell r="W520" t="str">
            <v>98-12</v>
          </cell>
          <cell r="X520" t="str">
            <v>97-04</v>
          </cell>
          <cell r="Y520">
            <v>21</v>
          </cell>
          <cell r="Z520">
            <v>9901</v>
          </cell>
        </row>
        <row r="521">
          <cell r="A521" t="str">
            <v>울산정비사업소</v>
          </cell>
          <cell r="B521" t="str">
            <v>CQ01B80559002</v>
          </cell>
          <cell r="C521" t="str">
            <v>129007</v>
          </cell>
          <cell r="E521" t="str">
            <v>P7400106004XCAH</v>
          </cell>
          <cell r="F521" t="str">
            <v>SEAT ASSY-FRT-LH</v>
          </cell>
          <cell r="J521" t="str">
            <v>W</v>
          </cell>
          <cell r="M521">
            <v>6500</v>
          </cell>
          <cell r="N521">
            <v>0</v>
          </cell>
          <cell r="O521" t="str">
            <v>8620020</v>
          </cell>
          <cell r="P521" t="str">
            <v>시트　　　　　　　　　　　　수리</v>
          </cell>
          <cell r="Q521">
            <v>18000</v>
          </cell>
          <cell r="S521" t="str">
            <v>M</v>
          </cell>
          <cell r="U521" t="str">
            <v>김예정</v>
          </cell>
          <cell r="W521" t="str">
            <v>98-08</v>
          </cell>
          <cell r="X521" t="str">
            <v>97-11</v>
          </cell>
          <cell r="Y521">
            <v>10</v>
          </cell>
          <cell r="Z521">
            <v>9808</v>
          </cell>
        </row>
        <row r="522">
          <cell r="A522" t="str">
            <v>울산정비사업소</v>
          </cell>
          <cell r="B522" t="str">
            <v>CQ01B80702801</v>
          </cell>
          <cell r="C522" t="str">
            <v>031219</v>
          </cell>
          <cell r="D522">
            <v>36080</v>
          </cell>
          <cell r="E522" t="str">
            <v>7400106004XCAH</v>
          </cell>
          <cell r="F522" t="str">
            <v>SEAT ASSY-FRT-LH</v>
          </cell>
          <cell r="J522" t="str">
            <v>W</v>
          </cell>
          <cell r="M522">
            <v>10400</v>
          </cell>
          <cell r="N522">
            <v>0</v>
          </cell>
          <cell r="O522" t="str">
            <v>8620220</v>
          </cell>
          <cell r="P522" t="str">
            <v>앞시트앗세이（좌）　　　　　수리</v>
          </cell>
          <cell r="Q522">
            <v>2929</v>
          </cell>
          <cell r="R522">
            <v>36033</v>
          </cell>
          <cell r="S522" t="str">
            <v>K</v>
          </cell>
          <cell r="U522" t="str">
            <v>위캔（주）　　　　</v>
          </cell>
          <cell r="W522" t="str">
            <v>98-10</v>
          </cell>
          <cell r="X522" t="str">
            <v>98-08</v>
          </cell>
          <cell r="Y522">
            <v>3</v>
          </cell>
          <cell r="Z522">
            <v>9810</v>
          </cell>
        </row>
        <row r="523">
          <cell r="A523" t="str">
            <v>울산정비사업소</v>
          </cell>
          <cell r="B523" t="str">
            <v>CQ01B80747301</v>
          </cell>
          <cell r="C523" t="str">
            <v>031219</v>
          </cell>
          <cell r="D523">
            <v>36097</v>
          </cell>
          <cell r="E523" t="str">
            <v>7400106015XLAA</v>
          </cell>
          <cell r="F523" t="str">
            <v>SEAT ASSY-FRT-LH</v>
          </cell>
          <cell r="J523" t="str">
            <v>W</v>
          </cell>
          <cell r="K523" t="str">
            <v>7400106015XLAA</v>
          </cell>
          <cell r="L523" t="str">
            <v>SEAT ASSY-FRT-LH</v>
          </cell>
          <cell r="M523">
            <v>9100</v>
          </cell>
          <cell r="N523">
            <v>359000</v>
          </cell>
          <cell r="O523" t="str">
            <v>8620200</v>
          </cell>
          <cell r="P523" t="str">
            <v>앞시트앗세이（좌）　　　　탈부착</v>
          </cell>
          <cell r="Q523">
            <v>3000</v>
          </cell>
          <cell r="R523">
            <v>36033</v>
          </cell>
          <cell r="S523" t="str">
            <v>K</v>
          </cell>
          <cell r="U523" t="str">
            <v>위캔（주）　　　　</v>
          </cell>
          <cell r="W523" t="str">
            <v>98-10</v>
          </cell>
          <cell r="X523" t="str">
            <v>98-08</v>
          </cell>
          <cell r="Y523">
            <v>3</v>
          </cell>
          <cell r="Z523">
            <v>9810</v>
          </cell>
        </row>
        <row r="524">
          <cell r="A524" t="str">
            <v>울산정비사업소</v>
          </cell>
          <cell r="B524" t="str">
            <v>CQ01B80790701</v>
          </cell>
          <cell r="C524" t="str">
            <v>031219</v>
          </cell>
          <cell r="D524">
            <v>36115</v>
          </cell>
          <cell r="E524" t="str">
            <v>7500006032LAA</v>
          </cell>
          <cell r="F524" t="str">
            <v>SEAT ASSY-RR</v>
          </cell>
          <cell r="G524" t="str">
            <v>이음／소음　　　　　　　</v>
          </cell>
          <cell r="H524" t="str">
            <v>기타　　　　　　　　　　</v>
          </cell>
          <cell r="J524" t="str">
            <v>W</v>
          </cell>
          <cell r="K524" t="str">
            <v>7500006032LAA</v>
          </cell>
          <cell r="L524" t="str">
            <v>SEAT ASSY-RR</v>
          </cell>
          <cell r="M524">
            <v>9100</v>
          </cell>
          <cell r="N524">
            <v>605000</v>
          </cell>
          <cell r="Q524">
            <v>5000</v>
          </cell>
          <cell r="R524">
            <v>36033</v>
          </cell>
          <cell r="S524" t="str">
            <v>K</v>
          </cell>
          <cell r="U524" t="str">
            <v>위캔（주）　　　　</v>
          </cell>
          <cell r="W524" t="str">
            <v>98-11</v>
          </cell>
          <cell r="X524" t="str">
            <v>98-08</v>
          </cell>
          <cell r="Y524">
            <v>4</v>
          </cell>
          <cell r="Z524">
            <v>9812</v>
          </cell>
        </row>
        <row r="525">
          <cell r="A525" t="str">
            <v>울산정비사업소</v>
          </cell>
          <cell r="B525" t="str">
            <v>CQ01B80856301</v>
          </cell>
          <cell r="C525" t="str">
            <v>142346</v>
          </cell>
          <cell r="D525">
            <v>36144</v>
          </cell>
          <cell r="E525" t="str">
            <v>7500005003CAS</v>
          </cell>
          <cell r="F525" t="str">
            <v>SEAT ASSY-RR(F/WOVEN)</v>
          </cell>
          <cell r="G525" t="str">
            <v>이음／소음　　　　　　　</v>
          </cell>
          <cell r="H525" t="str">
            <v>재질불량　　　　　　　　</v>
          </cell>
          <cell r="J525" t="str">
            <v>W</v>
          </cell>
          <cell r="K525" t="str">
            <v>7500005003CAS</v>
          </cell>
          <cell r="L525" t="str">
            <v>SEAT ASSY-RR(F/WOVEN)</v>
          </cell>
          <cell r="M525">
            <v>9100</v>
          </cell>
          <cell r="N525">
            <v>450000</v>
          </cell>
          <cell r="Q525">
            <v>10120</v>
          </cell>
          <cell r="R525">
            <v>35971</v>
          </cell>
          <cell r="S525" t="str">
            <v>M</v>
          </cell>
          <cell r="U525" t="str">
            <v>영신엔지니어링　　</v>
          </cell>
          <cell r="W525" t="str">
            <v>98-12</v>
          </cell>
          <cell r="X525" t="str">
            <v>98-06</v>
          </cell>
          <cell r="Y525">
            <v>7</v>
          </cell>
          <cell r="Z525">
            <v>9812</v>
          </cell>
        </row>
        <row r="526">
          <cell r="A526" t="str">
            <v>울산정비사업소</v>
          </cell>
          <cell r="B526" t="str">
            <v>CQ01B80878801</v>
          </cell>
          <cell r="C526" t="str">
            <v>134789</v>
          </cell>
          <cell r="D526">
            <v>36157</v>
          </cell>
          <cell r="E526" t="str">
            <v>7400205420AAC</v>
          </cell>
          <cell r="F526" t="str">
            <v>SEAT ASSY-FRT-RH(R/LEATHE</v>
          </cell>
          <cell r="G526" t="str">
            <v>이음／소음　　　　　　　</v>
          </cell>
          <cell r="H526" t="str">
            <v>접촉불량　　　　　　　　</v>
          </cell>
          <cell r="J526" t="str">
            <v>W</v>
          </cell>
          <cell r="K526" t="str">
            <v>7400205420AAC</v>
          </cell>
          <cell r="L526" t="str">
            <v>SEAT ASSY-FRT-RH(R/LEATHE</v>
          </cell>
          <cell r="M526">
            <v>9100</v>
          </cell>
          <cell r="N526">
            <v>292000</v>
          </cell>
          <cell r="O526" t="str">
            <v>8620400</v>
          </cell>
          <cell r="P526" t="str">
            <v>앞시트앗세이（우）　　　　탈부착</v>
          </cell>
          <cell r="Q526">
            <v>30000</v>
          </cell>
          <cell r="R526">
            <v>35786</v>
          </cell>
          <cell r="S526" t="str">
            <v>M</v>
          </cell>
          <cell r="U526" t="str">
            <v>강영주　　　　　　</v>
          </cell>
          <cell r="W526" t="str">
            <v>98-12</v>
          </cell>
          <cell r="X526" t="str">
            <v>97-12</v>
          </cell>
          <cell r="Y526">
            <v>13</v>
          </cell>
          <cell r="Z526">
            <v>9812</v>
          </cell>
        </row>
        <row r="527">
          <cell r="A527" t="str">
            <v>웅상1급정비공업</v>
          </cell>
          <cell r="B527" t="str">
            <v>DQ57B80410201</v>
          </cell>
          <cell r="C527" t="str">
            <v>020756</v>
          </cell>
          <cell r="D527">
            <v>36158</v>
          </cell>
          <cell r="E527" t="str">
            <v>P7400106001CAH</v>
          </cell>
          <cell r="F527" t="str">
            <v>SEAT ASSY-FRT</v>
          </cell>
          <cell r="G527" t="str">
            <v>이음／소음　　　　　　　</v>
          </cell>
          <cell r="H527" t="str">
            <v>조임불량　　　　　　　　</v>
          </cell>
          <cell r="J527" t="str">
            <v>W</v>
          </cell>
          <cell r="M527">
            <v>13000</v>
          </cell>
          <cell r="N527">
            <v>0</v>
          </cell>
          <cell r="O527" t="str">
            <v>8620020</v>
          </cell>
          <cell r="P527" t="str">
            <v>시트　　　　　　　　　　　　수리</v>
          </cell>
          <cell r="Q527">
            <v>31000</v>
          </cell>
          <cell r="R527">
            <v>35732</v>
          </cell>
          <cell r="S527" t="str">
            <v>K</v>
          </cell>
          <cell r="U527" t="str">
            <v>이재진　　　　</v>
          </cell>
          <cell r="W527" t="str">
            <v>98-12</v>
          </cell>
          <cell r="X527" t="str">
            <v>97-10</v>
          </cell>
          <cell r="Y527">
            <v>25</v>
          </cell>
          <cell r="Z527">
            <v>9901</v>
          </cell>
        </row>
        <row r="528">
          <cell r="A528" t="str">
            <v>원흥산업(주)</v>
          </cell>
          <cell r="B528" t="str">
            <v>DJ07B80123001</v>
          </cell>
          <cell r="C528" t="str">
            <v>130561</v>
          </cell>
          <cell r="D528">
            <v>36076</v>
          </cell>
          <cell r="E528" t="str">
            <v>7500005003CAN</v>
          </cell>
          <cell r="F528" t="str">
            <v>SEAT ASSY-RR(F/WOVEN)</v>
          </cell>
          <cell r="J528" t="str">
            <v>W</v>
          </cell>
          <cell r="K528" t="str">
            <v>7500005003CAN</v>
          </cell>
          <cell r="L528" t="str">
            <v>SEAT ASSY-RR(F/WOVEN)</v>
          </cell>
          <cell r="M528">
            <v>9100</v>
          </cell>
          <cell r="N528">
            <v>402600</v>
          </cell>
          <cell r="Q528">
            <v>33420</v>
          </cell>
          <cell r="R528">
            <v>35699</v>
          </cell>
          <cell r="S528" t="str">
            <v>M</v>
          </cell>
          <cell r="U528" t="str">
            <v>임관섭　　　　　</v>
          </cell>
          <cell r="W528" t="str">
            <v>98-10</v>
          </cell>
          <cell r="X528" t="str">
            <v>97-09</v>
          </cell>
          <cell r="Y528">
            <v>14</v>
          </cell>
          <cell r="Z528">
            <v>9810</v>
          </cell>
        </row>
        <row r="529">
          <cell r="A529" t="str">
            <v>원흥산업(주)</v>
          </cell>
          <cell r="B529" t="str">
            <v>DJ07B80135401</v>
          </cell>
          <cell r="C529" t="str">
            <v>139745</v>
          </cell>
          <cell r="D529">
            <v>36082</v>
          </cell>
          <cell r="E529" t="str">
            <v>7500005000AV</v>
          </cell>
          <cell r="F529" t="str">
            <v>SEAT ASSY-RR</v>
          </cell>
          <cell r="G529" t="str">
            <v>50</v>
          </cell>
          <cell r="H529" t="str">
            <v>66</v>
          </cell>
          <cell r="J529" t="str">
            <v>W</v>
          </cell>
          <cell r="M529">
            <v>9100</v>
          </cell>
          <cell r="N529">
            <v>0</v>
          </cell>
          <cell r="O529" t="str">
            <v>8625000</v>
          </cell>
          <cell r="P529" t="str">
            <v>뒤시트앗세이　　　　　　　탈부착</v>
          </cell>
          <cell r="Q529">
            <v>5220</v>
          </cell>
          <cell r="R529">
            <v>36021</v>
          </cell>
          <cell r="S529" t="str">
            <v>M</v>
          </cell>
          <cell r="U529" t="str">
            <v>김우진　　　　　　</v>
          </cell>
          <cell r="W529" t="str">
            <v>98-10</v>
          </cell>
          <cell r="X529" t="str">
            <v>98-08</v>
          </cell>
          <cell r="Y529">
            <v>3</v>
          </cell>
          <cell r="Z529">
            <v>9811</v>
          </cell>
        </row>
        <row r="530">
          <cell r="A530" t="str">
            <v>원흥산업(주)</v>
          </cell>
          <cell r="B530" t="str">
            <v>DJ07B80144201</v>
          </cell>
          <cell r="C530" t="str">
            <v>145225</v>
          </cell>
          <cell r="D530">
            <v>36102</v>
          </cell>
          <cell r="E530" t="str">
            <v>7400205000AV</v>
          </cell>
          <cell r="F530" t="str">
            <v>SEAT ASSY-FRT-RH</v>
          </cell>
          <cell r="G530" t="str">
            <v>50</v>
          </cell>
          <cell r="H530" t="str">
            <v>66</v>
          </cell>
          <cell r="J530" t="str">
            <v>W</v>
          </cell>
          <cell r="M530">
            <v>13000</v>
          </cell>
          <cell r="N530">
            <v>0</v>
          </cell>
          <cell r="O530" t="str">
            <v>8620020</v>
          </cell>
          <cell r="P530" t="str">
            <v>시트　　　　　　　　　　　　수리</v>
          </cell>
          <cell r="Q530">
            <v>5500</v>
          </cell>
          <cell r="R530">
            <v>36061</v>
          </cell>
          <cell r="S530" t="str">
            <v>M</v>
          </cell>
          <cell r="U530" t="str">
            <v>이지나　　　　　　</v>
          </cell>
          <cell r="W530" t="str">
            <v>98-11</v>
          </cell>
          <cell r="X530" t="str">
            <v>98-09</v>
          </cell>
          <cell r="Y530">
            <v>3</v>
          </cell>
          <cell r="Z530">
            <v>9811</v>
          </cell>
        </row>
        <row r="531">
          <cell r="A531" t="str">
            <v>원흥산업(주)</v>
          </cell>
          <cell r="B531" t="str">
            <v>DJ07B80145501</v>
          </cell>
          <cell r="C531" t="str">
            <v>133446</v>
          </cell>
          <cell r="D531">
            <v>36106</v>
          </cell>
          <cell r="E531" t="str">
            <v>7400105001CAG</v>
          </cell>
          <cell r="F531" t="str">
            <v>SEAT ASSY-FRT-LH(F/WOVEN)</v>
          </cell>
          <cell r="G531" t="str">
            <v>51</v>
          </cell>
          <cell r="H531" t="str">
            <v>66</v>
          </cell>
          <cell r="J531" t="str">
            <v>W</v>
          </cell>
          <cell r="M531">
            <v>13000</v>
          </cell>
          <cell r="N531">
            <v>0</v>
          </cell>
          <cell r="O531" t="str">
            <v>8620020</v>
          </cell>
          <cell r="P531" t="str">
            <v>시트　　　　　　　　　　　　수리</v>
          </cell>
          <cell r="Q531">
            <v>21230</v>
          </cell>
          <cell r="R531">
            <v>35745</v>
          </cell>
          <cell r="S531" t="str">
            <v>M</v>
          </cell>
          <cell r="U531" t="str">
            <v>한상기　　　　　　</v>
          </cell>
          <cell r="W531" t="str">
            <v>98-11</v>
          </cell>
          <cell r="X531" t="str">
            <v>97-11</v>
          </cell>
          <cell r="Y531">
            <v>13</v>
          </cell>
          <cell r="Z531">
            <v>9811</v>
          </cell>
        </row>
        <row r="532">
          <cell r="A532" t="str">
            <v>_x001E_원흥산업（주）　　_x001F_</v>
          </cell>
          <cell r="B532" t="str">
            <v>DJ07B80001801</v>
          </cell>
          <cell r="C532" t="str">
            <v>114567</v>
          </cell>
          <cell r="D532">
            <v>35958</v>
          </cell>
          <cell r="E532" t="str">
            <v>P7400105000AV</v>
          </cell>
          <cell r="F532" t="str">
            <v>_x001E_시트　어셈블리－프론트－좌측　_x001F_</v>
          </cell>
          <cell r="G532" t="str">
            <v>_x001E_이음／소음　　　　　　　　　_x001F_</v>
          </cell>
          <cell r="H532" t="str">
            <v>_x001E_시동꺼짐　　　　　　　　　　_x001F_</v>
          </cell>
          <cell r="I532" t="str">
            <v>_x001E_부품자체결함_x001F_</v>
          </cell>
          <cell r="J532" t="str">
            <v>W</v>
          </cell>
          <cell r="M532">
            <v>13000</v>
          </cell>
          <cell r="N532">
            <v>0</v>
          </cell>
          <cell r="O532" t="str">
            <v>8620020</v>
          </cell>
          <cell r="P532" t="str">
            <v>_x001E_시트　　　　　　　　　　　　수리_x001F_</v>
          </cell>
          <cell r="Q532">
            <v>32000</v>
          </cell>
          <cell r="R532">
            <v>35567</v>
          </cell>
          <cell r="S532" t="str">
            <v>M</v>
          </cell>
          <cell r="T532" t="str">
            <v>36598</v>
          </cell>
          <cell r="U532" t="str">
            <v>_x001E_성철호　　　　　　_x001F_</v>
          </cell>
          <cell r="W532" t="str">
            <v>98-06</v>
          </cell>
          <cell r="X532" t="str">
            <v>97-05</v>
          </cell>
          <cell r="Y532">
            <v>14</v>
          </cell>
          <cell r="Z532">
            <v>9806</v>
          </cell>
        </row>
        <row r="533">
          <cell r="A533" t="str">
            <v>이리정비사업소</v>
          </cell>
          <cell r="B533" t="str">
            <v>BM01B80550701</v>
          </cell>
          <cell r="C533" t="str">
            <v>137085</v>
          </cell>
          <cell r="E533" t="str">
            <v>P7400205001CAG</v>
          </cell>
          <cell r="F533" t="str">
            <v>SEAT ASSY-FRT-RH(F/WOVEN)</v>
          </cell>
          <cell r="J533" t="str">
            <v>W</v>
          </cell>
          <cell r="M533">
            <v>2600</v>
          </cell>
          <cell r="N533">
            <v>0</v>
          </cell>
          <cell r="O533" t="str">
            <v>8620020</v>
          </cell>
          <cell r="P533" t="str">
            <v>시트　　　　　　　　　　　　수리</v>
          </cell>
          <cell r="Q533">
            <v>11720</v>
          </cell>
          <cell r="S533" t="str">
            <v>M</v>
          </cell>
          <cell r="U533" t="str">
            <v>김영보</v>
          </cell>
          <cell r="W533" t="str">
            <v>98-08</v>
          </cell>
          <cell r="X533" t="str">
            <v>98-03</v>
          </cell>
          <cell r="Y533">
            <v>6</v>
          </cell>
          <cell r="Z533">
            <v>9808</v>
          </cell>
        </row>
        <row r="534">
          <cell r="A534" t="str">
            <v>이리정비사업소</v>
          </cell>
          <cell r="B534" t="str">
            <v>BM01B80582901</v>
          </cell>
          <cell r="C534" t="str">
            <v>137085</v>
          </cell>
          <cell r="E534" t="str">
            <v>P7400205430AAC</v>
          </cell>
          <cell r="F534" t="str">
            <v>SEAT ASSY-FRT-RH(R/LEATHE</v>
          </cell>
          <cell r="J534" t="str">
            <v>W</v>
          </cell>
          <cell r="K534" t="str">
            <v>P7400205430AAC</v>
          </cell>
          <cell r="L534" t="str">
            <v>SEAT ASSY-FRT-RH(R/LEATHE</v>
          </cell>
          <cell r="M534">
            <v>9100</v>
          </cell>
          <cell r="N534">
            <v>278000</v>
          </cell>
          <cell r="Q534">
            <v>11800</v>
          </cell>
          <cell r="S534" t="str">
            <v>M</v>
          </cell>
          <cell r="U534" t="str">
            <v>김영보</v>
          </cell>
          <cell r="W534" t="str">
            <v>98-08</v>
          </cell>
          <cell r="X534" t="str">
            <v>98-03</v>
          </cell>
          <cell r="Y534">
            <v>6</v>
          </cell>
          <cell r="Z534">
            <v>9808</v>
          </cell>
        </row>
        <row r="535">
          <cell r="A535" t="str">
            <v>이리정비사업소</v>
          </cell>
          <cell r="B535" t="str">
            <v>BM01B80599501</v>
          </cell>
          <cell r="C535" t="str">
            <v>133097</v>
          </cell>
          <cell r="E535" t="str">
            <v>P7400105000AV</v>
          </cell>
          <cell r="F535" t="str">
            <v>SEAT ASSY-FRT-LH</v>
          </cell>
          <cell r="J535" t="str">
            <v>W</v>
          </cell>
          <cell r="M535">
            <v>13000</v>
          </cell>
          <cell r="N535">
            <v>0</v>
          </cell>
          <cell r="O535" t="str">
            <v>8620220</v>
          </cell>
          <cell r="P535" t="str">
            <v>앞시트앗세이（좌）　　　　　수리</v>
          </cell>
          <cell r="Q535">
            <v>24000</v>
          </cell>
          <cell r="S535" t="str">
            <v>M</v>
          </cell>
          <cell r="U535" t="str">
            <v>최용식　　　　　　</v>
          </cell>
          <cell r="W535" t="str">
            <v>98-08</v>
          </cell>
          <cell r="X535" t="str">
            <v>97-11</v>
          </cell>
          <cell r="Y535">
            <v>10</v>
          </cell>
          <cell r="Z535">
            <v>9808</v>
          </cell>
        </row>
        <row r="536">
          <cell r="A536" t="str">
            <v>이리정비사업소</v>
          </cell>
          <cell r="B536" t="str">
            <v>BM01B80603401</v>
          </cell>
          <cell r="C536" t="str">
            <v>145077</v>
          </cell>
          <cell r="E536" t="str">
            <v>P7400205000AV</v>
          </cell>
          <cell r="F536" t="str">
            <v>SEAT ASSY-FRT-RH</v>
          </cell>
          <cell r="J536" t="str">
            <v>W</v>
          </cell>
          <cell r="M536">
            <v>6500</v>
          </cell>
          <cell r="N536">
            <v>0</v>
          </cell>
          <cell r="O536" t="str">
            <v>8620420</v>
          </cell>
          <cell r="P536" t="str">
            <v>앞시트앗세이（우）　　　　　수리</v>
          </cell>
          <cell r="Q536">
            <v>300</v>
          </cell>
          <cell r="S536" t="str">
            <v>M</v>
          </cell>
          <cell r="U536" t="str">
            <v>탁병태　　　　　　</v>
          </cell>
          <cell r="W536" t="str">
            <v>98-08</v>
          </cell>
          <cell r="X536" t="str">
            <v>98-08</v>
          </cell>
          <cell r="Y536">
            <v>1</v>
          </cell>
          <cell r="Z536">
            <v>9808</v>
          </cell>
        </row>
        <row r="537">
          <cell r="A537" t="str">
            <v>이리정비사업소</v>
          </cell>
          <cell r="B537" t="str">
            <v>BM01B80633701</v>
          </cell>
          <cell r="C537" t="str">
            <v>141862</v>
          </cell>
          <cell r="D537">
            <v>36039</v>
          </cell>
          <cell r="E537" t="str">
            <v>7400205000AV</v>
          </cell>
          <cell r="F537" t="str">
            <v>SEAT ASSY-FRT-RH</v>
          </cell>
          <cell r="J537" t="str">
            <v>W</v>
          </cell>
          <cell r="M537">
            <v>6500</v>
          </cell>
          <cell r="N537">
            <v>0</v>
          </cell>
          <cell r="O537" t="str">
            <v>8620420</v>
          </cell>
          <cell r="P537" t="str">
            <v>앞시트앗세이（우）　　　　　수리</v>
          </cell>
          <cell r="Q537">
            <v>1900</v>
          </cell>
          <cell r="R537">
            <v>35977</v>
          </cell>
          <cell r="S537" t="str">
            <v>M</v>
          </cell>
          <cell r="U537" t="str">
            <v>소재형　　　　　　</v>
          </cell>
          <cell r="W537" t="str">
            <v>98-09</v>
          </cell>
          <cell r="X537" t="str">
            <v>98-07</v>
          </cell>
          <cell r="Y537">
            <v>3</v>
          </cell>
          <cell r="Z537">
            <v>9809</v>
          </cell>
        </row>
        <row r="538">
          <cell r="A538" t="str">
            <v>이리정비사업소</v>
          </cell>
          <cell r="B538" t="str">
            <v>BM01B80636303</v>
          </cell>
          <cell r="C538" t="str">
            <v>145073</v>
          </cell>
          <cell r="D538">
            <v>36039</v>
          </cell>
          <cell r="E538" t="str">
            <v>7400205000AV</v>
          </cell>
          <cell r="F538" t="str">
            <v>SEAT ASSY-FRT-RH</v>
          </cell>
          <cell r="J538" t="str">
            <v>W</v>
          </cell>
          <cell r="M538">
            <v>6500</v>
          </cell>
          <cell r="N538">
            <v>0</v>
          </cell>
          <cell r="O538" t="str">
            <v>8620420</v>
          </cell>
          <cell r="P538" t="str">
            <v>앞시트앗세이（우）　　　　　수리</v>
          </cell>
          <cell r="Q538">
            <v>82</v>
          </cell>
          <cell r="R538">
            <v>36008</v>
          </cell>
          <cell r="S538" t="str">
            <v>M</v>
          </cell>
          <cell r="U538" t="str">
            <v>김영상</v>
          </cell>
          <cell r="W538" t="str">
            <v>98-09</v>
          </cell>
          <cell r="X538" t="str">
            <v>98-08</v>
          </cell>
          <cell r="Y538">
            <v>2</v>
          </cell>
          <cell r="Z538">
            <v>9809</v>
          </cell>
        </row>
        <row r="539">
          <cell r="A539" t="str">
            <v>이리정비사업소</v>
          </cell>
          <cell r="B539" t="str">
            <v>BM01B80704801</v>
          </cell>
          <cell r="C539" t="str">
            <v>133097</v>
          </cell>
          <cell r="D539">
            <v>36039</v>
          </cell>
          <cell r="E539" t="str">
            <v>7400105600CAS</v>
          </cell>
          <cell r="F539" t="str">
            <v>SEAT ASSY-FRT-LH(F/WOVEN)</v>
          </cell>
          <cell r="J539" t="str">
            <v>W</v>
          </cell>
          <cell r="K539" t="str">
            <v>7400105600CAS</v>
          </cell>
          <cell r="L539" t="str">
            <v>SEAT ASSY-FRT-LH(F/WOVEN)</v>
          </cell>
          <cell r="M539">
            <v>9100</v>
          </cell>
          <cell r="N539">
            <v>206000</v>
          </cell>
          <cell r="Q539">
            <v>26500</v>
          </cell>
          <cell r="R539">
            <v>35735</v>
          </cell>
          <cell r="S539" t="str">
            <v>M</v>
          </cell>
          <cell r="U539" t="str">
            <v>최용식　　　　　　</v>
          </cell>
          <cell r="W539" t="str">
            <v>98-09</v>
          </cell>
          <cell r="X539" t="str">
            <v>97-11</v>
          </cell>
          <cell r="Y539">
            <v>11</v>
          </cell>
          <cell r="Z539">
            <v>9809</v>
          </cell>
        </row>
        <row r="540">
          <cell r="A540" t="str">
            <v>이리정비사업소</v>
          </cell>
          <cell r="B540" t="str">
            <v>BM01B80742802</v>
          </cell>
          <cell r="C540" t="str">
            <v>139165</v>
          </cell>
          <cell r="D540">
            <v>36076</v>
          </cell>
          <cell r="E540" t="str">
            <v>7400205020AV</v>
          </cell>
          <cell r="F540" t="str">
            <v>SEAT ASSY-FRT-RH</v>
          </cell>
          <cell r="J540" t="str">
            <v>W</v>
          </cell>
          <cell r="M540">
            <v>6500</v>
          </cell>
          <cell r="N540">
            <v>0</v>
          </cell>
          <cell r="O540" t="str">
            <v>8620420</v>
          </cell>
          <cell r="P540" t="str">
            <v>앞시트앗세이（우）　　　　　수리</v>
          </cell>
          <cell r="Q540">
            <v>13000</v>
          </cell>
          <cell r="R540">
            <v>35938</v>
          </cell>
          <cell r="S540" t="str">
            <v>M</v>
          </cell>
          <cell r="U540" t="str">
            <v>유순례　　　　　　</v>
          </cell>
          <cell r="W540" t="str">
            <v>98-10</v>
          </cell>
          <cell r="X540" t="str">
            <v>98-05</v>
          </cell>
          <cell r="Y540">
            <v>6</v>
          </cell>
          <cell r="Z540">
            <v>9810</v>
          </cell>
        </row>
        <row r="541">
          <cell r="A541" t="str">
            <v>이리정비사업소</v>
          </cell>
          <cell r="B541" t="str">
            <v>BM01B80820501</v>
          </cell>
          <cell r="C541" t="str">
            <v>148254</v>
          </cell>
          <cell r="D541">
            <v>36101</v>
          </cell>
          <cell r="E541" t="str">
            <v>7400205000AV</v>
          </cell>
          <cell r="F541" t="str">
            <v>SEAT ASSY-FRT-RH</v>
          </cell>
          <cell r="G541" t="str">
            <v>50</v>
          </cell>
          <cell r="H541" t="str">
            <v>66</v>
          </cell>
          <cell r="J541" t="str">
            <v>W</v>
          </cell>
          <cell r="M541">
            <v>3900</v>
          </cell>
          <cell r="N541">
            <v>0</v>
          </cell>
          <cell r="O541" t="str">
            <v>8620020</v>
          </cell>
          <cell r="P541" t="str">
            <v>시트　　　　　　　　　　　　수리</v>
          </cell>
          <cell r="Q541">
            <v>1000</v>
          </cell>
          <cell r="R541">
            <v>36095</v>
          </cell>
          <cell r="S541" t="str">
            <v>M</v>
          </cell>
          <cell r="U541" t="str">
            <v>송택호　　　　　　</v>
          </cell>
          <cell r="W541" t="str">
            <v>98-11</v>
          </cell>
          <cell r="X541" t="str">
            <v>98-10</v>
          </cell>
          <cell r="Y541">
            <v>2</v>
          </cell>
          <cell r="Z541">
            <v>9811</v>
          </cell>
        </row>
        <row r="542">
          <cell r="A542" t="str">
            <v>이리정비사업소</v>
          </cell>
          <cell r="B542" t="str">
            <v>BM01B80870102</v>
          </cell>
          <cell r="C542" t="str">
            <v>031985</v>
          </cell>
          <cell r="D542">
            <v>36117</v>
          </cell>
          <cell r="E542" t="str">
            <v>7500006006XCAH</v>
          </cell>
          <cell r="F542" t="str">
            <v>SEAT ASSY-RR</v>
          </cell>
          <cell r="G542" t="str">
            <v>48</v>
          </cell>
          <cell r="H542" t="str">
            <v>66</v>
          </cell>
          <cell r="J542" t="str">
            <v>W</v>
          </cell>
          <cell r="M542">
            <v>6500</v>
          </cell>
          <cell r="N542">
            <v>0</v>
          </cell>
          <cell r="O542" t="str">
            <v>8620020</v>
          </cell>
          <cell r="P542" t="str">
            <v>시트　　　　　　　　　　　　수리</v>
          </cell>
          <cell r="Q542">
            <v>19000</v>
          </cell>
          <cell r="R542">
            <v>35955</v>
          </cell>
          <cell r="S542" t="str">
            <v>K</v>
          </cell>
          <cell r="U542" t="str">
            <v>박준영　　　　　　</v>
          </cell>
          <cell r="W542" t="str">
            <v>98-11</v>
          </cell>
          <cell r="X542" t="str">
            <v>98-06</v>
          </cell>
          <cell r="Y542">
            <v>6</v>
          </cell>
          <cell r="Z542">
            <v>9811</v>
          </cell>
        </row>
        <row r="543">
          <cell r="A543" t="str">
            <v>이리정비사업소</v>
          </cell>
          <cell r="B543" t="str">
            <v>BM01B80871901</v>
          </cell>
          <cell r="C543" t="str">
            <v>025591</v>
          </cell>
          <cell r="D543">
            <v>36117</v>
          </cell>
          <cell r="E543" t="str">
            <v>7400206004XCAH</v>
          </cell>
          <cell r="F543" t="str">
            <v>SEAT ASSY-FRT-RH</v>
          </cell>
          <cell r="G543" t="str">
            <v>04</v>
          </cell>
          <cell r="H543" t="str">
            <v>66</v>
          </cell>
          <cell r="J543" t="str">
            <v>W</v>
          </cell>
          <cell r="K543" t="str">
            <v>2091105120</v>
          </cell>
          <cell r="L543" t="str">
            <v>INSULATOR-ENG MTG FR</v>
          </cell>
          <cell r="M543">
            <v>6500</v>
          </cell>
          <cell r="N543">
            <v>0</v>
          </cell>
          <cell r="Q543">
            <v>25000</v>
          </cell>
          <cell r="R543">
            <v>35776</v>
          </cell>
          <cell r="S543" t="str">
            <v>K</v>
          </cell>
          <cell r="U543" t="str">
            <v>김재준　　　　　　</v>
          </cell>
          <cell r="W543" t="str">
            <v>98-11</v>
          </cell>
          <cell r="X543" t="str">
            <v>97-12</v>
          </cell>
          <cell r="Y543">
            <v>12</v>
          </cell>
          <cell r="Z543">
            <v>9811</v>
          </cell>
        </row>
        <row r="544">
          <cell r="A544" t="str">
            <v>이리정비사업소</v>
          </cell>
          <cell r="B544" t="str">
            <v>BM01B80906802</v>
          </cell>
          <cell r="C544" t="str">
            <v>022528</v>
          </cell>
          <cell r="D544">
            <v>36129</v>
          </cell>
          <cell r="E544" t="str">
            <v>7400206004XCAH</v>
          </cell>
          <cell r="F544" t="str">
            <v>SEAT ASSY-FRT-RH</v>
          </cell>
          <cell r="G544" t="str">
            <v>50</v>
          </cell>
          <cell r="H544" t="str">
            <v>66</v>
          </cell>
          <cell r="J544" t="str">
            <v>W</v>
          </cell>
          <cell r="M544">
            <v>13000</v>
          </cell>
          <cell r="N544">
            <v>0</v>
          </cell>
          <cell r="O544" t="str">
            <v>8620420</v>
          </cell>
          <cell r="P544" t="str">
            <v>앞시트앗세이（우）　　　　　수리</v>
          </cell>
          <cell r="Q544">
            <v>31000</v>
          </cell>
          <cell r="R544">
            <v>35753</v>
          </cell>
          <cell r="S544" t="str">
            <v>K</v>
          </cell>
          <cell r="U544" t="str">
            <v>하태원　　　　　　</v>
          </cell>
          <cell r="W544" t="str">
            <v>98-11</v>
          </cell>
          <cell r="X544" t="str">
            <v>97-11</v>
          </cell>
          <cell r="Y544">
            <v>13</v>
          </cell>
          <cell r="Z544">
            <v>9811</v>
          </cell>
        </row>
        <row r="545">
          <cell r="A545" t="str">
            <v>이리정비사업소</v>
          </cell>
          <cell r="B545" t="str">
            <v>BM01B80975903</v>
          </cell>
          <cell r="C545" t="str">
            <v>029355</v>
          </cell>
          <cell r="D545">
            <v>36153</v>
          </cell>
          <cell r="E545" t="str">
            <v>7400206004XCAH</v>
          </cell>
          <cell r="F545" t="str">
            <v>SEAT ASSY-FRT-RH</v>
          </cell>
          <cell r="G545" t="str">
            <v>이음／소음　　　　　　　</v>
          </cell>
          <cell r="H545" t="str">
            <v>조임불량　　　　　　　　</v>
          </cell>
          <cell r="J545" t="str">
            <v>W</v>
          </cell>
          <cell r="M545">
            <v>7800</v>
          </cell>
          <cell r="N545">
            <v>0</v>
          </cell>
          <cell r="O545" t="str">
            <v>8620420</v>
          </cell>
          <cell r="P545" t="str">
            <v>앞시트앗세이（우）　　　　　수리</v>
          </cell>
          <cell r="Q545">
            <v>20000</v>
          </cell>
          <cell r="R545">
            <v>35852</v>
          </cell>
          <cell r="S545" t="str">
            <v>K</v>
          </cell>
          <cell r="U545" t="str">
            <v>고경식</v>
          </cell>
          <cell r="W545" t="str">
            <v>98-12</v>
          </cell>
          <cell r="X545" t="str">
            <v>98-02</v>
          </cell>
          <cell r="Y545">
            <v>11</v>
          </cell>
          <cell r="Z545">
            <v>9812</v>
          </cell>
        </row>
        <row r="546">
          <cell r="A546" t="str">
            <v>이리정비사업소</v>
          </cell>
          <cell r="B546" t="str">
            <v>BM01B80986101</v>
          </cell>
          <cell r="C546" t="str">
            <v>031985</v>
          </cell>
          <cell r="D546">
            <v>36157</v>
          </cell>
          <cell r="E546" t="str">
            <v>7400106004XCAH</v>
          </cell>
          <cell r="F546" t="str">
            <v>SEAT ASSY-FRT-LH</v>
          </cell>
          <cell r="G546" t="str">
            <v>이음／소음　　　　　　　</v>
          </cell>
          <cell r="H546" t="str">
            <v>간섭　　　　　　　　　　</v>
          </cell>
          <cell r="J546" t="str">
            <v>W</v>
          </cell>
          <cell r="M546">
            <v>6500</v>
          </cell>
          <cell r="N546">
            <v>0</v>
          </cell>
          <cell r="O546" t="str">
            <v>8622620</v>
          </cell>
          <cell r="P546" t="str">
            <v>시트레일　　　　　　　　　　수리</v>
          </cell>
          <cell r="Q546">
            <v>24000</v>
          </cell>
          <cell r="R546">
            <v>35955</v>
          </cell>
          <cell r="S546" t="str">
            <v>K</v>
          </cell>
          <cell r="U546" t="str">
            <v>박준영　　　　　　</v>
          </cell>
          <cell r="W546" t="str">
            <v>98-12</v>
          </cell>
          <cell r="X546" t="str">
            <v>98-06</v>
          </cell>
          <cell r="Y546">
            <v>7</v>
          </cell>
          <cell r="Z546">
            <v>9812</v>
          </cell>
        </row>
        <row r="547">
          <cell r="A547" t="str">
            <v>이리정비사업소</v>
          </cell>
          <cell r="B547" t="str">
            <v>BM01B90056102</v>
          </cell>
          <cell r="C547" t="str">
            <v>140755</v>
          </cell>
          <cell r="D547">
            <v>36180</v>
          </cell>
          <cell r="E547" t="str">
            <v>P7400106004XCAH</v>
          </cell>
          <cell r="F547" t="str">
            <v>SEAT ASSY-FRT</v>
          </cell>
          <cell r="G547" t="str">
            <v>이음／소음　　　　　　　</v>
          </cell>
          <cell r="H547" t="str">
            <v>조임불량　　　　　　　　</v>
          </cell>
          <cell r="J547" t="str">
            <v>W</v>
          </cell>
          <cell r="M547">
            <v>6500</v>
          </cell>
          <cell r="N547">
            <v>0</v>
          </cell>
          <cell r="O547" t="str">
            <v>8620220</v>
          </cell>
          <cell r="P547" t="str">
            <v>앞시트앗세이（좌）　　　　　수리</v>
          </cell>
          <cell r="Q547">
            <v>12000</v>
          </cell>
          <cell r="R547">
            <v>35999</v>
          </cell>
          <cell r="S547" t="str">
            <v>M</v>
          </cell>
          <cell r="U547" t="str">
            <v>김태훈　　　　　　</v>
          </cell>
          <cell r="W547" t="str">
            <v>99-01</v>
          </cell>
          <cell r="X547" t="str">
            <v>98-07</v>
          </cell>
          <cell r="Y547">
            <v>7</v>
          </cell>
          <cell r="Z547">
            <v>9901</v>
          </cell>
        </row>
        <row r="548">
          <cell r="A548" t="str">
            <v>이용사(주)</v>
          </cell>
          <cell r="B548" t="str">
            <v>DQ32B80005301</v>
          </cell>
          <cell r="C548" t="str">
            <v>019701</v>
          </cell>
          <cell r="E548" t="str">
            <v>P7400106015XLAA</v>
          </cell>
          <cell r="F548" t="str">
            <v>SEAT ASSY-FRT-LH</v>
          </cell>
          <cell r="J548" t="str">
            <v>W</v>
          </cell>
          <cell r="K548" t="str">
            <v>P7400106015XLAA</v>
          </cell>
          <cell r="L548" t="str">
            <v>SEAT ASSY-FRT-LH</v>
          </cell>
          <cell r="M548">
            <v>9100</v>
          </cell>
          <cell r="N548">
            <v>394900</v>
          </cell>
          <cell r="O548" t="str">
            <v>8620200</v>
          </cell>
          <cell r="P548" t="str">
            <v>앞시트앗세이（좌）　　　　탈부착</v>
          </cell>
          <cell r="Q548">
            <v>29000</v>
          </cell>
          <cell r="S548" t="str">
            <v>K</v>
          </cell>
          <cell r="U548" t="str">
            <v>임흥민　　　　　</v>
          </cell>
          <cell r="W548" t="str">
            <v>98-07</v>
          </cell>
          <cell r="X548" t="str">
            <v>97-10</v>
          </cell>
          <cell r="Y548">
            <v>10</v>
          </cell>
          <cell r="Z548">
            <v>9808</v>
          </cell>
        </row>
        <row r="549">
          <cell r="A549" t="str">
            <v>이천도예자동차공업</v>
          </cell>
          <cell r="B549" t="str">
            <v>DHA2B80016601</v>
          </cell>
          <cell r="C549" t="str">
            <v>008655</v>
          </cell>
          <cell r="E549" t="str">
            <v>P7400206015XLAA</v>
          </cell>
          <cell r="F549" t="str">
            <v>SEAT ASSY-FRT-RH</v>
          </cell>
          <cell r="J549" t="str">
            <v>W</v>
          </cell>
          <cell r="M549">
            <v>13000</v>
          </cell>
          <cell r="N549">
            <v>0</v>
          </cell>
          <cell r="O549" t="str">
            <v>8620020</v>
          </cell>
          <cell r="P549" t="str">
            <v>시트　　　　　　　　　　　　수리</v>
          </cell>
          <cell r="Q549">
            <v>21000</v>
          </cell>
          <cell r="S549" t="str">
            <v>K</v>
          </cell>
          <cell r="U549" t="str">
            <v>최우병　　　　　</v>
          </cell>
          <cell r="W549" t="str">
            <v>98-07</v>
          </cell>
          <cell r="X549" t="str">
            <v>97-05</v>
          </cell>
          <cell r="Y549">
            <v>15</v>
          </cell>
          <cell r="Z549">
            <v>9808</v>
          </cell>
        </row>
        <row r="550">
          <cell r="A550" t="str">
            <v>이천도예자동차공업</v>
          </cell>
          <cell r="B550" t="str">
            <v>DHA2B80026501</v>
          </cell>
          <cell r="C550" t="str">
            <v>012683</v>
          </cell>
          <cell r="D550">
            <v>36039</v>
          </cell>
          <cell r="E550" t="str">
            <v>7400206004XCAH</v>
          </cell>
          <cell r="F550" t="str">
            <v>SEAT ASSY-FRT-RH</v>
          </cell>
          <cell r="J550" t="str">
            <v>W</v>
          </cell>
          <cell r="M550">
            <v>13000</v>
          </cell>
          <cell r="N550">
            <v>0</v>
          </cell>
          <cell r="O550" t="str">
            <v>8620020</v>
          </cell>
          <cell r="P550" t="str">
            <v>시트　　　　　　　　　　　　수리</v>
          </cell>
          <cell r="Q550">
            <v>21000</v>
          </cell>
          <cell r="R550">
            <v>35612</v>
          </cell>
          <cell r="S550" t="str">
            <v>K</v>
          </cell>
          <cell r="W550" t="str">
            <v>98-09</v>
          </cell>
          <cell r="X550" t="str">
            <v>97-07</v>
          </cell>
          <cell r="Y550">
            <v>15</v>
          </cell>
          <cell r="Z550">
            <v>9809</v>
          </cell>
        </row>
        <row r="551">
          <cell r="A551" t="str">
            <v>이천도예자동차공업</v>
          </cell>
          <cell r="B551" t="str">
            <v>DHA2B80032001</v>
          </cell>
          <cell r="C551" t="str">
            <v>023569</v>
          </cell>
          <cell r="D551">
            <v>36069</v>
          </cell>
          <cell r="E551" t="str">
            <v>7400206004XCAH</v>
          </cell>
          <cell r="F551" t="str">
            <v>SEAT ASSY-FRT-RH</v>
          </cell>
          <cell r="J551" t="str">
            <v>W</v>
          </cell>
          <cell r="M551">
            <v>13000</v>
          </cell>
          <cell r="N551">
            <v>0</v>
          </cell>
          <cell r="O551" t="str">
            <v>8620020</v>
          </cell>
          <cell r="P551" t="str">
            <v>시트　　　　　　　　　　　　수리</v>
          </cell>
          <cell r="Q551">
            <v>20000</v>
          </cell>
          <cell r="R551">
            <v>35759</v>
          </cell>
          <cell r="S551" t="str">
            <v>K</v>
          </cell>
          <cell r="U551" t="str">
            <v>이미향　　　　　</v>
          </cell>
          <cell r="W551" t="str">
            <v>98-10</v>
          </cell>
          <cell r="X551" t="str">
            <v>97-11</v>
          </cell>
          <cell r="Y551">
            <v>12</v>
          </cell>
          <cell r="Z551">
            <v>9810</v>
          </cell>
        </row>
        <row r="552">
          <cell r="A552" t="str">
            <v>이천도예자동차공업</v>
          </cell>
          <cell r="B552" t="str">
            <v>DHA2B80039201</v>
          </cell>
          <cell r="C552" t="str">
            <v>131944</v>
          </cell>
          <cell r="D552">
            <v>36112</v>
          </cell>
          <cell r="E552" t="str">
            <v>7591005000</v>
          </cell>
          <cell r="F552" t="str">
            <v>STRIKER-RR SEAT</v>
          </cell>
          <cell r="G552" t="str">
            <v>51</v>
          </cell>
          <cell r="H552" t="str">
            <v>66</v>
          </cell>
          <cell r="J552" t="str">
            <v>W</v>
          </cell>
          <cell r="M552">
            <v>13000</v>
          </cell>
          <cell r="N552">
            <v>0</v>
          </cell>
          <cell r="O552" t="str">
            <v>8620020</v>
          </cell>
          <cell r="P552" t="str">
            <v>시트　　　　　　　　　　　　수리</v>
          </cell>
          <cell r="Q552">
            <v>25600</v>
          </cell>
          <cell r="R552">
            <v>35741</v>
          </cell>
          <cell r="S552" t="str">
            <v>M</v>
          </cell>
          <cell r="U552" t="str">
            <v>김명서　　　　　　</v>
          </cell>
          <cell r="W552" t="str">
            <v>98-11</v>
          </cell>
          <cell r="X552" t="str">
            <v>97-11</v>
          </cell>
          <cell r="Y552">
            <v>13</v>
          </cell>
          <cell r="Z552">
            <v>9811</v>
          </cell>
        </row>
        <row r="553">
          <cell r="A553" t="str">
            <v>이천도예자동차공업</v>
          </cell>
          <cell r="B553" t="str">
            <v>DHA2B80041201</v>
          </cell>
          <cell r="C553" t="str">
            <v>148408</v>
          </cell>
          <cell r="D553">
            <v>36122</v>
          </cell>
          <cell r="E553" t="str">
            <v>7591005000</v>
          </cell>
          <cell r="F553" t="str">
            <v>STRIKER-RR SEAT</v>
          </cell>
          <cell r="G553" t="str">
            <v>이음／소음　　　　　　　</v>
          </cell>
          <cell r="H553" t="str">
            <v>조정불량　　　　　　　　</v>
          </cell>
          <cell r="J553" t="str">
            <v>W</v>
          </cell>
          <cell r="M553">
            <v>13000</v>
          </cell>
          <cell r="N553">
            <v>0</v>
          </cell>
          <cell r="O553" t="str">
            <v>8620020</v>
          </cell>
          <cell r="P553" t="str">
            <v>시트　　　　　　　　　　　　수리</v>
          </cell>
          <cell r="Q553">
            <v>3250</v>
          </cell>
          <cell r="R553">
            <v>36097</v>
          </cell>
          <cell r="S553" t="str">
            <v>M</v>
          </cell>
          <cell r="U553" t="str">
            <v>기웅건설（주）　　</v>
          </cell>
          <cell r="W553" t="str">
            <v>98-11</v>
          </cell>
          <cell r="X553" t="str">
            <v>98-10</v>
          </cell>
          <cell r="Y553">
            <v>2</v>
          </cell>
          <cell r="Z553">
            <v>9812</v>
          </cell>
        </row>
        <row r="554">
          <cell r="A554" t="str">
            <v>_x001E_이천도예자동차공업_x001F_</v>
          </cell>
          <cell r="B554" t="str">
            <v>DHA2B80010001</v>
          </cell>
          <cell r="C554" t="str">
            <v>129618</v>
          </cell>
          <cell r="D554">
            <v>35990</v>
          </cell>
          <cell r="E554" t="str">
            <v>P7500005002CAN</v>
          </cell>
          <cell r="F554" t="str">
            <v>_x001E_시트　어셈블리－리어　　　　　_x001F_</v>
          </cell>
          <cell r="G554" t="str">
            <v>_x001E_파손／절손　　　　　　　　　_x001F_</v>
          </cell>
          <cell r="H554" t="str">
            <v>_x001E_변색　　　　　　　　　　　　_x001F_</v>
          </cell>
          <cell r="I554" t="str">
            <v>_x001E_부품자체결함_x001F_</v>
          </cell>
          <cell r="J554" t="str">
            <v>W</v>
          </cell>
          <cell r="M554">
            <v>13000</v>
          </cell>
          <cell r="O554" t="str">
            <v>8620020</v>
          </cell>
          <cell r="P554" t="str">
            <v>_x001E_시트　　　　　　　　　　　　수리_x001F_</v>
          </cell>
          <cell r="Q554">
            <v>27300</v>
          </cell>
          <cell r="R554">
            <v>35788</v>
          </cell>
          <cell r="S554" t="str">
            <v>M</v>
          </cell>
          <cell r="T554" t="str">
            <v>1584</v>
          </cell>
          <cell r="W554" t="str">
            <v>98-07</v>
          </cell>
          <cell r="X554" t="str">
            <v>97-12</v>
          </cell>
          <cell r="Y554">
            <v>8</v>
          </cell>
          <cell r="Z554">
            <v>9807</v>
          </cell>
        </row>
        <row r="555">
          <cell r="A555" t="str">
            <v>인천상용정비사업소</v>
          </cell>
          <cell r="B555" t="str">
            <v>AF02B80010401</v>
          </cell>
          <cell r="C555" t="str">
            <v>014255</v>
          </cell>
          <cell r="D555">
            <v>36110</v>
          </cell>
          <cell r="E555" t="str">
            <v>7400206001CAH</v>
          </cell>
          <cell r="F555" t="str">
            <v>SEAT ASSY-FRT-RH</v>
          </cell>
          <cell r="G555" t="str">
            <v>48</v>
          </cell>
          <cell r="H555" t="str">
            <v>68</v>
          </cell>
          <cell r="J555" t="str">
            <v>W</v>
          </cell>
          <cell r="K555" t="str">
            <v>7400206001CAH</v>
          </cell>
          <cell r="L555" t="str">
            <v>SEAT ASSY-FRT-RH</v>
          </cell>
          <cell r="M555">
            <v>27300</v>
          </cell>
          <cell r="N555">
            <v>107400</v>
          </cell>
          <cell r="Q555">
            <v>18500</v>
          </cell>
          <cell r="R555">
            <v>35677</v>
          </cell>
          <cell r="S555" t="str">
            <v>K</v>
          </cell>
          <cell r="U555" t="str">
            <v>조성욱　　　　　　</v>
          </cell>
          <cell r="W555" t="str">
            <v>98-11</v>
          </cell>
          <cell r="X555" t="str">
            <v>97-09</v>
          </cell>
          <cell r="Y555">
            <v>15</v>
          </cell>
          <cell r="Z555">
            <v>9811</v>
          </cell>
        </row>
        <row r="556">
          <cell r="A556" t="str">
            <v>인천상용정비사업소</v>
          </cell>
          <cell r="B556" t="str">
            <v>AF02B80046701</v>
          </cell>
          <cell r="C556" t="str">
            <v>147835</v>
          </cell>
          <cell r="D556">
            <v>36122</v>
          </cell>
          <cell r="E556" t="str">
            <v>7400105000AV</v>
          </cell>
          <cell r="F556" t="str">
            <v>SEAT ASSY-FRT-LH</v>
          </cell>
          <cell r="G556" t="str">
            <v>50</v>
          </cell>
          <cell r="H556" t="str">
            <v>66</v>
          </cell>
          <cell r="J556" t="str">
            <v>W</v>
          </cell>
          <cell r="M556">
            <v>14300</v>
          </cell>
          <cell r="N556">
            <v>0</v>
          </cell>
          <cell r="O556" t="str">
            <v>1110120</v>
          </cell>
          <cell r="P556" t="str">
            <v>엔진　　　　　　　　　　　　수리</v>
          </cell>
          <cell r="Q556">
            <v>3600</v>
          </cell>
          <cell r="R556">
            <v>36083</v>
          </cell>
          <cell r="S556" t="str">
            <v>M</v>
          </cell>
          <cell r="U556" t="str">
            <v>황윤환　　　　　　</v>
          </cell>
          <cell r="W556" t="str">
            <v>98-11</v>
          </cell>
          <cell r="X556" t="str">
            <v>98-10</v>
          </cell>
          <cell r="Y556">
            <v>2</v>
          </cell>
          <cell r="Z556">
            <v>9811</v>
          </cell>
        </row>
        <row r="557">
          <cell r="A557" t="str">
            <v>인천상용정비사업소</v>
          </cell>
          <cell r="B557" t="str">
            <v>AF02B90042801</v>
          </cell>
          <cell r="C557" t="str">
            <v>141581</v>
          </cell>
          <cell r="D557">
            <v>36175</v>
          </cell>
          <cell r="E557" t="str">
            <v>P7400106004XCAH</v>
          </cell>
          <cell r="F557" t="str">
            <v>SEAT ASSY-FRT</v>
          </cell>
          <cell r="G557" t="str">
            <v>이음／소음　　　　　　　</v>
          </cell>
          <cell r="H557" t="str">
            <v>조임불량　　　　　　　　</v>
          </cell>
          <cell r="J557" t="str">
            <v>W</v>
          </cell>
          <cell r="M557">
            <v>15600</v>
          </cell>
          <cell r="N557">
            <v>0</v>
          </cell>
          <cell r="O557" t="str">
            <v>3000120</v>
          </cell>
          <cell r="P557" t="str">
            <v>샤시　　　　　　　　　　　　수리</v>
          </cell>
          <cell r="Q557">
            <v>4000</v>
          </cell>
          <cell r="R557">
            <v>36146</v>
          </cell>
          <cell r="S557" t="str">
            <v>M</v>
          </cell>
          <cell r="U557" t="str">
            <v>서해안상사　　　　</v>
          </cell>
          <cell r="W557" t="str">
            <v>99-01</v>
          </cell>
          <cell r="X557" t="str">
            <v>98-12</v>
          </cell>
          <cell r="Y557">
            <v>12</v>
          </cell>
          <cell r="Z557">
            <v>9901</v>
          </cell>
        </row>
        <row r="558">
          <cell r="A558" t="str">
            <v>인천상용정비사업소</v>
          </cell>
          <cell r="B558" t="str">
            <v>AF02B90048901</v>
          </cell>
          <cell r="C558" t="str">
            <v>133853</v>
          </cell>
          <cell r="D558">
            <v>36178</v>
          </cell>
          <cell r="E558" t="str">
            <v>P7400111050LAD</v>
          </cell>
          <cell r="F558" t="str">
            <v>SEAT ASSY-FRT</v>
          </cell>
          <cell r="G558" t="str">
            <v>이음／소음　　　　　　　</v>
          </cell>
          <cell r="H558" t="str">
            <v>훨거움／늘어짐　　　　　</v>
          </cell>
          <cell r="J558" t="str">
            <v>W</v>
          </cell>
          <cell r="M558">
            <v>19500</v>
          </cell>
          <cell r="N558">
            <v>0</v>
          </cell>
          <cell r="O558" t="str">
            <v>8620020</v>
          </cell>
          <cell r="P558" t="str">
            <v>시트　　　　　　　　　　　　수리</v>
          </cell>
          <cell r="Q558">
            <v>39300</v>
          </cell>
          <cell r="R558">
            <v>35748</v>
          </cell>
          <cell r="S558" t="str">
            <v>M</v>
          </cell>
          <cell r="U558" t="str">
            <v>박시철　　　　　　</v>
          </cell>
          <cell r="W558" t="str">
            <v>99-01</v>
          </cell>
          <cell r="X558" t="str">
            <v>97-11</v>
          </cell>
          <cell r="Y558">
            <v>25</v>
          </cell>
          <cell r="Z558">
            <v>9901</v>
          </cell>
        </row>
        <row r="559">
          <cell r="A559" t="str">
            <v>인천상용정비사업소</v>
          </cell>
          <cell r="B559" t="str">
            <v>AF02B90082601</v>
          </cell>
          <cell r="C559" t="str">
            <v>119058</v>
          </cell>
          <cell r="D559">
            <v>36189</v>
          </cell>
          <cell r="E559" t="str">
            <v>P7400105000AV</v>
          </cell>
          <cell r="F559" t="str">
            <v>SEAT ASSY-FRT</v>
          </cell>
          <cell r="G559" t="str">
            <v>기타　　　　　　　　　　</v>
          </cell>
          <cell r="H559" t="str">
            <v>기타　　　　　　　　　　</v>
          </cell>
          <cell r="J559" t="str">
            <v>W</v>
          </cell>
          <cell r="M559">
            <v>6500</v>
          </cell>
          <cell r="N559">
            <v>0</v>
          </cell>
          <cell r="O559" t="str">
            <v>8620020</v>
          </cell>
          <cell r="P559" t="str">
            <v>시트　　　　　　　　　　　　수리</v>
          </cell>
          <cell r="Q559">
            <v>39900</v>
          </cell>
          <cell r="R559">
            <v>35566</v>
          </cell>
          <cell r="S559" t="str">
            <v>M</v>
          </cell>
          <cell r="U559" t="str">
            <v>박찬형　　　　　　</v>
          </cell>
          <cell r="W559" t="str">
            <v>99-01</v>
          </cell>
          <cell r="X559" t="str">
            <v>97-05</v>
          </cell>
          <cell r="Y559">
            <v>21</v>
          </cell>
          <cell r="Z559">
            <v>9901</v>
          </cell>
        </row>
        <row r="560">
          <cell r="A560" t="str">
            <v>인천상용정비사업소</v>
          </cell>
          <cell r="B560" t="str">
            <v>AF02S480900136</v>
          </cell>
          <cell r="C560" t="str">
            <v>016794</v>
          </cell>
          <cell r="D560">
            <v>36039</v>
          </cell>
          <cell r="E560" t="str">
            <v>7400206001CAH</v>
          </cell>
          <cell r="F560" t="str">
            <v>SEAT ASSY-FRT-RH</v>
          </cell>
          <cell r="J560" t="str">
            <v>W</v>
          </cell>
          <cell r="K560" t="str">
            <v>7400206001CAH</v>
          </cell>
          <cell r="L560" t="str">
            <v>SEAT ASSY-FRT-RH</v>
          </cell>
          <cell r="M560">
            <v>9100</v>
          </cell>
          <cell r="N560">
            <v>107400</v>
          </cell>
          <cell r="O560" t="str">
            <v>8620400</v>
          </cell>
          <cell r="P560" t="str">
            <v>앞시트앗세이（우）　　　　탈부착</v>
          </cell>
          <cell r="Q560">
            <v>33100</v>
          </cell>
          <cell r="R560">
            <v>35674</v>
          </cell>
          <cell r="S560" t="str">
            <v>K</v>
          </cell>
          <cell r="U560" t="str">
            <v>정성학　　　　　　　</v>
          </cell>
          <cell r="W560" t="str">
            <v>98-09</v>
          </cell>
          <cell r="X560" t="str">
            <v>97-09</v>
          </cell>
          <cell r="Y560">
            <v>13</v>
          </cell>
          <cell r="Z560">
            <v>9809</v>
          </cell>
        </row>
        <row r="561">
          <cell r="A561" t="str">
            <v>인천상용정비사업소</v>
          </cell>
          <cell r="B561" t="str">
            <v>AF02S480900247</v>
          </cell>
          <cell r="C561" t="str">
            <v>029701</v>
          </cell>
          <cell r="D561">
            <v>36039</v>
          </cell>
          <cell r="E561" t="str">
            <v>7400206001CAH</v>
          </cell>
          <cell r="F561" t="str">
            <v>SEAT ASSY-FRT-RH</v>
          </cell>
          <cell r="J561" t="str">
            <v>W</v>
          </cell>
          <cell r="K561" t="str">
            <v>7400206001CAH</v>
          </cell>
          <cell r="L561" t="str">
            <v>SEAT ASSY-FRT-RH</v>
          </cell>
          <cell r="M561">
            <v>9100</v>
          </cell>
          <cell r="N561">
            <v>107400</v>
          </cell>
          <cell r="O561" t="str">
            <v>8620400</v>
          </cell>
          <cell r="P561" t="str">
            <v>앞시트앗세이（우）　　　　탈부착</v>
          </cell>
          <cell r="Q561">
            <v>8000</v>
          </cell>
          <cell r="R561">
            <v>35916</v>
          </cell>
          <cell r="S561" t="str">
            <v>K</v>
          </cell>
          <cell r="U561" t="str">
            <v>이강린　　　　　　　</v>
          </cell>
          <cell r="W561" t="str">
            <v>98-09</v>
          </cell>
          <cell r="X561" t="str">
            <v>98-05</v>
          </cell>
          <cell r="Y561">
            <v>5</v>
          </cell>
          <cell r="Z561">
            <v>9809</v>
          </cell>
        </row>
        <row r="562">
          <cell r="A562" t="str">
            <v>인천상용정비사업소</v>
          </cell>
          <cell r="B562" t="str">
            <v>AF02S480900432</v>
          </cell>
          <cell r="C562" t="str">
            <v>116598</v>
          </cell>
          <cell r="D562">
            <v>36039</v>
          </cell>
          <cell r="E562" t="str">
            <v>7500005104AAC</v>
          </cell>
          <cell r="F562" t="str">
            <v>SEAT ASSY-RR(R/LEATHER)</v>
          </cell>
          <cell r="J562" t="str">
            <v>W</v>
          </cell>
          <cell r="K562" t="str">
            <v>7500005104AAC</v>
          </cell>
          <cell r="L562" t="str">
            <v>SEAT ASSY-RR(R/LEATHER)</v>
          </cell>
          <cell r="M562">
            <v>22100</v>
          </cell>
          <cell r="N562">
            <v>406300</v>
          </cell>
          <cell r="O562" t="str">
            <v>8625000</v>
          </cell>
          <cell r="P562" t="str">
            <v>뒤시트앗세이　　　　　　　탈부착</v>
          </cell>
          <cell r="Q562">
            <v>11700</v>
          </cell>
          <cell r="R562">
            <v>35582</v>
          </cell>
          <cell r="S562" t="str">
            <v>M</v>
          </cell>
          <cell r="U562" t="str">
            <v>류　제태　　　　　　</v>
          </cell>
          <cell r="W562" t="str">
            <v>98-09</v>
          </cell>
          <cell r="X562" t="str">
            <v>97-06</v>
          </cell>
          <cell r="Y562">
            <v>16</v>
          </cell>
          <cell r="Z562">
            <v>9809</v>
          </cell>
        </row>
        <row r="563">
          <cell r="A563" t="str">
            <v>인천상용정비사업소</v>
          </cell>
          <cell r="B563" t="str">
            <v>AF02S480900486</v>
          </cell>
          <cell r="C563" t="str">
            <v>134900</v>
          </cell>
          <cell r="D563">
            <v>36039</v>
          </cell>
          <cell r="E563" t="str">
            <v>7400205400CAN</v>
          </cell>
          <cell r="F563" t="str">
            <v>SEAT ASSY-FRT-RH(F/WOVEN)</v>
          </cell>
          <cell r="J563" t="str">
            <v>W</v>
          </cell>
          <cell r="K563" t="str">
            <v>7400205400CAN</v>
          </cell>
          <cell r="L563" t="str">
            <v>SEAT ASSY-FRT-RH(F/WOVEN)</v>
          </cell>
          <cell r="M563">
            <v>9100</v>
          </cell>
          <cell r="N563">
            <v>99400</v>
          </cell>
          <cell r="O563" t="str">
            <v>8620400</v>
          </cell>
          <cell r="P563" t="str">
            <v>앞시트앗세이（우）　　　　탈부착</v>
          </cell>
          <cell r="Q563">
            <v>20001</v>
          </cell>
          <cell r="R563">
            <v>35765</v>
          </cell>
          <cell r="S563" t="str">
            <v>M</v>
          </cell>
          <cell r="U563" t="str">
            <v>김　우현　　　　　　</v>
          </cell>
          <cell r="W563" t="str">
            <v>98-09</v>
          </cell>
          <cell r="X563" t="str">
            <v>97-12</v>
          </cell>
          <cell r="Y563">
            <v>10</v>
          </cell>
          <cell r="Z563">
            <v>9809</v>
          </cell>
        </row>
        <row r="564">
          <cell r="A564" t="str">
            <v>인천상용정비사업소</v>
          </cell>
          <cell r="B564" t="str">
            <v>AF02S480900680</v>
          </cell>
          <cell r="C564" t="str">
            <v>014855</v>
          </cell>
          <cell r="D564">
            <v>36039</v>
          </cell>
          <cell r="E564" t="str">
            <v>7400206001CAH</v>
          </cell>
          <cell r="F564" t="str">
            <v>SEAT ASSY-FRT-RH</v>
          </cell>
          <cell r="J564" t="str">
            <v>W</v>
          </cell>
          <cell r="K564" t="str">
            <v>7400206001CAH</v>
          </cell>
          <cell r="L564" t="str">
            <v>SEAT ASSY-FRT-RH</v>
          </cell>
          <cell r="M564">
            <v>9100</v>
          </cell>
          <cell r="N564">
            <v>107400</v>
          </cell>
          <cell r="O564" t="str">
            <v>8620400</v>
          </cell>
          <cell r="P564" t="str">
            <v>앞시트앗세이（우）　　　　탈부착</v>
          </cell>
          <cell r="Q564">
            <v>21992</v>
          </cell>
          <cell r="R564">
            <v>35643</v>
          </cell>
          <cell r="S564" t="str">
            <v>K</v>
          </cell>
          <cell r="U564" t="str">
            <v>조창만　　　　　　　</v>
          </cell>
          <cell r="W564" t="str">
            <v>98-09</v>
          </cell>
          <cell r="X564" t="str">
            <v>97-08</v>
          </cell>
          <cell r="Y564">
            <v>14</v>
          </cell>
          <cell r="Z564">
            <v>9809</v>
          </cell>
        </row>
        <row r="565">
          <cell r="A565" t="str">
            <v>인천상용정비사업소</v>
          </cell>
          <cell r="B565" t="str">
            <v>AF02S480900718</v>
          </cell>
          <cell r="C565" t="str">
            <v>018449</v>
          </cell>
          <cell r="D565">
            <v>36039</v>
          </cell>
          <cell r="E565" t="str">
            <v>7400106001CAH</v>
          </cell>
          <cell r="F565" t="str">
            <v>SEAT ASSY-FRT-LH</v>
          </cell>
          <cell r="J565" t="str">
            <v>W</v>
          </cell>
          <cell r="K565" t="str">
            <v>7400106001CAH</v>
          </cell>
          <cell r="L565" t="str">
            <v>SEAT ASSY-FRT-LH</v>
          </cell>
          <cell r="M565">
            <v>9100</v>
          </cell>
          <cell r="N565">
            <v>107400</v>
          </cell>
          <cell r="O565" t="str">
            <v>8620200</v>
          </cell>
          <cell r="P565" t="str">
            <v>앞시트앗세이（좌）　　　　탈부착</v>
          </cell>
          <cell r="Q565">
            <v>23000</v>
          </cell>
          <cell r="R565">
            <v>35674</v>
          </cell>
          <cell r="S565" t="str">
            <v>K</v>
          </cell>
          <cell r="U565" t="str">
            <v>김　성준　　　　　　</v>
          </cell>
          <cell r="W565" t="str">
            <v>98-09</v>
          </cell>
          <cell r="X565" t="str">
            <v>97-09</v>
          </cell>
          <cell r="Y565">
            <v>13</v>
          </cell>
          <cell r="Z565">
            <v>9809</v>
          </cell>
        </row>
        <row r="566">
          <cell r="A566" t="str">
            <v>인천상용정비사업소</v>
          </cell>
          <cell r="B566" t="str">
            <v>AF02S481000405</v>
          </cell>
          <cell r="C566" t="str">
            <v>027952</v>
          </cell>
          <cell r="D566">
            <v>36083</v>
          </cell>
          <cell r="E566" t="str">
            <v>7400106001CAH</v>
          </cell>
          <cell r="F566" t="str">
            <v>SEAT ASSY-FRT-LH</v>
          </cell>
          <cell r="M566">
            <v>9100</v>
          </cell>
          <cell r="N566">
            <v>0</v>
          </cell>
          <cell r="O566" t="str">
            <v>8620200</v>
          </cell>
          <cell r="P566" t="str">
            <v>앞시트앗세이（좌）　　　　탈부착</v>
          </cell>
          <cell r="Q566">
            <v>11000</v>
          </cell>
          <cell r="R566">
            <v>35853</v>
          </cell>
          <cell r="S566" t="str">
            <v>K</v>
          </cell>
          <cell r="U566" t="str">
            <v>김　학형　　　　　　</v>
          </cell>
          <cell r="W566" t="str">
            <v>98-10</v>
          </cell>
          <cell r="X566" t="str">
            <v>98-02</v>
          </cell>
          <cell r="Y566">
            <v>9</v>
          </cell>
          <cell r="Z566">
            <v>9810</v>
          </cell>
        </row>
        <row r="567">
          <cell r="A567" t="str">
            <v>인천상용정비사업소</v>
          </cell>
          <cell r="B567" t="str">
            <v>AF02S481000405</v>
          </cell>
          <cell r="C567" t="str">
            <v>027952</v>
          </cell>
          <cell r="D567">
            <v>36083</v>
          </cell>
          <cell r="E567" t="str">
            <v>7400206001CAH</v>
          </cell>
          <cell r="F567" t="str">
            <v>SEAT ASSY-FRT-RH</v>
          </cell>
          <cell r="M567">
            <v>9100</v>
          </cell>
          <cell r="N567">
            <v>0</v>
          </cell>
          <cell r="O567" t="str">
            <v>8620400</v>
          </cell>
          <cell r="P567" t="str">
            <v>앞시트앗세이（우）　　　　탈부착</v>
          </cell>
          <cell r="Q567">
            <v>11000</v>
          </cell>
          <cell r="R567">
            <v>35853</v>
          </cell>
          <cell r="S567" t="str">
            <v>K</v>
          </cell>
          <cell r="U567" t="str">
            <v>김　학형　　　　　　</v>
          </cell>
          <cell r="W567" t="str">
            <v>98-10</v>
          </cell>
          <cell r="X567" t="str">
            <v>98-02</v>
          </cell>
          <cell r="Y567">
            <v>9</v>
          </cell>
          <cell r="Z567">
            <v>9810</v>
          </cell>
        </row>
        <row r="568">
          <cell r="A568" t="str">
            <v>인천상용정비사업소</v>
          </cell>
          <cell r="B568" t="str">
            <v>AF02S481000451</v>
          </cell>
          <cell r="C568" t="str">
            <v>117753</v>
          </cell>
          <cell r="D568">
            <v>36084</v>
          </cell>
          <cell r="E568" t="str">
            <v>7500005104AAC</v>
          </cell>
          <cell r="F568" t="str">
            <v>SEAT ASSY-RR(R/LEATHER)</v>
          </cell>
          <cell r="M568">
            <v>22100</v>
          </cell>
          <cell r="N568">
            <v>406300</v>
          </cell>
          <cell r="O568" t="str">
            <v>8625000</v>
          </cell>
          <cell r="P568" t="str">
            <v>뒤시트앗세이　　　　　　　탈부착</v>
          </cell>
          <cell r="Q568">
            <v>25100</v>
          </cell>
          <cell r="R568">
            <v>35584</v>
          </cell>
          <cell r="S568" t="str">
            <v>M</v>
          </cell>
          <cell r="U568" t="str">
            <v>김석이　　　　　　　</v>
          </cell>
          <cell r="W568" t="str">
            <v>98-10</v>
          </cell>
          <cell r="X568" t="str">
            <v>97-06</v>
          </cell>
          <cell r="Y568">
            <v>17</v>
          </cell>
          <cell r="Z568">
            <v>9810</v>
          </cell>
        </row>
        <row r="569">
          <cell r="A569" t="str">
            <v>인천상용정비사업소</v>
          </cell>
          <cell r="B569" t="str">
            <v>AF02S481000457</v>
          </cell>
          <cell r="C569" t="str">
            <v>015463</v>
          </cell>
          <cell r="D569">
            <v>36084</v>
          </cell>
          <cell r="E569" t="str">
            <v>7400206001CAH</v>
          </cell>
          <cell r="F569" t="str">
            <v>SEAT ASSY-FRT-RH</v>
          </cell>
          <cell r="M569">
            <v>9100</v>
          </cell>
          <cell r="N569">
            <v>107400</v>
          </cell>
          <cell r="O569" t="str">
            <v>8620400</v>
          </cell>
          <cell r="P569" t="str">
            <v>앞시트앗세이（우）　　　　탈부착</v>
          </cell>
          <cell r="Q569">
            <v>19900</v>
          </cell>
          <cell r="R569">
            <v>35681</v>
          </cell>
          <cell r="S569" t="str">
            <v>K</v>
          </cell>
          <cell r="U569" t="str">
            <v>정진현　　　　　　　</v>
          </cell>
          <cell r="W569" t="str">
            <v>98-10</v>
          </cell>
          <cell r="X569" t="str">
            <v>97-09</v>
          </cell>
          <cell r="Y569">
            <v>14</v>
          </cell>
          <cell r="Z569">
            <v>9810</v>
          </cell>
        </row>
        <row r="570">
          <cell r="A570" t="str">
            <v>인천상용정비사업소</v>
          </cell>
          <cell r="B570" t="str">
            <v>AF02S481000501</v>
          </cell>
          <cell r="C570" t="str">
            <v>139545</v>
          </cell>
          <cell r="D570">
            <v>36087</v>
          </cell>
          <cell r="E570" t="str">
            <v>7400105750AAC</v>
          </cell>
          <cell r="F570" t="str">
            <v>SEAT ASSY-FRT-LH(R/LEATHE</v>
          </cell>
          <cell r="K570" t="str">
            <v>7400105750AAC</v>
          </cell>
          <cell r="L570" t="str">
            <v>SEAT ASSY-FRT-LH(R/LEATHE</v>
          </cell>
          <cell r="M570">
            <v>0</v>
          </cell>
          <cell r="N570">
            <v>0</v>
          </cell>
          <cell r="Q570">
            <v>720</v>
          </cell>
          <cell r="R570">
            <v>36077</v>
          </cell>
          <cell r="S570" t="str">
            <v>M</v>
          </cell>
          <cell r="U570" t="str">
            <v>이재열　　　　　　　</v>
          </cell>
          <cell r="W570" t="str">
            <v>98-10</v>
          </cell>
          <cell r="X570" t="str">
            <v>98-10</v>
          </cell>
          <cell r="Y570">
            <v>1</v>
          </cell>
          <cell r="Z570">
            <v>9810</v>
          </cell>
        </row>
        <row r="571">
          <cell r="A571" t="str">
            <v>인천상용정비사업소</v>
          </cell>
          <cell r="B571" t="str">
            <v>AF02S481000630</v>
          </cell>
          <cell r="C571" t="str">
            <v>139545</v>
          </cell>
          <cell r="D571">
            <v>36092</v>
          </cell>
          <cell r="E571" t="str">
            <v>7400105420AAC</v>
          </cell>
          <cell r="F571" t="str">
            <v>SEAT ASSY-FRT-LH(R/LEATHE</v>
          </cell>
          <cell r="M571">
            <v>9100</v>
          </cell>
          <cell r="N571">
            <v>180100</v>
          </cell>
          <cell r="O571" t="str">
            <v>8620200</v>
          </cell>
          <cell r="P571" t="str">
            <v>앞시트앗세이（좌）　　　　탈부착</v>
          </cell>
          <cell r="Q571">
            <v>1000</v>
          </cell>
          <cell r="R571">
            <v>36077</v>
          </cell>
          <cell r="S571" t="str">
            <v>M</v>
          </cell>
          <cell r="U571" t="str">
            <v>이재열　　　　　　　</v>
          </cell>
          <cell r="W571" t="str">
            <v>98-10</v>
          </cell>
          <cell r="X571" t="str">
            <v>98-10</v>
          </cell>
          <cell r="Y571">
            <v>1</v>
          </cell>
          <cell r="Z571">
            <v>9810</v>
          </cell>
        </row>
        <row r="572">
          <cell r="A572" t="str">
            <v>인천상용정비사업소</v>
          </cell>
          <cell r="B572" t="str">
            <v>SCS1S480800123</v>
          </cell>
          <cell r="C572" t="str">
            <v>028287</v>
          </cell>
          <cell r="E572" t="str">
            <v>P7400206001CAH</v>
          </cell>
          <cell r="F572" t="str">
            <v>SEAT ASSY-FRT-RH</v>
          </cell>
          <cell r="J572" t="str">
            <v>W</v>
          </cell>
          <cell r="K572" t="str">
            <v>P7400206001CAH</v>
          </cell>
          <cell r="L572" t="str">
            <v>SEAT ASSY-FRT-RH</v>
          </cell>
          <cell r="M572">
            <v>9100</v>
          </cell>
          <cell r="N572">
            <v>107400</v>
          </cell>
          <cell r="O572" t="str">
            <v>8620400</v>
          </cell>
          <cell r="P572" t="str">
            <v>앞시트앗세이（우）　　　　탈부착</v>
          </cell>
          <cell r="Q572">
            <v>10100</v>
          </cell>
          <cell r="S572" t="str">
            <v>K</v>
          </cell>
          <cell r="U572" t="str">
            <v>이정훈　　　　　　　</v>
          </cell>
          <cell r="W572" t="str">
            <v>98-08</v>
          </cell>
          <cell r="X572" t="str">
            <v>98-02</v>
          </cell>
          <cell r="Y572">
            <v>7</v>
          </cell>
          <cell r="Z572">
            <v>9808</v>
          </cell>
        </row>
        <row r="573">
          <cell r="A573" t="str">
            <v>인천상용정비사업소</v>
          </cell>
          <cell r="B573" t="str">
            <v>SCS1S480800698</v>
          </cell>
          <cell r="C573" t="str">
            <v>128450</v>
          </cell>
          <cell r="E573" t="str">
            <v>P7400205420AAC</v>
          </cell>
          <cell r="F573" t="str">
            <v>SEAT ASSY-FRT-RH(R/LEATHE</v>
          </cell>
          <cell r="K573" t="str">
            <v>P7400205420AAC</v>
          </cell>
          <cell r="L573" t="str">
            <v>SEAT ASSY-FRT-RH(R/LEATHE</v>
          </cell>
          <cell r="M573">
            <v>0</v>
          </cell>
          <cell r="N573">
            <v>150000</v>
          </cell>
          <cell r="Q573">
            <v>13700</v>
          </cell>
          <cell r="S573" t="str">
            <v>M</v>
          </cell>
          <cell r="U573" t="str">
            <v>유미선　　　　　　　</v>
          </cell>
          <cell r="W573" t="str">
            <v>98-08</v>
          </cell>
          <cell r="X573" t="str">
            <v>97-08</v>
          </cell>
          <cell r="Y573">
            <v>13</v>
          </cell>
          <cell r="Z573">
            <v>9808</v>
          </cell>
        </row>
        <row r="574">
          <cell r="A574" t="str">
            <v>인천정비사업소</v>
          </cell>
          <cell r="B574" t="str">
            <v>AF01B83152901</v>
          </cell>
          <cell r="C574" t="str">
            <v>136781</v>
          </cell>
          <cell r="D574">
            <v>36087</v>
          </cell>
          <cell r="E574" t="str">
            <v>7400105000AV</v>
          </cell>
          <cell r="F574" t="str">
            <v>SEAT ASSY-FRT-LH</v>
          </cell>
          <cell r="G574" t="str">
            <v>50</v>
          </cell>
          <cell r="H574" t="str">
            <v>25</v>
          </cell>
          <cell r="J574" t="str">
            <v>W</v>
          </cell>
          <cell r="M574">
            <v>3900</v>
          </cell>
          <cell r="N574">
            <v>0</v>
          </cell>
          <cell r="O574" t="str">
            <v>8620020</v>
          </cell>
          <cell r="P574" t="str">
            <v>시트　　　　　　　　　　　　수리</v>
          </cell>
          <cell r="Q574">
            <v>22000</v>
          </cell>
          <cell r="R574">
            <v>35795</v>
          </cell>
          <cell r="S574" t="str">
            <v>M</v>
          </cell>
          <cell r="U574" t="str">
            <v>김우영　　　　　　</v>
          </cell>
          <cell r="W574" t="str">
            <v>98-10</v>
          </cell>
          <cell r="X574" t="str">
            <v>97-12</v>
          </cell>
          <cell r="Y574">
            <v>11</v>
          </cell>
          <cell r="Z574">
            <v>9811</v>
          </cell>
        </row>
        <row r="575">
          <cell r="A575" t="str">
            <v>인천정비사업소</v>
          </cell>
          <cell r="B575" t="str">
            <v>AF01B83843701</v>
          </cell>
          <cell r="C575" t="str">
            <v>145181</v>
          </cell>
          <cell r="D575">
            <v>36152</v>
          </cell>
          <cell r="E575" t="str">
            <v>7400105000AV</v>
          </cell>
          <cell r="F575" t="str">
            <v>SEAT ASSY-FRT-LH</v>
          </cell>
          <cell r="G575" t="str">
            <v>이음／소음　　　　　　　</v>
          </cell>
          <cell r="H575" t="str">
            <v>기타　　　　　　　　　　</v>
          </cell>
          <cell r="J575" t="str">
            <v>W</v>
          </cell>
          <cell r="M575">
            <v>16900</v>
          </cell>
          <cell r="N575">
            <v>0</v>
          </cell>
          <cell r="O575" t="str">
            <v>0111090</v>
          </cell>
          <cell r="P575" t="str">
            <v>시운전　　　　　　　　　　　　　</v>
          </cell>
          <cell r="Q575">
            <v>20350</v>
          </cell>
          <cell r="R575">
            <v>36031</v>
          </cell>
          <cell r="S575" t="str">
            <v>M</v>
          </cell>
          <cell r="U575" t="str">
            <v>김용출</v>
          </cell>
          <cell r="W575" t="str">
            <v>98-12</v>
          </cell>
          <cell r="X575" t="str">
            <v>98-08</v>
          </cell>
          <cell r="Y575">
            <v>5</v>
          </cell>
          <cell r="Z575">
            <v>9812</v>
          </cell>
        </row>
        <row r="576">
          <cell r="A576" t="str">
            <v>인천정비사업소</v>
          </cell>
          <cell r="B576" t="str">
            <v>AF01B90220901</v>
          </cell>
          <cell r="C576" t="str">
            <v>038558</v>
          </cell>
          <cell r="D576">
            <v>36184</v>
          </cell>
          <cell r="E576" t="str">
            <v>P7400106004XCAH</v>
          </cell>
          <cell r="F576" t="str">
            <v>SEAT ASSY-FRT</v>
          </cell>
          <cell r="G576" t="str">
            <v>이음／소음　　　　　　　</v>
          </cell>
          <cell r="H576" t="str">
            <v>조정불량　　　　　　　　</v>
          </cell>
          <cell r="J576" t="str">
            <v>W</v>
          </cell>
          <cell r="M576">
            <v>13000</v>
          </cell>
          <cell r="N576">
            <v>0</v>
          </cell>
          <cell r="O576" t="str">
            <v>0520100</v>
          </cell>
          <cell r="P576" t="str">
            <v>검차１단계　　　　　　　　　　　</v>
          </cell>
          <cell r="Q576">
            <v>2520</v>
          </cell>
          <cell r="R576">
            <v>36103</v>
          </cell>
          <cell r="S576" t="str">
            <v>K</v>
          </cell>
          <cell r="U576" t="str">
            <v>홍광덕　　　　　　</v>
          </cell>
          <cell r="W576" t="str">
            <v>99-01</v>
          </cell>
          <cell r="X576" t="str">
            <v>98-11</v>
          </cell>
          <cell r="Y576">
            <v>13</v>
          </cell>
          <cell r="Z576">
            <v>9901</v>
          </cell>
        </row>
        <row r="577">
          <cell r="A577" t="str">
            <v>일산정비사업소</v>
          </cell>
          <cell r="B577" t="str">
            <v>BH03B81113301</v>
          </cell>
          <cell r="C577" t="str">
            <v>033874</v>
          </cell>
          <cell r="E577" t="str">
            <v>P7400106001CAH</v>
          </cell>
          <cell r="F577" t="str">
            <v>SEAT ASSY-FRT-LH</v>
          </cell>
          <cell r="J577" t="str">
            <v>W</v>
          </cell>
          <cell r="K577" t="str">
            <v>P7400106001CAH</v>
          </cell>
          <cell r="L577" t="str">
            <v>SEAT ASSY-FRT-LH</v>
          </cell>
          <cell r="M577">
            <v>9100</v>
          </cell>
          <cell r="N577">
            <v>190000</v>
          </cell>
          <cell r="Q577">
            <v>4100</v>
          </cell>
          <cell r="S577" t="str">
            <v>K</v>
          </cell>
          <cell r="U577" t="str">
            <v>경문병　　　　　　</v>
          </cell>
          <cell r="W577" t="str">
            <v>98-08</v>
          </cell>
          <cell r="X577" t="str">
            <v>98-07</v>
          </cell>
          <cell r="Y577">
            <v>2</v>
          </cell>
          <cell r="Z577">
            <v>9808</v>
          </cell>
        </row>
        <row r="578">
          <cell r="A578" t="str">
            <v>일산정비사업소</v>
          </cell>
          <cell r="B578" t="str">
            <v>BH03B81416101</v>
          </cell>
          <cell r="C578" t="str">
            <v>133971</v>
          </cell>
          <cell r="D578">
            <v>36077</v>
          </cell>
          <cell r="E578" t="str">
            <v>7400105000AV</v>
          </cell>
          <cell r="F578" t="str">
            <v>SEAT ASSY-FRT-LH</v>
          </cell>
          <cell r="J578" t="str">
            <v>W</v>
          </cell>
          <cell r="M578">
            <v>26000</v>
          </cell>
          <cell r="N578">
            <v>0</v>
          </cell>
          <cell r="O578" t="str">
            <v>8620020</v>
          </cell>
          <cell r="P578" t="str">
            <v>시트　　　　　　　　　　　　수리</v>
          </cell>
          <cell r="Q578">
            <v>16650</v>
          </cell>
          <cell r="R578">
            <v>35759</v>
          </cell>
          <cell r="S578" t="str">
            <v>M</v>
          </cell>
          <cell r="U578" t="str">
            <v>엄정득　　　　　　</v>
          </cell>
          <cell r="W578" t="str">
            <v>98-10</v>
          </cell>
          <cell r="X578" t="str">
            <v>97-11</v>
          </cell>
          <cell r="Y578">
            <v>12</v>
          </cell>
          <cell r="Z578">
            <v>9810</v>
          </cell>
        </row>
        <row r="579">
          <cell r="A579" t="str">
            <v>일산정비사업소</v>
          </cell>
          <cell r="B579" t="str">
            <v>BH03B81796401</v>
          </cell>
          <cell r="C579" t="str">
            <v>126734</v>
          </cell>
          <cell r="D579">
            <v>36147</v>
          </cell>
          <cell r="E579" t="str">
            <v>7500005003CAS</v>
          </cell>
          <cell r="F579" t="str">
            <v>SEAT ASSY-RR(F/WOVEN)</v>
          </cell>
          <cell r="G579" t="str">
            <v>처짐　　　　　　　　　　</v>
          </cell>
          <cell r="H579" t="str">
            <v>훨거움／늘어짐　　　　　</v>
          </cell>
          <cell r="J579" t="str">
            <v>W</v>
          </cell>
          <cell r="K579" t="str">
            <v>7500005003CAS</v>
          </cell>
          <cell r="L579" t="str">
            <v>SEAT ASSY-RR(F/WOVEN)</v>
          </cell>
          <cell r="M579">
            <v>9100</v>
          </cell>
          <cell r="N579">
            <v>450000</v>
          </cell>
          <cell r="Q579">
            <v>39050</v>
          </cell>
          <cell r="R579">
            <v>35655</v>
          </cell>
          <cell r="S579" t="str">
            <v>M</v>
          </cell>
          <cell r="U579" t="str">
            <v>김영식　　　　　　</v>
          </cell>
          <cell r="W579" t="str">
            <v>98-12</v>
          </cell>
          <cell r="X579" t="str">
            <v>97-08</v>
          </cell>
          <cell r="Y579">
            <v>17</v>
          </cell>
          <cell r="Z579">
            <v>9812</v>
          </cell>
        </row>
        <row r="580">
          <cell r="A580" t="str">
            <v>일산정비사업소</v>
          </cell>
          <cell r="B580" t="str">
            <v>BH03B90078801</v>
          </cell>
          <cell r="C580" t="str">
            <v>152750</v>
          </cell>
          <cell r="D580">
            <v>36176</v>
          </cell>
          <cell r="E580" t="str">
            <v>P7400205400CAS</v>
          </cell>
          <cell r="F580" t="str">
            <v>SEAT ASSY-FRT</v>
          </cell>
          <cell r="G580" t="str">
            <v>이음／소음　　　　　　　</v>
          </cell>
          <cell r="H580" t="str">
            <v>조임불량　　　　　　　　</v>
          </cell>
          <cell r="J580" t="str">
            <v>W</v>
          </cell>
          <cell r="K580" t="str">
            <v>P7400205400CAS</v>
          </cell>
          <cell r="L580" t="str">
            <v>SEAT ASSY-FRT-RH(F/WOVEN)</v>
          </cell>
          <cell r="M580">
            <v>19500</v>
          </cell>
          <cell r="N580">
            <v>0</v>
          </cell>
          <cell r="Q580">
            <v>316</v>
          </cell>
          <cell r="R580">
            <v>36173</v>
          </cell>
          <cell r="S580" t="str">
            <v>M</v>
          </cell>
          <cell r="U580" t="str">
            <v>박순욱　　　　　　</v>
          </cell>
          <cell r="W580" t="str">
            <v>99-01</v>
          </cell>
          <cell r="X580" t="str">
            <v>99-01</v>
          </cell>
          <cell r="Y580">
            <v>1</v>
          </cell>
          <cell r="Z580">
            <v>9901</v>
          </cell>
        </row>
        <row r="581">
          <cell r="A581" t="str">
            <v>일산정비사업소</v>
          </cell>
          <cell r="B581" t="str">
            <v>BH03B90088001</v>
          </cell>
          <cell r="C581" t="str">
            <v>152750</v>
          </cell>
          <cell r="D581">
            <v>36178</v>
          </cell>
          <cell r="E581" t="str">
            <v>P7400205400CAS</v>
          </cell>
          <cell r="F581" t="str">
            <v>SEAT ASSY-FRT</v>
          </cell>
          <cell r="G581" t="str">
            <v>이음／소음　　　　　　　</v>
          </cell>
          <cell r="H581" t="str">
            <v>훨거움／늘어짐　　　　　</v>
          </cell>
          <cell r="J581" t="str">
            <v>W</v>
          </cell>
          <cell r="K581" t="str">
            <v>P7400205400CAS</v>
          </cell>
          <cell r="L581" t="str">
            <v>SEAT ASSY-FRT-RH(F/WOVEN)</v>
          </cell>
          <cell r="M581">
            <v>26000</v>
          </cell>
          <cell r="N581">
            <v>0</v>
          </cell>
          <cell r="Q581">
            <v>325</v>
          </cell>
          <cell r="R581">
            <v>36173</v>
          </cell>
          <cell r="S581" t="str">
            <v>M</v>
          </cell>
          <cell r="U581" t="str">
            <v>박순욱　　　　　　</v>
          </cell>
          <cell r="W581" t="str">
            <v>99-01</v>
          </cell>
          <cell r="X581" t="str">
            <v>99-01</v>
          </cell>
          <cell r="Y581">
            <v>1</v>
          </cell>
          <cell r="Z581">
            <v>9901</v>
          </cell>
        </row>
        <row r="582">
          <cell r="A582" t="str">
            <v>일산정비사업소</v>
          </cell>
          <cell r="B582" t="str">
            <v>BH03B90117003</v>
          </cell>
          <cell r="C582" t="str">
            <v>121674</v>
          </cell>
          <cell r="D582">
            <v>36183</v>
          </cell>
          <cell r="E582" t="str">
            <v>P7440011090</v>
          </cell>
          <cell r="F582" t="str">
            <v>BACK ASSY-FRT SEAT-RH</v>
          </cell>
          <cell r="G582" t="str">
            <v>이음／소음　　　　　　　</v>
          </cell>
          <cell r="H582" t="str">
            <v>조임불량　　　　　　　　</v>
          </cell>
          <cell r="J582" t="str">
            <v>W</v>
          </cell>
          <cell r="M582">
            <v>13000</v>
          </cell>
          <cell r="N582">
            <v>0</v>
          </cell>
          <cell r="O582" t="str">
            <v>8625020</v>
          </cell>
          <cell r="P582" t="str">
            <v>뒤시트앗세이　　　　　　　　수리</v>
          </cell>
          <cell r="Q582">
            <v>18300</v>
          </cell>
          <cell r="R582">
            <v>35605</v>
          </cell>
          <cell r="S582" t="str">
            <v>M</v>
          </cell>
          <cell r="U582" t="str">
            <v>이재용　　　　　　</v>
          </cell>
          <cell r="W582" t="str">
            <v>99-01</v>
          </cell>
          <cell r="X582" t="str">
            <v>97-06</v>
          </cell>
          <cell r="Y582">
            <v>20</v>
          </cell>
          <cell r="Z582">
            <v>9901</v>
          </cell>
        </row>
        <row r="583">
          <cell r="A583" t="str">
            <v>일산정비사업소</v>
          </cell>
          <cell r="B583" t="str">
            <v>BH03B90143901</v>
          </cell>
          <cell r="C583" t="str">
            <v>119102</v>
          </cell>
          <cell r="D583">
            <v>36188</v>
          </cell>
          <cell r="E583" t="str">
            <v>P7400105000AV</v>
          </cell>
          <cell r="F583" t="str">
            <v>SEAT ASSY-FRT</v>
          </cell>
          <cell r="G583" t="str">
            <v>이음／소음　　　　　　　</v>
          </cell>
          <cell r="H583" t="str">
            <v>찢어짐　　　　　　　　　</v>
          </cell>
          <cell r="J583" t="str">
            <v>W</v>
          </cell>
          <cell r="M583">
            <v>19500</v>
          </cell>
          <cell r="N583">
            <v>0</v>
          </cell>
          <cell r="O583" t="str">
            <v>8620020</v>
          </cell>
          <cell r="P583" t="str">
            <v>시트　　　　　　　　　　　　수리</v>
          </cell>
          <cell r="Q583">
            <v>40000</v>
          </cell>
          <cell r="R583">
            <v>35563</v>
          </cell>
          <cell r="S583" t="str">
            <v>M</v>
          </cell>
          <cell r="U583" t="str">
            <v>조　대용　　　　　</v>
          </cell>
          <cell r="W583" t="str">
            <v>99-01</v>
          </cell>
          <cell r="X583" t="str">
            <v>97-05</v>
          </cell>
          <cell r="Y583">
            <v>21</v>
          </cell>
          <cell r="Z583">
            <v>9901</v>
          </cell>
        </row>
        <row r="584">
          <cell r="A584" t="str">
            <v>장승포정비사업소</v>
          </cell>
          <cell r="B584" t="str">
            <v>DQ18B80599601</v>
          </cell>
          <cell r="C584" t="str">
            <v>132356</v>
          </cell>
          <cell r="E584" t="str">
            <v>P96251651</v>
          </cell>
          <cell r="F584" t="str">
            <v>SEAT A1-FRONT</v>
          </cell>
          <cell r="J584" t="str">
            <v>W</v>
          </cell>
          <cell r="M584">
            <v>20800</v>
          </cell>
          <cell r="N584">
            <v>0</v>
          </cell>
          <cell r="O584" t="str">
            <v>8420120</v>
          </cell>
          <cell r="P584" t="str">
            <v>도어록　　　　　　　　　　　수리</v>
          </cell>
          <cell r="Q584">
            <v>11500</v>
          </cell>
          <cell r="S584" t="str">
            <v>M</v>
          </cell>
          <cell r="U584" t="str">
            <v>장금동　　　　　</v>
          </cell>
          <cell r="W584" t="str">
            <v>98-08</v>
          </cell>
          <cell r="X584" t="str">
            <v>97-10</v>
          </cell>
          <cell r="Y584">
            <v>11</v>
          </cell>
          <cell r="Z584">
            <v>9808</v>
          </cell>
        </row>
        <row r="585">
          <cell r="A585" t="str">
            <v>장승포정비사업소</v>
          </cell>
          <cell r="B585" t="str">
            <v>DQ18B80606801</v>
          </cell>
          <cell r="C585" t="str">
            <v>029909</v>
          </cell>
          <cell r="E585" t="str">
            <v>P96236317</v>
          </cell>
          <cell r="F585" t="str">
            <v>SEAT A-FRONT</v>
          </cell>
          <cell r="J585" t="str">
            <v>W</v>
          </cell>
          <cell r="M585">
            <v>19500</v>
          </cell>
          <cell r="N585">
            <v>0</v>
          </cell>
          <cell r="O585" t="str">
            <v>2111020</v>
          </cell>
          <cell r="P585" t="str">
            <v>클러치유격조정　　　　　　　수리</v>
          </cell>
          <cell r="Q585">
            <v>16500</v>
          </cell>
          <cell r="S585" t="str">
            <v>K</v>
          </cell>
          <cell r="U585" t="str">
            <v>한동찬　　　　　</v>
          </cell>
          <cell r="W585" t="str">
            <v>98-08</v>
          </cell>
          <cell r="X585" t="str">
            <v>98-04</v>
          </cell>
          <cell r="Y585">
            <v>5</v>
          </cell>
          <cell r="Z585">
            <v>9808</v>
          </cell>
        </row>
        <row r="586">
          <cell r="A586" t="str">
            <v>장승포정비사업소</v>
          </cell>
          <cell r="B586" t="str">
            <v>DQ18B80712202</v>
          </cell>
          <cell r="C586" t="str">
            <v>114642</v>
          </cell>
          <cell r="D586">
            <v>36039</v>
          </cell>
          <cell r="E586" t="str">
            <v>7400105000AV</v>
          </cell>
          <cell r="F586" t="str">
            <v>SEAT ASSY-FRT-LH</v>
          </cell>
          <cell r="J586" t="str">
            <v>W</v>
          </cell>
          <cell r="M586">
            <v>13000</v>
          </cell>
          <cell r="N586">
            <v>0</v>
          </cell>
          <cell r="O586" t="str">
            <v>8620020</v>
          </cell>
          <cell r="P586" t="str">
            <v>시트　　　　　　　　　　　　수리</v>
          </cell>
          <cell r="Q586">
            <v>27000</v>
          </cell>
          <cell r="R586">
            <v>35612</v>
          </cell>
          <cell r="S586" t="str">
            <v>M</v>
          </cell>
          <cell r="W586" t="str">
            <v>98-09</v>
          </cell>
          <cell r="X586" t="str">
            <v>97-07</v>
          </cell>
          <cell r="Y586">
            <v>15</v>
          </cell>
          <cell r="Z586">
            <v>9809</v>
          </cell>
        </row>
        <row r="587">
          <cell r="A587" t="str">
            <v>장승포정비사업소</v>
          </cell>
          <cell r="B587" t="str">
            <v>DQ18B80755601</v>
          </cell>
          <cell r="C587" t="str">
            <v>142023</v>
          </cell>
          <cell r="D587">
            <v>36063</v>
          </cell>
          <cell r="E587" t="str">
            <v>7400105000AV</v>
          </cell>
          <cell r="F587" t="str">
            <v>SEAT ASSY-FRT-LH</v>
          </cell>
          <cell r="J587" t="str">
            <v>W</v>
          </cell>
          <cell r="M587">
            <v>19500</v>
          </cell>
          <cell r="N587">
            <v>0</v>
          </cell>
          <cell r="O587" t="str">
            <v>3209990</v>
          </cell>
          <cell r="P587" t="str">
            <v>프런트서스펜션기타　　　　　수리</v>
          </cell>
          <cell r="Q587">
            <v>200</v>
          </cell>
          <cell r="R587">
            <v>36061</v>
          </cell>
          <cell r="S587" t="str">
            <v>M</v>
          </cell>
          <cell r="U587" t="str">
            <v>안인수　　　　　</v>
          </cell>
          <cell r="W587" t="str">
            <v>98-09</v>
          </cell>
          <cell r="X587" t="str">
            <v>98-09</v>
          </cell>
          <cell r="Y587">
            <v>1</v>
          </cell>
          <cell r="Z587">
            <v>9810</v>
          </cell>
        </row>
        <row r="588">
          <cell r="A588" t="str">
            <v>장승포정비사업소</v>
          </cell>
          <cell r="B588" t="str">
            <v>DQ18B80792401</v>
          </cell>
          <cell r="C588" t="str">
            <v>142481</v>
          </cell>
          <cell r="D588">
            <v>36074</v>
          </cell>
          <cell r="E588" t="str">
            <v>96251651</v>
          </cell>
          <cell r="F588" t="str">
            <v>SEAT A1-FRONT</v>
          </cell>
          <cell r="J588" t="str">
            <v>W</v>
          </cell>
          <cell r="M588">
            <v>19500</v>
          </cell>
          <cell r="N588">
            <v>0</v>
          </cell>
          <cell r="O588" t="str">
            <v>2310520</v>
          </cell>
          <cell r="P588" t="str">
            <v>변속레버케이블（오토）　　　수리</v>
          </cell>
          <cell r="Q588">
            <v>880</v>
          </cell>
          <cell r="R588">
            <v>36060</v>
          </cell>
          <cell r="S588" t="str">
            <v>M</v>
          </cell>
          <cell r="U588" t="str">
            <v>배정화　　　　　</v>
          </cell>
          <cell r="W588" t="str">
            <v>98-10</v>
          </cell>
          <cell r="X588" t="str">
            <v>98-09</v>
          </cell>
          <cell r="Y588">
            <v>2</v>
          </cell>
          <cell r="Z588">
            <v>9810</v>
          </cell>
        </row>
        <row r="589">
          <cell r="A589" t="str">
            <v>장승포정비사업소</v>
          </cell>
          <cell r="B589" t="str">
            <v>DQ18B80849801</v>
          </cell>
          <cell r="C589" t="str">
            <v>140879</v>
          </cell>
          <cell r="D589">
            <v>36090</v>
          </cell>
          <cell r="E589" t="str">
            <v>7400105400CAS</v>
          </cell>
          <cell r="F589" t="str">
            <v>SEAT ASSY-FRT-LH(F/W</v>
          </cell>
          <cell r="G589" t="str">
            <v>46</v>
          </cell>
          <cell r="H589" t="str">
            <v>66</v>
          </cell>
          <cell r="J589" t="str">
            <v>W</v>
          </cell>
          <cell r="K589" t="str">
            <v>7400105400CAS</v>
          </cell>
          <cell r="L589" t="str">
            <v>SEAT ASSY-FRT-LH(F/W</v>
          </cell>
          <cell r="M589">
            <v>9100</v>
          </cell>
          <cell r="N589">
            <v>218000</v>
          </cell>
          <cell r="Q589">
            <v>4000</v>
          </cell>
          <cell r="R589">
            <v>36013</v>
          </cell>
          <cell r="S589" t="str">
            <v>M</v>
          </cell>
          <cell r="U589" t="str">
            <v>진미편의점　　　　</v>
          </cell>
          <cell r="W589" t="str">
            <v>98-10</v>
          </cell>
          <cell r="X589" t="str">
            <v>98-08</v>
          </cell>
          <cell r="Y589">
            <v>3</v>
          </cell>
          <cell r="Z589">
            <v>9811</v>
          </cell>
        </row>
        <row r="590">
          <cell r="A590" t="str">
            <v>장승포정비사업소</v>
          </cell>
          <cell r="B590" t="str">
            <v>DQ18B80864101</v>
          </cell>
          <cell r="C590" t="str">
            <v>127023</v>
          </cell>
          <cell r="D590">
            <v>36095</v>
          </cell>
          <cell r="E590" t="str">
            <v>7400105000AV</v>
          </cell>
          <cell r="F590" t="str">
            <v>SEAT ASSY-FRT-LH</v>
          </cell>
          <cell r="G590" t="str">
            <v>46</v>
          </cell>
          <cell r="H590" t="str">
            <v>66</v>
          </cell>
          <cell r="J590" t="str">
            <v>W</v>
          </cell>
          <cell r="M590">
            <v>16900</v>
          </cell>
          <cell r="N590">
            <v>0</v>
          </cell>
          <cell r="O590" t="str">
            <v>3110120</v>
          </cell>
          <cell r="P590" t="str">
            <v>스티어링휠　　　　　　　　　수리</v>
          </cell>
          <cell r="Q590">
            <v>24000</v>
          </cell>
          <cell r="R590">
            <v>35661</v>
          </cell>
          <cell r="S590" t="str">
            <v>M</v>
          </cell>
          <cell r="U590" t="str">
            <v>박무찬　　　　　　</v>
          </cell>
          <cell r="W590" t="str">
            <v>98-10</v>
          </cell>
          <cell r="X590" t="str">
            <v>97-08</v>
          </cell>
          <cell r="Y590">
            <v>15</v>
          </cell>
          <cell r="Z590">
            <v>9811</v>
          </cell>
        </row>
        <row r="591">
          <cell r="A591" t="str">
            <v>장승포정비사업소</v>
          </cell>
          <cell r="B591" t="str">
            <v>DQ18B80902801</v>
          </cell>
          <cell r="C591" t="str">
            <v>020942</v>
          </cell>
          <cell r="D591">
            <v>36109</v>
          </cell>
          <cell r="E591" t="str">
            <v>7400106001CAH</v>
          </cell>
          <cell r="F591" t="str">
            <v>SEAT ASSY-FRT-LH</v>
          </cell>
          <cell r="G591" t="str">
            <v>46</v>
          </cell>
          <cell r="H591" t="str">
            <v>66</v>
          </cell>
          <cell r="J591" t="str">
            <v>W</v>
          </cell>
          <cell r="M591">
            <v>16900</v>
          </cell>
          <cell r="N591">
            <v>0</v>
          </cell>
          <cell r="O591" t="str">
            <v>1630920</v>
          </cell>
          <cell r="P591" t="str">
            <v>냉각팬벨트장력　　　　　　　수리</v>
          </cell>
          <cell r="Q591">
            <v>37000</v>
          </cell>
          <cell r="R591">
            <v>35732</v>
          </cell>
          <cell r="S591" t="str">
            <v>K</v>
          </cell>
          <cell r="U591" t="str">
            <v>（주）대강　　　　</v>
          </cell>
          <cell r="W591" t="str">
            <v>98-11</v>
          </cell>
          <cell r="X591" t="str">
            <v>97-10</v>
          </cell>
          <cell r="Y591">
            <v>14</v>
          </cell>
          <cell r="Z591">
            <v>9811</v>
          </cell>
        </row>
        <row r="592">
          <cell r="A592" t="str">
            <v>장승포정비사업소</v>
          </cell>
          <cell r="B592" t="str">
            <v>DQ18B80918501</v>
          </cell>
          <cell r="C592" t="str">
            <v>135018</v>
          </cell>
          <cell r="D592">
            <v>36115</v>
          </cell>
          <cell r="E592" t="str">
            <v>7400105000AV</v>
          </cell>
          <cell r="F592" t="str">
            <v>SEAT ASSY-FRT-LH</v>
          </cell>
          <cell r="G592" t="str">
            <v>작동불량（간헐작동）　　</v>
          </cell>
          <cell r="H592" t="str">
            <v>재질불량　　　　　　　　</v>
          </cell>
          <cell r="J592" t="str">
            <v>W</v>
          </cell>
          <cell r="M592">
            <v>16900</v>
          </cell>
          <cell r="N592">
            <v>0</v>
          </cell>
          <cell r="O592" t="str">
            <v>8612620</v>
          </cell>
          <cell r="P592" t="str">
            <v>그러브박스　　　　　　　　　수리</v>
          </cell>
          <cell r="Q592">
            <v>27500</v>
          </cell>
          <cell r="R592">
            <v>35754</v>
          </cell>
          <cell r="S592" t="str">
            <v>M</v>
          </cell>
          <cell r="U592" t="str">
            <v>서주원　　　　　　</v>
          </cell>
          <cell r="W592" t="str">
            <v>98-11</v>
          </cell>
          <cell r="X592" t="str">
            <v>97-11</v>
          </cell>
          <cell r="Y592">
            <v>13</v>
          </cell>
          <cell r="Z592">
            <v>9812</v>
          </cell>
        </row>
        <row r="593">
          <cell r="A593" t="str">
            <v>장승포정비사업소</v>
          </cell>
          <cell r="B593" t="str">
            <v>DQ18B80948901</v>
          </cell>
          <cell r="C593" t="str">
            <v>136316</v>
          </cell>
          <cell r="D593">
            <v>36127</v>
          </cell>
          <cell r="E593" t="str">
            <v>7400105000AV</v>
          </cell>
          <cell r="F593" t="str">
            <v>SEAT ASSY-FRT-LH</v>
          </cell>
          <cell r="G593" t="str">
            <v>이음／소음　　　　　　　</v>
          </cell>
          <cell r="H593" t="str">
            <v>조임불량　　　　　　　　</v>
          </cell>
          <cell r="J593" t="str">
            <v>W</v>
          </cell>
          <cell r="M593">
            <v>13000</v>
          </cell>
          <cell r="N593">
            <v>0</v>
          </cell>
          <cell r="O593" t="str">
            <v>8620020</v>
          </cell>
          <cell r="P593" t="str">
            <v>시트　　　　　　　　　　　　수리</v>
          </cell>
          <cell r="Q593">
            <v>12100</v>
          </cell>
          <cell r="R593">
            <v>35811</v>
          </cell>
          <cell r="S593" t="str">
            <v>M</v>
          </cell>
          <cell r="U593" t="str">
            <v>김한진　　　　　　</v>
          </cell>
          <cell r="W593" t="str">
            <v>98-11</v>
          </cell>
          <cell r="X593" t="str">
            <v>98-01</v>
          </cell>
          <cell r="Y593">
            <v>11</v>
          </cell>
          <cell r="Z593">
            <v>9812</v>
          </cell>
        </row>
        <row r="594">
          <cell r="A594" t="str">
            <v>장승포정비사업소</v>
          </cell>
          <cell r="B594" t="str">
            <v>DQ18B80993902</v>
          </cell>
          <cell r="C594" t="str">
            <v>038392</v>
          </cell>
          <cell r="D594">
            <v>36145</v>
          </cell>
          <cell r="E594" t="str">
            <v>P7400106004XCAH</v>
          </cell>
          <cell r="F594" t="str">
            <v>SEAT ASSY-FRT</v>
          </cell>
          <cell r="G594" t="str">
            <v>이음／소음　　　　　　　</v>
          </cell>
          <cell r="H594" t="str">
            <v>재질불량　　　　　　　　</v>
          </cell>
          <cell r="J594" t="str">
            <v>W</v>
          </cell>
          <cell r="M594">
            <v>13000</v>
          </cell>
          <cell r="N594">
            <v>0</v>
          </cell>
          <cell r="O594" t="str">
            <v>8620020</v>
          </cell>
          <cell r="P594" t="str">
            <v>시트　　　　　　　　　　　　수리</v>
          </cell>
          <cell r="Q594">
            <v>7300</v>
          </cell>
          <cell r="R594">
            <v>36099</v>
          </cell>
          <cell r="S594" t="str">
            <v>K</v>
          </cell>
          <cell r="U594" t="str">
            <v>주／효신인터내</v>
          </cell>
          <cell r="W594" t="str">
            <v>98-12</v>
          </cell>
          <cell r="X594" t="str">
            <v>98-10</v>
          </cell>
          <cell r="Y594">
            <v>13</v>
          </cell>
          <cell r="Z594">
            <v>9901</v>
          </cell>
        </row>
        <row r="595">
          <cell r="A595" t="str">
            <v>장승포정비사업소</v>
          </cell>
          <cell r="B595" t="str">
            <v>DQ18B81007101</v>
          </cell>
          <cell r="C595" t="str">
            <v>150559</v>
          </cell>
          <cell r="D595">
            <v>36150</v>
          </cell>
          <cell r="E595" t="str">
            <v>P7400105000AV</v>
          </cell>
          <cell r="F595" t="str">
            <v>SEAT ASSY-FRT</v>
          </cell>
          <cell r="G595" t="str">
            <v>작동불량（간헐작동）　　</v>
          </cell>
          <cell r="H595" t="str">
            <v>재질불량　　　　　　　　</v>
          </cell>
          <cell r="J595" t="str">
            <v>W</v>
          </cell>
          <cell r="M595">
            <v>15600</v>
          </cell>
          <cell r="N595">
            <v>0</v>
          </cell>
          <cell r="O595" t="str">
            <v>8511020</v>
          </cell>
          <cell r="P595" t="str">
            <v>앞　후드　캐치　　　　　　　수리</v>
          </cell>
          <cell r="Q595">
            <v>600</v>
          </cell>
          <cell r="R595">
            <v>36143</v>
          </cell>
          <cell r="S595" t="str">
            <v>M</v>
          </cell>
          <cell r="U595" t="str">
            <v>이태호　　　　</v>
          </cell>
          <cell r="W595" t="str">
            <v>98-12</v>
          </cell>
          <cell r="X595" t="str">
            <v>98-12</v>
          </cell>
          <cell r="Y595">
            <v>11</v>
          </cell>
          <cell r="Z595">
            <v>9901</v>
          </cell>
        </row>
        <row r="596">
          <cell r="A596" t="str">
            <v>장승포정비사업소</v>
          </cell>
          <cell r="B596" t="str">
            <v>DQ18B90025601</v>
          </cell>
          <cell r="C596" t="str">
            <v>142334</v>
          </cell>
          <cell r="D596">
            <v>36168</v>
          </cell>
          <cell r="E596" t="str">
            <v>P7400105000AV</v>
          </cell>
          <cell r="F596" t="str">
            <v>SEAT ASSY-FRT</v>
          </cell>
          <cell r="G596" t="str">
            <v>이음／소음　　　　　　　</v>
          </cell>
          <cell r="H596" t="str">
            <v>간섭　　　　　　　　　　</v>
          </cell>
          <cell r="J596" t="str">
            <v>W</v>
          </cell>
          <cell r="M596">
            <v>13000</v>
          </cell>
          <cell r="N596">
            <v>0</v>
          </cell>
          <cell r="O596" t="str">
            <v>8620020</v>
          </cell>
          <cell r="P596" t="str">
            <v>시트　　　　　　　　　　　　수리</v>
          </cell>
          <cell r="Q596">
            <v>5000</v>
          </cell>
          <cell r="R596">
            <v>36004</v>
          </cell>
          <cell r="S596" t="str">
            <v>M</v>
          </cell>
          <cell r="U596" t="str">
            <v>이휘규　　　　</v>
          </cell>
          <cell r="W596" t="str">
            <v>99-01</v>
          </cell>
          <cell r="X596" t="str">
            <v>98-07</v>
          </cell>
          <cell r="Y596">
            <v>7</v>
          </cell>
          <cell r="Z596">
            <v>9901</v>
          </cell>
        </row>
        <row r="597">
          <cell r="A597" t="str">
            <v>전주공업사(유)</v>
          </cell>
          <cell r="B597" t="str">
            <v>DM04B80015201</v>
          </cell>
          <cell r="C597" t="str">
            <v>139574</v>
          </cell>
          <cell r="D597">
            <v>36039</v>
          </cell>
          <cell r="E597" t="str">
            <v>7400205000AV</v>
          </cell>
          <cell r="F597" t="str">
            <v>SEAT ASSY-FRT-RH</v>
          </cell>
          <cell r="J597" t="str">
            <v>W</v>
          </cell>
          <cell r="M597">
            <v>13000</v>
          </cell>
          <cell r="N597">
            <v>0</v>
          </cell>
          <cell r="O597" t="str">
            <v>8620020</v>
          </cell>
          <cell r="P597" t="str">
            <v>시트　　　　　　　　　　　　수리</v>
          </cell>
          <cell r="Q597">
            <v>1078</v>
          </cell>
          <cell r="R597">
            <v>36008</v>
          </cell>
          <cell r="S597" t="str">
            <v>M</v>
          </cell>
          <cell r="W597" t="str">
            <v>98-09</v>
          </cell>
          <cell r="X597" t="str">
            <v>98-08</v>
          </cell>
          <cell r="Y597">
            <v>2</v>
          </cell>
          <cell r="Z597">
            <v>9809</v>
          </cell>
        </row>
        <row r="598">
          <cell r="A598" t="str">
            <v>전주공업사(유)</v>
          </cell>
          <cell r="B598" t="str">
            <v>DM04B80017001</v>
          </cell>
          <cell r="C598" t="str">
            <v>139574</v>
          </cell>
          <cell r="D598">
            <v>36057</v>
          </cell>
          <cell r="E598" t="str">
            <v>7400105000AV</v>
          </cell>
          <cell r="F598" t="str">
            <v>SEAT ASSY-FRT-LH</v>
          </cell>
          <cell r="J598" t="str">
            <v>W</v>
          </cell>
          <cell r="M598">
            <v>13000</v>
          </cell>
          <cell r="N598">
            <v>0</v>
          </cell>
          <cell r="O598" t="str">
            <v>8620020</v>
          </cell>
          <cell r="P598" t="str">
            <v>시트　　　　　　　　　　　　수리</v>
          </cell>
          <cell r="Q598">
            <v>1152</v>
          </cell>
          <cell r="R598">
            <v>36035</v>
          </cell>
          <cell r="S598" t="str">
            <v>M</v>
          </cell>
          <cell r="U598" t="str">
            <v>김정태　　　　　</v>
          </cell>
          <cell r="W598" t="str">
            <v>98-09</v>
          </cell>
          <cell r="X598" t="str">
            <v>98-08</v>
          </cell>
          <cell r="Y598">
            <v>2</v>
          </cell>
          <cell r="Z598">
            <v>9810</v>
          </cell>
        </row>
        <row r="599">
          <cell r="A599" t="str">
            <v>전주공업사(유)</v>
          </cell>
          <cell r="B599" t="str">
            <v>DM04B80018203</v>
          </cell>
          <cell r="C599" t="str">
            <v>142734</v>
          </cell>
          <cell r="D599">
            <v>36062</v>
          </cell>
          <cell r="E599" t="str">
            <v>7400205000AV</v>
          </cell>
          <cell r="F599" t="str">
            <v>SEAT ASSY-FRT-RH</v>
          </cell>
          <cell r="J599" t="str">
            <v>W</v>
          </cell>
          <cell r="M599">
            <v>13000</v>
          </cell>
          <cell r="N599">
            <v>0</v>
          </cell>
          <cell r="O599" t="str">
            <v>8620020</v>
          </cell>
          <cell r="P599" t="str">
            <v>시트　　　　　　　　　　　　수리</v>
          </cell>
          <cell r="Q599">
            <v>350</v>
          </cell>
          <cell r="R599">
            <v>36059</v>
          </cell>
          <cell r="S599" t="str">
            <v>M</v>
          </cell>
          <cell r="U599" t="str">
            <v>이강호　　　　　</v>
          </cell>
          <cell r="W599" t="str">
            <v>98-09</v>
          </cell>
          <cell r="X599" t="str">
            <v>98-09</v>
          </cell>
          <cell r="Y599">
            <v>1</v>
          </cell>
          <cell r="Z599">
            <v>9810</v>
          </cell>
        </row>
        <row r="600">
          <cell r="A600" t="str">
            <v>전주공업사(유)</v>
          </cell>
          <cell r="B600" t="str">
            <v>DM04B80018401</v>
          </cell>
          <cell r="C600" t="str">
            <v>139574</v>
          </cell>
          <cell r="D600">
            <v>36063</v>
          </cell>
          <cell r="E600" t="str">
            <v>7400105000AV</v>
          </cell>
          <cell r="F600" t="str">
            <v>SEAT ASSY-FRT-LH</v>
          </cell>
          <cell r="J600" t="str">
            <v>W</v>
          </cell>
          <cell r="M600">
            <v>13000</v>
          </cell>
          <cell r="N600">
            <v>0</v>
          </cell>
          <cell r="O600" t="str">
            <v>8620020</v>
          </cell>
          <cell r="P600" t="str">
            <v>시트　　　　　　　　　　　　수리</v>
          </cell>
          <cell r="Q600">
            <v>1735</v>
          </cell>
          <cell r="R600">
            <v>36035</v>
          </cell>
          <cell r="S600" t="str">
            <v>M</v>
          </cell>
          <cell r="U600" t="str">
            <v>김정태　　　　　</v>
          </cell>
          <cell r="W600" t="str">
            <v>98-09</v>
          </cell>
          <cell r="X600" t="str">
            <v>98-08</v>
          </cell>
          <cell r="Y600">
            <v>2</v>
          </cell>
          <cell r="Z600">
            <v>9810</v>
          </cell>
        </row>
        <row r="601">
          <cell r="A601" t="str">
            <v>전주공업사(유)</v>
          </cell>
          <cell r="B601" t="str">
            <v>DM04B80025001</v>
          </cell>
          <cell r="C601" t="str">
            <v>138214</v>
          </cell>
          <cell r="D601">
            <v>36096</v>
          </cell>
          <cell r="E601" t="str">
            <v>7400105000AV</v>
          </cell>
          <cell r="F601" t="str">
            <v>SEAT ASSY-FRT-LH</v>
          </cell>
          <cell r="G601" t="str">
            <v>47</v>
          </cell>
          <cell r="H601" t="str">
            <v>66</v>
          </cell>
          <cell r="J601" t="str">
            <v>W</v>
          </cell>
          <cell r="M601">
            <v>13000</v>
          </cell>
          <cell r="N601">
            <v>0</v>
          </cell>
          <cell r="O601" t="str">
            <v>8620020</v>
          </cell>
          <cell r="P601" t="str">
            <v>시트　　　　　　　　　　　　수리</v>
          </cell>
          <cell r="Q601">
            <v>714</v>
          </cell>
          <cell r="R601">
            <v>36082</v>
          </cell>
          <cell r="S601" t="str">
            <v>M</v>
          </cell>
          <cell r="U601" t="str">
            <v>김종언　　　　　　</v>
          </cell>
          <cell r="W601" t="str">
            <v>98-10</v>
          </cell>
          <cell r="X601" t="str">
            <v>98-10</v>
          </cell>
          <cell r="Y601">
            <v>1</v>
          </cell>
          <cell r="Z601">
            <v>9811</v>
          </cell>
        </row>
        <row r="602">
          <cell r="A602" t="str">
            <v>전주대우정비센터</v>
          </cell>
          <cell r="B602" t="str">
            <v>DM23B80224803</v>
          </cell>
          <cell r="C602" t="str">
            <v>017156</v>
          </cell>
          <cell r="E602" t="str">
            <v>P7400106004XCAH</v>
          </cell>
          <cell r="F602" t="str">
            <v>SEAT ASSY-FRT-LH</v>
          </cell>
          <cell r="J602" t="str">
            <v>W</v>
          </cell>
          <cell r="M602">
            <v>13000</v>
          </cell>
          <cell r="N602">
            <v>0</v>
          </cell>
          <cell r="O602" t="str">
            <v>8620020</v>
          </cell>
          <cell r="P602" t="str">
            <v>시트　　　　　　　　　　　　수리</v>
          </cell>
          <cell r="Q602">
            <v>22888</v>
          </cell>
          <cell r="S602" t="str">
            <v>K</v>
          </cell>
          <cell r="U602" t="str">
            <v>최정희　　　　　</v>
          </cell>
          <cell r="W602" t="str">
            <v>98-07</v>
          </cell>
          <cell r="X602" t="str">
            <v>97-09</v>
          </cell>
          <cell r="Y602">
            <v>11</v>
          </cell>
          <cell r="Z602">
            <v>9808</v>
          </cell>
        </row>
        <row r="603">
          <cell r="A603" t="str">
            <v>전주대우정비센터</v>
          </cell>
          <cell r="B603" t="str">
            <v>DM23B80323901</v>
          </cell>
          <cell r="C603" t="str">
            <v>142617</v>
          </cell>
          <cell r="D603">
            <v>36109</v>
          </cell>
          <cell r="E603" t="str">
            <v>7400205000AV</v>
          </cell>
          <cell r="F603" t="str">
            <v>SEAT ASSY-FRT-RH</v>
          </cell>
          <cell r="G603" t="str">
            <v>50</v>
          </cell>
          <cell r="H603" t="str">
            <v>66</v>
          </cell>
          <cell r="J603" t="str">
            <v>W</v>
          </cell>
          <cell r="M603">
            <v>13000</v>
          </cell>
          <cell r="N603">
            <v>0</v>
          </cell>
          <cell r="O603" t="str">
            <v>8620020</v>
          </cell>
          <cell r="P603" t="str">
            <v>시트　　　　　　　　　　　　수리</v>
          </cell>
          <cell r="Q603">
            <v>4931</v>
          </cell>
          <cell r="R603">
            <v>35964</v>
          </cell>
          <cell r="S603" t="str">
            <v>M</v>
          </cell>
          <cell r="U603" t="str">
            <v>기회정　　　　　　</v>
          </cell>
          <cell r="W603" t="str">
            <v>98-11</v>
          </cell>
          <cell r="X603" t="str">
            <v>98-06</v>
          </cell>
          <cell r="Y603">
            <v>6</v>
          </cell>
          <cell r="Z603">
            <v>9811</v>
          </cell>
        </row>
        <row r="604">
          <cell r="A604" t="str">
            <v>전주대우정비센터</v>
          </cell>
          <cell r="B604" t="str">
            <v>DM23B90028201</v>
          </cell>
          <cell r="C604" t="str">
            <v>028688</v>
          </cell>
          <cell r="D604">
            <v>36174</v>
          </cell>
          <cell r="E604" t="str">
            <v>P7400206004XCAH</v>
          </cell>
          <cell r="F604" t="str">
            <v>SEAT ASSY-FRT</v>
          </cell>
          <cell r="G604" t="str">
            <v>이음／소음　　　　　　　</v>
          </cell>
          <cell r="H604" t="str">
            <v>훨거움／늘어짐　　　　　</v>
          </cell>
          <cell r="J604" t="str">
            <v>W</v>
          </cell>
          <cell r="M604">
            <v>13000</v>
          </cell>
          <cell r="N604">
            <v>0</v>
          </cell>
          <cell r="O604" t="str">
            <v>8620020</v>
          </cell>
          <cell r="P604" t="str">
            <v>시트　　　　　　　　　　　　수리</v>
          </cell>
          <cell r="Q604">
            <v>9450</v>
          </cell>
          <cell r="R604">
            <v>35984</v>
          </cell>
          <cell r="S604" t="str">
            <v>K</v>
          </cell>
          <cell r="U604" t="str">
            <v>（유）대광　　</v>
          </cell>
          <cell r="W604" t="str">
            <v>99-01</v>
          </cell>
          <cell r="X604" t="str">
            <v>98-07</v>
          </cell>
          <cell r="Y604">
            <v>7</v>
          </cell>
          <cell r="Z604">
            <v>9901</v>
          </cell>
        </row>
        <row r="605">
          <cell r="A605" t="str">
            <v>전주정비사업소</v>
          </cell>
          <cell r="B605" t="str">
            <v>AM01B80504801</v>
          </cell>
          <cell r="C605" t="str">
            <v>012347</v>
          </cell>
          <cell r="E605" t="str">
            <v>P7400106001CAH</v>
          </cell>
          <cell r="F605" t="str">
            <v>SEAT ASSY-FRT-LH</v>
          </cell>
          <cell r="J605" t="str">
            <v>W</v>
          </cell>
          <cell r="K605" t="str">
            <v>P7400106001CAH</v>
          </cell>
          <cell r="L605" t="str">
            <v>SEAT ASSY-FRT-LH</v>
          </cell>
          <cell r="M605">
            <v>9100</v>
          </cell>
          <cell r="N605">
            <v>107400</v>
          </cell>
          <cell r="Q605">
            <v>21700</v>
          </cell>
          <cell r="S605" t="str">
            <v>K</v>
          </cell>
          <cell r="U605" t="str">
            <v>박　봉열　　　　　</v>
          </cell>
          <cell r="W605" t="str">
            <v>98-08</v>
          </cell>
          <cell r="X605" t="str">
            <v>97-07</v>
          </cell>
          <cell r="Y605">
            <v>14</v>
          </cell>
          <cell r="Z605">
            <v>9808</v>
          </cell>
        </row>
        <row r="606">
          <cell r="A606" t="str">
            <v>전주정비사업소</v>
          </cell>
          <cell r="B606" t="str">
            <v>AM01B80528101</v>
          </cell>
          <cell r="C606" t="str">
            <v>144331</v>
          </cell>
          <cell r="E606" t="str">
            <v>P96140618</v>
          </cell>
          <cell r="F606" t="str">
            <v>SEAT ASM :DRIVER(D-106)</v>
          </cell>
          <cell r="J606" t="str">
            <v>W</v>
          </cell>
          <cell r="M606">
            <v>9100</v>
          </cell>
          <cell r="N606">
            <v>0</v>
          </cell>
          <cell r="O606" t="str">
            <v>8620400</v>
          </cell>
          <cell r="P606" t="str">
            <v>앞시트앗세이（우）　　　　탈부착</v>
          </cell>
          <cell r="Q606">
            <v>650</v>
          </cell>
          <cell r="S606" t="str">
            <v>M</v>
          </cell>
          <cell r="U606" t="str">
            <v>비사벌정보통신　　</v>
          </cell>
          <cell r="W606" t="str">
            <v>98-08</v>
          </cell>
          <cell r="X606" t="str">
            <v>98-07</v>
          </cell>
          <cell r="Y606">
            <v>2</v>
          </cell>
          <cell r="Z606">
            <v>9808</v>
          </cell>
        </row>
        <row r="607">
          <cell r="A607" t="str">
            <v>전주정비사업소</v>
          </cell>
          <cell r="B607" t="str">
            <v>AM01B80535102</v>
          </cell>
          <cell r="C607" t="str">
            <v>027895</v>
          </cell>
          <cell r="E607" t="str">
            <v>P96140618</v>
          </cell>
          <cell r="F607" t="str">
            <v>SEAT ASM :DRIVER(D-106)</v>
          </cell>
          <cell r="J607" t="str">
            <v>W</v>
          </cell>
          <cell r="M607">
            <v>6500</v>
          </cell>
          <cell r="N607">
            <v>0</v>
          </cell>
          <cell r="O607" t="str">
            <v>8620220</v>
          </cell>
          <cell r="P607" t="str">
            <v>앞시트앗세이（좌）　　　　　수리</v>
          </cell>
          <cell r="Q607">
            <v>14400</v>
          </cell>
          <cell r="S607" t="str">
            <v>K</v>
          </cell>
          <cell r="U607" t="str">
            <v>김용호　　　　　　</v>
          </cell>
          <cell r="W607" t="str">
            <v>98-08</v>
          </cell>
          <cell r="X607" t="str">
            <v>98-01</v>
          </cell>
          <cell r="Y607">
            <v>8</v>
          </cell>
          <cell r="Z607">
            <v>9808</v>
          </cell>
        </row>
        <row r="608">
          <cell r="A608" t="str">
            <v>전주정비사업소</v>
          </cell>
          <cell r="B608" t="str">
            <v>AM01B80552001</v>
          </cell>
          <cell r="C608" t="str">
            <v>139155</v>
          </cell>
          <cell r="E608" t="str">
            <v>I1620788-8</v>
          </cell>
          <cell r="F608" t="str">
            <v>SEAT A:DRIVER</v>
          </cell>
          <cell r="J608" t="str">
            <v>W</v>
          </cell>
          <cell r="M608">
            <v>19500</v>
          </cell>
          <cell r="N608">
            <v>0</v>
          </cell>
          <cell r="O608" t="str">
            <v>8620020</v>
          </cell>
          <cell r="P608" t="str">
            <v>시트　　　　　　　　　　　　수리</v>
          </cell>
          <cell r="Q608">
            <v>1600</v>
          </cell>
          <cell r="S608" t="str">
            <v>M</v>
          </cell>
          <cell r="U608" t="str">
            <v>이양노　　　　　　</v>
          </cell>
          <cell r="W608" t="str">
            <v>98-08</v>
          </cell>
          <cell r="X608" t="str">
            <v>98-07</v>
          </cell>
          <cell r="Y608">
            <v>2</v>
          </cell>
          <cell r="Z608">
            <v>9808</v>
          </cell>
        </row>
        <row r="609">
          <cell r="A609" t="str">
            <v>전주정비사업소</v>
          </cell>
          <cell r="B609" t="str">
            <v>AM01B80659201</v>
          </cell>
          <cell r="C609" t="str">
            <v>011990</v>
          </cell>
          <cell r="D609">
            <v>36039</v>
          </cell>
          <cell r="E609" t="str">
            <v>7400106015XLAA</v>
          </cell>
          <cell r="F609" t="str">
            <v>SEAT ASSY-FRT-LH</v>
          </cell>
          <cell r="J609" t="str">
            <v>W</v>
          </cell>
          <cell r="M609">
            <v>2600</v>
          </cell>
          <cell r="N609">
            <v>0</v>
          </cell>
          <cell r="O609" t="str">
            <v>8620020</v>
          </cell>
          <cell r="P609" t="str">
            <v>시트　　　　　　　　　　　　수리</v>
          </cell>
          <cell r="Q609">
            <v>14000</v>
          </cell>
          <cell r="R609">
            <v>35612</v>
          </cell>
          <cell r="S609" t="str">
            <v>K</v>
          </cell>
          <cell r="U609" t="str">
            <v>조동곤　　　　</v>
          </cell>
          <cell r="W609" t="str">
            <v>98-09</v>
          </cell>
          <cell r="X609" t="str">
            <v>97-07</v>
          </cell>
          <cell r="Y609">
            <v>15</v>
          </cell>
          <cell r="Z609">
            <v>9809</v>
          </cell>
        </row>
        <row r="610">
          <cell r="A610" t="str">
            <v>전주정비사업소</v>
          </cell>
          <cell r="B610" t="str">
            <v>AM01B80800401</v>
          </cell>
          <cell r="C610" t="str">
            <v>138214</v>
          </cell>
          <cell r="D610">
            <v>36103</v>
          </cell>
          <cell r="E610" t="str">
            <v>7400105022CAF</v>
          </cell>
          <cell r="F610" t="str">
            <v>SEAT ASSY-FRT-LH(D/RASCHE</v>
          </cell>
          <cell r="G610" t="str">
            <v>03</v>
          </cell>
          <cell r="H610" t="str">
            <v>66</v>
          </cell>
          <cell r="J610" t="str">
            <v>W</v>
          </cell>
          <cell r="M610">
            <v>6500</v>
          </cell>
          <cell r="N610">
            <v>0</v>
          </cell>
          <cell r="O610" t="str">
            <v>8620220</v>
          </cell>
          <cell r="P610" t="str">
            <v>앞시트앗세이（좌）　　　　　수리</v>
          </cell>
          <cell r="Q610">
            <v>1000</v>
          </cell>
          <cell r="R610">
            <v>36082</v>
          </cell>
          <cell r="S610" t="str">
            <v>M</v>
          </cell>
          <cell r="U610" t="str">
            <v>김종언　　　　　　</v>
          </cell>
          <cell r="W610" t="str">
            <v>98-11</v>
          </cell>
          <cell r="X610" t="str">
            <v>98-10</v>
          </cell>
          <cell r="Y610">
            <v>2</v>
          </cell>
          <cell r="Z610">
            <v>9811</v>
          </cell>
        </row>
        <row r="611">
          <cell r="A611" t="str">
            <v>전주정비사업소</v>
          </cell>
          <cell r="B611" t="str">
            <v>AM01B80809003</v>
          </cell>
          <cell r="C611" t="str">
            <v>011990</v>
          </cell>
          <cell r="D611">
            <v>36105</v>
          </cell>
          <cell r="E611" t="str">
            <v>7400106004XCAH</v>
          </cell>
          <cell r="F611" t="str">
            <v>SEAT ASSY-FRT-LH</v>
          </cell>
          <cell r="G611" t="str">
            <v>50</v>
          </cell>
          <cell r="H611" t="str">
            <v>66</v>
          </cell>
          <cell r="J611" t="str">
            <v>W</v>
          </cell>
          <cell r="M611">
            <v>9100</v>
          </cell>
          <cell r="N611">
            <v>0</v>
          </cell>
          <cell r="O611" t="str">
            <v>8620200</v>
          </cell>
          <cell r="P611" t="str">
            <v>앞시트앗세이（좌）　　　　탈부착</v>
          </cell>
          <cell r="Q611">
            <v>15000</v>
          </cell>
          <cell r="R611">
            <v>35613</v>
          </cell>
          <cell r="S611" t="str">
            <v>K</v>
          </cell>
          <cell r="U611" t="str">
            <v>조동곤　　　　</v>
          </cell>
          <cell r="W611" t="str">
            <v>98-11</v>
          </cell>
          <cell r="X611" t="str">
            <v>97-07</v>
          </cell>
          <cell r="Y611">
            <v>17</v>
          </cell>
          <cell r="Z611">
            <v>9811</v>
          </cell>
        </row>
        <row r="612">
          <cell r="A612" t="str">
            <v>전주정비사업소</v>
          </cell>
          <cell r="B612" t="str">
            <v>AM01B80818901</v>
          </cell>
          <cell r="C612" t="str">
            <v>123391</v>
          </cell>
          <cell r="D612">
            <v>36109</v>
          </cell>
          <cell r="E612" t="str">
            <v>7400105000AV</v>
          </cell>
          <cell r="F612" t="str">
            <v>SEAT ASSY-FRT-LH</v>
          </cell>
          <cell r="G612" t="str">
            <v>02</v>
          </cell>
          <cell r="H612" t="str">
            <v>66</v>
          </cell>
          <cell r="J612" t="str">
            <v>W</v>
          </cell>
          <cell r="M612">
            <v>7800</v>
          </cell>
          <cell r="N612">
            <v>0</v>
          </cell>
          <cell r="O612" t="str">
            <v>8620020</v>
          </cell>
          <cell r="P612" t="str">
            <v>시트　　　　　　　　　　　　수리</v>
          </cell>
          <cell r="Q612">
            <v>23100</v>
          </cell>
          <cell r="R612">
            <v>35761</v>
          </cell>
          <cell r="S612" t="str">
            <v>M</v>
          </cell>
          <cell r="U612" t="str">
            <v>이명자　　　　　　</v>
          </cell>
          <cell r="W612" t="str">
            <v>98-11</v>
          </cell>
          <cell r="X612" t="str">
            <v>97-11</v>
          </cell>
          <cell r="Y612">
            <v>13</v>
          </cell>
          <cell r="Z612">
            <v>9811</v>
          </cell>
        </row>
        <row r="613">
          <cell r="A613" t="str">
            <v>전주정비사업소</v>
          </cell>
          <cell r="B613" t="str">
            <v>AM01B80857901</v>
          </cell>
          <cell r="C613" t="str">
            <v>141906</v>
          </cell>
          <cell r="D613">
            <v>36123</v>
          </cell>
          <cell r="E613" t="str">
            <v>7400105000AV</v>
          </cell>
          <cell r="F613" t="str">
            <v>SEAT ASSY-FRT-LH</v>
          </cell>
          <cell r="G613" t="str">
            <v>99</v>
          </cell>
          <cell r="H613" t="str">
            <v>26</v>
          </cell>
          <cell r="J613" t="str">
            <v>W</v>
          </cell>
          <cell r="M613">
            <v>5200</v>
          </cell>
          <cell r="N613">
            <v>0</v>
          </cell>
          <cell r="O613" t="str">
            <v>8620020</v>
          </cell>
          <cell r="P613" t="str">
            <v>시트　　　　　　　　　　　　수리</v>
          </cell>
          <cell r="Q613">
            <v>5600</v>
          </cell>
          <cell r="R613">
            <v>36081</v>
          </cell>
          <cell r="S613" t="str">
            <v>M</v>
          </cell>
          <cell r="U613" t="str">
            <v>금전공업（주）　　</v>
          </cell>
          <cell r="W613" t="str">
            <v>98-11</v>
          </cell>
          <cell r="X613" t="str">
            <v>98-10</v>
          </cell>
          <cell r="Y613">
            <v>2</v>
          </cell>
          <cell r="Z613">
            <v>9811</v>
          </cell>
        </row>
        <row r="614">
          <cell r="A614" t="str">
            <v>전주정비사업소</v>
          </cell>
          <cell r="B614" t="str">
            <v>AM01B80860202</v>
          </cell>
          <cell r="C614" t="str">
            <v>029079</v>
          </cell>
          <cell r="D614">
            <v>36124</v>
          </cell>
          <cell r="E614" t="str">
            <v>7400106004XCAH</v>
          </cell>
          <cell r="F614" t="str">
            <v>SEAT ASSY-FRT-LH</v>
          </cell>
          <cell r="G614" t="str">
            <v>99</v>
          </cell>
          <cell r="H614" t="str">
            <v>66</v>
          </cell>
          <cell r="J614" t="str">
            <v>W</v>
          </cell>
          <cell r="M614">
            <v>6500</v>
          </cell>
          <cell r="N614">
            <v>0</v>
          </cell>
          <cell r="O614" t="str">
            <v>8620020</v>
          </cell>
          <cell r="P614" t="str">
            <v>시트　　　　　　　　　　　　수리</v>
          </cell>
          <cell r="Q614">
            <v>15000</v>
          </cell>
          <cell r="R614">
            <v>35818</v>
          </cell>
          <cell r="S614" t="str">
            <v>K</v>
          </cell>
          <cell r="U614" t="str">
            <v>김영기　　　　　　</v>
          </cell>
          <cell r="W614" t="str">
            <v>98-11</v>
          </cell>
          <cell r="X614" t="str">
            <v>98-01</v>
          </cell>
          <cell r="Y614">
            <v>11</v>
          </cell>
          <cell r="Z614">
            <v>9811</v>
          </cell>
        </row>
        <row r="615">
          <cell r="A615" t="str">
            <v>전주정비사업소</v>
          </cell>
          <cell r="B615" t="str">
            <v>AM01B80860701</v>
          </cell>
          <cell r="C615" t="str">
            <v>148987</v>
          </cell>
          <cell r="D615">
            <v>36124</v>
          </cell>
          <cell r="E615" t="str">
            <v>7400105000AV</v>
          </cell>
          <cell r="F615" t="str">
            <v>SEAT ASSY-FRT-LH</v>
          </cell>
          <cell r="G615" t="str">
            <v>99</v>
          </cell>
          <cell r="H615" t="str">
            <v>99</v>
          </cell>
          <cell r="J615" t="str">
            <v>W</v>
          </cell>
          <cell r="M615">
            <v>6500</v>
          </cell>
          <cell r="N615">
            <v>0</v>
          </cell>
          <cell r="O615" t="str">
            <v>8620020</v>
          </cell>
          <cell r="P615" t="str">
            <v>시트　　　　　　　　　　　　수리</v>
          </cell>
          <cell r="Q615">
            <v>1100</v>
          </cell>
          <cell r="R615">
            <v>36108</v>
          </cell>
          <cell r="S615" t="str">
            <v>M</v>
          </cell>
          <cell r="U615" t="str">
            <v>오우근　　　　　　</v>
          </cell>
          <cell r="W615" t="str">
            <v>98-11</v>
          </cell>
          <cell r="X615" t="str">
            <v>98-11</v>
          </cell>
          <cell r="Y615">
            <v>1</v>
          </cell>
          <cell r="Z615">
            <v>9811</v>
          </cell>
        </row>
        <row r="616">
          <cell r="A616" t="str">
            <v>전주정비사업소</v>
          </cell>
          <cell r="B616" t="str">
            <v>AM01B80878701</v>
          </cell>
          <cell r="C616" t="str">
            <v>148827</v>
          </cell>
          <cell r="D616">
            <v>36131</v>
          </cell>
          <cell r="E616" t="str">
            <v>7500005030AV</v>
          </cell>
          <cell r="F616" t="str">
            <v>SEAT ASSY-RR</v>
          </cell>
          <cell r="G616" t="str">
            <v>이음／소음　　　　　　　</v>
          </cell>
          <cell r="H616" t="str">
            <v>기타　　　　　　　　　　</v>
          </cell>
          <cell r="J616" t="str">
            <v>W</v>
          </cell>
          <cell r="M616">
            <v>9100</v>
          </cell>
          <cell r="N616">
            <v>0</v>
          </cell>
          <cell r="O616" t="str">
            <v>8625000</v>
          </cell>
          <cell r="P616" t="str">
            <v>뒤시트앗세이　　　　　　　탈부착</v>
          </cell>
          <cell r="Q616">
            <v>1000</v>
          </cell>
          <cell r="R616">
            <v>36113</v>
          </cell>
          <cell r="S616" t="str">
            <v>M</v>
          </cell>
          <cell r="U616" t="str">
            <v>박창규</v>
          </cell>
          <cell r="W616" t="str">
            <v>98-12</v>
          </cell>
          <cell r="X616" t="str">
            <v>98-11</v>
          </cell>
          <cell r="Y616">
            <v>2</v>
          </cell>
          <cell r="Z616">
            <v>9812</v>
          </cell>
        </row>
        <row r="617">
          <cell r="A617" t="str">
            <v>전주정비사업소</v>
          </cell>
          <cell r="B617" t="str">
            <v>AM01B90010801</v>
          </cell>
          <cell r="C617" t="str">
            <v>029087</v>
          </cell>
          <cell r="D617">
            <v>36166</v>
          </cell>
          <cell r="E617" t="str">
            <v>P7400106015XLAA</v>
          </cell>
          <cell r="F617" t="str">
            <v>SEAT ASSY-FRT</v>
          </cell>
          <cell r="G617" t="str">
            <v>이음／소음　　　　　　　</v>
          </cell>
          <cell r="H617" t="str">
            <v>조임불량　　　　　　　　</v>
          </cell>
          <cell r="J617" t="str">
            <v>W</v>
          </cell>
          <cell r="M617">
            <v>26000</v>
          </cell>
          <cell r="N617">
            <v>0</v>
          </cell>
          <cell r="O617" t="str">
            <v>5200020</v>
          </cell>
          <cell r="P617" t="str">
            <v>배선시스템　　　　　　　　　수리</v>
          </cell>
          <cell r="Q617">
            <v>36000</v>
          </cell>
          <cell r="R617">
            <v>35819</v>
          </cell>
          <cell r="S617" t="str">
            <v>K</v>
          </cell>
          <cell r="U617" t="str">
            <v>곽용화　　　　　　</v>
          </cell>
          <cell r="W617" t="str">
            <v>99-01</v>
          </cell>
          <cell r="X617" t="str">
            <v>98-01</v>
          </cell>
          <cell r="Y617">
            <v>13</v>
          </cell>
          <cell r="Z617">
            <v>9901</v>
          </cell>
        </row>
        <row r="618">
          <cell r="A618" t="str">
            <v>전주정비사업소</v>
          </cell>
          <cell r="B618" t="str">
            <v>AM01B90014302</v>
          </cell>
          <cell r="C618" t="str">
            <v>151991</v>
          </cell>
          <cell r="D618">
            <v>36168</v>
          </cell>
          <cell r="E618" t="str">
            <v>P850S2A83D12-LG6</v>
          </cell>
          <cell r="F618" t="str">
            <v>SEAT SET-FRONT,L</v>
          </cell>
          <cell r="G618" t="str">
            <v>이음／소음　　　　　　　</v>
          </cell>
          <cell r="H618" t="str">
            <v>기타　　　　　　　　　　</v>
          </cell>
          <cell r="J618" t="str">
            <v>W</v>
          </cell>
          <cell r="M618">
            <v>3900</v>
          </cell>
          <cell r="N618">
            <v>0</v>
          </cell>
          <cell r="O618" t="str">
            <v>8620020</v>
          </cell>
          <cell r="P618" t="str">
            <v>시트　　　　　　　　　　　　수리</v>
          </cell>
          <cell r="Q618">
            <v>800</v>
          </cell>
          <cell r="R618">
            <v>36157</v>
          </cell>
          <cell r="S618" t="str">
            <v>M</v>
          </cell>
          <cell r="U618" t="str">
            <v>이국화　　　　　　</v>
          </cell>
          <cell r="W618" t="str">
            <v>99-01</v>
          </cell>
          <cell r="X618" t="str">
            <v>98-12</v>
          </cell>
          <cell r="Y618">
            <v>12</v>
          </cell>
          <cell r="Z618">
            <v>9901</v>
          </cell>
        </row>
        <row r="619">
          <cell r="A619" t="str">
            <v>_x001E_전주정비사업소　　_x001F_</v>
          </cell>
          <cell r="B619" t="str">
            <v>AM01B80339701</v>
          </cell>
          <cell r="C619" t="str">
            <v>131909</v>
          </cell>
          <cell r="D619">
            <v>35965</v>
          </cell>
          <cell r="E619" t="str">
            <v>P96162539</v>
          </cell>
          <cell r="F619" t="str">
            <v>_x001E_시트－프런트　　　　　　　　　_x001F_</v>
          </cell>
          <cell r="G619" t="str">
            <v>_x001E_이음／소음　　　　　　　　　_x001F_</v>
          </cell>
          <cell r="H619" t="str">
            <v>_x001E_승차감나쁨　　　　　　　　　_x001F_</v>
          </cell>
          <cell r="I619" t="str">
            <v>_x001E_생산조립불량_x001F_</v>
          </cell>
          <cell r="J619" t="str">
            <v>W</v>
          </cell>
          <cell r="M619">
            <v>6500</v>
          </cell>
          <cell r="N619">
            <v>0</v>
          </cell>
          <cell r="O619" t="str">
            <v>8620020</v>
          </cell>
          <cell r="P619" t="str">
            <v>_x001E_시트　　　　　　　　　　　　수리_x001F_</v>
          </cell>
          <cell r="Q619">
            <v>13100</v>
          </cell>
          <cell r="R619">
            <v>35835</v>
          </cell>
          <cell r="S619" t="str">
            <v>M</v>
          </cell>
          <cell r="T619" t="str">
            <v>2969</v>
          </cell>
          <cell r="U619" t="str">
            <v>_x001E_서신석_x001F_ _x000F_</v>
          </cell>
          <cell r="W619" t="str">
            <v>98-06</v>
          </cell>
          <cell r="X619" t="str">
            <v>98-02</v>
          </cell>
          <cell r="Y619">
            <v>5</v>
          </cell>
          <cell r="Z619">
            <v>9806</v>
          </cell>
        </row>
        <row r="620">
          <cell r="A620" t="str">
            <v>_x001E_전주정비사업소　　_x001F_</v>
          </cell>
          <cell r="B620" t="str">
            <v>AM01B80353601</v>
          </cell>
          <cell r="C620" t="str">
            <v>23529</v>
          </cell>
          <cell r="D620">
            <v>35963</v>
          </cell>
          <cell r="E620" t="str">
            <v>P7400106001CAH</v>
          </cell>
          <cell r="F620" t="str">
            <v>_x001E_프론트　시트　어셈블리－좌측　_x001F_</v>
          </cell>
          <cell r="G620" t="str">
            <v>_x001E_기타　　　　　　　　　　　　_x001F_</v>
          </cell>
          <cell r="H620" t="str">
            <v>_x001E_어두움　　　　　　　　　　　_x001F_</v>
          </cell>
          <cell r="I620" t="str">
            <v>_x001E_부품자체결함_x001F_</v>
          </cell>
          <cell r="J620" t="str">
            <v>W</v>
          </cell>
          <cell r="K620" t="str">
            <v>P7400106001CAH</v>
          </cell>
          <cell r="L620" t="str">
            <v>_x001E_프론트　시트　어셈블리－좌측　_x001F_</v>
          </cell>
          <cell r="M620">
            <v>0</v>
          </cell>
          <cell r="N620">
            <v>107400</v>
          </cell>
          <cell r="Q620">
            <v>17100</v>
          </cell>
          <cell r="R620">
            <v>35766</v>
          </cell>
          <cell r="S620" t="str">
            <v>K</v>
          </cell>
          <cell r="T620" t="str">
            <v>49274</v>
          </cell>
          <cell r="U620" t="str">
            <v>_x001E_이근호　_x001F_</v>
          </cell>
          <cell r="W620" t="str">
            <v>98-06</v>
          </cell>
          <cell r="X620" t="str">
            <v>97-12</v>
          </cell>
          <cell r="Y620">
            <v>7</v>
          </cell>
          <cell r="Z620">
            <v>9806</v>
          </cell>
        </row>
        <row r="621">
          <cell r="A621" t="str">
            <v>_x001E_전주정비사업소　　_x001F_</v>
          </cell>
          <cell r="B621" t="str">
            <v>AM01B80353601</v>
          </cell>
          <cell r="C621" t="str">
            <v>23529</v>
          </cell>
          <cell r="D621">
            <v>35969</v>
          </cell>
          <cell r="E621" t="str">
            <v>P7400106001CAH</v>
          </cell>
          <cell r="F621" t="str">
            <v>_x001E_프론트　시트　어셈블리－좌측　_x001F_</v>
          </cell>
          <cell r="G621" t="str">
            <v>_x001E_기타　　　　　　　　　　　　_x001F_</v>
          </cell>
          <cell r="H621" t="str">
            <v>_x001E_어두움　　　　　　　　　　　_x001F_</v>
          </cell>
          <cell r="I621" t="str">
            <v>_x001E_부품자체결함_x001F_</v>
          </cell>
          <cell r="J621" t="str">
            <v>W</v>
          </cell>
          <cell r="M621">
            <v>9100</v>
          </cell>
          <cell r="N621">
            <v>0</v>
          </cell>
          <cell r="O621" t="str">
            <v>8620200</v>
          </cell>
          <cell r="P621" t="str">
            <v>_x001E_앞시트앗세이（좌）　　　　탈부착_x001F_</v>
          </cell>
          <cell r="Q621">
            <v>17100</v>
          </cell>
          <cell r="R621">
            <v>35766</v>
          </cell>
          <cell r="S621" t="str">
            <v>K</v>
          </cell>
          <cell r="T621" t="str">
            <v>49274</v>
          </cell>
          <cell r="U621" t="str">
            <v>_x001E_이근호　_x001F_</v>
          </cell>
          <cell r="W621" t="str">
            <v>98-06</v>
          </cell>
          <cell r="X621" t="str">
            <v>97-12</v>
          </cell>
          <cell r="Y621">
            <v>7</v>
          </cell>
          <cell r="Z621">
            <v>9806</v>
          </cell>
        </row>
        <row r="622">
          <cell r="A622" t="str">
            <v>_x001E_전주정비사업소　　_x001F_</v>
          </cell>
          <cell r="B622" t="str">
            <v>AM01B80360401</v>
          </cell>
          <cell r="C622" t="str">
            <v>25483</v>
          </cell>
          <cell r="D622">
            <v>35965</v>
          </cell>
          <cell r="E622" t="str">
            <v>P7461006004XAAD</v>
          </cell>
          <cell r="F622" t="str">
            <v>_x001E_시트　벨트－프론트　３점식－좌_x001F_</v>
          </cell>
          <cell r="G622" t="str">
            <v>_x001E_작동불량（간헐작동）　　　　_x001F_</v>
          </cell>
          <cell r="H622" t="str">
            <v>_x001E_기타　　　　　　　　　　　　_x001F_</v>
          </cell>
          <cell r="I622" t="str">
            <v>_x001E_부품자체결함_x001F_</v>
          </cell>
          <cell r="J622" t="str">
            <v>W</v>
          </cell>
          <cell r="K622" t="str">
            <v>P7461006004XAAD</v>
          </cell>
          <cell r="L622" t="str">
            <v>_x001E_시트　벨트－프론트　３점식－좌_x001F_</v>
          </cell>
          <cell r="M622">
            <v>0</v>
          </cell>
          <cell r="N622">
            <v>7100</v>
          </cell>
          <cell r="Q622">
            <v>6500</v>
          </cell>
          <cell r="R622">
            <v>35775</v>
          </cell>
          <cell r="S622" t="str">
            <v>K</v>
          </cell>
          <cell r="T622" t="str">
            <v>50793</v>
          </cell>
          <cell r="U622" t="str">
            <v>_x001E_김재용　_x001F_</v>
          </cell>
          <cell r="W622" t="str">
            <v>98-06</v>
          </cell>
          <cell r="X622" t="str">
            <v>97-12</v>
          </cell>
          <cell r="Y622">
            <v>7</v>
          </cell>
          <cell r="Z622">
            <v>9806</v>
          </cell>
        </row>
        <row r="623">
          <cell r="A623" t="str">
            <v>_x001E_전주정비사업소　　_x001F_</v>
          </cell>
          <cell r="B623" t="str">
            <v>AM01B80369702</v>
          </cell>
          <cell r="C623" t="str">
            <v>26272</v>
          </cell>
          <cell r="D623">
            <v>35972</v>
          </cell>
          <cell r="E623" t="str">
            <v>P7461006004XAAD</v>
          </cell>
          <cell r="F623" t="str">
            <v>_x001E_시트　벨트－프론트　３점식－좌_x001F_</v>
          </cell>
          <cell r="G623" t="str">
            <v>_x001E_간섭　　　　　　　　　　　　_x001F_</v>
          </cell>
          <cell r="H623" t="str">
            <v>_x001E_과열（오버히트）　　　　　　_x001F_</v>
          </cell>
          <cell r="I623" t="str">
            <v>_x001E_생산조립불량_x001F_</v>
          </cell>
          <cell r="J623" t="str">
            <v>W</v>
          </cell>
          <cell r="M623">
            <v>5200</v>
          </cell>
          <cell r="N623">
            <v>0</v>
          </cell>
          <cell r="O623" t="str">
            <v>8628100</v>
          </cell>
          <cell r="P623" t="str">
            <v>_x001E_앞시트안전벨트　　　　　　탈부착_x001F_</v>
          </cell>
          <cell r="Q623">
            <v>10000</v>
          </cell>
          <cell r="R623">
            <v>35810</v>
          </cell>
          <cell r="S623" t="str">
            <v>K</v>
          </cell>
          <cell r="T623" t="str">
            <v>52263</v>
          </cell>
          <cell r="U623" t="str">
            <v>_x001E_（유）용_x001F_</v>
          </cell>
          <cell r="W623" t="str">
            <v>98-06</v>
          </cell>
          <cell r="X623" t="str">
            <v>98-01</v>
          </cell>
          <cell r="Y623">
            <v>6</v>
          </cell>
          <cell r="Z623">
            <v>9806</v>
          </cell>
        </row>
        <row r="624">
          <cell r="A624" t="str">
            <v>_x001E_전주정비사업소　　_x001F_</v>
          </cell>
          <cell r="B624" t="str">
            <v>AM01B80481101</v>
          </cell>
          <cell r="C624" t="str">
            <v>131115</v>
          </cell>
          <cell r="D624">
            <v>36006</v>
          </cell>
          <cell r="E624" t="str">
            <v>P6619503806CAC</v>
          </cell>
          <cell r="F624" t="str">
            <v>_x001E_시트　어셈블리－스위블（２인승_x001F_</v>
          </cell>
          <cell r="G624" t="str">
            <v>_x001E_간섭　　　　　　　　　　　　_x001F_</v>
          </cell>
          <cell r="H624" t="str">
            <v>_x001E_시동불량／불능　　　　　　　_x001F_</v>
          </cell>
          <cell r="I624" t="str">
            <v>_x001E_부품자체결함_x001F_</v>
          </cell>
          <cell r="J624" t="str">
            <v>W</v>
          </cell>
          <cell r="M624">
            <v>6500</v>
          </cell>
          <cell r="O624" t="str">
            <v>8622020</v>
          </cell>
          <cell r="P624" t="str">
            <v>_x001E_시트리클라이닝　　　　　　　수리_x001F_</v>
          </cell>
          <cell r="Q624">
            <v>23000</v>
          </cell>
          <cell r="R624">
            <v>35732</v>
          </cell>
          <cell r="S624" t="str">
            <v>M</v>
          </cell>
          <cell r="T624" t="str">
            <v>3107</v>
          </cell>
          <cell r="W624" t="str">
            <v>98-07</v>
          </cell>
          <cell r="X624" t="str">
            <v>97-10</v>
          </cell>
          <cell r="Y624">
            <v>10</v>
          </cell>
          <cell r="Z624">
            <v>9807</v>
          </cell>
        </row>
        <row r="625">
          <cell r="A625" t="str">
            <v>_x001E_제주자동차서비스（_x001F_</v>
          </cell>
          <cell r="B625" t="str">
            <v>AR01B80378302</v>
          </cell>
          <cell r="C625" t="str">
            <v>30693</v>
          </cell>
          <cell r="D625">
            <v>35982</v>
          </cell>
          <cell r="E625" t="str">
            <v>P7400206004XCAH</v>
          </cell>
          <cell r="F625" t="str">
            <v>_x001E_시트　어셈블리－프론트－우측　_x001F_</v>
          </cell>
          <cell r="G625" t="str">
            <v>_x001E_유격불량（유동）　　　　　　_x001F_</v>
          </cell>
          <cell r="H625" t="str">
            <v>_x001E_승차감나쁨　　　　　　　　　_x001F_</v>
          </cell>
          <cell r="I625" t="str">
            <v>_x001E_생산조립불량_x001F_</v>
          </cell>
          <cell r="J625" t="str">
            <v>W</v>
          </cell>
          <cell r="M625">
            <v>9100</v>
          </cell>
          <cell r="O625" t="str">
            <v>8620400</v>
          </cell>
          <cell r="P625" t="str">
            <v>_x001E_앞시트앗세이（우）　　　　탈부착_x001F_</v>
          </cell>
          <cell r="Q625">
            <v>7000</v>
          </cell>
          <cell r="R625">
            <v>35910</v>
          </cell>
          <cell r="S625" t="str">
            <v>K</v>
          </cell>
          <cell r="W625" t="str">
            <v>98-07</v>
          </cell>
          <cell r="X625" t="str">
            <v>98-04</v>
          </cell>
          <cell r="Y625">
            <v>4</v>
          </cell>
          <cell r="Z625">
            <v>9807</v>
          </cell>
        </row>
        <row r="626">
          <cell r="A626" t="str">
            <v>_x001E_제주자동차서비스（_x001F_</v>
          </cell>
          <cell r="B626" t="str">
            <v>AR01B80383801</v>
          </cell>
          <cell r="C626" t="str">
            <v>17399</v>
          </cell>
          <cell r="D626">
            <v>35964</v>
          </cell>
          <cell r="E626" t="str">
            <v>P7461006004XAAD</v>
          </cell>
          <cell r="F626" t="str">
            <v>_x001E_시트　벨트－프론트　３점식－좌_x001F_</v>
          </cell>
          <cell r="G626" t="str">
            <v>_x001E_작동불능　　　　　　　　　　_x001F_</v>
          </cell>
          <cell r="H626" t="str">
            <v>_x001E_소모（소비）과다　　　　　　_x001F_</v>
          </cell>
          <cell r="I626" t="str">
            <v>_x001E_부품자체결함_x001F_</v>
          </cell>
          <cell r="J626" t="str">
            <v>W</v>
          </cell>
          <cell r="K626" t="str">
            <v>P7461006004XAAD</v>
          </cell>
          <cell r="L626" t="str">
            <v>_x001E_시트　벨트－프론트　３점식－좌_x001F_</v>
          </cell>
          <cell r="M626">
            <v>0</v>
          </cell>
          <cell r="N626">
            <v>12600</v>
          </cell>
          <cell r="Q626">
            <v>9373</v>
          </cell>
          <cell r="R626">
            <v>35698</v>
          </cell>
          <cell r="S626" t="str">
            <v>K</v>
          </cell>
          <cell r="T626" t="str">
            <v>46476</v>
          </cell>
          <cell r="U626" t="str">
            <v>_x001E_이호병_x001F_ _x000F_</v>
          </cell>
          <cell r="W626" t="str">
            <v>98-06</v>
          </cell>
          <cell r="X626" t="str">
            <v>97-09</v>
          </cell>
          <cell r="Y626">
            <v>10</v>
          </cell>
          <cell r="Z626">
            <v>9806</v>
          </cell>
        </row>
        <row r="627">
          <cell r="A627" t="str">
            <v>제주정비사업소</v>
          </cell>
          <cell r="B627" t="str">
            <v>AR01B80657401</v>
          </cell>
          <cell r="C627" t="str">
            <v>020408</v>
          </cell>
          <cell r="D627">
            <v>36039</v>
          </cell>
          <cell r="E627" t="str">
            <v>7400106004XCAH</v>
          </cell>
          <cell r="F627" t="str">
            <v>SEAT ASSY-FRT-LH</v>
          </cell>
          <cell r="J627" t="str">
            <v>W</v>
          </cell>
          <cell r="M627">
            <v>9100</v>
          </cell>
          <cell r="N627">
            <v>0</v>
          </cell>
          <cell r="O627" t="str">
            <v>8620200</v>
          </cell>
          <cell r="P627" t="str">
            <v>앞시트앗세이（좌）　　　　탈부착</v>
          </cell>
          <cell r="Q627">
            <v>8700</v>
          </cell>
          <cell r="R627">
            <v>35735</v>
          </cell>
          <cell r="S627" t="str">
            <v>K</v>
          </cell>
          <cell r="U627" t="str">
            <v>김남석　　　　　　</v>
          </cell>
          <cell r="W627" t="str">
            <v>98-09</v>
          </cell>
          <cell r="X627" t="str">
            <v>97-11</v>
          </cell>
          <cell r="Y627">
            <v>11</v>
          </cell>
          <cell r="Z627">
            <v>9809</v>
          </cell>
        </row>
        <row r="628">
          <cell r="A628" t="str">
            <v>제주정비사업소</v>
          </cell>
          <cell r="B628" t="str">
            <v>AR01B80755501</v>
          </cell>
          <cell r="C628" t="str">
            <v>140443</v>
          </cell>
          <cell r="D628">
            <v>36087</v>
          </cell>
          <cell r="E628" t="str">
            <v>7400205400CAN</v>
          </cell>
          <cell r="F628" t="str">
            <v>SEAT ASSY-FRT-RH(F/WOVEN)</v>
          </cell>
          <cell r="J628" t="str">
            <v>W</v>
          </cell>
          <cell r="K628" t="str">
            <v>7400205400CAN</v>
          </cell>
          <cell r="L628" t="str">
            <v>SEAT ASSY-FRT-RH(F/WOVEN)</v>
          </cell>
          <cell r="M628">
            <v>9100</v>
          </cell>
          <cell r="N628">
            <v>176000</v>
          </cell>
          <cell r="O628" t="str">
            <v>8620400</v>
          </cell>
          <cell r="P628" t="str">
            <v>앞시트앗세이（우）　　　　탈부착</v>
          </cell>
          <cell r="Q628">
            <v>2500</v>
          </cell>
          <cell r="R628">
            <v>36053</v>
          </cell>
          <cell r="S628" t="str">
            <v>M</v>
          </cell>
          <cell r="U628" t="str">
            <v>강동신　　　　　　</v>
          </cell>
          <cell r="W628" t="str">
            <v>98-10</v>
          </cell>
          <cell r="X628" t="str">
            <v>98-09</v>
          </cell>
          <cell r="Y628">
            <v>2</v>
          </cell>
          <cell r="Z628">
            <v>9810</v>
          </cell>
        </row>
        <row r="629">
          <cell r="A629" t="str">
            <v>제주정비사업소</v>
          </cell>
          <cell r="B629" t="str">
            <v>AR01B80834401</v>
          </cell>
          <cell r="C629" t="str">
            <v>011005</v>
          </cell>
          <cell r="D629">
            <v>36116</v>
          </cell>
          <cell r="E629" t="str">
            <v>4465503000</v>
          </cell>
          <cell r="F629" t="str">
            <v>SEAT-TORSION BAR H/CONTRO</v>
          </cell>
          <cell r="G629" t="str">
            <v>51</v>
          </cell>
          <cell r="H629" t="str">
            <v>53</v>
          </cell>
          <cell r="J629" t="str">
            <v>W</v>
          </cell>
          <cell r="M629">
            <v>6500</v>
          </cell>
          <cell r="N629">
            <v>0</v>
          </cell>
          <cell r="O629" t="str">
            <v>3212320</v>
          </cell>
          <cell r="P629" t="str">
            <v>차체높이　　　　　　　　　　수리</v>
          </cell>
          <cell r="Q629">
            <v>30100</v>
          </cell>
          <cell r="R629">
            <v>35600</v>
          </cell>
          <cell r="S629" t="str">
            <v>K</v>
          </cell>
          <cell r="U629" t="str">
            <v>（주）동신관광　홍</v>
          </cell>
          <cell r="W629" t="str">
            <v>98-11</v>
          </cell>
          <cell r="X629" t="str">
            <v>97-06</v>
          </cell>
          <cell r="Y629">
            <v>18</v>
          </cell>
          <cell r="Z629">
            <v>9811</v>
          </cell>
        </row>
        <row r="630">
          <cell r="A630" t="str">
            <v>제주정비사업소</v>
          </cell>
          <cell r="B630" t="str">
            <v>AR01B80855301</v>
          </cell>
          <cell r="C630" t="str">
            <v>025835</v>
          </cell>
          <cell r="D630">
            <v>36125</v>
          </cell>
          <cell r="E630" t="str">
            <v>7400106004XCAH</v>
          </cell>
          <cell r="F630" t="str">
            <v>SEAT ASSY-FRT-LH</v>
          </cell>
          <cell r="G630" t="str">
            <v>50</v>
          </cell>
          <cell r="H630" t="str">
            <v>66</v>
          </cell>
          <cell r="J630" t="str">
            <v>W</v>
          </cell>
          <cell r="M630">
            <v>9100</v>
          </cell>
          <cell r="N630">
            <v>0</v>
          </cell>
          <cell r="O630" t="str">
            <v>8620200</v>
          </cell>
          <cell r="P630" t="str">
            <v>앞시트앗세이（좌）　　　　탈부착</v>
          </cell>
          <cell r="Q630">
            <v>39000</v>
          </cell>
          <cell r="R630">
            <v>35780</v>
          </cell>
          <cell r="S630" t="str">
            <v>K</v>
          </cell>
          <cell r="U630" t="str">
            <v>김부춘　　　　　　</v>
          </cell>
          <cell r="W630" t="str">
            <v>98-11</v>
          </cell>
          <cell r="X630" t="str">
            <v>97-12</v>
          </cell>
          <cell r="Y630">
            <v>12</v>
          </cell>
          <cell r="Z630">
            <v>9811</v>
          </cell>
        </row>
        <row r="631">
          <cell r="A631" t="str">
            <v>제주정비사업소</v>
          </cell>
          <cell r="B631" t="str">
            <v>AR01B80872404</v>
          </cell>
          <cell r="C631" t="str">
            <v>147795</v>
          </cell>
          <cell r="D631">
            <v>36130</v>
          </cell>
          <cell r="E631" t="str">
            <v>7400105000AV</v>
          </cell>
          <cell r="F631" t="str">
            <v>SEAT ASSY-FRT-LH</v>
          </cell>
          <cell r="G631" t="str">
            <v>이음／소음　　　　　　　</v>
          </cell>
          <cell r="H631" t="str">
            <v>조임불량　　　　　　　　</v>
          </cell>
          <cell r="J631" t="str">
            <v>W</v>
          </cell>
          <cell r="M631">
            <v>10400</v>
          </cell>
          <cell r="N631">
            <v>0</v>
          </cell>
          <cell r="O631" t="str">
            <v>8622600</v>
          </cell>
          <cell r="P631" t="str">
            <v>시트레일　　　　　　　　　탈부착</v>
          </cell>
          <cell r="Q631">
            <v>6000</v>
          </cell>
          <cell r="R631">
            <v>36083</v>
          </cell>
          <cell r="S631" t="str">
            <v>M</v>
          </cell>
          <cell r="U631" t="str">
            <v>강정웅　　　　　　</v>
          </cell>
          <cell r="W631" t="str">
            <v>98-12</v>
          </cell>
          <cell r="X631" t="str">
            <v>98-10</v>
          </cell>
          <cell r="Y631">
            <v>3</v>
          </cell>
          <cell r="Z631">
            <v>9812</v>
          </cell>
        </row>
        <row r="632">
          <cell r="A632" t="str">
            <v>제주정비사업소</v>
          </cell>
          <cell r="B632" t="str">
            <v>AR01B90057601</v>
          </cell>
          <cell r="C632" t="str">
            <v>148391</v>
          </cell>
          <cell r="D632">
            <v>36186</v>
          </cell>
          <cell r="E632" t="str">
            <v>P7400105000AV</v>
          </cell>
          <cell r="F632" t="str">
            <v>SEAT ASSY-FRT</v>
          </cell>
          <cell r="G632" t="str">
            <v>떨림　　　　　　　　　　</v>
          </cell>
          <cell r="H632" t="str">
            <v>이빠짐　　　　　　　　　</v>
          </cell>
          <cell r="J632" t="str">
            <v>W</v>
          </cell>
          <cell r="M632">
            <v>6500</v>
          </cell>
          <cell r="N632">
            <v>0</v>
          </cell>
          <cell r="O632" t="str">
            <v>8620020</v>
          </cell>
          <cell r="P632" t="str">
            <v>시트　　　　　　　　　　　　수리</v>
          </cell>
          <cell r="Q632">
            <v>2600</v>
          </cell>
          <cell r="R632">
            <v>36103</v>
          </cell>
          <cell r="S632" t="str">
            <v>M</v>
          </cell>
          <cell r="U632" t="str">
            <v>김진성　　　　　　</v>
          </cell>
          <cell r="W632" t="str">
            <v>99-01</v>
          </cell>
          <cell r="X632" t="str">
            <v>98-11</v>
          </cell>
          <cell r="Y632">
            <v>13</v>
          </cell>
          <cell r="Z632">
            <v>9901</v>
          </cell>
        </row>
        <row r="633">
          <cell r="A633" t="str">
            <v>중앙카독크(주)</v>
          </cell>
          <cell r="B633" t="str">
            <v>DA43B80047403</v>
          </cell>
          <cell r="C633" t="str">
            <v>104440</v>
          </cell>
          <cell r="E633" t="str">
            <v>P7500005102XAAC</v>
          </cell>
          <cell r="F633" t="str">
            <v>SEAT ASSY-RR(LEATHER)</v>
          </cell>
          <cell r="J633" t="str">
            <v>W</v>
          </cell>
          <cell r="M633">
            <v>13000</v>
          </cell>
          <cell r="N633">
            <v>0</v>
          </cell>
          <cell r="O633" t="str">
            <v>8620020</v>
          </cell>
          <cell r="P633" t="str">
            <v>시트　　　　　　　　　　　　수리</v>
          </cell>
          <cell r="Q633">
            <v>277</v>
          </cell>
          <cell r="S633" t="str">
            <v>M</v>
          </cell>
          <cell r="U633" t="str">
            <v>양화상　　　　　</v>
          </cell>
          <cell r="W633" t="str">
            <v>98-07</v>
          </cell>
          <cell r="X633" t="str">
            <v>98-07</v>
          </cell>
          <cell r="Y633">
            <v>1</v>
          </cell>
          <cell r="Z633">
            <v>9808</v>
          </cell>
        </row>
        <row r="634">
          <cell r="A634" t="str">
            <v>중앙카독크(주)</v>
          </cell>
          <cell r="B634" t="str">
            <v>DA43B80060702</v>
          </cell>
          <cell r="C634" t="str">
            <v>138928</v>
          </cell>
          <cell r="D634">
            <v>36008</v>
          </cell>
          <cell r="E634" t="str">
            <v>7400105000AV</v>
          </cell>
          <cell r="F634" t="str">
            <v>SEAT ASSY-FRT-LH</v>
          </cell>
          <cell r="J634" t="str">
            <v>W</v>
          </cell>
          <cell r="M634">
            <v>13000</v>
          </cell>
          <cell r="N634">
            <v>0</v>
          </cell>
          <cell r="O634" t="str">
            <v>8620020</v>
          </cell>
          <cell r="P634" t="str">
            <v>시트　　　　　　　　　　　　수리</v>
          </cell>
          <cell r="Q634">
            <v>1200</v>
          </cell>
          <cell r="R634">
            <v>36008</v>
          </cell>
          <cell r="S634" t="str">
            <v>M</v>
          </cell>
          <cell r="W634" t="str">
            <v>98-08</v>
          </cell>
          <cell r="X634" t="str">
            <v>98-08</v>
          </cell>
          <cell r="Y634">
            <v>1</v>
          </cell>
          <cell r="Z634">
            <v>9809</v>
          </cell>
        </row>
        <row r="635">
          <cell r="A635" t="str">
            <v>중앙카독크(주)</v>
          </cell>
          <cell r="B635" t="str">
            <v>DA43B80070502</v>
          </cell>
          <cell r="C635" t="str">
            <v>120890</v>
          </cell>
          <cell r="D635">
            <v>36008</v>
          </cell>
          <cell r="E635" t="str">
            <v>7500005102XAAC</v>
          </cell>
          <cell r="F635" t="str">
            <v>SEAT ASSY-RR(LEATHER)</v>
          </cell>
          <cell r="J635" t="str">
            <v>W</v>
          </cell>
          <cell r="M635">
            <v>13000</v>
          </cell>
          <cell r="N635">
            <v>0</v>
          </cell>
          <cell r="O635" t="str">
            <v>8620020</v>
          </cell>
          <cell r="P635" t="str">
            <v>시트　　　　　　　　　　　　수리</v>
          </cell>
          <cell r="Q635">
            <v>32516</v>
          </cell>
          <cell r="R635">
            <v>35582</v>
          </cell>
          <cell r="S635" t="str">
            <v>M</v>
          </cell>
          <cell r="W635" t="str">
            <v>98-08</v>
          </cell>
          <cell r="X635" t="str">
            <v>97-06</v>
          </cell>
          <cell r="Y635">
            <v>15</v>
          </cell>
          <cell r="Z635">
            <v>9809</v>
          </cell>
        </row>
        <row r="636">
          <cell r="A636" t="str">
            <v>중앙카독크(주)</v>
          </cell>
          <cell r="B636" t="str">
            <v>DA43B80071202</v>
          </cell>
          <cell r="C636" t="str">
            <v>133498</v>
          </cell>
          <cell r="D636">
            <v>36008</v>
          </cell>
          <cell r="E636" t="str">
            <v>7500005102XAAC</v>
          </cell>
          <cell r="F636" t="str">
            <v>SEAT ASSY-RR(LEATHER)</v>
          </cell>
          <cell r="J636" t="str">
            <v>W</v>
          </cell>
          <cell r="M636">
            <v>13000</v>
          </cell>
          <cell r="N636">
            <v>0</v>
          </cell>
          <cell r="O636" t="str">
            <v>8620020</v>
          </cell>
          <cell r="P636" t="str">
            <v>시트　　　　　　　　　　　　수리</v>
          </cell>
          <cell r="Q636">
            <v>11043</v>
          </cell>
          <cell r="R636">
            <v>35735</v>
          </cell>
          <cell r="S636" t="str">
            <v>M</v>
          </cell>
          <cell r="W636" t="str">
            <v>98-08</v>
          </cell>
          <cell r="X636" t="str">
            <v>97-11</v>
          </cell>
          <cell r="Y636">
            <v>10</v>
          </cell>
          <cell r="Z636">
            <v>9809</v>
          </cell>
        </row>
        <row r="637">
          <cell r="A637" t="str">
            <v>중앙카독크(주)</v>
          </cell>
          <cell r="B637" t="str">
            <v>DA43B80078102</v>
          </cell>
          <cell r="C637" t="str">
            <v>012584</v>
          </cell>
          <cell r="D637">
            <v>36039</v>
          </cell>
          <cell r="E637" t="str">
            <v>7400106004XCAH</v>
          </cell>
          <cell r="F637" t="str">
            <v>SEAT ASSY-FRT-LH</v>
          </cell>
          <cell r="J637" t="str">
            <v>W</v>
          </cell>
          <cell r="M637">
            <v>13000</v>
          </cell>
          <cell r="N637">
            <v>0</v>
          </cell>
          <cell r="O637" t="str">
            <v>8620020</v>
          </cell>
          <cell r="P637" t="str">
            <v>시트　　　　　　　　　　　　수리</v>
          </cell>
          <cell r="Q637">
            <v>25993</v>
          </cell>
          <cell r="R637">
            <v>35612</v>
          </cell>
          <cell r="S637" t="str">
            <v>K</v>
          </cell>
          <cell r="W637" t="str">
            <v>98-09</v>
          </cell>
          <cell r="X637" t="str">
            <v>97-07</v>
          </cell>
          <cell r="Y637">
            <v>15</v>
          </cell>
          <cell r="Z637">
            <v>9809</v>
          </cell>
        </row>
        <row r="638">
          <cell r="A638" t="str">
            <v>중앙카독크(주)</v>
          </cell>
          <cell r="B638" t="str">
            <v>DA43B80080601</v>
          </cell>
          <cell r="C638" t="str">
            <v>141443</v>
          </cell>
          <cell r="D638">
            <v>36039</v>
          </cell>
          <cell r="E638" t="str">
            <v>7500005102XAAC</v>
          </cell>
          <cell r="F638" t="str">
            <v>SEAT ASSY-RR(LEATHER)</v>
          </cell>
          <cell r="J638" t="str">
            <v>W</v>
          </cell>
          <cell r="M638">
            <v>9100</v>
          </cell>
          <cell r="N638">
            <v>0</v>
          </cell>
          <cell r="O638" t="str">
            <v>8625000</v>
          </cell>
          <cell r="P638" t="str">
            <v>뒤시트앗세이　　　　　　　탈부착</v>
          </cell>
          <cell r="Q638">
            <v>92</v>
          </cell>
          <cell r="R638">
            <v>36039</v>
          </cell>
          <cell r="S638" t="str">
            <v>M</v>
          </cell>
          <cell r="W638" t="str">
            <v>98-09</v>
          </cell>
          <cell r="X638" t="str">
            <v>98-09</v>
          </cell>
          <cell r="Y638">
            <v>1</v>
          </cell>
          <cell r="Z638">
            <v>9809</v>
          </cell>
        </row>
        <row r="639">
          <cell r="A639" t="str">
            <v>중앙카독크(주)</v>
          </cell>
          <cell r="B639" t="str">
            <v>DA43B80085503</v>
          </cell>
          <cell r="C639" t="str">
            <v>030778</v>
          </cell>
          <cell r="D639">
            <v>36055</v>
          </cell>
          <cell r="E639" t="str">
            <v>7400106004XCAH</v>
          </cell>
          <cell r="F639" t="str">
            <v>SEAT ASSY-FRT-LH</v>
          </cell>
          <cell r="J639" t="str">
            <v>W</v>
          </cell>
          <cell r="M639">
            <v>13000</v>
          </cell>
          <cell r="N639">
            <v>0</v>
          </cell>
          <cell r="O639" t="str">
            <v>8620020</v>
          </cell>
          <cell r="P639" t="str">
            <v>시트　　　　　　　　　　　　수리</v>
          </cell>
          <cell r="Q639">
            <v>13000</v>
          </cell>
          <cell r="R639">
            <v>35913</v>
          </cell>
          <cell r="S639" t="str">
            <v>K</v>
          </cell>
          <cell r="U639" t="str">
            <v>최우식　　　　　</v>
          </cell>
          <cell r="W639" t="str">
            <v>98-09</v>
          </cell>
          <cell r="X639" t="str">
            <v>98-04</v>
          </cell>
          <cell r="Y639">
            <v>6</v>
          </cell>
          <cell r="Z639">
            <v>9810</v>
          </cell>
        </row>
        <row r="640">
          <cell r="A640" t="str">
            <v>중앙카독크(주)</v>
          </cell>
          <cell r="B640" t="str">
            <v>DA43B80087101</v>
          </cell>
          <cell r="C640" t="str">
            <v>139335</v>
          </cell>
          <cell r="D640">
            <v>36056</v>
          </cell>
          <cell r="E640" t="str">
            <v>7500005102XAAC</v>
          </cell>
          <cell r="F640" t="str">
            <v>SEAT ASSY-RR(LEATHER)</v>
          </cell>
          <cell r="J640" t="str">
            <v>W</v>
          </cell>
          <cell r="M640">
            <v>13000</v>
          </cell>
          <cell r="N640">
            <v>0</v>
          </cell>
          <cell r="O640" t="str">
            <v>8620020</v>
          </cell>
          <cell r="P640" t="str">
            <v>시트　　　　　　　　　　　　수리</v>
          </cell>
          <cell r="Q640">
            <v>795</v>
          </cell>
          <cell r="R640">
            <v>36041</v>
          </cell>
          <cell r="S640" t="str">
            <v>M</v>
          </cell>
          <cell r="U640" t="str">
            <v>김연선　　　　　</v>
          </cell>
          <cell r="W640" t="str">
            <v>98-09</v>
          </cell>
          <cell r="X640" t="str">
            <v>98-09</v>
          </cell>
          <cell r="Y640">
            <v>1</v>
          </cell>
          <cell r="Z640">
            <v>9810</v>
          </cell>
        </row>
        <row r="641">
          <cell r="A641" t="str">
            <v>중앙카독크(주)</v>
          </cell>
          <cell r="B641" t="str">
            <v>DA43B80096903</v>
          </cell>
          <cell r="C641" t="str">
            <v>121436</v>
          </cell>
          <cell r="D641">
            <v>36069</v>
          </cell>
          <cell r="E641" t="str">
            <v>7500005102XAAC</v>
          </cell>
          <cell r="F641" t="str">
            <v>SEAT ASSY-RR(LEATHER)</v>
          </cell>
          <cell r="J641" t="str">
            <v>W</v>
          </cell>
          <cell r="M641">
            <v>13000</v>
          </cell>
          <cell r="N641">
            <v>0</v>
          </cell>
          <cell r="O641" t="str">
            <v>8620020</v>
          </cell>
          <cell r="P641" t="str">
            <v>시트　　　　　　　　　　　　수리</v>
          </cell>
          <cell r="Q641">
            <v>19195</v>
          </cell>
          <cell r="R641">
            <v>35635</v>
          </cell>
          <cell r="S641" t="str">
            <v>M</v>
          </cell>
          <cell r="U641" t="str">
            <v>이　명수　　　　</v>
          </cell>
          <cell r="W641" t="str">
            <v>98-10</v>
          </cell>
          <cell r="X641" t="str">
            <v>97-07</v>
          </cell>
          <cell r="Y641">
            <v>16</v>
          </cell>
          <cell r="Z641">
            <v>9810</v>
          </cell>
        </row>
        <row r="642">
          <cell r="A642" t="str">
            <v>중앙카독크(주)</v>
          </cell>
          <cell r="B642" t="str">
            <v>DA43B80107402</v>
          </cell>
          <cell r="C642" t="str">
            <v>129913</v>
          </cell>
          <cell r="D642">
            <v>36085</v>
          </cell>
          <cell r="E642" t="str">
            <v>7400105000AV</v>
          </cell>
          <cell r="F642" t="str">
            <v>SEAT ASSY-FRT-LH</v>
          </cell>
          <cell r="G642" t="str">
            <v>50</v>
          </cell>
          <cell r="H642" t="str">
            <v>66</v>
          </cell>
          <cell r="J642" t="str">
            <v>W</v>
          </cell>
          <cell r="M642">
            <v>13000</v>
          </cell>
          <cell r="N642">
            <v>0</v>
          </cell>
          <cell r="O642" t="str">
            <v>8620020</v>
          </cell>
          <cell r="P642" t="str">
            <v>시트　　　　　　　　　　　　수리</v>
          </cell>
          <cell r="Q642">
            <v>34829</v>
          </cell>
          <cell r="R642">
            <v>35692</v>
          </cell>
          <cell r="S642" t="str">
            <v>M</v>
          </cell>
          <cell r="U642" t="str">
            <v>이상화　　　　　　</v>
          </cell>
          <cell r="W642" t="str">
            <v>98-10</v>
          </cell>
          <cell r="X642" t="str">
            <v>97-09</v>
          </cell>
          <cell r="Y642">
            <v>14</v>
          </cell>
          <cell r="Z642">
            <v>9811</v>
          </cell>
        </row>
        <row r="643">
          <cell r="A643" t="str">
            <v>중앙카독크(주)</v>
          </cell>
          <cell r="B643" t="str">
            <v>DA43B80114801</v>
          </cell>
          <cell r="C643" t="str">
            <v>013603</v>
          </cell>
          <cell r="D643">
            <v>36095</v>
          </cell>
          <cell r="E643" t="str">
            <v>7400106004XCAH</v>
          </cell>
          <cell r="F643" t="str">
            <v>SEAT ASSY-FRT-LH</v>
          </cell>
          <cell r="G643" t="str">
            <v>50</v>
          </cell>
          <cell r="H643" t="str">
            <v>66</v>
          </cell>
          <cell r="J643" t="str">
            <v>W</v>
          </cell>
          <cell r="M643">
            <v>13000</v>
          </cell>
          <cell r="N643">
            <v>0</v>
          </cell>
          <cell r="O643" t="str">
            <v>8620020</v>
          </cell>
          <cell r="P643" t="str">
            <v>시트　　　　　　　　　　　　수리</v>
          </cell>
          <cell r="Q643">
            <v>36100</v>
          </cell>
          <cell r="R643">
            <v>35630</v>
          </cell>
          <cell r="S643" t="str">
            <v>K</v>
          </cell>
          <cell r="U643" t="str">
            <v>윤창운　　　　　　</v>
          </cell>
          <cell r="W643" t="str">
            <v>98-10</v>
          </cell>
          <cell r="X643" t="str">
            <v>97-07</v>
          </cell>
          <cell r="Y643">
            <v>16</v>
          </cell>
          <cell r="Z643">
            <v>9811</v>
          </cell>
        </row>
        <row r="644">
          <cell r="A644" t="str">
            <v>중앙카독크(주)</v>
          </cell>
          <cell r="B644" t="str">
            <v>DA43B80115202</v>
          </cell>
          <cell r="C644" t="str">
            <v>126336</v>
          </cell>
          <cell r="D644">
            <v>36096</v>
          </cell>
          <cell r="E644" t="str">
            <v>7500005102XAAC</v>
          </cell>
          <cell r="F644" t="str">
            <v>SEAT ASSY-RR(LEATHER)</v>
          </cell>
          <cell r="G644" t="str">
            <v>51</v>
          </cell>
          <cell r="H644" t="str">
            <v>74</v>
          </cell>
          <cell r="J644" t="str">
            <v>W</v>
          </cell>
          <cell r="M644">
            <v>13000</v>
          </cell>
          <cell r="N644">
            <v>0</v>
          </cell>
          <cell r="O644" t="str">
            <v>8620020</v>
          </cell>
          <cell r="P644" t="str">
            <v>시트　　　　　　　　　　　　수리</v>
          </cell>
          <cell r="Q644">
            <v>35000</v>
          </cell>
          <cell r="R644">
            <v>35662</v>
          </cell>
          <cell r="S644" t="str">
            <v>M</v>
          </cell>
          <cell r="U644" t="str">
            <v>김선중　　　　　　</v>
          </cell>
          <cell r="W644" t="str">
            <v>98-10</v>
          </cell>
          <cell r="X644" t="str">
            <v>97-08</v>
          </cell>
          <cell r="Y644">
            <v>15</v>
          </cell>
          <cell r="Z644">
            <v>9811</v>
          </cell>
        </row>
        <row r="645">
          <cell r="A645" t="str">
            <v>중앙카독크(주)</v>
          </cell>
          <cell r="B645" t="str">
            <v>DA43B80115402</v>
          </cell>
          <cell r="C645" t="str">
            <v>131263</v>
          </cell>
          <cell r="D645">
            <v>36096</v>
          </cell>
          <cell r="E645" t="str">
            <v>7591005000</v>
          </cell>
          <cell r="F645" t="str">
            <v>STRIKER-RR SEAT</v>
          </cell>
          <cell r="G645" t="str">
            <v>51</v>
          </cell>
          <cell r="H645" t="str">
            <v>74</v>
          </cell>
          <cell r="J645" t="str">
            <v>W</v>
          </cell>
          <cell r="M645">
            <v>13000</v>
          </cell>
          <cell r="N645">
            <v>0</v>
          </cell>
          <cell r="O645" t="str">
            <v>8620020</v>
          </cell>
          <cell r="P645" t="str">
            <v>시트　　　　　　　　　　　　수리</v>
          </cell>
          <cell r="Q645">
            <v>21555</v>
          </cell>
          <cell r="R645">
            <v>35731</v>
          </cell>
          <cell r="S645" t="str">
            <v>M</v>
          </cell>
          <cell r="U645" t="str">
            <v>주－타이요물산　　</v>
          </cell>
          <cell r="W645" t="str">
            <v>98-10</v>
          </cell>
          <cell r="X645" t="str">
            <v>97-10</v>
          </cell>
          <cell r="Y645">
            <v>13</v>
          </cell>
          <cell r="Z645">
            <v>9811</v>
          </cell>
        </row>
        <row r="646">
          <cell r="A646" t="str">
            <v>중앙카독크(주)</v>
          </cell>
          <cell r="B646" t="str">
            <v>DA43B80124003</v>
          </cell>
          <cell r="C646" t="str">
            <v>139977</v>
          </cell>
          <cell r="D646">
            <v>36105</v>
          </cell>
          <cell r="E646" t="str">
            <v>7400105000AV</v>
          </cell>
          <cell r="F646" t="str">
            <v>SEAT ASSY-FRT-LH</v>
          </cell>
          <cell r="G646" t="str">
            <v>42</v>
          </cell>
          <cell r="H646" t="str">
            <v>66</v>
          </cell>
          <cell r="J646" t="str">
            <v>W</v>
          </cell>
          <cell r="M646">
            <v>13000</v>
          </cell>
          <cell r="N646">
            <v>0</v>
          </cell>
          <cell r="O646" t="str">
            <v>8620020</v>
          </cell>
          <cell r="P646" t="str">
            <v>시트　　　　　　　　　　　　수리</v>
          </cell>
          <cell r="Q646">
            <v>1200</v>
          </cell>
          <cell r="R646">
            <v>36066</v>
          </cell>
          <cell r="S646" t="str">
            <v>M</v>
          </cell>
          <cell r="U646" t="str">
            <v>김명용　　　　　　</v>
          </cell>
          <cell r="W646" t="str">
            <v>98-11</v>
          </cell>
          <cell r="X646" t="str">
            <v>98-09</v>
          </cell>
          <cell r="Y646">
            <v>3</v>
          </cell>
          <cell r="Z646">
            <v>9811</v>
          </cell>
        </row>
        <row r="647">
          <cell r="A647" t="str">
            <v>중앙카독크(주)</v>
          </cell>
          <cell r="B647" t="str">
            <v>DA43B80129502</v>
          </cell>
          <cell r="C647" t="str">
            <v>130699</v>
          </cell>
          <cell r="D647">
            <v>36112</v>
          </cell>
          <cell r="E647" t="str">
            <v>7400105000AV</v>
          </cell>
          <cell r="F647" t="str">
            <v>SEAT ASSY-FRT-LH</v>
          </cell>
          <cell r="G647" t="str">
            <v>51</v>
          </cell>
          <cell r="H647" t="str">
            <v>75</v>
          </cell>
          <cell r="J647" t="str">
            <v>W</v>
          </cell>
          <cell r="M647">
            <v>13000</v>
          </cell>
          <cell r="N647">
            <v>0</v>
          </cell>
          <cell r="O647" t="str">
            <v>8620020</v>
          </cell>
          <cell r="P647" t="str">
            <v>시트　　　　　　　　　　　　수리</v>
          </cell>
          <cell r="Q647">
            <v>26211</v>
          </cell>
          <cell r="R647">
            <v>35702</v>
          </cell>
          <cell r="S647" t="str">
            <v>M</v>
          </cell>
          <cell r="U647" t="str">
            <v>임종기　　　　　　</v>
          </cell>
          <cell r="W647" t="str">
            <v>98-11</v>
          </cell>
          <cell r="X647" t="str">
            <v>97-09</v>
          </cell>
          <cell r="Y647">
            <v>15</v>
          </cell>
          <cell r="Z647">
            <v>9811</v>
          </cell>
        </row>
        <row r="648">
          <cell r="A648" t="str">
            <v>중앙카독크(주)</v>
          </cell>
          <cell r="B648" t="str">
            <v>DA43B80130702</v>
          </cell>
          <cell r="C648" t="str">
            <v>121436</v>
          </cell>
          <cell r="D648">
            <v>36115</v>
          </cell>
          <cell r="E648" t="str">
            <v>7500005102XAAC</v>
          </cell>
          <cell r="F648" t="str">
            <v>SEAT ASSY-RR(LEATHER)</v>
          </cell>
          <cell r="G648" t="str">
            <v>이음／소음　　　　　　　</v>
          </cell>
          <cell r="H648" t="str">
            <v>조임불량　　　　　　　　</v>
          </cell>
          <cell r="J648" t="str">
            <v>W</v>
          </cell>
          <cell r="M648">
            <v>13000</v>
          </cell>
          <cell r="N648">
            <v>0</v>
          </cell>
          <cell r="O648" t="str">
            <v>8620020</v>
          </cell>
          <cell r="P648" t="str">
            <v>시트　　　　　　　　　　　　수리</v>
          </cell>
          <cell r="Q648">
            <v>22014</v>
          </cell>
          <cell r="R648">
            <v>35635</v>
          </cell>
          <cell r="S648" t="str">
            <v>M</v>
          </cell>
          <cell r="U648" t="str">
            <v>이　명수　　　　　</v>
          </cell>
          <cell r="W648" t="str">
            <v>98-11</v>
          </cell>
          <cell r="X648" t="str">
            <v>97-07</v>
          </cell>
          <cell r="Y648">
            <v>17</v>
          </cell>
          <cell r="Z648">
            <v>9812</v>
          </cell>
        </row>
        <row r="649">
          <cell r="A649" t="str">
            <v>중앙카독크(주)</v>
          </cell>
          <cell r="B649" t="str">
            <v>DA43B80134902</v>
          </cell>
          <cell r="C649" t="str">
            <v>024586</v>
          </cell>
          <cell r="D649">
            <v>36119</v>
          </cell>
          <cell r="E649" t="str">
            <v>7400106004XCAH</v>
          </cell>
          <cell r="F649" t="str">
            <v>SEAT ASSY-FRT-LH</v>
          </cell>
          <cell r="G649" t="str">
            <v>이음／소음　　　　　　　</v>
          </cell>
          <cell r="H649" t="str">
            <v>이물질　　　　　　　　　</v>
          </cell>
          <cell r="J649" t="str">
            <v>W</v>
          </cell>
          <cell r="M649">
            <v>13000</v>
          </cell>
          <cell r="N649">
            <v>0</v>
          </cell>
          <cell r="O649" t="str">
            <v>8620020</v>
          </cell>
          <cell r="P649" t="str">
            <v>시트　　　　　　　　　　　　수리</v>
          </cell>
          <cell r="Q649">
            <v>21205</v>
          </cell>
          <cell r="R649">
            <v>35768</v>
          </cell>
          <cell r="S649" t="str">
            <v>K</v>
          </cell>
          <cell r="U649" t="str">
            <v>김형일　　　　　　</v>
          </cell>
          <cell r="W649" t="str">
            <v>98-11</v>
          </cell>
          <cell r="X649" t="str">
            <v>97-12</v>
          </cell>
          <cell r="Y649">
            <v>12</v>
          </cell>
          <cell r="Z649">
            <v>9812</v>
          </cell>
        </row>
        <row r="650">
          <cell r="A650" t="str">
            <v>중앙카독크(주)</v>
          </cell>
          <cell r="B650" t="str">
            <v>DA43B80136001</v>
          </cell>
          <cell r="C650" t="str">
            <v>149499</v>
          </cell>
          <cell r="D650">
            <v>36122</v>
          </cell>
          <cell r="E650" t="str">
            <v>7500005102XAAC</v>
          </cell>
          <cell r="F650" t="str">
            <v>SEAT ASSY-RR(LEATHER)</v>
          </cell>
          <cell r="G650" t="str">
            <v>이음／소음　　　　　　　</v>
          </cell>
          <cell r="H650" t="str">
            <v>접촉불량　　　　　　　　</v>
          </cell>
          <cell r="J650" t="str">
            <v>W</v>
          </cell>
          <cell r="M650">
            <v>13000</v>
          </cell>
          <cell r="N650">
            <v>0</v>
          </cell>
          <cell r="O650" t="str">
            <v>8620020</v>
          </cell>
          <cell r="P650" t="str">
            <v>시트　　　　　　　　　　　　수리</v>
          </cell>
          <cell r="Q650">
            <v>1052</v>
          </cell>
          <cell r="R650">
            <v>36116</v>
          </cell>
          <cell r="S650" t="str">
            <v>M</v>
          </cell>
          <cell r="U650" t="str">
            <v>정미례　　　　　　</v>
          </cell>
          <cell r="W650" t="str">
            <v>98-11</v>
          </cell>
          <cell r="X650" t="str">
            <v>98-11</v>
          </cell>
          <cell r="Y650">
            <v>1</v>
          </cell>
          <cell r="Z650">
            <v>9812</v>
          </cell>
        </row>
        <row r="651">
          <cell r="A651" t="str">
            <v>중앙카독크(주)</v>
          </cell>
          <cell r="B651" t="str">
            <v>DA43B80137802</v>
          </cell>
          <cell r="C651" t="str">
            <v>130288</v>
          </cell>
          <cell r="D651">
            <v>36123</v>
          </cell>
          <cell r="E651" t="str">
            <v>7400105000AV</v>
          </cell>
          <cell r="F651" t="str">
            <v>SEAT ASSY-FRT-LH</v>
          </cell>
          <cell r="G651" t="str">
            <v>이음／소음　　　　　　　</v>
          </cell>
          <cell r="H651" t="str">
            <v>이물질　　　　　　　　　</v>
          </cell>
          <cell r="J651" t="str">
            <v>W</v>
          </cell>
          <cell r="M651">
            <v>13000</v>
          </cell>
          <cell r="N651">
            <v>0</v>
          </cell>
          <cell r="O651" t="str">
            <v>8620020</v>
          </cell>
          <cell r="P651" t="str">
            <v>시트　　　　　　　　　　　　수리</v>
          </cell>
          <cell r="Q651">
            <v>19292</v>
          </cell>
          <cell r="R651">
            <v>35697</v>
          </cell>
          <cell r="S651" t="str">
            <v>M</v>
          </cell>
          <cell r="U651" t="str">
            <v>양　경호　　　　　</v>
          </cell>
          <cell r="W651" t="str">
            <v>98-11</v>
          </cell>
          <cell r="X651" t="str">
            <v>97-09</v>
          </cell>
          <cell r="Y651">
            <v>15</v>
          </cell>
          <cell r="Z651">
            <v>9812</v>
          </cell>
        </row>
        <row r="652">
          <cell r="A652" t="str">
            <v>중앙카독크(주)</v>
          </cell>
          <cell r="B652" t="str">
            <v>DA43B80140401</v>
          </cell>
          <cell r="C652" t="str">
            <v>145468</v>
          </cell>
          <cell r="D652">
            <v>36126</v>
          </cell>
          <cell r="E652" t="str">
            <v>7400105000AV</v>
          </cell>
          <cell r="F652" t="str">
            <v>SEAT ASSY-FRT-LH</v>
          </cell>
          <cell r="G652" t="str">
            <v>유격불량（유동）　　　　</v>
          </cell>
          <cell r="H652" t="str">
            <v>소손　　　　　　　　　　</v>
          </cell>
          <cell r="J652" t="str">
            <v>W</v>
          </cell>
          <cell r="M652">
            <v>13000</v>
          </cell>
          <cell r="N652">
            <v>0</v>
          </cell>
          <cell r="O652" t="str">
            <v>8620020</v>
          </cell>
          <cell r="P652" t="str">
            <v>시트　　　　　　　　　　　　수리</v>
          </cell>
          <cell r="Q652">
            <v>7518</v>
          </cell>
          <cell r="R652">
            <v>36035</v>
          </cell>
          <cell r="S652" t="str">
            <v>M</v>
          </cell>
          <cell r="U652" t="str">
            <v>임연상　　　　　　</v>
          </cell>
          <cell r="W652" t="str">
            <v>98-11</v>
          </cell>
          <cell r="X652" t="str">
            <v>98-08</v>
          </cell>
          <cell r="Y652">
            <v>4</v>
          </cell>
          <cell r="Z652">
            <v>9812</v>
          </cell>
        </row>
        <row r="653">
          <cell r="A653" t="str">
            <v>중앙카독크(주)</v>
          </cell>
          <cell r="B653" t="str">
            <v>DA43B80143002</v>
          </cell>
          <cell r="C653" t="str">
            <v>140351</v>
          </cell>
          <cell r="D653">
            <v>36130</v>
          </cell>
          <cell r="E653" t="str">
            <v>7400105000AV</v>
          </cell>
          <cell r="F653" t="str">
            <v>SEAT ASSY-FRT-LH</v>
          </cell>
          <cell r="G653" t="str">
            <v>이음／소음　　　　　　　</v>
          </cell>
          <cell r="H653" t="str">
            <v>조임불량　　　　　　　　</v>
          </cell>
          <cell r="J653" t="str">
            <v>W</v>
          </cell>
          <cell r="M653">
            <v>13000</v>
          </cell>
          <cell r="N653">
            <v>0</v>
          </cell>
          <cell r="O653" t="str">
            <v>8620020</v>
          </cell>
          <cell r="P653" t="str">
            <v>시트　　　　　　　　　　　　수리</v>
          </cell>
          <cell r="Q653">
            <v>6160</v>
          </cell>
          <cell r="R653">
            <v>36055</v>
          </cell>
          <cell r="S653" t="str">
            <v>M</v>
          </cell>
          <cell r="U653" t="str">
            <v>선우종수　　　　　</v>
          </cell>
          <cell r="W653" t="str">
            <v>98-12</v>
          </cell>
          <cell r="X653" t="str">
            <v>98-09</v>
          </cell>
          <cell r="Y653">
            <v>4</v>
          </cell>
          <cell r="Z653">
            <v>9812</v>
          </cell>
        </row>
        <row r="654">
          <cell r="A654" t="str">
            <v>중앙카독크(주)</v>
          </cell>
          <cell r="B654" t="str">
            <v>DA43B80145502</v>
          </cell>
          <cell r="C654" t="str">
            <v>136044</v>
          </cell>
          <cell r="D654">
            <v>36134</v>
          </cell>
          <cell r="E654" t="str">
            <v>7500005102XAAC</v>
          </cell>
          <cell r="F654" t="str">
            <v>SEAT ASSY-RR(LEATHER)</v>
          </cell>
          <cell r="G654" t="str">
            <v>이음／소음　　　　　　　</v>
          </cell>
          <cell r="H654" t="str">
            <v>조임불량　　　　　　　　</v>
          </cell>
          <cell r="J654" t="str">
            <v>W</v>
          </cell>
          <cell r="M654">
            <v>13000</v>
          </cell>
          <cell r="N654">
            <v>0</v>
          </cell>
          <cell r="O654" t="str">
            <v>8620020</v>
          </cell>
          <cell r="P654" t="str">
            <v>시트　　　　　　　　　　　　수리</v>
          </cell>
          <cell r="Q654">
            <v>22374</v>
          </cell>
          <cell r="R654">
            <v>35784</v>
          </cell>
          <cell r="S654" t="str">
            <v>M</v>
          </cell>
          <cell r="U654" t="str">
            <v>연승규　　　　　　</v>
          </cell>
          <cell r="W654" t="str">
            <v>98-12</v>
          </cell>
          <cell r="X654" t="str">
            <v>97-12</v>
          </cell>
          <cell r="Y654">
            <v>13</v>
          </cell>
          <cell r="Z654">
            <v>9812</v>
          </cell>
        </row>
        <row r="655">
          <cell r="A655" t="str">
            <v>중앙카독크(주)</v>
          </cell>
          <cell r="B655" t="str">
            <v>DA43B80154902</v>
          </cell>
          <cell r="C655" t="str">
            <v>124005</v>
          </cell>
          <cell r="D655">
            <v>36145</v>
          </cell>
          <cell r="E655" t="str">
            <v>P7500005102XAAC</v>
          </cell>
          <cell r="F655" t="str">
            <v>SEAT ASSY-RR</v>
          </cell>
          <cell r="G655" t="str">
            <v>이음／소음　　　　　　　</v>
          </cell>
          <cell r="H655" t="str">
            <v>조임불량　　　　　　　　</v>
          </cell>
          <cell r="J655" t="str">
            <v>W</v>
          </cell>
          <cell r="M655">
            <v>13000</v>
          </cell>
          <cell r="N655">
            <v>0</v>
          </cell>
          <cell r="O655" t="str">
            <v>8620020</v>
          </cell>
          <cell r="P655" t="str">
            <v>시트　　　　　　　　　　　　수리</v>
          </cell>
          <cell r="Q655">
            <v>34300</v>
          </cell>
          <cell r="R655">
            <v>35634</v>
          </cell>
          <cell r="S655" t="str">
            <v>M</v>
          </cell>
          <cell r="U655" t="str">
            <v>김경환　　　　</v>
          </cell>
          <cell r="W655" t="str">
            <v>98-12</v>
          </cell>
          <cell r="X655" t="str">
            <v>97-07</v>
          </cell>
          <cell r="Y655">
            <v>18</v>
          </cell>
          <cell r="Z655">
            <v>9901</v>
          </cell>
        </row>
        <row r="656">
          <cell r="A656" t="str">
            <v>중앙카독크(주)</v>
          </cell>
          <cell r="B656" t="str">
            <v>DA43B80161601</v>
          </cell>
          <cell r="C656" t="str">
            <v>131349</v>
          </cell>
          <cell r="D656">
            <v>36152</v>
          </cell>
          <cell r="E656" t="str">
            <v>P7400105000AV</v>
          </cell>
          <cell r="F656" t="str">
            <v>SEAT ASSY-FRT</v>
          </cell>
          <cell r="G656" t="str">
            <v>이음／소음　　　　　　　</v>
          </cell>
          <cell r="H656" t="str">
            <v>이물질　　　　　　　　　</v>
          </cell>
          <cell r="J656" t="str">
            <v>W</v>
          </cell>
          <cell r="M656">
            <v>13000</v>
          </cell>
          <cell r="N656">
            <v>0</v>
          </cell>
          <cell r="O656" t="str">
            <v>8620020</v>
          </cell>
          <cell r="P656" t="str">
            <v>시트　　　　　　　　　　　　수리</v>
          </cell>
          <cell r="Q656">
            <v>38500</v>
          </cell>
          <cell r="R656">
            <v>35730</v>
          </cell>
          <cell r="S656" t="str">
            <v>M</v>
          </cell>
          <cell r="U656" t="str">
            <v>（주）한새전자</v>
          </cell>
          <cell r="W656" t="str">
            <v>98-12</v>
          </cell>
          <cell r="X656" t="str">
            <v>97-10</v>
          </cell>
          <cell r="Y656">
            <v>25</v>
          </cell>
          <cell r="Z656">
            <v>9901</v>
          </cell>
        </row>
        <row r="657">
          <cell r="A657" t="str">
            <v>중앙카독크(주)</v>
          </cell>
          <cell r="B657" t="str">
            <v>DA43B80163001</v>
          </cell>
          <cell r="C657" t="str">
            <v>033722</v>
          </cell>
          <cell r="D657">
            <v>36155</v>
          </cell>
          <cell r="E657" t="str">
            <v>P7500006006XCAH</v>
          </cell>
          <cell r="F657" t="str">
            <v>SEAT ASSY-RR</v>
          </cell>
          <cell r="G657" t="str">
            <v>이음／소음　　　　　　　</v>
          </cell>
          <cell r="H657" t="str">
            <v>조임불량　　　　　　　　</v>
          </cell>
          <cell r="J657" t="str">
            <v>W</v>
          </cell>
          <cell r="M657">
            <v>13000</v>
          </cell>
          <cell r="N657">
            <v>0</v>
          </cell>
          <cell r="O657" t="str">
            <v>8620020</v>
          </cell>
          <cell r="P657" t="str">
            <v>시트　　　　　　　　　　　　수리</v>
          </cell>
          <cell r="Q657">
            <v>6620</v>
          </cell>
          <cell r="R657">
            <v>36034</v>
          </cell>
          <cell r="S657" t="str">
            <v>K</v>
          </cell>
          <cell r="U657" t="str">
            <v>이순형　　　　</v>
          </cell>
          <cell r="W657" t="str">
            <v>98-12</v>
          </cell>
          <cell r="X657" t="str">
            <v>98-08</v>
          </cell>
          <cell r="Y657">
            <v>5</v>
          </cell>
          <cell r="Z657">
            <v>9901</v>
          </cell>
        </row>
        <row r="658">
          <cell r="A658" t="str">
            <v>중앙카독크(주)</v>
          </cell>
          <cell r="B658" t="str">
            <v>DA43B80166102</v>
          </cell>
          <cell r="C658" t="str">
            <v>133963</v>
          </cell>
          <cell r="D658">
            <v>36160</v>
          </cell>
          <cell r="E658" t="str">
            <v>P7400105000AV</v>
          </cell>
          <cell r="F658" t="str">
            <v>SEAT ASSY-FRT</v>
          </cell>
          <cell r="G658" t="str">
            <v>이음／소음　　　　　　　</v>
          </cell>
          <cell r="H658" t="str">
            <v>이물질　　　　　　　　　</v>
          </cell>
          <cell r="J658" t="str">
            <v>W</v>
          </cell>
          <cell r="M658">
            <v>13000</v>
          </cell>
          <cell r="N658">
            <v>0</v>
          </cell>
          <cell r="O658" t="str">
            <v>8620020</v>
          </cell>
          <cell r="P658" t="str">
            <v>시트　　　　　　　　　　　　수리</v>
          </cell>
          <cell r="Q658">
            <v>10000</v>
          </cell>
          <cell r="R658">
            <v>35773</v>
          </cell>
          <cell r="S658" t="str">
            <v>M</v>
          </cell>
          <cell r="U658" t="str">
            <v>한경수　　　　</v>
          </cell>
          <cell r="W658" t="str">
            <v>98-12</v>
          </cell>
          <cell r="X658" t="str">
            <v>97-12</v>
          </cell>
          <cell r="Y658">
            <v>23</v>
          </cell>
          <cell r="Z658">
            <v>9901</v>
          </cell>
        </row>
        <row r="659">
          <cell r="A659" t="str">
            <v>중앙카독크(주)</v>
          </cell>
          <cell r="B659" t="str">
            <v>DA43B90001502</v>
          </cell>
          <cell r="C659" t="str">
            <v>025661</v>
          </cell>
          <cell r="D659">
            <v>36165</v>
          </cell>
          <cell r="E659" t="str">
            <v>P7400106004XCAH</v>
          </cell>
          <cell r="F659" t="str">
            <v>SEAT ASSY-FRT</v>
          </cell>
          <cell r="G659" t="str">
            <v>이음／소음　　　　　　　</v>
          </cell>
          <cell r="H659" t="str">
            <v>이물질　　　　　　　　　</v>
          </cell>
          <cell r="J659" t="str">
            <v>W</v>
          </cell>
          <cell r="M659">
            <v>13000</v>
          </cell>
          <cell r="N659">
            <v>0</v>
          </cell>
          <cell r="O659" t="str">
            <v>8620020</v>
          </cell>
          <cell r="P659" t="str">
            <v>시트　　　　　　　　　　　　수리</v>
          </cell>
          <cell r="Q659">
            <v>31952</v>
          </cell>
          <cell r="R659">
            <v>35775</v>
          </cell>
          <cell r="S659" t="str">
            <v>K</v>
          </cell>
          <cell r="U659" t="str">
            <v>유한문화사　　</v>
          </cell>
          <cell r="W659" t="str">
            <v>99-01</v>
          </cell>
          <cell r="X659" t="str">
            <v>97-12</v>
          </cell>
          <cell r="Y659">
            <v>24</v>
          </cell>
          <cell r="Z659">
            <v>9901</v>
          </cell>
        </row>
        <row r="660">
          <cell r="A660" t="str">
            <v>중앙카독크(주)</v>
          </cell>
          <cell r="B660" t="str">
            <v>DA43B90004202</v>
          </cell>
          <cell r="C660" t="str">
            <v>134217</v>
          </cell>
          <cell r="D660">
            <v>36168</v>
          </cell>
          <cell r="E660" t="str">
            <v>P7400105000AV</v>
          </cell>
          <cell r="F660" t="str">
            <v>SEAT ASSY-FRT</v>
          </cell>
          <cell r="G660" t="str">
            <v>이음／소음　　　　　　　</v>
          </cell>
          <cell r="H660" t="str">
            <v>이물질　　　　　　　　　</v>
          </cell>
          <cell r="J660" t="str">
            <v>W</v>
          </cell>
          <cell r="M660">
            <v>13000</v>
          </cell>
          <cell r="N660">
            <v>0</v>
          </cell>
          <cell r="O660" t="str">
            <v>8620020</v>
          </cell>
          <cell r="P660" t="str">
            <v>시트　　　　　　　　　　　　수리</v>
          </cell>
          <cell r="Q660">
            <v>25373</v>
          </cell>
          <cell r="R660">
            <v>35763</v>
          </cell>
          <cell r="S660" t="str">
            <v>M</v>
          </cell>
          <cell r="U660" t="str">
            <v>정재원　　　　</v>
          </cell>
          <cell r="W660" t="str">
            <v>99-01</v>
          </cell>
          <cell r="X660" t="str">
            <v>97-11</v>
          </cell>
          <cell r="Y660">
            <v>25</v>
          </cell>
          <cell r="Z660">
            <v>9901</v>
          </cell>
        </row>
        <row r="661">
          <cell r="A661" t="str">
            <v>중앙카독크(주)</v>
          </cell>
          <cell r="B661" t="str">
            <v>DA43B90004801</v>
          </cell>
          <cell r="C661" t="str">
            <v>139697</v>
          </cell>
          <cell r="D661">
            <v>36168</v>
          </cell>
          <cell r="E661" t="str">
            <v>P7400105000AV</v>
          </cell>
          <cell r="F661" t="str">
            <v>SEAT ASSY-FRT</v>
          </cell>
          <cell r="G661" t="str">
            <v>이음／소음　　　　　　　</v>
          </cell>
          <cell r="H661" t="str">
            <v>이물질　　　　　　　　　</v>
          </cell>
          <cell r="J661" t="str">
            <v>W</v>
          </cell>
          <cell r="M661">
            <v>13000</v>
          </cell>
          <cell r="N661">
            <v>0</v>
          </cell>
          <cell r="O661" t="str">
            <v>8620020</v>
          </cell>
          <cell r="P661" t="str">
            <v>시트　　　　　　　　　　　　수리</v>
          </cell>
          <cell r="Q661">
            <v>536</v>
          </cell>
          <cell r="R661">
            <v>35915</v>
          </cell>
          <cell r="S661" t="str">
            <v>M</v>
          </cell>
          <cell r="U661" t="str">
            <v>정제흥　　　　</v>
          </cell>
          <cell r="W661" t="str">
            <v>99-01</v>
          </cell>
          <cell r="X661" t="str">
            <v>98-04</v>
          </cell>
          <cell r="Y661">
            <v>10</v>
          </cell>
          <cell r="Z661">
            <v>9901</v>
          </cell>
        </row>
        <row r="662">
          <cell r="A662" t="str">
            <v>중앙카독크(주)</v>
          </cell>
          <cell r="B662" t="str">
            <v>DA43B90008902</v>
          </cell>
          <cell r="C662" t="str">
            <v>130492</v>
          </cell>
          <cell r="D662">
            <v>36174</v>
          </cell>
          <cell r="E662" t="str">
            <v>P7500005102XAAC</v>
          </cell>
          <cell r="F662" t="str">
            <v>SEAT ASSY-RR</v>
          </cell>
          <cell r="G662" t="str">
            <v>이음／소음　　　　　　　</v>
          </cell>
          <cell r="H662" t="str">
            <v>조임불량　　　　　　　　</v>
          </cell>
          <cell r="J662" t="str">
            <v>W</v>
          </cell>
          <cell r="M662">
            <v>13000</v>
          </cell>
          <cell r="N662">
            <v>0</v>
          </cell>
          <cell r="O662" t="str">
            <v>8620020</v>
          </cell>
          <cell r="P662" t="str">
            <v>시트　　　　　　　　　　　　수리</v>
          </cell>
          <cell r="Q662">
            <v>38002</v>
          </cell>
          <cell r="R662">
            <v>35711</v>
          </cell>
          <cell r="S662" t="str">
            <v>M</v>
          </cell>
          <cell r="U662" t="str">
            <v>윤효재　　　　</v>
          </cell>
          <cell r="W662" t="str">
            <v>99-01</v>
          </cell>
          <cell r="X662" t="str">
            <v>97-10</v>
          </cell>
          <cell r="Y662">
            <v>26</v>
          </cell>
          <cell r="Z662">
            <v>9901</v>
          </cell>
        </row>
        <row r="663">
          <cell r="A663" t="str">
            <v>_x001E_중앙카독크（주）　_x001F_</v>
          </cell>
          <cell r="B663" t="str">
            <v>DA43B80001402</v>
          </cell>
          <cell r="C663" t="str">
            <v>134354</v>
          </cell>
          <cell r="D663">
            <v>35957</v>
          </cell>
          <cell r="E663" t="str">
            <v>P7500005102XAAC</v>
          </cell>
          <cell r="F663" t="str">
            <v>_x001E_시트　어셈블리－리어　　　　　_x001F_</v>
          </cell>
          <cell r="G663" t="str">
            <v>_x001E_이음／소음　　　　　　　　　_x001F_</v>
          </cell>
          <cell r="H663" t="str">
            <v>_x001E_승차감나쁨　　　　　　　　　_x001F_</v>
          </cell>
          <cell r="I663" t="str">
            <v>_x001E_부품자체결함_x001F_</v>
          </cell>
          <cell r="J663" t="str">
            <v>W</v>
          </cell>
          <cell r="M663">
            <v>13000</v>
          </cell>
          <cell r="N663">
            <v>0</v>
          </cell>
          <cell r="O663" t="str">
            <v>8620020</v>
          </cell>
          <cell r="P663" t="str">
            <v>_x001E_시트　　　　　　　　　　　　수리_x001F_</v>
          </cell>
          <cell r="Q663">
            <v>25600</v>
          </cell>
          <cell r="R663">
            <v>35758</v>
          </cell>
          <cell r="S663" t="str">
            <v>M</v>
          </cell>
          <cell r="T663" t="str">
            <v>48479</v>
          </cell>
          <cell r="U663" t="str">
            <v>_x001E_이장선　　　　　　_x001F_</v>
          </cell>
          <cell r="W663" t="str">
            <v>98-06</v>
          </cell>
          <cell r="X663" t="str">
            <v>97-11</v>
          </cell>
          <cell r="Y663">
            <v>8</v>
          </cell>
          <cell r="Z663">
            <v>9806</v>
          </cell>
        </row>
        <row r="664">
          <cell r="A664" t="str">
            <v>_x001E_중앙카독크（주）　_x001F_</v>
          </cell>
          <cell r="B664" t="str">
            <v>DA43B80018601</v>
          </cell>
          <cell r="C664" t="str">
            <v>30423</v>
          </cell>
          <cell r="D664">
            <v>35973</v>
          </cell>
          <cell r="E664" t="str">
            <v>P7400106004XCAH</v>
          </cell>
          <cell r="F664" t="str">
            <v>_x001E_시트　어셈블리－프론트－좌측　_x001F_</v>
          </cell>
          <cell r="G664" t="str">
            <v>_x001E_이음／소음　　　　　　　　　_x001F_</v>
          </cell>
          <cell r="H664" t="str">
            <v>_x001E_부족　　　　　　　　　　　　_x001F_</v>
          </cell>
          <cell r="I664" t="str">
            <v>_x001E_부품자체결함_x001F_</v>
          </cell>
          <cell r="J664" t="str">
            <v>W</v>
          </cell>
          <cell r="M664">
            <v>19500</v>
          </cell>
          <cell r="O664" t="str">
            <v>8620020</v>
          </cell>
          <cell r="P664" t="str">
            <v>_x001E_시트　　　　　　　　　　　　수리_x001F_</v>
          </cell>
          <cell r="Q664">
            <v>3463</v>
          </cell>
          <cell r="R664">
            <v>35914</v>
          </cell>
          <cell r="S664" t="str">
            <v>K</v>
          </cell>
          <cell r="T664" t="str">
            <v>53432</v>
          </cell>
          <cell r="W664" t="str">
            <v>98-06</v>
          </cell>
          <cell r="X664" t="str">
            <v>98-04</v>
          </cell>
          <cell r="Y664">
            <v>3</v>
          </cell>
          <cell r="Z664">
            <v>9807</v>
          </cell>
        </row>
        <row r="665">
          <cell r="A665" t="str">
            <v>창동정비사업소</v>
          </cell>
          <cell r="B665" t="str">
            <v>AA02S480900148</v>
          </cell>
          <cell r="C665" t="str">
            <v>031389</v>
          </cell>
          <cell r="D665">
            <v>36039</v>
          </cell>
          <cell r="E665" t="str">
            <v>7400105000AV</v>
          </cell>
          <cell r="F665" t="str">
            <v>SEAT ASSY-FRT-LH</v>
          </cell>
          <cell r="M665">
            <v>13000</v>
          </cell>
          <cell r="N665">
            <v>0</v>
          </cell>
          <cell r="O665" t="str">
            <v>8620020</v>
          </cell>
          <cell r="P665" t="str">
            <v>시트　　　　　　　　　　　　수리</v>
          </cell>
          <cell r="Q665">
            <v>3900</v>
          </cell>
          <cell r="R665">
            <v>36008</v>
          </cell>
          <cell r="S665" t="str">
            <v>K</v>
          </cell>
          <cell r="U665" t="str">
            <v>배병무　　　　　　　</v>
          </cell>
          <cell r="W665" t="str">
            <v>98-09</v>
          </cell>
          <cell r="X665" t="str">
            <v>98-08</v>
          </cell>
          <cell r="Y665">
            <v>2</v>
          </cell>
          <cell r="Z665">
            <v>9809</v>
          </cell>
        </row>
        <row r="666">
          <cell r="A666" t="str">
            <v>창동정비사업소</v>
          </cell>
          <cell r="B666" t="str">
            <v>AA02S480900565</v>
          </cell>
          <cell r="C666" t="str">
            <v>136397</v>
          </cell>
          <cell r="D666">
            <v>36039</v>
          </cell>
          <cell r="E666" t="str">
            <v>7400105000AV</v>
          </cell>
          <cell r="F666" t="str">
            <v>SEAT ASSY-FRT-LH</v>
          </cell>
          <cell r="M666">
            <v>13000</v>
          </cell>
          <cell r="N666">
            <v>0</v>
          </cell>
          <cell r="O666" t="str">
            <v>8620020</v>
          </cell>
          <cell r="P666" t="str">
            <v>시트　　　　　　　　　　　　수리</v>
          </cell>
          <cell r="Q666">
            <v>20000</v>
          </cell>
          <cell r="R666">
            <v>35765</v>
          </cell>
          <cell r="S666" t="str">
            <v>M</v>
          </cell>
          <cell r="U666" t="str">
            <v>김　선지　　　　　　</v>
          </cell>
          <cell r="W666" t="str">
            <v>98-09</v>
          </cell>
          <cell r="X666" t="str">
            <v>97-12</v>
          </cell>
          <cell r="Y666">
            <v>10</v>
          </cell>
          <cell r="Z666">
            <v>9809</v>
          </cell>
        </row>
        <row r="667">
          <cell r="A667" t="str">
            <v>창동정비사업소</v>
          </cell>
          <cell r="B667" t="str">
            <v>AA02S480901004</v>
          </cell>
          <cell r="C667" t="str">
            <v>124494</v>
          </cell>
          <cell r="D667">
            <v>36039</v>
          </cell>
          <cell r="E667" t="str">
            <v>7500005000AV</v>
          </cell>
          <cell r="F667" t="str">
            <v>SEAT ASSY-RR</v>
          </cell>
          <cell r="M667">
            <v>15600</v>
          </cell>
          <cell r="N667">
            <v>0</v>
          </cell>
          <cell r="O667" t="str">
            <v>8625000</v>
          </cell>
          <cell r="P667" t="str">
            <v>뒤시트앗세이　　　　　　　탈부착</v>
          </cell>
          <cell r="Q667">
            <v>31000</v>
          </cell>
          <cell r="R667">
            <v>35612</v>
          </cell>
          <cell r="S667" t="str">
            <v>M</v>
          </cell>
          <cell r="U667" t="str">
            <v>박인광＊＊＊＊＊　　</v>
          </cell>
          <cell r="W667" t="str">
            <v>98-09</v>
          </cell>
          <cell r="X667" t="str">
            <v>97-07</v>
          </cell>
          <cell r="Y667">
            <v>15</v>
          </cell>
          <cell r="Z667">
            <v>9809</v>
          </cell>
        </row>
        <row r="668">
          <cell r="A668" t="str">
            <v>창동정비사업소</v>
          </cell>
          <cell r="B668" t="str">
            <v>AA02S480901042</v>
          </cell>
          <cell r="C668" t="str">
            <v>133602</v>
          </cell>
          <cell r="D668">
            <v>36039</v>
          </cell>
          <cell r="E668" t="str">
            <v>7400105000AV</v>
          </cell>
          <cell r="F668" t="str">
            <v>SEAT ASSY-FRT-LH</v>
          </cell>
          <cell r="M668">
            <v>13000</v>
          </cell>
          <cell r="N668">
            <v>0</v>
          </cell>
          <cell r="O668" t="str">
            <v>8620020</v>
          </cell>
          <cell r="P668" t="str">
            <v>시트　　　　　　　　　　　　수리</v>
          </cell>
          <cell r="Q668">
            <v>33001</v>
          </cell>
          <cell r="R668">
            <v>35735</v>
          </cell>
          <cell r="S668" t="str">
            <v>M</v>
          </cell>
          <cell r="U668" t="str">
            <v>강병수　　　　　　　</v>
          </cell>
          <cell r="W668" t="str">
            <v>98-09</v>
          </cell>
          <cell r="X668" t="str">
            <v>97-11</v>
          </cell>
          <cell r="Y668">
            <v>11</v>
          </cell>
          <cell r="Z668">
            <v>9809</v>
          </cell>
        </row>
        <row r="669">
          <cell r="A669" t="str">
            <v>창원정비사업소</v>
          </cell>
          <cell r="B669" t="str">
            <v>AQ01B81297701</v>
          </cell>
          <cell r="C669" t="str">
            <v>032406</v>
          </cell>
          <cell r="E669" t="str">
            <v>P4465503000</v>
          </cell>
          <cell r="F669" t="str">
            <v>SEAT-TORSION BAR H/CONTRO</v>
          </cell>
          <cell r="J669" t="str">
            <v>W</v>
          </cell>
          <cell r="M669">
            <v>6500</v>
          </cell>
          <cell r="N669">
            <v>0</v>
          </cell>
          <cell r="O669" t="str">
            <v>3212320</v>
          </cell>
          <cell r="P669" t="str">
            <v>차체높이　　　　　　　　　　수리</v>
          </cell>
          <cell r="Q669">
            <v>3000</v>
          </cell>
          <cell r="S669" t="str">
            <v>K</v>
          </cell>
          <cell r="U669" t="str">
            <v>성태기　　　　　　</v>
          </cell>
          <cell r="W669" t="str">
            <v>98-07</v>
          </cell>
          <cell r="X669" t="str">
            <v>98-06</v>
          </cell>
          <cell r="Y669">
            <v>2</v>
          </cell>
          <cell r="Z669">
            <v>9808</v>
          </cell>
        </row>
        <row r="670">
          <cell r="A670" t="str">
            <v>창원정비사업소</v>
          </cell>
          <cell r="B670" t="str">
            <v>AQ01B81355502</v>
          </cell>
          <cell r="C670" t="str">
            <v>140378</v>
          </cell>
          <cell r="E670" t="str">
            <v>P7400105020BD</v>
          </cell>
          <cell r="F670" t="str">
            <v>SEAT ASSY-FRT-LH(D/RASCHE</v>
          </cell>
          <cell r="J670" t="str">
            <v>W</v>
          </cell>
          <cell r="M670">
            <v>5200</v>
          </cell>
          <cell r="N670">
            <v>0</v>
          </cell>
          <cell r="O670" t="str">
            <v>8620220</v>
          </cell>
          <cell r="P670" t="str">
            <v>앞시트앗세이（좌）　　　　　수리</v>
          </cell>
          <cell r="Q670">
            <v>1700</v>
          </cell>
          <cell r="S670" t="str">
            <v>M</v>
          </cell>
          <cell r="U670" t="str">
            <v>김용현　　　　　　</v>
          </cell>
          <cell r="W670" t="str">
            <v>98-08</v>
          </cell>
          <cell r="X670" t="str">
            <v>98-07</v>
          </cell>
          <cell r="Y670">
            <v>2</v>
          </cell>
          <cell r="Z670">
            <v>9808</v>
          </cell>
        </row>
        <row r="671">
          <cell r="A671" t="str">
            <v>창원정비사업소</v>
          </cell>
          <cell r="B671" t="str">
            <v>AQ01B81636901</v>
          </cell>
          <cell r="C671" t="str">
            <v>136111</v>
          </cell>
          <cell r="D671">
            <v>36039</v>
          </cell>
          <cell r="E671" t="str">
            <v>7400205400CAN</v>
          </cell>
          <cell r="F671" t="str">
            <v>SEAT ASSY-FRT-RH(F/WOVEN)</v>
          </cell>
          <cell r="J671" t="str">
            <v>W</v>
          </cell>
          <cell r="M671">
            <v>5200</v>
          </cell>
          <cell r="N671">
            <v>0</v>
          </cell>
          <cell r="O671" t="str">
            <v>8620420</v>
          </cell>
          <cell r="P671" t="str">
            <v>앞시트앗세이（우）　　　　　수리</v>
          </cell>
          <cell r="Q671">
            <v>35000</v>
          </cell>
          <cell r="R671">
            <v>35765</v>
          </cell>
          <cell r="S671" t="str">
            <v>M</v>
          </cell>
          <cell r="U671" t="str">
            <v>진범수　　　　　　</v>
          </cell>
          <cell r="W671" t="str">
            <v>98-09</v>
          </cell>
          <cell r="X671" t="str">
            <v>97-12</v>
          </cell>
          <cell r="Y671">
            <v>10</v>
          </cell>
          <cell r="Z671">
            <v>9809</v>
          </cell>
        </row>
        <row r="672">
          <cell r="A672" t="str">
            <v>창원정비사업소</v>
          </cell>
          <cell r="B672" t="str">
            <v>AQ01B81953102</v>
          </cell>
          <cell r="C672" t="str">
            <v>037826</v>
          </cell>
          <cell r="D672">
            <v>36097</v>
          </cell>
          <cell r="E672" t="str">
            <v>7400205410CAO</v>
          </cell>
          <cell r="F672" t="str">
            <v>SEAT ASSY-FRT-RH(D/RASCHE</v>
          </cell>
          <cell r="G672" t="str">
            <v>04</v>
          </cell>
          <cell r="H672" t="str">
            <v>66</v>
          </cell>
          <cell r="J672" t="str">
            <v>W</v>
          </cell>
          <cell r="M672">
            <v>7800</v>
          </cell>
          <cell r="N672">
            <v>0</v>
          </cell>
          <cell r="O672" t="str">
            <v>8620420</v>
          </cell>
          <cell r="P672" t="str">
            <v>앞시트앗세이（우）　　　　　수리</v>
          </cell>
          <cell r="Q672">
            <v>460</v>
          </cell>
          <cell r="R672">
            <v>36094</v>
          </cell>
          <cell r="S672" t="str">
            <v>K</v>
          </cell>
          <cell r="U672" t="str">
            <v>이승민　　　　　　</v>
          </cell>
          <cell r="W672" t="str">
            <v>98-10</v>
          </cell>
          <cell r="X672" t="str">
            <v>98-10</v>
          </cell>
          <cell r="Y672">
            <v>1</v>
          </cell>
          <cell r="Z672">
            <v>9811</v>
          </cell>
        </row>
        <row r="673">
          <cell r="A673" t="str">
            <v>창원정비사업소</v>
          </cell>
          <cell r="B673" t="str">
            <v>AQ01B81970002</v>
          </cell>
          <cell r="C673" t="str">
            <v>024270</v>
          </cell>
          <cell r="D673">
            <v>36099</v>
          </cell>
          <cell r="E673" t="str">
            <v>7400205420AAC</v>
          </cell>
          <cell r="F673" t="str">
            <v>SEAT ASSY-FRT-RH(R/LEATHE</v>
          </cell>
          <cell r="G673" t="str">
            <v>04</v>
          </cell>
          <cell r="H673" t="str">
            <v>66</v>
          </cell>
          <cell r="J673" t="str">
            <v>W</v>
          </cell>
          <cell r="M673">
            <v>7800</v>
          </cell>
          <cell r="N673">
            <v>0</v>
          </cell>
          <cell r="O673" t="str">
            <v>8620420</v>
          </cell>
          <cell r="P673" t="str">
            <v>앞시트앗세이（우）　　　　　수리</v>
          </cell>
          <cell r="Q673">
            <v>17000</v>
          </cell>
          <cell r="R673">
            <v>35775</v>
          </cell>
          <cell r="S673" t="str">
            <v>K</v>
          </cell>
          <cell r="U673" t="str">
            <v>하태웅　　　　　　</v>
          </cell>
          <cell r="W673" t="str">
            <v>98-10</v>
          </cell>
          <cell r="X673" t="str">
            <v>97-12</v>
          </cell>
          <cell r="Y673">
            <v>11</v>
          </cell>
          <cell r="Z673">
            <v>9811</v>
          </cell>
        </row>
        <row r="674">
          <cell r="A674" t="str">
            <v>창원정비사업소</v>
          </cell>
          <cell r="B674" t="str">
            <v>AQ01B82073702</v>
          </cell>
          <cell r="C674" t="str">
            <v>147815</v>
          </cell>
          <cell r="D674">
            <v>36116</v>
          </cell>
          <cell r="E674" t="str">
            <v>7500005032CAO</v>
          </cell>
          <cell r="F674" t="str">
            <v>SEAT ASSY-RR(D/RASCHELL)</v>
          </cell>
          <cell r="G674" t="str">
            <v>04</v>
          </cell>
          <cell r="H674" t="str">
            <v>66</v>
          </cell>
          <cell r="J674" t="str">
            <v>W</v>
          </cell>
          <cell r="M674">
            <v>6500</v>
          </cell>
          <cell r="N674">
            <v>0</v>
          </cell>
          <cell r="O674" t="str">
            <v>8625020</v>
          </cell>
          <cell r="P674" t="str">
            <v>뒤시트앗세이　　　　　　　　수리</v>
          </cell>
          <cell r="Q674">
            <v>1500</v>
          </cell>
          <cell r="R674">
            <v>36084</v>
          </cell>
          <cell r="S674" t="str">
            <v>M</v>
          </cell>
          <cell r="U674" t="str">
            <v>정상기　　　　　　</v>
          </cell>
          <cell r="W674" t="str">
            <v>98-11</v>
          </cell>
          <cell r="X674" t="str">
            <v>98-10</v>
          </cell>
          <cell r="Y674">
            <v>2</v>
          </cell>
          <cell r="Z674">
            <v>9811</v>
          </cell>
        </row>
        <row r="675">
          <cell r="A675" t="str">
            <v>창원정비사업소</v>
          </cell>
          <cell r="B675" t="str">
            <v>AQ01B82078201</v>
          </cell>
          <cell r="C675" t="str">
            <v>038666</v>
          </cell>
          <cell r="D675">
            <v>36117</v>
          </cell>
          <cell r="E675" t="str">
            <v>7400106004XCAH</v>
          </cell>
          <cell r="F675" t="str">
            <v>SEAT ASSY-FRT-LH</v>
          </cell>
          <cell r="G675" t="str">
            <v>04</v>
          </cell>
          <cell r="H675" t="str">
            <v>66</v>
          </cell>
          <cell r="J675" t="str">
            <v>W</v>
          </cell>
          <cell r="M675">
            <v>6500</v>
          </cell>
          <cell r="N675">
            <v>0</v>
          </cell>
          <cell r="O675" t="str">
            <v>8620220</v>
          </cell>
          <cell r="P675" t="str">
            <v>앞시트앗세이（좌）　　　　　수리</v>
          </cell>
          <cell r="Q675">
            <v>1000</v>
          </cell>
          <cell r="R675">
            <v>36097</v>
          </cell>
          <cell r="S675" t="str">
            <v>K</v>
          </cell>
          <cell r="U675" t="str">
            <v>주）영동건설　　　</v>
          </cell>
          <cell r="W675" t="str">
            <v>98-11</v>
          </cell>
          <cell r="X675" t="str">
            <v>98-10</v>
          </cell>
          <cell r="Y675">
            <v>2</v>
          </cell>
          <cell r="Z675">
            <v>9811</v>
          </cell>
        </row>
        <row r="676">
          <cell r="A676" t="str">
            <v>창원정비사업소</v>
          </cell>
          <cell r="B676" t="str">
            <v>AQ01B82121001</v>
          </cell>
          <cell r="C676" t="str">
            <v>038666</v>
          </cell>
          <cell r="D676">
            <v>36123</v>
          </cell>
          <cell r="E676" t="str">
            <v>7400206001CAH</v>
          </cell>
          <cell r="F676" t="str">
            <v>SEAT ASSY-FRT-RH</v>
          </cell>
          <cell r="G676" t="str">
            <v>46</v>
          </cell>
          <cell r="H676" t="str">
            <v>66</v>
          </cell>
          <cell r="J676" t="str">
            <v>W</v>
          </cell>
          <cell r="K676" t="str">
            <v>7400206001CAH</v>
          </cell>
          <cell r="L676" t="str">
            <v>SEAT ASSY-FRT-RH</v>
          </cell>
          <cell r="M676">
            <v>7800</v>
          </cell>
          <cell r="N676">
            <v>190000</v>
          </cell>
          <cell r="Q676">
            <v>1100</v>
          </cell>
          <cell r="R676">
            <v>36097</v>
          </cell>
          <cell r="S676" t="str">
            <v>K</v>
          </cell>
          <cell r="U676" t="str">
            <v>주）영동건설　　　</v>
          </cell>
          <cell r="W676" t="str">
            <v>98-11</v>
          </cell>
          <cell r="X676" t="str">
            <v>98-10</v>
          </cell>
          <cell r="Y676">
            <v>2</v>
          </cell>
          <cell r="Z676">
            <v>9811</v>
          </cell>
        </row>
        <row r="677">
          <cell r="A677" t="str">
            <v>창원정비사업소</v>
          </cell>
          <cell r="B677" t="str">
            <v>AQ01B90111501</v>
          </cell>
          <cell r="C677" t="str">
            <v>151299</v>
          </cell>
          <cell r="D677">
            <v>36178</v>
          </cell>
          <cell r="E677" t="str">
            <v>P7400105020AV</v>
          </cell>
          <cell r="F677" t="str">
            <v>SEAT ASSY-FRT</v>
          </cell>
          <cell r="G677" t="str">
            <v>이음／소음　　　　　　　</v>
          </cell>
          <cell r="H677" t="str">
            <v>간섭　　　　　　　　　　</v>
          </cell>
          <cell r="J677" t="str">
            <v>W</v>
          </cell>
          <cell r="M677">
            <v>13000</v>
          </cell>
          <cell r="N677">
            <v>0</v>
          </cell>
          <cell r="O677" t="str">
            <v>0111090</v>
          </cell>
          <cell r="P677" t="str">
            <v>시운전　　　　　　　　　　　　　</v>
          </cell>
          <cell r="Q677">
            <v>1200</v>
          </cell>
          <cell r="R677">
            <v>36148</v>
          </cell>
          <cell r="S677" t="str">
            <v>M</v>
          </cell>
          <cell r="U677" t="str">
            <v>최만갑　　　　　　</v>
          </cell>
          <cell r="W677" t="str">
            <v>99-01</v>
          </cell>
          <cell r="X677" t="str">
            <v>98-12</v>
          </cell>
          <cell r="Y677">
            <v>12</v>
          </cell>
          <cell r="Z677">
            <v>9901</v>
          </cell>
        </row>
        <row r="678">
          <cell r="A678" t="str">
            <v>_x001E_창원정비사업소　　_x001F_</v>
          </cell>
          <cell r="B678" t="str">
            <v>AQ01B81106602</v>
          </cell>
          <cell r="C678" t="str">
            <v>132437</v>
          </cell>
          <cell r="D678">
            <v>35989</v>
          </cell>
          <cell r="E678" t="str">
            <v>P7500005102XAAC</v>
          </cell>
          <cell r="F678" t="str">
            <v>_x001E_시트　어셈블리－리어　　　　　_x001F_</v>
          </cell>
          <cell r="G678" t="str">
            <v>_x001E_떨어짐（이탈，빠짐）　　　　_x001F_</v>
          </cell>
          <cell r="H678" t="str">
            <v>_x001E_오염　　　　　　　　　　　　_x001F_</v>
          </cell>
          <cell r="I678" t="str">
            <v>_x001E_생산조립불량_x001F_</v>
          </cell>
          <cell r="J678" t="str">
            <v>W</v>
          </cell>
          <cell r="M678">
            <v>2600</v>
          </cell>
          <cell r="O678" t="str">
            <v>8010320</v>
          </cell>
          <cell r="P678" t="str">
            <v>_x001E_부분의장　　　　　　　　　　수리_x001F_</v>
          </cell>
          <cell r="Q678">
            <v>10000</v>
          </cell>
          <cell r="R678">
            <v>35752</v>
          </cell>
          <cell r="S678" t="str">
            <v>M</v>
          </cell>
          <cell r="T678" t="str">
            <v>2263</v>
          </cell>
          <cell r="W678" t="str">
            <v>98-07</v>
          </cell>
          <cell r="X678" t="str">
            <v>97-11</v>
          </cell>
          <cell r="Y678">
            <v>9</v>
          </cell>
          <cell r="Z678">
            <v>9807</v>
          </cell>
        </row>
        <row r="679">
          <cell r="A679" t="str">
            <v>천안모터스공업(주)</v>
          </cell>
          <cell r="B679" t="str">
            <v>DL10B86060001</v>
          </cell>
          <cell r="C679" t="str">
            <v>029557</v>
          </cell>
          <cell r="E679" t="str">
            <v>P7400106004XCAH</v>
          </cell>
          <cell r="F679" t="str">
            <v>SEAT ASSY-FRT-LH</v>
          </cell>
          <cell r="J679" t="str">
            <v>W</v>
          </cell>
          <cell r="K679" t="str">
            <v>P7400106004XCAH</v>
          </cell>
          <cell r="L679" t="str">
            <v>SEAT ASSY-FRT-LH</v>
          </cell>
          <cell r="M679">
            <v>9100</v>
          </cell>
          <cell r="N679">
            <v>190000</v>
          </cell>
          <cell r="O679" t="str">
            <v>8620200</v>
          </cell>
          <cell r="P679" t="str">
            <v>앞시트앗세이（좌）　　　　탈부착</v>
          </cell>
          <cell r="Q679">
            <v>7470</v>
          </cell>
          <cell r="S679" t="str">
            <v>K</v>
          </cell>
          <cell r="U679" t="str">
            <v>오세화</v>
          </cell>
          <cell r="W679" t="str">
            <v>98-08</v>
          </cell>
          <cell r="X679" t="str">
            <v>98-04</v>
          </cell>
          <cell r="Y679">
            <v>5</v>
          </cell>
          <cell r="Z679">
            <v>9808</v>
          </cell>
        </row>
        <row r="680">
          <cell r="A680" t="str">
            <v>첨단공업(주)</v>
          </cell>
          <cell r="B680" t="str">
            <v>DK21B80011301</v>
          </cell>
          <cell r="C680" t="str">
            <v>135901</v>
          </cell>
          <cell r="E680" t="str">
            <v>P7400205000AV</v>
          </cell>
          <cell r="F680" t="str">
            <v>SEAT ASSY-FRT-RH</v>
          </cell>
          <cell r="J680" t="str">
            <v>W</v>
          </cell>
          <cell r="M680">
            <v>13000</v>
          </cell>
          <cell r="N680">
            <v>0</v>
          </cell>
          <cell r="O680" t="str">
            <v>8620020</v>
          </cell>
          <cell r="P680" t="str">
            <v>시트　　　　　　　　　　　　수리</v>
          </cell>
          <cell r="Q680">
            <v>13552</v>
          </cell>
          <cell r="S680" t="str">
            <v>M</v>
          </cell>
          <cell r="U680" t="str">
            <v>이준수　　　　　</v>
          </cell>
          <cell r="W680" t="str">
            <v>98-07</v>
          </cell>
          <cell r="X680" t="str">
            <v>97-12</v>
          </cell>
          <cell r="Y680">
            <v>8</v>
          </cell>
          <cell r="Z680">
            <v>9808</v>
          </cell>
        </row>
        <row r="681">
          <cell r="A681" t="str">
            <v>첨단공업(주)</v>
          </cell>
          <cell r="B681" t="str">
            <v>DK21B80012701</v>
          </cell>
          <cell r="C681" t="str">
            <v>010752</v>
          </cell>
          <cell r="E681" t="str">
            <v>P7400206004XCAH</v>
          </cell>
          <cell r="F681" t="str">
            <v>SEAT ASSY-FRT-RH</v>
          </cell>
          <cell r="J681" t="str">
            <v>W</v>
          </cell>
          <cell r="M681">
            <v>26000</v>
          </cell>
          <cell r="N681">
            <v>0</v>
          </cell>
          <cell r="O681" t="str">
            <v>8620120</v>
          </cell>
          <cell r="P681" t="str">
            <v>시트　탈부착（전체）　　　　수리</v>
          </cell>
          <cell r="Q681">
            <v>20400</v>
          </cell>
          <cell r="S681" t="str">
            <v>K</v>
          </cell>
          <cell r="U681" t="str">
            <v>이병옥　　　　　</v>
          </cell>
          <cell r="W681" t="str">
            <v>98-07</v>
          </cell>
          <cell r="X681" t="str">
            <v>97-06</v>
          </cell>
          <cell r="Y681">
            <v>14</v>
          </cell>
          <cell r="Z681">
            <v>9808</v>
          </cell>
        </row>
        <row r="682">
          <cell r="A682" t="str">
            <v>첨단공업(주)</v>
          </cell>
          <cell r="B682" t="str">
            <v>DK21B80020501</v>
          </cell>
          <cell r="C682" t="str">
            <v>121130</v>
          </cell>
          <cell r="D682">
            <v>36008</v>
          </cell>
          <cell r="E682" t="str">
            <v>7591005000</v>
          </cell>
          <cell r="F682" t="str">
            <v>STRIKER-RR SEAT</v>
          </cell>
          <cell r="J682" t="str">
            <v>W</v>
          </cell>
          <cell r="M682">
            <v>15600</v>
          </cell>
          <cell r="N682">
            <v>0</v>
          </cell>
          <cell r="O682" t="str">
            <v>8626200</v>
          </cell>
          <cell r="P682" t="str">
            <v>뒤시트힌지　　　　　　　　탈부착</v>
          </cell>
          <cell r="Q682">
            <v>24065</v>
          </cell>
          <cell r="R682">
            <v>35612</v>
          </cell>
          <cell r="S682" t="str">
            <v>M</v>
          </cell>
          <cell r="W682" t="str">
            <v>98-08</v>
          </cell>
          <cell r="X682" t="str">
            <v>97-07</v>
          </cell>
          <cell r="Y682">
            <v>14</v>
          </cell>
          <cell r="Z682">
            <v>9809</v>
          </cell>
        </row>
        <row r="683">
          <cell r="A683" t="str">
            <v>첨단공업(주)</v>
          </cell>
          <cell r="B683" t="str">
            <v>DK21B80024301</v>
          </cell>
          <cell r="C683" t="str">
            <v>007503</v>
          </cell>
          <cell r="D683">
            <v>36039</v>
          </cell>
          <cell r="E683" t="str">
            <v>7400106015XLAA</v>
          </cell>
          <cell r="F683" t="str">
            <v>SEAT ASSY-FRT-LH</v>
          </cell>
          <cell r="J683" t="str">
            <v>W</v>
          </cell>
          <cell r="M683">
            <v>9100</v>
          </cell>
          <cell r="N683">
            <v>0</v>
          </cell>
          <cell r="O683" t="str">
            <v>8620200</v>
          </cell>
          <cell r="P683" t="str">
            <v>앞시트앗세이（좌）　　　　탈부착</v>
          </cell>
          <cell r="Q683">
            <v>31930</v>
          </cell>
          <cell r="R683">
            <v>35521</v>
          </cell>
          <cell r="S683" t="str">
            <v>K</v>
          </cell>
          <cell r="W683" t="str">
            <v>98-09</v>
          </cell>
          <cell r="X683" t="str">
            <v>97-04</v>
          </cell>
          <cell r="Y683">
            <v>18</v>
          </cell>
          <cell r="Z683">
            <v>9809</v>
          </cell>
        </row>
        <row r="684">
          <cell r="A684" t="str">
            <v>첨단공업(주)</v>
          </cell>
          <cell r="B684" t="str">
            <v>DK21B80043901</v>
          </cell>
          <cell r="C684" t="str">
            <v>022864</v>
          </cell>
          <cell r="D684">
            <v>36140</v>
          </cell>
          <cell r="E684" t="str">
            <v>7400106004XCAH</v>
          </cell>
          <cell r="F684" t="str">
            <v>SEAT ASSY-FRT-LH</v>
          </cell>
          <cell r="G684" t="str">
            <v>기타　　　　　　　　　　</v>
          </cell>
          <cell r="H684" t="str">
            <v>조임불량　　　　　　　　</v>
          </cell>
          <cell r="J684" t="str">
            <v>W</v>
          </cell>
          <cell r="M684">
            <v>13000</v>
          </cell>
          <cell r="N684">
            <v>0</v>
          </cell>
          <cell r="O684" t="str">
            <v>8620020</v>
          </cell>
          <cell r="P684" t="str">
            <v>시트　　　　　　　　　　　　수리</v>
          </cell>
          <cell r="Q684">
            <v>24408</v>
          </cell>
          <cell r="R684">
            <v>35754</v>
          </cell>
          <cell r="S684" t="str">
            <v>K</v>
          </cell>
          <cell r="U684" t="str">
            <v>성주환　　　　　　</v>
          </cell>
          <cell r="W684" t="str">
            <v>98-12</v>
          </cell>
          <cell r="X684" t="str">
            <v>97-11</v>
          </cell>
          <cell r="Y684">
            <v>14</v>
          </cell>
          <cell r="Z684">
            <v>9812</v>
          </cell>
        </row>
        <row r="685">
          <cell r="A685" t="str">
            <v>_x001E_첨단공업（주）　　_x001F_</v>
          </cell>
          <cell r="B685" t="str">
            <v>DK21B80009101</v>
          </cell>
          <cell r="C685" t="str">
            <v>13900</v>
          </cell>
          <cell r="D685">
            <v>35986</v>
          </cell>
          <cell r="E685" t="str">
            <v>P7400206004XCAH</v>
          </cell>
          <cell r="F685" t="str">
            <v>_x001E_시트　어셈블리－프론트－우측　_x001F_</v>
          </cell>
          <cell r="G685" t="str">
            <v>_x001E_승차감나쁨　　　　　　　　　_x001F_</v>
          </cell>
          <cell r="H685" t="str">
            <v>_x001E_울컥거림／ＳＨＯＣＫ　　　　_x001F_</v>
          </cell>
          <cell r="I685" t="str">
            <v>_x001E_생산조립불량_x001F_</v>
          </cell>
          <cell r="J685" t="str">
            <v>W</v>
          </cell>
          <cell r="M685">
            <v>26000</v>
          </cell>
          <cell r="O685" t="str">
            <v>8620120</v>
          </cell>
          <cell r="P685" t="str">
            <v>_x001E_시트　탈부착（전체）　　　　수리_x001F_</v>
          </cell>
          <cell r="Q685">
            <v>27000</v>
          </cell>
          <cell r="R685">
            <v>35637</v>
          </cell>
          <cell r="S685" t="str">
            <v>K</v>
          </cell>
          <cell r="T685" t="str">
            <v>42773</v>
          </cell>
          <cell r="W685" t="str">
            <v>98-07</v>
          </cell>
          <cell r="X685" t="str">
            <v>97-07</v>
          </cell>
          <cell r="Y685">
            <v>13</v>
          </cell>
          <cell r="Z685">
            <v>9807</v>
          </cell>
        </row>
        <row r="686">
          <cell r="A686" t="str">
            <v>청주정비사업소</v>
          </cell>
          <cell r="B686" t="str">
            <v>BK01B80866602</v>
          </cell>
          <cell r="C686" t="str">
            <v>033244</v>
          </cell>
          <cell r="E686" t="str">
            <v>P7452011030</v>
          </cell>
          <cell r="F686" t="str">
            <v>SLIDE ASSY-FRT SEAT-RH</v>
          </cell>
          <cell r="J686" t="str">
            <v>W</v>
          </cell>
          <cell r="M686">
            <v>10400</v>
          </cell>
          <cell r="N686">
            <v>0</v>
          </cell>
          <cell r="O686" t="str">
            <v>8622600</v>
          </cell>
          <cell r="P686" t="str">
            <v>시트레일　　　　　　　　　탈부착</v>
          </cell>
          <cell r="Q686">
            <v>15</v>
          </cell>
          <cell r="S686" t="str">
            <v>K</v>
          </cell>
          <cell r="U686" t="str">
            <v>주득진　　　　　　</v>
          </cell>
          <cell r="W686" t="str">
            <v>98-08</v>
          </cell>
          <cell r="X686" t="str">
            <v>98-08</v>
          </cell>
          <cell r="Y686">
            <v>1</v>
          </cell>
          <cell r="Z686">
            <v>9808</v>
          </cell>
        </row>
        <row r="687">
          <cell r="A687" t="str">
            <v>청주정비사업소</v>
          </cell>
          <cell r="B687" t="str">
            <v>BK01B81026001</v>
          </cell>
          <cell r="C687" t="str">
            <v>028124</v>
          </cell>
          <cell r="D687">
            <v>36039</v>
          </cell>
          <cell r="E687" t="str">
            <v>7400105022CAF</v>
          </cell>
          <cell r="F687" t="str">
            <v>SEAT ASSY-FRT-LH(D/RASCHE</v>
          </cell>
          <cell r="J687" t="str">
            <v>W</v>
          </cell>
          <cell r="M687">
            <v>3900</v>
          </cell>
          <cell r="N687">
            <v>0</v>
          </cell>
          <cell r="O687" t="str">
            <v>8620020</v>
          </cell>
          <cell r="P687" t="str">
            <v>시트　　　　　　　　　　　　수리</v>
          </cell>
          <cell r="Q687">
            <v>11010</v>
          </cell>
          <cell r="R687">
            <v>35796</v>
          </cell>
          <cell r="S687" t="str">
            <v>K</v>
          </cell>
          <cell r="U687" t="str">
            <v>최재훈</v>
          </cell>
          <cell r="W687" t="str">
            <v>98-09</v>
          </cell>
          <cell r="X687" t="str">
            <v>98-01</v>
          </cell>
          <cell r="Y687">
            <v>9</v>
          </cell>
          <cell r="Z687">
            <v>9809</v>
          </cell>
        </row>
        <row r="688">
          <cell r="A688" t="str">
            <v>청주정비사업소</v>
          </cell>
          <cell r="B688" t="str">
            <v>BK01B81040601</v>
          </cell>
          <cell r="C688" t="str">
            <v>035620</v>
          </cell>
          <cell r="D688">
            <v>36039</v>
          </cell>
          <cell r="E688" t="str">
            <v>6619103801CAB</v>
          </cell>
          <cell r="F688" t="str">
            <v>SEAT ASSY-FRT-LH</v>
          </cell>
          <cell r="J688" t="str">
            <v>W</v>
          </cell>
          <cell r="M688">
            <v>9100</v>
          </cell>
          <cell r="N688">
            <v>0</v>
          </cell>
          <cell r="O688" t="str">
            <v>8620400</v>
          </cell>
          <cell r="P688" t="str">
            <v>앞시트앗세이（우）　　　　탈부착</v>
          </cell>
          <cell r="Q688">
            <v>1401</v>
          </cell>
          <cell r="R688">
            <v>36039</v>
          </cell>
          <cell r="S688" t="str">
            <v>K</v>
          </cell>
          <cell r="U688" t="str">
            <v>유승훈　　　　　　</v>
          </cell>
          <cell r="W688" t="str">
            <v>98-09</v>
          </cell>
          <cell r="X688" t="str">
            <v>98-09</v>
          </cell>
          <cell r="Y688">
            <v>1</v>
          </cell>
          <cell r="Z688">
            <v>9809</v>
          </cell>
        </row>
        <row r="689">
          <cell r="A689" t="str">
            <v>청주정비사업소</v>
          </cell>
          <cell r="B689" t="str">
            <v>BK01B81076802</v>
          </cell>
          <cell r="C689" t="str">
            <v>028124</v>
          </cell>
          <cell r="D689">
            <v>36039</v>
          </cell>
          <cell r="E689" t="str">
            <v>7400206001CAH</v>
          </cell>
          <cell r="F689" t="str">
            <v>SEAT ASSY-FRT-RH</v>
          </cell>
          <cell r="J689" t="str">
            <v>W</v>
          </cell>
          <cell r="K689" t="str">
            <v>7400206001CAH</v>
          </cell>
          <cell r="L689" t="str">
            <v>SEAT ASSY-FRT-RH</v>
          </cell>
          <cell r="M689">
            <v>9100</v>
          </cell>
          <cell r="N689">
            <v>190000</v>
          </cell>
          <cell r="Q689">
            <v>11201</v>
          </cell>
          <cell r="R689">
            <v>35796</v>
          </cell>
          <cell r="S689" t="str">
            <v>K</v>
          </cell>
          <cell r="U689" t="str">
            <v>최재훈</v>
          </cell>
          <cell r="W689" t="str">
            <v>98-09</v>
          </cell>
          <cell r="X689" t="str">
            <v>98-01</v>
          </cell>
          <cell r="Y689">
            <v>9</v>
          </cell>
          <cell r="Z689">
            <v>9809</v>
          </cell>
        </row>
        <row r="690">
          <cell r="A690" t="str">
            <v>청주정비사업소</v>
          </cell>
          <cell r="B690" t="str">
            <v>BK01B81137902</v>
          </cell>
          <cell r="C690" t="str">
            <v>026519</v>
          </cell>
          <cell r="D690">
            <v>36075</v>
          </cell>
          <cell r="E690" t="str">
            <v>6619103601CAB</v>
          </cell>
          <cell r="F690" t="str">
            <v>SEAT ASSY-FRT-LH</v>
          </cell>
          <cell r="J690" t="str">
            <v>W</v>
          </cell>
          <cell r="M690">
            <v>10400</v>
          </cell>
          <cell r="N690">
            <v>0</v>
          </cell>
          <cell r="O690" t="str">
            <v>8620020</v>
          </cell>
          <cell r="P690" t="str">
            <v>시트　　　　　　　　　　　　수리</v>
          </cell>
          <cell r="Q690">
            <v>18200</v>
          </cell>
          <cell r="R690">
            <v>35793</v>
          </cell>
          <cell r="S690" t="str">
            <v>K</v>
          </cell>
          <cell r="U690" t="str">
            <v>김정임</v>
          </cell>
          <cell r="W690" t="str">
            <v>98-10</v>
          </cell>
          <cell r="X690" t="str">
            <v>97-12</v>
          </cell>
          <cell r="Y690">
            <v>11</v>
          </cell>
          <cell r="Z690">
            <v>9810</v>
          </cell>
        </row>
        <row r="691">
          <cell r="A691" t="str">
            <v>청주정비사업소</v>
          </cell>
          <cell r="B691" t="str">
            <v>BK01B81138001</v>
          </cell>
          <cell r="C691" t="str">
            <v>144837</v>
          </cell>
          <cell r="D691">
            <v>36075</v>
          </cell>
          <cell r="E691" t="str">
            <v>96217283</v>
          </cell>
          <cell r="F691" t="str">
            <v>RAIL A-GUIDE,INR FRT SEAT</v>
          </cell>
          <cell r="J691" t="str">
            <v>W</v>
          </cell>
          <cell r="M691">
            <v>6500</v>
          </cell>
          <cell r="N691">
            <v>0</v>
          </cell>
          <cell r="O691" t="str">
            <v>8622620</v>
          </cell>
          <cell r="P691" t="str">
            <v>시트레일　　　　　　　　　　수리</v>
          </cell>
          <cell r="Q691">
            <v>5001</v>
          </cell>
          <cell r="R691">
            <v>36025</v>
          </cell>
          <cell r="S691" t="str">
            <v>M</v>
          </cell>
          <cell r="U691" t="str">
            <v>배의성　　　　　　</v>
          </cell>
          <cell r="W691" t="str">
            <v>98-10</v>
          </cell>
          <cell r="X691" t="str">
            <v>98-08</v>
          </cell>
          <cell r="Y691">
            <v>3</v>
          </cell>
          <cell r="Z691">
            <v>9810</v>
          </cell>
        </row>
        <row r="692">
          <cell r="A692" t="str">
            <v>청주정비사업소</v>
          </cell>
          <cell r="B692" t="str">
            <v>BK01B81141601</v>
          </cell>
          <cell r="C692" t="str">
            <v>026249</v>
          </cell>
          <cell r="D692">
            <v>36075</v>
          </cell>
          <cell r="E692" t="str">
            <v>7400105000AV</v>
          </cell>
          <cell r="F692" t="str">
            <v>SEAT ASSY-FRT-LH</v>
          </cell>
          <cell r="J692" t="str">
            <v>W</v>
          </cell>
          <cell r="M692">
            <v>7800</v>
          </cell>
          <cell r="N692">
            <v>0</v>
          </cell>
          <cell r="O692" t="str">
            <v>8620020</v>
          </cell>
          <cell r="P692" t="str">
            <v>시트　　　　　　　　　　　　수리</v>
          </cell>
          <cell r="Q692">
            <v>19820</v>
          </cell>
          <cell r="R692">
            <v>35849</v>
          </cell>
          <cell r="S692" t="str">
            <v>K</v>
          </cell>
          <cell r="U692" t="str">
            <v>（주）삼지건업　　</v>
          </cell>
          <cell r="W692" t="str">
            <v>98-10</v>
          </cell>
          <cell r="X692" t="str">
            <v>98-02</v>
          </cell>
          <cell r="Y692">
            <v>9</v>
          </cell>
          <cell r="Z692">
            <v>9810</v>
          </cell>
        </row>
        <row r="693">
          <cell r="A693" t="str">
            <v>청주정비사업소</v>
          </cell>
          <cell r="B693" t="str">
            <v>BK01B81173303</v>
          </cell>
          <cell r="C693" t="str">
            <v>131154</v>
          </cell>
          <cell r="D693">
            <v>36081</v>
          </cell>
          <cell r="E693" t="str">
            <v>6619104201CAC</v>
          </cell>
          <cell r="F693" t="str">
            <v>SEAT ASSY-FRT-LH</v>
          </cell>
          <cell r="J693" t="str">
            <v>W</v>
          </cell>
          <cell r="M693">
            <v>13000</v>
          </cell>
          <cell r="N693">
            <v>0</v>
          </cell>
          <cell r="O693" t="str">
            <v>8620020</v>
          </cell>
          <cell r="P693" t="str">
            <v>시트　　　　　　　　　　　　수리</v>
          </cell>
          <cell r="Q693">
            <v>18000</v>
          </cell>
          <cell r="R693">
            <v>35734</v>
          </cell>
          <cell r="S693" t="str">
            <v>M</v>
          </cell>
          <cell r="U693" t="str">
            <v>남기동　　　　　　</v>
          </cell>
          <cell r="W693" t="str">
            <v>98-10</v>
          </cell>
          <cell r="X693" t="str">
            <v>97-10</v>
          </cell>
          <cell r="Y693">
            <v>13</v>
          </cell>
          <cell r="Z693">
            <v>9810</v>
          </cell>
        </row>
        <row r="694">
          <cell r="A694" t="str">
            <v>청주정비사업소</v>
          </cell>
          <cell r="B694" t="str">
            <v>BK01B81273703</v>
          </cell>
          <cell r="C694" t="str">
            <v>027058</v>
          </cell>
          <cell r="D694">
            <v>36103</v>
          </cell>
          <cell r="E694" t="str">
            <v>7400106015XLAA</v>
          </cell>
          <cell r="F694" t="str">
            <v>SEAT ASSY-FRT-LH</v>
          </cell>
          <cell r="G694" t="str">
            <v>50</v>
          </cell>
          <cell r="H694" t="str">
            <v>66</v>
          </cell>
          <cell r="J694" t="str">
            <v>W</v>
          </cell>
          <cell r="M694">
            <v>13000</v>
          </cell>
          <cell r="N694">
            <v>0</v>
          </cell>
          <cell r="O694" t="str">
            <v>8620420</v>
          </cell>
          <cell r="P694" t="str">
            <v>앞시트앗세이（우）　　　　　수리</v>
          </cell>
          <cell r="Q694">
            <v>21010</v>
          </cell>
          <cell r="R694">
            <v>35794</v>
          </cell>
          <cell r="S694" t="str">
            <v>K</v>
          </cell>
          <cell r="U694" t="str">
            <v>안윤영　　　　　　</v>
          </cell>
          <cell r="W694" t="str">
            <v>98-11</v>
          </cell>
          <cell r="X694" t="str">
            <v>97-12</v>
          </cell>
          <cell r="Y694">
            <v>12</v>
          </cell>
          <cell r="Z694">
            <v>9811</v>
          </cell>
        </row>
        <row r="695">
          <cell r="A695" t="str">
            <v>청주정비사업소</v>
          </cell>
          <cell r="B695" t="str">
            <v>BK01B81327702</v>
          </cell>
          <cell r="C695" t="str">
            <v>031206</v>
          </cell>
          <cell r="D695">
            <v>36115</v>
          </cell>
          <cell r="E695" t="str">
            <v>7400106004XCAH</v>
          </cell>
          <cell r="F695" t="str">
            <v>SEAT ASSY-FRT-LH</v>
          </cell>
          <cell r="G695" t="str">
            <v>50</v>
          </cell>
          <cell r="H695" t="str">
            <v>66</v>
          </cell>
          <cell r="J695" t="str">
            <v>W</v>
          </cell>
          <cell r="M695">
            <v>13000</v>
          </cell>
          <cell r="N695">
            <v>0</v>
          </cell>
          <cell r="O695" t="str">
            <v>8620420</v>
          </cell>
          <cell r="P695" t="str">
            <v>앞시트앗세이（우）　　　　　수리</v>
          </cell>
          <cell r="Q695">
            <v>6901</v>
          </cell>
          <cell r="R695">
            <v>36012</v>
          </cell>
          <cell r="S695" t="str">
            <v>K</v>
          </cell>
          <cell r="U695" t="str">
            <v>송옥순　　　　　　</v>
          </cell>
          <cell r="W695" t="str">
            <v>98-11</v>
          </cell>
          <cell r="X695" t="str">
            <v>98-08</v>
          </cell>
          <cell r="Y695">
            <v>4</v>
          </cell>
          <cell r="Z695">
            <v>9811</v>
          </cell>
        </row>
        <row r="696">
          <cell r="A696" t="str">
            <v>청주정비사업소</v>
          </cell>
          <cell r="B696" t="str">
            <v>BK01B81330101</v>
          </cell>
          <cell r="C696" t="str">
            <v>140931</v>
          </cell>
          <cell r="D696">
            <v>36115</v>
          </cell>
          <cell r="E696" t="str">
            <v>7400105020AV</v>
          </cell>
          <cell r="F696" t="str">
            <v>SEAT ASSY-FRT-LH(D/RASCHE</v>
          </cell>
          <cell r="G696" t="str">
            <v>24</v>
          </cell>
          <cell r="H696" t="str">
            <v>64</v>
          </cell>
          <cell r="J696" t="str">
            <v>W</v>
          </cell>
          <cell r="M696">
            <v>9100</v>
          </cell>
          <cell r="N696">
            <v>0</v>
          </cell>
          <cell r="O696" t="str">
            <v>8620020</v>
          </cell>
          <cell r="P696" t="str">
            <v>시트　　　　　　　　　　　　수리</v>
          </cell>
          <cell r="Q696">
            <v>890</v>
          </cell>
          <cell r="R696">
            <v>36103</v>
          </cell>
          <cell r="S696" t="str">
            <v>M</v>
          </cell>
          <cell r="U696" t="str">
            <v>임춘자　　　　　　</v>
          </cell>
          <cell r="W696" t="str">
            <v>98-11</v>
          </cell>
          <cell r="X696" t="str">
            <v>98-11</v>
          </cell>
          <cell r="Y696">
            <v>1</v>
          </cell>
          <cell r="Z696">
            <v>9811</v>
          </cell>
        </row>
        <row r="697">
          <cell r="A697" t="str">
            <v>청주정비사업소</v>
          </cell>
          <cell r="B697" t="str">
            <v>BK01B81392802</v>
          </cell>
          <cell r="C697" t="str">
            <v>146050</v>
          </cell>
          <cell r="D697">
            <v>36129</v>
          </cell>
          <cell r="E697" t="str">
            <v>6619104101CAC</v>
          </cell>
          <cell r="F697" t="str">
            <v>SEAT ASSY-FRT-LH</v>
          </cell>
          <cell r="G697" t="str">
            <v>02</v>
          </cell>
          <cell r="H697" t="str">
            <v>66</v>
          </cell>
          <cell r="J697" t="str">
            <v>W</v>
          </cell>
          <cell r="M697">
            <v>13000</v>
          </cell>
          <cell r="N697">
            <v>0</v>
          </cell>
          <cell r="O697" t="str">
            <v>8620020</v>
          </cell>
          <cell r="P697" t="str">
            <v>시트　　　　　　　　　　　　수리</v>
          </cell>
          <cell r="Q697">
            <v>8010</v>
          </cell>
          <cell r="R697">
            <v>36066</v>
          </cell>
          <cell r="S697" t="str">
            <v>M</v>
          </cell>
          <cell r="U697" t="str">
            <v>이금석　　　　　　</v>
          </cell>
          <cell r="W697" t="str">
            <v>98-11</v>
          </cell>
          <cell r="X697" t="str">
            <v>98-09</v>
          </cell>
          <cell r="Y697">
            <v>3</v>
          </cell>
          <cell r="Z697">
            <v>9811</v>
          </cell>
        </row>
        <row r="698">
          <cell r="A698" t="str">
            <v>청주정비사업소</v>
          </cell>
          <cell r="B698" t="str">
            <v>BK01B81433205</v>
          </cell>
          <cell r="C698" t="str">
            <v>129578</v>
          </cell>
          <cell r="D698">
            <v>36137</v>
          </cell>
          <cell r="E698" t="str">
            <v>7400105020AV</v>
          </cell>
          <cell r="F698" t="str">
            <v>SEAT ASSY-FRT-LH(D/RASCHE</v>
          </cell>
          <cell r="G698" t="str">
            <v>작동불능　　　　　　　　</v>
          </cell>
          <cell r="H698" t="str">
            <v>재질불량　　　　　　　　</v>
          </cell>
          <cell r="J698" t="str">
            <v>W</v>
          </cell>
          <cell r="M698">
            <v>9100</v>
          </cell>
          <cell r="N698">
            <v>0</v>
          </cell>
          <cell r="O698" t="str">
            <v>8620200</v>
          </cell>
          <cell r="P698" t="str">
            <v>앞시트앗세이（좌）　　　　탈부착</v>
          </cell>
          <cell r="Q698">
            <v>39895</v>
          </cell>
          <cell r="R698">
            <v>35685</v>
          </cell>
          <cell r="S698" t="str">
            <v>M</v>
          </cell>
          <cell r="U698" t="str">
            <v>홍성보　　　　　　</v>
          </cell>
          <cell r="W698" t="str">
            <v>98-12</v>
          </cell>
          <cell r="X698" t="str">
            <v>97-09</v>
          </cell>
          <cell r="Y698">
            <v>16</v>
          </cell>
          <cell r="Z698">
            <v>9812</v>
          </cell>
        </row>
        <row r="699">
          <cell r="A699" t="str">
            <v>청주정비사업소</v>
          </cell>
          <cell r="B699" t="str">
            <v>BK01B81445603</v>
          </cell>
          <cell r="C699" t="str">
            <v>130582</v>
          </cell>
          <cell r="D699">
            <v>36140</v>
          </cell>
          <cell r="E699" t="str">
            <v>7400105022CAF</v>
          </cell>
          <cell r="F699" t="str">
            <v>SEAT ASSY-FRT-LH(D/RASCHE</v>
          </cell>
          <cell r="G699" t="str">
            <v>이음／소음　　　　　　　</v>
          </cell>
          <cell r="H699" t="str">
            <v>간섭　　　　　　　　　　</v>
          </cell>
          <cell r="J699" t="str">
            <v>W</v>
          </cell>
          <cell r="M699">
            <v>13000</v>
          </cell>
          <cell r="N699">
            <v>0</v>
          </cell>
          <cell r="O699" t="str">
            <v>8620020</v>
          </cell>
          <cell r="P699" t="str">
            <v>시트　　　　　　　　　　　　수리</v>
          </cell>
          <cell r="Q699">
            <v>33212</v>
          </cell>
          <cell r="R699">
            <v>35732</v>
          </cell>
          <cell r="S699" t="str">
            <v>M</v>
          </cell>
          <cell r="U699" t="str">
            <v>김병준　　　　　　</v>
          </cell>
          <cell r="W699" t="str">
            <v>98-12</v>
          </cell>
          <cell r="X699" t="str">
            <v>97-10</v>
          </cell>
          <cell r="Y699">
            <v>15</v>
          </cell>
          <cell r="Z699">
            <v>9812</v>
          </cell>
        </row>
        <row r="700">
          <cell r="A700" t="str">
            <v>청주정비사업소</v>
          </cell>
          <cell r="B700" t="str">
            <v>BK01B81457302</v>
          </cell>
          <cell r="C700" t="str">
            <v>030253</v>
          </cell>
          <cell r="D700">
            <v>36142</v>
          </cell>
          <cell r="E700" t="str">
            <v>7400106015XLAA</v>
          </cell>
          <cell r="F700" t="str">
            <v>SEAT ASSY-FRT-LH</v>
          </cell>
          <cell r="G700" t="str">
            <v>이음／소음　　　　　　　</v>
          </cell>
          <cell r="H700" t="str">
            <v>조임불량　　　　　　　　</v>
          </cell>
          <cell r="J700" t="str">
            <v>W</v>
          </cell>
          <cell r="M700">
            <v>10400</v>
          </cell>
          <cell r="N700">
            <v>0</v>
          </cell>
          <cell r="O700" t="str">
            <v>8620220</v>
          </cell>
          <cell r="P700" t="str">
            <v>앞시트앗세이（좌）　　　　　수리</v>
          </cell>
          <cell r="Q700">
            <v>17000</v>
          </cell>
          <cell r="R700">
            <v>35894</v>
          </cell>
          <cell r="S700" t="str">
            <v>K</v>
          </cell>
          <cell r="U700" t="str">
            <v>장준규　　　　　　</v>
          </cell>
          <cell r="W700" t="str">
            <v>98-12</v>
          </cell>
          <cell r="X700" t="str">
            <v>98-04</v>
          </cell>
          <cell r="Y700">
            <v>9</v>
          </cell>
          <cell r="Z700">
            <v>9812</v>
          </cell>
        </row>
        <row r="701">
          <cell r="A701" t="str">
            <v>청주정비사업소</v>
          </cell>
          <cell r="B701" t="str">
            <v>BK01B81466801</v>
          </cell>
          <cell r="C701" t="str">
            <v>038870</v>
          </cell>
          <cell r="D701">
            <v>36144</v>
          </cell>
          <cell r="E701" t="str">
            <v>7400105400CAN</v>
          </cell>
          <cell r="F701" t="str">
            <v>SEAT ASSY-FRT-LH(F/WOVEN)</v>
          </cell>
          <cell r="G701" t="str">
            <v>이음／소음　　　　　　　</v>
          </cell>
          <cell r="H701" t="str">
            <v>조임불량　　　　　　　　</v>
          </cell>
          <cell r="J701" t="str">
            <v>W</v>
          </cell>
          <cell r="M701">
            <v>13000</v>
          </cell>
          <cell r="N701">
            <v>0</v>
          </cell>
          <cell r="O701" t="str">
            <v>8620020</v>
          </cell>
          <cell r="P701" t="str">
            <v>시트　　　　　　　　　　　　수리</v>
          </cell>
          <cell r="Q701">
            <v>1500</v>
          </cell>
          <cell r="R701">
            <v>36115</v>
          </cell>
          <cell r="S701" t="str">
            <v>K</v>
          </cell>
          <cell r="U701" t="str">
            <v>이병우</v>
          </cell>
          <cell r="W701" t="str">
            <v>98-12</v>
          </cell>
          <cell r="X701" t="str">
            <v>98-11</v>
          </cell>
          <cell r="Y701">
            <v>2</v>
          </cell>
          <cell r="Z701">
            <v>9812</v>
          </cell>
        </row>
        <row r="702">
          <cell r="A702" t="str">
            <v>청주정비사업소</v>
          </cell>
          <cell r="B702" t="str">
            <v>BK01B81480202</v>
          </cell>
          <cell r="C702" t="str">
            <v>033981</v>
          </cell>
          <cell r="D702">
            <v>36146</v>
          </cell>
          <cell r="E702" t="str">
            <v>7400105022CAF</v>
          </cell>
          <cell r="F702" t="str">
            <v>SEAT ASSY-FRT-LH(D/RASCHE</v>
          </cell>
          <cell r="G702" t="str">
            <v>이음／소음　　　　　　　</v>
          </cell>
          <cell r="H702" t="str">
            <v>접착불량　　　　　　　　</v>
          </cell>
          <cell r="J702" t="str">
            <v>W</v>
          </cell>
          <cell r="M702">
            <v>13000</v>
          </cell>
          <cell r="N702">
            <v>0</v>
          </cell>
          <cell r="O702" t="str">
            <v>8620020</v>
          </cell>
          <cell r="P702" t="str">
            <v>시트　　　　　　　　　　　　수리</v>
          </cell>
          <cell r="Q702">
            <v>6120</v>
          </cell>
          <cell r="R702">
            <v>36000</v>
          </cell>
          <cell r="S702" t="str">
            <v>K</v>
          </cell>
          <cell r="U702" t="str">
            <v>김덕선</v>
          </cell>
          <cell r="W702" t="str">
            <v>98-12</v>
          </cell>
          <cell r="X702" t="str">
            <v>98-07</v>
          </cell>
          <cell r="Y702">
            <v>6</v>
          </cell>
          <cell r="Z702">
            <v>9812</v>
          </cell>
        </row>
        <row r="703">
          <cell r="A703" t="str">
            <v>청주정비사업소</v>
          </cell>
          <cell r="B703" t="str">
            <v>BK01B81486402</v>
          </cell>
          <cell r="C703" t="str">
            <v>145846</v>
          </cell>
          <cell r="D703">
            <v>36147</v>
          </cell>
          <cell r="E703" t="str">
            <v>7400105022CAF</v>
          </cell>
          <cell r="F703" t="str">
            <v>SEAT ASSY-FRT-LH(D/RASCHE</v>
          </cell>
          <cell r="G703" t="str">
            <v>처짐　　　　　　　　　　</v>
          </cell>
          <cell r="H703" t="str">
            <v>기타　　　　　　　　　　</v>
          </cell>
          <cell r="J703" t="str">
            <v>W</v>
          </cell>
          <cell r="M703">
            <v>18200</v>
          </cell>
          <cell r="N703">
            <v>0</v>
          </cell>
          <cell r="O703" t="str">
            <v>8620200</v>
          </cell>
          <cell r="P703" t="str">
            <v>앞시트앗세이（좌）　　　　탈부착</v>
          </cell>
          <cell r="Q703">
            <v>8010</v>
          </cell>
          <cell r="R703">
            <v>36046</v>
          </cell>
          <cell r="S703" t="str">
            <v>M</v>
          </cell>
          <cell r="U703" t="str">
            <v>김영룡　　　　　　</v>
          </cell>
          <cell r="W703" t="str">
            <v>98-12</v>
          </cell>
          <cell r="X703" t="str">
            <v>98-09</v>
          </cell>
          <cell r="Y703">
            <v>4</v>
          </cell>
          <cell r="Z703">
            <v>9812</v>
          </cell>
        </row>
        <row r="704">
          <cell r="A704" t="str">
            <v>청주정비사업소</v>
          </cell>
          <cell r="B704" t="str">
            <v>BK01B81489201</v>
          </cell>
          <cell r="C704" t="str">
            <v>135396</v>
          </cell>
          <cell r="D704">
            <v>36148</v>
          </cell>
          <cell r="E704" t="str">
            <v>7500005003CAN</v>
          </cell>
          <cell r="F704" t="str">
            <v>SEAT ASSY-RR(F/WOVEN)</v>
          </cell>
          <cell r="G704" t="str">
            <v>이음／소음　　　　　　　</v>
          </cell>
          <cell r="H704" t="str">
            <v>재질불량　　　　　　　　</v>
          </cell>
          <cell r="J704" t="str">
            <v>W</v>
          </cell>
          <cell r="K704" t="str">
            <v>7500005003CAN</v>
          </cell>
          <cell r="L704" t="str">
            <v>SEAT ASSY-RR(F/WOVEN)</v>
          </cell>
          <cell r="M704">
            <v>9100</v>
          </cell>
          <cell r="N704">
            <v>366000</v>
          </cell>
          <cell r="Q704">
            <v>37801</v>
          </cell>
          <cell r="R704">
            <v>35759</v>
          </cell>
          <cell r="S704" t="str">
            <v>M</v>
          </cell>
          <cell r="U704" t="str">
            <v>조상기</v>
          </cell>
          <cell r="W704" t="str">
            <v>98-12</v>
          </cell>
          <cell r="X704" t="str">
            <v>97-11</v>
          </cell>
          <cell r="Y704">
            <v>14</v>
          </cell>
          <cell r="Z704">
            <v>9812</v>
          </cell>
        </row>
        <row r="705">
          <cell r="A705" t="str">
            <v>청주정비사업소</v>
          </cell>
          <cell r="B705" t="str">
            <v>BK01B81523103</v>
          </cell>
          <cell r="C705" t="str">
            <v>144337</v>
          </cell>
          <cell r="D705">
            <v>36157</v>
          </cell>
          <cell r="E705" t="str">
            <v>7400105410CAO</v>
          </cell>
          <cell r="F705" t="str">
            <v>SEAT ASSY-FRT-LH(D/RASCHE</v>
          </cell>
          <cell r="G705" t="str">
            <v>이음／소음　　　　　　　</v>
          </cell>
          <cell r="H705" t="str">
            <v>조임불량　　　　　　　　</v>
          </cell>
          <cell r="J705" t="str">
            <v>W</v>
          </cell>
          <cell r="M705">
            <v>13000</v>
          </cell>
          <cell r="N705">
            <v>0</v>
          </cell>
          <cell r="O705" t="str">
            <v>8620220</v>
          </cell>
          <cell r="P705" t="str">
            <v>앞시트앗세이（좌）　　　　　수리</v>
          </cell>
          <cell r="Q705">
            <v>11010</v>
          </cell>
          <cell r="R705">
            <v>36005</v>
          </cell>
          <cell r="S705" t="str">
            <v>M</v>
          </cell>
          <cell r="U705" t="str">
            <v>김영래　　　　　　</v>
          </cell>
          <cell r="W705" t="str">
            <v>98-12</v>
          </cell>
          <cell r="X705" t="str">
            <v>98-07</v>
          </cell>
          <cell r="Y705">
            <v>6</v>
          </cell>
          <cell r="Z705">
            <v>9812</v>
          </cell>
        </row>
        <row r="706">
          <cell r="A706" t="str">
            <v>청주정비사업소</v>
          </cell>
          <cell r="B706" t="str">
            <v>BK01B81528302</v>
          </cell>
          <cell r="C706" t="str">
            <v>137875</v>
          </cell>
          <cell r="D706">
            <v>36157</v>
          </cell>
          <cell r="E706" t="str">
            <v>7500005000AV</v>
          </cell>
          <cell r="F706" t="str">
            <v>SEAT ASSY-RR</v>
          </cell>
          <cell r="G706" t="str">
            <v>이음／소음　　　　　　　</v>
          </cell>
          <cell r="H706" t="str">
            <v>간섭　　　　　　　　　　</v>
          </cell>
          <cell r="J706" t="str">
            <v>W</v>
          </cell>
          <cell r="M706">
            <v>13000</v>
          </cell>
          <cell r="N706">
            <v>0</v>
          </cell>
          <cell r="O706" t="str">
            <v>8620020</v>
          </cell>
          <cell r="P706" t="str">
            <v>시트　　　　　　　　　　　　수리</v>
          </cell>
          <cell r="Q706">
            <v>29010</v>
          </cell>
          <cell r="R706">
            <v>35868</v>
          </cell>
          <cell r="S706" t="str">
            <v>M</v>
          </cell>
          <cell r="U706" t="str">
            <v>（주）브이아이피렌</v>
          </cell>
          <cell r="W706" t="str">
            <v>98-12</v>
          </cell>
          <cell r="X706" t="str">
            <v>98-03</v>
          </cell>
          <cell r="Y706">
            <v>10</v>
          </cell>
          <cell r="Z706">
            <v>9812</v>
          </cell>
        </row>
        <row r="707">
          <cell r="A707" t="str">
            <v>청주정비사업소</v>
          </cell>
          <cell r="B707" t="str">
            <v>BK01B81539301</v>
          </cell>
          <cell r="C707" t="str">
            <v>042105</v>
          </cell>
          <cell r="D707">
            <v>36159</v>
          </cell>
          <cell r="E707" t="str">
            <v>6619403501CAC</v>
          </cell>
          <cell r="F707" t="str">
            <v>SEAT ASSY-SWIVEL(1SEATER)</v>
          </cell>
          <cell r="G707" t="str">
            <v>이음／소음　　　　　　　</v>
          </cell>
          <cell r="H707" t="str">
            <v>간격과대　　　　　　　　</v>
          </cell>
          <cell r="J707" t="str">
            <v>W</v>
          </cell>
          <cell r="M707">
            <v>13000</v>
          </cell>
          <cell r="N707">
            <v>0</v>
          </cell>
          <cell r="O707" t="str">
            <v>8620020</v>
          </cell>
          <cell r="P707" t="str">
            <v>시트　　　　　　　　　　　　수리</v>
          </cell>
          <cell r="Q707">
            <v>10</v>
          </cell>
          <cell r="R707">
            <v>36157</v>
          </cell>
          <cell r="S707" t="str">
            <v>K</v>
          </cell>
          <cell r="U707" t="str">
            <v>구호남　　　　　　</v>
          </cell>
          <cell r="W707" t="str">
            <v>98-12</v>
          </cell>
          <cell r="X707" t="str">
            <v>98-12</v>
          </cell>
          <cell r="Y707">
            <v>1</v>
          </cell>
          <cell r="Z707">
            <v>9812</v>
          </cell>
        </row>
        <row r="708">
          <cell r="A708" t="str">
            <v>청주정비사업소</v>
          </cell>
          <cell r="B708" t="str">
            <v>BK01B90004303</v>
          </cell>
          <cell r="C708" t="str">
            <v>137031</v>
          </cell>
          <cell r="D708">
            <v>36163</v>
          </cell>
          <cell r="E708" t="str">
            <v>P7400105022CAF</v>
          </cell>
          <cell r="F708" t="str">
            <v>SEAT ASSY-FRT</v>
          </cell>
          <cell r="G708" t="str">
            <v>이음／소음　　　　　　　</v>
          </cell>
          <cell r="H708" t="str">
            <v>조임불량　　　　　　　　</v>
          </cell>
          <cell r="J708" t="str">
            <v>W</v>
          </cell>
          <cell r="M708">
            <v>13000</v>
          </cell>
          <cell r="N708">
            <v>0</v>
          </cell>
          <cell r="O708" t="str">
            <v>8625020</v>
          </cell>
          <cell r="P708" t="str">
            <v>뒤시트앗세이　　　　　　　　수리</v>
          </cell>
          <cell r="Q708">
            <v>12015</v>
          </cell>
          <cell r="R708">
            <v>35972</v>
          </cell>
          <cell r="S708" t="str">
            <v>M</v>
          </cell>
          <cell r="U708" t="str">
            <v>이명홍　　　　　　</v>
          </cell>
          <cell r="W708" t="str">
            <v>99-01</v>
          </cell>
          <cell r="X708" t="str">
            <v>98-06</v>
          </cell>
          <cell r="Y708">
            <v>8</v>
          </cell>
          <cell r="Z708">
            <v>9901</v>
          </cell>
        </row>
        <row r="709">
          <cell r="A709" t="str">
            <v>청주정비사업소</v>
          </cell>
          <cell r="B709" t="str">
            <v>BK01B90010203</v>
          </cell>
          <cell r="C709" t="str">
            <v>025086</v>
          </cell>
          <cell r="D709">
            <v>36164</v>
          </cell>
          <cell r="E709" t="str">
            <v>P7400106015XLAA</v>
          </cell>
          <cell r="F709" t="str">
            <v>SEAT ASSY-FRT</v>
          </cell>
          <cell r="G709" t="str">
            <v>이음／소음　　　　　　　</v>
          </cell>
          <cell r="H709" t="str">
            <v>재질불량　　　　　　　　</v>
          </cell>
          <cell r="J709" t="str">
            <v>W</v>
          </cell>
          <cell r="M709">
            <v>13000</v>
          </cell>
          <cell r="N709">
            <v>0</v>
          </cell>
          <cell r="O709" t="str">
            <v>8620420</v>
          </cell>
          <cell r="P709" t="str">
            <v>앞시트앗세이（우）　　　　　수리</v>
          </cell>
          <cell r="Q709">
            <v>26010</v>
          </cell>
          <cell r="R709">
            <v>35790</v>
          </cell>
          <cell r="S709" t="str">
            <v>K</v>
          </cell>
          <cell r="U709" t="str">
            <v>이호중　　　　　　</v>
          </cell>
          <cell r="W709" t="str">
            <v>99-01</v>
          </cell>
          <cell r="X709" t="str">
            <v>97-12</v>
          </cell>
          <cell r="Y709">
            <v>24</v>
          </cell>
          <cell r="Z709">
            <v>9901</v>
          </cell>
        </row>
        <row r="710">
          <cell r="A710" t="str">
            <v>청주정비사업소</v>
          </cell>
          <cell r="B710" t="str">
            <v>BK01B90015303</v>
          </cell>
          <cell r="C710" t="str">
            <v>141650</v>
          </cell>
          <cell r="D710">
            <v>36165</v>
          </cell>
          <cell r="E710" t="str">
            <v>P7500005031CAF</v>
          </cell>
          <cell r="F710" t="str">
            <v>SEAT ASSY-RR</v>
          </cell>
          <cell r="G710" t="str">
            <v>작동불능　　　　　　　　</v>
          </cell>
          <cell r="H710" t="str">
            <v>조정불량　　　　　　　　</v>
          </cell>
          <cell r="J710" t="str">
            <v>W</v>
          </cell>
          <cell r="M710">
            <v>13000</v>
          </cell>
          <cell r="N710">
            <v>0</v>
          </cell>
          <cell r="O710" t="str">
            <v>8625020</v>
          </cell>
          <cell r="P710" t="str">
            <v>뒤시트앗세이　　　　　　　　수리</v>
          </cell>
          <cell r="Q710">
            <v>1800</v>
          </cell>
          <cell r="R710">
            <v>36146</v>
          </cell>
          <cell r="S710" t="str">
            <v>M</v>
          </cell>
          <cell r="U710" t="str">
            <v>태웅건설합자회　　</v>
          </cell>
          <cell r="W710" t="str">
            <v>99-01</v>
          </cell>
          <cell r="X710" t="str">
            <v>98-12</v>
          </cell>
          <cell r="Y710">
            <v>12</v>
          </cell>
          <cell r="Z710">
            <v>9901</v>
          </cell>
        </row>
        <row r="711">
          <cell r="A711" t="str">
            <v>청주정비사업소</v>
          </cell>
          <cell r="B711" t="str">
            <v>BK01B90029903</v>
          </cell>
          <cell r="C711" t="str">
            <v>119329</v>
          </cell>
          <cell r="D711">
            <v>36168</v>
          </cell>
          <cell r="E711" t="str">
            <v>P7500005000AV</v>
          </cell>
          <cell r="F711" t="str">
            <v>SEAT ASSY-RR</v>
          </cell>
          <cell r="G711" t="str">
            <v>이음／소음　　　　　　　</v>
          </cell>
          <cell r="H711" t="str">
            <v>조임불량　　　　　　　　</v>
          </cell>
          <cell r="J711" t="str">
            <v>W</v>
          </cell>
          <cell r="M711">
            <v>13000</v>
          </cell>
          <cell r="N711">
            <v>0</v>
          </cell>
          <cell r="O711" t="str">
            <v>8625020</v>
          </cell>
          <cell r="P711" t="str">
            <v>뒤시트앗세이　　　　　　　　수리</v>
          </cell>
          <cell r="Q711">
            <v>16500</v>
          </cell>
          <cell r="R711">
            <v>35619</v>
          </cell>
          <cell r="S711" t="str">
            <v>M</v>
          </cell>
          <cell r="U711" t="str">
            <v>임대수　　　　　　</v>
          </cell>
          <cell r="W711" t="str">
            <v>99-01</v>
          </cell>
          <cell r="X711" t="str">
            <v>97-07</v>
          </cell>
          <cell r="Y711">
            <v>19</v>
          </cell>
          <cell r="Z711">
            <v>9901</v>
          </cell>
        </row>
        <row r="712">
          <cell r="A712" t="str">
            <v>청주정비사업소</v>
          </cell>
          <cell r="B712" t="str">
            <v>BK01B90050603</v>
          </cell>
          <cell r="C712" t="str">
            <v>014971</v>
          </cell>
          <cell r="D712">
            <v>36172</v>
          </cell>
          <cell r="E712" t="str">
            <v>P7400106004XCAH</v>
          </cell>
          <cell r="F712" t="str">
            <v>SEAT ASSY-FRT</v>
          </cell>
          <cell r="G712" t="str">
            <v>이음／소음　　　　　　　</v>
          </cell>
          <cell r="H712" t="str">
            <v>간격과대　　　　　　　　</v>
          </cell>
          <cell r="J712" t="str">
            <v>W</v>
          </cell>
          <cell r="M712">
            <v>10400</v>
          </cell>
          <cell r="N712">
            <v>0</v>
          </cell>
          <cell r="O712" t="str">
            <v>8622600</v>
          </cell>
          <cell r="P712" t="str">
            <v>시트레일　　　　　　　　　탈부착</v>
          </cell>
          <cell r="Q712">
            <v>32011</v>
          </cell>
          <cell r="R712">
            <v>35655</v>
          </cell>
          <cell r="S712" t="str">
            <v>K</v>
          </cell>
          <cell r="U712" t="str">
            <v>아트건설（송　준화</v>
          </cell>
          <cell r="W712" t="str">
            <v>99-01</v>
          </cell>
          <cell r="X712" t="str">
            <v>97-08</v>
          </cell>
          <cell r="Y712">
            <v>18</v>
          </cell>
          <cell r="Z712">
            <v>9901</v>
          </cell>
        </row>
        <row r="713">
          <cell r="A713" t="str">
            <v>청주정비사업소</v>
          </cell>
          <cell r="B713" t="str">
            <v>BK01B90060002</v>
          </cell>
          <cell r="C713" t="str">
            <v>038473</v>
          </cell>
          <cell r="D713">
            <v>36174</v>
          </cell>
          <cell r="E713" t="str">
            <v>P7400205041CAG</v>
          </cell>
          <cell r="F713" t="str">
            <v>SEAT ASSY-FRT</v>
          </cell>
          <cell r="G713" t="str">
            <v>이음／소음　　　　　　　</v>
          </cell>
          <cell r="H713" t="str">
            <v>조임불량　　　　　　　　</v>
          </cell>
          <cell r="J713" t="str">
            <v>W</v>
          </cell>
          <cell r="M713">
            <v>13000</v>
          </cell>
          <cell r="N713">
            <v>0</v>
          </cell>
          <cell r="O713" t="str">
            <v>8620420</v>
          </cell>
          <cell r="P713" t="str">
            <v>앞시트앗세이（우）　　　　　수리</v>
          </cell>
          <cell r="Q713">
            <v>3011</v>
          </cell>
          <cell r="R713">
            <v>36102</v>
          </cell>
          <cell r="S713" t="str">
            <v>K</v>
          </cell>
          <cell r="U713" t="str">
            <v>김상수　　　　　　</v>
          </cell>
          <cell r="W713" t="str">
            <v>99-01</v>
          </cell>
          <cell r="X713" t="str">
            <v>98-11</v>
          </cell>
          <cell r="Y713">
            <v>13</v>
          </cell>
          <cell r="Z713">
            <v>9901</v>
          </cell>
        </row>
        <row r="714">
          <cell r="A714" t="str">
            <v>청주정비사업소</v>
          </cell>
          <cell r="B714" t="str">
            <v>BK01B90064804</v>
          </cell>
          <cell r="C714" t="str">
            <v>029649</v>
          </cell>
          <cell r="D714">
            <v>36176</v>
          </cell>
          <cell r="E714" t="str">
            <v>P7400106004XCAH</v>
          </cell>
          <cell r="F714" t="str">
            <v>SEAT ASSY-FRT</v>
          </cell>
          <cell r="G714" t="str">
            <v>이음／소음　　　　　　　</v>
          </cell>
          <cell r="H714" t="str">
            <v>조임불량　　　　　　　　</v>
          </cell>
          <cell r="J714" t="str">
            <v>W</v>
          </cell>
          <cell r="M714">
            <v>13000</v>
          </cell>
          <cell r="N714">
            <v>0</v>
          </cell>
          <cell r="O714" t="str">
            <v>8620220</v>
          </cell>
          <cell r="P714" t="str">
            <v>앞시트앗세이（좌）　　　　　수리</v>
          </cell>
          <cell r="Q714">
            <v>16025</v>
          </cell>
          <cell r="R714">
            <v>35853</v>
          </cell>
          <cell r="S714" t="str">
            <v>K</v>
          </cell>
          <cell r="U714" t="str">
            <v>최성호　　　　　　</v>
          </cell>
          <cell r="W714" t="str">
            <v>99-01</v>
          </cell>
          <cell r="X714" t="str">
            <v>98-02</v>
          </cell>
          <cell r="Y714">
            <v>12</v>
          </cell>
          <cell r="Z714">
            <v>9901</v>
          </cell>
        </row>
        <row r="715">
          <cell r="A715" t="str">
            <v>청주정비사업소</v>
          </cell>
          <cell r="B715" t="str">
            <v>BK01B90066301</v>
          </cell>
          <cell r="C715" t="str">
            <v>024842</v>
          </cell>
          <cell r="D715">
            <v>36175</v>
          </cell>
          <cell r="E715" t="str">
            <v>P7400106015XLAA</v>
          </cell>
          <cell r="F715" t="str">
            <v>SEAT ASSY-FRT</v>
          </cell>
          <cell r="G715" t="str">
            <v>이음／소음　　　　　　　</v>
          </cell>
          <cell r="H715" t="str">
            <v>조임불량　　　　　　　　</v>
          </cell>
          <cell r="J715" t="str">
            <v>W</v>
          </cell>
          <cell r="M715">
            <v>13000</v>
          </cell>
          <cell r="N715">
            <v>0</v>
          </cell>
          <cell r="O715" t="str">
            <v>8620420</v>
          </cell>
          <cell r="P715" t="str">
            <v>앞시트앗세이（우）　　　　　수리</v>
          </cell>
          <cell r="Q715">
            <v>9601</v>
          </cell>
          <cell r="R715">
            <v>35781</v>
          </cell>
          <cell r="S715" t="str">
            <v>K</v>
          </cell>
          <cell r="U715" t="str">
            <v>한종명</v>
          </cell>
          <cell r="W715" t="str">
            <v>99-01</v>
          </cell>
          <cell r="X715" t="str">
            <v>97-12</v>
          </cell>
          <cell r="Y715">
            <v>24</v>
          </cell>
          <cell r="Z715">
            <v>9901</v>
          </cell>
        </row>
        <row r="716">
          <cell r="A716" t="str">
            <v>청주정비사업소</v>
          </cell>
          <cell r="B716" t="str">
            <v>BK01B90077802</v>
          </cell>
          <cell r="C716" t="str">
            <v>151308</v>
          </cell>
          <cell r="D716">
            <v>36179</v>
          </cell>
          <cell r="E716" t="str">
            <v>P7500005104AAC</v>
          </cell>
          <cell r="F716" t="str">
            <v>SEAT ASSY-RR</v>
          </cell>
          <cell r="G716" t="str">
            <v>떨어짐（이탈，빠짐）　　</v>
          </cell>
          <cell r="H716" t="str">
            <v>조임불량　　　　　　　　</v>
          </cell>
          <cell r="J716" t="str">
            <v>W</v>
          </cell>
          <cell r="M716">
            <v>13000</v>
          </cell>
          <cell r="N716">
            <v>0</v>
          </cell>
          <cell r="O716" t="str">
            <v>8625020</v>
          </cell>
          <cell r="P716" t="str">
            <v>뒤시트앗세이　　　　　　　　수리</v>
          </cell>
          <cell r="Q716">
            <v>2270</v>
          </cell>
          <cell r="R716">
            <v>36152</v>
          </cell>
          <cell r="S716" t="str">
            <v>M</v>
          </cell>
          <cell r="U716" t="str">
            <v>이석우　　　　　　</v>
          </cell>
          <cell r="W716" t="str">
            <v>99-01</v>
          </cell>
          <cell r="X716" t="str">
            <v>98-12</v>
          </cell>
          <cell r="Y716">
            <v>12</v>
          </cell>
          <cell r="Z716">
            <v>9901</v>
          </cell>
        </row>
        <row r="717">
          <cell r="A717" t="str">
            <v>청주정비사업소</v>
          </cell>
          <cell r="B717" t="str">
            <v>BK01B90080102</v>
          </cell>
          <cell r="C717" t="str">
            <v>144338</v>
          </cell>
          <cell r="D717">
            <v>36178</v>
          </cell>
          <cell r="E717" t="str">
            <v>P7500005102XAAC</v>
          </cell>
          <cell r="F717" t="str">
            <v>SEAT ASSY-RR</v>
          </cell>
          <cell r="G717" t="str">
            <v>조작불편　　　　　　　　</v>
          </cell>
          <cell r="H717" t="str">
            <v>간섭　　　　　　　　　　</v>
          </cell>
          <cell r="J717" t="str">
            <v>W</v>
          </cell>
          <cell r="M717">
            <v>10400</v>
          </cell>
          <cell r="N717">
            <v>0</v>
          </cell>
          <cell r="O717" t="str">
            <v>8622620</v>
          </cell>
          <cell r="P717" t="str">
            <v>시트레일　　　　　　　　　　수리</v>
          </cell>
          <cell r="Q717">
            <v>11420</v>
          </cell>
          <cell r="R717">
            <v>36003</v>
          </cell>
          <cell r="S717" t="str">
            <v>M</v>
          </cell>
          <cell r="U717" t="str">
            <v>이인희</v>
          </cell>
          <cell r="W717" t="str">
            <v>99-01</v>
          </cell>
          <cell r="X717" t="str">
            <v>98-07</v>
          </cell>
          <cell r="Y717">
            <v>7</v>
          </cell>
          <cell r="Z717">
            <v>9901</v>
          </cell>
        </row>
        <row r="718">
          <cell r="A718" t="str">
            <v>청주정비사업소</v>
          </cell>
          <cell r="B718" t="str">
            <v>BK01B90085103</v>
          </cell>
          <cell r="C718" t="str">
            <v>036976</v>
          </cell>
          <cell r="D718">
            <v>36179</v>
          </cell>
          <cell r="E718" t="str">
            <v>P7400106015XLAA</v>
          </cell>
          <cell r="F718" t="str">
            <v>SEAT ASSY-FRT</v>
          </cell>
          <cell r="G718" t="str">
            <v>이음／소음　　　　　　　</v>
          </cell>
          <cell r="H718" t="str">
            <v>조임불량　　　　　　　　</v>
          </cell>
          <cell r="J718" t="str">
            <v>W</v>
          </cell>
          <cell r="M718">
            <v>13000</v>
          </cell>
          <cell r="N718">
            <v>0</v>
          </cell>
          <cell r="O718" t="str">
            <v>8620420</v>
          </cell>
          <cell r="P718" t="str">
            <v>앞시트앗세이（우）　　　　　수리</v>
          </cell>
          <cell r="Q718">
            <v>6021</v>
          </cell>
          <cell r="R718">
            <v>36078</v>
          </cell>
          <cell r="S718" t="str">
            <v>K</v>
          </cell>
          <cell r="U718" t="str">
            <v>최병호　　　　　　</v>
          </cell>
          <cell r="W718" t="str">
            <v>99-01</v>
          </cell>
          <cell r="X718" t="str">
            <v>98-10</v>
          </cell>
          <cell r="Y718">
            <v>14</v>
          </cell>
          <cell r="Z718">
            <v>9901</v>
          </cell>
        </row>
        <row r="719">
          <cell r="A719" t="str">
            <v>청주정비사업소</v>
          </cell>
          <cell r="B719" t="str">
            <v>BK01B90085201</v>
          </cell>
          <cell r="C719" t="str">
            <v>140805</v>
          </cell>
          <cell r="D719">
            <v>36179</v>
          </cell>
          <cell r="E719" t="str">
            <v>P7500005003CAS</v>
          </cell>
          <cell r="F719" t="str">
            <v>SEAT ASSY-RR</v>
          </cell>
          <cell r="G719" t="str">
            <v>떨어짐（이탈，빠짐）　　</v>
          </cell>
          <cell r="H719" t="str">
            <v>재질불량　　　　　　　　</v>
          </cell>
          <cell r="J719" t="str">
            <v>W</v>
          </cell>
          <cell r="K719" t="str">
            <v>P7500005003CAS</v>
          </cell>
          <cell r="L719" t="str">
            <v>SEAT ASSY-RR(F/WOVEN)</v>
          </cell>
          <cell r="M719">
            <v>9100</v>
          </cell>
          <cell r="N719">
            <v>450000</v>
          </cell>
          <cell r="Q719">
            <v>2200</v>
          </cell>
          <cell r="R719">
            <v>36148</v>
          </cell>
          <cell r="S719" t="str">
            <v>M</v>
          </cell>
          <cell r="U719" t="str">
            <v>이법주　　　　　　</v>
          </cell>
          <cell r="W719" t="str">
            <v>99-01</v>
          </cell>
          <cell r="X719" t="str">
            <v>98-12</v>
          </cell>
          <cell r="Y719">
            <v>12</v>
          </cell>
          <cell r="Z719">
            <v>9901</v>
          </cell>
        </row>
        <row r="720">
          <cell r="A720" t="str">
            <v>청주정비사업소</v>
          </cell>
          <cell r="B720" t="str">
            <v>BK01B90085302</v>
          </cell>
          <cell r="C720" t="str">
            <v>145193</v>
          </cell>
          <cell r="D720">
            <v>36179</v>
          </cell>
          <cell r="E720" t="str">
            <v>P7400205630CAN</v>
          </cell>
          <cell r="F720" t="str">
            <v>SEAT ASSY-FRT</v>
          </cell>
          <cell r="G720" t="str">
            <v>걸림　　　　　　　　　　</v>
          </cell>
          <cell r="H720" t="str">
            <v>위치불량　　　　　　　　</v>
          </cell>
          <cell r="J720" t="str">
            <v>W</v>
          </cell>
          <cell r="M720">
            <v>10400</v>
          </cell>
          <cell r="N720">
            <v>0</v>
          </cell>
          <cell r="O720" t="str">
            <v>8620220</v>
          </cell>
          <cell r="P720" t="str">
            <v>앞시트앗세이（좌）　　　　　수리</v>
          </cell>
          <cell r="Q720">
            <v>9100</v>
          </cell>
          <cell r="R720">
            <v>36032</v>
          </cell>
          <cell r="S720" t="str">
            <v>M</v>
          </cell>
          <cell r="U720" t="str">
            <v>안호순　　　　　　</v>
          </cell>
          <cell r="W720" t="str">
            <v>99-01</v>
          </cell>
          <cell r="X720" t="str">
            <v>98-08</v>
          </cell>
          <cell r="Y720">
            <v>6</v>
          </cell>
          <cell r="Z720">
            <v>9901</v>
          </cell>
        </row>
        <row r="721">
          <cell r="A721" t="str">
            <v>청주정비사업소</v>
          </cell>
          <cell r="B721" t="str">
            <v>BK01B90085401</v>
          </cell>
          <cell r="C721" t="str">
            <v>148821</v>
          </cell>
          <cell r="D721">
            <v>36179</v>
          </cell>
          <cell r="E721" t="str">
            <v>P7500005003CAS</v>
          </cell>
          <cell r="F721" t="str">
            <v>SEAT ASSY-RR</v>
          </cell>
          <cell r="G721" t="str">
            <v>이음／소음　　　　　　　</v>
          </cell>
          <cell r="H721" t="str">
            <v>밀착불량／기밀불량　　　</v>
          </cell>
          <cell r="J721" t="str">
            <v>W</v>
          </cell>
          <cell r="K721" t="str">
            <v>P7500005003CAS</v>
          </cell>
          <cell r="L721" t="str">
            <v>SEAT ASSY-RR(F/WOVEN)</v>
          </cell>
          <cell r="M721">
            <v>9100</v>
          </cell>
          <cell r="N721">
            <v>450000</v>
          </cell>
          <cell r="Q721">
            <v>9800</v>
          </cell>
          <cell r="R721">
            <v>36105</v>
          </cell>
          <cell r="S721" t="str">
            <v>M</v>
          </cell>
          <cell r="U721" t="str">
            <v>연기흠　　　　　　</v>
          </cell>
          <cell r="W721" t="str">
            <v>99-01</v>
          </cell>
          <cell r="X721" t="str">
            <v>98-11</v>
          </cell>
          <cell r="Y721">
            <v>13</v>
          </cell>
          <cell r="Z721">
            <v>9901</v>
          </cell>
        </row>
        <row r="722">
          <cell r="A722" t="str">
            <v>청주정비사업소</v>
          </cell>
          <cell r="B722" t="str">
            <v>BK01B90096804</v>
          </cell>
          <cell r="C722" t="str">
            <v>147154</v>
          </cell>
          <cell r="D722">
            <v>36182</v>
          </cell>
          <cell r="E722" t="str">
            <v>P7400105022CAF</v>
          </cell>
          <cell r="F722" t="str">
            <v>SEAT ASSY-FRT</v>
          </cell>
          <cell r="G722" t="str">
            <v>이음／소음　　　　　　　</v>
          </cell>
          <cell r="H722" t="str">
            <v>조임불량　　　　　　　　</v>
          </cell>
          <cell r="J722" t="str">
            <v>W</v>
          </cell>
          <cell r="M722">
            <v>15600</v>
          </cell>
          <cell r="N722">
            <v>0</v>
          </cell>
          <cell r="O722" t="str">
            <v>8622620</v>
          </cell>
          <cell r="P722" t="str">
            <v>시트레일　　　　　　　　　　수리</v>
          </cell>
          <cell r="Q722">
            <v>3101</v>
          </cell>
          <cell r="R722">
            <v>36084</v>
          </cell>
          <cell r="S722" t="str">
            <v>M</v>
          </cell>
          <cell r="U722" t="str">
            <v>김완영　　　　　　</v>
          </cell>
          <cell r="W722" t="str">
            <v>99-01</v>
          </cell>
          <cell r="X722" t="str">
            <v>98-10</v>
          </cell>
          <cell r="Y722">
            <v>14</v>
          </cell>
          <cell r="Z722">
            <v>9901</v>
          </cell>
        </row>
        <row r="723">
          <cell r="A723" t="str">
            <v>청주정비사업소</v>
          </cell>
          <cell r="B723" t="str">
            <v>BK01B90099902</v>
          </cell>
          <cell r="C723" t="str">
            <v>145886</v>
          </cell>
          <cell r="D723">
            <v>36182</v>
          </cell>
          <cell r="E723" t="str">
            <v>P7400105000AV</v>
          </cell>
          <cell r="F723" t="str">
            <v>SEAT ASSY-FRT</v>
          </cell>
          <cell r="G723" t="str">
            <v>작동불량（간헐작동）　　</v>
          </cell>
          <cell r="H723" t="str">
            <v>간섭　　　　　　　　　　</v>
          </cell>
          <cell r="J723" t="str">
            <v>W</v>
          </cell>
          <cell r="M723">
            <v>13000</v>
          </cell>
          <cell r="N723">
            <v>0</v>
          </cell>
          <cell r="O723" t="str">
            <v>8622620</v>
          </cell>
          <cell r="P723" t="str">
            <v>시트레일　　　　　　　　　　수리</v>
          </cell>
          <cell r="Q723">
            <v>10200</v>
          </cell>
          <cell r="R723">
            <v>36061</v>
          </cell>
          <cell r="S723" t="str">
            <v>M</v>
          </cell>
          <cell r="U723" t="str">
            <v>한연수</v>
          </cell>
          <cell r="W723" t="str">
            <v>99-01</v>
          </cell>
          <cell r="X723" t="str">
            <v>98-09</v>
          </cell>
          <cell r="Y723">
            <v>5</v>
          </cell>
          <cell r="Z723">
            <v>9901</v>
          </cell>
        </row>
        <row r="724">
          <cell r="A724" t="str">
            <v>청주정비사업소</v>
          </cell>
          <cell r="B724" t="str">
            <v>BK01B90109704</v>
          </cell>
          <cell r="C724" t="str">
            <v>141012</v>
          </cell>
          <cell r="D724">
            <v>36185</v>
          </cell>
          <cell r="E724" t="str">
            <v>P7400105000AV</v>
          </cell>
          <cell r="F724" t="str">
            <v>SEAT ASSY-FRT</v>
          </cell>
          <cell r="G724" t="str">
            <v>작동불능　　　　　　　　</v>
          </cell>
          <cell r="H724" t="str">
            <v>간섭　　　　　　　　　　</v>
          </cell>
          <cell r="J724" t="str">
            <v>W</v>
          </cell>
          <cell r="M724">
            <v>13000</v>
          </cell>
          <cell r="N724">
            <v>0</v>
          </cell>
          <cell r="O724" t="str">
            <v>8622620</v>
          </cell>
          <cell r="P724" t="str">
            <v>시트레일　　　　　　　　　　수리</v>
          </cell>
          <cell r="Q724">
            <v>1250</v>
          </cell>
          <cell r="R724">
            <v>36132</v>
          </cell>
          <cell r="S724" t="str">
            <v>M</v>
          </cell>
          <cell r="U724" t="str">
            <v>박귀자　　　　　　</v>
          </cell>
          <cell r="W724" t="str">
            <v>99-01</v>
          </cell>
          <cell r="X724" t="str">
            <v>98-12</v>
          </cell>
          <cell r="Y724">
            <v>12</v>
          </cell>
          <cell r="Z724">
            <v>9901</v>
          </cell>
        </row>
        <row r="725">
          <cell r="A725" t="str">
            <v>청주정비사업소</v>
          </cell>
          <cell r="B725" t="str">
            <v>BK01B90122003</v>
          </cell>
          <cell r="C725" t="str">
            <v>148003</v>
          </cell>
          <cell r="D725">
            <v>36187</v>
          </cell>
          <cell r="E725" t="str">
            <v>P7400105000AV</v>
          </cell>
          <cell r="F725" t="str">
            <v>SEAT ASSY-FRT</v>
          </cell>
          <cell r="G725" t="str">
            <v>떨어짐（이탈，빠짐）　　</v>
          </cell>
          <cell r="H725" t="str">
            <v>훨거움／늘어짐　　　　　</v>
          </cell>
          <cell r="J725" t="str">
            <v>W</v>
          </cell>
          <cell r="M725">
            <v>10400</v>
          </cell>
          <cell r="N725">
            <v>0</v>
          </cell>
          <cell r="O725" t="str">
            <v>8625020</v>
          </cell>
          <cell r="P725" t="str">
            <v>뒤시트앗세이　　　　　　　　수리</v>
          </cell>
          <cell r="Q725">
            <v>7000</v>
          </cell>
          <cell r="R725">
            <v>36096</v>
          </cell>
          <cell r="S725" t="str">
            <v>M</v>
          </cell>
          <cell r="U725" t="str">
            <v>대흥기계　　　　　</v>
          </cell>
          <cell r="W725" t="str">
            <v>99-01</v>
          </cell>
          <cell r="X725" t="str">
            <v>98-10</v>
          </cell>
          <cell r="Y725">
            <v>14</v>
          </cell>
          <cell r="Z725">
            <v>9901</v>
          </cell>
        </row>
        <row r="726">
          <cell r="A726" t="str">
            <v>춘천정비사업소</v>
          </cell>
          <cell r="B726" t="str">
            <v>CJ01B80486001</v>
          </cell>
          <cell r="C726" t="str">
            <v>140020</v>
          </cell>
          <cell r="D726">
            <v>36094</v>
          </cell>
          <cell r="E726" t="str">
            <v>4465503000</v>
          </cell>
          <cell r="F726" t="str">
            <v>SEAT-TORSION BAR H/CONTRO</v>
          </cell>
          <cell r="G726" t="str">
            <v>27</v>
          </cell>
          <cell r="H726" t="str">
            <v>80</v>
          </cell>
          <cell r="J726" t="str">
            <v>W</v>
          </cell>
          <cell r="M726">
            <v>6500</v>
          </cell>
          <cell r="N726">
            <v>0</v>
          </cell>
          <cell r="O726" t="str">
            <v>3212320</v>
          </cell>
          <cell r="P726" t="str">
            <v>차체높이　　　　　　　　　　수리</v>
          </cell>
          <cell r="Q726">
            <v>9046</v>
          </cell>
          <cell r="R726">
            <v>36026</v>
          </cell>
          <cell r="S726" t="str">
            <v>M</v>
          </cell>
          <cell r="U726" t="str">
            <v>김치백　　　　　　</v>
          </cell>
          <cell r="W726" t="str">
            <v>98-10</v>
          </cell>
          <cell r="X726" t="str">
            <v>98-08</v>
          </cell>
          <cell r="Y726">
            <v>3</v>
          </cell>
          <cell r="Z726">
            <v>9811</v>
          </cell>
        </row>
        <row r="727">
          <cell r="A727" t="str">
            <v>춘천정비사업소</v>
          </cell>
          <cell r="B727" t="str">
            <v>CJ01B80511701</v>
          </cell>
          <cell r="C727" t="str">
            <v>129611</v>
          </cell>
          <cell r="D727">
            <v>36099</v>
          </cell>
          <cell r="E727" t="str">
            <v>7400205410CAO</v>
          </cell>
          <cell r="F727" t="str">
            <v>SEAT ASSY-FRT-RH(D/RASCHE</v>
          </cell>
          <cell r="G727" t="str">
            <v>04</v>
          </cell>
          <cell r="H727" t="str">
            <v>66</v>
          </cell>
          <cell r="J727" t="str">
            <v>W</v>
          </cell>
          <cell r="M727">
            <v>13000</v>
          </cell>
          <cell r="N727">
            <v>0</v>
          </cell>
          <cell r="O727" t="str">
            <v>8620020</v>
          </cell>
          <cell r="P727" t="str">
            <v>시트　　　　　　　　　　　　수리</v>
          </cell>
          <cell r="Q727">
            <v>18000</v>
          </cell>
          <cell r="R727">
            <v>35684</v>
          </cell>
          <cell r="S727" t="str">
            <v>M</v>
          </cell>
          <cell r="U727" t="str">
            <v>김남호　　　　　　</v>
          </cell>
          <cell r="W727" t="str">
            <v>98-10</v>
          </cell>
          <cell r="X727" t="str">
            <v>97-09</v>
          </cell>
          <cell r="Y727">
            <v>14</v>
          </cell>
          <cell r="Z727">
            <v>9811</v>
          </cell>
        </row>
        <row r="728">
          <cell r="A728" t="str">
            <v>춘천정비사업소</v>
          </cell>
          <cell r="B728" t="str">
            <v>CJ01B80560201</v>
          </cell>
          <cell r="C728" t="str">
            <v>140951</v>
          </cell>
          <cell r="D728">
            <v>36129</v>
          </cell>
          <cell r="E728" t="str">
            <v>7400105750AAC</v>
          </cell>
          <cell r="F728" t="str">
            <v>SEAT ASSY-FRT-LH(R/LEATHE</v>
          </cell>
          <cell r="G728" t="str">
            <v>작동불능　　　　　　　　</v>
          </cell>
          <cell r="H728" t="str">
            <v>단선　　　　　　　　　　</v>
          </cell>
          <cell r="J728" t="str">
            <v>W</v>
          </cell>
          <cell r="K728" t="str">
            <v>7400105750AAC</v>
          </cell>
          <cell r="L728" t="str">
            <v>SEAT ASSY-FRT-LH(R/LEATHE</v>
          </cell>
          <cell r="M728">
            <v>9100</v>
          </cell>
          <cell r="N728">
            <v>0</v>
          </cell>
          <cell r="Q728">
            <v>16240</v>
          </cell>
          <cell r="R728">
            <v>35964</v>
          </cell>
          <cell r="S728" t="str">
            <v>M</v>
          </cell>
          <cell r="U728" t="str">
            <v>심진식　　　　　　</v>
          </cell>
          <cell r="W728" t="str">
            <v>98-11</v>
          </cell>
          <cell r="X728" t="str">
            <v>98-06</v>
          </cell>
          <cell r="Y728">
            <v>6</v>
          </cell>
          <cell r="Z728">
            <v>9812</v>
          </cell>
        </row>
        <row r="729">
          <cell r="A729" t="str">
            <v>춘천정비사업소</v>
          </cell>
          <cell r="B729" t="str">
            <v>CJ01B90002601</v>
          </cell>
          <cell r="C729" t="str">
            <v>147811</v>
          </cell>
          <cell r="D729">
            <v>36140</v>
          </cell>
          <cell r="E729" t="str">
            <v>P7400205020AV</v>
          </cell>
          <cell r="F729" t="str">
            <v>SEAT ASSY-FRT</v>
          </cell>
          <cell r="G729" t="str">
            <v>이음／소음　　　　　　　</v>
          </cell>
          <cell r="H729" t="str">
            <v>간섭　　　　　　　　　　</v>
          </cell>
          <cell r="J729" t="str">
            <v>W</v>
          </cell>
          <cell r="M729">
            <v>13000</v>
          </cell>
          <cell r="N729">
            <v>0</v>
          </cell>
          <cell r="O729" t="str">
            <v>8620020</v>
          </cell>
          <cell r="P729" t="str">
            <v>시트　　　　　　　　　　　　수리</v>
          </cell>
          <cell r="Q729">
            <v>1300</v>
          </cell>
          <cell r="R729">
            <v>36110</v>
          </cell>
          <cell r="S729" t="str">
            <v>M</v>
          </cell>
          <cell r="U729" t="str">
            <v>홍성춘　　　　</v>
          </cell>
          <cell r="W729" t="str">
            <v>98-12</v>
          </cell>
          <cell r="X729" t="str">
            <v>98-11</v>
          </cell>
          <cell r="Y729">
            <v>12</v>
          </cell>
          <cell r="Z729">
            <v>9901</v>
          </cell>
        </row>
        <row r="730">
          <cell r="A730" t="str">
            <v>춘천정비사업소</v>
          </cell>
          <cell r="B730" t="str">
            <v>CJ01B90047101</v>
          </cell>
          <cell r="C730" t="str">
            <v>140951</v>
          </cell>
          <cell r="D730">
            <v>36159</v>
          </cell>
          <cell r="E730" t="str">
            <v>P7400105750AAC</v>
          </cell>
          <cell r="F730" t="str">
            <v>SEAT ASSY-FRT</v>
          </cell>
          <cell r="G730" t="str">
            <v>작동불능　　　　　　　　</v>
          </cell>
          <cell r="H730" t="str">
            <v>끊어짐　　　　　　　　　</v>
          </cell>
          <cell r="J730" t="str">
            <v>W</v>
          </cell>
          <cell r="K730" t="str">
            <v>P7400105750AAC</v>
          </cell>
          <cell r="L730" t="str">
            <v>SEAT ASSY-FRT-LH(R/LEATHE</v>
          </cell>
          <cell r="M730">
            <v>9100</v>
          </cell>
          <cell r="N730">
            <v>0</v>
          </cell>
          <cell r="Q730">
            <v>18797</v>
          </cell>
          <cell r="R730">
            <v>35964</v>
          </cell>
          <cell r="S730" t="str">
            <v>M</v>
          </cell>
          <cell r="U730" t="str">
            <v>심진식　　　　</v>
          </cell>
          <cell r="W730" t="str">
            <v>98-12</v>
          </cell>
          <cell r="X730" t="str">
            <v>98-06</v>
          </cell>
          <cell r="Y730">
            <v>7</v>
          </cell>
          <cell r="Z730">
            <v>9901</v>
          </cell>
        </row>
        <row r="731">
          <cell r="A731" t="str">
            <v>통일로카독크</v>
          </cell>
          <cell r="B731" t="str">
            <v>DHA3B80010601</v>
          </cell>
          <cell r="C731" t="str">
            <v>135851</v>
          </cell>
          <cell r="E731" t="str">
            <v>P7400205410CAO</v>
          </cell>
          <cell r="F731" t="str">
            <v>SEAT ASSY-FRT-RH(D/RASCHE</v>
          </cell>
          <cell r="J731" t="str">
            <v>W</v>
          </cell>
          <cell r="M731">
            <v>13000</v>
          </cell>
          <cell r="N731">
            <v>0</v>
          </cell>
          <cell r="O731" t="str">
            <v>8620020</v>
          </cell>
          <cell r="P731" t="str">
            <v>시트　　　　　　　　　　　　수리</v>
          </cell>
          <cell r="Q731">
            <v>10200</v>
          </cell>
          <cell r="S731" t="str">
            <v>M</v>
          </cell>
          <cell r="U731" t="str">
            <v>양동락　　　　　</v>
          </cell>
          <cell r="W731" t="str">
            <v>98-07</v>
          </cell>
          <cell r="X731" t="str">
            <v>98-03</v>
          </cell>
          <cell r="Y731">
            <v>5</v>
          </cell>
          <cell r="Z731">
            <v>9808</v>
          </cell>
        </row>
        <row r="732">
          <cell r="A732" t="str">
            <v>평촌정비사업소</v>
          </cell>
          <cell r="B732" t="str">
            <v>BH01B81136101</v>
          </cell>
          <cell r="C732" t="str">
            <v>017491</v>
          </cell>
          <cell r="D732">
            <v>36039</v>
          </cell>
          <cell r="E732" t="str">
            <v>7400206001CAH</v>
          </cell>
          <cell r="F732" t="str">
            <v>SEAT ASSY-FRT-RH</v>
          </cell>
          <cell r="J732" t="str">
            <v>W</v>
          </cell>
          <cell r="K732" t="str">
            <v>7400206001CAH</v>
          </cell>
          <cell r="L732" t="str">
            <v>SEAT ASSY-FRT-RH</v>
          </cell>
          <cell r="M732">
            <v>9100</v>
          </cell>
          <cell r="N732">
            <v>190000</v>
          </cell>
          <cell r="Q732">
            <v>8000</v>
          </cell>
          <cell r="R732">
            <v>35674</v>
          </cell>
          <cell r="S732" t="str">
            <v>K</v>
          </cell>
          <cell r="U732" t="str">
            <v>임채순　　　　　　</v>
          </cell>
          <cell r="W732" t="str">
            <v>98-09</v>
          </cell>
          <cell r="X732" t="str">
            <v>97-09</v>
          </cell>
          <cell r="Y732">
            <v>13</v>
          </cell>
          <cell r="Z732">
            <v>9809</v>
          </cell>
        </row>
        <row r="733">
          <cell r="A733" t="str">
            <v>평촌정비사업소</v>
          </cell>
          <cell r="B733" t="str">
            <v>BH01B81193301</v>
          </cell>
          <cell r="C733" t="str">
            <v>145349</v>
          </cell>
          <cell r="D733">
            <v>36039</v>
          </cell>
          <cell r="E733" t="str">
            <v>7400205420AAC</v>
          </cell>
          <cell r="F733" t="str">
            <v>SEAT ASSY-FRT-RH(R/LEATHE</v>
          </cell>
          <cell r="J733" t="str">
            <v>W</v>
          </cell>
          <cell r="M733">
            <v>13000</v>
          </cell>
          <cell r="N733">
            <v>0</v>
          </cell>
          <cell r="O733" t="str">
            <v>8620420</v>
          </cell>
          <cell r="P733" t="str">
            <v>앞시트앗세이（우）　　　　　수리</v>
          </cell>
          <cell r="Q733">
            <v>400</v>
          </cell>
          <cell r="R733">
            <v>36008</v>
          </cell>
          <cell r="S733" t="str">
            <v>M</v>
          </cell>
          <cell r="U733" t="str">
            <v>이정중　　　　　　</v>
          </cell>
          <cell r="W733" t="str">
            <v>98-09</v>
          </cell>
          <cell r="X733" t="str">
            <v>98-08</v>
          </cell>
          <cell r="Y733">
            <v>2</v>
          </cell>
          <cell r="Z733">
            <v>9809</v>
          </cell>
        </row>
        <row r="734">
          <cell r="A734" t="str">
            <v>평촌정비사업소</v>
          </cell>
          <cell r="B734" t="str">
            <v>BH01B81264701</v>
          </cell>
          <cell r="C734" t="str">
            <v>035052</v>
          </cell>
          <cell r="D734">
            <v>36076</v>
          </cell>
          <cell r="E734" t="str">
            <v>96194202</v>
          </cell>
          <cell r="F734" t="str">
            <v>SEAT A-FRONT</v>
          </cell>
          <cell r="J734" t="str">
            <v>W</v>
          </cell>
          <cell r="M734">
            <v>13000</v>
          </cell>
          <cell r="N734">
            <v>0</v>
          </cell>
          <cell r="O734" t="str">
            <v>8620020</v>
          </cell>
          <cell r="P734" t="str">
            <v>시트　　　　　　　　　　　　수리</v>
          </cell>
          <cell r="Q734">
            <v>1800</v>
          </cell>
          <cell r="R734">
            <v>36035</v>
          </cell>
          <cell r="S734" t="str">
            <v>K</v>
          </cell>
          <cell r="U734" t="str">
            <v>김성철　　　　　　</v>
          </cell>
          <cell r="W734" t="str">
            <v>98-10</v>
          </cell>
          <cell r="X734" t="str">
            <v>98-08</v>
          </cell>
          <cell r="Y734">
            <v>3</v>
          </cell>
          <cell r="Z734">
            <v>9810</v>
          </cell>
        </row>
        <row r="735">
          <cell r="A735" t="str">
            <v>평촌정비사업소</v>
          </cell>
          <cell r="B735" t="str">
            <v>BH01B81324001</v>
          </cell>
          <cell r="C735" t="str">
            <v>036911</v>
          </cell>
          <cell r="D735">
            <v>36088</v>
          </cell>
          <cell r="E735" t="str">
            <v>4465503000</v>
          </cell>
          <cell r="F735" t="str">
            <v>SEAT-TORSION BAR H/CONTRO</v>
          </cell>
          <cell r="J735" t="str">
            <v>W</v>
          </cell>
          <cell r="M735">
            <v>6500</v>
          </cell>
          <cell r="N735">
            <v>0</v>
          </cell>
          <cell r="O735" t="str">
            <v>3212320</v>
          </cell>
          <cell r="P735" t="str">
            <v>차체높이　　　　　　　　　　수리</v>
          </cell>
          <cell r="Q735">
            <v>1400</v>
          </cell>
          <cell r="R735">
            <v>36080</v>
          </cell>
          <cell r="S735" t="str">
            <v>K</v>
          </cell>
          <cell r="U735" t="str">
            <v>홍선표　　　　　　</v>
          </cell>
          <cell r="W735" t="str">
            <v>98-10</v>
          </cell>
          <cell r="X735" t="str">
            <v>98-10</v>
          </cell>
          <cell r="Y735">
            <v>1</v>
          </cell>
          <cell r="Z735">
            <v>9810</v>
          </cell>
        </row>
        <row r="736">
          <cell r="A736" t="str">
            <v>평촌정비사업소</v>
          </cell>
          <cell r="B736" t="str">
            <v>BH01B81452303</v>
          </cell>
          <cell r="C736" t="str">
            <v>023129</v>
          </cell>
          <cell r="D736">
            <v>36115</v>
          </cell>
          <cell r="E736" t="str">
            <v>7400206015XLAA</v>
          </cell>
          <cell r="F736" t="str">
            <v>SEAT ASSY-FRT-RH</v>
          </cell>
          <cell r="G736" t="str">
            <v>99</v>
          </cell>
          <cell r="H736" t="str">
            <v>64</v>
          </cell>
          <cell r="J736" t="str">
            <v>W</v>
          </cell>
          <cell r="M736">
            <v>13000</v>
          </cell>
          <cell r="N736">
            <v>0</v>
          </cell>
          <cell r="O736" t="str">
            <v>8620420</v>
          </cell>
          <cell r="P736" t="str">
            <v>앞시트앗세이（우）　　　　　수리</v>
          </cell>
          <cell r="Q736">
            <v>28000</v>
          </cell>
          <cell r="R736">
            <v>35755</v>
          </cell>
          <cell r="S736" t="str">
            <v>K</v>
          </cell>
          <cell r="U736" t="str">
            <v>이정학　　　　　　</v>
          </cell>
          <cell r="W736" t="str">
            <v>98-11</v>
          </cell>
          <cell r="X736" t="str">
            <v>97-11</v>
          </cell>
          <cell r="Y736">
            <v>13</v>
          </cell>
          <cell r="Z736">
            <v>9811</v>
          </cell>
        </row>
        <row r="737">
          <cell r="A737" t="str">
            <v>평촌정비사업소</v>
          </cell>
          <cell r="B737" t="str">
            <v>BH01B81598201</v>
          </cell>
          <cell r="C737" t="str">
            <v>148985</v>
          </cell>
          <cell r="D737">
            <v>36146</v>
          </cell>
          <cell r="E737" t="str">
            <v>7400105750AAC</v>
          </cell>
          <cell r="F737" t="str">
            <v>SEAT ASSY-FRT-LH(R/LEATHE</v>
          </cell>
          <cell r="G737" t="str">
            <v>재봉불량　　　　　　　　</v>
          </cell>
          <cell r="H737" t="str">
            <v>조기마모　　　　　　　　</v>
          </cell>
          <cell r="J737" t="str">
            <v>W</v>
          </cell>
          <cell r="K737" t="str">
            <v>7400105750AAC</v>
          </cell>
          <cell r="L737" t="str">
            <v>SEAT ASSY-FRT-LH(R/LEATHE</v>
          </cell>
          <cell r="M737">
            <v>9100</v>
          </cell>
          <cell r="N737">
            <v>595000</v>
          </cell>
          <cell r="Q737">
            <v>2000</v>
          </cell>
          <cell r="R737">
            <v>36111</v>
          </cell>
          <cell r="S737" t="str">
            <v>M</v>
          </cell>
          <cell r="U737" t="str">
            <v>김미현</v>
          </cell>
          <cell r="W737" t="str">
            <v>98-12</v>
          </cell>
          <cell r="X737" t="str">
            <v>98-11</v>
          </cell>
          <cell r="Y737">
            <v>2</v>
          </cell>
          <cell r="Z737">
            <v>9812</v>
          </cell>
        </row>
        <row r="738">
          <cell r="A738" t="str">
            <v>평촌정비사업소</v>
          </cell>
          <cell r="B738" t="str">
            <v>BH01B90020401</v>
          </cell>
          <cell r="C738" t="str">
            <v>039136</v>
          </cell>
          <cell r="D738">
            <v>36166</v>
          </cell>
          <cell r="E738" t="str">
            <v>P7400206015XLAA</v>
          </cell>
          <cell r="F738" t="str">
            <v>SEAT ASSY-FRT</v>
          </cell>
          <cell r="G738" t="str">
            <v>이음／소음　　　　　　　</v>
          </cell>
          <cell r="H738" t="str">
            <v>기타　　　　　　　　　　</v>
          </cell>
          <cell r="J738" t="str">
            <v>W</v>
          </cell>
          <cell r="M738">
            <v>13000</v>
          </cell>
          <cell r="N738">
            <v>0</v>
          </cell>
          <cell r="O738" t="str">
            <v>8620420</v>
          </cell>
          <cell r="P738" t="str">
            <v>앞시트앗세이（우）　　　　　수리</v>
          </cell>
          <cell r="Q738">
            <v>4500</v>
          </cell>
          <cell r="R738">
            <v>36111</v>
          </cell>
          <cell r="S738" t="str">
            <v>K</v>
          </cell>
          <cell r="U738" t="str">
            <v>김용덕　　　　　　</v>
          </cell>
          <cell r="W738" t="str">
            <v>99-01</v>
          </cell>
          <cell r="X738" t="str">
            <v>98-11</v>
          </cell>
          <cell r="Y738">
            <v>13</v>
          </cell>
          <cell r="Z738">
            <v>9901</v>
          </cell>
        </row>
        <row r="739">
          <cell r="A739" t="str">
            <v>평촌정비사업소</v>
          </cell>
          <cell r="B739" t="str">
            <v>BH01B90045401</v>
          </cell>
          <cell r="C739" t="str">
            <v>009526</v>
          </cell>
          <cell r="D739">
            <v>36172</v>
          </cell>
          <cell r="E739" t="str">
            <v>P7400206001CAH</v>
          </cell>
          <cell r="F739" t="str">
            <v>SEAT ASSY-FRT</v>
          </cell>
          <cell r="G739" t="str">
            <v>조작불편　　　　　　　　</v>
          </cell>
          <cell r="H739" t="str">
            <v>재질불량　　　　　　　　</v>
          </cell>
          <cell r="J739" t="str">
            <v>W</v>
          </cell>
          <cell r="K739" t="str">
            <v>P7400206001CAH</v>
          </cell>
          <cell r="L739" t="str">
            <v>SEAT ASSY-FRT-RH</v>
          </cell>
          <cell r="M739">
            <v>9100</v>
          </cell>
          <cell r="N739">
            <v>190000</v>
          </cell>
          <cell r="Q739">
            <v>28000</v>
          </cell>
          <cell r="R739">
            <v>35581</v>
          </cell>
          <cell r="S739" t="str">
            <v>K</v>
          </cell>
          <cell r="U739" t="str">
            <v>이영환　　　　　　</v>
          </cell>
          <cell r="W739" t="str">
            <v>99-01</v>
          </cell>
          <cell r="X739" t="str">
            <v>97-05</v>
          </cell>
          <cell r="Y739">
            <v>21</v>
          </cell>
          <cell r="Z739">
            <v>9901</v>
          </cell>
        </row>
        <row r="740">
          <cell r="A740" t="str">
            <v>평택정비사업소</v>
          </cell>
          <cell r="B740" t="str">
            <v>CH02B80294902</v>
          </cell>
          <cell r="C740" t="str">
            <v>121102</v>
          </cell>
          <cell r="E740" t="str">
            <v>P96254450</v>
          </cell>
          <cell r="F740" t="str">
            <v>SEAT A-FRONT(PATROL CAR)</v>
          </cell>
          <cell r="J740" t="str">
            <v>W</v>
          </cell>
          <cell r="M740">
            <v>9100</v>
          </cell>
          <cell r="N740">
            <v>0</v>
          </cell>
          <cell r="O740" t="str">
            <v>8620020</v>
          </cell>
          <cell r="P740" t="str">
            <v>시트　　　　　　　　　　　　수리</v>
          </cell>
          <cell r="Q740">
            <v>18001</v>
          </cell>
          <cell r="S740" t="str">
            <v>M</v>
          </cell>
          <cell r="U740" t="str">
            <v>양상학</v>
          </cell>
          <cell r="W740" t="str">
            <v>98-08</v>
          </cell>
          <cell r="X740" t="str">
            <v>97-06</v>
          </cell>
          <cell r="Y740">
            <v>15</v>
          </cell>
          <cell r="Z740">
            <v>9808</v>
          </cell>
        </row>
        <row r="741">
          <cell r="A741" t="str">
            <v>평택정비사업소</v>
          </cell>
          <cell r="B741" t="str">
            <v>CH02B80356801</v>
          </cell>
          <cell r="C741" t="str">
            <v>146940</v>
          </cell>
          <cell r="D741">
            <v>36077</v>
          </cell>
          <cell r="E741" t="str">
            <v>7500006006XCAH</v>
          </cell>
          <cell r="F741" t="str">
            <v>SEAT ASSY-RR</v>
          </cell>
          <cell r="J741" t="str">
            <v>W</v>
          </cell>
          <cell r="M741">
            <v>7800</v>
          </cell>
          <cell r="N741">
            <v>0</v>
          </cell>
          <cell r="O741" t="str">
            <v>8620020</v>
          </cell>
          <cell r="P741" t="str">
            <v>시트　　　　　　　　　　　　수리</v>
          </cell>
          <cell r="Q741">
            <v>1500</v>
          </cell>
          <cell r="R741">
            <v>36064</v>
          </cell>
          <cell r="S741" t="str">
            <v>M</v>
          </cell>
          <cell r="U741" t="str">
            <v>윤대훈　　　　　　</v>
          </cell>
          <cell r="W741" t="str">
            <v>98-10</v>
          </cell>
          <cell r="X741" t="str">
            <v>98-09</v>
          </cell>
          <cell r="Y741">
            <v>2</v>
          </cell>
          <cell r="Z741">
            <v>9810</v>
          </cell>
        </row>
        <row r="742">
          <cell r="A742" t="str">
            <v>평택정비사업소</v>
          </cell>
          <cell r="B742" t="str">
            <v>CH02B80372101</v>
          </cell>
          <cell r="C742" t="str">
            <v>120862</v>
          </cell>
          <cell r="D742">
            <v>36088</v>
          </cell>
          <cell r="E742" t="str">
            <v>7400105410CAO</v>
          </cell>
          <cell r="F742" t="str">
            <v>SEAT ASSY-FRT-LH(D/RASCHE</v>
          </cell>
          <cell r="J742" t="str">
            <v>W</v>
          </cell>
          <cell r="M742">
            <v>9100</v>
          </cell>
          <cell r="N742">
            <v>0</v>
          </cell>
          <cell r="O742" t="str">
            <v>8620020</v>
          </cell>
          <cell r="P742" t="str">
            <v>시트　　　　　　　　　　　　수리</v>
          </cell>
          <cell r="Q742">
            <v>32100</v>
          </cell>
          <cell r="R742">
            <v>35593</v>
          </cell>
          <cell r="S742" t="str">
            <v>M</v>
          </cell>
          <cell r="U742" t="str">
            <v>김점봉　　　　　　</v>
          </cell>
          <cell r="W742" t="str">
            <v>98-10</v>
          </cell>
          <cell r="X742" t="str">
            <v>97-06</v>
          </cell>
          <cell r="Y742">
            <v>17</v>
          </cell>
          <cell r="Z742">
            <v>9810</v>
          </cell>
        </row>
        <row r="743">
          <cell r="A743" t="str">
            <v>포항정비사업소</v>
          </cell>
          <cell r="B743" t="str">
            <v>BP01B80805801</v>
          </cell>
          <cell r="C743" t="str">
            <v>140759</v>
          </cell>
          <cell r="E743" t="str">
            <v>P7400205400CAS</v>
          </cell>
          <cell r="F743" t="str">
            <v>SEAT ASSY-FRT-RH(F/WOVEN)</v>
          </cell>
          <cell r="J743" t="str">
            <v>W</v>
          </cell>
          <cell r="K743" t="str">
            <v>P7400205400CAS</v>
          </cell>
          <cell r="L743" t="str">
            <v>SEAT ASSY-FRT-RH(F/WOVEN)</v>
          </cell>
          <cell r="M743">
            <v>0</v>
          </cell>
          <cell r="N743">
            <v>218000</v>
          </cell>
          <cell r="Q743">
            <v>2003</v>
          </cell>
          <cell r="S743" t="str">
            <v>M</v>
          </cell>
          <cell r="U743" t="str">
            <v>정명자　　　　　　</v>
          </cell>
          <cell r="W743" t="str">
            <v>98-08</v>
          </cell>
          <cell r="X743" t="str">
            <v>98-07</v>
          </cell>
          <cell r="Y743">
            <v>2</v>
          </cell>
          <cell r="Z743">
            <v>9808</v>
          </cell>
        </row>
        <row r="744">
          <cell r="A744" t="str">
            <v>포항정비사업소</v>
          </cell>
          <cell r="B744" t="str">
            <v>BP01B80843903</v>
          </cell>
          <cell r="C744" t="str">
            <v>022944</v>
          </cell>
          <cell r="E744" t="str">
            <v>P7400106004XCAH</v>
          </cell>
          <cell r="F744" t="str">
            <v>SEAT ASSY-FRT-LH</v>
          </cell>
          <cell r="J744" t="str">
            <v>W</v>
          </cell>
          <cell r="M744">
            <v>0</v>
          </cell>
          <cell r="N744">
            <v>0</v>
          </cell>
          <cell r="O744" t="str">
            <v>8620020</v>
          </cell>
          <cell r="P744" t="str">
            <v>시트　　　　　　　　　　　　수리</v>
          </cell>
          <cell r="Q744">
            <v>18007</v>
          </cell>
          <cell r="S744" t="str">
            <v>K</v>
          </cell>
          <cell r="U744" t="str">
            <v>안기태　　　　　　</v>
          </cell>
          <cell r="W744" t="str">
            <v>98-08</v>
          </cell>
          <cell r="X744" t="str">
            <v>97-11</v>
          </cell>
          <cell r="Y744">
            <v>10</v>
          </cell>
          <cell r="Z744">
            <v>9808</v>
          </cell>
        </row>
        <row r="745">
          <cell r="A745" t="str">
            <v>포항정비사업소</v>
          </cell>
          <cell r="B745" t="str">
            <v>BP01B80946501</v>
          </cell>
          <cell r="C745" t="str">
            <v>014284</v>
          </cell>
          <cell r="D745">
            <v>36039</v>
          </cell>
          <cell r="E745" t="str">
            <v>7400106001CAH</v>
          </cell>
          <cell r="F745" t="str">
            <v>SEAT ASSY-FRT-LH</v>
          </cell>
          <cell r="J745" t="str">
            <v>W</v>
          </cell>
          <cell r="K745" t="str">
            <v>7400106001CAH</v>
          </cell>
          <cell r="L745" t="str">
            <v>SEAT ASSY-FRT-LH</v>
          </cell>
          <cell r="M745">
            <v>0</v>
          </cell>
          <cell r="N745">
            <v>190000</v>
          </cell>
          <cell r="Q745">
            <v>25003</v>
          </cell>
          <cell r="R745">
            <v>35612</v>
          </cell>
          <cell r="S745" t="str">
            <v>K</v>
          </cell>
          <cell r="U745" t="str">
            <v>김희찬</v>
          </cell>
          <cell r="W745" t="str">
            <v>98-09</v>
          </cell>
          <cell r="X745" t="str">
            <v>97-07</v>
          </cell>
          <cell r="Y745">
            <v>15</v>
          </cell>
          <cell r="Z745">
            <v>9809</v>
          </cell>
        </row>
        <row r="746">
          <cell r="A746" t="str">
            <v>포항정비사업소</v>
          </cell>
          <cell r="B746" t="str">
            <v>BP01B81007605</v>
          </cell>
          <cell r="C746" t="str">
            <v>130539</v>
          </cell>
          <cell r="D746">
            <v>36039</v>
          </cell>
          <cell r="E746" t="str">
            <v>7400105410CAO</v>
          </cell>
          <cell r="F746" t="str">
            <v>SEAT ASSY-FRT-LH(D/RASCHE</v>
          </cell>
          <cell r="J746" t="str">
            <v>W</v>
          </cell>
          <cell r="M746">
            <v>13000</v>
          </cell>
          <cell r="N746">
            <v>0</v>
          </cell>
          <cell r="O746" t="str">
            <v>8620020</v>
          </cell>
          <cell r="P746" t="str">
            <v>시트　　　　　　　　　　　　수리</v>
          </cell>
          <cell r="Q746">
            <v>19877</v>
          </cell>
          <cell r="R746">
            <v>35674</v>
          </cell>
          <cell r="S746" t="str">
            <v>M</v>
          </cell>
          <cell r="U746" t="str">
            <v>권혁길</v>
          </cell>
          <cell r="W746" t="str">
            <v>98-09</v>
          </cell>
          <cell r="X746" t="str">
            <v>97-09</v>
          </cell>
          <cell r="Y746">
            <v>13</v>
          </cell>
          <cell r="Z746">
            <v>9809</v>
          </cell>
        </row>
        <row r="747">
          <cell r="A747" t="str">
            <v>포항정비사업소</v>
          </cell>
          <cell r="B747" t="str">
            <v>BP01B81009701</v>
          </cell>
          <cell r="C747" t="str">
            <v>017479</v>
          </cell>
          <cell r="D747">
            <v>36039</v>
          </cell>
          <cell r="E747" t="str">
            <v>7400105020BD</v>
          </cell>
          <cell r="F747" t="str">
            <v>SEAT ASSY-FRT-LH(D/RASCHE</v>
          </cell>
          <cell r="J747" t="str">
            <v>W</v>
          </cell>
          <cell r="M747">
            <v>18200</v>
          </cell>
          <cell r="N747">
            <v>0</v>
          </cell>
          <cell r="O747" t="str">
            <v>8620220</v>
          </cell>
          <cell r="P747" t="str">
            <v>앞시트앗세이（좌）　　　　　수리</v>
          </cell>
          <cell r="Q747">
            <v>26003</v>
          </cell>
          <cell r="R747">
            <v>35674</v>
          </cell>
          <cell r="S747" t="str">
            <v>K</v>
          </cell>
          <cell r="U747" t="str">
            <v>김해수</v>
          </cell>
          <cell r="W747" t="str">
            <v>98-09</v>
          </cell>
          <cell r="X747" t="str">
            <v>97-09</v>
          </cell>
          <cell r="Y747">
            <v>13</v>
          </cell>
          <cell r="Z747">
            <v>9809</v>
          </cell>
        </row>
        <row r="748">
          <cell r="A748" t="str">
            <v>포항정비사업소</v>
          </cell>
          <cell r="B748" t="str">
            <v>BP01B81325401</v>
          </cell>
          <cell r="C748" t="str">
            <v>028843</v>
          </cell>
          <cell r="D748">
            <v>36140</v>
          </cell>
          <cell r="E748" t="str">
            <v>7400106004XCAH</v>
          </cell>
          <cell r="F748" t="str">
            <v>SEAT ASSY-FRT-LH</v>
          </cell>
          <cell r="G748" t="str">
            <v>이음／소음　　　　　　　</v>
          </cell>
          <cell r="H748" t="str">
            <v>훨거움／늘어짐　　　　　</v>
          </cell>
          <cell r="J748" t="str">
            <v>W</v>
          </cell>
          <cell r="M748">
            <v>0</v>
          </cell>
          <cell r="N748">
            <v>0</v>
          </cell>
          <cell r="O748" t="str">
            <v>8620220</v>
          </cell>
          <cell r="P748" t="str">
            <v>앞시트앗세이（좌）　　　　　수리</v>
          </cell>
          <cell r="Q748">
            <v>10000</v>
          </cell>
          <cell r="R748">
            <v>35943</v>
          </cell>
          <cell r="S748" t="str">
            <v>K</v>
          </cell>
          <cell r="U748" t="str">
            <v>이지우　　　　　　</v>
          </cell>
          <cell r="W748" t="str">
            <v>98-12</v>
          </cell>
          <cell r="X748" t="str">
            <v>98-05</v>
          </cell>
          <cell r="Y748">
            <v>8</v>
          </cell>
          <cell r="Z748">
            <v>9812</v>
          </cell>
        </row>
        <row r="749">
          <cell r="A749" t="str">
            <v>포항정비사업소</v>
          </cell>
          <cell r="B749" t="str">
            <v>BP01B81336302</v>
          </cell>
          <cell r="C749" t="str">
            <v>019777</v>
          </cell>
          <cell r="D749">
            <v>36143</v>
          </cell>
          <cell r="E749" t="str">
            <v>7400106004XCAH</v>
          </cell>
          <cell r="F749" t="str">
            <v>SEAT ASSY-FRT-LH</v>
          </cell>
          <cell r="G749" t="str">
            <v>이음／소음　　　　　　　</v>
          </cell>
          <cell r="H749" t="str">
            <v>훨거움／늘어짐　　　　　</v>
          </cell>
          <cell r="J749" t="str">
            <v>W</v>
          </cell>
          <cell r="M749">
            <v>13000</v>
          </cell>
          <cell r="N749">
            <v>0</v>
          </cell>
          <cell r="O749" t="str">
            <v>8620020</v>
          </cell>
          <cell r="P749" t="str">
            <v>시트　　　　　　　　　　　　수리</v>
          </cell>
          <cell r="Q749">
            <v>26000</v>
          </cell>
          <cell r="R749">
            <v>35733</v>
          </cell>
          <cell r="S749" t="str">
            <v>K</v>
          </cell>
          <cell r="U749" t="str">
            <v>지두찬</v>
          </cell>
          <cell r="W749" t="str">
            <v>98-12</v>
          </cell>
          <cell r="X749" t="str">
            <v>97-10</v>
          </cell>
          <cell r="Y749">
            <v>15</v>
          </cell>
          <cell r="Z749">
            <v>9812</v>
          </cell>
        </row>
        <row r="750">
          <cell r="A750" t="str">
            <v>포항정비사업소</v>
          </cell>
          <cell r="B750" t="str">
            <v>BP01B90059402</v>
          </cell>
          <cell r="C750" t="str">
            <v>150771</v>
          </cell>
          <cell r="D750">
            <v>36178</v>
          </cell>
          <cell r="E750" t="str">
            <v>P7400105400CAN</v>
          </cell>
          <cell r="F750" t="str">
            <v>SEAT ASSY-FRT</v>
          </cell>
          <cell r="G750" t="str">
            <v>유격불량（유동）　　　　</v>
          </cell>
          <cell r="H750" t="str">
            <v>변형／휨　　　　　　　　</v>
          </cell>
          <cell r="J750" t="str">
            <v>W</v>
          </cell>
          <cell r="M750">
            <v>0</v>
          </cell>
          <cell r="N750">
            <v>0</v>
          </cell>
          <cell r="O750" t="str">
            <v>8620020</v>
          </cell>
          <cell r="P750" t="str">
            <v>시트　　　　　　　　　　　　수리</v>
          </cell>
          <cell r="Q750">
            <v>1503</v>
          </cell>
          <cell r="R750">
            <v>36141</v>
          </cell>
          <cell r="S750" t="str">
            <v>M</v>
          </cell>
          <cell r="U750" t="str">
            <v>김광철　　　　　　</v>
          </cell>
          <cell r="W750" t="str">
            <v>99-01</v>
          </cell>
          <cell r="X750" t="str">
            <v>98-12</v>
          </cell>
          <cell r="Y750">
            <v>12</v>
          </cell>
          <cell r="Z750">
            <v>9901</v>
          </cell>
        </row>
        <row r="751">
          <cell r="A751" t="str">
            <v>포항정비사업소</v>
          </cell>
          <cell r="B751" t="str">
            <v>BP01B90106304</v>
          </cell>
          <cell r="C751" t="str">
            <v>152709</v>
          </cell>
          <cell r="D751">
            <v>36188</v>
          </cell>
          <cell r="E751" t="str">
            <v>P7500005001CAG</v>
          </cell>
          <cell r="F751" t="str">
            <v>SEAT ASSY-RR</v>
          </cell>
          <cell r="G751" t="str">
            <v>이음／소음　　　　　　　</v>
          </cell>
          <cell r="H751" t="str">
            <v>간섭　　　　　　　　　　</v>
          </cell>
          <cell r="J751" t="str">
            <v>W</v>
          </cell>
          <cell r="M751">
            <v>19500</v>
          </cell>
          <cell r="N751">
            <v>0</v>
          </cell>
          <cell r="O751" t="str">
            <v>8625020</v>
          </cell>
          <cell r="P751" t="str">
            <v>뒤시트앗세이　　　　　　　　수리</v>
          </cell>
          <cell r="Q751">
            <v>3003</v>
          </cell>
          <cell r="R751">
            <v>36173</v>
          </cell>
          <cell r="S751" t="str">
            <v>M</v>
          </cell>
          <cell r="U751" t="str">
            <v>최승걸　　　　　　</v>
          </cell>
          <cell r="W751" t="str">
            <v>99-01</v>
          </cell>
          <cell r="X751" t="str">
            <v>99-01</v>
          </cell>
          <cell r="Y751">
            <v>1</v>
          </cell>
          <cell r="Z751">
            <v>9901</v>
          </cell>
        </row>
        <row r="752">
          <cell r="A752" t="str">
            <v>한미자동차써비스</v>
          </cell>
          <cell r="B752" t="str">
            <v>DA03B96006701</v>
          </cell>
          <cell r="C752" t="str">
            <v>152073</v>
          </cell>
          <cell r="D752">
            <v>36171</v>
          </cell>
          <cell r="E752" t="str">
            <v>P7400105400CAS</v>
          </cell>
          <cell r="F752" t="str">
            <v>SEAT ASSY-FRT</v>
          </cell>
          <cell r="G752" t="str">
            <v>이음／소음　　　　　　　</v>
          </cell>
          <cell r="H752" t="str">
            <v>조임불량　　　　　　　　</v>
          </cell>
          <cell r="J752" t="str">
            <v>W</v>
          </cell>
          <cell r="M752">
            <v>28600</v>
          </cell>
          <cell r="N752">
            <v>0</v>
          </cell>
          <cell r="O752" t="str">
            <v>8220120</v>
          </cell>
          <cell r="P752" t="str">
            <v>범퍼앗세이（앞）　　　　　　수리</v>
          </cell>
          <cell r="Q752">
            <v>844</v>
          </cell>
          <cell r="R752">
            <v>36160</v>
          </cell>
          <cell r="S752" t="str">
            <v>M</v>
          </cell>
          <cell r="U752" t="str">
            <v>야홍석　　　　</v>
          </cell>
          <cell r="W752" t="str">
            <v>99-01</v>
          </cell>
          <cell r="X752" t="str">
            <v>98-12</v>
          </cell>
          <cell r="Y752">
            <v>12</v>
          </cell>
          <cell r="Z752">
            <v>9901</v>
          </cell>
        </row>
        <row r="753">
          <cell r="A753" t="str">
            <v>홍성자동차공업사</v>
          </cell>
          <cell r="B753" t="str">
            <v>DL17B90000201</v>
          </cell>
          <cell r="C753" t="str">
            <v>114043</v>
          </cell>
          <cell r="D753">
            <v>36146</v>
          </cell>
          <cell r="E753" t="str">
            <v>P7400105750AAC</v>
          </cell>
          <cell r="F753" t="str">
            <v>SEAT ASSY-FRT</v>
          </cell>
          <cell r="G753" t="str">
            <v>작동불능　　　　　　　　</v>
          </cell>
          <cell r="H753" t="str">
            <v>끊어짐　　　　　　　　　</v>
          </cell>
          <cell r="J753" t="str">
            <v>W</v>
          </cell>
          <cell r="M753">
            <v>13000</v>
          </cell>
          <cell r="N753">
            <v>0</v>
          </cell>
          <cell r="O753" t="str">
            <v>8620020</v>
          </cell>
          <cell r="P753" t="str">
            <v>시트　　　　　　　　　　　　수리</v>
          </cell>
          <cell r="Q753">
            <v>28605</v>
          </cell>
          <cell r="R753">
            <v>35557</v>
          </cell>
          <cell r="S753" t="str">
            <v>M</v>
          </cell>
          <cell r="U753" t="str">
            <v>장연진　　　　</v>
          </cell>
          <cell r="W753" t="str">
            <v>98-12</v>
          </cell>
          <cell r="X753" t="str">
            <v>97-05</v>
          </cell>
          <cell r="Y753">
            <v>20</v>
          </cell>
          <cell r="Z753">
            <v>9901</v>
          </cell>
        </row>
        <row r="754">
          <cell r="A754" t="str">
            <v>_x001E_홍성자동차공업사　_x001F_</v>
          </cell>
          <cell r="B754" t="str">
            <v>DL17B80031001</v>
          </cell>
          <cell r="C754" t="str">
            <v>28019</v>
          </cell>
          <cell r="D754">
            <v>35991</v>
          </cell>
          <cell r="E754" t="str">
            <v>P7461006004XAAD</v>
          </cell>
          <cell r="F754" t="str">
            <v>_x001E_시트　벨트－프론트　３점식－좌_x001F_</v>
          </cell>
          <cell r="G754" t="str">
            <v>_x001E_복원불량　　　　　　　　　　_x001F_</v>
          </cell>
          <cell r="H754" t="str">
            <v>_x001E_롤링　　　　　　　　　　　　_x001F_</v>
          </cell>
          <cell r="I754" t="str">
            <v>_x001E_부품자체결함_x001F_</v>
          </cell>
          <cell r="J754" t="str">
            <v>W</v>
          </cell>
          <cell r="K754" t="str">
            <v>P7461006004XAAD</v>
          </cell>
          <cell r="L754" t="str">
            <v>_x001E_시트　벨트－프론트　３점식－좌_x001F_</v>
          </cell>
          <cell r="M754">
            <v>3900</v>
          </cell>
          <cell r="N754">
            <v>12600</v>
          </cell>
          <cell r="Q754">
            <v>11645</v>
          </cell>
          <cell r="R754">
            <v>35821</v>
          </cell>
          <cell r="S754" t="str">
            <v>K</v>
          </cell>
          <cell r="T754" t="str">
            <v>50620</v>
          </cell>
          <cell r="W754" t="str">
            <v>98-07</v>
          </cell>
          <cell r="X754" t="str">
            <v>98-01</v>
          </cell>
          <cell r="Y754">
            <v>7</v>
          </cell>
          <cell r="Z754">
            <v>9807</v>
          </cell>
        </row>
        <row r="755">
          <cell r="A755" t="str">
            <v>화성1급자동차정비</v>
          </cell>
          <cell r="B755" t="str">
            <v>DP25B96001401</v>
          </cell>
          <cell r="C755" t="str">
            <v>150091</v>
          </cell>
          <cell r="D755">
            <v>36151</v>
          </cell>
          <cell r="E755" t="str">
            <v>P7500005000AV</v>
          </cell>
          <cell r="F755" t="str">
            <v>SEAT ASSY-RR</v>
          </cell>
          <cell r="G755" t="str">
            <v>이음／소음　　　　　　　</v>
          </cell>
          <cell r="H755" t="str">
            <v>기타　　　　　　　　　　</v>
          </cell>
          <cell r="J755" t="str">
            <v>W</v>
          </cell>
          <cell r="M755">
            <v>13000</v>
          </cell>
          <cell r="N755">
            <v>0</v>
          </cell>
          <cell r="O755" t="str">
            <v>8620020</v>
          </cell>
          <cell r="P755" t="str">
            <v>시트　　　　　　　　　　　　수리</v>
          </cell>
          <cell r="Q755">
            <v>2600</v>
          </cell>
          <cell r="R755">
            <v>36132</v>
          </cell>
          <cell r="S755" t="str">
            <v>M</v>
          </cell>
          <cell r="U755" t="str">
            <v>유한회사대성개</v>
          </cell>
          <cell r="W755" t="str">
            <v>98-12</v>
          </cell>
          <cell r="X755" t="str">
            <v>98-12</v>
          </cell>
          <cell r="Y755">
            <v>11</v>
          </cell>
          <cell r="Z755">
            <v>9901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"/>
      <sheetName val="Assumptions"/>
      <sheetName val="Functions Breakdown"/>
      <sheetName val="Options"/>
      <sheetName val="BOM"/>
      <sheetName val="Purchasing"/>
      <sheetName val="Feuil1"/>
      <sheetName val="Manufacturing"/>
      <sheetName val="Components kit"/>
      <sheetName val="Instructions"/>
      <sheetName val="Achats"/>
      <sheetName val="Achats Projet"/>
      <sheetName val="M&amp;L"/>
      <sheetName val="ENT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d'action"/>
      <sheetName val="données"/>
      <sheetName val="TAUX HORAIRES 2002"/>
      <sheetName val="Feuil1"/>
      <sheetName val="Cycles de répartition"/>
      <sheetName val="Sections 2001"/>
      <sheetName val="hierarchie"/>
      <sheetName val="surface_usine 04 2001"/>
      <sheetName val="taux horaires 2000"/>
      <sheetName val="PRP ACTUEL"/>
      <sheetName val="HYPOECO"/>
      <sheetName val="MatRatioCalc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ial"/>
      <sheetName val="IARcover"/>
      <sheetName val="IAR cover page"/>
      <sheetName val="Bridge IAR"/>
      <sheetName val="KeyReports"/>
      <sheetName val="IAR1a"/>
      <sheetName val="IAR1b"/>
      <sheetName val="QS"/>
      <sheetName val="CAA1a"/>
      <sheetName val="CAA1b"/>
      <sheetName val="CAAcover"/>
      <sheetName val="RDPerf-P1Input"/>
      <sheetName val="SYNTHESE MARGE"/>
      <sheetName val="PARAMETRES"/>
      <sheetName val="PRS_iBSG"/>
      <sheetName val="Cout stator SOP"/>
      <sheetName val="SYNTHESE invest "/>
      <sheetName val="VA_Process"/>
      <sheetName val="ACHATS machine"/>
      <sheetName val="Achats inverter"/>
      <sheetName val="Invests inverter"/>
      <sheetName val="Presentation"/>
      <sheetName val="Coût R&amp;D"/>
      <sheetName val="Volumes"/>
      <sheetName val="Manuf ETA"/>
      <sheetName val="Mail"/>
      <sheetName val="SAP_iBSG_16oct18"/>
      <sheetName val="PEM"/>
      <sheetName val="cout garant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XXXXXXXXXXXXXXXXXXXXX"/>
      <sheetName val="PP%계산"/>
      <sheetName val="DATA(PP%)"/>
      <sheetName val="PC%계산"/>
      <sheetName val="PC%계산 (2)"/>
      <sheetName val="4554"/>
      <sheetName val="3128"/>
      <sheetName val="3128 (2)"/>
      <sheetName val="MACRO1.XLM"/>
      <sheetName val="대우공정능력분석"/>
      <sheetName val="TOTAL"/>
      <sheetName val="9806-9901"/>
      <sheetName val="laroux"/>
      <sheetName val="목록"/>
      <sheetName val="시작품의"/>
      <sheetName val="대외공문"/>
      <sheetName val="RD제품개발투자비(매가)"/>
      <sheetName val="M1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ires"/>
      <sheetName val="Turnover"/>
      <sheetName val="Volumes"/>
      <sheetName val="Qté j client"/>
      <sheetName val="Indice PV"/>
      <sheetName val="Prix 31 dec"/>
      <sheetName val="Price"/>
      <sheetName val="Base"/>
      <sheetName val="Calendar"/>
      <sheetName val="Acier par client"/>
      <sheetName val="Poids par ref OLD"/>
      <sheetName val="Famille"/>
      <sheetName val="PRS Sept"/>
      <sheetName val="Tables"/>
      <sheetName val="Main"/>
      <sheetName val="Suivi Qualif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guide d'utilisation"/>
      <sheetName val="Grille Q3P Organe"/>
      <sheetName val="graphe de suivi "/>
      <sheetName val="données"/>
      <sheetName val="Remarques et PA"/>
      <sheetName val="Réf. fournitures"/>
      <sheetName val="Suivi des modifs"/>
      <sheetName val="DFE"/>
      <sheetName val="SRU"/>
      <sheetName val="OCM"/>
      <sheetName val="PRS HL"/>
      <sheetName val="PRS EL"/>
      <sheetName val="AVANT SERIE"/>
      <sheetName val="MEC"/>
    </sheetNames>
    <sheetDataSet>
      <sheetData sheetId="0"/>
      <sheetData sheetId="1"/>
      <sheetData sheetId="2">
        <row r="6">
          <cell r="Z6" t="str">
            <v>N/A</v>
          </cell>
        </row>
        <row r="7">
          <cell r="Z7" t="str">
            <v>Prononcée</v>
          </cell>
        </row>
        <row r="8">
          <cell r="Z8" t="str">
            <v>Non-Prononcée</v>
          </cell>
        </row>
        <row r="9">
          <cell r="Z9" t="str">
            <v>Acceptée</v>
          </cell>
        </row>
        <row r="10">
          <cell r="Z10" t="str">
            <v>Refusée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guide d'utilisation"/>
      <sheetName val="Grille Q3P Organe"/>
      <sheetName val="graphe de suivi "/>
      <sheetName val="données"/>
      <sheetName val="Remarques et PA"/>
      <sheetName val="Réf. fournitures"/>
      <sheetName val="Suivi des modifs"/>
      <sheetName val="DFE"/>
      <sheetName val="SRU"/>
      <sheetName val="OCM"/>
      <sheetName val="PRS HL"/>
      <sheetName val="PRS EL"/>
      <sheetName val="AVANT SERIE"/>
      <sheetName val="MEC"/>
    </sheetNames>
    <sheetDataSet>
      <sheetData sheetId="0"/>
      <sheetData sheetId="1"/>
      <sheetData sheetId="2">
        <row r="6">
          <cell r="Z6" t="str">
            <v>N/A</v>
          </cell>
        </row>
        <row r="7">
          <cell r="Z7" t="str">
            <v>Prononcée</v>
          </cell>
        </row>
        <row r="8">
          <cell r="Z8" t="str">
            <v>Non-Prononcée</v>
          </cell>
        </row>
        <row r="9">
          <cell r="Z9" t="str">
            <v>Acceptée</v>
          </cell>
        </row>
        <row r="10">
          <cell r="Z10" t="str">
            <v>Refusée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per PL Interno"/>
      <sheetName val="Intrabranch Sales"/>
      <sheetName val="-30 Plan"/>
      <sheetName val="Base"/>
      <sheetName val="M&amp;L"/>
      <sheetName val="Input_Data"/>
      <sheetName val="Product&lt;&gt;Process"/>
      <sheetName val="Project data"/>
      <sheetName val="Options"/>
      <sheetName val="KOK5"/>
      <sheetName val="Llaves de reparticion Detalle"/>
      <sheetName val="P&amp;L_per_PL_Interno"/>
      <sheetName val="Intrabranch_Sales"/>
      <sheetName val="-30_Plan"/>
      <sheetName val="Project_data"/>
      <sheetName val="Llaves_de_reparticion_Deta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ires"/>
      <sheetName val="Turnover"/>
      <sheetName val="Volumes"/>
      <sheetName val="Qté j client"/>
      <sheetName val="Indice PV"/>
      <sheetName val="Prix 31 dec"/>
      <sheetName val="Price"/>
      <sheetName val="Base"/>
      <sheetName val="Calendar"/>
      <sheetName val="Acier par client"/>
      <sheetName val="Poids par ref OLD"/>
      <sheetName val="Famille"/>
      <sheetName val="PRS Sept"/>
      <sheetName val="Tables"/>
      <sheetName val="Main"/>
      <sheetName val="Suivi Qualif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tems explanation"/>
      <sheetName val="Revise"/>
      <sheetName val="Cover"/>
      <sheetName val="CAA bridge, R&amp;D &amp; purchasing"/>
      <sheetName val="Income Statement"/>
      <sheetName val="CF Table"/>
      <sheetName val="CF Table v1"/>
      <sheetName val="Working Capital"/>
      <sheetName val="Main Datas"/>
      <sheetName val="BoM Summary"/>
      <sheetName val="By D20"/>
      <sheetName val="PM_ BOM data"/>
      <sheetName val="PM _ Development cost"/>
      <sheetName val="PM _ Investment"/>
      <sheetName val="From Sale⇒"/>
      <sheetName val="SALES _1. Sales Sanction"/>
      <sheetName val="SALES _ 2. Sales data "/>
      <sheetName val="COST _ assumption"/>
      <sheetName val="MTP exchange rate"/>
      <sheetName val="R&amp;D cost"/>
      <sheetName val="COST _FX Rate"/>
      <sheetName val="Cost breakdown"/>
      <sheetName val="Inventory Table "/>
      <sheetName val="From COMPT⇒"/>
      <sheetName val="pay raise rate assumption"/>
      <sheetName val="COST _ 原価明細表"/>
      <sheetName val="AP Table"/>
      <sheetName val="用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E3">
            <v>1</v>
          </cell>
          <cell r="G3">
            <v>2.6752273943285176E-2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BN_TKBNA"/>
      <sheetName val="①評価項目_メーカー"/>
      <sheetName val="段ﾎﾞｰﾙ箱図番･荷姿ｺｰﾄﾞ"/>
      <sheetName val="ISS-ASS"/>
      <sheetName val="段ﾎﾞｰﾙ箱図番_荷姿ｺｰﾄﾞ"/>
      <sheetName val="Sheet1"/>
      <sheetName val="輸送費実績集計02-9(M)"/>
      <sheetName val="#ofclose"/>
      <sheetName val="Region Data"/>
      <sheetName val="PSR Names"/>
      <sheetName val="Parameters"/>
      <sheetName val="Aztek"/>
      <sheetName val="試作営見"/>
      <sheetName val="115円ﾍﾞｰｽ"/>
      <sheetName val="Véhicule"/>
      <sheetName val="条件表"/>
      <sheetName val="CTRL-JABIL-PSA"/>
      <sheetName val="LISTS"/>
      <sheetName val=" IB-PL-YTD"/>
      <sheetName val="IP仕様一覧表"/>
      <sheetName val="Europe PU-1"/>
      <sheetName val="55400 8J000,1"/>
      <sheetName val="BY CATEGORY"/>
      <sheetName val="b_spec_ph2(batch5)"/>
      <sheetName val="TC_Car_New4P"/>
      <sheetName val="TJC - Total"/>
      <sheetName val="INFATION (3)"/>
      <sheetName val="Sheet No. 2 Manufacturing cost"/>
      <sheetName val="RXOD2max"/>
      <sheetName val="Resumen (2000)"/>
      <sheetName val="P&amp;L"/>
      <sheetName val="1.Note"/>
      <sheetName val="Input Sheet"/>
      <sheetName val="내수1.8GL"/>
      <sheetName val="Sheet2"/>
      <sheetName val="BRAKE"/>
      <sheetName val="Drop down lists"/>
      <sheetName val="事務所引越見積書"/>
      <sheetName val="MPL 技連"/>
      <sheetName val="342A Block"/>
      <sheetName val="間接員勤務"/>
      <sheetName val="リンクシート"/>
      <sheetName val="集計ﾘｽﾄ"/>
      <sheetName val="КалкТов"/>
      <sheetName val="TM"/>
      <sheetName val="ESTABLISH"/>
      <sheetName val="ラミ"/>
      <sheetName val="Macro1"/>
      <sheetName val="Control Model to Average"/>
      <sheetName val="H0J20Z01"/>
      <sheetName val="不懸リストまとめ"/>
      <sheetName val="Machine Rates"/>
      <sheetName val="仕掛け計画"/>
      <sheetName val="ｺｽﾄﾃｰﾌﾞﾙ"/>
      <sheetName val="詳細図2（車体）"/>
      <sheetName val="ass'y 12'04-05'05"/>
      <sheetName val="part price"/>
      <sheetName val="LCD(SEG)回路組立"/>
      <sheetName val="indexs"/>
      <sheetName val="組立費算出シート"/>
      <sheetName val="Reduzierter CBD"/>
      <sheetName val="DETA1121ｋｋｋ"/>
      <sheetName val="F_補助部門費①"/>
      <sheetName val="VFD組立費算出"/>
      <sheetName val="価格一覧表"/>
      <sheetName val="OperBal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ambios RS"/>
      <sheetName val="Balance2002 RS"/>
      <sheetName val="Balance2003"/>
      <sheetName val="Soporte Bal"/>
      <sheetName val="P&amp;L simplificado"/>
      <sheetName val="P&amp;L (D) vs Budget"/>
      <sheetName val="Conciliacion Social MAF"/>
      <sheetName val="Income Statement"/>
      <sheetName val="Support Income Statement"/>
      <sheetName val="Support MAF"/>
      <sheetName val="Support Non Operating"/>
      <sheetName val="Provisiones Solo excel"/>
      <sheetName val="Incremento Sueldos"/>
      <sheetName val="Base"/>
      <sheetName val="Balance2002"/>
      <sheetName val="MatRatioCalcul"/>
      <sheetName val="Llaves de reparticion Detalle"/>
      <sheetName val="PRP ACTUEL"/>
      <sheetName val="HYPOECO"/>
      <sheetName val="Volume and price"/>
      <sheetName val="Base Consolidada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율변동기준"/>
      <sheetName val="MACRO1.XLM"/>
      <sheetName val="MAIN"/>
      <sheetName val="생산전망"/>
      <sheetName val="투자계획_100억"/>
      <sheetName val="05년 원재료 수불부"/>
      <sheetName val="CFLOW"/>
      <sheetName val="Compressor(D)"/>
      <sheetName val="LD100 (2)"/>
      <sheetName val="фев_"/>
      <sheetName val="Классификатор"/>
      <sheetName val="공조생기"/>
      <sheetName val="BP Rates"/>
      <sheetName val="major"/>
      <sheetName val="05년_원재료_수불부"/>
      <sheetName val="LD100_(2)"/>
      <sheetName val="BP_Rates"/>
      <sheetName val="Menu_Link"/>
      <sheetName val="2020년 코로나 영향 (GMK&amp;SYMC)"/>
      <sheetName val="차종별, 지역별 대당매출"/>
      <sheetName val="Sheet3"/>
      <sheetName val="CAUDIT"/>
      <sheetName val="PTR台손익"/>
      <sheetName val="검기갑지"/>
      <sheetName val="THEME CODE"/>
      <sheetName val="CR CODE"/>
      <sheetName val="부서CODE"/>
      <sheetName val="법인세신고자료"/>
    </sheetNames>
    <sheetDataSet>
      <sheetData sheetId="0" refreshError="1">
        <row r="2">
          <cell r="D2">
            <v>0.91859807801017523</v>
          </cell>
        </row>
        <row r="3">
          <cell r="D3">
            <v>0.98253676470588225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D2" t="str">
            <v>'18생산계획</v>
          </cell>
        </row>
      </sheetData>
      <sheetData sheetId="15">
        <row r="2">
          <cell r="D2" t="str">
            <v>'18생산계획</v>
          </cell>
        </row>
      </sheetData>
      <sheetData sheetId="16">
        <row r="2">
          <cell r="D2" t="str">
            <v>'18생산계획</v>
          </cell>
        </row>
      </sheetData>
      <sheetData sheetId="17" refreshError="1"/>
      <sheetData sheetId="18"/>
      <sheetData sheetId="19"/>
      <sheetData sheetId="20">
        <row r="2">
          <cell r="D2" t="str">
            <v>'18생산계획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"/>
      <sheetName val="RAM"/>
      <sheetName val="Softwares"/>
      <sheetName val="RAM (2)"/>
      <sheetName val="Views"/>
      <sheetName val="TKBN_TKBNA"/>
      <sheetName val="Region Data"/>
      <sheetName val="TAUX HORAIRES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D3">
            <v>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국내"/>
      <sheetName val="해외"/>
      <sheetName val="생산"/>
      <sheetName val="자재"/>
      <sheetName val="품질"/>
      <sheetName val="연구"/>
      <sheetName val="생기"/>
      <sheetName val="금융"/>
      <sheetName val="인사"/>
      <sheetName val="전산"/>
      <sheetName val="투자-국내1"/>
      <sheetName val="투자-국내2"/>
      <sheetName val="CAUDIT"/>
      <sheetName val="환율변동기준"/>
      <sheetName val="명단"/>
      <sheetName val="JT3.0견적-구1"/>
      <sheetName val="TEMP TORQUE"/>
      <sheetName val="Macro1"/>
      <sheetName val="ORIGIN"/>
      <sheetName val="CLMN자료"/>
      <sheetName val="304"/>
      <sheetName val="301-2"/>
      <sheetName val="PTR台손익"/>
      <sheetName val="종합(dat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61B (E)"/>
      <sheetName val="61B (J)"/>
      <sheetName val="EUR"/>
      <sheetName val="7.12.'02"/>
      <sheetName val="Sin NNA ni otras"/>
      <sheetName val="Sheet2"/>
      <sheetName val="MO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is"/>
      <sheetName val="0.Economic hypoth"/>
      <sheetName val="1.EPC calcul version CAA"/>
      <sheetName val="2.BOMproduct1 version CAA"/>
      <sheetName val="4.invest"/>
      <sheetName val="B Platform spec A &amp; B (90 A)"/>
      <sheetName val=" Volumes (A, B, C &amp; D specs)"/>
      <sheetName val="Views"/>
    </sheetNames>
    <sheetDataSet>
      <sheetData sheetId="0"/>
      <sheetData sheetId="1">
        <row r="94">
          <cell r="D94" t="str">
            <v>cc310</v>
          </cell>
          <cell r="E94" t="str">
            <v xml:space="preserve"> Ensamble</v>
          </cell>
          <cell r="G94">
            <v>0</v>
          </cell>
          <cell r="H94">
            <v>0</v>
          </cell>
          <cell r="I94">
            <v>0</v>
          </cell>
        </row>
        <row r="95">
          <cell r="D95" t="str">
            <v>cc320</v>
          </cell>
          <cell r="E95" t="str">
            <v>Puente de Diodos</v>
          </cell>
          <cell r="G95">
            <v>0</v>
          </cell>
          <cell r="H95">
            <v>0</v>
          </cell>
          <cell r="I95">
            <v>0</v>
          </cell>
        </row>
        <row r="96">
          <cell r="D96" t="str">
            <v>cc330</v>
          </cell>
          <cell r="E96" t="str">
            <v>Maquinados</v>
          </cell>
          <cell r="G96">
            <v>0</v>
          </cell>
          <cell r="H96">
            <v>0</v>
          </cell>
          <cell r="I96">
            <v>0</v>
          </cell>
        </row>
        <row r="97">
          <cell r="D97" t="str">
            <v>cc340</v>
          </cell>
          <cell r="E97" t="str">
            <v>Estatores</v>
          </cell>
          <cell r="G97">
            <v>0</v>
          </cell>
          <cell r="H97">
            <v>0</v>
          </cell>
          <cell r="I97">
            <v>0</v>
          </cell>
        </row>
        <row r="98">
          <cell r="D98" t="str">
            <v>cc350</v>
          </cell>
          <cell r="E98" t="str">
            <v>Rotores</v>
          </cell>
          <cell r="G98">
            <v>0</v>
          </cell>
          <cell r="H98">
            <v>0</v>
          </cell>
          <cell r="I98">
            <v>0</v>
          </cell>
        </row>
        <row r="99">
          <cell r="D99" t="str">
            <v>cc360</v>
          </cell>
          <cell r="E99" t="str">
            <v>TO3</v>
          </cell>
          <cell r="G99">
            <v>0</v>
          </cell>
          <cell r="H99">
            <v>0</v>
          </cell>
          <cell r="I99">
            <v>0</v>
          </cell>
        </row>
        <row r="100">
          <cell r="D100" t="str">
            <v>cc370</v>
          </cell>
          <cell r="E100" t="str">
            <v>Statcol</v>
          </cell>
          <cell r="G100">
            <v>0</v>
          </cell>
          <cell r="H100">
            <v>0</v>
          </cell>
          <cell r="I100">
            <v>0</v>
          </cell>
        </row>
        <row r="101">
          <cell r="D101" t="str">
            <v>cc231</v>
          </cell>
          <cell r="E101" t="str">
            <v>Abastecimiento</v>
          </cell>
          <cell r="G101">
            <v>0</v>
          </cell>
          <cell r="H101">
            <v>0</v>
          </cell>
          <cell r="I101">
            <v>0</v>
          </cell>
        </row>
        <row r="102">
          <cell r="D102" t="str">
            <v>cc222</v>
          </cell>
          <cell r="E102" t="str">
            <v>Embarques</v>
          </cell>
          <cell r="G102">
            <v>0</v>
          </cell>
          <cell r="H102">
            <v>0</v>
          </cell>
          <cell r="I102">
            <v>0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"/>
      <sheetName val="DAI Cover"/>
      <sheetName val="DAI Bridge"/>
      <sheetName val="DAI CAA1a"/>
      <sheetName val="DAI CAA1b"/>
      <sheetName val=" o"/>
      <sheetName val="Rev. History"/>
      <sheetName val="CAA - Cover"/>
      <sheetName val="Income Statement"/>
      <sheetName val="Cash Flow"/>
      <sheetName val="Working Capital"/>
      <sheetName val="Bridge R&amp;D &amp; purchasing"/>
      <sheetName val="PEM"/>
      <sheetName val="Assumptions"/>
      <sheetName val="Project costs"/>
      <sheetName val="R&amp;D expenses"/>
      <sheetName val="BOM"/>
      <sheetName val="Process"/>
      <sheetName val="Investment"/>
      <sheetName val="Plant invesment details"/>
      <sheetName val="unit Synthesis"/>
      <sheetName val="Key Figures"/>
      <sheetName val="Infos Fin."/>
      <sheetName val="Depreci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7">
          <cell r="C17" t="str">
            <v>CNY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A4" t="str">
            <v xml:space="preserve"> </v>
          </cell>
        </row>
        <row r="5">
          <cell r="A5" t="str">
            <v>V03 SUPERVISION CMS</v>
          </cell>
        </row>
        <row r="6">
          <cell r="A6" t="str">
            <v>V03 LOGISTICS CMS - ES81</v>
          </cell>
        </row>
        <row r="7">
          <cell r="A7" t="str">
            <v>V03 QUALITY CMS - ES8105</v>
          </cell>
        </row>
        <row r="8">
          <cell r="A8" t="str">
            <v>V03 AM CONT CMS - ES8107</v>
          </cell>
        </row>
        <row r="9">
          <cell r="A9" t="str">
            <v>V03 COMUN UAP CMS - ES81</v>
          </cell>
        </row>
        <row r="10">
          <cell r="A10" t="str">
            <v>V03 CMS 1 - ES8120</v>
          </cell>
        </row>
        <row r="11">
          <cell r="A11" t="str">
            <v>V03 CMS 2 - ES8130</v>
          </cell>
        </row>
        <row r="12">
          <cell r="A12" t="str">
            <v>V03 CMS 3 - ES8220</v>
          </cell>
        </row>
        <row r="13">
          <cell r="A13" t="str">
            <v>V03 CMS 4 - ES8225</v>
          </cell>
        </row>
        <row r="14">
          <cell r="A14" t="str">
            <v>V03 CMS 5 - ES8230</v>
          </cell>
        </row>
        <row r="15">
          <cell r="A15" t="str">
            <v>V03 CMS 6 - ES8135</v>
          </cell>
        </row>
        <row r="16">
          <cell r="A16" t="str">
            <v>V03 CMS 7 - ES8235</v>
          </cell>
        </row>
        <row r="17">
          <cell r="A17" t="str">
            <v>V03 CMS 8 - ES8238</v>
          </cell>
        </row>
        <row r="18">
          <cell r="A18" t="str">
            <v>V03 CMS 9 - ES8239</v>
          </cell>
        </row>
        <row r="19">
          <cell r="A19" t="str">
            <v>V03 CMS TEST L2 - ES8131</v>
          </cell>
        </row>
        <row r="20">
          <cell r="A20" t="str">
            <v>V03 CMS TEST L3 - ES8221</v>
          </cell>
        </row>
        <row r="21">
          <cell r="A21" t="str">
            <v>V03 CMS TEST L5 - ES8231</v>
          </cell>
        </row>
        <row r="22">
          <cell r="A22" t="str">
            <v>V03 SUPERVISION ASS</v>
          </cell>
        </row>
        <row r="23">
          <cell r="A23" t="str">
            <v>V03 LOGISTICS ASS - ES82</v>
          </cell>
        </row>
        <row r="24">
          <cell r="A24" t="str">
            <v>V03 QUALITY ASS - ES8205</v>
          </cell>
        </row>
        <row r="25">
          <cell r="A25" t="str">
            <v>V03 AM CONT ASS - ES8207</v>
          </cell>
        </row>
        <row r="26">
          <cell r="A26" t="str">
            <v>V03 COMUN UAP ASS - ES82</v>
          </cell>
        </row>
        <row r="27">
          <cell r="A27" t="str">
            <v>V03 ASS ICT 1 - ES8121</v>
          </cell>
        </row>
        <row r="28">
          <cell r="A28" t="str">
            <v>V03 ASS ICT 2 - ES8226</v>
          </cell>
        </row>
        <row r="29">
          <cell r="A29" t="str">
            <v>V03 ASS ICT 3 - ES8232</v>
          </cell>
        </row>
        <row r="30">
          <cell r="A30" t="str">
            <v>V03 ASS ICT 4 - ES8233</v>
          </cell>
        </row>
        <row r="31">
          <cell r="A31" t="str">
            <v>V03 ASS FC3 - ES8266</v>
          </cell>
        </row>
        <row r="32">
          <cell r="A32" t="str">
            <v>V03 ASS FC4 - ES8267</v>
          </cell>
        </row>
        <row r="33">
          <cell r="A33" t="str">
            <v>V03 ASS L1B - ES8150</v>
          </cell>
        </row>
        <row r="34">
          <cell r="A34" t="str">
            <v>V03 ASS L2 - ES8160</v>
          </cell>
        </row>
        <row r="35">
          <cell r="A35" t="str">
            <v>V03 ASS V46 V50 - ES8180</v>
          </cell>
        </row>
        <row r="36">
          <cell r="A36" t="str">
            <v>V03 ASS VD46 - ES8181</v>
          </cell>
        </row>
        <row r="37">
          <cell r="A37" t="str">
            <v>V03 ASS PPBE GF1000</v>
          </cell>
        </row>
        <row r="38">
          <cell r="A38" t="str">
            <v>V03 ASS SPYBAT - ES8262</v>
          </cell>
        </row>
        <row r="39">
          <cell r="A39" t="str">
            <v>V03 ASS BICD - ES8259</v>
          </cell>
        </row>
        <row r="40">
          <cell r="A40" t="str">
            <v>V03 ASS EPS - ES8268</v>
          </cell>
        </row>
        <row r="41">
          <cell r="A41" t="str">
            <v>V03 ASS MCE - ES8270</v>
          </cell>
        </row>
        <row r="42">
          <cell r="A42" t="str">
            <v>V03 ASS BSM - ES8265</v>
          </cell>
        </row>
        <row r="43">
          <cell r="A43" t="str">
            <v>V03 ASS R60 - ES8269</v>
          </cell>
        </row>
        <row r="44">
          <cell r="A44" t="str">
            <v>V03 ASS PL7 - ES8263</v>
          </cell>
        </row>
        <row r="45">
          <cell r="A45" t="str">
            <v>V03 ASS HFS - ES8256</v>
          </cell>
        </row>
        <row r="46">
          <cell r="A46" t="str">
            <v>V03 ASS CLE TX 130 - ES8</v>
          </cell>
        </row>
        <row r="47">
          <cell r="A47" t="str">
            <v>V03 ASS COM A9 - ES8254</v>
          </cell>
        </row>
        <row r="48">
          <cell r="A48" t="str">
            <v>V03 ASS BVH2' - ES8258</v>
          </cell>
        </row>
        <row r="49">
          <cell r="A49" t="str">
            <v>V03 ASS ECU UPA - ES8250</v>
          </cell>
        </row>
        <row r="50">
          <cell r="A50" t="str">
            <v>V03 ASS BRE SMI - ES8251</v>
          </cell>
        </row>
        <row r="51">
          <cell r="A51" t="str">
            <v>V03 ASS TEST CAPTEUR - E</v>
          </cell>
        </row>
        <row r="52">
          <cell r="A52" t="str">
            <v>V03 ASS CAPTEUR - ES8283</v>
          </cell>
        </row>
        <row r="53">
          <cell r="A53" t="str">
            <v>V03 ASS GEN3 - ES8264</v>
          </cell>
        </row>
        <row r="54">
          <cell r="A54" t="str">
            <v>V03 ASS S97 - ES8271</v>
          </cell>
        </row>
        <row r="55">
          <cell r="A55" t="str">
            <v>V03 ASS STAR - ES8260</v>
          </cell>
        </row>
        <row r="56">
          <cell r="A56" t="str">
            <v>V03 RECONDITION. PR</v>
          </cell>
        </row>
        <row r="57">
          <cell r="A57" t="str">
            <v>V03 TRANSFERT SF MEP</v>
          </cell>
        </row>
        <row r="58">
          <cell r="A58" t="str">
            <v>V03 SUPERVISION POWER MO</v>
          </cell>
        </row>
        <row r="59">
          <cell r="A59" t="str">
            <v>V03 LOGISTICS PM</v>
          </cell>
        </row>
        <row r="60">
          <cell r="A60" t="str">
            <v>V03 QUALITY PM</v>
          </cell>
        </row>
        <row r="61">
          <cell r="A61" t="str">
            <v>V03 AM CONT PM</v>
          </cell>
        </row>
        <row r="62">
          <cell r="A62" t="str">
            <v>V03 COMUN UAP PM</v>
          </cell>
        </row>
        <row r="63">
          <cell r="A63" t="str">
            <v>V03 ASS I-STAR - ES8261</v>
          </cell>
        </row>
        <row r="64">
          <cell r="A64" t="str">
            <v>V03 ASS ISTARS+ - ES8350</v>
          </cell>
        </row>
        <row r="65">
          <cell r="A65" t="str">
            <v>V03 ASS EG - ES8242</v>
          </cell>
        </row>
        <row r="66">
          <cell r="A66" t="str">
            <v>V03 ASS EG - ES8242</v>
          </cell>
        </row>
        <row r="67">
          <cell r="A67" t="str">
            <v>V03-Assy line other</v>
          </cell>
        </row>
        <row r="68">
          <cell r="A68" t="str">
            <v>A33 SMD</v>
          </cell>
        </row>
        <row r="69">
          <cell r="A69" t="str">
            <v>A33 Assy Line</v>
          </cell>
        </row>
        <row r="70">
          <cell r="A70" t="str">
            <v>A30-Electronic Board-PTS</v>
          </cell>
        </row>
        <row r="71">
          <cell r="A71" t="str">
            <v>A30-EC8 ECU V46.3</v>
          </cell>
        </row>
        <row r="72">
          <cell r="A72" t="str">
            <v>A30-EPS R6</v>
          </cell>
        </row>
        <row r="73">
          <cell r="A73" t="str">
            <v>A30-BICD</v>
          </cell>
        </row>
        <row r="74">
          <cell r="A74" t="str">
            <v>A30-S97</v>
          </cell>
        </row>
        <row r="75">
          <cell r="A75" t="str">
            <v>A30-Assy line other</v>
          </cell>
        </row>
        <row r="76">
          <cell r="A76" t="str">
            <v>A32SMD</v>
          </cell>
        </row>
        <row r="77">
          <cell r="A77" t="str">
            <v>A32 Assy Line</v>
          </cell>
        </row>
      </sheetData>
      <sheetData sheetId="23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A Upload"/>
      <sheetName val="Cover"/>
      <sheetName val="Income Statement"/>
      <sheetName val="CAA bridge, R&amp;D &amp; purchasing"/>
      <sheetName val="Working Capital"/>
      <sheetName val="Cash Flow"/>
      <sheetName val="CF Table v1"/>
      <sheetName val="PEM"/>
      <sheetName val="Tutorial"/>
    </sheetNames>
    <sheetDataSet>
      <sheetData sheetId="0"/>
      <sheetData sheetId="1">
        <row r="121">
          <cell r="AE121" t="str">
            <v>Yes</v>
          </cell>
        </row>
        <row r="122">
          <cell r="AE122" t="str">
            <v>No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Rates"/>
      <sheetName val="IAR Cover page"/>
      <sheetName val="IAR Check-list"/>
      <sheetName val="IAR cover"/>
      <sheetName val="bridge CAA-IAR 1"/>
      <sheetName val="bridge CAA-IAR 2"/>
      <sheetName val="Appendix 1-2"/>
      <sheetName val="bridge"/>
      <sheetName val="Appendix 1"/>
      <sheetName val="Hyp &amp; risques"/>
      <sheetName val="Assumptions"/>
      <sheetName val="Volume det"/>
      <sheetName val="R&amp;D expenses"/>
      <sheetName val="R&amp;D détaillée"/>
      <sheetName val="R&amp;D detail"/>
      <sheetName val="BOM"/>
      <sheetName val="Tooling detail"/>
      <sheetName val="BOM details"/>
      <sheetName val="Process"/>
      <sheetName val="Infos Fin."/>
      <sheetName val="Investment"/>
      <sheetName val="Income Statement2"/>
      <sheetName val="Income Statement"/>
      <sheetName val="CF Table2"/>
      <sheetName val="CF Table"/>
      <sheetName val="R&amp;D"/>
      <sheetName val="Working Capital IAR"/>
      <sheetName val="eCAA"/>
      <sheetName val="Summary"/>
      <sheetName val="Depreciation"/>
      <sheetName val="Product A DAIMLER"/>
      <sheetName val="Product B FIAT"/>
      <sheetName val="Product C"/>
      <sheetName val="Product D"/>
      <sheetName val="Product E"/>
      <sheetName val="unit Synthesis"/>
      <sheetName val="Costing"/>
      <sheetName val="Existing"/>
      <sheetName val="Target"/>
      <sheetName val="Potential TbV"/>
      <sheetName val="Potent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追加分（BPCよりES4のみ抽出）"/>
      <sheetName val="BPC"/>
      <sheetName val="FEX"/>
      <sheetName val="ES4"/>
      <sheetName val="WJ素材費"/>
      <sheetName val="車会集約"/>
      <sheetName val="tZR_39區分(案)0226"/>
      <sheetName val="Views"/>
      <sheetName val="0.Economic hypoth"/>
      <sheetName val="square1"/>
      <sheetName val="TKBN_TKBNA"/>
      <sheetName val="購入品"/>
      <sheetName val="Véhicule"/>
      <sheetName val="BPC_FY03_GOM2_0402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ABD</v>
          </cell>
        </row>
        <row r="2">
          <cell r="B2" t="str">
            <v>ARB</v>
          </cell>
        </row>
        <row r="3">
          <cell r="B3" t="str">
            <v>ARS</v>
          </cell>
        </row>
        <row r="4">
          <cell r="B4" t="str">
            <v>BRN</v>
          </cell>
        </row>
        <row r="5">
          <cell r="B5" t="str">
            <v>DBG</v>
          </cell>
        </row>
        <row r="6">
          <cell r="B6" t="str">
            <v>DBM</v>
          </cell>
        </row>
        <row r="7">
          <cell r="B7" t="str">
            <v>DBY</v>
          </cell>
        </row>
        <row r="8">
          <cell r="B8" t="str">
            <v>JOR</v>
          </cell>
        </row>
        <row r="9">
          <cell r="B9" t="str">
            <v>KUW</v>
          </cell>
        </row>
        <row r="10">
          <cell r="B10" t="str">
            <v>LEB</v>
          </cell>
        </row>
        <row r="11">
          <cell r="B11" t="str">
            <v>MOM</v>
          </cell>
        </row>
        <row r="12">
          <cell r="B12" t="str">
            <v>QAT</v>
          </cell>
        </row>
        <row r="13">
          <cell r="B13" t="str">
            <v>YEM</v>
          </cell>
        </row>
        <row r="14">
          <cell r="B14" t="str">
            <v>Ｚ41</v>
          </cell>
        </row>
        <row r="15">
          <cell r="B15" t="str">
            <v>Ｚ42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ｺｽﾄﾃｰﾌﾞﾙ"/>
      <sheetName val="①評価項目_メーカー"/>
      <sheetName val="92上期財務実績"/>
      <sheetName val="別紙（型費割り掛け）"/>
      <sheetName val="MI1(detail-1)"/>
      <sheetName val="MI1(detail-2)"/>
      <sheetName val="MI1"/>
      <sheetName val="MI3"/>
      <sheetName val="MI4"/>
      <sheetName val="MI5"/>
      <sheetName val="MI6"/>
      <sheetName val="TKBN_TKBNA"/>
      <sheetName val="Tabelle2"/>
      <sheetName val="MPL 技連"/>
      <sheetName val="342E BLOCK"/>
      <sheetName val="04工原"/>
      <sheetName val="設計通知書原紙"/>
      <sheetName val="ES4"/>
      <sheetName val="日程管理表"/>
      <sheetName val="N719(NC)"/>
      <sheetName val="Aztek"/>
      <sheetName val="Views"/>
      <sheetName val="대외공문"/>
      <sheetName val="r.s.s list"/>
      <sheetName val="JOB_FO"/>
      <sheetName val="Master Parts List"/>
      <sheetName val="T30ﾗｼﾞｸﾞﾘ"/>
      <sheetName val="欧州 構想書集約"/>
      <sheetName val="R FJS CAR (old)"/>
      <sheetName val="PROFILE"/>
      <sheetName val="00-1"/>
      <sheetName val="HYO"/>
      <sheetName val="Volume"/>
      <sheetName val="Volumes Usines CFO Renault"/>
      <sheetName val="61B (J)"/>
      <sheetName val="X61B (E)"/>
      <sheetName val="低压抄表"/>
      <sheetName val="Business Plan Var 1"/>
      <sheetName val="GENHAP"/>
      <sheetName val="定量化結果"/>
      <sheetName val="条件表"/>
      <sheetName val="Tarrif"/>
      <sheetName val="MPL_技連"/>
      <sheetName val="342E_BLOCK"/>
      <sheetName val="r_s_s_list"/>
      <sheetName val="FINAL"/>
      <sheetName val="Data Table"/>
      <sheetName val="保証項目一覧"/>
      <sheetName val="MAT"/>
      <sheetName val="Reduzierter CBD"/>
      <sheetName val="3ﾄﾗﾝｸ閉まり"/>
      <sheetName val="8月内示"/>
      <sheetName val="DATE"/>
      <sheetName val="解説a"/>
      <sheetName val="Tabla"/>
      <sheetName val="勤務ｼﾌﾄﾍﾞｰｽ表 下期"/>
      <sheetName val="価格一覧表"/>
      <sheetName val="ﾄﾖﾀ品番対照一覧表"/>
      <sheetName val="レポートレイアウト"/>
      <sheetName val="リスト"/>
      <sheetName val="日程"/>
      <sheetName val="3_Premises"/>
      <sheetName val="ﾋﾟﾆｵﾝｾﾝｻ1万"/>
      <sheetName val="実車委託書"/>
      <sheetName val="#REF"/>
      <sheetName val="設備計画用"/>
      <sheetName val="設計通知"/>
      <sheetName val="Master_Parts_List"/>
      <sheetName val="R_FJS_CAR_(old)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Mapa de armadoras"/>
      <sheetName val="查询总用量"/>
      <sheetName val="データベース"/>
      <sheetName val="FTMTG1"/>
      <sheetName val="IP仕様一覧表"/>
      <sheetName val="Europa Rest"/>
      <sheetName val="export"/>
      <sheetName val="棒の横振動"/>
      <sheetName val="Consensus"/>
      <sheetName val="FDR"/>
      <sheetName val="Sensitivity"/>
      <sheetName val="SOW"/>
      <sheetName val="__ PLASTIC UP_TPIA "/>
      <sheetName val="Assump &amp; Issues FY08  p2 "/>
      <sheetName val="Sheet2"/>
      <sheetName val="Cost comparison sheet"/>
      <sheetName val="Unit price breakdown"/>
      <sheetName val="English Summary"/>
      <sheetName val="Japanese Summary"/>
      <sheetName val="91-5年生産実績台数"/>
      <sheetName val="TRJ金具物量"/>
      <sheetName val="メーカー"/>
      <sheetName val="WCF"/>
      <sheetName val="J21KPL"/>
      <sheetName val="P5 ﾒﾀﾙ加工費(ﾚｰｻﾞｰ)"/>
      <sheetName val="ITEM"/>
      <sheetName val="G51ファイル転送EXEL"/>
      <sheetName val="チーム案2英語"/>
      <sheetName val="square1"/>
      <sheetName val="入力用リスト"/>
      <sheetName val="06年度計画"/>
      <sheetName val="型費"/>
      <sheetName val="検索･参照"/>
      <sheetName val="DATA_LIST"/>
      <sheetName val="精算システムカスタマイズ内容(カード利用あり)"/>
      <sheetName val="精算システムカスタマイズ内容(カード利用なし)"/>
      <sheetName val="DATA_HISTORY"/>
      <sheetName val="Auswahlliste"/>
      <sheetName val="Sheet1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ECHEANCIER"/>
      <sheetName val="BILAN  ETP"/>
      <sheetName val="#ofclose"/>
      <sheetName val="Langues"/>
      <sheetName val="REP-2"/>
      <sheetName val="演算表"/>
      <sheetName val="TCﾃﾞｰﾀ"/>
      <sheetName val="参考"/>
    </sheetNames>
    <sheetDataSet>
      <sheetData sheetId="0" refreshError="1">
        <row r="1">
          <cell r="A1" t="str">
            <v>ベース価格</v>
          </cell>
          <cell r="B1">
            <v>0</v>
          </cell>
        </row>
        <row r="2">
          <cell r="A2" t="str">
            <v>材質</v>
          </cell>
          <cell r="B2" t="str">
            <v>ﾍﾞｰｽ価格</v>
          </cell>
        </row>
        <row r="3">
          <cell r="A3" t="str">
            <v>SPC270C</v>
          </cell>
          <cell r="B3">
            <v>62.2</v>
          </cell>
        </row>
        <row r="4">
          <cell r="A4" t="str">
            <v>SPC270D</v>
          </cell>
          <cell r="B4">
            <v>63</v>
          </cell>
        </row>
        <row r="5">
          <cell r="A5" t="str">
            <v>SPC270E</v>
          </cell>
          <cell r="B5">
            <v>66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  <row r="57">
          <cell r="A57" t="str">
            <v>SPC440</v>
          </cell>
          <cell r="B57">
            <v>72</v>
          </cell>
        </row>
      </sheetData>
      <sheetData sheetId="1" refreshError="1">
        <row r="1">
          <cell r="A1" t="str">
            <v>ベース価格</v>
          </cell>
        </row>
        <row r="2">
          <cell r="A2" t="str">
            <v>材質</v>
          </cell>
          <cell r="B2" t="str">
            <v>ﾍﾞｰｽ価格</v>
          </cell>
        </row>
        <row r="3">
          <cell r="A3" t="str">
            <v>SPH270C</v>
          </cell>
          <cell r="B3">
            <v>54.5</v>
          </cell>
        </row>
        <row r="4">
          <cell r="A4" t="str">
            <v>SPH270D</v>
          </cell>
          <cell r="B4">
            <v>56.5</v>
          </cell>
        </row>
        <row r="5">
          <cell r="A5" t="str">
            <v>SPH440</v>
          </cell>
          <cell r="B5">
            <v>58.5</v>
          </cell>
        </row>
      </sheetData>
      <sheetData sheetId="2" refreshError="1">
        <row r="1">
          <cell r="A1" t="str">
            <v>材質</v>
          </cell>
          <cell r="B1" t="str">
            <v>ﾍﾞｰｽ価格</v>
          </cell>
          <cell r="C1" t="str">
            <v>板厚ｴｷｽﾄﾗ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径ｴｷｽﾄﾗ</v>
          </cell>
        </row>
        <row r="2">
          <cell r="A2" t="str">
            <v>STKM11A</v>
          </cell>
          <cell r="B2">
            <v>82.7</v>
          </cell>
          <cell r="C2">
            <v>0</v>
          </cell>
          <cell r="D2">
            <v>0</v>
          </cell>
          <cell r="E2">
            <v>1</v>
          </cell>
          <cell r="F2" t="str">
            <v>以下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超</v>
          </cell>
          <cell r="E3">
            <v>1.2</v>
          </cell>
          <cell r="F3" t="str">
            <v>以下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超</v>
          </cell>
          <cell r="E4">
            <v>0</v>
          </cell>
          <cell r="F4">
            <v>0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  <sheetData sheetId="3" refreshError="1">
        <row r="1">
          <cell r="A1" t="str">
            <v>材質</v>
          </cell>
          <cell r="B1" t="str">
            <v>材料建値</v>
          </cell>
        </row>
        <row r="2">
          <cell r="A2" t="str">
            <v>HOT</v>
          </cell>
          <cell r="B2">
            <v>357</v>
          </cell>
        </row>
        <row r="3">
          <cell r="A3" t="str">
            <v>HR</v>
          </cell>
          <cell r="B3">
            <v>367</v>
          </cell>
        </row>
        <row r="4">
          <cell r="A4" t="str">
            <v>離型剤</v>
          </cell>
          <cell r="B4">
            <v>10</v>
          </cell>
        </row>
        <row r="5">
          <cell r="A5" t="str">
            <v>ｽｸﾗｯﾌﾟ</v>
          </cell>
          <cell r="B5">
            <v>4.59</v>
          </cell>
        </row>
        <row r="6">
          <cell r="A6" t="str">
            <v>SWB</v>
          </cell>
          <cell r="B6">
            <v>123.3</v>
          </cell>
        </row>
        <row r="7">
          <cell r="A7" t="str">
            <v>SWC</v>
          </cell>
          <cell r="B7">
            <v>151.30000000000001</v>
          </cell>
        </row>
        <row r="8">
          <cell r="A8" t="str">
            <v>SWM-B</v>
          </cell>
          <cell r="B8">
            <v>84</v>
          </cell>
        </row>
        <row r="9">
          <cell r="A9" t="str">
            <v>SWPA</v>
          </cell>
          <cell r="B9">
            <v>292.3</v>
          </cell>
        </row>
        <row r="10">
          <cell r="A10" t="str">
            <v>NPW</v>
          </cell>
          <cell r="B10">
            <v>136.69999999999999</v>
          </cell>
        </row>
        <row r="11">
          <cell r="A11" t="str">
            <v>Tﾅｯﾄ</v>
          </cell>
          <cell r="B11">
            <v>10.5</v>
          </cell>
        </row>
        <row r="12">
          <cell r="A12" t="str">
            <v>M5</v>
          </cell>
          <cell r="B12">
            <v>0.7</v>
          </cell>
        </row>
        <row r="13">
          <cell r="A13" t="str">
            <v>M6</v>
          </cell>
          <cell r="B13">
            <v>0.9</v>
          </cell>
        </row>
        <row r="14">
          <cell r="A14" t="str">
            <v>M8</v>
          </cell>
          <cell r="B14">
            <v>1.6</v>
          </cell>
        </row>
        <row r="15">
          <cell r="A15" t="str">
            <v>M10</v>
          </cell>
          <cell r="B15">
            <v>3</v>
          </cell>
        </row>
        <row r="16">
          <cell r="A16" t="str">
            <v>ｸﾘｯﾌﾟ</v>
          </cell>
          <cell r="B16">
            <v>1</v>
          </cell>
        </row>
        <row r="17">
          <cell r="A17" t="str">
            <v>枠ｸﾘｯﾌﾟ</v>
          </cell>
          <cell r="B17">
            <v>1.5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집계내역"/>
      <sheetName val="메뉴"/>
      <sheetName val="경비"/>
      <sheetName val="경비(평판천안)"/>
      <sheetName val="부문별집계"/>
      <sheetName val="분문집계2"/>
      <sheetName val="사업부별집계"/>
      <sheetName val="사업부별집계2"/>
      <sheetName val="배부금액"/>
      <sheetName val="총집계내역(평판포함)"/>
      <sheetName val="AM전표(건설)"/>
      <sheetName val="FI전표(전지)"/>
      <sheetName val="FI전표(생기)"/>
      <sheetName val="FI전표(기술)"/>
      <sheetName val="기타전표"/>
      <sheetName val="Module1"/>
      <sheetName val="Module2"/>
      <sheetName val="전달과 비교"/>
      <sheetName val="SPEC"/>
      <sheetName val="기종별"/>
      <sheetName val="경비9904"/>
      <sheetName val="98 전망"/>
      <sheetName val="CAUDIT"/>
    </sheetNames>
    <sheetDataSet>
      <sheetData sheetId="0" refreshError="1">
        <row r="1">
          <cell r="C1" t="str">
            <v>경영지원</v>
          </cell>
        </row>
        <row r="2">
          <cell r="C2" t="str">
            <v>건설부문</v>
          </cell>
        </row>
        <row r="3">
          <cell r="C3">
            <v>11514130</v>
          </cell>
        </row>
        <row r="4">
          <cell r="C4">
            <v>2138150</v>
          </cell>
        </row>
        <row r="5">
          <cell r="C5">
            <v>1241877</v>
          </cell>
        </row>
        <row r="6">
          <cell r="C6">
            <v>0</v>
          </cell>
        </row>
        <row r="7">
          <cell r="C7">
            <v>1653168</v>
          </cell>
        </row>
        <row r="8">
          <cell r="C8">
            <v>307200</v>
          </cell>
        </row>
        <row r="9">
          <cell r="C9">
            <v>0</v>
          </cell>
        </row>
        <row r="10">
          <cell r="C10">
            <v>108942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665100</v>
          </cell>
        </row>
        <row r="14">
          <cell r="C14">
            <v>0</v>
          </cell>
        </row>
        <row r="15">
          <cell r="C15">
            <v>645680</v>
          </cell>
        </row>
        <row r="16">
          <cell r="C16">
            <v>0</v>
          </cell>
        </row>
        <row r="17">
          <cell r="C17">
            <v>4354652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787837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23416736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사정표"/>
      <sheetName val="REF."/>
    </sheetNames>
    <sheetDataSet>
      <sheetData sheetId="0"/>
      <sheetData sheetId="1">
        <row r="2">
          <cell r="R2" t="str">
            <v>작성일 : 99.7. 27.</v>
          </cell>
        </row>
        <row r="3">
          <cell r="R3" t="str">
            <v>소  속 : 외주개발1팀</v>
          </cell>
        </row>
        <row r="4">
          <cell r="R4" t="str">
            <v>작성자 : 이  승  재</v>
          </cell>
        </row>
        <row r="8">
          <cell r="C8" t="str">
            <v>소재사급</v>
          </cell>
          <cell r="G8" t="str">
            <v>선삭/DRILL/TAP</v>
          </cell>
          <cell r="H8">
            <v>1</v>
          </cell>
          <cell r="J8" t="str">
            <v>MCT</v>
          </cell>
          <cell r="L8">
            <v>99000000</v>
          </cell>
          <cell r="O8">
            <v>26.25</v>
          </cell>
          <cell r="Q8">
            <v>60</v>
          </cell>
        </row>
        <row r="9">
          <cell r="G9" t="str">
            <v>포장 및 검사</v>
          </cell>
          <cell r="H9">
            <v>1</v>
          </cell>
          <cell r="Q9">
            <v>18</v>
          </cell>
        </row>
        <row r="13">
          <cell r="H13" t="str">
            <v xml:space="preserve"> </v>
          </cell>
        </row>
        <row r="26">
          <cell r="V26">
            <v>398</v>
          </cell>
        </row>
      </sheetData>
      <sheetData sheetId="2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表"/>
      <sheetName val="型上げ"/>
      <sheetName val="MOTO"/>
      <sheetName val="A609ブリヂストン対象部品リスト"/>
      <sheetName val=" IB-PL-YTD"/>
      <sheetName val="Europe PU-1"/>
      <sheetName val="ＴＦ関連Ｐｒｊ日程表"/>
      <sheetName val="391.各"/>
      <sheetName val="段ﾎﾞｰﾙ箱図番･荷姿ｺｰﾄﾞ"/>
      <sheetName val="TKBN_TKBNA"/>
      <sheetName val="ﾊﾟｲﾌﾟ"/>
      <sheetName val="他材料費"/>
      <sheetName val="熱延鋼板"/>
      <sheetName val="冷延鋼板"/>
      <sheetName val="0409"/>
      <sheetName val="事務所引越見積書"/>
      <sheetName val="①評価項目_メーカー"/>
      <sheetName val="WJ素材費"/>
      <sheetName val="印刷"/>
      <sheetName val="SCH"/>
      <sheetName val="MPL 技連"/>
      <sheetName val="342E BLOCK"/>
      <sheetName val="342A Block"/>
      <sheetName val="経費推移"/>
      <sheetName val="ｺｰﾄﾞ表"/>
      <sheetName val="HYO"/>
      <sheetName val="96経費集計(一般）"/>
      <sheetName val="参照条件"/>
      <sheetName val="Sheet1"/>
      <sheetName val="6M"/>
      <sheetName val="条件・"/>
      <sheetName val="Help"/>
      <sheetName val="QF-CCM7"/>
      <sheetName val="083"/>
      <sheetName val="軽戦略YOSHIMA"/>
      <sheetName val="為替前提"/>
      <sheetName val="部品別・部位別Vc (2)"/>
      <sheetName val="本社管理費"/>
      <sheetName val="Macro1"/>
      <sheetName val="MAT"/>
      <sheetName val="output"/>
      <sheetName val="KD分"/>
      <sheetName val="国内分"/>
      <sheetName val="標準単価ﾏｽﾀ"/>
      <sheetName val="管理計画書"/>
      <sheetName val="Sheet3"/>
      <sheetName val="受入検収作業ﾁｪｸ表"/>
      <sheetName val="集計結果"/>
      <sheetName val="APC Material &amp; Equipment"/>
      <sheetName val="#REF"/>
      <sheetName val="補間"/>
      <sheetName val="DETA1121ｋｋｋ"/>
      <sheetName val="原始数据"/>
      <sheetName val="識別ﾌﾗｸﾞこのｼｰﾄは消さないで"/>
      <sheetName val="PU"/>
      <sheetName val="拡販アイテム２課"/>
      <sheetName val="115円ﾍﾞｰｽ"/>
      <sheetName val="Table"/>
      <sheetName val="132期-30K"/>
      <sheetName val="見本２"/>
      <sheetName val="ﾏｽﾀ"/>
      <sheetName val="表紙"/>
      <sheetName val="総括"/>
      <sheetName val="XV0個人"/>
      <sheetName val="Aztek"/>
      <sheetName val="OS-A(English)"/>
      <sheetName val="日程"/>
      <sheetName val="進め方"/>
      <sheetName val="設備名称LIST(HE-旧含む)"/>
      <sheetName val="実績見込"/>
      <sheetName val="加工費予算(月別)"/>
      <sheetName val="T_メーカーリスト"/>
      <sheetName val="List2-1_ModelCode-Local"/>
      <sheetName val="Program"/>
      <sheetName val="INN 994 DIS送付停止対象部品番号一覧"/>
      <sheetName val="セレナ"/>
      <sheetName val="ｺｰﾄﾞ変換"/>
      <sheetName val="square1"/>
      <sheetName val="RFQ 1804"/>
      <sheetName val="MenuPicks"/>
      <sheetName val="内容コード"/>
      <sheetName val="Sheet2"/>
      <sheetName val="Macro"/>
      <sheetName val="欧州全体"/>
      <sheetName val="ア大洋州"/>
      <sheetName val="米州 全体"/>
      <sheetName val="製造要件 "/>
      <sheetName val="勤務ｼﾌﾄﾍﾞｰｽ表 下期"/>
      <sheetName val="F1208"/>
      <sheetName val="定率"/>
      <sheetName val="定額"/>
      <sheetName val="Q部門別リストU3"/>
      <sheetName val="当年度"/>
      <sheetName val="リスト"/>
      <sheetName val="平野使用　コード表"/>
      <sheetName val="M5A0_01-01-22"/>
      <sheetName val="材料シート"/>
      <sheetName val="入力候補一覧"/>
      <sheetName val="包装编码"/>
      <sheetName val="COST관리"/>
      <sheetName val="假日"/>
      <sheetName val="年历"/>
      <sheetName val="面積ﾃｰﾌﾞﾙ"/>
      <sheetName val="塗料ﾛｽ条件"/>
      <sheetName val="色ﾃｰﾌﾞﾙ"/>
      <sheetName val="ﾃｰﾌﾞﾙ"/>
      <sheetName val="0201-2"/>
      <sheetName val="SW評価項目"/>
      <sheetName val="集計ﾃﾞｰﾀ"/>
      <sheetName val="解析(工場別)"/>
      <sheetName val="解析(工場・車種)"/>
      <sheetName val="原価表"/>
      <sheetName val="100SX案"/>
      <sheetName val="ｽﾄﾛｰｸ数ﾃﾞｰﾀ"/>
      <sheetName val="FR FDR W"/>
      <sheetName val="ﾎﾞｱ径入力ｼｰﾄ(偶数)ﾀﾞﾐｰHEAD"/>
      <sheetName val="415T原"/>
      <sheetName val="LCD(SEG)回路組立"/>
      <sheetName val="TBL"/>
      <sheetName val="非固内訳"/>
      <sheetName val="隠し"/>
    </sheetNames>
    <sheetDataSet>
      <sheetData sheetId="0" refreshError="1">
        <row r="6">
          <cell r="F6" t="str">
            <v>生担</v>
          </cell>
          <cell r="G6" t="str">
            <v>車種</v>
          </cell>
          <cell r="H6" t="str">
            <v>工程</v>
          </cell>
          <cell r="I6" t="str">
            <v>内容</v>
          </cell>
          <cell r="J6" t="str">
            <v>S110要求担当</v>
          </cell>
          <cell r="K6" t="str">
            <v>備考</v>
          </cell>
          <cell r="M6" t="str">
            <v>納場</v>
          </cell>
          <cell r="N6" t="str">
            <v>地区</v>
          </cell>
        </row>
        <row r="7">
          <cell r="F7" t="str">
            <v>O2</v>
          </cell>
          <cell r="G7">
            <v>219</v>
          </cell>
          <cell r="H7" t="str">
            <v>ﾒﾀﾙ</v>
          </cell>
          <cell r="I7" t="str">
            <v>一般</v>
          </cell>
          <cell r="J7" t="str">
            <v>中村</v>
          </cell>
          <cell r="K7">
            <v>0</v>
          </cell>
          <cell r="M7" t="str">
            <v>X1</v>
          </cell>
          <cell r="N7" t="str">
            <v>１地区</v>
          </cell>
          <cell r="O7" t="str">
            <v>ﾌﾟﾚｽ(平塚)</v>
          </cell>
        </row>
        <row r="8">
          <cell r="F8" t="str">
            <v>O4</v>
          </cell>
          <cell r="G8">
            <v>219</v>
          </cell>
          <cell r="H8" t="str">
            <v>ｼｬｼ</v>
          </cell>
          <cell r="I8" t="str">
            <v>ﾀｲﾔｻﾌﾞ</v>
          </cell>
          <cell r="J8" t="str">
            <v>中村</v>
          </cell>
          <cell r="K8">
            <v>0</v>
          </cell>
          <cell r="M8" t="str">
            <v>X2</v>
          </cell>
          <cell r="N8" t="str">
            <v>１地区</v>
          </cell>
          <cell r="O8" t="str">
            <v>樹脂</v>
          </cell>
        </row>
        <row r="9">
          <cell r="F9" t="str">
            <v>O5</v>
          </cell>
          <cell r="G9">
            <v>219</v>
          </cell>
          <cell r="H9" t="str">
            <v>ｼｬｼ</v>
          </cell>
          <cell r="I9" t="str">
            <v>ｲﾝｽﾄｻﾌﾞ</v>
          </cell>
          <cell r="J9" t="str">
            <v>茂木</v>
          </cell>
          <cell r="K9">
            <v>0</v>
          </cell>
          <cell r="M9" t="str">
            <v>X3</v>
          </cell>
          <cell r="N9" t="str">
            <v>１地区</v>
          </cell>
          <cell r="O9" t="str">
            <v>ﾒﾀﾙ(W/Y系)</v>
          </cell>
        </row>
        <row r="10">
          <cell r="F10" t="str">
            <v>O7</v>
          </cell>
          <cell r="G10">
            <v>219</v>
          </cell>
          <cell r="H10" t="str">
            <v>ﾒｰｶｰ支給</v>
          </cell>
          <cell r="I10" t="str">
            <v>ﾒﾀﾙ支給</v>
          </cell>
          <cell r="J10" t="str">
            <v>中村</v>
          </cell>
          <cell r="K10">
            <v>0</v>
          </cell>
          <cell r="M10" t="str">
            <v>X4</v>
          </cell>
          <cell r="N10" t="str">
            <v>１地区</v>
          </cell>
          <cell r="O10" t="str">
            <v>ﾒﾀﾙ(D系)</v>
          </cell>
        </row>
        <row r="11">
          <cell r="F11" t="str">
            <v>O8</v>
          </cell>
          <cell r="G11">
            <v>219</v>
          </cell>
          <cell r="H11" t="str">
            <v>ﾒｰｶｰ支給</v>
          </cell>
          <cell r="I11" t="str">
            <v>ﾄﾘﾑ支給</v>
          </cell>
          <cell r="J11" t="str">
            <v>茂木</v>
          </cell>
          <cell r="K11">
            <v>0</v>
          </cell>
          <cell r="M11" t="str">
            <v>X5</v>
          </cell>
          <cell r="N11" t="str">
            <v>１地区</v>
          </cell>
          <cell r="O11" t="str">
            <v>1地区ｺｯｸ</v>
          </cell>
        </row>
        <row r="12">
          <cell r="F12" t="str">
            <v>O9</v>
          </cell>
          <cell r="G12">
            <v>219</v>
          </cell>
          <cell r="H12" t="str">
            <v>ﾒｰｶｰ支給</v>
          </cell>
          <cell r="I12" t="str">
            <v>ｼｬｼ支給</v>
          </cell>
          <cell r="J12">
            <v>0</v>
          </cell>
          <cell r="K12">
            <v>0</v>
          </cell>
          <cell r="M12" t="str">
            <v>X6</v>
          </cell>
          <cell r="N12" t="str">
            <v>１地区</v>
          </cell>
          <cell r="O12" t="str">
            <v>T/C(D系)</v>
          </cell>
        </row>
        <row r="13">
          <cell r="F13" t="str">
            <v>OO</v>
          </cell>
          <cell r="G13">
            <v>219</v>
          </cell>
          <cell r="H13" t="str">
            <v>ｼｬｼ</v>
          </cell>
          <cell r="I13" t="str">
            <v>取扱説明書</v>
          </cell>
          <cell r="J13" t="str">
            <v>糟谷</v>
          </cell>
          <cell r="K13">
            <v>0</v>
          </cell>
          <cell r="M13" t="str">
            <v>X7</v>
          </cell>
          <cell r="N13" t="str">
            <v>１地区</v>
          </cell>
          <cell r="O13" t="str">
            <v>T/C(W/Y系)</v>
          </cell>
        </row>
        <row r="14">
          <cell r="F14" t="str">
            <v>OS</v>
          </cell>
          <cell r="G14">
            <v>219</v>
          </cell>
          <cell r="H14" t="str">
            <v>樹脂</v>
          </cell>
          <cell r="I14" t="str">
            <v>樹脂</v>
          </cell>
          <cell r="J14">
            <v>0</v>
          </cell>
          <cell r="K14">
            <v>0</v>
          </cell>
          <cell r="M14" t="str">
            <v>X8</v>
          </cell>
          <cell r="N14" t="str">
            <v>秦野</v>
          </cell>
          <cell r="O14" t="str">
            <v>ﾌﾟﾚｽ(秦野)</v>
          </cell>
        </row>
        <row r="15">
          <cell r="F15" t="str">
            <v>OT</v>
          </cell>
          <cell r="G15">
            <v>219</v>
          </cell>
          <cell r="H15" t="str">
            <v>ﾄﾉｯｸｽ</v>
          </cell>
          <cell r="I15" t="str">
            <v>ﾄﾉｯｸｽﾒﾀﾙ</v>
          </cell>
          <cell r="J15" t="str">
            <v>小松</v>
          </cell>
          <cell r="K15">
            <v>0</v>
          </cell>
          <cell r="M15" t="str">
            <v>X9</v>
          </cell>
          <cell r="N15" t="str">
            <v>ﾒｰｶｰ直納</v>
          </cell>
        </row>
        <row r="16">
          <cell r="F16" t="str">
            <v>OU</v>
          </cell>
          <cell r="G16">
            <v>219</v>
          </cell>
          <cell r="H16" t="str">
            <v>ﾄﾉｯｸｽ</v>
          </cell>
          <cell r="I16" t="str">
            <v>ﾄﾉｯｸｽﾄﾘﾑ</v>
          </cell>
          <cell r="J16" t="str">
            <v>小松</v>
          </cell>
          <cell r="K16">
            <v>0</v>
          </cell>
          <cell r="M16" t="str">
            <v>XA</v>
          </cell>
          <cell r="N16" t="str">
            <v>２地区</v>
          </cell>
          <cell r="O16" t="str">
            <v>T/C</v>
          </cell>
        </row>
        <row r="17">
          <cell r="F17" t="str">
            <v>OV</v>
          </cell>
          <cell r="G17">
            <v>219</v>
          </cell>
          <cell r="H17" t="str">
            <v>ﾄﾉｯｸｽ</v>
          </cell>
          <cell r="I17" t="str">
            <v>ﾄﾉｯｸｽｼｬｼ</v>
          </cell>
          <cell r="J17" t="str">
            <v>小松</v>
          </cell>
          <cell r="K17">
            <v>0</v>
          </cell>
          <cell r="M17" t="str">
            <v>XB</v>
          </cell>
          <cell r="N17" t="str">
            <v>２地区</v>
          </cell>
          <cell r="O17" t="str">
            <v>ﾒﾀﾙ</v>
          </cell>
        </row>
        <row r="18">
          <cell r="F18" t="str">
            <v>AD</v>
          </cell>
          <cell r="G18">
            <v>231</v>
          </cell>
          <cell r="H18" t="str">
            <v>ｼｬｼ</v>
          </cell>
          <cell r="I18" t="str">
            <v>ｴﾝｼﾞﾝ受給品</v>
          </cell>
          <cell r="J18">
            <v>0</v>
          </cell>
          <cell r="K18">
            <v>0</v>
          </cell>
          <cell r="M18" t="str">
            <v>XC</v>
          </cell>
          <cell r="N18" t="str">
            <v>４地区</v>
          </cell>
          <cell r="O18" t="str">
            <v>T/C</v>
          </cell>
        </row>
        <row r="19">
          <cell r="F19" t="str">
            <v>D1</v>
          </cell>
          <cell r="G19">
            <v>231</v>
          </cell>
          <cell r="H19" t="str">
            <v>ﾄﾉｯｸｽ</v>
          </cell>
          <cell r="I19" t="str">
            <v>ﾄﾉｯｸｽﾄﾘﾑ</v>
          </cell>
          <cell r="J19">
            <v>0</v>
          </cell>
          <cell r="K19">
            <v>0</v>
          </cell>
          <cell r="M19" t="str">
            <v>XD</v>
          </cell>
          <cell r="N19" t="str">
            <v>２地区</v>
          </cell>
          <cell r="O19" t="str">
            <v>大物</v>
          </cell>
        </row>
        <row r="20">
          <cell r="F20" t="str">
            <v>D2</v>
          </cell>
          <cell r="G20">
            <v>231</v>
          </cell>
          <cell r="H20" t="str">
            <v>ﾒﾀﾙ</v>
          </cell>
          <cell r="I20" t="str">
            <v>一般</v>
          </cell>
          <cell r="J20">
            <v>0</v>
          </cell>
          <cell r="K20">
            <v>0</v>
          </cell>
          <cell r="M20" t="str">
            <v>XG</v>
          </cell>
          <cell r="N20" t="str">
            <v>１地区</v>
          </cell>
          <cell r="O20" t="str">
            <v>ﾄﾘﾑ2F(D系)</v>
          </cell>
        </row>
        <row r="21">
          <cell r="F21" t="str">
            <v>D3</v>
          </cell>
          <cell r="G21">
            <v>231</v>
          </cell>
          <cell r="H21" t="str">
            <v>ﾄﾘﾑ2F</v>
          </cell>
          <cell r="I21" t="str">
            <v>ﾄﾘﾑ2F</v>
          </cell>
          <cell r="J21">
            <v>0</v>
          </cell>
          <cell r="K21">
            <v>0</v>
          </cell>
          <cell r="M21" t="str">
            <v>XK</v>
          </cell>
          <cell r="N21" t="str">
            <v>SV大縄橋</v>
          </cell>
        </row>
        <row r="22">
          <cell r="F22" t="str">
            <v>D4</v>
          </cell>
          <cell r="G22">
            <v>231</v>
          </cell>
          <cell r="H22" t="str">
            <v>ｼｬｼ</v>
          </cell>
          <cell r="I22" t="str">
            <v>ｼｬｼ</v>
          </cell>
          <cell r="J22">
            <v>0</v>
          </cell>
          <cell r="K22">
            <v>0</v>
          </cell>
          <cell r="M22" t="str">
            <v>XP</v>
          </cell>
          <cell r="N22" t="str">
            <v>SV大縄橋</v>
          </cell>
        </row>
        <row r="23">
          <cell r="F23" t="str">
            <v>D5</v>
          </cell>
          <cell r="G23">
            <v>231</v>
          </cell>
          <cell r="H23" t="str">
            <v>ﾄﾘﾑ1F</v>
          </cell>
          <cell r="I23" t="str">
            <v>ﾄﾘﾑ1F</v>
          </cell>
          <cell r="J23">
            <v>0</v>
          </cell>
          <cell r="K23">
            <v>0</v>
          </cell>
          <cell r="M23" t="str">
            <v>XS</v>
          </cell>
          <cell r="N23" t="str">
            <v>SV大縄橋</v>
          </cell>
        </row>
        <row r="24">
          <cell r="F24" t="str">
            <v>D7</v>
          </cell>
          <cell r="G24">
            <v>231</v>
          </cell>
          <cell r="H24" t="str">
            <v>ﾒｰｶｰ支給</v>
          </cell>
          <cell r="I24" t="str">
            <v>ﾒﾀﾙ支給</v>
          </cell>
          <cell r="J24">
            <v>0</v>
          </cell>
          <cell r="K24">
            <v>0</v>
          </cell>
          <cell r="M24" t="str">
            <v>XT</v>
          </cell>
          <cell r="N24" t="str">
            <v>ﾄﾉｯｸｽ</v>
          </cell>
        </row>
        <row r="25">
          <cell r="F25" t="str">
            <v>D8</v>
          </cell>
          <cell r="G25">
            <v>231</v>
          </cell>
          <cell r="H25" t="str">
            <v>ﾒｰｶｰ支給</v>
          </cell>
          <cell r="I25" t="str">
            <v>ﾄﾘﾑ支給</v>
          </cell>
          <cell r="J25">
            <v>0</v>
          </cell>
          <cell r="K25">
            <v>0</v>
          </cell>
          <cell r="M25" t="str">
            <v>XX</v>
          </cell>
          <cell r="N25" t="str">
            <v>3地区</v>
          </cell>
          <cell r="O25" t="str">
            <v>3地区試作</v>
          </cell>
        </row>
        <row r="26">
          <cell r="F26" t="str">
            <v>D9</v>
          </cell>
          <cell r="G26">
            <v>231</v>
          </cell>
          <cell r="H26" t="str">
            <v>ﾒｰｶｰ支給</v>
          </cell>
          <cell r="I26" t="str">
            <v>ｼｬｼ支給</v>
          </cell>
        </row>
        <row r="27">
          <cell r="F27" t="str">
            <v>DD</v>
          </cell>
          <cell r="G27">
            <v>231</v>
          </cell>
          <cell r="H27" t="str">
            <v>ｼｬｼ</v>
          </cell>
          <cell r="I27" t="str">
            <v>ﾐｯｼｮﾝ受給品</v>
          </cell>
        </row>
        <row r="28">
          <cell r="F28" t="str">
            <v>DO</v>
          </cell>
          <cell r="G28">
            <v>231</v>
          </cell>
          <cell r="H28" t="str">
            <v>ｼｬｼ</v>
          </cell>
          <cell r="I28" t="str">
            <v>取扱説明書</v>
          </cell>
        </row>
        <row r="29">
          <cell r="F29" t="str">
            <v>DP</v>
          </cell>
          <cell r="G29">
            <v>231</v>
          </cell>
          <cell r="H29" t="str">
            <v>ﾍﾟｲﾝﾄ</v>
          </cell>
          <cell r="I29" t="str">
            <v>ﾍﾟｲﾝﾄ</v>
          </cell>
        </row>
        <row r="30">
          <cell r="F30" t="str">
            <v>DS</v>
          </cell>
          <cell r="G30">
            <v>231</v>
          </cell>
          <cell r="H30" t="str">
            <v>樹脂</v>
          </cell>
          <cell r="I30" t="str">
            <v>樹脂</v>
          </cell>
        </row>
        <row r="31">
          <cell r="F31" t="str">
            <v>DT</v>
          </cell>
          <cell r="G31">
            <v>231</v>
          </cell>
          <cell r="H31" t="str">
            <v>ﾄﾉｯｸｽ</v>
          </cell>
          <cell r="I31" t="str">
            <v>ﾄﾉｯｸｽﾒﾀﾙ</v>
          </cell>
        </row>
        <row r="32">
          <cell r="F32" t="str">
            <v>DU</v>
          </cell>
          <cell r="G32">
            <v>231</v>
          </cell>
          <cell r="H32" t="str">
            <v>ﾄﾉｯｸｽ</v>
          </cell>
          <cell r="I32" t="str">
            <v>ﾄﾉｯｸｽﾄﾘﾑ</v>
          </cell>
        </row>
        <row r="33">
          <cell r="F33" t="str">
            <v>DV</v>
          </cell>
          <cell r="G33">
            <v>231</v>
          </cell>
          <cell r="H33" t="str">
            <v>ﾄﾉｯｸｽ</v>
          </cell>
          <cell r="I33" t="str">
            <v>ﾄﾉｯｸｽｼｬｼ</v>
          </cell>
        </row>
        <row r="34">
          <cell r="F34" t="str">
            <v>DX</v>
          </cell>
          <cell r="G34">
            <v>231</v>
          </cell>
          <cell r="H34" t="str">
            <v>ﾄﾉｯｸｽ</v>
          </cell>
          <cell r="I34" t="str">
            <v>ﾄﾉｯｸｽﾄﾘﾑ</v>
          </cell>
        </row>
        <row r="35">
          <cell r="F35" t="str">
            <v>DZ</v>
          </cell>
          <cell r="G35">
            <v>231</v>
          </cell>
          <cell r="H35" t="str">
            <v>ｼｬｼ</v>
          </cell>
          <cell r="I35" t="str">
            <v>同期</v>
          </cell>
        </row>
        <row r="36">
          <cell r="F36" t="str">
            <v>ZD</v>
          </cell>
          <cell r="G36">
            <v>231</v>
          </cell>
          <cell r="H36" t="str">
            <v>SV</v>
          </cell>
        </row>
        <row r="37">
          <cell r="F37" t="str">
            <v>AB</v>
          </cell>
          <cell r="G37" t="str">
            <v>D22</v>
          </cell>
          <cell r="H37" t="str">
            <v>Dｼｬｼ</v>
          </cell>
          <cell r="I37" t="str">
            <v>ENGINE</v>
          </cell>
          <cell r="J37" t="str">
            <v>高橋</v>
          </cell>
        </row>
        <row r="38">
          <cell r="F38" t="str">
            <v>PB</v>
          </cell>
          <cell r="G38" t="str">
            <v>D22</v>
          </cell>
          <cell r="H38" t="str">
            <v>Dﾒﾀﾙ</v>
          </cell>
          <cell r="I38" t="str">
            <v>ﾒﾀﾙSTD</v>
          </cell>
          <cell r="J38" t="str">
            <v>桑野</v>
          </cell>
          <cell r="K38" t="str">
            <v>ＳＴＤ</v>
          </cell>
        </row>
        <row r="39">
          <cell r="F39" t="str">
            <v>PG</v>
          </cell>
          <cell r="G39" t="str">
            <v>D22</v>
          </cell>
          <cell r="H39" t="str">
            <v>Dﾄﾘﾑ</v>
          </cell>
          <cell r="I39" t="str">
            <v>ﾄﾘﾑSTD</v>
          </cell>
          <cell r="J39" t="str">
            <v>桑野</v>
          </cell>
          <cell r="K39" t="str">
            <v>ＳＴＤ</v>
          </cell>
        </row>
        <row r="40">
          <cell r="F40" t="str">
            <v>PN</v>
          </cell>
          <cell r="G40" t="str">
            <v>D22</v>
          </cell>
          <cell r="H40" t="str">
            <v>Dｼｬｼ</v>
          </cell>
          <cell r="I40" t="str">
            <v>ｼｬｼSTD</v>
          </cell>
          <cell r="J40" t="str">
            <v>桑野</v>
          </cell>
          <cell r="K40" t="str">
            <v>ＳＴＤ</v>
          </cell>
        </row>
        <row r="41">
          <cell r="F41" t="str">
            <v>U0</v>
          </cell>
          <cell r="G41" t="str">
            <v>D22</v>
          </cell>
          <cell r="H41" t="str">
            <v>Dｼｬｼ</v>
          </cell>
          <cell r="I41" t="str">
            <v>取扱説明書</v>
          </cell>
          <cell r="J41" t="str">
            <v>糟谷</v>
          </cell>
        </row>
        <row r="42">
          <cell r="F42" t="str">
            <v>U2</v>
          </cell>
          <cell r="G42" t="str">
            <v>D22</v>
          </cell>
          <cell r="H42" t="str">
            <v>Dﾒﾀﾙ</v>
          </cell>
          <cell r="I42" t="str">
            <v>一般</v>
          </cell>
          <cell r="J42" t="str">
            <v>神守</v>
          </cell>
        </row>
        <row r="43">
          <cell r="F43" t="str">
            <v>U3</v>
          </cell>
          <cell r="G43" t="str">
            <v>D22</v>
          </cell>
          <cell r="H43" t="str">
            <v>Dﾄﾘﾑ</v>
          </cell>
          <cell r="I43" t="str">
            <v>一般</v>
          </cell>
          <cell r="J43" t="str">
            <v>本田</v>
          </cell>
        </row>
        <row r="44">
          <cell r="F44" t="str">
            <v>U4</v>
          </cell>
          <cell r="G44" t="str">
            <v>D22</v>
          </cell>
          <cell r="H44" t="str">
            <v>Dｼｬｼ</v>
          </cell>
          <cell r="I44" t="str">
            <v>一般</v>
          </cell>
          <cell r="J44" t="str">
            <v>神守</v>
          </cell>
        </row>
        <row r="45">
          <cell r="F45" t="str">
            <v>U6</v>
          </cell>
          <cell r="G45" t="str">
            <v>D22</v>
          </cell>
          <cell r="H45" t="str">
            <v>ﾍﾟｲﾝﾄ</v>
          </cell>
          <cell r="I45" t="str">
            <v>ﾍﾟｲﾝﾄ</v>
          </cell>
          <cell r="J45" t="str">
            <v>本田</v>
          </cell>
        </row>
        <row r="46">
          <cell r="F46" t="str">
            <v>U7</v>
          </cell>
          <cell r="G46" t="str">
            <v>D22</v>
          </cell>
          <cell r="H46" t="str">
            <v>ﾒｰｶｰ支給</v>
          </cell>
          <cell r="I46" t="str">
            <v>ﾒﾀﾙ支給</v>
          </cell>
          <cell r="J46" t="str">
            <v>神守</v>
          </cell>
        </row>
        <row r="47">
          <cell r="F47" t="str">
            <v>U8</v>
          </cell>
          <cell r="G47" t="str">
            <v>D22</v>
          </cell>
          <cell r="H47" t="str">
            <v>ﾒｰｶｰ支給</v>
          </cell>
          <cell r="I47" t="str">
            <v>ﾄﾘﾑ支給</v>
          </cell>
          <cell r="J47" t="str">
            <v>本田</v>
          </cell>
        </row>
        <row r="48">
          <cell r="F48" t="str">
            <v>U9</v>
          </cell>
          <cell r="G48" t="str">
            <v>D22</v>
          </cell>
          <cell r="H48" t="str">
            <v>ﾒｰｶｰ支給</v>
          </cell>
          <cell r="I48" t="str">
            <v>ｼｬｼ支給</v>
          </cell>
          <cell r="J48" t="str">
            <v>神守</v>
          </cell>
        </row>
        <row r="49">
          <cell r="F49" t="str">
            <v>UA</v>
          </cell>
          <cell r="G49" t="str">
            <v>D22</v>
          </cell>
          <cell r="H49" t="str">
            <v>Dｼｬｼ</v>
          </cell>
          <cell r="I49" t="str">
            <v>ENGINE</v>
          </cell>
          <cell r="J49" t="str">
            <v>高橋</v>
          </cell>
        </row>
        <row r="50">
          <cell r="F50" t="str">
            <v>UD</v>
          </cell>
          <cell r="G50" t="str">
            <v>D22</v>
          </cell>
          <cell r="H50" t="str">
            <v>Dｼｬｼ</v>
          </cell>
          <cell r="I50" t="str">
            <v>T/M受給品</v>
          </cell>
          <cell r="J50" t="str">
            <v>田川</v>
          </cell>
          <cell r="K50" t="str">
            <v>受給品</v>
          </cell>
        </row>
        <row r="51">
          <cell r="F51" t="str">
            <v>UF</v>
          </cell>
          <cell r="G51" t="str">
            <v>D22</v>
          </cell>
          <cell r="H51" t="str">
            <v>Dｼｬｼ</v>
          </cell>
          <cell r="I51" t="str">
            <v>FRAME受給品</v>
          </cell>
          <cell r="J51" t="str">
            <v>田川</v>
          </cell>
          <cell r="K51" t="str">
            <v>受給品</v>
          </cell>
        </row>
        <row r="52">
          <cell r="F52" t="str">
            <v>UG</v>
          </cell>
          <cell r="G52" t="str">
            <v>D22</v>
          </cell>
          <cell r="H52" t="str">
            <v>ﾒｰｶｰ支給</v>
          </cell>
          <cell r="I52" t="str">
            <v>ｱｵｲ支給</v>
          </cell>
          <cell r="J52" t="str">
            <v>田川</v>
          </cell>
          <cell r="K52" t="str">
            <v>受給品</v>
          </cell>
        </row>
        <row r="53">
          <cell r="F53" t="str">
            <v>UH</v>
          </cell>
          <cell r="G53" t="str">
            <v>D22</v>
          </cell>
          <cell r="H53" t="str">
            <v>Dﾄﾘﾑ</v>
          </cell>
          <cell r="I53" t="str">
            <v>輸入品</v>
          </cell>
          <cell r="J53" t="str">
            <v>田川</v>
          </cell>
          <cell r="K53" t="str">
            <v>受給品</v>
          </cell>
        </row>
        <row r="54">
          <cell r="F54" t="str">
            <v>UM</v>
          </cell>
          <cell r="G54" t="str">
            <v>D22</v>
          </cell>
          <cell r="H54" t="str">
            <v>ﾒｰｶｰ支給</v>
          </cell>
          <cell r="I54" t="str">
            <v>BMPR 支給</v>
          </cell>
          <cell r="J54" t="str">
            <v>田川</v>
          </cell>
          <cell r="K54" t="str">
            <v>受給品</v>
          </cell>
        </row>
        <row r="55">
          <cell r="F55" t="str">
            <v>US</v>
          </cell>
          <cell r="G55" t="str">
            <v>D22</v>
          </cell>
          <cell r="H55" t="str">
            <v>樹脂</v>
          </cell>
          <cell r="I55" t="str">
            <v>樹脂</v>
          </cell>
          <cell r="J55" t="str">
            <v>神守</v>
          </cell>
        </row>
        <row r="56">
          <cell r="F56" t="str">
            <v>UY</v>
          </cell>
          <cell r="G56" t="str">
            <v>D22</v>
          </cell>
          <cell r="H56" t="str">
            <v>Dｼｬｼ</v>
          </cell>
          <cell r="I56" t="str">
            <v>CATCON受給品</v>
          </cell>
          <cell r="J56" t="str">
            <v>田川</v>
          </cell>
          <cell r="K56" t="str">
            <v>受給品</v>
          </cell>
        </row>
        <row r="57">
          <cell r="F57" t="str">
            <v>UZ</v>
          </cell>
          <cell r="G57" t="str">
            <v>D22</v>
          </cell>
          <cell r="H57" t="str">
            <v>Dｼｬｼ</v>
          </cell>
          <cell r="I57" t="str">
            <v>同期</v>
          </cell>
          <cell r="J57" t="str">
            <v>神守</v>
          </cell>
        </row>
        <row r="58">
          <cell r="F58" t="str">
            <v>AC</v>
          </cell>
          <cell r="G58" t="str">
            <v>E24</v>
          </cell>
          <cell r="H58" t="str">
            <v>ｼｬｼ</v>
          </cell>
          <cell r="I58" t="str">
            <v>2WD AXLE</v>
          </cell>
          <cell r="J58" t="str">
            <v>高橋</v>
          </cell>
          <cell r="K58" t="str">
            <v>受給品</v>
          </cell>
        </row>
        <row r="59">
          <cell r="F59" t="str">
            <v>AN</v>
          </cell>
          <cell r="G59" t="str">
            <v>E24</v>
          </cell>
          <cell r="H59" t="str">
            <v>ｼｬｼ</v>
          </cell>
          <cell r="I59" t="str">
            <v>ENG,AXLE</v>
          </cell>
          <cell r="J59" t="str">
            <v>高橋</v>
          </cell>
          <cell r="K59" t="str">
            <v>受給品</v>
          </cell>
        </row>
        <row r="60">
          <cell r="F60" t="str">
            <v>N1</v>
          </cell>
          <cell r="G60" t="str">
            <v>E24</v>
          </cell>
          <cell r="H60" t="str">
            <v>ﾄﾘﾑ1F</v>
          </cell>
          <cell r="I60" t="str">
            <v>ﾒﾀﾙﾋﾟｯｷﾝｸﾞ</v>
          </cell>
          <cell r="J60" t="str">
            <v>茂木</v>
          </cell>
        </row>
        <row r="61">
          <cell r="F61" t="str">
            <v>N2</v>
          </cell>
          <cell r="G61" t="str">
            <v>E24</v>
          </cell>
          <cell r="H61" t="str">
            <v>ﾒﾀﾙ</v>
          </cell>
          <cell r="I61" t="str">
            <v>一般</v>
          </cell>
          <cell r="J61" t="str">
            <v>中村</v>
          </cell>
        </row>
        <row r="62">
          <cell r="F62" t="str">
            <v>N3</v>
          </cell>
          <cell r="G62" t="str">
            <v>E24</v>
          </cell>
          <cell r="H62" t="str">
            <v>ﾄﾘﾑ2F</v>
          </cell>
          <cell r="I62" t="str">
            <v>2F一般</v>
          </cell>
          <cell r="J62" t="str">
            <v>茂木</v>
          </cell>
        </row>
        <row r="63">
          <cell r="F63" t="str">
            <v>N4</v>
          </cell>
          <cell r="G63" t="str">
            <v>E24</v>
          </cell>
          <cell r="H63" t="str">
            <v>ｼｬｼ</v>
          </cell>
          <cell r="I63" t="str">
            <v>一般</v>
          </cell>
          <cell r="J63" t="str">
            <v>中村</v>
          </cell>
        </row>
        <row r="64">
          <cell r="F64" t="str">
            <v>N5</v>
          </cell>
          <cell r="G64" t="str">
            <v>E24</v>
          </cell>
          <cell r="H64" t="str">
            <v>ﾄﾘﾑ1F</v>
          </cell>
          <cell r="I64" t="str">
            <v>1F一般</v>
          </cell>
          <cell r="J64" t="str">
            <v>茂木</v>
          </cell>
        </row>
        <row r="65">
          <cell r="F65" t="str">
            <v>N7</v>
          </cell>
          <cell r="G65" t="str">
            <v>E24</v>
          </cell>
          <cell r="H65" t="str">
            <v>ﾒｰｶｰ支給</v>
          </cell>
          <cell r="I65" t="str">
            <v>ﾒﾀﾙ支給</v>
          </cell>
          <cell r="J65" t="str">
            <v>中村</v>
          </cell>
        </row>
        <row r="66">
          <cell r="F66" t="str">
            <v>N8</v>
          </cell>
          <cell r="G66" t="str">
            <v>E24</v>
          </cell>
          <cell r="H66" t="str">
            <v>ﾒｰｶｰ支給</v>
          </cell>
          <cell r="I66" t="str">
            <v>ﾄﾘﾑ支給</v>
          </cell>
          <cell r="J66" t="str">
            <v>茂木</v>
          </cell>
        </row>
        <row r="67">
          <cell r="F67" t="str">
            <v>N9</v>
          </cell>
          <cell r="G67" t="str">
            <v>E24</v>
          </cell>
          <cell r="H67" t="str">
            <v>ﾒｰｶｰ支給</v>
          </cell>
          <cell r="I67" t="str">
            <v>ｼｬｼ支給</v>
          </cell>
          <cell r="J67" t="str">
            <v>中村</v>
          </cell>
        </row>
        <row r="68">
          <cell r="F68" t="str">
            <v>NA</v>
          </cell>
          <cell r="G68" t="str">
            <v>E24</v>
          </cell>
          <cell r="H68" t="str">
            <v>ｼｬｼ</v>
          </cell>
          <cell r="I68" t="str">
            <v>ENGINE</v>
          </cell>
          <cell r="J68" t="str">
            <v>高橋</v>
          </cell>
          <cell r="K68" t="str">
            <v>受給品</v>
          </cell>
        </row>
        <row r="69">
          <cell r="F69" t="str">
            <v>ND</v>
          </cell>
          <cell r="G69" t="str">
            <v>E24</v>
          </cell>
          <cell r="H69" t="str">
            <v>ｼｬｼ</v>
          </cell>
          <cell r="I69" t="str">
            <v>T/M</v>
          </cell>
          <cell r="J69" t="str">
            <v>高橋</v>
          </cell>
          <cell r="K69" t="str">
            <v>受給品</v>
          </cell>
        </row>
        <row r="70">
          <cell r="F70" t="str">
            <v>NM</v>
          </cell>
          <cell r="G70" t="str">
            <v>E24</v>
          </cell>
          <cell r="H70" t="str">
            <v>ｼｬｼ</v>
          </cell>
          <cell r="I70" t="str">
            <v>GRILL</v>
          </cell>
          <cell r="J70" t="str">
            <v>高橋</v>
          </cell>
          <cell r="K70" t="str">
            <v>受給品</v>
          </cell>
        </row>
        <row r="71">
          <cell r="F71" t="str">
            <v>NO</v>
          </cell>
          <cell r="G71" t="str">
            <v>E24</v>
          </cell>
          <cell r="H71" t="str">
            <v>ｼｬｼ</v>
          </cell>
          <cell r="I71" t="str">
            <v>取扱説明書</v>
          </cell>
          <cell r="J71" t="str">
            <v>糟谷</v>
          </cell>
        </row>
        <row r="72">
          <cell r="F72" t="str">
            <v>NP</v>
          </cell>
          <cell r="G72" t="str">
            <v>E24</v>
          </cell>
          <cell r="H72" t="str">
            <v>ﾍﾟｲﾝﾄ</v>
          </cell>
          <cell r="I72" t="str">
            <v>ﾍﾟｲﾝﾄ</v>
          </cell>
          <cell r="J72" t="str">
            <v>茂木</v>
          </cell>
        </row>
        <row r="73">
          <cell r="F73" t="str">
            <v>NS</v>
          </cell>
          <cell r="G73" t="str">
            <v>E24</v>
          </cell>
          <cell r="H73" t="str">
            <v>樹脂</v>
          </cell>
          <cell r="I73" t="str">
            <v>樹脂</v>
          </cell>
          <cell r="J73" t="str">
            <v>中村</v>
          </cell>
        </row>
        <row r="74">
          <cell r="F74" t="str">
            <v>NT</v>
          </cell>
          <cell r="G74" t="str">
            <v>E24</v>
          </cell>
          <cell r="H74" t="str">
            <v>ﾄﾉｯｸｽ</v>
          </cell>
          <cell r="I74" t="str">
            <v>ﾄﾉｯｸｽ ﾒﾀﾙ</v>
          </cell>
          <cell r="J74" t="str">
            <v>小松</v>
          </cell>
        </row>
        <row r="75">
          <cell r="F75" t="str">
            <v>NU</v>
          </cell>
          <cell r="G75" t="str">
            <v>E24</v>
          </cell>
          <cell r="H75" t="str">
            <v>ﾄﾉｯｸｽ</v>
          </cell>
          <cell r="I75" t="str">
            <v>ﾄﾉｯｸｽ ﾄﾘﾑ</v>
          </cell>
          <cell r="J75" t="str">
            <v>小松</v>
          </cell>
        </row>
        <row r="76">
          <cell r="F76" t="str">
            <v>NV</v>
          </cell>
          <cell r="G76" t="str">
            <v>E24</v>
          </cell>
          <cell r="H76" t="str">
            <v>ﾄﾉｯｸｽ</v>
          </cell>
          <cell r="I76" t="str">
            <v>ﾄﾉｯｸｽ ｼｬｼ</v>
          </cell>
          <cell r="J76" t="str">
            <v>小松</v>
          </cell>
        </row>
        <row r="77">
          <cell r="F77" t="str">
            <v>NX</v>
          </cell>
          <cell r="G77" t="str">
            <v>E24</v>
          </cell>
          <cell r="H77" t="str">
            <v>ﾄﾉｯｸｽ</v>
          </cell>
          <cell r="I77" t="str">
            <v>ﾄﾉｯｸｽ ﾄﾘﾑ</v>
          </cell>
          <cell r="J77" t="str">
            <v>小松</v>
          </cell>
        </row>
        <row r="78">
          <cell r="F78" t="str">
            <v>NY</v>
          </cell>
          <cell r="G78" t="str">
            <v>E24</v>
          </cell>
          <cell r="H78" t="str">
            <v>ｼｬｼ</v>
          </cell>
          <cell r="I78" t="str">
            <v>CATCON</v>
          </cell>
          <cell r="J78" t="str">
            <v>高橋</v>
          </cell>
          <cell r="K78" t="str">
            <v>受給品</v>
          </cell>
        </row>
        <row r="79">
          <cell r="F79" t="str">
            <v>NZ</v>
          </cell>
          <cell r="G79" t="str">
            <v>E24</v>
          </cell>
          <cell r="H79" t="str">
            <v>ｼｬｼ</v>
          </cell>
          <cell r="I79" t="str">
            <v>同期</v>
          </cell>
          <cell r="J79" t="str">
            <v>中村</v>
          </cell>
        </row>
        <row r="80">
          <cell r="F80" t="str">
            <v>AE</v>
          </cell>
          <cell r="G80" t="str">
            <v>E50</v>
          </cell>
          <cell r="H80" t="str">
            <v>ｼｬｼ</v>
          </cell>
          <cell r="I80" t="str">
            <v>ENG,AXLE受給品</v>
          </cell>
          <cell r="J80" t="str">
            <v>高橋</v>
          </cell>
          <cell r="K80" t="str">
            <v>受給品</v>
          </cell>
        </row>
        <row r="81">
          <cell r="F81" t="str">
            <v>J3</v>
          </cell>
          <cell r="G81" t="str">
            <v>E50</v>
          </cell>
          <cell r="H81" t="str">
            <v>ﾄﾘﾑ2F</v>
          </cell>
          <cell r="I81" t="str">
            <v>ﾄﾘﾑ2F</v>
          </cell>
          <cell r="J81">
            <v>220</v>
          </cell>
        </row>
        <row r="82">
          <cell r="F82" t="str">
            <v>J5</v>
          </cell>
          <cell r="G82" t="str">
            <v>E50</v>
          </cell>
          <cell r="H82" t="str">
            <v>ﾄﾘﾑ1F</v>
          </cell>
          <cell r="I82" t="str">
            <v>ﾄﾘﾑ1F</v>
          </cell>
          <cell r="J82">
            <v>220</v>
          </cell>
        </row>
        <row r="83">
          <cell r="F83" t="str">
            <v>L1</v>
          </cell>
          <cell r="G83" t="str">
            <v>E50</v>
          </cell>
          <cell r="H83" t="str">
            <v>ﾄﾘﾑ</v>
          </cell>
          <cell r="I83" t="str">
            <v>ﾒﾀﾙﾋﾟｯｷﾝｸﾞ</v>
          </cell>
          <cell r="J83" t="str">
            <v>茂木</v>
          </cell>
        </row>
        <row r="84">
          <cell r="F84" t="str">
            <v>L2</v>
          </cell>
          <cell r="G84" t="str">
            <v>E50</v>
          </cell>
          <cell r="H84" t="str">
            <v>ﾒﾀﾙ</v>
          </cell>
          <cell r="I84" t="str">
            <v>一般</v>
          </cell>
          <cell r="J84" t="str">
            <v>中村</v>
          </cell>
        </row>
        <row r="85">
          <cell r="F85" t="str">
            <v>L3</v>
          </cell>
          <cell r="G85" t="str">
            <v>E50</v>
          </cell>
          <cell r="H85" t="str">
            <v>ﾄﾘﾑ2F</v>
          </cell>
          <cell r="I85" t="str">
            <v>2F一般</v>
          </cell>
          <cell r="J85" t="str">
            <v>茂木</v>
          </cell>
        </row>
        <row r="86">
          <cell r="F86" t="str">
            <v>L4</v>
          </cell>
          <cell r="G86" t="str">
            <v>E50</v>
          </cell>
          <cell r="H86" t="str">
            <v>ｼｬｼ</v>
          </cell>
          <cell r="I86" t="str">
            <v>一般</v>
          </cell>
          <cell r="J86" t="str">
            <v>中村</v>
          </cell>
        </row>
        <row r="87">
          <cell r="F87" t="str">
            <v>L5</v>
          </cell>
          <cell r="G87" t="str">
            <v>E50</v>
          </cell>
          <cell r="H87" t="str">
            <v>ﾄﾘﾑ1F</v>
          </cell>
          <cell r="I87" t="str">
            <v>1F一般</v>
          </cell>
          <cell r="J87" t="str">
            <v>茂木</v>
          </cell>
        </row>
        <row r="88">
          <cell r="F88" t="str">
            <v>L6</v>
          </cell>
          <cell r="G88" t="str">
            <v>E50</v>
          </cell>
          <cell r="H88" t="str">
            <v>ﾍﾟｲﾝﾄ</v>
          </cell>
          <cell r="I88" t="str">
            <v>ﾊﾞﾝﾊﾟﾗﾊﾞｰ</v>
          </cell>
        </row>
        <row r="89">
          <cell r="F89" t="str">
            <v>L7</v>
          </cell>
          <cell r="G89" t="str">
            <v>E50</v>
          </cell>
          <cell r="H89" t="str">
            <v>ﾒｰｶｰ支給</v>
          </cell>
          <cell r="I89" t="str">
            <v>ﾒﾀﾙ支給</v>
          </cell>
          <cell r="J89" t="str">
            <v>中村</v>
          </cell>
        </row>
        <row r="90">
          <cell r="F90" t="str">
            <v>L8</v>
          </cell>
          <cell r="G90" t="str">
            <v>E50</v>
          </cell>
          <cell r="H90" t="str">
            <v>ﾒｰｶｰ支給</v>
          </cell>
          <cell r="I90" t="str">
            <v>ﾄﾘﾑ支給</v>
          </cell>
          <cell r="J90" t="str">
            <v>茂木</v>
          </cell>
        </row>
        <row r="91">
          <cell r="F91" t="str">
            <v>L9</v>
          </cell>
          <cell r="G91" t="str">
            <v>E50</v>
          </cell>
          <cell r="H91" t="str">
            <v>ﾒｰｶｰ支給</v>
          </cell>
          <cell r="I91" t="str">
            <v>ｼｬｼ支給</v>
          </cell>
          <cell r="J91" t="str">
            <v>中村</v>
          </cell>
        </row>
        <row r="92">
          <cell r="F92" t="str">
            <v>LA</v>
          </cell>
          <cell r="G92" t="str">
            <v>E50</v>
          </cell>
          <cell r="H92" t="str">
            <v>ｼｬｼ</v>
          </cell>
          <cell r="I92" t="str">
            <v>ENG,LINK受給品</v>
          </cell>
          <cell r="J92" t="str">
            <v>高橋</v>
          </cell>
          <cell r="K92" t="str">
            <v>受給品</v>
          </cell>
        </row>
        <row r="93">
          <cell r="F93" t="str">
            <v>LD</v>
          </cell>
          <cell r="G93" t="str">
            <v>E50</v>
          </cell>
          <cell r="H93" t="str">
            <v>ｼｬｼ</v>
          </cell>
          <cell r="I93" t="str">
            <v>T/M受給品</v>
          </cell>
          <cell r="J93" t="str">
            <v>田川</v>
          </cell>
          <cell r="K93" t="str">
            <v>受給品</v>
          </cell>
        </row>
        <row r="94">
          <cell r="F94" t="str">
            <v>LI</v>
          </cell>
          <cell r="G94" t="str">
            <v>E50</v>
          </cell>
          <cell r="H94" t="str">
            <v>ﾄﾘﾑ2F</v>
          </cell>
          <cell r="I94" t="str">
            <v>2F共用</v>
          </cell>
          <cell r="J94" t="str">
            <v>茂木</v>
          </cell>
        </row>
        <row r="95">
          <cell r="F95" t="str">
            <v>LK</v>
          </cell>
          <cell r="G95" t="str">
            <v>E50</v>
          </cell>
          <cell r="H95" t="str">
            <v>樹脂</v>
          </cell>
          <cell r="I95" t="str">
            <v>樹脂</v>
          </cell>
          <cell r="J95" t="str">
            <v>中村</v>
          </cell>
        </row>
        <row r="96">
          <cell r="F96" t="str">
            <v>LN</v>
          </cell>
          <cell r="G96" t="str">
            <v>E50</v>
          </cell>
          <cell r="H96" t="str">
            <v>ﾄﾘﾑ1F</v>
          </cell>
          <cell r="I96" t="str">
            <v>1F共用</v>
          </cell>
          <cell r="J96" t="str">
            <v>茂木</v>
          </cell>
        </row>
        <row r="97">
          <cell r="F97" t="str">
            <v>LO</v>
          </cell>
          <cell r="G97" t="str">
            <v>E50</v>
          </cell>
          <cell r="H97" t="str">
            <v>ｼｬｼ</v>
          </cell>
          <cell r="I97" t="str">
            <v>取扱説明書</v>
          </cell>
          <cell r="J97" t="str">
            <v>糟谷</v>
          </cell>
        </row>
        <row r="98">
          <cell r="F98" t="str">
            <v>LP</v>
          </cell>
          <cell r="G98" t="str">
            <v>E50</v>
          </cell>
          <cell r="H98" t="str">
            <v>ﾍﾟｲﾝﾄ</v>
          </cell>
          <cell r="I98" t="str">
            <v>ﾍﾟｲﾝﾄ</v>
          </cell>
          <cell r="J98" t="str">
            <v>茂木</v>
          </cell>
        </row>
        <row r="99">
          <cell r="F99" t="str">
            <v>LS</v>
          </cell>
          <cell r="G99" t="str">
            <v>E50</v>
          </cell>
          <cell r="H99" t="str">
            <v>樹脂</v>
          </cell>
          <cell r="I99" t="str">
            <v>BMPR SUB</v>
          </cell>
        </row>
        <row r="100">
          <cell r="F100" t="str">
            <v>LZ</v>
          </cell>
          <cell r="G100" t="str">
            <v>E50</v>
          </cell>
          <cell r="H100" t="str">
            <v>ｼｬｼ</v>
          </cell>
          <cell r="I100" t="str">
            <v>2S共用</v>
          </cell>
          <cell r="J100" t="str">
            <v>中村</v>
          </cell>
        </row>
        <row r="101">
          <cell r="F101" t="str">
            <v>NK</v>
          </cell>
          <cell r="G101" t="str">
            <v>E50</v>
          </cell>
          <cell r="H101" t="str">
            <v>ﾒﾀﾙ</v>
          </cell>
          <cell r="I101" t="str">
            <v>HOODLEDGE</v>
          </cell>
          <cell r="J101" t="str">
            <v>田川</v>
          </cell>
          <cell r="K101" t="str">
            <v>受給品</v>
          </cell>
        </row>
        <row r="102">
          <cell r="F102" t="str">
            <v>K1</v>
          </cell>
          <cell r="G102" t="str">
            <v>K30</v>
          </cell>
          <cell r="H102" t="str">
            <v>ﾄﾘﾑ</v>
          </cell>
          <cell r="I102" t="str">
            <v>ｲﾝｽﾄｻﾌﾞ</v>
          </cell>
          <cell r="J102" t="str">
            <v>本田</v>
          </cell>
        </row>
        <row r="103">
          <cell r="F103" t="str">
            <v>K2</v>
          </cell>
          <cell r="G103" t="str">
            <v>K30</v>
          </cell>
          <cell r="H103" t="str">
            <v>ﾒﾀﾙ</v>
          </cell>
          <cell r="I103" t="str">
            <v>一般</v>
          </cell>
          <cell r="J103" t="str">
            <v>桑野</v>
          </cell>
        </row>
        <row r="104">
          <cell r="F104" t="str">
            <v>K3</v>
          </cell>
          <cell r="G104" t="str">
            <v>K30</v>
          </cell>
          <cell r="H104" t="str">
            <v>ﾄﾘﾑ</v>
          </cell>
          <cell r="I104" t="str">
            <v>一般</v>
          </cell>
          <cell r="J104" t="str">
            <v>本田</v>
          </cell>
        </row>
        <row r="105">
          <cell r="F105" t="str">
            <v>K4</v>
          </cell>
          <cell r="G105" t="str">
            <v>K30</v>
          </cell>
          <cell r="H105" t="str">
            <v>ｼｬｼ</v>
          </cell>
          <cell r="I105" t="str">
            <v>一般</v>
          </cell>
          <cell r="J105" t="str">
            <v>桑野</v>
          </cell>
        </row>
        <row r="106">
          <cell r="F106" t="str">
            <v>K5</v>
          </cell>
          <cell r="G106" t="str">
            <v>K30</v>
          </cell>
          <cell r="H106" t="str">
            <v>ｼｬｼ</v>
          </cell>
          <cell r="I106" t="str">
            <v>新部品庫棟1Fﾋﾟｯｷﾝｸﾞ</v>
          </cell>
          <cell r="J106" t="str">
            <v>桑野</v>
          </cell>
        </row>
        <row r="107">
          <cell r="F107" t="str">
            <v>K6</v>
          </cell>
          <cell r="G107" t="str">
            <v>K30</v>
          </cell>
          <cell r="H107" t="str">
            <v>ﾍﾟｲﾝﾄ</v>
          </cell>
          <cell r="I107" t="str">
            <v>ﾍﾟｲﾝﾄ</v>
          </cell>
          <cell r="J107" t="str">
            <v>本田</v>
          </cell>
        </row>
        <row r="108">
          <cell r="F108" t="str">
            <v>K7</v>
          </cell>
          <cell r="G108" t="str">
            <v>K30</v>
          </cell>
          <cell r="H108" t="str">
            <v>ﾒｰｶｰ支給</v>
          </cell>
          <cell r="I108" t="str">
            <v>ﾒﾀﾙ支給</v>
          </cell>
          <cell r="J108" t="str">
            <v>桑野</v>
          </cell>
        </row>
        <row r="109">
          <cell r="F109" t="str">
            <v>K8</v>
          </cell>
          <cell r="G109" t="str">
            <v>K30</v>
          </cell>
          <cell r="H109" t="str">
            <v>ﾒｰｶｰ支給</v>
          </cell>
          <cell r="I109" t="str">
            <v>ﾄﾘﾑ支給</v>
          </cell>
          <cell r="J109" t="str">
            <v>本田</v>
          </cell>
        </row>
        <row r="110">
          <cell r="F110" t="str">
            <v>K9</v>
          </cell>
          <cell r="G110" t="str">
            <v>K30</v>
          </cell>
          <cell r="H110" t="str">
            <v>ﾒｰｶｰ支給</v>
          </cell>
          <cell r="I110" t="str">
            <v>ｼｬｼ支給</v>
          </cell>
          <cell r="J110" t="str">
            <v>桑野</v>
          </cell>
        </row>
        <row r="111">
          <cell r="F111" t="str">
            <v>KB</v>
          </cell>
          <cell r="G111" t="str">
            <v>K30</v>
          </cell>
          <cell r="H111" t="str">
            <v>ｼｬｼ</v>
          </cell>
          <cell r="I111" t="str">
            <v>AXLE受給品</v>
          </cell>
          <cell r="J111" t="str">
            <v>田川</v>
          </cell>
          <cell r="K111" t="str">
            <v>受給品</v>
          </cell>
        </row>
        <row r="112">
          <cell r="F112" t="str">
            <v>KC</v>
          </cell>
          <cell r="G112" t="str">
            <v>K30</v>
          </cell>
          <cell r="H112" t="str">
            <v>ｼｬｼ</v>
          </cell>
          <cell r="I112" t="str">
            <v>F/DRIVE受給品</v>
          </cell>
          <cell r="J112" t="str">
            <v>田川</v>
          </cell>
          <cell r="K112" t="str">
            <v>受給品</v>
          </cell>
        </row>
        <row r="113">
          <cell r="F113" t="str">
            <v>KD</v>
          </cell>
          <cell r="G113" t="str">
            <v>K30</v>
          </cell>
          <cell r="H113" t="str">
            <v>ｼｬｼ</v>
          </cell>
          <cell r="I113" t="str">
            <v>T/M受給品</v>
          </cell>
          <cell r="J113" t="str">
            <v>田川</v>
          </cell>
          <cell r="K113" t="str">
            <v>受給品</v>
          </cell>
        </row>
        <row r="114">
          <cell r="F114" t="str">
            <v>KG</v>
          </cell>
          <cell r="G114" t="str">
            <v>K30</v>
          </cell>
          <cell r="H114" t="str">
            <v>ﾄﾘﾑ</v>
          </cell>
          <cell r="I114" t="str">
            <v>1Fﾋﾟｯｷﾝｸﾞ</v>
          </cell>
          <cell r="J114" t="str">
            <v>本田</v>
          </cell>
        </row>
        <row r="115">
          <cell r="F115" t="str">
            <v>KJ</v>
          </cell>
          <cell r="G115" t="str">
            <v>K30</v>
          </cell>
          <cell r="H115" t="str">
            <v>ｼｬｼ</v>
          </cell>
          <cell r="I115" t="str">
            <v>ENGINE受給品</v>
          </cell>
          <cell r="J115" t="str">
            <v>田川</v>
          </cell>
          <cell r="K115" t="str">
            <v>受給品</v>
          </cell>
        </row>
        <row r="116">
          <cell r="F116" t="str">
            <v>KO</v>
          </cell>
          <cell r="G116" t="str">
            <v>K30</v>
          </cell>
          <cell r="H116" t="str">
            <v>ｼｬｼ</v>
          </cell>
          <cell r="I116" t="str">
            <v>取扱説明書</v>
          </cell>
          <cell r="J116" t="str">
            <v>糟谷</v>
          </cell>
        </row>
        <row r="117">
          <cell r="F117" t="str">
            <v>KP</v>
          </cell>
          <cell r="G117" t="str">
            <v>K30</v>
          </cell>
          <cell r="H117" t="str">
            <v>ﾒﾀﾙ</v>
          </cell>
          <cell r="I117" t="str">
            <v>ﾌﾟﾚｽ部品受給品</v>
          </cell>
          <cell r="J117" t="str">
            <v>田川</v>
          </cell>
          <cell r="K117" t="str">
            <v>受給品</v>
          </cell>
        </row>
        <row r="118">
          <cell r="F118" t="str">
            <v>KS</v>
          </cell>
          <cell r="G118" t="str">
            <v>K30</v>
          </cell>
          <cell r="H118" t="str">
            <v>樹脂</v>
          </cell>
          <cell r="I118" t="str">
            <v>樹脂</v>
          </cell>
          <cell r="J118" t="str">
            <v>桑野</v>
          </cell>
        </row>
        <row r="119">
          <cell r="F119" t="str">
            <v>KU</v>
          </cell>
          <cell r="G119" t="str">
            <v>K30</v>
          </cell>
          <cell r="H119" t="str">
            <v>ｼｬｼ</v>
          </cell>
          <cell r="I119" t="str">
            <v>ｱｸｽﾙｻﾌﾞ</v>
          </cell>
          <cell r="J119" t="str">
            <v>桑野</v>
          </cell>
        </row>
        <row r="120">
          <cell r="F120" t="str">
            <v>KW</v>
          </cell>
          <cell r="G120" t="str">
            <v>K30</v>
          </cell>
          <cell r="H120" t="str">
            <v>ｼｬｼ</v>
          </cell>
          <cell r="I120" t="str">
            <v>WHEEL受給品</v>
          </cell>
          <cell r="J120" t="str">
            <v>田川</v>
          </cell>
          <cell r="K120" t="str">
            <v>受給品</v>
          </cell>
        </row>
        <row r="121">
          <cell r="F121" t="str">
            <v>KY</v>
          </cell>
          <cell r="G121" t="str">
            <v>K30</v>
          </cell>
          <cell r="H121" t="str">
            <v>ｼｬｼ</v>
          </cell>
          <cell r="I121" t="str">
            <v>CATCON受給品</v>
          </cell>
          <cell r="J121" t="str">
            <v>田川</v>
          </cell>
          <cell r="K121" t="str">
            <v>受給品</v>
          </cell>
        </row>
        <row r="122">
          <cell r="F122" t="str">
            <v>KZ</v>
          </cell>
          <cell r="G122" t="str">
            <v>K30</v>
          </cell>
          <cell r="H122" t="str">
            <v>ｼｬｼ</v>
          </cell>
          <cell r="I122" t="str">
            <v>同期</v>
          </cell>
          <cell r="J122" t="str">
            <v>桑野</v>
          </cell>
        </row>
        <row r="123">
          <cell r="F123" t="str">
            <v>PS</v>
          </cell>
          <cell r="G123" t="str">
            <v>K30</v>
          </cell>
          <cell r="H123" t="str">
            <v>ﾒﾀﾙ</v>
          </cell>
          <cell r="I123" t="str">
            <v>ﾒﾀﾙSTD</v>
          </cell>
          <cell r="J123" t="str">
            <v>桑野</v>
          </cell>
          <cell r="K123" t="str">
            <v>ＳＴＤ</v>
          </cell>
        </row>
        <row r="124">
          <cell r="F124" t="str">
            <v>T1</v>
          </cell>
          <cell r="G124" t="str">
            <v>KD</v>
          </cell>
          <cell r="H124" t="str">
            <v>KD</v>
          </cell>
          <cell r="I124" t="str">
            <v>D22 日デ送り</v>
          </cell>
        </row>
        <row r="125">
          <cell r="F125" t="str">
            <v>T3</v>
          </cell>
          <cell r="G125" t="str">
            <v>KD</v>
          </cell>
          <cell r="H125" t="str">
            <v>KD</v>
          </cell>
          <cell r="I125" t="str">
            <v>D22 日デ送り</v>
          </cell>
        </row>
        <row r="126">
          <cell r="F126" t="str">
            <v>T4</v>
          </cell>
          <cell r="G126" t="str">
            <v>KD</v>
          </cell>
          <cell r="H126" t="str">
            <v>KD</v>
          </cell>
          <cell r="I126" t="str">
            <v>D22 日デ送り</v>
          </cell>
        </row>
        <row r="127">
          <cell r="F127" t="str">
            <v>T6</v>
          </cell>
          <cell r="G127" t="str">
            <v>KD</v>
          </cell>
          <cell r="H127" t="str">
            <v>KD</v>
          </cell>
          <cell r="I127" t="str">
            <v>D22 日デ送り</v>
          </cell>
        </row>
        <row r="128">
          <cell r="F128" t="str">
            <v>T7</v>
          </cell>
          <cell r="G128" t="str">
            <v>KD</v>
          </cell>
          <cell r="H128" t="str">
            <v>KD</v>
          </cell>
          <cell r="I128" t="str">
            <v>D22 日デ送り</v>
          </cell>
        </row>
        <row r="129">
          <cell r="F129" t="str">
            <v>PU</v>
          </cell>
          <cell r="G129" t="str">
            <v>M12</v>
          </cell>
          <cell r="H129" t="str">
            <v>ﾄﾘﾑ1F</v>
          </cell>
          <cell r="I129" t="str">
            <v>ｲﾝｽﾄｻﾌﾞSTD</v>
          </cell>
          <cell r="J129" t="str">
            <v>茂木</v>
          </cell>
          <cell r="K129" t="str">
            <v>ＳＴＤ</v>
          </cell>
        </row>
        <row r="130">
          <cell r="F130" t="str">
            <v>PV</v>
          </cell>
          <cell r="G130" t="str">
            <v>M12</v>
          </cell>
          <cell r="H130" t="str">
            <v>ﾍﾟｲﾝﾄ</v>
          </cell>
          <cell r="I130" t="str">
            <v>ﾍﾟｲﾝﾄSTD</v>
          </cell>
          <cell r="J130" t="str">
            <v>茂木</v>
          </cell>
          <cell r="K130" t="str">
            <v>ＳＴＤ</v>
          </cell>
        </row>
        <row r="131">
          <cell r="F131" t="str">
            <v>PX</v>
          </cell>
          <cell r="G131" t="str">
            <v>M12</v>
          </cell>
          <cell r="H131" t="str">
            <v>ｼｬｼ</v>
          </cell>
          <cell r="I131" t="str">
            <v>ｼｬｼSTD</v>
          </cell>
          <cell r="J131" t="str">
            <v>茂木</v>
          </cell>
          <cell r="K131" t="str">
            <v>ＳＴＤ</v>
          </cell>
        </row>
        <row r="132">
          <cell r="F132" t="str">
            <v>PY</v>
          </cell>
          <cell r="G132" t="str">
            <v>M12</v>
          </cell>
          <cell r="H132" t="str">
            <v>ﾄﾘﾑ2F</v>
          </cell>
          <cell r="I132" t="str">
            <v>ﾄﾘﾑSTD</v>
          </cell>
          <cell r="J132" t="str">
            <v>茂木</v>
          </cell>
          <cell r="K132" t="str">
            <v>ＳＴＤ</v>
          </cell>
        </row>
        <row r="133">
          <cell r="F133" t="str">
            <v>PZ</v>
          </cell>
          <cell r="G133" t="str">
            <v>M12</v>
          </cell>
          <cell r="H133" t="str">
            <v>ﾒﾀﾙ</v>
          </cell>
          <cell r="I133" t="str">
            <v>ﾒﾀﾙSTD</v>
          </cell>
          <cell r="J133" t="str">
            <v>茂木</v>
          </cell>
          <cell r="K133" t="str">
            <v>ＳＴＤ</v>
          </cell>
        </row>
        <row r="134">
          <cell r="F134" t="str">
            <v>R1</v>
          </cell>
          <cell r="G134" t="str">
            <v>M12</v>
          </cell>
          <cell r="H134" t="str">
            <v>ﾄﾘﾑ1F</v>
          </cell>
          <cell r="I134" t="str">
            <v>ﾒﾀﾙﾋﾟｯｷﾝｸﾞ</v>
          </cell>
          <cell r="J134" t="str">
            <v>畑本</v>
          </cell>
        </row>
        <row r="135">
          <cell r="F135" t="str">
            <v>R2</v>
          </cell>
          <cell r="G135" t="str">
            <v>M12</v>
          </cell>
          <cell r="H135" t="str">
            <v>ﾒﾀﾙ</v>
          </cell>
          <cell r="I135" t="str">
            <v>一般</v>
          </cell>
          <cell r="J135" t="str">
            <v>坂上</v>
          </cell>
        </row>
        <row r="136">
          <cell r="F136" t="str">
            <v>R3</v>
          </cell>
          <cell r="G136" t="str">
            <v>M12</v>
          </cell>
          <cell r="H136" t="str">
            <v>ﾄﾘﾑ2F</v>
          </cell>
          <cell r="I136" t="str">
            <v>2F一般</v>
          </cell>
          <cell r="J136" t="str">
            <v>畑本</v>
          </cell>
        </row>
        <row r="137">
          <cell r="F137" t="str">
            <v>R4</v>
          </cell>
          <cell r="G137" t="str">
            <v>M12</v>
          </cell>
          <cell r="H137" t="str">
            <v>ｼｬｼ</v>
          </cell>
          <cell r="I137" t="str">
            <v>一般</v>
          </cell>
          <cell r="J137" t="str">
            <v>坂上</v>
          </cell>
        </row>
        <row r="138">
          <cell r="F138" t="str">
            <v>R5</v>
          </cell>
          <cell r="G138" t="str">
            <v>M12</v>
          </cell>
          <cell r="H138" t="str">
            <v>ﾄﾘﾑ1F</v>
          </cell>
          <cell r="I138" t="str">
            <v>1F一般</v>
          </cell>
          <cell r="J138" t="str">
            <v>畑本</v>
          </cell>
        </row>
        <row r="139">
          <cell r="F139" t="str">
            <v>R6</v>
          </cell>
          <cell r="G139" t="str">
            <v>M12</v>
          </cell>
          <cell r="H139" t="str">
            <v>ﾍﾟｲﾝﾄ</v>
          </cell>
          <cell r="I139" t="str">
            <v>ﾍﾟｲﾝﾄ</v>
          </cell>
          <cell r="J139" t="str">
            <v>畑本</v>
          </cell>
        </row>
        <row r="140">
          <cell r="F140" t="str">
            <v>R7</v>
          </cell>
          <cell r="G140" t="str">
            <v>M12</v>
          </cell>
          <cell r="H140" t="str">
            <v>ﾒｰｶｰ支給</v>
          </cell>
          <cell r="I140" t="str">
            <v>ﾒﾀﾙ支給</v>
          </cell>
          <cell r="J140" t="str">
            <v>坂上</v>
          </cell>
        </row>
        <row r="141">
          <cell r="F141" t="str">
            <v>R8</v>
          </cell>
          <cell r="G141" t="str">
            <v>M12</v>
          </cell>
          <cell r="H141" t="str">
            <v>ﾒｰｶｰ支給</v>
          </cell>
          <cell r="I141" t="str">
            <v>ﾄﾘﾑ支給</v>
          </cell>
          <cell r="J141" t="str">
            <v>畑本</v>
          </cell>
        </row>
        <row r="142">
          <cell r="F142" t="str">
            <v>R9</v>
          </cell>
          <cell r="G142" t="str">
            <v>M12</v>
          </cell>
          <cell r="H142" t="str">
            <v>ﾒｰｶｰ支給</v>
          </cell>
          <cell r="I142" t="str">
            <v>ｼｬｼ支給</v>
          </cell>
          <cell r="J142" t="str">
            <v>坂上</v>
          </cell>
        </row>
        <row r="143">
          <cell r="F143" t="str">
            <v>RA</v>
          </cell>
          <cell r="G143" t="str">
            <v>M12</v>
          </cell>
          <cell r="H143" t="str">
            <v>ｼｬｼ</v>
          </cell>
          <cell r="I143" t="str">
            <v>ENG,AXLE,TM受給品</v>
          </cell>
          <cell r="J143" t="str">
            <v>高橋</v>
          </cell>
          <cell r="K143" t="str">
            <v>受給品</v>
          </cell>
        </row>
        <row r="144">
          <cell r="F144" t="str">
            <v>RD</v>
          </cell>
          <cell r="G144" t="str">
            <v>M12</v>
          </cell>
          <cell r="H144" t="str">
            <v>ｼｬｼ</v>
          </cell>
          <cell r="I144" t="str">
            <v>T/M受給品</v>
          </cell>
          <cell r="J144" t="str">
            <v>高橋</v>
          </cell>
          <cell r="K144" t="str">
            <v>受給品</v>
          </cell>
        </row>
        <row r="145">
          <cell r="F145" t="str">
            <v>RO</v>
          </cell>
          <cell r="G145" t="str">
            <v>M12</v>
          </cell>
          <cell r="H145" t="str">
            <v>ｼｬｼ</v>
          </cell>
          <cell r="I145" t="str">
            <v>取扱説明書</v>
          </cell>
          <cell r="J145" t="str">
            <v>糟谷</v>
          </cell>
        </row>
        <row r="146">
          <cell r="F146" t="str">
            <v>RP</v>
          </cell>
          <cell r="G146" t="str">
            <v>M12</v>
          </cell>
          <cell r="H146" t="str">
            <v>ﾒｰｶｰ支給</v>
          </cell>
          <cell r="I146" t="str">
            <v>京都ﾌﾟﾚｽ新和支給</v>
          </cell>
          <cell r="J146" t="str">
            <v>田川</v>
          </cell>
          <cell r="K146" t="str">
            <v>受給品</v>
          </cell>
        </row>
        <row r="147">
          <cell r="F147" t="str">
            <v>RS</v>
          </cell>
          <cell r="G147" t="str">
            <v>M12</v>
          </cell>
          <cell r="H147" t="str">
            <v>樹脂</v>
          </cell>
          <cell r="I147" t="str">
            <v>樹脂</v>
          </cell>
          <cell r="J147" t="str">
            <v>坂上</v>
          </cell>
        </row>
        <row r="148">
          <cell r="F148" t="str">
            <v>RZ</v>
          </cell>
          <cell r="G148" t="str">
            <v>M12</v>
          </cell>
          <cell r="H148" t="str">
            <v>ｼｬｼ</v>
          </cell>
          <cell r="I148" t="str">
            <v>同期</v>
          </cell>
          <cell r="J148" t="str">
            <v>坂上</v>
          </cell>
        </row>
        <row r="149">
          <cell r="F149" t="str">
            <v>SW</v>
          </cell>
          <cell r="G149" t="str">
            <v>SV</v>
          </cell>
          <cell r="H149" t="str">
            <v>SV</v>
          </cell>
        </row>
        <row r="150">
          <cell r="F150" t="str">
            <v>XL</v>
          </cell>
          <cell r="G150" t="str">
            <v>SV</v>
          </cell>
          <cell r="H150" t="str">
            <v>SV</v>
          </cell>
        </row>
        <row r="151">
          <cell r="F151" t="str">
            <v>ZA</v>
          </cell>
          <cell r="G151" t="str">
            <v>SV</v>
          </cell>
          <cell r="H151" t="str">
            <v>SV</v>
          </cell>
        </row>
        <row r="152">
          <cell r="F152" t="str">
            <v>ZC</v>
          </cell>
          <cell r="G152" t="str">
            <v>SV</v>
          </cell>
          <cell r="H152" t="str">
            <v>SV</v>
          </cell>
        </row>
        <row r="153">
          <cell r="F153" t="str">
            <v>ZE</v>
          </cell>
          <cell r="G153" t="str">
            <v>SV</v>
          </cell>
          <cell r="H153" t="str">
            <v>SV</v>
          </cell>
        </row>
        <row r="154">
          <cell r="F154" t="str">
            <v>ZF</v>
          </cell>
          <cell r="G154" t="str">
            <v>SV</v>
          </cell>
          <cell r="H154" t="str">
            <v>SV</v>
          </cell>
        </row>
        <row r="155">
          <cell r="F155" t="str">
            <v>ZG</v>
          </cell>
          <cell r="G155" t="str">
            <v>SV</v>
          </cell>
          <cell r="H155" t="str">
            <v>SV</v>
          </cell>
        </row>
        <row r="156">
          <cell r="F156" t="str">
            <v>ZJ</v>
          </cell>
          <cell r="G156" t="str">
            <v>SV</v>
          </cell>
          <cell r="H156" t="str">
            <v>SV</v>
          </cell>
        </row>
        <row r="157">
          <cell r="F157" t="str">
            <v>ZK</v>
          </cell>
          <cell r="G157" t="str">
            <v>SV</v>
          </cell>
          <cell r="H157" t="str">
            <v>SV</v>
          </cell>
        </row>
        <row r="158">
          <cell r="F158" t="str">
            <v>ZL</v>
          </cell>
          <cell r="G158" t="str">
            <v>SV</v>
          </cell>
          <cell r="H158" t="str">
            <v>SV</v>
          </cell>
        </row>
        <row r="159">
          <cell r="F159" t="str">
            <v>ZN</v>
          </cell>
          <cell r="G159" t="str">
            <v>SV</v>
          </cell>
          <cell r="H159" t="str">
            <v>SV</v>
          </cell>
        </row>
        <row r="160">
          <cell r="F160" t="str">
            <v>ZP</v>
          </cell>
          <cell r="G160" t="str">
            <v>SV</v>
          </cell>
          <cell r="H160" t="str">
            <v>SV</v>
          </cell>
        </row>
        <row r="161">
          <cell r="F161" t="str">
            <v>ZS</v>
          </cell>
          <cell r="G161" t="str">
            <v>SV</v>
          </cell>
          <cell r="H161" t="str">
            <v>SV</v>
          </cell>
        </row>
        <row r="162">
          <cell r="F162" t="str">
            <v>ZT</v>
          </cell>
          <cell r="G162" t="str">
            <v>SV</v>
          </cell>
          <cell r="H162" t="str">
            <v>SV</v>
          </cell>
        </row>
        <row r="163">
          <cell r="F163" t="str">
            <v>ZU</v>
          </cell>
          <cell r="G163" t="str">
            <v>SV</v>
          </cell>
          <cell r="H163" t="str">
            <v>SV</v>
          </cell>
        </row>
        <row r="164">
          <cell r="F164" t="str">
            <v>ZX</v>
          </cell>
          <cell r="G164" t="str">
            <v>SV</v>
          </cell>
          <cell r="H164" t="str">
            <v>SV</v>
          </cell>
        </row>
        <row r="165">
          <cell r="F165" t="str">
            <v>ZY</v>
          </cell>
          <cell r="G165" t="str">
            <v>SV</v>
          </cell>
          <cell r="H165" t="str">
            <v>SV</v>
          </cell>
        </row>
        <row r="166">
          <cell r="F166" t="str">
            <v>AW</v>
          </cell>
          <cell r="G166" t="str">
            <v>W11</v>
          </cell>
          <cell r="H166" t="str">
            <v>ｼｬｼ</v>
          </cell>
          <cell r="I166" t="str">
            <v>ｴﾝｼﾞﾝ受給品</v>
          </cell>
        </row>
        <row r="167">
          <cell r="F167" t="str">
            <v>PF</v>
          </cell>
          <cell r="G167" t="str">
            <v>W11</v>
          </cell>
          <cell r="H167" t="str">
            <v>ﾄﾘﾑ</v>
          </cell>
          <cell r="I167" t="str">
            <v>ﾄﾘﾑSTD</v>
          </cell>
        </row>
        <row r="168">
          <cell r="F168" t="str">
            <v>W1</v>
          </cell>
          <cell r="G168" t="str">
            <v>W11</v>
          </cell>
          <cell r="H168" t="str">
            <v>ﾄﾘﾑ</v>
          </cell>
          <cell r="I168" t="str">
            <v>ｲﾝｽﾄｻﾌﾞ</v>
          </cell>
        </row>
        <row r="169">
          <cell r="F169" t="str">
            <v>W2</v>
          </cell>
          <cell r="G169" t="str">
            <v>W11</v>
          </cell>
          <cell r="H169" t="str">
            <v>ﾒﾀﾙ</v>
          </cell>
          <cell r="I169" t="str">
            <v>一般</v>
          </cell>
        </row>
        <row r="170">
          <cell r="F170" t="str">
            <v>W3</v>
          </cell>
          <cell r="G170" t="str">
            <v>W11</v>
          </cell>
          <cell r="H170" t="str">
            <v>ﾄﾘﾑ</v>
          </cell>
          <cell r="I170" t="str">
            <v>一般</v>
          </cell>
        </row>
        <row r="171">
          <cell r="F171" t="str">
            <v>W4</v>
          </cell>
          <cell r="G171" t="str">
            <v>W11</v>
          </cell>
          <cell r="H171" t="str">
            <v>ｼｬｼ</v>
          </cell>
          <cell r="I171" t="str">
            <v>一般</v>
          </cell>
        </row>
        <row r="172">
          <cell r="F172" t="str">
            <v>W5</v>
          </cell>
          <cell r="G172" t="str">
            <v>W11</v>
          </cell>
          <cell r="H172" t="str">
            <v>ｼｬｼ</v>
          </cell>
          <cell r="I172" t="str">
            <v>新部品庫棟1Fﾋﾟｯｷﾝｸﾞ</v>
          </cell>
        </row>
        <row r="173">
          <cell r="F173" t="str">
            <v>W6</v>
          </cell>
          <cell r="G173" t="str">
            <v>W11</v>
          </cell>
          <cell r="H173" t="str">
            <v>ﾍﾟｲﾝﾄ</v>
          </cell>
          <cell r="I173" t="str">
            <v>ﾍﾟｲﾝﾄ</v>
          </cell>
        </row>
        <row r="174">
          <cell r="F174" t="str">
            <v>W7</v>
          </cell>
          <cell r="G174" t="str">
            <v>W11</v>
          </cell>
          <cell r="H174" t="str">
            <v>ﾒｰｶｰ支給</v>
          </cell>
          <cell r="I174" t="str">
            <v>ﾒﾀﾙ支給</v>
          </cell>
        </row>
        <row r="175">
          <cell r="F175" t="str">
            <v>W8</v>
          </cell>
          <cell r="G175" t="str">
            <v>W11</v>
          </cell>
          <cell r="H175" t="str">
            <v>ﾒｰｶｰ支給</v>
          </cell>
          <cell r="I175" t="str">
            <v>ﾄﾘﾑ支給</v>
          </cell>
        </row>
        <row r="176">
          <cell r="F176" t="str">
            <v>W9</v>
          </cell>
          <cell r="G176" t="str">
            <v>W11</v>
          </cell>
          <cell r="H176" t="str">
            <v>ﾒｰｶｰ支給</v>
          </cell>
          <cell r="I176" t="str">
            <v>ｼｬｼ支給</v>
          </cell>
          <cell r="J176" t="str">
            <v>　</v>
          </cell>
        </row>
        <row r="177">
          <cell r="F177" t="str">
            <v>WD</v>
          </cell>
          <cell r="G177" t="str">
            <v>W11</v>
          </cell>
          <cell r="H177" t="str">
            <v>ｼｬｼ</v>
          </cell>
          <cell r="I177" t="str">
            <v>ﾐｯｼｮﾝ受給品</v>
          </cell>
        </row>
        <row r="178">
          <cell r="F178" t="str">
            <v>WG</v>
          </cell>
          <cell r="G178" t="str">
            <v>W11</v>
          </cell>
          <cell r="H178" t="str">
            <v>ﾄﾘﾑ</v>
          </cell>
          <cell r="I178" t="str">
            <v>1Fﾋﾟｯｷﾝｸﾞ</v>
          </cell>
        </row>
        <row r="179">
          <cell r="F179" t="str">
            <v>WO</v>
          </cell>
          <cell r="G179" t="str">
            <v>W11</v>
          </cell>
          <cell r="H179" t="str">
            <v>ｼｬｼ</v>
          </cell>
          <cell r="I179" t="str">
            <v>取扱説明書</v>
          </cell>
        </row>
        <row r="180">
          <cell r="F180" t="str">
            <v>WS</v>
          </cell>
          <cell r="G180" t="str">
            <v>W11</v>
          </cell>
          <cell r="H180" t="str">
            <v>樹脂</v>
          </cell>
          <cell r="I180" t="str">
            <v>樹脂</v>
          </cell>
        </row>
        <row r="181">
          <cell r="F181" t="str">
            <v>WU</v>
          </cell>
          <cell r="G181" t="str">
            <v>W11</v>
          </cell>
          <cell r="H181" t="str">
            <v>ｼｬｼ</v>
          </cell>
          <cell r="I181" t="str">
            <v>ｱｸｽﾙｻﾌﾞ</v>
          </cell>
        </row>
        <row r="182">
          <cell r="F182" t="str">
            <v>WZ</v>
          </cell>
          <cell r="G182" t="str">
            <v>W11</v>
          </cell>
          <cell r="H182" t="str">
            <v>ｼｬｼ</v>
          </cell>
          <cell r="I182" t="str">
            <v>同期</v>
          </cell>
        </row>
        <row r="183">
          <cell r="F183" t="str">
            <v>E2</v>
          </cell>
          <cell r="G183" t="str">
            <v>Y11</v>
          </cell>
          <cell r="H183" t="str">
            <v>ﾒﾀﾙ</v>
          </cell>
          <cell r="I183" t="str">
            <v>一般</v>
          </cell>
        </row>
        <row r="184">
          <cell r="F184" t="str">
            <v>E7</v>
          </cell>
          <cell r="G184" t="str">
            <v>Y11</v>
          </cell>
          <cell r="H184" t="str">
            <v>ﾒｰｶｰ支給</v>
          </cell>
          <cell r="I184" t="str">
            <v>ﾒﾀﾙ支給</v>
          </cell>
        </row>
        <row r="185">
          <cell r="F185" t="str">
            <v>E1</v>
          </cell>
          <cell r="G185" t="str">
            <v>Y11</v>
          </cell>
          <cell r="H185" t="str">
            <v>ﾄﾘﾑ</v>
          </cell>
          <cell r="I185" t="str">
            <v>ｲﾝｽﾄｻﾌﾞ</v>
          </cell>
        </row>
        <row r="186">
          <cell r="F186" t="str">
            <v>E3</v>
          </cell>
          <cell r="G186" t="str">
            <v>Y11</v>
          </cell>
          <cell r="H186" t="str">
            <v>ﾄﾘﾑ</v>
          </cell>
          <cell r="I186" t="str">
            <v>一般</v>
          </cell>
        </row>
        <row r="187">
          <cell r="F187" t="str">
            <v>EG</v>
          </cell>
          <cell r="G187" t="str">
            <v>Y11</v>
          </cell>
          <cell r="H187" t="str">
            <v>ﾄﾘﾑ</v>
          </cell>
          <cell r="I187" t="str">
            <v>IFﾋﾟｯｷﾝｸﾞ</v>
          </cell>
        </row>
        <row r="188">
          <cell r="F188" t="str">
            <v>E8</v>
          </cell>
          <cell r="G188" t="str">
            <v>Y11</v>
          </cell>
          <cell r="H188" t="str">
            <v>ﾒｰｶｰ支給</v>
          </cell>
          <cell r="I188" t="str">
            <v>ﾄﾘﾑ支給</v>
          </cell>
        </row>
        <row r="189">
          <cell r="F189" t="str">
            <v>E4</v>
          </cell>
          <cell r="G189" t="str">
            <v>Y11</v>
          </cell>
          <cell r="H189" t="str">
            <v>ｼｬｼ</v>
          </cell>
          <cell r="I189" t="str">
            <v>一般</v>
          </cell>
        </row>
        <row r="190">
          <cell r="F190" t="str">
            <v>E5</v>
          </cell>
          <cell r="G190" t="str">
            <v>Y11</v>
          </cell>
          <cell r="H190" t="str">
            <v>ｼｬｼ</v>
          </cell>
          <cell r="I190" t="str">
            <v>組立ﾋﾟｯｷﾝｸﾞ</v>
          </cell>
        </row>
        <row r="191">
          <cell r="F191" t="str">
            <v>ES</v>
          </cell>
          <cell r="G191" t="str">
            <v>Y11</v>
          </cell>
          <cell r="H191" t="str">
            <v>ｼｬｼ</v>
          </cell>
          <cell r="I191" t="str">
            <v>樹脂</v>
          </cell>
        </row>
        <row r="192">
          <cell r="F192" t="str">
            <v>EZ</v>
          </cell>
          <cell r="G192" t="str">
            <v>Y11</v>
          </cell>
          <cell r="H192" t="str">
            <v>ｼｬｼ</v>
          </cell>
          <cell r="I192" t="str">
            <v>同期</v>
          </cell>
        </row>
        <row r="193">
          <cell r="F193" t="str">
            <v>E9</v>
          </cell>
          <cell r="G193" t="str">
            <v>Y11</v>
          </cell>
          <cell r="H193" t="str">
            <v>ﾒｰｶｰ支給</v>
          </cell>
          <cell r="I193" t="str">
            <v>ｼｬｼ支給</v>
          </cell>
        </row>
        <row r="194">
          <cell r="F194" t="str">
            <v>E0</v>
          </cell>
          <cell r="G194" t="str">
            <v>Y11</v>
          </cell>
          <cell r="H194" t="str">
            <v>ｼｬｼ</v>
          </cell>
          <cell r="I194" t="str">
            <v>取扱説明書</v>
          </cell>
        </row>
        <row r="195">
          <cell r="F195" t="str">
            <v>PD</v>
          </cell>
          <cell r="G195" t="str">
            <v>Y11</v>
          </cell>
          <cell r="H195" t="str">
            <v>ﾄﾘﾑ</v>
          </cell>
          <cell r="I195" t="str">
            <v>ﾄﾘﾑSTD</v>
          </cell>
        </row>
        <row r="196">
          <cell r="F196" t="str">
            <v>PF</v>
          </cell>
          <cell r="G196" t="str">
            <v>Y11</v>
          </cell>
          <cell r="H196" t="str">
            <v>ｼｬｼ</v>
          </cell>
          <cell r="I196" t="str">
            <v>ｼｬｼSTD</v>
          </cell>
        </row>
        <row r="197">
          <cell r="F197" t="str">
            <v>YA</v>
          </cell>
          <cell r="G197" t="str">
            <v>Y11</v>
          </cell>
          <cell r="H197" t="str">
            <v>ｼｬｼ</v>
          </cell>
          <cell r="I197" t="str">
            <v>ｴﾝｼﾞﾝ受給品</v>
          </cell>
        </row>
        <row r="198">
          <cell r="F198" t="str">
            <v>YB</v>
          </cell>
          <cell r="G198" t="str">
            <v>Y11</v>
          </cell>
          <cell r="H198" t="str">
            <v>ｼｬｼ</v>
          </cell>
          <cell r="I198" t="str">
            <v>ｱｸｽﾙ受給品</v>
          </cell>
        </row>
        <row r="199">
          <cell r="F199" t="str">
            <v>YC</v>
          </cell>
          <cell r="G199" t="str">
            <v>Y11</v>
          </cell>
          <cell r="H199" t="str">
            <v>ｼｬｼ</v>
          </cell>
          <cell r="I199" t="str">
            <v>D/SHAFT受給品</v>
          </cell>
        </row>
        <row r="200">
          <cell r="F200" t="str">
            <v>YD</v>
          </cell>
          <cell r="G200" t="str">
            <v>Y11</v>
          </cell>
          <cell r="H200" t="str">
            <v>ｼｬｼ</v>
          </cell>
          <cell r="I200" t="str">
            <v>T/MISSION受給品</v>
          </cell>
        </row>
        <row r="201">
          <cell r="F201" t="str">
            <v>YF</v>
          </cell>
          <cell r="G201" t="str">
            <v>Y11</v>
          </cell>
          <cell r="H201" t="str">
            <v>ｼｬｼ</v>
          </cell>
          <cell r="I201" t="str">
            <v>MBR LINK受給品</v>
          </cell>
        </row>
        <row r="202">
          <cell r="F202" t="str">
            <v>YH</v>
          </cell>
          <cell r="G202" t="str">
            <v>Y11</v>
          </cell>
          <cell r="H202" t="str">
            <v>ﾄﾘﾑ</v>
          </cell>
          <cell r="I202" t="str">
            <v>輸入品</v>
          </cell>
        </row>
        <row r="203">
          <cell r="F203" t="str">
            <v>YJ</v>
          </cell>
          <cell r="G203" t="str">
            <v>Y11</v>
          </cell>
          <cell r="H203" t="str">
            <v>ｼｬｼ</v>
          </cell>
          <cell r="I203" t="str">
            <v>ENGINE/MISSION受給品</v>
          </cell>
        </row>
        <row r="204">
          <cell r="F204" t="str">
            <v>YP</v>
          </cell>
          <cell r="G204" t="str">
            <v>Y11</v>
          </cell>
          <cell r="H204" t="str">
            <v>ﾌﾟﾚｽ</v>
          </cell>
          <cell r="I204" t="str">
            <v>ﾌﾟﾚｽ受給品</v>
          </cell>
        </row>
        <row r="205">
          <cell r="F205" t="str">
            <v>YL</v>
          </cell>
          <cell r="G205" t="str">
            <v>Y11</v>
          </cell>
          <cell r="H205" t="str">
            <v>ｼｬｼ</v>
          </cell>
          <cell r="I205" t="str">
            <v>AXLE SUB受給品</v>
          </cell>
        </row>
        <row r="206">
          <cell r="F206" t="str">
            <v>YN</v>
          </cell>
          <cell r="G206" t="str">
            <v>Y11</v>
          </cell>
          <cell r="H206" t="str">
            <v>ﾌﾟﾚｽ</v>
          </cell>
          <cell r="I206" t="str">
            <v>ﾌﾟﾚｽ受給品</v>
          </cell>
        </row>
        <row r="207">
          <cell r="F207" t="str">
            <v>YM</v>
          </cell>
          <cell r="G207" t="str">
            <v>Y11</v>
          </cell>
          <cell r="H207" t="str">
            <v>ﾒﾀﾙ</v>
          </cell>
          <cell r="I207" t="str">
            <v>ﾒﾀﾙｻﾌﾞ受給品</v>
          </cell>
        </row>
        <row r="208">
          <cell r="F208" t="str">
            <v>YW</v>
          </cell>
          <cell r="G208" t="str">
            <v>Y11</v>
          </cell>
          <cell r="H208" t="str">
            <v>ｼｬｼ</v>
          </cell>
          <cell r="I208" t="str">
            <v>WHEEL受給品</v>
          </cell>
        </row>
        <row r="209">
          <cell r="F209" t="str">
            <v>YY</v>
          </cell>
          <cell r="G209" t="str">
            <v>Y11</v>
          </cell>
          <cell r="H209" t="str">
            <v>ｼｬｼ</v>
          </cell>
          <cell r="I209" t="str">
            <v>CATCON受給品</v>
          </cell>
        </row>
        <row r="210">
          <cell r="F210" t="str">
            <v>AF</v>
          </cell>
          <cell r="G210" t="str">
            <v>Y31</v>
          </cell>
          <cell r="H210" t="str">
            <v>ｼｬｼ</v>
          </cell>
          <cell r="I210" t="str">
            <v>ENGINE受給品</v>
          </cell>
          <cell r="J210" t="str">
            <v>田川</v>
          </cell>
          <cell r="K210" t="str">
            <v>受給品</v>
          </cell>
        </row>
        <row r="211">
          <cell r="F211" t="str">
            <v>F1</v>
          </cell>
          <cell r="G211" t="str">
            <v>Y31</v>
          </cell>
          <cell r="H211" t="str">
            <v>ﾄﾘﾑ</v>
          </cell>
          <cell r="I211" t="str">
            <v>ｲﾝｽﾄｻﾌﾞ</v>
          </cell>
          <cell r="J211" t="str">
            <v>本田</v>
          </cell>
        </row>
        <row r="212">
          <cell r="F212" t="str">
            <v>F2</v>
          </cell>
          <cell r="G212" t="str">
            <v>Y31</v>
          </cell>
          <cell r="H212" t="str">
            <v>ﾒﾀﾙ</v>
          </cell>
          <cell r="I212" t="str">
            <v>一般</v>
          </cell>
          <cell r="J212" t="str">
            <v>桑野</v>
          </cell>
        </row>
        <row r="213">
          <cell r="F213" t="str">
            <v>F3</v>
          </cell>
          <cell r="G213" t="str">
            <v>Y31</v>
          </cell>
          <cell r="H213" t="str">
            <v>ﾄﾘﾑ</v>
          </cell>
          <cell r="I213" t="str">
            <v>一般</v>
          </cell>
          <cell r="J213" t="str">
            <v>本田</v>
          </cell>
        </row>
        <row r="214">
          <cell r="F214" t="str">
            <v>F4</v>
          </cell>
          <cell r="G214" t="str">
            <v>Y31</v>
          </cell>
          <cell r="H214" t="str">
            <v>ｼｬｼ</v>
          </cell>
          <cell r="I214" t="str">
            <v>一般</v>
          </cell>
          <cell r="J214" t="str">
            <v>桑野</v>
          </cell>
        </row>
        <row r="215">
          <cell r="F215" t="str">
            <v>F5</v>
          </cell>
          <cell r="G215" t="str">
            <v>Y31</v>
          </cell>
          <cell r="H215" t="str">
            <v>ｼｬｼ</v>
          </cell>
          <cell r="I215" t="str">
            <v>新部品庫棟1Fﾋﾟｯｷﾝｸﾞ</v>
          </cell>
          <cell r="J215" t="str">
            <v>桑野</v>
          </cell>
        </row>
        <row r="216">
          <cell r="F216" t="str">
            <v>F7</v>
          </cell>
          <cell r="G216" t="str">
            <v>Y31</v>
          </cell>
          <cell r="H216" t="str">
            <v>ﾒｰｶｰ支給</v>
          </cell>
          <cell r="I216" t="str">
            <v>ﾒﾀﾙ支給</v>
          </cell>
          <cell r="J216" t="str">
            <v>桑野</v>
          </cell>
        </row>
        <row r="217">
          <cell r="F217" t="str">
            <v>F8</v>
          </cell>
          <cell r="G217" t="str">
            <v>Y31</v>
          </cell>
          <cell r="H217" t="str">
            <v>ﾒｰｶｰ支給</v>
          </cell>
          <cell r="I217" t="str">
            <v>ﾄﾘﾑ支給</v>
          </cell>
          <cell r="J217" t="str">
            <v>本田</v>
          </cell>
        </row>
        <row r="218">
          <cell r="F218" t="str">
            <v>F9</v>
          </cell>
          <cell r="G218" t="str">
            <v>Y31</v>
          </cell>
          <cell r="H218" t="str">
            <v>ﾒｰｶｰ支給</v>
          </cell>
          <cell r="I218" t="str">
            <v>ｼｬｼ支給</v>
          </cell>
          <cell r="J218" t="str">
            <v>桑野</v>
          </cell>
        </row>
        <row r="219">
          <cell r="F219" t="str">
            <v>FA</v>
          </cell>
          <cell r="G219" t="str">
            <v>Y31</v>
          </cell>
          <cell r="H219" t="str">
            <v>ｼｬｼ</v>
          </cell>
          <cell r="I219" t="str">
            <v>ENGINE受給品</v>
          </cell>
          <cell r="J219" t="str">
            <v>田川</v>
          </cell>
          <cell r="K219" t="str">
            <v>受給品</v>
          </cell>
        </row>
        <row r="220">
          <cell r="F220" t="str">
            <v>FB</v>
          </cell>
          <cell r="G220" t="str">
            <v>Y31</v>
          </cell>
          <cell r="H220" t="str">
            <v>ｼｬｼ</v>
          </cell>
          <cell r="I220" t="str">
            <v>AXLE受給品</v>
          </cell>
          <cell r="J220" t="str">
            <v>田川</v>
          </cell>
          <cell r="K220" t="str">
            <v>受給品</v>
          </cell>
        </row>
        <row r="221">
          <cell r="F221" t="str">
            <v>FC</v>
          </cell>
          <cell r="G221" t="str">
            <v>Y31</v>
          </cell>
          <cell r="H221" t="str">
            <v>ｼｬｼ</v>
          </cell>
          <cell r="I221" t="str">
            <v>F/DRIVE受給品</v>
          </cell>
          <cell r="J221" t="str">
            <v>田川</v>
          </cell>
          <cell r="K221" t="str">
            <v>受給品</v>
          </cell>
        </row>
        <row r="222">
          <cell r="F222" t="str">
            <v>FD</v>
          </cell>
          <cell r="G222" t="str">
            <v>Y31</v>
          </cell>
          <cell r="H222" t="str">
            <v>ｼｬｼ</v>
          </cell>
          <cell r="I222" t="str">
            <v>T/M受給品</v>
          </cell>
          <cell r="J222" t="str">
            <v>田川</v>
          </cell>
          <cell r="K222" t="str">
            <v>受給品</v>
          </cell>
        </row>
        <row r="223">
          <cell r="F223" t="str">
            <v>FE</v>
          </cell>
          <cell r="G223" t="str">
            <v>Y31</v>
          </cell>
          <cell r="H223" t="str">
            <v>ｼｬｼ</v>
          </cell>
          <cell r="I223" t="str">
            <v>LINK受給品</v>
          </cell>
          <cell r="J223" t="str">
            <v>田川</v>
          </cell>
          <cell r="K223" t="str">
            <v>受給品</v>
          </cell>
        </row>
        <row r="224">
          <cell r="F224" t="str">
            <v>FG</v>
          </cell>
          <cell r="G224" t="str">
            <v>Y31</v>
          </cell>
          <cell r="H224" t="str">
            <v>ﾄﾘﾑ</v>
          </cell>
          <cell r="I224" t="str">
            <v>1Fﾋﾟｯｷﾝｸﾞ</v>
          </cell>
          <cell r="J224" t="str">
            <v>本田</v>
          </cell>
        </row>
        <row r="225">
          <cell r="F225" t="str">
            <v>FH</v>
          </cell>
          <cell r="G225" t="str">
            <v>Y31</v>
          </cell>
          <cell r="H225" t="str">
            <v>ﾄﾘﾑ</v>
          </cell>
          <cell r="I225" t="str">
            <v>輸入品</v>
          </cell>
          <cell r="J225" t="str">
            <v>田川</v>
          </cell>
          <cell r="K225" t="str">
            <v>受給品</v>
          </cell>
        </row>
        <row r="226">
          <cell r="F226" t="str">
            <v>FI</v>
          </cell>
          <cell r="G226" t="str">
            <v>Y31</v>
          </cell>
          <cell r="H226" t="str">
            <v>ﾄﾘﾑ</v>
          </cell>
          <cell r="I226" t="str">
            <v>Zﾗｲﾝ共用</v>
          </cell>
          <cell r="J226" t="str">
            <v>本田</v>
          </cell>
        </row>
        <row r="227">
          <cell r="F227" t="str">
            <v>FK</v>
          </cell>
          <cell r="G227" t="str">
            <v>Y31</v>
          </cell>
          <cell r="H227" t="str">
            <v>ｼｬｼ</v>
          </cell>
          <cell r="I227" t="str">
            <v>Zﾗｲﾝ共用</v>
          </cell>
          <cell r="J227" t="str">
            <v>桑野</v>
          </cell>
        </row>
        <row r="228">
          <cell r="F228" t="str">
            <v>FM</v>
          </cell>
          <cell r="G228" t="str">
            <v>Y31</v>
          </cell>
          <cell r="H228" t="str">
            <v>ﾒﾀﾙ</v>
          </cell>
          <cell r="I228" t="str">
            <v>PANEL受給品</v>
          </cell>
          <cell r="J228" t="str">
            <v>田川</v>
          </cell>
          <cell r="K228" t="str">
            <v>受給品</v>
          </cell>
        </row>
        <row r="229">
          <cell r="F229" t="str">
            <v>FO</v>
          </cell>
          <cell r="G229" t="str">
            <v>Y31</v>
          </cell>
          <cell r="H229" t="str">
            <v>ｼｬｼ</v>
          </cell>
          <cell r="I229" t="str">
            <v>取扱説明書</v>
          </cell>
          <cell r="J229" t="str">
            <v>糟谷</v>
          </cell>
        </row>
        <row r="230">
          <cell r="F230" t="str">
            <v>FS</v>
          </cell>
          <cell r="G230" t="str">
            <v>Y31</v>
          </cell>
          <cell r="H230" t="str">
            <v>樹脂</v>
          </cell>
          <cell r="I230" t="str">
            <v>樹脂</v>
          </cell>
          <cell r="J230" t="str">
            <v>桑野</v>
          </cell>
        </row>
        <row r="231">
          <cell r="F231" t="str">
            <v>FU</v>
          </cell>
          <cell r="G231" t="str">
            <v>Y31</v>
          </cell>
          <cell r="H231" t="str">
            <v>ｼｬｼ</v>
          </cell>
          <cell r="I231" t="str">
            <v>ｱｸｽﾙｻﾌﾞ</v>
          </cell>
          <cell r="J231" t="str">
            <v>桑野</v>
          </cell>
        </row>
        <row r="232">
          <cell r="F232" t="str">
            <v>FW</v>
          </cell>
          <cell r="G232" t="str">
            <v>Y31</v>
          </cell>
          <cell r="H232" t="str">
            <v>ｼｬｼ</v>
          </cell>
          <cell r="I232" t="str">
            <v>WHEEL受給品</v>
          </cell>
          <cell r="J232" t="str">
            <v>田川</v>
          </cell>
          <cell r="K232" t="str">
            <v>受給品</v>
          </cell>
        </row>
        <row r="233">
          <cell r="F233" t="str">
            <v>FY</v>
          </cell>
          <cell r="G233" t="str">
            <v>Y31</v>
          </cell>
          <cell r="H233" t="str">
            <v>ｼｬｼ</v>
          </cell>
          <cell r="I233" t="str">
            <v>CATCON受給品</v>
          </cell>
          <cell r="J233" t="str">
            <v>田川</v>
          </cell>
          <cell r="K233" t="str">
            <v>受給品</v>
          </cell>
        </row>
        <row r="234">
          <cell r="F234" t="str">
            <v>FZ</v>
          </cell>
          <cell r="G234" t="str">
            <v>Y31</v>
          </cell>
          <cell r="H234" t="str">
            <v>ｼｬｼ</v>
          </cell>
          <cell r="I234" t="str">
            <v>同期</v>
          </cell>
          <cell r="J234" t="str">
            <v>桑野</v>
          </cell>
        </row>
        <row r="235">
          <cell r="F235" t="str">
            <v>H3</v>
          </cell>
          <cell r="G235" t="str">
            <v>Y31</v>
          </cell>
          <cell r="H235" t="str">
            <v>ﾄﾘﾑ</v>
          </cell>
          <cell r="I235" t="str">
            <v>一般</v>
          </cell>
        </row>
        <row r="236">
          <cell r="F236" t="str">
            <v>H4</v>
          </cell>
          <cell r="G236" t="str">
            <v>Y31</v>
          </cell>
          <cell r="H236" t="str">
            <v>ｼｬｼ</v>
          </cell>
          <cell r="I236" t="str">
            <v>一般</v>
          </cell>
        </row>
        <row r="237">
          <cell r="F237" t="str">
            <v>PA</v>
          </cell>
          <cell r="G237" t="str">
            <v>Y31</v>
          </cell>
          <cell r="H237" t="str">
            <v>ﾒﾀﾙ</v>
          </cell>
          <cell r="I237" t="str">
            <v>ﾒﾀﾙSTD</v>
          </cell>
          <cell r="J237" t="str">
            <v>桑野</v>
          </cell>
          <cell r="K237" t="str">
            <v>ＳＴＤ</v>
          </cell>
        </row>
        <row r="238">
          <cell r="F238" t="str">
            <v>PE</v>
          </cell>
          <cell r="G238" t="str">
            <v>Y31</v>
          </cell>
          <cell r="H238" t="str">
            <v>ﾄﾘﾑ</v>
          </cell>
          <cell r="I238" t="str">
            <v>ﾄﾘﾑSTD</v>
          </cell>
          <cell r="J238" t="str">
            <v>桑野</v>
          </cell>
          <cell r="K238" t="str">
            <v>ＳＴＤ</v>
          </cell>
        </row>
        <row r="239">
          <cell r="F239" t="str">
            <v>PH</v>
          </cell>
          <cell r="G239" t="str">
            <v>Y31</v>
          </cell>
          <cell r="H239" t="str">
            <v>ｼｬｼ</v>
          </cell>
          <cell r="I239" t="str">
            <v>ｼｬｼSTD</v>
          </cell>
          <cell r="J239" t="str">
            <v>桑野</v>
          </cell>
          <cell r="K239" t="str">
            <v>ＳＴＤ</v>
          </cell>
        </row>
        <row r="240">
          <cell r="F240" t="str">
            <v>PJ</v>
          </cell>
          <cell r="G240" t="str">
            <v>Y31</v>
          </cell>
          <cell r="H240" t="str">
            <v>ｼｬｼ</v>
          </cell>
          <cell r="I240" t="str">
            <v>ｲﾝｽﾄｻﾌﾞSTD</v>
          </cell>
          <cell r="J240" t="str">
            <v>桑野</v>
          </cell>
          <cell r="K240" t="str">
            <v>ＳＴＤ</v>
          </cell>
        </row>
        <row r="241">
          <cell r="F241" t="str">
            <v>PK</v>
          </cell>
          <cell r="G241" t="str">
            <v>Y31</v>
          </cell>
          <cell r="H241" t="str">
            <v>樹脂</v>
          </cell>
          <cell r="I241" t="str">
            <v>樹脂STD</v>
          </cell>
          <cell r="J241" t="str">
            <v>桑野</v>
          </cell>
          <cell r="K241" t="str">
            <v>ＳＴＤ</v>
          </cell>
        </row>
        <row r="242">
          <cell r="F242" t="str">
            <v>AG</v>
          </cell>
          <cell r="G242" t="str">
            <v>Y61</v>
          </cell>
          <cell r="H242" t="str">
            <v>ｼｬｼ</v>
          </cell>
          <cell r="I242" t="str">
            <v>ENGINE受給品</v>
          </cell>
          <cell r="J242" t="str">
            <v>高橋</v>
          </cell>
          <cell r="K242" t="str">
            <v>受給品</v>
          </cell>
        </row>
        <row r="243">
          <cell r="F243" t="str">
            <v>BC</v>
          </cell>
          <cell r="G243" t="str">
            <v>Y61</v>
          </cell>
          <cell r="H243" t="str">
            <v>ｼｬｼ</v>
          </cell>
          <cell r="I243" t="str">
            <v>RR AXLE受給品</v>
          </cell>
          <cell r="J243" t="str">
            <v>田川</v>
          </cell>
          <cell r="K243" t="str">
            <v>受給品</v>
          </cell>
        </row>
        <row r="244">
          <cell r="F244" t="str">
            <v>G1</v>
          </cell>
          <cell r="G244" t="str">
            <v>Y61</v>
          </cell>
          <cell r="H244" t="str">
            <v>ﾄﾉｯｸｽ</v>
          </cell>
          <cell r="I244" t="str">
            <v>ﾄﾉｯｸｽﾒﾀﾙ</v>
          </cell>
          <cell r="J244" t="str">
            <v>小松</v>
          </cell>
        </row>
        <row r="245">
          <cell r="F245" t="str">
            <v>G2</v>
          </cell>
          <cell r="G245" t="str">
            <v>Y61</v>
          </cell>
          <cell r="H245" t="str">
            <v>ﾒﾀﾙ</v>
          </cell>
          <cell r="I245" t="str">
            <v>一般</v>
          </cell>
          <cell r="J245" t="str">
            <v>坂上</v>
          </cell>
        </row>
        <row r="246">
          <cell r="F246" t="str">
            <v>G3</v>
          </cell>
          <cell r="G246" t="str">
            <v>Y61</v>
          </cell>
          <cell r="H246" t="str">
            <v>ﾄﾘﾑ2F</v>
          </cell>
          <cell r="I246" t="str">
            <v>2F一般</v>
          </cell>
          <cell r="J246" t="str">
            <v>畑本</v>
          </cell>
        </row>
        <row r="247">
          <cell r="F247" t="str">
            <v>G4</v>
          </cell>
          <cell r="G247" t="str">
            <v>Y61</v>
          </cell>
          <cell r="H247" t="str">
            <v>ｼｬｼ</v>
          </cell>
          <cell r="I247" t="str">
            <v>一般</v>
          </cell>
          <cell r="J247" t="str">
            <v>坂上</v>
          </cell>
        </row>
        <row r="248">
          <cell r="F248" t="str">
            <v>G5</v>
          </cell>
          <cell r="G248" t="str">
            <v>Y61</v>
          </cell>
          <cell r="H248" t="str">
            <v>ﾄﾘﾑ1F</v>
          </cell>
          <cell r="I248" t="str">
            <v>1F一般</v>
          </cell>
          <cell r="J248" t="str">
            <v>畑本</v>
          </cell>
        </row>
        <row r="249">
          <cell r="F249" t="str">
            <v>G6</v>
          </cell>
          <cell r="G249" t="str">
            <v>Y61</v>
          </cell>
          <cell r="H249" t="str">
            <v>ﾍﾟｲﾝﾄ</v>
          </cell>
          <cell r="I249" t="str">
            <v>ﾍﾟｲﾝﾄ</v>
          </cell>
          <cell r="J249" t="str">
            <v>畑本</v>
          </cell>
        </row>
        <row r="250">
          <cell r="F250" t="str">
            <v>G7</v>
          </cell>
          <cell r="G250" t="str">
            <v>Y61</v>
          </cell>
          <cell r="H250" t="str">
            <v>ﾒｰｶｰ支給</v>
          </cell>
          <cell r="I250" t="str">
            <v>ﾒﾀﾙ支給</v>
          </cell>
          <cell r="J250" t="str">
            <v>坂上</v>
          </cell>
        </row>
        <row r="251">
          <cell r="F251" t="str">
            <v>G8</v>
          </cell>
          <cell r="G251" t="str">
            <v>Y61</v>
          </cell>
          <cell r="H251" t="str">
            <v>ﾒｰｶｰ支給</v>
          </cell>
          <cell r="I251" t="str">
            <v>ﾄﾘﾑ支給</v>
          </cell>
          <cell r="J251" t="str">
            <v>畑本</v>
          </cell>
        </row>
        <row r="252">
          <cell r="F252" t="str">
            <v>G9</v>
          </cell>
          <cell r="G252" t="str">
            <v>Y61</v>
          </cell>
          <cell r="H252" t="str">
            <v>ﾒｰｶｰ支給</v>
          </cell>
          <cell r="I252" t="str">
            <v>ｼｬｼ支給</v>
          </cell>
          <cell r="J252" t="str">
            <v>坂上</v>
          </cell>
        </row>
        <row r="253">
          <cell r="F253" t="str">
            <v>GB</v>
          </cell>
          <cell r="G253" t="str">
            <v>Y61</v>
          </cell>
          <cell r="H253" t="str">
            <v>ｼｬｼ</v>
          </cell>
          <cell r="I253" t="str">
            <v>FR AXLE受給品</v>
          </cell>
          <cell r="J253" t="str">
            <v>田川</v>
          </cell>
          <cell r="K253" t="str">
            <v>受給品</v>
          </cell>
        </row>
        <row r="254">
          <cell r="F254" t="str">
            <v>GD</v>
          </cell>
          <cell r="G254" t="str">
            <v>Y61</v>
          </cell>
          <cell r="H254" t="str">
            <v>ｼｬｼ</v>
          </cell>
          <cell r="I254" t="str">
            <v>T/M受給品</v>
          </cell>
          <cell r="J254" t="str">
            <v>田川</v>
          </cell>
          <cell r="K254" t="str">
            <v>受給品</v>
          </cell>
        </row>
        <row r="255">
          <cell r="F255" t="str">
            <v>GE</v>
          </cell>
          <cell r="G255" t="str">
            <v>Y61</v>
          </cell>
          <cell r="H255" t="str">
            <v>ﾄﾘﾑ1F</v>
          </cell>
          <cell r="I255" t="str">
            <v>2Sﾋﾟｯｷﾝｸﾞ</v>
          </cell>
          <cell r="J255" t="str">
            <v>畑本</v>
          </cell>
        </row>
        <row r="256">
          <cell r="F256" t="str">
            <v>GF</v>
          </cell>
          <cell r="G256" t="str">
            <v>Y61</v>
          </cell>
          <cell r="H256" t="str">
            <v>ｼｬｼ</v>
          </cell>
          <cell r="I256" t="str">
            <v>FRAME受給品</v>
          </cell>
          <cell r="J256" t="str">
            <v>田川</v>
          </cell>
          <cell r="K256" t="str">
            <v>受給品</v>
          </cell>
        </row>
        <row r="257">
          <cell r="F257" t="str">
            <v>GG</v>
          </cell>
          <cell r="G257" t="str">
            <v>Y61</v>
          </cell>
          <cell r="H257" t="str">
            <v>ｼｬｼ</v>
          </cell>
          <cell r="I257" t="str">
            <v>Bﾗｲﾝ</v>
          </cell>
          <cell r="J257" t="str">
            <v>坂上</v>
          </cell>
        </row>
        <row r="258">
          <cell r="F258" t="str">
            <v>GH</v>
          </cell>
          <cell r="G258" t="str">
            <v>Y61</v>
          </cell>
          <cell r="H258" t="str">
            <v>ｼｬｼ</v>
          </cell>
          <cell r="I258" t="str">
            <v>輸入品</v>
          </cell>
          <cell r="J258" t="str">
            <v>田川</v>
          </cell>
          <cell r="K258" t="str">
            <v>受給品</v>
          </cell>
        </row>
        <row r="259">
          <cell r="F259" t="str">
            <v>GI</v>
          </cell>
          <cell r="G259" t="str">
            <v>Y61</v>
          </cell>
          <cell r="H259" t="str">
            <v>ｼｬｼ</v>
          </cell>
          <cell r="I259" t="str">
            <v>2Sﾋﾟｯｷﾝｸﾞ</v>
          </cell>
          <cell r="J259" t="str">
            <v>坂上</v>
          </cell>
        </row>
        <row r="260">
          <cell r="F260" t="str">
            <v>GK</v>
          </cell>
          <cell r="G260" t="str">
            <v>Y61</v>
          </cell>
          <cell r="H260" t="str">
            <v>樹脂</v>
          </cell>
          <cell r="I260" t="str">
            <v>樹脂</v>
          </cell>
          <cell r="J260" t="str">
            <v>坂上</v>
          </cell>
        </row>
        <row r="261">
          <cell r="F261" t="str">
            <v>GL</v>
          </cell>
          <cell r="G261" t="str">
            <v>Y61</v>
          </cell>
          <cell r="H261" t="str">
            <v>ｼｬｼ</v>
          </cell>
          <cell r="I261" t="str">
            <v>ﾌｧｲﾅﾙ</v>
          </cell>
          <cell r="J261" t="str">
            <v>坂上</v>
          </cell>
        </row>
        <row r="262">
          <cell r="F262" t="str">
            <v>GM</v>
          </cell>
          <cell r="G262" t="str">
            <v>Y61</v>
          </cell>
          <cell r="H262" t="str">
            <v>ｼｬｼ</v>
          </cell>
          <cell r="I262" t="str">
            <v>BMPR受給品</v>
          </cell>
          <cell r="J262" t="str">
            <v>田川</v>
          </cell>
          <cell r="K262" t="str">
            <v>受給品</v>
          </cell>
        </row>
        <row r="263">
          <cell r="F263" t="str">
            <v>GO</v>
          </cell>
          <cell r="G263" t="str">
            <v>Y61</v>
          </cell>
          <cell r="H263" t="str">
            <v>ｼｬｼ</v>
          </cell>
          <cell r="I263" t="str">
            <v>取扱説明書</v>
          </cell>
          <cell r="J263" t="str">
            <v>糟谷</v>
          </cell>
        </row>
        <row r="264">
          <cell r="F264" t="str">
            <v>GZ</v>
          </cell>
          <cell r="G264" t="str">
            <v>Y61</v>
          </cell>
          <cell r="H264" t="str">
            <v>ｼｬｼ</v>
          </cell>
          <cell r="I264" t="str">
            <v>同期</v>
          </cell>
          <cell r="J264" t="str">
            <v>坂上</v>
          </cell>
        </row>
        <row r="265">
          <cell r="F265" t="str">
            <v>P2</v>
          </cell>
          <cell r="G265" t="str">
            <v>Y61</v>
          </cell>
          <cell r="H265" t="str">
            <v>ﾒﾀﾙ</v>
          </cell>
          <cell r="I265" t="str">
            <v>ﾒﾀﾙSTD</v>
          </cell>
          <cell r="J265" t="str">
            <v>坂上</v>
          </cell>
          <cell r="K265" t="str">
            <v>ＳＴＤ</v>
          </cell>
        </row>
        <row r="266">
          <cell r="F266" t="str">
            <v>P3</v>
          </cell>
          <cell r="G266" t="str">
            <v>Y61</v>
          </cell>
          <cell r="H266" t="str">
            <v>ﾄﾘﾑ2F</v>
          </cell>
          <cell r="I266" t="str">
            <v>2FﾄﾘﾑSTD</v>
          </cell>
          <cell r="J266" t="str">
            <v>畑本</v>
          </cell>
          <cell r="K266" t="str">
            <v>ＳＴＤ</v>
          </cell>
        </row>
        <row r="267">
          <cell r="F267" t="str">
            <v>P4</v>
          </cell>
          <cell r="G267" t="str">
            <v>Y61</v>
          </cell>
          <cell r="H267" t="str">
            <v>ｼｬｼ</v>
          </cell>
          <cell r="I267" t="str">
            <v>ｼｬｼSTD</v>
          </cell>
          <cell r="J267" t="str">
            <v>坂上</v>
          </cell>
          <cell r="K267" t="str">
            <v>ＳＴＤ</v>
          </cell>
        </row>
        <row r="268">
          <cell r="F268" t="str">
            <v>P5</v>
          </cell>
          <cell r="G268" t="str">
            <v>Y61</v>
          </cell>
          <cell r="H268" t="str">
            <v>ﾄﾘﾑ1F</v>
          </cell>
          <cell r="I268" t="str">
            <v>1FﾄﾘﾑSTD</v>
          </cell>
          <cell r="J268" t="str">
            <v>畑本</v>
          </cell>
          <cell r="K268" t="str">
            <v>ＳＴＤ</v>
          </cell>
        </row>
        <row r="269">
          <cell r="F269" t="str">
            <v>C1</v>
          </cell>
          <cell r="G269" t="str">
            <v>Y61(237)</v>
          </cell>
          <cell r="H269" t="str">
            <v>ﾄﾉｯｸｽ</v>
          </cell>
          <cell r="I269" t="str">
            <v>ﾄﾉｯｸｽﾄﾘﾑ</v>
          </cell>
        </row>
        <row r="270">
          <cell r="F270" t="str">
            <v>C2</v>
          </cell>
          <cell r="G270" t="str">
            <v>Y61(237)</v>
          </cell>
          <cell r="H270" t="str">
            <v>ﾒﾀﾙ</v>
          </cell>
          <cell r="I270" t="str">
            <v>一般</v>
          </cell>
        </row>
        <row r="271">
          <cell r="F271" t="str">
            <v>C3</v>
          </cell>
          <cell r="G271" t="str">
            <v>Y61(237)</v>
          </cell>
          <cell r="H271" t="str">
            <v>ﾄﾘﾑ2F</v>
          </cell>
          <cell r="I271" t="str">
            <v>ﾄﾘﾑ2F</v>
          </cell>
        </row>
        <row r="272">
          <cell r="F272" t="str">
            <v>C4</v>
          </cell>
          <cell r="G272" t="str">
            <v>Y61(237)</v>
          </cell>
          <cell r="H272" t="str">
            <v>ｼｬｼ</v>
          </cell>
          <cell r="I272" t="str">
            <v>ｼｬｼ</v>
          </cell>
        </row>
        <row r="273">
          <cell r="F273" t="str">
            <v>C5</v>
          </cell>
          <cell r="G273" t="str">
            <v>Y61(237)</v>
          </cell>
          <cell r="H273" t="str">
            <v>ﾄﾘﾑ1F</v>
          </cell>
          <cell r="I273" t="str">
            <v>ﾄﾘﾑ1F</v>
          </cell>
        </row>
        <row r="274">
          <cell r="F274" t="str">
            <v>C7</v>
          </cell>
          <cell r="G274" t="str">
            <v>Y61(237)</v>
          </cell>
          <cell r="H274" t="str">
            <v>ﾒｰｶｰ支給</v>
          </cell>
          <cell r="I274" t="str">
            <v>ﾒﾀﾙ支給</v>
          </cell>
        </row>
        <row r="275">
          <cell r="F275" t="str">
            <v>C8</v>
          </cell>
          <cell r="G275" t="str">
            <v>Y61(237)</v>
          </cell>
          <cell r="H275" t="str">
            <v>ﾒｰｶｰ支給</v>
          </cell>
          <cell r="I275" t="str">
            <v>ﾄﾘﾑ支給</v>
          </cell>
        </row>
        <row r="276">
          <cell r="F276" t="str">
            <v>C9</v>
          </cell>
          <cell r="G276" t="str">
            <v>Y61(237)</v>
          </cell>
          <cell r="H276" t="str">
            <v>ﾒｰｶｰ支給</v>
          </cell>
          <cell r="I276" t="str">
            <v>ｼｬｼ支給</v>
          </cell>
        </row>
        <row r="277">
          <cell r="F277" t="str">
            <v>CE</v>
          </cell>
          <cell r="G277" t="str">
            <v>Y61(237)</v>
          </cell>
          <cell r="H277" t="str">
            <v>ﾄﾘﾑ1F</v>
          </cell>
          <cell r="I277" t="str">
            <v>2Sﾋﾟｯｷﾝｸﾞ</v>
          </cell>
        </row>
        <row r="278">
          <cell r="F278" t="str">
            <v>CG</v>
          </cell>
          <cell r="G278" t="str">
            <v>Y61(237)</v>
          </cell>
          <cell r="H278" t="str">
            <v>ｼｬｼ</v>
          </cell>
          <cell r="I278" t="str">
            <v>Bﾗｲﾝ</v>
          </cell>
        </row>
        <row r="279">
          <cell r="F279" t="str">
            <v>CK</v>
          </cell>
          <cell r="G279" t="str">
            <v>Y61(237)</v>
          </cell>
          <cell r="H279" t="str">
            <v>樹脂</v>
          </cell>
          <cell r="I279" t="str">
            <v>樹脂</v>
          </cell>
        </row>
        <row r="280">
          <cell r="F280" t="str">
            <v>CL</v>
          </cell>
          <cell r="G280" t="str">
            <v>Y61(237)</v>
          </cell>
          <cell r="H280" t="str">
            <v>ｼｬｼ</v>
          </cell>
          <cell r="I280" t="str">
            <v>ﾌｧｲﾅﾙ</v>
          </cell>
        </row>
        <row r="281">
          <cell r="F281" t="str">
            <v>CZ</v>
          </cell>
          <cell r="G281" t="str">
            <v>Y61(237)</v>
          </cell>
          <cell r="H281" t="str">
            <v>ｼｬｼ</v>
          </cell>
          <cell r="I281" t="str">
            <v>ｼｬｼ同期</v>
          </cell>
        </row>
        <row r="282">
          <cell r="F282" t="str">
            <v>PL</v>
          </cell>
          <cell r="G282" t="str">
            <v>Z32</v>
          </cell>
          <cell r="H282" t="str">
            <v>ｼｬｼ</v>
          </cell>
          <cell r="I282" t="str">
            <v>ｼｬｼSTD</v>
          </cell>
          <cell r="J282" t="str">
            <v>桑野</v>
          </cell>
          <cell r="K282" t="str">
            <v>ＳＴＤ</v>
          </cell>
        </row>
        <row r="283">
          <cell r="F283" t="str">
            <v>PT</v>
          </cell>
          <cell r="G283" t="str">
            <v>Z32</v>
          </cell>
          <cell r="H283" t="str">
            <v>ﾄﾘﾑ</v>
          </cell>
          <cell r="I283" t="str">
            <v>ﾄﾘﾑSTD</v>
          </cell>
          <cell r="J283" t="str">
            <v>桑野</v>
          </cell>
          <cell r="K283" t="str">
            <v>ＳＴＤ</v>
          </cell>
        </row>
        <row r="284">
          <cell r="F284" t="str">
            <v>Y1</v>
          </cell>
          <cell r="G284" t="str">
            <v>Z32</v>
          </cell>
          <cell r="H284" t="str">
            <v>ﾄﾘﾑ</v>
          </cell>
          <cell r="I284" t="str">
            <v>ｲﾝｽﾄｻﾌﾞ</v>
          </cell>
          <cell r="J284" t="str">
            <v>本田</v>
          </cell>
        </row>
        <row r="285">
          <cell r="F285" t="str">
            <v>Y2</v>
          </cell>
          <cell r="G285" t="str">
            <v>Z32</v>
          </cell>
          <cell r="H285" t="str">
            <v>ﾒﾀﾙ</v>
          </cell>
          <cell r="I285" t="str">
            <v>一般</v>
          </cell>
          <cell r="J285" t="str">
            <v>桑野</v>
          </cell>
        </row>
        <row r="286">
          <cell r="F286" t="str">
            <v>Y3</v>
          </cell>
          <cell r="G286" t="str">
            <v>Z32</v>
          </cell>
          <cell r="H286" t="str">
            <v>ﾄﾘﾑ</v>
          </cell>
          <cell r="I286" t="str">
            <v>一般</v>
          </cell>
          <cell r="J286" t="str">
            <v>本田</v>
          </cell>
        </row>
        <row r="287">
          <cell r="F287" t="str">
            <v>Y4</v>
          </cell>
          <cell r="G287" t="str">
            <v>Z32</v>
          </cell>
          <cell r="H287" t="str">
            <v>ｼｬｼ</v>
          </cell>
          <cell r="I287" t="str">
            <v>一般</v>
          </cell>
          <cell r="J287" t="str">
            <v>桑野</v>
          </cell>
        </row>
        <row r="288">
          <cell r="F288" t="str">
            <v>Y7</v>
          </cell>
          <cell r="G288" t="str">
            <v>Z32</v>
          </cell>
          <cell r="H288" t="str">
            <v>ﾒｰｶｰ支給</v>
          </cell>
          <cell r="I288" t="str">
            <v>ﾒﾀﾙ支給</v>
          </cell>
          <cell r="J288" t="str">
            <v>桑野</v>
          </cell>
        </row>
        <row r="289">
          <cell r="F289" t="str">
            <v>Y8</v>
          </cell>
          <cell r="G289" t="str">
            <v>Z32</v>
          </cell>
          <cell r="H289" t="str">
            <v>ﾒｰｶｰ支給</v>
          </cell>
          <cell r="I289" t="str">
            <v>ﾄﾘﾑ支給</v>
          </cell>
          <cell r="J289" t="str">
            <v>本田</v>
          </cell>
        </row>
        <row r="290">
          <cell r="F290" t="str">
            <v>Y9</v>
          </cell>
          <cell r="G290" t="str">
            <v>Z32</v>
          </cell>
          <cell r="H290" t="str">
            <v>ﾒｰｶｰ支給</v>
          </cell>
          <cell r="I290" t="str">
            <v>ｼｬｼ支給</v>
          </cell>
          <cell r="J290" t="str">
            <v>桑野</v>
          </cell>
        </row>
        <row r="291">
          <cell r="F291" t="str">
            <v>YB</v>
          </cell>
          <cell r="G291" t="str">
            <v>Z32</v>
          </cell>
          <cell r="H291" t="str">
            <v>ｼｬｼ</v>
          </cell>
          <cell r="I291" t="str">
            <v>AXLE受給品</v>
          </cell>
          <cell r="J291" t="str">
            <v>田川</v>
          </cell>
          <cell r="K291" t="str">
            <v>受給品</v>
          </cell>
        </row>
        <row r="292">
          <cell r="F292" t="str">
            <v>YC</v>
          </cell>
          <cell r="G292" t="str">
            <v>Z32</v>
          </cell>
          <cell r="H292" t="str">
            <v>ｼｬｼ</v>
          </cell>
          <cell r="I292" t="str">
            <v>AXLE受給品</v>
          </cell>
          <cell r="J292" t="str">
            <v>田川</v>
          </cell>
          <cell r="K292" t="str">
            <v>受給品</v>
          </cell>
        </row>
        <row r="293">
          <cell r="F293" t="str">
            <v>YD</v>
          </cell>
          <cell r="G293" t="str">
            <v>Z32</v>
          </cell>
          <cell r="H293" t="str">
            <v>ｼｬｼ</v>
          </cell>
          <cell r="I293" t="str">
            <v>T/M受給品</v>
          </cell>
          <cell r="J293" t="str">
            <v>田川</v>
          </cell>
          <cell r="K293" t="str">
            <v>受給品</v>
          </cell>
        </row>
        <row r="294">
          <cell r="F294" t="str">
            <v>YF</v>
          </cell>
          <cell r="G294" t="str">
            <v>Z32</v>
          </cell>
          <cell r="H294" t="str">
            <v>ｼｬｼ</v>
          </cell>
          <cell r="I294" t="str">
            <v>S/MEMBER受給品</v>
          </cell>
          <cell r="J294" t="str">
            <v>田川</v>
          </cell>
          <cell r="K294" t="str">
            <v>受給品</v>
          </cell>
        </row>
        <row r="295">
          <cell r="F295" t="str">
            <v>YH</v>
          </cell>
          <cell r="G295" t="str">
            <v>Z32</v>
          </cell>
          <cell r="H295" t="str">
            <v>ｼｬｼ</v>
          </cell>
          <cell r="I295" t="str">
            <v>SEAT保税受給品</v>
          </cell>
          <cell r="J295" t="str">
            <v>田川</v>
          </cell>
          <cell r="K295" t="str">
            <v>受給品</v>
          </cell>
        </row>
        <row r="296">
          <cell r="F296" t="str">
            <v>YJ</v>
          </cell>
          <cell r="G296" t="str">
            <v>Z32</v>
          </cell>
          <cell r="H296" t="str">
            <v>ｼｬｼ</v>
          </cell>
          <cell r="I296" t="str">
            <v>ENGINE受給品</v>
          </cell>
          <cell r="J296" t="str">
            <v>田川</v>
          </cell>
          <cell r="K296" t="str">
            <v>受給品</v>
          </cell>
        </row>
        <row r="297">
          <cell r="F297" t="str">
            <v>YO</v>
          </cell>
          <cell r="G297" t="str">
            <v>Z32</v>
          </cell>
          <cell r="H297" t="str">
            <v>ｼｬｼ</v>
          </cell>
          <cell r="I297" t="str">
            <v>取扱説明書</v>
          </cell>
          <cell r="J297" t="str">
            <v>糟谷</v>
          </cell>
        </row>
        <row r="298">
          <cell r="F298" t="str">
            <v>YS</v>
          </cell>
          <cell r="G298" t="str">
            <v>Z32</v>
          </cell>
          <cell r="H298" t="str">
            <v>樹脂</v>
          </cell>
          <cell r="I298" t="str">
            <v>樹脂</v>
          </cell>
          <cell r="J298" t="str">
            <v>桑野</v>
          </cell>
        </row>
        <row r="299">
          <cell r="F299" t="str">
            <v>YU</v>
          </cell>
          <cell r="G299" t="str">
            <v>Z32</v>
          </cell>
          <cell r="H299" t="str">
            <v>ｼｬｼ</v>
          </cell>
          <cell r="I299" t="str">
            <v>ｱｸｽﾙｻﾌﾞ</v>
          </cell>
          <cell r="J299" t="str">
            <v>桑野</v>
          </cell>
        </row>
        <row r="300">
          <cell r="F300" t="str">
            <v>YZ</v>
          </cell>
          <cell r="G300" t="str">
            <v>Z32</v>
          </cell>
          <cell r="H300" t="str">
            <v>ｼｬｼ</v>
          </cell>
          <cell r="I300" t="str">
            <v>同期</v>
          </cell>
          <cell r="J300" t="str">
            <v>桑野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"/>
      <sheetName val="수리결과"/>
      <sheetName val="국산화"/>
      <sheetName val="DWPM"/>
      <sheetName val="#REF"/>
      <sheetName val="대표경력"/>
      <sheetName val="연습"/>
      <sheetName val="업체별매출실적"/>
      <sheetName val="기본정보"/>
      <sheetName val="초기화면"/>
      <sheetName val="제품정보"/>
      <sheetName val="근태일지"/>
      <sheetName val="담당"/>
      <sheetName val="Sheet6"/>
      <sheetName val="공정능력외경"/>
      <sheetName val="불량현상별END"/>
      <sheetName val="생산2부(COL'M,U_J)"/>
      <sheetName val="통합data"/>
      <sheetName val="Sheet1"/>
      <sheetName val="B053 (990701)공정실적PP%계산"/>
      <sheetName val="PRDW30"/>
      <sheetName val="5.WIRE적용LIST"/>
      <sheetName val="WEIGHT"/>
      <sheetName val="교육계획"/>
      <sheetName val="Tbom-tot"/>
      <sheetName val="외주현황.wq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053_(990701)공정실적PP%계산"/>
      <sheetName val="3.PT개발계획"/>
      <sheetName val="FMEAPRO3"/>
      <sheetName val="DOM-競合車SPEC"/>
      <sheetName val="销售计划"/>
      <sheetName val="Headcount"/>
      <sheetName val="Sales_LT"/>
      <sheetName val="출입자명단"/>
      <sheetName val="ｴｱﾃﾞｨｽｸ"/>
      <sheetName val="업체별"/>
      <sheetName val="LX3.0 RR"/>
      <sheetName val="사정표"/>
      <sheetName val="전체현황"/>
      <sheetName val="PP%계산"/>
      <sheetName val="재질표"/>
      <sheetName val="3.일반사상"/>
      <sheetName val="금액"/>
      <sheetName val="TOTAL"/>
      <sheetName val="경비공통"/>
      <sheetName val="R&amp;D"/>
      <sheetName val="M1master"/>
      <sheetName val="공평7"/>
      <sheetName val="공평3"/>
      <sheetName val="첨부6)CAPA분석표"/>
      <sheetName val="평가표"/>
      <sheetName val="BAU"/>
      <sheetName val="GB-IC Villingen GG"/>
      <sheetName val="."/>
      <sheetName val="2"/>
      <sheetName val="1"/>
      <sheetName val="BOM"/>
      <sheetName val="MCT6"/>
      <sheetName val="산업판매입력"/>
      <sheetName val="임율"/>
      <sheetName val="13년임율"/>
      <sheetName val="Burnish"/>
      <sheetName val="Cost Reduction"/>
      <sheetName val="3620SE"/>
      <sheetName val="PC%계산"/>
      <sheetName val="ML"/>
      <sheetName val="단가2"/>
      <sheetName val="생산직"/>
      <sheetName val="ASSIGN"/>
      <sheetName val="hp_td_calc"/>
      <sheetName val="기초자료"/>
      <sheetName val="단가"/>
      <sheetName val="동아합의"/>
      <sheetName val="대외공문"/>
      <sheetName val="Eingaben"/>
      <sheetName val="대표자"/>
      <sheetName val="기타"/>
      <sheetName val="중공업 실적"/>
      <sheetName val="Sheet10"/>
      <sheetName val="125PIECE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B053_(990701)공정실적PP%계산1"/>
      <sheetName val="5_WIRE적용LIST"/>
      <sheetName val="외주현황_wq1"/>
      <sheetName val="LX3_0_RR"/>
      <sheetName val="3_PT개발계획"/>
      <sheetName val="3_일반사상"/>
      <sheetName val="GB-IC_Villingen_GG"/>
      <sheetName val="_"/>
      <sheetName val="JT3.0견적-구1"/>
      <sheetName val="월간단가"/>
      <sheetName val="data"/>
      <sheetName val="CD-실적"/>
      <sheetName val="MACRO1.XLM"/>
      <sheetName val="CVT산정"/>
      <sheetName val="BUS제원1"/>
      <sheetName val="DOOR"/>
      <sheetName val="CALENDAR"/>
      <sheetName val="5-1차수정"/>
      <sheetName val="진행 DATA (2)"/>
      <sheetName val="생계99ST"/>
      <sheetName val="차체"/>
      <sheetName val="(BS,CF)-BACK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확정실적"/>
      <sheetName val="금형표지"/>
      <sheetName val="검토사항"/>
      <sheetName val="1.2내수"/>
      <sheetName val="프로젝트"/>
      <sheetName val="부문손익"/>
      <sheetName val="일자별"/>
      <sheetName val="●일일실적"/>
      <sheetName val="RDLEVLST"/>
      <sheetName val="파일테이블"/>
      <sheetName val="차수"/>
      <sheetName val="재1"/>
      <sheetName val="구동"/>
      <sheetName val="폼관조직"/>
      <sheetName val="감사ⓚA"/>
      <sheetName val="추이도"/>
      <sheetName val="96수출"/>
      <sheetName val="일본출1"/>
      <sheetName val="공정별설비검토"/>
      <sheetName val="종합(PD,FD,RS)"/>
      <sheetName val="INPUT"/>
      <sheetName val="계산정보"/>
      <sheetName val="매출계획"/>
      <sheetName val="다목적갑"/>
      <sheetName val="HP1AMLIST"/>
      <sheetName val="예산계획"/>
      <sheetName val="매출종합.`09"/>
      <sheetName val="협조전"/>
      <sheetName val="AN43"/>
      <sheetName val="집연95"/>
      <sheetName val="CPK"/>
      <sheetName val="Tiburon"/>
      <sheetName val="차종별"/>
      <sheetName val="부품LIST"/>
      <sheetName val="원본"/>
      <sheetName val="2_2공정능력"/>
      <sheetName val="Auswahl"/>
      <sheetName val="진행_DATA_(2)"/>
      <sheetName val="1_2내수"/>
      <sheetName val="95계획"/>
      <sheetName val="재료(확정,11월19일)"/>
      <sheetName val="품의양"/>
      <sheetName val="RD제품개발투자비(매가)"/>
      <sheetName val="INVESTMENT (Hardware)"/>
      <sheetName val="인원"/>
      <sheetName val="Sheet5"/>
      <sheetName val="Sheet6 (3)"/>
      <sheetName val="95하U$가격"/>
      <sheetName val="Sheet3"/>
      <sheetName val="적용수량"/>
      <sheetName val="자재소요"/>
      <sheetName val="판매계획"/>
      <sheetName val="가공비(2)"/>
      <sheetName val="FUEL FILLER"/>
      <sheetName val="신고서.전"/>
      <sheetName val="Basic assumptions"/>
      <sheetName val="2-1"/>
      <sheetName val="PPS2"/>
      <sheetName val="GRACE"/>
      <sheetName val="RHN"/>
      <sheetName val="材料"/>
      <sheetName val="업무분장"/>
      <sheetName val="F4-F7"/>
      <sheetName val="진도현황"/>
      <sheetName val="생산"/>
      <sheetName val="카메라"/>
      <sheetName val="SPA원가"/>
      <sheetName val="계산DATA입력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내부결재용"/>
      <sheetName val="본부별팀별9911"/>
      <sheetName val="차체부품 INS REPORT(갑)"/>
      <sheetName val="본문"/>
      <sheetName val="major"/>
      <sheetName val="DAT(목표)"/>
      <sheetName val="LEASE4"/>
      <sheetName val="SM-NEW"/>
      <sheetName val="12-30"/>
      <sheetName val="미국"/>
      <sheetName val="BM_NEW2"/>
      <sheetName val="2.대외공문"/>
      <sheetName val="전부인쇄"/>
      <sheetName val="day"/>
      <sheetName val="초도발주서"/>
      <sheetName val="Sheet4"/>
      <sheetName val="p2-1"/>
      <sheetName val="명단"/>
      <sheetName val="현금경비중역"/>
      <sheetName val="Macro1"/>
      <sheetName val="순위"/>
      <sheetName val="Macro2"/>
      <sheetName val="단중표"/>
      <sheetName val="0000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환율기준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82150-39000"/>
      <sheetName val="재료율"/>
      <sheetName val="RC"/>
      <sheetName val="참조영역"/>
      <sheetName val="투자-국내2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_납촉자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KMCWD"/>
      <sheetName val="OPT손익 내수"/>
      <sheetName val="OPT손익 수출"/>
      <sheetName val="BACK DATA"/>
      <sheetName val="손익"/>
      <sheetName val="MH_생산"/>
      <sheetName val="10월작업불량"/>
      <sheetName val="정리"/>
      <sheetName val="VT원단위"/>
      <sheetName val="기초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CASE ASM"/>
      <sheetName val="14.1부"/>
      <sheetName val="생산1-1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옹벽1"/>
      <sheetName val="영업.일1"/>
      <sheetName val="Main"/>
      <sheetName val="카니발슈마세피아"/>
      <sheetName val="1-Tables"/>
      <sheetName val="표지"/>
      <sheetName val="GB-IC_Villingen_GG1"/>
      <sheetName val="1_2내수1"/>
      <sheetName val="진행_DATA_(2)1"/>
      <sheetName val="매출종합_`09"/>
      <sheetName val="Cost_Reduction"/>
      <sheetName val="Sheet6_(3)"/>
      <sheetName val="감가상각"/>
      <sheetName val="조서목차"/>
      <sheetName val="월매출"/>
      <sheetName val="가격품의"/>
      <sheetName val="TOT"/>
      <sheetName val="INVESTMENT_(Hardware)"/>
      <sheetName val="COND"/>
      <sheetName val="Cpk3"/>
      <sheetName val="PFMEA.XLS"/>
      <sheetName val="거래처"/>
      <sheetName val="CLM-MP"/>
      <sheetName val="Config"/>
      <sheetName val="EurotoolsXRates"/>
      <sheetName val="COKBOM"/>
      <sheetName val="목표대비실적(R)"/>
      <sheetName val="품-(주)코①"/>
      <sheetName val="Dashboard"/>
      <sheetName val="2008 г"/>
      <sheetName val="CF"/>
      <sheetName val="RELAY FAX양식"/>
      <sheetName val="상세 견적서 (HMC)"/>
      <sheetName val="MOTO"/>
      <sheetName val="발주"/>
      <sheetName val="LL"/>
      <sheetName val="목록"/>
      <sheetName val="M96현황-동아"/>
      <sheetName val="PILOT품"/>
      <sheetName val="금형품의서"/>
      <sheetName val="#93"/>
      <sheetName val="Summary"/>
      <sheetName val="기안"/>
      <sheetName val="윤영환"/>
      <sheetName val="총"/>
      <sheetName val="CSTHA616"/>
      <sheetName val="Claim이력_내수내자"/>
      <sheetName val="예산코드"/>
      <sheetName val="report_20"/>
      <sheetName val="camera_30"/>
      <sheetName val="양식"/>
      <sheetName val="S13_관리계획서(체크시트)"/>
      <sheetName val="ppcarpet"/>
      <sheetName val="5_세운W-A"/>
      <sheetName val="시산표"/>
      <sheetName val="정산내역"/>
      <sheetName val="내수1.8GL"/>
      <sheetName val="항목(1)"/>
      <sheetName val="운임.환차손-Y"/>
      <sheetName val="96갑지"/>
      <sheetName val="Book1"/>
      <sheetName val="16~31"/>
      <sheetName val="유효성"/>
      <sheetName val="Specification"/>
      <sheetName val="RP변환코드"/>
      <sheetName val="생산일보(전체)"/>
      <sheetName val="지부전체"/>
      <sheetName val="매각단가"/>
      <sheetName val="1_변경범위"/>
      <sheetName val="TEMP_TORQUE"/>
      <sheetName val="운임_환차손-Y"/>
      <sheetName val="존4"/>
      <sheetName val="A-A"/>
      <sheetName val="Evaluation objects"/>
      <sheetName val="6월수불"/>
      <sheetName val="N46"/>
      <sheetName val="FACTOR"/>
      <sheetName val="예산실적전체당월"/>
      <sheetName val="전장"/>
      <sheetName val="126_255"/>
      <sheetName val="CASE_ASM"/>
      <sheetName val="5월"/>
      <sheetName val="KMO"/>
      <sheetName val="정미시간"/>
      <sheetName val="Takt"/>
      <sheetName val="월생산"/>
      <sheetName val="1-C,D"/>
      <sheetName val="Grafikdaten"/>
      <sheetName val="금형비"/>
      <sheetName val="득점현황"/>
      <sheetName val="GK차체EO-CUT전"/>
      <sheetName val="가격표"/>
      <sheetName val="9-1차이내역"/>
      <sheetName val="구매실(원본)"/>
      <sheetName val="X-3 ENG"/>
      <sheetName val="악성"/>
      <sheetName val="개발 TOOL 집계표"/>
      <sheetName val="경상 개발비"/>
      <sheetName val="ALPROFILE 발주실적"/>
      <sheetName val="list"/>
      <sheetName val="소결재공"/>
      <sheetName val="판매수량"/>
      <sheetName val="02년 SUC"/>
      <sheetName val="을"/>
      <sheetName val="초등학교내역서"/>
      <sheetName val="기준코드"/>
      <sheetName val="CSP원자재"/>
      <sheetName val="국내품"/>
      <sheetName val="수입부품비"/>
      <sheetName val="조정명세서"/>
      <sheetName val="재질단가"/>
      <sheetName val="1ဲ_ALT1"/>
      <sheetName val="1ဳ_O_S1"/>
      <sheetName val="15_၄AMPER1"/>
      <sheetName val="二_POSITION_XLS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_변경범위1"/>
      <sheetName val="2_대외공문1"/>
      <sheetName val="14_1부"/>
      <sheetName val="설비능력및_종합공정능력산출시_사용"/>
      <sheetName val="TEMP_TORQUE1"/>
      <sheetName val="5_세운W-A1"/>
      <sheetName val="SUB_2월_재검사추이도"/>
      <sheetName val="운임_환차손-Y1"/>
      <sheetName val="c_db"/>
      <sheetName val="JT3_0견적-구1"/>
      <sheetName val="내수1_8GL"/>
      <sheetName val="LAMBDA_자작"/>
      <sheetName val="소상_&quot;1&quot;"/>
      <sheetName val="Nego_PV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팀별_합계"/>
      <sheetName val="Evaluation_objects"/>
      <sheetName val="1-1-1-2"/>
      <sheetName val="상용_mp"/>
      <sheetName val="GK_XDBASE"/>
      <sheetName val="요약"/>
      <sheetName val="PRESS DATA"/>
      <sheetName val="Lookups"/>
      <sheetName val="980710"/>
      <sheetName val="Data1"/>
      <sheetName val="내경"/>
      <sheetName val="99판매상세"/>
      <sheetName val="pl2k12"/>
      <sheetName val="Bosch ADVP&amp;R"/>
      <sheetName val="효율계획(당월)"/>
      <sheetName val="전체실적"/>
      <sheetName val="SFM-TTL"/>
      <sheetName val="INDIA-ML"/>
      <sheetName val="근태현황"/>
      <sheetName val="Table"/>
      <sheetName val="수h"/>
      <sheetName val="PAKAGE4362"/>
      <sheetName val="CAPA분석 360K"/>
      <sheetName val="조립지적"/>
      <sheetName val="주소(한문)"/>
      <sheetName val="집계"/>
      <sheetName val="PP%계산-1"/>
      <sheetName val="건설성적"/>
      <sheetName val="이자율"/>
      <sheetName val="GLOBAL PT NEW FORMAT OCT 2002"/>
      <sheetName val="RR저항Cp"/>
      <sheetName val="Sheet1 (2)"/>
      <sheetName val="DATE"/>
      <sheetName val="판매종합"/>
      <sheetName val="분석mast"/>
      <sheetName val="2공구산출내역"/>
      <sheetName val="계산 DATA 입력"/>
      <sheetName val="상세 계산 내역"/>
      <sheetName val="ENG"/>
      <sheetName val="CONT"/>
      <sheetName val="TUBE시험성적서"/>
      <sheetName val="원단위 전후비교"/>
      <sheetName val="EF-SONATA"/>
      <sheetName val="작동logic"/>
      <sheetName val="생산(전장입력)-1"/>
      <sheetName val="GLOBAL PT NEW FORMAT JULY  2002"/>
      <sheetName val="대차대조표"/>
      <sheetName val="C100"/>
      <sheetName val="WS"/>
      <sheetName val="인원부하"/>
      <sheetName val="Master Cable"/>
      <sheetName val="ISRDATA"/>
      <sheetName val="재고자산명세(Y)"/>
      <sheetName val="금형991202"/>
      <sheetName val="MexiqueVentes97"/>
      <sheetName val="발생집계"/>
      <sheetName val="제품목록"/>
      <sheetName val="유효"/>
      <sheetName val="VS1 Paretto분석"/>
      <sheetName val="intro"/>
      <sheetName val="가공비"/>
      <sheetName val="기준입력"/>
      <sheetName val="result0927"/>
      <sheetName val="대우자동차용역비"/>
      <sheetName val="실적"/>
      <sheetName val="3-2_귀책부서별_DT현황"/>
      <sheetName val="11"/>
      <sheetName val="간이연락"/>
      <sheetName val="SAM"/>
      <sheetName val="동명재고"/>
      <sheetName val="문서처리전"/>
      <sheetName val="PPK"/>
      <sheetName val="생산품목"/>
      <sheetName val="회순"/>
      <sheetName val="내구품질향상1"/>
      <sheetName val="Type"/>
      <sheetName val="포머 비가동 내역"/>
      <sheetName val="단가MSTR"/>
      <sheetName val="변수"/>
      <sheetName val="회사정보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(평균)"/>
      <sheetName val="일일 업무 현황 (3)"/>
      <sheetName val="일일 업무 현황 (5)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6B008"/>
      <sheetName val="교정"/>
      <sheetName val="세계수요종합OK"/>
      <sheetName val="구list"/>
      <sheetName val="승용"/>
      <sheetName val="OEM 이의제기 종합"/>
      <sheetName val="(사)판관비"/>
      <sheetName val="(사)손익"/>
      <sheetName val="TEMP"/>
      <sheetName val="중공업실적"/>
      <sheetName val="첨부2"/>
      <sheetName val="냉각실용添1"/>
      <sheetName val="유지류添1"/>
      <sheetName val="거래선"/>
      <sheetName val="공장코드"/>
      <sheetName val="완성차물량"/>
      <sheetName val="제품그룹코드"/>
      <sheetName val="Part_no"/>
      <sheetName val="BEP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#REF!"/>
      <sheetName val="Y3-LIST"/>
      <sheetName val="NC-CODE"/>
      <sheetName val="PART"/>
      <sheetName val="국가"/>
      <sheetName val="BSL"/>
      <sheetName val="부서관리점-1"/>
      <sheetName val="so-021"/>
      <sheetName val="Grille Q3P Organe"/>
      <sheetName val="경쟁실분"/>
      <sheetName val="9월사후시산"/>
      <sheetName val="누계결산시산"/>
      <sheetName val="송전기본"/>
      <sheetName val="매출DATA"/>
      <sheetName val="대책발표"/>
      <sheetName val="시중유출"/>
      <sheetName val="2월생산성현황"/>
      <sheetName val="G-Exchange #667"/>
      <sheetName val="C-Mix Rate &amp; Revenue(calc)"/>
      <sheetName val="TotNA"/>
      <sheetName val="매출"/>
      <sheetName val="대리점"/>
      <sheetName val="2P표지"/>
      <sheetName val="翻译总表"/>
      <sheetName val="AL주단조"/>
      <sheetName val="전표10월"/>
      <sheetName val="X3"/>
      <sheetName val="전산품의"/>
      <sheetName val="DV Flow Chart DV-PV1 (PFC)"/>
      <sheetName val="프레스"/>
      <sheetName val="NGS4"/>
      <sheetName val="공정별"/>
      <sheetName val="점검시트"/>
      <sheetName val="SANTAMO"/>
      <sheetName val="시험연구비상각"/>
      <sheetName val="장적산출"/>
      <sheetName val="내역서"/>
      <sheetName val="작업일보"/>
      <sheetName val="자재단가"/>
      <sheetName val="MATEMST (2)"/>
      <sheetName val="가공"/>
      <sheetName val="データ"/>
      <sheetName val="상품매출단가"/>
      <sheetName val="단가마스터"/>
      <sheetName val="BRAKE"/>
      <sheetName val="그래프데이타"/>
      <sheetName val="05월별투자계획"/>
      <sheetName val="미지급이자(분쟁대상)"/>
      <sheetName val="마찰재두께"/>
      <sheetName val="도표"/>
      <sheetName val=" PPAP 작성중 .xlsx"/>
      <sheetName val="2.중요한회계정책"/>
      <sheetName val="9.관계기업투자"/>
      <sheetName val="42.리스"/>
      <sheetName val="25.법인세"/>
      <sheetName val="DBL LPG시험"/>
      <sheetName val="신1"/>
      <sheetName val="99예산"/>
      <sheetName val="ﾀｰﾋﾞﾝﾃﾞｰﾀ"/>
      <sheetName val="File_Table"/>
      <sheetName val="3사분기"/>
      <sheetName val="THEME CODE"/>
      <sheetName val="CR CODE"/>
      <sheetName val="부서CODE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STEEL95"/>
      <sheetName val="분기별데이타"/>
      <sheetName val="월별데이타"/>
      <sheetName val="HSA"/>
      <sheetName val="TEL"/>
      <sheetName val="검사성적서(갑)"/>
      <sheetName val="전산DATA"/>
      <sheetName val="BS"/>
      <sheetName val="TB"/>
      <sheetName val="공용라이온-2"/>
      <sheetName val="라이온2"/>
      <sheetName val="1부생산계획"/>
      <sheetName val="6 N.m CCW 전류"/>
      <sheetName val="Proj List 00E"/>
      <sheetName val="부재료"/>
      <sheetName val="광주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GB-IC_Villingen_GG2"/>
      <sheetName val="진행_DATA_(2)2"/>
      <sheetName val="1_2내수2"/>
      <sheetName val="DV_Flow_Chart_DV-PV1_(PFC)"/>
      <sheetName val="Cost_Reduction1"/>
      <sheetName val="2008_г"/>
      <sheetName val="Sheet6_(3)1"/>
      <sheetName val="FUEL_FILLER1"/>
      <sheetName val="매출종합_`091"/>
      <sheetName val="신고서_전"/>
      <sheetName val="Basic_assumptions"/>
      <sheetName val="차체부품_INS_REPORT(갑)1"/>
      <sheetName val="5_WIRE적용LIST1"/>
      <sheetName val="3_일반사상1"/>
      <sheetName val="_납촉자1"/>
      <sheetName val="0_절삭조건"/>
      <sheetName val="영업_일1"/>
      <sheetName val="1st"/>
      <sheetName val="재료비"/>
      <sheetName val="외주품 감점 유형 기준"/>
      <sheetName val="소요량분석(부자재)"/>
      <sheetName val="소요량분석(외주)"/>
      <sheetName val="Sales"/>
      <sheetName val="N719(NC)"/>
      <sheetName val="가2"/>
      <sheetName val="3. 관리점지수실적-1.1생산성"/>
      <sheetName val="07주차별실적"/>
      <sheetName val=" SR3차원단위 (3)"/>
      <sheetName val="전력시간대(합계)"/>
      <sheetName val="실적 및 계획"/>
      <sheetName val="투입공수계획"/>
      <sheetName val="생산일보"/>
      <sheetName val="월간생산계획"/>
      <sheetName val="품목테이블"/>
      <sheetName val="resume"/>
      <sheetName val="불출요청"/>
      <sheetName val="98종합"/>
      <sheetName val="PTR台손익"/>
      <sheetName val="공정및생산관리절차서"/>
      <sheetName val="제안그래프"/>
      <sheetName val="FLOW PROSES (A)"/>
      <sheetName val="712"/>
      <sheetName val="ERP도입후 시정현황"/>
      <sheetName val="Supplement2"/>
      <sheetName val="내용"/>
      <sheetName val="4월채무증감"/>
      <sheetName val="최신"/>
      <sheetName val="PPK(공정능력조사표)"/>
      <sheetName val="JUNY"/>
      <sheetName val="069"/>
      <sheetName val="과제"/>
      <sheetName val="공정능력평가-2"/>
      <sheetName val="공정능력평가-3"/>
      <sheetName val="외관검사"/>
      <sheetName val="한성화물"/>
      <sheetName val="금관"/>
      <sheetName val="백화"/>
      <sheetName val="VPP(BD-010) 이상보고"/>
      <sheetName val="종목코드"/>
      <sheetName val="생산_P"/>
      <sheetName val="Graph"/>
      <sheetName val="정비손익"/>
      <sheetName val="미익SUB"/>
      <sheetName val="pri"/>
      <sheetName val="외주업체"/>
      <sheetName val="실적(Q11)"/>
      <sheetName val="예산(Q11)"/>
      <sheetName val="자가2급"/>
      <sheetName val="해외생산"/>
      <sheetName val="W-현원가"/>
      <sheetName val="c.db1"/>
      <sheetName val="초기공정능력"/>
      <sheetName val="Sch7a (토요일)"/>
      <sheetName val="예정임율"/>
      <sheetName val="소유주(원)"/>
      <sheetName val="Rate data"/>
      <sheetName val="공정능력(1)"/>
      <sheetName val="공정능력 (2)"/>
      <sheetName val="내역"/>
      <sheetName val="Purchasing Data"/>
      <sheetName val="업무분장 "/>
      <sheetName val="공통"/>
      <sheetName val="_x0000__x0000__x0000__x0000_ilencer"/>
      <sheetName val="임시12월"/>
      <sheetName val="금강투자2000"/>
      <sheetName val="급여대장(기능직)"/>
      <sheetName val="1-1.General Code"/>
      <sheetName val="경비"/>
      <sheetName val="FRONT HUB견적가"/>
      <sheetName val="MPL 技連"/>
      <sheetName val="342E BLOCK"/>
      <sheetName val="채권(하반기)"/>
      <sheetName val="오정용선임"/>
      <sheetName val="J150 승인진도관리 LIST"/>
      <sheetName val="TOTAL LIST"/>
      <sheetName val="EXP-COST"/>
      <sheetName val="지정공장"/>
      <sheetName val="서울정비"/>
      <sheetName val="Price Range"/>
      <sheetName val="FTR MACRo"/>
      <sheetName val="기준"/>
      <sheetName val="XREF"/>
      <sheetName val="5311"/>
      <sheetName val="생산현황 (입력)"/>
      <sheetName val="건재양식"/>
      <sheetName val="MPS Q3 FY04"/>
      <sheetName val="MPS Q4 FY04"/>
      <sheetName val="SS"/>
      <sheetName val="작업시간"/>
      <sheetName val="1.ER유체응용"/>
      <sheetName val="4.시험장비"/>
      <sheetName val="협력사 일반현황"/>
      <sheetName val="세부내용"/>
      <sheetName val="DATA BASE"/>
      <sheetName val="11년단가"/>
      <sheetName val="1월~3월"/>
      <sheetName val="4월~6월"/>
      <sheetName val="7-9월"/>
      <sheetName val="10월~12월"/>
      <sheetName val="시산9812"/>
      <sheetName val="작업장"/>
      <sheetName val="일일_업무_현황_(3)"/>
      <sheetName val="일일_업무_현황_(5)"/>
      <sheetName val="내장"/>
      <sheetName val="3-2_귀책부서별_DT현황1"/>
      <sheetName val="업체별 단가현황"/>
      <sheetName val="DFMEA"/>
      <sheetName val="LX3_0_RR1"/>
      <sheetName val="포머_비가동_내역"/>
      <sheetName val="FRONT_HUB견적가"/>
      <sheetName val="VS1_Paretto분석"/>
      <sheetName val="총괄표"/>
      <sheetName val="BND"/>
      <sheetName val="BTS-시범물량"/>
      <sheetName val="DataBase"/>
      <sheetName val="판매98"/>
      <sheetName val="TM1Variables"/>
      <sheetName val="생산소모품"/>
      <sheetName val="일일 생산및판매계획 대 실적"/>
      <sheetName val="계획수량"/>
      <sheetName val="상품재고(97)"/>
      <sheetName val="냉연"/>
      <sheetName val="원소재인상자료"/>
      <sheetName val="손익계산서"/>
      <sheetName val="V64"/>
      <sheetName val="31323-4A005(PPK)"/>
      <sheetName val="소계정"/>
      <sheetName val="02 07 27 부품판매가"/>
      <sheetName val="417CPK"/>
      <sheetName val="master"/>
      <sheetName val="GSTOTAL"/>
      <sheetName val="임율 &amp; LOT"/>
      <sheetName val="Segments"/>
      <sheetName val="생산계획 (2)"/>
      <sheetName val="SPT"/>
      <sheetName val="지침"/>
      <sheetName val="MC&amp;다변화"/>
      <sheetName val="SHAFT"/>
      <sheetName val="수출"/>
      <sheetName val="15-COMP"/>
      <sheetName val="완성차"/>
      <sheetName val="R&amp;R(DATA)"/>
      <sheetName val="팀별종합"/>
      <sheetName val="검사협정서"/>
      <sheetName val="중점과제-경비(제안)"/>
      <sheetName val="2002년판매실적"/>
      <sheetName val="Budget"/>
      <sheetName val="사유코드"/>
      <sheetName val="시설투자"/>
      <sheetName val="96PLAN"/>
      <sheetName val="B"/>
      <sheetName val="일반관리비"/>
      <sheetName val="매입세율"/>
      <sheetName val="공사개요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비교원가제출.고"/>
      <sheetName val="승인1팀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#142-1-갑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보고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2차 OIL량측정"/>
      <sheetName val="지점장"/>
      <sheetName val="측정-1"/>
      <sheetName val="WBS98"/>
      <sheetName val="첨부⑥"/>
      <sheetName val="TRANSLAT"/>
      <sheetName val="고객불만 건"/>
      <sheetName val="21444-41900"/>
      <sheetName val="Technology"/>
      <sheetName val="원가절감"/>
      <sheetName val="별도관리"/>
      <sheetName val="FO원단위"/>
      <sheetName val="PRO (참조)"/>
      <sheetName val="제품원재"/>
      <sheetName val="부재예실1월"/>
      <sheetName val="Sec 1 - RFQ"/>
      <sheetName val="K55"/>
      <sheetName val="p2_1"/>
      <sheetName val="71336(R)"/>
      <sheetName val="일위대가(계측기설치)"/>
      <sheetName val="●현황"/>
      <sheetName val="●목차"/>
      <sheetName val="원가계산서"/>
      <sheetName val="Sheet16"/>
      <sheetName val="SOURCE"/>
      <sheetName val="공수"/>
      <sheetName val="원가 종합"/>
      <sheetName val="工程信息"/>
      <sheetName val="수주단가"/>
      <sheetName val="일괄인쇄"/>
      <sheetName val="참조코드현황"/>
      <sheetName val="주요재무비율"/>
      <sheetName val="참고"/>
      <sheetName val="CR금액"/>
      <sheetName val="OEM Plan"/>
      <sheetName val="10-1소요"/>
      <sheetName val="분류"/>
      <sheetName val="계실5-1"/>
      <sheetName val="ref"/>
      <sheetName val="본사-출장소구분"/>
      <sheetName val="PC%계산DWMC"/>
      <sheetName val="094_APP別"/>
      <sheetName val="불량코드"/>
      <sheetName val="시설이용권명세서"/>
      <sheetName val="특정현금과예금"/>
      <sheetName val="예금미수이자(6월)"/>
      <sheetName val="대지급(한미)"/>
      <sheetName val="전장품(관리용)"/>
      <sheetName val="2선재"/>
      <sheetName val="MethodC"/>
      <sheetName val="업무담당"/>
      <sheetName val="SM672-001(A)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외주현황_wq12"/>
      <sheetName val="CASE_ASM1"/>
      <sheetName val="14_1부1"/>
      <sheetName val="설비능력및_종합공정능력산출시_사용1"/>
      <sheetName val="126_2551"/>
      <sheetName val="JT3_0견적-구11"/>
      <sheetName val="SUB_2월_재검사추이도1"/>
      <sheetName val="c_db1"/>
      <sheetName val="소상_&quot;1&quot;1"/>
      <sheetName val="LAMBDA_자작1"/>
      <sheetName val="팀별_합계1"/>
      <sheetName val="Nego_PV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X-3_ENG"/>
      <sheetName val="개발_TOOL_집계표"/>
      <sheetName val="경상_개발비"/>
      <sheetName val="ALPROFILE_발주실적"/>
      <sheetName val="Sheet1_(2)"/>
      <sheetName val="현장"/>
      <sheetName val="ORIGIN"/>
      <sheetName val="99원가원판"/>
      <sheetName val="종합(LH)"/>
      <sheetName val="cv"/>
      <sheetName val="대외공문 "/>
      <sheetName val="기안지"/>
      <sheetName val="应收帐款"/>
      <sheetName val="세목별"/>
      <sheetName val="계정"/>
      <sheetName val="공정별공법-W.HSE-LH"/>
      <sheetName val="변제"/>
      <sheetName val="SO416"/>
      <sheetName val="구매사양"/>
      <sheetName val="Basic"/>
      <sheetName val="TA10"/>
      <sheetName val="양식(주)"/>
      <sheetName val="PQ분석2"/>
      <sheetName val="PQ분석3"/>
      <sheetName val="PQ분석1"/>
      <sheetName val="투자승인절차"/>
      <sheetName val="Bas Moteur"/>
      <sheetName val="Hab2"/>
      <sheetName val="Hab1"/>
      <sheetName val="변환"/>
      <sheetName val="공정능력(마운틴 홀 거리)"/>
      <sheetName val="양식_샘플"/>
      <sheetName val="차체 품안표"/>
      <sheetName val="등록의뢰"/>
      <sheetName val="Data Sheet"/>
      <sheetName val="System"/>
      <sheetName val="직수출단가"/>
      <sheetName val="BL계획"/>
      <sheetName val="TOOLING_9143RD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LX3_0_RR2"/>
      <sheetName val="B053_(990701)공정실적PP%계산2"/>
      <sheetName val="3_일반사상2"/>
      <sheetName val="GB-IC_Villingen_GG3"/>
      <sheetName val="_1"/>
      <sheetName val="외주현황_wq13"/>
      <sheetName val="5_WIRE적용LIST2"/>
      <sheetName val="3_PT개발계획1"/>
      <sheetName val="OEM_이의제기_종합"/>
      <sheetName val="MACRO1_XLM"/>
      <sheetName val="진행_DATA_(2)3"/>
      <sheetName val="OPT손익_내수3"/>
      <sheetName val="OPT손익_수출3"/>
      <sheetName val="PRESS_DATA"/>
      <sheetName val="CASE_ASM2"/>
      <sheetName val="Grille_Q3P_Organe"/>
      <sheetName val="1_2내수3"/>
      <sheetName val="Cost_Reduction2"/>
      <sheetName val="매출종합_`092"/>
      <sheetName val="INVESTMENT_(Hardware)1"/>
      <sheetName val="Sheet6_(3)2"/>
      <sheetName val="FUEL_FILLER2"/>
      <sheetName val="신고서_전1"/>
      <sheetName val="Basic_assumptions1"/>
      <sheetName val="차체부품_INS_REPORT(갑)2"/>
      <sheetName val="2_대외공문2"/>
      <sheetName val="3-2_귀책부서별_DT현황2"/>
      <sheetName val="_납촉자2"/>
      <sheetName val="5_세운W-A2"/>
      <sheetName val="SUB_2월_재검사추이도2"/>
      <sheetName val="c_db2"/>
      <sheetName val="0_절삭조건1"/>
      <sheetName val="二_POSITION_XLS3"/>
      <sheetName val="1ဲ_ALT3"/>
      <sheetName val="1ဳ_O_S3"/>
      <sheetName val="15_၄AMPER3"/>
      <sheetName val="BACK_DATA_08_7_1~3"/>
      <sheetName val="E_W3"/>
      <sheetName val="P_W3"/>
      <sheetName val="S_W3"/>
      <sheetName val="BACK_DATA3"/>
      <sheetName val="TEMP_TORQUE2"/>
      <sheetName val="126_2552"/>
      <sheetName val="14_1부2"/>
      <sheetName val="JT3_0견적-구12"/>
      <sheetName val="소상_&quot;1&quot;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1_변경범위2"/>
      <sheetName val="팀별_합계2"/>
      <sheetName val="설비능력및_종합공정능력산출시_사용2"/>
      <sheetName val="LAMBDA_자작2"/>
      <sheetName val="영업_일11"/>
      <sheetName val="PFMEA_XLS"/>
      <sheetName val="2008_г1"/>
      <sheetName val="RELAY_FAX양식"/>
      <sheetName val="상세_견적서_(HMC)"/>
      <sheetName val="내수1_8GL1"/>
      <sheetName val="운임_환차손-Y2"/>
      <sheetName val="Evaluation_objects1"/>
      <sheetName val="X-3_ENG1"/>
      <sheetName val="개발_TOOL_집계표1"/>
      <sheetName val="경상_개발비1"/>
      <sheetName val="ALPROFILE_발주실적1"/>
      <sheetName val="02년_SUC"/>
      <sheetName val="Bosch_ADVP&amp;R"/>
      <sheetName val="CAPA분석_360K"/>
      <sheetName val="GLOBAL_PT_NEW_FORMAT_OCT_2002"/>
      <sheetName val="Sheet1_(2)1"/>
      <sheetName val="계산_DATA_입력"/>
      <sheetName val="상세_계산_내역"/>
      <sheetName val="원단위_전후비교"/>
      <sheetName val="GLOBAL_PT_NEW_FORMAT_JULY__2002"/>
      <sheetName val="Master_Cable"/>
      <sheetName val="VS1_Paretto분석1"/>
      <sheetName val="포머_비가동_내역1"/>
      <sheetName val="금형_(2)"/>
      <sheetName val="일일_업무_현황_(3)1"/>
      <sheetName val="일일_업무_현황_(5)1"/>
      <sheetName val="DV_Flow_Chart_DV-PV1_(PFC)1"/>
      <sheetName val="MATEMST_(2)"/>
      <sheetName val="_PPAP_작성중__xlsx"/>
      <sheetName val="2_중요한회계정책"/>
      <sheetName val="9_관계기업투자"/>
      <sheetName val="42_리스"/>
      <sheetName val="25_법인세"/>
      <sheetName val="DBL_LPG시험"/>
      <sheetName val="THEME_CODE"/>
      <sheetName val="CR_CODE"/>
      <sheetName val="6_N_m_CCW_전류"/>
      <sheetName val="Proj_List_00E"/>
      <sheetName val="외주품_감점_유형_기준"/>
      <sheetName val="3__관리점지수실적-1_1생산성"/>
      <sheetName val="_SR3차원단위_(3)"/>
      <sheetName val="실적_및_계획"/>
      <sheetName val="FLOW_PROSES_(A)"/>
      <sheetName val="ERP도입후_시정현황"/>
      <sheetName val="VPP(BD-010)_이상보고"/>
      <sheetName val="c_db11"/>
      <sheetName val="Sch7a_(토요일)"/>
      <sheetName val="Rate_data"/>
      <sheetName val="공정능력_(2)"/>
      <sheetName val="Purchasing_Data"/>
      <sheetName val="업무분장_"/>
      <sheetName val="1-1_General_Code"/>
      <sheetName val="FRONT_HUB견적가1"/>
      <sheetName val="MPL_技連"/>
      <sheetName val="342E_BLOCK"/>
      <sheetName val="J150_승인진도관리_LIST"/>
      <sheetName val="TOTAL_LIST"/>
      <sheetName val="Price_Range"/>
      <sheetName val="FTR_MACRo"/>
      <sheetName val="생산현황_(입력)"/>
      <sheetName val="MPS_Q3_FY04"/>
      <sheetName val="MPS_Q4_FY04"/>
      <sheetName val="1_ER유체응용"/>
      <sheetName val="4_시험장비"/>
      <sheetName val="협력사_일반현황"/>
      <sheetName val="DATA_BASE"/>
      <sheetName val="업체별_단가현황"/>
      <sheetName val="일일_생산및판매계획_대_실적"/>
      <sheetName val="02_07_27_부품판매가"/>
      <sheetName val="임율_&amp;_LOT"/>
      <sheetName val="생산계획_(2)"/>
      <sheetName val="P&amp;L,Bal_Sheet,Cash_Forecast"/>
      <sheetName val="비교원가제출_고"/>
      <sheetName val="1_세부비교원가(내수)"/>
      <sheetName val="1_종합비교원가(내수_일반_유럽)"/>
      <sheetName val="10_예산_및_원가_계획(02년)"/>
      <sheetName val="2차_OIL량측정"/>
      <sheetName val="고객불만_건"/>
      <sheetName val="PRO_(참조)"/>
      <sheetName val="Sec_1_-_RFQ"/>
      <sheetName val="원가_종합"/>
      <sheetName val="OEM_Plan"/>
      <sheetName val="대외공문_"/>
      <sheetName val="공정별공법-W_HSE-LH"/>
      <sheetName val="Bas_Moteur"/>
      <sheetName val="공정능력(마운틴_홀_거리)"/>
      <sheetName val="차체_품안표"/>
      <sheetName val="Data_Sheet"/>
      <sheetName val="기본데이타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LX3_0_RR3"/>
      <sheetName val="B053_(990701)공정실적PP%계산3"/>
      <sheetName val="3_일반사상3"/>
      <sheetName val="GB-IC_Villingen_GG4"/>
      <sheetName val="_2"/>
      <sheetName val="외주현황_wq14"/>
      <sheetName val="5_WIRE적용LIST3"/>
      <sheetName val="3_PT개발계획2"/>
      <sheetName val="OEM_이의제기_종합1"/>
      <sheetName val="MACRO1_XLM1"/>
      <sheetName val="진행_DATA_(2)4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LX3_0_RR4"/>
      <sheetName val="B053_(990701)공정실적PP%계산4"/>
      <sheetName val="3_일반사상4"/>
      <sheetName val="GB-IC_Villingen_GG5"/>
      <sheetName val="_3"/>
      <sheetName val="외주현황_wq15"/>
      <sheetName val="5_WIRE적용LIST4"/>
      <sheetName val="3_PT개발계획3"/>
      <sheetName val="OEM_이의제기_종합2"/>
      <sheetName val="MACRO1_XLM2"/>
      <sheetName val="진행_DATA_(2)5"/>
      <sheetName val="OPT손익_내수4"/>
      <sheetName val="OPT손익_수출4"/>
      <sheetName val="PRESS_DATA1"/>
      <sheetName val="CASE_ASM3"/>
      <sheetName val="Grille_Q3P_Organe1"/>
      <sheetName val="1_2내수4"/>
      <sheetName val="Cost_Reduction3"/>
      <sheetName val="매출종합_`093"/>
      <sheetName val="INVESTMENT_(Hardware)2"/>
      <sheetName val="Sheet6_(3)3"/>
      <sheetName val="FUEL_FILLER3"/>
      <sheetName val="신고서_전2"/>
      <sheetName val="Basic_assumptions2"/>
      <sheetName val="차체부품_INS_REPORT(갑)3"/>
      <sheetName val="2_대외공문3"/>
      <sheetName val="3-2_귀책부서별_DT현황3"/>
      <sheetName val="_납촉자3"/>
      <sheetName val="5_세운W-A3"/>
      <sheetName val="SUB_2월_재검사추이도3"/>
      <sheetName val="c_db3"/>
      <sheetName val="0_절삭조건2"/>
      <sheetName val="二_POSITION_XLS4"/>
      <sheetName val="1ဲ_ALT4"/>
      <sheetName val="1ဳ_O_S4"/>
      <sheetName val="15_၄AMPER4"/>
      <sheetName val="BACK_DATA_08_7_1~4"/>
      <sheetName val="E_W4"/>
      <sheetName val="P_W4"/>
      <sheetName val="S_W4"/>
      <sheetName val="BACK_DATA4"/>
      <sheetName val="TEMP_TORQUE3"/>
      <sheetName val="126_2553"/>
      <sheetName val="14_1부3"/>
      <sheetName val="JT3_0견적-구1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1_변경범위3"/>
      <sheetName val="팀별_합계3"/>
      <sheetName val="설비능력및_종합공정능력산출시_사용3"/>
      <sheetName val="LAMBDA_자작3"/>
      <sheetName val="영업_일12"/>
      <sheetName val="PFMEA_XLS1"/>
      <sheetName val="2008_г2"/>
      <sheetName val="RELAY_FAX양식1"/>
      <sheetName val="상세_견적서_(HMC)1"/>
      <sheetName val="내수1_8GL2"/>
      <sheetName val="운임_환차손-Y3"/>
      <sheetName val="Evaluation_objects2"/>
      <sheetName val="X-3_ENG2"/>
      <sheetName val="개발_TOOL_집계표2"/>
      <sheetName val="경상_개발비2"/>
      <sheetName val="ALPROFILE_발주실적2"/>
      <sheetName val="02년_SUC1"/>
      <sheetName val="Bosch_ADVP&amp;R1"/>
      <sheetName val="CAPA분석_360K1"/>
      <sheetName val="GLOBAL_PT_NEW_FORMAT_OCT_20021"/>
      <sheetName val="Sheet1_(2)2"/>
      <sheetName val="계산_DATA_입력1"/>
      <sheetName val="상세_계산_내역1"/>
      <sheetName val="원단위_전후비교1"/>
      <sheetName val="GLOBAL_PT_NEW_FORMAT_JULY__2001"/>
      <sheetName val="Master_Cable1"/>
      <sheetName val="VS1_Paretto분석2"/>
      <sheetName val="포머_비가동_내역2"/>
      <sheetName val="금형_(2)1"/>
      <sheetName val="일일_업무_현황_(3)2"/>
      <sheetName val="일일_업무_현황_(5)2"/>
      <sheetName val="DV_Flow_Chart_DV-PV1_(PFC)2"/>
      <sheetName val="MATEMST_(2)1"/>
      <sheetName val="_PPAP_작성중__xlsx1"/>
      <sheetName val="2_중요한회계정책1"/>
      <sheetName val="9_관계기업투자1"/>
      <sheetName val="42_리스1"/>
      <sheetName val="25_법인세1"/>
      <sheetName val="DBL_LPG시험1"/>
      <sheetName val="THEME_CODE1"/>
      <sheetName val="CR_CODE1"/>
      <sheetName val="6_N_m_CCW_전류1"/>
      <sheetName val="Proj_List_00E1"/>
      <sheetName val="외주품_감점_유형_기준1"/>
      <sheetName val="3__관리점지수실적-1_1생산성1"/>
      <sheetName val="_SR3차원단위_(3)1"/>
      <sheetName val="실적_및_계획1"/>
      <sheetName val="FLOW_PROSES_(A)1"/>
      <sheetName val="ERP도입후_시정현황1"/>
      <sheetName val="VPP(BD-010)_이상보고1"/>
      <sheetName val="c_db12"/>
      <sheetName val="Sch7a_(토요일)1"/>
      <sheetName val="Rate_data1"/>
      <sheetName val="공정능력_(2)1"/>
      <sheetName val="Purchasing_Data1"/>
      <sheetName val="업무분장_1"/>
      <sheetName val="1-1_General_Code1"/>
      <sheetName val="FRONT_HUB견적가2"/>
      <sheetName val="MPL_技連1"/>
      <sheetName val="342E_BLOCK1"/>
      <sheetName val="J150_승인진도관리_LIST1"/>
      <sheetName val="TOTAL_LIST1"/>
      <sheetName val="Price_Range1"/>
      <sheetName val="FTR_MACRo1"/>
      <sheetName val="생산현황_(입력)1"/>
      <sheetName val="MPS_Q3_FY041"/>
      <sheetName val="MPS_Q4_FY041"/>
      <sheetName val="1_ER유체응용1"/>
      <sheetName val="4_시험장비1"/>
      <sheetName val="협력사_일반현황1"/>
      <sheetName val="DATA_BASE1"/>
      <sheetName val="업체별_단가현황1"/>
      <sheetName val="일일_생산및판매계획_대_실적1"/>
      <sheetName val="02_07_27_부품판매가1"/>
      <sheetName val="임율_&amp;_LOT1"/>
      <sheetName val="생산계획_(2)1"/>
      <sheetName val="P&amp;L,Bal_Sheet,Cash_Forecast1"/>
      <sheetName val="비교원가제출_고1"/>
      <sheetName val="1_세부비교원가(내수)1"/>
      <sheetName val="1_종합비교원가(내수_일반_유럽)1"/>
      <sheetName val="10_예산_및_원가_계획(02년)1"/>
      <sheetName val="2차_OIL량측정1"/>
      <sheetName val="고객불만_건1"/>
      <sheetName val="PRO_(참조)1"/>
      <sheetName val="Sec_1_-_RFQ1"/>
      <sheetName val="원가_종합1"/>
      <sheetName val="OEM_Plan1"/>
      <sheetName val="대외공문_1"/>
      <sheetName val="공정별공법-W_HSE-LH1"/>
      <sheetName val="Bas_Moteur1"/>
      <sheetName val="공정능력(마운틴_홀_거리)1"/>
      <sheetName val="차체_품안표1"/>
      <sheetName val="Data_Sheet1"/>
      <sheetName val="hidden"/>
      <sheetName val="Tables"/>
      <sheetName val="인원01"/>
      <sheetName val="전력계획"/>
      <sheetName val="잠시"/>
      <sheetName val="9808"/>
      <sheetName val="SUB(C)"/>
      <sheetName val="64512(갑)"/>
      <sheetName val="콤비품의-3"/>
      <sheetName val="1월 생산실적"/>
      <sheetName val="마스터"/>
      <sheetName val="3월 생산 실적"/>
      <sheetName val=" 대상 아이템"/>
      <sheetName val="リスト"/>
      <sheetName val="어퍼금형"/>
      <sheetName val="DATA입력"/>
      <sheetName val="자료실"/>
      <sheetName val="SUB자료01 - 드롭 항목"/>
      <sheetName val="FILL-A"/>
      <sheetName val="표준"/>
      <sheetName val="INPUT DATA(입찰)"/>
      <sheetName val="갑지"/>
      <sheetName val="INPUT DATA"/>
      <sheetName val="오산"/>
      <sheetName val="도료단가"/>
      <sheetName val="드롭다운"/>
      <sheetName val="9810"/>
      <sheetName val="9807"/>
      <sheetName val="9811"/>
      <sheetName val="Interest"/>
      <sheetName val="일위대가표(DEEP)"/>
      <sheetName val="0.주광원 LDM"/>
      <sheetName val="2-2.매출분석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LX3_0_RR5"/>
      <sheetName val="B053_(990701)공정실적PP%계산5"/>
      <sheetName val="3_일반사상5"/>
      <sheetName val="GB-IC_Villingen_GG6"/>
      <sheetName val="_4"/>
      <sheetName val="외주현황_wq16"/>
      <sheetName val="5_WIRE적용LIST5"/>
      <sheetName val="3_PT개발계획4"/>
      <sheetName val="OEM_이의제기_종합3"/>
      <sheetName val="MACRO1_XLM3"/>
      <sheetName val="진행_DATA_(2)6"/>
      <sheetName val="OPT손익_내수5"/>
      <sheetName val="OPT손익_수출5"/>
      <sheetName val="PRESS_DATA2"/>
      <sheetName val="CASE_ASM4"/>
      <sheetName val="Grille_Q3P_Organe2"/>
      <sheetName val="1_2내수5"/>
      <sheetName val="Cost_Reduction4"/>
      <sheetName val="매출종합_`094"/>
      <sheetName val="INVESTMENT_(Hardware)3"/>
      <sheetName val="Sheet6_(3)4"/>
      <sheetName val="FUEL_FILLER4"/>
      <sheetName val="신고서_전3"/>
      <sheetName val="Basic_assumptions3"/>
      <sheetName val="차체부품_INS_REPORT(갑)4"/>
      <sheetName val="2_대외공문4"/>
      <sheetName val="3-2_귀책부서별_DT현황4"/>
      <sheetName val="_납촉자4"/>
      <sheetName val="5_세운W-A4"/>
      <sheetName val="SUB_2월_재검사추이도4"/>
      <sheetName val="c_db4"/>
      <sheetName val="0_절삭조건3"/>
      <sheetName val="二_POSITION_XLS5"/>
      <sheetName val="1ဲ_ALT5"/>
      <sheetName val="1ဳ_O_S5"/>
      <sheetName val="15_၄AMPER5"/>
      <sheetName val="BACK_DATA_08_7_1~5"/>
      <sheetName val="E_W5"/>
      <sheetName val="P_W5"/>
      <sheetName val="S_W5"/>
      <sheetName val="BACK_DATA5"/>
      <sheetName val="TEMP_TORQUE4"/>
      <sheetName val="126_2554"/>
      <sheetName val="14_1부4"/>
      <sheetName val="JT3_0견적-구1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LAMBDA_자작4"/>
      <sheetName val="영업_일13"/>
      <sheetName val="PFMEA_XLS2"/>
      <sheetName val="2008_г3"/>
      <sheetName val="RELAY_FAX양식2"/>
      <sheetName val="상세_견적서_(HMC)2"/>
      <sheetName val="내수1_8GL3"/>
      <sheetName val="운임_환차손-Y4"/>
      <sheetName val="Evaluation_objects3"/>
      <sheetName val="X-3_ENG3"/>
      <sheetName val="개발_TOOL_집계표3"/>
      <sheetName val="경상_개발비3"/>
      <sheetName val="ALPROFILE_발주실적3"/>
      <sheetName val="02년_SUC2"/>
      <sheetName val="Bosch_ADVP&amp;R2"/>
      <sheetName val="CAPA분석_360K2"/>
      <sheetName val="GLOBAL_PT_NEW_FORMAT_OCT_20022"/>
      <sheetName val="Sheet1_(2)3"/>
      <sheetName val="계산_DATA_입력2"/>
      <sheetName val="상세_계산_내역2"/>
      <sheetName val="원단위_전후비교2"/>
      <sheetName val="GLOBAL_PT_NEW_FORMAT_JULY__2003"/>
      <sheetName val="Master_Cable2"/>
      <sheetName val="VS1_Paretto분석3"/>
      <sheetName val="포머_비가동_내역3"/>
      <sheetName val="금형_(2)2"/>
      <sheetName val="일일_업무_현황_(3)3"/>
      <sheetName val="일일_업무_현황_(5)3"/>
      <sheetName val="DV_Flow_Chart_DV-PV1_(PFC)3"/>
      <sheetName val="MATEMST_(2)2"/>
      <sheetName val="_PPAP_작성중__xlsx2"/>
      <sheetName val="2_중요한회계정책2"/>
      <sheetName val="9_관계기업투자2"/>
      <sheetName val="42_리스2"/>
      <sheetName val="25_법인세2"/>
      <sheetName val="DBL_LPG시험2"/>
      <sheetName val="THEME_CODE2"/>
      <sheetName val="CR_CODE2"/>
      <sheetName val="6_N_m_CCW_전류2"/>
      <sheetName val="Proj_List_00E2"/>
      <sheetName val="외주품_감점_유형_기준2"/>
      <sheetName val="3__관리점지수실적-1_1생산성2"/>
      <sheetName val="_SR3차원단위_(3)2"/>
      <sheetName val="실적_및_계획2"/>
      <sheetName val="FLOW_PROSES_(A)2"/>
      <sheetName val="ERP도입후_시정현황2"/>
      <sheetName val="VPP(BD-010)_이상보고2"/>
      <sheetName val="c_db13"/>
      <sheetName val="Sch7a_(토요일)2"/>
      <sheetName val="Rate_data2"/>
      <sheetName val="공정능력_(2)2"/>
      <sheetName val="Purchasing_Data2"/>
      <sheetName val="업무분장_2"/>
      <sheetName val="1-1_General_Code2"/>
      <sheetName val="FRONT_HUB견적가3"/>
      <sheetName val="MPL_技連2"/>
      <sheetName val="342E_BLOCK2"/>
      <sheetName val="J150_승인진도관리_LIST2"/>
      <sheetName val="TOTAL_LIST2"/>
      <sheetName val="Price_Range2"/>
      <sheetName val="FTR_MACRo2"/>
      <sheetName val="생산현황_(입력)2"/>
      <sheetName val="MPS_Q3_FY042"/>
      <sheetName val="MPS_Q4_FY042"/>
      <sheetName val="1_ER유체응용2"/>
      <sheetName val="4_시험장비2"/>
      <sheetName val="협력사_일반현황2"/>
      <sheetName val="DATA_BASE2"/>
      <sheetName val="업체별_단가현황2"/>
      <sheetName val="일일_생산및판매계획_대_실적2"/>
      <sheetName val="02_07_27_부품판매가2"/>
      <sheetName val="임율_&amp;_LOT2"/>
      <sheetName val="생산계획_(2)2"/>
      <sheetName val="P&amp;L,Bal_Sheet,Cash_Forecast2"/>
      <sheetName val="비교원가제출_고2"/>
      <sheetName val="1_세부비교원가(내수)2"/>
      <sheetName val="1_종합비교원가(내수_일반_유럽)2"/>
      <sheetName val="10_예산_및_원가_계획(02년)2"/>
      <sheetName val="2차_OIL량측정2"/>
      <sheetName val="고객불만_건2"/>
      <sheetName val="PRO_(참조)2"/>
      <sheetName val="Sec_1_-_RFQ2"/>
      <sheetName val="원가_종합2"/>
      <sheetName val="OEM_Plan2"/>
      <sheetName val="대외공문_2"/>
      <sheetName val="공정별공법-W_HSE-LH2"/>
      <sheetName val="Bas_Moteur2"/>
      <sheetName val="공정능력(마운틴_홀_거리)2"/>
      <sheetName val="차체_품안표2"/>
      <sheetName val="Data_Sheet2"/>
      <sheetName val="월별발행건수및금액(2011)"/>
      <sheetName val="출하현황"/>
      <sheetName val="세부손익목표"/>
      <sheetName val="기술료현황"/>
      <sheetName val="1-2"/>
      <sheetName val="Y3_LIST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LX3_0_RR6"/>
      <sheetName val="B053_(990701)공정실적PP%계산6"/>
      <sheetName val="3_일반사상6"/>
      <sheetName val="GB-IC_Villingen_GG7"/>
      <sheetName val="_5"/>
      <sheetName val="외주현황_wq17"/>
      <sheetName val="5_WIRE적용LIST6"/>
      <sheetName val="3_PT개발계획5"/>
      <sheetName val="OEM_이의제기_종합4"/>
      <sheetName val="MACRO1_XLM4"/>
      <sheetName val="진행_DATA_(2)7"/>
      <sheetName val="CASE_ASM5"/>
      <sheetName val="Grille_Q3P_Organe3"/>
      <sheetName val="1_2내수6"/>
      <sheetName val="Cost_Reduction5"/>
      <sheetName val="매출종합_`095"/>
      <sheetName val="INVESTMENT_(Hardware)4"/>
      <sheetName val="Sheet6_(3)5"/>
      <sheetName val="FUEL_FILLER5"/>
      <sheetName val="신고서_전4"/>
      <sheetName val="Basic_assumptions4"/>
      <sheetName val="차체부품_INS_REPORT(갑)5"/>
      <sheetName val="2_대외공문5"/>
      <sheetName val="3-2_귀책부서별_DT현황5"/>
      <sheetName val="_납촉자5"/>
      <sheetName val="5_세운W-A5"/>
      <sheetName val="SUB_2월_재검사추이도5"/>
      <sheetName val="c_db5"/>
      <sheetName val="0_절삭조건4"/>
      <sheetName val="二_POSITION_XLS6"/>
      <sheetName val="1ဲ_ALT6"/>
      <sheetName val="1ဳ_O_S6"/>
      <sheetName val="15_၄AMPER6"/>
      <sheetName val="BACK_DATA_08_7_1~6"/>
      <sheetName val="E_W6"/>
      <sheetName val="P_W6"/>
      <sheetName val="S_W6"/>
      <sheetName val="OPT손익_내수6"/>
      <sheetName val="OPT손익_수출6"/>
      <sheetName val="BACK_DATA6"/>
      <sheetName val="TEMP_TORQUE5"/>
      <sheetName val="126_2555"/>
      <sheetName val="14_1부5"/>
      <sheetName val="JT3_0견적-구1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LAMBDA_자작5"/>
      <sheetName val="영업_일14"/>
      <sheetName val="PFMEA_XLS3"/>
      <sheetName val="2008_г4"/>
      <sheetName val="RELAY_FAX양식3"/>
      <sheetName val="상세_견적서_(HMC)3"/>
      <sheetName val="내수1_8GL4"/>
      <sheetName val="운임_환차손-Y5"/>
      <sheetName val="Evaluation_objects4"/>
      <sheetName val="X-3_ENG4"/>
      <sheetName val="개발_TOOL_집계표4"/>
      <sheetName val="경상_개발비4"/>
      <sheetName val="ALPROFILE_발주실적4"/>
      <sheetName val="02년_SUC3"/>
      <sheetName val="PRESS_DATA3"/>
      <sheetName val="Bosch_ADVP&amp;R3"/>
      <sheetName val="CAPA분석_360K3"/>
      <sheetName val="GLOBAL_PT_NEW_FORMAT_OCT_20023"/>
      <sheetName val="Sheet1_(2)4"/>
      <sheetName val="계산_DATA_입력3"/>
      <sheetName val="상세_계산_내역3"/>
      <sheetName val="원단위_전후비교3"/>
      <sheetName val="GLOBAL_PT_NEW_FORMAT_JULY__2004"/>
      <sheetName val="Master_Cable3"/>
      <sheetName val="VS1_Paretto분석4"/>
      <sheetName val="포머_비가동_내역4"/>
      <sheetName val="금형_(2)3"/>
      <sheetName val="일일_업무_현황_(3)4"/>
      <sheetName val="일일_업무_현황_(5)4"/>
      <sheetName val="1-1_General_Code3"/>
      <sheetName val="FRONT_HUB견적가4"/>
      <sheetName val="MPL_技連3"/>
      <sheetName val="342E_BLOCK3"/>
      <sheetName val="J150_승인진도관리_LIST3"/>
      <sheetName val="TOTAL_LIST3"/>
      <sheetName val="Price_Range3"/>
      <sheetName val="FTR_MACRo3"/>
      <sheetName val="생산현황_(입력)3"/>
      <sheetName val="MPS_Q3_FY043"/>
      <sheetName val="MPS_Q4_FY043"/>
      <sheetName val="1_ER유체응용3"/>
      <sheetName val="4_시험장비3"/>
      <sheetName val="협력사_일반현황3"/>
      <sheetName val="DATA_BASE3"/>
      <sheetName val="업체별_단가현황3"/>
      <sheetName val="FLOW_PROSES_(A)3"/>
      <sheetName val="VPP(BD-010)_이상보고3"/>
      <sheetName val="일일_생산및판매계획_대_실적3"/>
      <sheetName val="02_07_27_부품판매가3"/>
      <sheetName val="임율_&amp;_LOT3"/>
      <sheetName val="생산계획_(2)3"/>
      <sheetName val="CR_CODE3"/>
      <sheetName val="THEME_CODE3"/>
      <sheetName val="P&amp;L,Bal_Sheet,Cash_Forecast3"/>
      <sheetName val="비교원가제출_고3"/>
      <sheetName val="1_세부비교원가(내수)3"/>
      <sheetName val="1_종합비교원가(내수_일반_유럽)3"/>
      <sheetName val="10_예산_및_원가_계획(02년)3"/>
      <sheetName val="2차_OIL량측정3"/>
      <sheetName val="DV_Flow_Chart_DV-PV1_(PFC)4"/>
      <sheetName val="MATEMST_(2)3"/>
      <sheetName val="_PPAP_작성중__xlsx3"/>
      <sheetName val="2_중요한회계정책3"/>
      <sheetName val="9_관계기업투자3"/>
      <sheetName val="42_리스3"/>
      <sheetName val="25_법인세3"/>
      <sheetName val="DBL_LPG시험3"/>
      <sheetName val="6_N_m_CCW_전류3"/>
      <sheetName val="Proj_List_00E3"/>
      <sheetName val="외주품_감점_유형_기준3"/>
      <sheetName val="3__관리점지수실적-1_1생산성3"/>
      <sheetName val="_SR3차원단위_(3)3"/>
      <sheetName val="실적_및_계획3"/>
      <sheetName val="ERP도입후_시정현황3"/>
      <sheetName val="c_db14"/>
      <sheetName val="Sch7a_(토요일)3"/>
      <sheetName val="Rate_data3"/>
      <sheetName val="공정능력_(2)3"/>
      <sheetName val="Purchasing_Data3"/>
      <sheetName val="업무분장_3"/>
      <sheetName val="고객불만_건3"/>
      <sheetName val="PRO_(참조)3"/>
      <sheetName val="Sec_1_-_RFQ3"/>
      <sheetName val="원가_종합3"/>
      <sheetName val="OEM_Plan3"/>
      <sheetName val="대외공문_3"/>
      <sheetName val="공정별공법-W_HSE-LH3"/>
      <sheetName val="Bas_Moteur3"/>
      <sheetName val="공정능력(마운틴_홀_거리)3"/>
      <sheetName val="차체_품안표3"/>
      <sheetName val="Data_Sheet3"/>
      <sheetName val="419CPK"/>
      <sheetName val="기준표"/>
      <sheetName val="MPST01V"/>
      <sheetName val="상세"/>
      <sheetName val="KXV01"/>
      <sheetName val="Duration "/>
      <sheetName val="체재비"/>
      <sheetName val="单价"/>
      <sheetName val="公积金"/>
      <sheetName val="매칭"/>
      <sheetName val="96연구소인건비"/>
      <sheetName val="제조경비 (3)"/>
      <sheetName val="계정등록"/>
      <sheetName val="기타등록"/>
      <sheetName val="Simulate"/>
      <sheetName val="현금흐름표"/>
      <sheetName val="2007년-수정본"/>
      <sheetName val="참고2_불량유형"/>
      <sheetName val="고무사양"/>
      <sheetName val="기타사양"/>
      <sheetName val="대구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LX3_0_RR7"/>
      <sheetName val="B053_(990701)공정실적PP%계산7"/>
      <sheetName val="3_일반사상7"/>
      <sheetName val="GB-IC_Villingen_GG8"/>
      <sheetName val="_6"/>
      <sheetName val="외주현황_wq18"/>
      <sheetName val="5_WIRE적용LIST7"/>
      <sheetName val="3_PT개발계획6"/>
      <sheetName val="OEM_이의제기_종합5"/>
      <sheetName val="MACRO1_XLM5"/>
      <sheetName val="진행_DATA_(2)8"/>
      <sheetName val="CASE_ASM6"/>
      <sheetName val="Grille_Q3P_Organe4"/>
      <sheetName val="1_2내수7"/>
      <sheetName val="Cost_Reduction6"/>
      <sheetName val="매출종합_`096"/>
      <sheetName val="INVESTMENT_(Hardware)5"/>
      <sheetName val="Sheet6_(3)6"/>
      <sheetName val="FUEL_FILLER6"/>
      <sheetName val="신고서_전5"/>
      <sheetName val="Basic_assumptions5"/>
      <sheetName val="차체부품_INS_REPORT(갑)6"/>
      <sheetName val="2_대외공문6"/>
      <sheetName val="3-2_귀책부서별_DT현황6"/>
      <sheetName val="_납촉자6"/>
      <sheetName val="5_세운W-A6"/>
      <sheetName val="SUB_2월_재검사추이도6"/>
      <sheetName val="c_db6"/>
      <sheetName val="0_절삭조건5"/>
      <sheetName val="二_POSITION_XLS7"/>
      <sheetName val="1ဲ_ALT7"/>
      <sheetName val="1ဳ_O_S7"/>
      <sheetName val="15_၄AMPER7"/>
      <sheetName val="BACK_DATA_08_7_1~7"/>
      <sheetName val="E_W7"/>
      <sheetName val="P_W7"/>
      <sheetName val="S_W7"/>
      <sheetName val="OPT손익_내수7"/>
      <sheetName val="OPT손익_수출7"/>
      <sheetName val="BACK_DATA7"/>
      <sheetName val="TEMP_TORQUE6"/>
      <sheetName val="126_2556"/>
      <sheetName val="14_1부6"/>
      <sheetName val="JT3_0견적-구16"/>
      <sheetName val="소상_&quot;1&quot;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1_변경범위6"/>
      <sheetName val="팀별_합계6"/>
      <sheetName val="설비능력및_종합공정능력산출시_사용6"/>
      <sheetName val="LAMBDA_자작6"/>
      <sheetName val="영업_일15"/>
      <sheetName val="PFMEA_XLS4"/>
      <sheetName val="2008_г5"/>
      <sheetName val="RELAY_FAX양식4"/>
      <sheetName val="상세_견적서_(HMC)4"/>
      <sheetName val="내수1_8GL5"/>
      <sheetName val="운임_환차손-Y6"/>
      <sheetName val="Evaluation_objects5"/>
      <sheetName val="X-3_ENG5"/>
      <sheetName val="개발_TOOL_집계표5"/>
      <sheetName val="경상_개발비5"/>
      <sheetName val="ALPROFILE_발주실적5"/>
      <sheetName val="02년_SUC4"/>
      <sheetName val="PRESS_DATA4"/>
      <sheetName val="Bosch_ADVP&amp;R4"/>
      <sheetName val="CAPA분석_360K4"/>
      <sheetName val="GLOBAL_PT_NEW_FORMAT_OCT_20024"/>
      <sheetName val="Sheet1_(2)5"/>
      <sheetName val="계산_DATA_입력4"/>
      <sheetName val="상세_계산_내역4"/>
      <sheetName val="원단위_전후비교4"/>
      <sheetName val="GLOBAL_PT_NEW_FORMAT_JULY__2005"/>
      <sheetName val="Master_Cable4"/>
      <sheetName val="VS1_Paretto분석5"/>
      <sheetName val="포머_비가동_내역5"/>
      <sheetName val="금형_(2)4"/>
      <sheetName val="일일_업무_현황_(3)5"/>
      <sheetName val="일일_업무_현황_(5)5"/>
      <sheetName val="1-1_General_Code4"/>
      <sheetName val="FRONT_HUB견적가5"/>
      <sheetName val="MPL_技連4"/>
      <sheetName val="342E_BLOCK4"/>
      <sheetName val="J150_승인진도관리_LIST4"/>
      <sheetName val="TOTAL_LIST4"/>
      <sheetName val="Price_Range4"/>
      <sheetName val="FTR_MACRo4"/>
      <sheetName val="생산현황_(입력)4"/>
      <sheetName val="MPS_Q3_FY044"/>
      <sheetName val="MPS_Q4_FY044"/>
      <sheetName val="1_ER유체응용4"/>
      <sheetName val="4_시험장비4"/>
      <sheetName val="협력사_일반현황4"/>
      <sheetName val="DATA_BASE4"/>
      <sheetName val="업체별_단가현황4"/>
      <sheetName val="FLOW_PROSES_(A)4"/>
      <sheetName val="VPP(BD-010)_이상보고4"/>
      <sheetName val="일일_생산및판매계획_대_실적4"/>
      <sheetName val="02_07_27_부품판매가4"/>
      <sheetName val="임율_&amp;_LOT4"/>
      <sheetName val="생산계획_(2)4"/>
      <sheetName val="CR_CODE4"/>
      <sheetName val="THEME_CODE4"/>
      <sheetName val="P&amp;L,Bal_Sheet,Cash_Forecast4"/>
      <sheetName val="비교원가제출_고4"/>
      <sheetName val="1_세부비교원가(내수)4"/>
      <sheetName val="1_종합비교원가(내수_일반_유럽)4"/>
      <sheetName val="10_예산_및_원가_계획(02년)4"/>
      <sheetName val="2차_OIL량측정4"/>
      <sheetName val="DV_Flow_Chart_DV-PV1_(PFC)5"/>
      <sheetName val="MATEMST_(2)4"/>
      <sheetName val="_PPAP_작성중__xlsx4"/>
      <sheetName val="2_중요한회계정책4"/>
      <sheetName val="9_관계기업투자4"/>
      <sheetName val="42_리스4"/>
      <sheetName val="25_법인세4"/>
      <sheetName val="DBL_LPG시험4"/>
      <sheetName val="6_N_m_CCW_전류4"/>
      <sheetName val="Proj_List_00E4"/>
      <sheetName val="외주품_감점_유형_기준4"/>
      <sheetName val="3__관리점지수실적-1_1생산성4"/>
      <sheetName val="_SR3차원단위_(3)4"/>
      <sheetName val="실적_및_계획4"/>
      <sheetName val="ERP도입후_시정현황4"/>
      <sheetName val="c_db15"/>
      <sheetName val="Sch7a_(토요일)4"/>
      <sheetName val="Rate_data4"/>
      <sheetName val="공정능력_(2)4"/>
      <sheetName val="Purchasing_Data4"/>
      <sheetName val="업무분장_4"/>
      <sheetName val="고객불만_건4"/>
      <sheetName val="PRO_(참조)4"/>
      <sheetName val="Sec_1_-_RFQ4"/>
      <sheetName val="원가_종합4"/>
      <sheetName val="OEM_Plan4"/>
      <sheetName val="대외공문_4"/>
      <sheetName val="공정별공법-W_HSE-LH4"/>
      <sheetName val="Bas_Moteur4"/>
      <sheetName val="공정능력(마운틴_홀_거리)4"/>
      <sheetName val="차체_품안표4"/>
      <sheetName val="Data_Sheet4"/>
      <sheetName val="중공업_실적"/>
      <sheetName val="BLF"/>
      <sheetName val="설변이력"/>
      <sheetName val="26.71632(4DR)"/>
      <sheetName val="PROJECT"/>
      <sheetName val="07년"/>
      <sheetName val="12월 매출"/>
      <sheetName val="11월매출"/>
      <sheetName val="코드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LX3_0_RR8"/>
      <sheetName val="B053_(990701)공정실적PP%계산8"/>
      <sheetName val="GB-IC_Villingen_GG9"/>
      <sheetName val="_7"/>
      <sheetName val="5_WIRE적용LIST8"/>
      <sheetName val="OEM_이의제기_종합6"/>
      <sheetName val="3_일반사상8"/>
      <sheetName val="외주현황_wq19"/>
      <sheetName val="3_PT개발계획7"/>
      <sheetName val="MACRO1_XLM6"/>
      <sheetName val="CASE_ASM7"/>
      <sheetName val="Grille_Q3P_Organe5"/>
      <sheetName val="2_대외공문7"/>
      <sheetName val="진행_DATA_(2)9"/>
      <sheetName val="1_2내수8"/>
      <sheetName val="Cost_Reduction7"/>
      <sheetName val="매출종합_`097"/>
      <sheetName val="INVESTMENT_(Hardware)6"/>
      <sheetName val="Sheet6_(3)7"/>
      <sheetName val="FUEL_FILLER7"/>
      <sheetName val="신고서_전6"/>
      <sheetName val="Basic_assumptions6"/>
      <sheetName val="차체부품_INS_REPORT(갑)7"/>
      <sheetName val="3-2_귀책부서별_DT현황7"/>
      <sheetName val="_납촉자7"/>
      <sheetName val="5_세운W-A7"/>
      <sheetName val="SUB_2월_재검사추이도7"/>
      <sheetName val="c_db7"/>
      <sheetName val="0_절삭조건6"/>
      <sheetName val="二_POSITION_XLS8"/>
      <sheetName val="1ဲ_ALT8"/>
      <sheetName val="1ဳ_O_S8"/>
      <sheetName val="15_၄AMPER8"/>
      <sheetName val="BACK_DATA_08_7_1~8"/>
      <sheetName val="E_W8"/>
      <sheetName val="P_W8"/>
      <sheetName val="S_W8"/>
      <sheetName val="OPT손익_내수8"/>
      <sheetName val="OPT손익_수출8"/>
      <sheetName val="BACK_DATA8"/>
      <sheetName val="TEMP_TORQUE7"/>
      <sheetName val="126_2557"/>
      <sheetName val="14_1부7"/>
      <sheetName val="JT3_0견적-구17"/>
      <sheetName val="소상_&quot;1&quot;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1_변경범위7"/>
      <sheetName val="팀별_합계7"/>
      <sheetName val="설비능력및_종합공정능력산출시_사용7"/>
      <sheetName val="LAMBDA_자작7"/>
      <sheetName val="영업_일16"/>
      <sheetName val="PFMEA_XLS5"/>
      <sheetName val="2008_г6"/>
      <sheetName val="RELAY_FAX양식5"/>
      <sheetName val="상세_견적서_(HMC)5"/>
      <sheetName val="내수1_8GL6"/>
      <sheetName val="운임_환차손-Y7"/>
      <sheetName val="Evaluation_objects6"/>
      <sheetName val="X-3_ENG6"/>
      <sheetName val="개발_TOOL_집계표6"/>
      <sheetName val="경상_개발비6"/>
      <sheetName val="ALPROFILE_발주실적6"/>
      <sheetName val="02년_SUC5"/>
      <sheetName val="PRESS_DATA5"/>
      <sheetName val="Bosch_ADVP&amp;R5"/>
      <sheetName val="CAPA분석_360K5"/>
      <sheetName val="GLOBAL_PT_NEW_FORMAT_OCT_20025"/>
      <sheetName val="Sheet1_(2)6"/>
      <sheetName val="계산_DATA_입력5"/>
      <sheetName val="상세_계산_내역5"/>
      <sheetName val="원단위_전후비교5"/>
      <sheetName val="GLOBAL_PT_NEW_FORMAT_JULY__2006"/>
      <sheetName val="Master_Cable5"/>
      <sheetName val="VS1_Paretto분석6"/>
      <sheetName val="포머_비가동_내역6"/>
      <sheetName val="금형_(2)5"/>
      <sheetName val="일일_업무_현황_(3)6"/>
      <sheetName val="일일_업무_현황_(5)6"/>
      <sheetName val="1-1_General_Code5"/>
      <sheetName val="FRONT_HUB견적가6"/>
      <sheetName val="MPL_技連5"/>
      <sheetName val="342E_BLOCK5"/>
      <sheetName val="J150_승인진도관리_LIST5"/>
      <sheetName val="TOTAL_LIST5"/>
      <sheetName val="Price_Range5"/>
      <sheetName val="FTR_MACRo5"/>
      <sheetName val="생산현황_(입력)5"/>
      <sheetName val="MPS_Q3_FY045"/>
      <sheetName val="MPS_Q4_FY045"/>
      <sheetName val="1_ER유체응용5"/>
      <sheetName val="4_시험장비5"/>
      <sheetName val="협력사_일반현황5"/>
      <sheetName val="DATA_BASE5"/>
      <sheetName val="업체별_단가현황5"/>
      <sheetName val="FLOW_PROSES_(A)5"/>
      <sheetName val="VPP(BD-010)_이상보고5"/>
      <sheetName val="일일_생산및판매계획_대_실적5"/>
      <sheetName val="02_07_27_부품판매가5"/>
      <sheetName val="임율_&amp;_LOT5"/>
      <sheetName val="생산계획_(2)5"/>
      <sheetName val="CR_CODE5"/>
      <sheetName val="THEME_CODE5"/>
      <sheetName val="P&amp;L,Bal_Sheet,Cash_Forecast5"/>
      <sheetName val="비교원가제출_고5"/>
      <sheetName val="1_세부비교원가(내수)5"/>
      <sheetName val="1_종합비교원가(내수_일반_유럽)5"/>
      <sheetName val="10_예산_및_원가_계획(02년)5"/>
      <sheetName val="2차_OIL량측정5"/>
      <sheetName val="DV_Flow_Chart_DV-PV1_(PFC)6"/>
      <sheetName val="MATEMST_(2)5"/>
      <sheetName val="_PPAP_작성중__xlsx5"/>
      <sheetName val="2_중요한회계정책5"/>
      <sheetName val="9_관계기업투자5"/>
      <sheetName val="42_리스5"/>
      <sheetName val="25_법인세5"/>
      <sheetName val="DBL_LPG시험5"/>
      <sheetName val="6_N_m_CCW_전류5"/>
      <sheetName val="Proj_List_00E5"/>
      <sheetName val="외주품_감점_유형_기준5"/>
      <sheetName val="3__관리점지수실적-1_1생산성5"/>
      <sheetName val="_SR3차원단위_(3)5"/>
      <sheetName val="실적_및_계획5"/>
      <sheetName val="ERP도입후_시정현황5"/>
      <sheetName val="c_db16"/>
      <sheetName val="Sch7a_(토요일)5"/>
      <sheetName val="Rate_data5"/>
      <sheetName val="공정능력_(2)5"/>
      <sheetName val="Purchasing_Data5"/>
      <sheetName val="업무분장_5"/>
      <sheetName val="고객불만_건5"/>
      <sheetName val="PRO_(참조)5"/>
      <sheetName val="Sec_1_-_RFQ5"/>
      <sheetName val="원가_종합5"/>
      <sheetName val="OEM_Plan5"/>
      <sheetName val="대외공문_5"/>
      <sheetName val="공정별공법-W_HSE-LH5"/>
      <sheetName val="Bas_Moteur5"/>
      <sheetName val="공정능력(마운틴_홀_거리)5"/>
      <sheetName val="차체_품안표5"/>
      <sheetName val="Data_Sheet5"/>
      <sheetName val="중공업_실적1"/>
      <sheetName val="제조경비_(3)"/>
      <sheetName val="INPUT_DATA(입찰)"/>
      <sheetName val="G-Exchange_#667"/>
      <sheetName val="C-Mix_Rate_&amp;_Revenue(calc)"/>
      <sheetName val="SUB자료01_-_드롭_항목"/>
      <sheetName val="INPUT_DATA"/>
      <sheetName val="26_71632(4DR)"/>
      <sheetName val="1월_생산실적"/>
      <sheetName val="3월_생산_실적"/>
      <sheetName val="_대상_아이템"/>
      <sheetName val="2-2_매출분석"/>
      <sheetName val="12월_매출"/>
      <sheetName val="설비사양서B-1"/>
      <sheetName val="(실사조정)총괄"/>
      <sheetName val="9901"/>
      <sheetName val="PIVOT"/>
      <sheetName val="reference"/>
      <sheetName val="CAMMA F874"/>
      <sheetName val="LD100 (2)"/>
      <sheetName val="판가반영"/>
      <sheetName val="표지★"/>
      <sheetName val="항목리스트"/>
      <sheetName val="NON MEMORY"/>
      <sheetName val="PUC명"/>
      <sheetName val="XGPROD"/>
      <sheetName val="구리토평1전기"/>
      <sheetName val="현금및현금등가물"/>
      <sheetName val="99선급비용"/>
      <sheetName val="REAR OS(BULB)"/>
      <sheetName val="단가표"/>
      <sheetName val="prov locales"/>
      <sheetName val="관세구분시트"/>
      <sheetName val="성적갑"/>
      <sheetName val="材料使用量原紙"/>
      <sheetName val="f12"/>
      <sheetName val="LINE 운영안"/>
      <sheetName val="U"/>
      <sheetName val="당월(1)"/>
      <sheetName val="Investitionen"/>
      <sheetName val="Æo°¡±aAØ"/>
      <sheetName val="BLU레이젠"/>
      <sheetName val="S자재"/>
      <sheetName val="D자재"/>
      <sheetName val="Y자재"/>
      <sheetName val="SL"/>
      <sheetName val="SL자재"/>
      <sheetName val="T자재"/>
      <sheetName val="C자재"/>
      <sheetName val="다솔"/>
      <sheetName val="혜주"/>
      <sheetName val="사내"/>
      <sheetName val="삼한"/>
      <sheetName val="씨유"/>
      <sheetName val="양지"/>
      <sheetName val="우진"/>
      <sheetName val="W자재"/>
      <sheetName val="SEP"/>
      <sheetName val="테트라"/>
      <sheetName val="실행계획1-7"/>
      <sheetName val="Lead"/>
      <sheetName val="4월실적"/>
      <sheetName val="사양조정"/>
      <sheetName val="03년 판매실적"/>
      <sheetName val="FX Table"/>
      <sheetName val="Sheet"/>
      <sheetName val="Q13"/>
      <sheetName val="Q11"/>
      <sheetName val="Q23"/>
      <sheetName val="Q12"/>
      <sheetName val="검토서"/>
      <sheetName val="Q11(자체)"/>
      <sheetName val="CFLOW"/>
      <sheetName val="_x005f_x0000__x005f_x0000__x005f_x0000__x005f_x0000_ile"/>
      <sheetName val="_x005f_x005f_x005f_x0000__x005f_x005f_x005f_x0000__x005"/>
      <sheetName val="A4 Vehicle Channels"/>
      <sheetName val="sim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움말"/>
      <sheetName val="설계요약"/>
      <sheetName val="Slurry설계"/>
      <sheetName val="극판설계"/>
      <sheetName val="전지무게"/>
      <sheetName val="정미재료비"/>
      <sheetName val="권취Simu"/>
      <sheetName val="대향비"/>
      <sheetName val="권취선단부그림"/>
      <sheetName val="권취마무리그림"/>
      <sheetName val="자재list"/>
      <sheetName val="WindForm"/>
      <sheetName val="극판그림매크로"/>
      <sheetName val="도공그림매크로"/>
      <sheetName val="총집계내역"/>
      <sheetName val="광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11">
          <cell r="F211">
            <v>30.364789378488798</v>
          </cell>
        </row>
        <row r="221">
          <cell r="F221">
            <v>141.2637000509369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일시험전표지"/>
      <sheetName val="FRONT"/>
      <sheetName val="REAR "/>
      <sheetName val="FR저항Cp"/>
      <sheetName val="RR저항Cp"/>
      <sheetName val="Sheet3"/>
      <sheetName val="abs dac검사대비분석자료2"/>
      <sheetName val="HOLE 9905(1)"/>
      <sheetName val="#REF"/>
      <sheetName val="PP%계산"/>
      <sheetName val="MX628EX"/>
      <sheetName val="년도별"/>
      <sheetName val="Sheet1"/>
      <sheetName val="134AMET"/>
      <sheetName val="나. 업체  귀책"/>
      <sheetName val="96"/>
      <sheetName val="5.세운W-A"/>
      <sheetName val="CAUDIT"/>
      <sheetName val="사정표"/>
      <sheetName val="주소"/>
      <sheetName val="추이도"/>
      <sheetName val="구동"/>
      <sheetName val="대외공문"/>
      <sheetName val="RD제품개발투자비(매가)"/>
      <sheetName val="정율표"/>
      <sheetName val="전체현황"/>
      <sheetName val="Sheet2"/>
      <sheetName val="Sales Forecasts 2002-2007 Total"/>
      <sheetName val="GRACE"/>
      <sheetName val="Tbom-to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피벗"/>
      <sheetName val="발생현황"/>
      <sheetName val="Sheet1"/>
      <sheetName val="DWPM분석시트"/>
      <sheetName val="RR저항Cp"/>
      <sheetName val="CAUDIT"/>
    </sheetNames>
    <sheetDataSet>
      <sheetData sheetId="0" refreshError="1"/>
      <sheetData sheetId="1" refreshError="1"/>
      <sheetData sheetId="2" refreshError="1"/>
      <sheetData sheetId="3" refreshError="1">
        <row r="4">
          <cell r="H4">
            <v>35916</v>
          </cell>
          <cell r="Z4" t="str">
            <v>-</v>
          </cell>
          <cell r="AO4" t="str">
            <v>CASE 파손</v>
          </cell>
        </row>
        <row r="5">
          <cell r="H5">
            <v>36069</v>
          </cell>
          <cell r="Z5" t="str">
            <v>-</v>
          </cell>
          <cell r="AO5" t="str">
            <v>H/C TANK CRACK LEAK</v>
          </cell>
        </row>
        <row r="6">
          <cell r="H6">
            <v>36069</v>
          </cell>
          <cell r="Z6" t="str">
            <v>-</v>
          </cell>
          <cell r="AO6" t="str">
            <v>VALVE 파손</v>
          </cell>
        </row>
        <row r="7">
          <cell r="H7">
            <v>36069</v>
          </cell>
          <cell r="Z7" t="str">
            <v>-</v>
          </cell>
          <cell r="AO7" t="str">
            <v>PART 없음</v>
          </cell>
        </row>
        <row r="8">
          <cell r="H8">
            <v>36100</v>
          </cell>
          <cell r="Z8" t="str">
            <v>-</v>
          </cell>
          <cell r="AO8" t="str">
            <v>CASE 파손</v>
          </cell>
        </row>
        <row r="9">
          <cell r="H9">
            <v>36100</v>
          </cell>
          <cell r="Z9" t="str">
            <v>-</v>
          </cell>
          <cell r="AO9" t="str">
            <v>양호</v>
          </cell>
        </row>
        <row r="10">
          <cell r="H10">
            <v>36100</v>
          </cell>
          <cell r="Z10" t="str">
            <v>-</v>
          </cell>
          <cell r="AO10" t="str">
            <v>양호</v>
          </cell>
        </row>
        <row r="11">
          <cell r="H11">
            <v>36130</v>
          </cell>
          <cell r="Z11" t="str">
            <v>-</v>
          </cell>
          <cell r="AO11" t="str">
            <v>양호</v>
          </cell>
        </row>
        <row r="12">
          <cell r="H12">
            <v>36161</v>
          </cell>
          <cell r="Z12" t="str">
            <v>-</v>
          </cell>
          <cell r="AO12" t="str">
            <v>H/C TANK CRACK LEAK</v>
          </cell>
        </row>
        <row r="13">
          <cell r="H13">
            <v>36161</v>
          </cell>
          <cell r="Z13" t="str">
            <v>-</v>
          </cell>
          <cell r="AO13" t="str">
            <v>양호</v>
          </cell>
        </row>
        <row r="14">
          <cell r="H14">
            <v>36161</v>
          </cell>
          <cell r="Z14" t="str">
            <v>-</v>
          </cell>
          <cell r="AO14" t="str">
            <v>양호</v>
          </cell>
        </row>
        <row r="15">
          <cell r="H15">
            <v>36161</v>
          </cell>
          <cell r="Z15" t="str">
            <v>7D190</v>
          </cell>
          <cell r="AO15" t="str">
            <v>INLETTANK부 HEADER＆TUBE부 LEAK</v>
          </cell>
        </row>
        <row r="16">
          <cell r="H16">
            <v>36161</v>
          </cell>
          <cell r="Z16" t="str">
            <v>7C201</v>
          </cell>
          <cell r="AO16" t="str">
            <v>양호</v>
          </cell>
        </row>
        <row r="17">
          <cell r="H17">
            <v>36161</v>
          </cell>
          <cell r="Z17" t="str">
            <v>7D171</v>
          </cell>
          <cell r="AO17" t="str">
            <v>양호</v>
          </cell>
        </row>
        <row r="18">
          <cell r="H18">
            <v>36161</v>
          </cell>
          <cell r="Z18" t="str">
            <v>8D23</v>
          </cell>
          <cell r="AO18" t="str">
            <v>양호</v>
          </cell>
        </row>
        <row r="19">
          <cell r="H19">
            <v>36161</v>
          </cell>
          <cell r="Z19" t="str">
            <v>7B201</v>
          </cell>
          <cell r="AO19" t="str">
            <v>양호</v>
          </cell>
        </row>
        <row r="20">
          <cell r="H20">
            <v>36161</v>
          </cell>
          <cell r="Z20" t="str">
            <v>7D11</v>
          </cell>
          <cell r="AO20" t="str">
            <v>양호</v>
          </cell>
        </row>
        <row r="21">
          <cell r="H21">
            <v>36161</v>
          </cell>
          <cell r="Z21" t="str">
            <v>7J32</v>
          </cell>
          <cell r="AO21" t="str">
            <v>양호</v>
          </cell>
        </row>
        <row r="22">
          <cell r="H22">
            <v>36161</v>
          </cell>
          <cell r="Z22" t="str">
            <v>7I19</v>
          </cell>
          <cell r="AO22" t="str">
            <v>양호</v>
          </cell>
        </row>
        <row r="23">
          <cell r="H23">
            <v>36161</v>
          </cell>
          <cell r="Z23" t="str">
            <v>7D291</v>
          </cell>
          <cell r="AO23" t="str">
            <v>양호</v>
          </cell>
        </row>
        <row r="24">
          <cell r="H24">
            <v>36161</v>
          </cell>
          <cell r="Z24" t="str">
            <v>8B18</v>
          </cell>
          <cell r="AO24" t="str">
            <v>양호</v>
          </cell>
        </row>
        <row r="25">
          <cell r="H25">
            <v>36161</v>
          </cell>
          <cell r="Z25" t="str">
            <v>6D121</v>
          </cell>
          <cell r="AO25" t="str">
            <v>양호</v>
          </cell>
        </row>
        <row r="26">
          <cell r="H26">
            <v>36161</v>
          </cell>
          <cell r="Z26" t="str">
            <v>7C291</v>
          </cell>
          <cell r="AO26" t="str">
            <v>양호</v>
          </cell>
        </row>
        <row r="27">
          <cell r="H27">
            <v>36161</v>
          </cell>
          <cell r="Z27" t="str">
            <v>8G20</v>
          </cell>
          <cell r="AO27" t="str">
            <v>양호</v>
          </cell>
        </row>
        <row r="28">
          <cell r="H28">
            <v>36161</v>
          </cell>
          <cell r="Z28" t="str">
            <v>7I01</v>
          </cell>
          <cell r="AO28" t="str">
            <v>양호</v>
          </cell>
        </row>
        <row r="29">
          <cell r="H29">
            <v>36161</v>
          </cell>
          <cell r="Z29" t="str">
            <v>7D151</v>
          </cell>
          <cell r="AO29" t="str">
            <v>양호</v>
          </cell>
        </row>
        <row r="30">
          <cell r="H30">
            <v>36161</v>
          </cell>
          <cell r="Z30" t="str">
            <v>7C291</v>
          </cell>
          <cell r="AO30" t="str">
            <v>양호</v>
          </cell>
        </row>
        <row r="31">
          <cell r="H31">
            <v>36161</v>
          </cell>
          <cell r="Z31" t="str">
            <v>-</v>
          </cell>
          <cell r="AO31" t="str">
            <v>양호</v>
          </cell>
        </row>
        <row r="32">
          <cell r="H32">
            <v>36161</v>
          </cell>
          <cell r="Z32" t="str">
            <v>8A21</v>
          </cell>
          <cell r="AO32" t="str">
            <v>양호</v>
          </cell>
        </row>
        <row r="33">
          <cell r="H33">
            <v>36161</v>
          </cell>
          <cell r="Z33" t="str">
            <v>7D041</v>
          </cell>
          <cell r="AO33" t="str">
            <v>양호</v>
          </cell>
        </row>
        <row r="34">
          <cell r="H34">
            <v>36161</v>
          </cell>
          <cell r="Z34" t="str">
            <v>-</v>
          </cell>
          <cell r="AO34" t="str">
            <v>양호</v>
          </cell>
        </row>
        <row r="35">
          <cell r="H35">
            <v>36161</v>
          </cell>
          <cell r="Z35" t="str">
            <v>7A151</v>
          </cell>
          <cell r="AO35" t="str">
            <v>양호</v>
          </cell>
        </row>
        <row r="36">
          <cell r="H36">
            <v>36161</v>
          </cell>
          <cell r="Z36" t="str">
            <v>8F201</v>
          </cell>
          <cell r="AO36" t="str">
            <v>양호</v>
          </cell>
        </row>
        <row r="37">
          <cell r="H37">
            <v>36161</v>
          </cell>
          <cell r="Z37" t="str">
            <v>7D12</v>
          </cell>
          <cell r="AO37" t="str">
            <v>양호</v>
          </cell>
        </row>
        <row r="38">
          <cell r="H38">
            <v>36161</v>
          </cell>
          <cell r="Z38" t="str">
            <v>8A20</v>
          </cell>
          <cell r="AO38" t="str">
            <v>양호</v>
          </cell>
        </row>
        <row r="39">
          <cell r="H39">
            <v>36161</v>
          </cell>
          <cell r="Z39" t="str">
            <v>7F251</v>
          </cell>
          <cell r="AO39" t="str">
            <v>양호</v>
          </cell>
        </row>
        <row r="40">
          <cell r="H40">
            <v>36161</v>
          </cell>
          <cell r="Z40" t="str">
            <v>7C171</v>
          </cell>
          <cell r="AO40" t="str">
            <v>양호</v>
          </cell>
        </row>
        <row r="41">
          <cell r="H41">
            <v>36161</v>
          </cell>
          <cell r="Z41" t="str">
            <v>7K14</v>
          </cell>
          <cell r="AO41" t="str">
            <v>양호</v>
          </cell>
        </row>
        <row r="42">
          <cell r="H42">
            <v>36161</v>
          </cell>
          <cell r="Z42" t="str">
            <v>7D091</v>
          </cell>
          <cell r="AO42" t="str">
            <v>양호</v>
          </cell>
        </row>
        <row r="43">
          <cell r="H43">
            <v>36161</v>
          </cell>
          <cell r="Z43" t="str">
            <v>-</v>
          </cell>
          <cell r="AO43" t="str">
            <v>양호</v>
          </cell>
        </row>
        <row r="44">
          <cell r="H44">
            <v>36161</v>
          </cell>
          <cell r="Z44" t="str">
            <v>7J07</v>
          </cell>
          <cell r="AO44" t="str">
            <v>양호</v>
          </cell>
        </row>
        <row r="45">
          <cell r="H45">
            <v>36161</v>
          </cell>
          <cell r="Z45" t="str">
            <v>7J31</v>
          </cell>
          <cell r="AO45" t="str">
            <v>양호</v>
          </cell>
        </row>
        <row r="46">
          <cell r="H46">
            <v>36161</v>
          </cell>
          <cell r="Z46" t="str">
            <v>7J03</v>
          </cell>
          <cell r="AO46" t="str">
            <v>양호</v>
          </cell>
        </row>
        <row r="47">
          <cell r="H47">
            <v>36161</v>
          </cell>
          <cell r="Z47" t="str">
            <v>7F21</v>
          </cell>
          <cell r="AO47" t="str">
            <v>양호</v>
          </cell>
        </row>
        <row r="48">
          <cell r="H48">
            <v>36161</v>
          </cell>
          <cell r="Z48" t="str">
            <v>7K17</v>
          </cell>
          <cell r="AO48" t="str">
            <v>양호</v>
          </cell>
        </row>
        <row r="49">
          <cell r="H49">
            <v>36161</v>
          </cell>
          <cell r="Z49" t="str">
            <v>7J01</v>
          </cell>
          <cell r="AO49" t="str">
            <v>양호</v>
          </cell>
        </row>
        <row r="50">
          <cell r="H50">
            <v>36161</v>
          </cell>
          <cell r="Z50" t="str">
            <v>7J02</v>
          </cell>
          <cell r="AO50" t="str">
            <v>양호</v>
          </cell>
        </row>
        <row r="51">
          <cell r="H51">
            <v>36161</v>
          </cell>
          <cell r="Z51" t="str">
            <v>7L05</v>
          </cell>
          <cell r="AO51" t="str">
            <v>양호</v>
          </cell>
        </row>
        <row r="52">
          <cell r="H52">
            <v>36161</v>
          </cell>
          <cell r="Z52" t="str">
            <v>7F17</v>
          </cell>
          <cell r="AO52" t="str">
            <v>양호</v>
          </cell>
        </row>
        <row r="53">
          <cell r="H53">
            <v>36161</v>
          </cell>
          <cell r="Z53" t="str">
            <v>7K25</v>
          </cell>
          <cell r="AO53" t="str">
            <v>양호</v>
          </cell>
        </row>
        <row r="54">
          <cell r="H54">
            <v>36161</v>
          </cell>
          <cell r="Z54" t="str">
            <v>7G01</v>
          </cell>
          <cell r="AO54" t="str">
            <v>양호</v>
          </cell>
        </row>
        <row r="55">
          <cell r="H55">
            <v>36161</v>
          </cell>
          <cell r="Z55" t="str">
            <v>7K22</v>
          </cell>
          <cell r="AO55" t="str">
            <v>OVER FLOW 녹아내림</v>
          </cell>
        </row>
        <row r="56">
          <cell r="H56">
            <v>36161</v>
          </cell>
          <cell r="Z56" t="str">
            <v>7D21</v>
          </cell>
          <cell r="AO56" t="str">
            <v>양호</v>
          </cell>
        </row>
        <row r="57">
          <cell r="H57">
            <v>36161</v>
          </cell>
          <cell r="Z57" t="str">
            <v>7E</v>
          </cell>
          <cell r="AO57" t="str">
            <v>양호</v>
          </cell>
        </row>
        <row r="58">
          <cell r="H58">
            <v>36161</v>
          </cell>
          <cell r="Z58" t="str">
            <v>7F041</v>
          </cell>
          <cell r="AO58" t="str">
            <v>OUTLET TANK 모서리부 파손</v>
          </cell>
        </row>
        <row r="59">
          <cell r="H59">
            <v>36161</v>
          </cell>
          <cell r="Z59" t="str">
            <v>7G021</v>
          </cell>
          <cell r="AO59" t="str">
            <v>양호</v>
          </cell>
        </row>
        <row r="60">
          <cell r="H60">
            <v>36161</v>
          </cell>
          <cell r="Z60" t="str">
            <v>7D01</v>
          </cell>
          <cell r="AO60" t="str">
            <v>양호</v>
          </cell>
        </row>
        <row r="61">
          <cell r="H61">
            <v>36161</v>
          </cell>
          <cell r="Z61" t="str">
            <v>7I041</v>
          </cell>
          <cell r="AO61" t="str">
            <v>양호</v>
          </cell>
        </row>
        <row r="62">
          <cell r="H62">
            <v>36161</v>
          </cell>
          <cell r="Z62" t="str">
            <v>7J02</v>
          </cell>
          <cell r="AO62" t="str">
            <v>양호</v>
          </cell>
        </row>
        <row r="63">
          <cell r="H63">
            <v>36161</v>
          </cell>
          <cell r="Z63" t="str">
            <v>8C051101</v>
          </cell>
          <cell r="AO63" t="str">
            <v>양호</v>
          </cell>
        </row>
        <row r="64">
          <cell r="H64">
            <v>36161</v>
          </cell>
          <cell r="Z64" t="str">
            <v>7H122201</v>
          </cell>
          <cell r="AO64" t="str">
            <v>이음</v>
          </cell>
        </row>
        <row r="65">
          <cell r="H65">
            <v>36161</v>
          </cell>
          <cell r="Z65" t="str">
            <v>8B121101</v>
          </cell>
          <cell r="AO65" t="str">
            <v>FAN 파손</v>
          </cell>
        </row>
        <row r="66">
          <cell r="H66">
            <v>36161</v>
          </cell>
          <cell r="Z66" t="str">
            <v>8C181102</v>
          </cell>
          <cell r="AO66" t="str">
            <v>양호</v>
          </cell>
        </row>
        <row r="67">
          <cell r="H67">
            <v>36161</v>
          </cell>
          <cell r="Z67" t="str">
            <v>8B101101</v>
          </cell>
          <cell r="AO67" t="str">
            <v>MODE VALVE SHAFT 파손</v>
          </cell>
        </row>
        <row r="68">
          <cell r="H68">
            <v>36161</v>
          </cell>
          <cell r="Z68" t="str">
            <v>7E090235</v>
          </cell>
          <cell r="AO68" t="str">
            <v>CORE 내부  납덩어리 떨어짐</v>
          </cell>
        </row>
        <row r="69">
          <cell r="H69">
            <v>36161</v>
          </cell>
          <cell r="Z69">
            <v>35947</v>
          </cell>
          <cell r="AO69" t="str">
            <v>양호</v>
          </cell>
        </row>
        <row r="70">
          <cell r="H70">
            <v>36161</v>
          </cell>
          <cell r="Z70" t="str">
            <v>7C241300</v>
          </cell>
          <cell r="AO70" t="str">
            <v>양호</v>
          </cell>
        </row>
        <row r="71">
          <cell r="H71">
            <v>36161</v>
          </cell>
          <cell r="Z71" t="str">
            <v>VK271200</v>
          </cell>
          <cell r="AO71" t="str">
            <v>양호</v>
          </cell>
        </row>
        <row r="72">
          <cell r="H72">
            <v>36161</v>
          </cell>
          <cell r="Z72" t="str">
            <v>VK271200</v>
          </cell>
          <cell r="AO72" t="str">
            <v>WATER VALVE＆PIPE 연결부 LEAK</v>
          </cell>
        </row>
        <row r="73">
          <cell r="H73">
            <v>36161</v>
          </cell>
          <cell r="Z73" t="str">
            <v>7I081300</v>
          </cell>
          <cell r="AO73" t="str">
            <v>양호</v>
          </cell>
        </row>
        <row r="74">
          <cell r="H74">
            <v>36161</v>
          </cell>
          <cell r="Z74" t="str">
            <v>VL141200</v>
          </cell>
          <cell r="AO74" t="str">
            <v>양호</v>
          </cell>
        </row>
        <row r="75">
          <cell r="H75">
            <v>36161</v>
          </cell>
          <cell r="Z75" t="str">
            <v>8B071200</v>
          </cell>
          <cell r="AO75" t="str">
            <v>양호</v>
          </cell>
        </row>
        <row r="76">
          <cell r="H76">
            <v>36161</v>
          </cell>
          <cell r="Z76" t="str">
            <v>7L021200</v>
          </cell>
          <cell r="AO76" t="str">
            <v>MOTOR FAN 파손</v>
          </cell>
        </row>
        <row r="77">
          <cell r="H77">
            <v>36161</v>
          </cell>
          <cell r="Z77" t="str">
            <v>-</v>
          </cell>
          <cell r="AO77" t="str">
            <v>양호</v>
          </cell>
        </row>
        <row r="78">
          <cell r="H78">
            <v>36161</v>
          </cell>
          <cell r="Z78" t="str">
            <v>VL261200</v>
          </cell>
          <cell r="AO78" t="str">
            <v>LEVER HOLDER 파손으로 ROD 이탈</v>
          </cell>
        </row>
        <row r="79">
          <cell r="H79">
            <v>36161</v>
          </cell>
          <cell r="Z79" t="str">
            <v>7L251200</v>
          </cell>
          <cell r="AO79" t="str">
            <v>WATER VALVE COVER융착부 LEAK</v>
          </cell>
        </row>
        <row r="80">
          <cell r="H80">
            <v>36161</v>
          </cell>
          <cell r="Z80" t="str">
            <v>8D291200</v>
          </cell>
          <cell r="AO80" t="str">
            <v>WATER VALVE＆PIPE 연결부 LEAK</v>
          </cell>
        </row>
        <row r="81">
          <cell r="H81">
            <v>36161</v>
          </cell>
          <cell r="Z81" t="str">
            <v>VL051200</v>
          </cell>
          <cell r="AO81" t="str">
            <v>정비시 MOTOR 오적용(교환흔적)</v>
          </cell>
        </row>
        <row r="82">
          <cell r="H82">
            <v>36161</v>
          </cell>
          <cell r="Z82" t="str">
            <v>VL081200</v>
          </cell>
          <cell r="AO82" t="str">
            <v>LEVER HOLDER 파손으로 ROD 이탈</v>
          </cell>
        </row>
        <row r="83">
          <cell r="H83">
            <v>36161</v>
          </cell>
          <cell r="Z83" t="str">
            <v>VF261200</v>
          </cell>
          <cell r="AO83" t="str">
            <v>양호</v>
          </cell>
        </row>
        <row r="84">
          <cell r="H84">
            <v>36161</v>
          </cell>
          <cell r="Z84" t="str">
            <v>VK141200</v>
          </cell>
          <cell r="AO84" t="str">
            <v>LEVER HOLDER의 ROD 고정불량</v>
          </cell>
        </row>
        <row r="85">
          <cell r="H85">
            <v>36161</v>
          </cell>
          <cell r="Z85" t="str">
            <v>8A131200</v>
          </cell>
          <cell r="AO85" t="str">
            <v>LEVER HOLDER 파손으로 ROD 이탈</v>
          </cell>
        </row>
        <row r="86">
          <cell r="H86">
            <v>36161</v>
          </cell>
          <cell r="Z86" t="str">
            <v>VL111500</v>
          </cell>
          <cell r="AO86" t="str">
            <v>MOTOR 이음</v>
          </cell>
        </row>
        <row r="87">
          <cell r="H87">
            <v>36161</v>
          </cell>
          <cell r="Z87" t="str">
            <v>VA161200</v>
          </cell>
          <cell r="AO87" t="str">
            <v>LEVER HOLDER 파손으로 ROD 이탈</v>
          </cell>
        </row>
        <row r="88">
          <cell r="H88">
            <v>36161</v>
          </cell>
          <cell r="Z88" t="str">
            <v>VF061200</v>
          </cell>
          <cell r="AO88" t="str">
            <v>양호</v>
          </cell>
        </row>
        <row r="89">
          <cell r="H89">
            <v>36161</v>
          </cell>
          <cell r="Z89" t="str">
            <v>7I081200</v>
          </cell>
          <cell r="AO89" t="str">
            <v>LEVER HOLDER 파손으로 ROD 이탈</v>
          </cell>
        </row>
        <row r="90">
          <cell r="H90">
            <v>36161</v>
          </cell>
          <cell r="Z90" t="str">
            <v>VG091200</v>
          </cell>
          <cell r="AO90" t="str">
            <v>MOTOR 작동불량</v>
          </cell>
        </row>
        <row r="91">
          <cell r="H91">
            <v>36161</v>
          </cell>
          <cell r="Z91" t="str">
            <v>8A141200</v>
          </cell>
          <cell r="AO91" t="str">
            <v>LEVER HOLDER 파손으로 ROD 이탈</v>
          </cell>
        </row>
        <row r="92">
          <cell r="H92">
            <v>36161</v>
          </cell>
          <cell r="Z92" t="str">
            <v>8B191200</v>
          </cell>
          <cell r="AO92" t="str">
            <v>LEVER HOLDER 파손으로 ROD 이탈</v>
          </cell>
        </row>
        <row r="93">
          <cell r="H93">
            <v>36161</v>
          </cell>
          <cell r="Z93" t="str">
            <v>7K141300</v>
          </cell>
          <cell r="AO93" t="str">
            <v>양호</v>
          </cell>
        </row>
        <row r="94">
          <cell r="H94">
            <v>36161</v>
          </cell>
          <cell r="Z94" t="str">
            <v>VM021200</v>
          </cell>
          <cell r="AO94" t="str">
            <v>LEVER HOLDER 파손으로 ROD 이탈</v>
          </cell>
        </row>
        <row r="95">
          <cell r="H95">
            <v>36161</v>
          </cell>
          <cell r="Z95" t="str">
            <v>7L251200</v>
          </cell>
          <cell r="AO95" t="str">
            <v>WATER VALVE COVER융착부 LEAK</v>
          </cell>
        </row>
        <row r="96">
          <cell r="H96">
            <v>36161</v>
          </cell>
          <cell r="Z96" t="str">
            <v>7F201300</v>
          </cell>
          <cell r="AO96" t="str">
            <v>MOTOR 이음</v>
          </cell>
        </row>
        <row r="97">
          <cell r="H97">
            <v>36161</v>
          </cell>
          <cell r="Z97">
            <v>940221</v>
          </cell>
          <cell r="AO97" t="str">
            <v>정비시 MOTOR 오적용</v>
          </cell>
        </row>
        <row r="98">
          <cell r="H98">
            <v>36161</v>
          </cell>
          <cell r="Z98">
            <v>980206</v>
          </cell>
          <cell r="AO98" t="str">
            <v>이음</v>
          </cell>
        </row>
        <row r="99">
          <cell r="H99">
            <v>36161</v>
          </cell>
          <cell r="Z99">
            <v>980323</v>
          </cell>
          <cell r="AO99" t="str">
            <v>이음</v>
          </cell>
        </row>
        <row r="100">
          <cell r="H100">
            <v>36161</v>
          </cell>
          <cell r="Z100" t="str">
            <v>-</v>
          </cell>
          <cell r="AO100" t="str">
            <v>이음</v>
          </cell>
        </row>
        <row r="101">
          <cell r="H101">
            <v>36161</v>
          </cell>
          <cell r="Z101" t="str">
            <v>-</v>
          </cell>
          <cell r="AO101" t="str">
            <v>WATER VALVE COVER융착부 LEAK</v>
          </cell>
        </row>
        <row r="102">
          <cell r="H102">
            <v>36161</v>
          </cell>
          <cell r="Z102" t="str">
            <v>-</v>
          </cell>
          <cell r="AO102" t="str">
            <v>WATER VALVE COVER융착부 LEAK</v>
          </cell>
        </row>
        <row r="103">
          <cell r="H103">
            <v>36161</v>
          </cell>
          <cell r="Z103" t="str">
            <v>M71129120</v>
          </cell>
          <cell r="AO103" t="str">
            <v>양호</v>
          </cell>
        </row>
        <row r="104">
          <cell r="H104">
            <v>36161</v>
          </cell>
          <cell r="Z104" t="str">
            <v>M71119197</v>
          </cell>
          <cell r="AO104" t="str">
            <v>RELAY 접점불량</v>
          </cell>
        </row>
        <row r="105">
          <cell r="H105">
            <v>36161</v>
          </cell>
          <cell r="Z105" t="str">
            <v>S70611147</v>
          </cell>
          <cell r="AO105" t="str">
            <v>Q5 불량</v>
          </cell>
        </row>
        <row r="106">
          <cell r="H106">
            <v>36192</v>
          </cell>
          <cell r="Z106" t="str">
            <v>7K13</v>
          </cell>
          <cell r="AO106" t="str">
            <v>양호</v>
          </cell>
        </row>
        <row r="107">
          <cell r="H107">
            <v>36192</v>
          </cell>
          <cell r="Z107" t="str">
            <v>7D26</v>
          </cell>
          <cell r="AO107" t="str">
            <v>양호</v>
          </cell>
        </row>
        <row r="108">
          <cell r="H108">
            <v>36192</v>
          </cell>
          <cell r="Z108" t="str">
            <v>8B12</v>
          </cell>
          <cell r="AO108" t="str">
            <v>INLET TANK LEAK</v>
          </cell>
        </row>
        <row r="109">
          <cell r="H109">
            <v>36192</v>
          </cell>
          <cell r="Z109" t="str">
            <v>VK25C</v>
          </cell>
          <cell r="AO109" t="str">
            <v>OUTLET TANK CLINCH부 LEAK</v>
          </cell>
        </row>
        <row r="110">
          <cell r="H110">
            <v>36192</v>
          </cell>
          <cell r="Z110" t="str">
            <v>7D241</v>
          </cell>
          <cell r="AO110" t="str">
            <v>양호</v>
          </cell>
        </row>
        <row r="111">
          <cell r="H111">
            <v>36192</v>
          </cell>
          <cell r="Z111" t="str">
            <v>7C071</v>
          </cell>
          <cell r="AO111" t="str">
            <v>양호</v>
          </cell>
        </row>
        <row r="112">
          <cell r="H112">
            <v>36192</v>
          </cell>
          <cell r="Z112" t="str">
            <v>7D171</v>
          </cell>
          <cell r="AO112" t="str">
            <v>양호</v>
          </cell>
        </row>
        <row r="113">
          <cell r="H113">
            <v>36192</v>
          </cell>
          <cell r="Z113" t="str">
            <v>7D171</v>
          </cell>
          <cell r="AO113" t="str">
            <v>양호</v>
          </cell>
        </row>
        <row r="114">
          <cell r="H114">
            <v>36192</v>
          </cell>
          <cell r="Z114" t="str">
            <v>7B141</v>
          </cell>
          <cell r="AO114" t="str">
            <v>양호</v>
          </cell>
        </row>
        <row r="115">
          <cell r="H115">
            <v>36192</v>
          </cell>
          <cell r="Z115" t="str">
            <v>8A23</v>
          </cell>
          <cell r="AO115" t="str">
            <v>양호</v>
          </cell>
        </row>
        <row r="116">
          <cell r="H116">
            <v>36192</v>
          </cell>
          <cell r="Z116" t="str">
            <v>7K12</v>
          </cell>
          <cell r="AO116" t="str">
            <v>양호</v>
          </cell>
        </row>
        <row r="117">
          <cell r="H117">
            <v>36192</v>
          </cell>
          <cell r="Z117" t="str">
            <v>VG10G</v>
          </cell>
          <cell r="AO117" t="str">
            <v>양호</v>
          </cell>
        </row>
        <row r="118">
          <cell r="H118">
            <v>36192</v>
          </cell>
          <cell r="Z118" t="str">
            <v>8A19</v>
          </cell>
          <cell r="AO118" t="str">
            <v>양호</v>
          </cell>
        </row>
        <row r="119">
          <cell r="H119">
            <v>36192</v>
          </cell>
          <cell r="Z119" t="str">
            <v>-</v>
          </cell>
          <cell r="AO119" t="str">
            <v>INLET TANK CLINCH부 LEAK</v>
          </cell>
        </row>
        <row r="120">
          <cell r="H120">
            <v>36192</v>
          </cell>
          <cell r="Z120" t="str">
            <v>8A21</v>
          </cell>
          <cell r="AO120" t="str">
            <v>양호</v>
          </cell>
        </row>
        <row r="121">
          <cell r="H121">
            <v>36192</v>
          </cell>
          <cell r="Z121" t="str">
            <v>8A15</v>
          </cell>
          <cell r="AO121" t="str">
            <v>양호</v>
          </cell>
        </row>
        <row r="122">
          <cell r="H122">
            <v>36192</v>
          </cell>
          <cell r="Z122" t="str">
            <v>7J31</v>
          </cell>
          <cell r="AO122" t="str">
            <v>양호</v>
          </cell>
        </row>
        <row r="123">
          <cell r="H123">
            <v>36192</v>
          </cell>
          <cell r="Z123" t="str">
            <v>7K10</v>
          </cell>
          <cell r="AO123" t="str">
            <v>INLET TANK CLINCH부 LEAK</v>
          </cell>
        </row>
        <row r="124">
          <cell r="H124">
            <v>36192</v>
          </cell>
          <cell r="Z124" t="str">
            <v>VK26C</v>
          </cell>
          <cell r="AO124" t="str">
            <v>양호</v>
          </cell>
        </row>
        <row r="125">
          <cell r="H125">
            <v>36192</v>
          </cell>
          <cell r="Z125" t="str">
            <v>6L211</v>
          </cell>
          <cell r="AO125" t="str">
            <v>양호</v>
          </cell>
        </row>
        <row r="126">
          <cell r="H126">
            <v>36192</v>
          </cell>
          <cell r="Z126" t="str">
            <v>7C292</v>
          </cell>
          <cell r="AO126" t="str">
            <v>OUTLET TANK CLINCH부 LEAK</v>
          </cell>
        </row>
        <row r="127">
          <cell r="H127">
            <v>36192</v>
          </cell>
          <cell r="Z127" t="str">
            <v>7K10</v>
          </cell>
          <cell r="AO127" t="str">
            <v>INLET TANK CLINCH부 LEAK</v>
          </cell>
        </row>
        <row r="128">
          <cell r="H128">
            <v>36192</v>
          </cell>
          <cell r="Z128" t="str">
            <v>7B011</v>
          </cell>
          <cell r="AO128" t="str">
            <v>양호</v>
          </cell>
        </row>
        <row r="129">
          <cell r="H129">
            <v>36192</v>
          </cell>
          <cell r="Z129" t="str">
            <v>7L05</v>
          </cell>
          <cell r="AO129" t="str">
            <v>양호</v>
          </cell>
        </row>
        <row r="130">
          <cell r="H130">
            <v>36192</v>
          </cell>
          <cell r="Z130" t="str">
            <v>8A24</v>
          </cell>
          <cell r="AO130" t="str">
            <v>양호</v>
          </cell>
        </row>
        <row r="131">
          <cell r="H131">
            <v>36192</v>
          </cell>
          <cell r="Z131" t="str">
            <v>7D161</v>
          </cell>
          <cell r="AO131" t="str">
            <v>양호</v>
          </cell>
        </row>
        <row r="132">
          <cell r="H132">
            <v>36192</v>
          </cell>
          <cell r="Z132" t="str">
            <v>7C111</v>
          </cell>
          <cell r="AO132" t="str">
            <v>양호</v>
          </cell>
        </row>
        <row r="133">
          <cell r="H133">
            <v>36192</v>
          </cell>
          <cell r="Z133" t="str">
            <v>7D021</v>
          </cell>
          <cell r="AO133" t="str">
            <v>양호</v>
          </cell>
        </row>
        <row r="134">
          <cell r="H134">
            <v>36192</v>
          </cell>
          <cell r="Z134" t="str">
            <v>7A161</v>
          </cell>
          <cell r="AO134" t="str">
            <v>양호</v>
          </cell>
        </row>
        <row r="135">
          <cell r="H135">
            <v>36192</v>
          </cell>
          <cell r="Z135" t="str">
            <v>8A19</v>
          </cell>
          <cell r="AO135" t="str">
            <v>양호</v>
          </cell>
        </row>
        <row r="136">
          <cell r="H136">
            <v>36192</v>
          </cell>
          <cell r="Z136" t="str">
            <v>7D011</v>
          </cell>
          <cell r="AO136" t="str">
            <v>양호</v>
          </cell>
        </row>
        <row r="137">
          <cell r="H137">
            <v>36192</v>
          </cell>
          <cell r="Z137" t="str">
            <v>-</v>
          </cell>
          <cell r="AO137" t="str">
            <v>양호</v>
          </cell>
        </row>
        <row r="138">
          <cell r="H138">
            <v>36192</v>
          </cell>
          <cell r="Z138" t="str">
            <v>7E171</v>
          </cell>
          <cell r="AO138" t="str">
            <v>양호</v>
          </cell>
        </row>
        <row r="139">
          <cell r="H139">
            <v>36192</v>
          </cell>
          <cell r="Z139" t="str">
            <v>7B031</v>
          </cell>
          <cell r="AO139" t="str">
            <v>양호</v>
          </cell>
        </row>
        <row r="140">
          <cell r="H140">
            <v>36192</v>
          </cell>
          <cell r="Z140" t="str">
            <v>7D111</v>
          </cell>
          <cell r="AO140" t="str">
            <v>양호</v>
          </cell>
        </row>
        <row r="141">
          <cell r="H141">
            <v>36192</v>
          </cell>
          <cell r="Z141" t="str">
            <v>7D051</v>
          </cell>
          <cell r="AO141" t="str">
            <v>양호</v>
          </cell>
        </row>
        <row r="142">
          <cell r="H142">
            <v>36192</v>
          </cell>
          <cell r="Z142" t="str">
            <v>7E071</v>
          </cell>
          <cell r="AO142" t="str">
            <v>양호</v>
          </cell>
        </row>
        <row r="143">
          <cell r="H143">
            <v>36192</v>
          </cell>
          <cell r="Z143" t="str">
            <v>6K25</v>
          </cell>
          <cell r="AO143" t="str">
            <v>양호</v>
          </cell>
        </row>
        <row r="144">
          <cell r="H144">
            <v>36192</v>
          </cell>
          <cell r="Z144" t="str">
            <v>7H08</v>
          </cell>
          <cell r="AO144" t="str">
            <v>양호</v>
          </cell>
        </row>
        <row r="145">
          <cell r="H145">
            <v>36192</v>
          </cell>
          <cell r="Z145" t="str">
            <v>7F041</v>
          </cell>
          <cell r="AO145" t="str">
            <v>양호</v>
          </cell>
        </row>
        <row r="146">
          <cell r="H146">
            <v>36192</v>
          </cell>
          <cell r="Z146" t="str">
            <v>7K11</v>
          </cell>
          <cell r="AO146" t="str">
            <v>OUTLET TANK CLINCH부 LEAK</v>
          </cell>
        </row>
        <row r="147">
          <cell r="H147">
            <v>36192</v>
          </cell>
          <cell r="Z147" t="str">
            <v>7G201</v>
          </cell>
          <cell r="AO147" t="str">
            <v>INLET TANK CLINCH부 LEAK</v>
          </cell>
        </row>
        <row r="148">
          <cell r="H148">
            <v>36192</v>
          </cell>
          <cell r="Z148" t="str">
            <v>7D091</v>
          </cell>
          <cell r="AO148" t="str">
            <v>양호</v>
          </cell>
        </row>
        <row r="149">
          <cell r="H149">
            <v>36192</v>
          </cell>
          <cell r="Z149" t="str">
            <v>8C19</v>
          </cell>
          <cell r="AO149" t="str">
            <v>양호</v>
          </cell>
        </row>
        <row r="150">
          <cell r="H150">
            <v>36192</v>
          </cell>
          <cell r="Z150" t="str">
            <v>7K06</v>
          </cell>
          <cell r="AO150" t="str">
            <v>양호</v>
          </cell>
        </row>
        <row r="151">
          <cell r="H151">
            <v>36192</v>
          </cell>
          <cell r="Z151" t="str">
            <v>7D141</v>
          </cell>
          <cell r="AO151" t="str">
            <v>양호</v>
          </cell>
        </row>
        <row r="152">
          <cell r="H152">
            <v>36192</v>
          </cell>
          <cell r="Z152" t="str">
            <v>7G101</v>
          </cell>
          <cell r="AO152" t="str">
            <v>INLET TANK CLINCH부 LEAK</v>
          </cell>
        </row>
        <row r="153">
          <cell r="H153">
            <v>36192</v>
          </cell>
          <cell r="Z153" t="str">
            <v>7J02</v>
          </cell>
          <cell r="AO153" t="str">
            <v>양호</v>
          </cell>
        </row>
        <row r="154">
          <cell r="H154">
            <v>36192</v>
          </cell>
          <cell r="Z154" t="str">
            <v>7C111</v>
          </cell>
          <cell r="AO154" t="str">
            <v>양호</v>
          </cell>
        </row>
        <row r="155">
          <cell r="H155">
            <v>36192</v>
          </cell>
          <cell r="Z155" t="str">
            <v>7F041</v>
          </cell>
          <cell r="AO155" t="str">
            <v>OUTLET TANK CLINCH부 LEAK</v>
          </cell>
        </row>
        <row r="156">
          <cell r="H156">
            <v>36192</v>
          </cell>
          <cell r="Z156" t="str">
            <v>7I051</v>
          </cell>
          <cell r="AO156" t="str">
            <v>OUTLET TANK CLINCH부 LEAK</v>
          </cell>
        </row>
        <row r="157">
          <cell r="H157">
            <v>36192</v>
          </cell>
          <cell r="Z157" t="str">
            <v>7L17</v>
          </cell>
          <cell r="AO157" t="str">
            <v>양호</v>
          </cell>
        </row>
        <row r="158">
          <cell r="H158">
            <v>36192</v>
          </cell>
          <cell r="Z158" t="str">
            <v>7I221</v>
          </cell>
          <cell r="AO158" t="str">
            <v>OUTLET TANK CLINCH부 LEAK</v>
          </cell>
        </row>
        <row r="159">
          <cell r="H159">
            <v>36192</v>
          </cell>
          <cell r="Z159" t="str">
            <v>7I241</v>
          </cell>
          <cell r="AO159" t="str">
            <v>양호</v>
          </cell>
        </row>
        <row r="160">
          <cell r="H160">
            <v>36192</v>
          </cell>
          <cell r="Z160" t="str">
            <v>6A10</v>
          </cell>
          <cell r="AO160" t="str">
            <v>MOTOR 이음 (1단)</v>
          </cell>
        </row>
        <row r="161">
          <cell r="H161">
            <v>36192</v>
          </cell>
          <cell r="Z161" t="str">
            <v>VG10</v>
          </cell>
          <cell r="AO161" t="str">
            <v>MOTOR 이음 (1단)</v>
          </cell>
        </row>
        <row r="162">
          <cell r="H162">
            <v>36192</v>
          </cell>
          <cell r="Z162" t="str">
            <v>7L22</v>
          </cell>
          <cell r="AO162" t="str">
            <v>MOTOR 이음 (1단)</v>
          </cell>
        </row>
        <row r="163">
          <cell r="H163">
            <v>36192</v>
          </cell>
          <cell r="Z163" t="str">
            <v>-</v>
          </cell>
          <cell r="AO163" t="str">
            <v>LEVER - HOLD 이탈</v>
          </cell>
        </row>
        <row r="164">
          <cell r="H164">
            <v>36192</v>
          </cell>
          <cell r="Z164" t="str">
            <v>7C24</v>
          </cell>
          <cell r="AO164" t="str">
            <v>H/C LEAK (WATER - V/V PIPE CLAMP부)</v>
          </cell>
        </row>
        <row r="165">
          <cell r="H165">
            <v>36192</v>
          </cell>
          <cell r="Z165" t="str">
            <v>7F09</v>
          </cell>
          <cell r="AO165" t="str">
            <v>H/C LEAK (WATER - V/V PIPE CLAMP부)</v>
          </cell>
        </row>
        <row r="166">
          <cell r="H166">
            <v>36192</v>
          </cell>
          <cell r="Z166" t="str">
            <v>VH29</v>
          </cell>
          <cell r="AO166" t="str">
            <v>H/C LEAK (WATER - V/V PIPE CLAMP부)</v>
          </cell>
        </row>
        <row r="167">
          <cell r="H167">
            <v>36192</v>
          </cell>
          <cell r="Z167" t="str">
            <v>VG08</v>
          </cell>
          <cell r="AO167" t="str">
            <v>DEF - V/V ROD 이탈</v>
          </cell>
        </row>
        <row r="168">
          <cell r="H168">
            <v>36192</v>
          </cell>
          <cell r="Z168" t="str">
            <v>VJ15</v>
          </cell>
          <cell r="AO168" t="str">
            <v>LINK - CABLE 변형 (DAMAGE)</v>
          </cell>
        </row>
        <row r="169">
          <cell r="H169">
            <v>36192</v>
          </cell>
          <cell r="Z169" t="str">
            <v>7K14</v>
          </cell>
          <cell r="AO169" t="str">
            <v>LINK - CABLE 완전 분해</v>
          </cell>
        </row>
        <row r="170">
          <cell r="H170">
            <v>36192</v>
          </cell>
          <cell r="Z170" t="str">
            <v>7C24</v>
          </cell>
          <cell r="AO170" t="str">
            <v>LEVER - HOLD 파손</v>
          </cell>
        </row>
        <row r="171">
          <cell r="H171">
            <v>36192</v>
          </cell>
          <cell r="Z171" t="str">
            <v>7C31</v>
          </cell>
          <cell r="AO171" t="str">
            <v>LEVER - HOLD 파손</v>
          </cell>
        </row>
        <row r="172">
          <cell r="H172">
            <v>36192</v>
          </cell>
          <cell r="Z172" t="str">
            <v>8A21</v>
          </cell>
          <cell r="AO172" t="str">
            <v>LEVER - HOLD 파손</v>
          </cell>
        </row>
        <row r="173">
          <cell r="H173">
            <v>36192</v>
          </cell>
          <cell r="Z173" t="str">
            <v>7L29</v>
          </cell>
          <cell r="AO173" t="str">
            <v>H/C LEAK (WATER - V/V 녹아 내림)</v>
          </cell>
        </row>
        <row r="174">
          <cell r="H174">
            <v>36192</v>
          </cell>
          <cell r="Z174" t="str">
            <v>VA16</v>
          </cell>
          <cell r="AO174" t="str">
            <v>LINK - CABLE 완전 분해</v>
          </cell>
        </row>
        <row r="175">
          <cell r="H175">
            <v>36192</v>
          </cell>
          <cell r="Z175" t="str">
            <v>-</v>
          </cell>
          <cell r="AO175" t="str">
            <v>MOTOR 이음 (1단)</v>
          </cell>
        </row>
        <row r="176">
          <cell r="H176">
            <v>36192</v>
          </cell>
          <cell r="Z176" t="str">
            <v>-</v>
          </cell>
          <cell r="AO176" t="str">
            <v>MOTOR 이음 (1단)</v>
          </cell>
        </row>
        <row r="177">
          <cell r="H177">
            <v>36192</v>
          </cell>
          <cell r="Z177" t="str">
            <v>-</v>
          </cell>
          <cell r="AO177" t="str">
            <v>MOTOR 작불 (1단)</v>
          </cell>
        </row>
        <row r="178">
          <cell r="H178">
            <v>36192</v>
          </cell>
          <cell r="Z178" t="str">
            <v>981111</v>
          </cell>
          <cell r="AO178" t="str">
            <v>H/C LEAK (WATER - V/V CLAMP부)</v>
          </cell>
        </row>
        <row r="179">
          <cell r="H179">
            <v>36192</v>
          </cell>
          <cell r="Z179" t="str">
            <v>7K15</v>
          </cell>
          <cell r="AO179" t="str">
            <v>H/C LEAK (중앙 TUBE 부식)</v>
          </cell>
        </row>
        <row r="180">
          <cell r="H180">
            <v>36192</v>
          </cell>
          <cell r="Z180" t="str">
            <v>8A24</v>
          </cell>
          <cell r="AO180" t="str">
            <v>H/C 청녹 과다</v>
          </cell>
        </row>
        <row r="181">
          <cell r="H181">
            <v>36192</v>
          </cell>
          <cell r="Z181" t="str">
            <v>8B26</v>
          </cell>
          <cell r="AO181" t="str">
            <v>MOTOR 작불 (1단)</v>
          </cell>
        </row>
        <row r="182">
          <cell r="H182">
            <v>36192</v>
          </cell>
          <cell r="Z182" t="str">
            <v>VK19</v>
          </cell>
          <cell r="AO182" t="str">
            <v>CASE,RESISTOR 작불</v>
          </cell>
        </row>
        <row r="183">
          <cell r="H183">
            <v>36192</v>
          </cell>
          <cell r="Z183" t="str">
            <v>7D168</v>
          </cell>
          <cell r="AO183" t="str">
            <v>MOTOR 이음 (1단)</v>
          </cell>
        </row>
        <row r="184">
          <cell r="H184">
            <v>36192</v>
          </cell>
          <cell r="Z184" t="str">
            <v>VG09</v>
          </cell>
          <cell r="AO184" t="str">
            <v>MOTOR 이음 (1단)</v>
          </cell>
        </row>
        <row r="185">
          <cell r="H185">
            <v>36192</v>
          </cell>
          <cell r="Z185" t="str">
            <v>7J06</v>
          </cell>
          <cell r="AO185" t="str">
            <v>H/C LEAK (중앙 TUBE 부식)</v>
          </cell>
        </row>
        <row r="186">
          <cell r="H186">
            <v>36192</v>
          </cell>
          <cell r="Z186" t="str">
            <v>980519</v>
          </cell>
          <cell r="AO186" t="str">
            <v>양호</v>
          </cell>
        </row>
        <row r="187">
          <cell r="H187">
            <v>36192</v>
          </cell>
          <cell r="Z187">
            <v>35855</v>
          </cell>
          <cell r="AO187" t="str">
            <v>CLINCH부 LEAK</v>
          </cell>
        </row>
        <row r="188">
          <cell r="H188">
            <v>36192</v>
          </cell>
          <cell r="Z188">
            <v>35977</v>
          </cell>
          <cell r="AO188" t="str">
            <v>CLINCH부 LEAK</v>
          </cell>
        </row>
        <row r="189">
          <cell r="H189">
            <v>36192</v>
          </cell>
          <cell r="Z189">
            <v>35977</v>
          </cell>
          <cell r="AO189" t="str">
            <v>CLINCH부 LEAK</v>
          </cell>
        </row>
        <row r="190">
          <cell r="H190">
            <v>36192</v>
          </cell>
          <cell r="Z190">
            <v>35977</v>
          </cell>
          <cell r="AO190" t="str">
            <v>CLINCH부 LEAK</v>
          </cell>
        </row>
        <row r="191">
          <cell r="H191">
            <v>36192</v>
          </cell>
          <cell r="Z191">
            <v>35977</v>
          </cell>
          <cell r="AO191" t="str">
            <v>CLINCH부 LEAK</v>
          </cell>
        </row>
        <row r="192">
          <cell r="H192">
            <v>36192</v>
          </cell>
          <cell r="Z192">
            <v>35977</v>
          </cell>
          <cell r="AO192" t="str">
            <v>CLINCH부 LEAK</v>
          </cell>
        </row>
        <row r="193">
          <cell r="H193">
            <v>36192</v>
          </cell>
          <cell r="Z193">
            <v>35947</v>
          </cell>
          <cell r="AO193" t="str">
            <v>CLINCH부 LEAK</v>
          </cell>
        </row>
        <row r="194">
          <cell r="H194">
            <v>36192</v>
          </cell>
          <cell r="Z194">
            <v>35977</v>
          </cell>
          <cell r="AO194" t="str">
            <v>CLINCH부 LEAK</v>
          </cell>
        </row>
        <row r="195">
          <cell r="H195">
            <v>36192</v>
          </cell>
          <cell r="Z195">
            <v>35977</v>
          </cell>
          <cell r="AO195" t="str">
            <v>CLINCH부 LEAK</v>
          </cell>
        </row>
        <row r="196">
          <cell r="H196">
            <v>36192</v>
          </cell>
          <cell r="Z196">
            <v>36039</v>
          </cell>
          <cell r="AO196" t="str">
            <v>CLINCH부 LEAK</v>
          </cell>
        </row>
        <row r="197">
          <cell r="H197">
            <v>36192</v>
          </cell>
          <cell r="Z197">
            <v>36069</v>
          </cell>
          <cell r="AO197" t="str">
            <v>CLINCH부 LEAK</v>
          </cell>
        </row>
        <row r="198">
          <cell r="H198">
            <v>36192</v>
          </cell>
          <cell r="Z198">
            <v>35977</v>
          </cell>
          <cell r="AO198" t="str">
            <v>CLINCH부 LEAK</v>
          </cell>
        </row>
        <row r="199">
          <cell r="H199">
            <v>36192</v>
          </cell>
          <cell r="Z199">
            <v>35977</v>
          </cell>
          <cell r="AO199" t="str">
            <v>CLINCH부 LEAK</v>
          </cell>
        </row>
        <row r="200">
          <cell r="H200">
            <v>36192</v>
          </cell>
          <cell r="Z200">
            <v>35977</v>
          </cell>
          <cell r="AO200" t="str">
            <v>CLINCH부 LEAK</v>
          </cell>
        </row>
        <row r="201">
          <cell r="H201">
            <v>36192</v>
          </cell>
          <cell r="Z201">
            <v>35947</v>
          </cell>
          <cell r="AO201" t="str">
            <v>CLINCH부 LEAK</v>
          </cell>
        </row>
        <row r="202">
          <cell r="H202">
            <v>36192</v>
          </cell>
          <cell r="Z202">
            <v>35977</v>
          </cell>
          <cell r="AO202" t="str">
            <v>CLINCH부 LEAK</v>
          </cell>
        </row>
        <row r="203">
          <cell r="H203">
            <v>36192</v>
          </cell>
          <cell r="Z203">
            <v>36039</v>
          </cell>
          <cell r="AO203" t="str">
            <v>CLINCH부 LEAK</v>
          </cell>
        </row>
        <row r="204">
          <cell r="H204">
            <v>36192</v>
          </cell>
          <cell r="Z204">
            <v>35977</v>
          </cell>
          <cell r="AO204" t="str">
            <v>CLINCH부 LEAK</v>
          </cell>
        </row>
        <row r="205">
          <cell r="H205">
            <v>36192</v>
          </cell>
          <cell r="Z205">
            <v>35977</v>
          </cell>
          <cell r="AO205" t="str">
            <v>CLINCH부 LEAK</v>
          </cell>
        </row>
        <row r="206">
          <cell r="H206">
            <v>36192</v>
          </cell>
          <cell r="Z206">
            <v>35977</v>
          </cell>
          <cell r="AO206" t="str">
            <v>CLINCH부 LEAK</v>
          </cell>
        </row>
        <row r="207">
          <cell r="H207">
            <v>36192</v>
          </cell>
          <cell r="Z207">
            <v>35886</v>
          </cell>
          <cell r="AO207" t="str">
            <v>CLINCH부 LEAK</v>
          </cell>
        </row>
        <row r="208">
          <cell r="H208">
            <v>36192</v>
          </cell>
          <cell r="Z208">
            <v>36008</v>
          </cell>
          <cell r="AO208" t="str">
            <v>CLINCH부 LEAK</v>
          </cell>
        </row>
        <row r="209">
          <cell r="H209">
            <v>36192</v>
          </cell>
          <cell r="Z209">
            <v>35977</v>
          </cell>
          <cell r="AO209" t="str">
            <v>CLINCH부 LEAK</v>
          </cell>
        </row>
        <row r="210">
          <cell r="H210">
            <v>36192</v>
          </cell>
          <cell r="Z210">
            <v>35977</v>
          </cell>
          <cell r="AO210" t="str">
            <v>CLINCH부 LEAK</v>
          </cell>
        </row>
        <row r="211">
          <cell r="H211">
            <v>36192</v>
          </cell>
          <cell r="Z211">
            <v>35977</v>
          </cell>
          <cell r="AO211" t="str">
            <v>CLINCH부 LEAK</v>
          </cell>
        </row>
        <row r="212">
          <cell r="H212">
            <v>36192</v>
          </cell>
          <cell r="Z212">
            <v>35977</v>
          </cell>
          <cell r="AO212" t="str">
            <v>CLINCH부 LEAK</v>
          </cell>
        </row>
        <row r="213">
          <cell r="H213">
            <v>36192</v>
          </cell>
          <cell r="Z213">
            <v>35977</v>
          </cell>
          <cell r="AO213" t="str">
            <v>CLINCH부 LEAK</v>
          </cell>
        </row>
        <row r="214">
          <cell r="H214">
            <v>36192</v>
          </cell>
          <cell r="Z214">
            <v>35977</v>
          </cell>
          <cell r="AO214" t="str">
            <v>CLINCH부 LEAK</v>
          </cell>
        </row>
        <row r="215">
          <cell r="H215">
            <v>36192</v>
          </cell>
          <cell r="Z215">
            <v>35916</v>
          </cell>
          <cell r="AO215" t="str">
            <v>양호</v>
          </cell>
        </row>
        <row r="216">
          <cell r="H216">
            <v>36192</v>
          </cell>
          <cell r="Z216">
            <v>35855</v>
          </cell>
          <cell r="AO216" t="str">
            <v>CLINCH부 LEAK</v>
          </cell>
        </row>
        <row r="217">
          <cell r="H217">
            <v>36192</v>
          </cell>
          <cell r="Z217">
            <v>35977</v>
          </cell>
          <cell r="AO217" t="str">
            <v>CLINCH부 LEAK</v>
          </cell>
        </row>
        <row r="218">
          <cell r="H218">
            <v>36192</v>
          </cell>
          <cell r="Z218">
            <v>35977</v>
          </cell>
          <cell r="AO218" t="str">
            <v>CLINCH부 LEAK</v>
          </cell>
        </row>
        <row r="219">
          <cell r="H219">
            <v>36192</v>
          </cell>
          <cell r="Z219">
            <v>36069</v>
          </cell>
          <cell r="AO219" t="str">
            <v>양호</v>
          </cell>
        </row>
        <row r="220">
          <cell r="H220">
            <v>36192</v>
          </cell>
          <cell r="Z220">
            <v>35977</v>
          </cell>
          <cell r="AO220" t="str">
            <v>CLINCH부 LEAK</v>
          </cell>
        </row>
        <row r="221">
          <cell r="H221">
            <v>36192</v>
          </cell>
          <cell r="Z221">
            <v>35947</v>
          </cell>
          <cell r="AO221" t="str">
            <v>양호</v>
          </cell>
        </row>
        <row r="222">
          <cell r="H222">
            <v>36192</v>
          </cell>
          <cell r="Z222">
            <v>36130</v>
          </cell>
          <cell r="AO222" t="str">
            <v>양호</v>
          </cell>
        </row>
        <row r="223">
          <cell r="H223">
            <v>36192</v>
          </cell>
          <cell r="Z223">
            <v>35977</v>
          </cell>
          <cell r="AO223" t="str">
            <v>CLINCH부 LEAK</v>
          </cell>
        </row>
        <row r="224">
          <cell r="H224">
            <v>36192</v>
          </cell>
          <cell r="Z224" t="str">
            <v>-</v>
          </cell>
          <cell r="AO224" t="str">
            <v>양호</v>
          </cell>
        </row>
        <row r="225">
          <cell r="H225">
            <v>36192</v>
          </cell>
          <cell r="Z225" t="str">
            <v>-</v>
          </cell>
          <cell r="AO225" t="str">
            <v>양호</v>
          </cell>
        </row>
        <row r="226">
          <cell r="H226">
            <v>36192</v>
          </cell>
          <cell r="Z226" t="str">
            <v>-</v>
          </cell>
          <cell r="AO226" t="str">
            <v>B/MOTOR 이음</v>
          </cell>
        </row>
        <row r="227">
          <cell r="H227">
            <v>36192</v>
          </cell>
          <cell r="Z227">
            <v>35886</v>
          </cell>
          <cell r="AO227" t="str">
            <v>양호</v>
          </cell>
        </row>
        <row r="228">
          <cell r="H228">
            <v>36220</v>
          </cell>
          <cell r="Z228" t="str">
            <v>6L714</v>
          </cell>
          <cell r="AO228" t="str">
            <v>양호</v>
          </cell>
        </row>
        <row r="229">
          <cell r="H229">
            <v>36220</v>
          </cell>
          <cell r="Z229" t="str">
            <v>7D281</v>
          </cell>
          <cell r="AO229" t="str">
            <v>양호</v>
          </cell>
        </row>
        <row r="230">
          <cell r="H230">
            <v>36220</v>
          </cell>
          <cell r="Z230" t="str">
            <v>7L02</v>
          </cell>
          <cell r="AO230" t="str">
            <v>양호</v>
          </cell>
        </row>
        <row r="231">
          <cell r="H231">
            <v>36220</v>
          </cell>
          <cell r="Z231" t="str">
            <v>7D29</v>
          </cell>
          <cell r="AO231" t="str">
            <v>양호</v>
          </cell>
        </row>
        <row r="232">
          <cell r="H232">
            <v>36220</v>
          </cell>
          <cell r="Z232" t="str">
            <v>7D10</v>
          </cell>
          <cell r="AO232" t="str">
            <v>OUTIET TANK CLINCH부 LEAK</v>
          </cell>
        </row>
        <row r="233">
          <cell r="H233">
            <v>36220</v>
          </cell>
          <cell r="Z233" t="str">
            <v>7K01</v>
          </cell>
          <cell r="AO233" t="str">
            <v>양호</v>
          </cell>
        </row>
        <row r="234">
          <cell r="H234">
            <v>36220</v>
          </cell>
          <cell r="Z234" t="str">
            <v>7K13</v>
          </cell>
          <cell r="AO234" t="str">
            <v>양호</v>
          </cell>
        </row>
        <row r="235">
          <cell r="H235">
            <v>36220</v>
          </cell>
          <cell r="Z235" t="str">
            <v>-</v>
          </cell>
          <cell r="AO235" t="str">
            <v>양호</v>
          </cell>
        </row>
        <row r="236">
          <cell r="H236">
            <v>36220</v>
          </cell>
          <cell r="Z236" t="str">
            <v>7D04</v>
          </cell>
          <cell r="AO236" t="str">
            <v>양호</v>
          </cell>
        </row>
        <row r="237">
          <cell r="H237">
            <v>36220</v>
          </cell>
          <cell r="Z237" t="str">
            <v>-</v>
          </cell>
          <cell r="AO237" t="str">
            <v>양호</v>
          </cell>
        </row>
        <row r="238">
          <cell r="H238">
            <v>36220</v>
          </cell>
          <cell r="Z238" t="str">
            <v>-</v>
          </cell>
          <cell r="AO238" t="str">
            <v>OUTLET TANK CLINCH부 LEAK</v>
          </cell>
        </row>
        <row r="239">
          <cell r="H239">
            <v>36220</v>
          </cell>
          <cell r="Z239" t="str">
            <v>8A06</v>
          </cell>
          <cell r="AO239" t="str">
            <v>양호</v>
          </cell>
        </row>
        <row r="240">
          <cell r="H240">
            <v>36220</v>
          </cell>
          <cell r="Z240" t="str">
            <v>-</v>
          </cell>
          <cell r="AO240" t="str">
            <v>양호</v>
          </cell>
        </row>
        <row r="241">
          <cell r="H241">
            <v>36220</v>
          </cell>
          <cell r="Z241" t="str">
            <v>8B04</v>
          </cell>
          <cell r="AO241" t="str">
            <v>OUTLET TANK DAMAGE (분석불과)</v>
          </cell>
        </row>
        <row r="242">
          <cell r="H242">
            <v>36220</v>
          </cell>
          <cell r="Z242" t="str">
            <v>7A115</v>
          </cell>
          <cell r="AO242" t="str">
            <v>양호</v>
          </cell>
        </row>
        <row r="243">
          <cell r="H243">
            <v>36220</v>
          </cell>
          <cell r="Z243" t="str">
            <v>7L16</v>
          </cell>
          <cell r="AO243" t="str">
            <v>양호</v>
          </cell>
        </row>
        <row r="244">
          <cell r="H244">
            <v>36220</v>
          </cell>
          <cell r="Z244" t="str">
            <v>7D26</v>
          </cell>
          <cell r="AO244" t="str">
            <v>양호</v>
          </cell>
        </row>
        <row r="245">
          <cell r="H245">
            <v>36220</v>
          </cell>
          <cell r="Z245" t="str">
            <v>8B05</v>
          </cell>
          <cell r="AO245" t="str">
            <v>OUTLET TANK DAMAGE (분석불과)</v>
          </cell>
        </row>
        <row r="246">
          <cell r="H246">
            <v>36220</v>
          </cell>
          <cell r="Z246" t="str">
            <v>-</v>
          </cell>
          <cell r="AO246" t="str">
            <v>양호</v>
          </cell>
        </row>
        <row r="247">
          <cell r="H247">
            <v>36220</v>
          </cell>
          <cell r="Z247" t="str">
            <v>7C29</v>
          </cell>
          <cell r="AO247" t="str">
            <v>양호</v>
          </cell>
        </row>
        <row r="248">
          <cell r="H248">
            <v>36220</v>
          </cell>
          <cell r="Z248" t="str">
            <v>7K18</v>
          </cell>
          <cell r="AO248" t="str">
            <v>양호</v>
          </cell>
        </row>
        <row r="249">
          <cell r="H249">
            <v>36220</v>
          </cell>
          <cell r="Z249" t="str">
            <v>7F23</v>
          </cell>
          <cell r="AO249" t="str">
            <v>양호</v>
          </cell>
        </row>
        <row r="250">
          <cell r="H250">
            <v>36220</v>
          </cell>
          <cell r="Z250" t="str">
            <v>7G25</v>
          </cell>
          <cell r="AO250" t="str">
            <v>INLET TANK 녹아내림</v>
          </cell>
        </row>
        <row r="251">
          <cell r="H251">
            <v>36220</v>
          </cell>
          <cell r="Z251" t="str">
            <v>7B04</v>
          </cell>
          <cell r="AO251" t="str">
            <v>양호</v>
          </cell>
        </row>
        <row r="252">
          <cell r="H252">
            <v>36220</v>
          </cell>
          <cell r="Z252" t="str">
            <v>7K19</v>
          </cell>
          <cell r="AO252" t="str">
            <v>양호</v>
          </cell>
        </row>
        <row r="253">
          <cell r="H253">
            <v>36220</v>
          </cell>
          <cell r="Z253" t="str">
            <v>7D16</v>
          </cell>
          <cell r="AO253" t="str">
            <v>양호</v>
          </cell>
        </row>
        <row r="254">
          <cell r="H254">
            <v>36220</v>
          </cell>
          <cell r="Z254" t="str">
            <v>7D28</v>
          </cell>
          <cell r="AO254" t="str">
            <v>양호</v>
          </cell>
        </row>
        <row r="255">
          <cell r="H255">
            <v>36220</v>
          </cell>
          <cell r="Z255" t="str">
            <v>7J01</v>
          </cell>
          <cell r="AO255" t="str">
            <v>IN/OUTLET CLINCH부 LEAK</v>
          </cell>
        </row>
        <row r="256">
          <cell r="H256">
            <v>36220</v>
          </cell>
          <cell r="Z256" t="str">
            <v>-</v>
          </cell>
          <cell r="AO256" t="str">
            <v>양호</v>
          </cell>
        </row>
        <row r="257">
          <cell r="H257">
            <v>36220</v>
          </cell>
          <cell r="Z257" t="str">
            <v>7F04</v>
          </cell>
          <cell r="AO257" t="str">
            <v>양호</v>
          </cell>
        </row>
        <row r="258">
          <cell r="H258">
            <v>36220</v>
          </cell>
          <cell r="Z258" t="str">
            <v>7F27</v>
          </cell>
          <cell r="AO258" t="str">
            <v>양호</v>
          </cell>
        </row>
        <row r="259">
          <cell r="H259">
            <v>36220</v>
          </cell>
          <cell r="Z259" t="str">
            <v>7K20</v>
          </cell>
          <cell r="AO259" t="str">
            <v>양호</v>
          </cell>
        </row>
        <row r="260">
          <cell r="H260">
            <v>36220</v>
          </cell>
          <cell r="Z260" t="str">
            <v>7D22</v>
          </cell>
          <cell r="AO260" t="str">
            <v>양호</v>
          </cell>
        </row>
        <row r="261">
          <cell r="H261">
            <v>36220</v>
          </cell>
          <cell r="Z261" t="str">
            <v>7F28</v>
          </cell>
          <cell r="AO261" t="str">
            <v>양호 (OVER FLOW 파손)</v>
          </cell>
        </row>
        <row r="262">
          <cell r="H262">
            <v>36220</v>
          </cell>
          <cell r="Z262" t="str">
            <v>7D24</v>
          </cell>
          <cell r="AO262" t="str">
            <v>양호 (OVER FLOW 파손)</v>
          </cell>
        </row>
        <row r="263">
          <cell r="H263">
            <v>36220</v>
          </cell>
          <cell r="Z263" t="str">
            <v>7F07</v>
          </cell>
          <cell r="AO263" t="str">
            <v>INLET TANK DAMAGE (분석불과)</v>
          </cell>
        </row>
        <row r="264">
          <cell r="H264">
            <v>36220</v>
          </cell>
          <cell r="Z264" t="str">
            <v>7G02</v>
          </cell>
          <cell r="AO264" t="str">
            <v>양호 (OVER FLOW 파손)</v>
          </cell>
        </row>
        <row r="265">
          <cell r="H265">
            <v>36220</v>
          </cell>
          <cell r="Z265" t="str">
            <v>7B06</v>
          </cell>
          <cell r="AO265" t="str">
            <v>양호 (OVER FLOW 파손)</v>
          </cell>
        </row>
        <row r="266">
          <cell r="H266">
            <v>36220</v>
          </cell>
          <cell r="Z266" t="str">
            <v>7L17</v>
          </cell>
          <cell r="AO266" t="str">
            <v>MOTOR 이음 (1단)</v>
          </cell>
        </row>
        <row r="267">
          <cell r="H267">
            <v>36220</v>
          </cell>
          <cell r="Z267" t="str">
            <v>VJ25</v>
          </cell>
          <cell r="AO267" t="str">
            <v>WATER V/V CLAMP 체결부  LEAK</v>
          </cell>
        </row>
        <row r="268">
          <cell r="H268">
            <v>36220</v>
          </cell>
          <cell r="Z268" t="str">
            <v>7C06</v>
          </cell>
          <cell r="AO268" t="str">
            <v>WATER V/V CLAMP 체결부  LEAK</v>
          </cell>
        </row>
        <row r="269">
          <cell r="H269">
            <v>36220</v>
          </cell>
          <cell r="Z269" t="str">
            <v>8A08</v>
          </cell>
          <cell r="AO269" t="str">
            <v>WATER V/V CLAMP 체결부  LEAK</v>
          </cell>
        </row>
        <row r="270">
          <cell r="H270">
            <v>36220</v>
          </cell>
          <cell r="Z270" t="str">
            <v>VM02</v>
          </cell>
          <cell r="AO270" t="str">
            <v>1단 이음발생</v>
          </cell>
        </row>
        <row r="271">
          <cell r="H271">
            <v>36220</v>
          </cell>
          <cell r="Z271" t="str">
            <v>VL06</v>
          </cell>
          <cell r="AO271" t="str">
            <v>LINK CABLE 변형으로 이탈</v>
          </cell>
        </row>
        <row r="272">
          <cell r="H272">
            <v>36220</v>
          </cell>
          <cell r="Z272" t="str">
            <v>7L01</v>
          </cell>
          <cell r="AO272" t="str">
            <v>WATER V/V CLAMP 체결부  LEAK</v>
          </cell>
        </row>
        <row r="273">
          <cell r="H273">
            <v>36220</v>
          </cell>
          <cell r="Z273" t="str">
            <v>VK14</v>
          </cell>
          <cell r="AO273" t="str">
            <v>WATER V/V CLAMP 체결부  LEAK</v>
          </cell>
        </row>
        <row r="274">
          <cell r="H274">
            <v>36220</v>
          </cell>
          <cell r="Z274" t="str">
            <v>VI28</v>
          </cell>
          <cell r="AO274" t="str">
            <v>LEVER HOLD 파손</v>
          </cell>
        </row>
        <row r="275">
          <cell r="H275">
            <v>36220</v>
          </cell>
          <cell r="Z275" t="str">
            <v>7L15</v>
          </cell>
          <cell r="AO275" t="str">
            <v>MOTOR TEST 양호</v>
          </cell>
        </row>
        <row r="276">
          <cell r="H276">
            <v>36220</v>
          </cell>
          <cell r="Z276" t="str">
            <v>8C04</v>
          </cell>
          <cell r="AO276" t="str">
            <v>WATER V/V CLAMP 체결부  LEAK</v>
          </cell>
        </row>
        <row r="277">
          <cell r="H277">
            <v>36220</v>
          </cell>
          <cell r="Z277" t="str">
            <v>7I29</v>
          </cell>
          <cell r="AO277" t="str">
            <v>양호</v>
          </cell>
        </row>
        <row r="278">
          <cell r="H278">
            <v>36220</v>
          </cell>
          <cell r="Z278" t="str">
            <v>-</v>
          </cell>
          <cell r="AO278" t="str">
            <v>WATER V/V CLAMP 체결부  LEAK</v>
          </cell>
        </row>
        <row r="279">
          <cell r="H279">
            <v>36220</v>
          </cell>
          <cell r="Z279" t="str">
            <v>-</v>
          </cell>
          <cell r="AO279" t="str">
            <v>양호</v>
          </cell>
        </row>
        <row r="280">
          <cell r="H280">
            <v>36220</v>
          </cell>
          <cell r="Z280" t="str">
            <v>7K27</v>
          </cell>
          <cell r="AO280" t="str">
            <v>MOTOR ,H/C TEST 양호</v>
          </cell>
        </row>
        <row r="281">
          <cell r="H281">
            <v>36220</v>
          </cell>
          <cell r="Z281" t="str">
            <v>7J15</v>
          </cell>
          <cell r="AO281" t="str">
            <v>TUBE 중앙 LEAK (부식)</v>
          </cell>
        </row>
        <row r="282">
          <cell r="H282">
            <v>36220</v>
          </cell>
          <cell r="Z282" t="str">
            <v>7D22</v>
          </cell>
          <cell r="AO282" t="str">
            <v>양호</v>
          </cell>
        </row>
        <row r="283">
          <cell r="H283">
            <v>36220</v>
          </cell>
          <cell r="Z283" t="str">
            <v>980611</v>
          </cell>
          <cell r="AO283" t="str">
            <v>1단 이음발생</v>
          </cell>
        </row>
        <row r="284">
          <cell r="H284">
            <v>36220</v>
          </cell>
          <cell r="Z284" t="str">
            <v>-</v>
          </cell>
          <cell r="AO284" t="str">
            <v>1단 이음발생</v>
          </cell>
        </row>
        <row r="285">
          <cell r="H285">
            <v>36220</v>
          </cell>
          <cell r="Z285" t="str">
            <v>980615</v>
          </cell>
          <cell r="AO285" t="str">
            <v>1-2단 이음발생</v>
          </cell>
        </row>
        <row r="286">
          <cell r="H286">
            <v>36220</v>
          </cell>
          <cell r="Z286" t="str">
            <v>970509</v>
          </cell>
          <cell r="AO286" t="str">
            <v>1-3단 이음발생</v>
          </cell>
        </row>
        <row r="287">
          <cell r="H287">
            <v>36220</v>
          </cell>
          <cell r="Z287">
            <v>36069</v>
          </cell>
          <cell r="AO287" t="str">
            <v>CLINCH부 LEAK</v>
          </cell>
        </row>
        <row r="288">
          <cell r="H288">
            <v>36220</v>
          </cell>
          <cell r="Z288">
            <v>35977</v>
          </cell>
          <cell r="AO288" t="str">
            <v>CLINCH부 LEAK</v>
          </cell>
        </row>
        <row r="289">
          <cell r="H289">
            <v>36220</v>
          </cell>
          <cell r="Z289" t="str">
            <v>-</v>
          </cell>
          <cell r="AO289" t="str">
            <v>CLINCH부 LEAK</v>
          </cell>
        </row>
        <row r="290">
          <cell r="H290">
            <v>36220</v>
          </cell>
          <cell r="Z290">
            <v>35855</v>
          </cell>
          <cell r="AO290" t="str">
            <v>CLINCH부 LEAK</v>
          </cell>
        </row>
        <row r="291">
          <cell r="H291">
            <v>36220</v>
          </cell>
          <cell r="Z291">
            <v>36039</v>
          </cell>
          <cell r="AO291" t="str">
            <v>CLINCH부 LEAK</v>
          </cell>
        </row>
        <row r="292">
          <cell r="H292">
            <v>36220</v>
          </cell>
          <cell r="Z292">
            <v>35947</v>
          </cell>
          <cell r="AO292" t="str">
            <v>CLINCH부 LEAK</v>
          </cell>
        </row>
        <row r="293">
          <cell r="H293">
            <v>36220</v>
          </cell>
          <cell r="Z293">
            <v>35855</v>
          </cell>
          <cell r="AO293" t="str">
            <v>CLINCH부 LEAK</v>
          </cell>
        </row>
        <row r="294">
          <cell r="H294">
            <v>36220</v>
          </cell>
          <cell r="Z294">
            <v>36039</v>
          </cell>
          <cell r="AO294" t="str">
            <v>CLINCH부 LEAK</v>
          </cell>
        </row>
        <row r="295">
          <cell r="H295">
            <v>36220</v>
          </cell>
          <cell r="Z295">
            <v>35855</v>
          </cell>
          <cell r="AO295" t="str">
            <v>CLINCH부 LEAK</v>
          </cell>
        </row>
        <row r="296">
          <cell r="H296">
            <v>36220</v>
          </cell>
          <cell r="Z296">
            <v>35977</v>
          </cell>
          <cell r="AO296" t="str">
            <v>CLINCH부 LEAK</v>
          </cell>
        </row>
        <row r="297">
          <cell r="H297">
            <v>36220</v>
          </cell>
          <cell r="Z297" t="str">
            <v>-</v>
          </cell>
          <cell r="AO297" t="str">
            <v>양호</v>
          </cell>
        </row>
        <row r="298">
          <cell r="H298">
            <v>36220</v>
          </cell>
          <cell r="Z298">
            <v>35977</v>
          </cell>
          <cell r="AO298" t="str">
            <v>CLINCH부 LEAK</v>
          </cell>
        </row>
        <row r="299">
          <cell r="H299">
            <v>36220</v>
          </cell>
          <cell r="Z299">
            <v>35977</v>
          </cell>
          <cell r="AO299" t="str">
            <v>CLINCH부 LEAK</v>
          </cell>
        </row>
        <row r="300">
          <cell r="H300">
            <v>36220</v>
          </cell>
          <cell r="Z300">
            <v>35977</v>
          </cell>
          <cell r="AO300" t="str">
            <v>CLINCH부 LEAK</v>
          </cell>
        </row>
        <row r="301">
          <cell r="H301">
            <v>36220</v>
          </cell>
          <cell r="Z301">
            <v>36008</v>
          </cell>
          <cell r="AO301" t="str">
            <v>CLINCH부 LEAK</v>
          </cell>
        </row>
        <row r="302">
          <cell r="H302">
            <v>36220</v>
          </cell>
          <cell r="Z302">
            <v>36100</v>
          </cell>
          <cell r="AO302" t="str">
            <v>양호</v>
          </cell>
        </row>
        <row r="303">
          <cell r="H303">
            <v>36220</v>
          </cell>
          <cell r="Z303">
            <v>35977</v>
          </cell>
          <cell r="AO303" t="str">
            <v>CLINCH부 LEAK</v>
          </cell>
        </row>
        <row r="304">
          <cell r="H304">
            <v>36220</v>
          </cell>
          <cell r="Z304">
            <v>35855</v>
          </cell>
          <cell r="AO304" t="str">
            <v>CLINCH부 LEAK</v>
          </cell>
        </row>
        <row r="305">
          <cell r="H305">
            <v>36220</v>
          </cell>
          <cell r="Z305">
            <v>35977</v>
          </cell>
          <cell r="AO305" t="str">
            <v>CLINCH부 LEAK</v>
          </cell>
        </row>
        <row r="306">
          <cell r="H306">
            <v>36220</v>
          </cell>
          <cell r="Z306">
            <v>35916</v>
          </cell>
          <cell r="AO306" t="str">
            <v>CLINCH부 LEAK</v>
          </cell>
        </row>
        <row r="307">
          <cell r="H307">
            <v>36220</v>
          </cell>
          <cell r="Z307">
            <v>36008</v>
          </cell>
          <cell r="AO307" t="str">
            <v>CLINCH부 LEAK</v>
          </cell>
        </row>
        <row r="308">
          <cell r="H308">
            <v>36220</v>
          </cell>
          <cell r="Z308">
            <v>35855</v>
          </cell>
          <cell r="AO308" t="str">
            <v>CLINCH부 LEAK</v>
          </cell>
        </row>
        <row r="309">
          <cell r="H309">
            <v>36220</v>
          </cell>
          <cell r="Z309">
            <v>35916</v>
          </cell>
          <cell r="AO309" t="str">
            <v>CLINCH부 LEAK</v>
          </cell>
        </row>
        <row r="310">
          <cell r="H310">
            <v>36220</v>
          </cell>
          <cell r="Z310">
            <v>35886</v>
          </cell>
          <cell r="AO310" t="str">
            <v>CLINCH부 LEAK</v>
          </cell>
        </row>
        <row r="311">
          <cell r="H311">
            <v>36220</v>
          </cell>
          <cell r="Z311">
            <v>36008</v>
          </cell>
          <cell r="AO311" t="str">
            <v>CLINCH부 LEAK</v>
          </cell>
        </row>
        <row r="312">
          <cell r="H312">
            <v>36220</v>
          </cell>
          <cell r="Z312">
            <v>36069</v>
          </cell>
          <cell r="AO312" t="str">
            <v>CLINCH부 LEAK</v>
          </cell>
        </row>
        <row r="313">
          <cell r="H313">
            <v>36220</v>
          </cell>
          <cell r="Z313">
            <v>35855</v>
          </cell>
          <cell r="AO313" t="str">
            <v>CLINCH부 LEAK</v>
          </cell>
        </row>
        <row r="314">
          <cell r="H314">
            <v>36220</v>
          </cell>
          <cell r="Z314">
            <v>35855</v>
          </cell>
          <cell r="AO314" t="str">
            <v>CLINCH부 LEAK</v>
          </cell>
        </row>
        <row r="315">
          <cell r="H315">
            <v>36220</v>
          </cell>
          <cell r="Z315">
            <v>35977</v>
          </cell>
          <cell r="AO315" t="str">
            <v>CLINCH부 LEAK</v>
          </cell>
        </row>
        <row r="316">
          <cell r="H316">
            <v>36220</v>
          </cell>
          <cell r="Z316">
            <v>35977</v>
          </cell>
          <cell r="AO316" t="str">
            <v>CLINCH부 LEAK</v>
          </cell>
        </row>
        <row r="317">
          <cell r="H317">
            <v>36220</v>
          </cell>
          <cell r="Z317">
            <v>35977</v>
          </cell>
          <cell r="AO317" t="str">
            <v>CLINCH부 LEAK</v>
          </cell>
        </row>
        <row r="318">
          <cell r="H318">
            <v>36220</v>
          </cell>
          <cell r="Z318">
            <v>36039</v>
          </cell>
          <cell r="AO318" t="str">
            <v>CLINCH부 LEAK</v>
          </cell>
        </row>
        <row r="319">
          <cell r="H319">
            <v>36220</v>
          </cell>
          <cell r="Z319">
            <v>36008</v>
          </cell>
          <cell r="AO319" t="str">
            <v>양호</v>
          </cell>
        </row>
        <row r="320">
          <cell r="H320">
            <v>36220</v>
          </cell>
          <cell r="Z320">
            <v>35977</v>
          </cell>
          <cell r="AO320" t="str">
            <v>CLINCH부 LEAK</v>
          </cell>
        </row>
        <row r="321">
          <cell r="H321">
            <v>36220</v>
          </cell>
          <cell r="Z321">
            <v>35827</v>
          </cell>
          <cell r="AO321" t="str">
            <v>양호</v>
          </cell>
        </row>
        <row r="322">
          <cell r="H322">
            <v>36220</v>
          </cell>
          <cell r="Z322">
            <v>35977</v>
          </cell>
          <cell r="AO322" t="str">
            <v>CLINCH부 LEAK</v>
          </cell>
        </row>
        <row r="323">
          <cell r="H323">
            <v>36220</v>
          </cell>
          <cell r="Z323">
            <v>36069</v>
          </cell>
          <cell r="AO323" t="str">
            <v>CLINCH부 LEAK</v>
          </cell>
        </row>
        <row r="324">
          <cell r="H324">
            <v>36220</v>
          </cell>
          <cell r="Z324">
            <v>35796</v>
          </cell>
          <cell r="AO324" t="str">
            <v>양호</v>
          </cell>
        </row>
        <row r="325">
          <cell r="H325">
            <v>36220</v>
          </cell>
          <cell r="Z325">
            <v>36161</v>
          </cell>
          <cell r="AO325" t="str">
            <v>양호</v>
          </cell>
        </row>
        <row r="326">
          <cell r="H326">
            <v>36220</v>
          </cell>
          <cell r="Z326">
            <v>36161</v>
          </cell>
          <cell r="AO326" t="str">
            <v>양호</v>
          </cell>
        </row>
        <row r="327">
          <cell r="H327">
            <v>36220</v>
          </cell>
          <cell r="Z327">
            <v>35977</v>
          </cell>
          <cell r="AO327" t="str">
            <v>CLINCH부 LEAK</v>
          </cell>
        </row>
        <row r="328">
          <cell r="H328">
            <v>36220</v>
          </cell>
          <cell r="Z328">
            <v>35977</v>
          </cell>
          <cell r="AO328" t="str">
            <v>CLINCH부 LEAK</v>
          </cell>
        </row>
        <row r="329">
          <cell r="H329">
            <v>36220</v>
          </cell>
          <cell r="Z329">
            <v>35916</v>
          </cell>
          <cell r="AO329" t="str">
            <v>CLINCH부 LEAK</v>
          </cell>
        </row>
        <row r="330">
          <cell r="H330">
            <v>36220</v>
          </cell>
          <cell r="Z330">
            <v>35947</v>
          </cell>
          <cell r="AO330" t="str">
            <v>CLINCH부 LEAK</v>
          </cell>
        </row>
        <row r="331">
          <cell r="H331">
            <v>36220</v>
          </cell>
          <cell r="Z331">
            <v>35977</v>
          </cell>
          <cell r="AO331" t="str">
            <v>양호</v>
          </cell>
        </row>
        <row r="332">
          <cell r="H332">
            <v>36220</v>
          </cell>
          <cell r="Z332">
            <v>35796</v>
          </cell>
          <cell r="AO332" t="str">
            <v>1단 COIL 단선</v>
          </cell>
        </row>
        <row r="333">
          <cell r="H333">
            <v>36220</v>
          </cell>
          <cell r="Z333">
            <v>35855</v>
          </cell>
          <cell r="AO333" t="str">
            <v>FUSE OPEN</v>
          </cell>
        </row>
        <row r="334">
          <cell r="H334">
            <v>36220</v>
          </cell>
          <cell r="Z334">
            <v>35855</v>
          </cell>
          <cell r="AO334" t="str">
            <v>FUSE OPEN</v>
          </cell>
        </row>
        <row r="335">
          <cell r="H335">
            <v>36220</v>
          </cell>
          <cell r="Z335">
            <v>35855</v>
          </cell>
          <cell r="AO335" t="str">
            <v>FUSE OPEN</v>
          </cell>
        </row>
        <row r="336">
          <cell r="H336">
            <v>36220</v>
          </cell>
          <cell r="Z336">
            <v>35977</v>
          </cell>
          <cell r="AO336" t="str">
            <v>FUSE OPEN</v>
          </cell>
        </row>
        <row r="337">
          <cell r="H337">
            <v>36220</v>
          </cell>
          <cell r="Z337">
            <v>35855</v>
          </cell>
          <cell r="AO337" t="str">
            <v>양호</v>
          </cell>
        </row>
        <row r="338">
          <cell r="H338">
            <v>36220</v>
          </cell>
          <cell r="Z338">
            <v>35886</v>
          </cell>
          <cell r="AO338" t="str">
            <v>B/MOTOR 이음</v>
          </cell>
        </row>
        <row r="339">
          <cell r="H339">
            <v>36220</v>
          </cell>
          <cell r="Z339">
            <v>35796</v>
          </cell>
          <cell r="AO339" t="str">
            <v>양호</v>
          </cell>
        </row>
        <row r="340">
          <cell r="H340">
            <v>36220</v>
          </cell>
          <cell r="Z340">
            <v>35827</v>
          </cell>
          <cell r="AO340" t="str">
            <v>양호</v>
          </cell>
        </row>
        <row r="341">
          <cell r="H341">
            <v>36251</v>
          </cell>
          <cell r="Z341" t="str">
            <v>8B23</v>
          </cell>
          <cell r="AO341" t="str">
            <v>TUBE 찍힘 LEAK</v>
          </cell>
        </row>
        <row r="342">
          <cell r="H342">
            <v>36251</v>
          </cell>
          <cell r="Z342" t="str">
            <v>7D09</v>
          </cell>
          <cell r="AO342" t="str">
            <v>TANK CLINCH부 LEAK</v>
          </cell>
        </row>
        <row r="343">
          <cell r="H343">
            <v>36251</v>
          </cell>
          <cell r="Z343" t="str">
            <v>7L09</v>
          </cell>
          <cell r="AO343" t="str">
            <v>양호</v>
          </cell>
        </row>
        <row r="344">
          <cell r="H344">
            <v>36251</v>
          </cell>
          <cell r="Z344" t="str">
            <v>7K17</v>
          </cell>
          <cell r="AO344" t="str">
            <v>양호</v>
          </cell>
        </row>
        <row r="345">
          <cell r="H345">
            <v>36251</v>
          </cell>
          <cell r="Z345" t="str">
            <v>7L19</v>
          </cell>
          <cell r="AO345" t="str">
            <v>양호</v>
          </cell>
        </row>
        <row r="346">
          <cell r="H346">
            <v>36251</v>
          </cell>
          <cell r="Z346" t="str">
            <v>8B18</v>
          </cell>
          <cell r="AO346" t="str">
            <v>양호</v>
          </cell>
        </row>
        <row r="347">
          <cell r="H347">
            <v>36251</v>
          </cell>
          <cell r="Z347" t="str">
            <v>VA11</v>
          </cell>
          <cell r="AO347" t="str">
            <v>TUBE 부식 LEAK</v>
          </cell>
        </row>
        <row r="348">
          <cell r="H348">
            <v>36251</v>
          </cell>
          <cell r="Z348" t="str">
            <v>7C18</v>
          </cell>
          <cell r="AO348" t="str">
            <v>양호</v>
          </cell>
        </row>
        <row r="349">
          <cell r="H349">
            <v>36251</v>
          </cell>
          <cell r="Z349" t="str">
            <v>VB11</v>
          </cell>
          <cell r="AO349" t="str">
            <v>양호</v>
          </cell>
        </row>
        <row r="350">
          <cell r="H350">
            <v>36251</v>
          </cell>
          <cell r="Z350" t="str">
            <v>7K28</v>
          </cell>
          <cell r="AO350" t="str">
            <v>양호</v>
          </cell>
        </row>
        <row r="351">
          <cell r="H351">
            <v>36251</v>
          </cell>
          <cell r="Z351" t="str">
            <v>7K09</v>
          </cell>
          <cell r="AO351" t="str">
            <v>양호</v>
          </cell>
        </row>
        <row r="352">
          <cell r="H352">
            <v>36251</v>
          </cell>
          <cell r="Z352" t="str">
            <v>7G12</v>
          </cell>
          <cell r="AO352" t="str">
            <v>양호</v>
          </cell>
        </row>
        <row r="353">
          <cell r="H353">
            <v>36251</v>
          </cell>
          <cell r="Z353" t="str">
            <v>6L24</v>
          </cell>
          <cell r="AO353" t="str">
            <v>양호</v>
          </cell>
        </row>
        <row r="354">
          <cell r="H354">
            <v>36251</v>
          </cell>
          <cell r="Z354" t="str">
            <v>8A05</v>
          </cell>
          <cell r="AO354" t="str">
            <v>양호</v>
          </cell>
        </row>
        <row r="355">
          <cell r="H355">
            <v>36251</v>
          </cell>
          <cell r="Z355" t="str">
            <v>7D21</v>
          </cell>
          <cell r="AO355" t="str">
            <v>양호</v>
          </cell>
        </row>
        <row r="356">
          <cell r="H356">
            <v>36251</v>
          </cell>
          <cell r="Z356" t="str">
            <v>7D23</v>
          </cell>
          <cell r="AO356" t="str">
            <v>양호</v>
          </cell>
        </row>
        <row r="357">
          <cell r="H357">
            <v>36251</v>
          </cell>
          <cell r="Z357" t="str">
            <v>7D03</v>
          </cell>
          <cell r="AO357" t="str">
            <v>양호</v>
          </cell>
        </row>
        <row r="358">
          <cell r="H358">
            <v>36251</v>
          </cell>
          <cell r="Z358" t="str">
            <v>7F21</v>
          </cell>
          <cell r="AO358" t="str">
            <v>양호</v>
          </cell>
        </row>
        <row r="359">
          <cell r="H359">
            <v>36251</v>
          </cell>
          <cell r="Z359" t="str">
            <v>7I02</v>
          </cell>
          <cell r="AO359" t="str">
            <v>MOTOR 1단 이음</v>
          </cell>
        </row>
        <row r="360">
          <cell r="H360">
            <v>36251</v>
          </cell>
          <cell r="Z360" t="str">
            <v>7L08</v>
          </cell>
          <cell r="AO360" t="str">
            <v>TUBE 부식 LEAK</v>
          </cell>
        </row>
        <row r="361">
          <cell r="H361">
            <v>36251</v>
          </cell>
          <cell r="Z361" t="str">
            <v>7E30</v>
          </cell>
          <cell r="AO361" t="str">
            <v>파손</v>
          </cell>
        </row>
        <row r="362">
          <cell r="H362">
            <v>36251</v>
          </cell>
          <cell r="Z362" t="str">
            <v>8D03</v>
          </cell>
          <cell r="AO362" t="str">
            <v>H/C LEAK (WATER - V/V PIPE CLAMP부)</v>
          </cell>
        </row>
        <row r="363">
          <cell r="H363">
            <v>36251</v>
          </cell>
          <cell r="Z363" t="str">
            <v>VF05</v>
          </cell>
          <cell r="AO363" t="str">
            <v>WATER VALVE COVER부 LEAK</v>
          </cell>
        </row>
        <row r="364">
          <cell r="H364">
            <v>36251</v>
          </cell>
          <cell r="Z364" t="str">
            <v>8B11</v>
          </cell>
          <cell r="AO364" t="str">
            <v>WATER VALVE COVER부 LEAK</v>
          </cell>
        </row>
        <row r="365">
          <cell r="H365">
            <v>36251</v>
          </cell>
          <cell r="Z365" t="str">
            <v>VF14</v>
          </cell>
          <cell r="AO365" t="str">
            <v>이음</v>
          </cell>
        </row>
        <row r="366">
          <cell r="H366">
            <v>36251</v>
          </cell>
          <cell r="Z366" t="str">
            <v>VL04</v>
          </cell>
          <cell r="AO366" t="str">
            <v>LEVER-HOLDER 파손, 이탈</v>
          </cell>
        </row>
        <row r="367">
          <cell r="H367">
            <v>36251</v>
          </cell>
          <cell r="Z367" t="str">
            <v>VL09</v>
          </cell>
          <cell r="AO367" t="str">
            <v>H/C LEAK (WATER - V/V PIPE CLAMP부)</v>
          </cell>
        </row>
        <row r="368">
          <cell r="H368">
            <v>36251</v>
          </cell>
          <cell r="Z368" t="str">
            <v>VJ15</v>
          </cell>
          <cell r="AO368" t="str">
            <v>H/C LEAK (WATER - V/V PIPE CLAMP부)</v>
          </cell>
        </row>
        <row r="369">
          <cell r="H369">
            <v>36251</v>
          </cell>
          <cell r="Z369" t="str">
            <v>7K01</v>
          </cell>
          <cell r="AO369" t="str">
            <v>WATER VALVE COVER부 LEAK</v>
          </cell>
        </row>
        <row r="370">
          <cell r="H370">
            <v>36251</v>
          </cell>
          <cell r="Z370" t="str">
            <v>7D25</v>
          </cell>
          <cell r="AO370" t="str">
            <v>H/C LEAK (WATER - V/V PIPE CLAMP부)</v>
          </cell>
        </row>
        <row r="371">
          <cell r="H371">
            <v>36251</v>
          </cell>
          <cell r="Z371" t="str">
            <v>7E26</v>
          </cell>
          <cell r="AO371" t="str">
            <v>파손</v>
          </cell>
        </row>
        <row r="372">
          <cell r="H372">
            <v>36251</v>
          </cell>
          <cell r="Z372" t="str">
            <v>VA26</v>
          </cell>
          <cell r="AO372" t="str">
            <v>MOTOR 이음</v>
          </cell>
        </row>
        <row r="373">
          <cell r="H373">
            <v>36251</v>
          </cell>
          <cell r="Z373" t="str">
            <v>VC17</v>
          </cell>
          <cell r="AO373" t="str">
            <v>양호</v>
          </cell>
        </row>
        <row r="374">
          <cell r="H374">
            <v>36251</v>
          </cell>
          <cell r="Z374">
            <v>981001</v>
          </cell>
          <cell r="AO374" t="str">
            <v>파손</v>
          </cell>
        </row>
        <row r="375">
          <cell r="H375">
            <v>36251</v>
          </cell>
          <cell r="Z375">
            <v>981031</v>
          </cell>
          <cell r="AO375" t="str">
            <v>양호</v>
          </cell>
        </row>
        <row r="376">
          <cell r="H376">
            <v>36251</v>
          </cell>
          <cell r="Z376">
            <v>980609</v>
          </cell>
          <cell r="AO376" t="str">
            <v>MOTOR 작동불량</v>
          </cell>
        </row>
        <row r="377">
          <cell r="H377">
            <v>36251</v>
          </cell>
          <cell r="Z377" t="str">
            <v>7C20</v>
          </cell>
          <cell r="AO377" t="str">
            <v>MOTOR 작동불량</v>
          </cell>
        </row>
        <row r="378">
          <cell r="H378">
            <v>36251</v>
          </cell>
          <cell r="Z378" t="str">
            <v>7I22</v>
          </cell>
          <cell r="AO378" t="str">
            <v>양호</v>
          </cell>
        </row>
        <row r="379">
          <cell r="H379">
            <v>36251</v>
          </cell>
          <cell r="Z379">
            <v>35431</v>
          </cell>
          <cell r="AO379" t="str">
            <v>양호</v>
          </cell>
        </row>
        <row r="380">
          <cell r="H380">
            <v>36251</v>
          </cell>
          <cell r="Z380">
            <v>35796</v>
          </cell>
          <cell r="AO380" t="str">
            <v>양호</v>
          </cell>
        </row>
        <row r="381">
          <cell r="H381">
            <v>36251</v>
          </cell>
          <cell r="Z381" t="str">
            <v>-</v>
          </cell>
          <cell r="AO381" t="str">
            <v>RESISTOR 단선</v>
          </cell>
        </row>
        <row r="382">
          <cell r="H382">
            <v>36251</v>
          </cell>
          <cell r="Z382">
            <v>6031</v>
          </cell>
          <cell r="AO382" t="str">
            <v>양호</v>
          </cell>
        </row>
        <row r="383">
          <cell r="H383">
            <v>36251</v>
          </cell>
          <cell r="Z383" t="str">
            <v>S7042</v>
          </cell>
          <cell r="AO383" t="str">
            <v>PCB 파손</v>
          </cell>
        </row>
        <row r="384">
          <cell r="H384">
            <v>36251</v>
          </cell>
          <cell r="Z384" t="str">
            <v>M7121</v>
          </cell>
          <cell r="AO384" t="str">
            <v>양호</v>
          </cell>
        </row>
        <row r="385">
          <cell r="H385">
            <v>36251</v>
          </cell>
          <cell r="Z385" t="str">
            <v>S7032</v>
          </cell>
          <cell r="AO385" t="str">
            <v>양호</v>
          </cell>
        </row>
        <row r="386">
          <cell r="H386">
            <v>36251</v>
          </cell>
          <cell r="Z386" t="str">
            <v>M8010</v>
          </cell>
          <cell r="AO386" t="str">
            <v>Q5 OPEN</v>
          </cell>
        </row>
        <row r="387">
          <cell r="H387">
            <v>36251</v>
          </cell>
          <cell r="Z387" t="str">
            <v>M7100</v>
          </cell>
          <cell r="AO387" t="str">
            <v>RELAY 접점불량</v>
          </cell>
        </row>
        <row r="388">
          <cell r="H388">
            <v>36251</v>
          </cell>
          <cell r="Z388" t="str">
            <v>M7102</v>
          </cell>
          <cell r="AO388" t="str">
            <v>파손</v>
          </cell>
        </row>
        <row r="389">
          <cell r="H389">
            <v>36251</v>
          </cell>
          <cell r="Z389" t="str">
            <v>Y6092</v>
          </cell>
          <cell r="AO389" t="str">
            <v>양호</v>
          </cell>
        </row>
        <row r="390">
          <cell r="H390">
            <v>36251</v>
          </cell>
          <cell r="Z390" t="str">
            <v>-</v>
          </cell>
          <cell r="AO390" t="str">
            <v>양호</v>
          </cell>
        </row>
        <row r="391">
          <cell r="H391">
            <v>36251</v>
          </cell>
          <cell r="Z391" t="str">
            <v>-</v>
          </cell>
          <cell r="AO391" t="str">
            <v>CLINCH부 LEAK</v>
          </cell>
        </row>
        <row r="392">
          <cell r="H392">
            <v>36251</v>
          </cell>
          <cell r="Z392">
            <v>36039</v>
          </cell>
          <cell r="AO392" t="str">
            <v>TANK 파손</v>
          </cell>
        </row>
        <row r="393">
          <cell r="H393">
            <v>36251</v>
          </cell>
          <cell r="Z393">
            <v>35796</v>
          </cell>
          <cell r="AO393" t="str">
            <v>양호</v>
          </cell>
        </row>
        <row r="394">
          <cell r="H394">
            <v>36251</v>
          </cell>
          <cell r="Z394">
            <v>35977</v>
          </cell>
          <cell r="AO394" t="str">
            <v>CLINCH부 LEAK</v>
          </cell>
        </row>
        <row r="395">
          <cell r="H395">
            <v>36251</v>
          </cell>
          <cell r="Z395">
            <v>35977</v>
          </cell>
          <cell r="AO395" t="str">
            <v>CLINCH부 LEAK</v>
          </cell>
        </row>
        <row r="396">
          <cell r="H396">
            <v>36251</v>
          </cell>
          <cell r="Z396">
            <v>36039</v>
          </cell>
          <cell r="AO396" t="str">
            <v>CLINCH부 LEAK</v>
          </cell>
        </row>
        <row r="397">
          <cell r="H397">
            <v>36251</v>
          </cell>
          <cell r="Z397">
            <v>36192</v>
          </cell>
          <cell r="AO397" t="str">
            <v>양호</v>
          </cell>
        </row>
        <row r="398">
          <cell r="H398">
            <v>36251</v>
          </cell>
          <cell r="Z398">
            <v>35855</v>
          </cell>
          <cell r="AO398" t="str">
            <v>CLINCH부 LEAK</v>
          </cell>
        </row>
        <row r="399">
          <cell r="H399">
            <v>36251</v>
          </cell>
          <cell r="Z399">
            <v>35977</v>
          </cell>
          <cell r="AO399" t="str">
            <v>CLINCH부 LEAK</v>
          </cell>
        </row>
        <row r="400">
          <cell r="H400">
            <v>36251</v>
          </cell>
          <cell r="Z400" t="str">
            <v>-</v>
          </cell>
          <cell r="AO400" t="str">
            <v>CLINCH부 LEAK</v>
          </cell>
        </row>
        <row r="401">
          <cell r="H401">
            <v>36251</v>
          </cell>
          <cell r="Z401">
            <v>36008</v>
          </cell>
          <cell r="AO401" t="str">
            <v>CLINCH부 LEAK</v>
          </cell>
        </row>
        <row r="402">
          <cell r="H402">
            <v>36251</v>
          </cell>
          <cell r="Z402">
            <v>35977</v>
          </cell>
          <cell r="AO402" t="str">
            <v>CLINCH부 LEAK</v>
          </cell>
        </row>
        <row r="403">
          <cell r="H403">
            <v>36251</v>
          </cell>
          <cell r="Z403">
            <v>36008</v>
          </cell>
          <cell r="AO403" t="str">
            <v>CLINCH부 LEAK</v>
          </cell>
        </row>
        <row r="404">
          <cell r="H404">
            <v>36251</v>
          </cell>
          <cell r="Z404">
            <v>36008</v>
          </cell>
          <cell r="AO404" t="str">
            <v>CLINCH부 LEAK</v>
          </cell>
        </row>
        <row r="405">
          <cell r="H405">
            <v>36251</v>
          </cell>
          <cell r="Z405">
            <v>35977</v>
          </cell>
          <cell r="AO405" t="str">
            <v>CLINCH부 LEAK</v>
          </cell>
        </row>
        <row r="406">
          <cell r="H406">
            <v>36251</v>
          </cell>
          <cell r="Z406">
            <v>35855</v>
          </cell>
          <cell r="AO406" t="str">
            <v>CLINCH부 LEAK</v>
          </cell>
        </row>
        <row r="407">
          <cell r="H407">
            <v>36251</v>
          </cell>
          <cell r="Z407">
            <v>35886</v>
          </cell>
          <cell r="AO407" t="str">
            <v>CLINCH부 LEAK</v>
          </cell>
        </row>
        <row r="408">
          <cell r="H408">
            <v>36251</v>
          </cell>
          <cell r="Z408">
            <v>35855</v>
          </cell>
          <cell r="AO408" t="str">
            <v>CLINCH부 LEAK</v>
          </cell>
        </row>
        <row r="409">
          <cell r="H409">
            <v>36251</v>
          </cell>
          <cell r="Z409">
            <v>35977</v>
          </cell>
          <cell r="AO409" t="str">
            <v>CLINCH부 LEAK</v>
          </cell>
        </row>
        <row r="410">
          <cell r="H410">
            <v>36251</v>
          </cell>
          <cell r="Z410">
            <v>36008</v>
          </cell>
          <cell r="AO410" t="str">
            <v>CLINCH부 LEAK</v>
          </cell>
        </row>
        <row r="411">
          <cell r="H411">
            <v>36251</v>
          </cell>
          <cell r="Z411">
            <v>35977</v>
          </cell>
          <cell r="AO411" t="str">
            <v>CLINCH부 LEAK</v>
          </cell>
        </row>
        <row r="412">
          <cell r="H412">
            <v>36251</v>
          </cell>
          <cell r="Z412">
            <v>35977</v>
          </cell>
          <cell r="AO412" t="str">
            <v>CLINCH부 LEAK</v>
          </cell>
        </row>
        <row r="413">
          <cell r="H413">
            <v>36251</v>
          </cell>
          <cell r="Z413">
            <v>35977</v>
          </cell>
          <cell r="AO413" t="str">
            <v>CLINCH부 LEAK</v>
          </cell>
        </row>
        <row r="414">
          <cell r="H414">
            <v>36251</v>
          </cell>
          <cell r="Z414">
            <v>35886</v>
          </cell>
          <cell r="AO414" t="str">
            <v>CLINCH부 LEAK</v>
          </cell>
        </row>
        <row r="415">
          <cell r="H415">
            <v>36251</v>
          </cell>
          <cell r="Z415">
            <v>35916</v>
          </cell>
          <cell r="AO415" t="str">
            <v>양호</v>
          </cell>
        </row>
        <row r="416">
          <cell r="H416">
            <v>36251</v>
          </cell>
          <cell r="Z416">
            <v>35977</v>
          </cell>
          <cell r="AO416" t="str">
            <v>CLINCH부 LEAK</v>
          </cell>
        </row>
        <row r="417">
          <cell r="H417">
            <v>36251</v>
          </cell>
          <cell r="Z417">
            <v>36130</v>
          </cell>
          <cell r="AO417" t="str">
            <v>양호</v>
          </cell>
        </row>
        <row r="418">
          <cell r="H418">
            <v>36251</v>
          </cell>
          <cell r="Z418">
            <v>35977</v>
          </cell>
          <cell r="AO418" t="str">
            <v>양호</v>
          </cell>
        </row>
        <row r="419">
          <cell r="H419">
            <v>36251</v>
          </cell>
          <cell r="Z419">
            <v>36039</v>
          </cell>
          <cell r="AO419" t="str">
            <v>양호</v>
          </cell>
        </row>
        <row r="420">
          <cell r="H420">
            <v>36251</v>
          </cell>
          <cell r="Z420">
            <v>36161</v>
          </cell>
          <cell r="AO420" t="str">
            <v>양호</v>
          </cell>
        </row>
        <row r="421">
          <cell r="H421">
            <v>36251</v>
          </cell>
          <cell r="Z421">
            <v>36192</v>
          </cell>
          <cell r="AO421" t="str">
            <v>TOC 나사산 마모</v>
          </cell>
        </row>
        <row r="422">
          <cell r="H422">
            <v>36251</v>
          </cell>
          <cell r="Z422">
            <v>35977</v>
          </cell>
          <cell r="AO422" t="str">
            <v>CLINCH부 LEAK</v>
          </cell>
        </row>
        <row r="423">
          <cell r="H423">
            <v>36251</v>
          </cell>
          <cell r="Z423">
            <v>36130</v>
          </cell>
          <cell r="AO423" t="str">
            <v>양호</v>
          </cell>
        </row>
        <row r="424">
          <cell r="H424">
            <v>36251</v>
          </cell>
          <cell r="Z424">
            <v>36130</v>
          </cell>
          <cell r="AO424" t="str">
            <v>TOC 나사산 마모</v>
          </cell>
        </row>
        <row r="425">
          <cell r="H425">
            <v>36251</v>
          </cell>
          <cell r="Z425" t="str">
            <v>-</v>
          </cell>
          <cell r="AO425" t="str">
            <v>CLINCH부 LEAK</v>
          </cell>
        </row>
        <row r="426">
          <cell r="H426">
            <v>36251</v>
          </cell>
          <cell r="Z426">
            <v>35977</v>
          </cell>
          <cell r="AO426" t="str">
            <v>CLINCH부 LEAK</v>
          </cell>
        </row>
        <row r="427">
          <cell r="H427">
            <v>36251</v>
          </cell>
          <cell r="Z427">
            <v>35977</v>
          </cell>
          <cell r="AO427" t="str">
            <v>CLINCH부 LEAK</v>
          </cell>
        </row>
        <row r="428">
          <cell r="H428">
            <v>36251</v>
          </cell>
          <cell r="Z428">
            <v>35947</v>
          </cell>
          <cell r="AO428" t="str">
            <v>양호</v>
          </cell>
        </row>
        <row r="429">
          <cell r="H429">
            <v>36251</v>
          </cell>
          <cell r="Z429" t="str">
            <v>-</v>
          </cell>
          <cell r="AO429" t="str">
            <v>양호</v>
          </cell>
        </row>
        <row r="430">
          <cell r="H430">
            <v>36251</v>
          </cell>
          <cell r="Z430">
            <v>36008</v>
          </cell>
          <cell r="AO430" t="str">
            <v>양호</v>
          </cell>
        </row>
        <row r="431">
          <cell r="H431">
            <v>36251</v>
          </cell>
          <cell r="Z431">
            <v>35977</v>
          </cell>
          <cell r="AO431" t="str">
            <v>CLINCH부 LEAK</v>
          </cell>
        </row>
        <row r="432">
          <cell r="H432">
            <v>36251</v>
          </cell>
          <cell r="Z432">
            <v>36192</v>
          </cell>
          <cell r="AO432" t="str">
            <v>HDR TO TUBE LEAK</v>
          </cell>
        </row>
        <row r="433">
          <cell r="H433">
            <v>36251</v>
          </cell>
          <cell r="Z433">
            <v>36130</v>
          </cell>
          <cell r="AO433" t="str">
            <v>HDR TO TUBE LEAK</v>
          </cell>
        </row>
        <row r="434">
          <cell r="H434">
            <v>36251</v>
          </cell>
          <cell r="Z434">
            <v>36069</v>
          </cell>
          <cell r="AO434" t="str">
            <v>양호</v>
          </cell>
        </row>
        <row r="435">
          <cell r="H435">
            <v>36251</v>
          </cell>
          <cell r="Z435">
            <v>35947</v>
          </cell>
          <cell r="AO435" t="str">
            <v>양호</v>
          </cell>
        </row>
        <row r="436">
          <cell r="H436">
            <v>36251</v>
          </cell>
          <cell r="Z436">
            <v>36251</v>
          </cell>
          <cell r="AO436" t="str">
            <v>양호</v>
          </cell>
        </row>
        <row r="437">
          <cell r="H437">
            <v>36251</v>
          </cell>
          <cell r="Z437">
            <v>35947</v>
          </cell>
          <cell r="AO437" t="str">
            <v>FITTING 나사산 마모</v>
          </cell>
        </row>
        <row r="438">
          <cell r="H438">
            <v>36251</v>
          </cell>
          <cell r="Z438">
            <v>35977</v>
          </cell>
          <cell r="AO438" t="str">
            <v>양호</v>
          </cell>
        </row>
        <row r="439">
          <cell r="H439">
            <v>36251</v>
          </cell>
          <cell r="Z439">
            <v>36161</v>
          </cell>
          <cell r="AO439" t="str">
            <v>양호</v>
          </cell>
        </row>
        <row r="440">
          <cell r="H440">
            <v>36251</v>
          </cell>
          <cell r="Z440">
            <v>36220</v>
          </cell>
          <cell r="AO440" t="str">
            <v>FAN 파손</v>
          </cell>
        </row>
        <row r="441">
          <cell r="H441">
            <v>36251</v>
          </cell>
          <cell r="Z441">
            <v>36192</v>
          </cell>
          <cell r="AO441" t="str">
            <v>양호</v>
          </cell>
        </row>
        <row r="442">
          <cell r="H442">
            <v>36251</v>
          </cell>
          <cell r="Z442">
            <v>36161</v>
          </cell>
          <cell r="AO442" t="str">
            <v>B/MOTOR 작동불량</v>
          </cell>
        </row>
        <row r="443">
          <cell r="H443">
            <v>36251</v>
          </cell>
          <cell r="Z443" t="str">
            <v>-</v>
          </cell>
          <cell r="AO443" t="str">
            <v>양호</v>
          </cell>
        </row>
        <row r="444">
          <cell r="H444">
            <v>36251</v>
          </cell>
          <cell r="Z444">
            <v>36069</v>
          </cell>
          <cell r="AO444" t="str">
            <v>TXV 막힘-이물질</v>
          </cell>
        </row>
        <row r="445">
          <cell r="H445">
            <v>36251</v>
          </cell>
          <cell r="Z445">
            <v>35916</v>
          </cell>
          <cell r="AO445" t="str">
            <v>양호</v>
          </cell>
        </row>
        <row r="446">
          <cell r="H446">
            <v>36251</v>
          </cell>
          <cell r="Z446" t="str">
            <v>-</v>
          </cell>
          <cell r="AO446" t="str">
            <v>양호</v>
          </cell>
        </row>
        <row r="447">
          <cell r="H447">
            <v>36251</v>
          </cell>
          <cell r="Z447">
            <v>35916</v>
          </cell>
          <cell r="AO447" t="str">
            <v>양호</v>
          </cell>
        </row>
        <row r="448">
          <cell r="H448">
            <v>36281</v>
          </cell>
          <cell r="Z448" t="str">
            <v>8B18</v>
          </cell>
          <cell r="AO448" t="str">
            <v>양호</v>
          </cell>
        </row>
        <row r="449">
          <cell r="H449">
            <v>36281</v>
          </cell>
          <cell r="Z449" t="str">
            <v>7D11</v>
          </cell>
          <cell r="AO449" t="str">
            <v>양호</v>
          </cell>
        </row>
        <row r="450">
          <cell r="H450">
            <v>36281</v>
          </cell>
          <cell r="Z450" t="str">
            <v>7L19</v>
          </cell>
          <cell r="AO450" t="str">
            <v>CORE DAMAGE</v>
          </cell>
        </row>
        <row r="451">
          <cell r="H451">
            <v>36281</v>
          </cell>
          <cell r="Z451" t="str">
            <v>8A19</v>
          </cell>
          <cell r="AO451" t="str">
            <v>양호</v>
          </cell>
        </row>
        <row r="452">
          <cell r="H452">
            <v>36281</v>
          </cell>
          <cell r="Z452" t="str">
            <v>7D161</v>
          </cell>
          <cell r="AO452" t="str">
            <v>CORE DAMAGE</v>
          </cell>
        </row>
        <row r="453">
          <cell r="H453">
            <v>36281</v>
          </cell>
          <cell r="Z453" t="str">
            <v>6A201</v>
          </cell>
          <cell r="AO453" t="str">
            <v>양호</v>
          </cell>
        </row>
        <row r="454">
          <cell r="H454">
            <v>36281</v>
          </cell>
          <cell r="Z454" t="str">
            <v>7C051</v>
          </cell>
          <cell r="AO454" t="str">
            <v>양호</v>
          </cell>
        </row>
        <row r="455">
          <cell r="H455">
            <v>36281</v>
          </cell>
          <cell r="Z455" t="str">
            <v>7B011</v>
          </cell>
          <cell r="AO455" t="str">
            <v>양호</v>
          </cell>
        </row>
        <row r="456">
          <cell r="H456">
            <v>36281</v>
          </cell>
          <cell r="Z456" t="str">
            <v>7K12</v>
          </cell>
          <cell r="AO456" t="str">
            <v>양호</v>
          </cell>
        </row>
        <row r="457">
          <cell r="H457">
            <v>36281</v>
          </cell>
          <cell r="Z457" t="str">
            <v>7F161</v>
          </cell>
          <cell r="AO457" t="str">
            <v>양호</v>
          </cell>
        </row>
        <row r="458">
          <cell r="H458">
            <v>36281</v>
          </cell>
          <cell r="Z458" t="str">
            <v>7E241</v>
          </cell>
          <cell r="AO458" t="str">
            <v>양호</v>
          </cell>
        </row>
        <row r="459">
          <cell r="H459">
            <v>36281</v>
          </cell>
          <cell r="Z459" t="str">
            <v>7F521</v>
          </cell>
          <cell r="AO459" t="str">
            <v>양호</v>
          </cell>
        </row>
        <row r="460">
          <cell r="H460">
            <v>36281</v>
          </cell>
          <cell r="Z460" t="str">
            <v>7K28</v>
          </cell>
          <cell r="AO460" t="str">
            <v>양호</v>
          </cell>
        </row>
        <row r="461">
          <cell r="H461">
            <v>36281</v>
          </cell>
          <cell r="Z461" t="str">
            <v>8C10</v>
          </cell>
          <cell r="AO461" t="str">
            <v>OVER FLOW PIPE 파손</v>
          </cell>
        </row>
        <row r="462">
          <cell r="H462">
            <v>36281</v>
          </cell>
          <cell r="Z462" t="str">
            <v>6J151</v>
          </cell>
          <cell r="AO462" t="str">
            <v>양호</v>
          </cell>
        </row>
        <row r="463">
          <cell r="H463">
            <v>36281</v>
          </cell>
          <cell r="Z463" t="str">
            <v>7D28</v>
          </cell>
          <cell r="AO463" t="str">
            <v>양호</v>
          </cell>
        </row>
        <row r="464">
          <cell r="H464">
            <v>36281</v>
          </cell>
          <cell r="Z464" t="str">
            <v>6J281</v>
          </cell>
          <cell r="AO464" t="str">
            <v>OVER FLOW PIPE 파손</v>
          </cell>
        </row>
        <row r="465">
          <cell r="H465">
            <v>36281</v>
          </cell>
          <cell r="Z465">
            <v>71221</v>
          </cell>
          <cell r="AO465" t="str">
            <v>OUTLET TANK부 18번 HEADER TO TUBE LEAK</v>
          </cell>
        </row>
        <row r="466">
          <cell r="H466">
            <v>36281</v>
          </cell>
          <cell r="Z466" t="str">
            <v>8A03</v>
          </cell>
          <cell r="AO466" t="str">
            <v>양호</v>
          </cell>
        </row>
        <row r="467">
          <cell r="H467">
            <v>36281</v>
          </cell>
          <cell r="Z467" t="str">
            <v>7H061</v>
          </cell>
          <cell r="AO467" t="str">
            <v>양호</v>
          </cell>
        </row>
        <row r="468">
          <cell r="H468">
            <v>36281</v>
          </cell>
          <cell r="Z468" t="str">
            <v>7J01</v>
          </cell>
          <cell r="AO468" t="str">
            <v>양호</v>
          </cell>
        </row>
        <row r="469">
          <cell r="H469">
            <v>36281</v>
          </cell>
          <cell r="Z469" t="str">
            <v>7K04</v>
          </cell>
          <cell r="AO469" t="str">
            <v>OUTLET TANK부 13번,20번 HEADER TO TUBE LEAK</v>
          </cell>
        </row>
        <row r="470">
          <cell r="H470">
            <v>36281</v>
          </cell>
          <cell r="Z470" t="str">
            <v>6G011301</v>
          </cell>
          <cell r="AO470" t="str">
            <v>양호</v>
          </cell>
        </row>
        <row r="471">
          <cell r="H471">
            <v>36281</v>
          </cell>
          <cell r="Z471" t="str">
            <v>7F271302</v>
          </cell>
          <cell r="AO471" t="str">
            <v>양호</v>
          </cell>
        </row>
        <row r="472">
          <cell r="H472">
            <v>36281</v>
          </cell>
          <cell r="Z472" t="str">
            <v>7H141301</v>
          </cell>
          <cell r="AO472" t="str">
            <v>양호</v>
          </cell>
        </row>
        <row r="473">
          <cell r="H473">
            <v>36281</v>
          </cell>
          <cell r="Z473">
            <v>35827</v>
          </cell>
          <cell r="AO473" t="str">
            <v>양호</v>
          </cell>
        </row>
        <row r="474">
          <cell r="H474">
            <v>36281</v>
          </cell>
          <cell r="Z474">
            <v>35674</v>
          </cell>
          <cell r="AO474" t="str">
            <v>양호</v>
          </cell>
        </row>
        <row r="475">
          <cell r="H475">
            <v>36281</v>
          </cell>
          <cell r="Z475">
            <v>35612</v>
          </cell>
          <cell r="AO475" t="str">
            <v>양호</v>
          </cell>
        </row>
        <row r="476">
          <cell r="H476">
            <v>36281</v>
          </cell>
          <cell r="Z476">
            <v>35674</v>
          </cell>
          <cell r="AO476" t="str">
            <v>양호</v>
          </cell>
        </row>
        <row r="477">
          <cell r="H477">
            <v>36281</v>
          </cell>
          <cell r="Z477" t="str">
            <v>-</v>
          </cell>
          <cell r="AO477" t="str">
            <v>양호</v>
          </cell>
        </row>
        <row r="478">
          <cell r="H478">
            <v>36281</v>
          </cell>
          <cell r="Z478">
            <v>35674</v>
          </cell>
          <cell r="AO478" t="str">
            <v>ACCUM. &amp; TUBE LEAK</v>
          </cell>
        </row>
        <row r="479">
          <cell r="H479">
            <v>36281</v>
          </cell>
          <cell r="Z479">
            <v>35674</v>
          </cell>
          <cell r="AO479" t="str">
            <v>양호</v>
          </cell>
        </row>
        <row r="480">
          <cell r="H480">
            <v>36281</v>
          </cell>
          <cell r="Z480">
            <v>35796</v>
          </cell>
          <cell r="AO480" t="str">
            <v>양호</v>
          </cell>
        </row>
        <row r="481">
          <cell r="H481">
            <v>36281</v>
          </cell>
          <cell r="Z481" t="str">
            <v>-</v>
          </cell>
          <cell r="AO481" t="str">
            <v>ACCUM. &amp; TUBE LEAK</v>
          </cell>
        </row>
        <row r="482">
          <cell r="H482">
            <v>36281</v>
          </cell>
          <cell r="Z482">
            <v>36039</v>
          </cell>
          <cell r="AO482" t="str">
            <v>양호</v>
          </cell>
        </row>
        <row r="483">
          <cell r="H483">
            <v>36281</v>
          </cell>
          <cell r="Z483">
            <v>36069</v>
          </cell>
          <cell r="AO483" t="str">
            <v>양호</v>
          </cell>
        </row>
        <row r="484">
          <cell r="H484">
            <v>36281</v>
          </cell>
          <cell r="Z484">
            <v>36100</v>
          </cell>
          <cell r="AO484" t="str">
            <v>양호</v>
          </cell>
        </row>
        <row r="485">
          <cell r="H485">
            <v>36281</v>
          </cell>
          <cell r="Z485">
            <v>35796</v>
          </cell>
          <cell r="AO485" t="str">
            <v>양호</v>
          </cell>
        </row>
        <row r="486">
          <cell r="H486">
            <v>36281</v>
          </cell>
          <cell r="Z486" t="str">
            <v>-</v>
          </cell>
          <cell r="AO486" t="str">
            <v>양호</v>
          </cell>
        </row>
        <row r="487">
          <cell r="H487">
            <v>36281</v>
          </cell>
          <cell r="Z487" t="str">
            <v>-</v>
          </cell>
          <cell r="AO487" t="str">
            <v>양호</v>
          </cell>
        </row>
        <row r="488">
          <cell r="H488">
            <v>36281</v>
          </cell>
          <cell r="Z488">
            <v>35855</v>
          </cell>
          <cell r="AO488" t="str">
            <v>양호</v>
          </cell>
        </row>
        <row r="489">
          <cell r="H489">
            <v>36281</v>
          </cell>
          <cell r="Z489">
            <v>36039</v>
          </cell>
          <cell r="AO489" t="str">
            <v>양호</v>
          </cell>
        </row>
        <row r="490">
          <cell r="H490">
            <v>36281</v>
          </cell>
          <cell r="Z490">
            <v>35462</v>
          </cell>
          <cell r="AO490" t="str">
            <v>양호</v>
          </cell>
        </row>
        <row r="491">
          <cell r="H491">
            <v>36281</v>
          </cell>
          <cell r="Z491">
            <v>36039</v>
          </cell>
          <cell r="AO491" t="str">
            <v>양호</v>
          </cell>
        </row>
        <row r="492">
          <cell r="H492">
            <v>36281</v>
          </cell>
          <cell r="Z492">
            <v>35612</v>
          </cell>
          <cell r="AO492" t="str">
            <v>양호</v>
          </cell>
        </row>
        <row r="493">
          <cell r="H493">
            <v>36281</v>
          </cell>
          <cell r="Z493" t="str">
            <v>-</v>
          </cell>
          <cell r="AO493" t="str">
            <v>양호</v>
          </cell>
        </row>
        <row r="494">
          <cell r="H494">
            <v>36281</v>
          </cell>
          <cell r="Z494">
            <v>35827</v>
          </cell>
          <cell r="AO494" t="str">
            <v>양호</v>
          </cell>
        </row>
        <row r="495">
          <cell r="H495">
            <v>36281</v>
          </cell>
          <cell r="Z495">
            <v>36100</v>
          </cell>
          <cell r="AO495" t="str">
            <v>양호</v>
          </cell>
        </row>
        <row r="496">
          <cell r="H496">
            <v>36281</v>
          </cell>
          <cell r="Z496">
            <v>35674</v>
          </cell>
          <cell r="AO496" t="str">
            <v>양호</v>
          </cell>
        </row>
        <row r="497">
          <cell r="H497">
            <v>36281</v>
          </cell>
          <cell r="Z497">
            <v>35827</v>
          </cell>
          <cell r="AO497" t="str">
            <v>양호</v>
          </cell>
        </row>
        <row r="498">
          <cell r="H498">
            <v>36281</v>
          </cell>
          <cell r="Z498">
            <v>35916</v>
          </cell>
          <cell r="AO498" t="str">
            <v>양호</v>
          </cell>
        </row>
        <row r="499">
          <cell r="H499">
            <v>36281</v>
          </cell>
          <cell r="Z499" t="str">
            <v>-</v>
          </cell>
          <cell r="AO499" t="str">
            <v>양호</v>
          </cell>
        </row>
        <row r="500">
          <cell r="H500">
            <v>36281</v>
          </cell>
          <cell r="Z500" t="str">
            <v>VE25</v>
          </cell>
          <cell r="AO500" t="str">
            <v>MOTOR-FAN 파손</v>
          </cell>
        </row>
        <row r="501">
          <cell r="H501">
            <v>36281</v>
          </cell>
          <cell r="Z501" t="str">
            <v>VJ025</v>
          </cell>
          <cell r="AO501" t="str">
            <v>MOTOR-FAN 작동불량</v>
          </cell>
        </row>
        <row r="502">
          <cell r="H502">
            <v>36281</v>
          </cell>
          <cell r="Z502" t="str">
            <v>8C02</v>
          </cell>
          <cell r="AO502" t="str">
            <v>1단 작동시 이음</v>
          </cell>
        </row>
        <row r="503">
          <cell r="H503">
            <v>36281</v>
          </cell>
          <cell r="Z503" t="str">
            <v>-</v>
          </cell>
          <cell r="AO503" t="str">
            <v>양호</v>
          </cell>
        </row>
        <row r="504">
          <cell r="H504">
            <v>36281</v>
          </cell>
          <cell r="Z504" t="str">
            <v>VG29</v>
          </cell>
          <cell r="AO504" t="str">
            <v>MOTOR-FAN 작동불량</v>
          </cell>
        </row>
        <row r="505">
          <cell r="H505">
            <v>36281</v>
          </cell>
          <cell r="Z505" t="str">
            <v>VG15</v>
          </cell>
          <cell r="AO505" t="str">
            <v>MOTOR-FAN 작동불량</v>
          </cell>
        </row>
        <row r="506">
          <cell r="H506">
            <v>36281</v>
          </cell>
          <cell r="Z506" t="str">
            <v>-</v>
          </cell>
          <cell r="AO506" t="str">
            <v>MOTOR-FAN 작동불량</v>
          </cell>
        </row>
        <row r="507">
          <cell r="H507">
            <v>36281</v>
          </cell>
          <cell r="Z507" t="str">
            <v>7H232201</v>
          </cell>
          <cell r="AO507" t="str">
            <v>MOTOR,LINK-CABLE 망실</v>
          </cell>
        </row>
        <row r="508">
          <cell r="H508">
            <v>36281</v>
          </cell>
          <cell r="Z508" t="str">
            <v>8B0311</v>
          </cell>
          <cell r="AO508" t="str">
            <v>VALVE-TEMP LEVER 파손</v>
          </cell>
        </row>
        <row r="509">
          <cell r="H509">
            <v>36281</v>
          </cell>
          <cell r="Z509" t="str">
            <v>-</v>
          </cell>
          <cell r="AO509" t="str">
            <v>이물 혼입 FAN 간섭 이음</v>
          </cell>
        </row>
        <row r="510">
          <cell r="H510">
            <v>36281</v>
          </cell>
          <cell r="Z510" t="str">
            <v>7K151201</v>
          </cell>
          <cell r="AO510" t="str">
            <v>양호</v>
          </cell>
        </row>
        <row r="511">
          <cell r="H511">
            <v>36281</v>
          </cell>
          <cell r="Z511" t="str">
            <v>7K151201</v>
          </cell>
          <cell r="AO511" t="str">
            <v>양호</v>
          </cell>
        </row>
        <row r="512">
          <cell r="H512">
            <v>36281</v>
          </cell>
          <cell r="Z512" t="str">
            <v>7C201300</v>
          </cell>
          <cell r="AO512" t="str">
            <v>PIPE CLAMP부 LEAK</v>
          </cell>
        </row>
        <row r="513">
          <cell r="H513">
            <v>36281</v>
          </cell>
          <cell r="Z513" t="str">
            <v>VF051200</v>
          </cell>
          <cell r="AO513" t="str">
            <v>LEVER HOLDER 파손</v>
          </cell>
        </row>
        <row r="514">
          <cell r="H514">
            <v>36281</v>
          </cell>
          <cell r="Z514" t="str">
            <v>VC171200</v>
          </cell>
          <cell r="AO514" t="str">
            <v>COIL 단선</v>
          </cell>
        </row>
        <row r="515">
          <cell r="H515">
            <v>36281</v>
          </cell>
          <cell r="Z515" t="str">
            <v>7I301300</v>
          </cell>
          <cell r="AO515" t="str">
            <v>PIPE CLAMP부 LEAK</v>
          </cell>
        </row>
        <row r="516">
          <cell r="H516">
            <v>36281</v>
          </cell>
          <cell r="Z516" t="str">
            <v>VI121200</v>
          </cell>
          <cell r="AO516" t="str">
            <v>PIPE CLAMP부 LEAK</v>
          </cell>
        </row>
        <row r="517">
          <cell r="H517">
            <v>36281</v>
          </cell>
          <cell r="Z517" t="str">
            <v>8D291200</v>
          </cell>
          <cell r="AO517" t="str">
            <v>LEVER-LINK 작동불량</v>
          </cell>
        </row>
        <row r="518">
          <cell r="H518">
            <v>36281</v>
          </cell>
          <cell r="Z518" t="str">
            <v>VK291200</v>
          </cell>
          <cell r="AO518" t="str">
            <v>양호</v>
          </cell>
        </row>
        <row r="519">
          <cell r="H519">
            <v>36281</v>
          </cell>
          <cell r="Z519" t="str">
            <v>VM051200</v>
          </cell>
          <cell r="AO519" t="str">
            <v>LEVER-LINK 작동불량</v>
          </cell>
        </row>
        <row r="520">
          <cell r="H520">
            <v>36281</v>
          </cell>
          <cell r="Z520" t="str">
            <v>-</v>
          </cell>
          <cell r="AO520" t="str">
            <v>PIPE CLAMP부 LEAK</v>
          </cell>
        </row>
        <row r="521">
          <cell r="H521">
            <v>36281</v>
          </cell>
          <cell r="Z521" t="str">
            <v>7D021111</v>
          </cell>
          <cell r="AO521" t="str">
            <v>양호</v>
          </cell>
        </row>
        <row r="522">
          <cell r="H522">
            <v>36281</v>
          </cell>
          <cell r="Z522" t="str">
            <v>-</v>
          </cell>
          <cell r="AO522" t="str">
            <v>양호</v>
          </cell>
        </row>
        <row r="523">
          <cell r="H523">
            <v>36281</v>
          </cell>
          <cell r="Z523" t="str">
            <v>-</v>
          </cell>
          <cell r="AO523" t="str">
            <v>양호</v>
          </cell>
        </row>
        <row r="524">
          <cell r="H524">
            <v>36281</v>
          </cell>
          <cell r="Z524" t="str">
            <v>-</v>
          </cell>
          <cell r="AO524" t="str">
            <v>양호</v>
          </cell>
        </row>
        <row r="525">
          <cell r="H525">
            <v>36281</v>
          </cell>
          <cell r="Z525" t="str">
            <v>-</v>
          </cell>
          <cell r="AO525" t="str">
            <v>양호</v>
          </cell>
        </row>
        <row r="526">
          <cell r="H526">
            <v>36281</v>
          </cell>
          <cell r="Z526" t="str">
            <v>-</v>
          </cell>
          <cell r="AO526" t="str">
            <v>양호</v>
          </cell>
        </row>
        <row r="527">
          <cell r="H527">
            <v>36281</v>
          </cell>
          <cell r="Z527" t="str">
            <v>-</v>
          </cell>
          <cell r="AO527" t="str">
            <v>양호</v>
          </cell>
        </row>
        <row r="528">
          <cell r="H528">
            <v>36281</v>
          </cell>
          <cell r="Z528" t="str">
            <v>M80223509</v>
          </cell>
          <cell r="AO528" t="str">
            <v>양호</v>
          </cell>
        </row>
        <row r="529">
          <cell r="H529">
            <v>36281</v>
          </cell>
          <cell r="Z529" t="str">
            <v>-</v>
          </cell>
          <cell r="AO529" t="str">
            <v>RELAY 접점불량</v>
          </cell>
        </row>
        <row r="530">
          <cell r="H530">
            <v>36281</v>
          </cell>
          <cell r="Z530" t="str">
            <v>Y7022218</v>
          </cell>
          <cell r="AO530" t="str">
            <v>양호</v>
          </cell>
        </row>
        <row r="531">
          <cell r="H531">
            <v>36281</v>
          </cell>
          <cell r="Z531" t="str">
            <v>M80205063</v>
          </cell>
          <cell r="AO531" t="str">
            <v>RELAY 접점불량</v>
          </cell>
        </row>
        <row r="532">
          <cell r="H532">
            <v>36281</v>
          </cell>
          <cell r="Z532" t="str">
            <v>S70611199</v>
          </cell>
          <cell r="AO532" t="str">
            <v>Q1 OPEN</v>
          </cell>
        </row>
        <row r="533">
          <cell r="H533">
            <v>36281</v>
          </cell>
          <cell r="Z533" t="str">
            <v>M71126592</v>
          </cell>
          <cell r="AO533" t="str">
            <v>양호</v>
          </cell>
        </row>
        <row r="534">
          <cell r="H534">
            <v>36281</v>
          </cell>
          <cell r="Z534" t="str">
            <v>M80223069</v>
          </cell>
          <cell r="AO534" t="str">
            <v>양호</v>
          </cell>
        </row>
        <row r="535">
          <cell r="H535">
            <v>36281</v>
          </cell>
          <cell r="Z535" t="str">
            <v>Y70127519</v>
          </cell>
          <cell r="AO535" t="str">
            <v>양호</v>
          </cell>
        </row>
        <row r="536">
          <cell r="H536">
            <v>36281</v>
          </cell>
          <cell r="Z536" t="str">
            <v>M71111222</v>
          </cell>
          <cell r="AO536" t="str">
            <v>Q1 OPEN</v>
          </cell>
        </row>
        <row r="537">
          <cell r="H537">
            <v>36281</v>
          </cell>
          <cell r="Z537" t="str">
            <v>M71101237</v>
          </cell>
          <cell r="AO537" t="str">
            <v>RELAY 접점불량</v>
          </cell>
        </row>
        <row r="538">
          <cell r="H538">
            <v>36281</v>
          </cell>
          <cell r="Z538" t="str">
            <v>-</v>
          </cell>
          <cell r="AO538" t="str">
            <v>양호</v>
          </cell>
        </row>
        <row r="539">
          <cell r="H539">
            <v>36281</v>
          </cell>
          <cell r="Z539" t="str">
            <v>Y70203324</v>
          </cell>
          <cell r="AO539" t="str">
            <v>양호</v>
          </cell>
        </row>
        <row r="540">
          <cell r="H540">
            <v>36281</v>
          </cell>
          <cell r="Z540" t="str">
            <v>-</v>
          </cell>
          <cell r="AO540" t="str">
            <v>RELAY 접점불량</v>
          </cell>
        </row>
        <row r="541">
          <cell r="H541">
            <v>36281</v>
          </cell>
          <cell r="Z541" t="str">
            <v>M80224427</v>
          </cell>
          <cell r="AO541" t="str">
            <v>양호</v>
          </cell>
        </row>
        <row r="542">
          <cell r="H542">
            <v>36281</v>
          </cell>
          <cell r="Z542" t="str">
            <v>-</v>
          </cell>
          <cell r="AO542" t="str">
            <v>OUTLET FITTING부 DAMAGE LEAK</v>
          </cell>
        </row>
        <row r="543">
          <cell r="H543">
            <v>36281</v>
          </cell>
          <cell r="Z543" t="str">
            <v>-</v>
          </cell>
          <cell r="AO543" t="str">
            <v>OUTLET FITTING부 소손</v>
          </cell>
        </row>
        <row r="544">
          <cell r="H544">
            <v>36281</v>
          </cell>
          <cell r="Z544" t="str">
            <v>-</v>
          </cell>
          <cell r="AO544" t="str">
            <v>양호</v>
          </cell>
        </row>
        <row r="545">
          <cell r="H545">
            <v>36281</v>
          </cell>
          <cell r="Z545">
            <v>35855</v>
          </cell>
          <cell r="AO545" t="str">
            <v>CLINCH부 LEAK</v>
          </cell>
        </row>
        <row r="546">
          <cell r="H546">
            <v>36281</v>
          </cell>
          <cell r="Z546">
            <v>36130</v>
          </cell>
          <cell r="AO546" t="str">
            <v>양호</v>
          </cell>
        </row>
        <row r="547">
          <cell r="H547">
            <v>36281</v>
          </cell>
          <cell r="Z547">
            <v>35855</v>
          </cell>
          <cell r="AO547" t="str">
            <v>CLINCH부 LEAK</v>
          </cell>
        </row>
        <row r="548">
          <cell r="H548">
            <v>36281</v>
          </cell>
          <cell r="Z548">
            <v>35977</v>
          </cell>
          <cell r="AO548" t="str">
            <v>CLINCH부 LEAK</v>
          </cell>
        </row>
        <row r="549">
          <cell r="H549">
            <v>36281</v>
          </cell>
          <cell r="Z549">
            <v>35977</v>
          </cell>
          <cell r="AO549" t="str">
            <v>CLINCH부 LEAK</v>
          </cell>
        </row>
        <row r="550">
          <cell r="H550">
            <v>36281</v>
          </cell>
          <cell r="Z550">
            <v>35855</v>
          </cell>
          <cell r="AO550" t="str">
            <v>CLINCH부 LEAK</v>
          </cell>
        </row>
        <row r="551">
          <cell r="H551">
            <v>36281</v>
          </cell>
          <cell r="Z551">
            <v>35977</v>
          </cell>
          <cell r="AO551" t="str">
            <v>CLINCH부 LEAK</v>
          </cell>
        </row>
        <row r="552">
          <cell r="H552">
            <v>36281</v>
          </cell>
          <cell r="Z552">
            <v>35977</v>
          </cell>
          <cell r="AO552" t="str">
            <v>CLINCH부 LEAK</v>
          </cell>
        </row>
        <row r="553">
          <cell r="H553">
            <v>36281</v>
          </cell>
          <cell r="Z553" t="str">
            <v>-</v>
          </cell>
          <cell r="AO553" t="str">
            <v>CLINCH부 LEAK</v>
          </cell>
        </row>
        <row r="554">
          <cell r="H554">
            <v>36281</v>
          </cell>
          <cell r="Z554">
            <v>35977</v>
          </cell>
          <cell r="AO554" t="str">
            <v>CLINCH부 LEAK</v>
          </cell>
        </row>
        <row r="555">
          <cell r="H555">
            <v>36281</v>
          </cell>
          <cell r="Z555">
            <v>35977</v>
          </cell>
          <cell r="AO555" t="str">
            <v>CLINCH부 LEAK</v>
          </cell>
        </row>
        <row r="556">
          <cell r="H556">
            <v>36281</v>
          </cell>
          <cell r="Z556">
            <v>36220</v>
          </cell>
          <cell r="AO556" t="str">
            <v>양호</v>
          </cell>
        </row>
        <row r="557">
          <cell r="H557">
            <v>36281</v>
          </cell>
          <cell r="Z557">
            <v>35977</v>
          </cell>
          <cell r="AO557" t="str">
            <v>CLINCH부 LEAK</v>
          </cell>
        </row>
        <row r="558">
          <cell r="H558">
            <v>36281</v>
          </cell>
          <cell r="Z558">
            <v>35977</v>
          </cell>
          <cell r="AO558" t="str">
            <v>CLINCH부 LEAK</v>
          </cell>
        </row>
        <row r="559">
          <cell r="H559">
            <v>36281</v>
          </cell>
          <cell r="Z559">
            <v>36069</v>
          </cell>
          <cell r="AO559" t="str">
            <v>양호</v>
          </cell>
        </row>
        <row r="560">
          <cell r="H560">
            <v>36281</v>
          </cell>
          <cell r="Z560">
            <v>35916</v>
          </cell>
          <cell r="AO560" t="str">
            <v>양호</v>
          </cell>
        </row>
        <row r="561">
          <cell r="H561">
            <v>36281</v>
          </cell>
          <cell r="Z561">
            <v>36220</v>
          </cell>
          <cell r="AO561" t="str">
            <v>양호</v>
          </cell>
        </row>
        <row r="562">
          <cell r="H562">
            <v>36281</v>
          </cell>
          <cell r="Z562">
            <v>36130</v>
          </cell>
          <cell r="AO562" t="str">
            <v>TOC 나사산 마모</v>
          </cell>
        </row>
        <row r="563">
          <cell r="H563">
            <v>36281</v>
          </cell>
          <cell r="Z563">
            <v>35855</v>
          </cell>
          <cell r="AO563" t="str">
            <v>양호</v>
          </cell>
        </row>
        <row r="564">
          <cell r="H564">
            <v>36281</v>
          </cell>
          <cell r="Z564">
            <v>36039</v>
          </cell>
          <cell r="AO564" t="str">
            <v>양호</v>
          </cell>
        </row>
        <row r="565">
          <cell r="H565">
            <v>36281</v>
          </cell>
          <cell r="Z565">
            <v>36130</v>
          </cell>
          <cell r="AO565" t="str">
            <v>양호</v>
          </cell>
        </row>
        <row r="566">
          <cell r="H566">
            <v>36281</v>
          </cell>
          <cell r="Z566">
            <v>35947</v>
          </cell>
          <cell r="AO566" t="str">
            <v>양호</v>
          </cell>
        </row>
        <row r="567">
          <cell r="H567">
            <v>36281</v>
          </cell>
          <cell r="Z567">
            <v>35916</v>
          </cell>
          <cell r="AO567" t="str">
            <v>양호</v>
          </cell>
        </row>
        <row r="568">
          <cell r="H568">
            <v>36281</v>
          </cell>
          <cell r="Z568">
            <v>36161</v>
          </cell>
          <cell r="AO568" t="str">
            <v>HDR TO TUBE LEAK</v>
          </cell>
        </row>
        <row r="569">
          <cell r="H569">
            <v>36281</v>
          </cell>
          <cell r="Z569">
            <v>36192</v>
          </cell>
          <cell r="AO569" t="str">
            <v>양호</v>
          </cell>
        </row>
        <row r="570">
          <cell r="H570">
            <v>36281</v>
          </cell>
          <cell r="Z570">
            <v>35827</v>
          </cell>
          <cell r="AO570" t="str">
            <v>양호</v>
          </cell>
        </row>
        <row r="571">
          <cell r="H571">
            <v>36281</v>
          </cell>
          <cell r="Z571" t="str">
            <v>-</v>
          </cell>
          <cell r="AO571" t="str">
            <v>양호</v>
          </cell>
        </row>
        <row r="572">
          <cell r="H572">
            <v>36281</v>
          </cell>
          <cell r="Z572">
            <v>35947</v>
          </cell>
          <cell r="AO572" t="str">
            <v>양호</v>
          </cell>
        </row>
        <row r="573">
          <cell r="H573">
            <v>36281</v>
          </cell>
          <cell r="Z573">
            <v>35886</v>
          </cell>
          <cell r="AO573" t="str">
            <v>FITTING 나사산 마모</v>
          </cell>
        </row>
        <row r="574">
          <cell r="H574">
            <v>36281</v>
          </cell>
          <cell r="Z574" t="str">
            <v>-</v>
          </cell>
          <cell r="AO574" t="str">
            <v>HDR TO TUBE LEAK</v>
          </cell>
        </row>
        <row r="575">
          <cell r="H575">
            <v>36281</v>
          </cell>
          <cell r="Z575">
            <v>36130</v>
          </cell>
          <cell r="AO575" t="str">
            <v>HDR TO TUBE LEAK</v>
          </cell>
        </row>
        <row r="576">
          <cell r="H576">
            <v>36281</v>
          </cell>
          <cell r="Z576">
            <v>35947</v>
          </cell>
          <cell r="AO576" t="str">
            <v>양호</v>
          </cell>
        </row>
        <row r="577">
          <cell r="H577">
            <v>36281</v>
          </cell>
          <cell r="Z577">
            <v>35855</v>
          </cell>
          <cell r="AO577" t="str">
            <v>양호</v>
          </cell>
        </row>
        <row r="578">
          <cell r="H578">
            <v>36281</v>
          </cell>
          <cell r="Z578" t="str">
            <v>-</v>
          </cell>
          <cell r="AO578" t="str">
            <v>HDR TO TUBE LEAK</v>
          </cell>
        </row>
        <row r="579">
          <cell r="H579">
            <v>36281</v>
          </cell>
          <cell r="Z579">
            <v>36192</v>
          </cell>
          <cell r="AO579" t="str">
            <v>HDR TO TUBE LEAK</v>
          </cell>
        </row>
        <row r="580">
          <cell r="H580">
            <v>36281</v>
          </cell>
          <cell r="Z580">
            <v>35947</v>
          </cell>
          <cell r="AO580" t="str">
            <v>양호</v>
          </cell>
        </row>
        <row r="581">
          <cell r="H581">
            <v>36281</v>
          </cell>
          <cell r="Z581">
            <v>36220</v>
          </cell>
          <cell r="AO581" t="str">
            <v>양호</v>
          </cell>
        </row>
        <row r="582">
          <cell r="H582">
            <v>36281</v>
          </cell>
          <cell r="Z582" t="str">
            <v>-</v>
          </cell>
          <cell r="AO582" t="str">
            <v>양호</v>
          </cell>
        </row>
        <row r="583">
          <cell r="H583">
            <v>36281</v>
          </cell>
          <cell r="Z583">
            <v>35947</v>
          </cell>
          <cell r="AO583" t="str">
            <v>양호</v>
          </cell>
        </row>
        <row r="584">
          <cell r="H584">
            <v>36281</v>
          </cell>
          <cell r="Z584">
            <v>36069</v>
          </cell>
          <cell r="AO584" t="str">
            <v>양호</v>
          </cell>
        </row>
        <row r="585">
          <cell r="H585">
            <v>36281</v>
          </cell>
          <cell r="Z585">
            <v>35886</v>
          </cell>
          <cell r="AO585" t="str">
            <v>양호</v>
          </cell>
        </row>
        <row r="586">
          <cell r="H586">
            <v>36281</v>
          </cell>
          <cell r="Z586" t="str">
            <v>-</v>
          </cell>
          <cell r="AO586" t="str">
            <v>양호</v>
          </cell>
        </row>
        <row r="587">
          <cell r="H587">
            <v>36281</v>
          </cell>
          <cell r="Z587">
            <v>35886</v>
          </cell>
          <cell r="AO587" t="str">
            <v>양호</v>
          </cell>
        </row>
        <row r="588">
          <cell r="H588">
            <v>36281</v>
          </cell>
          <cell r="Z588" t="str">
            <v>-</v>
          </cell>
          <cell r="AO588" t="str">
            <v>LEVER-AI 파손</v>
          </cell>
        </row>
        <row r="589">
          <cell r="H589">
            <v>36281</v>
          </cell>
          <cell r="Z589" t="str">
            <v>-</v>
          </cell>
          <cell r="AO589" t="str">
            <v>양호</v>
          </cell>
        </row>
        <row r="590">
          <cell r="H590">
            <v>36281</v>
          </cell>
          <cell r="Z590" t="str">
            <v>-</v>
          </cell>
          <cell r="AO590" t="str">
            <v>MOTOR 작동불량</v>
          </cell>
        </row>
        <row r="591">
          <cell r="H591">
            <v>36281</v>
          </cell>
          <cell r="Z591">
            <v>35855</v>
          </cell>
          <cell r="AO591" t="str">
            <v>양호</v>
          </cell>
        </row>
        <row r="592">
          <cell r="H592">
            <v>36281</v>
          </cell>
          <cell r="Z592">
            <v>36069</v>
          </cell>
          <cell r="AO592" t="str">
            <v>양호</v>
          </cell>
        </row>
        <row r="593">
          <cell r="H593">
            <v>36281</v>
          </cell>
          <cell r="Z593">
            <v>35977</v>
          </cell>
          <cell r="AO593" t="str">
            <v>양호</v>
          </cell>
        </row>
        <row r="594">
          <cell r="H594">
            <v>36281</v>
          </cell>
          <cell r="Z594">
            <v>36192</v>
          </cell>
          <cell r="AO594" t="str">
            <v>양호</v>
          </cell>
        </row>
        <row r="595">
          <cell r="H595">
            <v>36281</v>
          </cell>
          <cell r="Z595">
            <v>35855</v>
          </cell>
          <cell r="AO595" t="str">
            <v>양호</v>
          </cell>
        </row>
        <row r="596">
          <cell r="H596">
            <v>36281</v>
          </cell>
          <cell r="Z596">
            <v>36069</v>
          </cell>
          <cell r="AO596" t="str">
            <v>양호</v>
          </cell>
        </row>
        <row r="597">
          <cell r="H597">
            <v>36281</v>
          </cell>
          <cell r="Z597">
            <v>36069</v>
          </cell>
          <cell r="AO597" t="str">
            <v>양호</v>
          </cell>
        </row>
        <row r="598">
          <cell r="H598">
            <v>36281</v>
          </cell>
          <cell r="Z598">
            <v>35916</v>
          </cell>
          <cell r="AO598" t="str">
            <v>TXV 막힘-코팅장갑</v>
          </cell>
        </row>
        <row r="599">
          <cell r="H599">
            <v>36281</v>
          </cell>
          <cell r="Z599">
            <v>35855</v>
          </cell>
          <cell r="AO599" t="str">
            <v>양호</v>
          </cell>
        </row>
        <row r="600">
          <cell r="H600">
            <v>36281</v>
          </cell>
          <cell r="Z600">
            <v>35916</v>
          </cell>
          <cell r="AO600" t="str">
            <v>양호</v>
          </cell>
        </row>
        <row r="601">
          <cell r="H601">
            <v>36281</v>
          </cell>
          <cell r="Z601">
            <v>36100</v>
          </cell>
          <cell r="AO601" t="str">
            <v>양호</v>
          </cell>
        </row>
        <row r="602">
          <cell r="H602">
            <v>36281</v>
          </cell>
          <cell r="Z602">
            <v>35886</v>
          </cell>
          <cell r="AO602" t="str">
            <v>양호</v>
          </cell>
        </row>
        <row r="603">
          <cell r="H603">
            <v>36281</v>
          </cell>
          <cell r="Z603" t="str">
            <v>-</v>
          </cell>
          <cell r="AO603" t="str">
            <v>양호</v>
          </cell>
        </row>
        <row r="604">
          <cell r="H604">
            <v>36281</v>
          </cell>
          <cell r="Z604">
            <v>36192</v>
          </cell>
          <cell r="AO604" t="str">
            <v>양호</v>
          </cell>
        </row>
        <row r="605">
          <cell r="H605">
            <v>36281</v>
          </cell>
          <cell r="Z605">
            <v>35977</v>
          </cell>
          <cell r="AO605" t="str">
            <v>양호</v>
          </cell>
        </row>
        <row r="606">
          <cell r="H606">
            <v>36281</v>
          </cell>
          <cell r="Z606">
            <v>36100</v>
          </cell>
          <cell r="AO606" t="str">
            <v>TXV 막힘-스폰지</v>
          </cell>
        </row>
        <row r="607">
          <cell r="H607">
            <v>36281</v>
          </cell>
          <cell r="Z607" t="str">
            <v>-</v>
          </cell>
          <cell r="AO607" t="str">
            <v>양호</v>
          </cell>
        </row>
        <row r="608">
          <cell r="H608">
            <v>36281</v>
          </cell>
          <cell r="Z608">
            <v>36039</v>
          </cell>
          <cell r="AO608" t="str">
            <v>양호</v>
          </cell>
        </row>
        <row r="609">
          <cell r="H609">
            <v>36281</v>
          </cell>
          <cell r="Z609">
            <v>35916</v>
          </cell>
          <cell r="AO609" t="str">
            <v>양호</v>
          </cell>
        </row>
        <row r="610">
          <cell r="H610">
            <v>36281</v>
          </cell>
          <cell r="Z610">
            <v>35916</v>
          </cell>
          <cell r="AO610" t="str">
            <v>양호</v>
          </cell>
        </row>
        <row r="611">
          <cell r="H611">
            <v>36281</v>
          </cell>
          <cell r="Z611">
            <v>36130</v>
          </cell>
          <cell r="AO611" t="str">
            <v>TXV 막힘-스폰지</v>
          </cell>
        </row>
        <row r="612">
          <cell r="H612">
            <v>36281</v>
          </cell>
          <cell r="Z612">
            <v>36069</v>
          </cell>
          <cell r="AO612" t="str">
            <v>양호</v>
          </cell>
        </row>
        <row r="613">
          <cell r="H613">
            <v>36281</v>
          </cell>
          <cell r="Z613">
            <v>35947</v>
          </cell>
          <cell r="AO613" t="str">
            <v>양호</v>
          </cell>
        </row>
        <row r="614">
          <cell r="H614">
            <v>36281</v>
          </cell>
          <cell r="Z614">
            <v>35886</v>
          </cell>
          <cell r="AO614" t="str">
            <v>양호</v>
          </cell>
        </row>
        <row r="615">
          <cell r="H615">
            <v>36281</v>
          </cell>
          <cell r="Z615">
            <v>36161</v>
          </cell>
          <cell r="AO615" t="str">
            <v>양호</v>
          </cell>
        </row>
        <row r="616">
          <cell r="H616">
            <v>36281</v>
          </cell>
          <cell r="Z616">
            <v>36161</v>
          </cell>
          <cell r="AO616" t="str">
            <v>TXV 막힘-코팅장갑</v>
          </cell>
        </row>
        <row r="617">
          <cell r="H617">
            <v>36281</v>
          </cell>
          <cell r="Z617" t="str">
            <v>-</v>
          </cell>
          <cell r="AO617" t="str">
            <v>양호</v>
          </cell>
        </row>
        <row r="618">
          <cell r="H618">
            <v>36281</v>
          </cell>
          <cell r="Z618">
            <v>35886</v>
          </cell>
          <cell r="AO618" t="str">
            <v>양호</v>
          </cell>
        </row>
        <row r="619">
          <cell r="H619">
            <v>36281</v>
          </cell>
          <cell r="Z619" t="str">
            <v>-</v>
          </cell>
          <cell r="AO619" t="str">
            <v>FUSE OPEN</v>
          </cell>
        </row>
        <row r="620">
          <cell r="H620">
            <v>36281</v>
          </cell>
          <cell r="Z620" t="str">
            <v>-</v>
          </cell>
          <cell r="AO620" t="str">
            <v>1단 COIL 단선</v>
          </cell>
        </row>
        <row r="621">
          <cell r="H621">
            <v>36312</v>
          </cell>
          <cell r="Z621" t="str">
            <v>7J06</v>
          </cell>
          <cell r="AO621" t="str">
            <v>양호</v>
          </cell>
        </row>
        <row r="622">
          <cell r="H622">
            <v>36312</v>
          </cell>
          <cell r="Z622" t="str">
            <v>-</v>
          </cell>
          <cell r="AO622" t="str">
            <v>TUBE DAMAGE</v>
          </cell>
        </row>
        <row r="623">
          <cell r="H623">
            <v>36312</v>
          </cell>
          <cell r="Z623" t="str">
            <v>7L09</v>
          </cell>
          <cell r="AO623" t="str">
            <v>양호</v>
          </cell>
        </row>
        <row r="624">
          <cell r="H624">
            <v>36312</v>
          </cell>
          <cell r="Z624" t="str">
            <v>7L04</v>
          </cell>
          <cell r="AO624" t="str">
            <v>양호</v>
          </cell>
        </row>
        <row r="625">
          <cell r="H625">
            <v>36312</v>
          </cell>
          <cell r="Z625" t="str">
            <v>7J14</v>
          </cell>
          <cell r="AO625" t="str">
            <v>TUBE DAMAGE</v>
          </cell>
        </row>
        <row r="626">
          <cell r="H626">
            <v>36312</v>
          </cell>
          <cell r="Z626" t="str">
            <v>8B12</v>
          </cell>
          <cell r="AO626" t="str">
            <v>TUBE DAMAGE</v>
          </cell>
        </row>
        <row r="627">
          <cell r="H627">
            <v>36312</v>
          </cell>
          <cell r="Z627" t="str">
            <v>7K14</v>
          </cell>
          <cell r="AO627" t="str">
            <v>TANK 파손 LEAK</v>
          </cell>
        </row>
        <row r="628">
          <cell r="H628">
            <v>36312</v>
          </cell>
          <cell r="Z628" t="str">
            <v>8B18</v>
          </cell>
          <cell r="AO628" t="str">
            <v>TANK 파손 LEAK</v>
          </cell>
        </row>
        <row r="629">
          <cell r="H629">
            <v>36312</v>
          </cell>
          <cell r="Z629" t="str">
            <v>-</v>
          </cell>
          <cell r="AO629" t="str">
            <v>TUBE DAMAGE</v>
          </cell>
        </row>
        <row r="630">
          <cell r="H630">
            <v>36312</v>
          </cell>
          <cell r="Z630" t="str">
            <v>8C30</v>
          </cell>
          <cell r="AO630" t="str">
            <v>OVER FLOW 파손</v>
          </cell>
        </row>
        <row r="631">
          <cell r="H631">
            <v>36312</v>
          </cell>
          <cell r="Z631" t="str">
            <v>7H29</v>
          </cell>
          <cell r="AO631" t="str">
            <v>양호</v>
          </cell>
        </row>
        <row r="632">
          <cell r="H632">
            <v>36312</v>
          </cell>
          <cell r="Z632" t="str">
            <v>7I04</v>
          </cell>
          <cell r="AO632" t="str">
            <v>양호</v>
          </cell>
        </row>
        <row r="633">
          <cell r="H633">
            <v>36312</v>
          </cell>
          <cell r="Z633">
            <v>36281</v>
          </cell>
          <cell r="AO633" t="str">
            <v>양호</v>
          </cell>
        </row>
        <row r="634">
          <cell r="H634">
            <v>36312</v>
          </cell>
          <cell r="Z634">
            <v>36100</v>
          </cell>
          <cell r="AO634" t="str">
            <v>양호</v>
          </cell>
        </row>
        <row r="635">
          <cell r="H635">
            <v>36312</v>
          </cell>
          <cell r="Z635">
            <v>35674</v>
          </cell>
          <cell r="AO635" t="str">
            <v>양호</v>
          </cell>
        </row>
        <row r="636">
          <cell r="H636">
            <v>36312</v>
          </cell>
          <cell r="Z636">
            <v>36130</v>
          </cell>
          <cell r="AO636" t="str">
            <v>양호</v>
          </cell>
        </row>
        <row r="637">
          <cell r="H637">
            <v>36312</v>
          </cell>
          <cell r="Z637">
            <v>36100</v>
          </cell>
          <cell r="AO637" t="str">
            <v>양호</v>
          </cell>
        </row>
        <row r="638">
          <cell r="H638">
            <v>36312</v>
          </cell>
          <cell r="Z638" t="str">
            <v>-</v>
          </cell>
          <cell r="AO638" t="str">
            <v>양호</v>
          </cell>
        </row>
        <row r="639">
          <cell r="H639">
            <v>36312</v>
          </cell>
          <cell r="Z639">
            <v>35886</v>
          </cell>
          <cell r="AO639" t="str">
            <v>양호</v>
          </cell>
        </row>
        <row r="640">
          <cell r="H640">
            <v>36312</v>
          </cell>
          <cell r="Z640">
            <v>35827</v>
          </cell>
          <cell r="AO640" t="str">
            <v>양호</v>
          </cell>
        </row>
        <row r="641">
          <cell r="H641">
            <v>36312</v>
          </cell>
          <cell r="Z641" t="str">
            <v>-</v>
          </cell>
          <cell r="AO641" t="str">
            <v>양호</v>
          </cell>
        </row>
        <row r="642">
          <cell r="H642">
            <v>36312</v>
          </cell>
          <cell r="Z642">
            <v>35643</v>
          </cell>
          <cell r="AO642" t="str">
            <v>양호</v>
          </cell>
        </row>
        <row r="643">
          <cell r="H643">
            <v>36312</v>
          </cell>
          <cell r="Z643">
            <v>36039</v>
          </cell>
          <cell r="AO643" t="str">
            <v>양호</v>
          </cell>
        </row>
        <row r="644">
          <cell r="H644">
            <v>36312</v>
          </cell>
          <cell r="Z644">
            <v>36008</v>
          </cell>
          <cell r="AO644" t="str">
            <v>양호</v>
          </cell>
        </row>
        <row r="645">
          <cell r="H645">
            <v>36312</v>
          </cell>
          <cell r="Z645">
            <v>35855</v>
          </cell>
          <cell r="AO645" t="str">
            <v>양호</v>
          </cell>
        </row>
        <row r="646">
          <cell r="H646">
            <v>36312</v>
          </cell>
          <cell r="Z646">
            <v>35643</v>
          </cell>
          <cell r="AO646" t="str">
            <v>양호</v>
          </cell>
        </row>
        <row r="647">
          <cell r="H647">
            <v>36312</v>
          </cell>
          <cell r="Z647">
            <v>35855</v>
          </cell>
          <cell r="AO647" t="str">
            <v>양호</v>
          </cell>
        </row>
        <row r="648">
          <cell r="H648">
            <v>36312</v>
          </cell>
          <cell r="Z648">
            <v>36039</v>
          </cell>
          <cell r="AO648" t="str">
            <v>양호</v>
          </cell>
        </row>
        <row r="649">
          <cell r="H649">
            <v>36312</v>
          </cell>
          <cell r="Z649">
            <v>35735</v>
          </cell>
          <cell r="AO649" t="str">
            <v>양호</v>
          </cell>
        </row>
        <row r="650">
          <cell r="H650">
            <v>36312</v>
          </cell>
          <cell r="Z650">
            <v>35674</v>
          </cell>
          <cell r="AO650" t="str">
            <v>양호</v>
          </cell>
        </row>
        <row r="651">
          <cell r="H651">
            <v>36312</v>
          </cell>
          <cell r="Z651">
            <v>35886</v>
          </cell>
          <cell r="AO651" t="str">
            <v>양호</v>
          </cell>
        </row>
        <row r="652">
          <cell r="H652">
            <v>36312</v>
          </cell>
          <cell r="Z652">
            <v>35612</v>
          </cell>
          <cell r="AO652" t="str">
            <v>양호</v>
          </cell>
        </row>
        <row r="653">
          <cell r="H653">
            <v>36312</v>
          </cell>
          <cell r="Z653">
            <v>36220</v>
          </cell>
          <cell r="AO653" t="str">
            <v>ACCUM. &amp; TUBE LEAK</v>
          </cell>
        </row>
        <row r="654">
          <cell r="H654">
            <v>36312</v>
          </cell>
          <cell r="Z654">
            <v>35796</v>
          </cell>
          <cell r="AO654" t="str">
            <v>양호</v>
          </cell>
        </row>
        <row r="655">
          <cell r="H655">
            <v>36312</v>
          </cell>
          <cell r="Z655">
            <v>35674</v>
          </cell>
          <cell r="AO655" t="str">
            <v>양호</v>
          </cell>
        </row>
        <row r="656">
          <cell r="H656">
            <v>36312</v>
          </cell>
          <cell r="Z656">
            <v>36251</v>
          </cell>
          <cell r="AO656" t="str">
            <v>ACCUM. &amp; TUBE LEAK</v>
          </cell>
        </row>
        <row r="657">
          <cell r="H657">
            <v>36312</v>
          </cell>
          <cell r="Z657">
            <v>35582</v>
          </cell>
          <cell r="AO657" t="str">
            <v>양호</v>
          </cell>
        </row>
        <row r="658">
          <cell r="H658">
            <v>36312</v>
          </cell>
          <cell r="Z658">
            <v>35827</v>
          </cell>
          <cell r="AO658" t="str">
            <v>양호</v>
          </cell>
        </row>
        <row r="659">
          <cell r="H659">
            <v>36312</v>
          </cell>
          <cell r="Z659">
            <v>36312</v>
          </cell>
          <cell r="AO659" t="str">
            <v>양호</v>
          </cell>
        </row>
        <row r="660">
          <cell r="H660">
            <v>36312</v>
          </cell>
          <cell r="Z660">
            <v>35674</v>
          </cell>
          <cell r="AO660" t="str">
            <v>양호</v>
          </cell>
        </row>
        <row r="661">
          <cell r="H661">
            <v>36312</v>
          </cell>
          <cell r="Z661">
            <v>35490</v>
          </cell>
          <cell r="AO661" t="str">
            <v>양호</v>
          </cell>
        </row>
        <row r="662">
          <cell r="H662">
            <v>36312</v>
          </cell>
          <cell r="Z662">
            <v>35674</v>
          </cell>
          <cell r="AO662" t="str">
            <v>양호</v>
          </cell>
        </row>
        <row r="663">
          <cell r="H663">
            <v>36312</v>
          </cell>
          <cell r="Z663">
            <v>35643</v>
          </cell>
          <cell r="AO663" t="str">
            <v>양호</v>
          </cell>
        </row>
        <row r="664">
          <cell r="H664">
            <v>36312</v>
          </cell>
          <cell r="Z664">
            <v>35674</v>
          </cell>
          <cell r="AO664" t="str">
            <v>양호</v>
          </cell>
        </row>
        <row r="665">
          <cell r="H665">
            <v>36312</v>
          </cell>
          <cell r="Z665">
            <v>36251</v>
          </cell>
          <cell r="AO665" t="str">
            <v>ACCUM. &amp; TUBE LEAK</v>
          </cell>
        </row>
        <row r="666">
          <cell r="H666">
            <v>36312</v>
          </cell>
          <cell r="Z666">
            <v>35674</v>
          </cell>
          <cell r="AO666" t="str">
            <v>양호</v>
          </cell>
        </row>
        <row r="667">
          <cell r="H667">
            <v>36312</v>
          </cell>
          <cell r="Z667">
            <v>35674</v>
          </cell>
          <cell r="AO667" t="str">
            <v>양호</v>
          </cell>
        </row>
        <row r="668">
          <cell r="H668">
            <v>36312</v>
          </cell>
          <cell r="Z668">
            <v>35855</v>
          </cell>
          <cell r="AO668" t="str">
            <v>양호</v>
          </cell>
        </row>
        <row r="669">
          <cell r="H669">
            <v>36312</v>
          </cell>
          <cell r="Z669" t="str">
            <v>-</v>
          </cell>
          <cell r="AO669" t="str">
            <v>양호</v>
          </cell>
        </row>
        <row r="670">
          <cell r="H670">
            <v>36312</v>
          </cell>
          <cell r="Z670">
            <v>36039</v>
          </cell>
          <cell r="AO670" t="str">
            <v>양호</v>
          </cell>
        </row>
        <row r="671">
          <cell r="H671">
            <v>36312</v>
          </cell>
          <cell r="Z671">
            <v>35796</v>
          </cell>
          <cell r="AO671" t="str">
            <v>양호</v>
          </cell>
        </row>
        <row r="672">
          <cell r="H672">
            <v>36312</v>
          </cell>
          <cell r="Z672">
            <v>35674</v>
          </cell>
          <cell r="AO672" t="str">
            <v>양호</v>
          </cell>
        </row>
        <row r="673">
          <cell r="H673">
            <v>36312</v>
          </cell>
          <cell r="Z673">
            <v>36069</v>
          </cell>
          <cell r="AO673" t="str">
            <v>양호</v>
          </cell>
        </row>
        <row r="674">
          <cell r="H674">
            <v>36312</v>
          </cell>
          <cell r="Z674">
            <v>36130</v>
          </cell>
          <cell r="AO674" t="str">
            <v>양호</v>
          </cell>
        </row>
        <row r="675">
          <cell r="H675">
            <v>36312</v>
          </cell>
          <cell r="Z675">
            <v>35796</v>
          </cell>
          <cell r="AO675" t="str">
            <v>양호</v>
          </cell>
        </row>
        <row r="676">
          <cell r="H676">
            <v>36312</v>
          </cell>
          <cell r="Z676">
            <v>35855</v>
          </cell>
          <cell r="AO676" t="str">
            <v>양호</v>
          </cell>
        </row>
        <row r="677">
          <cell r="H677">
            <v>36312</v>
          </cell>
          <cell r="Z677">
            <v>36039</v>
          </cell>
          <cell r="AO677" t="str">
            <v>양호</v>
          </cell>
        </row>
        <row r="678">
          <cell r="H678">
            <v>36312</v>
          </cell>
          <cell r="Z678" t="str">
            <v>-</v>
          </cell>
          <cell r="AO678" t="str">
            <v>양호</v>
          </cell>
        </row>
        <row r="679">
          <cell r="H679">
            <v>36312</v>
          </cell>
          <cell r="Z679" t="str">
            <v>7J291001</v>
          </cell>
          <cell r="AO679" t="str">
            <v>양호</v>
          </cell>
        </row>
        <row r="680">
          <cell r="H680">
            <v>36312</v>
          </cell>
          <cell r="Z680" t="str">
            <v>7L061301</v>
          </cell>
          <cell r="AO680" t="str">
            <v>양호</v>
          </cell>
        </row>
        <row r="681">
          <cell r="H681">
            <v>36312</v>
          </cell>
          <cell r="Z681" t="str">
            <v>-</v>
          </cell>
          <cell r="AO681" t="str">
            <v>양호</v>
          </cell>
        </row>
        <row r="682">
          <cell r="H682">
            <v>36312</v>
          </cell>
          <cell r="Z682" t="str">
            <v>8D271304</v>
          </cell>
          <cell r="AO682" t="str">
            <v>양호</v>
          </cell>
        </row>
        <row r="683">
          <cell r="H683">
            <v>36312</v>
          </cell>
          <cell r="Z683" t="str">
            <v>-</v>
          </cell>
          <cell r="AO683" t="str">
            <v>양호</v>
          </cell>
        </row>
        <row r="684">
          <cell r="H684">
            <v>36312</v>
          </cell>
          <cell r="Z684" t="str">
            <v>8A231201</v>
          </cell>
          <cell r="AO684" t="str">
            <v>양호</v>
          </cell>
        </row>
        <row r="685">
          <cell r="H685">
            <v>36312</v>
          </cell>
          <cell r="Z685" t="str">
            <v>-</v>
          </cell>
          <cell r="AO685" t="str">
            <v>T.X.V 내부 이물질유입(스폰지)</v>
          </cell>
        </row>
        <row r="686">
          <cell r="H686">
            <v>36312</v>
          </cell>
          <cell r="Z686" t="str">
            <v>-</v>
          </cell>
          <cell r="AO686" t="str">
            <v>THERMISTER 단선</v>
          </cell>
        </row>
        <row r="687">
          <cell r="H687">
            <v>36312</v>
          </cell>
          <cell r="Z687" t="str">
            <v>6C301301</v>
          </cell>
          <cell r="AO687" t="str">
            <v>양호</v>
          </cell>
        </row>
        <row r="688">
          <cell r="H688">
            <v>36312</v>
          </cell>
          <cell r="Z688" t="str">
            <v>7L231201</v>
          </cell>
          <cell r="AO688" t="str">
            <v>양호</v>
          </cell>
        </row>
        <row r="689">
          <cell r="H689">
            <v>36312</v>
          </cell>
          <cell r="Z689" t="str">
            <v>-</v>
          </cell>
          <cell r="AO689" t="str">
            <v>양호</v>
          </cell>
        </row>
        <row r="690">
          <cell r="H690">
            <v>36312</v>
          </cell>
          <cell r="Z690" t="str">
            <v>-</v>
          </cell>
          <cell r="AO690" t="str">
            <v>양호</v>
          </cell>
        </row>
        <row r="691">
          <cell r="H691">
            <v>36312</v>
          </cell>
          <cell r="Z691" t="str">
            <v>7E071202</v>
          </cell>
          <cell r="AO691" t="str">
            <v>VALVE-TEMP LEVER 파손</v>
          </cell>
        </row>
        <row r="692">
          <cell r="H692">
            <v>36312</v>
          </cell>
          <cell r="Z692" t="str">
            <v>7J221202</v>
          </cell>
          <cell r="AO692" t="str">
            <v>취급파손</v>
          </cell>
        </row>
        <row r="693">
          <cell r="H693">
            <v>36312</v>
          </cell>
          <cell r="Z693" t="str">
            <v>7C071202</v>
          </cell>
          <cell r="AO693" t="str">
            <v>양호</v>
          </cell>
        </row>
        <row r="694">
          <cell r="H694">
            <v>36312</v>
          </cell>
          <cell r="Z694" t="str">
            <v>8C201200</v>
          </cell>
          <cell r="AO694" t="str">
            <v>양호</v>
          </cell>
        </row>
        <row r="695">
          <cell r="H695">
            <v>36312</v>
          </cell>
          <cell r="Z695" t="str">
            <v>8A141200</v>
          </cell>
          <cell r="AO695" t="str">
            <v>ROD &amp; LEVER HOLD 조립불량</v>
          </cell>
        </row>
        <row r="696">
          <cell r="H696">
            <v>36312</v>
          </cell>
          <cell r="Z696" t="str">
            <v>7C191300</v>
          </cell>
          <cell r="AO696" t="str">
            <v>PIPE CLINCH부 LEAK</v>
          </cell>
        </row>
        <row r="697">
          <cell r="H697">
            <v>36312</v>
          </cell>
          <cell r="Z697" t="str">
            <v>7I181300</v>
          </cell>
          <cell r="AO697" t="str">
            <v>취급파손</v>
          </cell>
        </row>
        <row r="698">
          <cell r="H698">
            <v>36312</v>
          </cell>
          <cell r="Z698" t="str">
            <v>VD281200</v>
          </cell>
          <cell r="AO698" t="str">
            <v>WATER-VALVE O-RING유착부 LEAK</v>
          </cell>
        </row>
        <row r="699">
          <cell r="H699">
            <v>36312</v>
          </cell>
          <cell r="Z699" t="str">
            <v>-</v>
          </cell>
          <cell r="AO699" t="str">
            <v>TUBE DAMAGE</v>
          </cell>
        </row>
        <row r="700">
          <cell r="H700">
            <v>36312</v>
          </cell>
          <cell r="Z700" t="str">
            <v>7C181111</v>
          </cell>
          <cell r="AO700" t="str">
            <v>FITTING 나사산마모</v>
          </cell>
        </row>
        <row r="701">
          <cell r="H701">
            <v>36312</v>
          </cell>
          <cell r="Z701" t="str">
            <v>8B121111</v>
          </cell>
          <cell r="AO701" t="str">
            <v>양호</v>
          </cell>
        </row>
        <row r="702">
          <cell r="H702">
            <v>36312</v>
          </cell>
          <cell r="Z702" t="str">
            <v>7K171111</v>
          </cell>
          <cell r="AO702" t="str">
            <v>양호</v>
          </cell>
        </row>
        <row r="703">
          <cell r="H703">
            <v>36312</v>
          </cell>
          <cell r="Z703" t="str">
            <v>-</v>
          </cell>
          <cell r="AO703" t="str">
            <v>양호</v>
          </cell>
        </row>
        <row r="704">
          <cell r="H704">
            <v>36312</v>
          </cell>
          <cell r="Z704" t="str">
            <v>-</v>
          </cell>
          <cell r="AO704" t="str">
            <v>양호</v>
          </cell>
        </row>
        <row r="705">
          <cell r="H705">
            <v>36312</v>
          </cell>
          <cell r="Z705" t="str">
            <v>-</v>
          </cell>
          <cell r="AO705" t="str">
            <v>양호</v>
          </cell>
        </row>
        <row r="706">
          <cell r="H706">
            <v>36312</v>
          </cell>
          <cell r="Z706" t="str">
            <v>7G051111</v>
          </cell>
          <cell r="AO706" t="str">
            <v>CORE DAMAGE</v>
          </cell>
        </row>
        <row r="707">
          <cell r="H707">
            <v>36312</v>
          </cell>
          <cell r="Z707" t="str">
            <v>8C211111</v>
          </cell>
          <cell r="AO707" t="str">
            <v>양호</v>
          </cell>
        </row>
        <row r="708">
          <cell r="H708">
            <v>36312</v>
          </cell>
          <cell r="Z708" t="str">
            <v>-</v>
          </cell>
          <cell r="AO708" t="str">
            <v>양호</v>
          </cell>
        </row>
        <row r="709">
          <cell r="H709">
            <v>36312</v>
          </cell>
          <cell r="Z709" t="str">
            <v>VG151111</v>
          </cell>
          <cell r="AO709" t="str">
            <v>MOTOR SHORT</v>
          </cell>
        </row>
        <row r="710">
          <cell r="H710">
            <v>36312</v>
          </cell>
          <cell r="Z710" t="str">
            <v>-</v>
          </cell>
          <cell r="AO710" t="str">
            <v>양호</v>
          </cell>
        </row>
        <row r="711">
          <cell r="H711">
            <v>36312</v>
          </cell>
          <cell r="Z711" t="str">
            <v>VG311110</v>
          </cell>
          <cell r="AO711" t="str">
            <v>MOTOR SHORT</v>
          </cell>
        </row>
        <row r="712">
          <cell r="H712">
            <v>36312</v>
          </cell>
          <cell r="Z712" t="str">
            <v>-</v>
          </cell>
          <cell r="AO712" t="str">
            <v>양호</v>
          </cell>
        </row>
        <row r="713">
          <cell r="H713">
            <v>36312</v>
          </cell>
          <cell r="Z713" t="str">
            <v>-</v>
          </cell>
          <cell r="AO713" t="str">
            <v>양호</v>
          </cell>
        </row>
        <row r="714">
          <cell r="H714">
            <v>36312</v>
          </cell>
          <cell r="Z714" t="str">
            <v>-</v>
          </cell>
          <cell r="AO714" t="str">
            <v>MOTOR SHORT</v>
          </cell>
        </row>
        <row r="715">
          <cell r="H715">
            <v>36312</v>
          </cell>
          <cell r="Z715" t="str">
            <v>-</v>
          </cell>
          <cell r="AO715" t="str">
            <v>MOTOR SHORT</v>
          </cell>
        </row>
        <row r="716">
          <cell r="H716">
            <v>36312</v>
          </cell>
          <cell r="Z716" t="str">
            <v>-</v>
          </cell>
          <cell r="AO716" t="str">
            <v>양호</v>
          </cell>
        </row>
        <row r="717">
          <cell r="H717">
            <v>36312</v>
          </cell>
          <cell r="Z717" t="str">
            <v>-</v>
          </cell>
          <cell r="AO717" t="str">
            <v>양호</v>
          </cell>
        </row>
        <row r="718">
          <cell r="H718">
            <v>36312</v>
          </cell>
          <cell r="Z718" t="str">
            <v>8J095112</v>
          </cell>
          <cell r="AO718" t="str">
            <v>MOTOR SHORT</v>
          </cell>
        </row>
        <row r="719">
          <cell r="H719">
            <v>36312</v>
          </cell>
          <cell r="Z719" t="str">
            <v>-</v>
          </cell>
          <cell r="AO719" t="str">
            <v>MOTOR SHORT</v>
          </cell>
        </row>
        <row r="720">
          <cell r="H720">
            <v>36312</v>
          </cell>
          <cell r="Z720" t="str">
            <v>8B141111</v>
          </cell>
          <cell r="AO720" t="str">
            <v>MOTOR SHORT</v>
          </cell>
        </row>
        <row r="721">
          <cell r="H721">
            <v>36312</v>
          </cell>
          <cell r="Z721" t="str">
            <v>VG071111</v>
          </cell>
          <cell r="AO721" t="str">
            <v>MOTOR SHORT</v>
          </cell>
        </row>
        <row r="722">
          <cell r="H722">
            <v>36312</v>
          </cell>
          <cell r="Z722" t="str">
            <v>8A161111</v>
          </cell>
          <cell r="AO722" t="str">
            <v>MOTOR SHORT</v>
          </cell>
        </row>
        <row r="723">
          <cell r="H723">
            <v>36312</v>
          </cell>
          <cell r="Z723" t="str">
            <v>VH081110</v>
          </cell>
          <cell r="AO723" t="str">
            <v>MOTOR SHORT</v>
          </cell>
        </row>
        <row r="724">
          <cell r="H724">
            <v>36312</v>
          </cell>
          <cell r="Z724" t="str">
            <v>WA201509</v>
          </cell>
          <cell r="AO724" t="str">
            <v>양호</v>
          </cell>
        </row>
        <row r="725">
          <cell r="H725">
            <v>36312</v>
          </cell>
          <cell r="Z725" t="str">
            <v>VH081110</v>
          </cell>
          <cell r="AO725" t="str">
            <v>MOTOR SHORT</v>
          </cell>
        </row>
        <row r="726">
          <cell r="H726">
            <v>36312</v>
          </cell>
          <cell r="Z726" t="str">
            <v>VJ025111</v>
          </cell>
          <cell r="AO726" t="str">
            <v>MOTOR SHORT</v>
          </cell>
        </row>
        <row r="727">
          <cell r="H727">
            <v>36312</v>
          </cell>
          <cell r="Z727" t="str">
            <v>S70613425</v>
          </cell>
          <cell r="AO727" t="str">
            <v>양호</v>
          </cell>
        </row>
        <row r="728">
          <cell r="H728">
            <v>36312</v>
          </cell>
          <cell r="Z728" t="str">
            <v>Y70110378</v>
          </cell>
          <cell r="AO728" t="str">
            <v>양호</v>
          </cell>
        </row>
        <row r="729">
          <cell r="H729">
            <v>36312</v>
          </cell>
          <cell r="Z729" t="str">
            <v>S70821604</v>
          </cell>
          <cell r="AO729" t="str">
            <v>양호</v>
          </cell>
        </row>
        <row r="730">
          <cell r="H730">
            <v>36312</v>
          </cell>
          <cell r="Z730" t="str">
            <v>-</v>
          </cell>
          <cell r="AO730" t="str">
            <v>양호</v>
          </cell>
        </row>
        <row r="731">
          <cell r="H731">
            <v>36312</v>
          </cell>
          <cell r="Z731" t="str">
            <v>-</v>
          </cell>
          <cell r="AO731" t="str">
            <v>PCB 파손</v>
          </cell>
        </row>
        <row r="732">
          <cell r="H732">
            <v>36312</v>
          </cell>
          <cell r="Z732" t="str">
            <v>-</v>
          </cell>
          <cell r="AO732" t="str">
            <v>양호</v>
          </cell>
        </row>
        <row r="733">
          <cell r="H733">
            <v>36312</v>
          </cell>
          <cell r="Z733" t="str">
            <v>-</v>
          </cell>
          <cell r="AO733" t="str">
            <v>양호</v>
          </cell>
        </row>
        <row r="734">
          <cell r="H734">
            <v>36312</v>
          </cell>
          <cell r="Z734" t="str">
            <v>-</v>
          </cell>
          <cell r="AO734" t="str">
            <v>양호</v>
          </cell>
        </row>
        <row r="735">
          <cell r="H735">
            <v>36312</v>
          </cell>
          <cell r="Z735" t="str">
            <v>Y70226193</v>
          </cell>
          <cell r="AO735" t="str">
            <v>양호</v>
          </cell>
        </row>
        <row r="736">
          <cell r="H736">
            <v>36312</v>
          </cell>
          <cell r="Z736" t="str">
            <v>S70531275</v>
          </cell>
          <cell r="AO736" t="str">
            <v>양호</v>
          </cell>
        </row>
        <row r="737">
          <cell r="H737">
            <v>36312</v>
          </cell>
          <cell r="Z737" t="str">
            <v>S70531194</v>
          </cell>
          <cell r="AO737" t="str">
            <v>양호</v>
          </cell>
        </row>
        <row r="738">
          <cell r="H738">
            <v>36312</v>
          </cell>
          <cell r="Z738" t="str">
            <v>Y70115154</v>
          </cell>
          <cell r="AO738" t="str">
            <v>양호</v>
          </cell>
        </row>
        <row r="739">
          <cell r="H739">
            <v>36312</v>
          </cell>
          <cell r="Z739" t="str">
            <v>S70613400</v>
          </cell>
          <cell r="AO739" t="str">
            <v>양호</v>
          </cell>
        </row>
        <row r="740">
          <cell r="H740">
            <v>36312</v>
          </cell>
          <cell r="Z740" t="str">
            <v>-</v>
          </cell>
          <cell r="AO740" t="str">
            <v>양호</v>
          </cell>
        </row>
        <row r="741">
          <cell r="H741">
            <v>36312</v>
          </cell>
          <cell r="Z741" t="str">
            <v>-</v>
          </cell>
          <cell r="AO741" t="str">
            <v>양호</v>
          </cell>
        </row>
        <row r="742">
          <cell r="H742">
            <v>36312</v>
          </cell>
          <cell r="Z742" t="str">
            <v>Y70204587</v>
          </cell>
          <cell r="AO742" t="str">
            <v>양호</v>
          </cell>
        </row>
        <row r="743">
          <cell r="H743">
            <v>36312</v>
          </cell>
          <cell r="Z743">
            <v>41025050</v>
          </cell>
          <cell r="AO743" t="str">
            <v>Q5 OPEN</v>
          </cell>
        </row>
        <row r="744">
          <cell r="H744">
            <v>36312</v>
          </cell>
          <cell r="Z744" t="str">
            <v>M80205419</v>
          </cell>
          <cell r="AO744" t="str">
            <v>Q5 OPEN</v>
          </cell>
        </row>
        <row r="745">
          <cell r="H745">
            <v>36312</v>
          </cell>
          <cell r="Z745" t="str">
            <v>M71027251</v>
          </cell>
          <cell r="AO745" t="str">
            <v>양호</v>
          </cell>
        </row>
        <row r="746">
          <cell r="H746">
            <v>36312</v>
          </cell>
          <cell r="Z746" t="str">
            <v>M71009228</v>
          </cell>
          <cell r="AO746" t="str">
            <v>RELAY 접점불량</v>
          </cell>
        </row>
        <row r="747">
          <cell r="H747">
            <v>36312</v>
          </cell>
          <cell r="Z747" t="str">
            <v>M80108223</v>
          </cell>
          <cell r="AO747" t="str">
            <v>양호</v>
          </cell>
        </row>
        <row r="748">
          <cell r="H748">
            <v>36312</v>
          </cell>
          <cell r="Z748" t="str">
            <v>M80205214</v>
          </cell>
          <cell r="AO748" t="str">
            <v>양호</v>
          </cell>
        </row>
        <row r="749">
          <cell r="H749">
            <v>36312</v>
          </cell>
          <cell r="Z749" t="str">
            <v>M71009257</v>
          </cell>
          <cell r="AO749" t="str">
            <v>양호</v>
          </cell>
        </row>
        <row r="750">
          <cell r="H750">
            <v>36312</v>
          </cell>
          <cell r="Z750" t="str">
            <v>M81109468</v>
          </cell>
          <cell r="AO750" t="str">
            <v>PCB 파손</v>
          </cell>
        </row>
        <row r="751">
          <cell r="H751">
            <v>36312</v>
          </cell>
          <cell r="Z751" t="str">
            <v>M80513525</v>
          </cell>
          <cell r="AO751" t="str">
            <v>RELAY 접점불량</v>
          </cell>
        </row>
        <row r="752">
          <cell r="H752">
            <v>36312</v>
          </cell>
          <cell r="Z752" t="str">
            <v>M80508488</v>
          </cell>
          <cell r="AO752" t="str">
            <v>RELAY 접점불량</v>
          </cell>
        </row>
        <row r="753">
          <cell r="H753">
            <v>36312</v>
          </cell>
          <cell r="Z753" t="str">
            <v>M71000638</v>
          </cell>
          <cell r="AO753" t="str">
            <v>RELAY 접점불량</v>
          </cell>
        </row>
        <row r="754">
          <cell r="H754">
            <v>36312</v>
          </cell>
          <cell r="Z754" t="str">
            <v>M71004110</v>
          </cell>
          <cell r="AO754" t="str">
            <v>양호</v>
          </cell>
        </row>
        <row r="755">
          <cell r="H755">
            <v>36312</v>
          </cell>
          <cell r="Z755" t="str">
            <v>M80211231</v>
          </cell>
          <cell r="AO755" t="str">
            <v>양호</v>
          </cell>
        </row>
        <row r="756">
          <cell r="H756">
            <v>36312</v>
          </cell>
          <cell r="Z756" t="str">
            <v>Y70129475</v>
          </cell>
          <cell r="AO756" t="str">
            <v>양호</v>
          </cell>
        </row>
        <row r="757">
          <cell r="H757">
            <v>36312</v>
          </cell>
          <cell r="Z757" t="str">
            <v>S70526093</v>
          </cell>
          <cell r="AO757" t="str">
            <v>Q1 OPEN</v>
          </cell>
        </row>
        <row r="758">
          <cell r="H758">
            <v>36312</v>
          </cell>
          <cell r="Z758" t="str">
            <v>Y61021201</v>
          </cell>
          <cell r="AO758" t="str">
            <v>양호</v>
          </cell>
        </row>
        <row r="759">
          <cell r="H759">
            <v>36312</v>
          </cell>
          <cell r="Z759" t="str">
            <v>S70307098</v>
          </cell>
          <cell r="AO759" t="str">
            <v>양호</v>
          </cell>
        </row>
        <row r="760">
          <cell r="H760">
            <v>36312</v>
          </cell>
          <cell r="Z760" t="str">
            <v>S70611028</v>
          </cell>
          <cell r="AO760" t="str">
            <v>양호</v>
          </cell>
        </row>
        <row r="761">
          <cell r="H761">
            <v>36312</v>
          </cell>
          <cell r="Z761">
            <v>971129</v>
          </cell>
          <cell r="AO761" t="str">
            <v>양호</v>
          </cell>
        </row>
        <row r="762">
          <cell r="H762">
            <v>36312</v>
          </cell>
          <cell r="Z762" t="str">
            <v>-</v>
          </cell>
          <cell r="AO762" t="str">
            <v>양호</v>
          </cell>
        </row>
        <row r="763">
          <cell r="H763">
            <v>36312</v>
          </cell>
          <cell r="Z763" t="str">
            <v>6L040141</v>
          </cell>
          <cell r="AO763" t="str">
            <v>PIPE DAMAGE CRACK LEAK</v>
          </cell>
        </row>
        <row r="764">
          <cell r="H764">
            <v>36312</v>
          </cell>
          <cell r="Z764">
            <v>980902</v>
          </cell>
          <cell r="AO764" t="str">
            <v>PIPE DAMAGE CRACK LEAK</v>
          </cell>
        </row>
        <row r="765">
          <cell r="H765">
            <v>36312</v>
          </cell>
          <cell r="Z765">
            <v>35886</v>
          </cell>
          <cell r="AO765" t="str">
            <v>TANK-INLET BOLT 관통 LEAK</v>
          </cell>
        </row>
        <row r="766">
          <cell r="H766">
            <v>36312</v>
          </cell>
          <cell r="Z766">
            <v>36100</v>
          </cell>
          <cell r="AO766" t="str">
            <v>양호</v>
          </cell>
        </row>
        <row r="767">
          <cell r="H767">
            <v>36312</v>
          </cell>
          <cell r="Z767">
            <v>35977</v>
          </cell>
          <cell r="AO767" t="str">
            <v>CLINCH부 LEAK</v>
          </cell>
        </row>
        <row r="768">
          <cell r="H768">
            <v>36312</v>
          </cell>
          <cell r="Z768">
            <v>35855</v>
          </cell>
          <cell r="AO768" t="str">
            <v>양호</v>
          </cell>
        </row>
        <row r="769">
          <cell r="H769">
            <v>36312</v>
          </cell>
          <cell r="Z769">
            <v>35977</v>
          </cell>
          <cell r="AO769" t="str">
            <v>CLINCH부 LEAK</v>
          </cell>
        </row>
        <row r="770">
          <cell r="H770">
            <v>36312</v>
          </cell>
          <cell r="Z770">
            <v>36008</v>
          </cell>
          <cell r="AO770" t="str">
            <v>TANK 파손</v>
          </cell>
        </row>
        <row r="771">
          <cell r="H771">
            <v>36312</v>
          </cell>
          <cell r="Z771">
            <v>35977</v>
          </cell>
          <cell r="AO771" t="str">
            <v>양호</v>
          </cell>
        </row>
        <row r="772">
          <cell r="H772">
            <v>36312</v>
          </cell>
          <cell r="Z772" t="str">
            <v>-</v>
          </cell>
          <cell r="AO772" t="str">
            <v>CLINCH부 LEAK</v>
          </cell>
        </row>
        <row r="773">
          <cell r="H773">
            <v>36312</v>
          </cell>
          <cell r="Z773" t="str">
            <v>-</v>
          </cell>
          <cell r="AO773" t="str">
            <v>CLINCH부 LEAK</v>
          </cell>
        </row>
        <row r="774">
          <cell r="H774">
            <v>36312</v>
          </cell>
          <cell r="Z774">
            <v>36039</v>
          </cell>
          <cell r="AO774" t="str">
            <v>HDR TO TUBE LEAK</v>
          </cell>
        </row>
        <row r="775">
          <cell r="H775">
            <v>36312</v>
          </cell>
          <cell r="Z775" t="str">
            <v>-</v>
          </cell>
          <cell r="AO775" t="str">
            <v>양호</v>
          </cell>
        </row>
        <row r="776">
          <cell r="H776">
            <v>36312</v>
          </cell>
          <cell r="Z776">
            <v>36069</v>
          </cell>
          <cell r="AO776" t="str">
            <v>CORE DAMAGE</v>
          </cell>
        </row>
        <row r="777">
          <cell r="H777">
            <v>36312</v>
          </cell>
          <cell r="Z777">
            <v>36039</v>
          </cell>
          <cell r="AO777" t="str">
            <v>양호</v>
          </cell>
        </row>
        <row r="778">
          <cell r="H778">
            <v>36312</v>
          </cell>
          <cell r="Z778" t="str">
            <v>-</v>
          </cell>
          <cell r="AO778" t="str">
            <v>HDR TO TUBE LEAK</v>
          </cell>
        </row>
        <row r="779">
          <cell r="H779">
            <v>36312</v>
          </cell>
          <cell r="Z779">
            <v>35977</v>
          </cell>
          <cell r="AO779" t="str">
            <v>양호</v>
          </cell>
        </row>
        <row r="780">
          <cell r="H780">
            <v>36312</v>
          </cell>
          <cell r="Z780">
            <v>35977</v>
          </cell>
          <cell r="AO780" t="str">
            <v>양호</v>
          </cell>
        </row>
        <row r="781">
          <cell r="H781">
            <v>36312</v>
          </cell>
          <cell r="Z781" t="str">
            <v>-</v>
          </cell>
          <cell r="AO781" t="str">
            <v>CORE DAMAGE</v>
          </cell>
        </row>
        <row r="782">
          <cell r="H782">
            <v>36312</v>
          </cell>
          <cell r="Z782">
            <v>35947</v>
          </cell>
          <cell r="AO782" t="str">
            <v>양호</v>
          </cell>
        </row>
        <row r="783">
          <cell r="H783">
            <v>36312</v>
          </cell>
          <cell r="Z783">
            <v>36100</v>
          </cell>
          <cell r="AO783" t="str">
            <v>양호</v>
          </cell>
        </row>
        <row r="784">
          <cell r="H784">
            <v>36312</v>
          </cell>
          <cell r="Z784">
            <v>36039</v>
          </cell>
          <cell r="AO784" t="str">
            <v>HDR TO TUBE LEAK</v>
          </cell>
        </row>
        <row r="785">
          <cell r="H785">
            <v>36312</v>
          </cell>
          <cell r="Z785" t="str">
            <v>-</v>
          </cell>
          <cell r="AO785" t="str">
            <v>양호</v>
          </cell>
        </row>
        <row r="786">
          <cell r="H786">
            <v>36312</v>
          </cell>
          <cell r="Z786" t="str">
            <v>-</v>
          </cell>
          <cell r="AO786" t="str">
            <v>양호</v>
          </cell>
        </row>
        <row r="787">
          <cell r="H787">
            <v>36312</v>
          </cell>
          <cell r="Z787" t="str">
            <v>-</v>
          </cell>
          <cell r="AO787" t="str">
            <v>CORE DAMAGE</v>
          </cell>
        </row>
        <row r="788">
          <cell r="H788">
            <v>36312</v>
          </cell>
          <cell r="Z788" t="str">
            <v>-</v>
          </cell>
          <cell r="AO788" t="str">
            <v>양호</v>
          </cell>
        </row>
        <row r="789">
          <cell r="H789">
            <v>36312</v>
          </cell>
          <cell r="Z789">
            <v>36192</v>
          </cell>
          <cell r="AO789" t="str">
            <v>HDR TO TUBE LEAK</v>
          </cell>
        </row>
        <row r="790">
          <cell r="H790">
            <v>36312</v>
          </cell>
          <cell r="Z790">
            <v>35947</v>
          </cell>
          <cell r="AO790" t="str">
            <v>양호</v>
          </cell>
        </row>
        <row r="791">
          <cell r="H791">
            <v>36312</v>
          </cell>
          <cell r="Z791">
            <v>36039</v>
          </cell>
          <cell r="AO791" t="str">
            <v>HDR TO TUBE LEAK</v>
          </cell>
        </row>
        <row r="792">
          <cell r="H792">
            <v>36312</v>
          </cell>
          <cell r="Z792">
            <v>36039</v>
          </cell>
          <cell r="AO792" t="str">
            <v>양호</v>
          </cell>
        </row>
        <row r="793">
          <cell r="H793">
            <v>36312</v>
          </cell>
          <cell r="Z793">
            <v>36281</v>
          </cell>
          <cell r="AO793" t="str">
            <v>양호</v>
          </cell>
        </row>
        <row r="794">
          <cell r="H794">
            <v>36312</v>
          </cell>
          <cell r="Z794" t="str">
            <v>-</v>
          </cell>
          <cell r="AO794" t="str">
            <v>HDR TO TUBE LEAK</v>
          </cell>
        </row>
        <row r="795">
          <cell r="H795">
            <v>36312</v>
          </cell>
          <cell r="Z795">
            <v>35977</v>
          </cell>
          <cell r="AO795" t="str">
            <v>HDR TO TUBE LEAK</v>
          </cell>
        </row>
        <row r="796">
          <cell r="H796">
            <v>36312</v>
          </cell>
          <cell r="Z796">
            <v>35977</v>
          </cell>
          <cell r="AO796" t="str">
            <v>양호</v>
          </cell>
        </row>
        <row r="797">
          <cell r="H797">
            <v>36312</v>
          </cell>
          <cell r="Z797" t="str">
            <v>-</v>
          </cell>
          <cell r="AO797" t="str">
            <v>양호</v>
          </cell>
        </row>
        <row r="798">
          <cell r="H798">
            <v>36312</v>
          </cell>
          <cell r="Z798">
            <v>36161</v>
          </cell>
          <cell r="AO798" t="str">
            <v>MOTOR 내부 SPOT 용접 불량</v>
          </cell>
        </row>
        <row r="799">
          <cell r="H799">
            <v>36312</v>
          </cell>
          <cell r="Z799">
            <v>36220</v>
          </cell>
          <cell r="AO799" t="str">
            <v>양호</v>
          </cell>
        </row>
        <row r="800">
          <cell r="H800">
            <v>36312</v>
          </cell>
          <cell r="Z800">
            <v>36161</v>
          </cell>
          <cell r="AO800" t="str">
            <v>FAN 파손</v>
          </cell>
        </row>
        <row r="801">
          <cell r="H801">
            <v>36312</v>
          </cell>
          <cell r="Z801">
            <v>36161</v>
          </cell>
          <cell r="AO801" t="str">
            <v>양호</v>
          </cell>
        </row>
        <row r="802">
          <cell r="H802">
            <v>36312</v>
          </cell>
          <cell r="Z802">
            <v>36100</v>
          </cell>
          <cell r="AO802" t="str">
            <v>양호</v>
          </cell>
        </row>
        <row r="803">
          <cell r="H803">
            <v>36312</v>
          </cell>
          <cell r="Z803" t="str">
            <v>-</v>
          </cell>
          <cell r="AO803" t="str">
            <v>FUSE OPEN</v>
          </cell>
        </row>
        <row r="804">
          <cell r="H804">
            <v>36312</v>
          </cell>
          <cell r="Z804" t="str">
            <v>-</v>
          </cell>
          <cell r="AO804" t="str">
            <v>TERMINAL 부식</v>
          </cell>
        </row>
        <row r="805">
          <cell r="H805">
            <v>36312</v>
          </cell>
          <cell r="Z805" t="str">
            <v>-</v>
          </cell>
          <cell r="AO805" t="str">
            <v>2단 COIL 단선</v>
          </cell>
        </row>
        <row r="806">
          <cell r="H806">
            <v>36312</v>
          </cell>
          <cell r="Z806">
            <v>36161</v>
          </cell>
          <cell r="AO806" t="str">
            <v>양호</v>
          </cell>
        </row>
        <row r="807">
          <cell r="H807">
            <v>36312</v>
          </cell>
          <cell r="Z807">
            <v>35947</v>
          </cell>
          <cell r="AO807" t="str">
            <v>양호</v>
          </cell>
        </row>
        <row r="808">
          <cell r="H808">
            <v>36312</v>
          </cell>
          <cell r="Z808">
            <v>35916</v>
          </cell>
          <cell r="AO808" t="str">
            <v>양호</v>
          </cell>
        </row>
        <row r="809">
          <cell r="H809">
            <v>36312</v>
          </cell>
          <cell r="Z809">
            <v>35916</v>
          </cell>
          <cell r="AO809" t="str">
            <v>양호</v>
          </cell>
        </row>
        <row r="810">
          <cell r="H810">
            <v>36312</v>
          </cell>
          <cell r="Z810">
            <v>36008</v>
          </cell>
          <cell r="AO810" t="str">
            <v>양호</v>
          </cell>
        </row>
        <row r="811">
          <cell r="H811">
            <v>36312</v>
          </cell>
          <cell r="Z811">
            <v>36192</v>
          </cell>
          <cell r="AO811" t="str">
            <v>양호</v>
          </cell>
        </row>
        <row r="812">
          <cell r="H812">
            <v>36312</v>
          </cell>
          <cell r="Z812" t="str">
            <v>-</v>
          </cell>
          <cell r="AO812" t="str">
            <v>양호</v>
          </cell>
        </row>
        <row r="813">
          <cell r="H813">
            <v>36312</v>
          </cell>
          <cell r="Z813">
            <v>35947</v>
          </cell>
          <cell r="AO813" t="str">
            <v>양호</v>
          </cell>
        </row>
        <row r="814">
          <cell r="H814">
            <v>36312</v>
          </cell>
          <cell r="Z814">
            <v>35977</v>
          </cell>
          <cell r="AO814" t="str">
            <v>양호</v>
          </cell>
        </row>
        <row r="815">
          <cell r="H815">
            <v>36312</v>
          </cell>
          <cell r="Z815">
            <v>35977</v>
          </cell>
          <cell r="AO815" t="str">
            <v>양호</v>
          </cell>
        </row>
        <row r="816">
          <cell r="H816">
            <v>36312</v>
          </cell>
          <cell r="Z816">
            <v>36100</v>
          </cell>
          <cell r="AO816" t="str">
            <v>양호</v>
          </cell>
        </row>
        <row r="817">
          <cell r="H817">
            <v>36312</v>
          </cell>
          <cell r="Z817">
            <v>35916</v>
          </cell>
          <cell r="AO817" t="str">
            <v>양호</v>
          </cell>
        </row>
        <row r="818">
          <cell r="H818">
            <v>36312</v>
          </cell>
          <cell r="Z818" t="str">
            <v>-</v>
          </cell>
          <cell r="AO818" t="str">
            <v>양호</v>
          </cell>
        </row>
        <row r="819">
          <cell r="H819">
            <v>36312</v>
          </cell>
          <cell r="Z819">
            <v>35977</v>
          </cell>
          <cell r="AO819" t="str">
            <v>양호</v>
          </cell>
        </row>
        <row r="820">
          <cell r="H820">
            <v>36312</v>
          </cell>
          <cell r="Z820">
            <v>35947</v>
          </cell>
          <cell r="AO820" t="str">
            <v>TXV 막힘-R/D 건습제</v>
          </cell>
        </row>
        <row r="821">
          <cell r="H821">
            <v>36312</v>
          </cell>
          <cell r="Z821">
            <v>35977</v>
          </cell>
          <cell r="AO821" t="str">
            <v>양호</v>
          </cell>
        </row>
        <row r="822">
          <cell r="H822">
            <v>36312</v>
          </cell>
          <cell r="Z822">
            <v>35977</v>
          </cell>
          <cell r="AO822" t="str">
            <v>양호</v>
          </cell>
        </row>
        <row r="823">
          <cell r="H823">
            <v>36312</v>
          </cell>
          <cell r="Z823">
            <v>35947</v>
          </cell>
          <cell r="AO823" t="str">
            <v>양호</v>
          </cell>
        </row>
        <row r="824">
          <cell r="H824">
            <v>36312</v>
          </cell>
          <cell r="Z824" t="str">
            <v>-</v>
          </cell>
          <cell r="AO824" t="str">
            <v>양호</v>
          </cell>
        </row>
        <row r="825">
          <cell r="H825">
            <v>36312</v>
          </cell>
          <cell r="Z825" t="str">
            <v>-</v>
          </cell>
          <cell r="AO825" t="str">
            <v>양호</v>
          </cell>
        </row>
        <row r="826">
          <cell r="H826">
            <v>36312</v>
          </cell>
          <cell r="Z826" t="str">
            <v>-</v>
          </cell>
          <cell r="AO826" t="str">
            <v>양호</v>
          </cell>
        </row>
        <row r="827">
          <cell r="H827">
            <v>36312</v>
          </cell>
          <cell r="Z827">
            <v>35796</v>
          </cell>
          <cell r="AO827" t="str">
            <v>양호</v>
          </cell>
        </row>
        <row r="828">
          <cell r="H828">
            <v>36312</v>
          </cell>
          <cell r="Z828" t="str">
            <v>-</v>
          </cell>
          <cell r="AO828" t="str">
            <v>양호</v>
          </cell>
        </row>
        <row r="829">
          <cell r="H829">
            <v>36312</v>
          </cell>
          <cell r="Z829" t="str">
            <v>-</v>
          </cell>
          <cell r="AO829" t="str">
            <v>양호</v>
          </cell>
        </row>
        <row r="830">
          <cell r="H830">
            <v>36312</v>
          </cell>
          <cell r="Z830" t="str">
            <v>-</v>
          </cell>
          <cell r="AO830" t="str">
            <v>양호</v>
          </cell>
        </row>
        <row r="831">
          <cell r="H831">
            <v>36312</v>
          </cell>
          <cell r="Z831">
            <v>35855</v>
          </cell>
          <cell r="AO831" t="str">
            <v>양호</v>
          </cell>
        </row>
        <row r="832">
          <cell r="H832">
            <v>36312</v>
          </cell>
          <cell r="Z832" t="str">
            <v>-</v>
          </cell>
          <cell r="AO832" t="str">
            <v>양호</v>
          </cell>
        </row>
        <row r="833">
          <cell r="H833">
            <v>36312</v>
          </cell>
          <cell r="Z833">
            <v>35916</v>
          </cell>
          <cell r="AO833" t="str">
            <v>양호</v>
          </cell>
        </row>
        <row r="834">
          <cell r="H834">
            <v>36312</v>
          </cell>
          <cell r="Z834" t="str">
            <v>-</v>
          </cell>
          <cell r="AO834" t="str">
            <v>양호</v>
          </cell>
        </row>
        <row r="835">
          <cell r="H835">
            <v>36312</v>
          </cell>
          <cell r="Z835" t="str">
            <v>-</v>
          </cell>
          <cell r="AO835" t="str">
            <v>양호</v>
          </cell>
        </row>
        <row r="836">
          <cell r="H836">
            <v>36312</v>
          </cell>
          <cell r="Z836" t="str">
            <v>-</v>
          </cell>
          <cell r="AO836" t="str">
            <v>양호</v>
          </cell>
        </row>
        <row r="837">
          <cell r="H837">
            <v>36312</v>
          </cell>
          <cell r="Z837" t="str">
            <v>-</v>
          </cell>
          <cell r="AO837" t="str">
            <v>양호</v>
          </cell>
        </row>
        <row r="838">
          <cell r="H838">
            <v>36312</v>
          </cell>
          <cell r="Z838">
            <v>35916</v>
          </cell>
          <cell r="AO838" t="str">
            <v>FITTING 나사산 마모</v>
          </cell>
        </row>
        <row r="839">
          <cell r="H839">
            <v>36312</v>
          </cell>
          <cell r="Z839" t="str">
            <v>-</v>
          </cell>
          <cell r="AO839" t="str">
            <v>INLET PIPE CRACK</v>
          </cell>
        </row>
        <row r="840">
          <cell r="H840">
            <v>36312</v>
          </cell>
          <cell r="Z840" t="str">
            <v>-</v>
          </cell>
          <cell r="AO840" t="str">
            <v>양호</v>
          </cell>
        </row>
        <row r="841">
          <cell r="H841">
            <v>36312</v>
          </cell>
          <cell r="Z841" t="str">
            <v>-</v>
          </cell>
          <cell r="AO841" t="str">
            <v>양호</v>
          </cell>
        </row>
        <row r="842">
          <cell r="H842">
            <v>36312</v>
          </cell>
          <cell r="Z842" t="str">
            <v>-</v>
          </cell>
          <cell r="AO842" t="str">
            <v>양호</v>
          </cell>
        </row>
        <row r="843">
          <cell r="H843">
            <v>36312</v>
          </cell>
          <cell r="Z843" t="str">
            <v>-</v>
          </cell>
          <cell r="AO843" t="str">
            <v>양호</v>
          </cell>
        </row>
        <row r="844">
          <cell r="H844">
            <v>36342</v>
          </cell>
          <cell r="Z844">
            <v>35886</v>
          </cell>
          <cell r="AO844" t="str">
            <v>CLINCH부 LEAK</v>
          </cell>
        </row>
        <row r="845">
          <cell r="H845">
            <v>36342</v>
          </cell>
          <cell r="Z845">
            <v>36161</v>
          </cell>
          <cell r="AO845" t="str">
            <v>오일 유입</v>
          </cell>
        </row>
        <row r="846">
          <cell r="H846">
            <v>36342</v>
          </cell>
          <cell r="Z846">
            <v>36281</v>
          </cell>
          <cell r="AO846" t="str">
            <v>TOC 나사산 마모</v>
          </cell>
        </row>
        <row r="847">
          <cell r="H847">
            <v>36342</v>
          </cell>
          <cell r="Z847" t="str">
            <v>7L12</v>
          </cell>
          <cell r="AO847" t="str">
            <v>양호</v>
          </cell>
        </row>
        <row r="848">
          <cell r="H848">
            <v>36342</v>
          </cell>
          <cell r="Z848" t="str">
            <v>8A15</v>
          </cell>
          <cell r="AO848" t="str">
            <v>OVER FLOW PIPE 파손</v>
          </cell>
        </row>
        <row r="849">
          <cell r="H849">
            <v>36342</v>
          </cell>
          <cell r="Z849" t="str">
            <v>7K17</v>
          </cell>
          <cell r="AO849" t="str">
            <v>양호</v>
          </cell>
        </row>
        <row r="850">
          <cell r="H850">
            <v>36342</v>
          </cell>
          <cell r="Z850" t="str">
            <v>7D051</v>
          </cell>
          <cell r="AO850" t="str">
            <v>TUBE DAMAGE LEAK</v>
          </cell>
        </row>
        <row r="851">
          <cell r="H851">
            <v>36342</v>
          </cell>
          <cell r="Z851" t="str">
            <v>-</v>
          </cell>
          <cell r="AO851" t="str">
            <v>TUBE DAMAGE LEAK</v>
          </cell>
        </row>
        <row r="852">
          <cell r="H852">
            <v>36342</v>
          </cell>
          <cell r="Z852" t="str">
            <v>7G121</v>
          </cell>
          <cell r="AO852" t="str">
            <v>TANK-OUTLET CAP부 파손 LEAK</v>
          </cell>
        </row>
        <row r="853">
          <cell r="H853">
            <v>36342</v>
          </cell>
          <cell r="Z853" t="str">
            <v>7H19</v>
          </cell>
          <cell r="AO853" t="str">
            <v>TANK-OUTLET CLINCH부 LEAK</v>
          </cell>
        </row>
        <row r="854">
          <cell r="H854">
            <v>36342</v>
          </cell>
          <cell r="Z854" t="str">
            <v>7I051</v>
          </cell>
          <cell r="AO854" t="str">
            <v>양호</v>
          </cell>
        </row>
        <row r="855">
          <cell r="H855">
            <v>36342</v>
          </cell>
          <cell r="Z855" t="str">
            <v>7L27</v>
          </cell>
          <cell r="AO855" t="str">
            <v>양호</v>
          </cell>
        </row>
        <row r="856">
          <cell r="H856">
            <v>36342</v>
          </cell>
          <cell r="Z856">
            <v>36039</v>
          </cell>
          <cell r="AO856" t="str">
            <v>TXV 막힘-R/D 건습제</v>
          </cell>
        </row>
        <row r="857">
          <cell r="H857">
            <v>36342</v>
          </cell>
          <cell r="Z857">
            <v>35947</v>
          </cell>
          <cell r="AO857" t="str">
            <v>양호</v>
          </cell>
        </row>
        <row r="858">
          <cell r="H858">
            <v>36342</v>
          </cell>
          <cell r="Z858">
            <v>35977</v>
          </cell>
          <cell r="AO858" t="str">
            <v>FITTING 나사산 마모</v>
          </cell>
        </row>
        <row r="859">
          <cell r="H859">
            <v>36342</v>
          </cell>
          <cell r="Z859">
            <v>35855</v>
          </cell>
          <cell r="AO859" t="str">
            <v>TXV 막힘-R/D 건습제</v>
          </cell>
        </row>
        <row r="860">
          <cell r="H860">
            <v>36342</v>
          </cell>
          <cell r="Z860" t="str">
            <v>-</v>
          </cell>
          <cell r="AO860" t="str">
            <v>양호</v>
          </cell>
        </row>
        <row r="861">
          <cell r="H861">
            <v>36342</v>
          </cell>
          <cell r="Z861">
            <v>35977</v>
          </cell>
          <cell r="AO861" t="str">
            <v>양호</v>
          </cell>
        </row>
        <row r="862">
          <cell r="H862">
            <v>36342</v>
          </cell>
          <cell r="Z862">
            <v>36161</v>
          </cell>
          <cell r="AO862" t="str">
            <v>양호</v>
          </cell>
        </row>
        <row r="863">
          <cell r="H863">
            <v>36342</v>
          </cell>
          <cell r="Z863" t="str">
            <v>-</v>
          </cell>
          <cell r="AO863" t="str">
            <v>양호</v>
          </cell>
        </row>
        <row r="864">
          <cell r="H864">
            <v>36342</v>
          </cell>
          <cell r="Z864" t="str">
            <v>-</v>
          </cell>
          <cell r="AO864" t="str">
            <v>양호</v>
          </cell>
        </row>
        <row r="865">
          <cell r="H865">
            <v>36342</v>
          </cell>
          <cell r="Z865">
            <v>35947</v>
          </cell>
          <cell r="AO865" t="str">
            <v>양호</v>
          </cell>
        </row>
        <row r="866">
          <cell r="H866">
            <v>36342</v>
          </cell>
          <cell r="Z866">
            <v>35886</v>
          </cell>
          <cell r="AO866" t="str">
            <v>양호</v>
          </cell>
        </row>
        <row r="867">
          <cell r="H867">
            <v>36342</v>
          </cell>
          <cell r="Z867">
            <v>36100</v>
          </cell>
          <cell r="AO867" t="str">
            <v>TXV 막힘-R/D 건습제</v>
          </cell>
        </row>
        <row r="868">
          <cell r="H868">
            <v>36342</v>
          </cell>
          <cell r="Z868" t="str">
            <v>-</v>
          </cell>
          <cell r="AO868" t="str">
            <v>FITTING 나사산 마모</v>
          </cell>
        </row>
        <row r="869">
          <cell r="H869">
            <v>36342</v>
          </cell>
          <cell r="Z869">
            <v>36130</v>
          </cell>
          <cell r="AO869" t="str">
            <v>양호</v>
          </cell>
        </row>
        <row r="870">
          <cell r="H870">
            <v>36342</v>
          </cell>
          <cell r="Z870">
            <v>35855</v>
          </cell>
          <cell r="AO870" t="str">
            <v>양호</v>
          </cell>
        </row>
        <row r="871">
          <cell r="H871">
            <v>36342</v>
          </cell>
          <cell r="Z871">
            <v>35916</v>
          </cell>
          <cell r="AO871" t="str">
            <v>양호</v>
          </cell>
        </row>
        <row r="872">
          <cell r="H872">
            <v>36342</v>
          </cell>
          <cell r="Z872">
            <v>36312</v>
          </cell>
          <cell r="AO872" t="str">
            <v>양호</v>
          </cell>
        </row>
        <row r="873">
          <cell r="H873">
            <v>36342</v>
          </cell>
          <cell r="Z873">
            <v>35855</v>
          </cell>
          <cell r="AO873" t="str">
            <v>양호</v>
          </cell>
        </row>
        <row r="874">
          <cell r="H874">
            <v>36342</v>
          </cell>
          <cell r="Z874">
            <v>36192</v>
          </cell>
          <cell r="AO874" t="str">
            <v>양호</v>
          </cell>
        </row>
        <row r="875">
          <cell r="H875">
            <v>36342</v>
          </cell>
          <cell r="Z875">
            <v>36312</v>
          </cell>
          <cell r="AO875" t="str">
            <v>TXV 막힘-R/D 건습제</v>
          </cell>
        </row>
        <row r="876">
          <cell r="H876">
            <v>36342</v>
          </cell>
          <cell r="Z876">
            <v>36312</v>
          </cell>
          <cell r="AO876" t="str">
            <v>양호</v>
          </cell>
        </row>
        <row r="877">
          <cell r="H877">
            <v>36342</v>
          </cell>
          <cell r="Z877" t="str">
            <v>-</v>
          </cell>
          <cell r="AO877" t="str">
            <v>양호</v>
          </cell>
        </row>
        <row r="878">
          <cell r="H878">
            <v>36342</v>
          </cell>
          <cell r="Z878" t="str">
            <v>-</v>
          </cell>
          <cell r="AO878" t="str">
            <v>양호</v>
          </cell>
        </row>
        <row r="879">
          <cell r="H879">
            <v>36342</v>
          </cell>
          <cell r="Z879" t="str">
            <v>-</v>
          </cell>
          <cell r="AO879" t="str">
            <v>양호</v>
          </cell>
        </row>
        <row r="880">
          <cell r="H880">
            <v>36342</v>
          </cell>
          <cell r="Z880" t="str">
            <v>-</v>
          </cell>
          <cell r="AO880" t="str">
            <v>양호</v>
          </cell>
        </row>
        <row r="881">
          <cell r="H881">
            <v>36342</v>
          </cell>
          <cell r="Z881" t="str">
            <v>-</v>
          </cell>
          <cell r="AO881" t="str">
            <v>양호</v>
          </cell>
        </row>
        <row r="882">
          <cell r="H882">
            <v>36342</v>
          </cell>
          <cell r="Z882" t="str">
            <v>-</v>
          </cell>
          <cell r="AO882" t="str">
            <v>양호</v>
          </cell>
        </row>
        <row r="883">
          <cell r="H883">
            <v>36342</v>
          </cell>
          <cell r="Z883" t="str">
            <v>-</v>
          </cell>
          <cell r="AO883" t="str">
            <v>FITTING 나사산 마모</v>
          </cell>
        </row>
        <row r="884">
          <cell r="H884">
            <v>36342</v>
          </cell>
          <cell r="Z884" t="str">
            <v>-</v>
          </cell>
          <cell r="AO884" t="str">
            <v>양호</v>
          </cell>
        </row>
        <row r="885">
          <cell r="H885">
            <v>36342</v>
          </cell>
          <cell r="Z885">
            <v>35916</v>
          </cell>
          <cell r="AO885" t="str">
            <v>양호</v>
          </cell>
        </row>
        <row r="886">
          <cell r="H886">
            <v>36342</v>
          </cell>
          <cell r="Z886">
            <v>36008</v>
          </cell>
          <cell r="AO886" t="str">
            <v>양호</v>
          </cell>
        </row>
        <row r="887">
          <cell r="H887">
            <v>36342</v>
          </cell>
          <cell r="Z887">
            <v>35886</v>
          </cell>
          <cell r="AO887" t="str">
            <v>양호</v>
          </cell>
        </row>
        <row r="888">
          <cell r="H888">
            <v>36342</v>
          </cell>
          <cell r="Z888">
            <v>35947</v>
          </cell>
          <cell r="AO888" t="str">
            <v>양호</v>
          </cell>
        </row>
        <row r="889">
          <cell r="H889">
            <v>36342</v>
          </cell>
          <cell r="Z889">
            <v>35916</v>
          </cell>
          <cell r="AO889" t="str">
            <v>양호</v>
          </cell>
        </row>
        <row r="890">
          <cell r="H890">
            <v>36342</v>
          </cell>
          <cell r="Z890">
            <v>36100</v>
          </cell>
          <cell r="AO890" t="str">
            <v>양호</v>
          </cell>
        </row>
        <row r="891">
          <cell r="H891">
            <v>36342</v>
          </cell>
          <cell r="Z891">
            <v>36008</v>
          </cell>
          <cell r="AO891" t="str">
            <v>양호</v>
          </cell>
        </row>
        <row r="892">
          <cell r="H892">
            <v>36342</v>
          </cell>
          <cell r="Z892">
            <v>35855</v>
          </cell>
          <cell r="AO892" t="str">
            <v>양호</v>
          </cell>
        </row>
        <row r="893">
          <cell r="H893">
            <v>36342</v>
          </cell>
          <cell r="Z893">
            <v>36220</v>
          </cell>
          <cell r="AO893" t="str">
            <v>양호</v>
          </cell>
        </row>
        <row r="894">
          <cell r="H894">
            <v>36342</v>
          </cell>
          <cell r="Z894">
            <v>35977</v>
          </cell>
          <cell r="AO894" t="str">
            <v>양호</v>
          </cell>
        </row>
        <row r="895">
          <cell r="H895">
            <v>36342</v>
          </cell>
          <cell r="Z895">
            <v>36069</v>
          </cell>
          <cell r="AO895" t="str">
            <v>양호</v>
          </cell>
        </row>
        <row r="896">
          <cell r="H896">
            <v>36342</v>
          </cell>
          <cell r="Z896">
            <v>35947</v>
          </cell>
          <cell r="AO896" t="str">
            <v>양호</v>
          </cell>
        </row>
        <row r="897">
          <cell r="H897">
            <v>36342</v>
          </cell>
          <cell r="Z897">
            <v>36069</v>
          </cell>
          <cell r="AO897" t="str">
            <v>양호</v>
          </cell>
        </row>
        <row r="898">
          <cell r="H898">
            <v>36342</v>
          </cell>
          <cell r="Z898">
            <v>36192</v>
          </cell>
          <cell r="AO898" t="str">
            <v>양호</v>
          </cell>
        </row>
        <row r="899">
          <cell r="H899">
            <v>36342</v>
          </cell>
          <cell r="Z899">
            <v>36161</v>
          </cell>
          <cell r="AO899" t="str">
            <v>양호</v>
          </cell>
        </row>
        <row r="900">
          <cell r="H900">
            <v>36342</v>
          </cell>
          <cell r="Z900">
            <v>36008</v>
          </cell>
          <cell r="AO900" t="str">
            <v>양호</v>
          </cell>
        </row>
        <row r="901">
          <cell r="H901">
            <v>36342</v>
          </cell>
          <cell r="Z901">
            <v>35916</v>
          </cell>
          <cell r="AO901" t="str">
            <v>양호</v>
          </cell>
        </row>
        <row r="902">
          <cell r="H902">
            <v>36342</v>
          </cell>
          <cell r="Z902" t="str">
            <v>-</v>
          </cell>
          <cell r="AO902" t="str">
            <v>양호</v>
          </cell>
        </row>
        <row r="903">
          <cell r="H903">
            <v>36342</v>
          </cell>
          <cell r="Z903" t="str">
            <v>-</v>
          </cell>
          <cell r="AO903" t="str">
            <v>양호</v>
          </cell>
        </row>
        <row r="904">
          <cell r="H904">
            <v>36342</v>
          </cell>
          <cell r="Z904" t="str">
            <v>-</v>
          </cell>
          <cell r="AO904" t="str">
            <v>양호</v>
          </cell>
        </row>
        <row r="905">
          <cell r="H905">
            <v>36342</v>
          </cell>
          <cell r="Z905" t="str">
            <v>-</v>
          </cell>
          <cell r="AO905" t="str">
            <v>양호</v>
          </cell>
        </row>
        <row r="906">
          <cell r="H906">
            <v>36342</v>
          </cell>
          <cell r="Z906" t="str">
            <v>-</v>
          </cell>
          <cell r="AO906" t="str">
            <v>양호</v>
          </cell>
        </row>
        <row r="907">
          <cell r="H907">
            <v>36342</v>
          </cell>
          <cell r="Z907" t="str">
            <v>-</v>
          </cell>
          <cell r="AO907" t="str">
            <v>양호</v>
          </cell>
        </row>
        <row r="908">
          <cell r="H908">
            <v>36342</v>
          </cell>
          <cell r="Z908">
            <v>35947</v>
          </cell>
          <cell r="AO908" t="str">
            <v>양호</v>
          </cell>
        </row>
        <row r="909">
          <cell r="H909">
            <v>36342</v>
          </cell>
          <cell r="Z909" t="str">
            <v>-</v>
          </cell>
          <cell r="AO909" t="str">
            <v>양호</v>
          </cell>
        </row>
        <row r="910">
          <cell r="H910">
            <v>36342</v>
          </cell>
          <cell r="Z910" t="str">
            <v>-</v>
          </cell>
          <cell r="AO910" t="str">
            <v>양호</v>
          </cell>
        </row>
        <row r="911">
          <cell r="H911">
            <v>36342</v>
          </cell>
          <cell r="Z911" t="str">
            <v>-</v>
          </cell>
          <cell r="AO911" t="str">
            <v>양호</v>
          </cell>
        </row>
        <row r="912">
          <cell r="H912">
            <v>36342</v>
          </cell>
          <cell r="Z912" t="str">
            <v>7D281303</v>
          </cell>
          <cell r="AO912" t="str">
            <v>양호</v>
          </cell>
        </row>
        <row r="913">
          <cell r="H913">
            <v>36342</v>
          </cell>
          <cell r="Z913" t="str">
            <v>7F071303</v>
          </cell>
          <cell r="AO913" t="str">
            <v>양호</v>
          </cell>
        </row>
        <row r="914">
          <cell r="H914">
            <v>36342</v>
          </cell>
          <cell r="Z914" t="str">
            <v>VH130011</v>
          </cell>
          <cell r="AO914" t="str">
            <v>양호</v>
          </cell>
        </row>
        <row r="915">
          <cell r="H915">
            <v>36342</v>
          </cell>
          <cell r="Z915" t="str">
            <v>7I041301</v>
          </cell>
          <cell r="AO915" t="str">
            <v>T.X.V 내부 이물질 유입(R/D 건습제 알갱이)</v>
          </cell>
        </row>
        <row r="916">
          <cell r="H916">
            <v>36342</v>
          </cell>
          <cell r="Z916" t="str">
            <v>7L031301</v>
          </cell>
          <cell r="AO916" t="str">
            <v>T.X.V 내부 이물질 유입(R/D 건습제 알갱이)</v>
          </cell>
        </row>
        <row r="917">
          <cell r="H917">
            <v>36342</v>
          </cell>
          <cell r="Z917" t="str">
            <v>7I251301</v>
          </cell>
          <cell r="AO917" t="str">
            <v>양호</v>
          </cell>
        </row>
        <row r="918">
          <cell r="H918">
            <v>36342</v>
          </cell>
          <cell r="Z918">
            <v>971118</v>
          </cell>
          <cell r="AO918" t="str">
            <v>양호</v>
          </cell>
        </row>
        <row r="919">
          <cell r="H919">
            <v>36342</v>
          </cell>
          <cell r="Z919" t="str">
            <v>WG150101</v>
          </cell>
          <cell r="AO919" t="str">
            <v>T.X.V 내부 이물질 유입(쇠가루)</v>
          </cell>
        </row>
        <row r="920">
          <cell r="H920">
            <v>36342</v>
          </cell>
          <cell r="Z920">
            <v>36161</v>
          </cell>
          <cell r="AO920" t="str">
            <v>양호</v>
          </cell>
        </row>
        <row r="921">
          <cell r="H921">
            <v>36342</v>
          </cell>
          <cell r="Z921">
            <v>35886</v>
          </cell>
          <cell r="AO921" t="str">
            <v>양호</v>
          </cell>
        </row>
        <row r="922">
          <cell r="H922">
            <v>36342</v>
          </cell>
          <cell r="Z922">
            <v>36312</v>
          </cell>
          <cell r="AO922" t="str">
            <v>양호</v>
          </cell>
        </row>
        <row r="923">
          <cell r="H923">
            <v>36342</v>
          </cell>
          <cell r="Z923" t="str">
            <v>-</v>
          </cell>
          <cell r="AO923" t="str">
            <v>TUBE DAMAGE LEAK</v>
          </cell>
        </row>
        <row r="924">
          <cell r="H924">
            <v>36342</v>
          </cell>
          <cell r="Z924">
            <v>36039</v>
          </cell>
          <cell r="AO924" t="str">
            <v>양호</v>
          </cell>
        </row>
        <row r="925">
          <cell r="H925">
            <v>36342</v>
          </cell>
          <cell r="Z925">
            <v>36130</v>
          </cell>
          <cell r="AO925" t="str">
            <v>양호</v>
          </cell>
        </row>
        <row r="926">
          <cell r="H926">
            <v>36342</v>
          </cell>
          <cell r="Z926" t="str">
            <v>-</v>
          </cell>
          <cell r="AO926" t="str">
            <v>양호</v>
          </cell>
        </row>
        <row r="927">
          <cell r="H927">
            <v>36342</v>
          </cell>
          <cell r="Z927">
            <v>35674</v>
          </cell>
          <cell r="AO927" t="str">
            <v>양호</v>
          </cell>
        </row>
        <row r="928">
          <cell r="H928">
            <v>36342</v>
          </cell>
          <cell r="Z928">
            <v>36008</v>
          </cell>
          <cell r="AO928" t="str">
            <v>양호</v>
          </cell>
        </row>
        <row r="929">
          <cell r="H929">
            <v>36342</v>
          </cell>
          <cell r="Z929">
            <v>36161</v>
          </cell>
          <cell r="AO929" t="str">
            <v>양호</v>
          </cell>
        </row>
        <row r="930">
          <cell r="H930">
            <v>36342</v>
          </cell>
          <cell r="Z930">
            <v>35947</v>
          </cell>
          <cell r="AO930" t="str">
            <v>양호</v>
          </cell>
        </row>
        <row r="931">
          <cell r="H931">
            <v>36342</v>
          </cell>
          <cell r="Z931" t="str">
            <v>-</v>
          </cell>
          <cell r="AO931" t="str">
            <v>양호</v>
          </cell>
        </row>
        <row r="932">
          <cell r="H932">
            <v>36342</v>
          </cell>
          <cell r="Z932">
            <v>35674</v>
          </cell>
          <cell r="AO932" t="str">
            <v>양호</v>
          </cell>
        </row>
        <row r="933">
          <cell r="H933">
            <v>36342</v>
          </cell>
          <cell r="Z933">
            <v>35612</v>
          </cell>
          <cell r="AO933" t="str">
            <v>양호</v>
          </cell>
        </row>
        <row r="934">
          <cell r="H934">
            <v>36342</v>
          </cell>
          <cell r="Z934">
            <v>35551</v>
          </cell>
          <cell r="AO934" t="str">
            <v>양호</v>
          </cell>
        </row>
        <row r="935">
          <cell r="H935">
            <v>36342</v>
          </cell>
          <cell r="Z935">
            <v>35704</v>
          </cell>
          <cell r="AO935" t="str">
            <v>양호</v>
          </cell>
        </row>
        <row r="936">
          <cell r="H936">
            <v>36342</v>
          </cell>
          <cell r="Z936" t="str">
            <v>-</v>
          </cell>
          <cell r="AO936" t="str">
            <v>양호</v>
          </cell>
        </row>
        <row r="937">
          <cell r="H937">
            <v>36342</v>
          </cell>
          <cell r="Z937">
            <v>35551</v>
          </cell>
          <cell r="AO937" t="str">
            <v>양호</v>
          </cell>
        </row>
        <row r="938">
          <cell r="H938">
            <v>36342</v>
          </cell>
          <cell r="Z938">
            <v>35735</v>
          </cell>
          <cell r="AO938" t="str">
            <v>양호</v>
          </cell>
        </row>
        <row r="939">
          <cell r="H939">
            <v>36342</v>
          </cell>
          <cell r="Z939">
            <v>35521</v>
          </cell>
          <cell r="AO939" t="str">
            <v>양호</v>
          </cell>
        </row>
        <row r="940">
          <cell r="H940">
            <v>36342</v>
          </cell>
          <cell r="Z940">
            <v>35612</v>
          </cell>
          <cell r="AO940" t="str">
            <v>양호</v>
          </cell>
        </row>
        <row r="941">
          <cell r="H941">
            <v>36342</v>
          </cell>
          <cell r="Z941" t="str">
            <v>-</v>
          </cell>
          <cell r="AO941" t="str">
            <v>양호</v>
          </cell>
        </row>
        <row r="942">
          <cell r="H942">
            <v>36342</v>
          </cell>
          <cell r="Z942">
            <v>35674</v>
          </cell>
          <cell r="AO942" t="str">
            <v>양호</v>
          </cell>
        </row>
        <row r="943">
          <cell r="H943">
            <v>36342</v>
          </cell>
          <cell r="Z943">
            <v>35855</v>
          </cell>
          <cell r="AO943" t="str">
            <v>양호</v>
          </cell>
        </row>
        <row r="944">
          <cell r="H944">
            <v>36342</v>
          </cell>
          <cell r="Z944">
            <v>35886</v>
          </cell>
          <cell r="AO944" t="str">
            <v>양호</v>
          </cell>
        </row>
        <row r="945">
          <cell r="H945">
            <v>36342</v>
          </cell>
          <cell r="Z945">
            <v>35704</v>
          </cell>
          <cell r="AO945" t="str">
            <v>양호</v>
          </cell>
        </row>
        <row r="946">
          <cell r="H946">
            <v>36342</v>
          </cell>
          <cell r="Z946">
            <v>35827</v>
          </cell>
          <cell r="AO946" t="str">
            <v>양호</v>
          </cell>
        </row>
        <row r="947">
          <cell r="H947">
            <v>36342</v>
          </cell>
          <cell r="Z947">
            <v>35977</v>
          </cell>
          <cell r="AO947" t="str">
            <v>양호</v>
          </cell>
        </row>
        <row r="948">
          <cell r="H948">
            <v>36342</v>
          </cell>
          <cell r="Z948">
            <v>35674</v>
          </cell>
          <cell r="AO948" t="str">
            <v>양호</v>
          </cell>
        </row>
        <row r="949">
          <cell r="H949">
            <v>36342</v>
          </cell>
          <cell r="Z949">
            <v>35674</v>
          </cell>
          <cell r="AO949" t="str">
            <v>양호</v>
          </cell>
        </row>
        <row r="950">
          <cell r="H950">
            <v>36342</v>
          </cell>
          <cell r="Z950">
            <v>36008</v>
          </cell>
          <cell r="AO950" t="str">
            <v>양호</v>
          </cell>
        </row>
        <row r="951">
          <cell r="H951">
            <v>36342</v>
          </cell>
          <cell r="Z951">
            <v>35827</v>
          </cell>
          <cell r="AO951" t="str">
            <v>양호</v>
          </cell>
        </row>
        <row r="952">
          <cell r="H952">
            <v>36342</v>
          </cell>
          <cell r="Z952">
            <v>35643</v>
          </cell>
          <cell r="AO952" t="str">
            <v>양호</v>
          </cell>
        </row>
        <row r="953">
          <cell r="H953">
            <v>36342</v>
          </cell>
          <cell r="Z953">
            <v>35977</v>
          </cell>
          <cell r="AO953" t="str">
            <v>양호</v>
          </cell>
        </row>
        <row r="954">
          <cell r="H954">
            <v>36342</v>
          </cell>
          <cell r="Z954">
            <v>35674</v>
          </cell>
          <cell r="AO954" t="str">
            <v>양호</v>
          </cell>
        </row>
        <row r="955">
          <cell r="H955">
            <v>36342</v>
          </cell>
          <cell r="Z955">
            <v>35551</v>
          </cell>
          <cell r="AO955" t="str">
            <v>양호</v>
          </cell>
        </row>
        <row r="956">
          <cell r="H956">
            <v>36342</v>
          </cell>
          <cell r="Z956">
            <v>36161</v>
          </cell>
          <cell r="AO956" t="str">
            <v>양호</v>
          </cell>
        </row>
        <row r="957">
          <cell r="H957">
            <v>36342</v>
          </cell>
          <cell r="Z957" t="str">
            <v>-</v>
          </cell>
          <cell r="AO957" t="str">
            <v>양호</v>
          </cell>
        </row>
        <row r="958">
          <cell r="H958">
            <v>36342</v>
          </cell>
          <cell r="Z958">
            <v>36100</v>
          </cell>
          <cell r="AO958" t="str">
            <v>양호</v>
          </cell>
        </row>
        <row r="959">
          <cell r="H959">
            <v>36342</v>
          </cell>
          <cell r="Z959">
            <v>36008</v>
          </cell>
          <cell r="AO959" t="str">
            <v>양호</v>
          </cell>
        </row>
        <row r="960">
          <cell r="H960">
            <v>36342</v>
          </cell>
          <cell r="Z960">
            <v>35886</v>
          </cell>
          <cell r="AO960" t="str">
            <v>ACCUM. &amp; TUBE LEAK</v>
          </cell>
        </row>
        <row r="961">
          <cell r="H961">
            <v>36342</v>
          </cell>
          <cell r="Z961" t="str">
            <v>-</v>
          </cell>
          <cell r="AO961" t="str">
            <v>TUBE LEAK</v>
          </cell>
        </row>
        <row r="962">
          <cell r="H962">
            <v>36342</v>
          </cell>
          <cell r="Z962">
            <v>35827</v>
          </cell>
          <cell r="AO962" t="str">
            <v>양호</v>
          </cell>
        </row>
        <row r="963">
          <cell r="H963">
            <v>36342</v>
          </cell>
          <cell r="Z963">
            <v>36192</v>
          </cell>
          <cell r="AO963" t="str">
            <v>양호</v>
          </cell>
        </row>
        <row r="964">
          <cell r="H964">
            <v>36342</v>
          </cell>
          <cell r="Z964" t="str">
            <v>-</v>
          </cell>
          <cell r="AO964" t="str">
            <v>양호</v>
          </cell>
        </row>
        <row r="965">
          <cell r="H965">
            <v>36342</v>
          </cell>
          <cell r="Z965">
            <v>36039</v>
          </cell>
          <cell r="AO965" t="str">
            <v>양호</v>
          </cell>
        </row>
        <row r="966">
          <cell r="H966">
            <v>36342</v>
          </cell>
          <cell r="Z966">
            <v>35855</v>
          </cell>
          <cell r="AO966" t="str">
            <v>양호</v>
          </cell>
        </row>
        <row r="967">
          <cell r="H967">
            <v>36342</v>
          </cell>
          <cell r="Z967">
            <v>35855</v>
          </cell>
          <cell r="AO967" t="str">
            <v>양호</v>
          </cell>
        </row>
        <row r="968">
          <cell r="H968">
            <v>36342</v>
          </cell>
          <cell r="Z968">
            <v>36100</v>
          </cell>
          <cell r="AO968" t="str">
            <v>양호</v>
          </cell>
        </row>
        <row r="969">
          <cell r="H969">
            <v>36342</v>
          </cell>
          <cell r="Z969">
            <v>35674</v>
          </cell>
          <cell r="AO969" t="str">
            <v>양호</v>
          </cell>
        </row>
        <row r="970">
          <cell r="H970">
            <v>36342</v>
          </cell>
          <cell r="Z970">
            <v>36069</v>
          </cell>
          <cell r="AO970" t="str">
            <v>양호</v>
          </cell>
        </row>
        <row r="971">
          <cell r="H971">
            <v>36342</v>
          </cell>
          <cell r="Z971">
            <v>35855</v>
          </cell>
          <cell r="AO971" t="str">
            <v>양호</v>
          </cell>
        </row>
        <row r="972">
          <cell r="H972">
            <v>36342</v>
          </cell>
          <cell r="Z972">
            <v>36192</v>
          </cell>
          <cell r="AO972" t="str">
            <v>양호</v>
          </cell>
        </row>
        <row r="973">
          <cell r="H973">
            <v>36342</v>
          </cell>
          <cell r="Z973">
            <v>35886</v>
          </cell>
          <cell r="AO973" t="str">
            <v>양호</v>
          </cell>
        </row>
        <row r="974">
          <cell r="H974">
            <v>36342</v>
          </cell>
          <cell r="Z974">
            <v>36039</v>
          </cell>
          <cell r="AO974" t="str">
            <v>양호</v>
          </cell>
        </row>
        <row r="975">
          <cell r="H975">
            <v>36342</v>
          </cell>
          <cell r="Z975">
            <v>36130</v>
          </cell>
          <cell r="AO975" t="str">
            <v>양호</v>
          </cell>
        </row>
        <row r="976">
          <cell r="H976">
            <v>36342</v>
          </cell>
          <cell r="Z976">
            <v>36130</v>
          </cell>
          <cell r="AO976" t="str">
            <v>양호</v>
          </cell>
        </row>
        <row r="977">
          <cell r="H977">
            <v>36342</v>
          </cell>
          <cell r="Z977">
            <v>36161</v>
          </cell>
          <cell r="AO977" t="str">
            <v>양호</v>
          </cell>
        </row>
        <row r="978">
          <cell r="H978">
            <v>36342</v>
          </cell>
          <cell r="Z978">
            <v>36281</v>
          </cell>
          <cell r="AO978" t="str">
            <v>ACCUM. &amp; TUBE LEAK</v>
          </cell>
        </row>
        <row r="979">
          <cell r="H979">
            <v>36342</v>
          </cell>
          <cell r="Z979">
            <v>36220</v>
          </cell>
          <cell r="AO979" t="str">
            <v>TUBE LEAK</v>
          </cell>
        </row>
        <row r="980">
          <cell r="H980">
            <v>36342</v>
          </cell>
          <cell r="Z980">
            <v>35431</v>
          </cell>
          <cell r="AO980" t="str">
            <v>양호</v>
          </cell>
        </row>
        <row r="981">
          <cell r="H981">
            <v>36342</v>
          </cell>
          <cell r="Z981">
            <v>35886</v>
          </cell>
          <cell r="AO981" t="str">
            <v>양호</v>
          </cell>
        </row>
        <row r="982">
          <cell r="H982">
            <v>36342</v>
          </cell>
          <cell r="Z982">
            <v>35916</v>
          </cell>
          <cell r="AO982" t="str">
            <v>양호</v>
          </cell>
        </row>
        <row r="983">
          <cell r="H983">
            <v>36342</v>
          </cell>
          <cell r="Z983">
            <v>35977</v>
          </cell>
          <cell r="AO983" t="str">
            <v>양호</v>
          </cell>
        </row>
        <row r="984">
          <cell r="H984">
            <v>36342</v>
          </cell>
          <cell r="Z984">
            <v>35977</v>
          </cell>
          <cell r="AO984" t="str">
            <v>양호</v>
          </cell>
        </row>
        <row r="985">
          <cell r="H985">
            <v>36342</v>
          </cell>
          <cell r="Z985">
            <v>36220</v>
          </cell>
          <cell r="AO985" t="str">
            <v>양호</v>
          </cell>
        </row>
        <row r="986">
          <cell r="H986">
            <v>36342</v>
          </cell>
          <cell r="Z986" t="str">
            <v>-</v>
          </cell>
          <cell r="AO986" t="str">
            <v>양호</v>
          </cell>
        </row>
        <row r="987">
          <cell r="H987">
            <v>36342</v>
          </cell>
          <cell r="Z987">
            <v>36100</v>
          </cell>
          <cell r="AO987" t="str">
            <v>양호</v>
          </cell>
        </row>
        <row r="988">
          <cell r="H988">
            <v>36342</v>
          </cell>
          <cell r="Z988">
            <v>36100</v>
          </cell>
          <cell r="AO988" t="str">
            <v>양호</v>
          </cell>
        </row>
        <row r="989">
          <cell r="H989">
            <v>36342</v>
          </cell>
          <cell r="Z989">
            <v>35827</v>
          </cell>
          <cell r="AO989" t="str">
            <v>양호</v>
          </cell>
        </row>
        <row r="990">
          <cell r="H990">
            <v>36342</v>
          </cell>
          <cell r="Z990">
            <v>36039</v>
          </cell>
          <cell r="AO990" t="str">
            <v>양호</v>
          </cell>
        </row>
        <row r="991">
          <cell r="H991">
            <v>36342</v>
          </cell>
          <cell r="Z991">
            <v>35916</v>
          </cell>
          <cell r="AO991" t="str">
            <v>양호</v>
          </cell>
        </row>
        <row r="992">
          <cell r="H992">
            <v>36342</v>
          </cell>
          <cell r="Z992" t="str">
            <v>-</v>
          </cell>
          <cell r="AO992" t="str">
            <v>양호</v>
          </cell>
        </row>
        <row r="993">
          <cell r="H993">
            <v>36342</v>
          </cell>
          <cell r="Z993">
            <v>35704</v>
          </cell>
          <cell r="AO993" t="str">
            <v>양호</v>
          </cell>
        </row>
        <row r="994">
          <cell r="H994">
            <v>36342</v>
          </cell>
          <cell r="Z994">
            <v>35916</v>
          </cell>
          <cell r="AO994" t="str">
            <v>양호</v>
          </cell>
        </row>
        <row r="995">
          <cell r="H995">
            <v>36342</v>
          </cell>
          <cell r="Z995">
            <v>35977</v>
          </cell>
          <cell r="AO995" t="str">
            <v>양호</v>
          </cell>
        </row>
        <row r="996">
          <cell r="H996">
            <v>36342</v>
          </cell>
          <cell r="Z996">
            <v>35886</v>
          </cell>
          <cell r="AO996" t="str">
            <v>양호</v>
          </cell>
        </row>
        <row r="997">
          <cell r="H997">
            <v>36342</v>
          </cell>
          <cell r="Z997">
            <v>36100</v>
          </cell>
          <cell r="AO997" t="str">
            <v>양호</v>
          </cell>
        </row>
        <row r="998">
          <cell r="H998">
            <v>36342</v>
          </cell>
          <cell r="Z998">
            <v>36069</v>
          </cell>
          <cell r="AO998" t="str">
            <v>양호</v>
          </cell>
        </row>
        <row r="999">
          <cell r="H999">
            <v>36342</v>
          </cell>
          <cell r="Z999">
            <v>35674</v>
          </cell>
          <cell r="AO999" t="str">
            <v>양호</v>
          </cell>
        </row>
        <row r="1000">
          <cell r="H1000">
            <v>36342</v>
          </cell>
          <cell r="Z1000">
            <v>35674</v>
          </cell>
          <cell r="AO1000" t="str">
            <v>양호</v>
          </cell>
        </row>
        <row r="1001">
          <cell r="H1001">
            <v>36342</v>
          </cell>
          <cell r="Z1001">
            <v>35674</v>
          </cell>
          <cell r="AO1001" t="str">
            <v>양호</v>
          </cell>
        </row>
        <row r="1002">
          <cell r="H1002">
            <v>36342</v>
          </cell>
          <cell r="Z1002">
            <v>36069</v>
          </cell>
          <cell r="AO1002" t="str">
            <v>양호</v>
          </cell>
        </row>
        <row r="1003">
          <cell r="H1003">
            <v>36342</v>
          </cell>
          <cell r="Z1003">
            <v>35674</v>
          </cell>
          <cell r="AO1003" t="str">
            <v>양호</v>
          </cell>
        </row>
        <row r="1004">
          <cell r="H1004">
            <v>36342</v>
          </cell>
          <cell r="Z1004">
            <v>35947</v>
          </cell>
          <cell r="AO1004" t="str">
            <v>양호</v>
          </cell>
        </row>
        <row r="1005">
          <cell r="H1005">
            <v>36342</v>
          </cell>
          <cell r="Z1005">
            <v>36069</v>
          </cell>
          <cell r="AO1005" t="str">
            <v>양호</v>
          </cell>
        </row>
        <row r="1006">
          <cell r="H1006">
            <v>36342</v>
          </cell>
          <cell r="Z1006">
            <v>36220</v>
          </cell>
          <cell r="AO1006" t="str">
            <v>ACCUM. &amp; TUBE LEAK</v>
          </cell>
        </row>
        <row r="1007">
          <cell r="H1007">
            <v>36342</v>
          </cell>
          <cell r="Z1007">
            <v>35674</v>
          </cell>
          <cell r="AO1007" t="str">
            <v>양호</v>
          </cell>
        </row>
        <row r="1008">
          <cell r="H1008">
            <v>36342</v>
          </cell>
          <cell r="Z1008">
            <v>36039</v>
          </cell>
          <cell r="AO1008" t="str">
            <v>양호</v>
          </cell>
        </row>
        <row r="1009">
          <cell r="H1009">
            <v>36342</v>
          </cell>
          <cell r="Z1009">
            <v>36130</v>
          </cell>
          <cell r="AO1009" t="str">
            <v>양호</v>
          </cell>
        </row>
        <row r="1010">
          <cell r="H1010">
            <v>36342</v>
          </cell>
          <cell r="Z1010">
            <v>35947</v>
          </cell>
          <cell r="AO1010" t="str">
            <v>양호</v>
          </cell>
        </row>
        <row r="1011">
          <cell r="H1011">
            <v>36342</v>
          </cell>
          <cell r="Z1011">
            <v>35916</v>
          </cell>
          <cell r="AO1011" t="str">
            <v>양호</v>
          </cell>
        </row>
        <row r="1012">
          <cell r="H1012">
            <v>36342</v>
          </cell>
          <cell r="Z1012">
            <v>35674</v>
          </cell>
          <cell r="AO1012" t="str">
            <v>양호</v>
          </cell>
        </row>
        <row r="1013">
          <cell r="H1013">
            <v>36342</v>
          </cell>
          <cell r="Z1013">
            <v>35551</v>
          </cell>
          <cell r="AO1013" t="str">
            <v>양호</v>
          </cell>
        </row>
        <row r="1014">
          <cell r="H1014">
            <v>36342</v>
          </cell>
          <cell r="Z1014">
            <v>35886</v>
          </cell>
          <cell r="AO1014" t="str">
            <v>양호</v>
          </cell>
        </row>
        <row r="1015">
          <cell r="H1015">
            <v>36342</v>
          </cell>
          <cell r="Z1015">
            <v>35855</v>
          </cell>
          <cell r="AO1015" t="str">
            <v>양호</v>
          </cell>
        </row>
        <row r="1016">
          <cell r="H1016">
            <v>36342</v>
          </cell>
          <cell r="Z1016">
            <v>36281</v>
          </cell>
          <cell r="AO1016" t="str">
            <v>ACCUM. &amp; TUBE LEAK</v>
          </cell>
        </row>
        <row r="1017">
          <cell r="H1017">
            <v>36342</v>
          </cell>
          <cell r="Z1017" t="str">
            <v>-</v>
          </cell>
          <cell r="AO1017" t="str">
            <v>양호</v>
          </cell>
        </row>
        <row r="1018">
          <cell r="H1018">
            <v>36342</v>
          </cell>
          <cell r="Z1018" t="str">
            <v>-</v>
          </cell>
          <cell r="AO1018" t="str">
            <v>ACCUM. &amp; TUBE LEAK</v>
          </cell>
        </row>
        <row r="1019">
          <cell r="H1019">
            <v>36342</v>
          </cell>
          <cell r="Z1019" t="str">
            <v>VJ025111</v>
          </cell>
          <cell r="AO1019" t="str">
            <v>MOTOR FUSE 단선</v>
          </cell>
        </row>
        <row r="1020">
          <cell r="H1020">
            <v>36342</v>
          </cell>
          <cell r="Z1020" t="str">
            <v>-</v>
          </cell>
          <cell r="AO1020" t="str">
            <v>양호</v>
          </cell>
        </row>
        <row r="1021">
          <cell r="H1021">
            <v>36342</v>
          </cell>
          <cell r="Z1021" t="str">
            <v>VF021110</v>
          </cell>
          <cell r="AO1021" t="str">
            <v>MOTOR FUSE 단선</v>
          </cell>
        </row>
        <row r="1022">
          <cell r="H1022">
            <v>36342</v>
          </cell>
          <cell r="Z1022" t="str">
            <v>-</v>
          </cell>
          <cell r="AO1022" t="str">
            <v>양호</v>
          </cell>
        </row>
        <row r="1023">
          <cell r="H1023">
            <v>36342</v>
          </cell>
          <cell r="Z1023" t="str">
            <v>-</v>
          </cell>
          <cell r="AO1023" t="str">
            <v>MOTOR FUSE 단선</v>
          </cell>
        </row>
        <row r="1024">
          <cell r="H1024">
            <v>36342</v>
          </cell>
          <cell r="Z1024" t="str">
            <v>-</v>
          </cell>
          <cell r="AO1024" t="str">
            <v>MOTOR FUSE 단선</v>
          </cell>
        </row>
        <row r="1025">
          <cell r="H1025">
            <v>36342</v>
          </cell>
          <cell r="Z1025" t="str">
            <v>VE291110</v>
          </cell>
          <cell r="AO1025" t="str">
            <v>양호</v>
          </cell>
        </row>
        <row r="1026">
          <cell r="H1026">
            <v>36342</v>
          </cell>
          <cell r="Z1026" t="str">
            <v>VL055112</v>
          </cell>
          <cell r="AO1026" t="str">
            <v>MOTOR FUSE 단선</v>
          </cell>
        </row>
        <row r="1027">
          <cell r="H1027">
            <v>36342</v>
          </cell>
          <cell r="Z1027" t="str">
            <v>-</v>
          </cell>
          <cell r="AO1027" t="str">
            <v>MOTOR FUSE 단선</v>
          </cell>
        </row>
        <row r="1028">
          <cell r="H1028">
            <v>36342</v>
          </cell>
          <cell r="Z1028" t="str">
            <v>-</v>
          </cell>
          <cell r="AO1028" t="str">
            <v>FITTING-INLET 변형으로 TUBE 찢어짐 LEAK</v>
          </cell>
        </row>
        <row r="1029">
          <cell r="H1029">
            <v>36342</v>
          </cell>
          <cell r="Z1029" t="str">
            <v>7F11</v>
          </cell>
          <cell r="AO1029" t="str">
            <v>MOTOR FUSE 단선</v>
          </cell>
        </row>
        <row r="1030">
          <cell r="H1030">
            <v>36342</v>
          </cell>
          <cell r="Z1030" t="str">
            <v>-</v>
          </cell>
          <cell r="AO1030" t="str">
            <v>양호</v>
          </cell>
        </row>
        <row r="1031">
          <cell r="H1031">
            <v>36342</v>
          </cell>
          <cell r="Z1031" t="str">
            <v>WC101510</v>
          </cell>
          <cell r="AO1031" t="str">
            <v>MOTOR FUSE 단선</v>
          </cell>
        </row>
        <row r="1032">
          <cell r="H1032">
            <v>36342</v>
          </cell>
          <cell r="Z1032" t="str">
            <v>-</v>
          </cell>
          <cell r="AO1032" t="str">
            <v>MOTOR FUSE 단선</v>
          </cell>
        </row>
        <row r="1033">
          <cell r="H1033">
            <v>36342</v>
          </cell>
          <cell r="Z1033" t="str">
            <v>-</v>
          </cell>
          <cell r="AO1033" t="str">
            <v>MOTOR FUSE 단선</v>
          </cell>
        </row>
        <row r="1034">
          <cell r="H1034">
            <v>36342</v>
          </cell>
          <cell r="Z1034" t="str">
            <v>-</v>
          </cell>
          <cell r="AO1034" t="str">
            <v>MOTOR FUSE 단선</v>
          </cell>
        </row>
        <row r="1035">
          <cell r="H1035">
            <v>36342</v>
          </cell>
          <cell r="Z1035" t="str">
            <v>WC021508</v>
          </cell>
          <cell r="AO1035" t="str">
            <v>MOTOR FUSE 단선</v>
          </cell>
        </row>
        <row r="1036">
          <cell r="H1036">
            <v>36342</v>
          </cell>
          <cell r="Z1036" t="str">
            <v>-</v>
          </cell>
          <cell r="AO1036" t="str">
            <v>MOTOR FUSE 단선</v>
          </cell>
        </row>
        <row r="1037">
          <cell r="H1037">
            <v>36342</v>
          </cell>
          <cell r="Z1037" t="str">
            <v>-</v>
          </cell>
          <cell r="AO1037" t="str">
            <v>MOTOR FUSE 단선</v>
          </cell>
        </row>
        <row r="1038">
          <cell r="H1038">
            <v>36342</v>
          </cell>
          <cell r="Z1038" t="str">
            <v>-</v>
          </cell>
          <cell r="AO1038" t="str">
            <v>MOTOR FUSE 단선</v>
          </cell>
        </row>
        <row r="1039">
          <cell r="H1039">
            <v>36342</v>
          </cell>
          <cell r="Z1039" t="str">
            <v>-</v>
          </cell>
          <cell r="AO1039" t="str">
            <v>MOTOR FUSE 단선</v>
          </cell>
        </row>
        <row r="1040">
          <cell r="H1040">
            <v>36342</v>
          </cell>
          <cell r="Z1040" t="str">
            <v>WC251513</v>
          </cell>
          <cell r="AO1040" t="str">
            <v>양호</v>
          </cell>
        </row>
        <row r="1041">
          <cell r="H1041">
            <v>36342</v>
          </cell>
          <cell r="Z1041" t="str">
            <v>VF151111</v>
          </cell>
          <cell r="AO1041" t="str">
            <v>양호</v>
          </cell>
        </row>
        <row r="1042">
          <cell r="H1042">
            <v>36342</v>
          </cell>
          <cell r="Z1042" t="str">
            <v>WA111509</v>
          </cell>
          <cell r="AO1042" t="str">
            <v>MOTOR FUSE 단선</v>
          </cell>
        </row>
        <row r="1043">
          <cell r="H1043">
            <v>36342</v>
          </cell>
          <cell r="Z1043" t="str">
            <v>-</v>
          </cell>
          <cell r="AO1043" t="str">
            <v>양호</v>
          </cell>
        </row>
        <row r="1044">
          <cell r="H1044">
            <v>36342</v>
          </cell>
          <cell r="Z1044" t="str">
            <v>VF231111</v>
          </cell>
          <cell r="AO1044" t="str">
            <v>외부충격으로 인한 MOTOR 소손</v>
          </cell>
        </row>
        <row r="1045">
          <cell r="H1045">
            <v>36342</v>
          </cell>
          <cell r="Z1045" t="str">
            <v>-</v>
          </cell>
          <cell r="AO1045" t="str">
            <v>양호</v>
          </cell>
        </row>
        <row r="1046">
          <cell r="H1046">
            <v>36342</v>
          </cell>
          <cell r="Z1046" t="str">
            <v>-</v>
          </cell>
          <cell r="AO1046" t="str">
            <v>MOTOR FUSE 단선</v>
          </cell>
        </row>
        <row r="1047">
          <cell r="H1047">
            <v>36342</v>
          </cell>
          <cell r="Z1047" t="str">
            <v>-</v>
          </cell>
          <cell r="AO1047" t="str">
            <v>양호</v>
          </cell>
        </row>
        <row r="1048">
          <cell r="H1048">
            <v>36342</v>
          </cell>
          <cell r="Z1048" t="str">
            <v>7C181111</v>
          </cell>
          <cell r="AO1048" t="str">
            <v>양호</v>
          </cell>
        </row>
        <row r="1049">
          <cell r="H1049">
            <v>36342</v>
          </cell>
          <cell r="Z1049" t="str">
            <v>-</v>
          </cell>
          <cell r="AO1049" t="str">
            <v>MOTOR FUSE 단선</v>
          </cell>
        </row>
        <row r="1050">
          <cell r="H1050">
            <v>36342</v>
          </cell>
          <cell r="Z1050" t="str">
            <v>WC2415</v>
          </cell>
          <cell r="AO1050" t="str">
            <v>양호</v>
          </cell>
        </row>
        <row r="1051">
          <cell r="H1051">
            <v>36342</v>
          </cell>
          <cell r="Z1051" t="str">
            <v>-</v>
          </cell>
          <cell r="AO1051" t="str">
            <v>FITTING-OUT&amp;TUBE WELDING부 꺽임으로 인한 LEAK</v>
          </cell>
        </row>
        <row r="1052">
          <cell r="H1052">
            <v>36342</v>
          </cell>
          <cell r="Z1052" t="str">
            <v>-</v>
          </cell>
          <cell r="AO1052" t="str">
            <v>FITTING-OUT&amp;TUBE WELDING부 꺽임으로 인한 LEAK</v>
          </cell>
        </row>
        <row r="1053">
          <cell r="H1053">
            <v>36342</v>
          </cell>
          <cell r="Z1053" t="str">
            <v>WH135110</v>
          </cell>
          <cell r="AO1053" t="str">
            <v>FITTING-OUT&amp;TUBE WELDING부 꺽임으로 인한 LEAK</v>
          </cell>
        </row>
        <row r="1054">
          <cell r="H1054">
            <v>36342</v>
          </cell>
          <cell r="Z1054" t="str">
            <v>-</v>
          </cell>
          <cell r="AO1054" t="str">
            <v>양호</v>
          </cell>
        </row>
        <row r="1055">
          <cell r="H1055">
            <v>36342</v>
          </cell>
          <cell r="Z1055" t="str">
            <v>-</v>
          </cell>
          <cell r="AO1055" t="str">
            <v>HEADER-LEFT 간섭으로 인한 LEAK(FITTING-OUT 부위)</v>
          </cell>
        </row>
        <row r="1056">
          <cell r="H1056">
            <v>36342</v>
          </cell>
          <cell r="Z1056" t="str">
            <v>-</v>
          </cell>
          <cell r="AO1056" t="str">
            <v>HEADER-LEFT 간섭으로 인한 LEAK(FITTING-OUT 부위)</v>
          </cell>
        </row>
        <row r="1057">
          <cell r="H1057">
            <v>36342</v>
          </cell>
          <cell r="Z1057" t="str">
            <v>-</v>
          </cell>
          <cell r="AO1057" t="str">
            <v>HEADER-LEFT 간섭으로 인한 LEAK(FITTING-OUT 부위)</v>
          </cell>
        </row>
        <row r="1058">
          <cell r="H1058">
            <v>36342</v>
          </cell>
          <cell r="Z1058" t="str">
            <v>-</v>
          </cell>
          <cell r="AO1058" t="str">
            <v>HEADER-LEFT 간섭으로 인한 LEAK(FITTING-OUT 부위)</v>
          </cell>
        </row>
        <row r="1059">
          <cell r="H1059">
            <v>36342</v>
          </cell>
          <cell r="Z1059" t="str">
            <v>-</v>
          </cell>
          <cell r="AO1059" t="str">
            <v>TUBE DAMAGE LEAK</v>
          </cell>
        </row>
        <row r="1060">
          <cell r="H1060">
            <v>36342</v>
          </cell>
          <cell r="Z1060" t="str">
            <v>VF161200</v>
          </cell>
          <cell r="AO1060" t="str">
            <v>TANK-IN/OUT BRAZING부 LEAK</v>
          </cell>
        </row>
        <row r="1061">
          <cell r="H1061">
            <v>36342</v>
          </cell>
          <cell r="Z1061" t="str">
            <v>7K031300</v>
          </cell>
          <cell r="AO1061" t="str">
            <v>TANK-IN/OUT BRAZING부 LEAK</v>
          </cell>
        </row>
        <row r="1062">
          <cell r="H1062">
            <v>36342</v>
          </cell>
          <cell r="Z1062" t="str">
            <v>VE141200</v>
          </cell>
          <cell r="AO1062" t="str">
            <v>양호</v>
          </cell>
        </row>
        <row r="1063">
          <cell r="H1063">
            <v>36342</v>
          </cell>
          <cell r="Z1063" t="str">
            <v>7I291300</v>
          </cell>
          <cell r="AO1063" t="str">
            <v>양호</v>
          </cell>
        </row>
        <row r="1064">
          <cell r="H1064">
            <v>36342</v>
          </cell>
          <cell r="Z1064" t="str">
            <v>WE150101</v>
          </cell>
          <cell r="AO1064" t="str">
            <v>양호</v>
          </cell>
        </row>
        <row r="1065">
          <cell r="H1065">
            <v>36342</v>
          </cell>
          <cell r="Z1065" t="str">
            <v>7D231202</v>
          </cell>
          <cell r="AO1065" t="str">
            <v>양호</v>
          </cell>
        </row>
        <row r="1066">
          <cell r="H1066">
            <v>36342</v>
          </cell>
          <cell r="Z1066" t="str">
            <v>8B171110</v>
          </cell>
          <cell r="AO1066" t="str">
            <v>양호</v>
          </cell>
        </row>
        <row r="1067">
          <cell r="H1067">
            <v>36342</v>
          </cell>
          <cell r="Z1067" t="str">
            <v>8C071106</v>
          </cell>
          <cell r="AO1067" t="str">
            <v>VALVE-DEFR LEVER 파손</v>
          </cell>
        </row>
        <row r="1068">
          <cell r="H1068">
            <v>36342</v>
          </cell>
          <cell r="Z1068" t="str">
            <v>7E151201</v>
          </cell>
          <cell r="AO1068" t="str">
            <v>양호</v>
          </cell>
        </row>
        <row r="1069">
          <cell r="H1069">
            <v>36342</v>
          </cell>
          <cell r="Z1069" t="str">
            <v>8A071100</v>
          </cell>
          <cell r="AO1069" t="str">
            <v>VALVE-MODE,VALVE-DEFR 파손</v>
          </cell>
        </row>
        <row r="1070">
          <cell r="H1070">
            <v>36342</v>
          </cell>
          <cell r="Z1070" t="str">
            <v>-</v>
          </cell>
          <cell r="AO1070" t="str">
            <v>양호</v>
          </cell>
        </row>
        <row r="1071">
          <cell r="H1071">
            <v>36342</v>
          </cell>
          <cell r="Z1071" t="str">
            <v>-</v>
          </cell>
          <cell r="AO1071" t="str">
            <v>MOTOR 작동불량(후징 불량)</v>
          </cell>
        </row>
        <row r="1072">
          <cell r="H1072">
            <v>36342</v>
          </cell>
          <cell r="Z1072" t="str">
            <v>VC181200</v>
          </cell>
          <cell r="AO1072" t="str">
            <v>E-RING 이탈로 이음발생</v>
          </cell>
        </row>
        <row r="1073">
          <cell r="H1073">
            <v>36342</v>
          </cell>
          <cell r="Z1073" t="str">
            <v>-</v>
          </cell>
          <cell r="AO1073" t="str">
            <v>양호</v>
          </cell>
        </row>
        <row r="1074">
          <cell r="H1074">
            <v>36342</v>
          </cell>
          <cell r="Z1074">
            <v>35886</v>
          </cell>
          <cell r="AO1074" t="str">
            <v>양호</v>
          </cell>
        </row>
        <row r="1075">
          <cell r="H1075">
            <v>36342</v>
          </cell>
          <cell r="Z1075">
            <v>35886</v>
          </cell>
          <cell r="AO1075" t="str">
            <v>MOTOR 내부 SPOT 용접 불량</v>
          </cell>
        </row>
        <row r="1076">
          <cell r="H1076">
            <v>36342</v>
          </cell>
          <cell r="Z1076">
            <v>36220</v>
          </cell>
          <cell r="AO1076" t="str">
            <v>양호</v>
          </cell>
        </row>
        <row r="1077">
          <cell r="H1077">
            <v>36342</v>
          </cell>
          <cell r="Z1077">
            <v>36220</v>
          </cell>
          <cell r="AO1077" t="str">
            <v>양호</v>
          </cell>
        </row>
        <row r="1078">
          <cell r="H1078">
            <v>36342</v>
          </cell>
          <cell r="Z1078">
            <v>36220</v>
          </cell>
          <cell r="AO1078" t="str">
            <v>양호</v>
          </cell>
        </row>
        <row r="1079">
          <cell r="H1079">
            <v>36342</v>
          </cell>
          <cell r="Z1079">
            <v>36220</v>
          </cell>
          <cell r="AO1079" t="str">
            <v>양호</v>
          </cell>
        </row>
        <row r="1080">
          <cell r="H1080">
            <v>36342</v>
          </cell>
          <cell r="Z1080" t="str">
            <v>-</v>
          </cell>
          <cell r="AO1080" t="str">
            <v>양호</v>
          </cell>
        </row>
        <row r="1081">
          <cell r="H1081">
            <v>36342</v>
          </cell>
          <cell r="Z1081" t="str">
            <v>-</v>
          </cell>
          <cell r="AO1081" t="str">
            <v>양호</v>
          </cell>
        </row>
        <row r="1082">
          <cell r="H1082">
            <v>36342</v>
          </cell>
          <cell r="Z1082">
            <v>36192</v>
          </cell>
          <cell r="AO1082" t="str">
            <v>양호</v>
          </cell>
        </row>
        <row r="1083">
          <cell r="H1083">
            <v>36342</v>
          </cell>
          <cell r="Z1083">
            <v>35916</v>
          </cell>
          <cell r="AO1083" t="str">
            <v>양호</v>
          </cell>
        </row>
        <row r="1084">
          <cell r="H1084">
            <v>36342</v>
          </cell>
          <cell r="Z1084" t="str">
            <v>-</v>
          </cell>
          <cell r="AO1084" t="str">
            <v>TERMINAL 부식</v>
          </cell>
        </row>
        <row r="1085">
          <cell r="H1085">
            <v>36342</v>
          </cell>
          <cell r="Z1085" t="str">
            <v>-</v>
          </cell>
          <cell r="AO1085" t="str">
            <v>2단 COIL 단선</v>
          </cell>
        </row>
        <row r="1086">
          <cell r="H1086">
            <v>36342</v>
          </cell>
          <cell r="Z1086">
            <v>35947</v>
          </cell>
          <cell r="AO1086" t="str">
            <v>FUSE OPEN</v>
          </cell>
        </row>
        <row r="1087">
          <cell r="H1087">
            <v>36342</v>
          </cell>
          <cell r="Z1087">
            <v>36161</v>
          </cell>
          <cell r="AO1087" t="str">
            <v>양호</v>
          </cell>
        </row>
        <row r="1088">
          <cell r="H1088">
            <v>36342</v>
          </cell>
          <cell r="Z1088" t="str">
            <v>M80206155</v>
          </cell>
          <cell r="AO1088" t="str">
            <v>16P CON 파손</v>
          </cell>
        </row>
        <row r="1089">
          <cell r="H1089">
            <v>36342</v>
          </cell>
          <cell r="Z1089" t="str">
            <v>S70708571</v>
          </cell>
          <cell r="AO1089" t="str">
            <v>Q5 OPEN</v>
          </cell>
        </row>
        <row r="1090">
          <cell r="H1090">
            <v>36342</v>
          </cell>
          <cell r="Z1090" t="str">
            <v>M70905301</v>
          </cell>
          <cell r="AO1090" t="str">
            <v>RELAY 접점불량</v>
          </cell>
        </row>
        <row r="1091">
          <cell r="H1091">
            <v>36342</v>
          </cell>
          <cell r="Z1091" t="str">
            <v>S70613136</v>
          </cell>
          <cell r="AO1091" t="str">
            <v>양호</v>
          </cell>
        </row>
        <row r="1092">
          <cell r="H1092">
            <v>36342</v>
          </cell>
          <cell r="Z1092" t="str">
            <v>B70417324</v>
          </cell>
          <cell r="AO1092" t="str">
            <v>양호</v>
          </cell>
        </row>
        <row r="1093">
          <cell r="H1093">
            <v>36342</v>
          </cell>
          <cell r="Z1093" t="str">
            <v>S70305469</v>
          </cell>
          <cell r="AO1093" t="str">
            <v>양호</v>
          </cell>
        </row>
        <row r="1094">
          <cell r="H1094">
            <v>36342</v>
          </cell>
          <cell r="Z1094" t="str">
            <v>S70521300</v>
          </cell>
          <cell r="AO1094" t="str">
            <v>PCB 파손</v>
          </cell>
        </row>
        <row r="1095">
          <cell r="H1095">
            <v>36342</v>
          </cell>
          <cell r="Z1095" t="str">
            <v>Y60807275</v>
          </cell>
          <cell r="AO1095" t="str">
            <v>양호</v>
          </cell>
        </row>
        <row r="1096">
          <cell r="H1096">
            <v>36342</v>
          </cell>
          <cell r="Z1096" t="str">
            <v>-</v>
          </cell>
          <cell r="AO1096" t="str">
            <v>양호</v>
          </cell>
        </row>
        <row r="1097">
          <cell r="H1097">
            <v>36342</v>
          </cell>
          <cell r="Z1097" t="str">
            <v>S70415347</v>
          </cell>
          <cell r="AO1097" t="str">
            <v>양호</v>
          </cell>
        </row>
        <row r="1098">
          <cell r="H1098">
            <v>36342</v>
          </cell>
          <cell r="Z1098" t="str">
            <v>M71216352</v>
          </cell>
          <cell r="AO1098" t="str">
            <v>RELAY 접점불량</v>
          </cell>
        </row>
        <row r="1099">
          <cell r="H1099">
            <v>36342</v>
          </cell>
          <cell r="Z1099" t="str">
            <v>M70926298</v>
          </cell>
          <cell r="AO1099" t="str">
            <v>PCB 소손</v>
          </cell>
        </row>
        <row r="1100">
          <cell r="H1100">
            <v>36342</v>
          </cell>
          <cell r="Z1100" t="str">
            <v>-</v>
          </cell>
          <cell r="AO1100" t="str">
            <v>PCB 파손</v>
          </cell>
        </row>
        <row r="1101">
          <cell r="H1101">
            <v>36342</v>
          </cell>
          <cell r="Z1101" t="str">
            <v>M80206169</v>
          </cell>
          <cell r="AO1101" t="str">
            <v>PCB 파손</v>
          </cell>
        </row>
        <row r="1102">
          <cell r="H1102">
            <v>36342</v>
          </cell>
          <cell r="Z1102" t="str">
            <v>Y70221355</v>
          </cell>
          <cell r="AO1102" t="str">
            <v>양호</v>
          </cell>
        </row>
        <row r="1103">
          <cell r="H1103">
            <v>36342</v>
          </cell>
          <cell r="Z1103" t="str">
            <v>M80112477</v>
          </cell>
          <cell r="AO1103" t="str">
            <v>Q5 OPEN</v>
          </cell>
        </row>
        <row r="1104">
          <cell r="H1104">
            <v>36342</v>
          </cell>
          <cell r="Z1104" t="str">
            <v>S70617168</v>
          </cell>
          <cell r="AO1104" t="str">
            <v>PCB 소손</v>
          </cell>
        </row>
        <row r="1105">
          <cell r="H1105">
            <v>36342</v>
          </cell>
          <cell r="Z1105" t="str">
            <v>S70417156</v>
          </cell>
          <cell r="AO1105" t="str">
            <v>Q5 OPEN</v>
          </cell>
        </row>
        <row r="1106">
          <cell r="H1106">
            <v>36342</v>
          </cell>
          <cell r="Z1106" t="str">
            <v>M70924305</v>
          </cell>
          <cell r="AO1106" t="str">
            <v>양호</v>
          </cell>
        </row>
        <row r="1107">
          <cell r="H1107">
            <v>36342</v>
          </cell>
          <cell r="Z1107" t="str">
            <v>-</v>
          </cell>
          <cell r="AO1107" t="str">
            <v>양호</v>
          </cell>
        </row>
        <row r="1108">
          <cell r="H1108">
            <v>36342</v>
          </cell>
          <cell r="Z1108" t="str">
            <v>Y70115046</v>
          </cell>
          <cell r="AO1108" t="str">
            <v>양호</v>
          </cell>
        </row>
        <row r="1109">
          <cell r="H1109">
            <v>36342</v>
          </cell>
          <cell r="Z1109" t="str">
            <v>-</v>
          </cell>
          <cell r="AO1109" t="str">
            <v>양호</v>
          </cell>
        </row>
        <row r="1110">
          <cell r="H1110">
            <v>36342</v>
          </cell>
          <cell r="Z1110" t="str">
            <v>M90616005</v>
          </cell>
          <cell r="AO1110" t="str">
            <v>양호</v>
          </cell>
        </row>
        <row r="1111">
          <cell r="H1111">
            <v>36342</v>
          </cell>
          <cell r="Z1111" t="str">
            <v>S70515262</v>
          </cell>
          <cell r="AO1111" t="str">
            <v>양호</v>
          </cell>
        </row>
        <row r="1112">
          <cell r="H1112">
            <v>36342</v>
          </cell>
          <cell r="Z1112" t="str">
            <v>S70821431</v>
          </cell>
          <cell r="AO1112" t="str">
            <v>양호</v>
          </cell>
        </row>
        <row r="1113">
          <cell r="H1113">
            <v>36342</v>
          </cell>
          <cell r="Z1113" t="str">
            <v>M71217557</v>
          </cell>
          <cell r="AO1113" t="str">
            <v>Q5 OPEN</v>
          </cell>
        </row>
        <row r="1114">
          <cell r="H1114">
            <v>36342</v>
          </cell>
          <cell r="Z1114" t="str">
            <v>SS70703217</v>
          </cell>
          <cell r="AO1114" t="str">
            <v>양호</v>
          </cell>
        </row>
        <row r="1115">
          <cell r="H1115">
            <v>36342</v>
          </cell>
          <cell r="Z1115" t="str">
            <v>S70421264</v>
          </cell>
          <cell r="AO1115" t="str">
            <v>양호</v>
          </cell>
        </row>
        <row r="1116">
          <cell r="H1116">
            <v>36342</v>
          </cell>
          <cell r="Z1116" t="str">
            <v>M80265086</v>
          </cell>
          <cell r="AO1116" t="str">
            <v>RELAY 접점불량</v>
          </cell>
        </row>
        <row r="1117">
          <cell r="H1117">
            <v>36342</v>
          </cell>
          <cell r="Z1117" t="str">
            <v>S70531265</v>
          </cell>
          <cell r="AO1117" t="str">
            <v>양호</v>
          </cell>
        </row>
        <row r="1118">
          <cell r="H1118">
            <v>36342</v>
          </cell>
          <cell r="Z1118" t="str">
            <v>M71008294</v>
          </cell>
          <cell r="AO1118" t="str">
            <v>RELAY 접점불량</v>
          </cell>
        </row>
        <row r="1119">
          <cell r="H1119">
            <v>36342</v>
          </cell>
          <cell r="Z1119" t="str">
            <v>Y60607043</v>
          </cell>
          <cell r="AO1119" t="str">
            <v>양호</v>
          </cell>
        </row>
        <row r="1120">
          <cell r="H1120">
            <v>36342</v>
          </cell>
          <cell r="Z1120" t="str">
            <v>M71230095</v>
          </cell>
          <cell r="AO1120" t="str">
            <v>Q5 OPEN</v>
          </cell>
        </row>
        <row r="1121">
          <cell r="H1121">
            <v>36342</v>
          </cell>
          <cell r="Z1121">
            <v>35947</v>
          </cell>
          <cell r="AO1121" t="str">
            <v>양호</v>
          </cell>
        </row>
        <row r="1122">
          <cell r="H1122">
            <v>36342</v>
          </cell>
          <cell r="Z1122">
            <v>36161</v>
          </cell>
          <cell r="AO1122" t="str">
            <v>양호</v>
          </cell>
        </row>
        <row r="1123">
          <cell r="H1123">
            <v>36342</v>
          </cell>
          <cell r="Z1123" t="str">
            <v>-</v>
          </cell>
          <cell r="AO1123" t="str">
            <v>CORE DAMAGE</v>
          </cell>
        </row>
        <row r="1124">
          <cell r="H1124">
            <v>36342</v>
          </cell>
          <cell r="Z1124" t="str">
            <v>-</v>
          </cell>
          <cell r="AO1124" t="str">
            <v>HDR TO TUBE LEAK</v>
          </cell>
        </row>
        <row r="1125">
          <cell r="H1125">
            <v>36342</v>
          </cell>
          <cell r="Z1125">
            <v>36192</v>
          </cell>
          <cell r="AO1125" t="str">
            <v>HDR TO TUBE LEAK</v>
          </cell>
        </row>
        <row r="1126">
          <cell r="H1126">
            <v>36342</v>
          </cell>
          <cell r="Z1126">
            <v>35916</v>
          </cell>
          <cell r="AO1126" t="str">
            <v>양호</v>
          </cell>
        </row>
        <row r="1127">
          <cell r="H1127">
            <v>36342</v>
          </cell>
          <cell r="Z1127">
            <v>36039</v>
          </cell>
          <cell r="AO1127" t="str">
            <v>CORE DAMAGE</v>
          </cell>
        </row>
        <row r="1128">
          <cell r="H1128">
            <v>36342</v>
          </cell>
          <cell r="Z1128">
            <v>36039</v>
          </cell>
          <cell r="AO1128" t="str">
            <v>HDR TO TUBE LEAK</v>
          </cell>
        </row>
        <row r="1129">
          <cell r="H1129">
            <v>36342</v>
          </cell>
          <cell r="Z1129">
            <v>36039</v>
          </cell>
          <cell r="AO1129" t="str">
            <v>HDR TO TUBE LEAK</v>
          </cell>
        </row>
        <row r="1130">
          <cell r="H1130">
            <v>36342</v>
          </cell>
          <cell r="Z1130" t="str">
            <v>-</v>
          </cell>
          <cell r="AO1130" t="str">
            <v>HDR TO TUBE LEAK</v>
          </cell>
        </row>
        <row r="1131">
          <cell r="H1131">
            <v>36342</v>
          </cell>
          <cell r="Z1131">
            <v>35886</v>
          </cell>
          <cell r="AO1131" t="str">
            <v>양호</v>
          </cell>
        </row>
        <row r="1132">
          <cell r="H1132">
            <v>36342</v>
          </cell>
          <cell r="Z1132" t="str">
            <v>-</v>
          </cell>
          <cell r="AO1132" t="str">
            <v>양호</v>
          </cell>
        </row>
        <row r="1133">
          <cell r="H1133">
            <v>36342</v>
          </cell>
          <cell r="Z1133" t="str">
            <v>-</v>
          </cell>
          <cell r="AO1133" t="str">
            <v>양호</v>
          </cell>
        </row>
        <row r="1134">
          <cell r="H1134">
            <v>36342</v>
          </cell>
          <cell r="Z1134">
            <v>35886</v>
          </cell>
          <cell r="AO1134" t="str">
            <v>양호</v>
          </cell>
        </row>
        <row r="1135">
          <cell r="H1135">
            <v>36342</v>
          </cell>
          <cell r="Z1135" t="str">
            <v>-</v>
          </cell>
          <cell r="AO1135" t="str">
            <v>양호</v>
          </cell>
        </row>
        <row r="1136">
          <cell r="H1136">
            <v>36342</v>
          </cell>
          <cell r="Z1136">
            <v>35916</v>
          </cell>
          <cell r="AO1136" t="str">
            <v>양호</v>
          </cell>
        </row>
        <row r="1137">
          <cell r="H1137">
            <v>36342</v>
          </cell>
          <cell r="Z1137" t="str">
            <v>-</v>
          </cell>
          <cell r="AO1137" t="str">
            <v>HDR TO TUBE LEAK</v>
          </cell>
        </row>
        <row r="1138">
          <cell r="H1138">
            <v>36342</v>
          </cell>
          <cell r="Z1138">
            <v>35855</v>
          </cell>
          <cell r="AO1138" t="str">
            <v>양호</v>
          </cell>
        </row>
        <row r="1139">
          <cell r="H1139">
            <v>36342</v>
          </cell>
          <cell r="Z1139" t="str">
            <v>-</v>
          </cell>
          <cell r="AO1139" t="str">
            <v>양호</v>
          </cell>
        </row>
        <row r="1140">
          <cell r="H1140">
            <v>36342</v>
          </cell>
          <cell r="Z1140" t="str">
            <v>-</v>
          </cell>
          <cell r="AO1140" t="str">
            <v>HDR TO TUBE LEAK</v>
          </cell>
        </row>
        <row r="1141">
          <cell r="H1141">
            <v>36373</v>
          </cell>
          <cell r="Z1141">
            <v>35804</v>
          </cell>
          <cell r="AO1141" t="str">
            <v>양호</v>
          </cell>
        </row>
        <row r="1142">
          <cell r="H1142">
            <v>36373</v>
          </cell>
          <cell r="Z1142">
            <v>36104</v>
          </cell>
          <cell r="AO1142" t="str">
            <v>OVER FLOW 파손</v>
          </cell>
        </row>
        <row r="1143">
          <cell r="H1143">
            <v>36373</v>
          </cell>
          <cell r="Z1143">
            <v>35443</v>
          </cell>
          <cell r="AO1143" t="str">
            <v>양호</v>
          </cell>
        </row>
        <row r="1144">
          <cell r="H1144">
            <v>36373</v>
          </cell>
          <cell r="Z1144" t="str">
            <v>-</v>
          </cell>
          <cell r="AO1144" t="str">
            <v>양호</v>
          </cell>
        </row>
        <row r="1145">
          <cell r="H1145">
            <v>36373</v>
          </cell>
          <cell r="Z1145">
            <v>35638</v>
          </cell>
          <cell r="AO1145" t="str">
            <v>양호</v>
          </cell>
        </row>
        <row r="1146">
          <cell r="H1146">
            <v>36373</v>
          </cell>
          <cell r="Z1146">
            <v>35720</v>
          </cell>
          <cell r="AO1146" t="str">
            <v>양호</v>
          </cell>
        </row>
        <row r="1147">
          <cell r="H1147">
            <v>36373</v>
          </cell>
          <cell r="Z1147" t="str">
            <v>-</v>
          </cell>
          <cell r="AO1147" t="str">
            <v>양호</v>
          </cell>
        </row>
        <row r="1148">
          <cell r="H1148">
            <v>36373</v>
          </cell>
          <cell r="Z1148">
            <v>35856</v>
          </cell>
          <cell r="AO1148" t="str">
            <v>양호</v>
          </cell>
        </row>
        <row r="1149">
          <cell r="H1149">
            <v>36373</v>
          </cell>
          <cell r="Z1149">
            <v>35728</v>
          </cell>
          <cell r="AO1149" t="str">
            <v>FITTING-OUT 나사산 마모</v>
          </cell>
        </row>
        <row r="1150">
          <cell r="H1150">
            <v>36373</v>
          </cell>
          <cell r="Z1150">
            <v>35726</v>
          </cell>
          <cell r="AO1150" t="str">
            <v>양호</v>
          </cell>
        </row>
        <row r="1151">
          <cell r="H1151">
            <v>36373</v>
          </cell>
          <cell r="Z1151">
            <v>35677</v>
          </cell>
          <cell r="AO1151" t="str">
            <v>양호</v>
          </cell>
        </row>
        <row r="1152">
          <cell r="H1152">
            <v>36373</v>
          </cell>
          <cell r="Z1152" t="str">
            <v>-</v>
          </cell>
          <cell r="AO1152" t="str">
            <v>양호</v>
          </cell>
        </row>
        <row r="1153">
          <cell r="H1153">
            <v>36373</v>
          </cell>
          <cell r="Z1153">
            <v>35899</v>
          </cell>
          <cell r="AO1153" t="str">
            <v>양호</v>
          </cell>
        </row>
        <row r="1154">
          <cell r="H1154">
            <v>36373</v>
          </cell>
          <cell r="Z1154">
            <v>35795</v>
          </cell>
          <cell r="AO1154" t="str">
            <v>양호</v>
          </cell>
        </row>
        <row r="1155">
          <cell r="H1155">
            <v>36373</v>
          </cell>
          <cell r="Z1155">
            <v>35277</v>
          </cell>
          <cell r="AO1155" t="str">
            <v>양호</v>
          </cell>
        </row>
        <row r="1156">
          <cell r="H1156">
            <v>36373</v>
          </cell>
          <cell r="Z1156">
            <v>35842</v>
          </cell>
          <cell r="AO1156" t="str">
            <v>양호</v>
          </cell>
        </row>
        <row r="1157">
          <cell r="H1157">
            <v>36373</v>
          </cell>
          <cell r="Z1157">
            <v>35694</v>
          </cell>
          <cell r="AO1157" t="str">
            <v>T.X.V내부 이물질 유입으로 막힘(R/D 알갱이)</v>
          </cell>
        </row>
        <row r="1158">
          <cell r="H1158">
            <v>36373</v>
          </cell>
          <cell r="Z1158">
            <v>36269</v>
          </cell>
          <cell r="AO1158" t="str">
            <v>양호</v>
          </cell>
        </row>
        <row r="1159">
          <cell r="H1159">
            <v>36373</v>
          </cell>
          <cell r="Z1159">
            <v>35899</v>
          </cell>
          <cell r="AO1159" t="str">
            <v>양호</v>
          </cell>
        </row>
        <row r="1160">
          <cell r="H1160">
            <v>36373</v>
          </cell>
          <cell r="Z1160">
            <v>35855</v>
          </cell>
          <cell r="AO1160" t="str">
            <v>양호</v>
          </cell>
        </row>
        <row r="1161">
          <cell r="H1161">
            <v>36373</v>
          </cell>
          <cell r="Z1161">
            <v>36039</v>
          </cell>
          <cell r="AO1161" t="str">
            <v>양호</v>
          </cell>
        </row>
        <row r="1162">
          <cell r="H1162">
            <v>36373</v>
          </cell>
          <cell r="Z1162">
            <v>35886</v>
          </cell>
          <cell r="AO1162" t="str">
            <v>양호</v>
          </cell>
        </row>
        <row r="1163">
          <cell r="H1163">
            <v>36373</v>
          </cell>
          <cell r="Z1163">
            <v>36008</v>
          </cell>
          <cell r="AO1163" t="str">
            <v>양호</v>
          </cell>
        </row>
        <row r="1164">
          <cell r="H1164">
            <v>36373</v>
          </cell>
          <cell r="Z1164">
            <v>36281</v>
          </cell>
          <cell r="AO1164" t="str">
            <v>ACCUM. &amp; TUBE LEAK</v>
          </cell>
        </row>
        <row r="1165">
          <cell r="H1165">
            <v>36373</v>
          </cell>
          <cell r="Z1165">
            <v>36130</v>
          </cell>
          <cell r="AO1165" t="str">
            <v>양호</v>
          </cell>
        </row>
        <row r="1166">
          <cell r="H1166">
            <v>36373</v>
          </cell>
          <cell r="Z1166">
            <v>35977</v>
          </cell>
          <cell r="AO1166" t="str">
            <v>양호</v>
          </cell>
        </row>
        <row r="1167">
          <cell r="H1167">
            <v>36373</v>
          </cell>
          <cell r="Z1167">
            <v>35977</v>
          </cell>
          <cell r="AO1167" t="str">
            <v>양호</v>
          </cell>
        </row>
        <row r="1168">
          <cell r="H1168">
            <v>36373</v>
          </cell>
          <cell r="Z1168">
            <v>35977</v>
          </cell>
          <cell r="AO1168" t="str">
            <v>양호</v>
          </cell>
        </row>
        <row r="1169">
          <cell r="H1169">
            <v>36373</v>
          </cell>
          <cell r="Z1169">
            <v>36192</v>
          </cell>
          <cell r="AO1169" t="str">
            <v>양호</v>
          </cell>
        </row>
        <row r="1170">
          <cell r="H1170">
            <v>36373</v>
          </cell>
          <cell r="Z1170" t="str">
            <v>-</v>
          </cell>
          <cell r="AO1170" t="str">
            <v>양호</v>
          </cell>
        </row>
        <row r="1171">
          <cell r="H1171">
            <v>36373</v>
          </cell>
          <cell r="Z1171">
            <v>36251</v>
          </cell>
          <cell r="AO1171" t="str">
            <v>ACCUM. &amp; TUBE LEAK</v>
          </cell>
        </row>
        <row r="1172">
          <cell r="H1172">
            <v>36373</v>
          </cell>
          <cell r="Z1172">
            <v>35827</v>
          </cell>
          <cell r="AO1172" t="str">
            <v>양호</v>
          </cell>
        </row>
        <row r="1173">
          <cell r="H1173">
            <v>36373</v>
          </cell>
          <cell r="Z1173">
            <v>35827</v>
          </cell>
          <cell r="AO1173" t="str">
            <v>양호</v>
          </cell>
        </row>
        <row r="1174">
          <cell r="H1174">
            <v>36373</v>
          </cell>
          <cell r="Z1174">
            <v>35796</v>
          </cell>
          <cell r="AO1174" t="str">
            <v>양호</v>
          </cell>
        </row>
        <row r="1175">
          <cell r="H1175">
            <v>36373</v>
          </cell>
          <cell r="Z1175" t="str">
            <v>-</v>
          </cell>
          <cell r="AO1175" t="str">
            <v>양호</v>
          </cell>
        </row>
        <row r="1176">
          <cell r="H1176">
            <v>36373</v>
          </cell>
          <cell r="Z1176">
            <v>35674</v>
          </cell>
          <cell r="AO1176" t="str">
            <v>양호</v>
          </cell>
        </row>
        <row r="1177">
          <cell r="H1177">
            <v>36373</v>
          </cell>
          <cell r="Z1177">
            <v>35582</v>
          </cell>
          <cell r="AO1177" t="str">
            <v>양호</v>
          </cell>
        </row>
        <row r="1178">
          <cell r="H1178">
            <v>36373</v>
          </cell>
          <cell r="Z1178">
            <v>36069</v>
          </cell>
          <cell r="AO1178" t="str">
            <v>양호</v>
          </cell>
        </row>
        <row r="1179">
          <cell r="H1179">
            <v>36373</v>
          </cell>
          <cell r="Z1179">
            <v>35827</v>
          </cell>
          <cell r="AO1179" t="str">
            <v>TXV 이종품</v>
          </cell>
        </row>
        <row r="1180">
          <cell r="H1180">
            <v>36373</v>
          </cell>
          <cell r="Z1180" t="str">
            <v>-</v>
          </cell>
          <cell r="AO1180" t="str">
            <v>양호</v>
          </cell>
        </row>
        <row r="1181">
          <cell r="H1181">
            <v>36373</v>
          </cell>
          <cell r="Z1181">
            <v>36192</v>
          </cell>
          <cell r="AO1181" t="str">
            <v>양호</v>
          </cell>
        </row>
        <row r="1182">
          <cell r="H1182">
            <v>36373</v>
          </cell>
          <cell r="Z1182" t="str">
            <v>-</v>
          </cell>
          <cell r="AO1182" t="str">
            <v>양호</v>
          </cell>
        </row>
        <row r="1183">
          <cell r="H1183">
            <v>36373</v>
          </cell>
          <cell r="Z1183">
            <v>36192</v>
          </cell>
          <cell r="AO1183" t="str">
            <v>양호</v>
          </cell>
        </row>
        <row r="1184">
          <cell r="H1184">
            <v>36373</v>
          </cell>
          <cell r="Z1184">
            <v>36192</v>
          </cell>
          <cell r="AO1184" t="str">
            <v>양호</v>
          </cell>
        </row>
        <row r="1185">
          <cell r="H1185">
            <v>36373</v>
          </cell>
          <cell r="Z1185">
            <v>36192</v>
          </cell>
          <cell r="AO1185" t="str">
            <v>양호</v>
          </cell>
        </row>
        <row r="1186">
          <cell r="H1186">
            <v>36373</v>
          </cell>
          <cell r="Z1186">
            <v>35643</v>
          </cell>
          <cell r="AO1186" t="str">
            <v>양호</v>
          </cell>
        </row>
        <row r="1187">
          <cell r="H1187">
            <v>36373</v>
          </cell>
          <cell r="Z1187">
            <v>36069</v>
          </cell>
          <cell r="AO1187" t="str">
            <v>양호</v>
          </cell>
        </row>
        <row r="1188">
          <cell r="H1188">
            <v>36373</v>
          </cell>
          <cell r="Z1188">
            <v>36342</v>
          </cell>
          <cell r="AO1188" t="str">
            <v>양호</v>
          </cell>
        </row>
        <row r="1189">
          <cell r="H1189">
            <v>36373</v>
          </cell>
          <cell r="Z1189">
            <v>36192</v>
          </cell>
          <cell r="AO1189" t="str">
            <v>양호</v>
          </cell>
        </row>
        <row r="1190">
          <cell r="H1190">
            <v>36373</v>
          </cell>
          <cell r="Z1190">
            <v>36220</v>
          </cell>
          <cell r="AO1190" t="str">
            <v>양호</v>
          </cell>
        </row>
        <row r="1191">
          <cell r="H1191">
            <v>36373</v>
          </cell>
          <cell r="Z1191">
            <v>35827</v>
          </cell>
          <cell r="AO1191" t="str">
            <v>양호</v>
          </cell>
        </row>
        <row r="1192">
          <cell r="H1192">
            <v>36373</v>
          </cell>
          <cell r="Z1192">
            <v>36220</v>
          </cell>
          <cell r="AO1192" t="str">
            <v>양호</v>
          </cell>
        </row>
        <row r="1193">
          <cell r="H1193">
            <v>36373</v>
          </cell>
          <cell r="Z1193">
            <v>36251</v>
          </cell>
          <cell r="AO1193" t="str">
            <v>양호</v>
          </cell>
        </row>
        <row r="1194">
          <cell r="H1194">
            <v>36373</v>
          </cell>
          <cell r="Z1194">
            <v>35977</v>
          </cell>
          <cell r="AO1194" t="str">
            <v>양호</v>
          </cell>
        </row>
        <row r="1195">
          <cell r="H1195">
            <v>36373</v>
          </cell>
          <cell r="Z1195">
            <v>36161</v>
          </cell>
          <cell r="AO1195" t="str">
            <v>양호</v>
          </cell>
        </row>
        <row r="1196">
          <cell r="H1196">
            <v>36373</v>
          </cell>
          <cell r="Z1196">
            <v>36069</v>
          </cell>
          <cell r="AO1196" t="str">
            <v>양호</v>
          </cell>
        </row>
        <row r="1197">
          <cell r="H1197">
            <v>36373</v>
          </cell>
          <cell r="Z1197">
            <v>35886</v>
          </cell>
          <cell r="AO1197" t="str">
            <v>양호</v>
          </cell>
        </row>
        <row r="1198">
          <cell r="H1198">
            <v>36373</v>
          </cell>
          <cell r="Z1198">
            <v>36069</v>
          </cell>
          <cell r="AO1198" t="str">
            <v>양호</v>
          </cell>
        </row>
        <row r="1199">
          <cell r="H1199">
            <v>36373</v>
          </cell>
          <cell r="Z1199">
            <v>35735</v>
          </cell>
          <cell r="AO1199" t="str">
            <v>양호</v>
          </cell>
        </row>
        <row r="1200">
          <cell r="H1200">
            <v>36373</v>
          </cell>
          <cell r="Z1200">
            <v>35886</v>
          </cell>
          <cell r="AO1200" t="str">
            <v>양호</v>
          </cell>
        </row>
        <row r="1201">
          <cell r="H1201">
            <v>36373</v>
          </cell>
          <cell r="Z1201">
            <v>36100</v>
          </cell>
          <cell r="AO1201" t="str">
            <v>양호</v>
          </cell>
        </row>
        <row r="1202">
          <cell r="H1202">
            <v>36373</v>
          </cell>
          <cell r="Z1202">
            <v>35947</v>
          </cell>
          <cell r="AO1202" t="str">
            <v>양호</v>
          </cell>
        </row>
        <row r="1203">
          <cell r="H1203">
            <v>36373</v>
          </cell>
          <cell r="Z1203">
            <v>35886</v>
          </cell>
          <cell r="AO1203" t="str">
            <v>양호</v>
          </cell>
        </row>
        <row r="1204">
          <cell r="H1204">
            <v>36373</v>
          </cell>
          <cell r="Z1204">
            <v>36312</v>
          </cell>
          <cell r="AO1204" t="str">
            <v>양호</v>
          </cell>
        </row>
        <row r="1205">
          <cell r="H1205">
            <v>36373</v>
          </cell>
          <cell r="Z1205">
            <v>36312</v>
          </cell>
          <cell r="AO1205" t="str">
            <v>양호</v>
          </cell>
        </row>
        <row r="1206">
          <cell r="H1206">
            <v>36373</v>
          </cell>
          <cell r="Z1206">
            <v>36220</v>
          </cell>
          <cell r="AO1206" t="str">
            <v>양호</v>
          </cell>
        </row>
        <row r="1207">
          <cell r="H1207">
            <v>36373</v>
          </cell>
          <cell r="Z1207">
            <v>36281</v>
          </cell>
          <cell r="AO1207" t="str">
            <v>양호</v>
          </cell>
        </row>
        <row r="1208">
          <cell r="H1208">
            <v>36373</v>
          </cell>
          <cell r="Z1208">
            <v>35704</v>
          </cell>
          <cell r="AO1208" t="str">
            <v>양호</v>
          </cell>
        </row>
        <row r="1209">
          <cell r="H1209">
            <v>36373</v>
          </cell>
          <cell r="Z1209">
            <v>36039</v>
          </cell>
          <cell r="AO1209" t="str">
            <v>양호</v>
          </cell>
        </row>
        <row r="1210">
          <cell r="H1210">
            <v>36373</v>
          </cell>
          <cell r="Z1210">
            <v>35796</v>
          </cell>
          <cell r="AO1210" t="str">
            <v>양호</v>
          </cell>
        </row>
        <row r="1211">
          <cell r="H1211">
            <v>36373</v>
          </cell>
          <cell r="Z1211">
            <v>35674</v>
          </cell>
          <cell r="AO1211" t="str">
            <v>양호</v>
          </cell>
        </row>
        <row r="1212">
          <cell r="H1212">
            <v>36373</v>
          </cell>
          <cell r="Z1212">
            <v>35977</v>
          </cell>
          <cell r="AO1212" t="str">
            <v>양호</v>
          </cell>
        </row>
        <row r="1213">
          <cell r="H1213">
            <v>36373</v>
          </cell>
          <cell r="Z1213">
            <v>35674</v>
          </cell>
          <cell r="AO1213" t="str">
            <v>양호</v>
          </cell>
        </row>
        <row r="1214">
          <cell r="H1214">
            <v>36373</v>
          </cell>
          <cell r="Z1214">
            <v>35916</v>
          </cell>
          <cell r="AO1214" t="str">
            <v>양호</v>
          </cell>
        </row>
        <row r="1215">
          <cell r="H1215">
            <v>36373</v>
          </cell>
          <cell r="Z1215">
            <v>36192</v>
          </cell>
          <cell r="AO1215" t="str">
            <v>양호</v>
          </cell>
        </row>
        <row r="1216">
          <cell r="H1216">
            <v>36373</v>
          </cell>
          <cell r="Z1216">
            <v>36192</v>
          </cell>
          <cell r="AO1216" t="str">
            <v>양호</v>
          </cell>
        </row>
        <row r="1217">
          <cell r="H1217">
            <v>36373</v>
          </cell>
          <cell r="Z1217" t="str">
            <v>-</v>
          </cell>
          <cell r="AO1217" t="str">
            <v>양호</v>
          </cell>
        </row>
        <row r="1218">
          <cell r="H1218">
            <v>36373</v>
          </cell>
          <cell r="Z1218">
            <v>36281</v>
          </cell>
          <cell r="AO1218" t="str">
            <v>양호</v>
          </cell>
        </row>
        <row r="1219">
          <cell r="H1219">
            <v>36373</v>
          </cell>
          <cell r="Z1219">
            <v>36130</v>
          </cell>
          <cell r="AO1219" t="str">
            <v>양호</v>
          </cell>
        </row>
        <row r="1220">
          <cell r="H1220">
            <v>36373</v>
          </cell>
          <cell r="Z1220">
            <v>36312</v>
          </cell>
          <cell r="AO1220" t="str">
            <v>양호</v>
          </cell>
        </row>
        <row r="1221">
          <cell r="H1221">
            <v>36373</v>
          </cell>
          <cell r="Z1221">
            <v>36100</v>
          </cell>
          <cell r="AO1221" t="str">
            <v>양호</v>
          </cell>
        </row>
        <row r="1222">
          <cell r="H1222">
            <v>36373</v>
          </cell>
          <cell r="Z1222" t="str">
            <v>-</v>
          </cell>
          <cell r="AO1222" t="str">
            <v>양호</v>
          </cell>
        </row>
        <row r="1223">
          <cell r="H1223">
            <v>36373</v>
          </cell>
          <cell r="Z1223" t="str">
            <v>-</v>
          </cell>
          <cell r="AO1223" t="str">
            <v>양호</v>
          </cell>
        </row>
        <row r="1224">
          <cell r="H1224">
            <v>36373</v>
          </cell>
          <cell r="Z1224">
            <v>36220</v>
          </cell>
          <cell r="AO1224" t="str">
            <v>양호</v>
          </cell>
        </row>
        <row r="1225">
          <cell r="H1225">
            <v>36373</v>
          </cell>
          <cell r="Z1225">
            <v>35674</v>
          </cell>
          <cell r="AO1225" t="str">
            <v>양호</v>
          </cell>
        </row>
        <row r="1226">
          <cell r="H1226">
            <v>36373</v>
          </cell>
          <cell r="Z1226">
            <v>35886</v>
          </cell>
          <cell r="AO1226" t="str">
            <v>양호</v>
          </cell>
        </row>
        <row r="1227">
          <cell r="H1227">
            <v>36373</v>
          </cell>
          <cell r="Z1227" t="str">
            <v>-</v>
          </cell>
          <cell r="AO1227" t="str">
            <v>양호</v>
          </cell>
        </row>
        <row r="1228">
          <cell r="H1228">
            <v>36373</v>
          </cell>
          <cell r="Z1228">
            <v>35674</v>
          </cell>
          <cell r="AO1228" t="str">
            <v>양호</v>
          </cell>
        </row>
        <row r="1229">
          <cell r="H1229">
            <v>36373</v>
          </cell>
          <cell r="Z1229">
            <v>36008</v>
          </cell>
          <cell r="AO1229" t="str">
            <v>양호</v>
          </cell>
        </row>
        <row r="1230">
          <cell r="H1230">
            <v>36373</v>
          </cell>
          <cell r="Z1230">
            <v>36100</v>
          </cell>
          <cell r="AO1230" t="str">
            <v>양호</v>
          </cell>
        </row>
        <row r="1231">
          <cell r="H1231">
            <v>36373</v>
          </cell>
          <cell r="Z1231">
            <v>35916</v>
          </cell>
          <cell r="AO1231" t="str">
            <v>양호</v>
          </cell>
        </row>
        <row r="1232">
          <cell r="H1232">
            <v>36373</v>
          </cell>
          <cell r="Z1232">
            <v>35674</v>
          </cell>
          <cell r="AO1232" t="str">
            <v>양호</v>
          </cell>
        </row>
        <row r="1233">
          <cell r="H1233">
            <v>36373</v>
          </cell>
          <cell r="Z1233">
            <v>36039</v>
          </cell>
          <cell r="AO1233" t="str">
            <v>양호</v>
          </cell>
        </row>
        <row r="1234">
          <cell r="H1234">
            <v>36373</v>
          </cell>
          <cell r="Z1234">
            <v>36192</v>
          </cell>
          <cell r="AO1234" t="str">
            <v>양호</v>
          </cell>
        </row>
        <row r="1235">
          <cell r="H1235">
            <v>36373</v>
          </cell>
          <cell r="Z1235" t="str">
            <v>-</v>
          </cell>
          <cell r="AO1235" t="str">
            <v>양호</v>
          </cell>
        </row>
        <row r="1236">
          <cell r="H1236">
            <v>36373</v>
          </cell>
          <cell r="Z1236">
            <v>36130</v>
          </cell>
          <cell r="AO1236" t="str">
            <v>양호</v>
          </cell>
        </row>
        <row r="1237">
          <cell r="H1237">
            <v>36373</v>
          </cell>
          <cell r="Z1237">
            <v>35855</v>
          </cell>
          <cell r="AO1237" t="str">
            <v>양호</v>
          </cell>
        </row>
        <row r="1238">
          <cell r="H1238">
            <v>36373</v>
          </cell>
          <cell r="Z1238">
            <v>36220</v>
          </cell>
          <cell r="AO1238" t="str">
            <v>양호</v>
          </cell>
        </row>
        <row r="1239">
          <cell r="H1239">
            <v>36373</v>
          </cell>
          <cell r="Z1239">
            <v>36312</v>
          </cell>
          <cell r="AO1239" t="str">
            <v>ACCUM. &amp; TUBE LEAK</v>
          </cell>
        </row>
        <row r="1240">
          <cell r="H1240">
            <v>36373</v>
          </cell>
          <cell r="Z1240">
            <v>35674</v>
          </cell>
          <cell r="AO1240" t="str">
            <v>양호</v>
          </cell>
        </row>
        <row r="1241">
          <cell r="H1241">
            <v>36373</v>
          </cell>
          <cell r="Z1241">
            <v>36281</v>
          </cell>
          <cell r="AO1241" t="str">
            <v>ACCUM. &amp; TUBE LEAK</v>
          </cell>
        </row>
        <row r="1242">
          <cell r="H1242">
            <v>36373</v>
          </cell>
          <cell r="Z1242">
            <v>35704</v>
          </cell>
          <cell r="AO1242" t="str">
            <v>양호</v>
          </cell>
        </row>
        <row r="1243">
          <cell r="H1243">
            <v>36373</v>
          </cell>
          <cell r="Z1243">
            <v>36008</v>
          </cell>
          <cell r="AO1243" t="str">
            <v>양호</v>
          </cell>
        </row>
        <row r="1244">
          <cell r="H1244">
            <v>36373</v>
          </cell>
          <cell r="Z1244">
            <v>36220</v>
          </cell>
          <cell r="AO1244" t="str">
            <v>ACCUM. &amp; TUBE LEAK</v>
          </cell>
        </row>
        <row r="1245">
          <cell r="H1245">
            <v>36373</v>
          </cell>
          <cell r="Z1245">
            <v>36130</v>
          </cell>
          <cell r="AO1245" t="str">
            <v>양호</v>
          </cell>
        </row>
        <row r="1246">
          <cell r="H1246">
            <v>36373</v>
          </cell>
          <cell r="Z1246">
            <v>35855</v>
          </cell>
          <cell r="AO1246" t="str">
            <v>양호</v>
          </cell>
        </row>
        <row r="1247">
          <cell r="H1247">
            <v>36373</v>
          </cell>
          <cell r="Z1247" t="str">
            <v>-</v>
          </cell>
          <cell r="AO1247" t="str">
            <v>양호</v>
          </cell>
        </row>
        <row r="1248">
          <cell r="H1248">
            <v>36373</v>
          </cell>
          <cell r="Z1248" t="str">
            <v>-</v>
          </cell>
          <cell r="AO1248" t="str">
            <v>양호</v>
          </cell>
        </row>
        <row r="1249">
          <cell r="H1249">
            <v>36373</v>
          </cell>
          <cell r="Z1249">
            <v>36192</v>
          </cell>
          <cell r="AO1249" t="str">
            <v>ACCUM. &amp; TUBE LEAK</v>
          </cell>
        </row>
        <row r="1250">
          <cell r="H1250">
            <v>36373</v>
          </cell>
          <cell r="Z1250">
            <v>35977</v>
          </cell>
          <cell r="AO1250" t="str">
            <v>양호</v>
          </cell>
        </row>
        <row r="1251">
          <cell r="H1251">
            <v>36373</v>
          </cell>
          <cell r="Z1251" t="str">
            <v>-</v>
          </cell>
          <cell r="AO1251" t="str">
            <v>양호</v>
          </cell>
        </row>
        <row r="1252">
          <cell r="H1252">
            <v>36373</v>
          </cell>
          <cell r="Z1252">
            <v>36251</v>
          </cell>
          <cell r="AO1252" t="str">
            <v>양호</v>
          </cell>
        </row>
        <row r="1253">
          <cell r="H1253">
            <v>36373</v>
          </cell>
          <cell r="Z1253">
            <v>35977</v>
          </cell>
          <cell r="AO1253" t="str">
            <v>양호</v>
          </cell>
        </row>
        <row r="1254">
          <cell r="H1254">
            <v>36373</v>
          </cell>
          <cell r="Z1254">
            <v>36192</v>
          </cell>
          <cell r="AO1254" t="str">
            <v>양호</v>
          </cell>
        </row>
        <row r="1255">
          <cell r="H1255">
            <v>36373</v>
          </cell>
          <cell r="Z1255">
            <v>36039</v>
          </cell>
          <cell r="AO1255" t="str">
            <v>양호</v>
          </cell>
        </row>
        <row r="1256">
          <cell r="H1256">
            <v>36373</v>
          </cell>
          <cell r="Z1256">
            <v>35916</v>
          </cell>
          <cell r="AO1256" t="str">
            <v>양호</v>
          </cell>
        </row>
        <row r="1257">
          <cell r="H1257">
            <v>36373</v>
          </cell>
          <cell r="Z1257">
            <v>35735</v>
          </cell>
          <cell r="AO1257" t="str">
            <v>양호</v>
          </cell>
        </row>
        <row r="1258">
          <cell r="H1258">
            <v>36373</v>
          </cell>
          <cell r="Z1258" t="str">
            <v>-</v>
          </cell>
          <cell r="AO1258" t="str">
            <v>양호</v>
          </cell>
        </row>
        <row r="1259">
          <cell r="H1259">
            <v>36373</v>
          </cell>
          <cell r="Z1259">
            <v>36312</v>
          </cell>
          <cell r="AO1259" t="str">
            <v>양호</v>
          </cell>
        </row>
        <row r="1260">
          <cell r="H1260">
            <v>36373</v>
          </cell>
          <cell r="Z1260">
            <v>35886</v>
          </cell>
          <cell r="AO1260" t="str">
            <v>양호</v>
          </cell>
        </row>
        <row r="1261">
          <cell r="H1261">
            <v>36373</v>
          </cell>
          <cell r="Z1261">
            <v>36039</v>
          </cell>
          <cell r="AO1261" t="str">
            <v>양호</v>
          </cell>
        </row>
        <row r="1262">
          <cell r="H1262">
            <v>36373</v>
          </cell>
          <cell r="Z1262" t="str">
            <v>-</v>
          </cell>
          <cell r="AO1262" t="str">
            <v>양호</v>
          </cell>
        </row>
        <row r="1263">
          <cell r="H1263">
            <v>36373</v>
          </cell>
          <cell r="Z1263">
            <v>35977</v>
          </cell>
          <cell r="AO1263" t="str">
            <v>양호</v>
          </cell>
        </row>
        <row r="1264">
          <cell r="H1264">
            <v>36373</v>
          </cell>
          <cell r="Z1264">
            <v>36251</v>
          </cell>
          <cell r="AO1264" t="str">
            <v>양호</v>
          </cell>
        </row>
        <row r="1265">
          <cell r="H1265">
            <v>36373</v>
          </cell>
          <cell r="Z1265" t="str">
            <v>-</v>
          </cell>
          <cell r="AO1265" t="str">
            <v>양호</v>
          </cell>
        </row>
        <row r="1266">
          <cell r="H1266">
            <v>36373</v>
          </cell>
          <cell r="Z1266" t="str">
            <v>-</v>
          </cell>
          <cell r="AO1266" t="str">
            <v>양호</v>
          </cell>
        </row>
        <row r="1267">
          <cell r="H1267">
            <v>36373</v>
          </cell>
          <cell r="Z1267" t="str">
            <v>-</v>
          </cell>
          <cell r="AO1267" t="str">
            <v>양호</v>
          </cell>
        </row>
        <row r="1268">
          <cell r="H1268">
            <v>36373</v>
          </cell>
          <cell r="Z1268" t="str">
            <v>-</v>
          </cell>
          <cell r="AO1268" t="str">
            <v>양호</v>
          </cell>
        </row>
        <row r="1269">
          <cell r="H1269">
            <v>36373</v>
          </cell>
          <cell r="Z1269" t="str">
            <v>-</v>
          </cell>
          <cell r="AO1269" t="str">
            <v>MOTOR SHORT</v>
          </cell>
        </row>
        <row r="1270">
          <cell r="H1270">
            <v>36373</v>
          </cell>
          <cell r="Z1270">
            <v>35843</v>
          </cell>
          <cell r="AO1270" t="str">
            <v>MOTOR SHORT</v>
          </cell>
        </row>
        <row r="1271">
          <cell r="H1271">
            <v>36373</v>
          </cell>
          <cell r="Z1271" t="str">
            <v>-</v>
          </cell>
          <cell r="AO1271" t="str">
            <v>MOTOR SHORT</v>
          </cell>
        </row>
        <row r="1272">
          <cell r="H1272">
            <v>36373</v>
          </cell>
          <cell r="Z1272" t="str">
            <v>-</v>
          </cell>
          <cell r="AO1272" t="str">
            <v>MOTOR SHORT</v>
          </cell>
        </row>
        <row r="1273">
          <cell r="H1273">
            <v>36373</v>
          </cell>
          <cell r="Z1273">
            <v>36270</v>
          </cell>
          <cell r="AO1273" t="str">
            <v>MOTOR SHORT</v>
          </cell>
        </row>
        <row r="1274">
          <cell r="H1274">
            <v>36373</v>
          </cell>
          <cell r="Z1274" t="str">
            <v>-</v>
          </cell>
          <cell r="AO1274" t="str">
            <v>MOTOR SHORT</v>
          </cell>
        </row>
        <row r="1275">
          <cell r="H1275">
            <v>36373</v>
          </cell>
          <cell r="Z1275" t="str">
            <v>-</v>
          </cell>
          <cell r="AO1275" t="str">
            <v>MOTOR SHORT</v>
          </cell>
        </row>
        <row r="1276">
          <cell r="H1276">
            <v>36373</v>
          </cell>
          <cell r="Z1276" t="str">
            <v>-</v>
          </cell>
          <cell r="AO1276" t="str">
            <v>MOTOR SHORT</v>
          </cell>
        </row>
        <row r="1277">
          <cell r="H1277">
            <v>36373</v>
          </cell>
          <cell r="Z1277" t="str">
            <v>-</v>
          </cell>
          <cell r="AO1277" t="str">
            <v>MOTOR SHORT</v>
          </cell>
        </row>
        <row r="1278">
          <cell r="H1278">
            <v>36373</v>
          </cell>
          <cell r="Z1278" t="str">
            <v>-</v>
          </cell>
          <cell r="AO1278" t="str">
            <v>MOTOR SHORT</v>
          </cell>
        </row>
        <row r="1279">
          <cell r="H1279">
            <v>36373</v>
          </cell>
          <cell r="Z1279">
            <v>36015</v>
          </cell>
          <cell r="AO1279" t="str">
            <v>양호</v>
          </cell>
        </row>
        <row r="1280">
          <cell r="H1280">
            <v>36373</v>
          </cell>
          <cell r="Z1280" t="str">
            <v>-</v>
          </cell>
          <cell r="AO1280" t="str">
            <v>보증초과</v>
          </cell>
        </row>
        <row r="1281">
          <cell r="H1281">
            <v>36373</v>
          </cell>
          <cell r="Z1281" t="str">
            <v>-</v>
          </cell>
          <cell r="AO1281" t="str">
            <v>양호</v>
          </cell>
        </row>
        <row r="1282">
          <cell r="H1282">
            <v>36373</v>
          </cell>
          <cell r="Z1282" t="str">
            <v>-</v>
          </cell>
          <cell r="AO1282" t="str">
            <v>TUBE DAMAGE LEAK</v>
          </cell>
        </row>
        <row r="1283">
          <cell r="H1283">
            <v>36373</v>
          </cell>
          <cell r="Z1283" t="str">
            <v>-</v>
          </cell>
          <cell r="AO1283" t="str">
            <v>양호</v>
          </cell>
        </row>
        <row r="1284">
          <cell r="H1284">
            <v>36373</v>
          </cell>
          <cell r="Z1284" t="str">
            <v>-</v>
          </cell>
          <cell r="AO1284" t="str">
            <v>양호</v>
          </cell>
        </row>
        <row r="1285">
          <cell r="H1285">
            <v>36373</v>
          </cell>
          <cell r="Z1285" t="str">
            <v>-</v>
          </cell>
          <cell r="AO1285" t="str">
            <v>MOTOR SHORT</v>
          </cell>
        </row>
        <row r="1286">
          <cell r="H1286">
            <v>36373</v>
          </cell>
          <cell r="Z1286">
            <v>35921</v>
          </cell>
          <cell r="AO1286" t="str">
            <v>양호</v>
          </cell>
        </row>
        <row r="1287">
          <cell r="H1287">
            <v>36373</v>
          </cell>
          <cell r="Z1287">
            <v>36211</v>
          </cell>
          <cell r="AO1287" t="str">
            <v>MOTOR SHORT</v>
          </cell>
        </row>
        <row r="1288">
          <cell r="H1288">
            <v>36373</v>
          </cell>
          <cell r="Z1288">
            <v>36193</v>
          </cell>
          <cell r="AO1288" t="str">
            <v>양호</v>
          </cell>
        </row>
        <row r="1289">
          <cell r="H1289">
            <v>36373</v>
          </cell>
          <cell r="Z1289" t="str">
            <v>-</v>
          </cell>
          <cell r="AO1289" t="str">
            <v>MOTOR SHORT</v>
          </cell>
        </row>
        <row r="1290">
          <cell r="H1290">
            <v>36373</v>
          </cell>
          <cell r="Z1290" t="str">
            <v>-</v>
          </cell>
          <cell r="AO1290" t="str">
            <v>양호</v>
          </cell>
        </row>
        <row r="1291">
          <cell r="H1291">
            <v>36373</v>
          </cell>
          <cell r="Z1291">
            <v>35841</v>
          </cell>
          <cell r="AO1291" t="str">
            <v>MOTOR SHORT</v>
          </cell>
        </row>
        <row r="1292">
          <cell r="H1292">
            <v>36373</v>
          </cell>
          <cell r="Z1292" t="str">
            <v>-</v>
          </cell>
          <cell r="AO1292" t="str">
            <v>MOTOR SHORT</v>
          </cell>
        </row>
        <row r="1293">
          <cell r="H1293">
            <v>36373</v>
          </cell>
          <cell r="Z1293">
            <v>35849</v>
          </cell>
          <cell r="AO1293" t="str">
            <v>VALVE-MODE 유동으로 DOOR 닫힘불량</v>
          </cell>
        </row>
        <row r="1294">
          <cell r="H1294">
            <v>36373</v>
          </cell>
          <cell r="Z1294">
            <v>35849</v>
          </cell>
          <cell r="AO1294" t="str">
            <v>양호</v>
          </cell>
        </row>
        <row r="1295">
          <cell r="H1295">
            <v>36373</v>
          </cell>
          <cell r="Z1295">
            <v>35842</v>
          </cell>
          <cell r="AO1295" t="str">
            <v>VALVE-MODE 유동으로 DOOR 닫힘불량</v>
          </cell>
        </row>
        <row r="1296">
          <cell r="H1296">
            <v>36373</v>
          </cell>
          <cell r="Z1296">
            <v>35732</v>
          </cell>
          <cell r="AO1296" t="str">
            <v>양호</v>
          </cell>
        </row>
        <row r="1297">
          <cell r="H1297">
            <v>36373</v>
          </cell>
          <cell r="Z1297" t="str">
            <v>-</v>
          </cell>
          <cell r="AO1297" t="str">
            <v>양호</v>
          </cell>
        </row>
        <row r="1298">
          <cell r="H1298">
            <v>36373</v>
          </cell>
          <cell r="Z1298">
            <v>36097</v>
          </cell>
          <cell r="AO1298" t="str">
            <v>VALVE-MODE 유동으로 DOOR 닫힘불량</v>
          </cell>
        </row>
        <row r="1299">
          <cell r="H1299">
            <v>36373</v>
          </cell>
          <cell r="Z1299" t="str">
            <v>-</v>
          </cell>
          <cell r="AO1299" t="str">
            <v>WATER VALAE 체결부 LEAK</v>
          </cell>
        </row>
        <row r="1300">
          <cell r="H1300">
            <v>36373</v>
          </cell>
          <cell r="Z1300">
            <v>36035</v>
          </cell>
          <cell r="AO1300" t="str">
            <v>WATER VALAE 체결부 LEAK</v>
          </cell>
        </row>
        <row r="1301">
          <cell r="H1301">
            <v>36373</v>
          </cell>
          <cell r="Z1301">
            <v>35946</v>
          </cell>
          <cell r="AO1301" t="str">
            <v>양호</v>
          </cell>
        </row>
        <row r="1302">
          <cell r="H1302">
            <v>36373</v>
          </cell>
          <cell r="Z1302">
            <v>35682</v>
          </cell>
          <cell r="AO1302" t="str">
            <v>MOTOR 작동불량</v>
          </cell>
        </row>
        <row r="1303">
          <cell r="H1303">
            <v>36373</v>
          </cell>
          <cell r="Z1303" t="str">
            <v>-</v>
          </cell>
          <cell r="AO1303" t="str">
            <v>양호</v>
          </cell>
        </row>
        <row r="1304">
          <cell r="H1304">
            <v>36373</v>
          </cell>
          <cell r="Z1304">
            <v>36078</v>
          </cell>
          <cell r="AO1304" t="str">
            <v>양호</v>
          </cell>
        </row>
        <row r="1305">
          <cell r="H1305">
            <v>36373</v>
          </cell>
          <cell r="Z1305" t="str">
            <v>-</v>
          </cell>
          <cell r="AO1305" t="str">
            <v>HEADER부 간섭으로 인한 DAMAGE LEAK</v>
          </cell>
        </row>
        <row r="1306">
          <cell r="H1306">
            <v>36373</v>
          </cell>
          <cell r="Z1306" t="str">
            <v>-</v>
          </cell>
          <cell r="AO1306" t="str">
            <v>양호</v>
          </cell>
        </row>
        <row r="1307">
          <cell r="H1307">
            <v>36373</v>
          </cell>
          <cell r="Z1307" t="str">
            <v>-</v>
          </cell>
          <cell r="AO1307" t="str">
            <v>HEADER부 간섭으로 인한 DAMAGE LEAK</v>
          </cell>
        </row>
        <row r="1308">
          <cell r="H1308">
            <v>36373</v>
          </cell>
          <cell r="Z1308" t="str">
            <v>-</v>
          </cell>
          <cell r="AO1308" t="str">
            <v>양호</v>
          </cell>
        </row>
        <row r="1309">
          <cell r="H1309">
            <v>36373</v>
          </cell>
          <cell r="Z1309">
            <v>35603</v>
          </cell>
          <cell r="AO1309" t="str">
            <v>양호</v>
          </cell>
        </row>
        <row r="1310">
          <cell r="H1310">
            <v>36373</v>
          </cell>
          <cell r="Z1310" t="str">
            <v>-</v>
          </cell>
          <cell r="AO1310" t="str">
            <v>양호</v>
          </cell>
        </row>
        <row r="1311">
          <cell r="H1311">
            <v>36373</v>
          </cell>
          <cell r="Z1311" t="str">
            <v>-</v>
          </cell>
          <cell r="AO1311" t="str">
            <v>양호</v>
          </cell>
        </row>
        <row r="1312">
          <cell r="H1312">
            <v>36373</v>
          </cell>
          <cell r="Z1312">
            <v>35614</v>
          </cell>
          <cell r="AO1312" t="str">
            <v>양호</v>
          </cell>
        </row>
        <row r="1313">
          <cell r="H1313">
            <v>36373</v>
          </cell>
          <cell r="Z1313" t="str">
            <v>-</v>
          </cell>
          <cell r="AO1313" t="str">
            <v>HEADER부 간섭으로 인한 DAMAGE LEAK</v>
          </cell>
        </row>
        <row r="1314">
          <cell r="H1314">
            <v>36373</v>
          </cell>
          <cell r="Z1314" t="str">
            <v>-</v>
          </cell>
          <cell r="AO1314" t="str">
            <v>FITTING-OUT BRAZING부 꺽임 LEAK</v>
          </cell>
        </row>
        <row r="1315">
          <cell r="H1315">
            <v>36373</v>
          </cell>
          <cell r="Z1315">
            <v>35858</v>
          </cell>
          <cell r="AO1315" t="str">
            <v>FITTING-OUT BRAZING부 꺽임 LEAK</v>
          </cell>
        </row>
        <row r="1316">
          <cell r="H1316">
            <v>36373</v>
          </cell>
          <cell r="Z1316">
            <v>36020</v>
          </cell>
          <cell r="AO1316" t="str">
            <v>FITTING-OUT BRAZING부 꺽임 LEAK</v>
          </cell>
        </row>
        <row r="1317">
          <cell r="H1317">
            <v>36373</v>
          </cell>
          <cell r="Z1317" t="str">
            <v>-</v>
          </cell>
          <cell r="AO1317" t="str">
            <v>양호</v>
          </cell>
        </row>
        <row r="1318">
          <cell r="H1318">
            <v>36373</v>
          </cell>
          <cell r="Z1318" t="str">
            <v>-</v>
          </cell>
          <cell r="AO1318" t="str">
            <v>양호</v>
          </cell>
        </row>
        <row r="1319">
          <cell r="H1319">
            <v>36373</v>
          </cell>
          <cell r="Z1319" t="str">
            <v>-</v>
          </cell>
          <cell r="AO1319" t="str">
            <v>FITTING-OUT BRAZING부 꺽임 LEAK</v>
          </cell>
        </row>
        <row r="1320">
          <cell r="H1320">
            <v>36373</v>
          </cell>
          <cell r="Z1320">
            <v>35858</v>
          </cell>
          <cell r="AO1320" t="str">
            <v>TUBE PIN HOLE LEAK</v>
          </cell>
        </row>
        <row r="1321">
          <cell r="H1321">
            <v>36373</v>
          </cell>
          <cell r="Z1321">
            <v>35945</v>
          </cell>
          <cell r="AO1321" t="str">
            <v>양호</v>
          </cell>
        </row>
        <row r="1322">
          <cell r="H1322">
            <v>36373</v>
          </cell>
          <cell r="Z1322">
            <v>35594</v>
          </cell>
          <cell r="AO1322" t="str">
            <v>양호</v>
          </cell>
        </row>
        <row r="1323">
          <cell r="H1323">
            <v>36373</v>
          </cell>
          <cell r="Z1323">
            <v>35663</v>
          </cell>
          <cell r="AO1323" t="str">
            <v>양호</v>
          </cell>
        </row>
        <row r="1324">
          <cell r="H1324">
            <v>36373</v>
          </cell>
          <cell r="Z1324">
            <v>35413</v>
          </cell>
          <cell r="AO1324" t="str">
            <v>U1 불량</v>
          </cell>
        </row>
        <row r="1325">
          <cell r="H1325">
            <v>36373</v>
          </cell>
          <cell r="Z1325">
            <v>36113</v>
          </cell>
          <cell r="AO1325" t="str">
            <v>양호</v>
          </cell>
        </row>
        <row r="1326">
          <cell r="H1326">
            <v>36373</v>
          </cell>
          <cell r="Z1326">
            <v>35748</v>
          </cell>
          <cell r="AO1326" t="str">
            <v>RELAY 접점불량</v>
          </cell>
        </row>
        <row r="1327">
          <cell r="H1327">
            <v>36373</v>
          </cell>
          <cell r="Z1327" t="str">
            <v>-</v>
          </cell>
          <cell r="AO1327" t="str">
            <v>양호</v>
          </cell>
        </row>
        <row r="1328">
          <cell r="H1328">
            <v>36373</v>
          </cell>
          <cell r="Z1328">
            <v>35753</v>
          </cell>
          <cell r="AO1328" t="str">
            <v>Q5 OPEN</v>
          </cell>
        </row>
        <row r="1329">
          <cell r="H1329">
            <v>36373</v>
          </cell>
          <cell r="Z1329">
            <v>35923</v>
          </cell>
          <cell r="AO1329" t="str">
            <v>U1 불량</v>
          </cell>
        </row>
        <row r="1330">
          <cell r="H1330">
            <v>36373</v>
          </cell>
          <cell r="Z1330">
            <v>35174</v>
          </cell>
          <cell r="AO1330" t="str">
            <v>양호</v>
          </cell>
        </row>
        <row r="1331">
          <cell r="H1331">
            <v>36373</v>
          </cell>
          <cell r="Z1331" t="str">
            <v>-</v>
          </cell>
          <cell r="AO1331" t="str">
            <v>U1 불량</v>
          </cell>
        </row>
        <row r="1332">
          <cell r="H1332">
            <v>36373</v>
          </cell>
          <cell r="Z1332">
            <v>35010</v>
          </cell>
          <cell r="AO1332" t="str">
            <v>RELAY OPEN</v>
          </cell>
        </row>
        <row r="1333">
          <cell r="H1333">
            <v>36373</v>
          </cell>
          <cell r="Z1333">
            <v>35697</v>
          </cell>
          <cell r="AO1333" t="str">
            <v>Q5 OPEN</v>
          </cell>
        </row>
        <row r="1334">
          <cell r="H1334">
            <v>36373</v>
          </cell>
          <cell r="Z1334">
            <v>35832</v>
          </cell>
          <cell r="AO1334" t="str">
            <v>U1 SOLDER 냉납</v>
          </cell>
        </row>
        <row r="1335">
          <cell r="H1335">
            <v>36373</v>
          </cell>
          <cell r="Z1335">
            <v>35860</v>
          </cell>
          <cell r="AO1335" t="str">
            <v>U1 냉납</v>
          </cell>
        </row>
        <row r="1336">
          <cell r="H1336">
            <v>36373</v>
          </cell>
          <cell r="Z1336">
            <v>35516</v>
          </cell>
          <cell r="AO1336" t="str">
            <v>PCB 소손</v>
          </cell>
        </row>
        <row r="1337">
          <cell r="H1337">
            <v>36373</v>
          </cell>
          <cell r="Z1337">
            <v>34405</v>
          </cell>
          <cell r="AO1337" t="str">
            <v>양호</v>
          </cell>
        </row>
        <row r="1338">
          <cell r="H1338">
            <v>36373</v>
          </cell>
          <cell r="Z1338">
            <v>35590</v>
          </cell>
          <cell r="AO1338" t="str">
            <v>양호</v>
          </cell>
        </row>
        <row r="1339">
          <cell r="H1339">
            <v>36373</v>
          </cell>
          <cell r="Z1339">
            <v>35773</v>
          </cell>
          <cell r="AO1339" t="str">
            <v>RELAY 접점불량</v>
          </cell>
        </row>
        <row r="1340">
          <cell r="H1340">
            <v>36373</v>
          </cell>
          <cell r="Z1340">
            <v>35696</v>
          </cell>
          <cell r="AO1340" t="str">
            <v>RELAY 접점불량</v>
          </cell>
        </row>
        <row r="1341">
          <cell r="H1341">
            <v>36373</v>
          </cell>
          <cell r="Z1341" t="str">
            <v>-</v>
          </cell>
          <cell r="AO1341" t="str">
            <v>양호</v>
          </cell>
        </row>
        <row r="1342">
          <cell r="H1342">
            <v>36373</v>
          </cell>
          <cell r="Z1342">
            <v>35707</v>
          </cell>
          <cell r="AO1342" t="str">
            <v>RELAY 접점불량</v>
          </cell>
        </row>
        <row r="1343">
          <cell r="H1343">
            <v>36373</v>
          </cell>
          <cell r="Z1343">
            <v>35711</v>
          </cell>
          <cell r="AO1343" t="str">
            <v>RELAY 접점불량</v>
          </cell>
        </row>
        <row r="1344">
          <cell r="H1344">
            <v>36373</v>
          </cell>
          <cell r="Z1344">
            <v>35730</v>
          </cell>
          <cell r="AO1344" t="str">
            <v>Q5 OPEN</v>
          </cell>
        </row>
        <row r="1345">
          <cell r="H1345">
            <v>36373</v>
          </cell>
          <cell r="Z1345">
            <v>36161</v>
          </cell>
          <cell r="AO1345" t="str">
            <v>오일 유입</v>
          </cell>
        </row>
        <row r="1346">
          <cell r="H1346">
            <v>36373</v>
          </cell>
          <cell r="Z1346" t="str">
            <v>-</v>
          </cell>
          <cell r="AO1346" t="str">
            <v>TANK-INLET BOLT 관통 LEAK</v>
          </cell>
        </row>
        <row r="1347">
          <cell r="H1347">
            <v>36373</v>
          </cell>
          <cell r="Z1347" t="str">
            <v>-</v>
          </cell>
          <cell r="AO1347" t="str">
            <v>TOC 나사산 마모</v>
          </cell>
        </row>
        <row r="1348">
          <cell r="H1348">
            <v>36373</v>
          </cell>
          <cell r="Z1348" t="str">
            <v>-</v>
          </cell>
          <cell r="AO1348" t="str">
            <v>CLINCH부 LEAK</v>
          </cell>
        </row>
        <row r="1349">
          <cell r="H1349">
            <v>36373</v>
          </cell>
          <cell r="Z1349" t="str">
            <v>-</v>
          </cell>
          <cell r="AO1349" t="str">
            <v>양호</v>
          </cell>
        </row>
        <row r="1350">
          <cell r="H1350">
            <v>36373</v>
          </cell>
          <cell r="Z1350">
            <v>35977</v>
          </cell>
          <cell r="AO1350" t="str">
            <v>CLINCH부 LEAK</v>
          </cell>
        </row>
        <row r="1351">
          <cell r="H1351">
            <v>36373</v>
          </cell>
          <cell r="Z1351">
            <v>35977</v>
          </cell>
          <cell r="AO1351" t="str">
            <v>CLINCH부 LEAK</v>
          </cell>
        </row>
        <row r="1352">
          <cell r="H1352">
            <v>36373</v>
          </cell>
          <cell r="Z1352">
            <v>36069</v>
          </cell>
          <cell r="AO1352" t="str">
            <v>TOC 나사산 마모</v>
          </cell>
        </row>
        <row r="1353">
          <cell r="H1353">
            <v>36373</v>
          </cell>
          <cell r="Z1353">
            <v>36220</v>
          </cell>
          <cell r="AO1353" t="str">
            <v>양호</v>
          </cell>
        </row>
        <row r="1354">
          <cell r="H1354">
            <v>36373</v>
          </cell>
          <cell r="Z1354" t="str">
            <v>-</v>
          </cell>
          <cell r="AO1354" t="str">
            <v>OVER FLOW 파손</v>
          </cell>
        </row>
        <row r="1355">
          <cell r="H1355">
            <v>36373</v>
          </cell>
          <cell r="Z1355">
            <v>36281</v>
          </cell>
          <cell r="AO1355" t="str">
            <v>양호</v>
          </cell>
        </row>
        <row r="1356">
          <cell r="H1356">
            <v>36373</v>
          </cell>
          <cell r="Z1356">
            <v>36192</v>
          </cell>
          <cell r="AO1356" t="str">
            <v>TANK-INLET BOLT 관통 LEAK</v>
          </cell>
        </row>
        <row r="1357">
          <cell r="H1357">
            <v>36373</v>
          </cell>
          <cell r="Z1357">
            <v>35827</v>
          </cell>
          <cell r="AO1357" t="str">
            <v>TOC 나사산 마모</v>
          </cell>
        </row>
        <row r="1358">
          <cell r="H1358">
            <v>36373</v>
          </cell>
          <cell r="Z1358" t="str">
            <v>-</v>
          </cell>
          <cell r="AO1358" t="str">
            <v>HDR TO TUBE LEAK</v>
          </cell>
        </row>
        <row r="1359">
          <cell r="H1359">
            <v>36373</v>
          </cell>
          <cell r="Z1359">
            <v>35855</v>
          </cell>
          <cell r="AO1359" t="str">
            <v>양호</v>
          </cell>
        </row>
        <row r="1360">
          <cell r="H1360">
            <v>36373</v>
          </cell>
          <cell r="Z1360">
            <v>36192</v>
          </cell>
          <cell r="AO1360" t="str">
            <v>양호</v>
          </cell>
        </row>
        <row r="1361">
          <cell r="H1361">
            <v>36373</v>
          </cell>
          <cell r="Z1361">
            <v>36251</v>
          </cell>
          <cell r="AO1361" t="str">
            <v>HDR TO TUBE LEAK</v>
          </cell>
        </row>
        <row r="1362">
          <cell r="H1362">
            <v>36373</v>
          </cell>
          <cell r="Z1362" t="str">
            <v>-</v>
          </cell>
          <cell r="AO1362" t="str">
            <v>양호</v>
          </cell>
        </row>
        <row r="1363">
          <cell r="H1363">
            <v>36373</v>
          </cell>
          <cell r="Z1363" t="str">
            <v>-</v>
          </cell>
          <cell r="AO1363" t="str">
            <v>HDR TO TUBE LEAK</v>
          </cell>
        </row>
        <row r="1364">
          <cell r="H1364">
            <v>36373</v>
          </cell>
          <cell r="Z1364">
            <v>35886</v>
          </cell>
          <cell r="AO1364" t="str">
            <v>양호</v>
          </cell>
        </row>
        <row r="1365">
          <cell r="H1365">
            <v>36373</v>
          </cell>
          <cell r="Z1365">
            <v>36161</v>
          </cell>
          <cell r="AO1365" t="str">
            <v>양호</v>
          </cell>
        </row>
        <row r="1366">
          <cell r="H1366">
            <v>36373</v>
          </cell>
          <cell r="Z1366" t="str">
            <v>-</v>
          </cell>
          <cell r="AO1366" t="str">
            <v>CORE DAMAGE</v>
          </cell>
        </row>
        <row r="1367">
          <cell r="H1367">
            <v>36373</v>
          </cell>
          <cell r="Z1367" t="str">
            <v>-</v>
          </cell>
          <cell r="AO1367" t="str">
            <v>양호</v>
          </cell>
        </row>
        <row r="1368">
          <cell r="H1368">
            <v>36373</v>
          </cell>
          <cell r="Z1368" t="str">
            <v>-</v>
          </cell>
          <cell r="AO1368" t="str">
            <v>CORE DAMAGE</v>
          </cell>
        </row>
        <row r="1369">
          <cell r="H1369">
            <v>36373</v>
          </cell>
          <cell r="Z1369" t="str">
            <v>-</v>
          </cell>
          <cell r="AO1369" t="str">
            <v>FITTING CRACK LEAK</v>
          </cell>
        </row>
        <row r="1370">
          <cell r="H1370">
            <v>36373</v>
          </cell>
          <cell r="Z1370">
            <v>35947</v>
          </cell>
          <cell r="AO1370" t="str">
            <v>양호</v>
          </cell>
        </row>
        <row r="1371">
          <cell r="H1371">
            <v>36373</v>
          </cell>
          <cell r="Z1371" t="str">
            <v>-</v>
          </cell>
          <cell r="AO1371" t="str">
            <v>양호</v>
          </cell>
        </row>
        <row r="1372">
          <cell r="H1372">
            <v>36373</v>
          </cell>
          <cell r="Z1372">
            <v>35916</v>
          </cell>
          <cell r="AO1372" t="str">
            <v>양호</v>
          </cell>
        </row>
        <row r="1373">
          <cell r="H1373">
            <v>36373</v>
          </cell>
          <cell r="Z1373">
            <v>35916</v>
          </cell>
          <cell r="AO1373" t="str">
            <v>양호</v>
          </cell>
        </row>
        <row r="1374">
          <cell r="H1374">
            <v>36373</v>
          </cell>
          <cell r="Z1374">
            <v>36008</v>
          </cell>
          <cell r="AO1374" t="str">
            <v>양호</v>
          </cell>
        </row>
        <row r="1375">
          <cell r="H1375">
            <v>36373</v>
          </cell>
          <cell r="Z1375" t="str">
            <v>-</v>
          </cell>
          <cell r="AO1375" t="str">
            <v>양호</v>
          </cell>
        </row>
        <row r="1376">
          <cell r="H1376">
            <v>36373</v>
          </cell>
          <cell r="Z1376" t="str">
            <v>-</v>
          </cell>
          <cell r="AO1376" t="str">
            <v>양호</v>
          </cell>
        </row>
        <row r="1377">
          <cell r="H1377">
            <v>36373</v>
          </cell>
          <cell r="Z1377" t="str">
            <v>-</v>
          </cell>
          <cell r="AO1377" t="str">
            <v>양호</v>
          </cell>
        </row>
        <row r="1378">
          <cell r="H1378">
            <v>36373</v>
          </cell>
          <cell r="Z1378">
            <v>36220</v>
          </cell>
          <cell r="AO1378" t="str">
            <v>MOTOR 이음</v>
          </cell>
        </row>
        <row r="1379">
          <cell r="H1379">
            <v>36373</v>
          </cell>
          <cell r="Z1379" t="str">
            <v>-</v>
          </cell>
          <cell r="AO1379" t="str">
            <v>양호</v>
          </cell>
        </row>
        <row r="1380">
          <cell r="H1380">
            <v>36373</v>
          </cell>
          <cell r="Z1380" t="str">
            <v>-</v>
          </cell>
          <cell r="AO1380" t="str">
            <v>RESISTOR TERMINAL 부식</v>
          </cell>
        </row>
        <row r="1381">
          <cell r="H1381">
            <v>36373</v>
          </cell>
          <cell r="Z1381" t="str">
            <v>-</v>
          </cell>
          <cell r="AO1381" t="str">
            <v>양호</v>
          </cell>
        </row>
        <row r="1382">
          <cell r="H1382">
            <v>36373</v>
          </cell>
          <cell r="Z1382">
            <v>36220</v>
          </cell>
          <cell r="AO1382" t="str">
            <v>양호</v>
          </cell>
        </row>
        <row r="1383">
          <cell r="H1383">
            <v>36373</v>
          </cell>
          <cell r="Z1383">
            <v>35977</v>
          </cell>
          <cell r="AO1383" t="str">
            <v>MOTOR 작동불량</v>
          </cell>
        </row>
        <row r="1384">
          <cell r="H1384">
            <v>36373</v>
          </cell>
          <cell r="Z1384">
            <v>36100</v>
          </cell>
          <cell r="AO1384" t="str">
            <v>양호</v>
          </cell>
        </row>
        <row r="1385">
          <cell r="H1385">
            <v>36373</v>
          </cell>
          <cell r="Z1385">
            <v>35796</v>
          </cell>
          <cell r="AO1385" t="str">
            <v>양호</v>
          </cell>
        </row>
        <row r="1386">
          <cell r="H1386">
            <v>36373</v>
          </cell>
          <cell r="Z1386">
            <v>36100</v>
          </cell>
          <cell r="AO1386" t="str">
            <v>FAN 파손</v>
          </cell>
        </row>
        <row r="1387">
          <cell r="H1387">
            <v>36373</v>
          </cell>
          <cell r="Z1387">
            <v>36130</v>
          </cell>
          <cell r="AO1387" t="str">
            <v>TERMINAL 부식</v>
          </cell>
        </row>
        <row r="1388">
          <cell r="H1388">
            <v>36373</v>
          </cell>
          <cell r="Z1388">
            <v>35977</v>
          </cell>
          <cell r="AO1388" t="str">
            <v>FUSE OPEN</v>
          </cell>
        </row>
        <row r="1389">
          <cell r="H1389">
            <v>36373</v>
          </cell>
          <cell r="Z1389">
            <v>35886</v>
          </cell>
          <cell r="AO1389" t="str">
            <v>TERMINAL 부식</v>
          </cell>
        </row>
        <row r="1390">
          <cell r="H1390">
            <v>36373</v>
          </cell>
          <cell r="Z1390">
            <v>36220</v>
          </cell>
          <cell r="AO1390" t="str">
            <v>FUSE OPEN</v>
          </cell>
        </row>
        <row r="1391">
          <cell r="H1391">
            <v>36373</v>
          </cell>
          <cell r="Z1391">
            <v>36039</v>
          </cell>
          <cell r="AO1391" t="str">
            <v>양호</v>
          </cell>
        </row>
        <row r="1392">
          <cell r="H1392">
            <v>36373</v>
          </cell>
          <cell r="Z1392">
            <v>36251</v>
          </cell>
          <cell r="AO1392" t="str">
            <v>양호</v>
          </cell>
        </row>
        <row r="1393">
          <cell r="H1393">
            <v>36373</v>
          </cell>
          <cell r="Z1393">
            <v>36100</v>
          </cell>
          <cell r="AO1393" t="str">
            <v>양호</v>
          </cell>
        </row>
        <row r="1394">
          <cell r="H1394">
            <v>36373</v>
          </cell>
          <cell r="Z1394">
            <v>36220</v>
          </cell>
          <cell r="AO1394" t="str">
            <v>양호</v>
          </cell>
        </row>
        <row r="1395">
          <cell r="H1395">
            <v>36373</v>
          </cell>
          <cell r="Z1395" t="str">
            <v>-</v>
          </cell>
          <cell r="AO1395" t="str">
            <v>양호</v>
          </cell>
        </row>
        <row r="1396">
          <cell r="H1396">
            <v>36373</v>
          </cell>
          <cell r="Z1396">
            <v>36008</v>
          </cell>
          <cell r="AO1396" t="str">
            <v>양호</v>
          </cell>
        </row>
        <row r="1397">
          <cell r="H1397">
            <v>36373</v>
          </cell>
          <cell r="Z1397">
            <v>35855</v>
          </cell>
          <cell r="AO1397" t="str">
            <v>양호</v>
          </cell>
        </row>
        <row r="1398">
          <cell r="H1398">
            <v>36373</v>
          </cell>
          <cell r="Z1398">
            <v>35916</v>
          </cell>
          <cell r="AO1398" t="str">
            <v>양호</v>
          </cell>
        </row>
        <row r="1399">
          <cell r="H1399">
            <v>36373</v>
          </cell>
          <cell r="Z1399">
            <v>35916</v>
          </cell>
          <cell r="AO1399" t="str">
            <v>양호</v>
          </cell>
        </row>
        <row r="1400">
          <cell r="H1400">
            <v>36373</v>
          </cell>
          <cell r="Z1400">
            <v>35886</v>
          </cell>
          <cell r="AO1400" t="str">
            <v>양호</v>
          </cell>
        </row>
        <row r="1401">
          <cell r="H1401">
            <v>36373</v>
          </cell>
          <cell r="Z1401" t="str">
            <v>-</v>
          </cell>
          <cell r="AO1401" t="str">
            <v>양호</v>
          </cell>
        </row>
        <row r="1402">
          <cell r="H1402">
            <v>36373</v>
          </cell>
          <cell r="Z1402" t="str">
            <v>-</v>
          </cell>
          <cell r="AO1402" t="str">
            <v>양호</v>
          </cell>
        </row>
        <row r="1403">
          <cell r="H1403">
            <v>36373</v>
          </cell>
          <cell r="Z1403" t="str">
            <v>-</v>
          </cell>
          <cell r="AO1403" t="str">
            <v>TXV 막힘-R/D 건습제</v>
          </cell>
        </row>
        <row r="1404">
          <cell r="H1404">
            <v>36373</v>
          </cell>
          <cell r="Z1404" t="str">
            <v>-</v>
          </cell>
          <cell r="AO1404" t="str">
            <v>양호</v>
          </cell>
        </row>
        <row r="1405">
          <cell r="H1405">
            <v>36373</v>
          </cell>
          <cell r="Z1405" t="str">
            <v>-</v>
          </cell>
          <cell r="AO1405" t="str">
            <v>TXV 막힘-R/D 건습제</v>
          </cell>
        </row>
        <row r="1406">
          <cell r="H1406">
            <v>36373</v>
          </cell>
          <cell r="Z1406" t="str">
            <v>-</v>
          </cell>
          <cell r="AO1406" t="str">
            <v>양호</v>
          </cell>
        </row>
        <row r="1407">
          <cell r="H1407">
            <v>36373</v>
          </cell>
          <cell r="Z1407" t="str">
            <v>-</v>
          </cell>
          <cell r="AO1407" t="str">
            <v>양호</v>
          </cell>
        </row>
        <row r="1408">
          <cell r="H1408">
            <v>36373</v>
          </cell>
          <cell r="Z1408">
            <v>35947</v>
          </cell>
          <cell r="AO1408" t="str">
            <v>양호</v>
          </cell>
        </row>
        <row r="1409">
          <cell r="H1409">
            <v>36373</v>
          </cell>
          <cell r="Z1409" t="str">
            <v>-</v>
          </cell>
          <cell r="AO1409" t="str">
            <v>양호</v>
          </cell>
        </row>
        <row r="1410">
          <cell r="H1410">
            <v>36373</v>
          </cell>
          <cell r="Z1410">
            <v>36008</v>
          </cell>
          <cell r="AO1410" t="str">
            <v>양호</v>
          </cell>
        </row>
        <row r="1411">
          <cell r="H1411">
            <v>36373</v>
          </cell>
          <cell r="Z1411" t="str">
            <v>-</v>
          </cell>
          <cell r="AO1411" t="str">
            <v>양호</v>
          </cell>
        </row>
        <row r="1412">
          <cell r="H1412">
            <v>36373</v>
          </cell>
          <cell r="Z1412">
            <v>36069</v>
          </cell>
          <cell r="AO1412" t="str">
            <v>TXV 막힘-R/D 건습제</v>
          </cell>
        </row>
        <row r="1413">
          <cell r="H1413">
            <v>36373</v>
          </cell>
          <cell r="Z1413" t="str">
            <v>-</v>
          </cell>
          <cell r="AO1413" t="str">
            <v>양호</v>
          </cell>
        </row>
        <row r="1414">
          <cell r="H1414">
            <v>36373</v>
          </cell>
          <cell r="Z1414">
            <v>36039</v>
          </cell>
          <cell r="AO1414" t="str">
            <v>양호</v>
          </cell>
        </row>
        <row r="1415">
          <cell r="H1415">
            <v>36373</v>
          </cell>
          <cell r="Z1415" t="str">
            <v>-</v>
          </cell>
          <cell r="AO1415" t="str">
            <v>양호</v>
          </cell>
        </row>
        <row r="1416">
          <cell r="H1416">
            <v>36373</v>
          </cell>
          <cell r="Z1416">
            <v>36069</v>
          </cell>
          <cell r="AO1416" t="str">
            <v>양호</v>
          </cell>
        </row>
        <row r="1417">
          <cell r="H1417">
            <v>36373</v>
          </cell>
          <cell r="Z1417">
            <v>35855</v>
          </cell>
          <cell r="AO1417" t="str">
            <v>양호</v>
          </cell>
        </row>
        <row r="1418">
          <cell r="H1418">
            <v>36373</v>
          </cell>
          <cell r="Z1418">
            <v>36130</v>
          </cell>
          <cell r="AO1418" t="str">
            <v>TXV 막힘-R/D 건습제</v>
          </cell>
        </row>
        <row r="1419">
          <cell r="H1419">
            <v>36373</v>
          </cell>
          <cell r="Z1419" t="str">
            <v>-</v>
          </cell>
          <cell r="AO1419" t="str">
            <v>양호</v>
          </cell>
        </row>
        <row r="1420">
          <cell r="H1420">
            <v>36373</v>
          </cell>
          <cell r="Z1420">
            <v>36069</v>
          </cell>
          <cell r="AO1420" t="str">
            <v>양호</v>
          </cell>
        </row>
        <row r="1421">
          <cell r="H1421">
            <v>36373</v>
          </cell>
          <cell r="Z1421" t="str">
            <v>-</v>
          </cell>
          <cell r="AO1421" t="str">
            <v>양호</v>
          </cell>
        </row>
        <row r="1422">
          <cell r="H1422">
            <v>36373</v>
          </cell>
          <cell r="Z1422">
            <v>35886</v>
          </cell>
          <cell r="AO1422" t="str">
            <v>양호</v>
          </cell>
        </row>
        <row r="1423">
          <cell r="H1423">
            <v>36373</v>
          </cell>
          <cell r="Z1423">
            <v>35977</v>
          </cell>
          <cell r="AO1423" t="str">
            <v>양호</v>
          </cell>
        </row>
        <row r="1424">
          <cell r="H1424">
            <v>36373</v>
          </cell>
          <cell r="Z1424" t="str">
            <v>-</v>
          </cell>
          <cell r="AO1424" t="str">
            <v>양호</v>
          </cell>
        </row>
        <row r="1425">
          <cell r="H1425">
            <v>36373</v>
          </cell>
          <cell r="Z1425">
            <v>35855</v>
          </cell>
          <cell r="AO1425" t="str">
            <v>양호</v>
          </cell>
        </row>
        <row r="1426">
          <cell r="H1426">
            <v>36373</v>
          </cell>
          <cell r="Z1426">
            <v>35886</v>
          </cell>
          <cell r="AO1426" t="str">
            <v>양호</v>
          </cell>
        </row>
        <row r="1427">
          <cell r="H1427">
            <v>36373</v>
          </cell>
          <cell r="Z1427">
            <v>36192</v>
          </cell>
          <cell r="AO1427" t="str">
            <v>양호</v>
          </cell>
        </row>
        <row r="1428">
          <cell r="H1428">
            <v>36373</v>
          </cell>
          <cell r="Z1428" t="str">
            <v>-</v>
          </cell>
          <cell r="AO1428" t="str">
            <v>양호</v>
          </cell>
        </row>
        <row r="1429">
          <cell r="H1429">
            <v>36373</v>
          </cell>
          <cell r="Z1429">
            <v>35947</v>
          </cell>
          <cell r="AO1429" t="str">
            <v>양호</v>
          </cell>
        </row>
        <row r="1430">
          <cell r="H1430">
            <v>36373</v>
          </cell>
          <cell r="Z1430">
            <v>36342</v>
          </cell>
          <cell r="AO1430" t="str">
            <v>양호</v>
          </cell>
        </row>
        <row r="1431">
          <cell r="H1431">
            <v>36373</v>
          </cell>
          <cell r="Z1431">
            <v>35916</v>
          </cell>
          <cell r="AO1431" t="str">
            <v>양호</v>
          </cell>
        </row>
        <row r="1432">
          <cell r="H1432">
            <v>36373</v>
          </cell>
          <cell r="Z1432" t="str">
            <v>-</v>
          </cell>
          <cell r="AO1432" t="str">
            <v>양호</v>
          </cell>
        </row>
        <row r="1433">
          <cell r="H1433">
            <v>36373</v>
          </cell>
          <cell r="Z1433">
            <v>36161</v>
          </cell>
          <cell r="AO1433" t="str">
            <v>양호</v>
          </cell>
        </row>
        <row r="1434">
          <cell r="H1434">
            <v>36404</v>
          </cell>
          <cell r="Z1434">
            <v>36124</v>
          </cell>
          <cell r="AO1434" t="str">
            <v>엔진오일 혼입</v>
          </cell>
        </row>
        <row r="1435">
          <cell r="H1435">
            <v>36404</v>
          </cell>
          <cell r="Z1435">
            <v>35847</v>
          </cell>
          <cell r="AO1435" t="str">
            <v>TUBE 찍힘 LEAK</v>
          </cell>
        </row>
        <row r="1436">
          <cell r="H1436">
            <v>36404</v>
          </cell>
          <cell r="Z1436" t="str">
            <v>-</v>
          </cell>
          <cell r="AO1436" t="str">
            <v>TUBE 부식 LEAK</v>
          </cell>
        </row>
        <row r="1437">
          <cell r="H1437">
            <v>36404</v>
          </cell>
          <cell r="Z1437">
            <v>35699</v>
          </cell>
          <cell r="AO1437" t="str">
            <v>양호</v>
          </cell>
        </row>
        <row r="1438">
          <cell r="H1438">
            <v>36404</v>
          </cell>
          <cell r="Z1438">
            <v>35522</v>
          </cell>
          <cell r="AO1438" t="str">
            <v>양호</v>
          </cell>
        </row>
        <row r="1439">
          <cell r="H1439">
            <v>36404</v>
          </cell>
          <cell r="Z1439">
            <v>35819</v>
          </cell>
          <cell r="AO1439" t="str">
            <v>양호</v>
          </cell>
        </row>
        <row r="1440">
          <cell r="H1440">
            <v>36404</v>
          </cell>
          <cell r="Z1440">
            <v>35848</v>
          </cell>
          <cell r="AO1440" t="str">
            <v>양호</v>
          </cell>
        </row>
        <row r="1441">
          <cell r="H1441">
            <v>36404</v>
          </cell>
          <cell r="Z1441">
            <v>35546</v>
          </cell>
          <cell r="AO1441" t="str">
            <v>T.X.V내부 이물질 유입(R/D 건습제 알갱이)</v>
          </cell>
        </row>
        <row r="1442">
          <cell r="H1442">
            <v>36404</v>
          </cell>
          <cell r="Z1442">
            <v>34957</v>
          </cell>
          <cell r="AO1442" t="str">
            <v>양호</v>
          </cell>
        </row>
        <row r="1443">
          <cell r="H1443">
            <v>36404</v>
          </cell>
          <cell r="Z1443">
            <v>35860</v>
          </cell>
          <cell r="AO1443" t="str">
            <v>양호</v>
          </cell>
        </row>
        <row r="1444">
          <cell r="H1444">
            <v>36404</v>
          </cell>
          <cell r="Z1444">
            <v>35829</v>
          </cell>
          <cell r="AO1444" t="str">
            <v>양호</v>
          </cell>
        </row>
        <row r="1445">
          <cell r="H1445">
            <v>36404</v>
          </cell>
          <cell r="Z1445">
            <v>35717</v>
          </cell>
          <cell r="AO1445" t="str">
            <v>양호</v>
          </cell>
        </row>
        <row r="1446">
          <cell r="H1446">
            <v>36404</v>
          </cell>
          <cell r="Z1446" t="str">
            <v>-</v>
          </cell>
          <cell r="AO1446" t="str">
            <v>양호</v>
          </cell>
        </row>
        <row r="1447">
          <cell r="H1447">
            <v>36404</v>
          </cell>
          <cell r="Z1447" t="str">
            <v>-</v>
          </cell>
          <cell r="AO1447" t="str">
            <v>양호</v>
          </cell>
        </row>
        <row r="1448">
          <cell r="H1448">
            <v>36404</v>
          </cell>
          <cell r="Z1448">
            <v>36356</v>
          </cell>
          <cell r="AO1448" t="str">
            <v>양호</v>
          </cell>
        </row>
        <row r="1449">
          <cell r="H1449">
            <v>36404</v>
          </cell>
          <cell r="Z1449" t="str">
            <v>-</v>
          </cell>
          <cell r="AO1449" t="str">
            <v>양호</v>
          </cell>
        </row>
        <row r="1450">
          <cell r="H1450">
            <v>36404</v>
          </cell>
          <cell r="Z1450" t="str">
            <v>-</v>
          </cell>
          <cell r="AO1450" t="str">
            <v>CUP부 LEAK</v>
          </cell>
        </row>
        <row r="1451">
          <cell r="H1451">
            <v>36404</v>
          </cell>
          <cell r="Z1451">
            <v>35886</v>
          </cell>
          <cell r="AO1451" t="str">
            <v>양호</v>
          </cell>
        </row>
        <row r="1452">
          <cell r="H1452">
            <v>36404</v>
          </cell>
          <cell r="Z1452">
            <v>36281</v>
          </cell>
          <cell r="AO1452" t="str">
            <v>양호</v>
          </cell>
        </row>
        <row r="1453">
          <cell r="H1453">
            <v>36404</v>
          </cell>
          <cell r="Z1453">
            <v>35855</v>
          </cell>
          <cell r="AO1453" t="str">
            <v>양호</v>
          </cell>
        </row>
        <row r="1454">
          <cell r="H1454">
            <v>36404</v>
          </cell>
          <cell r="Z1454">
            <v>36281</v>
          </cell>
          <cell r="AO1454" t="str">
            <v>양호</v>
          </cell>
        </row>
        <row r="1455">
          <cell r="H1455">
            <v>36404</v>
          </cell>
          <cell r="Z1455">
            <v>35947</v>
          </cell>
          <cell r="AO1455" t="str">
            <v>양호</v>
          </cell>
        </row>
        <row r="1456">
          <cell r="H1456">
            <v>36404</v>
          </cell>
          <cell r="Z1456" t="str">
            <v>-</v>
          </cell>
          <cell r="AO1456" t="str">
            <v>양호</v>
          </cell>
        </row>
        <row r="1457">
          <cell r="H1457">
            <v>36404</v>
          </cell>
          <cell r="Z1457">
            <v>36251</v>
          </cell>
          <cell r="AO1457" t="str">
            <v>양호</v>
          </cell>
        </row>
        <row r="1458">
          <cell r="H1458">
            <v>36404</v>
          </cell>
          <cell r="Z1458" t="str">
            <v>-</v>
          </cell>
          <cell r="AO1458" t="str">
            <v>양호</v>
          </cell>
        </row>
        <row r="1459">
          <cell r="H1459">
            <v>36404</v>
          </cell>
          <cell r="Z1459">
            <v>35916</v>
          </cell>
          <cell r="AO1459" t="str">
            <v>양호</v>
          </cell>
        </row>
        <row r="1460">
          <cell r="H1460">
            <v>36404</v>
          </cell>
          <cell r="Z1460">
            <v>35704</v>
          </cell>
          <cell r="AO1460" t="str">
            <v>양호</v>
          </cell>
        </row>
        <row r="1461">
          <cell r="H1461">
            <v>36404</v>
          </cell>
          <cell r="Z1461">
            <v>36069</v>
          </cell>
          <cell r="AO1461" t="str">
            <v>양호</v>
          </cell>
        </row>
        <row r="1462">
          <cell r="H1462">
            <v>36404</v>
          </cell>
          <cell r="Z1462" t="str">
            <v>-</v>
          </cell>
          <cell r="AO1462" t="str">
            <v>양호</v>
          </cell>
        </row>
        <row r="1463">
          <cell r="H1463">
            <v>36404</v>
          </cell>
          <cell r="Z1463" t="str">
            <v>-</v>
          </cell>
          <cell r="AO1463" t="str">
            <v>양호</v>
          </cell>
        </row>
        <row r="1464">
          <cell r="H1464">
            <v>36404</v>
          </cell>
          <cell r="Z1464">
            <v>36251</v>
          </cell>
          <cell r="AO1464" t="str">
            <v>양호</v>
          </cell>
        </row>
        <row r="1465">
          <cell r="H1465">
            <v>36404</v>
          </cell>
          <cell r="Z1465" t="str">
            <v>-</v>
          </cell>
          <cell r="AO1465" t="str">
            <v>양호</v>
          </cell>
        </row>
        <row r="1466">
          <cell r="H1466">
            <v>36404</v>
          </cell>
          <cell r="Z1466">
            <v>36281</v>
          </cell>
          <cell r="AO1466" t="str">
            <v>양호</v>
          </cell>
        </row>
        <row r="1467">
          <cell r="H1467">
            <v>36404</v>
          </cell>
          <cell r="Z1467" t="str">
            <v>-</v>
          </cell>
          <cell r="AO1467" t="str">
            <v>ACCUM. &amp; TUBE LEAK</v>
          </cell>
        </row>
        <row r="1468">
          <cell r="H1468">
            <v>36404</v>
          </cell>
          <cell r="Z1468">
            <v>36008</v>
          </cell>
          <cell r="AO1468" t="str">
            <v>양호</v>
          </cell>
        </row>
        <row r="1469">
          <cell r="H1469">
            <v>36404</v>
          </cell>
          <cell r="Z1469" t="str">
            <v>-</v>
          </cell>
          <cell r="AO1469" t="str">
            <v>양호</v>
          </cell>
        </row>
        <row r="1470">
          <cell r="H1470">
            <v>36404</v>
          </cell>
          <cell r="Z1470">
            <v>35886</v>
          </cell>
          <cell r="AO1470" t="str">
            <v>양호</v>
          </cell>
        </row>
        <row r="1471">
          <cell r="H1471">
            <v>36404</v>
          </cell>
          <cell r="Z1471">
            <v>36220</v>
          </cell>
          <cell r="AO1471" t="str">
            <v>양호</v>
          </cell>
        </row>
        <row r="1472">
          <cell r="H1472">
            <v>36404</v>
          </cell>
          <cell r="Z1472">
            <v>35947</v>
          </cell>
          <cell r="AO1472" t="str">
            <v>양호</v>
          </cell>
        </row>
        <row r="1473">
          <cell r="H1473">
            <v>36404</v>
          </cell>
          <cell r="Z1473">
            <v>35916</v>
          </cell>
          <cell r="AO1473" t="str">
            <v>양호</v>
          </cell>
        </row>
        <row r="1474">
          <cell r="H1474">
            <v>36404</v>
          </cell>
          <cell r="Z1474">
            <v>35886</v>
          </cell>
          <cell r="AO1474" t="str">
            <v>양호</v>
          </cell>
        </row>
        <row r="1475">
          <cell r="H1475">
            <v>36404</v>
          </cell>
          <cell r="Z1475">
            <v>35977</v>
          </cell>
          <cell r="AO1475" t="str">
            <v>양호</v>
          </cell>
        </row>
        <row r="1476">
          <cell r="H1476">
            <v>36404</v>
          </cell>
          <cell r="Z1476" t="str">
            <v>-</v>
          </cell>
          <cell r="AO1476" t="str">
            <v>양호</v>
          </cell>
        </row>
        <row r="1477">
          <cell r="H1477">
            <v>36404</v>
          </cell>
          <cell r="Z1477">
            <v>36039</v>
          </cell>
          <cell r="AO1477" t="str">
            <v>양호</v>
          </cell>
        </row>
        <row r="1478">
          <cell r="H1478">
            <v>36404</v>
          </cell>
          <cell r="Z1478">
            <v>36130</v>
          </cell>
          <cell r="AO1478" t="str">
            <v>양호</v>
          </cell>
        </row>
        <row r="1479">
          <cell r="H1479">
            <v>36404</v>
          </cell>
          <cell r="Z1479">
            <v>35886</v>
          </cell>
          <cell r="AO1479" t="str">
            <v>양호</v>
          </cell>
        </row>
        <row r="1480">
          <cell r="H1480">
            <v>36404</v>
          </cell>
          <cell r="Z1480">
            <v>36100</v>
          </cell>
          <cell r="AO1480" t="str">
            <v>양호</v>
          </cell>
        </row>
        <row r="1481">
          <cell r="H1481">
            <v>36404</v>
          </cell>
          <cell r="Z1481" t="str">
            <v>-</v>
          </cell>
          <cell r="AO1481" t="str">
            <v>양호</v>
          </cell>
        </row>
        <row r="1482">
          <cell r="H1482">
            <v>36404</v>
          </cell>
          <cell r="Z1482">
            <v>36312</v>
          </cell>
          <cell r="AO1482" t="str">
            <v>ACCUM. &amp; TUBE LEAK</v>
          </cell>
        </row>
        <row r="1483">
          <cell r="H1483">
            <v>36404</v>
          </cell>
          <cell r="Z1483">
            <v>36008</v>
          </cell>
          <cell r="AO1483" t="str">
            <v>양호</v>
          </cell>
        </row>
        <row r="1484">
          <cell r="H1484">
            <v>36404</v>
          </cell>
          <cell r="Z1484">
            <v>36192</v>
          </cell>
          <cell r="AO1484" t="str">
            <v>양호</v>
          </cell>
        </row>
        <row r="1485">
          <cell r="H1485">
            <v>36404</v>
          </cell>
          <cell r="Z1485">
            <v>35916</v>
          </cell>
          <cell r="AO1485" t="str">
            <v>ACCUM. &amp; TUBE LEAK</v>
          </cell>
        </row>
        <row r="1486">
          <cell r="H1486">
            <v>36404</v>
          </cell>
          <cell r="Z1486">
            <v>35977</v>
          </cell>
          <cell r="AO1486" t="str">
            <v>양호</v>
          </cell>
        </row>
        <row r="1487">
          <cell r="H1487">
            <v>36404</v>
          </cell>
          <cell r="Z1487">
            <v>36130</v>
          </cell>
          <cell r="AO1487" t="str">
            <v>양호</v>
          </cell>
        </row>
        <row r="1488">
          <cell r="H1488">
            <v>36404</v>
          </cell>
          <cell r="Z1488" t="str">
            <v>-</v>
          </cell>
          <cell r="AO1488" t="str">
            <v>양호</v>
          </cell>
        </row>
        <row r="1489">
          <cell r="H1489">
            <v>36404</v>
          </cell>
          <cell r="Z1489">
            <v>36192</v>
          </cell>
          <cell r="AO1489" t="str">
            <v>양호</v>
          </cell>
        </row>
        <row r="1490">
          <cell r="H1490">
            <v>36404</v>
          </cell>
          <cell r="Z1490">
            <v>35947</v>
          </cell>
          <cell r="AO1490" t="str">
            <v>양호</v>
          </cell>
        </row>
        <row r="1491">
          <cell r="H1491">
            <v>36404</v>
          </cell>
          <cell r="Z1491">
            <v>35674</v>
          </cell>
          <cell r="AO1491" t="str">
            <v>양호</v>
          </cell>
        </row>
        <row r="1492">
          <cell r="H1492">
            <v>36404</v>
          </cell>
          <cell r="Z1492">
            <v>35977</v>
          </cell>
          <cell r="AO1492" t="str">
            <v>양호</v>
          </cell>
        </row>
        <row r="1493">
          <cell r="H1493">
            <v>36404</v>
          </cell>
          <cell r="Z1493">
            <v>35947</v>
          </cell>
          <cell r="AO1493" t="str">
            <v>양호</v>
          </cell>
        </row>
        <row r="1494">
          <cell r="H1494">
            <v>36404</v>
          </cell>
          <cell r="Z1494">
            <v>35674</v>
          </cell>
          <cell r="AO1494" t="str">
            <v>양호</v>
          </cell>
        </row>
        <row r="1495">
          <cell r="H1495">
            <v>36404</v>
          </cell>
          <cell r="Z1495">
            <v>36251</v>
          </cell>
          <cell r="AO1495" t="str">
            <v>ACCUM. &amp; TUBE LEAK</v>
          </cell>
        </row>
        <row r="1496">
          <cell r="H1496">
            <v>36404</v>
          </cell>
          <cell r="Z1496">
            <v>36312</v>
          </cell>
          <cell r="AO1496" t="str">
            <v>ACCUM. &amp; TUBE LEAK</v>
          </cell>
        </row>
        <row r="1497">
          <cell r="H1497">
            <v>36404</v>
          </cell>
          <cell r="Z1497" t="str">
            <v>-</v>
          </cell>
          <cell r="AO1497" t="str">
            <v>양호</v>
          </cell>
        </row>
        <row r="1498">
          <cell r="H1498">
            <v>36404</v>
          </cell>
          <cell r="Z1498">
            <v>35643</v>
          </cell>
          <cell r="AO1498" t="str">
            <v>양호</v>
          </cell>
        </row>
        <row r="1499">
          <cell r="H1499">
            <v>36404</v>
          </cell>
          <cell r="Z1499" t="str">
            <v>-</v>
          </cell>
          <cell r="AO1499" t="str">
            <v>양호</v>
          </cell>
        </row>
        <row r="1500">
          <cell r="H1500">
            <v>36404</v>
          </cell>
          <cell r="Z1500">
            <v>35827</v>
          </cell>
          <cell r="AO1500" t="str">
            <v>양호</v>
          </cell>
        </row>
        <row r="1501">
          <cell r="H1501">
            <v>36404</v>
          </cell>
          <cell r="Z1501">
            <v>35643</v>
          </cell>
          <cell r="AO1501" t="str">
            <v>양호</v>
          </cell>
        </row>
        <row r="1502">
          <cell r="H1502">
            <v>36404</v>
          </cell>
          <cell r="Z1502">
            <v>36251</v>
          </cell>
          <cell r="AO1502" t="str">
            <v>양호</v>
          </cell>
        </row>
        <row r="1503">
          <cell r="H1503">
            <v>36404</v>
          </cell>
          <cell r="Z1503">
            <v>36220</v>
          </cell>
          <cell r="AO1503" t="str">
            <v>양호</v>
          </cell>
        </row>
        <row r="1504">
          <cell r="H1504">
            <v>36404</v>
          </cell>
          <cell r="Z1504">
            <v>36312</v>
          </cell>
          <cell r="AO1504" t="str">
            <v>ACCUM. &amp; TUBE LEAK</v>
          </cell>
        </row>
        <row r="1505">
          <cell r="H1505">
            <v>36404</v>
          </cell>
          <cell r="Z1505">
            <v>36039</v>
          </cell>
          <cell r="AO1505" t="str">
            <v>양호</v>
          </cell>
        </row>
        <row r="1506">
          <cell r="H1506">
            <v>36404</v>
          </cell>
          <cell r="Z1506">
            <v>35674</v>
          </cell>
          <cell r="AO1506" t="str">
            <v>양호</v>
          </cell>
        </row>
        <row r="1507">
          <cell r="H1507">
            <v>36404</v>
          </cell>
          <cell r="Z1507">
            <v>36069</v>
          </cell>
          <cell r="AO1507" t="str">
            <v>양호</v>
          </cell>
        </row>
        <row r="1508">
          <cell r="H1508">
            <v>36404</v>
          </cell>
          <cell r="Z1508">
            <v>35916</v>
          </cell>
          <cell r="AO1508" t="str">
            <v>양호</v>
          </cell>
        </row>
        <row r="1509">
          <cell r="H1509">
            <v>36404</v>
          </cell>
          <cell r="Z1509">
            <v>35827</v>
          </cell>
          <cell r="AO1509" t="str">
            <v>양호</v>
          </cell>
        </row>
        <row r="1510">
          <cell r="H1510">
            <v>36404</v>
          </cell>
          <cell r="Z1510">
            <v>35827</v>
          </cell>
          <cell r="AO1510" t="str">
            <v>양호</v>
          </cell>
        </row>
        <row r="1511">
          <cell r="H1511">
            <v>36404</v>
          </cell>
          <cell r="Z1511" t="str">
            <v>-</v>
          </cell>
          <cell r="AO1511" t="str">
            <v>양호</v>
          </cell>
        </row>
        <row r="1512">
          <cell r="H1512">
            <v>36404</v>
          </cell>
          <cell r="Z1512">
            <v>36312</v>
          </cell>
          <cell r="AO1512" t="str">
            <v>ACCUM. &amp; TUBE LEAK</v>
          </cell>
        </row>
        <row r="1513">
          <cell r="H1513">
            <v>36404</v>
          </cell>
          <cell r="Z1513">
            <v>36069</v>
          </cell>
          <cell r="AO1513" t="str">
            <v>양호</v>
          </cell>
        </row>
        <row r="1514">
          <cell r="H1514">
            <v>36404</v>
          </cell>
          <cell r="Z1514">
            <v>35674</v>
          </cell>
          <cell r="AO1514" t="str">
            <v>양호</v>
          </cell>
        </row>
        <row r="1515">
          <cell r="H1515">
            <v>36404</v>
          </cell>
          <cell r="Z1515">
            <v>35855</v>
          </cell>
          <cell r="AO1515" t="str">
            <v>양호</v>
          </cell>
        </row>
        <row r="1516">
          <cell r="H1516">
            <v>36404</v>
          </cell>
          <cell r="Z1516">
            <v>35977</v>
          </cell>
          <cell r="AO1516" t="str">
            <v>양호</v>
          </cell>
        </row>
        <row r="1517">
          <cell r="H1517">
            <v>36404</v>
          </cell>
          <cell r="Z1517">
            <v>36130</v>
          </cell>
          <cell r="AO1517" t="str">
            <v>양호</v>
          </cell>
        </row>
        <row r="1518">
          <cell r="H1518">
            <v>36404</v>
          </cell>
          <cell r="Z1518">
            <v>36100</v>
          </cell>
          <cell r="AO1518" t="str">
            <v>양호</v>
          </cell>
        </row>
        <row r="1519">
          <cell r="H1519">
            <v>36404</v>
          </cell>
          <cell r="Z1519">
            <v>35916</v>
          </cell>
          <cell r="AO1519" t="str">
            <v>ACCUM. &amp; TUBE LEAK</v>
          </cell>
        </row>
        <row r="1520">
          <cell r="H1520">
            <v>36404</v>
          </cell>
          <cell r="Z1520">
            <v>35916</v>
          </cell>
          <cell r="AO1520" t="str">
            <v>TUBE LEAK</v>
          </cell>
        </row>
        <row r="1521">
          <cell r="H1521">
            <v>36404</v>
          </cell>
          <cell r="Z1521">
            <v>36130</v>
          </cell>
          <cell r="AO1521" t="str">
            <v>양호</v>
          </cell>
        </row>
        <row r="1522">
          <cell r="H1522">
            <v>36404</v>
          </cell>
          <cell r="Z1522" t="str">
            <v>-</v>
          </cell>
          <cell r="AO1522" t="str">
            <v>양호</v>
          </cell>
        </row>
        <row r="1523">
          <cell r="H1523">
            <v>36404</v>
          </cell>
          <cell r="Z1523">
            <v>35886</v>
          </cell>
          <cell r="AO1523" t="str">
            <v>양호</v>
          </cell>
        </row>
        <row r="1524">
          <cell r="H1524">
            <v>36404</v>
          </cell>
          <cell r="Z1524">
            <v>36281</v>
          </cell>
          <cell r="AO1524" t="str">
            <v>양호</v>
          </cell>
        </row>
        <row r="1525">
          <cell r="H1525">
            <v>36404</v>
          </cell>
          <cell r="Z1525">
            <v>36281</v>
          </cell>
          <cell r="AO1525" t="str">
            <v>양호</v>
          </cell>
        </row>
        <row r="1526">
          <cell r="H1526">
            <v>36404</v>
          </cell>
          <cell r="Z1526" t="str">
            <v>-</v>
          </cell>
          <cell r="AO1526" t="str">
            <v>양호</v>
          </cell>
        </row>
        <row r="1527">
          <cell r="H1527">
            <v>36404</v>
          </cell>
          <cell r="Z1527">
            <v>35977</v>
          </cell>
          <cell r="AO1527" t="str">
            <v>양호</v>
          </cell>
        </row>
        <row r="1528">
          <cell r="H1528">
            <v>36404</v>
          </cell>
          <cell r="Z1528">
            <v>36069</v>
          </cell>
          <cell r="AO1528" t="str">
            <v>양호</v>
          </cell>
        </row>
        <row r="1529">
          <cell r="H1529">
            <v>36404</v>
          </cell>
          <cell r="Z1529" t="str">
            <v>-</v>
          </cell>
          <cell r="AO1529" t="str">
            <v>양호</v>
          </cell>
        </row>
        <row r="1530">
          <cell r="H1530">
            <v>36404</v>
          </cell>
          <cell r="Z1530">
            <v>36251</v>
          </cell>
          <cell r="AO1530" t="str">
            <v>양호</v>
          </cell>
        </row>
        <row r="1531">
          <cell r="H1531">
            <v>36404</v>
          </cell>
          <cell r="Z1531">
            <v>35551</v>
          </cell>
          <cell r="AO1531" t="str">
            <v>양호</v>
          </cell>
        </row>
        <row r="1532">
          <cell r="H1532">
            <v>36404</v>
          </cell>
          <cell r="Z1532">
            <v>36069</v>
          </cell>
          <cell r="AO1532" t="str">
            <v>양호</v>
          </cell>
        </row>
        <row r="1533">
          <cell r="H1533">
            <v>36404</v>
          </cell>
          <cell r="Z1533">
            <v>35827</v>
          </cell>
          <cell r="AO1533" t="str">
            <v>양호</v>
          </cell>
        </row>
        <row r="1534">
          <cell r="H1534">
            <v>36404</v>
          </cell>
          <cell r="Z1534">
            <v>35916</v>
          </cell>
          <cell r="AO1534" t="str">
            <v>양호</v>
          </cell>
        </row>
        <row r="1535">
          <cell r="H1535">
            <v>36404</v>
          </cell>
          <cell r="Z1535">
            <v>36312</v>
          </cell>
          <cell r="AO1535" t="str">
            <v>ACCUM. &amp; TUBE LEAK</v>
          </cell>
        </row>
        <row r="1536">
          <cell r="H1536">
            <v>36404</v>
          </cell>
          <cell r="Z1536">
            <v>35462</v>
          </cell>
          <cell r="AO1536" t="str">
            <v>양호</v>
          </cell>
        </row>
        <row r="1537">
          <cell r="H1537">
            <v>36404</v>
          </cell>
          <cell r="Z1537" t="str">
            <v>-</v>
          </cell>
          <cell r="AO1537" t="str">
            <v>양호</v>
          </cell>
        </row>
        <row r="1538">
          <cell r="H1538">
            <v>36404</v>
          </cell>
          <cell r="Z1538">
            <v>35855</v>
          </cell>
          <cell r="AO1538" t="str">
            <v>양호</v>
          </cell>
        </row>
        <row r="1539">
          <cell r="H1539">
            <v>36404</v>
          </cell>
          <cell r="Z1539">
            <v>36161</v>
          </cell>
          <cell r="AO1539" t="str">
            <v>양호</v>
          </cell>
        </row>
        <row r="1540">
          <cell r="H1540">
            <v>36404</v>
          </cell>
          <cell r="Z1540">
            <v>35674</v>
          </cell>
          <cell r="AO1540" t="str">
            <v>양호</v>
          </cell>
        </row>
        <row r="1541">
          <cell r="H1541">
            <v>36404</v>
          </cell>
          <cell r="Z1541">
            <v>36276</v>
          </cell>
          <cell r="AO1541" t="str">
            <v>MOTOR 작동불량</v>
          </cell>
        </row>
        <row r="1542">
          <cell r="H1542">
            <v>36404</v>
          </cell>
          <cell r="Z1542" t="str">
            <v>-</v>
          </cell>
          <cell r="AO1542" t="str">
            <v>MOTOR 작동불량</v>
          </cell>
        </row>
        <row r="1543">
          <cell r="H1543">
            <v>36404</v>
          </cell>
          <cell r="Z1543" t="str">
            <v>-</v>
          </cell>
          <cell r="AO1543" t="str">
            <v>INLET FITTING 나사산 손상 LEAK</v>
          </cell>
        </row>
        <row r="1544">
          <cell r="H1544">
            <v>36404</v>
          </cell>
          <cell r="Z1544" t="str">
            <v>-</v>
          </cell>
          <cell r="AO1544" t="str">
            <v>MOTOR 작동불량</v>
          </cell>
        </row>
        <row r="1545">
          <cell r="H1545">
            <v>36404</v>
          </cell>
          <cell r="Z1545">
            <v>36216</v>
          </cell>
          <cell r="AO1545" t="str">
            <v>양호</v>
          </cell>
        </row>
        <row r="1546">
          <cell r="H1546">
            <v>36404</v>
          </cell>
          <cell r="Z1546" t="str">
            <v>-</v>
          </cell>
          <cell r="AO1546" t="str">
            <v>MOTOR 작동불량</v>
          </cell>
        </row>
        <row r="1547">
          <cell r="H1547">
            <v>36404</v>
          </cell>
          <cell r="Z1547" t="str">
            <v>-</v>
          </cell>
          <cell r="AO1547" t="str">
            <v>MOTOR 작동불량</v>
          </cell>
        </row>
        <row r="1548">
          <cell r="H1548">
            <v>36404</v>
          </cell>
          <cell r="Z1548">
            <v>36187</v>
          </cell>
          <cell r="AO1548" t="str">
            <v>INLET FITTING 나사산 손상 LEAK</v>
          </cell>
        </row>
        <row r="1549">
          <cell r="H1549">
            <v>36404</v>
          </cell>
          <cell r="Z1549" t="str">
            <v>-</v>
          </cell>
          <cell r="AO1549" t="str">
            <v>양호</v>
          </cell>
        </row>
        <row r="1550">
          <cell r="H1550">
            <v>36404</v>
          </cell>
          <cell r="Z1550">
            <v>35451</v>
          </cell>
          <cell r="AO1550" t="str">
            <v>양호</v>
          </cell>
        </row>
        <row r="1551">
          <cell r="H1551">
            <v>36404</v>
          </cell>
          <cell r="Z1551" t="str">
            <v>-</v>
          </cell>
          <cell r="AO1551" t="str">
            <v>OUTLET FITTING 나사산 손상 LEAK</v>
          </cell>
        </row>
        <row r="1552">
          <cell r="H1552">
            <v>36404</v>
          </cell>
          <cell r="Z1552" t="str">
            <v>-</v>
          </cell>
          <cell r="AO1552" t="str">
            <v>MOTOR 작동불량</v>
          </cell>
        </row>
        <row r="1553">
          <cell r="H1553">
            <v>36404</v>
          </cell>
          <cell r="Z1553" t="str">
            <v>-</v>
          </cell>
          <cell r="AO1553" t="str">
            <v>OUTLET FITTING 나사산 손상 LEAK</v>
          </cell>
        </row>
        <row r="1554">
          <cell r="H1554">
            <v>36404</v>
          </cell>
          <cell r="Z1554" t="str">
            <v>-</v>
          </cell>
          <cell r="AO1554" t="str">
            <v>MOTOR 작동불량</v>
          </cell>
        </row>
        <row r="1555">
          <cell r="H1555">
            <v>36404</v>
          </cell>
          <cell r="Z1555" t="str">
            <v>-</v>
          </cell>
          <cell r="AO1555" t="str">
            <v>양호</v>
          </cell>
        </row>
        <row r="1556">
          <cell r="H1556">
            <v>36404</v>
          </cell>
          <cell r="Z1556" t="str">
            <v>-</v>
          </cell>
          <cell r="AO1556" t="str">
            <v>MOTOR 작동불량</v>
          </cell>
        </row>
        <row r="1557">
          <cell r="H1557">
            <v>36404</v>
          </cell>
          <cell r="Z1557" t="str">
            <v>-</v>
          </cell>
          <cell r="AO1557" t="str">
            <v>MOTOR 작동불량</v>
          </cell>
        </row>
        <row r="1558">
          <cell r="H1558">
            <v>36404</v>
          </cell>
          <cell r="Z1558">
            <v>36327</v>
          </cell>
          <cell r="AO1558" t="str">
            <v>MOTOR 작동불량</v>
          </cell>
        </row>
        <row r="1559">
          <cell r="H1559">
            <v>36404</v>
          </cell>
          <cell r="Z1559">
            <v>36334</v>
          </cell>
          <cell r="AO1559" t="str">
            <v>양호</v>
          </cell>
        </row>
        <row r="1560">
          <cell r="H1560">
            <v>36404</v>
          </cell>
          <cell r="Z1560" t="str">
            <v>-</v>
          </cell>
          <cell r="AO1560" t="str">
            <v>MOTOR 작동불량</v>
          </cell>
        </row>
        <row r="1561">
          <cell r="H1561">
            <v>36404</v>
          </cell>
          <cell r="Z1561" t="str">
            <v>-</v>
          </cell>
          <cell r="AO1561" t="str">
            <v>MOTOR 작동불량</v>
          </cell>
        </row>
        <row r="1562">
          <cell r="H1562">
            <v>36404</v>
          </cell>
          <cell r="Z1562">
            <v>36230</v>
          </cell>
          <cell r="AO1562" t="str">
            <v>양호</v>
          </cell>
        </row>
        <row r="1563">
          <cell r="H1563">
            <v>36404</v>
          </cell>
          <cell r="Z1563">
            <v>36231</v>
          </cell>
          <cell r="AO1563" t="str">
            <v>MOTOR 작동불량</v>
          </cell>
        </row>
        <row r="1564">
          <cell r="H1564">
            <v>36404</v>
          </cell>
          <cell r="Z1564" t="str">
            <v>-</v>
          </cell>
          <cell r="AO1564" t="str">
            <v>MOTOR 작동불량</v>
          </cell>
        </row>
        <row r="1565">
          <cell r="H1565">
            <v>36404</v>
          </cell>
          <cell r="Z1565">
            <v>36301</v>
          </cell>
          <cell r="AO1565" t="str">
            <v>1단 작동시 이음</v>
          </cell>
        </row>
        <row r="1566">
          <cell r="H1566">
            <v>36404</v>
          </cell>
          <cell r="Z1566">
            <v>36267</v>
          </cell>
          <cell r="AO1566" t="str">
            <v>양호</v>
          </cell>
        </row>
        <row r="1567">
          <cell r="H1567">
            <v>36404</v>
          </cell>
          <cell r="Z1567" t="str">
            <v>-</v>
          </cell>
          <cell r="AO1567" t="str">
            <v>간헐작동(과부하로 휀녹아내림)</v>
          </cell>
        </row>
        <row r="1568">
          <cell r="H1568">
            <v>36404</v>
          </cell>
          <cell r="Z1568" t="str">
            <v>-</v>
          </cell>
          <cell r="AO1568" t="str">
            <v>MOTOR 작동불량</v>
          </cell>
        </row>
        <row r="1569">
          <cell r="H1569">
            <v>36404</v>
          </cell>
          <cell r="Z1569">
            <v>35991</v>
          </cell>
          <cell r="AO1569" t="str">
            <v>MOTOR 작동불량</v>
          </cell>
        </row>
        <row r="1570">
          <cell r="H1570">
            <v>36404</v>
          </cell>
          <cell r="Z1570">
            <v>36186</v>
          </cell>
          <cell r="AO1570" t="str">
            <v>MOTOR 작동불량</v>
          </cell>
        </row>
        <row r="1571">
          <cell r="H1571">
            <v>36404</v>
          </cell>
          <cell r="Z1571">
            <v>36237</v>
          </cell>
          <cell r="AO1571" t="str">
            <v>MOTOR 작동불량</v>
          </cell>
        </row>
        <row r="1572">
          <cell r="H1572">
            <v>36404</v>
          </cell>
          <cell r="Z1572">
            <v>36322</v>
          </cell>
          <cell r="AO1572" t="str">
            <v>양호</v>
          </cell>
        </row>
        <row r="1573">
          <cell r="H1573">
            <v>36404</v>
          </cell>
          <cell r="Z1573">
            <v>35862</v>
          </cell>
          <cell r="AO1573" t="str">
            <v>MOTOR 작동불량</v>
          </cell>
        </row>
        <row r="1574">
          <cell r="H1574">
            <v>36404</v>
          </cell>
          <cell r="Z1574" t="str">
            <v>-</v>
          </cell>
          <cell r="AO1574" t="str">
            <v>MOTOR FUSING불량</v>
          </cell>
        </row>
        <row r="1575">
          <cell r="H1575">
            <v>36404</v>
          </cell>
          <cell r="Z1575">
            <v>35228</v>
          </cell>
          <cell r="AO1575" t="str">
            <v>MOTOR FUSING불량</v>
          </cell>
        </row>
        <row r="1576">
          <cell r="H1576">
            <v>36404</v>
          </cell>
          <cell r="Z1576" t="str">
            <v>-</v>
          </cell>
          <cell r="AO1576" t="str">
            <v>양호</v>
          </cell>
        </row>
        <row r="1577">
          <cell r="H1577">
            <v>36404</v>
          </cell>
          <cell r="Z1577">
            <v>35702</v>
          </cell>
          <cell r="AO1577" t="str">
            <v>TUBE 부식 LEAK</v>
          </cell>
        </row>
        <row r="1578">
          <cell r="H1578">
            <v>36404</v>
          </cell>
          <cell r="Z1578">
            <v>35550</v>
          </cell>
          <cell r="AO1578" t="str">
            <v>LEVER-DEFR 파손</v>
          </cell>
        </row>
        <row r="1579">
          <cell r="H1579">
            <v>36404</v>
          </cell>
          <cell r="Z1579">
            <v>35962</v>
          </cell>
          <cell r="AO1579" t="str">
            <v>WATER VALAE LEVER부 LEAK</v>
          </cell>
        </row>
        <row r="1580">
          <cell r="H1580">
            <v>36404</v>
          </cell>
          <cell r="Z1580">
            <v>35888</v>
          </cell>
          <cell r="AO1580" t="str">
            <v>BUSH &amp; SHAFT 없슴</v>
          </cell>
        </row>
        <row r="1581">
          <cell r="H1581">
            <v>36404</v>
          </cell>
          <cell r="Z1581" t="str">
            <v>-</v>
          </cell>
          <cell r="AO1581" t="str">
            <v>WATER VALVE 체결부 LEAK</v>
          </cell>
        </row>
        <row r="1582">
          <cell r="H1582">
            <v>36404</v>
          </cell>
          <cell r="Z1582" t="str">
            <v>-</v>
          </cell>
          <cell r="AO1582" t="str">
            <v>WATER VALVE 체결부 LEAK</v>
          </cell>
        </row>
        <row r="1583">
          <cell r="H1583">
            <v>36404</v>
          </cell>
          <cell r="Z1583" t="str">
            <v>-</v>
          </cell>
          <cell r="AO1583" t="str">
            <v>양호</v>
          </cell>
        </row>
        <row r="1584">
          <cell r="H1584">
            <v>36404</v>
          </cell>
          <cell r="Z1584" t="str">
            <v>-</v>
          </cell>
          <cell r="AO1584" t="str">
            <v>양호</v>
          </cell>
        </row>
        <row r="1585">
          <cell r="H1585">
            <v>36404</v>
          </cell>
          <cell r="Z1585" t="str">
            <v>-</v>
          </cell>
          <cell r="AO1585" t="str">
            <v>양호</v>
          </cell>
        </row>
        <row r="1586">
          <cell r="H1586">
            <v>36404</v>
          </cell>
          <cell r="Z1586" t="str">
            <v>-</v>
          </cell>
          <cell r="AO1586" t="str">
            <v>FITTING-OUT BRAZING부 DAMAGE LEAK</v>
          </cell>
        </row>
        <row r="1587">
          <cell r="H1587">
            <v>36404</v>
          </cell>
          <cell r="Z1587">
            <v>36185</v>
          </cell>
          <cell r="AO1587" t="str">
            <v>FITTING-OUT BRAZING부 DAMAGE LEAK</v>
          </cell>
        </row>
        <row r="1588">
          <cell r="H1588">
            <v>36404</v>
          </cell>
          <cell r="Z1588" t="str">
            <v>-</v>
          </cell>
          <cell r="AO1588" t="str">
            <v>FITTING-OUT 파손</v>
          </cell>
        </row>
        <row r="1589">
          <cell r="H1589">
            <v>36404</v>
          </cell>
          <cell r="Z1589" t="str">
            <v>-</v>
          </cell>
          <cell r="AO1589" t="str">
            <v>양호</v>
          </cell>
        </row>
        <row r="1590">
          <cell r="H1590">
            <v>36404</v>
          </cell>
          <cell r="Z1590" t="str">
            <v>-</v>
          </cell>
          <cell r="AO1590" t="str">
            <v>FITTING-OUT BRAZING부 DAMAGE LEAK</v>
          </cell>
        </row>
        <row r="1591">
          <cell r="H1591">
            <v>36404</v>
          </cell>
          <cell r="Z1591">
            <v>35977</v>
          </cell>
          <cell r="AO1591" t="str">
            <v>CLINCH부 LEAK</v>
          </cell>
        </row>
        <row r="1592">
          <cell r="H1592">
            <v>36404</v>
          </cell>
          <cell r="Z1592">
            <v>36100</v>
          </cell>
          <cell r="AO1592" t="str">
            <v>양호</v>
          </cell>
        </row>
        <row r="1593">
          <cell r="H1593">
            <v>36404</v>
          </cell>
          <cell r="Z1593">
            <v>36312</v>
          </cell>
          <cell r="AO1593" t="str">
            <v>TOC 나사산 마모</v>
          </cell>
        </row>
        <row r="1594">
          <cell r="H1594">
            <v>36404</v>
          </cell>
          <cell r="Z1594" t="str">
            <v>-</v>
          </cell>
          <cell r="AO1594" t="str">
            <v>양호</v>
          </cell>
        </row>
        <row r="1595">
          <cell r="H1595">
            <v>36404</v>
          </cell>
          <cell r="Z1595">
            <v>36220</v>
          </cell>
          <cell r="AO1595" t="str">
            <v>양호</v>
          </cell>
        </row>
        <row r="1596">
          <cell r="H1596">
            <v>36404</v>
          </cell>
          <cell r="Z1596">
            <v>36100</v>
          </cell>
          <cell r="AO1596" t="str">
            <v>양호</v>
          </cell>
        </row>
        <row r="1597">
          <cell r="H1597">
            <v>36404</v>
          </cell>
          <cell r="Z1597">
            <v>35947</v>
          </cell>
          <cell r="AO1597" t="str">
            <v>양호</v>
          </cell>
        </row>
        <row r="1598">
          <cell r="H1598">
            <v>36404</v>
          </cell>
          <cell r="Z1598" t="str">
            <v>-</v>
          </cell>
          <cell r="AO1598" t="str">
            <v>HDR TO TUBE LEAK</v>
          </cell>
        </row>
        <row r="1599">
          <cell r="H1599">
            <v>36404</v>
          </cell>
          <cell r="Z1599">
            <v>35947</v>
          </cell>
          <cell r="AO1599" t="str">
            <v>양호</v>
          </cell>
        </row>
        <row r="1600">
          <cell r="H1600">
            <v>36404</v>
          </cell>
          <cell r="Z1600" t="str">
            <v>-</v>
          </cell>
          <cell r="AO1600" t="str">
            <v>HDR TO TUBE LEAK</v>
          </cell>
        </row>
        <row r="1601">
          <cell r="H1601">
            <v>36404</v>
          </cell>
          <cell r="Z1601">
            <v>36130</v>
          </cell>
          <cell r="AO1601" t="str">
            <v>HDR TO TUBE LEAK</v>
          </cell>
        </row>
        <row r="1602">
          <cell r="H1602">
            <v>36404</v>
          </cell>
          <cell r="Z1602">
            <v>35947</v>
          </cell>
          <cell r="AO1602" t="str">
            <v>양호</v>
          </cell>
        </row>
        <row r="1603">
          <cell r="H1603">
            <v>36404</v>
          </cell>
          <cell r="Z1603">
            <v>35947</v>
          </cell>
          <cell r="AO1603" t="str">
            <v>양호</v>
          </cell>
        </row>
        <row r="1604">
          <cell r="H1604">
            <v>36404</v>
          </cell>
          <cell r="Z1604">
            <v>35916</v>
          </cell>
          <cell r="AO1604" t="str">
            <v>양호</v>
          </cell>
        </row>
        <row r="1605">
          <cell r="H1605">
            <v>36404</v>
          </cell>
          <cell r="Z1605" t="str">
            <v>-</v>
          </cell>
          <cell r="AO1605" t="str">
            <v>양호</v>
          </cell>
        </row>
        <row r="1606">
          <cell r="H1606">
            <v>36404</v>
          </cell>
          <cell r="Z1606" t="str">
            <v>-</v>
          </cell>
          <cell r="AO1606" t="str">
            <v>양호</v>
          </cell>
        </row>
        <row r="1607">
          <cell r="H1607">
            <v>36404</v>
          </cell>
          <cell r="Z1607" t="str">
            <v>-</v>
          </cell>
          <cell r="AO1607" t="str">
            <v>양호</v>
          </cell>
        </row>
        <row r="1608">
          <cell r="H1608">
            <v>36404</v>
          </cell>
          <cell r="Z1608" t="str">
            <v>-</v>
          </cell>
          <cell r="AO1608" t="str">
            <v>양호</v>
          </cell>
        </row>
        <row r="1609">
          <cell r="H1609">
            <v>36404</v>
          </cell>
          <cell r="Z1609" t="str">
            <v>-</v>
          </cell>
          <cell r="AO1609" t="str">
            <v>양호</v>
          </cell>
        </row>
        <row r="1610">
          <cell r="H1610">
            <v>36404</v>
          </cell>
          <cell r="Z1610" t="str">
            <v>-</v>
          </cell>
          <cell r="AO1610" t="str">
            <v>양호</v>
          </cell>
        </row>
        <row r="1611">
          <cell r="H1611">
            <v>36404</v>
          </cell>
          <cell r="Z1611" t="str">
            <v>-</v>
          </cell>
          <cell r="AO1611" t="str">
            <v>양호</v>
          </cell>
        </row>
        <row r="1612">
          <cell r="H1612">
            <v>36404</v>
          </cell>
          <cell r="Z1612" t="str">
            <v>-</v>
          </cell>
          <cell r="AO1612" t="str">
            <v>양호</v>
          </cell>
        </row>
        <row r="1613">
          <cell r="H1613">
            <v>36404</v>
          </cell>
          <cell r="Z1613" t="str">
            <v>-</v>
          </cell>
          <cell r="AO1613" t="str">
            <v>양호</v>
          </cell>
        </row>
        <row r="1614">
          <cell r="H1614">
            <v>36404</v>
          </cell>
          <cell r="Z1614">
            <v>35947</v>
          </cell>
          <cell r="AO1614" t="str">
            <v>양호</v>
          </cell>
        </row>
        <row r="1615">
          <cell r="H1615">
            <v>36404</v>
          </cell>
          <cell r="Z1615">
            <v>36342</v>
          </cell>
          <cell r="AO1615" t="str">
            <v>양호</v>
          </cell>
        </row>
        <row r="1616">
          <cell r="H1616">
            <v>36404</v>
          </cell>
          <cell r="Z1616">
            <v>36342</v>
          </cell>
          <cell r="AO1616" t="str">
            <v>양호</v>
          </cell>
        </row>
        <row r="1617">
          <cell r="H1617">
            <v>36404</v>
          </cell>
          <cell r="Z1617">
            <v>36130</v>
          </cell>
          <cell r="AO1617" t="str">
            <v>TXV 막힘-R/D 건습제</v>
          </cell>
        </row>
        <row r="1618">
          <cell r="H1618">
            <v>36404</v>
          </cell>
          <cell r="Z1618">
            <v>36039</v>
          </cell>
          <cell r="AO1618" t="str">
            <v>양호</v>
          </cell>
        </row>
        <row r="1619">
          <cell r="H1619">
            <v>36404</v>
          </cell>
          <cell r="Z1619">
            <v>36100</v>
          </cell>
          <cell r="AO1619" t="str">
            <v>양호</v>
          </cell>
        </row>
        <row r="1620">
          <cell r="H1620">
            <v>36404</v>
          </cell>
          <cell r="Z1620">
            <v>35977</v>
          </cell>
          <cell r="AO1620" t="str">
            <v>양호</v>
          </cell>
        </row>
        <row r="1621">
          <cell r="H1621">
            <v>36404</v>
          </cell>
          <cell r="Z1621">
            <v>36192</v>
          </cell>
          <cell r="AO1621" t="str">
            <v>양호</v>
          </cell>
        </row>
        <row r="1622">
          <cell r="H1622">
            <v>36404</v>
          </cell>
          <cell r="Z1622">
            <v>36373</v>
          </cell>
          <cell r="AO1622" t="str">
            <v>양호</v>
          </cell>
        </row>
        <row r="1623">
          <cell r="H1623">
            <v>36404</v>
          </cell>
          <cell r="Z1623">
            <v>35977</v>
          </cell>
          <cell r="AO1623" t="str">
            <v>양호</v>
          </cell>
        </row>
        <row r="1624">
          <cell r="H1624">
            <v>36404</v>
          </cell>
          <cell r="Z1624">
            <v>36069</v>
          </cell>
          <cell r="AO1624" t="str">
            <v>양호</v>
          </cell>
        </row>
        <row r="1625">
          <cell r="H1625">
            <v>36404</v>
          </cell>
          <cell r="Z1625">
            <v>35886</v>
          </cell>
          <cell r="AO1625" t="str">
            <v>양호</v>
          </cell>
        </row>
        <row r="1626">
          <cell r="H1626">
            <v>36404</v>
          </cell>
          <cell r="Z1626">
            <v>35886</v>
          </cell>
          <cell r="AO1626" t="str">
            <v>양호</v>
          </cell>
        </row>
        <row r="1627">
          <cell r="H1627">
            <v>36404</v>
          </cell>
          <cell r="Z1627">
            <v>35855</v>
          </cell>
          <cell r="AO1627" t="str">
            <v>양호</v>
          </cell>
        </row>
        <row r="1628">
          <cell r="H1628">
            <v>36404</v>
          </cell>
          <cell r="Z1628">
            <v>36312</v>
          </cell>
          <cell r="AO1628" t="str">
            <v>양호</v>
          </cell>
        </row>
        <row r="1629">
          <cell r="H1629">
            <v>36404</v>
          </cell>
          <cell r="Z1629">
            <v>36130</v>
          </cell>
          <cell r="AO1629" t="str">
            <v>양호</v>
          </cell>
        </row>
        <row r="1630">
          <cell r="H1630">
            <v>36404</v>
          </cell>
          <cell r="Z1630" t="str">
            <v>-</v>
          </cell>
          <cell r="AO1630" t="str">
            <v>양호</v>
          </cell>
        </row>
        <row r="1631">
          <cell r="H1631">
            <v>36404</v>
          </cell>
          <cell r="Z1631" t="str">
            <v>-</v>
          </cell>
          <cell r="AO1631" t="str">
            <v>양호</v>
          </cell>
        </row>
        <row r="1632">
          <cell r="H1632">
            <v>36404</v>
          </cell>
          <cell r="Z1632">
            <v>36100</v>
          </cell>
          <cell r="AO1632" t="str">
            <v>양호</v>
          </cell>
        </row>
        <row r="1633">
          <cell r="H1633">
            <v>36404</v>
          </cell>
          <cell r="Z1633" t="str">
            <v>-</v>
          </cell>
          <cell r="AO1633" t="str">
            <v>양호</v>
          </cell>
        </row>
        <row r="1634">
          <cell r="H1634">
            <v>36404</v>
          </cell>
          <cell r="Z1634">
            <v>35886</v>
          </cell>
          <cell r="AO1634" t="str">
            <v>양호</v>
          </cell>
        </row>
        <row r="1635">
          <cell r="H1635">
            <v>36404</v>
          </cell>
          <cell r="Z1635">
            <v>36069</v>
          </cell>
          <cell r="AO1635" t="str">
            <v>양호</v>
          </cell>
        </row>
        <row r="1636">
          <cell r="H1636">
            <v>36404</v>
          </cell>
          <cell r="Z1636" t="str">
            <v>-</v>
          </cell>
          <cell r="AO1636" t="str">
            <v>양호</v>
          </cell>
        </row>
        <row r="1637">
          <cell r="H1637">
            <v>36404</v>
          </cell>
          <cell r="Z1637">
            <v>36130</v>
          </cell>
          <cell r="AO1637" t="str">
            <v>양호</v>
          </cell>
        </row>
        <row r="1638">
          <cell r="H1638">
            <v>36404</v>
          </cell>
          <cell r="Z1638" t="str">
            <v>-</v>
          </cell>
          <cell r="AO1638" t="str">
            <v>양호</v>
          </cell>
        </row>
        <row r="1639">
          <cell r="H1639">
            <v>36404</v>
          </cell>
          <cell r="Z1639">
            <v>36220</v>
          </cell>
          <cell r="AO1639" t="str">
            <v>RESISTOR TERMINAL 부식</v>
          </cell>
        </row>
        <row r="1640">
          <cell r="H1640">
            <v>36404</v>
          </cell>
          <cell r="Z1640" t="str">
            <v>-</v>
          </cell>
          <cell r="AO1640" t="str">
            <v>양호</v>
          </cell>
        </row>
        <row r="1641">
          <cell r="H1641">
            <v>36404</v>
          </cell>
          <cell r="Z1641" t="str">
            <v>-</v>
          </cell>
          <cell r="AO1641" t="str">
            <v>FUSE OPEN</v>
          </cell>
        </row>
        <row r="1642">
          <cell r="H1642">
            <v>36404</v>
          </cell>
          <cell r="Z1642">
            <v>36220</v>
          </cell>
          <cell r="AO1642" t="str">
            <v>양호</v>
          </cell>
        </row>
        <row r="1643">
          <cell r="H1643">
            <v>36404</v>
          </cell>
          <cell r="Z1643">
            <v>36069</v>
          </cell>
          <cell r="AO1643" t="str">
            <v>FUSE OPEN</v>
          </cell>
        </row>
        <row r="1644">
          <cell r="H1644">
            <v>36404</v>
          </cell>
          <cell r="Z1644" t="str">
            <v>-</v>
          </cell>
          <cell r="AO1644" t="str">
            <v>양호</v>
          </cell>
        </row>
        <row r="1645">
          <cell r="H1645">
            <v>36404</v>
          </cell>
          <cell r="Z1645">
            <v>36281</v>
          </cell>
          <cell r="AO1645" t="str">
            <v>양호</v>
          </cell>
        </row>
        <row r="1646">
          <cell r="H1646">
            <v>36404</v>
          </cell>
          <cell r="Z1646" t="str">
            <v>-</v>
          </cell>
          <cell r="AO1646" t="str">
            <v>FUSE OPEN</v>
          </cell>
        </row>
        <row r="1647">
          <cell r="H1647">
            <v>36404</v>
          </cell>
          <cell r="Z1647" t="str">
            <v>-</v>
          </cell>
          <cell r="AO1647" t="str">
            <v>FUSE OPEN</v>
          </cell>
        </row>
        <row r="1648">
          <cell r="H1648">
            <v>36404</v>
          </cell>
          <cell r="Z1648" t="str">
            <v>-</v>
          </cell>
          <cell r="AO1648" t="str">
            <v>FUSE OPEN</v>
          </cell>
        </row>
        <row r="1649">
          <cell r="H1649">
            <v>36404</v>
          </cell>
          <cell r="Z1649" t="str">
            <v>-</v>
          </cell>
          <cell r="AO1649" t="str">
            <v>FUSE OPEN</v>
          </cell>
        </row>
        <row r="1650">
          <cell r="H1650">
            <v>36404</v>
          </cell>
          <cell r="Z1650">
            <v>35686</v>
          </cell>
          <cell r="AO1650" t="str">
            <v>RELAY 작동불량</v>
          </cell>
        </row>
        <row r="1651">
          <cell r="H1651">
            <v>36404</v>
          </cell>
          <cell r="Z1651">
            <v>35663</v>
          </cell>
          <cell r="AO1651" t="str">
            <v>양호</v>
          </cell>
        </row>
        <row r="1652">
          <cell r="H1652">
            <v>36404</v>
          </cell>
          <cell r="Z1652">
            <v>35686</v>
          </cell>
          <cell r="AO1652" t="str">
            <v>RELAY 작동불량</v>
          </cell>
        </row>
        <row r="1653">
          <cell r="H1653">
            <v>36404</v>
          </cell>
          <cell r="Z1653">
            <v>35723</v>
          </cell>
          <cell r="AO1653" t="str">
            <v>PCB 파손</v>
          </cell>
        </row>
        <row r="1654">
          <cell r="H1654">
            <v>36404</v>
          </cell>
          <cell r="Z1654">
            <v>35807</v>
          </cell>
          <cell r="AO1654" t="str">
            <v>PCB 파손</v>
          </cell>
        </row>
        <row r="1655">
          <cell r="H1655">
            <v>36404</v>
          </cell>
          <cell r="Z1655" t="str">
            <v>-</v>
          </cell>
          <cell r="AO1655" t="str">
            <v>구형제품 적용</v>
          </cell>
        </row>
        <row r="1656">
          <cell r="H1656">
            <v>36404</v>
          </cell>
          <cell r="Z1656" t="str">
            <v>-</v>
          </cell>
          <cell r="AO1656" t="str">
            <v>PCB 파손(크랙)</v>
          </cell>
        </row>
        <row r="1657">
          <cell r="H1657">
            <v>36404</v>
          </cell>
          <cell r="Z1657">
            <v>35696</v>
          </cell>
          <cell r="AO1657" t="str">
            <v>RELAY 작동불량</v>
          </cell>
        </row>
        <row r="1658">
          <cell r="H1658">
            <v>36404</v>
          </cell>
          <cell r="Z1658">
            <v>35705</v>
          </cell>
          <cell r="AO1658" t="str">
            <v>양호</v>
          </cell>
        </row>
        <row r="1659">
          <cell r="H1659">
            <v>36404</v>
          </cell>
          <cell r="Z1659">
            <v>35780</v>
          </cell>
          <cell r="AO1659" t="str">
            <v>양호</v>
          </cell>
        </row>
        <row r="1660">
          <cell r="H1660">
            <v>36404</v>
          </cell>
          <cell r="Z1660">
            <v>35639</v>
          </cell>
          <cell r="AO1660" t="str">
            <v>양호</v>
          </cell>
        </row>
        <row r="1661">
          <cell r="H1661">
            <v>36404</v>
          </cell>
          <cell r="Z1661">
            <v>35807</v>
          </cell>
          <cell r="AO1661" t="str">
            <v>X1불량(개선전)</v>
          </cell>
        </row>
        <row r="1662">
          <cell r="H1662">
            <v>36434</v>
          </cell>
          <cell r="Z1662">
            <v>35849</v>
          </cell>
          <cell r="AO1662" t="str">
            <v>양호</v>
          </cell>
        </row>
        <row r="1663">
          <cell r="H1663">
            <v>36434</v>
          </cell>
          <cell r="Z1663">
            <v>35529</v>
          </cell>
          <cell r="AO1663" t="str">
            <v>TANK-INLET 파손 LEAK</v>
          </cell>
        </row>
        <row r="1664">
          <cell r="H1664">
            <v>36434</v>
          </cell>
          <cell r="Z1664" t="str">
            <v>-</v>
          </cell>
          <cell r="AO1664" t="str">
            <v>T.X.V 내부 이물질 막힘(R/D 건습제 알갱이)</v>
          </cell>
        </row>
        <row r="1665">
          <cell r="H1665">
            <v>36434</v>
          </cell>
          <cell r="Z1665">
            <v>35674</v>
          </cell>
          <cell r="AO1665" t="str">
            <v>양호</v>
          </cell>
        </row>
        <row r="1666">
          <cell r="H1666">
            <v>36434</v>
          </cell>
          <cell r="Z1666">
            <v>35827</v>
          </cell>
          <cell r="AO1666" t="str">
            <v>양호</v>
          </cell>
        </row>
        <row r="1667">
          <cell r="H1667">
            <v>36434</v>
          </cell>
          <cell r="Z1667">
            <v>36130</v>
          </cell>
          <cell r="AO1667" t="str">
            <v>양호</v>
          </cell>
        </row>
        <row r="1668">
          <cell r="H1668">
            <v>36434</v>
          </cell>
          <cell r="Z1668">
            <v>35977</v>
          </cell>
          <cell r="AO1668" t="str">
            <v>양호</v>
          </cell>
        </row>
        <row r="1669">
          <cell r="H1669">
            <v>36434</v>
          </cell>
          <cell r="Z1669" t="str">
            <v>-</v>
          </cell>
          <cell r="AO1669" t="str">
            <v>양호</v>
          </cell>
        </row>
        <row r="1670">
          <cell r="H1670">
            <v>36434</v>
          </cell>
          <cell r="Z1670">
            <v>36312</v>
          </cell>
          <cell r="AO1670" t="str">
            <v>양호</v>
          </cell>
        </row>
        <row r="1671">
          <cell r="H1671">
            <v>36434</v>
          </cell>
          <cell r="Z1671">
            <v>36251</v>
          </cell>
          <cell r="AO1671" t="str">
            <v>양호</v>
          </cell>
        </row>
        <row r="1672">
          <cell r="H1672">
            <v>36434</v>
          </cell>
          <cell r="Z1672">
            <v>36281</v>
          </cell>
          <cell r="AO1672" t="str">
            <v>양호</v>
          </cell>
        </row>
        <row r="1673">
          <cell r="H1673">
            <v>36434</v>
          </cell>
          <cell r="Z1673">
            <v>36281</v>
          </cell>
          <cell r="AO1673" t="str">
            <v>양호</v>
          </cell>
        </row>
        <row r="1674">
          <cell r="H1674">
            <v>36434</v>
          </cell>
          <cell r="Z1674" t="str">
            <v>-</v>
          </cell>
          <cell r="AO1674" t="str">
            <v>양호</v>
          </cell>
        </row>
        <row r="1675">
          <cell r="H1675">
            <v>36434</v>
          </cell>
          <cell r="Z1675">
            <v>36192</v>
          </cell>
          <cell r="AO1675" t="str">
            <v>양호</v>
          </cell>
        </row>
        <row r="1676">
          <cell r="H1676">
            <v>36434</v>
          </cell>
          <cell r="Z1676" t="str">
            <v>-</v>
          </cell>
          <cell r="AO1676" t="str">
            <v>ACCUM. &amp; TUBE LEAK</v>
          </cell>
        </row>
        <row r="1677">
          <cell r="H1677">
            <v>36434</v>
          </cell>
          <cell r="Z1677">
            <v>35796</v>
          </cell>
          <cell r="AO1677" t="str">
            <v>양호</v>
          </cell>
        </row>
        <row r="1678">
          <cell r="H1678">
            <v>36434</v>
          </cell>
          <cell r="Z1678">
            <v>36251</v>
          </cell>
          <cell r="AO1678" t="str">
            <v>양호</v>
          </cell>
        </row>
        <row r="1679">
          <cell r="H1679">
            <v>36434</v>
          </cell>
          <cell r="Z1679" t="str">
            <v>-</v>
          </cell>
          <cell r="AO1679" t="str">
            <v>양호</v>
          </cell>
        </row>
        <row r="1680">
          <cell r="H1680">
            <v>36434</v>
          </cell>
          <cell r="Z1680" t="str">
            <v>-</v>
          </cell>
          <cell r="AO1680" t="str">
            <v>양호</v>
          </cell>
        </row>
        <row r="1681">
          <cell r="H1681">
            <v>36434</v>
          </cell>
          <cell r="Z1681">
            <v>36312</v>
          </cell>
          <cell r="AO1681" t="str">
            <v>양호</v>
          </cell>
        </row>
        <row r="1682">
          <cell r="H1682">
            <v>36434</v>
          </cell>
          <cell r="Z1682" t="str">
            <v>-</v>
          </cell>
          <cell r="AO1682" t="str">
            <v>양호</v>
          </cell>
        </row>
        <row r="1683">
          <cell r="H1683">
            <v>36434</v>
          </cell>
          <cell r="Z1683" t="str">
            <v>-</v>
          </cell>
          <cell r="AO1683" t="str">
            <v>ACCUM. &amp; TUBE LEAK</v>
          </cell>
        </row>
        <row r="1684">
          <cell r="H1684">
            <v>36434</v>
          </cell>
          <cell r="Z1684">
            <v>36069</v>
          </cell>
          <cell r="AO1684" t="str">
            <v>양호</v>
          </cell>
        </row>
        <row r="1685">
          <cell r="H1685">
            <v>36434</v>
          </cell>
          <cell r="Z1685" t="str">
            <v>-</v>
          </cell>
          <cell r="AO1685" t="str">
            <v>양호</v>
          </cell>
        </row>
        <row r="1686">
          <cell r="H1686">
            <v>36434</v>
          </cell>
          <cell r="Z1686">
            <v>36100</v>
          </cell>
          <cell r="AO1686" t="str">
            <v>양호</v>
          </cell>
        </row>
        <row r="1687">
          <cell r="H1687">
            <v>36434</v>
          </cell>
          <cell r="Z1687">
            <v>35977</v>
          </cell>
          <cell r="AO1687" t="str">
            <v>양호</v>
          </cell>
        </row>
        <row r="1688">
          <cell r="H1688">
            <v>36434</v>
          </cell>
          <cell r="Z1688">
            <v>36100</v>
          </cell>
          <cell r="AO1688" t="str">
            <v>양호</v>
          </cell>
        </row>
        <row r="1689">
          <cell r="H1689">
            <v>36434</v>
          </cell>
          <cell r="Z1689">
            <v>35916</v>
          </cell>
          <cell r="AO1689" t="str">
            <v>양호</v>
          </cell>
        </row>
        <row r="1690">
          <cell r="H1690">
            <v>36434</v>
          </cell>
          <cell r="Z1690">
            <v>35916</v>
          </cell>
          <cell r="AO1690" t="str">
            <v>양호</v>
          </cell>
        </row>
        <row r="1691">
          <cell r="H1691">
            <v>36434</v>
          </cell>
          <cell r="Z1691">
            <v>36008</v>
          </cell>
          <cell r="AO1691" t="str">
            <v>양호</v>
          </cell>
        </row>
        <row r="1692">
          <cell r="H1692">
            <v>36434</v>
          </cell>
          <cell r="Z1692">
            <v>36161</v>
          </cell>
          <cell r="AO1692" t="str">
            <v>양호</v>
          </cell>
        </row>
        <row r="1693">
          <cell r="H1693">
            <v>36434</v>
          </cell>
          <cell r="Z1693">
            <v>36100</v>
          </cell>
          <cell r="AO1693" t="str">
            <v>양호</v>
          </cell>
        </row>
        <row r="1694">
          <cell r="H1694">
            <v>36434</v>
          </cell>
          <cell r="Z1694">
            <v>36367</v>
          </cell>
          <cell r="AO1694" t="str">
            <v>MOTOR 통전불량</v>
          </cell>
        </row>
        <row r="1695">
          <cell r="H1695">
            <v>36434</v>
          </cell>
          <cell r="Z1695">
            <v>35684</v>
          </cell>
          <cell r="AO1695" t="str">
            <v>MOTOR 통전불량</v>
          </cell>
        </row>
        <row r="1696">
          <cell r="H1696">
            <v>36434</v>
          </cell>
          <cell r="Z1696" t="str">
            <v>-</v>
          </cell>
          <cell r="AO1696" t="str">
            <v>MOTOR 통전불량</v>
          </cell>
        </row>
        <row r="1697">
          <cell r="H1697">
            <v>36434</v>
          </cell>
          <cell r="Z1697">
            <v>35947</v>
          </cell>
          <cell r="AO1697" t="str">
            <v>MOTOR 통전불량</v>
          </cell>
        </row>
        <row r="1698">
          <cell r="H1698">
            <v>36434</v>
          </cell>
          <cell r="Z1698" t="str">
            <v>-</v>
          </cell>
          <cell r="AO1698" t="str">
            <v>MOTOR 통전불량</v>
          </cell>
        </row>
        <row r="1699">
          <cell r="H1699">
            <v>36434</v>
          </cell>
          <cell r="Z1699">
            <v>35874</v>
          </cell>
          <cell r="AO1699" t="str">
            <v>LEVER-LINK 없슴</v>
          </cell>
        </row>
        <row r="1700">
          <cell r="H1700">
            <v>36434</v>
          </cell>
          <cell r="Z1700" t="str">
            <v>-</v>
          </cell>
          <cell r="AO1700" t="str">
            <v>양호</v>
          </cell>
        </row>
        <row r="1701">
          <cell r="H1701">
            <v>36434</v>
          </cell>
          <cell r="Z1701">
            <v>35688</v>
          </cell>
          <cell r="AO1701" t="str">
            <v>양호</v>
          </cell>
        </row>
        <row r="1702">
          <cell r="H1702">
            <v>36434</v>
          </cell>
          <cell r="Z1702">
            <v>35907</v>
          </cell>
          <cell r="AO1702" t="str">
            <v>양호</v>
          </cell>
        </row>
        <row r="1703">
          <cell r="H1703">
            <v>36434</v>
          </cell>
          <cell r="Z1703">
            <v>36392</v>
          </cell>
          <cell r="AO1703" t="str">
            <v>VALAE-WATER LEVER부 LEAK</v>
          </cell>
        </row>
        <row r="1704">
          <cell r="H1704">
            <v>36434</v>
          </cell>
          <cell r="Z1704">
            <v>36077</v>
          </cell>
          <cell r="AO1704" t="str">
            <v>LEVER-LINK 없슴</v>
          </cell>
        </row>
        <row r="1705">
          <cell r="H1705">
            <v>36434</v>
          </cell>
          <cell r="Z1705" t="str">
            <v>-</v>
          </cell>
          <cell r="AO1705" t="str">
            <v>LEVER-HOLDER 파손</v>
          </cell>
        </row>
        <row r="1706">
          <cell r="H1706">
            <v>36434</v>
          </cell>
          <cell r="Z1706">
            <v>36300</v>
          </cell>
          <cell r="AO1706" t="str">
            <v>VALAE-WATER LEVER부 LEAK</v>
          </cell>
        </row>
        <row r="1707">
          <cell r="H1707">
            <v>36434</v>
          </cell>
          <cell r="Z1707" t="str">
            <v>-</v>
          </cell>
          <cell r="AO1707" t="str">
            <v>LEVER-HOLDER 파손</v>
          </cell>
        </row>
        <row r="1708">
          <cell r="H1708">
            <v>36434</v>
          </cell>
          <cell r="Z1708">
            <v>36132</v>
          </cell>
          <cell r="AO1708" t="str">
            <v>CASE-LEFT,RIGHT 파손</v>
          </cell>
        </row>
        <row r="1709">
          <cell r="H1709">
            <v>36434</v>
          </cell>
          <cell r="Z1709">
            <v>35754</v>
          </cell>
          <cell r="AO1709" t="str">
            <v>양호</v>
          </cell>
        </row>
        <row r="1710">
          <cell r="H1710">
            <v>36434</v>
          </cell>
          <cell r="Z1710">
            <v>36249</v>
          </cell>
          <cell r="AO1710" t="str">
            <v>FITTING-OUT TO TUBE 꺽임 LEAK</v>
          </cell>
        </row>
        <row r="1711">
          <cell r="H1711">
            <v>36434</v>
          </cell>
          <cell r="Z1711" t="str">
            <v>-</v>
          </cell>
          <cell r="AO1711" t="str">
            <v>FITTING-OUT TO TUBE 꺽임 LEAK</v>
          </cell>
        </row>
        <row r="1712">
          <cell r="H1712">
            <v>36434</v>
          </cell>
          <cell r="Z1712">
            <v>36161</v>
          </cell>
          <cell r="AO1712" t="str">
            <v>오일 유입</v>
          </cell>
        </row>
        <row r="1713">
          <cell r="H1713">
            <v>36434</v>
          </cell>
          <cell r="Z1713" t="str">
            <v>-</v>
          </cell>
          <cell r="AO1713" t="str">
            <v>오일 유입</v>
          </cell>
        </row>
        <row r="1714">
          <cell r="H1714">
            <v>36434</v>
          </cell>
          <cell r="Z1714" t="str">
            <v>-</v>
          </cell>
          <cell r="AO1714" t="str">
            <v>오일 유입</v>
          </cell>
        </row>
        <row r="1715">
          <cell r="H1715">
            <v>36434</v>
          </cell>
          <cell r="Z1715">
            <v>35916</v>
          </cell>
          <cell r="AO1715" t="str">
            <v>양호</v>
          </cell>
        </row>
        <row r="1716">
          <cell r="H1716">
            <v>36434</v>
          </cell>
          <cell r="Z1716">
            <v>36404</v>
          </cell>
          <cell r="AO1716" t="str">
            <v>TOC 나사산 마모</v>
          </cell>
        </row>
        <row r="1717">
          <cell r="H1717">
            <v>36434</v>
          </cell>
          <cell r="Z1717">
            <v>36039</v>
          </cell>
          <cell r="AO1717" t="str">
            <v>TUBE DAMAGE LEAK</v>
          </cell>
        </row>
        <row r="1718">
          <cell r="H1718">
            <v>36434</v>
          </cell>
          <cell r="Z1718">
            <v>36130</v>
          </cell>
          <cell r="AO1718" t="str">
            <v>OVER FLOW 파손</v>
          </cell>
        </row>
        <row r="1719">
          <cell r="H1719">
            <v>36434</v>
          </cell>
          <cell r="Z1719">
            <v>36404</v>
          </cell>
          <cell r="AO1719" t="str">
            <v>양호</v>
          </cell>
        </row>
        <row r="1720">
          <cell r="H1720">
            <v>36434</v>
          </cell>
          <cell r="Z1720">
            <v>36100</v>
          </cell>
          <cell r="AO1720" t="str">
            <v>HDR TO TUBE LEAK</v>
          </cell>
        </row>
        <row r="1721">
          <cell r="H1721">
            <v>36434</v>
          </cell>
          <cell r="Z1721">
            <v>35855</v>
          </cell>
          <cell r="AO1721" t="str">
            <v>양호</v>
          </cell>
        </row>
        <row r="1722">
          <cell r="H1722">
            <v>36434</v>
          </cell>
          <cell r="Z1722">
            <v>36130</v>
          </cell>
          <cell r="AO1722" t="str">
            <v>양호</v>
          </cell>
        </row>
        <row r="1723">
          <cell r="H1723">
            <v>36434</v>
          </cell>
          <cell r="Z1723">
            <v>36192</v>
          </cell>
          <cell r="AO1723" t="str">
            <v>HDR TO TUBE LEAK</v>
          </cell>
        </row>
        <row r="1724">
          <cell r="H1724">
            <v>36434</v>
          </cell>
          <cell r="Z1724" t="str">
            <v>-</v>
          </cell>
          <cell r="AO1724" t="str">
            <v>VALVE 파손</v>
          </cell>
        </row>
        <row r="1725">
          <cell r="H1725">
            <v>36434</v>
          </cell>
          <cell r="Z1725" t="str">
            <v>-</v>
          </cell>
          <cell r="AO1725" t="str">
            <v>VALVE 파손</v>
          </cell>
        </row>
        <row r="1726">
          <cell r="H1726">
            <v>36434</v>
          </cell>
          <cell r="Z1726" t="str">
            <v>-</v>
          </cell>
          <cell r="AO1726" t="str">
            <v>양호</v>
          </cell>
        </row>
        <row r="1727">
          <cell r="H1727">
            <v>36434</v>
          </cell>
          <cell r="Z1727" t="str">
            <v>-</v>
          </cell>
          <cell r="AO1727" t="str">
            <v>HEADER TO TUBE LEAK</v>
          </cell>
        </row>
        <row r="1728">
          <cell r="H1728">
            <v>36434</v>
          </cell>
          <cell r="Z1728" t="str">
            <v>-</v>
          </cell>
          <cell r="AO1728" t="str">
            <v>HEADER TO TUBE LEAK</v>
          </cell>
        </row>
        <row r="1729">
          <cell r="H1729">
            <v>36434</v>
          </cell>
          <cell r="Z1729">
            <v>36281</v>
          </cell>
          <cell r="AO1729" t="str">
            <v>MOTOR 이음</v>
          </cell>
        </row>
        <row r="1730">
          <cell r="H1730">
            <v>36434</v>
          </cell>
          <cell r="Z1730" t="str">
            <v>-</v>
          </cell>
          <cell r="AO1730" t="str">
            <v>CASE 파손</v>
          </cell>
        </row>
        <row r="1731">
          <cell r="H1731">
            <v>36434</v>
          </cell>
          <cell r="Z1731">
            <v>36069</v>
          </cell>
          <cell r="AO1731" t="str">
            <v>양호</v>
          </cell>
        </row>
        <row r="1732">
          <cell r="H1732">
            <v>36434</v>
          </cell>
          <cell r="Z1732">
            <v>36039</v>
          </cell>
          <cell r="AO1732" t="str">
            <v>B/MOTOR 이음</v>
          </cell>
        </row>
        <row r="1733">
          <cell r="H1733">
            <v>36434</v>
          </cell>
          <cell r="Z1733">
            <v>36069</v>
          </cell>
          <cell r="AO1733" t="str">
            <v>B/MOTOR 이음</v>
          </cell>
        </row>
        <row r="1734">
          <cell r="H1734">
            <v>36434</v>
          </cell>
          <cell r="Z1734">
            <v>36039</v>
          </cell>
          <cell r="AO1734" t="str">
            <v>B/MOTOR 이음</v>
          </cell>
        </row>
        <row r="1735">
          <cell r="H1735">
            <v>36434</v>
          </cell>
          <cell r="Z1735">
            <v>36251</v>
          </cell>
          <cell r="AO1735" t="str">
            <v>FUSE OPEN</v>
          </cell>
        </row>
        <row r="1736">
          <cell r="H1736">
            <v>36434</v>
          </cell>
          <cell r="Z1736" t="str">
            <v>-</v>
          </cell>
          <cell r="AO1736" t="str">
            <v>양호</v>
          </cell>
        </row>
        <row r="1737">
          <cell r="H1737">
            <v>36434</v>
          </cell>
          <cell r="Z1737" t="str">
            <v>-</v>
          </cell>
          <cell r="AO1737" t="str">
            <v>양호</v>
          </cell>
        </row>
        <row r="1738">
          <cell r="H1738">
            <v>36434</v>
          </cell>
          <cell r="Z1738">
            <v>36069</v>
          </cell>
          <cell r="AO1738" t="str">
            <v>양호</v>
          </cell>
        </row>
        <row r="1739">
          <cell r="H1739">
            <v>36434</v>
          </cell>
          <cell r="Z1739">
            <v>35947</v>
          </cell>
          <cell r="AO1739" t="str">
            <v>TXV 막힘-COMP 사판가루</v>
          </cell>
        </row>
        <row r="1740">
          <cell r="H1740">
            <v>36434</v>
          </cell>
          <cell r="Z1740">
            <v>36220</v>
          </cell>
          <cell r="AO1740" t="str">
            <v>양호</v>
          </cell>
        </row>
        <row r="1741">
          <cell r="H1741">
            <v>36434</v>
          </cell>
          <cell r="Z1741">
            <v>35886</v>
          </cell>
          <cell r="AO1741" t="str">
            <v>TXV 막힘-COMP 사판가루</v>
          </cell>
        </row>
        <row r="1742">
          <cell r="H1742">
            <v>36434</v>
          </cell>
          <cell r="Z1742">
            <v>35855</v>
          </cell>
          <cell r="AO1742" t="str">
            <v>양호</v>
          </cell>
        </row>
        <row r="1743">
          <cell r="H1743">
            <v>36434</v>
          </cell>
          <cell r="Z1743" t="str">
            <v>-</v>
          </cell>
          <cell r="AO1743" t="str">
            <v>양호</v>
          </cell>
        </row>
        <row r="1744">
          <cell r="H1744">
            <v>36434</v>
          </cell>
          <cell r="Z1744" t="str">
            <v>-</v>
          </cell>
          <cell r="AO1744" t="str">
            <v>양호</v>
          </cell>
        </row>
        <row r="1745">
          <cell r="H1745">
            <v>36434</v>
          </cell>
          <cell r="Z1745">
            <v>35712</v>
          </cell>
          <cell r="AO1745" t="str">
            <v>양호</v>
          </cell>
        </row>
        <row r="1746">
          <cell r="H1746">
            <v>36434</v>
          </cell>
          <cell r="Z1746" t="str">
            <v>-</v>
          </cell>
          <cell r="AO1746" t="str">
            <v>양호</v>
          </cell>
        </row>
        <row r="1747">
          <cell r="H1747">
            <v>36434</v>
          </cell>
          <cell r="Z1747">
            <v>35460</v>
          </cell>
          <cell r="AO1747" t="str">
            <v>양호</v>
          </cell>
        </row>
        <row r="1748">
          <cell r="H1748">
            <v>36465</v>
          </cell>
          <cell r="Z1748">
            <v>35532</v>
          </cell>
          <cell r="AO1748" t="str">
            <v>양호</v>
          </cell>
        </row>
        <row r="1749">
          <cell r="H1749">
            <v>36465</v>
          </cell>
          <cell r="Z1749">
            <v>35510</v>
          </cell>
          <cell r="AO1749" t="str">
            <v>양호</v>
          </cell>
        </row>
        <row r="1750">
          <cell r="H1750">
            <v>36465</v>
          </cell>
          <cell r="Z1750" t="str">
            <v>-</v>
          </cell>
          <cell r="AO1750" t="str">
            <v>TANK-OUTLET 파손 LEAK</v>
          </cell>
        </row>
        <row r="1751">
          <cell r="H1751">
            <v>36465</v>
          </cell>
          <cell r="Z1751">
            <v>35853</v>
          </cell>
          <cell r="AO1751" t="str">
            <v>TUBE DAMAGE LEAK</v>
          </cell>
        </row>
        <row r="1752">
          <cell r="H1752">
            <v>36465</v>
          </cell>
          <cell r="Z1752">
            <v>35849</v>
          </cell>
          <cell r="AO1752" t="str">
            <v>양호</v>
          </cell>
        </row>
        <row r="1753">
          <cell r="H1753">
            <v>36465</v>
          </cell>
          <cell r="Z1753" t="str">
            <v>-</v>
          </cell>
          <cell r="AO1753" t="str">
            <v>TANK-OUTLET 파손 LEAK</v>
          </cell>
        </row>
        <row r="1754">
          <cell r="H1754">
            <v>36465</v>
          </cell>
          <cell r="Z1754">
            <v>35814</v>
          </cell>
          <cell r="AO1754" t="str">
            <v>TUBE DAMAGE LEAK</v>
          </cell>
        </row>
        <row r="1755">
          <cell r="H1755">
            <v>36465</v>
          </cell>
          <cell r="Z1755">
            <v>35844</v>
          </cell>
          <cell r="AO1755" t="str">
            <v>양호</v>
          </cell>
        </row>
        <row r="1756">
          <cell r="H1756">
            <v>36465</v>
          </cell>
          <cell r="Z1756" t="str">
            <v>-</v>
          </cell>
          <cell r="AO1756" t="str">
            <v>TUBE DAMAGE LEAK</v>
          </cell>
        </row>
        <row r="1757">
          <cell r="H1757">
            <v>36465</v>
          </cell>
          <cell r="Z1757">
            <v>35752</v>
          </cell>
          <cell r="AO1757" t="str">
            <v>양호</v>
          </cell>
        </row>
        <row r="1758">
          <cell r="H1758">
            <v>36465</v>
          </cell>
          <cell r="Z1758">
            <v>35947</v>
          </cell>
          <cell r="AO1758" t="str">
            <v>양호</v>
          </cell>
        </row>
        <row r="1759">
          <cell r="H1759">
            <v>36465</v>
          </cell>
          <cell r="Z1759">
            <v>35886</v>
          </cell>
          <cell r="AO1759" t="str">
            <v>양호</v>
          </cell>
        </row>
        <row r="1760">
          <cell r="H1760">
            <v>36465</v>
          </cell>
          <cell r="Z1760">
            <v>35704</v>
          </cell>
          <cell r="AO1760" t="str">
            <v>양호</v>
          </cell>
        </row>
        <row r="1761">
          <cell r="H1761">
            <v>36465</v>
          </cell>
          <cell r="Z1761">
            <v>36100</v>
          </cell>
          <cell r="AO1761" t="str">
            <v>양호</v>
          </cell>
        </row>
        <row r="1762">
          <cell r="H1762">
            <v>36465</v>
          </cell>
          <cell r="Z1762" t="str">
            <v>-</v>
          </cell>
          <cell r="AO1762" t="str">
            <v>양호</v>
          </cell>
        </row>
        <row r="1763">
          <cell r="H1763">
            <v>36465</v>
          </cell>
          <cell r="Z1763">
            <v>35916</v>
          </cell>
          <cell r="AO1763" t="str">
            <v>ACCUM. &amp; TUBE LEAK</v>
          </cell>
        </row>
        <row r="1764">
          <cell r="H1764">
            <v>36465</v>
          </cell>
          <cell r="Z1764">
            <v>36251</v>
          </cell>
          <cell r="AO1764" t="str">
            <v>양호</v>
          </cell>
        </row>
        <row r="1765">
          <cell r="H1765">
            <v>36465</v>
          </cell>
          <cell r="Z1765">
            <v>35886</v>
          </cell>
          <cell r="AO1765" t="str">
            <v>양호</v>
          </cell>
        </row>
        <row r="1766">
          <cell r="H1766">
            <v>36465</v>
          </cell>
          <cell r="Z1766">
            <v>35551</v>
          </cell>
          <cell r="AO1766" t="str">
            <v>FITTING 나사산 마모</v>
          </cell>
        </row>
        <row r="1767">
          <cell r="H1767">
            <v>36465</v>
          </cell>
          <cell r="Z1767">
            <v>36161</v>
          </cell>
          <cell r="AO1767" t="str">
            <v>양호</v>
          </cell>
        </row>
        <row r="1768">
          <cell r="H1768">
            <v>36465</v>
          </cell>
          <cell r="Z1768">
            <v>35765</v>
          </cell>
          <cell r="AO1768" t="str">
            <v>양호</v>
          </cell>
        </row>
        <row r="1769">
          <cell r="H1769">
            <v>36465</v>
          </cell>
          <cell r="Z1769">
            <v>35916</v>
          </cell>
          <cell r="AO1769" t="str">
            <v>양호</v>
          </cell>
        </row>
        <row r="1770">
          <cell r="H1770">
            <v>36465</v>
          </cell>
          <cell r="Z1770">
            <v>35521</v>
          </cell>
          <cell r="AO1770" t="str">
            <v>양호</v>
          </cell>
        </row>
        <row r="1771">
          <cell r="H1771">
            <v>36465</v>
          </cell>
          <cell r="Z1771" t="str">
            <v>-</v>
          </cell>
          <cell r="AO1771" t="str">
            <v>FITTING-OUTLET 꺽임 LEAK</v>
          </cell>
        </row>
        <row r="1772">
          <cell r="H1772">
            <v>36465</v>
          </cell>
          <cell r="Z1772">
            <v>35844</v>
          </cell>
          <cell r="AO1772" t="str">
            <v>LEVER-LINK부 ROD 없음</v>
          </cell>
        </row>
        <row r="1773">
          <cell r="H1773">
            <v>36465</v>
          </cell>
          <cell r="Z1773">
            <v>35730</v>
          </cell>
          <cell r="AO1773" t="str">
            <v>양호</v>
          </cell>
        </row>
        <row r="1774">
          <cell r="H1774">
            <v>36465</v>
          </cell>
          <cell r="Z1774">
            <v>35961</v>
          </cell>
          <cell r="AO1774" t="str">
            <v>WATER-VALVE 체결부 LEAK</v>
          </cell>
        </row>
        <row r="1775">
          <cell r="H1775">
            <v>36465</v>
          </cell>
          <cell r="Z1775">
            <v>35755</v>
          </cell>
          <cell r="AO1775" t="str">
            <v>WATER-VALVE 체결부 LEAK</v>
          </cell>
        </row>
        <row r="1776">
          <cell r="H1776">
            <v>36465</v>
          </cell>
          <cell r="Z1776" t="str">
            <v>-</v>
          </cell>
          <cell r="AO1776" t="str">
            <v>MOTOR 1,2단 작동시 이음발생</v>
          </cell>
        </row>
        <row r="1777">
          <cell r="H1777">
            <v>36465</v>
          </cell>
          <cell r="Z1777">
            <v>35864</v>
          </cell>
          <cell r="AO1777" t="str">
            <v>양호</v>
          </cell>
        </row>
        <row r="1778">
          <cell r="H1778">
            <v>36465</v>
          </cell>
          <cell r="Z1778">
            <v>36119</v>
          </cell>
          <cell r="AO1778" t="str">
            <v>LEVER-LINK &amp; ROD 변형됨</v>
          </cell>
        </row>
        <row r="1779">
          <cell r="H1779">
            <v>36465</v>
          </cell>
          <cell r="Z1779">
            <v>36120</v>
          </cell>
          <cell r="AO1779" t="str">
            <v>WATER-VALVE 체결부 LEAK</v>
          </cell>
        </row>
        <row r="1780">
          <cell r="H1780">
            <v>36465</v>
          </cell>
          <cell r="Z1780">
            <v>36141</v>
          </cell>
          <cell r="AO1780" t="str">
            <v>LEVER-LINK 없음</v>
          </cell>
        </row>
        <row r="1781">
          <cell r="H1781">
            <v>36465</v>
          </cell>
          <cell r="Z1781">
            <v>36405</v>
          </cell>
          <cell r="AO1781" t="str">
            <v>LEVER-LINK부 WASHER 없음</v>
          </cell>
        </row>
        <row r="1782">
          <cell r="H1782">
            <v>36465</v>
          </cell>
          <cell r="Z1782">
            <v>35808</v>
          </cell>
          <cell r="AO1782" t="str">
            <v>TANK-IN/OUT내부 부동액 응고로인한 막힘</v>
          </cell>
        </row>
        <row r="1783">
          <cell r="H1783">
            <v>36465</v>
          </cell>
          <cell r="Z1783" t="str">
            <v>-</v>
          </cell>
          <cell r="AO1783" t="str">
            <v>양호</v>
          </cell>
        </row>
        <row r="1784">
          <cell r="H1784">
            <v>36465</v>
          </cell>
          <cell r="Z1784" t="str">
            <v>-</v>
          </cell>
          <cell r="AO1784" t="str">
            <v>COVER 융착부 LEAK</v>
          </cell>
        </row>
        <row r="1785">
          <cell r="H1785">
            <v>36465</v>
          </cell>
          <cell r="Z1785" t="str">
            <v>-</v>
          </cell>
          <cell r="AO1785" t="str">
            <v>양호</v>
          </cell>
        </row>
        <row r="1786">
          <cell r="H1786">
            <v>36465</v>
          </cell>
          <cell r="Z1786" t="str">
            <v>-</v>
          </cell>
          <cell r="AO1786" t="str">
            <v>양호</v>
          </cell>
        </row>
        <row r="1787">
          <cell r="H1787">
            <v>36465</v>
          </cell>
          <cell r="Z1787" t="str">
            <v>-</v>
          </cell>
          <cell r="AO1787" t="str">
            <v>COVER 융착부 LEAK</v>
          </cell>
        </row>
        <row r="1788">
          <cell r="H1788">
            <v>36465</v>
          </cell>
          <cell r="Z1788">
            <v>35985</v>
          </cell>
          <cell r="AO1788" t="str">
            <v>양호</v>
          </cell>
        </row>
        <row r="1789">
          <cell r="H1789">
            <v>36465</v>
          </cell>
          <cell r="Z1789" t="str">
            <v>-</v>
          </cell>
          <cell r="AO1789" t="str">
            <v>LEVER ASS'Y CONTROL이탈및 CASE파손</v>
          </cell>
        </row>
        <row r="1790">
          <cell r="H1790">
            <v>36465</v>
          </cell>
          <cell r="Z1790">
            <v>35835</v>
          </cell>
          <cell r="AO1790" t="str">
            <v>CABLE-CLAMP 조립부 CASE파손</v>
          </cell>
        </row>
        <row r="1791">
          <cell r="H1791">
            <v>36465</v>
          </cell>
          <cell r="Z1791">
            <v>35955</v>
          </cell>
          <cell r="AO1791" t="str">
            <v>1,2단 작동시 이음</v>
          </cell>
        </row>
        <row r="1792">
          <cell r="H1792">
            <v>36465</v>
          </cell>
          <cell r="Z1792">
            <v>36465</v>
          </cell>
          <cell r="AO1792" t="str">
            <v>CLINCH부 LEAK</v>
          </cell>
        </row>
        <row r="1793">
          <cell r="H1793">
            <v>36465</v>
          </cell>
          <cell r="Z1793">
            <v>36465</v>
          </cell>
          <cell r="AO1793" t="str">
            <v>CLINCH부 LEAK</v>
          </cell>
        </row>
        <row r="1794">
          <cell r="H1794">
            <v>36465</v>
          </cell>
          <cell r="Z1794">
            <v>36008</v>
          </cell>
          <cell r="AO1794" t="str">
            <v>CLINCH부 LEAK</v>
          </cell>
        </row>
        <row r="1795">
          <cell r="H1795">
            <v>36465</v>
          </cell>
          <cell r="Z1795">
            <v>36161</v>
          </cell>
          <cell r="AO1795" t="str">
            <v>오일 유입</v>
          </cell>
        </row>
        <row r="1796">
          <cell r="H1796">
            <v>36465</v>
          </cell>
          <cell r="Z1796">
            <v>36465</v>
          </cell>
          <cell r="AO1796" t="str">
            <v>CLINCH부 LEAK</v>
          </cell>
        </row>
        <row r="1797">
          <cell r="H1797">
            <v>36465</v>
          </cell>
          <cell r="Z1797">
            <v>35855</v>
          </cell>
          <cell r="AO1797" t="str">
            <v>CLINCH부 LEAK</v>
          </cell>
        </row>
        <row r="1798">
          <cell r="H1798">
            <v>36465</v>
          </cell>
          <cell r="Z1798">
            <v>35855</v>
          </cell>
          <cell r="AO1798" t="str">
            <v>CLINCH부 LEAK</v>
          </cell>
        </row>
        <row r="1799">
          <cell r="H1799">
            <v>36465</v>
          </cell>
          <cell r="Z1799">
            <v>35977</v>
          </cell>
          <cell r="AO1799" t="str">
            <v>CLINCH부 LEAK</v>
          </cell>
        </row>
        <row r="1800">
          <cell r="H1800">
            <v>36465</v>
          </cell>
          <cell r="Z1800">
            <v>35977</v>
          </cell>
          <cell r="AO1800" t="str">
            <v>TANK 파손</v>
          </cell>
        </row>
        <row r="1801">
          <cell r="H1801">
            <v>36465</v>
          </cell>
          <cell r="Z1801">
            <v>36312</v>
          </cell>
          <cell r="AO1801" t="str">
            <v>CLINCH부 LEAK</v>
          </cell>
        </row>
        <row r="1802">
          <cell r="H1802">
            <v>36465</v>
          </cell>
          <cell r="Z1802">
            <v>35916</v>
          </cell>
          <cell r="AO1802" t="str">
            <v>CLINCH부 LEAK</v>
          </cell>
        </row>
        <row r="1803">
          <cell r="H1803">
            <v>36465</v>
          </cell>
          <cell r="Z1803">
            <v>35977</v>
          </cell>
          <cell r="AO1803" t="str">
            <v>양호</v>
          </cell>
        </row>
        <row r="1804">
          <cell r="H1804">
            <v>36465</v>
          </cell>
          <cell r="Z1804" t="str">
            <v>-</v>
          </cell>
          <cell r="AO1804" t="str">
            <v>오일 유입</v>
          </cell>
        </row>
        <row r="1805">
          <cell r="H1805">
            <v>36465</v>
          </cell>
          <cell r="Z1805">
            <v>36342</v>
          </cell>
          <cell r="AO1805" t="str">
            <v>TOC 나사산 마모</v>
          </cell>
        </row>
        <row r="1806">
          <cell r="H1806">
            <v>36465</v>
          </cell>
          <cell r="Z1806">
            <v>36161</v>
          </cell>
          <cell r="AO1806" t="str">
            <v>TOC 나사산 마모</v>
          </cell>
        </row>
        <row r="1807">
          <cell r="H1807">
            <v>36465</v>
          </cell>
          <cell r="Z1807" t="str">
            <v>-</v>
          </cell>
          <cell r="AO1807" t="str">
            <v>TUBE 막힘</v>
          </cell>
        </row>
        <row r="1808">
          <cell r="H1808">
            <v>36465</v>
          </cell>
          <cell r="Z1808" t="str">
            <v>-</v>
          </cell>
          <cell r="AO1808" t="str">
            <v>VALVE 파손</v>
          </cell>
        </row>
        <row r="1809">
          <cell r="H1809">
            <v>36465</v>
          </cell>
          <cell r="Z1809" t="str">
            <v>-</v>
          </cell>
          <cell r="AO1809" t="str">
            <v>TUBE 막힘</v>
          </cell>
        </row>
        <row r="1810">
          <cell r="H1810">
            <v>36465</v>
          </cell>
          <cell r="Z1810">
            <v>36281</v>
          </cell>
          <cell r="AO1810" t="str">
            <v>MOTOR 이음</v>
          </cell>
        </row>
        <row r="1811">
          <cell r="H1811">
            <v>36465</v>
          </cell>
          <cell r="Z1811">
            <v>36220</v>
          </cell>
          <cell r="AO1811" t="str">
            <v>MOTOR 이음</v>
          </cell>
        </row>
        <row r="1812">
          <cell r="H1812">
            <v>36465</v>
          </cell>
          <cell r="Z1812" t="str">
            <v>-</v>
          </cell>
          <cell r="AO1812" t="str">
            <v>MOTOR 작동불량</v>
          </cell>
        </row>
        <row r="1813">
          <cell r="H1813">
            <v>36465</v>
          </cell>
          <cell r="Z1813" t="str">
            <v>-</v>
          </cell>
          <cell r="AO1813" t="str">
            <v>FAN 파손</v>
          </cell>
        </row>
        <row r="1814">
          <cell r="H1814">
            <v>36465</v>
          </cell>
          <cell r="Z1814">
            <v>36039</v>
          </cell>
          <cell r="AO1814" t="str">
            <v>B/MOTOR 이음</v>
          </cell>
        </row>
        <row r="1815">
          <cell r="H1815">
            <v>36465</v>
          </cell>
          <cell r="Z1815">
            <v>36192</v>
          </cell>
          <cell r="AO1815" t="str">
            <v>B/MOTOR 이음</v>
          </cell>
        </row>
        <row r="1816">
          <cell r="H1816">
            <v>36465</v>
          </cell>
          <cell r="Z1816">
            <v>36039</v>
          </cell>
          <cell r="AO1816" t="str">
            <v>양호</v>
          </cell>
        </row>
        <row r="1817">
          <cell r="H1817">
            <v>36465</v>
          </cell>
          <cell r="Z1817">
            <v>36039</v>
          </cell>
          <cell r="AO1817" t="str">
            <v>양호</v>
          </cell>
        </row>
        <row r="1818">
          <cell r="H1818">
            <v>36465</v>
          </cell>
          <cell r="Z1818">
            <v>36161</v>
          </cell>
          <cell r="AO1818" t="str">
            <v>B/MOTOR 작동불량</v>
          </cell>
        </row>
        <row r="1819">
          <cell r="H1819">
            <v>36465</v>
          </cell>
          <cell r="Z1819">
            <v>35855</v>
          </cell>
          <cell r="AO1819" t="str">
            <v>양호</v>
          </cell>
        </row>
        <row r="1820">
          <cell r="H1820">
            <v>36465</v>
          </cell>
          <cell r="Z1820">
            <v>35977</v>
          </cell>
          <cell r="AO1820" t="str">
            <v>B/MOTOR 작동불량</v>
          </cell>
        </row>
        <row r="1821">
          <cell r="H1821">
            <v>36465</v>
          </cell>
          <cell r="Z1821">
            <v>36251</v>
          </cell>
          <cell r="AO1821" t="str">
            <v>양호</v>
          </cell>
        </row>
        <row r="1822">
          <cell r="H1822">
            <v>36465</v>
          </cell>
          <cell r="Z1822">
            <v>36434</v>
          </cell>
          <cell r="AO1822" t="str">
            <v>TXV 막힘-R/D 건습제</v>
          </cell>
        </row>
        <row r="1823">
          <cell r="H1823">
            <v>36495</v>
          </cell>
          <cell r="Z1823" t="str">
            <v>-</v>
          </cell>
          <cell r="AO1823" t="str">
            <v>TUBE 부식 LEAK</v>
          </cell>
        </row>
        <row r="1824">
          <cell r="H1824">
            <v>36495</v>
          </cell>
          <cell r="Z1824" t="str">
            <v>-</v>
          </cell>
          <cell r="AO1824" t="str">
            <v>CLINCH부 LEAK</v>
          </cell>
        </row>
        <row r="1825">
          <cell r="H1825">
            <v>36495</v>
          </cell>
          <cell r="Z1825" t="str">
            <v>-</v>
          </cell>
          <cell r="AO1825" t="str">
            <v>TUBE 찍힘 LEAK</v>
          </cell>
        </row>
        <row r="1826">
          <cell r="H1826">
            <v>36495</v>
          </cell>
          <cell r="Z1826">
            <v>35849</v>
          </cell>
          <cell r="AO1826" t="str">
            <v>양호</v>
          </cell>
        </row>
        <row r="1827">
          <cell r="H1827">
            <v>36495</v>
          </cell>
          <cell r="Z1827">
            <v>35853</v>
          </cell>
          <cell r="AO1827" t="str">
            <v>양호</v>
          </cell>
        </row>
        <row r="1828">
          <cell r="H1828">
            <v>36495</v>
          </cell>
          <cell r="Z1828">
            <v>35744</v>
          </cell>
          <cell r="AO1828" t="str">
            <v>양호</v>
          </cell>
        </row>
        <row r="1829">
          <cell r="H1829">
            <v>36495</v>
          </cell>
          <cell r="Z1829">
            <v>35745</v>
          </cell>
          <cell r="AO1829" t="str">
            <v>양호</v>
          </cell>
        </row>
        <row r="1830">
          <cell r="H1830">
            <v>36495</v>
          </cell>
          <cell r="Z1830">
            <v>35747</v>
          </cell>
          <cell r="AO1830" t="str">
            <v>CLINCH부 LEAK</v>
          </cell>
        </row>
        <row r="1831">
          <cell r="H1831">
            <v>36495</v>
          </cell>
          <cell r="Z1831">
            <v>35754</v>
          </cell>
          <cell r="AO1831" t="str">
            <v>양호</v>
          </cell>
        </row>
        <row r="1832">
          <cell r="H1832">
            <v>36495</v>
          </cell>
          <cell r="Z1832">
            <v>35534</v>
          </cell>
          <cell r="AO1832" t="str">
            <v>양호</v>
          </cell>
        </row>
        <row r="1833">
          <cell r="H1833">
            <v>36495</v>
          </cell>
          <cell r="Z1833" t="str">
            <v>-</v>
          </cell>
          <cell r="AO1833" t="str">
            <v>TUBE 부식 LEAK</v>
          </cell>
        </row>
        <row r="1834">
          <cell r="H1834">
            <v>36495</v>
          </cell>
          <cell r="Z1834" t="str">
            <v>-</v>
          </cell>
          <cell r="AO1834" t="str">
            <v>양호</v>
          </cell>
        </row>
        <row r="1835">
          <cell r="H1835">
            <v>36495</v>
          </cell>
          <cell r="Z1835">
            <v>35864</v>
          </cell>
          <cell r="AO1835" t="str">
            <v>양호</v>
          </cell>
        </row>
        <row r="1836">
          <cell r="H1836">
            <v>36495</v>
          </cell>
          <cell r="Z1836">
            <v>35748</v>
          </cell>
          <cell r="AO1836" t="str">
            <v>TUBE 찍힘 LEAK</v>
          </cell>
        </row>
        <row r="1837">
          <cell r="H1837">
            <v>36495</v>
          </cell>
          <cell r="Z1837">
            <v>35781</v>
          </cell>
          <cell r="AO1837" t="str">
            <v>TANK-INLET 파손</v>
          </cell>
        </row>
        <row r="1838">
          <cell r="H1838">
            <v>36495</v>
          </cell>
          <cell r="Z1838">
            <v>35744</v>
          </cell>
          <cell r="AO1838" t="str">
            <v>양호</v>
          </cell>
        </row>
        <row r="1839">
          <cell r="H1839">
            <v>36495</v>
          </cell>
          <cell r="Z1839">
            <v>35755</v>
          </cell>
          <cell r="AO1839" t="str">
            <v>TUBE 찍힘 LEAK</v>
          </cell>
        </row>
        <row r="1840">
          <cell r="H1840">
            <v>36495</v>
          </cell>
          <cell r="Z1840">
            <v>35787</v>
          </cell>
          <cell r="AO1840" t="str">
            <v>양호</v>
          </cell>
        </row>
        <row r="1841">
          <cell r="H1841">
            <v>36495</v>
          </cell>
          <cell r="Z1841">
            <v>35757</v>
          </cell>
          <cell r="AO1841" t="str">
            <v>양호</v>
          </cell>
        </row>
        <row r="1842">
          <cell r="H1842">
            <v>36495</v>
          </cell>
          <cell r="Z1842" t="str">
            <v>-</v>
          </cell>
          <cell r="AO1842" t="str">
            <v>T.X.V내부 R/D 건습제 알갱이 유입</v>
          </cell>
        </row>
        <row r="1843">
          <cell r="H1843">
            <v>36495</v>
          </cell>
          <cell r="Z1843">
            <v>36044</v>
          </cell>
          <cell r="AO1843" t="str">
            <v>양호</v>
          </cell>
        </row>
        <row r="1844">
          <cell r="H1844">
            <v>36495</v>
          </cell>
          <cell r="Z1844">
            <v>35916</v>
          </cell>
          <cell r="AO1844" t="str">
            <v>ACCUM. &amp; TUBE LEAK</v>
          </cell>
        </row>
        <row r="1845">
          <cell r="H1845">
            <v>36495</v>
          </cell>
          <cell r="Z1845" t="str">
            <v>-</v>
          </cell>
          <cell r="AO1845" t="str">
            <v>양호</v>
          </cell>
        </row>
        <row r="1846">
          <cell r="H1846">
            <v>36495</v>
          </cell>
          <cell r="Z1846" t="str">
            <v>-</v>
          </cell>
          <cell r="AO1846" t="str">
            <v>FITTING-OUTLET 나사산 마모</v>
          </cell>
        </row>
        <row r="1847">
          <cell r="H1847">
            <v>36495</v>
          </cell>
          <cell r="Z1847">
            <v>35942</v>
          </cell>
          <cell r="AO1847" t="str">
            <v>TANK-IN/OUT TO TUBE BRAZING부 LEAK</v>
          </cell>
        </row>
        <row r="1848">
          <cell r="H1848">
            <v>36495</v>
          </cell>
          <cell r="Z1848">
            <v>35809</v>
          </cell>
          <cell r="AO1848" t="str">
            <v>TEMP DOOR&amp;LEVER 파손</v>
          </cell>
        </row>
        <row r="1849">
          <cell r="H1849">
            <v>36495</v>
          </cell>
          <cell r="Z1849">
            <v>36462</v>
          </cell>
          <cell r="AO1849" t="str">
            <v>LEVER ASS'Y CONTROL &amp; ROD 이탈</v>
          </cell>
        </row>
        <row r="1850">
          <cell r="H1850">
            <v>36495</v>
          </cell>
          <cell r="Z1850">
            <v>36284</v>
          </cell>
          <cell r="AO1850" t="str">
            <v>WATER-VALVE 체결부 LEAK</v>
          </cell>
        </row>
        <row r="1851">
          <cell r="H1851">
            <v>36495</v>
          </cell>
          <cell r="Z1851">
            <v>35947</v>
          </cell>
          <cell r="AO1851" t="str">
            <v>양호</v>
          </cell>
        </row>
        <row r="1852">
          <cell r="H1852">
            <v>36495</v>
          </cell>
          <cell r="Z1852">
            <v>36367</v>
          </cell>
          <cell r="AO1852" t="str">
            <v>WATER VALAE LEVER 작동부 LEAK</v>
          </cell>
        </row>
        <row r="1853">
          <cell r="H1853">
            <v>36495</v>
          </cell>
          <cell r="Z1853">
            <v>35873</v>
          </cell>
          <cell r="AO1853" t="str">
            <v>양호</v>
          </cell>
        </row>
        <row r="1854">
          <cell r="H1854">
            <v>36495</v>
          </cell>
          <cell r="Z1854" t="str">
            <v>-</v>
          </cell>
          <cell r="AO1854" t="str">
            <v>WATER-VALVE 체결부 LEAK</v>
          </cell>
        </row>
        <row r="1855">
          <cell r="H1855">
            <v>36495</v>
          </cell>
          <cell r="Z1855" t="str">
            <v>-</v>
          </cell>
          <cell r="AO1855" t="str">
            <v>WATER-VALVE 체결부 LEAK</v>
          </cell>
        </row>
        <row r="1856">
          <cell r="H1856">
            <v>36495</v>
          </cell>
          <cell r="Z1856">
            <v>35954</v>
          </cell>
          <cell r="AO1856" t="str">
            <v>MOTOR 작동불량</v>
          </cell>
        </row>
        <row r="1857">
          <cell r="H1857">
            <v>36495</v>
          </cell>
          <cell r="Z1857">
            <v>35941</v>
          </cell>
          <cell r="AO1857" t="str">
            <v>양호</v>
          </cell>
        </row>
        <row r="1858">
          <cell r="H1858">
            <v>36495</v>
          </cell>
          <cell r="Z1858">
            <v>35963</v>
          </cell>
          <cell r="AO1858" t="str">
            <v>양호</v>
          </cell>
        </row>
        <row r="1859">
          <cell r="H1859">
            <v>36495</v>
          </cell>
          <cell r="Z1859">
            <v>35941</v>
          </cell>
          <cell r="AO1859" t="str">
            <v>양호</v>
          </cell>
        </row>
        <row r="1860">
          <cell r="H1860">
            <v>36495</v>
          </cell>
          <cell r="Z1860">
            <v>36277</v>
          </cell>
          <cell r="AO1860" t="str">
            <v>양호</v>
          </cell>
        </row>
        <row r="1861">
          <cell r="H1861">
            <v>36495</v>
          </cell>
          <cell r="Z1861">
            <v>35855</v>
          </cell>
          <cell r="AO1861" t="str">
            <v>CLINCH부 LEAK</v>
          </cell>
        </row>
        <row r="1862">
          <cell r="H1862">
            <v>36495</v>
          </cell>
          <cell r="Z1862">
            <v>35855</v>
          </cell>
          <cell r="AO1862" t="str">
            <v>OVER FLOW 파손</v>
          </cell>
        </row>
        <row r="1863">
          <cell r="H1863">
            <v>36495</v>
          </cell>
          <cell r="Z1863">
            <v>35827</v>
          </cell>
          <cell r="AO1863" t="str">
            <v>양호</v>
          </cell>
        </row>
        <row r="1864">
          <cell r="H1864">
            <v>36495</v>
          </cell>
          <cell r="Z1864">
            <v>35977</v>
          </cell>
          <cell r="AO1864" t="str">
            <v>CLINCH부 LEAK</v>
          </cell>
        </row>
        <row r="1865">
          <cell r="H1865">
            <v>36495</v>
          </cell>
          <cell r="Z1865">
            <v>35977</v>
          </cell>
          <cell r="AO1865" t="str">
            <v>CLINCH부 LEAK</v>
          </cell>
        </row>
        <row r="1866">
          <cell r="H1866">
            <v>36495</v>
          </cell>
          <cell r="Z1866" t="str">
            <v>-</v>
          </cell>
          <cell r="AO1866" t="str">
            <v>양호</v>
          </cell>
        </row>
        <row r="1867">
          <cell r="H1867">
            <v>36495</v>
          </cell>
          <cell r="Z1867">
            <v>35977</v>
          </cell>
          <cell r="AO1867" t="str">
            <v>CLINCH부 LEAK</v>
          </cell>
        </row>
        <row r="1868">
          <cell r="H1868">
            <v>36495</v>
          </cell>
          <cell r="Z1868">
            <v>35977</v>
          </cell>
          <cell r="AO1868" t="str">
            <v>CLINCH부 LEAK</v>
          </cell>
        </row>
        <row r="1869">
          <cell r="H1869">
            <v>36495</v>
          </cell>
          <cell r="Z1869">
            <v>35855</v>
          </cell>
          <cell r="AO1869" t="str">
            <v>CLINCH부 LEAK</v>
          </cell>
        </row>
        <row r="1870">
          <cell r="H1870">
            <v>36495</v>
          </cell>
          <cell r="Z1870" t="str">
            <v>-</v>
          </cell>
          <cell r="AO1870" t="str">
            <v>CLINCH부 LEAK</v>
          </cell>
        </row>
        <row r="1871">
          <cell r="H1871">
            <v>36495</v>
          </cell>
          <cell r="Z1871">
            <v>35855</v>
          </cell>
          <cell r="AO1871" t="str">
            <v>CLINCH부 LEAK</v>
          </cell>
        </row>
        <row r="1872">
          <cell r="H1872">
            <v>36495</v>
          </cell>
          <cell r="Z1872">
            <v>35977</v>
          </cell>
          <cell r="AO1872" t="str">
            <v>CLINCH부 LEAK</v>
          </cell>
        </row>
        <row r="1873">
          <cell r="H1873">
            <v>36495</v>
          </cell>
          <cell r="Z1873">
            <v>36161</v>
          </cell>
          <cell r="AO1873" t="str">
            <v>TUBE 막힘</v>
          </cell>
        </row>
        <row r="1874">
          <cell r="H1874">
            <v>36495</v>
          </cell>
          <cell r="Z1874">
            <v>36100</v>
          </cell>
          <cell r="AO1874" t="str">
            <v>CLINCH부 LEAK</v>
          </cell>
        </row>
        <row r="1875">
          <cell r="H1875">
            <v>36495</v>
          </cell>
          <cell r="Z1875">
            <v>36039</v>
          </cell>
          <cell r="AO1875" t="str">
            <v>CLINCH부 LEAK</v>
          </cell>
        </row>
        <row r="1876">
          <cell r="H1876">
            <v>36495</v>
          </cell>
          <cell r="Z1876">
            <v>35855</v>
          </cell>
          <cell r="AO1876" t="str">
            <v>CLINCH부 LEAK</v>
          </cell>
        </row>
        <row r="1877">
          <cell r="H1877">
            <v>36495</v>
          </cell>
          <cell r="Z1877">
            <v>36100</v>
          </cell>
          <cell r="AO1877" t="str">
            <v>CLINCH부 LEAK</v>
          </cell>
        </row>
        <row r="1878">
          <cell r="H1878">
            <v>36495</v>
          </cell>
          <cell r="Z1878" t="str">
            <v>-</v>
          </cell>
          <cell r="AO1878" t="str">
            <v>CLINCH부 LEAK</v>
          </cell>
        </row>
        <row r="1879">
          <cell r="H1879">
            <v>36495</v>
          </cell>
          <cell r="Z1879">
            <v>36100</v>
          </cell>
          <cell r="AO1879" t="str">
            <v>CLINCH부 LEAK</v>
          </cell>
        </row>
        <row r="1880">
          <cell r="H1880">
            <v>36495</v>
          </cell>
          <cell r="Z1880">
            <v>35977</v>
          </cell>
          <cell r="AO1880" t="str">
            <v>CLINCH부 LEAK</v>
          </cell>
        </row>
        <row r="1881">
          <cell r="H1881">
            <v>36495</v>
          </cell>
          <cell r="Z1881" t="str">
            <v>-</v>
          </cell>
          <cell r="AO1881" t="str">
            <v>CLINCH부 LEAK</v>
          </cell>
        </row>
        <row r="1882">
          <cell r="H1882">
            <v>36495</v>
          </cell>
          <cell r="Z1882" t="str">
            <v>-</v>
          </cell>
          <cell r="AO1882" t="str">
            <v>CLINCH부 LEAK</v>
          </cell>
        </row>
        <row r="1883">
          <cell r="H1883">
            <v>36495</v>
          </cell>
          <cell r="Z1883">
            <v>36069</v>
          </cell>
          <cell r="AO1883" t="str">
            <v>CLINCH부 LEAK</v>
          </cell>
        </row>
        <row r="1884">
          <cell r="H1884">
            <v>36495</v>
          </cell>
          <cell r="Z1884" t="str">
            <v>-</v>
          </cell>
          <cell r="AO1884" t="str">
            <v>CLINCH부 LEAK</v>
          </cell>
        </row>
        <row r="1885">
          <cell r="H1885">
            <v>36495</v>
          </cell>
          <cell r="Z1885">
            <v>35977</v>
          </cell>
          <cell r="AO1885" t="str">
            <v>CLINCH부 LEAK</v>
          </cell>
        </row>
        <row r="1886">
          <cell r="H1886">
            <v>36495</v>
          </cell>
          <cell r="Z1886">
            <v>35886</v>
          </cell>
          <cell r="AO1886" t="str">
            <v>CLINCH부 LEAK</v>
          </cell>
        </row>
        <row r="1887">
          <cell r="H1887">
            <v>36495</v>
          </cell>
          <cell r="Z1887">
            <v>36312</v>
          </cell>
          <cell r="AO1887" t="str">
            <v>양호</v>
          </cell>
        </row>
        <row r="1888">
          <cell r="H1888">
            <v>36495</v>
          </cell>
          <cell r="Z1888">
            <v>36039</v>
          </cell>
          <cell r="AO1888" t="str">
            <v>CLINCH부 LEAK</v>
          </cell>
        </row>
        <row r="1889">
          <cell r="H1889">
            <v>36495</v>
          </cell>
          <cell r="Z1889" t="str">
            <v>-</v>
          </cell>
          <cell r="AO1889" t="str">
            <v>오일 유입</v>
          </cell>
        </row>
        <row r="1890">
          <cell r="H1890">
            <v>36495</v>
          </cell>
          <cell r="Z1890" t="str">
            <v>-</v>
          </cell>
          <cell r="AO1890" t="str">
            <v>CLINCH부 LEAK</v>
          </cell>
        </row>
        <row r="1891">
          <cell r="H1891">
            <v>36495</v>
          </cell>
          <cell r="Z1891" t="str">
            <v>-</v>
          </cell>
          <cell r="AO1891" t="str">
            <v>CLINCH부 LEAK</v>
          </cell>
        </row>
        <row r="1892">
          <cell r="H1892">
            <v>36495</v>
          </cell>
          <cell r="Z1892" t="str">
            <v>-</v>
          </cell>
          <cell r="AO1892" t="str">
            <v>CLINCH부 LEAK</v>
          </cell>
        </row>
        <row r="1893">
          <cell r="H1893">
            <v>36495</v>
          </cell>
          <cell r="Z1893">
            <v>36220</v>
          </cell>
          <cell r="AO1893" t="str">
            <v>양호</v>
          </cell>
        </row>
        <row r="1894">
          <cell r="H1894">
            <v>36495</v>
          </cell>
          <cell r="Z1894">
            <v>36342</v>
          </cell>
          <cell r="AO1894" t="str">
            <v>TOC 나사산 마모</v>
          </cell>
        </row>
        <row r="1895">
          <cell r="H1895">
            <v>36495</v>
          </cell>
          <cell r="Z1895">
            <v>36100</v>
          </cell>
          <cell r="AO1895" t="str">
            <v>CLINCH부 LEAK</v>
          </cell>
        </row>
        <row r="1896">
          <cell r="H1896">
            <v>36495</v>
          </cell>
          <cell r="Z1896" t="str">
            <v>-</v>
          </cell>
          <cell r="AO1896" t="str">
            <v>CLINCH부 LEAK</v>
          </cell>
        </row>
        <row r="1897">
          <cell r="H1897">
            <v>36495</v>
          </cell>
          <cell r="Z1897" t="str">
            <v>-</v>
          </cell>
          <cell r="AO1897" t="str">
            <v>CLINCH부 LEAK</v>
          </cell>
        </row>
        <row r="1898">
          <cell r="H1898">
            <v>36495</v>
          </cell>
          <cell r="Z1898" t="str">
            <v>-</v>
          </cell>
          <cell r="AO1898" t="str">
            <v>CLINCH부 LEAK</v>
          </cell>
        </row>
        <row r="1899">
          <cell r="H1899">
            <v>36495</v>
          </cell>
          <cell r="Z1899" t="str">
            <v>-</v>
          </cell>
          <cell r="AO1899" t="str">
            <v>CLINCH부 LEAK</v>
          </cell>
        </row>
        <row r="1900">
          <cell r="H1900">
            <v>36495</v>
          </cell>
          <cell r="Z1900">
            <v>35977</v>
          </cell>
          <cell r="AO1900" t="str">
            <v>CLINCH부 LEAK</v>
          </cell>
        </row>
        <row r="1901">
          <cell r="H1901">
            <v>36495</v>
          </cell>
          <cell r="Z1901">
            <v>35947</v>
          </cell>
          <cell r="AO1901" t="str">
            <v>CLINCH부 LEAK</v>
          </cell>
        </row>
        <row r="1902">
          <cell r="H1902">
            <v>36495</v>
          </cell>
          <cell r="Z1902">
            <v>36100</v>
          </cell>
          <cell r="AO1902" t="str">
            <v>CLINCH부 LEAK</v>
          </cell>
        </row>
        <row r="1903">
          <cell r="H1903">
            <v>36495</v>
          </cell>
          <cell r="Z1903" t="str">
            <v>-</v>
          </cell>
          <cell r="AO1903" t="str">
            <v>TUBE 부식 LEAK</v>
          </cell>
        </row>
        <row r="1904">
          <cell r="H1904">
            <v>36495</v>
          </cell>
          <cell r="Z1904" t="str">
            <v>-</v>
          </cell>
          <cell r="AO1904" t="str">
            <v>TUBE 막힘</v>
          </cell>
        </row>
        <row r="1905">
          <cell r="H1905">
            <v>36495</v>
          </cell>
          <cell r="Z1905" t="str">
            <v>-</v>
          </cell>
          <cell r="AO1905" t="str">
            <v>TUBE 막힘</v>
          </cell>
        </row>
        <row r="1906">
          <cell r="H1906">
            <v>36495</v>
          </cell>
          <cell r="Z1906" t="str">
            <v>-</v>
          </cell>
          <cell r="AO1906" t="str">
            <v>TUBE 막힘</v>
          </cell>
        </row>
        <row r="1907">
          <cell r="H1907">
            <v>36495</v>
          </cell>
          <cell r="Z1907" t="str">
            <v>-</v>
          </cell>
          <cell r="AO1907" t="str">
            <v>양호</v>
          </cell>
        </row>
        <row r="1908">
          <cell r="H1908">
            <v>36495</v>
          </cell>
          <cell r="Z1908">
            <v>36161</v>
          </cell>
          <cell r="AO1908" t="str">
            <v>양호</v>
          </cell>
        </row>
        <row r="1909">
          <cell r="H1909">
            <v>36495</v>
          </cell>
          <cell r="Z1909" t="str">
            <v>-</v>
          </cell>
          <cell r="AO1909" t="str">
            <v>RESISTOR TERMINAL 부식</v>
          </cell>
        </row>
        <row r="1910">
          <cell r="H1910">
            <v>36495</v>
          </cell>
          <cell r="Z1910" t="str">
            <v>-</v>
          </cell>
          <cell r="AO1910" t="str">
            <v>RESISTOR TERMINAL 부식</v>
          </cell>
        </row>
        <row r="1911">
          <cell r="H1911">
            <v>36495</v>
          </cell>
          <cell r="Z1911">
            <v>36220</v>
          </cell>
          <cell r="AO1911" t="str">
            <v>MOTOR 이음</v>
          </cell>
        </row>
        <row r="1912">
          <cell r="H1912">
            <v>36495</v>
          </cell>
          <cell r="Z1912" t="str">
            <v>-</v>
          </cell>
          <cell r="AO1912" t="str">
            <v>양호</v>
          </cell>
        </row>
        <row r="1913">
          <cell r="H1913">
            <v>36495</v>
          </cell>
          <cell r="Z1913">
            <v>36039</v>
          </cell>
          <cell r="AO1913" t="str">
            <v>B/MOTOR 이음</v>
          </cell>
        </row>
        <row r="1914">
          <cell r="H1914">
            <v>36495</v>
          </cell>
          <cell r="Z1914">
            <v>36281</v>
          </cell>
          <cell r="AO1914" t="str">
            <v>양호</v>
          </cell>
        </row>
        <row r="1915">
          <cell r="H1915">
            <v>36495</v>
          </cell>
          <cell r="Z1915">
            <v>36008</v>
          </cell>
          <cell r="AO1915" t="str">
            <v>양호</v>
          </cell>
        </row>
        <row r="1916">
          <cell r="H1916">
            <v>36495</v>
          </cell>
          <cell r="Z1916">
            <v>36100</v>
          </cell>
          <cell r="AO1916" t="str">
            <v>양호</v>
          </cell>
        </row>
        <row r="1917">
          <cell r="H1917">
            <v>36495</v>
          </cell>
          <cell r="Z1917">
            <v>35977</v>
          </cell>
          <cell r="AO1917" t="str">
            <v>B/MOTOR 이음</v>
          </cell>
        </row>
        <row r="1918">
          <cell r="H1918">
            <v>36495</v>
          </cell>
          <cell r="Z1918">
            <v>36100</v>
          </cell>
          <cell r="AO1918" t="str">
            <v>양호</v>
          </cell>
        </row>
        <row r="1919">
          <cell r="H1919">
            <v>36495</v>
          </cell>
          <cell r="Z1919">
            <v>36342</v>
          </cell>
          <cell r="AO1919" t="str">
            <v>양호</v>
          </cell>
        </row>
        <row r="1920">
          <cell r="H1920">
            <v>36495</v>
          </cell>
          <cell r="Z1920">
            <v>36069</v>
          </cell>
          <cell r="AO1920" t="str">
            <v>양호</v>
          </cell>
        </row>
        <row r="1921">
          <cell r="H1921">
            <v>36495</v>
          </cell>
          <cell r="Z1921">
            <v>35855</v>
          </cell>
          <cell r="AO1921" t="str">
            <v>TERMINAL 부식</v>
          </cell>
        </row>
        <row r="1922">
          <cell r="H1922">
            <v>36495</v>
          </cell>
          <cell r="Z1922">
            <v>35855</v>
          </cell>
          <cell r="AO1922" t="str">
            <v>TERMINAL 부식</v>
          </cell>
        </row>
        <row r="1923">
          <cell r="H1923">
            <v>36495</v>
          </cell>
          <cell r="Z1923">
            <v>36220</v>
          </cell>
          <cell r="AO1923" t="str">
            <v>FUSE OPEN</v>
          </cell>
        </row>
        <row r="1924">
          <cell r="H1924">
            <v>36495</v>
          </cell>
          <cell r="Z1924">
            <v>36100</v>
          </cell>
          <cell r="AO1924" t="str">
            <v>양호</v>
          </cell>
        </row>
        <row r="1925">
          <cell r="H1925">
            <v>36526</v>
          </cell>
          <cell r="Z1925">
            <v>36069</v>
          </cell>
          <cell r="AO1925" t="str">
            <v>CLINCH부 LEAK</v>
          </cell>
        </row>
        <row r="1926">
          <cell r="H1926">
            <v>36526</v>
          </cell>
          <cell r="Z1926">
            <v>36069</v>
          </cell>
          <cell r="AO1926" t="str">
            <v>CLINCH부 LEAK</v>
          </cell>
        </row>
        <row r="1927">
          <cell r="H1927">
            <v>36526</v>
          </cell>
          <cell r="Z1927">
            <v>36069</v>
          </cell>
          <cell r="AO1927" t="str">
            <v>CLINCH부 LEAK</v>
          </cell>
        </row>
        <row r="1928">
          <cell r="H1928">
            <v>36526</v>
          </cell>
          <cell r="Z1928">
            <v>35977</v>
          </cell>
          <cell r="AO1928" t="str">
            <v>양호</v>
          </cell>
        </row>
        <row r="1929">
          <cell r="H1929">
            <v>36526</v>
          </cell>
          <cell r="Z1929" t="str">
            <v>-</v>
          </cell>
          <cell r="AO1929" t="str">
            <v>CLINCH부 LEAK</v>
          </cell>
        </row>
        <row r="1930">
          <cell r="H1930">
            <v>36526</v>
          </cell>
          <cell r="Z1930" t="str">
            <v>-</v>
          </cell>
          <cell r="AO1930" t="str">
            <v>CLINCH부 LEAK</v>
          </cell>
        </row>
        <row r="1931">
          <cell r="H1931">
            <v>36526</v>
          </cell>
          <cell r="Z1931">
            <v>35977</v>
          </cell>
          <cell r="AO1931" t="str">
            <v>CLINCH부 LEAK</v>
          </cell>
        </row>
        <row r="1932">
          <cell r="H1932">
            <v>36526</v>
          </cell>
          <cell r="Z1932">
            <v>35855</v>
          </cell>
          <cell r="AO1932" t="str">
            <v>CLINCH부 LEAK</v>
          </cell>
        </row>
        <row r="1933">
          <cell r="H1933">
            <v>36526</v>
          </cell>
          <cell r="Z1933" t="str">
            <v>-</v>
          </cell>
          <cell r="AO1933" t="str">
            <v>CLINCH부 LEAK</v>
          </cell>
        </row>
        <row r="1934">
          <cell r="H1934">
            <v>36526</v>
          </cell>
          <cell r="Z1934">
            <v>36312</v>
          </cell>
          <cell r="AO1934" t="str">
            <v>CLINCH부 LEAK</v>
          </cell>
        </row>
        <row r="1935">
          <cell r="H1935">
            <v>36526</v>
          </cell>
          <cell r="Z1935">
            <v>36373</v>
          </cell>
          <cell r="AO1935" t="str">
            <v>CLINCH부 LEAK</v>
          </cell>
        </row>
        <row r="1936">
          <cell r="H1936">
            <v>36526</v>
          </cell>
          <cell r="Z1936">
            <v>36434</v>
          </cell>
          <cell r="AO1936" t="str">
            <v>CLINCH부 LEAK</v>
          </cell>
        </row>
        <row r="1937">
          <cell r="H1937">
            <v>36526</v>
          </cell>
          <cell r="Z1937">
            <v>36342</v>
          </cell>
          <cell r="AO1937" t="str">
            <v>CLINCH부 LEAK</v>
          </cell>
        </row>
        <row r="1938">
          <cell r="H1938">
            <v>36526</v>
          </cell>
          <cell r="Z1938">
            <v>36342</v>
          </cell>
          <cell r="AO1938" t="str">
            <v>CLINCH부 LEAK</v>
          </cell>
        </row>
        <row r="1939">
          <cell r="H1939">
            <v>36526</v>
          </cell>
          <cell r="Z1939">
            <v>36342</v>
          </cell>
          <cell r="AO1939" t="str">
            <v>CLINCH부 LEAK</v>
          </cell>
        </row>
        <row r="1940">
          <cell r="H1940">
            <v>36526</v>
          </cell>
          <cell r="Z1940">
            <v>36404</v>
          </cell>
          <cell r="AO1940" t="str">
            <v>CLINCH부 LEAK</v>
          </cell>
        </row>
        <row r="1941">
          <cell r="H1941">
            <v>36526</v>
          </cell>
          <cell r="Z1941">
            <v>36373</v>
          </cell>
          <cell r="AO1941" t="str">
            <v>CLINCH부 LEAK</v>
          </cell>
        </row>
        <row r="1942">
          <cell r="H1942">
            <v>36526</v>
          </cell>
          <cell r="Z1942" t="str">
            <v>-</v>
          </cell>
          <cell r="AO1942" t="str">
            <v>CLINCH부 LEAK</v>
          </cell>
        </row>
        <row r="1943">
          <cell r="H1943">
            <v>36526</v>
          </cell>
          <cell r="Z1943">
            <v>36434</v>
          </cell>
          <cell r="AO1943" t="str">
            <v>CLINCH부 LEAK</v>
          </cell>
        </row>
        <row r="1944">
          <cell r="H1944">
            <v>36526</v>
          </cell>
          <cell r="Z1944">
            <v>35855</v>
          </cell>
          <cell r="AO1944" t="str">
            <v>CLINCH부 LEAK</v>
          </cell>
        </row>
        <row r="1945">
          <cell r="H1945">
            <v>36526</v>
          </cell>
          <cell r="Z1945">
            <v>35855</v>
          </cell>
          <cell r="AO1945" t="str">
            <v>CLINCH부 LEAK</v>
          </cell>
        </row>
        <row r="1946">
          <cell r="H1946">
            <v>36526</v>
          </cell>
          <cell r="Z1946">
            <v>35977</v>
          </cell>
          <cell r="AO1946" t="str">
            <v>CLINCH부 LEAK</v>
          </cell>
        </row>
        <row r="1947">
          <cell r="H1947">
            <v>36526</v>
          </cell>
          <cell r="Z1947">
            <v>35977</v>
          </cell>
          <cell r="AO1947" t="str">
            <v>CLINCH부 LEAK</v>
          </cell>
        </row>
        <row r="1948">
          <cell r="H1948">
            <v>36526</v>
          </cell>
          <cell r="Z1948">
            <v>36069</v>
          </cell>
          <cell r="AO1948" t="str">
            <v>CLINCH부 LEAK</v>
          </cell>
        </row>
        <row r="1949">
          <cell r="H1949">
            <v>36526</v>
          </cell>
          <cell r="Z1949">
            <v>36039</v>
          </cell>
          <cell r="AO1949" t="str">
            <v>CLINCH부 LEAK</v>
          </cell>
        </row>
        <row r="1950">
          <cell r="H1950">
            <v>36526</v>
          </cell>
          <cell r="Z1950">
            <v>36069</v>
          </cell>
          <cell r="AO1950" t="str">
            <v>CLINCH부 LEAK</v>
          </cell>
        </row>
        <row r="1951">
          <cell r="H1951">
            <v>36526</v>
          </cell>
          <cell r="Z1951">
            <v>35855</v>
          </cell>
          <cell r="AO1951" t="str">
            <v>CLINCH부 LEAK</v>
          </cell>
        </row>
        <row r="1952">
          <cell r="H1952">
            <v>36526</v>
          </cell>
          <cell r="Z1952" t="str">
            <v>-</v>
          </cell>
          <cell r="AO1952" t="str">
            <v>CLINCH부 LEAK</v>
          </cell>
        </row>
        <row r="1953">
          <cell r="H1953">
            <v>36526</v>
          </cell>
          <cell r="Z1953">
            <v>36069</v>
          </cell>
          <cell r="AO1953" t="str">
            <v>CLINCH부 LEAK</v>
          </cell>
        </row>
        <row r="1954">
          <cell r="H1954">
            <v>36526</v>
          </cell>
          <cell r="Z1954">
            <v>35855</v>
          </cell>
          <cell r="AO1954" t="str">
            <v>CLINCH부 LEAK</v>
          </cell>
        </row>
        <row r="1955">
          <cell r="H1955">
            <v>36526</v>
          </cell>
          <cell r="Z1955">
            <v>36161</v>
          </cell>
          <cell r="AO1955" t="str">
            <v>양호</v>
          </cell>
        </row>
        <row r="1956">
          <cell r="H1956">
            <v>36526</v>
          </cell>
          <cell r="Z1956">
            <v>35977</v>
          </cell>
          <cell r="AO1956" t="str">
            <v>CLINCH부 LEAK</v>
          </cell>
        </row>
        <row r="1957">
          <cell r="H1957">
            <v>36526</v>
          </cell>
          <cell r="Z1957">
            <v>36039</v>
          </cell>
          <cell r="AO1957" t="str">
            <v>CLINCH부 LEAK</v>
          </cell>
        </row>
        <row r="1958">
          <cell r="H1958">
            <v>36526</v>
          </cell>
          <cell r="Z1958">
            <v>36069</v>
          </cell>
          <cell r="AO1958" t="str">
            <v>CLINCH부 LEAK</v>
          </cell>
        </row>
        <row r="1959">
          <cell r="H1959">
            <v>36526</v>
          </cell>
          <cell r="Z1959">
            <v>35977</v>
          </cell>
          <cell r="AO1959" t="str">
            <v>CLINCH부 LEAK</v>
          </cell>
        </row>
        <row r="1960">
          <cell r="H1960">
            <v>36526</v>
          </cell>
          <cell r="Z1960">
            <v>36100</v>
          </cell>
          <cell r="AO1960" t="str">
            <v>양호</v>
          </cell>
        </row>
        <row r="1961">
          <cell r="H1961">
            <v>36526</v>
          </cell>
          <cell r="Z1961" t="str">
            <v>-</v>
          </cell>
          <cell r="AO1961" t="str">
            <v>CLINCH부 LEAK</v>
          </cell>
        </row>
        <row r="1962">
          <cell r="H1962">
            <v>36526</v>
          </cell>
          <cell r="Z1962">
            <v>36069</v>
          </cell>
          <cell r="AO1962" t="str">
            <v>CLINCH부 LEAK</v>
          </cell>
        </row>
        <row r="1963">
          <cell r="H1963">
            <v>36526</v>
          </cell>
          <cell r="Z1963">
            <v>35977</v>
          </cell>
          <cell r="AO1963" t="str">
            <v>TANK 파손</v>
          </cell>
        </row>
        <row r="1964">
          <cell r="H1964">
            <v>36526</v>
          </cell>
          <cell r="Z1964">
            <v>35855</v>
          </cell>
          <cell r="AO1964" t="str">
            <v>CLINCH부 LEAK</v>
          </cell>
        </row>
        <row r="1965">
          <cell r="H1965">
            <v>36526</v>
          </cell>
          <cell r="Z1965">
            <v>35977</v>
          </cell>
          <cell r="AO1965" t="str">
            <v>CLINCH부 LEAK</v>
          </cell>
        </row>
        <row r="1966">
          <cell r="H1966">
            <v>36526</v>
          </cell>
          <cell r="Z1966">
            <v>35977</v>
          </cell>
          <cell r="AO1966" t="str">
            <v>CLINCH부 LEAK</v>
          </cell>
        </row>
        <row r="1967">
          <cell r="H1967">
            <v>36526</v>
          </cell>
          <cell r="Z1967" t="str">
            <v>-</v>
          </cell>
          <cell r="AO1967" t="str">
            <v>CLINCH부 LEAK</v>
          </cell>
        </row>
        <row r="1968">
          <cell r="H1968">
            <v>36526</v>
          </cell>
          <cell r="Z1968" t="str">
            <v>-</v>
          </cell>
          <cell r="AO1968" t="str">
            <v>CLINCH부 LEAK</v>
          </cell>
        </row>
        <row r="1969">
          <cell r="H1969">
            <v>36526</v>
          </cell>
          <cell r="Z1969" t="str">
            <v>-</v>
          </cell>
          <cell r="AO1969" t="str">
            <v>CLINCH부 LEAK</v>
          </cell>
        </row>
        <row r="1970">
          <cell r="H1970">
            <v>36526</v>
          </cell>
          <cell r="Z1970">
            <v>35977</v>
          </cell>
          <cell r="AO1970" t="str">
            <v>CLINCH부 LEAK</v>
          </cell>
        </row>
        <row r="1971">
          <cell r="H1971">
            <v>36526</v>
          </cell>
          <cell r="Z1971">
            <v>35977</v>
          </cell>
          <cell r="AO1971" t="str">
            <v>CLINCH부 LEAK</v>
          </cell>
        </row>
        <row r="1972">
          <cell r="H1972">
            <v>36526</v>
          </cell>
          <cell r="Z1972">
            <v>36069</v>
          </cell>
          <cell r="AO1972" t="str">
            <v>CLINCH부 LEAK</v>
          </cell>
        </row>
        <row r="1973">
          <cell r="H1973">
            <v>36526</v>
          </cell>
          <cell r="Z1973">
            <v>36039</v>
          </cell>
          <cell r="AO1973" t="str">
            <v>CLINCH부 LEAK</v>
          </cell>
        </row>
        <row r="1974">
          <cell r="H1974">
            <v>36526</v>
          </cell>
          <cell r="Z1974" t="str">
            <v>-</v>
          </cell>
          <cell r="AO1974" t="str">
            <v>CLINCH부 LEAK</v>
          </cell>
        </row>
        <row r="1975">
          <cell r="H1975">
            <v>36526</v>
          </cell>
          <cell r="Z1975" t="str">
            <v>-</v>
          </cell>
          <cell r="AO1975" t="str">
            <v>CLINCH부 LEAK</v>
          </cell>
        </row>
        <row r="1976">
          <cell r="H1976">
            <v>36526</v>
          </cell>
          <cell r="Z1976">
            <v>36069</v>
          </cell>
          <cell r="AO1976" t="str">
            <v>CLINCH부 LEAK</v>
          </cell>
        </row>
        <row r="1977">
          <cell r="H1977">
            <v>36526</v>
          </cell>
          <cell r="Z1977">
            <v>36069</v>
          </cell>
          <cell r="AO1977" t="str">
            <v>CLINCH부 LEAK</v>
          </cell>
        </row>
        <row r="1978">
          <cell r="H1978">
            <v>36526</v>
          </cell>
          <cell r="Z1978" t="str">
            <v>-</v>
          </cell>
          <cell r="AO1978" t="str">
            <v>CLINCH부 LEAK</v>
          </cell>
        </row>
        <row r="1979">
          <cell r="H1979">
            <v>36526</v>
          </cell>
          <cell r="Z1979" t="str">
            <v>-</v>
          </cell>
          <cell r="AO1979" t="str">
            <v>CLINCH부 LEAK</v>
          </cell>
        </row>
        <row r="1980">
          <cell r="H1980">
            <v>36526</v>
          </cell>
          <cell r="Z1980">
            <v>35977</v>
          </cell>
          <cell r="AO1980" t="str">
            <v>CLINCH부 LEAK</v>
          </cell>
        </row>
        <row r="1981">
          <cell r="H1981">
            <v>36526</v>
          </cell>
          <cell r="Z1981">
            <v>35977</v>
          </cell>
          <cell r="AO1981" t="str">
            <v>CLINCH부 LEAK</v>
          </cell>
        </row>
        <row r="1982">
          <cell r="H1982">
            <v>36526</v>
          </cell>
          <cell r="Z1982" t="str">
            <v>-</v>
          </cell>
          <cell r="AO1982" t="str">
            <v>CLINCH부 LEAK</v>
          </cell>
        </row>
        <row r="1983">
          <cell r="H1983">
            <v>36526</v>
          </cell>
          <cell r="Z1983" t="str">
            <v>-</v>
          </cell>
          <cell r="AO1983" t="str">
            <v>CLINCH부 LEAK</v>
          </cell>
        </row>
        <row r="1984">
          <cell r="H1984">
            <v>36526</v>
          </cell>
          <cell r="Z1984" t="str">
            <v>-</v>
          </cell>
          <cell r="AO1984" t="str">
            <v>CLINCH부 LEAK</v>
          </cell>
        </row>
        <row r="1985">
          <cell r="H1985">
            <v>36526</v>
          </cell>
          <cell r="Z1985">
            <v>35947</v>
          </cell>
          <cell r="AO1985" t="str">
            <v>TOC 나사산 마모</v>
          </cell>
        </row>
        <row r="1986">
          <cell r="H1986">
            <v>36526</v>
          </cell>
          <cell r="Z1986">
            <v>36342</v>
          </cell>
          <cell r="AO1986" t="str">
            <v>TUBE 막힘</v>
          </cell>
        </row>
        <row r="1987">
          <cell r="H1987">
            <v>36526</v>
          </cell>
          <cell r="Z1987">
            <v>36192</v>
          </cell>
          <cell r="AO1987" t="str">
            <v>양호</v>
          </cell>
        </row>
        <row r="1988">
          <cell r="H1988">
            <v>36526</v>
          </cell>
          <cell r="Z1988">
            <v>36069</v>
          </cell>
          <cell r="AO1988" t="str">
            <v>TUBE 막힘</v>
          </cell>
        </row>
        <row r="1989">
          <cell r="H1989">
            <v>36526</v>
          </cell>
          <cell r="Z1989">
            <v>36342</v>
          </cell>
          <cell r="AO1989" t="str">
            <v>TUBE 막힘</v>
          </cell>
        </row>
        <row r="1990">
          <cell r="H1990">
            <v>36526</v>
          </cell>
          <cell r="Z1990">
            <v>36312</v>
          </cell>
          <cell r="AO1990" t="str">
            <v>TUBE 막힘</v>
          </cell>
        </row>
        <row r="1991">
          <cell r="H1991">
            <v>36526</v>
          </cell>
          <cell r="Z1991">
            <v>36251</v>
          </cell>
          <cell r="AO1991" t="str">
            <v>TUBE 막힘</v>
          </cell>
        </row>
        <row r="1992">
          <cell r="H1992">
            <v>36526</v>
          </cell>
          <cell r="Z1992">
            <v>36069</v>
          </cell>
          <cell r="AO1992" t="str">
            <v>양호</v>
          </cell>
        </row>
        <row r="1993">
          <cell r="H1993">
            <v>36526</v>
          </cell>
          <cell r="Z1993">
            <v>36465</v>
          </cell>
          <cell r="AO1993" t="str">
            <v>TUBE 부식 LEAK</v>
          </cell>
        </row>
        <row r="1994">
          <cell r="H1994">
            <v>36526</v>
          </cell>
          <cell r="Z1994">
            <v>35886</v>
          </cell>
          <cell r="AO1994" t="str">
            <v>양호</v>
          </cell>
        </row>
        <row r="1995">
          <cell r="H1995">
            <v>36526</v>
          </cell>
          <cell r="Z1995">
            <v>36145</v>
          </cell>
          <cell r="AO1995" t="str">
            <v>CLINCH부 LEAK</v>
          </cell>
        </row>
        <row r="1996">
          <cell r="H1996">
            <v>36526</v>
          </cell>
          <cell r="Z1996">
            <v>36145</v>
          </cell>
          <cell r="AO1996" t="str">
            <v>TUBE 부식 LEAK</v>
          </cell>
        </row>
        <row r="1997">
          <cell r="H1997">
            <v>36526</v>
          </cell>
          <cell r="Z1997">
            <v>35844</v>
          </cell>
          <cell r="AO1997" t="str">
            <v>양호</v>
          </cell>
        </row>
        <row r="1998">
          <cell r="H1998">
            <v>36526</v>
          </cell>
          <cell r="Z1998">
            <v>35895</v>
          </cell>
          <cell r="AO1998" t="str">
            <v>TUBE 부식 LEAK</v>
          </cell>
        </row>
        <row r="1999">
          <cell r="H1999">
            <v>36526</v>
          </cell>
          <cell r="Z1999">
            <v>35805</v>
          </cell>
          <cell r="AO1999" t="str">
            <v>TUBE 부식 LEAK</v>
          </cell>
        </row>
        <row r="2000">
          <cell r="H2000">
            <v>36526</v>
          </cell>
          <cell r="Z2000">
            <v>35755</v>
          </cell>
          <cell r="AO2000" t="str">
            <v>TANK파손 LEAK</v>
          </cell>
        </row>
        <row r="2001">
          <cell r="H2001">
            <v>36526</v>
          </cell>
          <cell r="Z2001" t="str">
            <v>-</v>
          </cell>
          <cell r="AO2001" t="str">
            <v>TUBE찍힘 LEAK</v>
          </cell>
        </row>
        <row r="2002">
          <cell r="H2002">
            <v>36526</v>
          </cell>
          <cell r="Z2002">
            <v>35815</v>
          </cell>
          <cell r="AO2002" t="str">
            <v>양호</v>
          </cell>
        </row>
        <row r="2003">
          <cell r="H2003">
            <v>36526</v>
          </cell>
          <cell r="Z2003">
            <v>35733</v>
          </cell>
          <cell r="AO2003" t="str">
            <v>OVER FLOW PIPE 파손</v>
          </cell>
        </row>
        <row r="2004">
          <cell r="H2004">
            <v>36526</v>
          </cell>
          <cell r="Z2004" t="str">
            <v>-</v>
          </cell>
          <cell r="AO2004" t="str">
            <v>OVER FLOW PIPE 파손</v>
          </cell>
        </row>
        <row r="2005">
          <cell r="H2005">
            <v>36526</v>
          </cell>
          <cell r="Z2005">
            <v>35846</v>
          </cell>
          <cell r="AO2005" t="str">
            <v>양호</v>
          </cell>
        </row>
        <row r="2006">
          <cell r="H2006">
            <v>36526</v>
          </cell>
          <cell r="Z2006">
            <v>35808</v>
          </cell>
          <cell r="AO2006" t="str">
            <v>CLINCH부 LEAK</v>
          </cell>
        </row>
        <row r="2007">
          <cell r="H2007">
            <v>36526</v>
          </cell>
          <cell r="Z2007">
            <v>36510</v>
          </cell>
          <cell r="AO2007" t="str">
            <v>TUBE 부식 LEAK</v>
          </cell>
        </row>
        <row r="2008">
          <cell r="H2008">
            <v>36526</v>
          </cell>
          <cell r="Z2008">
            <v>35956</v>
          </cell>
          <cell r="AO2008" t="str">
            <v>OVER FLOW PIPE 파손</v>
          </cell>
        </row>
        <row r="2009">
          <cell r="H2009">
            <v>36526</v>
          </cell>
          <cell r="Z2009">
            <v>35829</v>
          </cell>
          <cell r="AO2009" t="str">
            <v>양호</v>
          </cell>
        </row>
        <row r="2010">
          <cell r="H2010">
            <v>36526</v>
          </cell>
          <cell r="Z2010">
            <v>35748</v>
          </cell>
          <cell r="AO2010" t="str">
            <v>OVER FLOW PIPE 파손</v>
          </cell>
        </row>
        <row r="2011">
          <cell r="H2011">
            <v>36526</v>
          </cell>
          <cell r="Z2011">
            <v>35791</v>
          </cell>
          <cell r="AO2011" t="str">
            <v>TUBE찍힘 LEAK</v>
          </cell>
        </row>
        <row r="2012">
          <cell r="H2012">
            <v>36526</v>
          </cell>
          <cell r="Z2012">
            <v>35748</v>
          </cell>
          <cell r="AO2012" t="str">
            <v>CLINCH부 LEAK</v>
          </cell>
        </row>
        <row r="2013">
          <cell r="H2013">
            <v>36526</v>
          </cell>
          <cell r="Z2013">
            <v>35852</v>
          </cell>
          <cell r="AO2013" t="str">
            <v>WATER VALAE 체결부 LEAK</v>
          </cell>
        </row>
        <row r="2014">
          <cell r="H2014">
            <v>36526</v>
          </cell>
          <cell r="Z2014">
            <v>36529</v>
          </cell>
          <cell r="AO2014" t="str">
            <v>양호</v>
          </cell>
        </row>
        <row r="2015">
          <cell r="H2015">
            <v>36526</v>
          </cell>
          <cell r="Z2015">
            <v>35864</v>
          </cell>
          <cell r="AO2015" t="str">
            <v>MOTOR 작동불량</v>
          </cell>
        </row>
        <row r="2016">
          <cell r="H2016">
            <v>36526</v>
          </cell>
          <cell r="Z2016" t="str">
            <v>-</v>
          </cell>
          <cell r="AO2016" t="str">
            <v>LEVER ASS'Y CONTROL 없음</v>
          </cell>
        </row>
        <row r="2017">
          <cell r="H2017">
            <v>36526</v>
          </cell>
          <cell r="Z2017">
            <v>35766</v>
          </cell>
          <cell r="AO2017" t="str">
            <v>양호</v>
          </cell>
        </row>
        <row r="2018">
          <cell r="H2018">
            <v>36526</v>
          </cell>
          <cell r="Z2018">
            <v>35698</v>
          </cell>
          <cell r="AO2018" t="str">
            <v>LEVER ASS'Y CONTROL 없음</v>
          </cell>
        </row>
        <row r="2019">
          <cell r="H2019">
            <v>36526</v>
          </cell>
          <cell r="Z2019">
            <v>35751</v>
          </cell>
          <cell r="AO2019" t="str">
            <v>양호</v>
          </cell>
        </row>
        <row r="2020">
          <cell r="H2020">
            <v>36526</v>
          </cell>
          <cell r="Z2020">
            <v>36537</v>
          </cell>
          <cell r="AO2020" t="str">
            <v>양호</v>
          </cell>
        </row>
        <row r="2021">
          <cell r="H2021">
            <v>36526</v>
          </cell>
          <cell r="Z2021">
            <v>36509</v>
          </cell>
          <cell r="AO2021" t="str">
            <v xml:space="preserve">FAN CRACK에 의한 CASE와의 간섭 </v>
          </cell>
        </row>
        <row r="2022">
          <cell r="H2022">
            <v>36526</v>
          </cell>
          <cell r="Z2022">
            <v>36501</v>
          </cell>
          <cell r="AO2022" t="str">
            <v>양호</v>
          </cell>
        </row>
        <row r="2023">
          <cell r="H2023">
            <v>36526</v>
          </cell>
          <cell r="Z2023">
            <v>35955</v>
          </cell>
          <cell r="AO2023" t="str">
            <v>양호</v>
          </cell>
        </row>
        <row r="2024">
          <cell r="H2024">
            <v>36526</v>
          </cell>
          <cell r="Z2024">
            <v>36055</v>
          </cell>
          <cell r="AO2024" t="str">
            <v>1.2단 작동시 이음</v>
          </cell>
        </row>
        <row r="2025">
          <cell r="H2025">
            <v>36526</v>
          </cell>
          <cell r="Z2025" t="str">
            <v>-</v>
          </cell>
          <cell r="AO2025" t="str">
            <v>양호</v>
          </cell>
        </row>
        <row r="2026">
          <cell r="H2026">
            <v>36526</v>
          </cell>
          <cell r="Z2026">
            <v>35961</v>
          </cell>
          <cell r="AO2026" t="str">
            <v>MOTOR 작동불량</v>
          </cell>
        </row>
        <row r="2027">
          <cell r="H2027">
            <v>36526</v>
          </cell>
          <cell r="Z2027">
            <v>35953</v>
          </cell>
          <cell r="AO2027" t="str">
            <v>양호</v>
          </cell>
        </row>
        <row r="2028">
          <cell r="H2028">
            <v>36526</v>
          </cell>
          <cell r="Z2028" t="str">
            <v>-</v>
          </cell>
          <cell r="AO2028" t="str">
            <v>TUBE 부식 LEAK</v>
          </cell>
        </row>
        <row r="2029">
          <cell r="H2029">
            <v>36526</v>
          </cell>
          <cell r="Z2029">
            <v>35898</v>
          </cell>
          <cell r="AO2029" t="str">
            <v>양호</v>
          </cell>
        </row>
        <row r="2030">
          <cell r="H2030">
            <v>36526</v>
          </cell>
          <cell r="Z2030">
            <v>36274</v>
          </cell>
          <cell r="AO2030" t="str">
            <v>양호</v>
          </cell>
        </row>
        <row r="2031">
          <cell r="H2031">
            <v>36526</v>
          </cell>
          <cell r="Z2031">
            <v>36039</v>
          </cell>
          <cell r="AO2031" t="str">
            <v>B/MOTOR 이음</v>
          </cell>
        </row>
        <row r="2032">
          <cell r="H2032">
            <v>36526</v>
          </cell>
          <cell r="Z2032">
            <v>36342</v>
          </cell>
          <cell r="AO2032" t="str">
            <v>양호</v>
          </cell>
        </row>
        <row r="2033">
          <cell r="H2033">
            <v>36526</v>
          </cell>
          <cell r="Z2033">
            <v>36220</v>
          </cell>
          <cell r="AO2033" t="str">
            <v>양호</v>
          </cell>
        </row>
        <row r="2034">
          <cell r="H2034">
            <v>36526</v>
          </cell>
          <cell r="Z2034">
            <v>36161</v>
          </cell>
          <cell r="AO2034" t="str">
            <v>양호</v>
          </cell>
        </row>
        <row r="2035">
          <cell r="H2035">
            <v>36526</v>
          </cell>
          <cell r="Z2035">
            <v>36281</v>
          </cell>
          <cell r="AO2035" t="str">
            <v>양호</v>
          </cell>
        </row>
        <row r="2036">
          <cell r="H2036">
            <v>36526</v>
          </cell>
          <cell r="Z2036" t="str">
            <v>-</v>
          </cell>
          <cell r="AO2036" t="str">
            <v>LEVER-AI 파손</v>
          </cell>
        </row>
        <row r="2037">
          <cell r="H2037">
            <v>36526</v>
          </cell>
          <cell r="Z2037">
            <v>36342</v>
          </cell>
          <cell r="AO2037" t="str">
            <v>FUSE OPEN</v>
          </cell>
        </row>
        <row r="2038">
          <cell r="H2038">
            <v>36526</v>
          </cell>
          <cell r="Z2038">
            <v>35977</v>
          </cell>
          <cell r="AO2038" t="str">
            <v>FUSE OPEN</v>
          </cell>
        </row>
        <row r="2039">
          <cell r="H2039">
            <v>36526</v>
          </cell>
          <cell r="Z2039">
            <v>36220</v>
          </cell>
          <cell r="AO2039" t="str">
            <v>양호</v>
          </cell>
        </row>
        <row r="2040">
          <cell r="H2040">
            <v>36526</v>
          </cell>
          <cell r="Z2040">
            <v>36220</v>
          </cell>
          <cell r="AO2040" t="str">
            <v>FUSE OPEN</v>
          </cell>
        </row>
        <row r="2041">
          <cell r="H2041">
            <v>36526</v>
          </cell>
          <cell r="Z2041">
            <v>36130</v>
          </cell>
          <cell r="AO2041" t="str">
            <v>FUSE OPEN</v>
          </cell>
        </row>
        <row r="2042">
          <cell r="H2042">
            <v>36526</v>
          </cell>
          <cell r="Z2042">
            <v>36312</v>
          </cell>
          <cell r="AO2042" t="str">
            <v>FUSE OPEN</v>
          </cell>
        </row>
        <row r="2043">
          <cell r="H2043">
            <v>36526</v>
          </cell>
          <cell r="Z2043">
            <v>36404</v>
          </cell>
          <cell r="AO2043" t="str">
            <v>FUSE OPEN</v>
          </cell>
        </row>
        <row r="2044">
          <cell r="H2044">
            <v>36526</v>
          </cell>
          <cell r="Z2044">
            <v>36251</v>
          </cell>
          <cell r="AO2044" t="str">
            <v>양호</v>
          </cell>
        </row>
        <row r="2045">
          <cell r="H2045">
            <v>36526</v>
          </cell>
          <cell r="Z2045" t="str">
            <v>-</v>
          </cell>
          <cell r="AO2045" t="str">
            <v>양호</v>
          </cell>
        </row>
        <row r="2046">
          <cell r="H2046">
            <v>36526</v>
          </cell>
          <cell r="Z2046">
            <v>35807</v>
          </cell>
          <cell r="AO2046" t="str">
            <v>PCB 소손</v>
          </cell>
        </row>
        <row r="2047">
          <cell r="H2047">
            <v>36526</v>
          </cell>
          <cell r="Z2047">
            <v>35696</v>
          </cell>
          <cell r="AO2047" t="str">
            <v>UI SOLDER CRACK</v>
          </cell>
        </row>
        <row r="2048">
          <cell r="H2048">
            <v>36557</v>
          </cell>
          <cell r="Z2048">
            <v>36312</v>
          </cell>
          <cell r="AO2048" t="str">
            <v>TUBE 막힘</v>
          </cell>
        </row>
        <row r="2049">
          <cell r="H2049">
            <v>36557</v>
          </cell>
          <cell r="Z2049">
            <v>36220</v>
          </cell>
          <cell r="AO2049" t="str">
            <v>TUBE 막힘</v>
          </cell>
        </row>
        <row r="2050">
          <cell r="H2050">
            <v>36557</v>
          </cell>
          <cell r="Z2050">
            <v>36161</v>
          </cell>
          <cell r="AO2050" t="str">
            <v>H/C SEPARATOR 누락</v>
          </cell>
        </row>
        <row r="2051">
          <cell r="H2051">
            <v>36557</v>
          </cell>
          <cell r="Z2051" t="str">
            <v>-</v>
          </cell>
          <cell r="AO2051" t="str">
            <v>TUBE 손상 LEAK</v>
          </cell>
        </row>
        <row r="2052">
          <cell r="H2052">
            <v>36557</v>
          </cell>
          <cell r="Z2052" t="str">
            <v>-</v>
          </cell>
          <cell r="AO2052" t="str">
            <v>VALVE 파손</v>
          </cell>
        </row>
        <row r="2053">
          <cell r="H2053">
            <v>36557</v>
          </cell>
          <cell r="Z2053" t="str">
            <v>-</v>
          </cell>
          <cell r="AO2053" t="str">
            <v>TUBE 막힘</v>
          </cell>
        </row>
        <row r="2054">
          <cell r="H2054">
            <v>36557</v>
          </cell>
          <cell r="Z2054" t="str">
            <v>-</v>
          </cell>
          <cell r="AO2054" t="str">
            <v>VALVE 파손</v>
          </cell>
        </row>
        <row r="2055">
          <cell r="H2055">
            <v>36557</v>
          </cell>
          <cell r="Z2055" t="str">
            <v>-</v>
          </cell>
          <cell r="AO2055" t="str">
            <v>TUBE 막힘</v>
          </cell>
        </row>
        <row r="2056">
          <cell r="H2056">
            <v>36557</v>
          </cell>
          <cell r="Z2056">
            <v>36495</v>
          </cell>
          <cell r="AO2056" t="str">
            <v>TUBE 부식 LEAK</v>
          </cell>
        </row>
        <row r="2057">
          <cell r="H2057">
            <v>36557</v>
          </cell>
          <cell r="Z2057">
            <v>36542</v>
          </cell>
          <cell r="AO2057" t="str">
            <v>TUBE 부식 LEAK</v>
          </cell>
        </row>
        <row r="2058">
          <cell r="H2058">
            <v>36557</v>
          </cell>
          <cell r="Z2058">
            <v>36150</v>
          </cell>
          <cell r="AO2058" t="str">
            <v>TUBE 부식 LEAK</v>
          </cell>
        </row>
        <row r="2059">
          <cell r="H2059">
            <v>36557</v>
          </cell>
          <cell r="Z2059">
            <v>36139</v>
          </cell>
          <cell r="AO2059" t="str">
            <v>TUBE 부식 LEAK</v>
          </cell>
        </row>
        <row r="2060">
          <cell r="H2060">
            <v>36557</v>
          </cell>
          <cell r="Z2060">
            <v>35853</v>
          </cell>
          <cell r="AO2060" t="str">
            <v>양호</v>
          </cell>
        </row>
        <row r="2061">
          <cell r="H2061">
            <v>36557</v>
          </cell>
          <cell r="Z2061">
            <v>35874</v>
          </cell>
          <cell r="AO2061" t="str">
            <v>양호</v>
          </cell>
        </row>
        <row r="2062">
          <cell r="H2062">
            <v>36557</v>
          </cell>
          <cell r="Z2062">
            <v>36139</v>
          </cell>
          <cell r="AO2062" t="str">
            <v>TUBE 부식 LEAK</v>
          </cell>
        </row>
        <row r="2063">
          <cell r="H2063">
            <v>36557</v>
          </cell>
          <cell r="Z2063">
            <v>36156</v>
          </cell>
          <cell r="AO2063" t="str">
            <v>TUBE 부식 LEAK</v>
          </cell>
        </row>
        <row r="2064">
          <cell r="H2064">
            <v>36557</v>
          </cell>
          <cell r="Z2064">
            <v>36138</v>
          </cell>
          <cell r="AO2064" t="str">
            <v>양호</v>
          </cell>
        </row>
        <row r="2065">
          <cell r="H2065">
            <v>36557</v>
          </cell>
          <cell r="Z2065">
            <v>35735</v>
          </cell>
          <cell r="AO2065" t="str">
            <v>양호</v>
          </cell>
        </row>
        <row r="2066">
          <cell r="H2066">
            <v>36557</v>
          </cell>
          <cell r="Z2066">
            <v>36504</v>
          </cell>
          <cell r="AO2066" t="str">
            <v>TUBE 부식 LEAK</v>
          </cell>
        </row>
        <row r="2067">
          <cell r="H2067">
            <v>36557</v>
          </cell>
          <cell r="Z2067">
            <v>36515</v>
          </cell>
          <cell r="AO2067" t="str">
            <v>TUBE 부식 LEAK</v>
          </cell>
        </row>
        <row r="2068">
          <cell r="H2068">
            <v>36557</v>
          </cell>
          <cell r="Z2068">
            <v>36504</v>
          </cell>
          <cell r="AO2068" t="str">
            <v>TUBE 부식 LEAK</v>
          </cell>
        </row>
        <row r="2069">
          <cell r="H2069">
            <v>36557</v>
          </cell>
          <cell r="Z2069" t="str">
            <v>-</v>
          </cell>
          <cell r="AO2069" t="str">
            <v>양호</v>
          </cell>
        </row>
        <row r="2070">
          <cell r="H2070">
            <v>36557</v>
          </cell>
          <cell r="Z2070">
            <v>36504</v>
          </cell>
          <cell r="AO2070" t="str">
            <v>양호</v>
          </cell>
        </row>
        <row r="2071">
          <cell r="H2071">
            <v>36557</v>
          </cell>
          <cell r="Z2071">
            <v>36515</v>
          </cell>
          <cell r="AO2071" t="str">
            <v>TUBE 부식 LEAK</v>
          </cell>
        </row>
        <row r="2072">
          <cell r="H2072">
            <v>36557</v>
          </cell>
          <cell r="Z2072">
            <v>35789</v>
          </cell>
          <cell r="AO2072" t="str">
            <v>양호</v>
          </cell>
        </row>
        <row r="2073">
          <cell r="H2073">
            <v>36557</v>
          </cell>
          <cell r="Z2073">
            <v>35776</v>
          </cell>
          <cell r="AO2073" t="str">
            <v>TANK 파손 LEAK</v>
          </cell>
        </row>
        <row r="2074">
          <cell r="H2074">
            <v>36557</v>
          </cell>
          <cell r="Z2074">
            <v>36521</v>
          </cell>
          <cell r="AO2074" t="str">
            <v>TUBE 부식 LEAK</v>
          </cell>
        </row>
        <row r="2075">
          <cell r="H2075">
            <v>36557</v>
          </cell>
          <cell r="Z2075">
            <v>35440</v>
          </cell>
          <cell r="AO2075" t="str">
            <v>양호</v>
          </cell>
        </row>
        <row r="2076">
          <cell r="H2076">
            <v>36557</v>
          </cell>
          <cell r="Z2076">
            <v>36478</v>
          </cell>
          <cell r="AO2076" t="str">
            <v>TUBE 부식 LEAK</v>
          </cell>
        </row>
        <row r="2077">
          <cell r="H2077">
            <v>36557</v>
          </cell>
          <cell r="Z2077">
            <v>36510</v>
          </cell>
          <cell r="AO2077" t="str">
            <v>TUBE 부식 LEAK</v>
          </cell>
        </row>
        <row r="2078">
          <cell r="H2078">
            <v>36557</v>
          </cell>
          <cell r="Z2078">
            <v>35807</v>
          </cell>
          <cell r="AO2078" t="str">
            <v>양호</v>
          </cell>
        </row>
        <row r="2079">
          <cell r="H2079">
            <v>36557</v>
          </cell>
          <cell r="Z2079">
            <v>35860</v>
          </cell>
          <cell r="AO2079" t="str">
            <v>양호</v>
          </cell>
        </row>
        <row r="2080">
          <cell r="H2080">
            <v>36557</v>
          </cell>
          <cell r="Z2080">
            <v>36510</v>
          </cell>
          <cell r="AO2080" t="str">
            <v>TUBE 부식 LEAK</v>
          </cell>
        </row>
        <row r="2081">
          <cell r="H2081">
            <v>36557</v>
          </cell>
          <cell r="Z2081">
            <v>36536</v>
          </cell>
          <cell r="AO2081" t="str">
            <v>TUBE 부식 LEAK</v>
          </cell>
        </row>
        <row r="2082">
          <cell r="H2082">
            <v>36557</v>
          </cell>
          <cell r="Z2082">
            <v>36503</v>
          </cell>
          <cell r="AO2082" t="str">
            <v>TUBE 부식 LEAK</v>
          </cell>
        </row>
        <row r="2083">
          <cell r="H2083">
            <v>36557</v>
          </cell>
          <cell r="Z2083">
            <v>35881</v>
          </cell>
          <cell r="AO2083" t="str">
            <v>양호</v>
          </cell>
        </row>
        <row r="2084">
          <cell r="H2084">
            <v>36557</v>
          </cell>
          <cell r="Z2084" t="str">
            <v>-</v>
          </cell>
          <cell r="AO2084" t="str">
            <v>양호</v>
          </cell>
        </row>
        <row r="2085">
          <cell r="H2085">
            <v>36557</v>
          </cell>
          <cell r="Z2085">
            <v>35751</v>
          </cell>
          <cell r="AO2085" t="str">
            <v>양호</v>
          </cell>
        </row>
        <row r="2086">
          <cell r="H2086">
            <v>36557</v>
          </cell>
          <cell r="Z2086">
            <v>35997</v>
          </cell>
          <cell r="AO2086" t="str">
            <v>양호</v>
          </cell>
        </row>
        <row r="2087">
          <cell r="H2087">
            <v>36557</v>
          </cell>
          <cell r="Z2087">
            <v>36537</v>
          </cell>
          <cell r="AO2087" t="str">
            <v>양호</v>
          </cell>
        </row>
        <row r="2088">
          <cell r="H2088">
            <v>36557</v>
          </cell>
          <cell r="Z2088">
            <v>36021</v>
          </cell>
          <cell r="AO2088" t="str">
            <v>WATER VALVE 체결부 LEAK</v>
          </cell>
        </row>
        <row r="2089">
          <cell r="H2089">
            <v>36557</v>
          </cell>
          <cell r="Z2089">
            <v>36105</v>
          </cell>
          <cell r="AO2089" t="str">
            <v>LEVER ASS'Y CONTROL 파손</v>
          </cell>
        </row>
        <row r="2090">
          <cell r="H2090">
            <v>36557</v>
          </cell>
          <cell r="Z2090">
            <v>35816</v>
          </cell>
          <cell r="AO2090" t="str">
            <v>LEVER ASS'Y CONTROL 망실</v>
          </cell>
        </row>
        <row r="2091">
          <cell r="H2091">
            <v>36557</v>
          </cell>
          <cell r="Z2091">
            <v>36379</v>
          </cell>
          <cell r="AO2091" t="str">
            <v>양호</v>
          </cell>
        </row>
        <row r="2092">
          <cell r="H2092">
            <v>36557</v>
          </cell>
          <cell r="Z2092">
            <v>36013</v>
          </cell>
          <cell r="AO2092" t="str">
            <v>양호</v>
          </cell>
        </row>
        <row r="2093">
          <cell r="H2093">
            <v>36557</v>
          </cell>
          <cell r="Z2093" t="str">
            <v>-</v>
          </cell>
          <cell r="AO2093" t="str">
            <v>WATER VALVE 체결부 LEAK</v>
          </cell>
        </row>
        <row r="2094">
          <cell r="H2094">
            <v>36557</v>
          </cell>
          <cell r="Z2094">
            <v>36281</v>
          </cell>
          <cell r="AO2094" t="str">
            <v>RESISTOR TERMINAL 부식</v>
          </cell>
        </row>
        <row r="2095">
          <cell r="H2095">
            <v>36557</v>
          </cell>
          <cell r="Z2095" t="str">
            <v>-</v>
          </cell>
          <cell r="AO2095" t="str">
            <v>양호</v>
          </cell>
        </row>
        <row r="2096">
          <cell r="H2096">
            <v>36557</v>
          </cell>
          <cell r="Z2096">
            <v>36192</v>
          </cell>
          <cell r="AO2096" t="str">
            <v>FAN 파손</v>
          </cell>
        </row>
        <row r="2097">
          <cell r="H2097">
            <v>36557</v>
          </cell>
          <cell r="Z2097">
            <v>36434</v>
          </cell>
          <cell r="AO2097" t="str">
            <v>FAN 파손</v>
          </cell>
        </row>
        <row r="2098">
          <cell r="H2098">
            <v>36557</v>
          </cell>
          <cell r="Z2098">
            <v>36130</v>
          </cell>
          <cell r="AO2098" t="str">
            <v>FUSE OPEN</v>
          </cell>
        </row>
        <row r="2099">
          <cell r="H2099">
            <v>36557</v>
          </cell>
          <cell r="Z2099">
            <v>36251</v>
          </cell>
          <cell r="AO2099" t="str">
            <v>FUSE OPEN</v>
          </cell>
        </row>
        <row r="2100">
          <cell r="H2100">
            <v>36557</v>
          </cell>
          <cell r="Z2100">
            <v>35827</v>
          </cell>
          <cell r="AO2100" t="str">
            <v>FUSE OPEN</v>
          </cell>
        </row>
        <row r="2101">
          <cell r="H2101">
            <v>36557</v>
          </cell>
          <cell r="Z2101">
            <v>36069</v>
          </cell>
          <cell r="AO2101" t="str">
            <v>TERMINAL 부식</v>
          </cell>
        </row>
        <row r="2102">
          <cell r="H2102">
            <v>36557</v>
          </cell>
          <cell r="Z2102">
            <v>35855</v>
          </cell>
          <cell r="AO2102" t="str">
            <v>FUSE OPEN</v>
          </cell>
        </row>
        <row r="2103">
          <cell r="H2103">
            <v>36557</v>
          </cell>
          <cell r="Z2103">
            <v>36465</v>
          </cell>
          <cell r="AO2103" t="str">
            <v>FUSE OPEN</v>
          </cell>
        </row>
        <row r="2104">
          <cell r="H2104">
            <v>36557</v>
          </cell>
          <cell r="Z2104">
            <v>36069</v>
          </cell>
          <cell r="AO2104" t="str">
            <v>FUSE OPEN</v>
          </cell>
        </row>
        <row r="2105">
          <cell r="H2105">
            <v>36557</v>
          </cell>
          <cell r="Z2105">
            <v>36069</v>
          </cell>
          <cell r="AO2105" t="str">
            <v>CLINCH부 LEAK</v>
          </cell>
        </row>
        <row r="2106">
          <cell r="H2106">
            <v>36557</v>
          </cell>
          <cell r="Z2106" t="str">
            <v>-</v>
          </cell>
          <cell r="AO2106" t="str">
            <v>CLINCH부 LEAK</v>
          </cell>
        </row>
        <row r="2107">
          <cell r="H2107">
            <v>36557</v>
          </cell>
          <cell r="Z2107">
            <v>36008</v>
          </cell>
          <cell r="AO2107" t="str">
            <v>CLINCH부 LEAK</v>
          </cell>
        </row>
        <row r="2108">
          <cell r="H2108">
            <v>36557</v>
          </cell>
          <cell r="Z2108">
            <v>35977</v>
          </cell>
          <cell r="AO2108" t="str">
            <v>CLINCH부 LEAK</v>
          </cell>
        </row>
        <row r="2109">
          <cell r="H2109">
            <v>36557</v>
          </cell>
          <cell r="Z2109">
            <v>35827</v>
          </cell>
          <cell r="AO2109" t="str">
            <v>양호</v>
          </cell>
        </row>
        <row r="2110">
          <cell r="H2110">
            <v>36557</v>
          </cell>
          <cell r="Z2110">
            <v>35977</v>
          </cell>
          <cell r="AO2110" t="str">
            <v>CLINCH부 LEAK</v>
          </cell>
        </row>
        <row r="2111">
          <cell r="H2111">
            <v>36557</v>
          </cell>
          <cell r="Z2111" t="str">
            <v>-</v>
          </cell>
          <cell r="AO2111" t="str">
            <v>양호</v>
          </cell>
        </row>
        <row r="2112">
          <cell r="H2112">
            <v>36557</v>
          </cell>
          <cell r="Z2112">
            <v>35977</v>
          </cell>
          <cell r="AO2112" t="str">
            <v>CLINCH부 LEAK</v>
          </cell>
        </row>
        <row r="2113">
          <cell r="H2113">
            <v>36557</v>
          </cell>
          <cell r="Z2113">
            <v>35977</v>
          </cell>
          <cell r="AO2113" t="str">
            <v>CLINCH부 LEAK</v>
          </cell>
        </row>
        <row r="2114">
          <cell r="H2114">
            <v>36557</v>
          </cell>
          <cell r="Z2114">
            <v>35977</v>
          </cell>
          <cell r="AO2114" t="str">
            <v>CLINCH부 LEAK</v>
          </cell>
        </row>
        <row r="2115">
          <cell r="H2115">
            <v>36557</v>
          </cell>
          <cell r="Z2115">
            <v>35886</v>
          </cell>
          <cell r="AO2115" t="str">
            <v>CLINCH부 LEAK</v>
          </cell>
        </row>
        <row r="2116">
          <cell r="H2116">
            <v>36557</v>
          </cell>
          <cell r="Z2116" t="str">
            <v>-</v>
          </cell>
          <cell r="AO2116" t="str">
            <v>CLINCH부 LEAK</v>
          </cell>
        </row>
        <row r="2117">
          <cell r="H2117">
            <v>36557</v>
          </cell>
          <cell r="Z2117">
            <v>36039</v>
          </cell>
          <cell r="AO2117" t="str">
            <v>CLINCH부 LEAK</v>
          </cell>
        </row>
        <row r="2118">
          <cell r="H2118">
            <v>36557</v>
          </cell>
          <cell r="Z2118">
            <v>36039</v>
          </cell>
          <cell r="AO2118" t="str">
            <v>CLINCH부 LEAK</v>
          </cell>
        </row>
        <row r="2119">
          <cell r="H2119">
            <v>36557</v>
          </cell>
          <cell r="Z2119" t="str">
            <v>-</v>
          </cell>
          <cell r="AO2119" t="str">
            <v>CLINCH부 LEAK</v>
          </cell>
        </row>
        <row r="2120">
          <cell r="H2120">
            <v>36557</v>
          </cell>
          <cell r="Z2120">
            <v>35855</v>
          </cell>
          <cell r="AO2120" t="str">
            <v>CLINCH부 LEAK</v>
          </cell>
        </row>
        <row r="2121">
          <cell r="H2121">
            <v>36557</v>
          </cell>
          <cell r="Z2121" t="str">
            <v>-</v>
          </cell>
          <cell r="AO2121" t="str">
            <v>CLINCH부 LEAK</v>
          </cell>
        </row>
        <row r="2122">
          <cell r="H2122">
            <v>36557</v>
          </cell>
          <cell r="Z2122">
            <v>36069</v>
          </cell>
          <cell r="AO2122" t="str">
            <v>CLINCH부 LEAK</v>
          </cell>
        </row>
        <row r="2123">
          <cell r="H2123">
            <v>36557</v>
          </cell>
          <cell r="Z2123">
            <v>35977</v>
          </cell>
          <cell r="AO2123" t="str">
            <v>CLINCH부 LEAK</v>
          </cell>
        </row>
        <row r="2124">
          <cell r="H2124">
            <v>36557</v>
          </cell>
          <cell r="Z2124">
            <v>36069</v>
          </cell>
          <cell r="AO2124" t="str">
            <v>CLINCH부 LEAK</v>
          </cell>
        </row>
        <row r="2125">
          <cell r="H2125">
            <v>36557</v>
          </cell>
          <cell r="Z2125">
            <v>35947</v>
          </cell>
          <cell r="AO2125" t="str">
            <v>CLINCH부 LEAK</v>
          </cell>
        </row>
        <row r="2126">
          <cell r="H2126">
            <v>36557</v>
          </cell>
          <cell r="Z2126">
            <v>36069</v>
          </cell>
          <cell r="AO2126" t="str">
            <v>CLINCH부 LEAK</v>
          </cell>
        </row>
        <row r="2127">
          <cell r="H2127">
            <v>36557</v>
          </cell>
          <cell r="Z2127" t="str">
            <v>-</v>
          </cell>
          <cell r="AO2127" t="str">
            <v>CLINCH부 LEAK</v>
          </cell>
        </row>
        <row r="2128">
          <cell r="H2128">
            <v>36557</v>
          </cell>
          <cell r="Z2128" t="str">
            <v>-</v>
          </cell>
          <cell r="AO2128" t="str">
            <v>CLINCH부 LEAK</v>
          </cell>
        </row>
        <row r="2129">
          <cell r="H2129">
            <v>36557</v>
          </cell>
          <cell r="Z2129">
            <v>35855</v>
          </cell>
          <cell r="AO2129" t="str">
            <v>CLINCH부 LEAK</v>
          </cell>
        </row>
        <row r="2130">
          <cell r="H2130">
            <v>36557</v>
          </cell>
          <cell r="Z2130">
            <v>35855</v>
          </cell>
          <cell r="AO2130" t="str">
            <v>CLINCH부 LEAK</v>
          </cell>
        </row>
        <row r="2131">
          <cell r="H2131">
            <v>36557</v>
          </cell>
          <cell r="Z2131">
            <v>35977</v>
          </cell>
          <cell r="AO2131" t="str">
            <v>CLINCH부 LEAK</v>
          </cell>
        </row>
        <row r="2132">
          <cell r="H2132">
            <v>36557</v>
          </cell>
          <cell r="Z2132">
            <v>35977</v>
          </cell>
          <cell r="AO2132" t="str">
            <v>CLINCH부 LEAK</v>
          </cell>
        </row>
        <row r="2133">
          <cell r="H2133">
            <v>36557</v>
          </cell>
          <cell r="Z2133">
            <v>35977</v>
          </cell>
          <cell r="AO2133" t="str">
            <v>CLINCH부 LEAK</v>
          </cell>
        </row>
        <row r="2134">
          <cell r="H2134">
            <v>36557</v>
          </cell>
          <cell r="Z2134">
            <v>35977</v>
          </cell>
          <cell r="AO2134" t="str">
            <v>CLINCH부 LEAK</v>
          </cell>
        </row>
        <row r="2135">
          <cell r="H2135">
            <v>36557</v>
          </cell>
          <cell r="Z2135">
            <v>36008</v>
          </cell>
          <cell r="AO2135" t="str">
            <v>CLINCH부 LEAK</v>
          </cell>
        </row>
        <row r="2136">
          <cell r="H2136">
            <v>36557</v>
          </cell>
          <cell r="Z2136">
            <v>35977</v>
          </cell>
          <cell r="AO2136" t="str">
            <v>CLINCH부 LEAK</v>
          </cell>
        </row>
        <row r="2137">
          <cell r="H2137">
            <v>36557</v>
          </cell>
          <cell r="Z2137" t="str">
            <v>-</v>
          </cell>
          <cell r="AO2137" t="str">
            <v>CLINCH부 LEAK</v>
          </cell>
        </row>
        <row r="2138">
          <cell r="H2138">
            <v>36557</v>
          </cell>
          <cell r="Z2138">
            <v>35977</v>
          </cell>
          <cell r="AO2138" t="str">
            <v>CLINCH부 LEAK</v>
          </cell>
        </row>
        <row r="2139">
          <cell r="H2139">
            <v>36557</v>
          </cell>
          <cell r="Z2139">
            <v>36069</v>
          </cell>
          <cell r="AO2139" t="str">
            <v>CLINCH부 LEAK</v>
          </cell>
        </row>
        <row r="2140">
          <cell r="H2140">
            <v>36557</v>
          </cell>
          <cell r="Z2140">
            <v>36069</v>
          </cell>
          <cell r="AO2140" t="str">
            <v>CLINCH부 LEAK</v>
          </cell>
        </row>
        <row r="2141">
          <cell r="H2141">
            <v>36557</v>
          </cell>
          <cell r="Z2141">
            <v>36069</v>
          </cell>
          <cell r="AO2141" t="str">
            <v>CLINCH부 LEAK</v>
          </cell>
        </row>
        <row r="2142">
          <cell r="H2142">
            <v>36557</v>
          </cell>
          <cell r="Z2142">
            <v>36069</v>
          </cell>
          <cell r="AO2142" t="str">
            <v>CLINCH부 LEAK</v>
          </cell>
        </row>
        <row r="2143">
          <cell r="H2143">
            <v>36557</v>
          </cell>
          <cell r="Z2143">
            <v>36161</v>
          </cell>
          <cell r="AO2143" t="str">
            <v>TUBE DAMAGE LEAK</v>
          </cell>
        </row>
        <row r="2144">
          <cell r="H2144">
            <v>36557</v>
          </cell>
          <cell r="Z2144">
            <v>36069</v>
          </cell>
          <cell r="AO2144" t="str">
            <v>CLINCH부 LEAK</v>
          </cell>
        </row>
        <row r="2145">
          <cell r="H2145">
            <v>36557</v>
          </cell>
          <cell r="Z2145">
            <v>36039</v>
          </cell>
          <cell r="AO2145" t="str">
            <v>CLINCH부 LEAK</v>
          </cell>
        </row>
        <row r="2146">
          <cell r="H2146">
            <v>36557</v>
          </cell>
          <cell r="Z2146">
            <v>35977</v>
          </cell>
          <cell r="AO2146" t="str">
            <v>CLINCH부 LEAK</v>
          </cell>
        </row>
        <row r="2147">
          <cell r="H2147">
            <v>36557</v>
          </cell>
          <cell r="Z2147">
            <v>35855</v>
          </cell>
          <cell r="AO2147" t="str">
            <v>CLINCH부 LEAK</v>
          </cell>
        </row>
        <row r="2148">
          <cell r="H2148">
            <v>36557</v>
          </cell>
          <cell r="Z2148">
            <v>35947</v>
          </cell>
          <cell r="AO2148" t="str">
            <v>양호</v>
          </cell>
        </row>
        <row r="2149">
          <cell r="H2149">
            <v>36557</v>
          </cell>
          <cell r="Z2149">
            <v>35947</v>
          </cell>
          <cell r="AO2149" t="str">
            <v>CLINCH부 LEAK</v>
          </cell>
        </row>
        <row r="2150">
          <cell r="H2150">
            <v>36557</v>
          </cell>
          <cell r="Z2150">
            <v>35886</v>
          </cell>
          <cell r="AO2150" t="str">
            <v>CLINCH부 LEAK</v>
          </cell>
        </row>
        <row r="2151">
          <cell r="H2151">
            <v>36557</v>
          </cell>
          <cell r="Z2151">
            <v>36069</v>
          </cell>
          <cell r="AO2151" t="str">
            <v>CLINCH부 LEAK</v>
          </cell>
        </row>
        <row r="2152">
          <cell r="H2152">
            <v>36557</v>
          </cell>
          <cell r="Z2152">
            <v>36404</v>
          </cell>
          <cell r="AO2152" t="str">
            <v>양호</v>
          </cell>
        </row>
        <row r="2153">
          <cell r="H2153">
            <v>36557</v>
          </cell>
          <cell r="Z2153">
            <v>36069</v>
          </cell>
          <cell r="AO2153" t="str">
            <v>CLINCH부 LEAK</v>
          </cell>
        </row>
        <row r="2154">
          <cell r="H2154">
            <v>36557</v>
          </cell>
          <cell r="Z2154">
            <v>36039</v>
          </cell>
          <cell r="AO2154" t="str">
            <v>CLINCH부 LEAK</v>
          </cell>
        </row>
        <row r="2155">
          <cell r="H2155">
            <v>36557</v>
          </cell>
          <cell r="Z2155">
            <v>35916</v>
          </cell>
          <cell r="AO2155" t="str">
            <v>양호</v>
          </cell>
        </row>
        <row r="2156">
          <cell r="H2156">
            <v>36557</v>
          </cell>
          <cell r="Z2156">
            <v>36312</v>
          </cell>
          <cell r="AO2156" t="str">
            <v>오일 유입</v>
          </cell>
        </row>
        <row r="2157">
          <cell r="H2157">
            <v>36557</v>
          </cell>
          <cell r="Z2157">
            <v>36281</v>
          </cell>
          <cell r="AO2157" t="str">
            <v>오일 유입</v>
          </cell>
        </row>
        <row r="2158">
          <cell r="H2158">
            <v>36557</v>
          </cell>
          <cell r="Z2158">
            <v>36039</v>
          </cell>
          <cell r="AO2158" t="str">
            <v>CLINCH부 LEAK</v>
          </cell>
        </row>
        <row r="2159">
          <cell r="H2159">
            <v>36557</v>
          </cell>
          <cell r="Z2159">
            <v>36069</v>
          </cell>
          <cell r="AO2159" t="str">
            <v>CLINCH부 LEAK</v>
          </cell>
        </row>
        <row r="2160">
          <cell r="H2160">
            <v>36557</v>
          </cell>
          <cell r="Z2160">
            <v>36069</v>
          </cell>
          <cell r="AO2160" t="str">
            <v>CLINCH부 LEAK</v>
          </cell>
        </row>
        <row r="2161">
          <cell r="H2161">
            <v>36557</v>
          </cell>
          <cell r="Z2161">
            <v>36069</v>
          </cell>
          <cell r="AO2161" t="str">
            <v>CLINCH부 LEAK</v>
          </cell>
        </row>
        <row r="2162">
          <cell r="H2162">
            <v>36557</v>
          </cell>
          <cell r="Z2162">
            <v>36039</v>
          </cell>
          <cell r="AO2162" t="str">
            <v>CLINCH부 LEAK</v>
          </cell>
        </row>
        <row r="2163">
          <cell r="H2163">
            <v>36557</v>
          </cell>
          <cell r="Z2163">
            <v>35977</v>
          </cell>
          <cell r="AO2163" t="str">
            <v>양호</v>
          </cell>
        </row>
        <row r="2164">
          <cell r="H2164">
            <v>36557</v>
          </cell>
          <cell r="Z2164">
            <v>36039</v>
          </cell>
          <cell r="AO2164" t="str">
            <v>CLINCH부 LEAK</v>
          </cell>
        </row>
        <row r="2165">
          <cell r="H2165">
            <v>36557</v>
          </cell>
          <cell r="Z2165" t="str">
            <v>-</v>
          </cell>
          <cell r="AO2165" t="str">
            <v>CLINCH부 LEAK</v>
          </cell>
        </row>
        <row r="2166">
          <cell r="H2166">
            <v>36557</v>
          </cell>
          <cell r="Z2166">
            <v>36039</v>
          </cell>
          <cell r="AO2166" t="str">
            <v>CLINCH부 LEAK</v>
          </cell>
        </row>
        <row r="2167">
          <cell r="H2167">
            <v>36557</v>
          </cell>
          <cell r="Z2167">
            <v>35977</v>
          </cell>
          <cell r="AO2167" t="str">
            <v>CLINCH부 LEAK</v>
          </cell>
        </row>
        <row r="2168">
          <cell r="H2168">
            <v>36557</v>
          </cell>
          <cell r="Z2168">
            <v>35947</v>
          </cell>
          <cell r="AO2168" t="str">
            <v>CLINCH부 LEAK</v>
          </cell>
        </row>
        <row r="2169">
          <cell r="H2169">
            <v>36557</v>
          </cell>
          <cell r="Z2169">
            <v>36192</v>
          </cell>
          <cell r="AO2169" t="str">
            <v>오일 유입</v>
          </cell>
        </row>
        <row r="2170">
          <cell r="H2170">
            <v>36557</v>
          </cell>
          <cell r="Z2170">
            <v>35977</v>
          </cell>
          <cell r="AO2170" t="str">
            <v>CLINCH부 LEAK</v>
          </cell>
        </row>
        <row r="2171">
          <cell r="H2171">
            <v>36557</v>
          </cell>
          <cell r="Z2171">
            <v>35977</v>
          </cell>
          <cell r="AO2171" t="str">
            <v>CLINCH부 LEAK</v>
          </cell>
        </row>
        <row r="2172">
          <cell r="H2172">
            <v>36557</v>
          </cell>
          <cell r="Z2172" t="str">
            <v>-</v>
          </cell>
          <cell r="AO2172" t="str">
            <v>TOC 나사산 마모</v>
          </cell>
        </row>
        <row r="2173">
          <cell r="H2173">
            <v>36557</v>
          </cell>
          <cell r="Z2173">
            <v>36039</v>
          </cell>
          <cell r="AO2173" t="str">
            <v>CLINCH부 LEAK</v>
          </cell>
        </row>
        <row r="2174">
          <cell r="H2174">
            <v>36557</v>
          </cell>
          <cell r="Z2174">
            <v>36039</v>
          </cell>
          <cell r="AO2174" t="str">
            <v>CLINCH부 LEAK</v>
          </cell>
        </row>
        <row r="2175">
          <cell r="H2175">
            <v>36557</v>
          </cell>
          <cell r="Z2175" t="str">
            <v>-</v>
          </cell>
          <cell r="AO2175" t="str">
            <v>CLINCH부 LEAK</v>
          </cell>
        </row>
        <row r="2176">
          <cell r="H2176">
            <v>36557</v>
          </cell>
          <cell r="Z2176" t="str">
            <v>-</v>
          </cell>
          <cell r="AO2176" t="str">
            <v>CLINCH부 LEAK</v>
          </cell>
        </row>
        <row r="2177">
          <cell r="H2177">
            <v>36557</v>
          </cell>
          <cell r="Z2177">
            <v>35594</v>
          </cell>
          <cell r="AO2177" t="str">
            <v>양호</v>
          </cell>
        </row>
        <row r="2178">
          <cell r="H2178">
            <v>36557</v>
          </cell>
          <cell r="Z2178" t="str">
            <v>-</v>
          </cell>
          <cell r="AO2178" t="str">
            <v>양호</v>
          </cell>
        </row>
        <row r="2179">
          <cell r="H2179">
            <v>36586</v>
          </cell>
          <cell r="Z2179">
            <v>36495</v>
          </cell>
          <cell r="AO2179" t="str">
            <v>TUBE 부식 LEAK</v>
          </cell>
        </row>
        <row r="2180">
          <cell r="H2180">
            <v>36586</v>
          </cell>
          <cell r="Z2180">
            <v>36495</v>
          </cell>
          <cell r="AO2180" t="str">
            <v>양호</v>
          </cell>
        </row>
        <row r="2181">
          <cell r="H2181">
            <v>36586</v>
          </cell>
          <cell r="Z2181">
            <v>36495</v>
          </cell>
          <cell r="AO2181" t="str">
            <v>TUBE 부식 LEAK</v>
          </cell>
        </row>
        <row r="2182">
          <cell r="H2182">
            <v>36586</v>
          </cell>
          <cell r="Z2182">
            <v>36495</v>
          </cell>
          <cell r="AO2182" t="str">
            <v>TUBE 부식 LEAK</v>
          </cell>
        </row>
        <row r="2183">
          <cell r="H2183">
            <v>36586</v>
          </cell>
          <cell r="Z2183">
            <v>36526</v>
          </cell>
          <cell r="AO2183" t="str">
            <v>TUBE 부식 LEAK</v>
          </cell>
        </row>
        <row r="2184">
          <cell r="H2184">
            <v>36586</v>
          </cell>
          <cell r="Z2184">
            <v>36526</v>
          </cell>
          <cell r="AO2184" t="str">
            <v>TUBE 부식 LEAK</v>
          </cell>
        </row>
        <row r="2185">
          <cell r="H2185">
            <v>36586</v>
          </cell>
          <cell r="Z2185">
            <v>36495</v>
          </cell>
          <cell r="AO2185" t="str">
            <v>TUBE 부식 LEAK</v>
          </cell>
        </row>
        <row r="2186">
          <cell r="H2186">
            <v>36586</v>
          </cell>
          <cell r="Z2186">
            <v>36465</v>
          </cell>
          <cell r="AO2186" t="str">
            <v>TUBE 부식 LEAK</v>
          </cell>
        </row>
        <row r="2187">
          <cell r="H2187">
            <v>36586</v>
          </cell>
          <cell r="Z2187">
            <v>36526</v>
          </cell>
          <cell r="AO2187" t="str">
            <v>TUBE 부식 LEAK</v>
          </cell>
        </row>
        <row r="2188">
          <cell r="H2188">
            <v>36586</v>
          </cell>
          <cell r="Z2188">
            <v>36526</v>
          </cell>
          <cell r="AO2188" t="str">
            <v>TUBE 부식 LEAK</v>
          </cell>
        </row>
        <row r="2189">
          <cell r="H2189">
            <v>36586</v>
          </cell>
          <cell r="Z2189">
            <v>36526</v>
          </cell>
          <cell r="AO2189" t="str">
            <v>TUBE 부식 LEAK</v>
          </cell>
        </row>
        <row r="2190">
          <cell r="H2190">
            <v>36586</v>
          </cell>
          <cell r="Z2190">
            <v>36526</v>
          </cell>
          <cell r="AO2190" t="str">
            <v>TUBE 부식 LEAK</v>
          </cell>
        </row>
        <row r="2191">
          <cell r="H2191">
            <v>36586</v>
          </cell>
          <cell r="Z2191">
            <v>36526</v>
          </cell>
          <cell r="AO2191" t="str">
            <v>TUBE 부식 LEAK</v>
          </cell>
        </row>
        <row r="2192">
          <cell r="H2192">
            <v>36586</v>
          </cell>
          <cell r="Z2192">
            <v>36557</v>
          </cell>
          <cell r="AO2192" t="str">
            <v>TUBE 부식 LEAK</v>
          </cell>
        </row>
        <row r="2193">
          <cell r="H2193">
            <v>36586</v>
          </cell>
          <cell r="Z2193">
            <v>36526</v>
          </cell>
          <cell r="AO2193" t="str">
            <v>TUBE 부식 LEAK</v>
          </cell>
        </row>
        <row r="2194">
          <cell r="H2194">
            <v>36586</v>
          </cell>
          <cell r="Z2194">
            <v>36465</v>
          </cell>
          <cell r="AO2194" t="str">
            <v>TUBE 부식 LEAK</v>
          </cell>
        </row>
        <row r="2195">
          <cell r="H2195">
            <v>36586</v>
          </cell>
          <cell r="Z2195">
            <v>36465</v>
          </cell>
          <cell r="AO2195" t="str">
            <v>TUBE 부식 LEAK</v>
          </cell>
        </row>
        <row r="2196">
          <cell r="H2196">
            <v>36586</v>
          </cell>
          <cell r="Z2196">
            <v>36069</v>
          </cell>
          <cell r="AO2196" t="str">
            <v>TUBE 부식 LEAK</v>
          </cell>
        </row>
        <row r="2197">
          <cell r="H2197">
            <v>36586</v>
          </cell>
          <cell r="Z2197">
            <v>36510</v>
          </cell>
          <cell r="AO2197" t="str">
            <v>TUBE 부식 LEAK</v>
          </cell>
        </row>
        <row r="2198">
          <cell r="H2198">
            <v>36586</v>
          </cell>
          <cell r="Z2198">
            <v>36473</v>
          </cell>
          <cell r="AO2198" t="str">
            <v>TUBE 부식 LEAK</v>
          </cell>
        </row>
        <row r="2199">
          <cell r="H2199">
            <v>36586</v>
          </cell>
          <cell r="Z2199" t="str">
            <v>-</v>
          </cell>
          <cell r="AO2199" t="str">
            <v>TUBE 부식 LEAK</v>
          </cell>
        </row>
        <row r="2200">
          <cell r="H2200">
            <v>36586</v>
          </cell>
          <cell r="Z2200">
            <v>36473</v>
          </cell>
          <cell r="AO2200" t="str">
            <v>TUBE 부식 LEAK</v>
          </cell>
        </row>
        <row r="2201">
          <cell r="H2201">
            <v>36586</v>
          </cell>
          <cell r="Z2201">
            <v>36510</v>
          </cell>
          <cell r="AO2201" t="str">
            <v>TUBE 부식 LEAK</v>
          </cell>
        </row>
        <row r="2202">
          <cell r="H2202">
            <v>36586</v>
          </cell>
          <cell r="Z2202">
            <v>36515</v>
          </cell>
          <cell r="AO2202" t="str">
            <v>TUBE 부식 LEAK</v>
          </cell>
        </row>
        <row r="2203">
          <cell r="H2203">
            <v>36586</v>
          </cell>
          <cell r="Z2203">
            <v>36546</v>
          </cell>
          <cell r="AO2203" t="str">
            <v>TUBE 부식 LEAK</v>
          </cell>
        </row>
        <row r="2204">
          <cell r="H2204">
            <v>36586</v>
          </cell>
          <cell r="Z2204">
            <v>36515</v>
          </cell>
          <cell r="AO2204" t="str">
            <v>TUBE 부식 LEAK</v>
          </cell>
        </row>
        <row r="2205">
          <cell r="H2205">
            <v>36586</v>
          </cell>
          <cell r="Z2205">
            <v>36468</v>
          </cell>
          <cell r="AO2205" t="str">
            <v>TUBE 손상 LEAK</v>
          </cell>
        </row>
        <row r="2206">
          <cell r="H2206">
            <v>36586</v>
          </cell>
          <cell r="Z2206">
            <v>36515</v>
          </cell>
          <cell r="AO2206" t="str">
            <v>TUBE 부식 LEAK</v>
          </cell>
        </row>
        <row r="2207">
          <cell r="H2207">
            <v>36586</v>
          </cell>
          <cell r="Z2207">
            <v>36510</v>
          </cell>
          <cell r="AO2207" t="str">
            <v>TUBE 부식 LEAK</v>
          </cell>
        </row>
        <row r="2208">
          <cell r="H2208">
            <v>36586</v>
          </cell>
          <cell r="Z2208">
            <v>36504</v>
          </cell>
          <cell r="AO2208" t="str">
            <v>TUBE 부식 LEAK</v>
          </cell>
        </row>
        <row r="2209">
          <cell r="H2209">
            <v>36586</v>
          </cell>
          <cell r="Z2209">
            <v>36495</v>
          </cell>
          <cell r="AO2209" t="str">
            <v>TUBE 부식 LEAK</v>
          </cell>
        </row>
        <row r="2210">
          <cell r="H2210">
            <v>36586</v>
          </cell>
          <cell r="Z2210">
            <v>36537</v>
          </cell>
          <cell r="AO2210" t="str">
            <v>TUBE 부식 LEAK</v>
          </cell>
        </row>
        <row r="2211">
          <cell r="H2211">
            <v>36586</v>
          </cell>
          <cell r="Z2211">
            <v>36521</v>
          </cell>
          <cell r="AO2211" t="str">
            <v>TUBE 부식 LEAK</v>
          </cell>
        </row>
        <row r="2212">
          <cell r="H2212">
            <v>36586</v>
          </cell>
          <cell r="Z2212">
            <v>36510</v>
          </cell>
          <cell r="AO2212" t="str">
            <v>TUBE 부식 LEAK</v>
          </cell>
        </row>
        <row r="2213">
          <cell r="H2213">
            <v>36586</v>
          </cell>
          <cell r="Z2213">
            <v>36540</v>
          </cell>
          <cell r="AO2213" t="str">
            <v>양호</v>
          </cell>
        </row>
        <row r="2214">
          <cell r="H2214">
            <v>36586</v>
          </cell>
          <cell r="Z2214">
            <v>36521</v>
          </cell>
          <cell r="AO2214" t="str">
            <v>TUBE 부식 LEAK</v>
          </cell>
        </row>
        <row r="2215">
          <cell r="H2215">
            <v>36586</v>
          </cell>
          <cell r="Z2215">
            <v>36504</v>
          </cell>
          <cell r="AO2215" t="str">
            <v>TUBE 부식 LEAK</v>
          </cell>
        </row>
        <row r="2216">
          <cell r="H2216">
            <v>36586</v>
          </cell>
          <cell r="Z2216">
            <v>36521</v>
          </cell>
          <cell r="AO2216" t="str">
            <v>TUBE 부식 LEAK</v>
          </cell>
        </row>
        <row r="2217">
          <cell r="H2217">
            <v>36586</v>
          </cell>
          <cell r="Z2217">
            <v>36556</v>
          </cell>
          <cell r="AO2217" t="str">
            <v>TUBE 부식 LEAK</v>
          </cell>
        </row>
        <row r="2218">
          <cell r="H2218">
            <v>36586</v>
          </cell>
          <cell r="Z2218" t="str">
            <v>-</v>
          </cell>
          <cell r="AO2218" t="str">
            <v>TUBE 부식 LEAK</v>
          </cell>
        </row>
        <row r="2219">
          <cell r="H2219">
            <v>36586</v>
          </cell>
          <cell r="Z2219">
            <v>36521</v>
          </cell>
          <cell r="AO2219" t="str">
            <v>TUBE 부식 LEAK</v>
          </cell>
        </row>
        <row r="2220">
          <cell r="H2220">
            <v>36586</v>
          </cell>
          <cell r="Z2220">
            <v>35537</v>
          </cell>
          <cell r="AO2220" t="str">
            <v>OVER FLOW PIPE 파손</v>
          </cell>
        </row>
        <row r="2221">
          <cell r="H2221">
            <v>36586</v>
          </cell>
          <cell r="Z2221">
            <v>36515</v>
          </cell>
          <cell r="AO2221" t="str">
            <v>TUBE 부식 LEAK</v>
          </cell>
        </row>
        <row r="2222">
          <cell r="H2222">
            <v>36586</v>
          </cell>
          <cell r="Z2222">
            <v>35873</v>
          </cell>
          <cell r="AO2222" t="str">
            <v>OVER FLOW PIPE 파손</v>
          </cell>
        </row>
        <row r="2223">
          <cell r="H2223">
            <v>36586</v>
          </cell>
          <cell r="Z2223">
            <v>36542</v>
          </cell>
          <cell r="AO2223" t="str">
            <v>TUBE 부식 LEAK</v>
          </cell>
        </row>
        <row r="2224">
          <cell r="H2224">
            <v>36586</v>
          </cell>
          <cell r="Z2224">
            <v>36542</v>
          </cell>
          <cell r="AO2224" t="str">
            <v>TUBE 부식 LEAK</v>
          </cell>
        </row>
        <row r="2225">
          <cell r="H2225">
            <v>36586</v>
          </cell>
          <cell r="Z2225">
            <v>36542</v>
          </cell>
          <cell r="AO2225" t="str">
            <v>TUBE 부식 LEAK</v>
          </cell>
        </row>
        <row r="2226">
          <cell r="H2226">
            <v>36586</v>
          </cell>
          <cell r="Z2226">
            <v>35847</v>
          </cell>
          <cell r="AO2226" t="str">
            <v>양호</v>
          </cell>
        </row>
        <row r="2227">
          <cell r="H2227">
            <v>36586</v>
          </cell>
          <cell r="Z2227">
            <v>35837</v>
          </cell>
          <cell r="AO2227" t="str">
            <v>TUBE 손상 LEAK</v>
          </cell>
        </row>
        <row r="2228">
          <cell r="H2228">
            <v>36586</v>
          </cell>
          <cell r="Z2228">
            <v>36515</v>
          </cell>
          <cell r="AO2228" t="str">
            <v>TUBE 부식 LEAK</v>
          </cell>
        </row>
        <row r="2229">
          <cell r="H2229">
            <v>36586</v>
          </cell>
          <cell r="Z2229">
            <v>36510</v>
          </cell>
          <cell r="AO2229" t="str">
            <v>TUBE 부식 LEAK</v>
          </cell>
        </row>
        <row r="2230">
          <cell r="H2230">
            <v>36586</v>
          </cell>
          <cell r="Z2230">
            <v>35850</v>
          </cell>
          <cell r="AO2230" t="str">
            <v>양호</v>
          </cell>
        </row>
        <row r="2231">
          <cell r="H2231">
            <v>36586</v>
          </cell>
          <cell r="Z2231">
            <v>36521</v>
          </cell>
          <cell r="AO2231" t="str">
            <v>TUBE 부식 LEAK</v>
          </cell>
        </row>
        <row r="2232">
          <cell r="H2232">
            <v>36586</v>
          </cell>
          <cell r="Z2232">
            <v>36515</v>
          </cell>
          <cell r="AO2232" t="str">
            <v>TUBE 부식 LEAK</v>
          </cell>
        </row>
        <row r="2233">
          <cell r="H2233">
            <v>36586</v>
          </cell>
          <cell r="Z2233">
            <v>35447</v>
          </cell>
          <cell r="AO2233" t="str">
            <v>TUBE 손상 LEAK</v>
          </cell>
        </row>
        <row r="2234">
          <cell r="H2234">
            <v>36586</v>
          </cell>
          <cell r="Z2234">
            <v>36521</v>
          </cell>
          <cell r="AO2234" t="str">
            <v>TUBE 부식 LEAK</v>
          </cell>
        </row>
        <row r="2235">
          <cell r="H2235">
            <v>36586</v>
          </cell>
          <cell r="Z2235">
            <v>35853</v>
          </cell>
          <cell r="AO2235" t="str">
            <v>양호</v>
          </cell>
        </row>
        <row r="2236">
          <cell r="H2236">
            <v>36586</v>
          </cell>
          <cell r="Z2236">
            <v>35786</v>
          </cell>
          <cell r="AO2236" t="str">
            <v>TANK-OUTLET 파손</v>
          </cell>
        </row>
        <row r="2237">
          <cell r="H2237">
            <v>36586</v>
          </cell>
          <cell r="Z2237">
            <v>36474</v>
          </cell>
          <cell r="AO2237" t="str">
            <v>TUBE 부식 LEAK</v>
          </cell>
        </row>
        <row r="2238">
          <cell r="H2238">
            <v>36586</v>
          </cell>
          <cell r="Z2238">
            <v>36504</v>
          </cell>
          <cell r="AO2238" t="str">
            <v>TUBE 부식 LEAK</v>
          </cell>
        </row>
        <row r="2239">
          <cell r="H2239">
            <v>36586</v>
          </cell>
          <cell r="Z2239">
            <v>36473</v>
          </cell>
          <cell r="AO2239" t="str">
            <v>TUBE 부식 LEAK</v>
          </cell>
        </row>
        <row r="2240">
          <cell r="H2240">
            <v>36586</v>
          </cell>
          <cell r="Z2240">
            <v>35846</v>
          </cell>
          <cell r="AO2240" t="str">
            <v>CLINCH부 LEAK</v>
          </cell>
        </row>
        <row r="2241">
          <cell r="H2241">
            <v>36586</v>
          </cell>
          <cell r="Z2241">
            <v>36515</v>
          </cell>
          <cell r="AO2241" t="str">
            <v>TUBE 부식 LEAK</v>
          </cell>
        </row>
        <row r="2242">
          <cell r="H2242">
            <v>36586</v>
          </cell>
          <cell r="Z2242">
            <v>36504</v>
          </cell>
          <cell r="AO2242" t="str">
            <v>TUBE 부식 LEAK</v>
          </cell>
        </row>
        <row r="2243">
          <cell r="H2243">
            <v>36586</v>
          </cell>
          <cell r="Z2243">
            <v>36334</v>
          </cell>
          <cell r="AO2243" t="str">
            <v>양호</v>
          </cell>
        </row>
        <row r="2244">
          <cell r="H2244">
            <v>36586</v>
          </cell>
          <cell r="Z2244">
            <v>36334</v>
          </cell>
          <cell r="AO2244" t="str">
            <v>TUBE 손상 LEAK</v>
          </cell>
        </row>
        <row r="2245">
          <cell r="H2245">
            <v>36586</v>
          </cell>
          <cell r="Z2245">
            <v>36504</v>
          </cell>
          <cell r="AO2245" t="str">
            <v>TUBE 부식 LEAK</v>
          </cell>
        </row>
        <row r="2246">
          <cell r="H2246">
            <v>36586</v>
          </cell>
          <cell r="Z2246">
            <v>36339</v>
          </cell>
          <cell r="AO2246" t="str">
            <v>양호</v>
          </cell>
        </row>
        <row r="2247">
          <cell r="H2247">
            <v>36586</v>
          </cell>
          <cell r="Z2247">
            <v>36515</v>
          </cell>
          <cell r="AO2247" t="str">
            <v>TUBE 부식 LEAK</v>
          </cell>
        </row>
        <row r="2248">
          <cell r="H2248">
            <v>36586</v>
          </cell>
          <cell r="Z2248">
            <v>35847</v>
          </cell>
          <cell r="AO2248" t="str">
            <v>양호</v>
          </cell>
        </row>
        <row r="2249">
          <cell r="H2249">
            <v>36586</v>
          </cell>
          <cell r="Z2249">
            <v>36510</v>
          </cell>
          <cell r="AO2249" t="str">
            <v>TUBE 부식 LEAK</v>
          </cell>
        </row>
        <row r="2250">
          <cell r="H2250">
            <v>36586</v>
          </cell>
          <cell r="Z2250">
            <v>36543</v>
          </cell>
          <cell r="AO2250" t="str">
            <v>TUBE 부식 LEAK</v>
          </cell>
        </row>
        <row r="2251">
          <cell r="H2251">
            <v>36586</v>
          </cell>
          <cell r="Z2251">
            <v>36504</v>
          </cell>
          <cell r="AO2251" t="str">
            <v>TUBE 부식 LEAK</v>
          </cell>
        </row>
        <row r="2252">
          <cell r="H2252">
            <v>36586</v>
          </cell>
          <cell r="Z2252">
            <v>36501</v>
          </cell>
          <cell r="AO2252" t="str">
            <v>TUBE 부식 LEAK</v>
          </cell>
        </row>
        <row r="2253">
          <cell r="H2253">
            <v>36586</v>
          </cell>
          <cell r="Z2253">
            <v>36542</v>
          </cell>
          <cell r="AO2253" t="str">
            <v>TUBE 부식 LEAK</v>
          </cell>
        </row>
        <row r="2254">
          <cell r="H2254">
            <v>36586</v>
          </cell>
          <cell r="Z2254">
            <v>36435</v>
          </cell>
          <cell r="AO2254" t="str">
            <v>양호</v>
          </cell>
        </row>
        <row r="2255">
          <cell r="H2255">
            <v>36586</v>
          </cell>
          <cell r="Z2255">
            <v>35885</v>
          </cell>
          <cell r="AO2255" t="str">
            <v>양호</v>
          </cell>
        </row>
        <row r="2256">
          <cell r="H2256">
            <v>36586</v>
          </cell>
          <cell r="Z2256">
            <v>35884</v>
          </cell>
          <cell r="AO2256" t="str">
            <v>양호</v>
          </cell>
        </row>
        <row r="2257">
          <cell r="H2257">
            <v>36586</v>
          </cell>
          <cell r="Z2257">
            <v>35780</v>
          </cell>
          <cell r="AO2257" t="str">
            <v>양호</v>
          </cell>
        </row>
        <row r="2258">
          <cell r="H2258">
            <v>36586</v>
          </cell>
          <cell r="Z2258">
            <v>35898</v>
          </cell>
          <cell r="AO2258" t="str">
            <v>양호</v>
          </cell>
        </row>
        <row r="2259">
          <cell r="H2259">
            <v>36586</v>
          </cell>
          <cell r="Z2259">
            <v>36495</v>
          </cell>
          <cell r="AO2259" t="str">
            <v>TUBE 부식 LEAK</v>
          </cell>
        </row>
        <row r="2260">
          <cell r="H2260">
            <v>36586</v>
          </cell>
          <cell r="Z2260">
            <v>36495</v>
          </cell>
          <cell r="AO2260" t="str">
            <v>TUBE 부식 LEAK</v>
          </cell>
        </row>
        <row r="2261">
          <cell r="H2261">
            <v>36586</v>
          </cell>
          <cell r="Z2261">
            <v>36526</v>
          </cell>
          <cell r="AO2261" t="str">
            <v>TUBE 부식 LEAK</v>
          </cell>
        </row>
        <row r="2262">
          <cell r="H2262">
            <v>36586</v>
          </cell>
          <cell r="Z2262" t="str">
            <v>-</v>
          </cell>
          <cell r="AO2262" t="str">
            <v>TUBE 부식 LEAK</v>
          </cell>
        </row>
        <row r="2263">
          <cell r="H2263">
            <v>36586</v>
          </cell>
          <cell r="Z2263">
            <v>36495</v>
          </cell>
          <cell r="AO2263" t="str">
            <v>TUBE 부식 LEAK</v>
          </cell>
        </row>
        <row r="2264">
          <cell r="H2264">
            <v>36586</v>
          </cell>
          <cell r="Z2264">
            <v>36465</v>
          </cell>
          <cell r="AO2264" t="str">
            <v>TUBE 부식 LEAK</v>
          </cell>
        </row>
        <row r="2265">
          <cell r="H2265">
            <v>36586</v>
          </cell>
          <cell r="Z2265">
            <v>36526</v>
          </cell>
          <cell r="AO2265" t="str">
            <v>TUBE 부식 LEAK</v>
          </cell>
        </row>
        <row r="2266">
          <cell r="H2266">
            <v>36586</v>
          </cell>
          <cell r="Z2266" t="str">
            <v>-</v>
          </cell>
          <cell r="AO2266" t="str">
            <v>양호</v>
          </cell>
        </row>
        <row r="2267">
          <cell r="H2267">
            <v>36586</v>
          </cell>
          <cell r="Z2267">
            <v>36526</v>
          </cell>
          <cell r="AO2267" t="str">
            <v>TUBE 부식 LEAK</v>
          </cell>
        </row>
        <row r="2268">
          <cell r="H2268">
            <v>36586</v>
          </cell>
          <cell r="Z2268">
            <v>36495</v>
          </cell>
          <cell r="AO2268" t="str">
            <v>TUBE 부식 LEAK</v>
          </cell>
        </row>
        <row r="2269">
          <cell r="H2269">
            <v>36586</v>
          </cell>
          <cell r="Z2269">
            <v>36465</v>
          </cell>
          <cell r="AO2269" t="str">
            <v>TUBE 부식 LEAK</v>
          </cell>
        </row>
        <row r="2270">
          <cell r="H2270">
            <v>36586</v>
          </cell>
          <cell r="Z2270">
            <v>36495</v>
          </cell>
          <cell r="AO2270" t="str">
            <v>TUBE 부식 LEAK</v>
          </cell>
        </row>
        <row r="2271">
          <cell r="H2271">
            <v>36586</v>
          </cell>
          <cell r="Z2271">
            <v>36495</v>
          </cell>
          <cell r="AO2271" t="str">
            <v>TUBE 부식 LEAK</v>
          </cell>
        </row>
        <row r="2272">
          <cell r="H2272">
            <v>36586</v>
          </cell>
          <cell r="Z2272">
            <v>36557</v>
          </cell>
          <cell r="AO2272" t="str">
            <v>TUBE 부식 LEAK</v>
          </cell>
        </row>
        <row r="2273">
          <cell r="H2273">
            <v>36586</v>
          </cell>
          <cell r="Z2273">
            <v>36526</v>
          </cell>
          <cell r="AO2273" t="str">
            <v>TUBE 부식 LEAK</v>
          </cell>
        </row>
        <row r="2274">
          <cell r="H2274">
            <v>36586</v>
          </cell>
          <cell r="Z2274">
            <v>36526</v>
          </cell>
          <cell r="AO2274" t="str">
            <v>TUBE 부식 LEAK</v>
          </cell>
        </row>
        <row r="2275">
          <cell r="H2275">
            <v>36586</v>
          </cell>
          <cell r="Z2275">
            <v>36557</v>
          </cell>
          <cell r="AO2275" t="str">
            <v>TUBE 부식 LEAK</v>
          </cell>
        </row>
        <row r="2276">
          <cell r="H2276">
            <v>36586</v>
          </cell>
          <cell r="Z2276">
            <v>36526</v>
          </cell>
          <cell r="AO2276" t="str">
            <v>TUBE 부식 LEAK</v>
          </cell>
        </row>
        <row r="2277">
          <cell r="H2277">
            <v>36586</v>
          </cell>
          <cell r="Z2277">
            <v>36495</v>
          </cell>
          <cell r="AO2277" t="str">
            <v>TUBE 부식 LEAK</v>
          </cell>
        </row>
        <row r="2278">
          <cell r="H2278">
            <v>36586</v>
          </cell>
          <cell r="Z2278">
            <v>36495</v>
          </cell>
          <cell r="AO2278" t="str">
            <v>TUBE 부식 LEAK</v>
          </cell>
        </row>
        <row r="2279">
          <cell r="H2279">
            <v>36586</v>
          </cell>
          <cell r="Z2279">
            <v>36495</v>
          </cell>
          <cell r="AO2279" t="str">
            <v>TUBE 부식 LEAK</v>
          </cell>
        </row>
        <row r="2280">
          <cell r="H2280">
            <v>36586</v>
          </cell>
          <cell r="Z2280">
            <v>36526</v>
          </cell>
          <cell r="AO2280" t="str">
            <v>TUBE 부식 LEAK</v>
          </cell>
        </row>
        <row r="2281">
          <cell r="H2281">
            <v>36586</v>
          </cell>
          <cell r="Z2281" t="str">
            <v>-</v>
          </cell>
          <cell r="AO2281" t="str">
            <v>FUSE OPEN</v>
          </cell>
        </row>
        <row r="2282">
          <cell r="H2282">
            <v>36586</v>
          </cell>
          <cell r="Z2282">
            <v>36220</v>
          </cell>
          <cell r="AO2282" t="str">
            <v>MOTOR 이음</v>
          </cell>
        </row>
        <row r="2283">
          <cell r="H2283">
            <v>36586</v>
          </cell>
          <cell r="Z2283" t="str">
            <v>-</v>
          </cell>
          <cell r="AO2283" t="str">
            <v>MOTOR 이음</v>
          </cell>
        </row>
        <row r="2284">
          <cell r="H2284">
            <v>36586</v>
          </cell>
          <cell r="Z2284">
            <v>36100</v>
          </cell>
          <cell r="AO2284" t="str">
            <v>양호</v>
          </cell>
        </row>
        <row r="2285">
          <cell r="H2285">
            <v>36586</v>
          </cell>
          <cell r="Z2285">
            <v>36008</v>
          </cell>
          <cell r="AO2285" t="str">
            <v>FUSE OPEN</v>
          </cell>
        </row>
        <row r="2286">
          <cell r="H2286">
            <v>36586</v>
          </cell>
          <cell r="Z2286">
            <v>36039</v>
          </cell>
          <cell r="AO2286" t="str">
            <v>FUSE OPEN</v>
          </cell>
        </row>
        <row r="2287">
          <cell r="H2287">
            <v>36586</v>
          </cell>
          <cell r="Z2287">
            <v>35977</v>
          </cell>
          <cell r="AO2287" t="str">
            <v>FUSE OPEN</v>
          </cell>
        </row>
        <row r="2288">
          <cell r="H2288">
            <v>36586</v>
          </cell>
          <cell r="Z2288">
            <v>36281</v>
          </cell>
          <cell r="AO2288" t="str">
            <v>FUSE OPEN</v>
          </cell>
        </row>
        <row r="2289">
          <cell r="H2289">
            <v>36586</v>
          </cell>
          <cell r="Z2289">
            <v>35977</v>
          </cell>
          <cell r="AO2289" t="str">
            <v>양호</v>
          </cell>
        </row>
        <row r="2290">
          <cell r="H2290">
            <v>36586</v>
          </cell>
          <cell r="Z2290">
            <v>35886</v>
          </cell>
          <cell r="AO2290" t="str">
            <v>양호</v>
          </cell>
        </row>
        <row r="2291">
          <cell r="H2291">
            <v>36586</v>
          </cell>
          <cell r="Z2291">
            <v>35977</v>
          </cell>
          <cell r="AO2291" t="str">
            <v>양호</v>
          </cell>
        </row>
        <row r="2292">
          <cell r="H2292">
            <v>36586</v>
          </cell>
          <cell r="Z2292">
            <v>36069</v>
          </cell>
          <cell r="AO2292" t="str">
            <v>CLINCH부 LEAK</v>
          </cell>
        </row>
        <row r="2293">
          <cell r="H2293">
            <v>36586</v>
          </cell>
          <cell r="Z2293" t="str">
            <v>-</v>
          </cell>
          <cell r="AO2293" t="str">
            <v>CLINCH부 LEAK</v>
          </cell>
        </row>
        <row r="2294">
          <cell r="H2294">
            <v>36586</v>
          </cell>
          <cell r="Z2294">
            <v>36039</v>
          </cell>
          <cell r="AO2294" t="str">
            <v>CLINCH부 LEAK</v>
          </cell>
        </row>
        <row r="2295">
          <cell r="H2295">
            <v>36586</v>
          </cell>
          <cell r="Z2295" t="str">
            <v>-</v>
          </cell>
          <cell r="AO2295" t="str">
            <v>양호</v>
          </cell>
        </row>
        <row r="2296">
          <cell r="H2296">
            <v>36586</v>
          </cell>
          <cell r="Z2296">
            <v>35977</v>
          </cell>
          <cell r="AO2296" t="str">
            <v>양호</v>
          </cell>
        </row>
        <row r="2297">
          <cell r="H2297">
            <v>36586</v>
          </cell>
          <cell r="Z2297">
            <v>36039</v>
          </cell>
          <cell r="AO2297" t="str">
            <v>CLINCH부 LEAK</v>
          </cell>
        </row>
        <row r="2298">
          <cell r="H2298">
            <v>36586</v>
          </cell>
          <cell r="Z2298" t="str">
            <v>-</v>
          </cell>
          <cell r="AO2298" t="str">
            <v>양호</v>
          </cell>
        </row>
        <row r="2299">
          <cell r="H2299">
            <v>36586</v>
          </cell>
          <cell r="Z2299">
            <v>36039</v>
          </cell>
          <cell r="AO2299" t="str">
            <v>양호</v>
          </cell>
        </row>
        <row r="2300">
          <cell r="H2300">
            <v>36586</v>
          </cell>
          <cell r="Z2300">
            <v>36069</v>
          </cell>
          <cell r="AO2300" t="str">
            <v>CLINCH부 LEAK</v>
          </cell>
        </row>
        <row r="2301">
          <cell r="H2301">
            <v>36586</v>
          </cell>
          <cell r="Z2301">
            <v>35977</v>
          </cell>
          <cell r="AO2301" t="str">
            <v>CLINCH부 LEAK</v>
          </cell>
        </row>
        <row r="2302">
          <cell r="H2302">
            <v>36586</v>
          </cell>
          <cell r="Z2302">
            <v>36008</v>
          </cell>
          <cell r="AO2302" t="str">
            <v>양호</v>
          </cell>
        </row>
        <row r="2303">
          <cell r="H2303">
            <v>36586</v>
          </cell>
          <cell r="Z2303">
            <v>35977</v>
          </cell>
          <cell r="AO2303" t="str">
            <v>CLINCH부 LEAK</v>
          </cell>
        </row>
        <row r="2304">
          <cell r="H2304">
            <v>36586</v>
          </cell>
          <cell r="Z2304">
            <v>35977</v>
          </cell>
          <cell r="AO2304" t="str">
            <v>CLINCH부 LEAK</v>
          </cell>
        </row>
        <row r="2305">
          <cell r="H2305">
            <v>36586</v>
          </cell>
          <cell r="Z2305">
            <v>35855</v>
          </cell>
          <cell r="AO2305" t="str">
            <v>CLINCH부 LEAK</v>
          </cell>
        </row>
        <row r="2306">
          <cell r="H2306">
            <v>36586</v>
          </cell>
          <cell r="Z2306">
            <v>35977</v>
          </cell>
          <cell r="AO2306" t="str">
            <v>양호</v>
          </cell>
        </row>
        <row r="2307">
          <cell r="H2307">
            <v>36586</v>
          </cell>
          <cell r="Z2307">
            <v>36069</v>
          </cell>
          <cell r="AO2307" t="str">
            <v>CLINCH부 LEAK</v>
          </cell>
        </row>
        <row r="2308">
          <cell r="H2308">
            <v>36586</v>
          </cell>
          <cell r="Z2308">
            <v>36069</v>
          </cell>
          <cell r="AO2308" t="str">
            <v>CLINCH부 LEAK</v>
          </cell>
        </row>
        <row r="2309">
          <cell r="H2309">
            <v>36586</v>
          </cell>
          <cell r="Z2309" t="str">
            <v>-</v>
          </cell>
          <cell r="AO2309" t="str">
            <v>CLINCH부 LEAK</v>
          </cell>
        </row>
        <row r="2310">
          <cell r="H2310">
            <v>36586</v>
          </cell>
          <cell r="Z2310">
            <v>35977</v>
          </cell>
          <cell r="AO2310" t="str">
            <v>CLINCH부 LEAK</v>
          </cell>
        </row>
        <row r="2311">
          <cell r="H2311">
            <v>36586</v>
          </cell>
          <cell r="Z2311" t="str">
            <v>-</v>
          </cell>
          <cell r="AO2311" t="str">
            <v>양호</v>
          </cell>
        </row>
        <row r="2312">
          <cell r="H2312">
            <v>36586</v>
          </cell>
          <cell r="Z2312">
            <v>35977</v>
          </cell>
          <cell r="AO2312" t="str">
            <v>CLINCH부 LEAK</v>
          </cell>
        </row>
        <row r="2313">
          <cell r="H2313">
            <v>36586</v>
          </cell>
          <cell r="Z2313">
            <v>35977</v>
          </cell>
          <cell r="AO2313" t="str">
            <v>CLINCH부 LEAK</v>
          </cell>
        </row>
        <row r="2314">
          <cell r="H2314">
            <v>36586</v>
          </cell>
          <cell r="Z2314">
            <v>35977</v>
          </cell>
          <cell r="AO2314" t="str">
            <v>양호</v>
          </cell>
        </row>
        <row r="2315">
          <cell r="H2315">
            <v>36586</v>
          </cell>
          <cell r="Z2315">
            <v>35977</v>
          </cell>
          <cell r="AO2315" t="str">
            <v>양호</v>
          </cell>
        </row>
        <row r="2316">
          <cell r="H2316">
            <v>36586</v>
          </cell>
          <cell r="Z2316">
            <v>36039</v>
          </cell>
          <cell r="AO2316" t="str">
            <v>양호</v>
          </cell>
        </row>
        <row r="2317">
          <cell r="H2317">
            <v>36586</v>
          </cell>
          <cell r="Z2317">
            <v>35886</v>
          </cell>
          <cell r="AO2317" t="str">
            <v>CLINCH부 LEAK</v>
          </cell>
        </row>
        <row r="2318">
          <cell r="H2318">
            <v>36586</v>
          </cell>
          <cell r="Z2318">
            <v>36039</v>
          </cell>
          <cell r="AO2318" t="str">
            <v>양호</v>
          </cell>
        </row>
        <row r="2319">
          <cell r="H2319">
            <v>36586</v>
          </cell>
          <cell r="Z2319">
            <v>36069</v>
          </cell>
          <cell r="AO2319" t="str">
            <v>CLINCH부 LEAK</v>
          </cell>
        </row>
        <row r="2320">
          <cell r="H2320">
            <v>36586</v>
          </cell>
          <cell r="Z2320">
            <v>36039</v>
          </cell>
          <cell r="AO2320" t="str">
            <v>CLINCH부 LEAK</v>
          </cell>
        </row>
        <row r="2321">
          <cell r="H2321">
            <v>36586</v>
          </cell>
          <cell r="Z2321">
            <v>35886</v>
          </cell>
          <cell r="AO2321" t="str">
            <v>TANK 파손</v>
          </cell>
        </row>
        <row r="2322">
          <cell r="H2322">
            <v>36586</v>
          </cell>
          <cell r="Z2322">
            <v>36069</v>
          </cell>
          <cell r="AO2322" t="str">
            <v>CLINCH부 LEAK</v>
          </cell>
        </row>
        <row r="2323">
          <cell r="H2323">
            <v>36586</v>
          </cell>
          <cell r="Z2323">
            <v>36100</v>
          </cell>
          <cell r="AO2323" t="str">
            <v>양호</v>
          </cell>
        </row>
        <row r="2324">
          <cell r="H2324">
            <v>36586</v>
          </cell>
          <cell r="Z2324" t="str">
            <v>-</v>
          </cell>
          <cell r="AO2324" t="str">
            <v>CLINCH부 LEAK</v>
          </cell>
        </row>
        <row r="2325">
          <cell r="H2325">
            <v>36586</v>
          </cell>
          <cell r="Z2325">
            <v>36069</v>
          </cell>
          <cell r="AO2325" t="str">
            <v>양호</v>
          </cell>
        </row>
        <row r="2326">
          <cell r="H2326">
            <v>36586</v>
          </cell>
          <cell r="Z2326">
            <v>36039</v>
          </cell>
          <cell r="AO2326" t="str">
            <v>양호</v>
          </cell>
        </row>
        <row r="2327">
          <cell r="H2327">
            <v>36586</v>
          </cell>
          <cell r="Z2327">
            <v>35947</v>
          </cell>
          <cell r="AO2327" t="str">
            <v>CLINCH부 LEAK</v>
          </cell>
        </row>
        <row r="2328">
          <cell r="H2328">
            <v>36586</v>
          </cell>
          <cell r="Z2328">
            <v>36008</v>
          </cell>
          <cell r="AO2328" t="str">
            <v>양호</v>
          </cell>
        </row>
        <row r="2329">
          <cell r="H2329">
            <v>36586</v>
          </cell>
          <cell r="Z2329">
            <v>36069</v>
          </cell>
          <cell r="AO2329" t="str">
            <v>CLINCH부 LEAK</v>
          </cell>
        </row>
        <row r="2330">
          <cell r="H2330">
            <v>36586</v>
          </cell>
          <cell r="Z2330">
            <v>35977</v>
          </cell>
          <cell r="AO2330" t="str">
            <v>양호</v>
          </cell>
        </row>
        <row r="2331">
          <cell r="H2331">
            <v>36586</v>
          </cell>
          <cell r="Z2331">
            <v>36039</v>
          </cell>
          <cell r="AO2331" t="str">
            <v>양호</v>
          </cell>
        </row>
        <row r="2332">
          <cell r="H2332">
            <v>36586</v>
          </cell>
          <cell r="Z2332">
            <v>35796</v>
          </cell>
          <cell r="AO2332" t="str">
            <v>양호</v>
          </cell>
        </row>
        <row r="2333">
          <cell r="H2333">
            <v>36586</v>
          </cell>
          <cell r="Z2333" t="str">
            <v>-</v>
          </cell>
          <cell r="AO2333" t="str">
            <v>CLINCH부 LEAK</v>
          </cell>
        </row>
        <row r="2334">
          <cell r="H2334">
            <v>36586</v>
          </cell>
          <cell r="Z2334">
            <v>36039</v>
          </cell>
          <cell r="AO2334" t="str">
            <v>양호</v>
          </cell>
        </row>
        <row r="2335">
          <cell r="H2335">
            <v>36586</v>
          </cell>
          <cell r="Z2335">
            <v>36251</v>
          </cell>
          <cell r="AO2335" t="str">
            <v>양호</v>
          </cell>
        </row>
        <row r="2336">
          <cell r="H2336">
            <v>36586</v>
          </cell>
          <cell r="Z2336">
            <v>35886</v>
          </cell>
          <cell r="AO2336" t="str">
            <v>양호</v>
          </cell>
        </row>
        <row r="2337">
          <cell r="H2337">
            <v>36586</v>
          </cell>
          <cell r="Z2337">
            <v>36039</v>
          </cell>
          <cell r="AO2337" t="str">
            <v>양호</v>
          </cell>
        </row>
        <row r="2338">
          <cell r="H2338">
            <v>36586</v>
          </cell>
          <cell r="Z2338">
            <v>36273</v>
          </cell>
          <cell r="AO2338" t="str">
            <v>WATER VALVE 체결부 LEAK</v>
          </cell>
        </row>
        <row r="2339">
          <cell r="H2339">
            <v>36586</v>
          </cell>
          <cell r="Z2339">
            <v>36348</v>
          </cell>
          <cell r="AO2339" t="str">
            <v>WATER VALVE 체결부 LEAK</v>
          </cell>
        </row>
        <row r="2340">
          <cell r="H2340">
            <v>36586</v>
          </cell>
          <cell r="Z2340">
            <v>36266</v>
          </cell>
          <cell r="AO2340" t="str">
            <v>WATER VALVE 체결부 LEAK</v>
          </cell>
        </row>
        <row r="2341">
          <cell r="H2341">
            <v>36586</v>
          </cell>
          <cell r="Z2341" t="str">
            <v>-</v>
          </cell>
          <cell r="AO2341" t="str">
            <v>양호</v>
          </cell>
        </row>
        <row r="2342">
          <cell r="H2342">
            <v>36586</v>
          </cell>
          <cell r="Z2342">
            <v>36346</v>
          </cell>
          <cell r="AO2342" t="str">
            <v>양호</v>
          </cell>
        </row>
        <row r="2343">
          <cell r="H2343">
            <v>36586</v>
          </cell>
          <cell r="Z2343">
            <v>36473</v>
          </cell>
          <cell r="AO2343" t="str">
            <v>양호</v>
          </cell>
        </row>
        <row r="2344">
          <cell r="H2344">
            <v>36586</v>
          </cell>
          <cell r="Z2344">
            <v>35817</v>
          </cell>
          <cell r="AO2344" t="str">
            <v>양호</v>
          </cell>
        </row>
        <row r="2345">
          <cell r="H2345">
            <v>36586</v>
          </cell>
          <cell r="Z2345">
            <v>35992</v>
          </cell>
          <cell r="AO2345" t="str">
            <v>양호</v>
          </cell>
        </row>
        <row r="2346">
          <cell r="H2346">
            <v>36586</v>
          </cell>
          <cell r="Z2346">
            <v>36210</v>
          </cell>
          <cell r="AO2346" t="str">
            <v>MOTOR 1,2단 작동시 이음</v>
          </cell>
        </row>
        <row r="2347">
          <cell r="H2347">
            <v>36586</v>
          </cell>
          <cell r="Z2347" t="str">
            <v>-</v>
          </cell>
          <cell r="AO2347" t="str">
            <v>PIPE 간섭 LEAK</v>
          </cell>
        </row>
        <row r="2348">
          <cell r="H2348">
            <v>36586</v>
          </cell>
          <cell r="Z2348" t="str">
            <v>-</v>
          </cell>
          <cell r="AO2348" t="str">
            <v>COIL 단선</v>
          </cell>
        </row>
        <row r="2349">
          <cell r="H2349">
            <v>36586</v>
          </cell>
          <cell r="Z2349" t="str">
            <v>-</v>
          </cell>
          <cell r="AO2349" t="str">
            <v>양호</v>
          </cell>
        </row>
        <row r="2350">
          <cell r="H2350">
            <v>36617</v>
          </cell>
          <cell r="Z2350">
            <v>36556</v>
          </cell>
          <cell r="AO2350" t="str">
            <v>양호</v>
          </cell>
        </row>
        <row r="2351">
          <cell r="H2351">
            <v>36617</v>
          </cell>
          <cell r="Z2351">
            <v>36515</v>
          </cell>
          <cell r="AO2351" t="str">
            <v>TUBE 부식 LEAK</v>
          </cell>
        </row>
        <row r="2352">
          <cell r="H2352">
            <v>36617</v>
          </cell>
          <cell r="Z2352">
            <v>36503</v>
          </cell>
          <cell r="AO2352" t="str">
            <v>TUBE 부식 LEAK</v>
          </cell>
        </row>
        <row r="2353">
          <cell r="H2353">
            <v>36617</v>
          </cell>
          <cell r="Z2353" t="str">
            <v>-</v>
          </cell>
          <cell r="AO2353" t="str">
            <v>TUBE 부식 LEAK</v>
          </cell>
        </row>
        <row r="2354">
          <cell r="H2354">
            <v>36617</v>
          </cell>
          <cell r="Z2354">
            <v>36579</v>
          </cell>
          <cell r="AO2354" t="str">
            <v>TUBE 부식 LEAK</v>
          </cell>
        </row>
        <row r="2355">
          <cell r="H2355">
            <v>36617</v>
          </cell>
          <cell r="Z2355">
            <v>36546</v>
          </cell>
          <cell r="AO2355" t="str">
            <v>TUBE 부식 LEAK</v>
          </cell>
        </row>
        <row r="2356">
          <cell r="H2356">
            <v>36617</v>
          </cell>
          <cell r="Z2356" t="str">
            <v>-</v>
          </cell>
          <cell r="AO2356" t="str">
            <v>TUBE 부식 LEAK</v>
          </cell>
        </row>
        <row r="2357">
          <cell r="H2357">
            <v>36617</v>
          </cell>
          <cell r="Z2357">
            <v>36521</v>
          </cell>
          <cell r="AO2357" t="str">
            <v>TUBE 부식 LEAK</v>
          </cell>
        </row>
        <row r="2358">
          <cell r="H2358">
            <v>36617</v>
          </cell>
          <cell r="Z2358">
            <v>36542</v>
          </cell>
          <cell r="AO2358" t="str">
            <v>TUBE 부식 LEAK</v>
          </cell>
        </row>
        <row r="2359">
          <cell r="H2359">
            <v>36617</v>
          </cell>
          <cell r="Z2359">
            <v>36542</v>
          </cell>
          <cell r="AO2359" t="str">
            <v>TUBE 부식 LEAK</v>
          </cell>
        </row>
        <row r="2360">
          <cell r="H2360">
            <v>36617</v>
          </cell>
          <cell r="Z2360">
            <v>36595</v>
          </cell>
          <cell r="AO2360" t="str">
            <v>TUBE 부식 LEAK</v>
          </cell>
        </row>
        <row r="2361">
          <cell r="H2361">
            <v>36617</v>
          </cell>
          <cell r="Z2361">
            <v>36543</v>
          </cell>
          <cell r="AO2361" t="str">
            <v>TUBE 부식 LEAK</v>
          </cell>
        </row>
        <row r="2362">
          <cell r="H2362">
            <v>36617</v>
          </cell>
          <cell r="Z2362">
            <v>36546</v>
          </cell>
          <cell r="AO2362" t="str">
            <v>TUBE 부식 LEAK</v>
          </cell>
        </row>
        <row r="2363">
          <cell r="H2363">
            <v>36617</v>
          </cell>
          <cell r="Z2363">
            <v>36521</v>
          </cell>
          <cell r="AO2363" t="str">
            <v>TUBE 부식 LEAK</v>
          </cell>
        </row>
        <row r="2364">
          <cell r="H2364">
            <v>36617</v>
          </cell>
          <cell r="Z2364" t="str">
            <v>-</v>
          </cell>
          <cell r="AO2364" t="str">
            <v>TUBE 부식 LEAK</v>
          </cell>
        </row>
        <row r="2365">
          <cell r="H2365">
            <v>36617</v>
          </cell>
          <cell r="Z2365">
            <v>36339</v>
          </cell>
          <cell r="AO2365" t="str">
            <v>양호</v>
          </cell>
        </row>
        <row r="2366">
          <cell r="H2366">
            <v>36617</v>
          </cell>
          <cell r="Z2366">
            <v>36543</v>
          </cell>
          <cell r="AO2366" t="str">
            <v>TUBE 부식 LEAK</v>
          </cell>
        </row>
        <row r="2367">
          <cell r="H2367">
            <v>36617</v>
          </cell>
          <cell r="Z2367">
            <v>36595</v>
          </cell>
          <cell r="AO2367" t="str">
            <v>TUBE 부식 LEAK</v>
          </cell>
        </row>
        <row r="2368">
          <cell r="H2368">
            <v>36617</v>
          </cell>
          <cell r="Z2368">
            <v>36521</v>
          </cell>
          <cell r="AO2368" t="str">
            <v>TUBE 부식 LEAK</v>
          </cell>
        </row>
        <row r="2369">
          <cell r="H2369">
            <v>36617</v>
          </cell>
          <cell r="Z2369">
            <v>36515</v>
          </cell>
          <cell r="AO2369" t="str">
            <v>TUBE 부식 LEAK</v>
          </cell>
        </row>
        <row r="2370">
          <cell r="H2370">
            <v>36617</v>
          </cell>
          <cell r="Z2370">
            <v>36503</v>
          </cell>
          <cell r="AO2370" t="str">
            <v>TUBE 부식 LEAK</v>
          </cell>
        </row>
        <row r="2371">
          <cell r="H2371">
            <v>36617</v>
          </cell>
          <cell r="Z2371">
            <v>35872</v>
          </cell>
          <cell r="AO2371" t="str">
            <v>양호</v>
          </cell>
        </row>
        <row r="2372">
          <cell r="H2372">
            <v>36617</v>
          </cell>
          <cell r="Z2372">
            <v>36543</v>
          </cell>
          <cell r="AO2372" t="str">
            <v>TUBE 부식 LEAK</v>
          </cell>
        </row>
        <row r="2373">
          <cell r="H2373">
            <v>36617</v>
          </cell>
          <cell r="Z2373">
            <v>36504</v>
          </cell>
          <cell r="AO2373" t="str">
            <v>TUBE 부식 LEAK</v>
          </cell>
        </row>
        <row r="2374">
          <cell r="H2374">
            <v>36617</v>
          </cell>
          <cell r="Z2374">
            <v>36542</v>
          </cell>
          <cell r="AO2374" t="str">
            <v>TUBE 부식 LEAK</v>
          </cell>
        </row>
        <row r="2375">
          <cell r="H2375">
            <v>36617</v>
          </cell>
          <cell r="Z2375" t="str">
            <v>-</v>
          </cell>
          <cell r="AO2375" t="str">
            <v>양호</v>
          </cell>
        </row>
        <row r="2376">
          <cell r="H2376">
            <v>36617</v>
          </cell>
          <cell r="Z2376">
            <v>36537</v>
          </cell>
          <cell r="AO2376" t="str">
            <v>TUBE 부식 LEAK</v>
          </cell>
        </row>
        <row r="2377">
          <cell r="H2377">
            <v>36617</v>
          </cell>
          <cell r="Z2377">
            <v>36556</v>
          </cell>
          <cell r="AO2377" t="str">
            <v>TUBE 부식 LEAK</v>
          </cell>
        </row>
        <row r="2378">
          <cell r="H2378">
            <v>36617</v>
          </cell>
          <cell r="Z2378">
            <v>36546</v>
          </cell>
          <cell r="AO2378" t="str">
            <v>TUBE 부식 LEAK</v>
          </cell>
        </row>
        <row r="2379">
          <cell r="H2379">
            <v>36617</v>
          </cell>
          <cell r="Z2379">
            <v>36549</v>
          </cell>
          <cell r="AO2379" t="str">
            <v>TUBE 부식 LEAK</v>
          </cell>
        </row>
        <row r="2380">
          <cell r="H2380">
            <v>36617</v>
          </cell>
          <cell r="Z2380">
            <v>36595</v>
          </cell>
          <cell r="AO2380" t="str">
            <v>TUBE 부식 LEAK</v>
          </cell>
        </row>
        <row r="2381">
          <cell r="H2381">
            <v>36617</v>
          </cell>
          <cell r="Z2381">
            <v>36521</v>
          </cell>
          <cell r="AO2381" t="str">
            <v>TUBE 부식 LEAK</v>
          </cell>
        </row>
        <row r="2382">
          <cell r="H2382">
            <v>36617</v>
          </cell>
          <cell r="Z2382" t="str">
            <v>-</v>
          </cell>
          <cell r="AO2382" t="str">
            <v>TUBE 부식 LEAK</v>
          </cell>
        </row>
        <row r="2383">
          <cell r="H2383">
            <v>36617</v>
          </cell>
          <cell r="Z2383">
            <v>36214</v>
          </cell>
          <cell r="AO2383" t="str">
            <v>TUBE 부식 LEAK</v>
          </cell>
        </row>
        <row r="2384">
          <cell r="H2384">
            <v>36617</v>
          </cell>
          <cell r="Z2384">
            <v>36381</v>
          </cell>
          <cell r="AO2384" t="str">
            <v>TUBE 부식 LEAK</v>
          </cell>
        </row>
        <row r="2385">
          <cell r="H2385">
            <v>36617</v>
          </cell>
          <cell r="Z2385">
            <v>36473</v>
          </cell>
          <cell r="AO2385" t="str">
            <v>TUBE 부식 LEAK</v>
          </cell>
        </row>
        <row r="2386">
          <cell r="H2386">
            <v>36617</v>
          </cell>
          <cell r="Z2386" t="str">
            <v>-</v>
          </cell>
          <cell r="AO2386" t="str">
            <v>TUBE 부식 LEAK</v>
          </cell>
        </row>
        <row r="2387">
          <cell r="H2387">
            <v>36617</v>
          </cell>
          <cell r="Z2387">
            <v>36556</v>
          </cell>
          <cell r="AO2387" t="str">
            <v>TUBE 부식 LEAK</v>
          </cell>
        </row>
        <row r="2388">
          <cell r="H2388">
            <v>36617</v>
          </cell>
          <cell r="Z2388">
            <v>36542</v>
          </cell>
          <cell r="AO2388" t="str">
            <v>TUBE 부식 LEAK</v>
          </cell>
        </row>
        <row r="2389">
          <cell r="H2389">
            <v>36617</v>
          </cell>
          <cell r="Z2389">
            <v>36447</v>
          </cell>
          <cell r="AO2389" t="str">
            <v>TUBE 부식 LEAK</v>
          </cell>
        </row>
        <row r="2390">
          <cell r="H2390">
            <v>36617</v>
          </cell>
          <cell r="Z2390">
            <v>36543</v>
          </cell>
          <cell r="AO2390" t="str">
            <v>TUBE 부식 LEAK</v>
          </cell>
        </row>
        <row r="2391">
          <cell r="H2391">
            <v>36617</v>
          </cell>
          <cell r="Z2391">
            <v>36275</v>
          </cell>
          <cell r="AO2391" t="str">
            <v>TUBE 부식 LEAK</v>
          </cell>
        </row>
        <row r="2392">
          <cell r="H2392">
            <v>36617</v>
          </cell>
          <cell r="Z2392">
            <v>36542</v>
          </cell>
          <cell r="AO2392" t="str">
            <v>TUBE 부식 LEAK</v>
          </cell>
        </row>
        <row r="2393">
          <cell r="H2393">
            <v>36617</v>
          </cell>
          <cell r="Z2393">
            <v>36543</v>
          </cell>
          <cell r="AO2393" t="str">
            <v>TUBE 부식 LEAK</v>
          </cell>
        </row>
        <row r="2394">
          <cell r="H2394">
            <v>36617</v>
          </cell>
          <cell r="Z2394">
            <v>36214</v>
          </cell>
          <cell r="AO2394" t="str">
            <v>TUBE 부식 LEAK</v>
          </cell>
        </row>
        <row r="2395">
          <cell r="H2395">
            <v>36617</v>
          </cell>
          <cell r="Z2395">
            <v>36546</v>
          </cell>
          <cell r="AO2395" t="str">
            <v>TUBE 부식 LEAK</v>
          </cell>
        </row>
        <row r="2396">
          <cell r="H2396">
            <v>36617</v>
          </cell>
          <cell r="Z2396">
            <v>36555</v>
          </cell>
          <cell r="AO2396" t="str">
            <v>TUBE 부식 LEAK</v>
          </cell>
        </row>
        <row r="2397">
          <cell r="H2397">
            <v>36617</v>
          </cell>
          <cell r="Z2397" t="str">
            <v>-</v>
          </cell>
          <cell r="AO2397" t="str">
            <v>TUBE 부식 LEAK</v>
          </cell>
        </row>
        <row r="2398">
          <cell r="H2398">
            <v>36617</v>
          </cell>
          <cell r="Z2398">
            <v>36552</v>
          </cell>
          <cell r="AO2398" t="str">
            <v>TUBE 부식 LEAK</v>
          </cell>
        </row>
        <row r="2399">
          <cell r="H2399">
            <v>36617</v>
          </cell>
          <cell r="Z2399">
            <v>36556</v>
          </cell>
          <cell r="AO2399" t="str">
            <v>TUBE 부식 LEAK</v>
          </cell>
        </row>
        <row r="2400">
          <cell r="H2400">
            <v>36617</v>
          </cell>
          <cell r="Z2400">
            <v>36495</v>
          </cell>
          <cell r="AO2400" t="str">
            <v>TUBE 부식 LEAK</v>
          </cell>
        </row>
        <row r="2401">
          <cell r="H2401">
            <v>36617</v>
          </cell>
          <cell r="Z2401">
            <v>36473</v>
          </cell>
          <cell r="AO2401" t="str">
            <v>TUBE 부식 LEAK</v>
          </cell>
        </row>
        <row r="2402">
          <cell r="H2402">
            <v>36617</v>
          </cell>
          <cell r="Z2402">
            <v>36501</v>
          </cell>
          <cell r="AO2402" t="str">
            <v>TUBE 부식 LEAK</v>
          </cell>
        </row>
        <row r="2403">
          <cell r="H2403">
            <v>36617</v>
          </cell>
          <cell r="Z2403">
            <v>36543</v>
          </cell>
          <cell r="AO2403" t="str">
            <v>TUBE 부식 LEAK</v>
          </cell>
        </row>
        <row r="2404">
          <cell r="H2404">
            <v>36617</v>
          </cell>
          <cell r="Z2404">
            <v>36546</v>
          </cell>
          <cell r="AO2404" t="str">
            <v>TUBE 부식 LEAK</v>
          </cell>
        </row>
        <row r="2405">
          <cell r="H2405">
            <v>36617</v>
          </cell>
          <cell r="Z2405">
            <v>36595</v>
          </cell>
          <cell r="AO2405" t="str">
            <v>TUBE 부식 LEAK</v>
          </cell>
        </row>
        <row r="2406">
          <cell r="H2406">
            <v>36617</v>
          </cell>
          <cell r="Z2406">
            <v>36214</v>
          </cell>
          <cell r="AO2406" t="str">
            <v>TUBE 부식 LEAK</v>
          </cell>
        </row>
        <row r="2407">
          <cell r="H2407">
            <v>36617</v>
          </cell>
          <cell r="Z2407">
            <v>36542</v>
          </cell>
          <cell r="AO2407" t="str">
            <v>TUBE 부식 LEAK</v>
          </cell>
        </row>
        <row r="2408">
          <cell r="H2408">
            <v>36617</v>
          </cell>
          <cell r="Z2408">
            <v>36504</v>
          </cell>
          <cell r="AO2408" t="str">
            <v>TUBE 부식 LEAK</v>
          </cell>
        </row>
        <row r="2409">
          <cell r="H2409">
            <v>36617</v>
          </cell>
          <cell r="Z2409">
            <v>36214</v>
          </cell>
          <cell r="AO2409" t="str">
            <v>TUBE 부식 LEAK</v>
          </cell>
        </row>
        <row r="2410">
          <cell r="H2410">
            <v>36617</v>
          </cell>
          <cell r="Z2410">
            <v>36556</v>
          </cell>
          <cell r="AO2410" t="str">
            <v>TUBE 부식 LEAK</v>
          </cell>
        </row>
        <row r="2411">
          <cell r="H2411">
            <v>36617</v>
          </cell>
          <cell r="Z2411">
            <v>36510</v>
          </cell>
          <cell r="AO2411" t="str">
            <v>TUBE 부식 LEAK</v>
          </cell>
        </row>
        <row r="2412">
          <cell r="H2412">
            <v>36617</v>
          </cell>
          <cell r="Z2412">
            <v>36382</v>
          </cell>
          <cell r="AO2412" t="str">
            <v>TUBE 부식 LEAK</v>
          </cell>
        </row>
        <row r="2413">
          <cell r="H2413">
            <v>36617</v>
          </cell>
          <cell r="Z2413">
            <v>36556</v>
          </cell>
          <cell r="AO2413" t="str">
            <v>TUBE 부식 LEAK</v>
          </cell>
        </row>
        <row r="2414">
          <cell r="H2414">
            <v>36617</v>
          </cell>
          <cell r="Z2414">
            <v>36595</v>
          </cell>
          <cell r="AO2414" t="str">
            <v>TUBE 부식 LEAK</v>
          </cell>
        </row>
        <row r="2415">
          <cell r="H2415">
            <v>36617</v>
          </cell>
          <cell r="Z2415">
            <v>35856</v>
          </cell>
          <cell r="AO2415" t="str">
            <v>양호</v>
          </cell>
        </row>
        <row r="2416">
          <cell r="H2416">
            <v>36617</v>
          </cell>
          <cell r="Z2416">
            <v>36515</v>
          </cell>
          <cell r="AO2416" t="str">
            <v>TUBE 부식 LEAK</v>
          </cell>
        </row>
        <row r="2417">
          <cell r="H2417">
            <v>36617</v>
          </cell>
          <cell r="Z2417">
            <v>36504</v>
          </cell>
          <cell r="AO2417" t="str">
            <v>TUBE 부식 LEAK</v>
          </cell>
        </row>
        <row r="2418">
          <cell r="H2418">
            <v>36617</v>
          </cell>
          <cell r="Z2418">
            <v>36535</v>
          </cell>
          <cell r="AO2418" t="str">
            <v>TUBE 부식 LEAK</v>
          </cell>
        </row>
        <row r="2419">
          <cell r="H2419">
            <v>36617</v>
          </cell>
          <cell r="Z2419">
            <v>36556</v>
          </cell>
          <cell r="AO2419" t="str">
            <v>TUBE 부식 LEAK</v>
          </cell>
        </row>
        <row r="2420">
          <cell r="H2420">
            <v>36617</v>
          </cell>
          <cell r="Z2420">
            <v>36595</v>
          </cell>
          <cell r="AO2420" t="str">
            <v>TUBE 부식 LEAK</v>
          </cell>
        </row>
        <row r="2421">
          <cell r="H2421">
            <v>36617</v>
          </cell>
          <cell r="Z2421">
            <v>36556</v>
          </cell>
          <cell r="AO2421" t="str">
            <v>TUBE 부식 LEAK</v>
          </cell>
        </row>
        <row r="2422">
          <cell r="H2422">
            <v>36617</v>
          </cell>
          <cell r="Z2422">
            <v>36447</v>
          </cell>
          <cell r="AO2422" t="str">
            <v>TUBE 부식 LEAK</v>
          </cell>
        </row>
        <row r="2423">
          <cell r="H2423">
            <v>36617</v>
          </cell>
          <cell r="Z2423">
            <v>36510</v>
          </cell>
          <cell r="AO2423" t="str">
            <v>TUBE 부식 LEAK</v>
          </cell>
        </row>
        <row r="2424">
          <cell r="H2424">
            <v>36617</v>
          </cell>
          <cell r="Z2424">
            <v>36515</v>
          </cell>
          <cell r="AO2424" t="str">
            <v>TUBE 부식 LEAK</v>
          </cell>
        </row>
        <row r="2425">
          <cell r="H2425">
            <v>36617</v>
          </cell>
          <cell r="Z2425">
            <v>36515</v>
          </cell>
          <cell r="AO2425" t="str">
            <v>TUBE 부식 LEAK</v>
          </cell>
        </row>
        <row r="2426">
          <cell r="H2426">
            <v>36617</v>
          </cell>
          <cell r="Z2426">
            <v>36542</v>
          </cell>
          <cell r="AO2426" t="str">
            <v>TUBE 부식 LEAK</v>
          </cell>
        </row>
        <row r="2427">
          <cell r="H2427">
            <v>36617</v>
          </cell>
          <cell r="Z2427">
            <v>36542</v>
          </cell>
          <cell r="AO2427" t="str">
            <v>TUBE 부식 LEAK</v>
          </cell>
        </row>
        <row r="2428">
          <cell r="H2428">
            <v>36617</v>
          </cell>
          <cell r="Z2428">
            <v>36543</v>
          </cell>
          <cell r="AO2428" t="str">
            <v>TUBE 부식 LEAK</v>
          </cell>
        </row>
        <row r="2429">
          <cell r="H2429">
            <v>36617</v>
          </cell>
          <cell r="Z2429">
            <v>36556</v>
          </cell>
          <cell r="AO2429" t="str">
            <v>TUBE 부식 LEAK</v>
          </cell>
        </row>
        <row r="2430">
          <cell r="H2430">
            <v>36617</v>
          </cell>
          <cell r="Z2430">
            <v>36214</v>
          </cell>
          <cell r="AO2430" t="str">
            <v>TUBE 부식 LEAK</v>
          </cell>
        </row>
        <row r="2431">
          <cell r="H2431">
            <v>36617</v>
          </cell>
          <cell r="Z2431" t="str">
            <v>-</v>
          </cell>
          <cell r="AO2431" t="str">
            <v>TUBE 부식 LEAK</v>
          </cell>
        </row>
        <row r="2432">
          <cell r="H2432">
            <v>36617</v>
          </cell>
          <cell r="Z2432">
            <v>36536</v>
          </cell>
          <cell r="AO2432" t="str">
            <v>TUBE 부식 LEAK</v>
          </cell>
        </row>
        <row r="2433">
          <cell r="H2433">
            <v>36617</v>
          </cell>
          <cell r="Z2433">
            <v>36543</v>
          </cell>
          <cell r="AO2433" t="str">
            <v>TUBE 부식 LEAK</v>
          </cell>
        </row>
        <row r="2434">
          <cell r="H2434">
            <v>36617</v>
          </cell>
          <cell r="Z2434">
            <v>36510</v>
          </cell>
          <cell r="AO2434" t="str">
            <v>TUBE 부식 LEAK</v>
          </cell>
        </row>
        <row r="2435">
          <cell r="H2435">
            <v>36617</v>
          </cell>
          <cell r="Z2435" t="str">
            <v>-</v>
          </cell>
          <cell r="AO2435" t="str">
            <v>TUBE 부식 LEAK</v>
          </cell>
        </row>
        <row r="2436">
          <cell r="H2436">
            <v>36617</v>
          </cell>
          <cell r="Z2436">
            <v>36238</v>
          </cell>
          <cell r="AO2436" t="str">
            <v>TUBE 부식 LEAK</v>
          </cell>
        </row>
        <row r="2437">
          <cell r="H2437">
            <v>36617</v>
          </cell>
          <cell r="Z2437">
            <v>35818</v>
          </cell>
          <cell r="AO2437" t="str">
            <v>양호</v>
          </cell>
        </row>
        <row r="2438">
          <cell r="H2438">
            <v>36617</v>
          </cell>
          <cell r="Z2438">
            <v>35843</v>
          </cell>
          <cell r="AO2438" t="str">
            <v>TUBE 부식 LEAK</v>
          </cell>
        </row>
        <row r="2439">
          <cell r="H2439">
            <v>36617</v>
          </cell>
          <cell r="Z2439">
            <v>35859</v>
          </cell>
          <cell r="AO2439" t="str">
            <v>양호</v>
          </cell>
        </row>
        <row r="2440">
          <cell r="H2440">
            <v>36617</v>
          </cell>
          <cell r="Z2440">
            <v>36069</v>
          </cell>
          <cell r="AO2440" t="str">
            <v>WATER-V/V 체결부 LEAK</v>
          </cell>
        </row>
        <row r="2441">
          <cell r="H2441">
            <v>36617</v>
          </cell>
          <cell r="Z2441">
            <v>36536</v>
          </cell>
          <cell r="AO2441" t="str">
            <v>FAN WELD LINE부위 CRACK</v>
          </cell>
        </row>
        <row r="2442">
          <cell r="H2442">
            <v>36617</v>
          </cell>
          <cell r="Z2442">
            <v>36480</v>
          </cell>
          <cell r="AO2442" t="str">
            <v>WATER-V/V 체결부 LEAK</v>
          </cell>
        </row>
        <row r="2443">
          <cell r="H2443">
            <v>36617</v>
          </cell>
          <cell r="Z2443">
            <v>36278</v>
          </cell>
          <cell r="AO2443" t="str">
            <v>WATER-V/V 체결부 LEAK</v>
          </cell>
        </row>
        <row r="2444">
          <cell r="H2444">
            <v>36617</v>
          </cell>
          <cell r="Z2444">
            <v>36270</v>
          </cell>
          <cell r="AO2444" t="str">
            <v>WATER-V/V 체결부 LEAK</v>
          </cell>
        </row>
        <row r="2445">
          <cell r="H2445">
            <v>36617</v>
          </cell>
          <cell r="Z2445">
            <v>36262</v>
          </cell>
          <cell r="AO2445" t="str">
            <v>WATER-V/V 체결부 LEAK</v>
          </cell>
        </row>
        <row r="2446">
          <cell r="H2446">
            <v>36617</v>
          </cell>
          <cell r="Z2446">
            <v>36553</v>
          </cell>
          <cell r="AO2446" t="str">
            <v>WATER-V/V LEVER부 LEAK</v>
          </cell>
        </row>
        <row r="2447">
          <cell r="H2447">
            <v>36617</v>
          </cell>
          <cell r="Z2447">
            <v>36445</v>
          </cell>
          <cell r="AO2447" t="str">
            <v>WATER-V/V 체결부 LEAK</v>
          </cell>
        </row>
        <row r="2448">
          <cell r="H2448">
            <v>36617</v>
          </cell>
          <cell r="Z2448">
            <v>36274</v>
          </cell>
          <cell r="AO2448" t="str">
            <v>WATER-V/V 체결부 LEAK</v>
          </cell>
        </row>
        <row r="2449">
          <cell r="H2449">
            <v>36617</v>
          </cell>
          <cell r="Z2449">
            <v>36236</v>
          </cell>
          <cell r="AO2449" t="str">
            <v>WATER-V/V 체결부 LEAK</v>
          </cell>
        </row>
        <row r="2450">
          <cell r="H2450">
            <v>36617</v>
          </cell>
          <cell r="Z2450">
            <v>35977</v>
          </cell>
          <cell r="AO2450" t="str">
            <v>양호</v>
          </cell>
        </row>
        <row r="2451">
          <cell r="H2451">
            <v>36617</v>
          </cell>
          <cell r="Z2451">
            <v>35886</v>
          </cell>
          <cell r="AO2451" t="str">
            <v>양호</v>
          </cell>
        </row>
        <row r="2452">
          <cell r="H2452">
            <v>36617</v>
          </cell>
          <cell r="Z2452">
            <v>36192</v>
          </cell>
          <cell r="AO2452" t="str">
            <v>양호</v>
          </cell>
        </row>
        <row r="2453">
          <cell r="H2453">
            <v>36617</v>
          </cell>
          <cell r="Z2453">
            <v>35827</v>
          </cell>
          <cell r="AO2453" t="str">
            <v>양호</v>
          </cell>
        </row>
        <row r="2454">
          <cell r="H2454">
            <v>36617</v>
          </cell>
          <cell r="Z2454">
            <v>36130</v>
          </cell>
          <cell r="AO2454" t="str">
            <v>양호</v>
          </cell>
        </row>
        <row r="2455">
          <cell r="H2455">
            <v>36617</v>
          </cell>
          <cell r="Z2455">
            <v>36281</v>
          </cell>
          <cell r="AO2455" t="str">
            <v>ACCUM. &amp; TUBE LEAK</v>
          </cell>
        </row>
        <row r="2456">
          <cell r="H2456">
            <v>36617</v>
          </cell>
          <cell r="Z2456">
            <v>36161</v>
          </cell>
          <cell r="AO2456" t="str">
            <v>양호</v>
          </cell>
        </row>
        <row r="2457">
          <cell r="H2457">
            <v>36617</v>
          </cell>
          <cell r="Z2457">
            <v>36342</v>
          </cell>
          <cell r="AO2457" t="str">
            <v>양호</v>
          </cell>
        </row>
        <row r="2458">
          <cell r="H2458">
            <v>36617</v>
          </cell>
          <cell r="Z2458">
            <v>36342</v>
          </cell>
          <cell r="AO2458" t="str">
            <v>양호</v>
          </cell>
        </row>
        <row r="2459">
          <cell r="H2459">
            <v>36617</v>
          </cell>
          <cell r="Z2459">
            <v>36320</v>
          </cell>
          <cell r="AO2459" t="str">
            <v>양호</v>
          </cell>
        </row>
        <row r="2460">
          <cell r="H2460">
            <v>36617</v>
          </cell>
          <cell r="Z2460">
            <v>36365</v>
          </cell>
          <cell r="AO2460" t="str">
            <v>1단 작동시 이음</v>
          </cell>
        </row>
        <row r="2461">
          <cell r="H2461">
            <v>36617</v>
          </cell>
          <cell r="Z2461" t="str">
            <v>-</v>
          </cell>
          <cell r="AO2461" t="str">
            <v>TUBE 간섭 LEAK</v>
          </cell>
        </row>
        <row r="2462">
          <cell r="H2462">
            <v>36617</v>
          </cell>
          <cell r="Z2462" t="str">
            <v>-</v>
          </cell>
          <cell r="AO2462" t="str">
            <v>양호</v>
          </cell>
        </row>
        <row r="2463">
          <cell r="H2463">
            <v>36617</v>
          </cell>
          <cell r="Z2463">
            <v>35841</v>
          </cell>
          <cell r="AO2463" t="str">
            <v>양호</v>
          </cell>
        </row>
        <row r="2464">
          <cell r="H2464">
            <v>36617</v>
          </cell>
          <cell r="Z2464">
            <v>35441</v>
          </cell>
          <cell r="AO2464" t="str">
            <v>LEVER-LINK 망실</v>
          </cell>
        </row>
        <row r="2465">
          <cell r="H2465">
            <v>36617</v>
          </cell>
          <cell r="Z2465">
            <v>36008</v>
          </cell>
          <cell r="AO2465" t="str">
            <v>양호</v>
          </cell>
        </row>
        <row r="2466">
          <cell r="H2466">
            <v>36617</v>
          </cell>
          <cell r="Z2466">
            <v>35977</v>
          </cell>
          <cell r="AO2466" t="str">
            <v>양호</v>
          </cell>
        </row>
        <row r="2467">
          <cell r="H2467">
            <v>36617</v>
          </cell>
          <cell r="Z2467" t="str">
            <v>-</v>
          </cell>
          <cell r="AO2467" t="str">
            <v>양호</v>
          </cell>
        </row>
        <row r="2468">
          <cell r="H2468">
            <v>36617</v>
          </cell>
          <cell r="Z2468" t="str">
            <v>-</v>
          </cell>
          <cell r="AO2468" t="str">
            <v>양호</v>
          </cell>
        </row>
        <row r="2469">
          <cell r="H2469">
            <v>36617</v>
          </cell>
          <cell r="Z2469">
            <v>35855</v>
          </cell>
          <cell r="AO2469" t="str">
            <v>양호</v>
          </cell>
        </row>
        <row r="2470">
          <cell r="H2470">
            <v>36617</v>
          </cell>
          <cell r="Z2470">
            <v>36526</v>
          </cell>
          <cell r="AO2470" t="str">
            <v>양호</v>
          </cell>
        </row>
        <row r="2471">
          <cell r="H2471">
            <v>36617</v>
          </cell>
          <cell r="Z2471">
            <v>36312</v>
          </cell>
          <cell r="AO2471" t="str">
            <v>양호</v>
          </cell>
        </row>
        <row r="2472">
          <cell r="H2472">
            <v>36617</v>
          </cell>
          <cell r="Z2472">
            <v>36039</v>
          </cell>
          <cell r="AO2472" t="str">
            <v>양호</v>
          </cell>
        </row>
        <row r="2473">
          <cell r="H2473">
            <v>36617</v>
          </cell>
          <cell r="Z2473">
            <v>36100</v>
          </cell>
          <cell r="AO2473" t="str">
            <v>양호</v>
          </cell>
        </row>
        <row r="2474">
          <cell r="H2474">
            <v>36617</v>
          </cell>
          <cell r="Z2474" t="str">
            <v>-</v>
          </cell>
          <cell r="AO2474" t="str">
            <v>양호</v>
          </cell>
        </row>
        <row r="2475">
          <cell r="H2475">
            <v>36617</v>
          </cell>
          <cell r="Z2475">
            <v>36008</v>
          </cell>
          <cell r="AO2475" t="str">
            <v>양호</v>
          </cell>
        </row>
        <row r="2476">
          <cell r="H2476">
            <v>36617</v>
          </cell>
          <cell r="Z2476">
            <v>36526</v>
          </cell>
          <cell r="AO2476" t="str">
            <v>양호</v>
          </cell>
        </row>
        <row r="2477">
          <cell r="H2477">
            <v>36617</v>
          </cell>
          <cell r="Z2477">
            <v>35977</v>
          </cell>
          <cell r="AO2477" t="str">
            <v>MOTOR 작동불량</v>
          </cell>
        </row>
        <row r="2478">
          <cell r="H2478">
            <v>36617</v>
          </cell>
          <cell r="Z2478">
            <v>36281</v>
          </cell>
          <cell r="AO2478" t="str">
            <v>양호</v>
          </cell>
        </row>
        <row r="2479">
          <cell r="H2479">
            <v>36617</v>
          </cell>
          <cell r="Z2479" t="str">
            <v>-</v>
          </cell>
          <cell r="AO2479" t="str">
            <v>MOTOR-BLOWER 없음</v>
          </cell>
        </row>
        <row r="2480">
          <cell r="H2480">
            <v>36617</v>
          </cell>
          <cell r="Z2480">
            <v>36100</v>
          </cell>
          <cell r="AO2480" t="str">
            <v>TERMINAL 부식</v>
          </cell>
        </row>
        <row r="2481">
          <cell r="H2481">
            <v>36617</v>
          </cell>
          <cell r="Z2481">
            <v>35855</v>
          </cell>
          <cell r="AO2481" t="str">
            <v>TERMINAL 부식</v>
          </cell>
        </row>
        <row r="2482">
          <cell r="H2482">
            <v>36617</v>
          </cell>
          <cell r="Z2482">
            <v>35855</v>
          </cell>
          <cell r="AO2482" t="str">
            <v>TERMINAL 부식</v>
          </cell>
        </row>
        <row r="2483">
          <cell r="H2483">
            <v>36617</v>
          </cell>
          <cell r="Z2483">
            <v>35855</v>
          </cell>
          <cell r="AO2483" t="str">
            <v>TERMINAL 부식</v>
          </cell>
        </row>
        <row r="2484">
          <cell r="H2484">
            <v>36617</v>
          </cell>
          <cell r="Z2484">
            <v>36008</v>
          </cell>
          <cell r="AO2484" t="str">
            <v>TERMINAL 부식</v>
          </cell>
        </row>
        <row r="2485">
          <cell r="H2485">
            <v>36617</v>
          </cell>
          <cell r="Z2485">
            <v>36526</v>
          </cell>
          <cell r="AO2485" t="str">
            <v>TUBE 부식 LEAK</v>
          </cell>
        </row>
        <row r="2486">
          <cell r="H2486">
            <v>36617</v>
          </cell>
          <cell r="Z2486">
            <v>36557</v>
          </cell>
          <cell r="AO2486" t="str">
            <v>TUBE 부식 LEAK</v>
          </cell>
        </row>
        <row r="2487">
          <cell r="H2487">
            <v>36617</v>
          </cell>
          <cell r="Z2487">
            <v>36495</v>
          </cell>
          <cell r="AO2487" t="str">
            <v>TUBE 부식 LEAK</v>
          </cell>
        </row>
        <row r="2488">
          <cell r="H2488">
            <v>36617</v>
          </cell>
          <cell r="Z2488">
            <v>36495</v>
          </cell>
          <cell r="AO2488" t="str">
            <v>TUBE 부식 LEAK</v>
          </cell>
        </row>
        <row r="2489">
          <cell r="H2489">
            <v>36617</v>
          </cell>
          <cell r="Z2489">
            <v>36526</v>
          </cell>
          <cell r="AO2489" t="str">
            <v>TUBE 부식 LEAK</v>
          </cell>
        </row>
        <row r="2490">
          <cell r="H2490">
            <v>36617</v>
          </cell>
          <cell r="Z2490">
            <v>36526</v>
          </cell>
          <cell r="AO2490" t="str">
            <v>TUBE 부식 LEAK</v>
          </cell>
        </row>
        <row r="2491">
          <cell r="H2491">
            <v>36617</v>
          </cell>
          <cell r="Z2491">
            <v>36495</v>
          </cell>
          <cell r="AO2491" t="str">
            <v>TUBE 부식 LEAK</v>
          </cell>
        </row>
        <row r="2492">
          <cell r="H2492">
            <v>36617</v>
          </cell>
          <cell r="Z2492">
            <v>36495</v>
          </cell>
          <cell r="AO2492" t="str">
            <v>TUBE 부식 LEAK</v>
          </cell>
        </row>
        <row r="2493">
          <cell r="H2493">
            <v>36617</v>
          </cell>
          <cell r="Z2493">
            <v>36495</v>
          </cell>
          <cell r="AO2493" t="str">
            <v>TUBE 부식 LEAK</v>
          </cell>
        </row>
        <row r="2494">
          <cell r="H2494">
            <v>36617</v>
          </cell>
          <cell r="Z2494">
            <v>36495</v>
          </cell>
          <cell r="AO2494" t="str">
            <v>TUBE 부식 LEAK</v>
          </cell>
        </row>
        <row r="2495">
          <cell r="H2495">
            <v>36617</v>
          </cell>
          <cell r="Z2495">
            <v>36465</v>
          </cell>
          <cell r="AO2495" t="str">
            <v>TUBE 부식 LEAK</v>
          </cell>
        </row>
        <row r="2496">
          <cell r="H2496">
            <v>36617</v>
          </cell>
          <cell r="Z2496">
            <v>36526</v>
          </cell>
          <cell r="AO2496" t="str">
            <v>TUBE 막힘</v>
          </cell>
        </row>
        <row r="2497">
          <cell r="H2497">
            <v>36617</v>
          </cell>
          <cell r="Z2497">
            <v>36495</v>
          </cell>
          <cell r="AO2497" t="str">
            <v>TUBE 부식 LEAK</v>
          </cell>
        </row>
        <row r="2498">
          <cell r="H2498">
            <v>36617</v>
          </cell>
          <cell r="Z2498">
            <v>36526</v>
          </cell>
          <cell r="AO2498" t="str">
            <v>TUBE 부식 LEAK</v>
          </cell>
        </row>
        <row r="2499">
          <cell r="H2499">
            <v>36617</v>
          </cell>
          <cell r="Z2499">
            <v>36526</v>
          </cell>
          <cell r="AO2499" t="str">
            <v>TUBE 부식 LEAK</v>
          </cell>
        </row>
        <row r="2500">
          <cell r="H2500">
            <v>36617</v>
          </cell>
          <cell r="Z2500">
            <v>36526</v>
          </cell>
          <cell r="AO2500" t="str">
            <v>TUBE 부식 LEAK</v>
          </cell>
        </row>
        <row r="2501">
          <cell r="H2501">
            <v>36617</v>
          </cell>
          <cell r="Z2501">
            <v>36526</v>
          </cell>
          <cell r="AO2501" t="str">
            <v>TUBE 부식 LEAK</v>
          </cell>
        </row>
        <row r="2502">
          <cell r="H2502">
            <v>36617</v>
          </cell>
          <cell r="Z2502">
            <v>36526</v>
          </cell>
          <cell r="AO2502" t="str">
            <v>TUBE 부식 LEAK</v>
          </cell>
        </row>
        <row r="2503">
          <cell r="H2503">
            <v>36617</v>
          </cell>
          <cell r="Z2503">
            <v>36495</v>
          </cell>
          <cell r="AO2503" t="str">
            <v>TUBE 부식 LEAK</v>
          </cell>
        </row>
        <row r="2504">
          <cell r="H2504">
            <v>36617</v>
          </cell>
          <cell r="Z2504">
            <v>36495</v>
          </cell>
          <cell r="AO2504" t="str">
            <v>TUBE 부식 LEAK</v>
          </cell>
        </row>
        <row r="2505">
          <cell r="H2505">
            <v>36617</v>
          </cell>
          <cell r="Z2505">
            <v>36526</v>
          </cell>
          <cell r="AO2505" t="str">
            <v>TUBE 부식 LEAK</v>
          </cell>
        </row>
        <row r="2506">
          <cell r="H2506">
            <v>36617</v>
          </cell>
          <cell r="Z2506">
            <v>36526</v>
          </cell>
          <cell r="AO2506" t="str">
            <v>TUBE 부식 LEAK</v>
          </cell>
        </row>
        <row r="2507">
          <cell r="H2507">
            <v>36617</v>
          </cell>
          <cell r="Z2507">
            <v>36526</v>
          </cell>
          <cell r="AO2507" t="str">
            <v>TUBE 부식 LEAK</v>
          </cell>
        </row>
        <row r="2508">
          <cell r="H2508">
            <v>36617</v>
          </cell>
          <cell r="Z2508">
            <v>36526</v>
          </cell>
          <cell r="AO2508" t="str">
            <v>TUBE 부식 LEAK</v>
          </cell>
        </row>
        <row r="2509">
          <cell r="H2509">
            <v>36617</v>
          </cell>
          <cell r="Z2509">
            <v>36557</v>
          </cell>
          <cell r="AO2509" t="str">
            <v>TUBE 부식 LEAK</v>
          </cell>
        </row>
        <row r="2510">
          <cell r="H2510">
            <v>36617</v>
          </cell>
          <cell r="Z2510">
            <v>36526</v>
          </cell>
          <cell r="AO2510" t="str">
            <v>TUBE 부식 LEAK</v>
          </cell>
        </row>
        <row r="2511">
          <cell r="H2511">
            <v>36617</v>
          </cell>
          <cell r="Z2511">
            <v>36495</v>
          </cell>
          <cell r="AO2511" t="str">
            <v>TUBE 부식 LEAK</v>
          </cell>
        </row>
        <row r="2512">
          <cell r="H2512">
            <v>36617</v>
          </cell>
          <cell r="Z2512">
            <v>36526</v>
          </cell>
          <cell r="AO2512" t="str">
            <v>TUBE 부식 LEAK</v>
          </cell>
        </row>
        <row r="2513">
          <cell r="H2513">
            <v>36617</v>
          </cell>
          <cell r="Z2513">
            <v>36495</v>
          </cell>
          <cell r="AO2513" t="str">
            <v>TUBE 부식 LEAK</v>
          </cell>
        </row>
        <row r="2514">
          <cell r="H2514">
            <v>36617</v>
          </cell>
          <cell r="Z2514">
            <v>36495</v>
          </cell>
          <cell r="AO2514" t="str">
            <v>TUBE 부식 LEAK</v>
          </cell>
        </row>
        <row r="2515">
          <cell r="H2515">
            <v>36617</v>
          </cell>
          <cell r="Z2515">
            <v>36557</v>
          </cell>
          <cell r="AO2515" t="str">
            <v>TUBE 부식 LEAK</v>
          </cell>
        </row>
        <row r="2516">
          <cell r="H2516">
            <v>36617</v>
          </cell>
          <cell r="Z2516">
            <v>36495</v>
          </cell>
          <cell r="AO2516" t="str">
            <v>TUBE 부식 LEAK</v>
          </cell>
        </row>
        <row r="2517">
          <cell r="H2517">
            <v>36617</v>
          </cell>
          <cell r="Z2517">
            <v>36557</v>
          </cell>
          <cell r="AO2517" t="str">
            <v>TUBE 부식 LEAK</v>
          </cell>
        </row>
        <row r="2518">
          <cell r="H2518">
            <v>36617</v>
          </cell>
          <cell r="Z2518">
            <v>36526</v>
          </cell>
          <cell r="AO2518" t="str">
            <v>TUBE 부식 LEAK</v>
          </cell>
        </row>
        <row r="2519">
          <cell r="H2519">
            <v>36617</v>
          </cell>
          <cell r="Z2519">
            <v>36495</v>
          </cell>
          <cell r="AO2519" t="str">
            <v>TUBE 부식 LEAK</v>
          </cell>
        </row>
        <row r="2520">
          <cell r="H2520">
            <v>36617</v>
          </cell>
          <cell r="Z2520">
            <v>36526</v>
          </cell>
          <cell r="AO2520" t="str">
            <v>TUBE 부식 LEAK</v>
          </cell>
        </row>
        <row r="2521">
          <cell r="H2521">
            <v>36617</v>
          </cell>
          <cell r="Z2521">
            <v>36526</v>
          </cell>
          <cell r="AO2521" t="str">
            <v>TUBE 부식 LEAK</v>
          </cell>
        </row>
        <row r="2522">
          <cell r="H2522">
            <v>36617</v>
          </cell>
          <cell r="Z2522">
            <v>36526</v>
          </cell>
          <cell r="AO2522" t="str">
            <v>TUBE 부식 LEAK</v>
          </cell>
        </row>
        <row r="2523">
          <cell r="H2523">
            <v>36617</v>
          </cell>
          <cell r="Z2523">
            <v>36557</v>
          </cell>
          <cell r="AO2523" t="str">
            <v>TUBE 부식 LEAK</v>
          </cell>
        </row>
        <row r="2524">
          <cell r="H2524">
            <v>36617</v>
          </cell>
          <cell r="Z2524">
            <v>36495</v>
          </cell>
          <cell r="AO2524" t="str">
            <v>TUBE 부식 LEAK</v>
          </cell>
        </row>
        <row r="2525">
          <cell r="H2525">
            <v>36617</v>
          </cell>
          <cell r="Z2525">
            <v>36526</v>
          </cell>
          <cell r="AO2525" t="str">
            <v>TUBE 부식 LEAK</v>
          </cell>
        </row>
        <row r="2526">
          <cell r="H2526">
            <v>36617</v>
          </cell>
          <cell r="Z2526">
            <v>36495</v>
          </cell>
          <cell r="AO2526" t="str">
            <v>TUBE 부식 LEAK</v>
          </cell>
        </row>
        <row r="2527">
          <cell r="H2527">
            <v>36617</v>
          </cell>
          <cell r="Z2527">
            <v>36526</v>
          </cell>
          <cell r="AO2527" t="str">
            <v>TUBE 부식 LEAK</v>
          </cell>
        </row>
        <row r="2528">
          <cell r="H2528">
            <v>36617</v>
          </cell>
          <cell r="Z2528">
            <v>36526</v>
          </cell>
          <cell r="AO2528" t="str">
            <v>TUBE 부식 LEAK</v>
          </cell>
        </row>
        <row r="2529">
          <cell r="H2529">
            <v>36617</v>
          </cell>
          <cell r="Z2529">
            <v>36312</v>
          </cell>
          <cell r="AO2529" t="str">
            <v>TUBE 부식 LEAK</v>
          </cell>
        </row>
        <row r="2530">
          <cell r="H2530">
            <v>36617</v>
          </cell>
          <cell r="Z2530">
            <v>36495</v>
          </cell>
          <cell r="AO2530" t="str">
            <v>TUBE 부식 LEAK</v>
          </cell>
        </row>
        <row r="2531">
          <cell r="H2531">
            <v>36617</v>
          </cell>
          <cell r="Z2531">
            <v>36557</v>
          </cell>
          <cell r="AO2531" t="str">
            <v>TUBE 부식 LEAK</v>
          </cell>
        </row>
        <row r="2532">
          <cell r="H2532">
            <v>36617</v>
          </cell>
          <cell r="Z2532">
            <v>36526</v>
          </cell>
          <cell r="AO2532" t="str">
            <v>TUBE 부식 LEAK</v>
          </cell>
        </row>
        <row r="2533">
          <cell r="H2533">
            <v>36617</v>
          </cell>
          <cell r="Z2533">
            <v>36465</v>
          </cell>
          <cell r="AO2533" t="str">
            <v>TUBE 부식 LEAK</v>
          </cell>
        </row>
        <row r="2534">
          <cell r="H2534">
            <v>36617</v>
          </cell>
          <cell r="Z2534">
            <v>36526</v>
          </cell>
          <cell r="AO2534" t="str">
            <v>TUBE 부식 LEAK</v>
          </cell>
        </row>
        <row r="2535">
          <cell r="H2535">
            <v>36617</v>
          </cell>
          <cell r="Z2535">
            <v>36526</v>
          </cell>
          <cell r="AO2535" t="str">
            <v>TUBE 부식 LEAK</v>
          </cell>
        </row>
        <row r="2536">
          <cell r="H2536">
            <v>36617</v>
          </cell>
          <cell r="Z2536">
            <v>36586</v>
          </cell>
          <cell r="AO2536" t="str">
            <v>TUBE 부식 LEAK</v>
          </cell>
        </row>
        <row r="2537">
          <cell r="H2537">
            <v>36617</v>
          </cell>
          <cell r="Z2537">
            <v>36495</v>
          </cell>
          <cell r="AO2537" t="str">
            <v>TUBE 부식 LEAK</v>
          </cell>
        </row>
        <row r="2538">
          <cell r="H2538">
            <v>36617</v>
          </cell>
          <cell r="Z2538">
            <v>36495</v>
          </cell>
          <cell r="AO2538" t="str">
            <v>TUBE 부식 LEAK</v>
          </cell>
        </row>
        <row r="2539">
          <cell r="H2539">
            <v>36617</v>
          </cell>
          <cell r="Z2539">
            <v>36495</v>
          </cell>
          <cell r="AO2539" t="str">
            <v>TUBE 부식 LEAK</v>
          </cell>
        </row>
        <row r="2540">
          <cell r="H2540">
            <v>36617</v>
          </cell>
          <cell r="Z2540">
            <v>36526</v>
          </cell>
          <cell r="AO2540" t="str">
            <v>TUBE 부식 LEAK</v>
          </cell>
        </row>
        <row r="2541">
          <cell r="H2541">
            <v>36617</v>
          </cell>
          <cell r="Z2541">
            <v>36557</v>
          </cell>
          <cell r="AO2541" t="str">
            <v>TUBE 부식 LEAK</v>
          </cell>
        </row>
        <row r="2542">
          <cell r="H2542">
            <v>36617</v>
          </cell>
          <cell r="Z2542">
            <v>36586</v>
          </cell>
          <cell r="AO2542" t="str">
            <v>TUBE 부식 LEAK</v>
          </cell>
        </row>
        <row r="2543">
          <cell r="H2543">
            <v>36617</v>
          </cell>
          <cell r="Z2543">
            <v>36526</v>
          </cell>
          <cell r="AO2543" t="str">
            <v>TUBE 부식 LEAK</v>
          </cell>
        </row>
        <row r="2544">
          <cell r="H2544">
            <v>36617</v>
          </cell>
          <cell r="Z2544">
            <v>36526</v>
          </cell>
          <cell r="AO2544" t="str">
            <v>TUBE 부식 LEAK</v>
          </cell>
        </row>
        <row r="2545">
          <cell r="H2545">
            <v>36617</v>
          </cell>
          <cell r="Z2545">
            <v>36557</v>
          </cell>
          <cell r="AO2545" t="str">
            <v>TUBE 부식 LEAK</v>
          </cell>
        </row>
        <row r="2546">
          <cell r="H2546">
            <v>36617</v>
          </cell>
          <cell r="Z2546">
            <v>36526</v>
          </cell>
          <cell r="AO2546" t="str">
            <v>TUBE 부식 LEAK</v>
          </cell>
        </row>
        <row r="2547">
          <cell r="H2547">
            <v>36617</v>
          </cell>
          <cell r="Z2547">
            <v>36586</v>
          </cell>
          <cell r="AO2547" t="str">
            <v>TUBE 부식 LEAK</v>
          </cell>
        </row>
        <row r="2548">
          <cell r="H2548">
            <v>36617</v>
          </cell>
          <cell r="Z2548">
            <v>36526</v>
          </cell>
          <cell r="AO2548" t="str">
            <v>TUBE 부식 LEAK</v>
          </cell>
        </row>
        <row r="2549">
          <cell r="H2549">
            <v>36617</v>
          </cell>
          <cell r="Z2549">
            <v>36342</v>
          </cell>
          <cell r="AO2549" t="str">
            <v>TUBE 부식 LEAK</v>
          </cell>
        </row>
        <row r="2550">
          <cell r="H2550">
            <v>36617</v>
          </cell>
          <cell r="Z2550">
            <v>36526</v>
          </cell>
          <cell r="AO2550" t="str">
            <v>TUBE 부식 LEAK</v>
          </cell>
        </row>
        <row r="2551">
          <cell r="H2551">
            <v>36617</v>
          </cell>
          <cell r="Z2551">
            <v>36495</v>
          </cell>
          <cell r="AO2551" t="str">
            <v>TUBE 부식 LEAK</v>
          </cell>
        </row>
        <row r="2552">
          <cell r="H2552">
            <v>36617</v>
          </cell>
          <cell r="Z2552">
            <v>36526</v>
          </cell>
          <cell r="AO2552" t="str">
            <v>TUBE 부식 LEAK</v>
          </cell>
        </row>
        <row r="2553">
          <cell r="H2553">
            <v>36617</v>
          </cell>
          <cell r="Z2553">
            <v>36526</v>
          </cell>
          <cell r="AO2553" t="str">
            <v>TUBE 부식 LEAK</v>
          </cell>
        </row>
        <row r="2554">
          <cell r="H2554">
            <v>36617</v>
          </cell>
          <cell r="Z2554">
            <v>36495</v>
          </cell>
          <cell r="AO2554" t="str">
            <v>TUBE 부식 LEAK</v>
          </cell>
        </row>
        <row r="2555">
          <cell r="H2555">
            <v>36617</v>
          </cell>
          <cell r="Z2555">
            <v>36526</v>
          </cell>
          <cell r="AO2555" t="str">
            <v>TUBE 부식 LEAK</v>
          </cell>
        </row>
        <row r="2556">
          <cell r="H2556">
            <v>36617</v>
          </cell>
          <cell r="Z2556">
            <v>36526</v>
          </cell>
          <cell r="AO2556" t="str">
            <v>TUBE 부식 LEAK</v>
          </cell>
        </row>
        <row r="2557">
          <cell r="H2557">
            <v>36617</v>
          </cell>
          <cell r="Z2557">
            <v>36495</v>
          </cell>
          <cell r="AO2557" t="str">
            <v>TUBE 부식 LEAK</v>
          </cell>
        </row>
        <row r="2558">
          <cell r="H2558">
            <v>36617</v>
          </cell>
          <cell r="Z2558">
            <v>36557</v>
          </cell>
          <cell r="AO2558" t="str">
            <v>TUBE 부식 LEAK</v>
          </cell>
        </row>
        <row r="2559">
          <cell r="H2559">
            <v>36617</v>
          </cell>
          <cell r="Z2559">
            <v>36495</v>
          </cell>
          <cell r="AO2559" t="str">
            <v>TUBE 부식 LEAK</v>
          </cell>
        </row>
        <row r="2560">
          <cell r="H2560">
            <v>36617</v>
          </cell>
          <cell r="Z2560">
            <v>36495</v>
          </cell>
          <cell r="AO2560" t="str">
            <v>TUBE 부식 LEAK</v>
          </cell>
        </row>
        <row r="2561">
          <cell r="H2561">
            <v>36617</v>
          </cell>
          <cell r="Z2561">
            <v>36495</v>
          </cell>
          <cell r="AO2561" t="str">
            <v>TUBE 부식 LEAK</v>
          </cell>
        </row>
        <row r="2562">
          <cell r="H2562">
            <v>36617</v>
          </cell>
          <cell r="Z2562">
            <v>36526</v>
          </cell>
          <cell r="AO2562" t="str">
            <v>TUBE 부식 LEAK</v>
          </cell>
        </row>
        <row r="2563">
          <cell r="H2563">
            <v>36617</v>
          </cell>
          <cell r="Z2563">
            <v>36557</v>
          </cell>
          <cell r="AO2563" t="str">
            <v>TUBE 부식 LEAK</v>
          </cell>
        </row>
        <row r="2564">
          <cell r="H2564">
            <v>36617</v>
          </cell>
          <cell r="Z2564">
            <v>36526</v>
          </cell>
          <cell r="AO2564" t="str">
            <v>TUBE 부식 LEAK</v>
          </cell>
        </row>
        <row r="2565">
          <cell r="H2565">
            <v>36617</v>
          </cell>
          <cell r="Z2565">
            <v>36557</v>
          </cell>
          <cell r="AO2565" t="str">
            <v>TUBE 부식 LEAK</v>
          </cell>
        </row>
        <row r="2566">
          <cell r="H2566">
            <v>36617</v>
          </cell>
          <cell r="Z2566">
            <v>36495</v>
          </cell>
          <cell r="AO2566" t="str">
            <v>TUBE 부식 LEAK</v>
          </cell>
        </row>
        <row r="2567">
          <cell r="H2567">
            <v>36617</v>
          </cell>
          <cell r="Z2567">
            <v>36495</v>
          </cell>
          <cell r="AO2567" t="str">
            <v>TUBE 부식 LEAK</v>
          </cell>
        </row>
        <row r="2568">
          <cell r="H2568">
            <v>36617</v>
          </cell>
          <cell r="Z2568">
            <v>36495</v>
          </cell>
          <cell r="AO2568" t="str">
            <v>TUBE 부식 LEAK</v>
          </cell>
        </row>
        <row r="2569">
          <cell r="H2569">
            <v>36617</v>
          </cell>
          <cell r="Z2569">
            <v>36465</v>
          </cell>
          <cell r="AO2569" t="str">
            <v>TUBE 부식 LEAK</v>
          </cell>
        </row>
        <row r="2570">
          <cell r="H2570">
            <v>36617</v>
          </cell>
          <cell r="Z2570">
            <v>36557</v>
          </cell>
          <cell r="AO2570" t="str">
            <v>TUBE 부식 LEAK</v>
          </cell>
        </row>
        <row r="2571">
          <cell r="H2571">
            <v>36617</v>
          </cell>
          <cell r="Z2571">
            <v>36495</v>
          </cell>
          <cell r="AO2571" t="str">
            <v>TUBE 부식 LEAK</v>
          </cell>
        </row>
        <row r="2572">
          <cell r="H2572">
            <v>36617</v>
          </cell>
          <cell r="Z2572">
            <v>36557</v>
          </cell>
          <cell r="AO2572" t="str">
            <v>TUBE 부식 LEAK</v>
          </cell>
        </row>
        <row r="2573">
          <cell r="H2573">
            <v>36617</v>
          </cell>
          <cell r="Z2573">
            <v>36526</v>
          </cell>
          <cell r="AO2573" t="str">
            <v>양호</v>
          </cell>
        </row>
        <row r="2574">
          <cell r="H2574">
            <v>36617</v>
          </cell>
          <cell r="Z2574">
            <v>36465</v>
          </cell>
          <cell r="AO2574" t="str">
            <v>TUBE 부식 LEAK</v>
          </cell>
        </row>
        <row r="2575">
          <cell r="H2575">
            <v>36617</v>
          </cell>
          <cell r="Z2575">
            <v>36557</v>
          </cell>
          <cell r="AO2575" t="str">
            <v>TUBE 부식 LEAK</v>
          </cell>
        </row>
        <row r="2576">
          <cell r="H2576">
            <v>36617</v>
          </cell>
          <cell r="Z2576">
            <v>36557</v>
          </cell>
          <cell r="AO2576" t="str">
            <v>TUBE 부식 LEAK</v>
          </cell>
        </row>
        <row r="2577">
          <cell r="H2577">
            <v>36617</v>
          </cell>
          <cell r="Z2577">
            <v>36526</v>
          </cell>
          <cell r="AO2577" t="str">
            <v>TUBE 부식 LEAK</v>
          </cell>
        </row>
        <row r="2578">
          <cell r="H2578">
            <v>36617</v>
          </cell>
          <cell r="Z2578">
            <v>36557</v>
          </cell>
          <cell r="AO2578" t="str">
            <v>TUBE 부식 LEAK</v>
          </cell>
        </row>
        <row r="2579">
          <cell r="H2579">
            <v>36617</v>
          </cell>
          <cell r="Z2579">
            <v>36495</v>
          </cell>
          <cell r="AO2579" t="str">
            <v>TUBE 부식 LEAK</v>
          </cell>
        </row>
        <row r="2580">
          <cell r="H2580">
            <v>36617</v>
          </cell>
          <cell r="Z2580">
            <v>36495</v>
          </cell>
          <cell r="AO2580" t="str">
            <v>TUBE 부식 LEAK</v>
          </cell>
        </row>
        <row r="2581">
          <cell r="H2581">
            <v>36617</v>
          </cell>
          <cell r="Z2581" t="str">
            <v>-</v>
          </cell>
          <cell r="AO2581" t="str">
            <v>TUBE 부식 LEAK</v>
          </cell>
        </row>
        <row r="2582">
          <cell r="H2582">
            <v>36617</v>
          </cell>
          <cell r="Z2582" t="str">
            <v>-</v>
          </cell>
          <cell r="AO2582" t="str">
            <v>TUBE 부식 LEAK</v>
          </cell>
        </row>
        <row r="2583">
          <cell r="H2583">
            <v>36617</v>
          </cell>
          <cell r="Z2583" t="str">
            <v>-</v>
          </cell>
          <cell r="AO2583" t="str">
            <v>TUBE 부식 LEAK</v>
          </cell>
        </row>
        <row r="2584">
          <cell r="H2584">
            <v>36617</v>
          </cell>
          <cell r="Z2584" t="str">
            <v>-</v>
          </cell>
          <cell r="AO2584" t="str">
            <v>TUBE 부식 LEAK</v>
          </cell>
        </row>
        <row r="2585">
          <cell r="H2585">
            <v>36617</v>
          </cell>
          <cell r="Z2585" t="str">
            <v>-</v>
          </cell>
          <cell r="AO2585" t="str">
            <v>TUBE 부식 LEAK</v>
          </cell>
        </row>
        <row r="2586">
          <cell r="H2586">
            <v>36617</v>
          </cell>
          <cell r="Z2586" t="str">
            <v>-</v>
          </cell>
          <cell r="AO2586" t="str">
            <v>TUBE 부식 LEAK</v>
          </cell>
        </row>
        <row r="2587">
          <cell r="H2587">
            <v>36617</v>
          </cell>
          <cell r="Z2587" t="str">
            <v>-</v>
          </cell>
          <cell r="AO2587" t="str">
            <v>TUBE 부식 LEAK</v>
          </cell>
        </row>
        <row r="2588">
          <cell r="H2588">
            <v>36617</v>
          </cell>
          <cell r="Z2588" t="str">
            <v>-</v>
          </cell>
          <cell r="AO2588" t="str">
            <v>TUBE 부식 LEAK</v>
          </cell>
        </row>
        <row r="2589">
          <cell r="H2589">
            <v>36617</v>
          </cell>
          <cell r="Z2589" t="str">
            <v>-</v>
          </cell>
          <cell r="AO2589" t="str">
            <v>TUBE 막힘</v>
          </cell>
        </row>
        <row r="2590">
          <cell r="H2590">
            <v>36617</v>
          </cell>
          <cell r="Z2590" t="str">
            <v>-</v>
          </cell>
          <cell r="AO2590" t="str">
            <v>TUBE 부식 LEAK</v>
          </cell>
        </row>
        <row r="2591">
          <cell r="H2591">
            <v>36617</v>
          </cell>
          <cell r="Z2591" t="str">
            <v>-</v>
          </cell>
          <cell r="AO2591" t="str">
            <v>TUBE 부식 LEAK</v>
          </cell>
        </row>
        <row r="2592">
          <cell r="H2592">
            <v>36617</v>
          </cell>
          <cell r="Z2592" t="str">
            <v>-</v>
          </cell>
          <cell r="AO2592" t="str">
            <v>TUBE 부식 LEAK</v>
          </cell>
        </row>
        <row r="2593">
          <cell r="H2593">
            <v>36617</v>
          </cell>
          <cell r="Z2593" t="str">
            <v>-</v>
          </cell>
          <cell r="AO2593" t="str">
            <v>TUBE 부식 LEAK</v>
          </cell>
        </row>
        <row r="2594">
          <cell r="H2594">
            <v>36617</v>
          </cell>
          <cell r="Z2594" t="str">
            <v>-</v>
          </cell>
          <cell r="AO2594" t="str">
            <v>TUBE 부식 LEAK</v>
          </cell>
        </row>
        <row r="2595">
          <cell r="H2595">
            <v>36617</v>
          </cell>
          <cell r="Z2595" t="str">
            <v>-</v>
          </cell>
          <cell r="AO2595" t="str">
            <v>TUBE 부식 LEAK</v>
          </cell>
        </row>
        <row r="2596">
          <cell r="H2596">
            <v>36617</v>
          </cell>
          <cell r="Z2596" t="str">
            <v>-</v>
          </cell>
          <cell r="AO2596" t="str">
            <v>TUBE 부식 LEAK</v>
          </cell>
        </row>
        <row r="2597">
          <cell r="H2597">
            <v>36617</v>
          </cell>
          <cell r="Z2597" t="str">
            <v>-</v>
          </cell>
          <cell r="AO2597" t="str">
            <v>TUBE 부식 LEAK</v>
          </cell>
        </row>
        <row r="2598">
          <cell r="H2598">
            <v>36617</v>
          </cell>
          <cell r="Z2598" t="str">
            <v>-</v>
          </cell>
          <cell r="AO2598" t="str">
            <v>TUBE 부식 LEAK</v>
          </cell>
        </row>
        <row r="2599">
          <cell r="H2599">
            <v>36617</v>
          </cell>
          <cell r="Z2599" t="str">
            <v>-</v>
          </cell>
          <cell r="AO2599" t="str">
            <v>TUBE 부식 LEAK</v>
          </cell>
        </row>
        <row r="2600">
          <cell r="H2600">
            <v>36617</v>
          </cell>
          <cell r="Z2600" t="str">
            <v>-</v>
          </cell>
          <cell r="AO2600" t="str">
            <v>TUBE 부식 LEAK</v>
          </cell>
        </row>
        <row r="2601">
          <cell r="H2601">
            <v>36617</v>
          </cell>
          <cell r="Z2601" t="str">
            <v>-</v>
          </cell>
          <cell r="AO2601" t="str">
            <v>TUBE 부식 LEAK</v>
          </cell>
        </row>
        <row r="2602">
          <cell r="H2602">
            <v>36617</v>
          </cell>
          <cell r="Z2602" t="str">
            <v>-</v>
          </cell>
          <cell r="AO2602" t="str">
            <v>TUBE 부식 LEAK</v>
          </cell>
        </row>
        <row r="2603">
          <cell r="H2603">
            <v>36617</v>
          </cell>
          <cell r="Z2603" t="str">
            <v>-</v>
          </cell>
          <cell r="AO2603" t="str">
            <v>TUBE 부식 LEAK</v>
          </cell>
        </row>
        <row r="2604">
          <cell r="H2604">
            <v>36617</v>
          </cell>
          <cell r="Z2604" t="str">
            <v>-</v>
          </cell>
          <cell r="AO2604" t="str">
            <v>TUBE 부식 LEAK</v>
          </cell>
        </row>
        <row r="2605">
          <cell r="H2605">
            <v>36617</v>
          </cell>
          <cell r="Z2605" t="str">
            <v>-</v>
          </cell>
          <cell r="AO2605" t="str">
            <v>TUBE 부식 LEAK</v>
          </cell>
        </row>
        <row r="2606">
          <cell r="H2606">
            <v>36617</v>
          </cell>
          <cell r="Z2606" t="str">
            <v>-</v>
          </cell>
          <cell r="AO2606" t="str">
            <v>양호</v>
          </cell>
        </row>
        <row r="2607">
          <cell r="H2607">
            <v>36617</v>
          </cell>
          <cell r="Z2607" t="str">
            <v>-</v>
          </cell>
          <cell r="AO2607" t="str">
            <v>TUBE 부식 LEAK</v>
          </cell>
        </row>
        <row r="2608">
          <cell r="H2608">
            <v>36617</v>
          </cell>
          <cell r="Z2608" t="str">
            <v>-</v>
          </cell>
          <cell r="AO2608" t="str">
            <v>TUBE 부식 LEAK</v>
          </cell>
        </row>
        <row r="2609">
          <cell r="H2609">
            <v>36617</v>
          </cell>
          <cell r="Z2609" t="str">
            <v>-</v>
          </cell>
          <cell r="AO2609" t="str">
            <v>TUBE 부식 LEAK</v>
          </cell>
        </row>
        <row r="2610">
          <cell r="H2610">
            <v>36617</v>
          </cell>
          <cell r="Z2610" t="str">
            <v>-</v>
          </cell>
          <cell r="AO2610" t="str">
            <v>TUBE 부식 LEAK</v>
          </cell>
        </row>
        <row r="2611">
          <cell r="H2611">
            <v>36617</v>
          </cell>
          <cell r="Z2611" t="str">
            <v>-</v>
          </cell>
          <cell r="AO2611" t="str">
            <v>TUBE 부식 LEAK</v>
          </cell>
        </row>
        <row r="2612">
          <cell r="H2612">
            <v>36617</v>
          </cell>
          <cell r="Z2612" t="str">
            <v>-</v>
          </cell>
          <cell r="AO2612" t="str">
            <v>TUBE 부식 LEAK</v>
          </cell>
        </row>
        <row r="2613">
          <cell r="H2613">
            <v>36617</v>
          </cell>
          <cell r="Z2613" t="str">
            <v>-</v>
          </cell>
          <cell r="AO2613" t="str">
            <v>TUBE 부식 LEAK</v>
          </cell>
        </row>
        <row r="2614">
          <cell r="H2614">
            <v>36617</v>
          </cell>
          <cell r="Z2614" t="str">
            <v>-</v>
          </cell>
          <cell r="AO2614" t="str">
            <v>TUBE 부식 LEAK</v>
          </cell>
        </row>
        <row r="2615">
          <cell r="H2615">
            <v>36617</v>
          </cell>
          <cell r="Z2615" t="str">
            <v>-</v>
          </cell>
          <cell r="AO2615" t="str">
            <v>양호</v>
          </cell>
        </row>
        <row r="2616">
          <cell r="H2616">
            <v>36617</v>
          </cell>
          <cell r="Z2616" t="str">
            <v>-</v>
          </cell>
          <cell r="AO2616" t="str">
            <v>TUBE 부식 LEAK</v>
          </cell>
        </row>
        <row r="2617">
          <cell r="H2617">
            <v>36617</v>
          </cell>
          <cell r="Z2617" t="str">
            <v>-</v>
          </cell>
          <cell r="AO2617" t="str">
            <v>양호</v>
          </cell>
        </row>
        <row r="2618">
          <cell r="H2618">
            <v>36617</v>
          </cell>
          <cell r="Z2618" t="str">
            <v>-</v>
          </cell>
          <cell r="AO2618" t="str">
            <v>COMP 사판가루 혼입</v>
          </cell>
        </row>
        <row r="2619">
          <cell r="H2619">
            <v>36617</v>
          </cell>
          <cell r="Z2619">
            <v>35977</v>
          </cell>
          <cell r="AO2619" t="str">
            <v>COMP 사판가루 혼입</v>
          </cell>
        </row>
        <row r="2620">
          <cell r="H2620">
            <v>36617</v>
          </cell>
          <cell r="Z2620">
            <v>36557</v>
          </cell>
          <cell r="AO2620" t="str">
            <v>양호</v>
          </cell>
        </row>
        <row r="2621">
          <cell r="H2621">
            <v>36617</v>
          </cell>
          <cell r="Z2621">
            <v>36069</v>
          </cell>
          <cell r="AO2621" t="str">
            <v>TUBE DAMAGE LEAK</v>
          </cell>
        </row>
        <row r="2622">
          <cell r="H2622">
            <v>36617</v>
          </cell>
          <cell r="Z2622">
            <v>36008</v>
          </cell>
          <cell r="AO2622" t="str">
            <v>CLINCH부 LEAK</v>
          </cell>
        </row>
        <row r="2623">
          <cell r="H2623">
            <v>36617</v>
          </cell>
          <cell r="Z2623">
            <v>35855</v>
          </cell>
          <cell r="AO2623" t="str">
            <v>양호</v>
          </cell>
        </row>
        <row r="2624">
          <cell r="H2624">
            <v>36617</v>
          </cell>
          <cell r="Z2624" t="str">
            <v>-</v>
          </cell>
          <cell r="AO2624" t="str">
            <v>양호</v>
          </cell>
        </row>
        <row r="2625">
          <cell r="H2625">
            <v>36617</v>
          </cell>
          <cell r="Z2625">
            <v>36130</v>
          </cell>
          <cell r="AO2625" t="str">
            <v>양호</v>
          </cell>
        </row>
        <row r="2626">
          <cell r="H2626">
            <v>36617</v>
          </cell>
          <cell r="Z2626">
            <v>36069</v>
          </cell>
          <cell r="AO2626" t="str">
            <v>CLINCH부 LEAK</v>
          </cell>
        </row>
        <row r="2627">
          <cell r="H2627">
            <v>36617</v>
          </cell>
          <cell r="Z2627">
            <v>36039</v>
          </cell>
          <cell r="AO2627" t="str">
            <v>CLINCH부 LEAK</v>
          </cell>
        </row>
        <row r="2628">
          <cell r="H2628">
            <v>36617</v>
          </cell>
          <cell r="Z2628">
            <v>36039</v>
          </cell>
          <cell r="AO2628" t="str">
            <v>양호</v>
          </cell>
        </row>
        <row r="2629">
          <cell r="H2629">
            <v>36617</v>
          </cell>
          <cell r="Z2629">
            <v>35977</v>
          </cell>
          <cell r="AO2629" t="str">
            <v>CLINCH부 LEAK</v>
          </cell>
        </row>
        <row r="2630">
          <cell r="H2630">
            <v>36617</v>
          </cell>
          <cell r="Z2630">
            <v>36008</v>
          </cell>
          <cell r="AO2630" t="str">
            <v>CLINCH부 LEAK</v>
          </cell>
        </row>
        <row r="2631">
          <cell r="H2631">
            <v>36617</v>
          </cell>
          <cell r="Z2631" t="str">
            <v>-</v>
          </cell>
          <cell r="AO2631" t="str">
            <v>TUBE DAMAGE LEAK</v>
          </cell>
        </row>
        <row r="2632">
          <cell r="H2632">
            <v>36617</v>
          </cell>
          <cell r="Z2632">
            <v>35977</v>
          </cell>
          <cell r="AO2632" t="str">
            <v>CLINCH부 LEAK</v>
          </cell>
        </row>
        <row r="2633">
          <cell r="H2633">
            <v>36617</v>
          </cell>
          <cell r="Z2633">
            <v>35977</v>
          </cell>
          <cell r="AO2633" t="str">
            <v>양호</v>
          </cell>
        </row>
        <row r="2634">
          <cell r="H2634">
            <v>36617</v>
          </cell>
          <cell r="Z2634">
            <v>35977</v>
          </cell>
          <cell r="AO2634" t="str">
            <v>양호</v>
          </cell>
        </row>
        <row r="2635">
          <cell r="H2635">
            <v>36617</v>
          </cell>
          <cell r="Z2635">
            <v>35947</v>
          </cell>
          <cell r="AO2635" t="str">
            <v>CLINCH부 LEAK</v>
          </cell>
        </row>
        <row r="2636">
          <cell r="H2636">
            <v>36617</v>
          </cell>
          <cell r="Z2636">
            <v>35827</v>
          </cell>
          <cell r="AO2636" t="str">
            <v>양호</v>
          </cell>
        </row>
        <row r="2637">
          <cell r="H2637">
            <v>36617</v>
          </cell>
          <cell r="Z2637">
            <v>35855</v>
          </cell>
          <cell r="AO2637" t="str">
            <v>TUBE DAMAGE LEAK</v>
          </cell>
        </row>
        <row r="2638">
          <cell r="H2638">
            <v>36617</v>
          </cell>
          <cell r="Z2638">
            <v>36069</v>
          </cell>
          <cell r="AO2638" t="str">
            <v>CLINCH부 LEAK</v>
          </cell>
        </row>
        <row r="2639">
          <cell r="H2639">
            <v>36617</v>
          </cell>
          <cell r="Z2639">
            <v>35977</v>
          </cell>
          <cell r="AO2639" t="str">
            <v>TUBE DAMAGE LEAK</v>
          </cell>
        </row>
        <row r="2640">
          <cell r="H2640">
            <v>36617</v>
          </cell>
          <cell r="Z2640">
            <v>35947</v>
          </cell>
          <cell r="AO2640" t="str">
            <v>TUBE DAMAGE LEAK</v>
          </cell>
        </row>
        <row r="2641">
          <cell r="H2641">
            <v>36617</v>
          </cell>
          <cell r="Z2641">
            <v>36039</v>
          </cell>
          <cell r="AO2641" t="str">
            <v>CLINCH부 LEAK</v>
          </cell>
        </row>
        <row r="2642">
          <cell r="H2642">
            <v>36617</v>
          </cell>
          <cell r="Z2642">
            <v>35977</v>
          </cell>
          <cell r="AO2642" t="str">
            <v>양호</v>
          </cell>
        </row>
        <row r="2643">
          <cell r="H2643">
            <v>36617</v>
          </cell>
          <cell r="Z2643">
            <v>35977</v>
          </cell>
          <cell r="AO2643" t="str">
            <v>CLINCH부 LEAK</v>
          </cell>
        </row>
        <row r="2644">
          <cell r="H2644">
            <v>36617</v>
          </cell>
          <cell r="Z2644">
            <v>35947</v>
          </cell>
          <cell r="AO2644" t="str">
            <v>양호</v>
          </cell>
        </row>
        <row r="2645">
          <cell r="H2645">
            <v>36617</v>
          </cell>
          <cell r="Z2645">
            <v>36008</v>
          </cell>
          <cell r="AO2645" t="str">
            <v>CLINCH부 LEAK</v>
          </cell>
        </row>
        <row r="2646">
          <cell r="H2646">
            <v>36617</v>
          </cell>
          <cell r="Z2646">
            <v>35977</v>
          </cell>
          <cell r="AO2646" t="str">
            <v>CLINCH부 LEAK</v>
          </cell>
        </row>
        <row r="2647">
          <cell r="H2647">
            <v>36617</v>
          </cell>
          <cell r="Z2647">
            <v>35977</v>
          </cell>
          <cell r="AO2647" t="str">
            <v>양호</v>
          </cell>
        </row>
        <row r="2648">
          <cell r="H2648">
            <v>36617</v>
          </cell>
          <cell r="Z2648" t="str">
            <v>-</v>
          </cell>
          <cell r="AO2648" t="str">
            <v>CLINCH부 LEAK</v>
          </cell>
        </row>
        <row r="2649">
          <cell r="H2649">
            <v>36617</v>
          </cell>
          <cell r="Z2649">
            <v>36161</v>
          </cell>
          <cell r="AO2649" t="str">
            <v>양호</v>
          </cell>
        </row>
        <row r="2650">
          <cell r="H2650">
            <v>36617</v>
          </cell>
          <cell r="Z2650" t="str">
            <v>-</v>
          </cell>
          <cell r="AO2650" t="str">
            <v>TUBE DAMAGE LEAK</v>
          </cell>
        </row>
        <row r="2651">
          <cell r="H2651">
            <v>36617</v>
          </cell>
          <cell r="Z2651">
            <v>36069</v>
          </cell>
          <cell r="AO2651" t="str">
            <v>양호</v>
          </cell>
        </row>
        <row r="2652">
          <cell r="H2652">
            <v>36617</v>
          </cell>
          <cell r="Z2652" t="str">
            <v>-</v>
          </cell>
          <cell r="AO2652" t="str">
            <v>양호</v>
          </cell>
        </row>
        <row r="2653">
          <cell r="H2653">
            <v>36617</v>
          </cell>
          <cell r="Z2653">
            <v>36039</v>
          </cell>
          <cell r="AO2653" t="str">
            <v>TUBE DAMAGE LEAK</v>
          </cell>
        </row>
        <row r="2654">
          <cell r="H2654">
            <v>36617</v>
          </cell>
          <cell r="Z2654">
            <v>35977</v>
          </cell>
          <cell r="AO2654" t="str">
            <v>양호</v>
          </cell>
        </row>
        <row r="2655">
          <cell r="H2655">
            <v>36617</v>
          </cell>
          <cell r="Z2655">
            <v>36008</v>
          </cell>
          <cell r="AO2655" t="str">
            <v>OVER FLOW 파손</v>
          </cell>
        </row>
        <row r="2656">
          <cell r="H2656">
            <v>36617</v>
          </cell>
          <cell r="Z2656" t="str">
            <v>-</v>
          </cell>
          <cell r="AO2656" t="str">
            <v>TUBE DAMAGE LEAK</v>
          </cell>
        </row>
        <row r="2657">
          <cell r="H2657">
            <v>36647</v>
          </cell>
          <cell r="Z2657">
            <v>36373</v>
          </cell>
          <cell r="AO2657" t="str">
            <v>TXV 막힘</v>
          </cell>
        </row>
        <row r="2658">
          <cell r="H2658">
            <v>36647</v>
          </cell>
          <cell r="Z2658">
            <v>35796</v>
          </cell>
          <cell r="AO2658" t="str">
            <v>TXV 막힘</v>
          </cell>
        </row>
        <row r="2659">
          <cell r="H2659">
            <v>36647</v>
          </cell>
          <cell r="Z2659">
            <v>36495</v>
          </cell>
          <cell r="AO2659" t="str">
            <v>양호</v>
          </cell>
        </row>
        <row r="2660">
          <cell r="H2660">
            <v>36647</v>
          </cell>
          <cell r="Z2660">
            <v>36312</v>
          </cell>
          <cell r="AO2660" t="str">
            <v>양호</v>
          </cell>
        </row>
        <row r="2661">
          <cell r="H2661">
            <v>36647</v>
          </cell>
          <cell r="Z2661" t="str">
            <v>-</v>
          </cell>
          <cell r="AO2661" t="str">
            <v>양호</v>
          </cell>
        </row>
        <row r="2662">
          <cell r="H2662">
            <v>36647</v>
          </cell>
          <cell r="Z2662">
            <v>36465</v>
          </cell>
          <cell r="AO2662" t="str">
            <v>양호</v>
          </cell>
        </row>
        <row r="2663">
          <cell r="H2663">
            <v>36647</v>
          </cell>
          <cell r="Z2663">
            <v>36312</v>
          </cell>
          <cell r="AO2663" t="str">
            <v>양호</v>
          </cell>
        </row>
        <row r="2664">
          <cell r="H2664">
            <v>36647</v>
          </cell>
          <cell r="Z2664">
            <v>36342</v>
          </cell>
          <cell r="AO2664" t="str">
            <v>양호</v>
          </cell>
        </row>
        <row r="2665">
          <cell r="H2665">
            <v>36647</v>
          </cell>
          <cell r="Z2665">
            <v>36161</v>
          </cell>
          <cell r="AO2665" t="str">
            <v>양호</v>
          </cell>
        </row>
        <row r="2666">
          <cell r="H2666">
            <v>36647</v>
          </cell>
          <cell r="Z2666">
            <v>35886</v>
          </cell>
          <cell r="AO2666" t="str">
            <v>양호</v>
          </cell>
        </row>
        <row r="2667">
          <cell r="H2667">
            <v>36647</v>
          </cell>
          <cell r="Z2667">
            <v>36342</v>
          </cell>
          <cell r="AO2667" t="str">
            <v>양호</v>
          </cell>
        </row>
        <row r="2668">
          <cell r="H2668">
            <v>36647</v>
          </cell>
          <cell r="Z2668">
            <v>36495</v>
          </cell>
          <cell r="AO2668" t="str">
            <v>양호</v>
          </cell>
        </row>
        <row r="2669">
          <cell r="H2669">
            <v>36647</v>
          </cell>
          <cell r="Z2669">
            <v>36404</v>
          </cell>
          <cell r="AO2669" t="str">
            <v>양호</v>
          </cell>
        </row>
        <row r="2670">
          <cell r="H2670">
            <v>36647</v>
          </cell>
          <cell r="Z2670">
            <v>35796</v>
          </cell>
          <cell r="AO2670" t="str">
            <v>양호</v>
          </cell>
        </row>
        <row r="2671">
          <cell r="H2671">
            <v>36647</v>
          </cell>
          <cell r="Z2671">
            <v>36100</v>
          </cell>
          <cell r="AO2671" t="str">
            <v>TXV O-RING 2EA 조립</v>
          </cell>
        </row>
        <row r="2672">
          <cell r="H2672">
            <v>36647</v>
          </cell>
          <cell r="Z2672">
            <v>36251</v>
          </cell>
          <cell r="AO2672" t="str">
            <v>양호</v>
          </cell>
        </row>
        <row r="2673">
          <cell r="H2673">
            <v>36647</v>
          </cell>
          <cell r="Z2673">
            <v>35916</v>
          </cell>
          <cell r="AO2673" t="str">
            <v>양호</v>
          </cell>
        </row>
        <row r="2674">
          <cell r="H2674">
            <v>36647</v>
          </cell>
          <cell r="Z2674">
            <v>36404</v>
          </cell>
          <cell r="AO2674" t="str">
            <v>양호</v>
          </cell>
        </row>
        <row r="2675">
          <cell r="H2675">
            <v>36647</v>
          </cell>
          <cell r="Z2675">
            <v>36130</v>
          </cell>
          <cell r="AO2675" t="str">
            <v>TXV 막힘</v>
          </cell>
        </row>
        <row r="2676">
          <cell r="H2676">
            <v>36647</v>
          </cell>
          <cell r="Z2676">
            <v>36312</v>
          </cell>
          <cell r="AO2676" t="str">
            <v>양호</v>
          </cell>
        </row>
        <row r="2677">
          <cell r="H2677">
            <v>36647</v>
          </cell>
          <cell r="Z2677">
            <v>36281</v>
          </cell>
          <cell r="AO2677" t="str">
            <v>양호</v>
          </cell>
        </row>
        <row r="2678">
          <cell r="H2678">
            <v>36647</v>
          </cell>
          <cell r="Z2678">
            <v>36281</v>
          </cell>
          <cell r="AO2678" t="str">
            <v>양호</v>
          </cell>
        </row>
        <row r="2679">
          <cell r="H2679">
            <v>36647</v>
          </cell>
          <cell r="Z2679">
            <v>36434</v>
          </cell>
          <cell r="AO2679" t="str">
            <v>양호</v>
          </cell>
        </row>
        <row r="2680">
          <cell r="H2680">
            <v>36647</v>
          </cell>
          <cell r="Z2680">
            <v>36281</v>
          </cell>
          <cell r="AO2680" t="str">
            <v>양호</v>
          </cell>
        </row>
        <row r="2681">
          <cell r="H2681">
            <v>36647</v>
          </cell>
          <cell r="Z2681">
            <v>36192</v>
          </cell>
          <cell r="AO2681" t="str">
            <v>CENTER-AIR 이물질 막힘</v>
          </cell>
        </row>
        <row r="2682">
          <cell r="H2682">
            <v>36647</v>
          </cell>
          <cell r="Z2682">
            <v>36312</v>
          </cell>
          <cell r="AO2682" t="str">
            <v>양호</v>
          </cell>
        </row>
        <row r="2683">
          <cell r="H2683">
            <v>36647</v>
          </cell>
          <cell r="Z2683">
            <v>36100</v>
          </cell>
          <cell r="AO2683" t="str">
            <v>양호</v>
          </cell>
        </row>
        <row r="2684">
          <cell r="H2684">
            <v>36647</v>
          </cell>
          <cell r="Z2684">
            <v>36434</v>
          </cell>
          <cell r="AO2684" t="str">
            <v>TUBE DAMAGE LEAK</v>
          </cell>
        </row>
        <row r="2685">
          <cell r="H2685">
            <v>36647</v>
          </cell>
          <cell r="Z2685">
            <v>36342</v>
          </cell>
          <cell r="AO2685" t="str">
            <v>양호</v>
          </cell>
        </row>
        <row r="2686">
          <cell r="H2686">
            <v>36647</v>
          </cell>
          <cell r="Z2686">
            <v>36434</v>
          </cell>
          <cell r="AO2686" t="str">
            <v>양호</v>
          </cell>
        </row>
        <row r="2687">
          <cell r="H2687">
            <v>36647</v>
          </cell>
          <cell r="Z2687">
            <v>36130</v>
          </cell>
          <cell r="AO2687" t="str">
            <v>TXV 막힘</v>
          </cell>
        </row>
        <row r="2688">
          <cell r="H2688">
            <v>36647</v>
          </cell>
          <cell r="Z2688">
            <v>36312</v>
          </cell>
          <cell r="AO2688" t="str">
            <v>ACCUM. &amp; TUBE LEAK</v>
          </cell>
        </row>
        <row r="2689">
          <cell r="H2689">
            <v>36647</v>
          </cell>
          <cell r="Z2689">
            <v>35947</v>
          </cell>
          <cell r="AO2689" t="str">
            <v>양호</v>
          </cell>
        </row>
        <row r="2690">
          <cell r="H2690">
            <v>36647</v>
          </cell>
          <cell r="Z2690">
            <v>36281</v>
          </cell>
          <cell r="AO2690" t="str">
            <v>양호</v>
          </cell>
        </row>
        <row r="2691">
          <cell r="H2691">
            <v>36647</v>
          </cell>
          <cell r="Z2691">
            <v>35947</v>
          </cell>
          <cell r="AO2691" t="str">
            <v>양호</v>
          </cell>
        </row>
        <row r="2692">
          <cell r="H2692">
            <v>36647</v>
          </cell>
          <cell r="Z2692">
            <v>36373</v>
          </cell>
          <cell r="AO2692" t="str">
            <v>양호</v>
          </cell>
        </row>
        <row r="2693">
          <cell r="H2693">
            <v>36647</v>
          </cell>
          <cell r="Z2693">
            <v>35886</v>
          </cell>
          <cell r="AO2693" t="str">
            <v>양호</v>
          </cell>
        </row>
        <row r="2694">
          <cell r="H2694">
            <v>36647</v>
          </cell>
          <cell r="Z2694">
            <v>36069</v>
          </cell>
          <cell r="AO2694" t="str">
            <v>양호</v>
          </cell>
        </row>
        <row r="2695">
          <cell r="H2695">
            <v>36647</v>
          </cell>
          <cell r="Z2695">
            <v>36373</v>
          </cell>
          <cell r="AO2695" t="str">
            <v>TXV 막힘</v>
          </cell>
        </row>
        <row r="2696">
          <cell r="H2696">
            <v>36647</v>
          </cell>
          <cell r="Z2696">
            <v>36039</v>
          </cell>
          <cell r="AO2696" t="str">
            <v>양호</v>
          </cell>
        </row>
        <row r="2697">
          <cell r="H2697">
            <v>36647</v>
          </cell>
          <cell r="Z2697">
            <v>36312</v>
          </cell>
          <cell r="AO2697" t="str">
            <v>양호</v>
          </cell>
        </row>
        <row r="2698">
          <cell r="H2698">
            <v>36647</v>
          </cell>
          <cell r="Z2698">
            <v>36039</v>
          </cell>
          <cell r="AO2698" t="str">
            <v>양호</v>
          </cell>
        </row>
        <row r="2699">
          <cell r="H2699">
            <v>36647</v>
          </cell>
          <cell r="Z2699">
            <v>36495</v>
          </cell>
          <cell r="AO2699" t="str">
            <v>TUBE 부식 LEAK</v>
          </cell>
        </row>
        <row r="2700">
          <cell r="H2700">
            <v>36647</v>
          </cell>
          <cell r="Z2700">
            <v>36526</v>
          </cell>
          <cell r="AO2700" t="str">
            <v>TUBE 부식 LEAK</v>
          </cell>
        </row>
        <row r="2701">
          <cell r="H2701">
            <v>36647</v>
          </cell>
          <cell r="Z2701">
            <v>36526</v>
          </cell>
          <cell r="AO2701" t="str">
            <v>TUBE 부식 LEAK</v>
          </cell>
        </row>
        <row r="2702">
          <cell r="H2702">
            <v>36647</v>
          </cell>
          <cell r="Z2702">
            <v>36557</v>
          </cell>
          <cell r="AO2702" t="str">
            <v>TUBE 부식 LEAK</v>
          </cell>
        </row>
        <row r="2703">
          <cell r="H2703">
            <v>36647</v>
          </cell>
          <cell r="Z2703">
            <v>36495</v>
          </cell>
          <cell r="AO2703" t="str">
            <v>TUBE 부식 LEAK</v>
          </cell>
        </row>
        <row r="2704">
          <cell r="H2704">
            <v>36647</v>
          </cell>
          <cell r="Z2704">
            <v>36495</v>
          </cell>
          <cell r="AO2704" t="str">
            <v>TUBE 부식 LEAK</v>
          </cell>
        </row>
        <row r="2705">
          <cell r="H2705">
            <v>36647</v>
          </cell>
          <cell r="Z2705">
            <v>36465</v>
          </cell>
          <cell r="AO2705" t="str">
            <v>TUBE 부식 LEAK</v>
          </cell>
        </row>
        <row r="2706">
          <cell r="H2706">
            <v>36647</v>
          </cell>
          <cell r="Z2706">
            <v>36495</v>
          </cell>
          <cell r="AO2706" t="str">
            <v>TUBE 부식 LEAK</v>
          </cell>
        </row>
        <row r="2707">
          <cell r="H2707">
            <v>36647</v>
          </cell>
          <cell r="Z2707">
            <v>36526</v>
          </cell>
          <cell r="AO2707" t="str">
            <v>TUBE 부식 LEAK</v>
          </cell>
        </row>
        <row r="2708">
          <cell r="H2708">
            <v>36647</v>
          </cell>
          <cell r="Z2708">
            <v>36495</v>
          </cell>
          <cell r="AO2708" t="str">
            <v>TUBE 부식 LEAK</v>
          </cell>
        </row>
        <row r="2709">
          <cell r="H2709">
            <v>36647</v>
          </cell>
          <cell r="Z2709">
            <v>36495</v>
          </cell>
          <cell r="AO2709" t="str">
            <v>TUBE 부식 LEAK</v>
          </cell>
        </row>
        <row r="2710">
          <cell r="H2710">
            <v>36647</v>
          </cell>
          <cell r="Z2710">
            <v>36557</v>
          </cell>
          <cell r="AO2710" t="str">
            <v>TUBE 부식 LEAK</v>
          </cell>
        </row>
        <row r="2711">
          <cell r="H2711">
            <v>36647</v>
          </cell>
          <cell r="Z2711">
            <v>36495</v>
          </cell>
          <cell r="AO2711" t="str">
            <v>TUBE 부식 LEAK</v>
          </cell>
        </row>
        <row r="2712">
          <cell r="H2712">
            <v>36647</v>
          </cell>
          <cell r="Z2712">
            <v>36557</v>
          </cell>
          <cell r="AO2712" t="str">
            <v>TUBE 부식 LEAK</v>
          </cell>
        </row>
        <row r="2713">
          <cell r="H2713">
            <v>36647</v>
          </cell>
          <cell r="Z2713">
            <v>36557</v>
          </cell>
          <cell r="AO2713" t="str">
            <v>TUBE 부식 LEAK</v>
          </cell>
        </row>
        <row r="2714">
          <cell r="H2714">
            <v>36647</v>
          </cell>
          <cell r="Z2714">
            <v>36526</v>
          </cell>
          <cell r="AO2714" t="str">
            <v>TUBE 부식 LEAK</v>
          </cell>
        </row>
        <row r="2715">
          <cell r="H2715">
            <v>36647</v>
          </cell>
          <cell r="Z2715">
            <v>36495</v>
          </cell>
          <cell r="AO2715" t="str">
            <v>TUBE 부식 LEAK</v>
          </cell>
        </row>
        <row r="2716">
          <cell r="H2716">
            <v>36647</v>
          </cell>
          <cell r="Z2716">
            <v>36526</v>
          </cell>
          <cell r="AO2716" t="str">
            <v>TUBE 부식 LEAK</v>
          </cell>
        </row>
        <row r="2717">
          <cell r="H2717">
            <v>36647</v>
          </cell>
          <cell r="Z2717">
            <v>36526</v>
          </cell>
          <cell r="AO2717" t="str">
            <v>TUBE 부식 LEAK</v>
          </cell>
        </row>
        <row r="2718">
          <cell r="H2718">
            <v>36647</v>
          </cell>
          <cell r="Z2718">
            <v>36495</v>
          </cell>
          <cell r="AO2718" t="str">
            <v>TUBE 부식 LEAK</v>
          </cell>
        </row>
        <row r="2719">
          <cell r="H2719">
            <v>36647</v>
          </cell>
          <cell r="Z2719">
            <v>36526</v>
          </cell>
          <cell r="AO2719" t="str">
            <v>TUBE 부식 LEAK</v>
          </cell>
        </row>
        <row r="2720">
          <cell r="H2720">
            <v>36647</v>
          </cell>
          <cell r="Z2720">
            <v>36557</v>
          </cell>
          <cell r="AO2720" t="str">
            <v>TUBE 부식 LEAK</v>
          </cell>
        </row>
        <row r="2721">
          <cell r="H2721">
            <v>36647</v>
          </cell>
          <cell r="Z2721">
            <v>36557</v>
          </cell>
          <cell r="AO2721" t="str">
            <v>TUBE 부식 LEAK</v>
          </cell>
        </row>
        <row r="2722">
          <cell r="H2722">
            <v>36647</v>
          </cell>
          <cell r="Z2722">
            <v>36495</v>
          </cell>
          <cell r="AO2722" t="str">
            <v>TUBE 부식 LEAK</v>
          </cell>
        </row>
        <row r="2723">
          <cell r="H2723">
            <v>36647</v>
          </cell>
          <cell r="Z2723">
            <v>36617</v>
          </cell>
          <cell r="AO2723" t="str">
            <v>TUBE 부식 LEAK</v>
          </cell>
        </row>
        <row r="2724">
          <cell r="H2724">
            <v>36647</v>
          </cell>
          <cell r="Z2724">
            <v>36526</v>
          </cell>
          <cell r="AO2724" t="str">
            <v>TUBE 부식 LEAK</v>
          </cell>
        </row>
        <row r="2725">
          <cell r="H2725">
            <v>36647</v>
          </cell>
          <cell r="Z2725">
            <v>36526</v>
          </cell>
          <cell r="AO2725" t="str">
            <v>TUBE 부식 LEAK</v>
          </cell>
        </row>
        <row r="2726">
          <cell r="H2726">
            <v>36647</v>
          </cell>
          <cell r="Z2726">
            <v>36495</v>
          </cell>
          <cell r="AO2726" t="str">
            <v>TUBE 부식 LEAK</v>
          </cell>
        </row>
        <row r="2727">
          <cell r="H2727">
            <v>36647</v>
          </cell>
          <cell r="Z2727">
            <v>36495</v>
          </cell>
          <cell r="AO2727" t="str">
            <v>TUBE 부식 LEAK</v>
          </cell>
        </row>
        <row r="2728">
          <cell r="H2728">
            <v>36647</v>
          </cell>
          <cell r="Z2728">
            <v>35916</v>
          </cell>
          <cell r="AO2728" t="str">
            <v>TUBE 부식 LEAK</v>
          </cell>
        </row>
        <row r="2729">
          <cell r="H2729">
            <v>36647</v>
          </cell>
          <cell r="Z2729">
            <v>36526</v>
          </cell>
          <cell r="AO2729" t="str">
            <v>TUBE 부식 LEAK</v>
          </cell>
        </row>
        <row r="2730">
          <cell r="H2730">
            <v>36647</v>
          </cell>
          <cell r="Z2730">
            <v>36495</v>
          </cell>
          <cell r="AO2730" t="str">
            <v>TUBE 부식 LEAK</v>
          </cell>
        </row>
        <row r="2731">
          <cell r="H2731">
            <v>36647</v>
          </cell>
          <cell r="Z2731">
            <v>36586</v>
          </cell>
          <cell r="AO2731" t="str">
            <v>TUBE 부식 LEAK</v>
          </cell>
        </row>
        <row r="2732">
          <cell r="H2732">
            <v>36647</v>
          </cell>
          <cell r="Z2732">
            <v>36557</v>
          </cell>
          <cell r="AO2732" t="str">
            <v>TUBE 부식 LEAK</v>
          </cell>
        </row>
        <row r="2733">
          <cell r="H2733">
            <v>36647</v>
          </cell>
          <cell r="Z2733">
            <v>36526</v>
          </cell>
          <cell r="AO2733" t="str">
            <v>TUBE 부식 LEAK</v>
          </cell>
        </row>
        <row r="2734">
          <cell r="H2734">
            <v>36647</v>
          </cell>
          <cell r="Z2734">
            <v>36586</v>
          </cell>
          <cell r="AO2734" t="str">
            <v>TUBE 부식 LEAK</v>
          </cell>
        </row>
        <row r="2735">
          <cell r="H2735">
            <v>36647</v>
          </cell>
          <cell r="Z2735" t="str">
            <v>-</v>
          </cell>
          <cell r="AO2735" t="str">
            <v>TUBE 부식 LEAK</v>
          </cell>
        </row>
        <row r="2736">
          <cell r="H2736">
            <v>36647</v>
          </cell>
          <cell r="Z2736">
            <v>36495</v>
          </cell>
          <cell r="AO2736" t="str">
            <v>TUBE 부식 LEAK</v>
          </cell>
        </row>
        <row r="2737">
          <cell r="H2737">
            <v>36647</v>
          </cell>
          <cell r="Z2737">
            <v>36495</v>
          </cell>
          <cell r="AO2737" t="str">
            <v>TUBE 부식 LEAK</v>
          </cell>
        </row>
        <row r="2738">
          <cell r="H2738">
            <v>36647</v>
          </cell>
          <cell r="Z2738">
            <v>36586</v>
          </cell>
          <cell r="AO2738" t="str">
            <v>TUBE 부식 LEAK</v>
          </cell>
        </row>
        <row r="2739">
          <cell r="H2739">
            <v>36647</v>
          </cell>
          <cell r="Z2739">
            <v>36617</v>
          </cell>
          <cell r="AO2739" t="str">
            <v>TUBE 부식 LEAK</v>
          </cell>
        </row>
        <row r="2740">
          <cell r="H2740">
            <v>36647</v>
          </cell>
          <cell r="Z2740">
            <v>36495</v>
          </cell>
          <cell r="AO2740" t="str">
            <v>TUBE 부식 LEAK</v>
          </cell>
        </row>
        <row r="2741">
          <cell r="H2741">
            <v>36647</v>
          </cell>
          <cell r="Z2741">
            <v>36495</v>
          </cell>
          <cell r="AO2741" t="str">
            <v>TUBE 부식 LEAK</v>
          </cell>
        </row>
        <row r="2742">
          <cell r="H2742">
            <v>36647</v>
          </cell>
          <cell r="Z2742">
            <v>36586</v>
          </cell>
          <cell r="AO2742" t="str">
            <v>TUBE 부식 LEAK</v>
          </cell>
        </row>
        <row r="2743">
          <cell r="H2743">
            <v>36647</v>
          </cell>
          <cell r="Z2743">
            <v>36495</v>
          </cell>
          <cell r="AO2743" t="str">
            <v>TUBE 막힘</v>
          </cell>
        </row>
        <row r="2744">
          <cell r="H2744">
            <v>36647</v>
          </cell>
          <cell r="Z2744">
            <v>36526</v>
          </cell>
          <cell r="AO2744" t="str">
            <v>TUBE 부식 LEAK</v>
          </cell>
        </row>
        <row r="2745">
          <cell r="H2745">
            <v>36647</v>
          </cell>
          <cell r="Z2745">
            <v>36526</v>
          </cell>
          <cell r="AO2745" t="str">
            <v>TUBE 부식 LEAK</v>
          </cell>
        </row>
        <row r="2746">
          <cell r="H2746">
            <v>36647</v>
          </cell>
          <cell r="Z2746">
            <v>36557</v>
          </cell>
          <cell r="AO2746" t="str">
            <v>TUBE 부식 LEAK</v>
          </cell>
        </row>
        <row r="2747">
          <cell r="H2747">
            <v>36647</v>
          </cell>
          <cell r="Z2747">
            <v>36526</v>
          </cell>
          <cell r="AO2747" t="str">
            <v>TUBE 부식 LEAK</v>
          </cell>
        </row>
        <row r="2748">
          <cell r="H2748">
            <v>36647</v>
          </cell>
          <cell r="Z2748">
            <v>36586</v>
          </cell>
          <cell r="AO2748" t="str">
            <v>TUBE 부식 LEAK</v>
          </cell>
        </row>
        <row r="2749">
          <cell r="H2749">
            <v>36647</v>
          </cell>
          <cell r="Z2749" t="str">
            <v>-</v>
          </cell>
          <cell r="AO2749" t="str">
            <v>TUBE 부식 LEAK</v>
          </cell>
        </row>
        <row r="2750">
          <cell r="H2750">
            <v>36647</v>
          </cell>
          <cell r="Z2750">
            <v>36557</v>
          </cell>
          <cell r="AO2750" t="str">
            <v>TUBE 부식 LEAK</v>
          </cell>
        </row>
        <row r="2751">
          <cell r="H2751">
            <v>36647</v>
          </cell>
          <cell r="Z2751">
            <v>36495</v>
          </cell>
          <cell r="AO2751" t="str">
            <v>TUBE 막힘</v>
          </cell>
        </row>
        <row r="2752">
          <cell r="H2752">
            <v>36647</v>
          </cell>
          <cell r="Z2752">
            <v>36526</v>
          </cell>
          <cell r="AO2752" t="str">
            <v>TUBE 부식 LEAK</v>
          </cell>
        </row>
        <row r="2753">
          <cell r="H2753">
            <v>36647</v>
          </cell>
          <cell r="Z2753">
            <v>36557</v>
          </cell>
          <cell r="AO2753" t="str">
            <v>TUBE 부식 LEAK</v>
          </cell>
        </row>
        <row r="2754">
          <cell r="H2754">
            <v>36647</v>
          </cell>
          <cell r="Z2754">
            <v>36526</v>
          </cell>
          <cell r="AO2754" t="str">
            <v>TUBE 부식 LEAK</v>
          </cell>
        </row>
        <row r="2755">
          <cell r="H2755">
            <v>36647</v>
          </cell>
          <cell r="Z2755">
            <v>36495</v>
          </cell>
          <cell r="AO2755" t="str">
            <v>TUBE 부식 LEAK</v>
          </cell>
        </row>
        <row r="2756">
          <cell r="H2756">
            <v>36647</v>
          </cell>
          <cell r="Z2756">
            <v>36557</v>
          </cell>
          <cell r="AO2756" t="str">
            <v>TUBE 부식 LEAK</v>
          </cell>
        </row>
        <row r="2757">
          <cell r="H2757">
            <v>36647</v>
          </cell>
          <cell r="Z2757">
            <v>36586</v>
          </cell>
          <cell r="AO2757" t="str">
            <v>TUBE 부식 LEAK</v>
          </cell>
        </row>
        <row r="2758">
          <cell r="H2758">
            <v>36647</v>
          </cell>
          <cell r="Z2758">
            <v>36495</v>
          </cell>
          <cell r="AO2758" t="str">
            <v>TUBE 부식 LEAK</v>
          </cell>
        </row>
        <row r="2759">
          <cell r="H2759">
            <v>36647</v>
          </cell>
          <cell r="Z2759">
            <v>36526</v>
          </cell>
          <cell r="AO2759" t="str">
            <v>TUBE 부식 LEAK</v>
          </cell>
        </row>
        <row r="2760">
          <cell r="H2760">
            <v>36647</v>
          </cell>
          <cell r="Z2760">
            <v>36526</v>
          </cell>
          <cell r="AO2760" t="str">
            <v>TUBE 부식 LEAK</v>
          </cell>
        </row>
        <row r="2761">
          <cell r="H2761">
            <v>36647</v>
          </cell>
          <cell r="Z2761">
            <v>36557</v>
          </cell>
          <cell r="AO2761" t="str">
            <v>TUBE 부식 LEAK</v>
          </cell>
        </row>
        <row r="2762">
          <cell r="H2762">
            <v>36647</v>
          </cell>
          <cell r="Z2762">
            <v>36557</v>
          </cell>
          <cell r="AO2762" t="str">
            <v>TUBE 부식 LEAK</v>
          </cell>
        </row>
        <row r="2763">
          <cell r="H2763">
            <v>36647</v>
          </cell>
          <cell r="Z2763">
            <v>36526</v>
          </cell>
          <cell r="AO2763" t="str">
            <v>TUBE 부식 LEAK</v>
          </cell>
        </row>
        <row r="2764">
          <cell r="H2764">
            <v>36647</v>
          </cell>
          <cell r="Z2764">
            <v>36526</v>
          </cell>
          <cell r="AO2764" t="str">
            <v>TUBE 부식 LEAK</v>
          </cell>
        </row>
        <row r="2765">
          <cell r="H2765">
            <v>36647</v>
          </cell>
          <cell r="Z2765">
            <v>36526</v>
          </cell>
          <cell r="AO2765" t="str">
            <v>TUBE 부식 LEAK</v>
          </cell>
        </row>
        <row r="2766">
          <cell r="H2766">
            <v>36647</v>
          </cell>
          <cell r="Z2766">
            <v>36526</v>
          </cell>
          <cell r="AO2766" t="str">
            <v>TUBE 부식 LEAK</v>
          </cell>
        </row>
        <row r="2767">
          <cell r="H2767">
            <v>36647</v>
          </cell>
          <cell r="Z2767" t="str">
            <v>-</v>
          </cell>
          <cell r="AO2767" t="str">
            <v>TUBE 부식 LEAK</v>
          </cell>
        </row>
        <row r="2768">
          <cell r="H2768">
            <v>36647</v>
          </cell>
          <cell r="Z2768">
            <v>36495</v>
          </cell>
          <cell r="AO2768" t="str">
            <v>TUBE 부식 LEAK</v>
          </cell>
        </row>
        <row r="2769">
          <cell r="H2769">
            <v>36647</v>
          </cell>
          <cell r="Z2769">
            <v>36586</v>
          </cell>
          <cell r="AO2769" t="str">
            <v>TUBE 부식 LEAK</v>
          </cell>
        </row>
        <row r="2770">
          <cell r="H2770">
            <v>36647</v>
          </cell>
          <cell r="Z2770">
            <v>36557</v>
          </cell>
          <cell r="AO2770" t="str">
            <v>TUBE 부식 LEAK</v>
          </cell>
        </row>
        <row r="2771">
          <cell r="H2771">
            <v>36647</v>
          </cell>
          <cell r="Z2771">
            <v>36495</v>
          </cell>
          <cell r="AO2771" t="str">
            <v>TUBE 부식 LEAK</v>
          </cell>
        </row>
        <row r="2772">
          <cell r="H2772">
            <v>36647</v>
          </cell>
          <cell r="Z2772">
            <v>36586</v>
          </cell>
          <cell r="AO2772" t="str">
            <v>TUBE 부식 LEAK</v>
          </cell>
        </row>
        <row r="2773">
          <cell r="H2773">
            <v>36647</v>
          </cell>
          <cell r="Z2773">
            <v>36526</v>
          </cell>
          <cell r="AO2773" t="str">
            <v>TUBE 부식 LEAK</v>
          </cell>
        </row>
        <row r="2774">
          <cell r="H2774">
            <v>36647</v>
          </cell>
          <cell r="Z2774">
            <v>36557</v>
          </cell>
          <cell r="AO2774" t="str">
            <v>TUBE 부식 LEAK</v>
          </cell>
        </row>
        <row r="2775">
          <cell r="H2775">
            <v>36647</v>
          </cell>
          <cell r="Z2775" t="str">
            <v>-</v>
          </cell>
          <cell r="AO2775" t="str">
            <v>TUBE 부식 LEAK</v>
          </cell>
        </row>
        <row r="2776">
          <cell r="H2776">
            <v>36647</v>
          </cell>
          <cell r="Z2776">
            <v>36526</v>
          </cell>
          <cell r="AO2776" t="str">
            <v>TUBE 부식 LEAK</v>
          </cell>
        </row>
        <row r="2777">
          <cell r="H2777">
            <v>36647</v>
          </cell>
          <cell r="Z2777">
            <v>36495</v>
          </cell>
          <cell r="AO2777" t="str">
            <v>TUBE 부식 LEAK</v>
          </cell>
        </row>
        <row r="2778">
          <cell r="H2778">
            <v>36647</v>
          </cell>
          <cell r="Z2778">
            <v>36495</v>
          </cell>
          <cell r="AO2778" t="str">
            <v>TUBE 부식 LEAK</v>
          </cell>
        </row>
        <row r="2779">
          <cell r="H2779">
            <v>36647</v>
          </cell>
          <cell r="Z2779">
            <v>36495</v>
          </cell>
          <cell r="AO2779" t="str">
            <v>TUBE 부식 LEAK</v>
          </cell>
        </row>
        <row r="2780">
          <cell r="H2780">
            <v>36647</v>
          </cell>
          <cell r="Z2780">
            <v>36495</v>
          </cell>
          <cell r="AO2780" t="str">
            <v>TUBE 부식 LEAK</v>
          </cell>
        </row>
        <row r="2781">
          <cell r="H2781">
            <v>36647</v>
          </cell>
          <cell r="Z2781">
            <v>36557</v>
          </cell>
          <cell r="AO2781" t="str">
            <v>TUBE 부식 LEAK</v>
          </cell>
        </row>
        <row r="2782">
          <cell r="H2782">
            <v>36647</v>
          </cell>
          <cell r="Z2782">
            <v>36526</v>
          </cell>
          <cell r="AO2782" t="str">
            <v>TUBE 부식 LEAK</v>
          </cell>
        </row>
        <row r="2783">
          <cell r="H2783">
            <v>36647</v>
          </cell>
          <cell r="Z2783">
            <v>36557</v>
          </cell>
          <cell r="AO2783" t="str">
            <v>TUBE 부식 LEAK</v>
          </cell>
        </row>
        <row r="2784">
          <cell r="H2784">
            <v>36647</v>
          </cell>
          <cell r="Z2784">
            <v>36526</v>
          </cell>
          <cell r="AO2784" t="str">
            <v>TUBE 부식 LEAK</v>
          </cell>
        </row>
        <row r="2785">
          <cell r="H2785">
            <v>36647</v>
          </cell>
          <cell r="Z2785">
            <v>36495</v>
          </cell>
          <cell r="AO2785" t="str">
            <v>TUBE 부식 LEAK</v>
          </cell>
        </row>
        <row r="2786">
          <cell r="H2786">
            <v>36647</v>
          </cell>
          <cell r="Z2786">
            <v>36495</v>
          </cell>
          <cell r="AO2786" t="str">
            <v>TUBE 부식 LEAK</v>
          </cell>
        </row>
        <row r="2787">
          <cell r="H2787">
            <v>36647</v>
          </cell>
          <cell r="Z2787" t="str">
            <v>-</v>
          </cell>
          <cell r="AO2787" t="str">
            <v>TUBE 부식 LEAK</v>
          </cell>
        </row>
        <row r="2788">
          <cell r="H2788">
            <v>36647</v>
          </cell>
          <cell r="Z2788">
            <v>36465</v>
          </cell>
          <cell r="AO2788" t="str">
            <v>TUBE 부식 LEAK</v>
          </cell>
        </row>
        <row r="2789">
          <cell r="H2789">
            <v>36647</v>
          </cell>
          <cell r="Z2789">
            <v>36557</v>
          </cell>
          <cell r="AO2789" t="str">
            <v>TUBE 부식 LEAK</v>
          </cell>
        </row>
        <row r="2790">
          <cell r="H2790">
            <v>36647</v>
          </cell>
          <cell r="Z2790">
            <v>36526</v>
          </cell>
          <cell r="AO2790" t="str">
            <v>TUBE 부식 LEAK</v>
          </cell>
        </row>
        <row r="2791">
          <cell r="H2791">
            <v>36647</v>
          </cell>
          <cell r="Z2791">
            <v>36495</v>
          </cell>
          <cell r="AO2791" t="str">
            <v>TUBE 부식 LEAK</v>
          </cell>
        </row>
        <row r="2792">
          <cell r="H2792">
            <v>36647</v>
          </cell>
          <cell r="Z2792">
            <v>36526</v>
          </cell>
          <cell r="AO2792" t="str">
            <v>TUBE 부식 LEAK</v>
          </cell>
        </row>
        <row r="2793">
          <cell r="H2793">
            <v>36647</v>
          </cell>
          <cell r="Z2793">
            <v>36586</v>
          </cell>
          <cell r="AO2793" t="str">
            <v>TUBE 부식 LEAK</v>
          </cell>
        </row>
        <row r="2794">
          <cell r="H2794">
            <v>36647</v>
          </cell>
          <cell r="Z2794">
            <v>36586</v>
          </cell>
          <cell r="AO2794" t="str">
            <v>TUBE 부식 LEAK</v>
          </cell>
        </row>
        <row r="2795">
          <cell r="H2795">
            <v>36647</v>
          </cell>
          <cell r="Z2795">
            <v>36495</v>
          </cell>
          <cell r="AO2795" t="str">
            <v>TUBE 부식 LEAK</v>
          </cell>
        </row>
        <row r="2796">
          <cell r="H2796">
            <v>36647</v>
          </cell>
          <cell r="Z2796">
            <v>36526</v>
          </cell>
          <cell r="AO2796" t="str">
            <v>TUBE 부식 LEAK</v>
          </cell>
        </row>
        <row r="2797">
          <cell r="H2797">
            <v>36647</v>
          </cell>
          <cell r="Z2797">
            <v>36526</v>
          </cell>
          <cell r="AO2797" t="str">
            <v>TUBE 부식 LEAK</v>
          </cell>
        </row>
        <row r="2798">
          <cell r="H2798">
            <v>36647</v>
          </cell>
          <cell r="Z2798">
            <v>36526</v>
          </cell>
          <cell r="AO2798" t="str">
            <v>TUBE 부식 LEAK</v>
          </cell>
        </row>
        <row r="2799">
          <cell r="H2799">
            <v>36647</v>
          </cell>
          <cell r="Z2799">
            <v>36557</v>
          </cell>
          <cell r="AO2799" t="str">
            <v>TUBE 부식 LEAK</v>
          </cell>
        </row>
        <row r="2800">
          <cell r="H2800">
            <v>36647</v>
          </cell>
          <cell r="Z2800">
            <v>36495</v>
          </cell>
          <cell r="AO2800" t="str">
            <v>TUBE 부식 LEAK</v>
          </cell>
        </row>
        <row r="2801">
          <cell r="H2801">
            <v>36647</v>
          </cell>
          <cell r="Z2801">
            <v>36526</v>
          </cell>
          <cell r="AO2801" t="str">
            <v>TUBE 부식 LEAK</v>
          </cell>
        </row>
        <row r="2802">
          <cell r="H2802">
            <v>36647</v>
          </cell>
          <cell r="Z2802">
            <v>36495</v>
          </cell>
          <cell r="AO2802" t="str">
            <v>TUBE 부식 LEAK</v>
          </cell>
        </row>
        <row r="2803">
          <cell r="H2803">
            <v>36647</v>
          </cell>
          <cell r="Z2803">
            <v>36526</v>
          </cell>
          <cell r="AO2803" t="str">
            <v>TUBE 부식 LEAK</v>
          </cell>
        </row>
        <row r="2804">
          <cell r="H2804">
            <v>36647</v>
          </cell>
          <cell r="Z2804">
            <v>36495</v>
          </cell>
          <cell r="AO2804" t="str">
            <v>TUBE 부식 LEAK</v>
          </cell>
        </row>
        <row r="2805">
          <cell r="H2805">
            <v>36647</v>
          </cell>
          <cell r="Z2805">
            <v>36557</v>
          </cell>
          <cell r="AO2805" t="str">
            <v>TUBE 부식 LEAK</v>
          </cell>
        </row>
        <row r="2806">
          <cell r="H2806">
            <v>36647</v>
          </cell>
          <cell r="Z2806">
            <v>36526</v>
          </cell>
          <cell r="AO2806" t="str">
            <v>TUBE 부식 LEAK</v>
          </cell>
        </row>
        <row r="2807">
          <cell r="H2807">
            <v>36647</v>
          </cell>
          <cell r="Z2807">
            <v>36557</v>
          </cell>
          <cell r="AO2807" t="str">
            <v>TUBE 부식 LEAK</v>
          </cell>
        </row>
        <row r="2808">
          <cell r="H2808">
            <v>36647</v>
          </cell>
          <cell r="Z2808">
            <v>36586</v>
          </cell>
          <cell r="AO2808" t="str">
            <v>TUBE 부식 LEAK</v>
          </cell>
        </row>
        <row r="2809">
          <cell r="H2809">
            <v>36647</v>
          </cell>
          <cell r="Z2809">
            <v>36495</v>
          </cell>
          <cell r="AO2809" t="str">
            <v>TUBE 부식 LEAK</v>
          </cell>
        </row>
        <row r="2810">
          <cell r="H2810">
            <v>36647</v>
          </cell>
          <cell r="Z2810">
            <v>36526</v>
          </cell>
          <cell r="AO2810" t="str">
            <v>TUBE 부식 LEAK</v>
          </cell>
        </row>
        <row r="2811">
          <cell r="H2811">
            <v>36647</v>
          </cell>
          <cell r="Z2811">
            <v>36526</v>
          </cell>
          <cell r="AO2811" t="str">
            <v>TUBE 부식 LEAK</v>
          </cell>
        </row>
        <row r="2812">
          <cell r="H2812">
            <v>36647</v>
          </cell>
          <cell r="Z2812">
            <v>36526</v>
          </cell>
          <cell r="AO2812" t="str">
            <v>TUBE 부식 LEAK</v>
          </cell>
        </row>
        <row r="2813">
          <cell r="H2813">
            <v>36647</v>
          </cell>
          <cell r="Z2813">
            <v>36220</v>
          </cell>
          <cell r="AO2813" t="str">
            <v>TUBE 부식 LEAK</v>
          </cell>
        </row>
        <row r="2814">
          <cell r="H2814">
            <v>36647</v>
          </cell>
          <cell r="Z2814">
            <v>36526</v>
          </cell>
          <cell r="AO2814" t="str">
            <v>TUBE 부식 LEAK</v>
          </cell>
        </row>
        <row r="2815">
          <cell r="H2815">
            <v>36647</v>
          </cell>
          <cell r="Z2815">
            <v>36526</v>
          </cell>
          <cell r="AO2815" t="str">
            <v>TUBE 부식 LEAK</v>
          </cell>
        </row>
        <row r="2816">
          <cell r="H2816">
            <v>36647</v>
          </cell>
          <cell r="Z2816">
            <v>36130</v>
          </cell>
          <cell r="AO2816" t="str">
            <v>양호</v>
          </cell>
        </row>
        <row r="2817">
          <cell r="H2817">
            <v>36647</v>
          </cell>
          <cell r="Z2817">
            <v>36557</v>
          </cell>
          <cell r="AO2817" t="str">
            <v>TUBE 부식 LEAK</v>
          </cell>
        </row>
        <row r="2818">
          <cell r="H2818">
            <v>36647</v>
          </cell>
          <cell r="Z2818">
            <v>36557</v>
          </cell>
          <cell r="AO2818" t="str">
            <v>TUBE 부식 LEAK</v>
          </cell>
        </row>
        <row r="2819">
          <cell r="H2819">
            <v>36647</v>
          </cell>
          <cell r="Z2819">
            <v>36586</v>
          </cell>
          <cell r="AO2819" t="str">
            <v>TUBE 부식 LEAK</v>
          </cell>
        </row>
        <row r="2820">
          <cell r="H2820">
            <v>36647</v>
          </cell>
          <cell r="Z2820">
            <v>36557</v>
          </cell>
          <cell r="AO2820" t="str">
            <v>TUBE 부식 LEAK</v>
          </cell>
        </row>
        <row r="2821">
          <cell r="H2821">
            <v>36647</v>
          </cell>
          <cell r="Z2821">
            <v>36586</v>
          </cell>
          <cell r="AO2821" t="str">
            <v>TUBE 부식 LEAK</v>
          </cell>
        </row>
        <row r="2822">
          <cell r="H2822">
            <v>36647</v>
          </cell>
          <cell r="Z2822">
            <v>36526</v>
          </cell>
          <cell r="AO2822" t="str">
            <v>TUBE 부식 LEAK</v>
          </cell>
        </row>
        <row r="2823">
          <cell r="H2823">
            <v>36647</v>
          </cell>
          <cell r="Z2823">
            <v>36557</v>
          </cell>
          <cell r="AO2823" t="str">
            <v>TUBE 부식 LEAK</v>
          </cell>
        </row>
        <row r="2824">
          <cell r="H2824">
            <v>36647</v>
          </cell>
          <cell r="Z2824">
            <v>36526</v>
          </cell>
          <cell r="AO2824" t="str">
            <v>TUBE 부식 LEAK</v>
          </cell>
        </row>
        <row r="2825">
          <cell r="H2825">
            <v>36647</v>
          </cell>
          <cell r="Z2825">
            <v>36557</v>
          </cell>
          <cell r="AO2825" t="str">
            <v>TUBE 부식 LEAK</v>
          </cell>
        </row>
        <row r="2826">
          <cell r="H2826">
            <v>36647</v>
          </cell>
          <cell r="Z2826">
            <v>36586</v>
          </cell>
          <cell r="AO2826" t="str">
            <v>TUBE 부식 LEAK</v>
          </cell>
        </row>
        <row r="2827">
          <cell r="H2827">
            <v>36647</v>
          </cell>
          <cell r="Z2827">
            <v>36586</v>
          </cell>
          <cell r="AO2827" t="str">
            <v>TUBE 부식 LEAK</v>
          </cell>
        </row>
        <row r="2828">
          <cell r="H2828">
            <v>36647</v>
          </cell>
          <cell r="Z2828">
            <v>36557</v>
          </cell>
          <cell r="AO2828" t="str">
            <v>TUBE 부식 LEAK</v>
          </cell>
        </row>
        <row r="2829">
          <cell r="H2829">
            <v>36647</v>
          </cell>
          <cell r="Z2829">
            <v>36495</v>
          </cell>
          <cell r="AO2829" t="str">
            <v>TUBE 부식 LEAK</v>
          </cell>
        </row>
        <row r="2830">
          <cell r="H2830">
            <v>36647</v>
          </cell>
          <cell r="Z2830">
            <v>36526</v>
          </cell>
          <cell r="AO2830" t="str">
            <v>TUBE 부식 LEAK</v>
          </cell>
        </row>
        <row r="2831">
          <cell r="H2831">
            <v>36647</v>
          </cell>
          <cell r="Z2831">
            <v>36526</v>
          </cell>
          <cell r="AO2831" t="str">
            <v>TUBE 부식 LEAK</v>
          </cell>
        </row>
        <row r="2832">
          <cell r="H2832">
            <v>36647</v>
          </cell>
          <cell r="Z2832">
            <v>36495</v>
          </cell>
          <cell r="AO2832" t="str">
            <v>TUBE 부식 LEAK</v>
          </cell>
        </row>
        <row r="2833">
          <cell r="H2833">
            <v>36647</v>
          </cell>
          <cell r="Z2833">
            <v>36495</v>
          </cell>
          <cell r="AO2833" t="str">
            <v>TUBE 부식 LEAK</v>
          </cell>
        </row>
        <row r="2834">
          <cell r="H2834">
            <v>36647</v>
          </cell>
          <cell r="Z2834">
            <v>36617</v>
          </cell>
          <cell r="AO2834" t="str">
            <v>TUBE 부식 LEAK</v>
          </cell>
        </row>
        <row r="2835">
          <cell r="H2835">
            <v>36647</v>
          </cell>
          <cell r="Z2835">
            <v>36281</v>
          </cell>
          <cell r="AO2835" t="str">
            <v>양호</v>
          </cell>
        </row>
        <row r="2836">
          <cell r="H2836">
            <v>36647</v>
          </cell>
          <cell r="Z2836">
            <v>36586</v>
          </cell>
          <cell r="AO2836" t="str">
            <v>TUBE 부식 LEAK</v>
          </cell>
        </row>
        <row r="2837">
          <cell r="H2837">
            <v>36647</v>
          </cell>
          <cell r="Z2837">
            <v>36617</v>
          </cell>
          <cell r="AO2837" t="str">
            <v>TUBE 부식 LEAK</v>
          </cell>
        </row>
        <row r="2838">
          <cell r="H2838">
            <v>36647</v>
          </cell>
          <cell r="Z2838" t="str">
            <v>-</v>
          </cell>
          <cell r="AO2838" t="str">
            <v>TUBE 부식 LEAK</v>
          </cell>
        </row>
        <row r="2839">
          <cell r="H2839">
            <v>36647</v>
          </cell>
          <cell r="Z2839">
            <v>36526</v>
          </cell>
          <cell r="AO2839" t="str">
            <v>TUBE 부식 LEAK</v>
          </cell>
        </row>
        <row r="2840">
          <cell r="H2840">
            <v>36647</v>
          </cell>
          <cell r="Z2840" t="str">
            <v>-</v>
          </cell>
          <cell r="AO2840" t="str">
            <v>TUBE 부식 LEAK</v>
          </cell>
        </row>
        <row r="2841">
          <cell r="H2841">
            <v>36647</v>
          </cell>
          <cell r="Z2841">
            <v>36526</v>
          </cell>
          <cell r="AO2841" t="str">
            <v>TUBE 부식 LEAK</v>
          </cell>
        </row>
        <row r="2842">
          <cell r="H2842">
            <v>36647</v>
          </cell>
          <cell r="Z2842" t="str">
            <v>-</v>
          </cell>
          <cell r="AO2842" t="str">
            <v>TUBE 부식 LEAK</v>
          </cell>
        </row>
        <row r="2843">
          <cell r="H2843">
            <v>36647</v>
          </cell>
          <cell r="Z2843">
            <v>36526</v>
          </cell>
          <cell r="AO2843" t="str">
            <v>TUBE 부식 LEAK</v>
          </cell>
        </row>
        <row r="2844">
          <cell r="H2844">
            <v>36647</v>
          </cell>
          <cell r="Z2844">
            <v>36495</v>
          </cell>
          <cell r="AO2844" t="str">
            <v>TUBE 부식 LEAK</v>
          </cell>
        </row>
        <row r="2845">
          <cell r="H2845">
            <v>36647</v>
          </cell>
          <cell r="Z2845">
            <v>36557</v>
          </cell>
          <cell r="AO2845" t="str">
            <v>TUBE 부식 LEAK</v>
          </cell>
        </row>
        <row r="2846">
          <cell r="H2846">
            <v>36647</v>
          </cell>
          <cell r="Z2846">
            <v>36526</v>
          </cell>
          <cell r="AO2846" t="str">
            <v>TUBE 부식 LEAK</v>
          </cell>
        </row>
        <row r="2847">
          <cell r="H2847">
            <v>36647</v>
          </cell>
          <cell r="Z2847">
            <v>36465</v>
          </cell>
          <cell r="AO2847" t="str">
            <v>TUBE 부식 LEAK</v>
          </cell>
        </row>
        <row r="2848">
          <cell r="H2848">
            <v>36647</v>
          </cell>
          <cell r="Z2848">
            <v>36526</v>
          </cell>
          <cell r="AO2848" t="str">
            <v>TUBE 부식 LEAK</v>
          </cell>
        </row>
        <row r="2849">
          <cell r="H2849">
            <v>36647</v>
          </cell>
          <cell r="Z2849">
            <v>36495</v>
          </cell>
          <cell r="AO2849" t="str">
            <v>TUBE 부식 LEAK</v>
          </cell>
        </row>
        <row r="2850">
          <cell r="H2850">
            <v>36647</v>
          </cell>
          <cell r="Z2850" t="str">
            <v>-</v>
          </cell>
          <cell r="AO2850" t="str">
            <v>양호</v>
          </cell>
        </row>
        <row r="2851">
          <cell r="H2851">
            <v>36647</v>
          </cell>
          <cell r="Z2851">
            <v>36557</v>
          </cell>
          <cell r="AO2851" t="str">
            <v>TUBE 부식 LEAK</v>
          </cell>
        </row>
        <row r="2852">
          <cell r="H2852">
            <v>36647</v>
          </cell>
          <cell r="Z2852">
            <v>36526</v>
          </cell>
          <cell r="AO2852" t="str">
            <v>TUBE 부식 LEAK</v>
          </cell>
        </row>
        <row r="2853">
          <cell r="H2853">
            <v>36647</v>
          </cell>
          <cell r="Z2853">
            <v>36586</v>
          </cell>
          <cell r="AO2853" t="str">
            <v>TUBE 부식 LEAK</v>
          </cell>
        </row>
        <row r="2854">
          <cell r="H2854">
            <v>36647</v>
          </cell>
          <cell r="Z2854" t="str">
            <v>-</v>
          </cell>
          <cell r="AO2854" t="str">
            <v>TUBE 부식 LEAK</v>
          </cell>
        </row>
        <row r="2855">
          <cell r="H2855">
            <v>36647</v>
          </cell>
          <cell r="Z2855">
            <v>36526</v>
          </cell>
          <cell r="AO2855" t="str">
            <v>TUBE 부식 LEAK</v>
          </cell>
        </row>
        <row r="2856">
          <cell r="H2856">
            <v>36647</v>
          </cell>
          <cell r="Z2856">
            <v>36586</v>
          </cell>
          <cell r="AO2856" t="str">
            <v>TUBE 부식 LEAK</v>
          </cell>
        </row>
        <row r="2857">
          <cell r="H2857">
            <v>36647</v>
          </cell>
          <cell r="Z2857">
            <v>36495</v>
          </cell>
          <cell r="AO2857" t="str">
            <v>TUBE 부식 LEAK</v>
          </cell>
        </row>
        <row r="2858">
          <cell r="H2858">
            <v>36647</v>
          </cell>
          <cell r="Z2858" t="str">
            <v>-</v>
          </cell>
          <cell r="AO2858" t="str">
            <v>TUBE 부식 LEAK</v>
          </cell>
        </row>
        <row r="2859">
          <cell r="H2859">
            <v>36647</v>
          </cell>
          <cell r="Z2859" t="str">
            <v>-</v>
          </cell>
          <cell r="AO2859" t="str">
            <v>TUBE 부식 LEAK</v>
          </cell>
        </row>
        <row r="2860">
          <cell r="H2860">
            <v>36647</v>
          </cell>
          <cell r="Z2860">
            <v>36557</v>
          </cell>
          <cell r="AO2860" t="str">
            <v>TUBE 부식 LEAK</v>
          </cell>
        </row>
        <row r="2861">
          <cell r="H2861">
            <v>36647</v>
          </cell>
          <cell r="Z2861">
            <v>36526</v>
          </cell>
          <cell r="AO2861" t="str">
            <v>TUBE 부식 LEAK</v>
          </cell>
        </row>
        <row r="2862">
          <cell r="H2862">
            <v>36647</v>
          </cell>
          <cell r="Z2862">
            <v>36495</v>
          </cell>
          <cell r="AO2862" t="str">
            <v>TUBE 부식 LEAK</v>
          </cell>
        </row>
        <row r="2863">
          <cell r="H2863">
            <v>36647</v>
          </cell>
          <cell r="Z2863">
            <v>36526</v>
          </cell>
          <cell r="AO2863" t="str">
            <v>TUBE 부식 LEAK</v>
          </cell>
        </row>
        <row r="2864">
          <cell r="H2864">
            <v>36647</v>
          </cell>
          <cell r="Z2864">
            <v>36526</v>
          </cell>
          <cell r="AO2864" t="str">
            <v>TUBE 부식 LEAK</v>
          </cell>
        </row>
        <row r="2865">
          <cell r="H2865">
            <v>36647</v>
          </cell>
          <cell r="Z2865">
            <v>36557</v>
          </cell>
          <cell r="AO2865" t="str">
            <v>TUBE 부식 LEAK</v>
          </cell>
        </row>
        <row r="2866">
          <cell r="H2866">
            <v>36647</v>
          </cell>
          <cell r="Z2866">
            <v>36586</v>
          </cell>
          <cell r="AO2866" t="str">
            <v>TUBE 부식 LEAK</v>
          </cell>
        </row>
        <row r="2867">
          <cell r="H2867">
            <v>36647</v>
          </cell>
          <cell r="Z2867">
            <v>36526</v>
          </cell>
          <cell r="AO2867" t="str">
            <v>TUBE 부식 LEAK</v>
          </cell>
        </row>
        <row r="2868">
          <cell r="H2868">
            <v>36647</v>
          </cell>
          <cell r="Z2868">
            <v>36434</v>
          </cell>
          <cell r="AO2868" t="str">
            <v>TUBE 부식 LEAK</v>
          </cell>
        </row>
        <row r="2869">
          <cell r="H2869">
            <v>36647</v>
          </cell>
          <cell r="Z2869">
            <v>36526</v>
          </cell>
          <cell r="AO2869" t="str">
            <v>TUBE 부식 LEAK</v>
          </cell>
        </row>
        <row r="2870">
          <cell r="H2870">
            <v>36647</v>
          </cell>
          <cell r="Z2870">
            <v>36526</v>
          </cell>
          <cell r="AO2870" t="str">
            <v>TUBE 부식 LEAK</v>
          </cell>
        </row>
        <row r="2871">
          <cell r="H2871">
            <v>36647</v>
          </cell>
          <cell r="Z2871">
            <v>36526</v>
          </cell>
          <cell r="AO2871" t="str">
            <v>TUBE 부식 LEAK</v>
          </cell>
        </row>
        <row r="2872">
          <cell r="H2872">
            <v>36647</v>
          </cell>
          <cell r="Z2872">
            <v>36526</v>
          </cell>
          <cell r="AO2872" t="str">
            <v>TUBE 부식 LEAK</v>
          </cell>
        </row>
        <row r="2873">
          <cell r="H2873">
            <v>36647</v>
          </cell>
          <cell r="Z2873">
            <v>36526</v>
          </cell>
          <cell r="AO2873" t="str">
            <v>TUBE 부식 LEAK</v>
          </cell>
        </row>
        <row r="2874">
          <cell r="H2874">
            <v>36647</v>
          </cell>
          <cell r="Z2874" t="str">
            <v>-</v>
          </cell>
          <cell r="AO2874" t="str">
            <v>TUBE 부식 LEAK</v>
          </cell>
        </row>
        <row r="2875">
          <cell r="H2875">
            <v>36647</v>
          </cell>
          <cell r="Z2875">
            <v>36546</v>
          </cell>
          <cell r="AO2875" t="str">
            <v>TUBE 부식 LEAK</v>
          </cell>
        </row>
        <row r="2876">
          <cell r="H2876">
            <v>36647</v>
          </cell>
          <cell r="Z2876">
            <v>36212</v>
          </cell>
          <cell r="AO2876" t="str">
            <v>TUBE 부식 LEAK</v>
          </cell>
        </row>
        <row r="2877">
          <cell r="H2877">
            <v>36647</v>
          </cell>
          <cell r="Z2877">
            <v>36531</v>
          </cell>
          <cell r="AO2877" t="str">
            <v>TUBE 부식 LEAK</v>
          </cell>
        </row>
        <row r="2878">
          <cell r="H2878">
            <v>36647</v>
          </cell>
          <cell r="Z2878">
            <v>36595</v>
          </cell>
          <cell r="AO2878" t="str">
            <v>TUBE 부식 LEAK</v>
          </cell>
        </row>
        <row r="2879">
          <cell r="H2879">
            <v>36647</v>
          </cell>
          <cell r="Z2879">
            <v>36595</v>
          </cell>
          <cell r="AO2879" t="str">
            <v>TUBE 부식 LEAK</v>
          </cell>
        </row>
        <row r="2880">
          <cell r="H2880">
            <v>36647</v>
          </cell>
          <cell r="Z2880">
            <v>36542</v>
          </cell>
          <cell r="AO2880" t="str">
            <v>TUBE 부식 LEAK</v>
          </cell>
        </row>
        <row r="2881">
          <cell r="H2881">
            <v>36647</v>
          </cell>
          <cell r="Z2881">
            <v>36473</v>
          </cell>
          <cell r="AO2881" t="str">
            <v>TUBE 부식 LEAK</v>
          </cell>
        </row>
        <row r="2882">
          <cell r="H2882">
            <v>36647</v>
          </cell>
          <cell r="Z2882">
            <v>36595</v>
          </cell>
          <cell r="AO2882" t="str">
            <v>TUBE 부식 LEAK</v>
          </cell>
        </row>
        <row r="2883">
          <cell r="H2883">
            <v>36647</v>
          </cell>
          <cell r="Z2883">
            <v>36515</v>
          </cell>
          <cell r="AO2883" t="str">
            <v>TUBE 부식 LEAK</v>
          </cell>
        </row>
        <row r="2884">
          <cell r="H2884">
            <v>36647</v>
          </cell>
          <cell r="Z2884">
            <v>36595</v>
          </cell>
          <cell r="AO2884" t="str">
            <v>TUBE 부식 LEAK</v>
          </cell>
        </row>
        <row r="2885">
          <cell r="H2885">
            <v>36647</v>
          </cell>
          <cell r="Z2885">
            <v>36214</v>
          </cell>
          <cell r="AO2885" t="str">
            <v>TUBE 부식 LEAK</v>
          </cell>
        </row>
        <row r="2886">
          <cell r="H2886">
            <v>36647</v>
          </cell>
          <cell r="Z2886">
            <v>36542</v>
          </cell>
          <cell r="AO2886" t="str">
            <v>TUBE 부식 LEAK</v>
          </cell>
        </row>
        <row r="2887">
          <cell r="H2887">
            <v>36647</v>
          </cell>
          <cell r="Z2887">
            <v>36510</v>
          </cell>
          <cell r="AO2887" t="str">
            <v>TUBE 부식 LEAK</v>
          </cell>
        </row>
        <row r="2888">
          <cell r="H2888">
            <v>36647</v>
          </cell>
          <cell r="Z2888">
            <v>36595</v>
          </cell>
          <cell r="AO2888" t="str">
            <v>TUBE 부식 LEAK</v>
          </cell>
        </row>
        <row r="2889">
          <cell r="H2889">
            <v>36647</v>
          </cell>
          <cell r="Z2889">
            <v>36543</v>
          </cell>
          <cell r="AO2889" t="str">
            <v>TUBE 부식 LEAK</v>
          </cell>
        </row>
        <row r="2890">
          <cell r="H2890">
            <v>36647</v>
          </cell>
          <cell r="Z2890">
            <v>36544</v>
          </cell>
          <cell r="AO2890" t="str">
            <v>TUBE 부식 LEAK</v>
          </cell>
        </row>
        <row r="2891">
          <cell r="H2891">
            <v>36647</v>
          </cell>
          <cell r="Z2891">
            <v>36495</v>
          </cell>
          <cell r="AO2891" t="str">
            <v>TUBE 부식 LEAK</v>
          </cell>
        </row>
        <row r="2892">
          <cell r="H2892">
            <v>36647</v>
          </cell>
          <cell r="Z2892">
            <v>36521</v>
          </cell>
          <cell r="AO2892" t="str">
            <v>TUBE 부식 LEAK</v>
          </cell>
        </row>
        <row r="2893">
          <cell r="H2893">
            <v>36647</v>
          </cell>
          <cell r="Z2893">
            <v>36595</v>
          </cell>
          <cell r="AO2893" t="str">
            <v>TUBE 부식 LEAK</v>
          </cell>
        </row>
        <row r="2894">
          <cell r="H2894">
            <v>36647</v>
          </cell>
          <cell r="Z2894">
            <v>36517</v>
          </cell>
          <cell r="AO2894" t="str">
            <v>TUBE 부식 LEAK</v>
          </cell>
        </row>
        <row r="2895">
          <cell r="H2895">
            <v>36647</v>
          </cell>
          <cell r="Z2895">
            <v>36253</v>
          </cell>
          <cell r="AO2895" t="str">
            <v>TUBE 부식 LEAK</v>
          </cell>
        </row>
        <row r="2896">
          <cell r="H2896">
            <v>36647</v>
          </cell>
          <cell r="Z2896" t="str">
            <v>-</v>
          </cell>
          <cell r="AO2896" t="str">
            <v>TUBE 부식 LEAK</v>
          </cell>
        </row>
        <row r="2897">
          <cell r="H2897">
            <v>36647</v>
          </cell>
          <cell r="Z2897">
            <v>36602</v>
          </cell>
          <cell r="AO2897" t="str">
            <v>TUBE 부식 LEAK</v>
          </cell>
        </row>
        <row r="2898">
          <cell r="H2898">
            <v>36647</v>
          </cell>
          <cell r="Z2898">
            <v>36595</v>
          </cell>
          <cell r="AO2898" t="str">
            <v>TUBE 부식 LEAK</v>
          </cell>
        </row>
        <row r="2899">
          <cell r="H2899">
            <v>36647</v>
          </cell>
          <cell r="Z2899">
            <v>36595</v>
          </cell>
          <cell r="AO2899" t="str">
            <v>TUBE 부식 LEAK</v>
          </cell>
        </row>
        <row r="2900">
          <cell r="H2900">
            <v>36647</v>
          </cell>
          <cell r="Z2900">
            <v>36453</v>
          </cell>
          <cell r="AO2900" t="str">
            <v>TUBE 부식 LEAK</v>
          </cell>
        </row>
        <row r="2901">
          <cell r="H2901">
            <v>36647</v>
          </cell>
          <cell r="Z2901">
            <v>36214</v>
          </cell>
          <cell r="AO2901" t="str">
            <v>TUBE 부식 LEAK</v>
          </cell>
        </row>
        <row r="2902">
          <cell r="H2902">
            <v>36647</v>
          </cell>
          <cell r="Z2902">
            <v>36546</v>
          </cell>
          <cell r="AO2902" t="str">
            <v>TUBE 부식 LEAK</v>
          </cell>
        </row>
        <row r="2903">
          <cell r="H2903">
            <v>36647</v>
          </cell>
          <cell r="Z2903">
            <v>36546</v>
          </cell>
          <cell r="AO2903" t="str">
            <v>TUBE 부식 LEAK</v>
          </cell>
        </row>
        <row r="2904">
          <cell r="H2904">
            <v>36647</v>
          </cell>
          <cell r="Z2904">
            <v>36214</v>
          </cell>
          <cell r="AO2904" t="str">
            <v>TUBE 부식 LEAK</v>
          </cell>
        </row>
        <row r="2905">
          <cell r="H2905">
            <v>36647</v>
          </cell>
          <cell r="Z2905">
            <v>36595</v>
          </cell>
          <cell r="AO2905" t="str">
            <v>TUBE 부식 LEAK</v>
          </cell>
        </row>
        <row r="2906">
          <cell r="H2906">
            <v>36647</v>
          </cell>
          <cell r="Z2906">
            <v>36556</v>
          </cell>
          <cell r="AO2906" t="str">
            <v>TUBE 부식 LEAK</v>
          </cell>
        </row>
        <row r="2907">
          <cell r="H2907">
            <v>36647</v>
          </cell>
          <cell r="Z2907">
            <v>36603</v>
          </cell>
          <cell r="AO2907" t="str">
            <v>TUBE 부식 LEAK</v>
          </cell>
        </row>
        <row r="2908">
          <cell r="H2908">
            <v>36647</v>
          </cell>
          <cell r="Z2908">
            <v>36638</v>
          </cell>
          <cell r="AO2908" t="str">
            <v>TUBE 부식 LEAK</v>
          </cell>
        </row>
        <row r="2909">
          <cell r="H2909">
            <v>36647</v>
          </cell>
          <cell r="Z2909">
            <v>36542</v>
          </cell>
          <cell r="AO2909" t="str">
            <v>TUBE 부식 LEAK</v>
          </cell>
        </row>
        <row r="2910">
          <cell r="H2910">
            <v>36647</v>
          </cell>
          <cell r="Z2910">
            <v>36595</v>
          </cell>
          <cell r="AO2910" t="str">
            <v>TUBE 부식 LEAK</v>
          </cell>
        </row>
        <row r="2911">
          <cell r="H2911">
            <v>36647</v>
          </cell>
          <cell r="Z2911" t="str">
            <v>-</v>
          </cell>
          <cell r="AO2911" t="str">
            <v>양호</v>
          </cell>
        </row>
        <row r="2912">
          <cell r="H2912">
            <v>36647</v>
          </cell>
          <cell r="Z2912">
            <v>36309</v>
          </cell>
          <cell r="AO2912" t="str">
            <v>TUBE 부식 LEAK</v>
          </cell>
        </row>
        <row r="2913">
          <cell r="H2913">
            <v>36647</v>
          </cell>
          <cell r="Z2913">
            <v>36510</v>
          </cell>
          <cell r="AO2913" t="str">
            <v>TUBE 부식 LEAK</v>
          </cell>
        </row>
        <row r="2914">
          <cell r="H2914">
            <v>36647</v>
          </cell>
          <cell r="Z2914">
            <v>36535</v>
          </cell>
          <cell r="AO2914" t="str">
            <v>TUBE 부식 LEAK</v>
          </cell>
        </row>
        <row r="2915">
          <cell r="H2915">
            <v>36647</v>
          </cell>
          <cell r="Z2915">
            <v>36556</v>
          </cell>
          <cell r="AO2915" t="str">
            <v>TUBE 부식 LEAK</v>
          </cell>
        </row>
        <row r="2916">
          <cell r="H2916">
            <v>36647</v>
          </cell>
          <cell r="Z2916">
            <v>36227</v>
          </cell>
          <cell r="AO2916" t="str">
            <v>TUBE 부식 LEAK</v>
          </cell>
        </row>
        <row r="2917">
          <cell r="H2917">
            <v>36647</v>
          </cell>
          <cell r="Z2917">
            <v>36592</v>
          </cell>
          <cell r="AO2917" t="str">
            <v>TUBE 부식 LEAK</v>
          </cell>
        </row>
        <row r="2918">
          <cell r="H2918">
            <v>36647</v>
          </cell>
          <cell r="Z2918">
            <v>36595</v>
          </cell>
          <cell r="AO2918" t="str">
            <v>TUBE 부식 LEAK</v>
          </cell>
        </row>
        <row r="2919">
          <cell r="H2919">
            <v>36647</v>
          </cell>
          <cell r="Z2919">
            <v>36260</v>
          </cell>
          <cell r="AO2919" t="str">
            <v>TUBE 부식 LEAK</v>
          </cell>
        </row>
        <row r="2920">
          <cell r="H2920">
            <v>36647</v>
          </cell>
          <cell r="Z2920">
            <v>36543</v>
          </cell>
          <cell r="AO2920" t="str">
            <v>TUBE 부식 LEAK</v>
          </cell>
        </row>
        <row r="2921">
          <cell r="H2921">
            <v>36647</v>
          </cell>
          <cell r="Z2921">
            <v>36546</v>
          </cell>
          <cell r="AO2921" t="str">
            <v>TUBE 부식 LEAK</v>
          </cell>
        </row>
        <row r="2922">
          <cell r="H2922">
            <v>36647</v>
          </cell>
          <cell r="Z2922">
            <v>36593</v>
          </cell>
          <cell r="AO2922" t="str">
            <v>TUBE 부식 LEAK</v>
          </cell>
        </row>
        <row r="2923">
          <cell r="H2923">
            <v>36647</v>
          </cell>
          <cell r="Z2923">
            <v>36253</v>
          </cell>
          <cell r="AO2923" t="str">
            <v>TUBE 부식 LEAK</v>
          </cell>
        </row>
        <row r="2924">
          <cell r="H2924">
            <v>36647</v>
          </cell>
          <cell r="Z2924">
            <v>36595</v>
          </cell>
          <cell r="AO2924" t="str">
            <v>TUBE 부식 LEAK</v>
          </cell>
        </row>
        <row r="2925">
          <cell r="H2925">
            <v>36647</v>
          </cell>
          <cell r="Z2925">
            <v>36595</v>
          </cell>
          <cell r="AO2925" t="str">
            <v>TUBE 부식 LEAK</v>
          </cell>
        </row>
        <row r="2926">
          <cell r="H2926">
            <v>36647</v>
          </cell>
          <cell r="Z2926">
            <v>36455</v>
          </cell>
          <cell r="AO2926" t="str">
            <v>TUBE 부식 LEAK</v>
          </cell>
        </row>
        <row r="2927">
          <cell r="H2927">
            <v>36647</v>
          </cell>
          <cell r="Z2927">
            <v>36214</v>
          </cell>
          <cell r="AO2927" t="str">
            <v>TUBE 부식 LEAK</v>
          </cell>
        </row>
        <row r="2928">
          <cell r="H2928">
            <v>36647</v>
          </cell>
          <cell r="Z2928">
            <v>35846</v>
          </cell>
          <cell r="AO2928" t="str">
            <v>TUBE 부식 LEAK</v>
          </cell>
        </row>
        <row r="2929">
          <cell r="H2929">
            <v>36647</v>
          </cell>
          <cell r="Z2929">
            <v>36216</v>
          </cell>
          <cell r="AO2929" t="str">
            <v>TUBE 부식 LEAK</v>
          </cell>
        </row>
        <row r="2930">
          <cell r="H2930">
            <v>36647</v>
          </cell>
          <cell r="Z2930">
            <v>36556</v>
          </cell>
          <cell r="AO2930" t="str">
            <v>TUBE 부식 LEAK</v>
          </cell>
        </row>
        <row r="2931">
          <cell r="H2931">
            <v>36647</v>
          </cell>
          <cell r="Z2931">
            <v>36556</v>
          </cell>
          <cell r="AO2931" t="str">
            <v>TUBE 부식 LEAK</v>
          </cell>
        </row>
        <row r="2932">
          <cell r="H2932">
            <v>36647</v>
          </cell>
          <cell r="Z2932">
            <v>36521</v>
          </cell>
          <cell r="AO2932" t="str">
            <v>TUBE 부식 LEAK</v>
          </cell>
        </row>
        <row r="2933">
          <cell r="H2933">
            <v>36647</v>
          </cell>
          <cell r="Z2933">
            <v>36542</v>
          </cell>
          <cell r="AO2933" t="str">
            <v>TUBE 부식 LEAK</v>
          </cell>
        </row>
        <row r="2934">
          <cell r="H2934">
            <v>36647</v>
          </cell>
          <cell r="Z2934">
            <v>36547</v>
          </cell>
          <cell r="AO2934" t="str">
            <v>TUBE 부식 LEAK</v>
          </cell>
        </row>
        <row r="2935">
          <cell r="H2935">
            <v>36647</v>
          </cell>
          <cell r="Z2935">
            <v>36595</v>
          </cell>
          <cell r="AO2935" t="str">
            <v>TUBE 부식 LEAK</v>
          </cell>
        </row>
        <row r="2936">
          <cell r="H2936">
            <v>36647</v>
          </cell>
          <cell r="Z2936">
            <v>36592</v>
          </cell>
          <cell r="AO2936" t="str">
            <v>TUBE 부식 LEAK</v>
          </cell>
        </row>
        <row r="2937">
          <cell r="H2937">
            <v>36647</v>
          </cell>
          <cell r="Z2937">
            <v>36542</v>
          </cell>
          <cell r="AO2937" t="str">
            <v>TUBE 부식 LEAK</v>
          </cell>
        </row>
        <row r="2938">
          <cell r="H2938">
            <v>36647</v>
          </cell>
          <cell r="Z2938">
            <v>36595</v>
          </cell>
          <cell r="AO2938" t="str">
            <v>TUBE 부식 LEAK</v>
          </cell>
        </row>
        <row r="2939">
          <cell r="H2939">
            <v>36647</v>
          </cell>
          <cell r="Z2939">
            <v>36542</v>
          </cell>
          <cell r="AO2939" t="str">
            <v>TUBE 부식 LEAK</v>
          </cell>
        </row>
        <row r="2940">
          <cell r="H2940">
            <v>36647</v>
          </cell>
          <cell r="Z2940">
            <v>36595</v>
          </cell>
          <cell r="AO2940" t="str">
            <v>TUBE 부식 LEAK</v>
          </cell>
        </row>
        <row r="2941">
          <cell r="H2941">
            <v>36647</v>
          </cell>
          <cell r="Z2941">
            <v>36542</v>
          </cell>
          <cell r="AO2941" t="str">
            <v>TUBE 부식 LEAK</v>
          </cell>
        </row>
        <row r="2942">
          <cell r="H2942">
            <v>36647</v>
          </cell>
          <cell r="Z2942">
            <v>36546</v>
          </cell>
          <cell r="AO2942" t="str">
            <v>TUBE 부식 LEAK</v>
          </cell>
        </row>
        <row r="2943">
          <cell r="H2943">
            <v>36647</v>
          </cell>
          <cell r="Z2943">
            <v>36521</v>
          </cell>
          <cell r="AO2943" t="str">
            <v>TUBE 부식 LEAK</v>
          </cell>
        </row>
        <row r="2944">
          <cell r="H2944">
            <v>36647</v>
          </cell>
          <cell r="Z2944">
            <v>36595</v>
          </cell>
          <cell r="AO2944" t="str">
            <v>TUBE 부식 LEAK</v>
          </cell>
        </row>
        <row r="2945">
          <cell r="H2945">
            <v>36647</v>
          </cell>
          <cell r="Z2945">
            <v>36556</v>
          </cell>
          <cell r="AO2945" t="str">
            <v>TUBE 부식 LEAK</v>
          </cell>
        </row>
        <row r="2946">
          <cell r="H2946">
            <v>36647</v>
          </cell>
          <cell r="Z2946">
            <v>36216</v>
          </cell>
          <cell r="AO2946" t="str">
            <v>TUBE 부식 LEAK</v>
          </cell>
        </row>
        <row r="2947">
          <cell r="H2947">
            <v>36647</v>
          </cell>
          <cell r="Z2947">
            <v>36212</v>
          </cell>
          <cell r="AO2947" t="str">
            <v>TUBE 부식 LEAK</v>
          </cell>
        </row>
        <row r="2948">
          <cell r="H2948">
            <v>36647</v>
          </cell>
          <cell r="Z2948">
            <v>36069</v>
          </cell>
          <cell r="AO2948" t="str">
            <v>CLINCH부 LEAK</v>
          </cell>
        </row>
        <row r="2949">
          <cell r="H2949">
            <v>36647</v>
          </cell>
          <cell r="Z2949">
            <v>35977</v>
          </cell>
          <cell r="AO2949" t="str">
            <v>양호</v>
          </cell>
        </row>
        <row r="2950">
          <cell r="H2950">
            <v>36647</v>
          </cell>
          <cell r="Z2950">
            <v>35916</v>
          </cell>
          <cell r="AO2950" t="str">
            <v>양호</v>
          </cell>
        </row>
        <row r="2951">
          <cell r="H2951">
            <v>36647</v>
          </cell>
          <cell r="Z2951">
            <v>36039</v>
          </cell>
          <cell r="AO2951" t="str">
            <v>양호</v>
          </cell>
        </row>
        <row r="2952">
          <cell r="H2952">
            <v>36647</v>
          </cell>
          <cell r="Z2952">
            <v>36039</v>
          </cell>
          <cell r="AO2952" t="str">
            <v>TUBE DAMAGE LEAK</v>
          </cell>
        </row>
        <row r="2953">
          <cell r="H2953">
            <v>36647</v>
          </cell>
          <cell r="Z2953" t="str">
            <v>-</v>
          </cell>
          <cell r="AO2953" t="str">
            <v>TUBE DAMAGE LEAK</v>
          </cell>
        </row>
        <row r="2954">
          <cell r="H2954">
            <v>36647</v>
          </cell>
          <cell r="Z2954" t="str">
            <v>-</v>
          </cell>
          <cell r="AO2954" t="str">
            <v>TANK-INLET BOLT 관통 LEAK</v>
          </cell>
        </row>
        <row r="2955">
          <cell r="H2955">
            <v>36647</v>
          </cell>
          <cell r="Z2955">
            <v>35977</v>
          </cell>
          <cell r="AO2955" t="str">
            <v>CLINCH부 LEAK</v>
          </cell>
        </row>
        <row r="2956">
          <cell r="H2956">
            <v>36647</v>
          </cell>
          <cell r="Z2956">
            <v>36281</v>
          </cell>
          <cell r="AO2956" t="str">
            <v>TUBE 부식 LEAK</v>
          </cell>
        </row>
        <row r="2957">
          <cell r="H2957">
            <v>36647</v>
          </cell>
          <cell r="Z2957">
            <v>36008</v>
          </cell>
          <cell r="AO2957" t="str">
            <v>TUBE DAMAGE LEAK</v>
          </cell>
        </row>
        <row r="2958">
          <cell r="H2958">
            <v>36647</v>
          </cell>
          <cell r="Z2958">
            <v>35827</v>
          </cell>
          <cell r="AO2958" t="str">
            <v>CLINCH부 LEAK</v>
          </cell>
        </row>
        <row r="2959">
          <cell r="H2959">
            <v>36647</v>
          </cell>
          <cell r="Z2959">
            <v>35977</v>
          </cell>
          <cell r="AO2959" t="str">
            <v>CLINCH부 LEAK</v>
          </cell>
        </row>
        <row r="2960">
          <cell r="H2960">
            <v>36647</v>
          </cell>
          <cell r="Z2960">
            <v>36008</v>
          </cell>
          <cell r="AO2960" t="str">
            <v>CLINCH부 LEAK</v>
          </cell>
        </row>
        <row r="2961">
          <cell r="H2961">
            <v>36647</v>
          </cell>
          <cell r="Z2961">
            <v>35886</v>
          </cell>
          <cell r="AO2961" t="str">
            <v>TUBE DAMAGE LEAK</v>
          </cell>
        </row>
        <row r="2962">
          <cell r="H2962">
            <v>36647</v>
          </cell>
          <cell r="Z2962" t="str">
            <v>-</v>
          </cell>
          <cell r="AO2962" t="str">
            <v>CLINCH부 LEAK</v>
          </cell>
        </row>
        <row r="2963">
          <cell r="H2963">
            <v>36647</v>
          </cell>
          <cell r="Z2963">
            <v>35947</v>
          </cell>
          <cell r="AO2963" t="str">
            <v>TUBE DAMAGE LEAK</v>
          </cell>
        </row>
        <row r="2964">
          <cell r="H2964">
            <v>36647</v>
          </cell>
          <cell r="Z2964">
            <v>36192</v>
          </cell>
          <cell r="AO2964" t="str">
            <v>TUBE 부식 LEAK</v>
          </cell>
        </row>
        <row r="2965">
          <cell r="H2965">
            <v>36647</v>
          </cell>
          <cell r="Z2965">
            <v>35977</v>
          </cell>
          <cell r="AO2965" t="str">
            <v>TUBE DAMAGE LEAK</v>
          </cell>
        </row>
        <row r="2966">
          <cell r="H2966">
            <v>36647</v>
          </cell>
          <cell r="Z2966">
            <v>36039</v>
          </cell>
          <cell r="AO2966" t="str">
            <v>양호</v>
          </cell>
        </row>
        <row r="2967">
          <cell r="H2967">
            <v>36647</v>
          </cell>
          <cell r="Z2967">
            <v>36342</v>
          </cell>
          <cell r="AO2967" t="str">
            <v>양호</v>
          </cell>
        </row>
        <row r="2968">
          <cell r="H2968">
            <v>36647</v>
          </cell>
          <cell r="Z2968">
            <v>36161</v>
          </cell>
          <cell r="AO2968" t="str">
            <v>양호</v>
          </cell>
        </row>
        <row r="2969">
          <cell r="H2969">
            <v>36647</v>
          </cell>
          <cell r="Z2969">
            <v>36281</v>
          </cell>
          <cell r="AO2969" t="str">
            <v>양호</v>
          </cell>
        </row>
        <row r="2970">
          <cell r="H2970">
            <v>36647</v>
          </cell>
          <cell r="Z2970">
            <v>35977</v>
          </cell>
          <cell r="AO2970" t="str">
            <v>CORE DAMAGE</v>
          </cell>
        </row>
        <row r="2971">
          <cell r="H2971">
            <v>36647</v>
          </cell>
          <cell r="Z2971" t="str">
            <v>-</v>
          </cell>
          <cell r="AO2971" t="str">
            <v>양호</v>
          </cell>
        </row>
        <row r="2972">
          <cell r="H2972">
            <v>36647</v>
          </cell>
          <cell r="Z2972">
            <v>36251</v>
          </cell>
          <cell r="AO2972" t="str">
            <v>양호</v>
          </cell>
        </row>
        <row r="2973">
          <cell r="H2973">
            <v>36647</v>
          </cell>
          <cell r="Z2973" t="str">
            <v>-</v>
          </cell>
          <cell r="AO2973" t="str">
            <v>HDR TO TUBE LEAK</v>
          </cell>
        </row>
        <row r="2974">
          <cell r="H2974">
            <v>36647</v>
          </cell>
          <cell r="Z2974" t="str">
            <v>-</v>
          </cell>
          <cell r="AO2974" t="str">
            <v>CORE DAMAGE</v>
          </cell>
        </row>
        <row r="2975">
          <cell r="H2975">
            <v>36647</v>
          </cell>
          <cell r="Z2975">
            <v>36434</v>
          </cell>
          <cell r="AO2975" t="str">
            <v>HDR TO TUBE LEAK</v>
          </cell>
        </row>
        <row r="2976">
          <cell r="H2976">
            <v>36647</v>
          </cell>
          <cell r="Z2976" t="str">
            <v>-</v>
          </cell>
          <cell r="AO2976" t="str">
            <v>양호</v>
          </cell>
        </row>
        <row r="2977">
          <cell r="H2977">
            <v>36647</v>
          </cell>
          <cell r="Z2977" t="str">
            <v>-</v>
          </cell>
          <cell r="AO2977" t="str">
            <v>양호</v>
          </cell>
        </row>
        <row r="2978">
          <cell r="H2978">
            <v>36647</v>
          </cell>
          <cell r="Z2978">
            <v>35855</v>
          </cell>
          <cell r="AO2978" t="str">
            <v>양호</v>
          </cell>
        </row>
        <row r="2979">
          <cell r="H2979">
            <v>36647</v>
          </cell>
          <cell r="Z2979">
            <v>36526</v>
          </cell>
          <cell r="AO2979" t="str">
            <v>양호</v>
          </cell>
        </row>
        <row r="2980">
          <cell r="H2980">
            <v>36647</v>
          </cell>
          <cell r="Z2980">
            <v>36130</v>
          </cell>
          <cell r="AO2980" t="str">
            <v>HDR TO TUBE LEAK</v>
          </cell>
        </row>
        <row r="2981">
          <cell r="H2981">
            <v>36647</v>
          </cell>
          <cell r="Z2981">
            <v>36281</v>
          </cell>
          <cell r="AO2981" t="str">
            <v>양호</v>
          </cell>
        </row>
        <row r="2982">
          <cell r="H2982">
            <v>36647</v>
          </cell>
          <cell r="Z2982">
            <v>36210</v>
          </cell>
          <cell r="AO2982" t="str">
            <v>양호</v>
          </cell>
        </row>
        <row r="2983">
          <cell r="H2983">
            <v>36647</v>
          </cell>
          <cell r="Z2983">
            <v>36514</v>
          </cell>
          <cell r="AO2983" t="str">
            <v>양호</v>
          </cell>
        </row>
        <row r="2984">
          <cell r="H2984">
            <v>36647</v>
          </cell>
          <cell r="Z2984" t="str">
            <v>-</v>
          </cell>
          <cell r="AO2984" t="str">
            <v>양호</v>
          </cell>
        </row>
        <row r="2985">
          <cell r="H2985">
            <v>36647</v>
          </cell>
          <cell r="Z2985">
            <v>36382</v>
          </cell>
          <cell r="AO2985" t="str">
            <v>MOTOR 1,2,3단 작동안됨</v>
          </cell>
        </row>
        <row r="2986">
          <cell r="H2986">
            <v>36647</v>
          </cell>
          <cell r="Z2986" t="str">
            <v>-</v>
          </cell>
          <cell r="AO2986" t="str">
            <v>양호</v>
          </cell>
        </row>
        <row r="2987">
          <cell r="H2987">
            <v>36647</v>
          </cell>
          <cell r="Z2987">
            <v>36411</v>
          </cell>
          <cell r="AO2987" t="str">
            <v>양호</v>
          </cell>
        </row>
        <row r="2988">
          <cell r="H2988">
            <v>36647</v>
          </cell>
          <cell r="Z2988" t="str">
            <v>-</v>
          </cell>
          <cell r="AO2988" t="str">
            <v>MOTOR 1,2,3단 작동안됨</v>
          </cell>
        </row>
        <row r="2989">
          <cell r="H2989">
            <v>36647</v>
          </cell>
          <cell r="Z2989" t="str">
            <v>-</v>
          </cell>
          <cell r="AO2989" t="str">
            <v>MOTOR 1,2,3단 작동안됨</v>
          </cell>
        </row>
        <row r="2990">
          <cell r="H2990">
            <v>36647</v>
          </cell>
          <cell r="Z2990">
            <v>36546</v>
          </cell>
          <cell r="AO2990" t="str">
            <v>양호</v>
          </cell>
        </row>
        <row r="2991">
          <cell r="H2991">
            <v>36647</v>
          </cell>
          <cell r="Z2991" t="str">
            <v>-</v>
          </cell>
          <cell r="AO2991" t="str">
            <v>양호</v>
          </cell>
        </row>
        <row r="2992">
          <cell r="H2992">
            <v>36647</v>
          </cell>
          <cell r="Z2992" t="str">
            <v>-</v>
          </cell>
          <cell r="AO2992" t="str">
            <v>양호</v>
          </cell>
        </row>
        <row r="2993">
          <cell r="H2993">
            <v>36647</v>
          </cell>
          <cell r="Z2993" t="str">
            <v>-</v>
          </cell>
          <cell r="AO2993" t="str">
            <v>양호</v>
          </cell>
        </row>
        <row r="2994">
          <cell r="H2994">
            <v>36647</v>
          </cell>
          <cell r="Z2994" t="str">
            <v>-</v>
          </cell>
          <cell r="AO2994" t="str">
            <v>콤프레샤 사판가루 혼입</v>
          </cell>
        </row>
        <row r="2995">
          <cell r="H2995">
            <v>36647</v>
          </cell>
          <cell r="Z2995" t="str">
            <v>-</v>
          </cell>
          <cell r="AO2995" t="str">
            <v>양호</v>
          </cell>
        </row>
        <row r="2996">
          <cell r="H2996">
            <v>36647</v>
          </cell>
          <cell r="Z2996" t="str">
            <v>-</v>
          </cell>
          <cell r="AO2996" t="str">
            <v>양호</v>
          </cell>
        </row>
        <row r="2997">
          <cell r="H2997">
            <v>36647</v>
          </cell>
          <cell r="Z2997" t="str">
            <v>-</v>
          </cell>
          <cell r="AO2997" t="str">
            <v>콤프레샤 사판가루 혼입</v>
          </cell>
        </row>
        <row r="2998">
          <cell r="H2998">
            <v>36647</v>
          </cell>
          <cell r="Z2998">
            <v>36546</v>
          </cell>
          <cell r="AO2998" t="str">
            <v>MOTOR 1,2,3단 작동안됨</v>
          </cell>
        </row>
        <row r="2999">
          <cell r="H2999">
            <v>36647</v>
          </cell>
          <cell r="Z2999" t="str">
            <v>-</v>
          </cell>
          <cell r="AO2999" t="str">
            <v>양호</v>
          </cell>
        </row>
        <row r="3000">
          <cell r="H3000">
            <v>36647</v>
          </cell>
          <cell r="Z3000" t="str">
            <v>-</v>
          </cell>
          <cell r="AO3000" t="str">
            <v>양호</v>
          </cell>
        </row>
        <row r="3001">
          <cell r="H3001">
            <v>36647</v>
          </cell>
          <cell r="Z3001">
            <v>36397</v>
          </cell>
          <cell r="AO3001" t="str">
            <v>콤프레샤 사판가루 혼입</v>
          </cell>
        </row>
        <row r="3002">
          <cell r="H3002">
            <v>36647</v>
          </cell>
          <cell r="Z3002" t="str">
            <v>-</v>
          </cell>
          <cell r="AO3002" t="str">
            <v>FITTING-OUTLET DAMAGE LEAK</v>
          </cell>
        </row>
        <row r="3003">
          <cell r="H3003">
            <v>36647</v>
          </cell>
          <cell r="Z3003">
            <v>36481</v>
          </cell>
          <cell r="AO3003" t="str">
            <v>양호</v>
          </cell>
        </row>
        <row r="3004">
          <cell r="H3004">
            <v>36647</v>
          </cell>
          <cell r="Z3004" t="str">
            <v>-</v>
          </cell>
          <cell r="AO3004" t="str">
            <v>FITTING-OUTLET DAMAGE LEAK</v>
          </cell>
        </row>
        <row r="3005">
          <cell r="H3005">
            <v>36647</v>
          </cell>
          <cell r="Z3005" t="str">
            <v>-</v>
          </cell>
          <cell r="AO3005" t="str">
            <v>FITTING-OUTLET DAMAGE LEAK</v>
          </cell>
        </row>
        <row r="3006">
          <cell r="H3006">
            <v>36647</v>
          </cell>
          <cell r="Z3006" t="str">
            <v>-</v>
          </cell>
          <cell r="AO3006" t="str">
            <v>FITTING-OUTLET DAMAGE LEAK</v>
          </cell>
        </row>
        <row r="3007">
          <cell r="H3007">
            <v>36647</v>
          </cell>
          <cell r="Z3007">
            <v>36286</v>
          </cell>
          <cell r="AO3007" t="str">
            <v>FITTING-OUTLET DAMAGE LEAK</v>
          </cell>
        </row>
        <row r="3008">
          <cell r="H3008">
            <v>36647</v>
          </cell>
          <cell r="Z3008" t="str">
            <v>-</v>
          </cell>
          <cell r="AO3008" t="str">
            <v>양호</v>
          </cell>
        </row>
        <row r="3009">
          <cell r="H3009">
            <v>36647</v>
          </cell>
          <cell r="Z3009" t="str">
            <v>-</v>
          </cell>
          <cell r="AO3009" t="str">
            <v>양호</v>
          </cell>
        </row>
        <row r="3010">
          <cell r="H3010">
            <v>36647</v>
          </cell>
          <cell r="Z3010">
            <v>35886</v>
          </cell>
          <cell r="AO3010" t="str">
            <v>양호</v>
          </cell>
        </row>
        <row r="3011">
          <cell r="H3011">
            <v>36647</v>
          </cell>
          <cell r="Z3011">
            <v>35916</v>
          </cell>
          <cell r="AO3011" t="str">
            <v>FITTING 나사산 마모</v>
          </cell>
        </row>
        <row r="3012">
          <cell r="H3012">
            <v>36647</v>
          </cell>
          <cell r="Z3012" t="str">
            <v>-</v>
          </cell>
          <cell r="AO3012" t="str">
            <v>양호</v>
          </cell>
        </row>
        <row r="3013">
          <cell r="H3013">
            <v>36647</v>
          </cell>
          <cell r="Z3013">
            <v>35947</v>
          </cell>
          <cell r="AO3013" t="str">
            <v>양호</v>
          </cell>
        </row>
        <row r="3014">
          <cell r="H3014">
            <v>36647</v>
          </cell>
          <cell r="Z3014">
            <v>35977</v>
          </cell>
          <cell r="AO3014" t="str">
            <v>양호</v>
          </cell>
        </row>
        <row r="3015">
          <cell r="H3015">
            <v>36647</v>
          </cell>
          <cell r="Z3015">
            <v>36100</v>
          </cell>
          <cell r="AO3015" t="str">
            <v>TXV 막힘-R/D 건습제</v>
          </cell>
        </row>
        <row r="3016">
          <cell r="H3016">
            <v>36647</v>
          </cell>
          <cell r="Z3016">
            <v>36008</v>
          </cell>
          <cell r="AO3016" t="str">
            <v>양호</v>
          </cell>
        </row>
        <row r="3017">
          <cell r="H3017">
            <v>36647</v>
          </cell>
          <cell r="Z3017">
            <v>36008</v>
          </cell>
          <cell r="AO3017" t="str">
            <v>TXV 막힘-R/D 건습제</v>
          </cell>
        </row>
        <row r="3018">
          <cell r="H3018">
            <v>36647</v>
          </cell>
          <cell r="Z3018">
            <v>35947</v>
          </cell>
          <cell r="AO3018" t="str">
            <v>TXV 막힘-COMP 사판가루</v>
          </cell>
        </row>
        <row r="3019">
          <cell r="H3019">
            <v>36647</v>
          </cell>
          <cell r="Z3019">
            <v>36557</v>
          </cell>
          <cell r="AO3019" t="str">
            <v>FITTING 나사산 마모</v>
          </cell>
        </row>
        <row r="3020">
          <cell r="H3020">
            <v>36647</v>
          </cell>
          <cell r="Z3020" t="str">
            <v>-</v>
          </cell>
          <cell r="AO3020" t="str">
            <v>H/C TUBE 부식 LEAK</v>
          </cell>
        </row>
        <row r="3021">
          <cell r="H3021">
            <v>36647</v>
          </cell>
          <cell r="Z3021" t="str">
            <v>-</v>
          </cell>
          <cell r="AO3021" t="str">
            <v>양호</v>
          </cell>
        </row>
        <row r="3022">
          <cell r="H3022">
            <v>36647</v>
          </cell>
          <cell r="Z3022">
            <v>36465</v>
          </cell>
          <cell r="AO3022" t="str">
            <v>FUSE OPEN</v>
          </cell>
        </row>
        <row r="3023">
          <cell r="H3023">
            <v>36647</v>
          </cell>
          <cell r="Z3023">
            <v>36008</v>
          </cell>
          <cell r="AO3023" t="str">
            <v>양호</v>
          </cell>
        </row>
        <row r="3024">
          <cell r="H3024">
            <v>36647</v>
          </cell>
          <cell r="Z3024">
            <v>36220</v>
          </cell>
          <cell r="AO3024" t="str">
            <v>MOTOR 과부하</v>
          </cell>
        </row>
        <row r="3025">
          <cell r="H3025">
            <v>36647</v>
          </cell>
          <cell r="Z3025">
            <v>36251</v>
          </cell>
          <cell r="AO3025" t="str">
            <v>양호</v>
          </cell>
        </row>
        <row r="3026">
          <cell r="H3026">
            <v>36647</v>
          </cell>
          <cell r="Z3026">
            <v>36586</v>
          </cell>
          <cell r="AO3026" t="str">
            <v>양호</v>
          </cell>
        </row>
        <row r="3027">
          <cell r="H3027">
            <v>36647</v>
          </cell>
          <cell r="Z3027">
            <v>35955</v>
          </cell>
          <cell r="AO3027" t="str">
            <v>양호</v>
          </cell>
        </row>
        <row r="3028">
          <cell r="H3028">
            <v>36647</v>
          </cell>
          <cell r="Z3028">
            <v>35920</v>
          </cell>
          <cell r="AO3028" t="str">
            <v>WATER VALVE 체결부 LEAK</v>
          </cell>
        </row>
        <row r="3029">
          <cell r="H3029">
            <v>36647</v>
          </cell>
          <cell r="Z3029">
            <v>36283</v>
          </cell>
          <cell r="AO3029" t="str">
            <v>WATER VALVE 체결부 LEAK</v>
          </cell>
        </row>
        <row r="3030">
          <cell r="H3030">
            <v>36647</v>
          </cell>
          <cell r="Z3030">
            <v>36620</v>
          </cell>
          <cell r="AO3030" t="str">
            <v>RESISTOR SOLDERING 불량</v>
          </cell>
        </row>
        <row r="3031">
          <cell r="H3031">
            <v>36647</v>
          </cell>
          <cell r="Z3031">
            <v>35909</v>
          </cell>
          <cell r="AO3031" t="str">
            <v>WATER VALVE 체결부 LEAK</v>
          </cell>
        </row>
        <row r="3032">
          <cell r="H3032">
            <v>36647</v>
          </cell>
          <cell r="Z3032">
            <v>36274</v>
          </cell>
          <cell r="AO3032" t="str">
            <v>WATER VALVE 체결부 LEAK</v>
          </cell>
        </row>
        <row r="3033">
          <cell r="H3033">
            <v>36647</v>
          </cell>
          <cell r="Z3033" t="str">
            <v>-</v>
          </cell>
          <cell r="AO3033" t="str">
            <v>양호</v>
          </cell>
        </row>
        <row r="3034">
          <cell r="H3034">
            <v>36647</v>
          </cell>
          <cell r="Z3034" t="str">
            <v>-</v>
          </cell>
          <cell r="AO3034" t="str">
            <v>TUBE 부식 LEAK</v>
          </cell>
        </row>
        <row r="3035">
          <cell r="H3035">
            <v>36678</v>
          </cell>
          <cell r="Z3035">
            <v>36373</v>
          </cell>
          <cell r="AO3035" t="str">
            <v>양호</v>
          </cell>
        </row>
        <row r="3036">
          <cell r="H3036">
            <v>36678</v>
          </cell>
          <cell r="Z3036" t="str">
            <v>-</v>
          </cell>
          <cell r="AO3036" t="str">
            <v>양호</v>
          </cell>
        </row>
        <row r="3037">
          <cell r="H3037">
            <v>36678</v>
          </cell>
          <cell r="Z3037" t="str">
            <v>-</v>
          </cell>
          <cell r="AO3037" t="str">
            <v>양호</v>
          </cell>
        </row>
        <row r="3038">
          <cell r="H3038">
            <v>36678</v>
          </cell>
          <cell r="Z3038">
            <v>36039</v>
          </cell>
          <cell r="AO3038" t="str">
            <v>양호</v>
          </cell>
        </row>
        <row r="3039">
          <cell r="H3039">
            <v>36678</v>
          </cell>
          <cell r="Z3039">
            <v>36373</v>
          </cell>
          <cell r="AO3039" t="str">
            <v>양호</v>
          </cell>
        </row>
        <row r="3040">
          <cell r="H3040">
            <v>36678</v>
          </cell>
          <cell r="Z3040">
            <v>36251</v>
          </cell>
          <cell r="AO3040" t="str">
            <v>양호</v>
          </cell>
        </row>
        <row r="3041">
          <cell r="H3041">
            <v>36678</v>
          </cell>
          <cell r="Z3041">
            <v>36312</v>
          </cell>
          <cell r="AO3041" t="str">
            <v>양호</v>
          </cell>
        </row>
        <row r="3042">
          <cell r="H3042">
            <v>36678</v>
          </cell>
          <cell r="Z3042">
            <v>36434</v>
          </cell>
          <cell r="AO3042" t="str">
            <v>양호</v>
          </cell>
        </row>
        <row r="3043">
          <cell r="H3043">
            <v>36678</v>
          </cell>
          <cell r="Z3043" t="str">
            <v>-</v>
          </cell>
          <cell r="AO3043" t="str">
            <v>ACCUM. &amp; TUBE LEAK</v>
          </cell>
        </row>
        <row r="3044">
          <cell r="H3044">
            <v>36678</v>
          </cell>
          <cell r="Z3044">
            <v>36342</v>
          </cell>
          <cell r="AO3044" t="str">
            <v>양호</v>
          </cell>
        </row>
        <row r="3045">
          <cell r="H3045">
            <v>36678</v>
          </cell>
          <cell r="Z3045">
            <v>36373</v>
          </cell>
          <cell r="AO3045" t="str">
            <v>양호</v>
          </cell>
        </row>
        <row r="3046">
          <cell r="H3046">
            <v>36678</v>
          </cell>
          <cell r="Z3046" t="str">
            <v>-</v>
          </cell>
          <cell r="AO3046" t="str">
            <v>양호</v>
          </cell>
        </row>
        <row r="3047">
          <cell r="H3047">
            <v>36678</v>
          </cell>
          <cell r="Z3047">
            <v>36495</v>
          </cell>
          <cell r="AO3047" t="str">
            <v>양호</v>
          </cell>
        </row>
        <row r="3048">
          <cell r="H3048">
            <v>36678</v>
          </cell>
          <cell r="Z3048">
            <v>36312</v>
          </cell>
          <cell r="AO3048" t="str">
            <v>TXV 막힘</v>
          </cell>
        </row>
        <row r="3049">
          <cell r="H3049">
            <v>36678</v>
          </cell>
          <cell r="Z3049">
            <v>35977</v>
          </cell>
          <cell r="AO3049" t="str">
            <v>양호</v>
          </cell>
        </row>
        <row r="3050">
          <cell r="H3050">
            <v>36678</v>
          </cell>
          <cell r="Z3050">
            <v>36312</v>
          </cell>
          <cell r="AO3050" t="str">
            <v>양호</v>
          </cell>
        </row>
        <row r="3051">
          <cell r="H3051">
            <v>36678</v>
          </cell>
          <cell r="Z3051">
            <v>36220</v>
          </cell>
          <cell r="AO3051" t="str">
            <v>CENTER-AIR 이물질 막힘</v>
          </cell>
        </row>
        <row r="3052">
          <cell r="H3052">
            <v>36678</v>
          </cell>
          <cell r="Z3052">
            <v>36465</v>
          </cell>
          <cell r="AO3052" t="str">
            <v>양호</v>
          </cell>
        </row>
        <row r="3053">
          <cell r="H3053">
            <v>36678</v>
          </cell>
          <cell r="Z3053" t="str">
            <v>-</v>
          </cell>
          <cell r="AO3053" t="str">
            <v>양호</v>
          </cell>
        </row>
        <row r="3054">
          <cell r="H3054">
            <v>36678</v>
          </cell>
          <cell r="Z3054">
            <v>36161</v>
          </cell>
          <cell r="AO3054" t="str">
            <v>양호</v>
          </cell>
        </row>
        <row r="3055">
          <cell r="H3055">
            <v>36678</v>
          </cell>
          <cell r="Z3055">
            <v>35886</v>
          </cell>
          <cell r="AO3055" t="str">
            <v>양호</v>
          </cell>
        </row>
        <row r="3056">
          <cell r="H3056">
            <v>36678</v>
          </cell>
          <cell r="Z3056">
            <v>35886</v>
          </cell>
          <cell r="AO3056" t="str">
            <v>양호</v>
          </cell>
        </row>
        <row r="3057">
          <cell r="H3057">
            <v>36678</v>
          </cell>
          <cell r="Z3057">
            <v>36557</v>
          </cell>
          <cell r="AO3057" t="str">
            <v>양호</v>
          </cell>
        </row>
        <row r="3058">
          <cell r="H3058">
            <v>36678</v>
          </cell>
          <cell r="Z3058">
            <v>36220</v>
          </cell>
          <cell r="AO3058" t="str">
            <v>FITTING 나사산 마모</v>
          </cell>
        </row>
        <row r="3059">
          <cell r="H3059">
            <v>36678</v>
          </cell>
          <cell r="Z3059" t="str">
            <v>-</v>
          </cell>
          <cell r="AO3059" t="str">
            <v>양호</v>
          </cell>
        </row>
        <row r="3060">
          <cell r="H3060">
            <v>36678</v>
          </cell>
          <cell r="Z3060">
            <v>36434</v>
          </cell>
          <cell r="AO3060" t="str">
            <v>양호</v>
          </cell>
        </row>
        <row r="3061">
          <cell r="H3061">
            <v>36678</v>
          </cell>
          <cell r="Z3061">
            <v>36130</v>
          </cell>
          <cell r="AO3061" t="str">
            <v>양호</v>
          </cell>
        </row>
        <row r="3062">
          <cell r="H3062">
            <v>36678</v>
          </cell>
          <cell r="Z3062">
            <v>36069</v>
          </cell>
          <cell r="AO3062" t="str">
            <v>양호</v>
          </cell>
        </row>
        <row r="3063">
          <cell r="H3063">
            <v>36678</v>
          </cell>
          <cell r="Z3063">
            <v>36434</v>
          </cell>
          <cell r="AO3063" t="str">
            <v>양호</v>
          </cell>
        </row>
        <row r="3064">
          <cell r="H3064">
            <v>36678</v>
          </cell>
          <cell r="Z3064">
            <v>36039</v>
          </cell>
          <cell r="AO3064" t="str">
            <v>양호</v>
          </cell>
        </row>
        <row r="3065">
          <cell r="H3065">
            <v>36678</v>
          </cell>
          <cell r="Z3065">
            <v>36069</v>
          </cell>
          <cell r="AO3065" t="str">
            <v>양호</v>
          </cell>
        </row>
        <row r="3066">
          <cell r="H3066">
            <v>36678</v>
          </cell>
          <cell r="Z3066">
            <v>36434</v>
          </cell>
          <cell r="AO3066" t="str">
            <v>양호</v>
          </cell>
        </row>
        <row r="3067">
          <cell r="H3067">
            <v>36678</v>
          </cell>
          <cell r="Z3067">
            <v>36434</v>
          </cell>
          <cell r="AO3067" t="str">
            <v>TUBE DAMAGE LEAK</v>
          </cell>
        </row>
        <row r="3068">
          <cell r="H3068">
            <v>36678</v>
          </cell>
          <cell r="Z3068">
            <v>36495</v>
          </cell>
          <cell r="AO3068" t="str">
            <v>양호</v>
          </cell>
        </row>
        <row r="3069">
          <cell r="H3069">
            <v>36678</v>
          </cell>
          <cell r="Z3069">
            <v>36404</v>
          </cell>
          <cell r="AO3069" t="str">
            <v>양호</v>
          </cell>
        </row>
        <row r="3070">
          <cell r="H3070">
            <v>36678</v>
          </cell>
          <cell r="Z3070" t="str">
            <v>-</v>
          </cell>
          <cell r="AO3070" t="str">
            <v>양호</v>
          </cell>
        </row>
        <row r="3071">
          <cell r="H3071">
            <v>36678</v>
          </cell>
          <cell r="Z3071">
            <v>36130</v>
          </cell>
          <cell r="AO3071" t="str">
            <v>양호</v>
          </cell>
        </row>
        <row r="3072">
          <cell r="H3072">
            <v>36678</v>
          </cell>
          <cell r="Z3072">
            <v>36251</v>
          </cell>
          <cell r="AO3072" t="str">
            <v>양호</v>
          </cell>
        </row>
        <row r="3073">
          <cell r="H3073">
            <v>36678</v>
          </cell>
          <cell r="Z3073">
            <v>36404</v>
          </cell>
          <cell r="AO3073" t="str">
            <v>양호</v>
          </cell>
        </row>
        <row r="3074">
          <cell r="H3074">
            <v>36678</v>
          </cell>
          <cell r="Z3074">
            <v>36161</v>
          </cell>
          <cell r="AO3074" t="str">
            <v>양호</v>
          </cell>
        </row>
        <row r="3075">
          <cell r="H3075">
            <v>36678</v>
          </cell>
          <cell r="Z3075">
            <v>35977</v>
          </cell>
          <cell r="AO3075" t="str">
            <v>양호</v>
          </cell>
        </row>
        <row r="3076">
          <cell r="H3076">
            <v>36678</v>
          </cell>
          <cell r="Z3076">
            <v>36434</v>
          </cell>
          <cell r="AO3076" t="str">
            <v>양호</v>
          </cell>
        </row>
        <row r="3077">
          <cell r="H3077">
            <v>36678</v>
          </cell>
          <cell r="Z3077">
            <v>36465</v>
          </cell>
          <cell r="AO3077" t="str">
            <v>양호</v>
          </cell>
        </row>
        <row r="3078">
          <cell r="H3078">
            <v>36678</v>
          </cell>
          <cell r="Z3078">
            <v>36130</v>
          </cell>
          <cell r="AO3078" t="str">
            <v>양호</v>
          </cell>
        </row>
        <row r="3079">
          <cell r="H3079">
            <v>36678</v>
          </cell>
          <cell r="Z3079">
            <v>36130</v>
          </cell>
          <cell r="AO3079" t="str">
            <v>CENTER-AIR 이물질 막힘</v>
          </cell>
        </row>
        <row r="3080">
          <cell r="H3080">
            <v>36678</v>
          </cell>
          <cell r="Z3080" t="str">
            <v>-</v>
          </cell>
          <cell r="AO3080" t="str">
            <v>TXV 막힘</v>
          </cell>
        </row>
        <row r="3081">
          <cell r="H3081">
            <v>36678</v>
          </cell>
          <cell r="Z3081">
            <v>36495</v>
          </cell>
          <cell r="AO3081" t="str">
            <v>양호</v>
          </cell>
        </row>
        <row r="3082">
          <cell r="H3082">
            <v>36678</v>
          </cell>
          <cell r="Z3082">
            <v>36008</v>
          </cell>
          <cell r="AO3082" t="str">
            <v>양호</v>
          </cell>
        </row>
        <row r="3083">
          <cell r="H3083">
            <v>36678</v>
          </cell>
          <cell r="Z3083">
            <v>36251</v>
          </cell>
          <cell r="AO3083" t="str">
            <v>양호</v>
          </cell>
        </row>
        <row r="3084">
          <cell r="H3084">
            <v>36678</v>
          </cell>
          <cell r="Z3084">
            <v>35886</v>
          </cell>
          <cell r="AO3084" t="str">
            <v>양호</v>
          </cell>
        </row>
        <row r="3085">
          <cell r="H3085">
            <v>36678</v>
          </cell>
          <cell r="Z3085" t="str">
            <v>-</v>
          </cell>
          <cell r="AO3085" t="str">
            <v>양호</v>
          </cell>
        </row>
        <row r="3086">
          <cell r="H3086">
            <v>36678</v>
          </cell>
          <cell r="Z3086">
            <v>35977</v>
          </cell>
          <cell r="AO3086" t="str">
            <v>양호</v>
          </cell>
        </row>
        <row r="3087">
          <cell r="H3087">
            <v>36678</v>
          </cell>
          <cell r="Z3087">
            <v>36281</v>
          </cell>
          <cell r="AO3087" t="str">
            <v>양호</v>
          </cell>
        </row>
        <row r="3088">
          <cell r="H3088">
            <v>36678</v>
          </cell>
          <cell r="Z3088">
            <v>36495</v>
          </cell>
          <cell r="AO3088" t="str">
            <v>양호</v>
          </cell>
        </row>
        <row r="3089">
          <cell r="H3089">
            <v>36678</v>
          </cell>
          <cell r="Z3089">
            <v>36373</v>
          </cell>
          <cell r="AO3089" t="str">
            <v>양호</v>
          </cell>
        </row>
        <row r="3090">
          <cell r="H3090">
            <v>36678</v>
          </cell>
          <cell r="Z3090">
            <v>36342</v>
          </cell>
          <cell r="AO3090" t="str">
            <v>양호</v>
          </cell>
        </row>
        <row r="3091">
          <cell r="H3091">
            <v>36678</v>
          </cell>
          <cell r="Z3091">
            <v>36495</v>
          </cell>
          <cell r="AO3091" t="str">
            <v>양호</v>
          </cell>
        </row>
        <row r="3092">
          <cell r="H3092">
            <v>36678</v>
          </cell>
          <cell r="Z3092">
            <v>36251</v>
          </cell>
          <cell r="AO3092" t="str">
            <v>양호</v>
          </cell>
        </row>
        <row r="3093">
          <cell r="H3093">
            <v>36678</v>
          </cell>
          <cell r="Z3093">
            <v>36312</v>
          </cell>
          <cell r="AO3093" t="str">
            <v>양호</v>
          </cell>
        </row>
        <row r="3094">
          <cell r="H3094">
            <v>36678</v>
          </cell>
          <cell r="Z3094" t="str">
            <v>-</v>
          </cell>
          <cell r="AO3094" t="str">
            <v>양호</v>
          </cell>
        </row>
        <row r="3095">
          <cell r="H3095">
            <v>36678</v>
          </cell>
          <cell r="Z3095" t="str">
            <v>-</v>
          </cell>
          <cell r="AO3095" t="str">
            <v>양호</v>
          </cell>
        </row>
        <row r="3096">
          <cell r="H3096">
            <v>36678</v>
          </cell>
          <cell r="Z3096">
            <v>36312</v>
          </cell>
          <cell r="AO3096" t="str">
            <v>양호</v>
          </cell>
        </row>
        <row r="3097">
          <cell r="H3097">
            <v>36678</v>
          </cell>
          <cell r="Z3097">
            <v>36069</v>
          </cell>
          <cell r="AO3097" t="str">
            <v>양호</v>
          </cell>
        </row>
        <row r="3098">
          <cell r="H3098">
            <v>36678</v>
          </cell>
          <cell r="Z3098">
            <v>36312</v>
          </cell>
          <cell r="AO3098" t="str">
            <v>CENTER-AIR 이물질 막힘</v>
          </cell>
        </row>
        <row r="3099">
          <cell r="H3099">
            <v>36678</v>
          </cell>
          <cell r="Z3099">
            <v>36312</v>
          </cell>
          <cell r="AO3099" t="str">
            <v>양호</v>
          </cell>
        </row>
        <row r="3100">
          <cell r="H3100">
            <v>36678</v>
          </cell>
          <cell r="Z3100">
            <v>36251</v>
          </cell>
          <cell r="AO3100" t="str">
            <v>양호</v>
          </cell>
        </row>
        <row r="3101">
          <cell r="H3101">
            <v>36678</v>
          </cell>
          <cell r="Z3101">
            <v>36404</v>
          </cell>
          <cell r="AO3101" t="str">
            <v>양호</v>
          </cell>
        </row>
        <row r="3102">
          <cell r="H3102">
            <v>36678</v>
          </cell>
          <cell r="Z3102">
            <v>36373</v>
          </cell>
          <cell r="AO3102" t="str">
            <v>양호</v>
          </cell>
        </row>
        <row r="3103">
          <cell r="H3103">
            <v>36678</v>
          </cell>
          <cell r="Z3103">
            <v>36404</v>
          </cell>
          <cell r="AO3103" t="str">
            <v>양호</v>
          </cell>
        </row>
        <row r="3104">
          <cell r="H3104">
            <v>36678</v>
          </cell>
          <cell r="Z3104">
            <v>36404</v>
          </cell>
          <cell r="AO3104" t="str">
            <v>양호</v>
          </cell>
        </row>
        <row r="3105">
          <cell r="H3105">
            <v>36678</v>
          </cell>
          <cell r="Z3105">
            <v>36526</v>
          </cell>
          <cell r="AO3105" t="str">
            <v>양호</v>
          </cell>
        </row>
        <row r="3106">
          <cell r="H3106">
            <v>36678</v>
          </cell>
          <cell r="Z3106">
            <v>36495</v>
          </cell>
          <cell r="AO3106" t="str">
            <v>CENTER-AIR 이물질 막힘</v>
          </cell>
        </row>
        <row r="3107">
          <cell r="H3107">
            <v>36678</v>
          </cell>
          <cell r="Z3107">
            <v>36373</v>
          </cell>
          <cell r="AO3107" t="str">
            <v>양호</v>
          </cell>
        </row>
        <row r="3108">
          <cell r="H3108">
            <v>36678</v>
          </cell>
          <cell r="Z3108">
            <v>36342</v>
          </cell>
          <cell r="AO3108" t="str">
            <v>양호</v>
          </cell>
        </row>
        <row r="3109">
          <cell r="H3109">
            <v>36678</v>
          </cell>
          <cell r="Z3109">
            <v>36161</v>
          </cell>
          <cell r="AO3109" t="str">
            <v>양호</v>
          </cell>
        </row>
        <row r="3110">
          <cell r="H3110">
            <v>36678</v>
          </cell>
          <cell r="Z3110">
            <v>36251</v>
          </cell>
          <cell r="AO3110" t="str">
            <v>양호</v>
          </cell>
        </row>
        <row r="3111">
          <cell r="H3111">
            <v>36678</v>
          </cell>
          <cell r="Z3111">
            <v>36100</v>
          </cell>
          <cell r="AO3111" t="str">
            <v>양호</v>
          </cell>
        </row>
        <row r="3112">
          <cell r="H3112">
            <v>36678</v>
          </cell>
          <cell r="Z3112">
            <v>36434</v>
          </cell>
          <cell r="AO3112" t="str">
            <v>양호</v>
          </cell>
        </row>
        <row r="3113">
          <cell r="H3113">
            <v>36678</v>
          </cell>
          <cell r="Z3113">
            <v>36281</v>
          </cell>
          <cell r="AO3113" t="str">
            <v>CENTER-AIR 이물질 막힘</v>
          </cell>
        </row>
        <row r="3114">
          <cell r="H3114">
            <v>36678</v>
          </cell>
          <cell r="Z3114">
            <v>36617</v>
          </cell>
          <cell r="AO3114" t="str">
            <v>양호</v>
          </cell>
        </row>
        <row r="3115">
          <cell r="H3115">
            <v>36678</v>
          </cell>
          <cell r="Z3115">
            <v>36526</v>
          </cell>
          <cell r="AO3115" t="str">
            <v>양호</v>
          </cell>
        </row>
        <row r="3116">
          <cell r="H3116">
            <v>36678</v>
          </cell>
          <cell r="Z3116">
            <v>36281</v>
          </cell>
          <cell r="AO3116" t="str">
            <v>양호</v>
          </cell>
        </row>
        <row r="3117">
          <cell r="H3117">
            <v>36678</v>
          </cell>
          <cell r="Z3117">
            <v>36434</v>
          </cell>
          <cell r="AO3117" t="str">
            <v>양호</v>
          </cell>
        </row>
        <row r="3118">
          <cell r="H3118">
            <v>36678</v>
          </cell>
          <cell r="Z3118">
            <v>36404</v>
          </cell>
          <cell r="AO3118" t="str">
            <v>양호</v>
          </cell>
        </row>
        <row r="3119">
          <cell r="H3119">
            <v>36678</v>
          </cell>
          <cell r="Z3119">
            <v>36312</v>
          </cell>
          <cell r="AO3119" t="str">
            <v>양호</v>
          </cell>
        </row>
        <row r="3120">
          <cell r="H3120">
            <v>36678</v>
          </cell>
          <cell r="Z3120">
            <v>36495</v>
          </cell>
          <cell r="AO3120" t="str">
            <v>양호</v>
          </cell>
        </row>
        <row r="3121">
          <cell r="H3121">
            <v>36678</v>
          </cell>
          <cell r="Z3121">
            <v>36161</v>
          </cell>
          <cell r="AO3121" t="str">
            <v>양호</v>
          </cell>
        </row>
        <row r="3122">
          <cell r="H3122">
            <v>36678</v>
          </cell>
          <cell r="Z3122">
            <v>35886</v>
          </cell>
          <cell r="AO3122" t="str">
            <v>양호</v>
          </cell>
        </row>
        <row r="3123">
          <cell r="H3123">
            <v>36678</v>
          </cell>
          <cell r="Z3123">
            <v>36312</v>
          </cell>
          <cell r="AO3123" t="str">
            <v>TXV 막힘</v>
          </cell>
        </row>
        <row r="3124">
          <cell r="H3124">
            <v>36678</v>
          </cell>
          <cell r="Z3124">
            <v>36312</v>
          </cell>
          <cell r="AO3124" t="str">
            <v>양호</v>
          </cell>
        </row>
        <row r="3125">
          <cell r="H3125">
            <v>36678</v>
          </cell>
          <cell r="Z3125" t="str">
            <v>-</v>
          </cell>
          <cell r="AO3125" t="str">
            <v>양호</v>
          </cell>
        </row>
        <row r="3126">
          <cell r="H3126">
            <v>36678</v>
          </cell>
          <cell r="Z3126">
            <v>36192</v>
          </cell>
          <cell r="AO3126" t="str">
            <v>양호</v>
          </cell>
        </row>
        <row r="3127">
          <cell r="H3127">
            <v>36678</v>
          </cell>
          <cell r="Z3127">
            <v>36281</v>
          </cell>
          <cell r="AO3127" t="str">
            <v>양호</v>
          </cell>
        </row>
        <row r="3128">
          <cell r="H3128">
            <v>36678</v>
          </cell>
          <cell r="Z3128">
            <v>36281</v>
          </cell>
          <cell r="AO3128" t="str">
            <v>양호</v>
          </cell>
        </row>
        <row r="3129">
          <cell r="H3129">
            <v>36678</v>
          </cell>
          <cell r="Z3129">
            <v>36434</v>
          </cell>
          <cell r="AO3129" t="str">
            <v>양호</v>
          </cell>
        </row>
        <row r="3130">
          <cell r="H3130">
            <v>36678</v>
          </cell>
          <cell r="Z3130">
            <v>36312</v>
          </cell>
          <cell r="AO3130" t="str">
            <v>양호</v>
          </cell>
        </row>
        <row r="3131">
          <cell r="H3131">
            <v>36678</v>
          </cell>
          <cell r="Z3131">
            <v>35947</v>
          </cell>
          <cell r="AO3131" t="str">
            <v>양호</v>
          </cell>
        </row>
        <row r="3132">
          <cell r="H3132">
            <v>36678</v>
          </cell>
          <cell r="Z3132">
            <v>36434</v>
          </cell>
          <cell r="AO3132" t="str">
            <v>양호</v>
          </cell>
        </row>
        <row r="3133">
          <cell r="H3133">
            <v>36678</v>
          </cell>
          <cell r="Z3133">
            <v>36220</v>
          </cell>
          <cell r="AO3133" t="str">
            <v>CENTER-AIR 이물질 막힘</v>
          </cell>
        </row>
        <row r="3134">
          <cell r="H3134">
            <v>36678</v>
          </cell>
          <cell r="Z3134">
            <v>36192</v>
          </cell>
          <cell r="AO3134" t="str">
            <v>CENTER-AIR 이물질 막힘</v>
          </cell>
        </row>
        <row r="3135">
          <cell r="H3135">
            <v>36678</v>
          </cell>
          <cell r="Z3135" t="str">
            <v>-</v>
          </cell>
          <cell r="AO3135" t="str">
            <v>양호</v>
          </cell>
        </row>
        <row r="3136">
          <cell r="H3136">
            <v>36678</v>
          </cell>
          <cell r="Z3136" t="str">
            <v>-</v>
          </cell>
          <cell r="AO3136" t="str">
            <v>양호</v>
          </cell>
        </row>
        <row r="3137">
          <cell r="H3137">
            <v>36678</v>
          </cell>
          <cell r="Z3137">
            <v>35886</v>
          </cell>
          <cell r="AO3137" t="str">
            <v>양호</v>
          </cell>
        </row>
        <row r="3138">
          <cell r="H3138">
            <v>36678</v>
          </cell>
          <cell r="Z3138">
            <v>36404</v>
          </cell>
          <cell r="AO3138" t="str">
            <v>CENTER-AIR 이물질 막힘</v>
          </cell>
        </row>
        <row r="3139">
          <cell r="H3139">
            <v>36678</v>
          </cell>
          <cell r="Z3139">
            <v>36130</v>
          </cell>
          <cell r="AO3139" t="str">
            <v>TXV 막힘</v>
          </cell>
        </row>
        <row r="3140">
          <cell r="H3140">
            <v>36678</v>
          </cell>
          <cell r="Z3140">
            <v>35612</v>
          </cell>
          <cell r="AO3140" t="str">
            <v>양호</v>
          </cell>
        </row>
        <row r="3141">
          <cell r="H3141">
            <v>36678</v>
          </cell>
          <cell r="Z3141">
            <v>35947</v>
          </cell>
          <cell r="AO3141" t="str">
            <v>양호</v>
          </cell>
        </row>
        <row r="3142">
          <cell r="H3142">
            <v>36678</v>
          </cell>
          <cell r="Z3142">
            <v>35947</v>
          </cell>
          <cell r="AO3142" t="str">
            <v>CENTER-AIR 이물질 막힘</v>
          </cell>
        </row>
        <row r="3143">
          <cell r="H3143">
            <v>36678</v>
          </cell>
          <cell r="Z3143">
            <v>35947</v>
          </cell>
          <cell r="AO3143" t="str">
            <v>양호</v>
          </cell>
        </row>
        <row r="3144">
          <cell r="H3144">
            <v>36678</v>
          </cell>
          <cell r="Z3144">
            <v>36495</v>
          </cell>
          <cell r="AO3144" t="str">
            <v>양호</v>
          </cell>
        </row>
        <row r="3145">
          <cell r="H3145">
            <v>36678</v>
          </cell>
          <cell r="Z3145">
            <v>36251</v>
          </cell>
          <cell r="AO3145" t="str">
            <v>양호</v>
          </cell>
        </row>
        <row r="3146">
          <cell r="H3146">
            <v>36678</v>
          </cell>
          <cell r="Z3146">
            <v>36635</v>
          </cell>
          <cell r="AO3146" t="str">
            <v>양호</v>
          </cell>
        </row>
        <row r="3147">
          <cell r="H3147">
            <v>36678</v>
          </cell>
          <cell r="Z3147">
            <v>36631</v>
          </cell>
          <cell r="AO3147" t="str">
            <v>양호</v>
          </cell>
        </row>
        <row r="3148">
          <cell r="H3148">
            <v>36678</v>
          </cell>
          <cell r="Z3148">
            <v>35730</v>
          </cell>
          <cell r="AO3148" t="str">
            <v>T.X.V 내부 이물질 유입으로 막힘</v>
          </cell>
        </row>
        <row r="3149">
          <cell r="H3149">
            <v>36678</v>
          </cell>
          <cell r="Z3149">
            <v>36635</v>
          </cell>
          <cell r="AO3149" t="str">
            <v>양호</v>
          </cell>
        </row>
        <row r="3150">
          <cell r="H3150">
            <v>36678</v>
          </cell>
          <cell r="Z3150">
            <v>35713</v>
          </cell>
          <cell r="AO3150" t="str">
            <v>양호</v>
          </cell>
        </row>
        <row r="3151">
          <cell r="H3151">
            <v>36678</v>
          </cell>
          <cell r="Z3151">
            <v>36412</v>
          </cell>
          <cell r="AO3151" t="str">
            <v>TUBE DAMAGE LEAK</v>
          </cell>
        </row>
        <row r="3152">
          <cell r="H3152">
            <v>36678</v>
          </cell>
          <cell r="Z3152">
            <v>36262</v>
          </cell>
          <cell r="AO3152" t="str">
            <v>FITTING-OUT부 TUBE DAMAGE LEAK</v>
          </cell>
        </row>
        <row r="3153">
          <cell r="H3153">
            <v>36678</v>
          </cell>
          <cell r="Z3153" t="str">
            <v>-</v>
          </cell>
          <cell r="AO3153" t="str">
            <v>FITTING-OUT부 TUBE DAMAGE LEAK</v>
          </cell>
        </row>
        <row r="3154">
          <cell r="H3154">
            <v>36678</v>
          </cell>
          <cell r="Z3154" t="str">
            <v>-</v>
          </cell>
          <cell r="AO3154" t="str">
            <v>FITTING-OUT부 TUBE DAMAGE LEAK</v>
          </cell>
        </row>
        <row r="3155">
          <cell r="H3155">
            <v>36678</v>
          </cell>
          <cell r="Z3155" t="str">
            <v>-</v>
          </cell>
          <cell r="AO3155" t="str">
            <v>FITTING-OUT 나사산 마모</v>
          </cell>
        </row>
        <row r="3156">
          <cell r="H3156">
            <v>36678</v>
          </cell>
          <cell r="Z3156" t="str">
            <v>-</v>
          </cell>
          <cell r="AO3156" t="str">
            <v>FITTING-OUT부 TUBE DAMAGE LEAK</v>
          </cell>
        </row>
        <row r="3157">
          <cell r="H3157">
            <v>36678</v>
          </cell>
          <cell r="Z3157" t="str">
            <v>-</v>
          </cell>
          <cell r="AO3157" t="str">
            <v>FITTING-OUT부 TUBE DAMAGE LEAK</v>
          </cell>
        </row>
        <row r="3158">
          <cell r="H3158">
            <v>36678</v>
          </cell>
          <cell r="Z3158" t="str">
            <v>-</v>
          </cell>
          <cell r="AO3158" t="str">
            <v>FITTING-OUT부 TUBE DAMAGE LEAK</v>
          </cell>
        </row>
        <row r="3159">
          <cell r="H3159">
            <v>36678</v>
          </cell>
          <cell r="Z3159" t="str">
            <v>-</v>
          </cell>
          <cell r="AO3159" t="str">
            <v>FITTING-OUT부 TUBE DAMAGE LEAK</v>
          </cell>
        </row>
        <row r="3160">
          <cell r="H3160">
            <v>36678</v>
          </cell>
          <cell r="Z3160" t="str">
            <v>-</v>
          </cell>
          <cell r="AO3160" t="str">
            <v>FITTING-OUT부 TUBE DAMAGE LEAK</v>
          </cell>
        </row>
        <row r="3161">
          <cell r="H3161">
            <v>36678</v>
          </cell>
          <cell r="Z3161" t="str">
            <v>-</v>
          </cell>
          <cell r="AO3161" t="str">
            <v>FITTING-OUT부 TUBE DAMAGE LEAK</v>
          </cell>
        </row>
        <row r="3162">
          <cell r="H3162">
            <v>36678</v>
          </cell>
          <cell r="Z3162" t="str">
            <v>-</v>
          </cell>
          <cell r="AO3162" t="str">
            <v>FITTING-OUT부 TUBE DAMAGE LEAK</v>
          </cell>
        </row>
        <row r="3163">
          <cell r="H3163">
            <v>36678</v>
          </cell>
          <cell r="Z3163" t="str">
            <v>-</v>
          </cell>
          <cell r="AO3163" t="str">
            <v>FITTING-IN 나사산 마모</v>
          </cell>
        </row>
        <row r="3164">
          <cell r="H3164">
            <v>36678</v>
          </cell>
          <cell r="Z3164" t="str">
            <v>-</v>
          </cell>
          <cell r="AO3164" t="str">
            <v>양호</v>
          </cell>
        </row>
        <row r="3165">
          <cell r="H3165">
            <v>36678</v>
          </cell>
          <cell r="Z3165" t="str">
            <v>-</v>
          </cell>
          <cell r="AO3165" t="str">
            <v>양호</v>
          </cell>
        </row>
        <row r="3166">
          <cell r="H3166">
            <v>36678</v>
          </cell>
          <cell r="Z3166">
            <v>36367</v>
          </cell>
          <cell r="AO3166" t="str">
            <v>양호</v>
          </cell>
        </row>
        <row r="3167">
          <cell r="H3167">
            <v>36678</v>
          </cell>
          <cell r="Z3167">
            <v>36213</v>
          </cell>
          <cell r="AO3167" t="str">
            <v>FITTING-OUT CRACK</v>
          </cell>
        </row>
        <row r="3168">
          <cell r="H3168">
            <v>36678</v>
          </cell>
          <cell r="Z3168" t="str">
            <v>-</v>
          </cell>
          <cell r="AO3168" t="str">
            <v>MOTOR 작동불량</v>
          </cell>
        </row>
        <row r="3169">
          <cell r="H3169">
            <v>36678</v>
          </cell>
          <cell r="Z3169" t="str">
            <v>-</v>
          </cell>
          <cell r="AO3169" t="str">
            <v>양호</v>
          </cell>
        </row>
        <row r="3170">
          <cell r="H3170">
            <v>36678</v>
          </cell>
          <cell r="Z3170">
            <v>36553</v>
          </cell>
          <cell r="AO3170" t="str">
            <v>MOTOR 작동불량</v>
          </cell>
        </row>
        <row r="3171">
          <cell r="H3171">
            <v>36678</v>
          </cell>
          <cell r="Z3171" t="str">
            <v>-</v>
          </cell>
          <cell r="AO3171" t="str">
            <v>MOTOR 작동불량</v>
          </cell>
        </row>
        <row r="3172">
          <cell r="H3172">
            <v>36678</v>
          </cell>
          <cell r="Z3172" t="str">
            <v>-</v>
          </cell>
          <cell r="AO3172" t="str">
            <v>양호</v>
          </cell>
        </row>
        <row r="3173">
          <cell r="H3173">
            <v>36678</v>
          </cell>
          <cell r="Z3173" t="str">
            <v>-</v>
          </cell>
          <cell r="AO3173" t="str">
            <v>양호</v>
          </cell>
        </row>
        <row r="3174">
          <cell r="H3174">
            <v>36678</v>
          </cell>
          <cell r="Z3174" t="str">
            <v>-</v>
          </cell>
          <cell r="AO3174" t="str">
            <v>MOTOR 작동불량</v>
          </cell>
        </row>
        <row r="3175">
          <cell r="H3175">
            <v>36678</v>
          </cell>
          <cell r="Z3175" t="str">
            <v>-</v>
          </cell>
          <cell r="AO3175" t="str">
            <v>양호</v>
          </cell>
        </row>
        <row r="3176">
          <cell r="H3176">
            <v>36678</v>
          </cell>
          <cell r="Z3176">
            <v>36007</v>
          </cell>
          <cell r="AO3176" t="str">
            <v>양호</v>
          </cell>
        </row>
        <row r="3177">
          <cell r="H3177">
            <v>36678</v>
          </cell>
          <cell r="Z3177" t="str">
            <v>-</v>
          </cell>
          <cell r="AO3177" t="str">
            <v>MOTOR 작동불량</v>
          </cell>
        </row>
        <row r="3178">
          <cell r="H3178">
            <v>36678</v>
          </cell>
          <cell r="Z3178" t="str">
            <v>-</v>
          </cell>
          <cell r="AO3178" t="str">
            <v>양호</v>
          </cell>
        </row>
        <row r="3179">
          <cell r="H3179">
            <v>36678</v>
          </cell>
          <cell r="Z3179" t="str">
            <v>-</v>
          </cell>
          <cell r="AO3179" t="str">
            <v>양호</v>
          </cell>
        </row>
        <row r="3180">
          <cell r="H3180">
            <v>36678</v>
          </cell>
          <cell r="Z3180" t="str">
            <v>-</v>
          </cell>
          <cell r="AO3180" t="str">
            <v>MOTOR 작동불량</v>
          </cell>
        </row>
        <row r="3181">
          <cell r="H3181">
            <v>36678</v>
          </cell>
          <cell r="Z3181" t="str">
            <v>-</v>
          </cell>
          <cell r="AO3181" t="str">
            <v>MOTOR 작동불량</v>
          </cell>
        </row>
        <row r="3182">
          <cell r="H3182">
            <v>36678</v>
          </cell>
          <cell r="Z3182">
            <v>36203</v>
          </cell>
          <cell r="AO3182" t="str">
            <v>MOTOR 작동불량</v>
          </cell>
        </row>
        <row r="3183">
          <cell r="H3183">
            <v>36678</v>
          </cell>
          <cell r="Z3183" t="str">
            <v>-</v>
          </cell>
          <cell r="AO3183" t="str">
            <v>MOTOR 작동불량</v>
          </cell>
        </row>
        <row r="3184">
          <cell r="H3184">
            <v>36678</v>
          </cell>
          <cell r="Z3184">
            <v>36038</v>
          </cell>
          <cell r="AO3184" t="str">
            <v>MOTOR 작동불량</v>
          </cell>
        </row>
        <row r="3185">
          <cell r="H3185">
            <v>36678</v>
          </cell>
          <cell r="Z3185">
            <v>36305</v>
          </cell>
          <cell r="AO3185" t="str">
            <v>MOTOR 작동불량</v>
          </cell>
        </row>
        <row r="3186">
          <cell r="H3186">
            <v>36678</v>
          </cell>
          <cell r="Z3186" t="str">
            <v>-</v>
          </cell>
          <cell r="AO3186" t="str">
            <v>MOTOR 작동불량</v>
          </cell>
        </row>
        <row r="3187">
          <cell r="H3187">
            <v>36678</v>
          </cell>
          <cell r="Z3187" t="str">
            <v>-</v>
          </cell>
          <cell r="AO3187" t="str">
            <v>MOTOR 작동불량</v>
          </cell>
        </row>
        <row r="3188">
          <cell r="H3188">
            <v>36678</v>
          </cell>
          <cell r="Z3188">
            <v>36595</v>
          </cell>
          <cell r="AO3188" t="str">
            <v>양호</v>
          </cell>
        </row>
        <row r="3189">
          <cell r="H3189">
            <v>36678</v>
          </cell>
          <cell r="Z3189" t="str">
            <v>-</v>
          </cell>
          <cell r="AO3189" t="str">
            <v>양호</v>
          </cell>
        </row>
        <row r="3190">
          <cell r="H3190">
            <v>36678</v>
          </cell>
          <cell r="Z3190" t="str">
            <v>-</v>
          </cell>
          <cell r="AO3190" t="str">
            <v>FITTING-OUT 나사산 마모</v>
          </cell>
        </row>
        <row r="3191">
          <cell r="H3191">
            <v>36678</v>
          </cell>
          <cell r="Z3191" t="str">
            <v>-</v>
          </cell>
          <cell r="AO3191" t="str">
            <v>FITTING-OUT 나사산 마모</v>
          </cell>
        </row>
        <row r="3192">
          <cell r="H3192">
            <v>36678</v>
          </cell>
          <cell r="Z3192" t="str">
            <v>-</v>
          </cell>
          <cell r="AO3192" t="str">
            <v>양호</v>
          </cell>
        </row>
        <row r="3193">
          <cell r="H3193">
            <v>36678</v>
          </cell>
          <cell r="Z3193" t="str">
            <v>-</v>
          </cell>
          <cell r="AO3193" t="str">
            <v>양호</v>
          </cell>
        </row>
        <row r="3194">
          <cell r="H3194">
            <v>36678</v>
          </cell>
          <cell r="Z3194" t="str">
            <v>-</v>
          </cell>
          <cell r="AO3194" t="str">
            <v>MOTOR 작동불량</v>
          </cell>
        </row>
        <row r="3195">
          <cell r="H3195">
            <v>36678</v>
          </cell>
          <cell r="Z3195" t="str">
            <v>-</v>
          </cell>
          <cell r="AO3195" t="str">
            <v>양호</v>
          </cell>
        </row>
        <row r="3196">
          <cell r="H3196">
            <v>36678</v>
          </cell>
          <cell r="Z3196">
            <v>36258</v>
          </cell>
          <cell r="AO3196" t="str">
            <v>MOTOR 작동불량</v>
          </cell>
        </row>
        <row r="3197">
          <cell r="H3197">
            <v>36678</v>
          </cell>
          <cell r="Z3197">
            <v>36628</v>
          </cell>
          <cell r="AO3197" t="str">
            <v>HEADER TO TUBE BRAZING부 LEAK</v>
          </cell>
        </row>
        <row r="3198">
          <cell r="H3198">
            <v>36678</v>
          </cell>
          <cell r="Z3198">
            <v>36194</v>
          </cell>
          <cell r="AO3198" t="str">
            <v>MOTOR 작동불량</v>
          </cell>
        </row>
        <row r="3199">
          <cell r="H3199">
            <v>36678</v>
          </cell>
          <cell r="Z3199" t="str">
            <v>-</v>
          </cell>
          <cell r="AO3199" t="str">
            <v>WATER VALVE 체결부 LEAK</v>
          </cell>
        </row>
        <row r="3200">
          <cell r="H3200">
            <v>36678</v>
          </cell>
          <cell r="Z3200">
            <v>36475</v>
          </cell>
          <cell r="AO3200" t="str">
            <v>양호</v>
          </cell>
        </row>
        <row r="3201">
          <cell r="H3201">
            <v>36678</v>
          </cell>
          <cell r="Z3201">
            <v>36082</v>
          </cell>
          <cell r="AO3201" t="str">
            <v>WATER VALVE 체결부 LEAK</v>
          </cell>
        </row>
        <row r="3202">
          <cell r="H3202">
            <v>36678</v>
          </cell>
          <cell r="Z3202">
            <v>36334</v>
          </cell>
          <cell r="AO3202" t="str">
            <v>WATER VALVE 체결부 LEAK</v>
          </cell>
        </row>
        <row r="3203">
          <cell r="H3203">
            <v>36678</v>
          </cell>
          <cell r="Z3203" t="str">
            <v>-</v>
          </cell>
          <cell r="AO3203" t="str">
            <v>LEVER O-RING 안착부 LEAK</v>
          </cell>
        </row>
        <row r="3204">
          <cell r="H3204">
            <v>36678</v>
          </cell>
          <cell r="Z3204">
            <v>36269</v>
          </cell>
          <cell r="AO3204" t="str">
            <v>MOTOR 1.2.3단 작동시 이음</v>
          </cell>
        </row>
        <row r="3205">
          <cell r="H3205">
            <v>36678</v>
          </cell>
          <cell r="Z3205">
            <v>36515</v>
          </cell>
          <cell r="AO3205" t="str">
            <v>TUBE 부식 LEAK</v>
          </cell>
        </row>
        <row r="3206">
          <cell r="H3206">
            <v>36678</v>
          </cell>
          <cell r="Z3206">
            <v>36595</v>
          </cell>
          <cell r="AO3206" t="str">
            <v>TUBE 부식 LEAK</v>
          </cell>
        </row>
        <row r="3207">
          <cell r="H3207">
            <v>36678</v>
          </cell>
          <cell r="Z3207">
            <v>36556</v>
          </cell>
          <cell r="AO3207" t="str">
            <v>TUBE 부식 LEAK</v>
          </cell>
        </row>
        <row r="3208">
          <cell r="H3208">
            <v>36678</v>
          </cell>
          <cell r="Z3208">
            <v>36214</v>
          </cell>
          <cell r="AO3208" t="str">
            <v>TUBE 부식 LEAK</v>
          </cell>
        </row>
        <row r="3209">
          <cell r="H3209">
            <v>36678</v>
          </cell>
          <cell r="Z3209">
            <v>36542</v>
          </cell>
          <cell r="AO3209" t="str">
            <v>TUBE 부식 LEAK</v>
          </cell>
        </row>
        <row r="3210">
          <cell r="H3210">
            <v>36678</v>
          </cell>
          <cell r="Z3210">
            <v>36595</v>
          </cell>
          <cell r="AO3210" t="str">
            <v>TUBE 부식 LEAK</v>
          </cell>
        </row>
        <row r="3211">
          <cell r="H3211">
            <v>36678</v>
          </cell>
          <cell r="Z3211">
            <v>36542</v>
          </cell>
          <cell r="AO3211" t="str">
            <v>TUBE 부식 LEAK</v>
          </cell>
        </row>
        <row r="3212">
          <cell r="H3212">
            <v>36678</v>
          </cell>
          <cell r="Z3212">
            <v>36531</v>
          </cell>
          <cell r="AO3212" t="str">
            <v>TUBE 부식 LEAK</v>
          </cell>
        </row>
        <row r="3213">
          <cell r="H3213">
            <v>36678</v>
          </cell>
          <cell r="Z3213">
            <v>36603</v>
          </cell>
          <cell r="AO3213" t="str">
            <v>TUBE 부식 LEAK</v>
          </cell>
        </row>
        <row r="3214">
          <cell r="H3214">
            <v>36678</v>
          </cell>
          <cell r="Z3214">
            <v>36592</v>
          </cell>
          <cell r="AO3214" t="str">
            <v>TUBE 부식 LEAK</v>
          </cell>
        </row>
        <row r="3215">
          <cell r="H3215">
            <v>36678</v>
          </cell>
          <cell r="Z3215">
            <v>36521</v>
          </cell>
          <cell r="AO3215" t="str">
            <v>TUBE 부식 LEAK</v>
          </cell>
        </row>
        <row r="3216">
          <cell r="H3216">
            <v>36678</v>
          </cell>
          <cell r="Z3216">
            <v>36495</v>
          </cell>
          <cell r="AO3216" t="str">
            <v>양호</v>
          </cell>
        </row>
        <row r="3217">
          <cell r="H3217">
            <v>36678</v>
          </cell>
          <cell r="Z3217">
            <v>36502</v>
          </cell>
          <cell r="AO3217" t="str">
            <v>TUBE 부식 LEAK</v>
          </cell>
        </row>
        <row r="3218">
          <cell r="H3218">
            <v>36678</v>
          </cell>
          <cell r="Z3218">
            <v>36510</v>
          </cell>
          <cell r="AO3218" t="str">
            <v>TUBE 부식 LEAK</v>
          </cell>
        </row>
        <row r="3219">
          <cell r="H3219">
            <v>36678</v>
          </cell>
          <cell r="Z3219">
            <v>36515</v>
          </cell>
          <cell r="AO3219" t="str">
            <v>TUBE 부식 LEAK</v>
          </cell>
        </row>
        <row r="3220">
          <cell r="H3220">
            <v>36678</v>
          </cell>
          <cell r="Z3220">
            <v>36515</v>
          </cell>
          <cell r="AO3220" t="str">
            <v>TUBE 부식 LEAK</v>
          </cell>
        </row>
        <row r="3221">
          <cell r="H3221">
            <v>36678</v>
          </cell>
          <cell r="Z3221">
            <v>36214</v>
          </cell>
          <cell r="AO3221" t="str">
            <v>TUBE 부식 LEAK</v>
          </cell>
        </row>
        <row r="3222">
          <cell r="H3222">
            <v>36678</v>
          </cell>
          <cell r="Z3222" t="str">
            <v>-</v>
          </cell>
          <cell r="AO3222" t="str">
            <v>TUBE 부식 LEAK</v>
          </cell>
        </row>
        <row r="3223">
          <cell r="H3223">
            <v>36678</v>
          </cell>
          <cell r="Z3223">
            <v>36594</v>
          </cell>
          <cell r="AO3223" t="str">
            <v>TUBE 부식 LEAK</v>
          </cell>
        </row>
        <row r="3224">
          <cell r="H3224">
            <v>36678</v>
          </cell>
          <cell r="Z3224">
            <v>36595</v>
          </cell>
          <cell r="AO3224" t="str">
            <v>TUBE 부식 LEAK</v>
          </cell>
        </row>
        <row r="3225">
          <cell r="H3225">
            <v>36678</v>
          </cell>
          <cell r="Z3225">
            <v>36521</v>
          </cell>
          <cell r="AO3225" t="str">
            <v>TUBE 부식 LEAK</v>
          </cell>
        </row>
        <row r="3226">
          <cell r="H3226">
            <v>36678</v>
          </cell>
          <cell r="Z3226">
            <v>36510</v>
          </cell>
          <cell r="AO3226" t="str">
            <v>TUBE 부식 LEAK</v>
          </cell>
        </row>
        <row r="3227">
          <cell r="H3227">
            <v>36678</v>
          </cell>
          <cell r="Z3227">
            <v>36556</v>
          </cell>
          <cell r="AO3227" t="str">
            <v>TUBE 부식 LEAK</v>
          </cell>
        </row>
        <row r="3228">
          <cell r="H3228">
            <v>36678</v>
          </cell>
          <cell r="Z3228">
            <v>36595</v>
          </cell>
          <cell r="AO3228" t="str">
            <v>TUBE 부식 LEAK</v>
          </cell>
        </row>
        <row r="3229">
          <cell r="H3229">
            <v>36678</v>
          </cell>
          <cell r="Z3229">
            <v>36521</v>
          </cell>
          <cell r="AO3229" t="str">
            <v>TUBE 부식 LEAK</v>
          </cell>
        </row>
        <row r="3230">
          <cell r="H3230">
            <v>36678</v>
          </cell>
          <cell r="Z3230">
            <v>36593</v>
          </cell>
          <cell r="AO3230" t="str">
            <v>TUBE 부식 LEAK</v>
          </cell>
        </row>
        <row r="3231">
          <cell r="H3231">
            <v>36678</v>
          </cell>
          <cell r="Z3231">
            <v>36546</v>
          </cell>
          <cell r="AO3231" t="str">
            <v>TUBE 부식 LEAK</v>
          </cell>
        </row>
        <row r="3232">
          <cell r="H3232">
            <v>36678</v>
          </cell>
          <cell r="Z3232">
            <v>35710</v>
          </cell>
          <cell r="AO3232" t="str">
            <v>TANK-OUTLET 파손</v>
          </cell>
        </row>
        <row r="3233">
          <cell r="H3233">
            <v>36678</v>
          </cell>
          <cell r="Z3233">
            <v>36515</v>
          </cell>
          <cell r="AO3233" t="str">
            <v>TUBE 부식 LEAK</v>
          </cell>
        </row>
        <row r="3234">
          <cell r="H3234">
            <v>36678</v>
          </cell>
          <cell r="Z3234">
            <v>36543</v>
          </cell>
          <cell r="AO3234" t="str">
            <v>TUBE 부식 LEAK</v>
          </cell>
        </row>
        <row r="3235">
          <cell r="H3235">
            <v>36678</v>
          </cell>
          <cell r="Z3235">
            <v>36595</v>
          </cell>
          <cell r="AO3235" t="str">
            <v>TUBE 부식 LEAK</v>
          </cell>
        </row>
        <row r="3236">
          <cell r="H3236">
            <v>36678</v>
          </cell>
          <cell r="Z3236">
            <v>36556</v>
          </cell>
          <cell r="AO3236" t="str">
            <v>TUBE 부식 LEAK</v>
          </cell>
        </row>
        <row r="3237">
          <cell r="H3237">
            <v>36678</v>
          </cell>
          <cell r="Z3237">
            <v>36500</v>
          </cell>
          <cell r="AO3237" t="str">
            <v>양호</v>
          </cell>
        </row>
        <row r="3238">
          <cell r="H3238">
            <v>36678</v>
          </cell>
          <cell r="Z3238">
            <v>36515</v>
          </cell>
          <cell r="AO3238" t="str">
            <v>TUBE 부식 LEAK</v>
          </cell>
        </row>
        <row r="3239">
          <cell r="H3239">
            <v>36678</v>
          </cell>
          <cell r="Z3239">
            <v>36595</v>
          </cell>
          <cell r="AO3239" t="str">
            <v>TUBE 부식 LEAK</v>
          </cell>
        </row>
        <row r="3240">
          <cell r="H3240">
            <v>36678</v>
          </cell>
          <cell r="Z3240">
            <v>36595</v>
          </cell>
          <cell r="AO3240" t="str">
            <v>TUBE 부식 LEAK</v>
          </cell>
        </row>
        <row r="3241">
          <cell r="H3241">
            <v>36678</v>
          </cell>
          <cell r="Z3241">
            <v>36521</v>
          </cell>
          <cell r="AO3241" t="str">
            <v>TUBE 부식 LEAK</v>
          </cell>
        </row>
        <row r="3242">
          <cell r="H3242">
            <v>36678</v>
          </cell>
          <cell r="Z3242">
            <v>36595</v>
          </cell>
          <cell r="AO3242" t="str">
            <v>TUBE 부식 LEAK</v>
          </cell>
        </row>
        <row r="3243">
          <cell r="H3243">
            <v>36678</v>
          </cell>
          <cell r="Z3243">
            <v>36272</v>
          </cell>
          <cell r="AO3243" t="str">
            <v>TUBE 부식 LEAK</v>
          </cell>
        </row>
        <row r="3244">
          <cell r="H3244">
            <v>36678</v>
          </cell>
          <cell r="Z3244" t="str">
            <v>-</v>
          </cell>
          <cell r="AO3244" t="str">
            <v>TUBE 부식 LEAK</v>
          </cell>
        </row>
        <row r="3245">
          <cell r="H3245">
            <v>36678</v>
          </cell>
          <cell r="Z3245">
            <v>36595</v>
          </cell>
          <cell r="AO3245" t="str">
            <v>TUBE 부식 LEAK</v>
          </cell>
        </row>
        <row r="3246">
          <cell r="H3246">
            <v>36678</v>
          </cell>
          <cell r="Z3246">
            <v>36546</v>
          </cell>
          <cell r="AO3246" t="str">
            <v>TUBE 부식 LEAK</v>
          </cell>
        </row>
        <row r="3247">
          <cell r="H3247">
            <v>36678</v>
          </cell>
          <cell r="Z3247">
            <v>36595</v>
          </cell>
          <cell r="AO3247" t="str">
            <v>양호</v>
          </cell>
        </row>
        <row r="3248">
          <cell r="H3248">
            <v>36678</v>
          </cell>
          <cell r="Z3248">
            <v>36125</v>
          </cell>
          <cell r="AO3248" t="str">
            <v>TUBE 부식 LEAK</v>
          </cell>
        </row>
        <row r="3249">
          <cell r="H3249">
            <v>36678</v>
          </cell>
          <cell r="Z3249">
            <v>36592</v>
          </cell>
          <cell r="AO3249" t="str">
            <v>TUBE 부식 LEAK</v>
          </cell>
        </row>
        <row r="3250">
          <cell r="H3250">
            <v>36678</v>
          </cell>
          <cell r="Z3250">
            <v>36515</v>
          </cell>
          <cell r="AO3250" t="str">
            <v>TUBE 부식 LEAK</v>
          </cell>
        </row>
        <row r="3251">
          <cell r="H3251">
            <v>36678</v>
          </cell>
          <cell r="Z3251" t="str">
            <v>-</v>
          </cell>
          <cell r="AO3251" t="str">
            <v>TUBE 부식 LEAK</v>
          </cell>
        </row>
        <row r="3252">
          <cell r="H3252">
            <v>36678</v>
          </cell>
          <cell r="Z3252">
            <v>36515</v>
          </cell>
          <cell r="AO3252" t="str">
            <v>TUBE 부식 LEAK</v>
          </cell>
        </row>
        <row r="3253">
          <cell r="H3253">
            <v>36678</v>
          </cell>
          <cell r="Z3253">
            <v>36556</v>
          </cell>
          <cell r="AO3253" t="str">
            <v>TUBE 부식 LEAK</v>
          </cell>
        </row>
        <row r="3254">
          <cell r="H3254">
            <v>36678</v>
          </cell>
          <cell r="Z3254" t="str">
            <v>-</v>
          </cell>
          <cell r="AO3254" t="str">
            <v>TUBE 부식 LEAK</v>
          </cell>
        </row>
        <row r="3255">
          <cell r="H3255">
            <v>36678</v>
          </cell>
          <cell r="Z3255">
            <v>36595</v>
          </cell>
          <cell r="AO3255" t="str">
            <v>TUBE 부식 LEAK</v>
          </cell>
        </row>
        <row r="3256">
          <cell r="H3256">
            <v>36678</v>
          </cell>
          <cell r="Z3256">
            <v>36546</v>
          </cell>
          <cell r="AO3256" t="str">
            <v>TUBE 부식 LEAK</v>
          </cell>
        </row>
        <row r="3257">
          <cell r="H3257">
            <v>36678</v>
          </cell>
          <cell r="Z3257">
            <v>36543</v>
          </cell>
          <cell r="AO3257" t="str">
            <v>TUBE 부식 LEAK</v>
          </cell>
        </row>
        <row r="3258">
          <cell r="H3258">
            <v>36678</v>
          </cell>
          <cell r="Z3258">
            <v>36556</v>
          </cell>
          <cell r="AO3258" t="str">
            <v>TUBE 부식 LEAK</v>
          </cell>
        </row>
        <row r="3259">
          <cell r="H3259">
            <v>36678</v>
          </cell>
          <cell r="Z3259">
            <v>36214</v>
          </cell>
          <cell r="AO3259" t="str">
            <v>TUBE 부식 LEAK</v>
          </cell>
        </row>
        <row r="3260">
          <cell r="H3260">
            <v>36678</v>
          </cell>
          <cell r="Z3260">
            <v>36475</v>
          </cell>
          <cell r="AO3260" t="str">
            <v>TUBE 부식 LEAK</v>
          </cell>
        </row>
        <row r="3261">
          <cell r="H3261">
            <v>36678</v>
          </cell>
          <cell r="Z3261">
            <v>36586</v>
          </cell>
          <cell r="AO3261" t="str">
            <v>FITTING 나사산 마모</v>
          </cell>
        </row>
        <row r="3262">
          <cell r="H3262">
            <v>36678</v>
          </cell>
          <cell r="Z3262">
            <v>36586</v>
          </cell>
          <cell r="AO3262" t="str">
            <v>양호</v>
          </cell>
        </row>
        <row r="3263">
          <cell r="H3263">
            <v>36678</v>
          </cell>
          <cell r="Z3263" t="str">
            <v>-</v>
          </cell>
          <cell r="AO3263" t="str">
            <v>양호</v>
          </cell>
        </row>
        <row r="3264">
          <cell r="H3264">
            <v>36678</v>
          </cell>
          <cell r="Z3264">
            <v>36130</v>
          </cell>
          <cell r="AO3264" t="str">
            <v>양호</v>
          </cell>
        </row>
        <row r="3265">
          <cell r="H3265">
            <v>36678</v>
          </cell>
          <cell r="Z3265">
            <v>35947</v>
          </cell>
          <cell r="AO3265" t="str">
            <v>양호</v>
          </cell>
        </row>
        <row r="3266">
          <cell r="H3266">
            <v>36678</v>
          </cell>
          <cell r="Z3266" t="str">
            <v>-</v>
          </cell>
          <cell r="AO3266" t="str">
            <v>양호</v>
          </cell>
        </row>
        <row r="3267">
          <cell r="H3267">
            <v>36678</v>
          </cell>
          <cell r="Z3267">
            <v>36161</v>
          </cell>
          <cell r="AO3267" t="str">
            <v>양호</v>
          </cell>
        </row>
        <row r="3268">
          <cell r="H3268">
            <v>36678</v>
          </cell>
          <cell r="Z3268">
            <v>36161</v>
          </cell>
          <cell r="AO3268" t="str">
            <v>양호</v>
          </cell>
        </row>
        <row r="3269">
          <cell r="H3269">
            <v>36678</v>
          </cell>
          <cell r="Z3269">
            <v>36161</v>
          </cell>
          <cell r="AO3269" t="str">
            <v>양호</v>
          </cell>
        </row>
        <row r="3270">
          <cell r="H3270">
            <v>36678</v>
          </cell>
          <cell r="Z3270">
            <v>36434</v>
          </cell>
          <cell r="AO3270" t="str">
            <v>FITTING 나사산 마모</v>
          </cell>
        </row>
        <row r="3271">
          <cell r="H3271">
            <v>36678</v>
          </cell>
          <cell r="Z3271" t="str">
            <v>-</v>
          </cell>
          <cell r="AO3271" t="str">
            <v>양호</v>
          </cell>
        </row>
        <row r="3272">
          <cell r="H3272">
            <v>36678</v>
          </cell>
          <cell r="Z3272">
            <v>36220</v>
          </cell>
          <cell r="AO3272" t="str">
            <v>양호</v>
          </cell>
        </row>
        <row r="3273">
          <cell r="H3273">
            <v>36678</v>
          </cell>
          <cell r="Z3273">
            <v>36495</v>
          </cell>
          <cell r="AO3273" t="str">
            <v>TXV 막힘-이물질</v>
          </cell>
        </row>
        <row r="3274">
          <cell r="H3274">
            <v>36678</v>
          </cell>
          <cell r="Z3274">
            <v>35855</v>
          </cell>
          <cell r="AO3274" t="str">
            <v>양호</v>
          </cell>
        </row>
        <row r="3275">
          <cell r="H3275">
            <v>36678</v>
          </cell>
          <cell r="Z3275">
            <v>36130</v>
          </cell>
          <cell r="AO3275" t="str">
            <v>양호</v>
          </cell>
        </row>
        <row r="3276">
          <cell r="H3276">
            <v>36678</v>
          </cell>
          <cell r="Z3276">
            <v>36465</v>
          </cell>
          <cell r="AO3276" t="str">
            <v>TXV 막힘-이물질</v>
          </cell>
        </row>
        <row r="3277">
          <cell r="H3277">
            <v>36678</v>
          </cell>
          <cell r="Z3277">
            <v>36495</v>
          </cell>
          <cell r="AO3277" t="str">
            <v>TXV &amp; NUT내 O-RING 절손</v>
          </cell>
        </row>
        <row r="3278">
          <cell r="H3278">
            <v>36678</v>
          </cell>
          <cell r="Z3278" t="str">
            <v>-</v>
          </cell>
          <cell r="AO3278" t="str">
            <v>양호</v>
          </cell>
        </row>
        <row r="3279">
          <cell r="H3279">
            <v>36678</v>
          </cell>
          <cell r="Z3279">
            <v>35977</v>
          </cell>
          <cell r="AO3279" t="str">
            <v>TXV 막힘-이물질</v>
          </cell>
        </row>
        <row r="3280">
          <cell r="H3280">
            <v>36678</v>
          </cell>
          <cell r="Z3280" t="str">
            <v>-</v>
          </cell>
          <cell r="AO3280" t="str">
            <v>양호</v>
          </cell>
        </row>
        <row r="3281">
          <cell r="H3281">
            <v>36678</v>
          </cell>
          <cell r="Z3281" t="str">
            <v>-</v>
          </cell>
          <cell r="AO3281" t="str">
            <v>양호</v>
          </cell>
        </row>
        <row r="3282">
          <cell r="H3282">
            <v>36678</v>
          </cell>
          <cell r="Z3282">
            <v>35916</v>
          </cell>
          <cell r="AO3282" t="str">
            <v>양호</v>
          </cell>
        </row>
        <row r="3283">
          <cell r="H3283">
            <v>36678</v>
          </cell>
          <cell r="Z3283">
            <v>36557</v>
          </cell>
          <cell r="AO3283" t="str">
            <v>TXV 막힘-이물질</v>
          </cell>
        </row>
        <row r="3284">
          <cell r="H3284">
            <v>36678</v>
          </cell>
          <cell r="Z3284">
            <v>36404</v>
          </cell>
          <cell r="AO3284" t="str">
            <v>양호</v>
          </cell>
        </row>
        <row r="3285">
          <cell r="H3285">
            <v>36678</v>
          </cell>
          <cell r="Z3285">
            <v>36008</v>
          </cell>
          <cell r="AO3285" t="str">
            <v>양호</v>
          </cell>
        </row>
        <row r="3286">
          <cell r="H3286">
            <v>36678</v>
          </cell>
          <cell r="Z3286">
            <v>36008</v>
          </cell>
          <cell r="AO3286" t="str">
            <v>양호</v>
          </cell>
        </row>
        <row r="3287">
          <cell r="H3287">
            <v>36678</v>
          </cell>
          <cell r="Z3287">
            <v>36404</v>
          </cell>
          <cell r="AO3287" t="str">
            <v>양호</v>
          </cell>
        </row>
        <row r="3288">
          <cell r="H3288">
            <v>36678</v>
          </cell>
          <cell r="Z3288" t="str">
            <v>-</v>
          </cell>
          <cell r="AO3288" t="str">
            <v>양호</v>
          </cell>
        </row>
        <row r="3289">
          <cell r="H3289">
            <v>36678</v>
          </cell>
          <cell r="Z3289" t="str">
            <v>-</v>
          </cell>
          <cell r="AO3289" t="str">
            <v>양호</v>
          </cell>
        </row>
        <row r="3290">
          <cell r="H3290">
            <v>36678</v>
          </cell>
          <cell r="Z3290" t="str">
            <v>-</v>
          </cell>
          <cell r="AO3290" t="str">
            <v>양호</v>
          </cell>
        </row>
        <row r="3291">
          <cell r="H3291">
            <v>36678</v>
          </cell>
          <cell r="Z3291" t="str">
            <v>-</v>
          </cell>
          <cell r="AO3291" t="str">
            <v>TXV 막힘-이물질</v>
          </cell>
        </row>
        <row r="3292">
          <cell r="H3292">
            <v>36678</v>
          </cell>
          <cell r="Z3292" t="str">
            <v>-</v>
          </cell>
          <cell r="AO3292" t="str">
            <v>TXV 막힘-이물질</v>
          </cell>
        </row>
        <row r="3293">
          <cell r="H3293">
            <v>36678</v>
          </cell>
          <cell r="Z3293">
            <v>36647</v>
          </cell>
          <cell r="AO3293" t="str">
            <v>TUBE 부식 LEAK</v>
          </cell>
        </row>
        <row r="3294">
          <cell r="H3294">
            <v>36678</v>
          </cell>
          <cell r="Z3294" t="str">
            <v>-</v>
          </cell>
          <cell r="AO3294" t="str">
            <v>TUBE 부식 LEAK</v>
          </cell>
        </row>
        <row r="3295">
          <cell r="H3295">
            <v>36678</v>
          </cell>
          <cell r="Z3295" t="str">
            <v>-</v>
          </cell>
          <cell r="AO3295" t="str">
            <v>TUBE 부식 LEAK</v>
          </cell>
        </row>
        <row r="3296">
          <cell r="H3296">
            <v>36678</v>
          </cell>
          <cell r="Z3296" t="str">
            <v>-</v>
          </cell>
          <cell r="AO3296" t="str">
            <v>TUBE 부식 LEAK</v>
          </cell>
        </row>
        <row r="3297">
          <cell r="H3297">
            <v>36678</v>
          </cell>
          <cell r="Z3297" t="str">
            <v>-</v>
          </cell>
          <cell r="AO3297" t="str">
            <v>TUBE 부식 LEAK</v>
          </cell>
        </row>
        <row r="3298">
          <cell r="H3298">
            <v>36678</v>
          </cell>
          <cell r="Z3298" t="str">
            <v>-</v>
          </cell>
          <cell r="AO3298" t="str">
            <v>TUBE 부식 LEAK</v>
          </cell>
        </row>
        <row r="3299">
          <cell r="H3299">
            <v>36678</v>
          </cell>
          <cell r="Z3299" t="str">
            <v>-</v>
          </cell>
          <cell r="AO3299" t="str">
            <v>TUBE 부식 LEAK</v>
          </cell>
        </row>
        <row r="3300">
          <cell r="H3300">
            <v>36678</v>
          </cell>
          <cell r="Z3300">
            <v>36039</v>
          </cell>
          <cell r="AO3300" t="str">
            <v>FUSE OPEN</v>
          </cell>
        </row>
        <row r="3301">
          <cell r="H3301">
            <v>36678</v>
          </cell>
          <cell r="Z3301">
            <v>36069</v>
          </cell>
          <cell r="AO3301" t="str">
            <v>FUSE OPEN</v>
          </cell>
        </row>
        <row r="3302">
          <cell r="H3302">
            <v>36678</v>
          </cell>
          <cell r="Z3302">
            <v>35977</v>
          </cell>
          <cell r="AO3302" t="str">
            <v>FUSE OPEN</v>
          </cell>
        </row>
        <row r="3303">
          <cell r="H3303">
            <v>36678</v>
          </cell>
          <cell r="Z3303">
            <v>35977</v>
          </cell>
          <cell r="AO3303" t="str">
            <v>FUSE OPEN</v>
          </cell>
        </row>
        <row r="3304">
          <cell r="H3304">
            <v>36678</v>
          </cell>
          <cell r="Z3304">
            <v>35977</v>
          </cell>
          <cell r="AO3304" t="str">
            <v>FUSE OPEN</v>
          </cell>
        </row>
        <row r="3305">
          <cell r="H3305">
            <v>36678</v>
          </cell>
          <cell r="Z3305">
            <v>36434</v>
          </cell>
          <cell r="AO3305" t="str">
            <v>FUSE OPEN</v>
          </cell>
        </row>
        <row r="3306">
          <cell r="H3306">
            <v>36678</v>
          </cell>
          <cell r="Z3306">
            <v>36008</v>
          </cell>
          <cell r="AO3306" t="str">
            <v>TERMINAL 부식</v>
          </cell>
        </row>
        <row r="3307">
          <cell r="H3307">
            <v>36678</v>
          </cell>
          <cell r="Z3307">
            <v>36069</v>
          </cell>
          <cell r="AO3307" t="str">
            <v>FUSE OPEN</v>
          </cell>
        </row>
        <row r="3308">
          <cell r="H3308">
            <v>36678</v>
          </cell>
          <cell r="Z3308">
            <v>35977</v>
          </cell>
          <cell r="AO3308" t="str">
            <v>CLINCH부 LEAK</v>
          </cell>
        </row>
        <row r="3309">
          <cell r="H3309">
            <v>36678</v>
          </cell>
          <cell r="Z3309">
            <v>36008</v>
          </cell>
          <cell r="AO3309" t="str">
            <v>양호</v>
          </cell>
        </row>
        <row r="3310">
          <cell r="H3310">
            <v>36678</v>
          </cell>
          <cell r="Z3310">
            <v>35977</v>
          </cell>
          <cell r="AO3310" t="str">
            <v>CLINCH부 LEAK</v>
          </cell>
        </row>
        <row r="3311">
          <cell r="H3311">
            <v>36678</v>
          </cell>
          <cell r="Z3311">
            <v>36008</v>
          </cell>
          <cell r="AO3311" t="str">
            <v>TUBE DAMAGE LEAK</v>
          </cell>
        </row>
        <row r="3312">
          <cell r="H3312">
            <v>36678</v>
          </cell>
          <cell r="Z3312">
            <v>35977</v>
          </cell>
          <cell r="AO3312" t="str">
            <v>TUBE DAMAGE LEAK</v>
          </cell>
        </row>
        <row r="3313">
          <cell r="H3313">
            <v>36678</v>
          </cell>
          <cell r="Z3313" t="str">
            <v>-</v>
          </cell>
          <cell r="AO3313" t="str">
            <v>TUBE DAMAGE LEAK</v>
          </cell>
        </row>
        <row r="3314">
          <cell r="H3314">
            <v>36678</v>
          </cell>
          <cell r="Z3314">
            <v>35977</v>
          </cell>
          <cell r="AO3314" t="str">
            <v>OVER FLOW 파손</v>
          </cell>
        </row>
        <row r="3315">
          <cell r="H3315">
            <v>36678</v>
          </cell>
          <cell r="Z3315">
            <v>35977</v>
          </cell>
          <cell r="AO3315" t="str">
            <v>CLINCH부 LEAK</v>
          </cell>
        </row>
        <row r="3316">
          <cell r="H3316">
            <v>36678</v>
          </cell>
          <cell r="Z3316" t="str">
            <v>-</v>
          </cell>
          <cell r="AO3316" t="str">
            <v>CLINCH부 LEAK</v>
          </cell>
        </row>
        <row r="3317">
          <cell r="H3317">
            <v>36678</v>
          </cell>
          <cell r="Z3317">
            <v>36220</v>
          </cell>
          <cell r="AO3317" t="str">
            <v>TANK-INLET BOLT 관통 LEAK</v>
          </cell>
        </row>
        <row r="3318">
          <cell r="H3318">
            <v>36678</v>
          </cell>
          <cell r="Z3318" t="str">
            <v>-</v>
          </cell>
          <cell r="AO3318" t="str">
            <v>TUBE DAMAGE LEAK</v>
          </cell>
        </row>
        <row r="3319">
          <cell r="H3319">
            <v>36678</v>
          </cell>
          <cell r="Z3319">
            <v>35947</v>
          </cell>
          <cell r="AO3319" t="str">
            <v>TUBE DAMAGE LEAK</v>
          </cell>
        </row>
        <row r="3320">
          <cell r="H3320">
            <v>36678</v>
          </cell>
          <cell r="Z3320">
            <v>35977</v>
          </cell>
          <cell r="AO3320" t="str">
            <v>양호</v>
          </cell>
        </row>
        <row r="3321">
          <cell r="H3321">
            <v>36678</v>
          </cell>
          <cell r="Z3321">
            <v>36008</v>
          </cell>
          <cell r="AO3321" t="str">
            <v>TANK 파손</v>
          </cell>
        </row>
        <row r="3322">
          <cell r="H3322">
            <v>36678</v>
          </cell>
          <cell r="Z3322">
            <v>36008</v>
          </cell>
          <cell r="AO3322" t="str">
            <v>양호</v>
          </cell>
        </row>
        <row r="3323">
          <cell r="H3323">
            <v>36678</v>
          </cell>
          <cell r="Z3323">
            <v>36100</v>
          </cell>
          <cell r="AO3323" t="str">
            <v>오일 유입</v>
          </cell>
        </row>
        <row r="3324">
          <cell r="H3324">
            <v>36678</v>
          </cell>
          <cell r="Z3324">
            <v>36404</v>
          </cell>
          <cell r="AO3324" t="str">
            <v>양호</v>
          </cell>
        </row>
        <row r="3325">
          <cell r="H3325">
            <v>36678</v>
          </cell>
          <cell r="Z3325">
            <v>36373</v>
          </cell>
          <cell r="AO3325" t="str">
            <v>OVER FLOW 파손</v>
          </cell>
        </row>
        <row r="3326">
          <cell r="H3326">
            <v>36678</v>
          </cell>
          <cell r="Z3326">
            <v>35977</v>
          </cell>
          <cell r="AO3326" t="str">
            <v>CLINCH부 LEAK</v>
          </cell>
        </row>
        <row r="3327">
          <cell r="H3327">
            <v>36678</v>
          </cell>
          <cell r="Z3327">
            <v>36281</v>
          </cell>
          <cell r="AO3327" t="str">
            <v>HDR TO TUBE LEAK</v>
          </cell>
        </row>
        <row r="3328">
          <cell r="H3328">
            <v>36678</v>
          </cell>
          <cell r="Z3328" t="str">
            <v>-</v>
          </cell>
          <cell r="AO3328" t="str">
            <v>HDR TO TUBE LEAK</v>
          </cell>
        </row>
        <row r="3329">
          <cell r="H3329">
            <v>36678</v>
          </cell>
          <cell r="Z3329" t="str">
            <v>-</v>
          </cell>
          <cell r="AO3329" t="str">
            <v>양호</v>
          </cell>
        </row>
        <row r="3330">
          <cell r="H3330">
            <v>36678</v>
          </cell>
          <cell r="Z3330" t="str">
            <v>-</v>
          </cell>
          <cell r="AO3330" t="str">
            <v>HDR TO TUBE LEAK</v>
          </cell>
        </row>
        <row r="3331">
          <cell r="H3331">
            <v>36678</v>
          </cell>
          <cell r="Z3331">
            <v>36617</v>
          </cell>
          <cell r="AO3331" t="str">
            <v>HDR TO TUBE LEAK</v>
          </cell>
        </row>
        <row r="3332">
          <cell r="H3332">
            <v>36678</v>
          </cell>
          <cell r="Z3332" t="str">
            <v>-</v>
          </cell>
          <cell r="AO3332" t="str">
            <v>HDR TO TUBE LEAK</v>
          </cell>
        </row>
        <row r="3333">
          <cell r="H3333">
            <v>36678</v>
          </cell>
          <cell r="Z3333">
            <v>36495</v>
          </cell>
          <cell r="AO3333" t="str">
            <v>양호</v>
          </cell>
        </row>
        <row r="3334">
          <cell r="H3334">
            <v>36678</v>
          </cell>
          <cell r="Z3334" t="str">
            <v>-</v>
          </cell>
          <cell r="AO3334" t="str">
            <v>HDR TO TUBE LEAK</v>
          </cell>
        </row>
        <row r="3335">
          <cell r="H3335">
            <v>36678</v>
          </cell>
          <cell r="Z3335">
            <v>36039</v>
          </cell>
          <cell r="AO3335" t="str">
            <v>HDR TO TUBE LEAK</v>
          </cell>
        </row>
        <row r="3336">
          <cell r="H3336">
            <v>36678</v>
          </cell>
          <cell r="Z3336" t="str">
            <v>-</v>
          </cell>
          <cell r="AO3336" t="str">
            <v>HDR TO TUBE LEAK</v>
          </cell>
        </row>
        <row r="3337">
          <cell r="H3337">
            <v>36678</v>
          </cell>
          <cell r="Z3337">
            <v>36130</v>
          </cell>
          <cell r="AO3337" t="str">
            <v>양호</v>
          </cell>
        </row>
        <row r="3338">
          <cell r="H3338">
            <v>36678</v>
          </cell>
          <cell r="Z3338" t="str">
            <v>-</v>
          </cell>
          <cell r="AO3338" t="str">
            <v>HDR TO TUBE LEAK</v>
          </cell>
        </row>
        <row r="3339">
          <cell r="H3339">
            <v>36678</v>
          </cell>
          <cell r="Z3339" t="str">
            <v>-</v>
          </cell>
          <cell r="AO3339" t="str">
            <v>양호</v>
          </cell>
        </row>
        <row r="3340">
          <cell r="H3340">
            <v>36678</v>
          </cell>
          <cell r="Z3340">
            <v>35886</v>
          </cell>
          <cell r="AO3340" t="str">
            <v>CORE DAMAGE</v>
          </cell>
        </row>
        <row r="3341">
          <cell r="H3341">
            <v>36678</v>
          </cell>
          <cell r="Z3341">
            <v>36192</v>
          </cell>
          <cell r="AO3341" t="str">
            <v>HDR TO TUBE LEAK</v>
          </cell>
        </row>
        <row r="3342">
          <cell r="H3342">
            <v>36678</v>
          </cell>
          <cell r="Z3342">
            <v>36039</v>
          </cell>
          <cell r="AO3342" t="str">
            <v>HDR TO TUBE LEAK</v>
          </cell>
        </row>
        <row r="3343">
          <cell r="H3343">
            <v>36678</v>
          </cell>
          <cell r="Z3343">
            <v>35886</v>
          </cell>
          <cell r="AO3343" t="str">
            <v>양호</v>
          </cell>
        </row>
        <row r="3344">
          <cell r="H3344">
            <v>36678</v>
          </cell>
          <cell r="Z3344">
            <v>36161</v>
          </cell>
          <cell r="AO3344" t="str">
            <v>HDR TO TUBE LEAK</v>
          </cell>
        </row>
        <row r="3345">
          <cell r="H3345">
            <v>36678</v>
          </cell>
          <cell r="Z3345" t="str">
            <v>-</v>
          </cell>
          <cell r="AO3345" t="str">
            <v>양호</v>
          </cell>
        </row>
        <row r="3346">
          <cell r="H3346">
            <v>36678</v>
          </cell>
          <cell r="Z3346">
            <v>35947</v>
          </cell>
          <cell r="AO3346" t="str">
            <v>CORE DAMAGE</v>
          </cell>
        </row>
        <row r="3347">
          <cell r="H3347">
            <v>36678</v>
          </cell>
          <cell r="Z3347" t="str">
            <v>-</v>
          </cell>
          <cell r="AO3347" t="str">
            <v>HDR TO TUBE LEAK</v>
          </cell>
        </row>
        <row r="3348">
          <cell r="H3348">
            <v>36678</v>
          </cell>
          <cell r="Z3348">
            <v>36465</v>
          </cell>
          <cell r="AO3348" t="str">
            <v>양호</v>
          </cell>
        </row>
        <row r="3349">
          <cell r="H3349">
            <v>36678</v>
          </cell>
          <cell r="Z3349" t="str">
            <v>-</v>
          </cell>
          <cell r="AO3349" t="str">
            <v>HDR TO TUBE LEAK</v>
          </cell>
        </row>
        <row r="3350">
          <cell r="H3350">
            <v>36678</v>
          </cell>
          <cell r="Z3350">
            <v>36276</v>
          </cell>
          <cell r="AO3350" t="str">
            <v>양호</v>
          </cell>
        </row>
        <row r="3351">
          <cell r="H3351">
            <v>36678</v>
          </cell>
          <cell r="Z3351">
            <v>36433</v>
          </cell>
          <cell r="AO3351" t="str">
            <v>양호</v>
          </cell>
        </row>
        <row r="3352">
          <cell r="H3352">
            <v>36678</v>
          </cell>
          <cell r="Z3352" t="str">
            <v>-</v>
          </cell>
          <cell r="AO3352" t="str">
            <v>PCB 소손</v>
          </cell>
        </row>
        <row r="3353">
          <cell r="H3353">
            <v>36678</v>
          </cell>
          <cell r="Z3353" t="str">
            <v>-</v>
          </cell>
          <cell r="AO3353" t="str">
            <v>Q5 OPEN</v>
          </cell>
        </row>
        <row r="3354">
          <cell r="H3354">
            <v>36708</v>
          </cell>
          <cell r="Z3354">
            <v>36281</v>
          </cell>
          <cell r="AO3354" t="str">
            <v>CENTER-AIR 이물질 막힘</v>
          </cell>
        </row>
        <row r="3355">
          <cell r="H3355">
            <v>36708</v>
          </cell>
          <cell r="Z3355">
            <v>36495</v>
          </cell>
          <cell r="AO3355" t="str">
            <v>양호</v>
          </cell>
        </row>
        <row r="3356">
          <cell r="H3356">
            <v>36708</v>
          </cell>
          <cell r="Z3356">
            <v>36281</v>
          </cell>
          <cell r="AO3356" t="str">
            <v>양호</v>
          </cell>
        </row>
        <row r="3357">
          <cell r="H3357">
            <v>36708</v>
          </cell>
          <cell r="Z3357">
            <v>36434</v>
          </cell>
          <cell r="AO3357" t="str">
            <v>양호</v>
          </cell>
        </row>
        <row r="3358">
          <cell r="H3358">
            <v>36708</v>
          </cell>
          <cell r="Z3358">
            <v>36342</v>
          </cell>
          <cell r="AO3358" t="str">
            <v>TXV 막힘</v>
          </cell>
        </row>
        <row r="3359">
          <cell r="H3359">
            <v>36708</v>
          </cell>
          <cell r="Z3359">
            <v>36495</v>
          </cell>
          <cell r="AO3359" t="str">
            <v>양호</v>
          </cell>
        </row>
        <row r="3360">
          <cell r="H3360">
            <v>36708</v>
          </cell>
          <cell r="Z3360" t="str">
            <v>-</v>
          </cell>
          <cell r="AO3360" t="str">
            <v>CENTER-AIR 이물질 막힘</v>
          </cell>
        </row>
        <row r="3361">
          <cell r="H3361">
            <v>36708</v>
          </cell>
          <cell r="Z3361">
            <v>36342</v>
          </cell>
          <cell r="AO3361" t="str">
            <v>양호</v>
          </cell>
        </row>
        <row r="3362">
          <cell r="H3362">
            <v>36708</v>
          </cell>
          <cell r="Z3362">
            <v>36434</v>
          </cell>
          <cell r="AO3362" t="str">
            <v>양호</v>
          </cell>
        </row>
        <row r="3363">
          <cell r="H3363">
            <v>36708</v>
          </cell>
          <cell r="Z3363">
            <v>36342</v>
          </cell>
          <cell r="AO3363" t="str">
            <v>양호</v>
          </cell>
        </row>
        <row r="3364">
          <cell r="H3364">
            <v>36708</v>
          </cell>
          <cell r="Z3364" t="str">
            <v>-</v>
          </cell>
          <cell r="AO3364" t="str">
            <v>양호</v>
          </cell>
        </row>
        <row r="3365">
          <cell r="H3365">
            <v>36708</v>
          </cell>
          <cell r="Z3365">
            <v>36161</v>
          </cell>
          <cell r="AO3365" t="str">
            <v>TXV SETTING POINT 불량</v>
          </cell>
        </row>
        <row r="3366">
          <cell r="H3366">
            <v>36708</v>
          </cell>
          <cell r="Z3366">
            <v>36312</v>
          </cell>
          <cell r="AO3366" t="str">
            <v>양호</v>
          </cell>
        </row>
        <row r="3367">
          <cell r="H3367">
            <v>36708</v>
          </cell>
          <cell r="Z3367">
            <v>35977</v>
          </cell>
          <cell r="AO3367" t="str">
            <v>양호</v>
          </cell>
        </row>
        <row r="3368">
          <cell r="H3368">
            <v>36708</v>
          </cell>
          <cell r="Z3368">
            <v>35977</v>
          </cell>
          <cell r="AO3368" t="str">
            <v>양호</v>
          </cell>
        </row>
        <row r="3369">
          <cell r="H3369">
            <v>36708</v>
          </cell>
          <cell r="Z3369">
            <v>36404</v>
          </cell>
          <cell r="AO3369" t="str">
            <v>양호</v>
          </cell>
        </row>
        <row r="3370">
          <cell r="H3370">
            <v>36708</v>
          </cell>
          <cell r="Z3370">
            <v>36617</v>
          </cell>
          <cell r="AO3370" t="str">
            <v>양호</v>
          </cell>
        </row>
        <row r="3371">
          <cell r="H3371">
            <v>36708</v>
          </cell>
          <cell r="Z3371">
            <v>36220</v>
          </cell>
          <cell r="AO3371" t="str">
            <v>CENTER-AIR 이물질 막힘</v>
          </cell>
        </row>
        <row r="3372">
          <cell r="H3372">
            <v>36708</v>
          </cell>
          <cell r="Z3372">
            <v>36342</v>
          </cell>
          <cell r="AO3372" t="str">
            <v>THERMISTOR 저항값 불량</v>
          </cell>
        </row>
        <row r="3373">
          <cell r="H3373">
            <v>36708</v>
          </cell>
          <cell r="Z3373">
            <v>35855</v>
          </cell>
          <cell r="AO3373" t="str">
            <v>양호</v>
          </cell>
        </row>
        <row r="3374">
          <cell r="H3374">
            <v>36708</v>
          </cell>
          <cell r="Z3374">
            <v>36192</v>
          </cell>
          <cell r="AO3374" t="str">
            <v>양호</v>
          </cell>
        </row>
        <row r="3375">
          <cell r="H3375">
            <v>36708</v>
          </cell>
          <cell r="Z3375">
            <v>36281</v>
          </cell>
          <cell r="AO3375" t="str">
            <v>양호</v>
          </cell>
        </row>
        <row r="3376">
          <cell r="H3376">
            <v>36708</v>
          </cell>
          <cell r="Z3376">
            <v>36069</v>
          </cell>
          <cell r="AO3376" t="str">
            <v>양호</v>
          </cell>
        </row>
        <row r="3377">
          <cell r="H3377">
            <v>36708</v>
          </cell>
          <cell r="Z3377">
            <v>36130</v>
          </cell>
          <cell r="AO3377" t="str">
            <v>양호</v>
          </cell>
        </row>
        <row r="3378">
          <cell r="H3378">
            <v>36708</v>
          </cell>
          <cell r="Z3378" t="str">
            <v>-</v>
          </cell>
          <cell r="AO3378" t="str">
            <v>양호</v>
          </cell>
        </row>
        <row r="3379">
          <cell r="H3379">
            <v>36708</v>
          </cell>
          <cell r="Z3379">
            <v>36526</v>
          </cell>
          <cell r="AO3379" t="str">
            <v>양호</v>
          </cell>
        </row>
        <row r="3380">
          <cell r="H3380">
            <v>36708</v>
          </cell>
          <cell r="Z3380">
            <v>36495</v>
          </cell>
          <cell r="AO3380" t="str">
            <v>양호</v>
          </cell>
        </row>
        <row r="3381">
          <cell r="H3381">
            <v>36708</v>
          </cell>
          <cell r="Z3381">
            <v>36495</v>
          </cell>
          <cell r="AO3381" t="str">
            <v>양호</v>
          </cell>
        </row>
        <row r="3382">
          <cell r="H3382">
            <v>36708</v>
          </cell>
          <cell r="Z3382">
            <v>36495</v>
          </cell>
          <cell r="AO3382" t="str">
            <v>CENTER-AIR 이물질 막힘</v>
          </cell>
        </row>
        <row r="3383">
          <cell r="H3383">
            <v>36708</v>
          </cell>
          <cell r="Z3383">
            <v>36404</v>
          </cell>
          <cell r="AO3383" t="str">
            <v>양호</v>
          </cell>
        </row>
        <row r="3384">
          <cell r="H3384">
            <v>36708</v>
          </cell>
          <cell r="Z3384">
            <v>36434</v>
          </cell>
          <cell r="AO3384" t="str">
            <v>양호</v>
          </cell>
        </row>
        <row r="3385">
          <cell r="H3385">
            <v>36708</v>
          </cell>
          <cell r="Z3385">
            <v>36526</v>
          </cell>
          <cell r="AO3385" t="str">
            <v>양호</v>
          </cell>
        </row>
        <row r="3386">
          <cell r="H3386">
            <v>36708</v>
          </cell>
          <cell r="Z3386">
            <v>36404</v>
          </cell>
          <cell r="AO3386" t="str">
            <v>양호</v>
          </cell>
        </row>
        <row r="3387">
          <cell r="H3387">
            <v>36708</v>
          </cell>
          <cell r="Z3387">
            <v>36495</v>
          </cell>
          <cell r="AO3387" t="str">
            <v>양호</v>
          </cell>
        </row>
        <row r="3388">
          <cell r="H3388">
            <v>36708</v>
          </cell>
          <cell r="Z3388">
            <v>36312</v>
          </cell>
          <cell r="AO3388" t="str">
            <v>TXV 막힘</v>
          </cell>
        </row>
        <row r="3389">
          <cell r="H3389">
            <v>36708</v>
          </cell>
          <cell r="Z3389">
            <v>36342</v>
          </cell>
          <cell r="AO3389" t="str">
            <v>양호</v>
          </cell>
        </row>
        <row r="3390">
          <cell r="H3390">
            <v>36708</v>
          </cell>
          <cell r="Z3390" t="str">
            <v>-</v>
          </cell>
          <cell r="AO3390" t="str">
            <v>양호</v>
          </cell>
        </row>
        <row r="3391">
          <cell r="H3391">
            <v>36708</v>
          </cell>
          <cell r="Z3391">
            <v>35674</v>
          </cell>
          <cell r="AO3391" t="str">
            <v>양호</v>
          </cell>
        </row>
        <row r="3392">
          <cell r="H3392">
            <v>36708</v>
          </cell>
          <cell r="Z3392">
            <v>36465</v>
          </cell>
          <cell r="AO3392" t="str">
            <v>양호</v>
          </cell>
        </row>
        <row r="3393">
          <cell r="H3393">
            <v>36708</v>
          </cell>
          <cell r="Z3393">
            <v>36039</v>
          </cell>
          <cell r="AO3393" t="str">
            <v>양호</v>
          </cell>
        </row>
        <row r="3394">
          <cell r="H3394">
            <v>36708</v>
          </cell>
          <cell r="Z3394">
            <v>36495</v>
          </cell>
          <cell r="AO3394" t="str">
            <v>양호</v>
          </cell>
        </row>
        <row r="3395">
          <cell r="H3395">
            <v>36708</v>
          </cell>
          <cell r="Z3395">
            <v>36465</v>
          </cell>
          <cell r="AO3395" t="str">
            <v>양호</v>
          </cell>
        </row>
        <row r="3396">
          <cell r="H3396">
            <v>36708</v>
          </cell>
          <cell r="Z3396">
            <v>36404</v>
          </cell>
          <cell r="AO3396" t="str">
            <v>양호</v>
          </cell>
        </row>
        <row r="3397">
          <cell r="H3397">
            <v>36708</v>
          </cell>
          <cell r="Z3397">
            <v>36100</v>
          </cell>
          <cell r="AO3397" t="str">
            <v>양호</v>
          </cell>
        </row>
        <row r="3398">
          <cell r="H3398">
            <v>36708</v>
          </cell>
          <cell r="Z3398">
            <v>36495</v>
          </cell>
          <cell r="AO3398" t="str">
            <v>양호</v>
          </cell>
        </row>
        <row r="3399">
          <cell r="H3399">
            <v>36708</v>
          </cell>
          <cell r="Z3399" t="str">
            <v>-</v>
          </cell>
          <cell r="AO3399" t="str">
            <v>양호</v>
          </cell>
        </row>
        <row r="3400">
          <cell r="H3400">
            <v>36708</v>
          </cell>
          <cell r="Z3400">
            <v>36373</v>
          </cell>
          <cell r="AO3400" t="str">
            <v>양호</v>
          </cell>
        </row>
        <row r="3401">
          <cell r="H3401">
            <v>36708</v>
          </cell>
          <cell r="Z3401">
            <v>36312</v>
          </cell>
          <cell r="AO3401" t="str">
            <v>양호</v>
          </cell>
        </row>
        <row r="3402">
          <cell r="H3402">
            <v>36708</v>
          </cell>
          <cell r="Z3402">
            <v>36312</v>
          </cell>
          <cell r="AO3402" t="str">
            <v>양호</v>
          </cell>
        </row>
        <row r="3403">
          <cell r="H3403">
            <v>36708</v>
          </cell>
          <cell r="Z3403">
            <v>36130</v>
          </cell>
          <cell r="AO3403" t="str">
            <v>양호</v>
          </cell>
        </row>
        <row r="3404">
          <cell r="H3404">
            <v>36708</v>
          </cell>
          <cell r="Z3404">
            <v>36526</v>
          </cell>
          <cell r="AO3404" t="str">
            <v>양호</v>
          </cell>
        </row>
        <row r="3405">
          <cell r="H3405">
            <v>36708</v>
          </cell>
          <cell r="Z3405">
            <v>36465</v>
          </cell>
          <cell r="AO3405" t="str">
            <v>양호</v>
          </cell>
        </row>
        <row r="3406">
          <cell r="H3406">
            <v>36708</v>
          </cell>
          <cell r="Z3406" t="str">
            <v>-</v>
          </cell>
          <cell r="AO3406" t="str">
            <v>양호</v>
          </cell>
        </row>
        <row r="3407">
          <cell r="H3407">
            <v>36708</v>
          </cell>
          <cell r="Z3407">
            <v>36465</v>
          </cell>
          <cell r="AO3407" t="str">
            <v>양호</v>
          </cell>
        </row>
        <row r="3408">
          <cell r="H3408">
            <v>36708</v>
          </cell>
          <cell r="Z3408">
            <v>36465</v>
          </cell>
          <cell r="AO3408" t="str">
            <v>양호</v>
          </cell>
        </row>
        <row r="3409">
          <cell r="H3409">
            <v>36708</v>
          </cell>
          <cell r="Z3409">
            <v>36495</v>
          </cell>
          <cell r="AO3409" t="str">
            <v>양호</v>
          </cell>
        </row>
        <row r="3410">
          <cell r="H3410">
            <v>36708</v>
          </cell>
          <cell r="Z3410">
            <v>35977</v>
          </cell>
          <cell r="AO3410" t="str">
            <v>양호</v>
          </cell>
        </row>
        <row r="3411">
          <cell r="H3411">
            <v>36708</v>
          </cell>
          <cell r="Z3411">
            <v>36465</v>
          </cell>
          <cell r="AO3411" t="str">
            <v>양호</v>
          </cell>
        </row>
        <row r="3412">
          <cell r="H3412">
            <v>36708</v>
          </cell>
          <cell r="Z3412">
            <v>36495</v>
          </cell>
          <cell r="AO3412" t="str">
            <v>양호</v>
          </cell>
        </row>
        <row r="3413">
          <cell r="H3413">
            <v>36708</v>
          </cell>
          <cell r="Z3413">
            <v>36465</v>
          </cell>
          <cell r="AO3413" t="str">
            <v>양호</v>
          </cell>
        </row>
        <row r="3414">
          <cell r="H3414">
            <v>36708</v>
          </cell>
          <cell r="Z3414">
            <v>36617</v>
          </cell>
          <cell r="AO3414" t="str">
            <v>양호</v>
          </cell>
        </row>
        <row r="3415">
          <cell r="H3415">
            <v>36708</v>
          </cell>
          <cell r="Z3415">
            <v>36069</v>
          </cell>
          <cell r="AO3415" t="str">
            <v>CENTER-AIR 이물질 막힘</v>
          </cell>
        </row>
        <row r="3416">
          <cell r="H3416">
            <v>36708</v>
          </cell>
          <cell r="Z3416">
            <v>36404</v>
          </cell>
          <cell r="AO3416" t="str">
            <v>양호</v>
          </cell>
        </row>
        <row r="3417">
          <cell r="H3417">
            <v>36708</v>
          </cell>
          <cell r="Z3417">
            <v>36281</v>
          </cell>
          <cell r="AO3417" t="str">
            <v>양호</v>
          </cell>
        </row>
        <row r="3418">
          <cell r="H3418">
            <v>36708</v>
          </cell>
          <cell r="Z3418">
            <v>36465</v>
          </cell>
          <cell r="AO3418" t="str">
            <v>양호</v>
          </cell>
        </row>
        <row r="3419">
          <cell r="H3419">
            <v>36708</v>
          </cell>
          <cell r="Z3419">
            <v>36373</v>
          </cell>
          <cell r="AO3419" t="str">
            <v>양호</v>
          </cell>
        </row>
        <row r="3420">
          <cell r="H3420">
            <v>36708</v>
          </cell>
          <cell r="Z3420">
            <v>36220</v>
          </cell>
          <cell r="AO3420" t="str">
            <v>양호</v>
          </cell>
        </row>
        <row r="3421">
          <cell r="H3421">
            <v>36708</v>
          </cell>
          <cell r="Z3421" t="str">
            <v>-</v>
          </cell>
          <cell r="AO3421" t="str">
            <v>양호</v>
          </cell>
        </row>
        <row r="3422">
          <cell r="H3422">
            <v>36708</v>
          </cell>
          <cell r="Z3422">
            <v>36312</v>
          </cell>
          <cell r="AO3422" t="str">
            <v>양호</v>
          </cell>
        </row>
        <row r="3423">
          <cell r="H3423">
            <v>36708</v>
          </cell>
          <cell r="Z3423">
            <v>36130</v>
          </cell>
          <cell r="AO3423" t="str">
            <v>CENTER-AIR 이물질 막힘</v>
          </cell>
        </row>
        <row r="3424">
          <cell r="H3424">
            <v>36708</v>
          </cell>
          <cell r="Z3424">
            <v>36434</v>
          </cell>
          <cell r="AO3424" t="str">
            <v>양호</v>
          </cell>
        </row>
        <row r="3425">
          <cell r="H3425">
            <v>36708</v>
          </cell>
          <cell r="Z3425">
            <v>36373</v>
          </cell>
          <cell r="AO3425" t="str">
            <v>양호</v>
          </cell>
        </row>
        <row r="3426">
          <cell r="H3426">
            <v>36708</v>
          </cell>
          <cell r="Z3426">
            <v>36526</v>
          </cell>
          <cell r="AO3426" t="str">
            <v>TXV 막힘</v>
          </cell>
        </row>
        <row r="3427">
          <cell r="H3427">
            <v>36708</v>
          </cell>
          <cell r="Z3427">
            <v>36617</v>
          </cell>
          <cell r="AO3427" t="str">
            <v>양호</v>
          </cell>
        </row>
        <row r="3428">
          <cell r="H3428">
            <v>36708</v>
          </cell>
          <cell r="Z3428">
            <v>36312</v>
          </cell>
          <cell r="AO3428" t="str">
            <v>양호</v>
          </cell>
        </row>
        <row r="3429">
          <cell r="H3429">
            <v>36708</v>
          </cell>
          <cell r="Z3429">
            <v>36465</v>
          </cell>
          <cell r="AO3429" t="str">
            <v>양호</v>
          </cell>
        </row>
        <row r="3430">
          <cell r="H3430">
            <v>36708</v>
          </cell>
          <cell r="Z3430">
            <v>36312</v>
          </cell>
          <cell r="AO3430" t="str">
            <v>ACCUM. &amp; TUBE LEAK</v>
          </cell>
        </row>
        <row r="3431">
          <cell r="H3431">
            <v>36708</v>
          </cell>
          <cell r="Z3431">
            <v>36495</v>
          </cell>
          <cell r="AO3431" t="str">
            <v>양호</v>
          </cell>
        </row>
        <row r="3432">
          <cell r="H3432">
            <v>36708</v>
          </cell>
          <cell r="Z3432">
            <v>36342</v>
          </cell>
          <cell r="AO3432" t="str">
            <v>양호</v>
          </cell>
        </row>
        <row r="3433">
          <cell r="H3433">
            <v>36708</v>
          </cell>
          <cell r="Z3433">
            <v>36434</v>
          </cell>
          <cell r="AO3433" t="str">
            <v>양호</v>
          </cell>
        </row>
        <row r="3434">
          <cell r="H3434">
            <v>36708</v>
          </cell>
          <cell r="Z3434">
            <v>36495</v>
          </cell>
          <cell r="AO3434" t="str">
            <v>양호</v>
          </cell>
        </row>
        <row r="3435">
          <cell r="H3435">
            <v>36708</v>
          </cell>
          <cell r="Z3435">
            <v>36281</v>
          </cell>
          <cell r="AO3435" t="str">
            <v>양호</v>
          </cell>
        </row>
        <row r="3436">
          <cell r="H3436">
            <v>36708</v>
          </cell>
          <cell r="Z3436">
            <v>36130</v>
          </cell>
          <cell r="AO3436" t="str">
            <v>양호</v>
          </cell>
        </row>
        <row r="3437">
          <cell r="H3437">
            <v>36708</v>
          </cell>
          <cell r="Z3437">
            <v>35977</v>
          </cell>
          <cell r="AO3437" t="str">
            <v>양호</v>
          </cell>
        </row>
        <row r="3438">
          <cell r="H3438">
            <v>36708</v>
          </cell>
          <cell r="Z3438">
            <v>36220</v>
          </cell>
          <cell r="AO3438" t="str">
            <v>양호</v>
          </cell>
        </row>
        <row r="3439">
          <cell r="H3439">
            <v>36708</v>
          </cell>
          <cell r="Z3439">
            <v>36647</v>
          </cell>
          <cell r="AO3439" t="str">
            <v>양호</v>
          </cell>
        </row>
        <row r="3440">
          <cell r="H3440">
            <v>36708</v>
          </cell>
          <cell r="Z3440">
            <v>36526</v>
          </cell>
          <cell r="AO3440" t="str">
            <v>양호</v>
          </cell>
        </row>
        <row r="3441">
          <cell r="H3441">
            <v>36708</v>
          </cell>
          <cell r="Z3441">
            <v>36678</v>
          </cell>
          <cell r="AO3441" t="str">
            <v>FITTING 나사산 마모</v>
          </cell>
        </row>
        <row r="3442">
          <cell r="H3442">
            <v>36708</v>
          </cell>
          <cell r="Z3442">
            <v>35916</v>
          </cell>
          <cell r="AO3442" t="str">
            <v>양호</v>
          </cell>
        </row>
        <row r="3443">
          <cell r="H3443">
            <v>36708</v>
          </cell>
          <cell r="Z3443" t="str">
            <v>-</v>
          </cell>
          <cell r="AO3443" t="str">
            <v>양호</v>
          </cell>
        </row>
        <row r="3444">
          <cell r="H3444">
            <v>36708</v>
          </cell>
          <cell r="Z3444" t="str">
            <v>-</v>
          </cell>
          <cell r="AO3444" t="str">
            <v>양호</v>
          </cell>
        </row>
        <row r="3445">
          <cell r="H3445">
            <v>36708</v>
          </cell>
          <cell r="Z3445">
            <v>36130</v>
          </cell>
          <cell r="AO3445" t="str">
            <v>CENTER-AIR 이물질 막힘</v>
          </cell>
        </row>
        <row r="3446">
          <cell r="H3446">
            <v>36708</v>
          </cell>
          <cell r="Z3446">
            <v>36342</v>
          </cell>
          <cell r="AO3446" t="str">
            <v>TXV 막힘</v>
          </cell>
        </row>
        <row r="3447">
          <cell r="H3447">
            <v>36708</v>
          </cell>
          <cell r="Z3447">
            <v>36434</v>
          </cell>
          <cell r="AO3447" t="str">
            <v>양호</v>
          </cell>
        </row>
        <row r="3448">
          <cell r="H3448">
            <v>36708</v>
          </cell>
          <cell r="Z3448">
            <v>36404</v>
          </cell>
          <cell r="AO3448" t="str">
            <v>양호</v>
          </cell>
        </row>
        <row r="3449">
          <cell r="H3449">
            <v>36708</v>
          </cell>
          <cell r="Z3449">
            <v>36373</v>
          </cell>
          <cell r="AO3449" t="str">
            <v>양호</v>
          </cell>
        </row>
        <row r="3450">
          <cell r="H3450">
            <v>36708</v>
          </cell>
          <cell r="Z3450">
            <v>35947</v>
          </cell>
          <cell r="AO3450" t="str">
            <v>양호</v>
          </cell>
        </row>
        <row r="3451">
          <cell r="H3451">
            <v>36708</v>
          </cell>
          <cell r="Z3451">
            <v>36526</v>
          </cell>
          <cell r="AO3451" t="str">
            <v>양호</v>
          </cell>
        </row>
        <row r="3452">
          <cell r="H3452">
            <v>36708</v>
          </cell>
          <cell r="Z3452">
            <v>36281</v>
          </cell>
          <cell r="AO3452" t="str">
            <v>양호</v>
          </cell>
        </row>
        <row r="3453">
          <cell r="H3453">
            <v>36708</v>
          </cell>
          <cell r="Z3453" t="str">
            <v>-</v>
          </cell>
          <cell r="AO3453" t="str">
            <v>양호</v>
          </cell>
        </row>
        <row r="3454">
          <cell r="H3454">
            <v>36708</v>
          </cell>
          <cell r="Z3454">
            <v>36495</v>
          </cell>
          <cell r="AO3454" t="str">
            <v>TXV 막힘</v>
          </cell>
        </row>
        <row r="3455">
          <cell r="H3455">
            <v>36708</v>
          </cell>
          <cell r="Z3455">
            <v>36251</v>
          </cell>
          <cell r="AO3455" t="str">
            <v>양호</v>
          </cell>
        </row>
        <row r="3456">
          <cell r="H3456">
            <v>36708</v>
          </cell>
          <cell r="Z3456">
            <v>35977</v>
          </cell>
          <cell r="AO3456" t="str">
            <v>양호</v>
          </cell>
        </row>
        <row r="3457">
          <cell r="H3457">
            <v>36708</v>
          </cell>
          <cell r="Z3457">
            <v>36220</v>
          </cell>
          <cell r="AO3457" t="str">
            <v>양호</v>
          </cell>
        </row>
        <row r="3458">
          <cell r="H3458">
            <v>36708</v>
          </cell>
          <cell r="Z3458">
            <v>36526</v>
          </cell>
          <cell r="AO3458" t="str">
            <v>양호</v>
          </cell>
        </row>
        <row r="3459">
          <cell r="H3459">
            <v>36708</v>
          </cell>
          <cell r="Z3459">
            <v>36373</v>
          </cell>
          <cell r="AO3459" t="str">
            <v>양호</v>
          </cell>
        </row>
        <row r="3460">
          <cell r="H3460">
            <v>36708</v>
          </cell>
          <cell r="Z3460">
            <v>36069</v>
          </cell>
          <cell r="AO3460" t="str">
            <v>양호</v>
          </cell>
        </row>
        <row r="3461">
          <cell r="H3461">
            <v>36708</v>
          </cell>
          <cell r="Z3461">
            <v>36404</v>
          </cell>
          <cell r="AO3461" t="str">
            <v>양호</v>
          </cell>
        </row>
        <row r="3462">
          <cell r="H3462">
            <v>36708</v>
          </cell>
          <cell r="Z3462">
            <v>36312</v>
          </cell>
          <cell r="AO3462" t="str">
            <v>양호</v>
          </cell>
        </row>
        <row r="3463">
          <cell r="H3463">
            <v>36708</v>
          </cell>
          <cell r="Z3463">
            <v>36586</v>
          </cell>
          <cell r="AO3463" t="str">
            <v>양호</v>
          </cell>
        </row>
        <row r="3464">
          <cell r="H3464">
            <v>36708</v>
          </cell>
          <cell r="Z3464">
            <v>36281</v>
          </cell>
          <cell r="AO3464" t="str">
            <v>양호</v>
          </cell>
        </row>
        <row r="3465">
          <cell r="H3465">
            <v>36708</v>
          </cell>
          <cell r="Z3465">
            <v>35886</v>
          </cell>
          <cell r="AO3465" t="str">
            <v>양호</v>
          </cell>
        </row>
        <row r="3466">
          <cell r="H3466">
            <v>36708</v>
          </cell>
          <cell r="Z3466">
            <v>36251</v>
          </cell>
          <cell r="AO3466" t="str">
            <v>FITTING 가공불량</v>
          </cell>
        </row>
        <row r="3467">
          <cell r="H3467">
            <v>36708</v>
          </cell>
          <cell r="Z3467">
            <v>36100</v>
          </cell>
          <cell r="AO3467" t="str">
            <v>양호</v>
          </cell>
        </row>
        <row r="3468">
          <cell r="H3468">
            <v>36708</v>
          </cell>
          <cell r="Z3468">
            <v>36251</v>
          </cell>
          <cell r="AO3468" t="str">
            <v>양호</v>
          </cell>
        </row>
        <row r="3469">
          <cell r="H3469">
            <v>36708</v>
          </cell>
          <cell r="Z3469">
            <v>36192</v>
          </cell>
          <cell r="AO3469" t="str">
            <v>양호</v>
          </cell>
        </row>
        <row r="3470">
          <cell r="H3470">
            <v>36708</v>
          </cell>
          <cell r="Z3470">
            <v>36069</v>
          </cell>
          <cell r="AO3470" t="str">
            <v>CENTER-AIR 이물질 막힘</v>
          </cell>
        </row>
        <row r="3471">
          <cell r="H3471">
            <v>36708</v>
          </cell>
          <cell r="Z3471">
            <v>36312</v>
          </cell>
          <cell r="AO3471" t="str">
            <v>CENTER-AIR 이물질 막힘</v>
          </cell>
        </row>
        <row r="3472">
          <cell r="H3472">
            <v>36708</v>
          </cell>
          <cell r="Z3472" t="str">
            <v>-</v>
          </cell>
          <cell r="AO3472" t="str">
            <v>양호</v>
          </cell>
        </row>
        <row r="3473">
          <cell r="H3473">
            <v>36708</v>
          </cell>
          <cell r="Z3473" t="str">
            <v>-</v>
          </cell>
          <cell r="AO3473" t="str">
            <v>양호</v>
          </cell>
        </row>
        <row r="3474">
          <cell r="H3474">
            <v>36708</v>
          </cell>
          <cell r="Z3474">
            <v>36434</v>
          </cell>
          <cell r="AO3474" t="str">
            <v>양호</v>
          </cell>
        </row>
        <row r="3475">
          <cell r="H3475">
            <v>36708</v>
          </cell>
          <cell r="Z3475">
            <v>36220</v>
          </cell>
          <cell r="AO3475" t="str">
            <v>CENTER-AIR 이물질 막힘</v>
          </cell>
        </row>
        <row r="3476">
          <cell r="H3476">
            <v>36708</v>
          </cell>
          <cell r="Z3476">
            <v>36434</v>
          </cell>
          <cell r="AO3476" t="str">
            <v>양호</v>
          </cell>
        </row>
        <row r="3477">
          <cell r="H3477">
            <v>36708</v>
          </cell>
          <cell r="Z3477">
            <v>36192</v>
          </cell>
          <cell r="AO3477" t="str">
            <v>ACCUM. &amp; TUBE LEAK</v>
          </cell>
        </row>
        <row r="3478">
          <cell r="H3478">
            <v>36708</v>
          </cell>
          <cell r="Z3478">
            <v>36342</v>
          </cell>
          <cell r="AO3478" t="str">
            <v>ACCUM. &amp; TUBE LEAK</v>
          </cell>
        </row>
        <row r="3479">
          <cell r="H3479">
            <v>36708</v>
          </cell>
          <cell r="Z3479">
            <v>35947</v>
          </cell>
          <cell r="AO3479" t="str">
            <v>CENTER-AIR 이물질 막힘</v>
          </cell>
        </row>
        <row r="3480">
          <cell r="H3480">
            <v>36708</v>
          </cell>
          <cell r="Z3480">
            <v>36220</v>
          </cell>
          <cell r="AO3480" t="str">
            <v>양호</v>
          </cell>
        </row>
        <row r="3481">
          <cell r="H3481">
            <v>36708</v>
          </cell>
          <cell r="Z3481">
            <v>36251</v>
          </cell>
          <cell r="AO3481" t="str">
            <v>양호</v>
          </cell>
        </row>
        <row r="3482">
          <cell r="H3482">
            <v>36708</v>
          </cell>
          <cell r="Z3482">
            <v>35977</v>
          </cell>
          <cell r="AO3482" t="str">
            <v>양호</v>
          </cell>
        </row>
        <row r="3483">
          <cell r="H3483">
            <v>36708</v>
          </cell>
          <cell r="Z3483" t="str">
            <v>-</v>
          </cell>
          <cell r="AO3483" t="str">
            <v>CENTER-AIR 이물질 막힘</v>
          </cell>
        </row>
        <row r="3484">
          <cell r="H3484">
            <v>36708</v>
          </cell>
          <cell r="Z3484">
            <v>36404</v>
          </cell>
          <cell r="AO3484" t="str">
            <v>양호</v>
          </cell>
        </row>
        <row r="3485">
          <cell r="H3485">
            <v>36708</v>
          </cell>
          <cell r="Z3485">
            <v>36504</v>
          </cell>
          <cell r="AO3485" t="str">
            <v>TUBE부식LEAK</v>
          </cell>
        </row>
        <row r="3486">
          <cell r="H3486">
            <v>36708</v>
          </cell>
          <cell r="Z3486">
            <v>36556</v>
          </cell>
          <cell r="AO3486" t="str">
            <v>TUBE부식LEAK</v>
          </cell>
        </row>
        <row r="3487">
          <cell r="H3487">
            <v>36708</v>
          </cell>
          <cell r="Z3487">
            <v>36537</v>
          </cell>
          <cell r="AO3487" t="str">
            <v>TUBE부식LEAK</v>
          </cell>
        </row>
        <row r="3488">
          <cell r="H3488">
            <v>36708</v>
          </cell>
          <cell r="Z3488">
            <v>36595</v>
          </cell>
          <cell r="AO3488" t="str">
            <v>TUBE부식LEAK</v>
          </cell>
        </row>
        <row r="3489">
          <cell r="H3489">
            <v>36708</v>
          </cell>
          <cell r="Z3489">
            <v>36546</v>
          </cell>
          <cell r="AO3489" t="str">
            <v>TUBE부식LEAK</v>
          </cell>
        </row>
        <row r="3490">
          <cell r="H3490">
            <v>36708</v>
          </cell>
          <cell r="Z3490">
            <v>36535</v>
          </cell>
          <cell r="AO3490" t="str">
            <v>TUBE부식LEAK</v>
          </cell>
        </row>
        <row r="3491">
          <cell r="H3491">
            <v>36708</v>
          </cell>
          <cell r="Z3491">
            <v>36503</v>
          </cell>
          <cell r="AO3491" t="str">
            <v>TUBE부식LEAK</v>
          </cell>
        </row>
        <row r="3492">
          <cell r="H3492">
            <v>36708</v>
          </cell>
          <cell r="Z3492">
            <v>36254</v>
          </cell>
          <cell r="AO3492" t="str">
            <v>TUBE부식LEAK</v>
          </cell>
        </row>
        <row r="3493">
          <cell r="H3493">
            <v>36708</v>
          </cell>
          <cell r="Z3493">
            <v>36603</v>
          </cell>
          <cell r="AO3493" t="str">
            <v>TUBE부식LEAK</v>
          </cell>
        </row>
        <row r="3494">
          <cell r="H3494">
            <v>36708</v>
          </cell>
          <cell r="Z3494">
            <v>36194</v>
          </cell>
          <cell r="AO3494" t="str">
            <v>TUBE부식LEAK</v>
          </cell>
        </row>
        <row r="3495">
          <cell r="H3495">
            <v>36708</v>
          </cell>
          <cell r="Z3495">
            <v>36595</v>
          </cell>
          <cell r="AO3495" t="str">
            <v>TUBE부식LEAK</v>
          </cell>
        </row>
        <row r="3496">
          <cell r="H3496">
            <v>36708</v>
          </cell>
          <cell r="Z3496">
            <v>36515</v>
          </cell>
          <cell r="AO3496" t="str">
            <v>TUBE부식LEAK</v>
          </cell>
        </row>
        <row r="3497">
          <cell r="H3497">
            <v>36708</v>
          </cell>
          <cell r="Z3497">
            <v>35850</v>
          </cell>
          <cell r="AO3497" t="str">
            <v>TUBE  DAMAGE  LEAK</v>
          </cell>
        </row>
        <row r="3498">
          <cell r="H3498">
            <v>36708</v>
          </cell>
          <cell r="Z3498">
            <v>35873</v>
          </cell>
          <cell r="AO3498" t="str">
            <v>양호</v>
          </cell>
        </row>
        <row r="3499">
          <cell r="H3499">
            <v>36708</v>
          </cell>
          <cell r="Z3499">
            <v>36542</v>
          </cell>
          <cell r="AO3499" t="str">
            <v>TUBE부식LEAK</v>
          </cell>
        </row>
        <row r="3500">
          <cell r="H3500">
            <v>36708</v>
          </cell>
          <cell r="Z3500">
            <v>36640</v>
          </cell>
          <cell r="AO3500" t="str">
            <v>TUBE부식LEAK</v>
          </cell>
        </row>
        <row r="3501">
          <cell r="H3501">
            <v>36708</v>
          </cell>
          <cell r="Z3501">
            <v>36515</v>
          </cell>
          <cell r="AO3501" t="str">
            <v>ENGING OIL 함유</v>
          </cell>
        </row>
        <row r="3502">
          <cell r="H3502">
            <v>36708</v>
          </cell>
          <cell r="Z3502" t="str">
            <v>99-4-31</v>
          </cell>
          <cell r="AO3502" t="str">
            <v>TUBE부식LEAK</v>
          </cell>
        </row>
        <row r="3503">
          <cell r="H3503">
            <v>36708</v>
          </cell>
          <cell r="Z3503">
            <v>35886</v>
          </cell>
          <cell r="AO3503" t="str">
            <v>OVER-FLOW 파손</v>
          </cell>
        </row>
        <row r="3504">
          <cell r="H3504">
            <v>36708</v>
          </cell>
          <cell r="Z3504">
            <v>34757</v>
          </cell>
          <cell r="AO3504" t="str">
            <v>양호</v>
          </cell>
        </row>
        <row r="3505">
          <cell r="H3505">
            <v>36708</v>
          </cell>
          <cell r="Z3505" t="str">
            <v>-</v>
          </cell>
          <cell r="AO3505" t="str">
            <v>MOTOR 작동불량</v>
          </cell>
        </row>
        <row r="3506">
          <cell r="H3506">
            <v>36708</v>
          </cell>
          <cell r="Z3506" t="str">
            <v>-</v>
          </cell>
          <cell r="AO3506" t="str">
            <v>양호</v>
          </cell>
        </row>
        <row r="3507">
          <cell r="H3507">
            <v>36708</v>
          </cell>
          <cell r="Z3507">
            <v>36679</v>
          </cell>
          <cell r="AO3507" t="str">
            <v>MOTOR   FAN  파손</v>
          </cell>
        </row>
        <row r="3508">
          <cell r="H3508">
            <v>36708</v>
          </cell>
          <cell r="Z3508" t="str">
            <v>-</v>
          </cell>
          <cell r="AO3508" t="str">
            <v>MOTOR 작동불량</v>
          </cell>
        </row>
        <row r="3509">
          <cell r="H3509">
            <v>36708</v>
          </cell>
          <cell r="Z3509" t="str">
            <v>-</v>
          </cell>
          <cell r="AO3509" t="str">
            <v>MOTOR 작동불량</v>
          </cell>
        </row>
        <row r="3510">
          <cell r="H3510">
            <v>36708</v>
          </cell>
          <cell r="Z3510">
            <v>35765</v>
          </cell>
          <cell r="AO3510" t="str">
            <v>MOTOR 작동불량</v>
          </cell>
        </row>
        <row r="3511">
          <cell r="H3511">
            <v>36708</v>
          </cell>
          <cell r="Z3511" t="str">
            <v>-</v>
          </cell>
          <cell r="AO3511" t="str">
            <v>MOTOR 작동불량</v>
          </cell>
        </row>
        <row r="3512">
          <cell r="H3512">
            <v>36708</v>
          </cell>
          <cell r="Z3512">
            <v>36297</v>
          </cell>
          <cell r="AO3512" t="str">
            <v>MOTOR 작동불량</v>
          </cell>
        </row>
        <row r="3513">
          <cell r="H3513">
            <v>36708</v>
          </cell>
          <cell r="Z3513" t="str">
            <v>-</v>
          </cell>
          <cell r="AO3513" t="str">
            <v>MOTOR 작동불량</v>
          </cell>
        </row>
        <row r="3514">
          <cell r="H3514">
            <v>36708</v>
          </cell>
          <cell r="Z3514" t="str">
            <v>-</v>
          </cell>
          <cell r="AO3514" t="str">
            <v>MOTOR 작동불량</v>
          </cell>
        </row>
        <row r="3515">
          <cell r="H3515">
            <v>36708</v>
          </cell>
          <cell r="Z3515">
            <v>36388</v>
          </cell>
          <cell r="AO3515" t="str">
            <v>MOTOR 작동불량</v>
          </cell>
        </row>
        <row r="3516">
          <cell r="H3516">
            <v>36708</v>
          </cell>
          <cell r="Z3516" t="str">
            <v>-</v>
          </cell>
          <cell r="AO3516" t="str">
            <v>FITTING - INLET 나사산 마모</v>
          </cell>
        </row>
        <row r="3517">
          <cell r="H3517">
            <v>36708</v>
          </cell>
          <cell r="Z3517" t="str">
            <v>-</v>
          </cell>
          <cell r="AO3517" t="str">
            <v>MOTOR 작동불량</v>
          </cell>
        </row>
        <row r="3518">
          <cell r="H3518">
            <v>36708</v>
          </cell>
          <cell r="Z3518">
            <v>36557</v>
          </cell>
          <cell r="AO3518" t="str">
            <v>양호</v>
          </cell>
        </row>
        <row r="3519">
          <cell r="H3519">
            <v>36708</v>
          </cell>
          <cell r="Z3519" t="str">
            <v>-</v>
          </cell>
          <cell r="AO3519" t="str">
            <v>MOTOR 작동불량</v>
          </cell>
        </row>
        <row r="3520">
          <cell r="H3520">
            <v>36708</v>
          </cell>
          <cell r="Z3520" t="str">
            <v>-</v>
          </cell>
          <cell r="AO3520" t="str">
            <v>MOTOR 작동불량</v>
          </cell>
        </row>
        <row r="3521">
          <cell r="H3521">
            <v>36708</v>
          </cell>
          <cell r="Z3521" t="str">
            <v>-</v>
          </cell>
          <cell r="AO3521" t="str">
            <v>FITTING - OUTLET 나사산 마모</v>
          </cell>
        </row>
        <row r="3522">
          <cell r="H3522">
            <v>36708</v>
          </cell>
          <cell r="Z3522" t="str">
            <v>-</v>
          </cell>
          <cell r="AO3522" t="str">
            <v>MOTOR 작동불량</v>
          </cell>
        </row>
        <row r="3523">
          <cell r="H3523">
            <v>36708</v>
          </cell>
          <cell r="Z3523" t="str">
            <v>-</v>
          </cell>
          <cell r="AO3523" t="str">
            <v>양호</v>
          </cell>
        </row>
        <row r="3524">
          <cell r="H3524">
            <v>36708</v>
          </cell>
          <cell r="Z3524" t="str">
            <v>-</v>
          </cell>
          <cell r="AO3524" t="str">
            <v>MOTOR 작동불량</v>
          </cell>
        </row>
        <row r="3525">
          <cell r="H3525">
            <v>36708</v>
          </cell>
          <cell r="Z3525" t="str">
            <v>-</v>
          </cell>
          <cell r="AO3525" t="str">
            <v>FITTING - INLET 나사산 마모</v>
          </cell>
        </row>
        <row r="3526">
          <cell r="H3526">
            <v>36708</v>
          </cell>
          <cell r="Z3526" t="str">
            <v>-</v>
          </cell>
          <cell r="AO3526" t="str">
            <v>양호</v>
          </cell>
        </row>
        <row r="3527">
          <cell r="H3527">
            <v>36708</v>
          </cell>
          <cell r="Z3527" t="str">
            <v>-</v>
          </cell>
          <cell r="AO3527" t="str">
            <v>양호</v>
          </cell>
        </row>
        <row r="3528">
          <cell r="H3528">
            <v>36708</v>
          </cell>
          <cell r="Z3528" t="str">
            <v>-</v>
          </cell>
          <cell r="AO3528" t="str">
            <v>양호</v>
          </cell>
        </row>
        <row r="3529">
          <cell r="H3529">
            <v>36708</v>
          </cell>
          <cell r="Z3529" t="str">
            <v>-</v>
          </cell>
          <cell r="AO3529" t="str">
            <v>TUBE BRAZING부 CRACK</v>
          </cell>
        </row>
        <row r="3530">
          <cell r="H3530">
            <v>36708</v>
          </cell>
          <cell r="Z3530">
            <v>36689</v>
          </cell>
          <cell r="AO3530" t="str">
            <v>양호</v>
          </cell>
        </row>
        <row r="3531">
          <cell r="H3531">
            <v>36708</v>
          </cell>
          <cell r="Z3531" t="str">
            <v>-</v>
          </cell>
          <cell r="AO3531" t="str">
            <v>TUBE BRAZING부 CRACK</v>
          </cell>
        </row>
        <row r="3532">
          <cell r="H3532">
            <v>36708</v>
          </cell>
          <cell r="Z3532">
            <v>36488</v>
          </cell>
          <cell r="AO3532" t="str">
            <v>TUBE BRAZING부 CRACK</v>
          </cell>
        </row>
        <row r="3533">
          <cell r="H3533">
            <v>36708</v>
          </cell>
          <cell r="Z3533">
            <v>36222</v>
          </cell>
          <cell r="AO3533" t="str">
            <v>이물질유입</v>
          </cell>
        </row>
        <row r="3534">
          <cell r="H3534">
            <v>36708</v>
          </cell>
          <cell r="Z3534">
            <v>36356</v>
          </cell>
          <cell r="AO3534" t="str">
            <v>TUBE BRAZING부 CRACK</v>
          </cell>
        </row>
        <row r="3535">
          <cell r="H3535">
            <v>36708</v>
          </cell>
          <cell r="Z3535">
            <v>36501</v>
          </cell>
          <cell r="AO3535" t="str">
            <v>TUBE BRAZING부 CRACK</v>
          </cell>
        </row>
        <row r="3536">
          <cell r="H3536">
            <v>36708</v>
          </cell>
          <cell r="Z3536">
            <v>36689</v>
          </cell>
          <cell r="AO3536" t="str">
            <v>TUBE PIN HOLE LEAK</v>
          </cell>
        </row>
        <row r="3537">
          <cell r="H3537">
            <v>36708</v>
          </cell>
          <cell r="Z3537" t="str">
            <v>-</v>
          </cell>
          <cell r="AO3537" t="str">
            <v>TUBE BRAZING부 CRACK</v>
          </cell>
        </row>
        <row r="3538">
          <cell r="H3538">
            <v>36708</v>
          </cell>
          <cell r="Z3538" t="str">
            <v>-</v>
          </cell>
          <cell r="AO3538" t="str">
            <v>TUBE BRAZING부 CRACK</v>
          </cell>
        </row>
        <row r="3539">
          <cell r="H3539">
            <v>36708</v>
          </cell>
          <cell r="Z3539" t="str">
            <v>-</v>
          </cell>
          <cell r="AO3539" t="str">
            <v>TUBE BRAZING부 CRACK</v>
          </cell>
        </row>
        <row r="3540">
          <cell r="H3540">
            <v>36708</v>
          </cell>
          <cell r="Z3540">
            <v>35732</v>
          </cell>
          <cell r="AO3540" t="str">
            <v>TUBE BRAZING부 CRACK</v>
          </cell>
        </row>
        <row r="3541">
          <cell r="H3541">
            <v>36708</v>
          </cell>
          <cell r="Z3541" t="str">
            <v>-</v>
          </cell>
          <cell r="AO3541" t="str">
            <v>TUBE BRAZING부 CRACK</v>
          </cell>
        </row>
        <row r="3542">
          <cell r="H3542">
            <v>36708</v>
          </cell>
          <cell r="Z3542">
            <v>36261</v>
          </cell>
          <cell r="AO3542" t="str">
            <v>TUBE BRAZING부 CRACK</v>
          </cell>
        </row>
        <row r="3543">
          <cell r="H3543">
            <v>36708</v>
          </cell>
          <cell r="Z3543" t="str">
            <v>-</v>
          </cell>
          <cell r="AO3543" t="str">
            <v>TUBE BRAZING부 CRACK</v>
          </cell>
        </row>
        <row r="3544">
          <cell r="H3544">
            <v>36708</v>
          </cell>
          <cell r="Z3544">
            <v>36228</v>
          </cell>
          <cell r="AO3544" t="str">
            <v>TUBE PIN HOLE LEAK</v>
          </cell>
        </row>
        <row r="3545">
          <cell r="H3545">
            <v>36708</v>
          </cell>
          <cell r="Z3545">
            <v>36227</v>
          </cell>
          <cell r="AO3545" t="str">
            <v>TUBE BRAZING부 CRACK</v>
          </cell>
        </row>
        <row r="3546">
          <cell r="H3546">
            <v>36708</v>
          </cell>
          <cell r="Z3546" t="str">
            <v>-</v>
          </cell>
          <cell r="AO3546" t="str">
            <v>양호</v>
          </cell>
        </row>
        <row r="3547">
          <cell r="H3547">
            <v>36708</v>
          </cell>
          <cell r="AO3547" t="str">
            <v>TUBE DAMAGE LEAK</v>
          </cell>
        </row>
        <row r="3548">
          <cell r="H3548">
            <v>36708</v>
          </cell>
          <cell r="AO3548" t="str">
            <v>양호</v>
          </cell>
        </row>
        <row r="3549">
          <cell r="H3549">
            <v>36708</v>
          </cell>
          <cell r="Z3549" t="str">
            <v>-</v>
          </cell>
          <cell r="AO3549" t="str">
            <v>양호</v>
          </cell>
        </row>
        <row r="3550">
          <cell r="H3550">
            <v>36708</v>
          </cell>
          <cell r="Z3550">
            <v>35861</v>
          </cell>
          <cell r="AO3550" t="str">
            <v>양호</v>
          </cell>
        </row>
        <row r="3551">
          <cell r="H3551">
            <v>36708</v>
          </cell>
          <cell r="Z3551">
            <v>35926</v>
          </cell>
          <cell r="AO3551" t="str">
            <v>양호</v>
          </cell>
        </row>
        <row r="3552">
          <cell r="H3552">
            <v>36708</v>
          </cell>
          <cell r="Z3552">
            <v>36600</v>
          </cell>
          <cell r="AO3552" t="str">
            <v>양호</v>
          </cell>
        </row>
        <row r="3553">
          <cell r="H3553">
            <v>36708</v>
          </cell>
          <cell r="Z3553">
            <v>35803</v>
          </cell>
          <cell r="AO3553" t="str">
            <v>WATER V/V 체결부 LEAK</v>
          </cell>
        </row>
        <row r="3554">
          <cell r="H3554">
            <v>36708</v>
          </cell>
          <cell r="Z3554">
            <v>36544</v>
          </cell>
          <cell r="AO3554" t="str">
            <v>WATER V/V LEVER O-RING 돌출</v>
          </cell>
        </row>
        <row r="3555">
          <cell r="H3555">
            <v>36708</v>
          </cell>
          <cell r="Z3555" t="str">
            <v>-</v>
          </cell>
          <cell r="AO3555" t="str">
            <v>WATER V/V 체결부 LEAK</v>
          </cell>
        </row>
        <row r="3556">
          <cell r="H3556">
            <v>36708</v>
          </cell>
          <cell r="Z3556">
            <v>35964</v>
          </cell>
          <cell r="AO3556" t="str">
            <v>양호</v>
          </cell>
        </row>
        <row r="3557">
          <cell r="H3557">
            <v>36708</v>
          </cell>
          <cell r="Z3557">
            <v>36478</v>
          </cell>
          <cell r="AO3557" t="str">
            <v>양호</v>
          </cell>
        </row>
        <row r="3558">
          <cell r="H3558">
            <v>36708</v>
          </cell>
          <cell r="Z3558">
            <v>34738</v>
          </cell>
          <cell r="AO3558" t="str">
            <v>양호</v>
          </cell>
        </row>
        <row r="3559">
          <cell r="H3559">
            <v>36708</v>
          </cell>
          <cell r="Z3559">
            <v>35961</v>
          </cell>
          <cell r="AO3559" t="str">
            <v>양호</v>
          </cell>
        </row>
        <row r="3560">
          <cell r="H3560">
            <v>36708</v>
          </cell>
          <cell r="Z3560">
            <v>36434</v>
          </cell>
          <cell r="AO3560" t="str">
            <v>양호</v>
          </cell>
        </row>
        <row r="3561">
          <cell r="H3561">
            <v>36708</v>
          </cell>
          <cell r="Z3561">
            <v>36130</v>
          </cell>
          <cell r="AO3561" t="str">
            <v>양호</v>
          </cell>
        </row>
        <row r="3562">
          <cell r="H3562">
            <v>36708</v>
          </cell>
          <cell r="Z3562">
            <v>36130</v>
          </cell>
          <cell r="AO3562" t="str">
            <v>양호</v>
          </cell>
        </row>
        <row r="3563">
          <cell r="H3563">
            <v>36708</v>
          </cell>
          <cell r="Z3563">
            <v>36008</v>
          </cell>
          <cell r="AO3563" t="str">
            <v>양호</v>
          </cell>
        </row>
        <row r="3564">
          <cell r="H3564">
            <v>36708</v>
          </cell>
          <cell r="Z3564">
            <v>36039</v>
          </cell>
          <cell r="AO3564" t="str">
            <v>양호</v>
          </cell>
        </row>
        <row r="3565">
          <cell r="H3565">
            <v>36708</v>
          </cell>
          <cell r="Z3565">
            <v>35977</v>
          </cell>
          <cell r="AO3565" t="str">
            <v>FUSE OPEN</v>
          </cell>
        </row>
        <row r="3566">
          <cell r="H3566">
            <v>36708</v>
          </cell>
          <cell r="Z3566">
            <v>36465</v>
          </cell>
          <cell r="AO3566" t="str">
            <v>FUSE OPEN</v>
          </cell>
        </row>
        <row r="3567">
          <cell r="H3567">
            <v>36708</v>
          </cell>
          <cell r="Z3567">
            <v>36404</v>
          </cell>
          <cell r="AO3567" t="str">
            <v>FUSE OPEN</v>
          </cell>
        </row>
        <row r="3568">
          <cell r="H3568">
            <v>36708</v>
          </cell>
          <cell r="Z3568">
            <v>36465</v>
          </cell>
          <cell r="AO3568" t="str">
            <v>FUSE OPEN</v>
          </cell>
        </row>
        <row r="3569">
          <cell r="H3569">
            <v>36708</v>
          </cell>
          <cell r="Z3569">
            <v>36220</v>
          </cell>
          <cell r="AO3569" t="str">
            <v>FUSE OPEN</v>
          </cell>
        </row>
        <row r="3570">
          <cell r="H3570">
            <v>36708</v>
          </cell>
          <cell r="Z3570">
            <v>36373</v>
          </cell>
          <cell r="AO3570" t="str">
            <v>FUSE OPEN</v>
          </cell>
        </row>
        <row r="3571">
          <cell r="H3571">
            <v>36708</v>
          </cell>
          <cell r="Z3571">
            <v>36617</v>
          </cell>
          <cell r="AO3571" t="str">
            <v>FUSE OPEN</v>
          </cell>
        </row>
        <row r="3572">
          <cell r="H3572">
            <v>36708</v>
          </cell>
          <cell r="Z3572">
            <v>35916</v>
          </cell>
          <cell r="AO3572" t="str">
            <v>양호</v>
          </cell>
        </row>
        <row r="3573">
          <cell r="H3573">
            <v>36708</v>
          </cell>
          <cell r="Z3573">
            <v>36008</v>
          </cell>
          <cell r="AO3573" t="str">
            <v>FAN 파손</v>
          </cell>
        </row>
        <row r="3574">
          <cell r="H3574">
            <v>36708</v>
          </cell>
          <cell r="Z3574" t="str">
            <v>-</v>
          </cell>
          <cell r="AO3574" t="str">
            <v>FITTING 나사산 마모</v>
          </cell>
        </row>
        <row r="3575">
          <cell r="H3575">
            <v>36708</v>
          </cell>
          <cell r="Z3575" t="str">
            <v>-</v>
          </cell>
          <cell r="AO3575" t="str">
            <v>양호</v>
          </cell>
        </row>
        <row r="3576">
          <cell r="H3576">
            <v>36708</v>
          </cell>
          <cell r="Z3576" t="str">
            <v>-</v>
          </cell>
          <cell r="AO3576" t="str">
            <v>양호</v>
          </cell>
        </row>
        <row r="3577">
          <cell r="H3577">
            <v>36708</v>
          </cell>
          <cell r="Z3577" t="str">
            <v>-</v>
          </cell>
          <cell r="AO3577" t="str">
            <v>양호</v>
          </cell>
        </row>
        <row r="3578">
          <cell r="H3578">
            <v>36708</v>
          </cell>
          <cell r="Z3578" t="str">
            <v>-</v>
          </cell>
          <cell r="AO3578" t="str">
            <v>양호</v>
          </cell>
        </row>
        <row r="3579">
          <cell r="H3579">
            <v>36708</v>
          </cell>
          <cell r="Z3579" t="str">
            <v>-</v>
          </cell>
          <cell r="AO3579" t="str">
            <v>양호</v>
          </cell>
        </row>
        <row r="3580">
          <cell r="H3580">
            <v>36708</v>
          </cell>
          <cell r="Z3580" t="str">
            <v>-</v>
          </cell>
          <cell r="AO3580" t="str">
            <v>양호</v>
          </cell>
        </row>
        <row r="3581">
          <cell r="H3581">
            <v>36708</v>
          </cell>
          <cell r="Z3581" t="str">
            <v>-</v>
          </cell>
          <cell r="AO3581" t="str">
            <v>양호</v>
          </cell>
        </row>
        <row r="3582">
          <cell r="H3582">
            <v>36708</v>
          </cell>
          <cell r="Z3582" t="str">
            <v>-</v>
          </cell>
          <cell r="AO3582" t="str">
            <v>TXV 막힘-이물질</v>
          </cell>
        </row>
        <row r="3583">
          <cell r="H3583">
            <v>36708</v>
          </cell>
          <cell r="Z3583" t="str">
            <v>-</v>
          </cell>
          <cell r="AO3583" t="str">
            <v>TXV 막힘-이물질</v>
          </cell>
        </row>
        <row r="3584">
          <cell r="H3584">
            <v>36708</v>
          </cell>
          <cell r="Z3584" t="str">
            <v>-</v>
          </cell>
          <cell r="AO3584" t="str">
            <v>양호</v>
          </cell>
        </row>
        <row r="3585">
          <cell r="H3585">
            <v>36708</v>
          </cell>
          <cell r="Z3585" t="str">
            <v>-</v>
          </cell>
          <cell r="AO3585" t="str">
            <v>양호</v>
          </cell>
        </row>
        <row r="3586">
          <cell r="H3586">
            <v>36708</v>
          </cell>
          <cell r="Z3586">
            <v>36465</v>
          </cell>
          <cell r="AO3586" t="str">
            <v>양호</v>
          </cell>
        </row>
        <row r="3587">
          <cell r="H3587">
            <v>36708</v>
          </cell>
          <cell r="Z3587">
            <v>36008</v>
          </cell>
          <cell r="AO3587" t="str">
            <v>양호</v>
          </cell>
        </row>
        <row r="3588">
          <cell r="H3588">
            <v>36708</v>
          </cell>
          <cell r="Z3588">
            <v>36192</v>
          </cell>
          <cell r="AO3588" t="str">
            <v>양호</v>
          </cell>
        </row>
        <row r="3589">
          <cell r="H3589">
            <v>36708</v>
          </cell>
          <cell r="Z3589">
            <v>36617</v>
          </cell>
          <cell r="AO3589" t="str">
            <v>양호</v>
          </cell>
        </row>
        <row r="3590">
          <cell r="H3590">
            <v>36708</v>
          </cell>
          <cell r="Z3590" t="str">
            <v>-</v>
          </cell>
          <cell r="AO3590" t="str">
            <v>양호</v>
          </cell>
        </row>
        <row r="3591">
          <cell r="H3591">
            <v>36708</v>
          </cell>
          <cell r="Z3591">
            <v>36526</v>
          </cell>
          <cell r="AO3591" t="str">
            <v>양호</v>
          </cell>
        </row>
        <row r="3592">
          <cell r="H3592">
            <v>36708</v>
          </cell>
          <cell r="Z3592">
            <v>36465</v>
          </cell>
          <cell r="AO3592" t="str">
            <v>양호</v>
          </cell>
        </row>
        <row r="3593">
          <cell r="H3593">
            <v>36708</v>
          </cell>
          <cell r="Z3593" t="str">
            <v>-</v>
          </cell>
          <cell r="AO3593" t="str">
            <v>FITTING 나사산 마모</v>
          </cell>
        </row>
        <row r="3594">
          <cell r="H3594">
            <v>36708</v>
          </cell>
          <cell r="Z3594">
            <v>36617</v>
          </cell>
          <cell r="AO3594" t="str">
            <v>양호</v>
          </cell>
        </row>
        <row r="3595">
          <cell r="H3595">
            <v>36708</v>
          </cell>
          <cell r="Z3595">
            <v>36678</v>
          </cell>
          <cell r="AO3595" t="str">
            <v>양호</v>
          </cell>
        </row>
        <row r="3596">
          <cell r="H3596">
            <v>36708</v>
          </cell>
          <cell r="Z3596">
            <v>36100</v>
          </cell>
          <cell r="AO3596" t="str">
            <v>양호</v>
          </cell>
        </row>
        <row r="3597">
          <cell r="H3597">
            <v>36708</v>
          </cell>
          <cell r="Z3597">
            <v>36617</v>
          </cell>
          <cell r="AO3597" t="str">
            <v>TXV 막힘-이물질</v>
          </cell>
        </row>
        <row r="3598">
          <cell r="H3598">
            <v>36708</v>
          </cell>
          <cell r="Z3598">
            <v>35947</v>
          </cell>
          <cell r="AO3598" t="str">
            <v>양호</v>
          </cell>
        </row>
        <row r="3599">
          <cell r="H3599">
            <v>36708</v>
          </cell>
          <cell r="Z3599">
            <v>36373</v>
          </cell>
          <cell r="AO3599" t="str">
            <v>양호</v>
          </cell>
        </row>
        <row r="3600">
          <cell r="H3600">
            <v>36708</v>
          </cell>
          <cell r="Z3600">
            <v>36373</v>
          </cell>
          <cell r="AO3600" t="str">
            <v>양호</v>
          </cell>
        </row>
        <row r="3601">
          <cell r="H3601">
            <v>36708</v>
          </cell>
          <cell r="Z3601">
            <v>36678</v>
          </cell>
          <cell r="AO3601" t="str">
            <v>양호</v>
          </cell>
        </row>
        <row r="3602">
          <cell r="H3602">
            <v>36708</v>
          </cell>
          <cell r="Z3602">
            <v>36404</v>
          </cell>
          <cell r="AO3602" t="str">
            <v>양호</v>
          </cell>
        </row>
        <row r="3603">
          <cell r="H3603">
            <v>36708</v>
          </cell>
          <cell r="Z3603">
            <v>36192</v>
          </cell>
          <cell r="AO3603" t="str">
            <v>양호</v>
          </cell>
        </row>
        <row r="3604">
          <cell r="H3604">
            <v>36708</v>
          </cell>
          <cell r="Z3604">
            <v>36069</v>
          </cell>
          <cell r="AO3604" t="str">
            <v>TXV 막힘-이물질</v>
          </cell>
        </row>
        <row r="3605">
          <cell r="H3605">
            <v>36708</v>
          </cell>
          <cell r="Z3605">
            <v>36617</v>
          </cell>
          <cell r="AO3605" t="str">
            <v>TXV 막힘-이물질</v>
          </cell>
        </row>
        <row r="3606">
          <cell r="H3606">
            <v>36708</v>
          </cell>
          <cell r="Z3606">
            <v>35977</v>
          </cell>
          <cell r="AO3606" t="str">
            <v>양호</v>
          </cell>
        </row>
        <row r="3607">
          <cell r="H3607">
            <v>36708</v>
          </cell>
          <cell r="Z3607">
            <v>36281</v>
          </cell>
          <cell r="AO3607" t="str">
            <v>양호</v>
          </cell>
        </row>
        <row r="3608">
          <cell r="H3608">
            <v>36708</v>
          </cell>
          <cell r="Z3608">
            <v>36100</v>
          </cell>
          <cell r="AO3608" t="str">
            <v>오일 유입</v>
          </cell>
        </row>
        <row r="3609">
          <cell r="H3609">
            <v>36708</v>
          </cell>
          <cell r="Z3609">
            <v>35977</v>
          </cell>
          <cell r="AO3609" t="str">
            <v>양호</v>
          </cell>
        </row>
        <row r="3610">
          <cell r="H3610">
            <v>36708</v>
          </cell>
          <cell r="Z3610">
            <v>35977</v>
          </cell>
          <cell r="AO3610" t="str">
            <v>양호</v>
          </cell>
        </row>
        <row r="3611">
          <cell r="H3611">
            <v>36708</v>
          </cell>
          <cell r="Z3611">
            <v>36130</v>
          </cell>
          <cell r="AO3611" t="str">
            <v>양호</v>
          </cell>
        </row>
        <row r="3612">
          <cell r="H3612">
            <v>36708</v>
          </cell>
          <cell r="Z3612">
            <v>35886</v>
          </cell>
          <cell r="AO3612" t="str">
            <v>오일 유입</v>
          </cell>
        </row>
        <row r="3613">
          <cell r="H3613">
            <v>36708</v>
          </cell>
          <cell r="Z3613">
            <v>36130</v>
          </cell>
          <cell r="AO3613" t="str">
            <v>TUBE DAMAGE LEAK</v>
          </cell>
        </row>
        <row r="3614">
          <cell r="H3614">
            <v>36708</v>
          </cell>
          <cell r="Z3614">
            <v>35916</v>
          </cell>
          <cell r="AO3614" t="str">
            <v>CLINCH부 LEAK</v>
          </cell>
        </row>
        <row r="3615">
          <cell r="H3615">
            <v>36708</v>
          </cell>
          <cell r="Z3615">
            <v>36100</v>
          </cell>
          <cell r="AO3615" t="str">
            <v>오일 유입</v>
          </cell>
        </row>
        <row r="3616">
          <cell r="H3616">
            <v>36708</v>
          </cell>
          <cell r="Z3616">
            <v>36404</v>
          </cell>
          <cell r="AO3616" t="str">
            <v>양호</v>
          </cell>
        </row>
        <row r="3617">
          <cell r="H3617">
            <v>36708</v>
          </cell>
          <cell r="Z3617" t="str">
            <v>-</v>
          </cell>
          <cell r="AO3617" t="str">
            <v>양호</v>
          </cell>
        </row>
        <row r="3618">
          <cell r="H3618">
            <v>36708</v>
          </cell>
          <cell r="Z3618">
            <v>36404</v>
          </cell>
          <cell r="AO3618" t="str">
            <v>HDR TO TUBE LEAK</v>
          </cell>
        </row>
        <row r="3619">
          <cell r="H3619">
            <v>36708</v>
          </cell>
          <cell r="Z3619">
            <v>36220</v>
          </cell>
          <cell r="AO3619" t="str">
            <v>양호</v>
          </cell>
        </row>
        <row r="3620">
          <cell r="H3620">
            <v>36708</v>
          </cell>
          <cell r="Z3620">
            <v>36312</v>
          </cell>
          <cell r="AO3620" t="str">
            <v>HDR TO TUBE LEAK</v>
          </cell>
        </row>
        <row r="3621">
          <cell r="H3621">
            <v>36708</v>
          </cell>
          <cell r="Z3621" t="str">
            <v>-</v>
          </cell>
          <cell r="AO3621" t="str">
            <v>HDR TO TUBE LEAK</v>
          </cell>
        </row>
        <row r="3622">
          <cell r="H3622">
            <v>36708</v>
          </cell>
          <cell r="Z3622">
            <v>36100</v>
          </cell>
          <cell r="AO3622" t="str">
            <v>HDR TO TUBE LEAK</v>
          </cell>
        </row>
        <row r="3623">
          <cell r="H3623">
            <v>36708</v>
          </cell>
          <cell r="Z3623">
            <v>36617</v>
          </cell>
          <cell r="AO3623" t="str">
            <v>HDR TO TUBE LEAK</v>
          </cell>
        </row>
        <row r="3624">
          <cell r="H3624">
            <v>36708</v>
          </cell>
          <cell r="Z3624">
            <v>36404</v>
          </cell>
          <cell r="AO3624" t="str">
            <v>HDR TO TUBE LEAK</v>
          </cell>
        </row>
        <row r="3625">
          <cell r="H3625">
            <v>36708</v>
          </cell>
          <cell r="Z3625">
            <v>36192</v>
          </cell>
          <cell r="AO3625" t="str">
            <v>양호</v>
          </cell>
        </row>
        <row r="3626">
          <cell r="H3626">
            <v>36708</v>
          </cell>
          <cell r="Z3626">
            <v>36220</v>
          </cell>
          <cell r="AO3626" t="str">
            <v>HDR TO TUBE LEAK</v>
          </cell>
        </row>
        <row r="3627">
          <cell r="H3627">
            <v>36708</v>
          </cell>
          <cell r="Z3627" t="str">
            <v>-</v>
          </cell>
          <cell r="AO3627" t="str">
            <v>양호</v>
          </cell>
        </row>
        <row r="3628">
          <cell r="H3628">
            <v>36708</v>
          </cell>
          <cell r="Z3628" t="str">
            <v>-</v>
          </cell>
          <cell r="AO3628" t="str">
            <v>COMP 사판가루 혼입</v>
          </cell>
        </row>
        <row r="3629">
          <cell r="H3629">
            <v>36708</v>
          </cell>
          <cell r="Z3629">
            <v>36161</v>
          </cell>
          <cell r="AO3629" t="str">
            <v>COMP 사판가루 혼입</v>
          </cell>
        </row>
        <row r="3630">
          <cell r="H3630">
            <v>36708</v>
          </cell>
          <cell r="Z3630">
            <v>36373</v>
          </cell>
          <cell r="AO3630" t="str">
            <v>양호</v>
          </cell>
        </row>
        <row r="3631">
          <cell r="H3631">
            <v>36708</v>
          </cell>
          <cell r="Z3631">
            <v>36161</v>
          </cell>
          <cell r="AO3631" t="str">
            <v>양호</v>
          </cell>
        </row>
        <row r="3632">
          <cell r="H3632">
            <v>36708</v>
          </cell>
          <cell r="Z3632">
            <v>36251</v>
          </cell>
          <cell r="AO3632" t="str">
            <v>양호</v>
          </cell>
        </row>
        <row r="3633">
          <cell r="H3633">
            <v>36708</v>
          </cell>
          <cell r="Z3633" t="str">
            <v>-</v>
          </cell>
          <cell r="AO3633" t="str">
            <v>양호</v>
          </cell>
        </row>
        <row r="3634">
          <cell r="H3634">
            <v>36708</v>
          </cell>
          <cell r="Z3634" t="str">
            <v>-</v>
          </cell>
          <cell r="AO3634" t="str">
            <v>TUBE 부식 LEAK</v>
          </cell>
        </row>
        <row r="3635">
          <cell r="H3635">
            <v>36708</v>
          </cell>
          <cell r="Z3635" t="str">
            <v>-</v>
          </cell>
          <cell r="AO3635" t="str">
            <v>TUBE 부식 LEAK</v>
          </cell>
        </row>
        <row r="3636">
          <cell r="H3636">
            <v>36708</v>
          </cell>
          <cell r="Z3636" t="str">
            <v>-</v>
          </cell>
          <cell r="AO3636" t="str">
            <v>양호</v>
          </cell>
        </row>
        <row r="3637">
          <cell r="H3637">
            <v>36708</v>
          </cell>
          <cell r="Z3637" t="str">
            <v>-</v>
          </cell>
          <cell r="AO3637" t="str">
            <v>TUBE 부식 LEAK</v>
          </cell>
        </row>
        <row r="3638">
          <cell r="H3638">
            <v>36708</v>
          </cell>
          <cell r="Z3638" t="str">
            <v>-</v>
          </cell>
          <cell r="AO3638" t="str">
            <v>TUBE 부식 LEAK</v>
          </cell>
        </row>
        <row r="3639">
          <cell r="H3639">
            <v>36708</v>
          </cell>
          <cell r="Z3639">
            <v>36161</v>
          </cell>
          <cell r="AO3639" t="str">
            <v>TUBE 부식 LEAK</v>
          </cell>
        </row>
        <row r="3640">
          <cell r="H3640">
            <v>36708</v>
          </cell>
          <cell r="Z3640" t="str">
            <v>-</v>
          </cell>
          <cell r="AO3640" t="str">
            <v>TUBE 부식 LEAK</v>
          </cell>
        </row>
        <row r="3641">
          <cell r="H3641">
            <v>36708</v>
          </cell>
          <cell r="Z3641" t="str">
            <v>-</v>
          </cell>
          <cell r="AO3641" t="str">
            <v>TUBE 부식 LEAK</v>
          </cell>
        </row>
        <row r="3642">
          <cell r="H3642">
            <v>36708</v>
          </cell>
          <cell r="Z3642" t="str">
            <v>-</v>
          </cell>
          <cell r="AO3642" t="str">
            <v>TUBE 부식 LEAK</v>
          </cell>
        </row>
        <row r="3643">
          <cell r="H3643">
            <v>36708</v>
          </cell>
          <cell r="Z3643">
            <v>36586</v>
          </cell>
          <cell r="AO3643" t="str">
            <v>TUBE 부식 LEAK</v>
          </cell>
        </row>
        <row r="3644">
          <cell r="H3644">
            <v>36708</v>
          </cell>
          <cell r="Z3644">
            <v>36586</v>
          </cell>
          <cell r="AO3644" t="str">
            <v>TUBE 부식 LEAK</v>
          </cell>
        </row>
        <row r="3645">
          <cell r="H3645">
            <v>36708</v>
          </cell>
          <cell r="Z3645">
            <v>36526</v>
          </cell>
          <cell r="AO3645" t="str">
            <v>TUBE 부식 LEAK</v>
          </cell>
        </row>
        <row r="3646">
          <cell r="H3646">
            <v>36708</v>
          </cell>
          <cell r="Z3646" t="str">
            <v>-</v>
          </cell>
          <cell r="AO3646" t="str">
            <v>TUBE 부식 LEAK</v>
          </cell>
        </row>
        <row r="3647">
          <cell r="H3647">
            <v>36708</v>
          </cell>
          <cell r="Z3647">
            <v>36526</v>
          </cell>
          <cell r="AO3647" t="str">
            <v>TUBE 부식 LEAK</v>
          </cell>
        </row>
        <row r="3648">
          <cell r="H3648">
            <v>36708</v>
          </cell>
          <cell r="Z3648">
            <v>36526</v>
          </cell>
          <cell r="AO3648" t="str">
            <v>TUBE 부식 LEAK</v>
          </cell>
        </row>
        <row r="3649">
          <cell r="H3649">
            <v>36708</v>
          </cell>
          <cell r="Z3649">
            <v>36526</v>
          </cell>
          <cell r="AO3649" t="str">
            <v>TUBE 부식 LEAK</v>
          </cell>
        </row>
        <row r="3650">
          <cell r="H3650">
            <v>36708</v>
          </cell>
          <cell r="Z3650">
            <v>36557</v>
          </cell>
          <cell r="AO3650" t="str">
            <v>TUBE 부식 LEAK</v>
          </cell>
        </row>
        <row r="3651">
          <cell r="H3651">
            <v>36708</v>
          </cell>
          <cell r="Z3651">
            <v>36557</v>
          </cell>
          <cell r="AO3651" t="str">
            <v>TUBE 부식 LEAK</v>
          </cell>
        </row>
        <row r="3652">
          <cell r="H3652">
            <v>36708</v>
          </cell>
          <cell r="Z3652">
            <v>36526</v>
          </cell>
          <cell r="AO3652" t="str">
            <v>TUBE 부식 LEAK</v>
          </cell>
        </row>
        <row r="3653">
          <cell r="H3653">
            <v>36708</v>
          </cell>
          <cell r="Z3653">
            <v>36495</v>
          </cell>
          <cell r="AO3653" t="str">
            <v>TUBE 부식 LEAK</v>
          </cell>
        </row>
        <row r="3654">
          <cell r="H3654">
            <v>36708</v>
          </cell>
          <cell r="Z3654">
            <v>36586</v>
          </cell>
          <cell r="AO3654" t="str">
            <v>TUBE 부식 LEAK</v>
          </cell>
        </row>
        <row r="3655">
          <cell r="H3655">
            <v>36708</v>
          </cell>
          <cell r="Z3655">
            <v>36495</v>
          </cell>
          <cell r="AO3655" t="str">
            <v>TUBE 부식 LEAK</v>
          </cell>
        </row>
        <row r="3656">
          <cell r="H3656">
            <v>36708</v>
          </cell>
          <cell r="Z3656">
            <v>36586</v>
          </cell>
          <cell r="AO3656" t="str">
            <v>TUBE 부식 LEAK</v>
          </cell>
        </row>
        <row r="3657">
          <cell r="H3657">
            <v>36708</v>
          </cell>
          <cell r="Z3657">
            <v>36586</v>
          </cell>
          <cell r="AO3657" t="str">
            <v>TUBE 부식 LEAK</v>
          </cell>
        </row>
        <row r="3658">
          <cell r="H3658">
            <v>36708</v>
          </cell>
          <cell r="Z3658">
            <v>36526</v>
          </cell>
          <cell r="AO3658" t="str">
            <v>TUBE 부식 LEAK</v>
          </cell>
        </row>
        <row r="3659">
          <cell r="H3659">
            <v>36708</v>
          </cell>
          <cell r="Z3659">
            <v>36586</v>
          </cell>
          <cell r="AO3659" t="str">
            <v>TUBE 부식 LEAK</v>
          </cell>
        </row>
        <row r="3660">
          <cell r="H3660">
            <v>36708</v>
          </cell>
          <cell r="Z3660">
            <v>36586</v>
          </cell>
          <cell r="AO3660" t="str">
            <v>TUBE 부식 LEAK</v>
          </cell>
        </row>
        <row r="3661">
          <cell r="H3661">
            <v>36708</v>
          </cell>
          <cell r="Z3661">
            <v>36495</v>
          </cell>
          <cell r="AO3661" t="str">
            <v>TUBE 부식 LEAK</v>
          </cell>
        </row>
        <row r="3662">
          <cell r="H3662">
            <v>36708</v>
          </cell>
          <cell r="Z3662">
            <v>36557</v>
          </cell>
          <cell r="AO3662" t="str">
            <v>TUBE 부식 LEAK</v>
          </cell>
        </row>
        <row r="3663">
          <cell r="H3663">
            <v>36708</v>
          </cell>
          <cell r="Z3663">
            <v>36526</v>
          </cell>
          <cell r="AO3663" t="str">
            <v>TUBE 부식 LEAK</v>
          </cell>
        </row>
        <row r="3664">
          <cell r="H3664">
            <v>36708</v>
          </cell>
          <cell r="Z3664">
            <v>36557</v>
          </cell>
          <cell r="AO3664" t="str">
            <v>TUBE 부식 LEAK</v>
          </cell>
        </row>
        <row r="3665">
          <cell r="H3665">
            <v>36708</v>
          </cell>
          <cell r="Z3665">
            <v>36586</v>
          </cell>
          <cell r="AO3665" t="str">
            <v>TUBE 부식 LEAK</v>
          </cell>
        </row>
        <row r="3666">
          <cell r="H3666">
            <v>36708</v>
          </cell>
          <cell r="Z3666">
            <v>36586</v>
          </cell>
          <cell r="AO3666" t="str">
            <v>TUBE 부식 LEAK</v>
          </cell>
        </row>
        <row r="3667">
          <cell r="H3667">
            <v>36708</v>
          </cell>
          <cell r="Z3667">
            <v>36617</v>
          </cell>
          <cell r="AO3667" t="str">
            <v>TUBE 부식 LEAK</v>
          </cell>
        </row>
        <row r="3668">
          <cell r="H3668">
            <v>36708</v>
          </cell>
          <cell r="Z3668">
            <v>36586</v>
          </cell>
          <cell r="AO3668" t="str">
            <v>TUBE 부식 LEAK</v>
          </cell>
        </row>
        <row r="3669">
          <cell r="H3669">
            <v>36708</v>
          </cell>
          <cell r="Z3669" t="str">
            <v>-</v>
          </cell>
          <cell r="AO3669" t="str">
            <v>TUBE 부식 LEAK</v>
          </cell>
        </row>
        <row r="3670">
          <cell r="H3670">
            <v>36708</v>
          </cell>
          <cell r="Z3670">
            <v>36557</v>
          </cell>
          <cell r="AO3670" t="str">
            <v>TUBE 부식 LEAK</v>
          </cell>
        </row>
        <row r="3671">
          <cell r="H3671">
            <v>36708</v>
          </cell>
          <cell r="Z3671">
            <v>36526</v>
          </cell>
          <cell r="AO3671" t="str">
            <v>TUBE 부식 LEAK</v>
          </cell>
        </row>
        <row r="3672">
          <cell r="H3672">
            <v>36708</v>
          </cell>
          <cell r="Z3672">
            <v>36586</v>
          </cell>
          <cell r="AO3672" t="str">
            <v>TUBE 부식 LEAK</v>
          </cell>
        </row>
        <row r="3673">
          <cell r="H3673">
            <v>36708</v>
          </cell>
          <cell r="Z3673">
            <v>36586</v>
          </cell>
          <cell r="AO3673" t="str">
            <v>TUBE 부식 LEAK</v>
          </cell>
        </row>
        <row r="3674">
          <cell r="H3674">
            <v>36708</v>
          </cell>
          <cell r="Z3674">
            <v>36586</v>
          </cell>
          <cell r="AO3674" t="str">
            <v>TUBE 부식 LEAK</v>
          </cell>
        </row>
        <row r="3675">
          <cell r="H3675">
            <v>36708</v>
          </cell>
          <cell r="Z3675" t="str">
            <v>-</v>
          </cell>
          <cell r="AO3675" t="str">
            <v>TUBE 부식 LEAK</v>
          </cell>
        </row>
        <row r="3676">
          <cell r="H3676">
            <v>36708</v>
          </cell>
          <cell r="Z3676">
            <v>36557</v>
          </cell>
          <cell r="AO3676" t="str">
            <v>TUBE 부식 LEAK</v>
          </cell>
        </row>
        <row r="3677">
          <cell r="H3677">
            <v>36708</v>
          </cell>
          <cell r="Z3677">
            <v>36586</v>
          </cell>
          <cell r="AO3677" t="str">
            <v>TUBE 부식 LEAK</v>
          </cell>
        </row>
        <row r="3678">
          <cell r="H3678">
            <v>36708</v>
          </cell>
          <cell r="Z3678" t="str">
            <v>-</v>
          </cell>
          <cell r="AO3678" t="str">
            <v>TUBE 부식 LEAK</v>
          </cell>
        </row>
        <row r="3679">
          <cell r="H3679">
            <v>36708</v>
          </cell>
          <cell r="Z3679">
            <v>36495</v>
          </cell>
          <cell r="AO3679" t="str">
            <v>TUBE 부식 LEAK</v>
          </cell>
        </row>
        <row r="3680">
          <cell r="H3680">
            <v>36708</v>
          </cell>
          <cell r="Z3680">
            <v>36495</v>
          </cell>
          <cell r="AO3680" t="str">
            <v>TUBE 부식 LEAK</v>
          </cell>
        </row>
        <row r="3681">
          <cell r="H3681">
            <v>36708</v>
          </cell>
          <cell r="Z3681">
            <v>36495</v>
          </cell>
          <cell r="AO3681" t="str">
            <v>TUBE 부식 LEAK</v>
          </cell>
        </row>
        <row r="3682">
          <cell r="H3682">
            <v>36708</v>
          </cell>
          <cell r="Z3682">
            <v>36526</v>
          </cell>
          <cell r="AO3682" t="str">
            <v>TUBE 부식 LEAK</v>
          </cell>
        </row>
        <row r="3683">
          <cell r="H3683">
            <v>36708</v>
          </cell>
          <cell r="Z3683">
            <v>36617</v>
          </cell>
          <cell r="AO3683" t="str">
            <v>TUBE 부식 LEAK</v>
          </cell>
        </row>
        <row r="3684">
          <cell r="H3684">
            <v>36708</v>
          </cell>
          <cell r="Z3684">
            <v>36526</v>
          </cell>
          <cell r="AO3684" t="str">
            <v>TUBE 부식 LEAK</v>
          </cell>
        </row>
        <row r="3685">
          <cell r="H3685">
            <v>36708</v>
          </cell>
          <cell r="Z3685">
            <v>36526</v>
          </cell>
          <cell r="AO3685" t="str">
            <v>TUBE 부식 LEAK</v>
          </cell>
        </row>
        <row r="3686">
          <cell r="H3686">
            <v>36708</v>
          </cell>
          <cell r="Z3686">
            <v>36586</v>
          </cell>
          <cell r="AO3686" t="str">
            <v>TUBE 부식 LEAK</v>
          </cell>
        </row>
        <row r="3687">
          <cell r="H3687">
            <v>36708</v>
          </cell>
          <cell r="Z3687" t="str">
            <v>-</v>
          </cell>
          <cell r="AO3687" t="str">
            <v>TUBE 부식 LEAK</v>
          </cell>
        </row>
        <row r="3688">
          <cell r="H3688">
            <v>36708</v>
          </cell>
          <cell r="Z3688">
            <v>36557</v>
          </cell>
          <cell r="AO3688" t="str">
            <v>TUBE 부식 LEAK</v>
          </cell>
        </row>
        <row r="3689">
          <cell r="H3689">
            <v>36708</v>
          </cell>
          <cell r="Z3689">
            <v>36557</v>
          </cell>
          <cell r="AO3689" t="str">
            <v>TUBE 부식 LEAK</v>
          </cell>
        </row>
        <row r="3690">
          <cell r="H3690">
            <v>36708</v>
          </cell>
          <cell r="Z3690">
            <v>36586</v>
          </cell>
          <cell r="AO3690" t="str">
            <v>TUBE 부식 LEAK</v>
          </cell>
        </row>
        <row r="3691">
          <cell r="H3691">
            <v>36708</v>
          </cell>
          <cell r="Z3691">
            <v>36526</v>
          </cell>
          <cell r="AO3691" t="str">
            <v>TUBE 부식 LEAK</v>
          </cell>
        </row>
        <row r="3692">
          <cell r="H3692">
            <v>36708</v>
          </cell>
          <cell r="Z3692">
            <v>36586</v>
          </cell>
          <cell r="AO3692" t="str">
            <v>TUBE 부식 LEAK</v>
          </cell>
        </row>
        <row r="3693">
          <cell r="H3693">
            <v>36708</v>
          </cell>
          <cell r="Z3693">
            <v>36526</v>
          </cell>
          <cell r="AO3693" t="str">
            <v>TUBE 부식 LEAK</v>
          </cell>
        </row>
        <row r="3694">
          <cell r="H3694">
            <v>36708</v>
          </cell>
          <cell r="Z3694">
            <v>36586</v>
          </cell>
          <cell r="AO3694" t="str">
            <v>TUBE 부식 LEAK</v>
          </cell>
        </row>
        <row r="3695">
          <cell r="H3695">
            <v>36708</v>
          </cell>
          <cell r="Z3695">
            <v>36495</v>
          </cell>
          <cell r="AO3695" t="str">
            <v>TUBE 부식 LEAK</v>
          </cell>
        </row>
        <row r="3696">
          <cell r="H3696">
            <v>36708</v>
          </cell>
          <cell r="Z3696">
            <v>36586</v>
          </cell>
          <cell r="AO3696" t="str">
            <v>TUBE 부식 LEAK</v>
          </cell>
        </row>
        <row r="3697">
          <cell r="H3697">
            <v>36708</v>
          </cell>
          <cell r="Z3697">
            <v>36586</v>
          </cell>
          <cell r="AO3697" t="str">
            <v>TUBE 부식 LEAK</v>
          </cell>
        </row>
        <row r="3698">
          <cell r="H3698">
            <v>36708</v>
          </cell>
          <cell r="Z3698">
            <v>36526</v>
          </cell>
          <cell r="AO3698" t="str">
            <v>TUBE 부식 LEAK</v>
          </cell>
        </row>
        <row r="3699">
          <cell r="H3699">
            <v>36708</v>
          </cell>
          <cell r="Z3699" t="str">
            <v>-</v>
          </cell>
          <cell r="AO3699" t="str">
            <v>TUBE 부식 LEAK</v>
          </cell>
        </row>
        <row r="3700">
          <cell r="H3700">
            <v>36708</v>
          </cell>
          <cell r="Z3700">
            <v>36586</v>
          </cell>
          <cell r="AO3700" t="str">
            <v>TUBE 부식 LEAK</v>
          </cell>
        </row>
        <row r="3701">
          <cell r="H3701">
            <v>36708</v>
          </cell>
          <cell r="Z3701">
            <v>36526</v>
          </cell>
          <cell r="AO3701" t="str">
            <v>TUBE 부식 LEAK</v>
          </cell>
        </row>
        <row r="3702">
          <cell r="H3702">
            <v>36708</v>
          </cell>
          <cell r="Z3702">
            <v>36526</v>
          </cell>
          <cell r="AO3702" t="str">
            <v>TUBE 부식 LEAK</v>
          </cell>
        </row>
        <row r="3703">
          <cell r="H3703">
            <v>36708</v>
          </cell>
          <cell r="Z3703">
            <v>36495</v>
          </cell>
          <cell r="AO3703" t="str">
            <v>TUBE 부식 LEAK</v>
          </cell>
        </row>
        <row r="3704">
          <cell r="H3704">
            <v>36708</v>
          </cell>
          <cell r="Z3704">
            <v>36586</v>
          </cell>
          <cell r="AO3704" t="str">
            <v>TUBE 부식 LEAK</v>
          </cell>
        </row>
        <row r="3705">
          <cell r="H3705">
            <v>36708</v>
          </cell>
          <cell r="Z3705" t="str">
            <v>-</v>
          </cell>
          <cell r="AO3705" t="str">
            <v>TUBE 부식 LEAK</v>
          </cell>
        </row>
        <row r="3706">
          <cell r="H3706">
            <v>36708</v>
          </cell>
          <cell r="Z3706">
            <v>36526</v>
          </cell>
          <cell r="AO3706" t="str">
            <v>TUBE 부식 LEAK</v>
          </cell>
        </row>
        <row r="3707">
          <cell r="H3707">
            <v>36708</v>
          </cell>
          <cell r="Z3707">
            <v>36586</v>
          </cell>
          <cell r="AO3707" t="str">
            <v>TUBE 부식 LEAK</v>
          </cell>
        </row>
        <row r="3708">
          <cell r="H3708">
            <v>36708</v>
          </cell>
          <cell r="Z3708">
            <v>36586</v>
          </cell>
          <cell r="AO3708" t="str">
            <v>TUBE 부식 LEAK</v>
          </cell>
        </row>
        <row r="3709">
          <cell r="H3709">
            <v>36708</v>
          </cell>
          <cell r="Z3709">
            <v>36586</v>
          </cell>
          <cell r="AO3709" t="str">
            <v>TUBE 부식 LEAK</v>
          </cell>
        </row>
        <row r="3710">
          <cell r="H3710">
            <v>36708</v>
          </cell>
          <cell r="Z3710">
            <v>36495</v>
          </cell>
          <cell r="AO3710" t="str">
            <v>TUBE 부식 LEAK</v>
          </cell>
        </row>
        <row r="3711">
          <cell r="H3711">
            <v>36708</v>
          </cell>
          <cell r="Z3711">
            <v>36526</v>
          </cell>
          <cell r="AO3711" t="str">
            <v>TUBE 부식 LEAK</v>
          </cell>
        </row>
        <row r="3712">
          <cell r="H3712">
            <v>36708</v>
          </cell>
          <cell r="Z3712">
            <v>36557</v>
          </cell>
          <cell r="AO3712" t="str">
            <v>TUBE 부식 LEAK</v>
          </cell>
        </row>
        <row r="3713">
          <cell r="H3713">
            <v>36708</v>
          </cell>
          <cell r="Z3713">
            <v>36586</v>
          </cell>
          <cell r="AO3713" t="str">
            <v>TUBE 부식 LEAK</v>
          </cell>
        </row>
        <row r="3714">
          <cell r="H3714">
            <v>36708</v>
          </cell>
          <cell r="Z3714">
            <v>36495</v>
          </cell>
          <cell r="AO3714" t="str">
            <v>TUBE 부식 LEAK</v>
          </cell>
        </row>
        <row r="3715">
          <cell r="H3715">
            <v>36708</v>
          </cell>
          <cell r="Z3715">
            <v>36586</v>
          </cell>
          <cell r="AO3715" t="str">
            <v>TUBE 부식 LEAK</v>
          </cell>
        </row>
        <row r="3716">
          <cell r="H3716">
            <v>36708</v>
          </cell>
          <cell r="Z3716">
            <v>36495</v>
          </cell>
          <cell r="AO3716" t="str">
            <v>TUBE 부식 LEAK</v>
          </cell>
        </row>
        <row r="3717">
          <cell r="H3717">
            <v>36708</v>
          </cell>
          <cell r="Z3717">
            <v>36557</v>
          </cell>
          <cell r="AO3717" t="str">
            <v>TUBE 부식 LEAK</v>
          </cell>
        </row>
        <row r="3718">
          <cell r="H3718">
            <v>36708</v>
          </cell>
          <cell r="Z3718">
            <v>36586</v>
          </cell>
          <cell r="AO3718" t="str">
            <v>TUBE 부식 LEAK</v>
          </cell>
        </row>
        <row r="3719">
          <cell r="H3719">
            <v>36708</v>
          </cell>
          <cell r="Z3719">
            <v>36526</v>
          </cell>
          <cell r="AO3719" t="str">
            <v>TUBE 부식 LEAK</v>
          </cell>
        </row>
        <row r="3720">
          <cell r="H3720">
            <v>36708</v>
          </cell>
          <cell r="Z3720">
            <v>36495</v>
          </cell>
          <cell r="AO3720" t="str">
            <v>TUBE 부식 LEAK</v>
          </cell>
        </row>
        <row r="3721">
          <cell r="H3721">
            <v>36708</v>
          </cell>
          <cell r="Z3721">
            <v>36586</v>
          </cell>
          <cell r="AO3721" t="str">
            <v>TUBE 부식 LEAK</v>
          </cell>
        </row>
        <row r="3722">
          <cell r="H3722">
            <v>36708</v>
          </cell>
          <cell r="Z3722">
            <v>36586</v>
          </cell>
          <cell r="AO3722" t="str">
            <v>TUBE 부식 LEAK</v>
          </cell>
        </row>
        <row r="3723">
          <cell r="H3723">
            <v>36708</v>
          </cell>
          <cell r="Z3723">
            <v>36526</v>
          </cell>
          <cell r="AO3723" t="str">
            <v>TUBE 부식 LEAK</v>
          </cell>
        </row>
        <row r="3724">
          <cell r="H3724">
            <v>36708</v>
          </cell>
          <cell r="Z3724">
            <v>36586</v>
          </cell>
          <cell r="AO3724" t="str">
            <v>TUBE 부식 LEAK</v>
          </cell>
        </row>
        <row r="3725">
          <cell r="H3725">
            <v>36708</v>
          </cell>
          <cell r="Z3725" t="str">
            <v>-</v>
          </cell>
          <cell r="AO3725" t="str">
            <v>TUBE 부식 LEAK</v>
          </cell>
        </row>
        <row r="3726">
          <cell r="H3726">
            <v>36708</v>
          </cell>
          <cell r="Z3726">
            <v>36557</v>
          </cell>
          <cell r="AO3726" t="str">
            <v>TUBE 부식 LEAK</v>
          </cell>
        </row>
        <row r="3727">
          <cell r="H3727">
            <v>36708</v>
          </cell>
          <cell r="Z3727">
            <v>36557</v>
          </cell>
          <cell r="AO3727" t="str">
            <v>TUBE 부식 LEAK</v>
          </cell>
        </row>
        <row r="3728">
          <cell r="H3728">
            <v>36708</v>
          </cell>
          <cell r="Z3728">
            <v>36526</v>
          </cell>
          <cell r="AO3728" t="str">
            <v>TUBE 부식 LEAK</v>
          </cell>
        </row>
        <row r="3729">
          <cell r="H3729">
            <v>36708</v>
          </cell>
          <cell r="Z3729">
            <v>36557</v>
          </cell>
          <cell r="AO3729" t="str">
            <v>TUBE 부식 LEAK</v>
          </cell>
        </row>
        <row r="3730">
          <cell r="H3730">
            <v>36708</v>
          </cell>
          <cell r="Z3730">
            <v>36526</v>
          </cell>
          <cell r="AO3730" t="str">
            <v>TUBE 부식 LEAK</v>
          </cell>
        </row>
        <row r="3731">
          <cell r="H3731">
            <v>36708</v>
          </cell>
          <cell r="Z3731">
            <v>36617</v>
          </cell>
          <cell r="AO3731" t="str">
            <v>TUBE 부식 LEAK</v>
          </cell>
        </row>
        <row r="3732">
          <cell r="H3732">
            <v>36708</v>
          </cell>
          <cell r="Z3732">
            <v>36526</v>
          </cell>
          <cell r="AO3732" t="str">
            <v>TUBE 부식 LEAK</v>
          </cell>
        </row>
        <row r="3733">
          <cell r="H3733">
            <v>36708</v>
          </cell>
          <cell r="Z3733">
            <v>36526</v>
          </cell>
          <cell r="AO3733" t="str">
            <v>TUBE 부식 LEAK</v>
          </cell>
        </row>
        <row r="3734">
          <cell r="H3734">
            <v>36739</v>
          </cell>
          <cell r="Z3734" t="str">
            <v>-</v>
          </cell>
          <cell r="AO3734" t="str">
            <v>양호</v>
          </cell>
        </row>
        <row r="3735">
          <cell r="H3735">
            <v>36739</v>
          </cell>
          <cell r="Z3735" t="str">
            <v>-</v>
          </cell>
          <cell r="AO3735" t="str">
            <v>양호</v>
          </cell>
        </row>
        <row r="3736">
          <cell r="H3736">
            <v>36739</v>
          </cell>
          <cell r="Z3736">
            <v>36617</v>
          </cell>
          <cell r="AO3736" t="str">
            <v>양호</v>
          </cell>
        </row>
        <row r="3737">
          <cell r="H3737">
            <v>36739</v>
          </cell>
          <cell r="Z3737">
            <v>36526</v>
          </cell>
          <cell r="AO3737" t="str">
            <v>양호</v>
          </cell>
        </row>
        <row r="3738">
          <cell r="H3738">
            <v>36739</v>
          </cell>
          <cell r="Z3738" t="str">
            <v>-</v>
          </cell>
          <cell r="AO3738" t="str">
            <v>양호</v>
          </cell>
        </row>
        <row r="3739">
          <cell r="H3739">
            <v>36739</v>
          </cell>
          <cell r="Z3739">
            <v>36404</v>
          </cell>
          <cell r="AO3739" t="str">
            <v>양호</v>
          </cell>
        </row>
        <row r="3740">
          <cell r="H3740">
            <v>36739</v>
          </cell>
          <cell r="Z3740">
            <v>36039</v>
          </cell>
          <cell r="AO3740" t="str">
            <v>양호</v>
          </cell>
        </row>
        <row r="3741">
          <cell r="H3741">
            <v>36739</v>
          </cell>
          <cell r="Z3741">
            <v>36586</v>
          </cell>
          <cell r="AO3741" t="str">
            <v>양호</v>
          </cell>
        </row>
        <row r="3742">
          <cell r="H3742">
            <v>36739</v>
          </cell>
          <cell r="Z3742">
            <v>36100</v>
          </cell>
          <cell r="AO3742" t="str">
            <v>양호</v>
          </cell>
        </row>
        <row r="3743">
          <cell r="H3743">
            <v>36739</v>
          </cell>
          <cell r="Z3743">
            <v>36373</v>
          </cell>
          <cell r="AO3743" t="str">
            <v>양호</v>
          </cell>
        </row>
        <row r="3744">
          <cell r="H3744">
            <v>36739</v>
          </cell>
          <cell r="Z3744">
            <v>36526</v>
          </cell>
          <cell r="AO3744" t="str">
            <v>양호</v>
          </cell>
        </row>
        <row r="3745">
          <cell r="H3745">
            <v>36739</v>
          </cell>
          <cell r="Z3745">
            <v>36586</v>
          </cell>
          <cell r="AO3745" t="str">
            <v>양호</v>
          </cell>
        </row>
        <row r="3746">
          <cell r="H3746">
            <v>36739</v>
          </cell>
          <cell r="Z3746">
            <v>36495</v>
          </cell>
          <cell r="AO3746" t="str">
            <v>양호</v>
          </cell>
        </row>
        <row r="3747">
          <cell r="H3747">
            <v>36739</v>
          </cell>
          <cell r="Z3747">
            <v>36557</v>
          </cell>
          <cell r="AO3747" t="str">
            <v>양호</v>
          </cell>
        </row>
        <row r="3748">
          <cell r="H3748">
            <v>36739</v>
          </cell>
          <cell r="Z3748">
            <v>35916</v>
          </cell>
          <cell r="AO3748" t="str">
            <v>양호</v>
          </cell>
        </row>
        <row r="3749">
          <cell r="H3749">
            <v>36739</v>
          </cell>
          <cell r="Z3749">
            <v>36526</v>
          </cell>
          <cell r="AO3749" t="str">
            <v>양호</v>
          </cell>
        </row>
        <row r="3750">
          <cell r="H3750">
            <v>36739</v>
          </cell>
          <cell r="Z3750">
            <v>36557</v>
          </cell>
          <cell r="AO3750" t="str">
            <v>양호</v>
          </cell>
        </row>
        <row r="3751">
          <cell r="H3751">
            <v>36739</v>
          </cell>
          <cell r="Z3751">
            <v>36039</v>
          </cell>
          <cell r="AO3751" t="str">
            <v>TXV 막힘</v>
          </cell>
        </row>
        <row r="3752">
          <cell r="H3752">
            <v>36739</v>
          </cell>
          <cell r="Z3752">
            <v>36434</v>
          </cell>
          <cell r="AO3752" t="str">
            <v>양호</v>
          </cell>
        </row>
        <row r="3753">
          <cell r="H3753">
            <v>36739</v>
          </cell>
          <cell r="Z3753">
            <v>36495</v>
          </cell>
          <cell r="AO3753" t="str">
            <v>양호</v>
          </cell>
        </row>
        <row r="3754">
          <cell r="H3754">
            <v>36739</v>
          </cell>
          <cell r="Z3754">
            <v>36281</v>
          </cell>
          <cell r="AO3754" t="str">
            <v>양호</v>
          </cell>
        </row>
        <row r="3755">
          <cell r="H3755">
            <v>36739</v>
          </cell>
          <cell r="Z3755">
            <v>36434</v>
          </cell>
          <cell r="AO3755" t="str">
            <v>양호</v>
          </cell>
        </row>
        <row r="3756">
          <cell r="H3756">
            <v>36739</v>
          </cell>
          <cell r="Z3756" t="str">
            <v>-</v>
          </cell>
          <cell r="AO3756" t="str">
            <v>양호</v>
          </cell>
        </row>
        <row r="3757">
          <cell r="H3757">
            <v>36739</v>
          </cell>
          <cell r="Z3757">
            <v>36342</v>
          </cell>
          <cell r="AO3757" t="str">
            <v>CENTER-AIR 이물질 막힘</v>
          </cell>
        </row>
        <row r="3758">
          <cell r="H3758">
            <v>36739</v>
          </cell>
          <cell r="Z3758">
            <v>36465</v>
          </cell>
          <cell r="AO3758" t="str">
            <v>양호</v>
          </cell>
        </row>
        <row r="3759">
          <cell r="H3759">
            <v>36739</v>
          </cell>
          <cell r="Z3759">
            <v>36251</v>
          </cell>
          <cell r="AO3759" t="str">
            <v>양호</v>
          </cell>
        </row>
        <row r="3760">
          <cell r="H3760">
            <v>36739</v>
          </cell>
          <cell r="Z3760">
            <v>36251</v>
          </cell>
          <cell r="AO3760" t="str">
            <v>양호</v>
          </cell>
        </row>
        <row r="3761">
          <cell r="H3761">
            <v>36739</v>
          </cell>
          <cell r="Z3761">
            <v>36130</v>
          </cell>
          <cell r="AO3761" t="str">
            <v>CENTER-AIR 이물질 막힘</v>
          </cell>
        </row>
        <row r="3762">
          <cell r="H3762">
            <v>36739</v>
          </cell>
          <cell r="Z3762">
            <v>36281</v>
          </cell>
          <cell r="AO3762" t="str">
            <v>양호</v>
          </cell>
        </row>
        <row r="3763">
          <cell r="H3763">
            <v>36739</v>
          </cell>
          <cell r="Z3763">
            <v>36557</v>
          </cell>
          <cell r="AO3763" t="str">
            <v>양호</v>
          </cell>
        </row>
        <row r="3764">
          <cell r="H3764">
            <v>36739</v>
          </cell>
          <cell r="Z3764" t="str">
            <v>-</v>
          </cell>
          <cell r="AO3764" t="str">
            <v>양호</v>
          </cell>
        </row>
        <row r="3765">
          <cell r="H3765">
            <v>36739</v>
          </cell>
          <cell r="Z3765">
            <v>36526</v>
          </cell>
          <cell r="AO3765" t="str">
            <v>양호</v>
          </cell>
        </row>
        <row r="3766">
          <cell r="H3766">
            <v>36739</v>
          </cell>
          <cell r="Z3766">
            <v>36678</v>
          </cell>
          <cell r="AO3766" t="str">
            <v>양호</v>
          </cell>
        </row>
        <row r="3767">
          <cell r="H3767">
            <v>36739</v>
          </cell>
          <cell r="Z3767">
            <v>36039</v>
          </cell>
          <cell r="AO3767" t="str">
            <v>CENTER-AIR 이물질 막힘</v>
          </cell>
        </row>
        <row r="3768">
          <cell r="H3768">
            <v>36739</v>
          </cell>
          <cell r="Z3768">
            <v>36434</v>
          </cell>
          <cell r="AO3768" t="str">
            <v>양호</v>
          </cell>
        </row>
        <row r="3769">
          <cell r="H3769">
            <v>36739</v>
          </cell>
          <cell r="Z3769">
            <v>36251</v>
          </cell>
          <cell r="AO3769" t="str">
            <v>양호</v>
          </cell>
        </row>
        <row r="3770">
          <cell r="H3770">
            <v>36739</v>
          </cell>
          <cell r="Z3770">
            <v>36251</v>
          </cell>
          <cell r="AO3770" t="str">
            <v>양호</v>
          </cell>
        </row>
        <row r="3771">
          <cell r="H3771">
            <v>36739</v>
          </cell>
          <cell r="Z3771">
            <v>36130</v>
          </cell>
          <cell r="AO3771" t="str">
            <v>양호</v>
          </cell>
        </row>
        <row r="3772">
          <cell r="H3772">
            <v>36739</v>
          </cell>
          <cell r="Z3772">
            <v>36342</v>
          </cell>
          <cell r="AO3772" t="str">
            <v>양호</v>
          </cell>
        </row>
        <row r="3773">
          <cell r="H3773">
            <v>36739</v>
          </cell>
          <cell r="Z3773">
            <v>36586</v>
          </cell>
          <cell r="AO3773" t="str">
            <v>양호</v>
          </cell>
        </row>
        <row r="3774">
          <cell r="H3774">
            <v>36739</v>
          </cell>
          <cell r="Z3774">
            <v>36495</v>
          </cell>
          <cell r="AO3774" t="str">
            <v>양호</v>
          </cell>
        </row>
        <row r="3775">
          <cell r="H3775">
            <v>36739</v>
          </cell>
          <cell r="Z3775">
            <v>36526</v>
          </cell>
          <cell r="AO3775" t="str">
            <v>양호</v>
          </cell>
        </row>
        <row r="3776">
          <cell r="H3776">
            <v>36739</v>
          </cell>
          <cell r="Z3776">
            <v>36617</v>
          </cell>
          <cell r="AO3776" t="str">
            <v>양호</v>
          </cell>
        </row>
        <row r="3777">
          <cell r="H3777">
            <v>36739</v>
          </cell>
          <cell r="Z3777" t="str">
            <v>-</v>
          </cell>
          <cell r="AO3777" t="str">
            <v>양호</v>
          </cell>
        </row>
        <row r="3778">
          <cell r="H3778">
            <v>36739</v>
          </cell>
          <cell r="Z3778">
            <v>36342</v>
          </cell>
          <cell r="AO3778" t="str">
            <v>양호</v>
          </cell>
        </row>
        <row r="3779">
          <cell r="H3779">
            <v>36739</v>
          </cell>
          <cell r="Z3779">
            <v>36434</v>
          </cell>
          <cell r="AO3779" t="str">
            <v>양호</v>
          </cell>
        </row>
        <row r="3780">
          <cell r="H3780">
            <v>36739</v>
          </cell>
          <cell r="Z3780">
            <v>36586</v>
          </cell>
          <cell r="AO3780" t="str">
            <v>양호</v>
          </cell>
        </row>
        <row r="3781">
          <cell r="H3781">
            <v>36739</v>
          </cell>
          <cell r="Z3781">
            <v>35827</v>
          </cell>
          <cell r="AO3781" t="str">
            <v>양호</v>
          </cell>
        </row>
        <row r="3782">
          <cell r="H3782">
            <v>36739</v>
          </cell>
          <cell r="Z3782">
            <v>36434</v>
          </cell>
          <cell r="AO3782" t="str">
            <v>양호</v>
          </cell>
        </row>
        <row r="3783">
          <cell r="H3783">
            <v>36739</v>
          </cell>
          <cell r="Z3783" t="str">
            <v>-</v>
          </cell>
          <cell r="AO3783" t="str">
            <v>양호</v>
          </cell>
        </row>
        <row r="3784">
          <cell r="H3784">
            <v>36739</v>
          </cell>
          <cell r="Z3784" t="str">
            <v>-</v>
          </cell>
          <cell r="AO3784" t="str">
            <v>양호</v>
          </cell>
        </row>
        <row r="3785">
          <cell r="H3785">
            <v>36739</v>
          </cell>
          <cell r="Z3785">
            <v>35977</v>
          </cell>
          <cell r="AO3785" t="str">
            <v>양호</v>
          </cell>
        </row>
        <row r="3786">
          <cell r="H3786">
            <v>36739</v>
          </cell>
          <cell r="Z3786">
            <v>36617</v>
          </cell>
          <cell r="AO3786" t="str">
            <v>양호</v>
          </cell>
        </row>
        <row r="3787">
          <cell r="H3787">
            <v>36739</v>
          </cell>
          <cell r="Z3787">
            <v>36526</v>
          </cell>
          <cell r="AO3787" t="str">
            <v>양호</v>
          </cell>
        </row>
        <row r="3788">
          <cell r="H3788">
            <v>36739</v>
          </cell>
          <cell r="Z3788">
            <v>36557</v>
          </cell>
          <cell r="AO3788" t="str">
            <v>CENTER-AIR 이물질 막힘</v>
          </cell>
        </row>
        <row r="3789">
          <cell r="H3789">
            <v>36739</v>
          </cell>
          <cell r="Z3789">
            <v>36039</v>
          </cell>
          <cell r="AO3789" t="str">
            <v>양호</v>
          </cell>
        </row>
        <row r="3790">
          <cell r="H3790">
            <v>36739</v>
          </cell>
          <cell r="Z3790">
            <v>36526</v>
          </cell>
          <cell r="AO3790" t="str">
            <v>양호</v>
          </cell>
        </row>
        <row r="3791">
          <cell r="H3791">
            <v>36739</v>
          </cell>
          <cell r="Z3791">
            <v>36312</v>
          </cell>
          <cell r="AO3791" t="str">
            <v>양호</v>
          </cell>
        </row>
        <row r="3792">
          <cell r="H3792">
            <v>36739</v>
          </cell>
          <cell r="Z3792">
            <v>36586</v>
          </cell>
          <cell r="AO3792" t="str">
            <v>양호</v>
          </cell>
        </row>
        <row r="3793">
          <cell r="H3793">
            <v>36739</v>
          </cell>
          <cell r="Z3793">
            <v>36647</v>
          </cell>
          <cell r="AO3793" t="str">
            <v>양호</v>
          </cell>
        </row>
        <row r="3794">
          <cell r="H3794">
            <v>36739</v>
          </cell>
          <cell r="Z3794">
            <v>36526</v>
          </cell>
          <cell r="AO3794" t="str">
            <v>양호</v>
          </cell>
        </row>
        <row r="3795">
          <cell r="H3795">
            <v>36739</v>
          </cell>
          <cell r="Z3795">
            <v>35977</v>
          </cell>
          <cell r="AO3795" t="str">
            <v>양호</v>
          </cell>
        </row>
        <row r="3796">
          <cell r="H3796">
            <v>36739</v>
          </cell>
          <cell r="Z3796">
            <v>36647</v>
          </cell>
          <cell r="AO3796" t="str">
            <v>양호</v>
          </cell>
        </row>
        <row r="3797">
          <cell r="H3797">
            <v>36739</v>
          </cell>
          <cell r="Z3797">
            <v>36342</v>
          </cell>
          <cell r="AO3797" t="str">
            <v>양호</v>
          </cell>
        </row>
        <row r="3798">
          <cell r="H3798">
            <v>36739</v>
          </cell>
          <cell r="Z3798" t="str">
            <v>-</v>
          </cell>
          <cell r="AO3798" t="str">
            <v>양호</v>
          </cell>
        </row>
        <row r="3799">
          <cell r="H3799">
            <v>36739</v>
          </cell>
          <cell r="Z3799">
            <v>36557</v>
          </cell>
          <cell r="AO3799" t="str">
            <v>양호</v>
          </cell>
        </row>
        <row r="3800">
          <cell r="H3800">
            <v>36739</v>
          </cell>
          <cell r="Z3800">
            <v>36465</v>
          </cell>
          <cell r="AO3800" t="str">
            <v>양호</v>
          </cell>
        </row>
        <row r="3801">
          <cell r="H3801">
            <v>36739</v>
          </cell>
          <cell r="Z3801">
            <v>36526</v>
          </cell>
          <cell r="AO3801" t="str">
            <v>양호</v>
          </cell>
        </row>
        <row r="3802">
          <cell r="H3802">
            <v>36739</v>
          </cell>
          <cell r="Z3802">
            <v>36526</v>
          </cell>
          <cell r="AO3802" t="str">
            <v>양호</v>
          </cell>
        </row>
        <row r="3803">
          <cell r="H3803">
            <v>36739</v>
          </cell>
          <cell r="Z3803">
            <v>36678</v>
          </cell>
          <cell r="AO3803" t="str">
            <v>양호</v>
          </cell>
        </row>
        <row r="3804">
          <cell r="H3804">
            <v>36739</v>
          </cell>
          <cell r="Z3804">
            <v>36281</v>
          </cell>
          <cell r="AO3804" t="str">
            <v>양호</v>
          </cell>
        </row>
        <row r="3805">
          <cell r="H3805">
            <v>36739</v>
          </cell>
          <cell r="Z3805">
            <v>36495</v>
          </cell>
          <cell r="AO3805" t="str">
            <v>양호</v>
          </cell>
        </row>
        <row r="3806">
          <cell r="H3806">
            <v>36739</v>
          </cell>
          <cell r="Z3806">
            <v>36557</v>
          </cell>
          <cell r="AO3806" t="str">
            <v>양호</v>
          </cell>
        </row>
        <row r="3807">
          <cell r="H3807">
            <v>36739</v>
          </cell>
          <cell r="Z3807" t="str">
            <v>-</v>
          </cell>
          <cell r="AO3807" t="str">
            <v>양호</v>
          </cell>
        </row>
        <row r="3808">
          <cell r="H3808">
            <v>36739</v>
          </cell>
          <cell r="Z3808" t="str">
            <v>-</v>
          </cell>
          <cell r="AO3808" t="str">
            <v>양호</v>
          </cell>
        </row>
        <row r="3809">
          <cell r="H3809">
            <v>36739</v>
          </cell>
          <cell r="Z3809" t="str">
            <v>-</v>
          </cell>
          <cell r="AO3809" t="str">
            <v>양호</v>
          </cell>
        </row>
        <row r="3810">
          <cell r="H3810">
            <v>36739</v>
          </cell>
          <cell r="Z3810">
            <v>36617</v>
          </cell>
          <cell r="AO3810" t="str">
            <v>양호</v>
          </cell>
        </row>
        <row r="3811">
          <cell r="H3811">
            <v>36739</v>
          </cell>
          <cell r="Z3811" t="str">
            <v>-</v>
          </cell>
          <cell r="AO3811" t="str">
            <v>양호</v>
          </cell>
        </row>
        <row r="3812">
          <cell r="H3812">
            <v>36739</v>
          </cell>
          <cell r="Z3812">
            <v>36008</v>
          </cell>
          <cell r="AO3812" t="str">
            <v>양호</v>
          </cell>
        </row>
        <row r="3813">
          <cell r="H3813">
            <v>36739</v>
          </cell>
          <cell r="Z3813">
            <v>36251</v>
          </cell>
          <cell r="AO3813" t="str">
            <v>양호</v>
          </cell>
        </row>
        <row r="3814">
          <cell r="H3814">
            <v>36739</v>
          </cell>
          <cell r="Z3814">
            <v>36526</v>
          </cell>
          <cell r="AO3814" t="str">
            <v>양호</v>
          </cell>
        </row>
        <row r="3815">
          <cell r="H3815">
            <v>36739</v>
          </cell>
          <cell r="Z3815">
            <v>36526</v>
          </cell>
          <cell r="AO3815" t="str">
            <v>양호</v>
          </cell>
        </row>
        <row r="3816">
          <cell r="H3816">
            <v>36739</v>
          </cell>
          <cell r="Z3816">
            <v>36192</v>
          </cell>
          <cell r="AO3816" t="str">
            <v>양호</v>
          </cell>
        </row>
        <row r="3817">
          <cell r="H3817">
            <v>36739</v>
          </cell>
          <cell r="Z3817">
            <v>36586</v>
          </cell>
          <cell r="AO3817" t="str">
            <v>양호</v>
          </cell>
        </row>
        <row r="3818">
          <cell r="H3818">
            <v>36739</v>
          </cell>
          <cell r="Z3818">
            <v>36404</v>
          </cell>
          <cell r="AO3818" t="str">
            <v>양호</v>
          </cell>
        </row>
        <row r="3819">
          <cell r="H3819">
            <v>36739</v>
          </cell>
          <cell r="Z3819">
            <v>36342</v>
          </cell>
          <cell r="AO3819" t="str">
            <v>양호</v>
          </cell>
        </row>
        <row r="3820">
          <cell r="H3820">
            <v>36739</v>
          </cell>
          <cell r="Z3820">
            <v>36586</v>
          </cell>
          <cell r="AO3820" t="str">
            <v>양호</v>
          </cell>
        </row>
        <row r="3821">
          <cell r="H3821">
            <v>36739</v>
          </cell>
          <cell r="Z3821">
            <v>36526</v>
          </cell>
          <cell r="AO3821" t="str">
            <v>양호</v>
          </cell>
        </row>
        <row r="3822">
          <cell r="H3822">
            <v>36739</v>
          </cell>
          <cell r="Z3822">
            <v>36495</v>
          </cell>
          <cell r="AO3822" t="str">
            <v>양호</v>
          </cell>
        </row>
        <row r="3823">
          <cell r="H3823">
            <v>36739</v>
          </cell>
          <cell r="Z3823">
            <v>36647</v>
          </cell>
          <cell r="AO3823" t="str">
            <v>양호</v>
          </cell>
        </row>
        <row r="3824">
          <cell r="H3824">
            <v>36739</v>
          </cell>
          <cell r="Z3824">
            <v>36526</v>
          </cell>
          <cell r="AO3824" t="str">
            <v>양호</v>
          </cell>
        </row>
        <row r="3825">
          <cell r="H3825">
            <v>36739</v>
          </cell>
          <cell r="Z3825">
            <v>35947</v>
          </cell>
          <cell r="AO3825" t="str">
            <v>양호</v>
          </cell>
        </row>
        <row r="3826">
          <cell r="H3826">
            <v>36739</v>
          </cell>
          <cell r="Z3826">
            <v>36526</v>
          </cell>
          <cell r="AO3826" t="str">
            <v>양호</v>
          </cell>
        </row>
        <row r="3827">
          <cell r="H3827">
            <v>36739</v>
          </cell>
          <cell r="Z3827">
            <v>36312</v>
          </cell>
          <cell r="AO3827" t="str">
            <v>TXV 막힘</v>
          </cell>
        </row>
        <row r="3828">
          <cell r="H3828">
            <v>36739</v>
          </cell>
          <cell r="Z3828">
            <v>36526</v>
          </cell>
          <cell r="AO3828" t="str">
            <v>양호</v>
          </cell>
        </row>
        <row r="3829">
          <cell r="H3829">
            <v>36739</v>
          </cell>
          <cell r="Z3829" t="str">
            <v>-</v>
          </cell>
          <cell r="AO3829" t="str">
            <v>양호</v>
          </cell>
        </row>
        <row r="3830">
          <cell r="H3830">
            <v>36739</v>
          </cell>
          <cell r="Z3830" t="str">
            <v>-</v>
          </cell>
          <cell r="AO3830" t="str">
            <v>양호</v>
          </cell>
        </row>
        <row r="3831">
          <cell r="H3831">
            <v>36739</v>
          </cell>
          <cell r="Z3831">
            <v>36526</v>
          </cell>
          <cell r="AO3831" t="str">
            <v>양호</v>
          </cell>
        </row>
        <row r="3832">
          <cell r="H3832">
            <v>36739</v>
          </cell>
          <cell r="Z3832">
            <v>36130</v>
          </cell>
          <cell r="AO3832" t="str">
            <v>양호</v>
          </cell>
        </row>
        <row r="3833">
          <cell r="H3833">
            <v>36739</v>
          </cell>
          <cell r="Z3833">
            <v>36586</v>
          </cell>
          <cell r="AO3833" t="str">
            <v>양호</v>
          </cell>
        </row>
        <row r="3834">
          <cell r="H3834">
            <v>36739</v>
          </cell>
          <cell r="Z3834">
            <v>36526</v>
          </cell>
          <cell r="AO3834" t="str">
            <v>TXV 막힘</v>
          </cell>
        </row>
        <row r="3835">
          <cell r="H3835">
            <v>36739</v>
          </cell>
          <cell r="Z3835">
            <v>36526</v>
          </cell>
          <cell r="AO3835" t="str">
            <v>양호</v>
          </cell>
        </row>
        <row r="3836">
          <cell r="H3836">
            <v>36739</v>
          </cell>
          <cell r="Z3836">
            <v>35977</v>
          </cell>
          <cell r="AO3836" t="str">
            <v>양호</v>
          </cell>
        </row>
        <row r="3837">
          <cell r="H3837">
            <v>36739</v>
          </cell>
          <cell r="Z3837">
            <v>36465</v>
          </cell>
          <cell r="AO3837" t="str">
            <v>ACCUM. &amp; TUBE LEAK</v>
          </cell>
        </row>
        <row r="3838">
          <cell r="H3838">
            <v>36739</v>
          </cell>
          <cell r="Z3838">
            <v>35977</v>
          </cell>
          <cell r="AO3838" t="str">
            <v>양호</v>
          </cell>
        </row>
        <row r="3839">
          <cell r="H3839">
            <v>36739</v>
          </cell>
          <cell r="Z3839">
            <v>35977</v>
          </cell>
          <cell r="AO3839" t="str">
            <v>양호</v>
          </cell>
        </row>
        <row r="3840">
          <cell r="H3840">
            <v>36739</v>
          </cell>
          <cell r="Z3840">
            <v>36495</v>
          </cell>
          <cell r="AO3840" t="str">
            <v>양호</v>
          </cell>
        </row>
        <row r="3841">
          <cell r="H3841">
            <v>36739</v>
          </cell>
          <cell r="Z3841">
            <v>36281</v>
          </cell>
          <cell r="AO3841" t="str">
            <v>양호</v>
          </cell>
        </row>
        <row r="3842">
          <cell r="H3842">
            <v>36739</v>
          </cell>
          <cell r="Z3842">
            <v>36434</v>
          </cell>
          <cell r="AO3842" t="str">
            <v>양호</v>
          </cell>
        </row>
        <row r="3843">
          <cell r="H3843">
            <v>36739</v>
          </cell>
          <cell r="Z3843">
            <v>36312</v>
          </cell>
          <cell r="AO3843" t="str">
            <v>양호</v>
          </cell>
        </row>
        <row r="3844">
          <cell r="H3844">
            <v>36739</v>
          </cell>
          <cell r="Z3844">
            <v>36586</v>
          </cell>
          <cell r="AO3844" t="str">
            <v>양호</v>
          </cell>
        </row>
        <row r="3845">
          <cell r="H3845">
            <v>36739</v>
          </cell>
          <cell r="Z3845">
            <v>36526</v>
          </cell>
          <cell r="AO3845" t="str">
            <v>양호</v>
          </cell>
        </row>
        <row r="3846">
          <cell r="H3846">
            <v>36739</v>
          </cell>
          <cell r="Z3846" t="str">
            <v>-</v>
          </cell>
          <cell r="AO3846" t="str">
            <v>양호</v>
          </cell>
        </row>
        <row r="3847">
          <cell r="H3847">
            <v>36739</v>
          </cell>
          <cell r="Z3847">
            <v>36281</v>
          </cell>
          <cell r="AO3847" t="str">
            <v>양호</v>
          </cell>
        </row>
        <row r="3848">
          <cell r="H3848">
            <v>36739</v>
          </cell>
          <cell r="Z3848">
            <v>36312</v>
          </cell>
          <cell r="AO3848" t="str">
            <v>양호</v>
          </cell>
        </row>
        <row r="3849">
          <cell r="H3849">
            <v>36739</v>
          </cell>
          <cell r="Z3849">
            <v>36586</v>
          </cell>
          <cell r="AO3849" t="str">
            <v>양호</v>
          </cell>
        </row>
        <row r="3850">
          <cell r="H3850">
            <v>36739</v>
          </cell>
          <cell r="Z3850">
            <v>36586</v>
          </cell>
          <cell r="AO3850" t="str">
            <v>양호</v>
          </cell>
        </row>
        <row r="3851">
          <cell r="H3851">
            <v>36739</v>
          </cell>
          <cell r="Z3851">
            <v>36220</v>
          </cell>
          <cell r="AO3851" t="str">
            <v>양호</v>
          </cell>
        </row>
        <row r="3852">
          <cell r="H3852">
            <v>36739</v>
          </cell>
          <cell r="Z3852">
            <v>36281</v>
          </cell>
          <cell r="AO3852" t="str">
            <v>양호</v>
          </cell>
        </row>
        <row r="3853">
          <cell r="H3853">
            <v>36739</v>
          </cell>
          <cell r="Z3853">
            <v>36192</v>
          </cell>
          <cell r="AO3853" t="str">
            <v>양호</v>
          </cell>
        </row>
        <row r="3854">
          <cell r="H3854">
            <v>36739</v>
          </cell>
          <cell r="Z3854">
            <v>36526</v>
          </cell>
          <cell r="AO3854" t="str">
            <v>양호</v>
          </cell>
        </row>
        <row r="3855">
          <cell r="H3855">
            <v>36739</v>
          </cell>
          <cell r="Z3855">
            <v>36434</v>
          </cell>
          <cell r="AO3855" t="str">
            <v>양호</v>
          </cell>
        </row>
        <row r="3856">
          <cell r="H3856">
            <v>36739</v>
          </cell>
          <cell r="Z3856">
            <v>35916</v>
          </cell>
          <cell r="AO3856" t="str">
            <v>양호</v>
          </cell>
        </row>
        <row r="3857">
          <cell r="H3857">
            <v>36739</v>
          </cell>
          <cell r="Z3857">
            <v>36434</v>
          </cell>
          <cell r="AO3857" t="str">
            <v>양호</v>
          </cell>
        </row>
        <row r="3858">
          <cell r="H3858">
            <v>36739</v>
          </cell>
          <cell r="Z3858">
            <v>36617</v>
          </cell>
          <cell r="AO3858" t="str">
            <v>양호</v>
          </cell>
        </row>
        <row r="3859">
          <cell r="H3859">
            <v>36739</v>
          </cell>
          <cell r="Z3859">
            <v>36312</v>
          </cell>
          <cell r="AO3859" t="str">
            <v>양호</v>
          </cell>
        </row>
        <row r="3860">
          <cell r="H3860">
            <v>36739</v>
          </cell>
          <cell r="Z3860">
            <v>36586</v>
          </cell>
          <cell r="AO3860" t="str">
            <v>CENTER-AIR 이물질 막힘</v>
          </cell>
        </row>
        <row r="3861">
          <cell r="H3861">
            <v>36739</v>
          </cell>
          <cell r="Z3861" t="str">
            <v>-</v>
          </cell>
          <cell r="AO3861" t="str">
            <v>양호</v>
          </cell>
        </row>
        <row r="3862">
          <cell r="H3862">
            <v>36739</v>
          </cell>
          <cell r="Z3862">
            <v>36220</v>
          </cell>
          <cell r="AO3862" t="str">
            <v>CENTER-AIR 이물질 막힘</v>
          </cell>
        </row>
        <row r="3863">
          <cell r="H3863">
            <v>36739</v>
          </cell>
          <cell r="Z3863">
            <v>36465</v>
          </cell>
          <cell r="AO3863" t="str">
            <v>양호</v>
          </cell>
        </row>
        <row r="3864">
          <cell r="H3864">
            <v>36739</v>
          </cell>
          <cell r="Z3864" t="str">
            <v>-</v>
          </cell>
          <cell r="AO3864" t="str">
            <v>양호</v>
          </cell>
        </row>
        <row r="3865">
          <cell r="H3865">
            <v>36739</v>
          </cell>
          <cell r="Z3865" t="str">
            <v>-</v>
          </cell>
          <cell r="AO3865" t="str">
            <v>양호</v>
          </cell>
        </row>
        <row r="3866">
          <cell r="H3866">
            <v>36739</v>
          </cell>
          <cell r="Z3866">
            <v>35880</v>
          </cell>
          <cell r="AO3866" t="str">
            <v>양호</v>
          </cell>
        </row>
        <row r="3867">
          <cell r="H3867">
            <v>36739</v>
          </cell>
          <cell r="Z3867">
            <v>36181</v>
          </cell>
          <cell r="AO3867" t="str">
            <v>양호</v>
          </cell>
        </row>
        <row r="3868">
          <cell r="H3868">
            <v>36739</v>
          </cell>
          <cell r="Z3868">
            <v>35926</v>
          </cell>
          <cell r="AO3868" t="str">
            <v>양호</v>
          </cell>
        </row>
        <row r="3869">
          <cell r="H3869">
            <v>36739</v>
          </cell>
          <cell r="Z3869">
            <v>36595</v>
          </cell>
          <cell r="AO3869" t="str">
            <v>TUBE 부식 LEAK</v>
          </cell>
        </row>
        <row r="3870">
          <cell r="H3870">
            <v>36739</v>
          </cell>
          <cell r="Z3870">
            <v>36311</v>
          </cell>
          <cell r="AO3870" t="str">
            <v>TUBE 부식 LEAK</v>
          </cell>
        </row>
        <row r="3871">
          <cell r="H3871">
            <v>36739</v>
          </cell>
          <cell r="Z3871">
            <v>36595</v>
          </cell>
          <cell r="AO3871" t="str">
            <v>TUBE DAMAGE LEAK</v>
          </cell>
        </row>
        <row r="3872">
          <cell r="H3872">
            <v>36739</v>
          </cell>
          <cell r="Z3872">
            <v>36537</v>
          </cell>
          <cell r="AO3872" t="str">
            <v>TUBE 부식 LEAK</v>
          </cell>
        </row>
        <row r="3873">
          <cell r="H3873">
            <v>36739</v>
          </cell>
          <cell r="Z3873">
            <v>36542</v>
          </cell>
          <cell r="AO3873" t="str">
            <v>TUBE 부식 LEAK</v>
          </cell>
        </row>
        <row r="3874">
          <cell r="H3874">
            <v>36739</v>
          </cell>
          <cell r="Z3874">
            <v>36543</v>
          </cell>
          <cell r="AO3874" t="str">
            <v>TUBE 부식 LEAK</v>
          </cell>
        </row>
        <row r="3875">
          <cell r="H3875">
            <v>36739</v>
          </cell>
          <cell r="Z3875">
            <v>36640</v>
          </cell>
          <cell r="AO3875" t="str">
            <v>오버히터로 인한 TANK 막힘</v>
          </cell>
        </row>
        <row r="3876">
          <cell r="H3876">
            <v>36739</v>
          </cell>
          <cell r="Z3876">
            <v>36593</v>
          </cell>
          <cell r="AO3876" t="str">
            <v>TUBE 부식 LEAK</v>
          </cell>
        </row>
        <row r="3877">
          <cell r="H3877">
            <v>36739</v>
          </cell>
          <cell r="Z3877">
            <v>36451</v>
          </cell>
          <cell r="AO3877" t="str">
            <v>TUBE 부식 LEAK</v>
          </cell>
        </row>
        <row r="3878">
          <cell r="H3878">
            <v>36739</v>
          </cell>
          <cell r="Z3878">
            <v>35913</v>
          </cell>
          <cell r="AO3878" t="str">
            <v>SHAFT &amp; LEVER HOLDER 없음</v>
          </cell>
        </row>
        <row r="3879">
          <cell r="H3879">
            <v>36739</v>
          </cell>
          <cell r="Z3879" t="str">
            <v>-</v>
          </cell>
          <cell r="AO3879" t="str">
            <v>FAN 파손</v>
          </cell>
        </row>
        <row r="3880">
          <cell r="H3880">
            <v>36739</v>
          </cell>
          <cell r="Z3880" t="str">
            <v>-</v>
          </cell>
          <cell r="AO3880" t="str">
            <v>TUBE DAMAGE LEAK</v>
          </cell>
        </row>
        <row r="3881">
          <cell r="H3881">
            <v>36739</v>
          </cell>
          <cell r="Z3881" t="str">
            <v>-</v>
          </cell>
          <cell r="AO3881" t="str">
            <v>FITTING-OUT부 TUBE DAMAGE LEAK</v>
          </cell>
        </row>
        <row r="3882">
          <cell r="H3882">
            <v>36739</v>
          </cell>
          <cell r="Z3882" t="str">
            <v>-</v>
          </cell>
          <cell r="AO3882" t="str">
            <v>FITTING-OUT부 TUBE DAMAGE LEAK</v>
          </cell>
        </row>
        <row r="3883">
          <cell r="H3883">
            <v>36739</v>
          </cell>
          <cell r="Z3883">
            <v>36235</v>
          </cell>
          <cell r="AO3883" t="str">
            <v>FITTING-OUT부 TUBE DAMAGE LEAK</v>
          </cell>
        </row>
        <row r="3884">
          <cell r="H3884">
            <v>36739</v>
          </cell>
          <cell r="Z3884">
            <v>36353</v>
          </cell>
          <cell r="AO3884" t="str">
            <v>FITTING-OUT부 TUBE DAMAGE LEAK</v>
          </cell>
        </row>
        <row r="3885">
          <cell r="H3885">
            <v>36739</v>
          </cell>
          <cell r="Z3885">
            <v>36552</v>
          </cell>
          <cell r="AO3885" t="str">
            <v>FITTING-OUT부 TUBE DAMAGE LEAK</v>
          </cell>
        </row>
        <row r="3886">
          <cell r="H3886">
            <v>36739</v>
          </cell>
          <cell r="Z3886">
            <v>36193</v>
          </cell>
          <cell r="AO3886" t="str">
            <v>FITTING-OUT부 TUBE DAMAGE LEAK</v>
          </cell>
        </row>
        <row r="3887">
          <cell r="H3887">
            <v>36739</v>
          </cell>
          <cell r="Z3887">
            <v>36235</v>
          </cell>
          <cell r="AO3887" t="str">
            <v>FITTING-OUT부 TUBE DAMAGE LEAK</v>
          </cell>
        </row>
        <row r="3888">
          <cell r="H3888">
            <v>36739</v>
          </cell>
          <cell r="Z3888">
            <v>36202</v>
          </cell>
          <cell r="AO3888" t="str">
            <v>FITTING-OUT부 TUBE DAMAGE LEAK</v>
          </cell>
        </row>
        <row r="3889">
          <cell r="H3889">
            <v>36739</v>
          </cell>
          <cell r="Z3889" t="str">
            <v>-</v>
          </cell>
          <cell r="AO3889" t="str">
            <v>FITTING-IN 나사산 마모</v>
          </cell>
        </row>
        <row r="3890">
          <cell r="H3890">
            <v>36739</v>
          </cell>
          <cell r="Z3890">
            <v>36249</v>
          </cell>
          <cell r="AO3890" t="str">
            <v>FITTING-OUT부 TUBE DAMAGE LEAK</v>
          </cell>
        </row>
        <row r="3891">
          <cell r="H3891">
            <v>36739</v>
          </cell>
          <cell r="Z3891">
            <v>36297</v>
          </cell>
          <cell r="AO3891" t="str">
            <v>양호</v>
          </cell>
        </row>
        <row r="3892">
          <cell r="H3892">
            <v>36739</v>
          </cell>
          <cell r="Z3892">
            <v>36588</v>
          </cell>
          <cell r="AO3892" t="str">
            <v>양호</v>
          </cell>
        </row>
        <row r="3893">
          <cell r="H3893">
            <v>36739</v>
          </cell>
          <cell r="Z3893">
            <v>36286</v>
          </cell>
          <cell r="AO3893" t="str">
            <v>FITTING-OUT부 TUBE DAMAGE LEAK</v>
          </cell>
        </row>
        <row r="3894">
          <cell r="H3894">
            <v>36739</v>
          </cell>
          <cell r="Z3894">
            <v>36501</v>
          </cell>
          <cell r="AO3894" t="str">
            <v>FITTING-OUT부 TUBE DAMAGE LEAK</v>
          </cell>
        </row>
        <row r="3895">
          <cell r="H3895">
            <v>36739</v>
          </cell>
          <cell r="Z3895" t="str">
            <v>-</v>
          </cell>
          <cell r="AO3895" t="str">
            <v>FITTING-OUT 나사산 마모</v>
          </cell>
        </row>
        <row r="3896">
          <cell r="H3896">
            <v>36739</v>
          </cell>
          <cell r="Z3896">
            <v>36451</v>
          </cell>
          <cell r="AO3896" t="str">
            <v>FITTING-OUT 나사산 마모</v>
          </cell>
        </row>
        <row r="3897">
          <cell r="H3897">
            <v>36739</v>
          </cell>
          <cell r="Z3897" t="str">
            <v>-</v>
          </cell>
          <cell r="AO3897" t="str">
            <v>MOTOR 1,2,3단 작동불량</v>
          </cell>
        </row>
        <row r="3898">
          <cell r="H3898">
            <v>36739</v>
          </cell>
          <cell r="Z3898" t="str">
            <v>-</v>
          </cell>
          <cell r="AO3898" t="str">
            <v>MOTOR 1,2,3단 작동불량</v>
          </cell>
        </row>
        <row r="3899">
          <cell r="H3899">
            <v>36739</v>
          </cell>
          <cell r="Z3899">
            <v>36308</v>
          </cell>
          <cell r="AO3899" t="str">
            <v>MOTOR 1,2,3단 작동불량</v>
          </cell>
        </row>
        <row r="3900">
          <cell r="H3900">
            <v>36739</v>
          </cell>
          <cell r="Z3900" t="str">
            <v>-</v>
          </cell>
          <cell r="AO3900" t="str">
            <v>MOTOR 작동시 이음</v>
          </cell>
        </row>
        <row r="3901">
          <cell r="H3901">
            <v>36739</v>
          </cell>
          <cell r="Z3901">
            <v>36284</v>
          </cell>
          <cell r="AO3901" t="str">
            <v>양호</v>
          </cell>
        </row>
        <row r="3902">
          <cell r="H3902">
            <v>36739</v>
          </cell>
          <cell r="Z3902">
            <v>34785</v>
          </cell>
          <cell r="AO3902" t="str">
            <v>양호</v>
          </cell>
        </row>
        <row r="3903">
          <cell r="H3903">
            <v>36739</v>
          </cell>
          <cell r="Z3903" t="str">
            <v>-</v>
          </cell>
          <cell r="AO3903" t="str">
            <v>양호</v>
          </cell>
        </row>
        <row r="3904">
          <cell r="H3904">
            <v>36739</v>
          </cell>
          <cell r="Z3904" t="str">
            <v>-</v>
          </cell>
          <cell r="AO3904" t="str">
            <v>MOTOR 1,2,3단 작동불량</v>
          </cell>
        </row>
        <row r="3905">
          <cell r="H3905">
            <v>36739</v>
          </cell>
          <cell r="Z3905" t="str">
            <v>-</v>
          </cell>
          <cell r="AO3905" t="str">
            <v>FITTING-OUT 나사산 마모</v>
          </cell>
        </row>
        <row r="3906">
          <cell r="H3906">
            <v>36739</v>
          </cell>
          <cell r="Z3906" t="str">
            <v>-</v>
          </cell>
          <cell r="AO3906" t="str">
            <v>양호</v>
          </cell>
        </row>
        <row r="3907">
          <cell r="H3907">
            <v>36739</v>
          </cell>
          <cell r="Z3907" t="str">
            <v>-</v>
          </cell>
          <cell r="AO3907" t="str">
            <v>MOTOR 1,2,3단 작동불량</v>
          </cell>
        </row>
        <row r="3908">
          <cell r="H3908">
            <v>36739</v>
          </cell>
          <cell r="Z3908" t="str">
            <v>-</v>
          </cell>
          <cell r="AO3908" t="str">
            <v>MOTOR 1,2,3단 작동불량</v>
          </cell>
        </row>
        <row r="3909">
          <cell r="H3909">
            <v>36739</v>
          </cell>
          <cell r="Z3909" t="str">
            <v>-</v>
          </cell>
          <cell r="AO3909" t="str">
            <v>MOTOR 1,2,3단 작동불량</v>
          </cell>
        </row>
        <row r="3910">
          <cell r="H3910">
            <v>36739</v>
          </cell>
          <cell r="Z3910" t="str">
            <v>-</v>
          </cell>
          <cell r="AO3910" t="str">
            <v>양호</v>
          </cell>
        </row>
        <row r="3911">
          <cell r="H3911">
            <v>36739</v>
          </cell>
          <cell r="Z3911" t="str">
            <v>-</v>
          </cell>
          <cell r="AO3911" t="str">
            <v>FITTING-OUT 나사산 마모</v>
          </cell>
        </row>
        <row r="3912">
          <cell r="H3912">
            <v>36739</v>
          </cell>
          <cell r="Z3912" t="str">
            <v>-</v>
          </cell>
          <cell r="AO3912" t="str">
            <v>양호</v>
          </cell>
        </row>
        <row r="3913">
          <cell r="H3913">
            <v>36739</v>
          </cell>
          <cell r="Z3913" t="str">
            <v>-</v>
          </cell>
          <cell r="AO3913" t="str">
            <v>MOTOR 1,2,3단 작동불량</v>
          </cell>
        </row>
        <row r="3914">
          <cell r="H3914">
            <v>36739</v>
          </cell>
          <cell r="Z3914" t="str">
            <v>-</v>
          </cell>
          <cell r="AO3914" t="str">
            <v>MOTOR 1,2,3단 작동불량</v>
          </cell>
        </row>
        <row r="3915">
          <cell r="H3915">
            <v>36739</v>
          </cell>
          <cell r="Z3915" t="str">
            <v>-</v>
          </cell>
          <cell r="AO3915" t="str">
            <v>양호</v>
          </cell>
        </row>
        <row r="3916">
          <cell r="H3916">
            <v>36739</v>
          </cell>
          <cell r="Z3916" t="str">
            <v>-</v>
          </cell>
          <cell r="AO3916" t="str">
            <v>양호</v>
          </cell>
        </row>
        <row r="3917">
          <cell r="H3917">
            <v>36739</v>
          </cell>
          <cell r="Z3917" t="str">
            <v>-</v>
          </cell>
          <cell r="AO3917" t="str">
            <v>MOTOR 1,2,3단 작동불량</v>
          </cell>
        </row>
        <row r="3918">
          <cell r="H3918">
            <v>36739</v>
          </cell>
          <cell r="Z3918">
            <v>35941</v>
          </cell>
          <cell r="AO3918" t="str">
            <v>양호</v>
          </cell>
        </row>
        <row r="3919">
          <cell r="H3919">
            <v>36739</v>
          </cell>
          <cell r="Z3919" t="str">
            <v>-</v>
          </cell>
          <cell r="AO3919" t="str">
            <v>양호</v>
          </cell>
        </row>
        <row r="3920">
          <cell r="H3920">
            <v>36739</v>
          </cell>
          <cell r="Z3920">
            <v>36617</v>
          </cell>
          <cell r="AO3920" t="str">
            <v>양호</v>
          </cell>
        </row>
        <row r="3921">
          <cell r="H3921">
            <v>36739</v>
          </cell>
          <cell r="Z3921" t="str">
            <v>-</v>
          </cell>
          <cell r="AO3921" t="str">
            <v>양호</v>
          </cell>
        </row>
        <row r="3922">
          <cell r="H3922">
            <v>36739</v>
          </cell>
          <cell r="Z3922" t="str">
            <v>-</v>
          </cell>
          <cell r="AO3922" t="str">
            <v>양호</v>
          </cell>
        </row>
        <row r="3923">
          <cell r="H3923">
            <v>36739</v>
          </cell>
          <cell r="Z3923">
            <v>36220</v>
          </cell>
          <cell r="AO3923" t="str">
            <v>TXV 막힘-이물질</v>
          </cell>
        </row>
        <row r="3924">
          <cell r="H3924">
            <v>36739</v>
          </cell>
          <cell r="Z3924" t="str">
            <v>-</v>
          </cell>
          <cell r="AO3924" t="str">
            <v>양호</v>
          </cell>
        </row>
        <row r="3925">
          <cell r="H3925">
            <v>36739</v>
          </cell>
          <cell r="Z3925">
            <v>36434</v>
          </cell>
          <cell r="AO3925" t="str">
            <v>양호</v>
          </cell>
        </row>
        <row r="3926">
          <cell r="H3926">
            <v>36739</v>
          </cell>
          <cell r="Z3926" t="str">
            <v>-</v>
          </cell>
          <cell r="AO3926" t="str">
            <v>양호</v>
          </cell>
        </row>
        <row r="3927">
          <cell r="H3927">
            <v>36739</v>
          </cell>
          <cell r="Z3927" t="str">
            <v>-</v>
          </cell>
          <cell r="AO3927" t="str">
            <v>양호</v>
          </cell>
        </row>
        <row r="3928">
          <cell r="H3928">
            <v>36739</v>
          </cell>
          <cell r="Z3928">
            <v>36678</v>
          </cell>
          <cell r="AO3928" t="str">
            <v>양호</v>
          </cell>
        </row>
        <row r="3929">
          <cell r="H3929">
            <v>36739</v>
          </cell>
          <cell r="Z3929">
            <v>35886</v>
          </cell>
          <cell r="AO3929" t="str">
            <v>양호</v>
          </cell>
        </row>
        <row r="3930">
          <cell r="H3930">
            <v>36739</v>
          </cell>
          <cell r="Z3930">
            <v>36708</v>
          </cell>
          <cell r="AO3930" t="str">
            <v>양호</v>
          </cell>
        </row>
        <row r="3931">
          <cell r="H3931">
            <v>36739</v>
          </cell>
          <cell r="Z3931">
            <v>36708</v>
          </cell>
          <cell r="AO3931" t="str">
            <v>양호</v>
          </cell>
        </row>
        <row r="3932">
          <cell r="H3932">
            <v>36739</v>
          </cell>
          <cell r="Z3932">
            <v>36281</v>
          </cell>
          <cell r="AO3932" t="str">
            <v>양호</v>
          </cell>
        </row>
        <row r="3933">
          <cell r="H3933">
            <v>36739</v>
          </cell>
          <cell r="Z3933" t="str">
            <v>-</v>
          </cell>
          <cell r="AO3933" t="str">
            <v>양호</v>
          </cell>
        </row>
        <row r="3934">
          <cell r="H3934">
            <v>36739</v>
          </cell>
          <cell r="Z3934">
            <v>36586</v>
          </cell>
          <cell r="AO3934" t="str">
            <v>양호</v>
          </cell>
        </row>
        <row r="3935">
          <cell r="H3935">
            <v>36739</v>
          </cell>
          <cell r="Z3935">
            <v>36100</v>
          </cell>
          <cell r="AO3935" t="str">
            <v>양호</v>
          </cell>
        </row>
        <row r="3936">
          <cell r="H3936">
            <v>36739</v>
          </cell>
          <cell r="Z3936" t="str">
            <v>-</v>
          </cell>
          <cell r="AO3936" t="str">
            <v>양호</v>
          </cell>
        </row>
        <row r="3937">
          <cell r="H3937">
            <v>36739</v>
          </cell>
          <cell r="Z3937" t="str">
            <v>-</v>
          </cell>
          <cell r="AO3937" t="str">
            <v>양호</v>
          </cell>
        </row>
        <row r="3938">
          <cell r="H3938">
            <v>36739</v>
          </cell>
          <cell r="Z3938" t="str">
            <v>-</v>
          </cell>
          <cell r="AO3938" t="str">
            <v>양호</v>
          </cell>
        </row>
        <row r="3939">
          <cell r="H3939">
            <v>36739</v>
          </cell>
          <cell r="Z3939" t="str">
            <v>-</v>
          </cell>
          <cell r="AO3939" t="str">
            <v>양호</v>
          </cell>
        </row>
        <row r="3940">
          <cell r="H3940">
            <v>36739</v>
          </cell>
          <cell r="Z3940" t="str">
            <v>-</v>
          </cell>
          <cell r="AO3940" t="str">
            <v>양호</v>
          </cell>
        </row>
        <row r="3941">
          <cell r="H3941">
            <v>36739</v>
          </cell>
          <cell r="Z3941" t="str">
            <v>-</v>
          </cell>
          <cell r="AO3941" t="str">
            <v>양호</v>
          </cell>
        </row>
        <row r="3942">
          <cell r="H3942">
            <v>36739</v>
          </cell>
          <cell r="Z3942">
            <v>35886</v>
          </cell>
          <cell r="AO3942" t="str">
            <v>양호</v>
          </cell>
        </row>
        <row r="3943">
          <cell r="H3943">
            <v>36739</v>
          </cell>
          <cell r="Z3943" t="str">
            <v>-</v>
          </cell>
          <cell r="AO3943" t="str">
            <v>양호</v>
          </cell>
        </row>
        <row r="3944">
          <cell r="H3944">
            <v>36739</v>
          </cell>
          <cell r="Z3944">
            <v>36220</v>
          </cell>
          <cell r="AO3944" t="str">
            <v>TXV 막힘-이물질</v>
          </cell>
        </row>
        <row r="3945">
          <cell r="H3945">
            <v>36739</v>
          </cell>
          <cell r="Z3945">
            <v>36373</v>
          </cell>
          <cell r="AO3945" t="str">
            <v>양호</v>
          </cell>
        </row>
        <row r="3946">
          <cell r="H3946">
            <v>36739</v>
          </cell>
          <cell r="Z3946">
            <v>36647</v>
          </cell>
          <cell r="AO3946" t="str">
            <v>양호</v>
          </cell>
        </row>
        <row r="3947">
          <cell r="H3947">
            <v>36739</v>
          </cell>
          <cell r="Z3947">
            <v>36281</v>
          </cell>
          <cell r="AO3947" t="str">
            <v>양호</v>
          </cell>
        </row>
        <row r="3948">
          <cell r="H3948">
            <v>36739</v>
          </cell>
          <cell r="Z3948">
            <v>36586</v>
          </cell>
          <cell r="AO3948" t="str">
            <v>HDR TO TUBE LEAK</v>
          </cell>
        </row>
        <row r="3949">
          <cell r="H3949">
            <v>36739</v>
          </cell>
          <cell r="Z3949">
            <v>36220</v>
          </cell>
          <cell r="AO3949" t="str">
            <v>양호</v>
          </cell>
        </row>
        <row r="3950">
          <cell r="H3950">
            <v>36739</v>
          </cell>
          <cell r="Z3950">
            <v>36312</v>
          </cell>
          <cell r="AO3950" t="str">
            <v>양호</v>
          </cell>
        </row>
        <row r="3951">
          <cell r="H3951">
            <v>36739</v>
          </cell>
          <cell r="Z3951" t="str">
            <v>-</v>
          </cell>
          <cell r="AO3951" t="str">
            <v>양호</v>
          </cell>
        </row>
        <row r="3952">
          <cell r="H3952">
            <v>36739</v>
          </cell>
          <cell r="Z3952">
            <v>36465</v>
          </cell>
          <cell r="AO3952" t="str">
            <v>HDR TO TUBE LEAK</v>
          </cell>
        </row>
        <row r="3953">
          <cell r="H3953">
            <v>36739</v>
          </cell>
          <cell r="Z3953">
            <v>36008</v>
          </cell>
          <cell r="AO3953" t="str">
            <v>HDR TO TUBE LEAK</v>
          </cell>
        </row>
        <row r="3954">
          <cell r="H3954">
            <v>36739</v>
          </cell>
          <cell r="Z3954">
            <v>36039</v>
          </cell>
          <cell r="AO3954" t="str">
            <v>양호</v>
          </cell>
        </row>
        <row r="3955">
          <cell r="H3955">
            <v>36739</v>
          </cell>
          <cell r="Z3955">
            <v>36192</v>
          </cell>
          <cell r="AO3955" t="str">
            <v>FITTING 나사산 마모</v>
          </cell>
        </row>
        <row r="3956">
          <cell r="H3956">
            <v>36739</v>
          </cell>
          <cell r="Z3956">
            <v>36495</v>
          </cell>
          <cell r="AO3956" t="str">
            <v>양호</v>
          </cell>
        </row>
        <row r="3957">
          <cell r="H3957">
            <v>36739</v>
          </cell>
          <cell r="Z3957">
            <v>36312</v>
          </cell>
          <cell r="AO3957" t="str">
            <v>양호</v>
          </cell>
        </row>
        <row r="3958">
          <cell r="H3958">
            <v>36739</v>
          </cell>
          <cell r="Z3958">
            <v>36039</v>
          </cell>
          <cell r="AO3958" t="str">
            <v>양호</v>
          </cell>
        </row>
        <row r="3959">
          <cell r="H3959">
            <v>36739</v>
          </cell>
          <cell r="Z3959" t="str">
            <v>-</v>
          </cell>
          <cell r="AO3959" t="str">
            <v>양호</v>
          </cell>
        </row>
        <row r="3960">
          <cell r="H3960">
            <v>36739</v>
          </cell>
          <cell r="Z3960">
            <v>36465</v>
          </cell>
          <cell r="AO3960" t="str">
            <v>HDR TO TUBE LEAK</v>
          </cell>
        </row>
        <row r="3961">
          <cell r="H3961">
            <v>36739</v>
          </cell>
          <cell r="Z3961" t="str">
            <v>-</v>
          </cell>
          <cell r="AO3961" t="str">
            <v>양호</v>
          </cell>
        </row>
        <row r="3962">
          <cell r="H3962">
            <v>36739</v>
          </cell>
          <cell r="Z3962" t="str">
            <v>-</v>
          </cell>
          <cell r="AO3962" t="str">
            <v>HDR TO TUBE LEAK</v>
          </cell>
        </row>
        <row r="3963">
          <cell r="H3963">
            <v>36739</v>
          </cell>
          <cell r="Z3963">
            <v>36281</v>
          </cell>
          <cell r="AO3963" t="str">
            <v>오버히트</v>
          </cell>
        </row>
        <row r="3964">
          <cell r="H3964">
            <v>36739</v>
          </cell>
          <cell r="Z3964">
            <v>35916</v>
          </cell>
          <cell r="AO3964" t="str">
            <v>OVER FLOW 파손</v>
          </cell>
        </row>
        <row r="3965">
          <cell r="H3965">
            <v>36739</v>
          </cell>
          <cell r="Z3965">
            <v>36495</v>
          </cell>
          <cell r="AO3965" t="str">
            <v>양호</v>
          </cell>
        </row>
        <row r="3966">
          <cell r="H3966">
            <v>36739</v>
          </cell>
          <cell r="Z3966">
            <v>36069</v>
          </cell>
          <cell r="AO3966" t="str">
            <v>오일 유입</v>
          </cell>
        </row>
        <row r="3967">
          <cell r="H3967">
            <v>36739</v>
          </cell>
          <cell r="Z3967">
            <v>35916</v>
          </cell>
          <cell r="AO3967" t="str">
            <v>CLINCH부 LEAK</v>
          </cell>
        </row>
        <row r="3968">
          <cell r="H3968">
            <v>36739</v>
          </cell>
          <cell r="Z3968">
            <v>36404</v>
          </cell>
          <cell r="AO3968" t="str">
            <v>TUBE DAMAGE LEAK</v>
          </cell>
        </row>
        <row r="3969">
          <cell r="H3969">
            <v>36739</v>
          </cell>
          <cell r="Z3969">
            <v>36220</v>
          </cell>
          <cell r="AO3969" t="str">
            <v>양호</v>
          </cell>
        </row>
        <row r="3970">
          <cell r="H3970">
            <v>36739</v>
          </cell>
          <cell r="Z3970">
            <v>36495</v>
          </cell>
          <cell r="AO3970" t="str">
            <v>양호</v>
          </cell>
        </row>
        <row r="3971">
          <cell r="H3971">
            <v>36739</v>
          </cell>
          <cell r="Z3971">
            <v>36557</v>
          </cell>
          <cell r="AO3971" t="str">
            <v>TUBE 부식 LEAK</v>
          </cell>
        </row>
        <row r="3972">
          <cell r="H3972">
            <v>36739</v>
          </cell>
          <cell r="Z3972" t="str">
            <v>-</v>
          </cell>
          <cell r="AO3972" t="str">
            <v>TUBE 부식 LEAK</v>
          </cell>
        </row>
        <row r="3973">
          <cell r="H3973">
            <v>36739</v>
          </cell>
          <cell r="Z3973">
            <v>36557</v>
          </cell>
          <cell r="AO3973" t="str">
            <v>TUBE 부식 LEAK</v>
          </cell>
        </row>
        <row r="3974">
          <cell r="H3974">
            <v>36739</v>
          </cell>
          <cell r="Z3974">
            <v>36495</v>
          </cell>
          <cell r="AO3974" t="str">
            <v>TUBE 부식 LEAK</v>
          </cell>
        </row>
        <row r="3975">
          <cell r="H3975">
            <v>36739</v>
          </cell>
          <cell r="Z3975">
            <v>36526</v>
          </cell>
          <cell r="AO3975" t="str">
            <v>양호</v>
          </cell>
        </row>
        <row r="3976">
          <cell r="H3976">
            <v>36739</v>
          </cell>
          <cell r="Z3976">
            <v>36617</v>
          </cell>
          <cell r="AO3976" t="str">
            <v>TUBE 부식 LEAK</v>
          </cell>
        </row>
        <row r="3977">
          <cell r="H3977">
            <v>36739</v>
          </cell>
          <cell r="Z3977" t="str">
            <v>-</v>
          </cell>
          <cell r="AO3977" t="str">
            <v>RESISTOR TERMINAL 부식</v>
          </cell>
        </row>
        <row r="3978">
          <cell r="H3978">
            <v>36739</v>
          </cell>
          <cell r="Z3978" t="str">
            <v>-</v>
          </cell>
          <cell r="AO3978" t="str">
            <v>양호</v>
          </cell>
        </row>
        <row r="3979">
          <cell r="H3979">
            <v>36739</v>
          </cell>
          <cell r="Z3979">
            <v>36039</v>
          </cell>
          <cell r="AO3979" t="str">
            <v>FAN 파손</v>
          </cell>
        </row>
        <row r="3980">
          <cell r="H3980">
            <v>36739</v>
          </cell>
          <cell r="Z3980">
            <v>36434</v>
          </cell>
          <cell r="AO3980" t="str">
            <v>FAN 파손</v>
          </cell>
        </row>
        <row r="3981">
          <cell r="H3981">
            <v>36739</v>
          </cell>
          <cell r="Z3981" t="str">
            <v>-</v>
          </cell>
          <cell r="AO3981" t="str">
            <v>FAN 파손</v>
          </cell>
        </row>
        <row r="3982">
          <cell r="H3982">
            <v>36739</v>
          </cell>
          <cell r="Z3982">
            <v>36039</v>
          </cell>
          <cell r="AO3982" t="str">
            <v>FUSE OPEN</v>
          </cell>
        </row>
        <row r="3983">
          <cell r="H3983">
            <v>36739</v>
          </cell>
          <cell r="Z3983">
            <v>36161</v>
          </cell>
          <cell r="AO3983" t="str">
            <v>TERMINAL 부식</v>
          </cell>
        </row>
        <row r="3984">
          <cell r="H3984">
            <v>36739</v>
          </cell>
          <cell r="Z3984">
            <v>36373</v>
          </cell>
          <cell r="AO3984" t="str">
            <v>양호</v>
          </cell>
        </row>
        <row r="3985">
          <cell r="H3985">
            <v>36739</v>
          </cell>
          <cell r="Z3985">
            <v>36161</v>
          </cell>
          <cell r="AO3985" t="str">
            <v>TERMINAL 부식</v>
          </cell>
        </row>
        <row r="3986">
          <cell r="H3986">
            <v>36739</v>
          </cell>
          <cell r="Z3986">
            <v>36495</v>
          </cell>
          <cell r="AO3986" t="str">
            <v>양호</v>
          </cell>
        </row>
        <row r="3987">
          <cell r="H3987">
            <v>36739</v>
          </cell>
          <cell r="Z3987">
            <v>35874</v>
          </cell>
          <cell r="AO3987" t="str">
            <v>Q5 OPEN</v>
          </cell>
        </row>
        <row r="3988">
          <cell r="H3988">
            <v>36739</v>
          </cell>
          <cell r="Z3988">
            <v>36101</v>
          </cell>
          <cell r="AO3988" t="str">
            <v>Q5 OPEN</v>
          </cell>
        </row>
        <row r="3989">
          <cell r="H3989">
            <v>36739</v>
          </cell>
          <cell r="Z3989" t="str">
            <v>-</v>
          </cell>
          <cell r="AO3989" t="str">
            <v>Q5 OPEN</v>
          </cell>
        </row>
        <row r="3990">
          <cell r="H3990">
            <v>36770</v>
          </cell>
          <cell r="Z3990">
            <v>36192</v>
          </cell>
          <cell r="AO3990" t="str">
            <v>양호</v>
          </cell>
        </row>
        <row r="3991">
          <cell r="H3991">
            <v>36770</v>
          </cell>
          <cell r="Z3991">
            <v>36192</v>
          </cell>
          <cell r="AO3991" t="str">
            <v>양호</v>
          </cell>
        </row>
        <row r="3992">
          <cell r="H3992">
            <v>36770</v>
          </cell>
          <cell r="Z3992">
            <v>36192</v>
          </cell>
          <cell r="AO3992" t="str">
            <v>양호</v>
          </cell>
        </row>
        <row r="3993">
          <cell r="H3993">
            <v>36770</v>
          </cell>
          <cell r="Z3993">
            <v>36342</v>
          </cell>
          <cell r="AO3993" t="str">
            <v>ACCUM. &amp; TUBE LEAK</v>
          </cell>
        </row>
        <row r="3994">
          <cell r="H3994">
            <v>36770</v>
          </cell>
          <cell r="Z3994">
            <v>36100</v>
          </cell>
          <cell r="AO3994" t="str">
            <v>양호</v>
          </cell>
        </row>
        <row r="3995">
          <cell r="H3995">
            <v>36770</v>
          </cell>
          <cell r="Z3995" t="str">
            <v>-</v>
          </cell>
          <cell r="AO3995" t="str">
            <v>양호</v>
          </cell>
        </row>
        <row r="3996">
          <cell r="H3996">
            <v>36770</v>
          </cell>
          <cell r="Z3996">
            <v>36526</v>
          </cell>
          <cell r="AO3996" t="str">
            <v>양호</v>
          </cell>
        </row>
        <row r="3997">
          <cell r="H3997">
            <v>36770</v>
          </cell>
          <cell r="Z3997" t="str">
            <v>-</v>
          </cell>
          <cell r="AO3997" t="str">
            <v>양호</v>
          </cell>
        </row>
        <row r="3998">
          <cell r="H3998">
            <v>36770</v>
          </cell>
          <cell r="Z3998">
            <v>36434</v>
          </cell>
          <cell r="AO3998" t="str">
            <v>양호</v>
          </cell>
        </row>
        <row r="3999">
          <cell r="H3999">
            <v>36770</v>
          </cell>
          <cell r="Z3999">
            <v>36526</v>
          </cell>
          <cell r="AO3999" t="str">
            <v>양호</v>
          </cell>
        </row>
        <row r="4000">
          <cell r="H4000">
            <v>36770</v>
          </cell>
          <cell r="Z4000">
            <v>36312</v>
          </cell>
          <cell r="AO4000" t="str">
            <v>양호</v>
          </cell>
        </row>
        <row r="4001">
          <cell r="H4001">
            <v>36770</v>
          </cell>
          <cell r="Z4001">
            <v>36251</v>
          </cell>
          <cell r="AO4001" t="str">
            <v>양호</v>
          </cell>
        </row>
        <row r="4002">
          <cell r="H4002">
            <v>36770</v>
          </cell>
          <cell r="Z4002" t="str">
            <v>-</v>
          </cell>
          <cell r="AO4002" t="str">
            <v>양호</v>
          </cell>
        </row>
        <row r="4003">
          <cell r="H4003">
            <v>36770</v>
          </cell>
          <cell r="Z4003">
            <v>36495</v>
          </cell>
          <cell r="AO4003" t="str">
            <v>양호</v>
          </cell>
        </row>
        <row r="4004">
          <cell r="H4004">
            <v>36770</v>
          </cell>
          <cell r="Z4004">
            <v>36342</v>
          </cell>
          <cell r="AO4004" t="str">
            <v>양호</v>
          </cell>
        </row>
        <row r="4005">
          <cell r="H4005">
            <v>36770</v>
          </cell>
          <cell r="Z4005">
            <v>36495</v>
          </cell>
          <cell r="AO4005" t="str">
            <v>양호</v>
          </cell>
        </row>
        <row r="4006">
          <cell r="H4006">
            <v>36770</v>
          </cell>
          <cell r="Z4006">
            <v>36586</v>
          </cell>
          <cell r="AO4006" t="str">
            <v>양호</v>
          </cell>
        </row>
        <row r="4007">
          <cell r="H4007">
            <v>36770</v>
          </cell>
          <cell r="Z4007" t="str">
            <v>-</v>
          </cell>
          <cell r="AO4007" t="str">
            <v>양호</v>
          </cell>
        </row>
        <row r="4008">
          <cell r="H4008">
            <v>36770</v>
          </cell>
          <cell r="Z4008">
            <v>36586</v>
          </cell>
          <cell r="AO4008" t="str">
            <v>양호</v>
          </cell>
        </row>
        <row r="4009">
          <cell r="H4009">
            <v>36770</v>
          </cell>
          <cell r="Z4009">
            <v>36586</v>
          </cell>
          <cell r="AO4009" t="str">
            <v>양호</v>
          </cell>
        </row>
        <row r="4010">
          <cell r="H4010">
            <v>36770</v>
          </cell>
          <cell r="Z4010">
            <v>36100</v>
          </cell>
          <cell r="AO4010" t="str">
            <v>양호</v>
          </cell>
        </row>
        <row r="4011">
          <cell r="H4011">
            <v>36770</v>
          </cell>
          <cell r="Z4011">
            <v>36495</v>
          </cell>
          <cell r="AO4011" t="str">
            <v>양호</v>
          </cell>
        </row>
        <row r="4012">
          <cell r="H4012">
            <v>36770</v>
          </cell>
          <cell r="Z4012">
            <v>36220</v>
          </cell>
          <cell r="AO4012" t="str">
            <v>양호</v>
          </cell>
        </row>
        <row r="4013">
          <cell r="H4013">
            <v>36770</v>
          </cell>
          <cell r="Z4013">
            <v>36342</v>
          </cell>
          <cell r="AO4013" t="str">
            <v>양호</v>
          </cell>
        </row>
        <row r="4014">
          <cell r="H4014">
            <v>36770</v>
          </cell>
          <cell r="Z4014">
            <v>36465</v>
          </cell>
          <cell r="AO4014" t="str">
            <v>양호</v>
          </cell>
        </row>
        <row r="4015">
          <cell r="H4015">
            <v>36770</v>
          </cell>
          <cell r="Z4015" t="str">
            <v>-</v>
          </cell>
          <cell r="AO4015" t="str">
            <v>양호</v>
          </cell>
        </row>
        <row r="4016">
          <cell r="H4016">
            <v>36770</v>
          </cell>
          <cell r="Z4016">
            <v>36647</v>
          </cell>
          <cell r="AO4016" t="str">
            <v>양호</v>
          </cell>
        </row>
        <row r="4017">
          <cell r="H4017">
            <v>36770</v>
          </cell>
          <cell r="Z4017">
            <v>36161</v>
          </cell>
          <cell r="AO4017" t="str">
            <v>양호</v>
          </cell>
        </row>
        <row r="4018">
          <cell r="H4018">
            <v>36770</v>
          </cell>
          <cell r="Z4018">
            <v>36161</v>
          </cell>
          <cell r="AO4018" t="str">
            <v>양호</v>
          </cell>
        </row>
        <row r="4019">
          <cell r="H4019">
            <v>36770</v>
          </cell>
          <cell r="Z4019" t="str">
            <v>-</v>
          </cell>
          <cell r="AO4019" t="str">
            <v>TXV 막힘</v>
          </cell>
        </row>
        <row r="4020">
          <cell r="H4020">
            <v>36770</v>
          </cell>
          <cell r="Z4020">
            <v>36557</v>
          </cell>
          <cell r="AO4020" t="str">
            <v>양호</v>
          </cell>
        </row>
        <row r="4021">
          <cell r="H4021">
            <v>36770</v>
          </cell>
          <cell r="Z4021">
            <v>36465</v>
          </cell>
          <cell r="AO4021" t="str">
            <v>양호</v>
          </cell>
        </row>
        <row r="4022">
          <cell r="H4022">
            <v>36770</v>
          </cell>
          <cell r="Z4022">
            <v>36647</v>
          </cell>
          <cell r="AO4022" t="str">
            <v>양호</v>
          </cell>
        </row>
        <row r="4023">
          <cell r="H4023">
            <v>36770</v>
          </cell>
          <cell r="Z4023">
            <v>36192</v>
          </cell>
          <cell r="AO4023" t="str">
            <v>양호</v>
          </cell>
        </row>
        <row r="4024">
          <cell r="H4024">
            <v>36770</v>
          </cell>
          <cell r="Z4024">
            <v>36373</v>
          </cell>
          <cell r="AO4024" t="str">
            <v>양호</v>
          </cell>
        </row>
        <row r="4025">
          <cell r="H4025">
            <v>36770</v>
          </cell>
          <cell r="Z4025" t="str">
            <v>-</v>
          </cell>
          <cell r="AO4025" t="str">
            <v>양호</v>
          </cell>
        </row>
        <row r="4026">
          <cell r="H4026">
            <v>36770</v>
          </cell>
          <cell r="Z4026">
            <v>36161</v>
          </cell>
          <cell r="AO4026" t="str">
            <v>양호</v>
          </cell>
        </row>
        <row r="4027">
          <cell r="H4027">
            <v>36770</v>
          </cell>
          <cell r="Z4027">
            <v>36678</v>
          </cell>
          <cell r="AO4027" t="str">
            <v>양호</v>
          </cell>
        </row>
        <row r="4028">
          <cell r="H4028">
            <v>36770</v>
          </cell>
          <cell r="Z4028">
            <v>35977</v>
          </cell>
          <cell r="AO4028" t="str">
            <v>양호</v>
          </cell>
        </row>
        <row r="4029">
          <cell r="H4029">
            <v>36770</v>
          </cell>
          <cell r="Z4029" t="str">
            <v>-</v>
          </cell>
          <cell r="AO4029" t="str">
            <v>양호</v>
          </cell>
        </row>
        <row r="4030">
          <cell r="H4030">
            <v>36770</v>
          </cell>
          <cell r="Z4030">
            <v>35977</v>
          </cell>
          <cell r="AO4030" t="str">
            <v>TXV 막힘</v>
          </cell>
        </row>
        <row r="4031">
          <cell r="H4031">
            <v>36770</v>
          </cell>
          <cell r="Z4031">
            <v>36647</v>
          </cell>
          <cell r="AO4031" t="str">
            <v>양호</v>
          </cell>
        </row>
        <row r="4032">
          <cell r="H4032">
            <v>36770</v>
          </cell>
          <cell r="Z4032">
            <v>36251</v>
          </cell>
          <cell r="AO4032" t="str">
            <v>양호</v>
          </cell>
        </row>
        <row r="4033">
          <cell r="H4033">
            <v>36770</v>
          </cell>
          <cell r="Z4033">
            <v>36434</v>
          </cell>
          <cell r="AO4033" t="str">
            <v>양호</v>
          </cell>
        </row>
        <row r="4034">
          <cell r="H4034">
            <v>36770</v>
          </cell>
          <cell r="Z4034">
            <v>36526</v>
          </cell>
          <cell r="AO4034" t="str">
            <v>양호</v>
          </cell>
        </row>
        <row r="4035">
          <cell r="H4035">
            <v>36770</v>
          </cell>
          <cell r="Z4035">
            <v>36526</v>
          </cell>
          <cell r="AO4035" t="str">
            <v>양호</v>
          </cell>
        </row>
        <row r="4036">
          <cell r="H4036">
            <v>36770</v>
          </cell>
          <cell r="Z4036">
            <v>36100</v>
          </cell>
          <cell r="AO4036" t="str">
            <v>양호</v>
          </cell>
        </row>
        <row r="4037">
          <cell r="H4037">
            <v>36770</v>
          </cell>
          <cell r="Z4037">
            <v>36526</v>
          </cell>
          <cell r="AO4037" t="str">
            <v>양호</v>
          </cell>
        </row>
        <row r="4038">
          <cell r="H4038">
            <v>36770</v>
          </cell>
          <cell r="Z4038">
            <v>36586</v>
          </cell>
          <cell r="AO4038" t="str">
            <v>양호</v>
          </cell>
        </row>
        <row r="4039">
          <cell r="H4039">
            <v>36770</v>
          </cell>
          <cell r="Z4039">
            <v>35977</v>
          </cell>
          <cell r="AO4039" t="str">
            <v>양호</v>
          </cell>
        </row>
        <row r="4040">
          <cell r="H4040">
            <v>36770</v>
          </cell>
          <cell r="Z4040">
            <v>36586</v>
          </cell>
          <cell r="AO4040" t="str">
            <v>양호</v>
          </cell>
        </row>
        <row r="4041">
          <cell r="H4041">
            <v>36770</v>
          </cell>
          <cell r="Z4041">
            <v>36526</v>
          </cell>
          <cell r="AO4041" t="str">
            <v>양호</v>
          </cell>
        </row>
        <row r="4042">
          <cell r="H4042">
            <v>36770</v>
          </cell>
          <cell r="Z4042">
            <v>36586</v>
          </cell>
          <cell r="AO4042" t="str">
            <v>양호</v>
          </cell>
        </row>
        <row r="4043">
          <cell r="H4043">
            <v>36770</v>
          </cell>
          <cell r="Z4043">
            <v>36557</v>
          </cell>
          <cell r="AO4043" t="str">
            <v>양호</v>
          </cell>
        </row>
        <row r="4044">
          <cell r="H4044">
            <v>36770</v>
          </cell>
          <cell r="Z4044">
            <v>35977</v>
          </cell>
          <cell r="AO4044" t="str">
            <v>양호</v>
          </cell>
        </row>
        <row r="4045">
          <cell r="H4045">
            <v>36770</v>
          </cell>
          <cell r="Z4045">
            <v>36647</v>
          </cell>
          <cell r="AO4045" t="str">
            <v>양호</v>
          </cell>
        </row>
        <row r="4046">
          <cell r="H4046">
            <v>36770</v>
          </cell>
          <cell r="Z4046" t="str">
            <v>-</v>
          </cell>
          <cell r="AO4046" t="str">
            <v>양호</v>
          </cell>
        </row>
        <row r="4047">
          <cell r="H4047">
            <v>36770</v>
          </cell>
          <cell r="Z4047">
            <v>36373</v>
          </cell>
          <cell r="AO4047" t="str">
            <v>양호</v>
          </cell>
        </row>
        <row r="4048">
          <cell r="H4048">
            <v>36770</v>
          </cell>
          <cell r="Z4048">
            <v>36586</v>
          </cell>
          <cell r="AO4048" t="str">
            <v>양호</v>
          </cell>
        </row>
        <row r="4049">
          <cell r="H4049">
            <v>36770</v>
          </cell>
          <cell r="Z4049">
            <v>36434</v>
          </cell>
          <cell r="AO4049" t="str">
            <v>양호</v>
          </cell>
        </row>
        <row r="4050">
          <cell r="H4050">
            <v>36770</v>
          </cell>
          <cell r="Z4050">
            <v>36557</v>
          </cell>
          <cell r="AO4050" t="str">
            <v>양호</v>
          </cell>
        </row>
        <row r="4051">
          <cell r="H4051">
            <v>36770</v>
          </cell>
          <cell r="Z4051" t="str">
            <v>-</v>
          </cell>
          <cell r="AO4051" t="str">
            <v>양호</v>
          </cell>
        </row>
        <row r="4052">
          <cell r="H4052">
            <v>36770</v>
          </cell>
          <cell r="Z4052">
            <v>36281</v>
          </cell>
          <cell r="AO4052" t="str">
            <v>양호</v>
          </cell>
        </row>
        <row r="4053">
          <cell r="H4053">
            <v>36770</v>
          </cell>
          <cell r="Z4053" t="str">
            <v>-</v>
          </cell>
          <cell r="AO4053" t="str">
            <v>양호</v>
          </cell>
        </row>
        <row r="4054">
          <cell r="H4054">
            <v>36770</v>
          </cell>
          <cell r="Z4054">
            <v>36647</v>
          </cell>
          <cell r="AO4054" t="str">
            <v>양호</v>
          </cell>
        </row>
        <row r="4055">
          <cell r="H4055">
            <v>36770</v>
          </cell>
          <cell r="Z4055">
            <v>36557</v>
          </cell>
          <cell r="AO4055" t="str">
            <v>양호</v>
          </cell>
        </row>
        <row r="4056">
          <cell r="H4056">
            <v>36770</v>
          </cell>
          <cell r="Z4056">
            <v>36526</v>
          </cell>
          <cell r="AO4056" t="str">
            <v>양호</v>
          </cell>
        </row>
        <row r="4057">
          <cell r="H4057">
            <v>36770</v>
          </cell>
          <cell r="Z4057">
            <v>36647</v>
          </cell>
          <cell r="AO4057" t="str">
            <v>양호</v>
          </cell>
        </row>
        <row r="4058">
          <cell r="H4058">
            <v>36770</v>
          </cell>
          <cell r="Z4058">
            <v>36617</v>
          </cell>
          <cell r="AO4058" t="str">
            <v>양호</v>
          </cell>
        </row>
        <row r="4059">
          <cell r="H4059">
            <v>36770</v>
          </cell>
          <cell r="Z4059">
            <v>36251</v>
          </cell>
          <cell r="AO4059" t="str">
            <v>양호</v>
          </cell>
        </row>
        <row r="4060">
          <cell r="H4060">
            <v>36770</v>
          </cell>
          <cell r="Z4060">
            <v>36465</v>
          </cell>
          <cell r="AO4060" t="str">
            <v>양호</v>
          </cell>
        </row>
        <row r="4061">
          <cell r="H4061">
            <v>36770</v>
          </cell>
          <cell r="Z4061">
            <v>35947</v>
          </cell>
          <cell r="AO4061" t="str">
            <v>양호</v>
          </cell>
        </row>
        <row r="4062">
          <cell r="H4062">
            <v>36770</v>
          </cell>
          <cell r="Z4062">
            <v>36312</v>
          </cell>
          <cell r="AO4062" t="str">
            <v>TXV 막힘</v>
          </cell>
        </row>
        <row r="4063">
          <cell r="H4063">
            <v>36770</v>
          </cell>
          <cell r="Z4063">
            <v>36495</v>
          </cell>
          <cell r="AO4063" t="str">
            <v>양호</v>
          </cell>
        </row>
        <row r="4064">
          <cell r="H4064">
            <v>36770</v>
          </cell>
          <cell r="Z4064">
            <v>36526</v>
          </cell>
          <cell r="AO4064" t="str">
            <v>TXV 막힘</v>
          </cell>
        </row>
        <row r="4065">
          <cell r="H4065">
            <v>36770</v>
          </cell>
          <cell r="Z4065" t="str">
            <v>-</v>
          </cell>
          <cell r="AO4065" t="str">
            <v>양호</v>
          </cell>
        </row>
        <row r="4066">
          <cell r="H4066">
            <v>36770</v>
          </cell>
          <cell r="Z4066">
            <v>36069</v>
          </cell>
          <cell r="AO4066" t="str">
            <v>양호</v>
          </cell>
        </row>
        <row r="4067">
          <cell r="H4067">
            <v>36770</v>
          </cell>
          <cell r="Z4067">
            <v>36586</v>
          </cell>
          <cell r="AO4067" t="str">
            <v>양호</v>
          </cell>
        </row>
        <row r="4068">
          <cell r="H4068">
            <v>36770</v>
          </cell>
          <cell r="Z4068">
            <v>36526</v>
          </cell>
          <cell r="AO4068" t="str">
            <v>양호</v>
          </cell>
        </row>
        <row r="4069">
          <cell r="H4069">
            <v>36770</v>
          </cell>
          <cell r="Z4069">
            <v>36342</v>
          </cell>
          <cell r="AO4069" t="str">
            <v>양호</v>
          </cell>
        </row>
        <row r="4070">
          <cell r="H4070">
            <v>36770</v>
          </cell>
          <cell r="Z4070">
            <v>36586</v>
          </cell>
          <cell r="AO4070" t="str">
            <v>양호</v>
          </cell>
        </row>
        <row r="4071">
          <cell r="H4071">
            <v>36770</v>
          </cell>
          <cell r="Z4071">
            <v>36557</v>
          </cell>
          <cell r="AO4071" t="str">
            <v>양호</v>
          </cell>
        </row>
        <row r="4072">
          <cell r="H4072">
            <v>36770</v>
          </cell>
          <cell r="Z4072">
            <v>36526</v>
          </cell>
          <cell r="AO4072" t="str">
            <v>양호</v>
          </cell>
        </row>
        <row r="4073">
          <cell r="H4073">
            <v>36770</v>
          </cell>
          <cell r="Z4073" t="str">
            <v>-</v>
          </cell>
          <cell r="AO4073" t="str">
            <v>양호</v>
          </cell>
        </row>
        <row r="4074">
          <cell r="H4074">
            <v>36770</v>
          </cell>
          <cell r="Z4074" t="str">
            <v>-</v>
          </cell>
          <cell r="AO4074" t="str">
            <v>양호</v>
          </cell>
        </row>
        <row r="4075">
          <cell r="H4075">
            <v>36770</v>
          </cell>
          <cell r="Z4075">
            <v>36220</v>
          </cell>
          <cell r="AO4075" t="str">
            <v>양호</v>
          </cell>
        </row>
        <row r="4076">
          <cell r="H4076">
            <v>36770</v>
          </cell>
          <cell r="Z4076">
            <v>36678</v>
          </cell>
          <cell r="AO4076" t="str">
            <v>양호</v>
          </cell>
        </row>
        <row r="4077">
          <cell r="H4077">
            <v>36770</v>
          </cell>
          <cell r="Z4077">
            <v>36220</v>
          </cell>
          <cell r="AO4077" t="str">
            <v>양호</v>
          </cell>
        </row>
        <row r="4078">
          <cell r="H4078">
            <v>36770</v>
          </cell>
          <cell r="Z4078">
            <v>36617</v>
          </cell>
          <cell r="AO4078" t="str">
            <v>양호</v>
          </cell>
        </row>
        <row r="4079">
          <cell r="H4079">
            <v>36770</v>
          </cell>
          <cell r="Z4079">
            <v>36495</v>
          </cell>
          <cell r="AO4079" t="str">
            <v>양호</v>
          </cell>
        </row>
        <row r="4080">
          <cell r="H4080">
            <v>36770</v>
          </cell>
          <cell r="Z4080">
            <v>35886</v>
          </cell>
          <cell r="AO4080" t="str">
            <v>양호</v>
          </cell>
        </row>
        <row r="4081">
          <cell r="H4081">
            <v>36770</v>
          </cell>
          <cell r="Z4081" t="str">
            <v>-</v>
          </cell>
          <cell r="AO4081" t="str">
            <v>양호</v>
          </cell>
        </row>
        <row r="4082">
          <cell r="H4082">
            <v>36770</v>
          </cell>
          <cell r="Z4082">
            <v>36542</v>
          </cell>
          <cell r="AO4082" t="str">
            <v>TUBE 부식 LEAK</v>
          </cell>
        </row>
        <row r="4083">
          <cell r="H4083">
            <v>36770</v>
          </cell>
          <cell r="Z4083">
            <v>36214</v>
          </cell>
          <cell r="AO4083" t="str">
            <v>TUBE 부식 LEAK</v>
          </cell>
        </row>
        <row r="4084">
          <cell r="H4084">
            <v>36770</v>
          </cell>
          <cell r="Z4084">
            <v>36452</v>
          </cell>
          <cell r="AO4084" t="str">
            <v>TUBE 부식 LEAK</v>
          </cell>
        </row>
        <row r="4085">
          <cell r="H4085">
            <v>36770</v>
          </cell>
          <cell r="Z4085">
            <v>36595</v>
          </cell>
          <cell r="AO4085" t="str">
            <v>TUBE 부식 LEAK</v>
          </cell>
        </row>
        <row r="4086">
          <cell r="H4086">
            <v>36770</v>
          </cell>
          <cell r="Z4086">
            <v>36593</v>
          </cell>
          <cell r="AO4086" t="str">
            <v>TUBE 부식 LEAK</v>
          </cell>
        </row>
        <row r="4087">
          <cell r="H4087">
            <v>36770</v>
          </cell>
          <cell r="Z4087" t="str">
            <v>-</v>
          </cell>
          <cell r="AO4087" t="str">
            <v>TUBE 부식 LEAK</v>
          </cell>
        </row>
        <row r="4088">
          <cell r="H4088">
            <v>36770</v>
          </cell>
          <cell r="Z4088" t="str">
            <v>-</v>
          </cell>
          <cell r="AO4088" t="str">
            <v>TUBE 부식 LEAK</v>
          </cell>
        </row>
        <row r="4089">
          <cell r="H4089">
            <v>36770</v>
          </cell>
          <cell r="Z4089">
            <v>35323</v>
          </cell>
          <cell r="AO4089" t="str">
            <v>TANK-OUTLET DAMAGE LEAK</v>
          </cell>
        </row>
        <row r="4090">
          <cell r="H4090">
            <v>36770</v>
          </cell>
          <cell r="Z4090">
            <v>35788</v>
          </cell>
          <cell r="AO4090" t="str">
            <v>ENGINE OIL 함유</v>
          </cell>
        </row>
        <row r="4091">
          <cell r="H4091">
            <v>36770</v>
          </cell>
          <cell r="Z4091">
            <v>36533</v>
          </cell>
          <cell r="AO4091" t="str">
            <v>양호</v>
          </cell>
        </row>
        <row r="4092">
          <cell r="H4092">
            <v>36770</v>
          </cell>
          <cell r="Z4092">
            <v>36322</v>
          </cell>
          <cell r="AO4092" t="str">
            <v>MOTOR 1.2.3단 작동불량</v>
          </cell>
        </row>
        <row r="4093">
          <cell r="H4093">
            <v>36770</v>
          </cell>
          <cell r="Z4093">
            <v>36223</v>
          </cell>
          <cell r="AO4093" t="str">
            <v>양호</v>
          </cell>
        </row>
        <row r="4094">
          <cell r="H4094">
            <v>36770</v>
          </cell>
          <cell r="Z4094" t="str">
            <v>-</v>
          </cell>
          <cell r="AO4094" t="str">
            <v>양호</v>
          </cell>
        </row>
        <row r="4095">
          <cell r="H4095">
            <v>36770</v>
          </cell>
          <cell r="Z4095" t="str">
            <v>-</v>
          </cell>
          <cell r="AO4095" t="str">
            <v>양호</v>
          </cell>
        </row>
        <row r="4096">
          <cell r="H4096">
            <v>36770</v>
          </cell>
          <cell r="Z4096" t="str">
            <v>-</v>
          </cell>
          <cell r="AO4096" t="str">
            <v>양호</v>
          </cell>
        </row>
        <row r="4097">
          <cell r="H4097">
            <v>36770</v>
          </cell>
          <cell r="Z4097" t="str">
            <v>-</v>
          </cell>
          <cell r="AO4097" t="str">
            <v>양호</v>
          </cell>
        </row>
        <row r="4098">
          <cell r="H4098">
            <v>36770</v>
          </cell>
          <cell r="Z4098">
            <v>36312</v>
          </cell>
          <cell r="AO4098" t="str">
            <v>양호</v>
          </cell>
        </row>
        <row r="4099">
          <cell r="H4099">
            <v>36770</v>
          </cell>
          <cell r="Z4099" t="str">
            <v>-</v>
          </cell>
          <cell r="AO4099" t="str">
            <v>양호</v>
          </cell>
        </row>
        <row r="4100">
          <cell r="H4100">
            <v>36770</v>
          </cell>
          <cell r="Z4100" t="str">
            <v>-</v>
          </cell>
          <cell r="AO4100" t="str">
            <v>TUBE DAMAGE LEAK</v>
          </cell>
        </row>
        <row r="4101">
          <cell r="H4101">
            <v>36770</v>
          </cell>
          <cell r="Z4101" t="str">
            <v>-</v>
          </cell>
          <cell r="AO4101" t="str">
            <v>MOTOR 1.2.3단 작동불량</v>
          </cell>
        </row>
        <row r="4102">
          <cell r="H4102">
            <v>36770</v>
          </cell>
          <cell r="Z4102">
            <v>35747</v>
          </cell>
          <cell r="AO4102" t="str">
            <v>FUSE 단선</v>
          </cell>
        </row>
        <row r="4103">
          <cell r="H4103">
            <v>36770</v>
          </cell>
          <cell r="Z4103" t="str">
            <v>-</v>
          </cell>
          <cell r="AO4103" t="str">
            <v>FITTING-OUTLET TO TUBE DAMAGE LEAK</v>
          </cell>
        </row>
        <row r="4104">
          <cell r="H4104">
            <v>36770</v>
          </cell>
          <cell r="Z4104" t="str">
            <v>-</v>
          </cell>
          <cell r="AO4104" t="str">
            <v>FITTING-OUTLET TO TUBE DAMAGE LEAK</v>
          </cell>
        </row>
        <row r="4105">
          <cell r="H4105">
            <v>36770</v>
          </cell>
          <cell r="Z4105">
            <v>35814</v>
          </cell>
          <cell r="AO4105" t="str">
            <v>FITTING-OUTLET TO TUBE DAMAGE LEAK</v>
          </cell>
        </row>
        <row r="4106">
          <cell r="H4106">
            <v>36770</v>
          </cell>
          <cell r="Z4106" t="str">
            <v>-</v>
          </cell>
          <cell r="AO4106" t="str">
            <v>FITTING-INLET 나사산 마모</v>
          </cell>
        </row>
        <row r="4107">
          <cell r="H4107">
            <v>36770</v>
          </cell>
          <cell r="Z4107">
            <v>36524</v>
          </cell>
          <cell r="AO4107" t="str">
            <v>FITTING-OUTLET TO TUBE DAMAGE LEAK</v>
          </cell>
        </row>
        <row r="4108">
          <cell r="H4108">
            <v>36770</v>
          </cell>
          <cell r="Z4108" t="str">
            <v>-</v>
          </cell>
          <cell r="AO4108" t="str">
            <v>FITTING-OUTLET TO TUBE DAMAGE LEAK</v>
          </cell>
        </row>
        <row r="4109">
          <cell r="H4109">
            <v>36770</v>
          </cell>
          <cell r="Z4109" t="str">
            <v>-</v>
          </cell>
          <cell r="AO4109" t="str">
            <v>FITTING-INLET 나사산 마모</v>
          </cell>
        </row>
        <row r="4110">
          <cell r="H4110">
            <v>36770</v>
          </cell>
          <cell r="Z4110" t="str">
            <v>-</v>
          </cell>
          <cell r="AO4110" t="str">
            <v>양호</v>
          </cell>
        </row>
        <row r="4111">
          <cell r="H4111">
            <v>36770</v>
          </cell>
          <cell r="Z4111">
            <v>36312</v>
          </cell>
          <cell r="AO4111" t="str">
            <v>양호</v>
          </cell>
        </row>
        <row r="4112">
          <cell r="H4112">
            <v>36770</v>
          </cell>
          <cell r="Z4112">
            <v>36100</v>
          </cell>
          <cell r="AO4112" t="str">
            <v>TXV 막힘-이물질</v>
          </cell>
        </row>
        <row r="4113">
          <cell r="H4113">
            <v>36770</v>
          </cell>
          <cell r="Z4113" t="str">
            <v>-</v>
          </cell>
          <cell r="AO4113" t="str">
            <v>양호</v>
          </cell>
        </row>
        <row r="4114">
          <cell r="H4114">
            <v>36770</v>
          </cell>
          <cell r="Z4114">
            <v>36130</v>
          </cell>
          <cell r="AO4114" t="str">
            <v>PIPE &amp; FITTING DAMAGE</v>
          </cell>
        </row>
        <row r="4115">
          <cell r="H4115">
            <v>36770</v>
          </cell>
          <cell r="Z4115">
            <v>36008</v>
          </cell>
          <cell r="AO4115" t="str">
            <v>양호</v>
          </cell>
        </row>
        <row r="4116">
          <cell r="H4116">
            <v>36770</v>
          </cell>
          <cell r="Z4116" t="str">
            <v>-</v>
          </cell>
          <cell r="AO4116" t="str">
            <v>양호</v>
          </cell>
        </row>
        <row r="4117">
          <cell r="H4117">
            <v>36770</v>
          </cell>
          <cell r="Z4117">
            <v>36220</v>
          </cell>
          <cell r="AO4117" t="str">
            <v>양호</v>
          </cell>
        </row>
        <row r="4118">
          <cell r="H4118">
            <v>36770</v>
          </cell>
          <cell r="Z4118">
            <v>36220</v>
          </cell>
          <cell r="AO4118" t="str">
            <v>양호</v>
          </cell>
        </row>
        <row r="4119">
          <cell r="H4119">
            <v>36770</v>
          </cell>
          <cell r="Z4119">
            <v>36647</v>
          </cell>
          <cell r="AO4119" t="str">
            <v>양호</v>
          </cell>
        </row>
        <row r="4120">
          <cell r="H4120">
            <v>36770</v>
          </cell>
          <cell r="Z4120">
            <v>36526</v>
          </cell>
          <cell r="AO4120" t="str">
            <v>양호</v>
          </cell>
        </row>
        <row r="4121">
          <cell r="H4121">
            <v>36770</v>
          </cell>
          <cell r="Z4121">
            <v>36220</v>
          </cell>
          <cell r="AO4121" t="str">
            <v>양호</v>
          </cell>
        </row>
        <row r="4122">
          <cell r="H4122">
            <v>36770</v>
          </cell>
          <cell r="Z4122" t="str">
            <v>-</v>
          </cell>
          <cell r="AO4122" t="str">
            <v>양호</v>
          </cell>
        </row>
        <row r="4123">
          <cell r="H4123">
            <v>36770</v>
          </cell>
          <cell r="Z4123" t="str">
            <v>-</v>
          </cell>
          <cell r="AO4123" t="str">
            <v>양호</v>
          </cell>
        </row>
        <row r="4124">
          <cell r="H4124">
            <v>36770</v>
          </cell>
          <cell r="Z4124">
            <v>36100</v>
          </cell>
          <cell r="AO4124" t="str">
            <v>양호</v>
          </cell>
        </row>
        <row r="4125">
          <cell r="H4125">
            <v>36770</v>
          </cell>
          <cell r="Z4125">
            <v>36100</v>
          </cell>
          <cell r="AO4125" t="str">
            <v>양호</v>
          </cell>
        </row>
        <row r="4126">
          <cell r="H4126">
            <v>36770</v>
          </cell>
          <cell r="Z4126">
            <v>36039</v>
          </cell>
          <cell r="AO4126" t="str">
            <v>양호</v>
          </cell>
        </row>
        <row r="4127">
          <cell r="H4127">
            <v>36770</v>
          </cell>
          <cell r="Z4127" t="str">
            <v>-</v>
          </cell>
          <cell r="AO4127" t="str">
            <v>양호</v>
          </cell>
        </row>
        <row r="4128">
          <cell r="H4128">
            <v>36770</v>
          </cell>
          <cell r="Z4128">
            <v>36312</v>
          </cell>
          <cell r="AO4128" t="str">
            <v>양호</v>
          </cell>
        </row>
        <row r="4129">
          <cell r="H4129">
            <v>36770</v>
          </cell>
          <cell r="Z4129">
            <v>36739</v>
          </cell>
          <cell r="AO4129" t="str">
            <v>양호</v>
          </cell>
        </row>
        <row r="4130">
          <cell r="H4130">
            <v>36770</v>
          </cell>
          <cell r="Z4130">
            <v>36192</v>
          </cell>
          <cell r="AO4130" t="str">
            <v>오일 유입</v>
          </cell>
        </row>
        <row r="4131">
          <cell r="H4131">
            <v>36770</v>
          </cell>
          <cell r="Z4131">
            <v>36069</v>
          </cell>
          <cell r="AO4131" t="str">
            <v>양호</v>
          </cell>
        </row>
        <row r="4132">
          <cell r="H4132">
            <v>36770</v>
          </cell>
          <cell r="Z4132" t="str">
            <v>-</v>
          </cell>
          <cell r="AO4132" t="str">
            <v>양호</v>
          </cell>
        </row>
        <row r="4133">
          <cell r="H4133">
            <v>36770</v>
          </cell>
          <cell r="Z4133">
            <v>36312</v>
          </cell>
          <cell r="AO4133" t="str">
            <v>OVER FLOW 파손</v>
          </cell>
        </row>
        <row r="4134">
          <cell r="H4134">
            <v>36770</v>
          </cell>
          <cell r="Z4134">
            <v>36130</v>
          </cell>
          <cell r="AO4134" t="str">
            <v>오일 유입</v>
          </cell>
        </row>
        <row r="4135">
          <cell r="H4135">
            <v>36770</v>
          </cell>
          <cell r="Z4135">
            <v>36373</v>
          </cell>
          <cell r="AO4135" t="str">
            <v>양호</v>
          </cell>
        </row>
        <row r="4136">
          <cell r="H4136">
            <v>36770</v>
          </cell>
          <cell r="Z4136">
            <v>36647</v>
          </cell>
          <cell r="AO4136" t="str">
            <v>HDR TO TUBE LEAK</v>
          </cell>
        </row>
        <row r="4137">
          <cell r="H4137">
            <v>36770</v>
          </cell>
          <cell r="Z4137">
            <v>36100</v>
          </cell>
          <cell r="AO4137" t="str">
            <v>양호</v>
          </cell>
        </row>
        <row r="4138">
          <cell r="H4138">
            <v>36770</v>
          </cell>
          <cell r="Z4138">
            <v>36100</v>
          </cell>
          <cell r="AO4138" t="str">
            <v>FITTING 나사산 마모</v>
          </cell>
        </row>
        <row r="4139">
          <cell r="H4139">
            <v>36770</v>
          </cell>
          <cell r="Z4139" t="str">
            <v>-</v>
          </cell>
          <cell r="AO4139" t="str">
            <v>HDR TO TUBE LEAK</v>
          </cell>
        </row>
        <row r="4140">
          <cell r="H4140">
            <v>36770</v>
          </cell>
          <cell r="Z4140">
            <v>36770</v>
          </cell>
          <cell r="AO4140" t="str">
            <v>FITTING-OUT 이탈</v>
          </cell>
        </row>
        <row r="4141">
          <cell r="H4141">
            <v>36770</v>
          </cell>
          <cell r="Z4141">
            <v>36586</v>
          </cell>
          <cell r="AO4141" t="str">
            <v>TUBE 부식 LEAK</v>
          </cell>
        </row>
        <row r="4142">
          <cell r="H4142">
            <v>36770</v>
          </cell>
          <cell r="Z4142">
            <v>36495</v>
          </cell>
          <cell r="AO4142" t="str">
            <v>TUBE 부식 LEAK</v>
          </cell>
        </row>
        <row r="4143">
          <cell r="H4143">
            <v>36770</v>
          </cell>
          <cell r="Z4143">
            <v>36557</v>
          </cell>
          <cell r="AO4143" t="str">
            <v>TUBE 부식 LEAK</v>
          </cell>
        </row>
        <row r="4144">
          <cell r="H4144">
            <v>36770</v>
          </cell>
          <cell r="Z4144">
            <v>36586</v>
          </cell>
          <cell r="AO4144" t="str">
            <v>TUBE 부식 LEAK</v>
          </cell>
        </row>
        <row r="4145">
          <cell r="H4145">
            <v>36770</v>
          </cell>
          <cell r="Z4145">
            <v>36526</v>
          </cell>
          <cell r="AO4145" t="str">
            <v>TUBE 부식 LEAK</v>
          </cell>
        </row>
        <row r="4146">
          <cell r="H4146">
            <v>36770</v>
          </cell>
          <cell r="Z4146">
            <v>36617</v>
          </cell>
          <cell r="AO4146" t="str">
            <v>TUBE 부식 LEAK</v>
          </cell>
        </row>
        <row r="4147">
          <cell r="H4147">
            <v>36770</v>
          </cell>
          <cell r="Z4147">
            <v>36586</v>
          </cell>
          <cell r="AO4147" t="str">
            <v>TUBE 부식 LEAK</v>
          </cell>
        </row>
        <row r="4148">
          <cell r="H4148">
            <v>36770</v>
          </cell>
          <cell r="Z4148">
            <v>36617</v>
          </cell>
          <cell r="AO4148" t="str">
            <v>TUBE 부식 LEAK</v>
          </cell>
        </row>
        <row r="4149">
          <cell r="H4149">
            <v>36770</v>
          </cell>
          <cell r="Z4149">
            <v>36220</v>
          </cell>
          <cell r="AO4149" t="str">
            <v>양호</v>
          </cell>
        </row>
        <row r="4150">
          <cell r="H4150">
            <v>36770</v>
          </cell>
          <cell r="Z4150">
            <v>36465</v>
          </cell>
          <cell r="AO4150" t="str">
            <v>FAN 파손</v>
          </cell>
        </row>
        <row r="4151">
          <cell r="H4151">
            <v>36770</v>
          </cell>
          <cell r="Z4151">
            <v>36220</v>
          </cell>
          <cell r="AO4151" t="str">
            <v>BRUSH WIRE 용접 떨어짐</v>
          </cell>
        </row>
        <row r="4152">
          <cell r="H4152">
            <v>36770</v>
          </cell>
          <cell r="Z4152">
            <v>36312</v>
          </cell>
          <cell r="AO4152" t="str">
            <v>양호</v>
          </cell>
        </row>
        <row r="4153">
          <cell r="H4153">
            <v>36770</v>
          </cell>
          <cell r="Z4153">
            <v>36342</v>
          </cell>
          <cell r="AO4153" t="str">
            <v>FUSE OPEN</v>
          </cell>
        </row>
        <row r="4154">
          <cell r="H4154">
            <v>36770</v>
          </cell>
          <cell r="Z4154">
            <v>36739</v>
          </cell>
          <cell r="AO4154" t="str">
            <v>FUSE OPEN</v>
          </cell>
        </row>
        <row r="4155">
          <cell r="H4155">
            <v>36770</v>
          </cell>
          <cell r="Z4155">
            <v>36100</v>
          </cell>
          <cell r="AO4155" t="str">
            <v>TERMINAL 부식</v>
          </cell>
        </row>
        <row r="4156">
          <cell r="H4156">
            <v>36770</v>
          </cell>
          <cell r="Z4156">
            <v>36465</v>
          </cell>
          <cell r="AO4156" t="str">
            <v>TERMINAL 부식</v>
          </cell>
        </row>
        <row r="4157">
          <cell r="H4157">
            <v>36770</v>
          </cell>
          <cell r="Z4157">
            <v>36557</v>
          </cell>
          <cell r="AO4157" t="str">
            <v>TERMINAL 부식</v>
          </cell>
        </row>
        <row r="4158">
          <cell r="H4158">
            <v>36770</v>
          </cell>
          <cell r="Z4158">
            <v>35808</v>
          </cell>
          <cell r="AO4158" t="str">
            <v>WATER VALVE 체결부 LEAK</v>
          </cell>
        </row>
        <row r="4159">
          <cell r="H4159">
            <v>36770</v>
          </cell>
          <cell r="Z4159">
            <v>36112</v>
          </cell>
          <cell r="AO4159" t="str">
            <v>WATER VALVE 체결부 LEAK</v>
          </cell>
        </row>
        <row r="4160">
          <cell r="H4160">
            <v>36770</v>
          </cell>
          <cell r="Z4160">
            <v>35997</v>
          </cell>
          <cell r="AO4160" t="str">
            <v>WATER VALVE 체결부 LEAK</v>
          </cell>
        </row>
        <row r="4161">
          <cell r="H4161">
            <v>36770</v>
          </cell>
          <cell r="Z4161">
            <v>35963</v>
          </cell>
          <cell r="AO4161" t="str">
            <v>WATER VALVE 체결부 LEAK</v>
          </cell>
        </row>
        <row r="4162">
          <cell r="H4162">
            <v>36770</v>
          </cell>
          <cell r="Z4162" t="str">
            <v>-</v>
          </cell>
          <cell r="AO4162" t="str">
            <v>양호</v>
          </cell>
        </row>
        <row r="4163">
          <cell r="H4163">
            <v>36770</v>
          </cell>
          <cell r="Z4163">
            <v>36277</v>
          </cell>
          <cell r="AO4163" t="str">
            <v>Q5 OPEN</v>
          </cell>
        </row>
        <row r="4164">
          <cell r="H4164">
            <v>36800</v>
          </cell>
          <cell r="Z4164">
            <v>36526</v>
          </cell>
          <cell r="AO4164" t="str">
            <v>양호</v>
          </cell>
        </row>
        <row r="4165">
          <cell r="H4165">
            <v>36800</v>
          </cell>
          <cell r="Z4165" t="str">
            <v>-</v>
          </cell>
          <cell r="AO4165" t="str">
            <v>양호</v>
          </cell>
        </row>
        <row r="4166">
          <cell r="H4166">
            <v>36800</v>
          </cell>
          <cell r="Z4166">
            <v>36434</v>
          </cell>
          <cell r="AO4166" t="str">
            <v>양호</v>
          </cell>
        </row>
        <row r="4167">
          <cell r="H4167">
            <v>36800</v>
          </cell>
          <cell r="Z4167">
            <v>36526</v>
          </cell>
          <cell r="AO4167" t="str">
            <v>양호</v>
          </cell>
        </row>
        <row r="4168">
          <cell r="H4168">
            <v>36800</v>
          </cell>
          <cell r="Z4168">
            <v>36342</v>
          </cell>
          <cell r="AO4168" t="str">
            <v>양호</v>
          </cell>
        </row>
        <row r="4169">
          <cell r="H4169">
            <v>36800</v>
          </cell>
          <cell r="Z4169">
            <v>36526</v>
          </cell>
          <cell r="AO4169" t="str">
            <v>양호</v>
          </cell>
        </row>
        <row r="4170">
          <cell r="H4170">
            <v>36800</v>
          </cell>
          <cell r="Z4170">
            <v>36251</v>
          </cell>
          <cell r="AO4170" t="str">
            <v>양호</v>
          </cell>
        </row>
        <row r="4171">
          <cell r="H4171">
            <v>36800</v>
          </cell>
          <cell r="Z4171">
            <v>36708</v>
          </cell>
          <cell r="AO4171" t="str">
            <v>양호</v>
          </cell>
        </row>
        <row r="4172">
          <cell r="H4172">
            <v>36800</v>
          </cell>
          <cell r="Z4172">
            <v>36465</v>
          </cell>
          <cell r="AO4172" t="str">
            <v>양호</v>
          </cell>
        </row>
        <row r="4173">
          <cell r="H4173">
            <v>36800</v>
          </cell>
          <cell r="Z4173">
            <v>35796</v>
          </cell>
          <cell r="AO4173" t="str">
            <v>양호</v>
          </cell>
        </row>
        <row r="4174">
          <cell r="H4174">
            <v>36800</v>
          </cell>
          <cell r="Z4174">
            <v>36281</v>
          </cell>
          <cell r="AO4174" t="str">
            <v>양호</v>
          </cell>
        </row>
        <row r="4175">
          <cell r="H4175">
            <v>36800</v>
          </cell>
          <cell r="Z4175">
            <v>36069</v>
          </cell>
          <cell r="AO4175" t="str">
            <v>양호</v>
          </cell>
        </row>
        <row r="4176">
          <cell r="H4176">
            <v>36800</v>
          </cell>
          <cell r="Z4176">
            <v>36008</v>
          </cell>
          <cell r="AO4176" t="str">
            <v>CENTER-AIR 이물질 막힘</v>
          </cell>
        </row>
        <row r="4177">
          <cell r="H4177">
            <v>36800</v>
          </cell>
          <cell r="Z4177">
            <v>36647</v>
          </cell>
          <cell r="AO4177" t="str">
            <v>양호</v>
          </cell>
        </row>
        <row r="4178">
          <cell r="H4178">
            <v>36800</v>
          </cell>
          <cell r="Z4178">
            <v>36130</v>
          </cell>
          <cell r="AO4178" t="str">
            <v>CENTER-AIR 이물질 막힘</v>
          </cell>
        </row>
        <row r="4179">
          <cell r="H4179">
            <v>36800</v>
          </cell>
          <cell r="Z4179">
            <v>36312</v>
          </cell>
          <cell r="AO4179" t="str">
            <v>양호</v>
          </cell>
        </row>
        <row r="4180">
          <cell r="H4180">
            <v>36800</v>
          </cell>
          <cell r="Z4180">
            <v>36647</v>
          </cell>
          <cell r="AO4180" t="str">
            <v>양호</v>
          </cell>
        </row>
        <row r="4181">
          <cell r="H4181">
            <v>36800</v>
          </cell>
          <cell r="Z4181">
            <v>36281</v>
          </cell>
          <cell r="AO4181" t="str">
            <v>TUBE DAMAGE LEAK</v>
          </cell>
        </row>
        <row r="4182">
          <cell r="H4182">
            <v>36800</v>
          </cell>
          <cell r="Z4182">
            <v>36342</v>
          </cell>
          <cell r="AO4182" t="str">
            <v>양호</v>
          </cell>
        </row>
        <row r="4183">
          <cell r="H4183">
            <v>36800</v>
          </cell>
          <cell r="Z4183">
            <v>36312</v>
          </cell>
          <cell r="AO4183" t="str">
            <v>양호</v>
          </cell>
        </row>
        <row r="4184">
          <cell r="H4184">
            <v>36800</v>
          </cell>
          <cell r="Z4184">
            <v>36220</v>
          </cell>
          <cell r="AO4184" t="str">
            <v>CENTER-AIR 이물질 막힘</v>
          </cell>
        </row>
        <row r="4185">
          <cell r="H4185">
            <v>36800</v>
          </cell>
          <cell r="Z4185">
            <v>36342</v>
          </cell>
          <cell r="AO4185" t="str">
            <v>양호</v>
          </cell>
        </row>
        <row r="4186">
          <cell r="H4186">
            <v>36800</v>
          </cell>
          <cell r="Z4186">
            <v>36434</v>
          </cell>
          <cell r="AO4186" t="str">
            <v>양호</v>
          </cell>
        </row>
        <row r="4187">
          <cell r="H4187">
            <v>36800</v>
          </cell>
          <cell r="Z4187">
            <v>36557</v>
          </cell>
          <cell r="AO4187" t="str">
            <v>양호</v>
          </cell>
        </row>
        <row r="4188">
          <cell r="H4188">
            <v>36800</v>
          </cell>
          <cell r="Z4188">
            <v>36161</v>
          </cell>
          <cell r="AO4188" t="str">
            <v>양호</v>
          </cell>
        </row>
        <row r="4189">
          <cell r="H4189">
            <v>36800</v>
          </cell>
          <cell r="Z4189">
            <v>36312</v>
          </cell>
          <cell r="AO4189" t="str">
            <v>양호</v>
          </cell>
        </row>
        <row r="4190">
          <cell r="H4190">
            <v>36800</v>
          </cell>
          <cell r="Z4190">
            <v>36039</v>
          </cell>
          <cell r="AO4190" t="str">
            <v>양호</v>
          </cell>
        </row>
        <row r="4191">
          <cell r="H4191">
            <v>36800</v>
          </cell>
          <cell r="Z4191" t="str">
            <v>-</v>
          </cell>
          <cell r="AO4191" t="str">
            <v>TXV 막힘-R/D 건습제</v>
          </cell>
        </row>
        <row r="4192">
          <cell r="H4192">
            <v>36800</v>
          </cell>
          <cell r="Z4192">
            <v>36434</v>
          </cell>
          <cell r="AO4192" t="str">
            <v>양호</v>
          </cell>
        </row>
        <row r="4193">
          <cell r="H4193">
            <v>36800</v>
          </cell>
          <cell r="Z4193">
            <v>36739</v>
          </cell>
          <cell r="AO4193" t="str">
            <v>양호</v>
          </cell>
        </row>
        <row r="4194">
          <cell r="H4194">
            <v>36800</v>
          </cell>
          <cell r="Z4194">
            <v>36770</v>
          </cell>
          <cell r="AO4194" t="str">
            <v>표면처리불량-백청</v>
          </cell>
        </row>
        <row r="4195">
          <cell r="H4195">
            <v>36800</v>
          </cell>
          <cell r="Z4195">
            <v>36770</v>
          </cell>
          <cell r="AO4195" t="str">
            <v>TXV 막힘-R/D 건습제</v>
          </cell>
        </row>
        <row r="4196">
          <cell r="H4196">
            <v>36800</v>
          </cell>
          <cell r="Z4196">
            <v>36770</v>
          </cell>
          <cell r="AO4196" t="str">
            <v>양호</v>
          </cell>
        </row>
        <row r="4197">
          <cell r="H4197">
            <v>36800</v>
          </cell>
          <cell r="Z4197" t="str">
            <v>-</v>
          </cell>
          <cell r="AO4197" t="str">
            <v>양호</v>
          </cell>
        </row>
        <row r="4198">
          <cell r="H4198">
            <v>36800</v>
          </cell>
          <cell r="Z4198" t="str">
            <v>-</v>
          </cell>
          <cell r="AO4198" t="str">
            <v>양호</v>
          </cell>
        </row>
        <row r="4199">
          <cell r="H4199">
            <v>36800</v>
          </cell>
          <cell r="Z4199">
            <v>36465</v>
          </cell>
          <cell r="AO4199" t="str">
            <v>TUBE 막힘</v>
          </cell>
        </row>
        <row r="4200">
          <cell r="H4200">
            <v>36800</v>
          </cell>
          <cell r="Z4200">
            <v>36617</v>
          </cell>
          <cell r="AO4200" t="str">
            <v>양호</v>
          </cell>
        </row>
        <row r="4201">
          <cell r="H4201">
            <v>36800</v>
          </cell>
          <cell r="Z4201">
            <v>36526</v>
          </cell>
          <cell r="AO4201" t="str">
            <v>TUBE 부식 LEAK</v>
          </cell>
        </row>
        <row r="4202">
          <cell r="H4202">
            <v>36800</v>
          </cell>
          <cell r="Z4202">
            <v>36495</v>
          </cell>
          <cell r="AO4202" t="str">
            <v>TUBE 부식 LEAK</v>
          </cell>
        </row>
        <row r="4203">
          <cell r="H4203">
            <v>36800</v>
          </cell>
          <cell r="Z4203" t="str">
            <v>-</v>
          </cell>
          <cell r="AO4203" t="str">
            <v>TUBE 부식 LEAK</v>
          </cell>
        </row>
        <row r="4204">
          <cell r="H4204">
            <v>36800</v>
          </cell>
          <cell r="Z4204">
            <v>36220</v>
          </cell>
          <cell r="AO4204" t="str">
            <v>TUBE 부식 LEAK</v>
          </cell>
        </row>
        <row r="4205">
          <cell r="H4205">
            <v>36800</v>
          </cell>
          <cell r="Z4205">
            <v>36526</v>
          </cell>
          <cell r="AO4205" t="str">
            <v>TUBE 부식 LEAK</v>
          </cell>
        </row>
        <row r="4206">
          <cell r="H4206">
            <v>36800</v>
          </cell>
          <cell r="Z4206">
            <v>36495</v>
          </cell>
          <cell r="AO4206" t="str">
            <v>TUBE 부식 LEAK</v>
          </cell>
        </row>
        <row r="4207">
          <cell r="H4207">
            <v>36800</v>
          </cell>
          <cell r="Z4207">
            <v>36805</v>
          </cell>
          <cell r="AO4207" t="str">
            <v>부러쉬 FUSING 불량</v>
          </cell>
        </row>
        <row r="4208">
          <cell r="H4208">
            <v>36800</v>
          </cell>
          <cell r="Z4208">
            <v>36547</v>
          </cell>
          <cell r="AO4208" t="str">
            <v>WATER-V/V LEVER부 LEAK</v>
          </cell>
        </row>
        <row r="4209">
          <cell r="H4209">
            <v>36800</v>
          </cell>
          <cell r="Z4209" t="str">
            <v>-</v>
          </cell>
          <cell r="AO4209" t="str">
            <v>WATER-V/V LEVER부 LEAK</v>
          </cell>
        </row>
        <row r="4210">
          <cell r="H4210">
            <v>36800</v>
          </cell>
          <cell r="Z4210">
            <v>35887</v>
          </cell>
          <cell r="AO4210" t="str">
            <v>양호</v>
          </cell>
        </row>
        <row r="4211">
          <cell r="H4211">
            <v>36800</v>
          </cell>
          <cell r="Z4211" t="str">
            <v>-</v>
          </cell>
          <cell r="AO4211" t="str">
            <v>양호</v>
          </cell>
        </row>
        <row r="4212">
          <cell r="H4212">
            <v>36800</v>
          </cell>
          <cell r="Z4212">
            <v>36678</v>
          </cell>
          <cell r="AO4212" t="str">
            <v>양호</v>
          </cell>
        </row>
        <row r="4213">
          <cell r="H4213">
            <v>36800</v>
          </cell>
          <cell r="Z4213">
            <v>36617</v>
          </cell>
          <cell r="AO4213" t="str">
            <v>양호</v>
          </cell>
        </row>
        <row r="4214">
          <cell r="H4214">
            <v>36800</v>
          </cell>
          <cell r="Z4214">
            <v>36678</v>
          </cell>
          <cell r="AO4214" t="str">
            <v>RESISTOR TERMINAL 부식</v>
          </cell>
        </row>
        <row r="4215">
          <cell r="H4215">
            <v>36800</v>
          </cell>
          <cell r="Z4215">
            <v>36220</v>
          </cell>
          <cell r="AO4215" t="str">
            <v>FAN 파손</v>
          </cell>
        </row>
        <row r="4216">
          <cell r="H4216">
            <v>36800</v>
          </cell>
          <cell r="Z4216">
            <v>36526</v>
          </cell>
          <cell r="AO4216" t="str">
            <v>양호</v>
          </cell>
        </row>
        <row r="4217">
          <cell r="H4217">
            <v>36800</v>
          </cell>
          <cell r="Z4217">
            <v>36404</v>
          </cell>
          <cell r="AO4217" t="str">
            <v>양호</v>
          </cell>
        </row>
        <row r="4218">
          <cell r="H4218">
            <v>36800</v>
          </cell>
          <cell r="Z4218">
            <v>36161</v>
          </cell>
          <cell r="AO4218" t="str">
            <v>FUSE OPEN</v>
          </cell>
        </row>
        <row r="4219">
          <cell r="H4219">
            <v>36800</v>
          </cell>
          <cell r="Z4219">
            <v>36404</v>
          </cell>
          <cell r="AO4219" t="str">
            <v>FUSE OPEN</v>
          </cell>
        </row>
        <row r="4220">
          <cell r="H4220">
            <v>36800</v>
          </cell>
          <cell r="Z4220">
            <v>36404</v>
          </cell>
          <cell r="AO4220" t="str">
            <v>TERMINAL 부식</v>
          </cell>
        </row>
        <row r="4221">
          <cell r="H4221">
            <v>36800</v>
          </cell>
          <cell r="Z4221">
            <v>36281</v>
          </cell>
          <cell r="AO4221" t="str">
            <v>오버히트</v>
          </cell>
        </row>
        <row r="4222">
          <cell r="H4222">
            <v>36800</v>
          </cell>
          <cell r="Z4222">
            <v>36281</v>
          </cell>
          <cell r="AO4222" t="str">
            <v>TUBE 막힘</v>
          </cell>
        </row>
        <row r="4223">
          <cell r="H4223">
            <v>36800</v>
          </cell>
          <cell r="Z4223">
            <v>36100</v>
          </cell>
          <cell r="AO4223" t="str">
            <v>TUBE 막힘</v>
          </cell>
        </row>
        <row r="4224">
          <cell r="H4224">
            <v>36800</v>
          </cell>
          <cell r="Z4224">
            <v>36130</v>
          </cell>
          <cell r="AO4224" t="str">
            <v>양호</v>
          </cell>
        </row>
        <row r="4225">
          <cell r="H4225">
            <v>36800</v>
          </cell>
          <cell r="Z4225">
            <v>36739</v>
          </cell>
          <cell r="AO4225" t="str">
            <v>양호</v>
          </cell>
        </row>
        <row r="4226">
          <cell r="H4226">
            <v>36800</v>
          </cell>
          <cell r="Z4226" t="str">
            <v>-</v>
          </cell>
          <cell r="AO4226" t="str">
            <v>FTG-OUT  나사산 마모</v>
          </cell>
        </row>
        <row r="4227">
          <cell r="H4227">
            <v>36800</v>
          </cell>
          <cell r="Z4227">
            <v>36332</v>
          </cell>
          <cell r="AO4227" t="str">
            <v>FTG-OUT 파손 LEAK</v>
          </cell>
        </row>
        <row r="4228">
          <cell r="H4228">
            <v>36800</v>
          </cell>
          <cell r="Z4228" t="str">
            <v>-</v>
          </cell>
          <cell r="AO4228" t="str">
            <v>FTG-OUT 파손 LEAK</v>
          </cell>
        </row>
        <row r="4229">
          <cell r="H4229">
            <v>36800</v>
          </cell>
          <cell r="Z4229" t="str">
            <v>-</v>
          </cell>
          <cell r="AO4229" t="str">
            <v>FTG-OUT 파손 LEAK</v>
          </cell>
        </row>
        <row r="4230">
          <cell r="H4230">
            <v>36800</v>
          </cell>
          <cell r="Z4230" t="str">
            <v>-</v>
          </cell>
          <cell r="AO4230" t="str">
            <v>FTG-OUT 파손 LEAK</v>
          </cell>
        </row>
        <row r="4231">
          <cell r="H4231">
            <v>36800</v>
          </cell>
          <cell r="Z4231" t="str">
            <v>-</v>
          </cell>
          <cell r="AO4231" t="str">
            <v>FTG-OUT 파손 LEAK</v>
          </cell>
        </row>
        <row r="4232">
          <cell r="H4232">
            <v>36831</v>
          </cell>
          <cell r="Z4232">
            <v>36161</v>
          </cell>
          <cell r="AO4232" t="str">
            <v>양호</v>
          </cell>
        </row>
        <row r="4233">
          <cell r="H4233">
            <v>36831</v>
          </cell>
          <cell r="Z4233" t="str">
            <v>-</v>
          </cell>
          <cell r="AO4233" t="str">
            <v>CLINCH부 LEAK</v>
          </cell>
        </row>
        <row r="4234">
          <cell r="H4234">
            <v>36831</v>
          </cell>
          <cell r="Z4234">
            <v>35977</v>
          </cell>
          <cell r="AO4234" t="str">
            <v>CLINCH부 LEAK</v>
          </cell>
        </row>
        <row r="4235">
          <cell r="H4235">
            <v>36831</v>
          </cell>
          <cell r="Z4235">
            <v>36161</v>
          </cell>
          <cell r="AO4235" t="str">
            <v>양호</v>
          </cell>
        </row>
        <row r="4236">
          <cell r="H4236">
            <v>36831</v>
          </cell>
          <cell r="Z4236">
            <v>36069</v>
          </cell>
          <cell r="AO4236" t="str">
            <v>TUBE 막힘</v>
          </cell>
        </row>
        <row r="4237">
          <cell r="H4237">
            <v>36831</v>
          </cell>
          <cell r="Z4237">
            <v>36220</v>
          </cell>
          <cell r="AO4237" t="str">
            <v>양호</v>
          </cell>
        </row>
        <row r="4238">
          <cell r="H4238">
            <v>36831</v>
          </cell>
          <cell r="Z4238">
            <v>36342</v>
          </cell>
          <cell r="AO4238" t="str">
            <v>양호</v>
          </cell>
        </row>
        <row r="4239">
          <cell r="H4239">
            <v>36831</v>
          </cell>
          <cell r="Z4239">
            <v>36192</v>
          </cell>
          <cell r="AO4239" t="str">
            <v>TUBE 부식 LEAK</v>
          </cell>
        </row>
        <row r="4240">
          <cell r="H4240">
            <v>36831</v>
          </cell>
          <cell r="Z4240">
            <v>36342</v>
          </cell>
          <cell r="AO4240" t="str">
            <v>양호</v>
          </cell>
        </row>
        <row r="4241">
          <cell r="H4241">
            <v>36831</v>
          </cell>
          <cell r="Z4241">
            <v>36281</v>
          </cell>
          <cell r="AO4241" t="str">
            <v>양호</v>
          </cell>
        </row>
        <row r="4242">
          <cell r="H4242">
            <v>36831</v>
          </cell>
          <cell r="Z4242">
            <v>36739</v>
          </cell>
          <cell r="AO4242" t="str">
            <v>CLINCH부 LEAK</v>
          </cell>
        </row>
        <row r="4243">
          <cell r="H4243">
            <v>36831</v>
          </cell>
          <cell r="Z4243">
            <v>36622</v>
          </cell>
          <cell r="AO4243" t="str">
            <v>TUBE 부식 LEAK</v>
          </cell>
        </row>
        <row r="4244">
          <cell r="H4244">
            <v>36831</v>
          </cell>
          <cell r="Z4244">
            <v>36510</v>
          </cell>
          <cell r="AO4244" t="str">
            <v>TUBE 부식 LEAK</v>
          </cell>
        </row>
        <row r="4245">
          <cell r="H4245">
            <v>36831</v>
          </cell>
          <cell r="Z4245">
            <v>36678</v>
          </cell>
          <cell r="AO4245" t="str">
            <v>HDR TO TUBE LEAK</v>
          </cell>
        </row>
        <row r="4246">
          <cell r="H4246">
            <v>36831</v>
          </cell>
          <cell r="Z4246" t="str">
            <v>-</v>
          </cell>
          <cell r="AO4246" t="str">
            <v>양호</v>
          </cell>
        </row>
        <row r="4247">
          <cell r="H4247">
            <v>36831</v>
          </cell>
          <cell r="Z4247" t="str">
            <v>-</v>
          </cell>
          <cell r="AO4247" t="str">
            <v>TUBE DAMAGE LEAK</v>
          </cell>
        </row>
        <row r="4248">
          <cell r="H4248">
            <v>36831</v>
          </cell>
          <cell r="Z4248" t="str">
            <v>-</v>
          </cell>
          <cell r="AO4248" t="str">
            <v>TUBE DAMAGE LEAK</v>
          </cell>
        </row>
        <row r="4249">
          <cell r="H4249">
            <v>36831</v>
          </cell>
          <cell r="Z4249">
            <v>36350</v>
          </cell>
          <cell r="AO4249" t="str">
            <v>TUBE DAMAGE LEAK</v>
          </cell>
        </row>
        <row r="4250">
          <cell r="H4250">
            <v>36831</v>
          </cell>
          <cell r="Z4250">
            <v>36342</v>
          </cell>
          <cell r="AO4250" t="str">
            <v>양호</v>
          </cell>
        </row>
        <row r="4251">
          <cell r="H4251">
            <v>36831</v>
          </cell>
          <cell r="Z4251">
            <v>36800</v>
          </cell>
          <cell r="AO4251" t="str">
            <v>양호</v>
          </cell>
        </row>
        <row r="4252">
          <cell r="H4252">
            <v>36831</v>
          </cell>
          <cell r="Z4252" t="str">
            <v>-</v>
          </cell>
          <cell r="AO4252" t="str">
            <v>양호</v>
          </cell>
        </row>
        <row r="4253">
          <cell r="H4253">
            <v>36831</v>
          </cell>
          <cell r="Z4253">
            <v>36526</v>
          </cell>
          <cell r="AO4253" t="str">
            <v>양호</v>
          </cell>
        </row>
        <row r="4254">
          <cell r="H4254">
            <v>36831</v>
          </cell>
          <cell r="Z4254">
            <v>36069</v>
          </cell>
          <cell r="AO4254" t="str">
            <v>양호</v>
          </cell>
        </row>
        <row r="4255">
          <cell r="H4255">
            <v>36831</v>
          </cell>
          <cell r="Z4255">
            <v>36039</v>
          </cell>
          <cell r="AO4255" t="str">
            <v>양호</v>
          </cell>
        </row>
        <row r="4256">
          <cell r="H4256">
            <v>36831</v>
          </cell>
          <cell r="Z4256">
            <v>36357</v>
          </cell>
          <cell r="AO4256" t="str">
            <v>양호</v>
          </cell>
        </row>
        <row r="4257">
          <cell r="H4257">
            <v>36831</v>
          </cell>
          <cell r="Z4257">
            <v>36573</v>
          </cell>
          <cell r="AO4257" t="str">
            <v>양호</v>
          </cell>
        </row>
        <row r="4258">
          <cell r="H4258">
            <v>36831</v>
          </cell>
          <cell r="Z4258">
            <v>36006</v>
          </cell>
          <cell r="AO4258" t="str">
            <v>양호</v>
          </cell>
        </row>
        <row r="4259">
          <cell r="H4259">
            <v>36831</v>
          </cell>
          <cell r="Z4259">
            <v>35821</v>
          </cell>
          <cell r="AO4259" t="str">
            <v>양호</v>
          </cell>
        </row>
        <row r="4260">
          <cell r="H4260">
            <v>36831</v>
          </cell>
          <cell r="Z4260" t="str">
            <v>-</v>
          </cell>
          <cell r="AO4260" t="str">
            <v>양호</v>
          </cell>
        </row>
        <row r="4261">
          <cell r="H4261">
            <v>36831</v>
          </cell>
          <cell r="Z4261" t="str">
            <v>-</v>
          </cell>
          <cell r="AO4261" t="str">
            <v>양호</v>
          </cell>
        </row>
        <row r="4262">
          <cell r="H4262">
            <v>36831</v>
          </cell>
          <cell r="Z4262" t="str">
            <v>-</v>
          </cell>
          <cell r="AO4262" t="str">
            <v>양호</v>
          </cell>
        </row>
        <row r="4263">
          <cell r="H4263">
            <v>36831</v>
          </cell>
          <cell r="Z4263">
            <v>36557</v>
          </cell>
          <cell r="AO4263" t="str">
            <v>TUBE 부식 LEAK</v>
          </cell>
        </row>
        <row r="4264">
          <cell r="H4264">
            <v>36831</v>
          </cell>
          <cell r="Z4264">
            <v>36495</v>
          </cell>
          <cell r="AO4264" t="str">
            <v>TUBE 부식 LEAK</v>
          </cell>
        </row>
        <row r="4265">
          <cell r="H4265">
            <v>36831</v>
          </cell>
          <cell r="Z4265">
            <v>36647</v>
          </cell>
          <cell r="AO4265" t="str">
            <v>양호</v>
          </cell>
        </row>
        <row r="4266">
          <cell r="H4266">
            <v>36831</v>
          </cell>
          <cell r="Z4266">
            <v>36586</v>
          </cell>
          <cell r="AO4266" t="str">
            <v>양호</v>
          </cell>
        </row>
        <row r="4267">
          <cell r="H4267">
            <v>36831</v>
          </cell>
          <cell r="Z4267">
            <v>36161</v>
          </cell>
          <cell r="AO4267" t="str">
            <v>양호</v>
          </cell>
        </row>
        <row r="4268">
          <cell r="H4268">
            <v>36831</v>
          </cell>
          <cell r="Z4268">
            <v>36557</v>
          </cell>
          <cell r="AO4268" t="str">
            <v>TUBE 막힘</v>
          </cell>
        </row>
        <row r="4269">
          <cell r="H4269">
            <v>36831</v>
          </cell>
          <cell r="Z4269">
            <v>36100</v>
          </cell>
          <cell r="AO4269" t="str">
            <v>TUBE 막힘</v>
          </cell>
        </row>
        <row r="4270">
          <cell r="H4270">
            <v>36831</v>
          </cell>
          <cell r="Z4270">
            <v>36586</v>
          </cell>
          <cell r="AO4270" t="str">
            <v>TUBE 부식 LEAK</v>
          </cell>
        </row>
        <row r="4271">
          <cell r="H4271">
            <v>36831</v>
          </cell>
          <cell r="Z4271">
            <v>36130</v>
          </cell>
          <cell r="AO4271" t="str">
            <v>TUBE 막힘</v>
          </cell>
        </row>
        <row r="4272">
          <cell r="H4272">
            <v>36831</v>
          </cell>
          <cell r="Z4272">
            <v>36526</v>
          </cell>
          <cell r="AO4272" t="str">
            <v>TUBE 부식 LEAK</v>
          </cell>
        </row>
        <row r="4273">
          <cell r="H4273">
            <v>36831</v>
          </cell>
          <cell r="Z4273">
            <v>36495</v>
          </cell>
          <cell r="AO4273" t="str">
            <v>TUBE 부식 LEAK</v>
          </cell>
        </row>
        <row r="4274">
          <cell r="H4274">
            <v>36831</v>
          </cell>
          <cell r="Z4274">
            <v>36800</v>
          </cell>
          <cell r="AO4274" t="str">
            <v>양호</v>
          </cell>
        </row>
        <row r="4275">
          <cell r="H4275">
            <v>36831</v>
          </cell>
          <cell r="Z4275">
            <v>36770</v>
          </cell>
          <cell r="AO4275" t="str">
            <v>양호</v>
          </cell>
        </row>
        <row r="4276">
          <cell r="H4276">
            <v>36831</v>
          </cell>
          <cell r="Z4276">
            <v>36739</v>
          </cell>
          <cell r="AO4276" t="str">
            <v>양호</v>
          </cell>
        </row>
        <row r="4277">
          <cell r="H4277">
            <v>36831</v>
          </cell>
          <cell r="Z4277">
            <v>36220</v>
          </cell>
          <cell r="AO4277" t="str">
            <v>TERMINAL부 WIRE 융착불량</v>
          </cell>
        </row>
        <row r="4278">
          <cell r="H4278">
            <v>36831</v>
          </cell>
          <cell r="Z4278">
            <v>36739</v>
          </cell>
          <cell r="AO4278" t="str">
            <v>TERMINAL부 WIRE 융착불량</v>
          </cell>
        </row>
        <row r="4279">
          <cell r="H4279">
            <v>36831</v>
          </cell>
          <cell r="Z4279">
            <v>36647</v>
          </cell>
          <cell r="AO4279" t="str">
            <v>양호</v>
          </cell>
        </row>
        <row r="4280">
          <cell r="H4280">
            <v>36831</v>
          </cell>
          <cell r="Z4280">
            <v>36770</v>
          </cell>
          <cell r="AO4280" t="str">
            <v>양호</v>
          </cell>
        </row>
        <row r="4281">
          <cell r="H4281">
            <v>36831</v>
          </cell>
          <cell r="Z4281">
            <v>36465</v>
          </cell>
          <cell r="AO4281" t="str">
            <v>FAN 파손</v>
          </cell>
        </row>
        <row r="4282">
          <cell r="H4282">
            <v>36831</v>
          </cell>
          <cell r="Z4282">
            <v>36434</v>
          </cell>
          <cell r="AO4282" t="str">
            <v>양호</v>
          </cell>
        </row>
        <row r="4283">
          <cell r="H4283">
            <v>36831</v>
          </cell>
          <cell r="Z4283">
            <v>36069</v>
          </cell>
          <cell r="AO4283" t="str">
            <v>양호</v>
          </cell>
        </row>
        <row r="4284">
          <cell r="H4284">
            <v>36831</v>
          </cell>
          <cell r="Z4284">
            <v>36756</v>
          </cell>
          <cell r="AO4284" t="str">
            <v>정류자 통전불량</v>
          </cell>
        </row>
        <row r="4285">
          <cell r="H4285">
            <v>36831</v>
          </cell>
          <cell r="Z4285">
            <v>36312</v>
          </cell>
          <cell r="AO4285" t="str">
            <v>FUSE OPEN</v>
          </cell>
        </row>
        <row r="4286">
          <cell r="H4286">
            <v>36831</v>
          </cell>
          <cell r="Z4286">
            <v>36161</v>
          </cell>
          <cell r="AO4286" t="str">
            <v>FUSE OPEN</v>
          </cell>
        </row>
        <row r="4287">
          <cell r="H4287">
            <v>36831</v>
          </cell>
          <cell r="Z4287">
            <v>36220</v>
          </cell>
          <cell r="AO4287" t="str">
            <v>FUSE OPEN</v>
          </cell>
        </row>
        <row r="4288">
          <cell r="H4288">
            <v>36831</v>
          </cell>
          <cell r="Z4288">
            <v>36281</v>
          </cell>
          <cell r="AO4288" t="str">
            <v>FUSE OPEN</v>
          </cell>
        </row>
        <row r="4289">
          <cell r="H4289">
            <v>36831</v>
          </cell>
          <cell r="Z4289">
            <v>35886</v>
          </cell>
          <cell r="AO4289" t="str">
            <v>TERMINAL 부식</v>
          </cell>
        </row>
        <row r="4290">
          <cell r="H4290">
            <v>36831</v>
          </cell>
          <cell r="Z4290">
            <v>36342</v>
          </cell>
          <cell r="AO4290" t="str">
            <v>FUSE OPEN</v>
          </cell>
        </row>
        <row r="4291">
          <cell r="H4291">
            <v>36831</v>
          </cell>
          <cell r="Z4291">
            <v>36800</v>
          </cell>
          <cell r="AO4291" t="str">
            <v>FUSE OPEN</v>
          </cell>
        </row>
        <row r="4292">
          <cell r="H4292">
            <v>36831</v>
          </cell>
          <cell r="Z4292">
            <v>36739</v>
          </cell>
          <cell r="AO4292" t="str">
            <v>양호</v>
          </cell>
        </row>
        <row r="4293">
          <cell r="H4293">
            <v>36861</v>
          </cell>
          <cell r="Z4293">
            <v>36617</v>
          </cell>
          <cell r="AO4293" t="str">
            <v>TUBE 부식 LEAK</v>
          </cell>
        </row>
        <row r="4294">
          <cell r="H4294">
            <v>36861</v>
          </cell>
          <cell r="Z4294">
            <v>36130</v>
          </cell>
          <cell r="AO4294" t="str">
            <v>TUBE 부식 LEAK</v>
          </cell>
        </row>
        <row r="4295">
          <cell r="H4295">
            <v>36861</v>
          </cell>
          <cell r="Z4295">
            <v>36130</v>
          </cell>
          <cell r="AO4295" t="str">
            <v>TUBE 막힘</v>
          </cell>
        </row>
        <row r="4296">
          <cell r="H4296">
            <v>36861</v>
          </cell>
          <cell r="Z4296">
            <v>36495</v>
          </cell>
          <cell r="AO4296" t="str">
            <v>TUBE 막힘</v>
          </cell>
        </row>
        <row r="4297">
          <cell r="H4297">
            <v>36861</v>
          </cell>
          <cell r="Z4297">
            <v>36526</v>
          </cell>
          <cell r="AO4297" t="str">
            <v>TUBE 막힘</v>
          </cell>
        </row>
        <row r="4298">
          <cell r="H4298">
            <v>36861</v>
          </cell>
          <cell r="Z4298">
            <v>36495</v>
          </cell>
          <cell r="AO4298" t="str">
            <v>TUBE 막힘</v>
          </cell>
        </row>
        <row r="4299">
          <cell r="H4299">
            <v>36861</v>
          </cell>
          <cell r="Z4299">
            <v>36586</v>
          </cell>
          <cell r="AO4299" t="str">
            <v>TUBE 막힘</v>
          </cell>
        </row>
        <row r="4300">
          <cell r="H4300">
            <v>36861</v>
          </cell>
          <cell r="Z4300">
            <v>36192</v>
          </cell>
          <cell r="AO4300" t="str">
            <v>TUBE 막힘</v>
          </cell>
        </row>
        <row r="4301">
          <cell r="H4301">
            <v>36861</v>
          </cell>
          <cell r="Z4301">
            <v>36586</v>
          </cell>
          <cell r="AO4301" t="str">
            <v>TUBE 부식 LEAK</v>
          </cell>
        </row>
        <row r="4302">
          <cell r="H4302">
            <v>36861</v>
          </cell>
          <cell r="Z4302">
            <v>36526</v>
          </cell>
          <cell r="AO4302" t="str">
            <v>TUBE 막힘</v>
          </cell>
        </row>
        <row r="4303">
          <cell r="H4303">
            <v>36861</v>
          </cell>
          <cell r="Z4303">
            <v>36586</v>
          </cell>
          <cell r="AO4303" t="str">
            <v>TUBE 부식 LEAK</v>
          </cell>
        </row>
        <row r="4304">
          <cell r="H4304">
            <v>36861</v>
          </cell>
          <cell r="Z4304">
            <v>36251</v>
          </cell>
          <cell r="AO4304" t="str">
            <v>TUBE 막힘</v>
          </cell>
        </row>
        <row r="4305">
          <cell r="H4305">
            <v>36861</v>
          </cell>
          <cell r="Z4305">
            <v>36526</v>
          </cell>
          <cell r="AO4305" t="str">
            <v>TUBE 막힘</v>
          </cell>
        </row>
        <row r="4306">
          <cell r="H4306">
            <v>36861</v>
          </cell>
          <cell r="Z4306">
            <v>36130</v>
          </cell>
          <cell r="AO4306" t="str">
            <v>TUBE 막힘</v>
          </cell>
        </row>
        <row r="4307">
          <cell r="H4307">
            <v>36861</v>
          </cell>
          <cell r="Z4307">
            <v>36495</v>
          </cell>
          <cell r="AO4307" t="str">
            <v>양호</v>
          </cell>
        </row>
        <row r="4308">
          <cell r="H4308">
            <v>36861</v>
          </cell>
          <cell r="Z4308">
            <v>36617</v>
          </cell>
          <cell r="AO4308" t="str">
            <v>정류자-BRUSH 간섭 이음</v>
          </cell>
        </row>
        <row r="4309">
          <cell r="H4309">
            <v>36861</v>
          </cell>
          <cell r="Z4309">
            <v>36130</v>
          </cell>
          <cell r="AO4309" t="str">
            <v>양호</v>
          </cell>
        </row>
        <row r="4310">
          <cell r="H4310">
            <v>36861</v>
          </cell>
          <cell r="Z4310">
            <v>36312</v>
          </cell>
          <cell r="AO4310" t="str">
            <v>양호</v>
          </cell>
        </row>
        <row r="4311">
          <cell r="H4311">
            <v>36861</v>
          </cell>
          <cell r="Z4311">
            <v>36678</v>
          </cell>
          <cell r="AO4311" t="str">
            <v>양호</v>
          </cell>
        </row>
        <row r="4312">
          <cell r="H4312">
            <v>36861</v>
          </cell>
          <cell r="Z4312">
            <v>36557</v>
          </cell>
          <cell r="AO4312" t="str">
            <v>양호</v>
          </cell>
        </row>
        <row r="4313">
          <cell r="H4313">
            <v>36861</v>
          </cell>
          <cell r="Z4313">
            <v>36312</v>
          </cell>
          <cell r="AO4313" t="str">
            <v>MOTOR 과부하</v>
          </cell>
        </row>
        <row r="4314">
          <cell r="H4314">
            <v>36861</v>
          </cell>
          <cell r="Z4314">
            <v>36557</v>
          </cell>
          <cell r="AO4314" t="str">
            <v>양호</v>
          </cell>
        </row>
        <row r="4315">
          <cell r="H4315">
            <v>36861</v>
          </cell>
          <cell r="Z4315">
            <v>36800</v>
          </cell>
          <cell r="AO4315" t="str">
            <v>양호</v>
          </cell>
        </row>
        <row r="4316">
          <cell r="H4316">
            <v>36861</v>
          </cell>
          <cell r="Z4316">
            <v>36586</v>
          </cell>
          <cell r="AO4316" t="str">
            <v>FUSE OPEN</v>
          </cell>
        </row>
        <row r="4317">
          <cell r="H4317">
            <v>36861</v>
          </cell>
          <cell r="Z4317">
            <v>36617</v>
          </cell>
          <cell r="AO4317" t="str">
            <v>FUSE OPEN</v>
          </cell>
        </row>
        <row r="4318">
          <cell r="H4318">
            <v>36861</v>
          </cell>
          <cell r="Z4318">
            <v>36495</v>
          </cell>
          <cell r="AO4318" t="str">
            <v>FUSE OPEN</v>
          </cell>
        </row>
        <row r="4319">
          <cell r="H4319">
            <v>36861</v>
          </cell>
          <cell r="Z4319">
            <v>36495</v>
          </cell>
          <cell r="AO4319" t="str">
            <v>TERMINAL 부식</v>
          </cell>
        </row>
        <row r="4320">
          <cell r="H4320">
            <v>36861</v>
          </cell>
          <cell r="Z4320">
            <v>36861</v>
          </cell>
          <cell r="AO4320" t="str">
            <v>양호</v>
          </cell>
        </row>
        <row r="4321">
          <cell r="H4321">
            <v>36861</v>
          </cell>
          <cell r="Z4321">
            <v>36434</v>
          </cell>
          <cell r="AO4321" t="str">
            <v>FUSE OPEN</v>
          </cell>
        </row>
        <row r="4322">
          <cell r="H4322">
            <v>36861</v>
          </cell>
          <cell r="Z4322">
            <v>36192</v>
          </cell>
          <cell r="AO4322" t="str">
            <v>FUSE OPEN</v>
          </cell>
        </row>
        <row r="4323">
          <cell r="H4323">
            <v>36861</v>
          </cell>
          <cell r="Z4323">
            <v>35835</v>
          </cell>
          <cell r="AO4323" t="str">
            <v>양호</v>
          </cell>
        </row>
        <row r="4324">
          <cell r="H4324">
            <v>36861</v>
          </cell>
          <cell r="Z4324">
            <v>36564</v>
          </cell>
          <cell r="AO4324" t="str">
            <v>양호</v>
          </cell>
        </row>
        <row r="4325">
          <cell r="H4325">
            <v>36861</v>
          </cell>
          <cell r="Z4325">
            <v>36636</v>
          </cell>
          <cell r="AO4325" t="str">
            <v>양호</v>
          </cell>
        </row>
        <row r="4326">
          <cell r="H4326">
            <v>36861</v>
          </cell>
          <cell r="Z4326">
            <v>35411</v>
          </cell>
          <cell r="AO4326" t="str">
            <v>LEVER-LINK  파손</v>
          </cell>
        </row>
        <row r="4327">
          <cell r="H4327">
            <v>36861</v>
          </cell>
          <cell r="Z4327">
            <v>36309</v>
          </cell>
          <cell r="AO4327" t="str">
            <v>HOSE CLINCH부 LEAK</v>
          </cell>
        </row>
        <row r="4328">
          <cell r="H4328">
            <v>36861</v>
          </cell>
          <cell r="Z4328">
            <v>36256</v>
          </cell>
          <cell r="AO4328" t="str">
            <v>(카셋트 TAPE) MOTOR-SHAFT 부에 끼임</v>
          </cell>
        </row>
        <row r="4329">
          <cell r="H4329">
            <v>36861</v>
          </cell>
          <cell r="Z4329">
            <v>36163</v>
          </cell>
          <cell r="AO4329" t="str">
            <v>MOTOR 작동불량(정류자부 피막 형성)</v>
          </cell>
        </row>
        <row r="4330">
          <cell r="H4330">
            <v>36861</v>
          </cell>
          <cell r="Z4330" t="str">
            <v>-</v>
          </cell>
          <cell r="AO4330" t="str">
            <v>양호</v>
          </cell>
        </row>
        <row r="4331">
          <cell r="H4331">
            <v>36861</v>
          </cell>
          <cell r="Z4331">
            <v>35807</v>
          </cell>
          <cell r="AO4331" t="str">
            <v>TUBE DAMAGE LEAK</v>
          </cell>
        </row>
        <row r="4332">
          <cell r="H4332">
            <v>36861</v>
          </cell>
          <cell r="Z4332">
            <v>36495</v>
          </cell>
          <cell r="AO4332" t="str">
            <v>양호</v>
          </cell>
        </row>
        <row r="4333">
          <cell r="H4333">
            <v>36861</v>
          </cell>
          <cell r="Z4333">
            <v>36434</v>
          </cell>
          <cell r="AO4333" t="str">
            <v>양호</v>
          </cell>
        </row>
        <row r="4334">
          <cell r="H4334">
            <v>36861</v>
          </cell>
          <cell r="Z4334" t="str">
            <v>-</v>
          </cell>
          <cell r="AO4334" t="str">
            <v>Q5 OPEN</v>
          </cell>
        </row>
        <row r="4335">
          <cell r="H4335">
            <v>36892</v>
          </cell>
          <cell r="Z4335">
            <v>36526</v>
          </cell>
          <cell r="AO4335" t="str">
            <v>TUBE 막힘</v>
          </cell>
        </row>
        <row r="4336">
          <cell r="H4336">
            <v>36892</v>
          </cell>
          <cell r="Z4336">
            <v>36586</v>
          </cell>
          <cell r="AO4336" t="str">
            <v>TUBE 막힘</v>
          </cell>
        </row>
        <row r="4337">
          <cell r="H4337">
            <v>36892</v>
          </cell>
          <cell r="Z4337">
            <v>36557</v>
          </cell>
          <cell r="AO4337" t="str">
            <v>TUBE 막힘</v>
          </cell>
        </row>
        <row r="4338">
          <cell r="H4338">
            <v>36892</v>
          </cell>
          <cell r="Z4338">
            <v>36526</v>
          </cell>
          <cell r="AO4338" t="str">
            <v>TUBE 막힘</v>
          </cell>
        </row>
        <row r="4339">
          <cell r="H4339">
            <v>36892</v>
          </cell>
          <cell r="Z4339">
            <v>36526</v>
          </cell>
          <cell r="AO4339" t="str">
            <v>TUBE 막힘</v>
          </cell>
        </row>
        <row r="4340">
          <cell r="H4340">
            <v>36892</v>
          </cell>
          <cell r="Z4340">
            <v>36526</v>
          </cell>
          <cell r="AO4340" t="str">
            <v>TUBE 막힘</v>
          </cell>
        </row>
        <row r="4341">
          <cell r="H4341">
            <v>36892</v>
          </cell>
          <cell r="Z4341">
            <v>36557</v>
          </cell>
          <cell r="AO4341" t="str">
            <v>TUBE 막힘</v>
          </cell>
        </row>
        <row r="4342">
          <cell r="H4342">
            <v>36892</v>
          </cell>
          <cell r="Z4342">
            <v>36495</v>
          </cell>
          <cell r="AO4342" t="str">
            <v>TUBE 막힘</v>
          </cell>
        </row>
        <row r="4343">
          <cell r="H4343">
            <v>36892</v>
          </cell>
          <cell r="Z4343">
            <v>36557</v>
          </cell>
          <cell r="AO4343" t="str">
            <v>TUBE 막힘</v>
          </cell>
        </row>
        <row r="4344">
          <cell r="H4344">
            <v>36892</v>
          </cell>
          <cell r="Z4344">
            <v>36526</v>
          </cell>
          <cell r="AO4344" t="str">
            <v>TUBE 막힘</v>
          </cell>
        </row>
        <row r="4345">
          <cell r="H4345">
            <v>36892</v>
          </cell>
          <cell r="Z4345">
            <v>36557</v>
          </cell>
          <cell r="AO4345" t="str">
            <v>TUBE 막힘</v>
          </cell>
        </row>
        <row r="4346">
          <cell r="H4346">
            <v>36892</v>
          </cell>
          <cell r="Z4346">
            <v>36161</v>
          </cell>
          <cell r="AO4346" t="str">
            <v>양호</v>
          </cell>
        </row>
        <row r="4347">
          <cell r="H4347">
            <v>36892</v>
          </cell>
          <cell r="Z4347">
            <v>36251</v>
          </cell>
          <cell r="AO4347" t="str">
            <v>TUBE 막힘</v>
          </cell>
        </row>
        <row r="4348">
          <cell r="H4348">
            <v>36892</v>
          </cell>
          <cell r="Z4348">
            <v>36251</v>
          </cell>
          <cell r="AO4348" t="str">
            <v>TUBE 막힘</v>
          </cell>
        </row>
        <row r="4349">
          <cell r="H4349">
            <v>36892</v>
          </cell>
          <cell r="Z4349">
            <v>36192</v>
          </cell>
          <cell r="AO4349" t="str">
            <v>TUBE 막힘</v>
          </cell>
        </row>
        <row r="4350">
          <cell r="H4350">
            <v>36892</v>
          </cell>
          <cell r="Z4350">
            <v>36526</v>
          </cell>
          <cell r="AO4350" t="str">
            <v>TUBE 막힘</v>
          </cell>
        </row>
        <row r="4351">
          <cell r="H4351">
            <v>36892</v>
          </cell>
          <cell r="Z4351">
            <v>36586</v>
          </cell>
          <cell r="AO4351" t="str">
            <v>TUBE 막힘</v>
          </cell>
        </row>
        <row r="4352">
          <cell r="H4352">
            <v>36892</v>
          </cell>
          <cell r="Z4352">
            <v>36557</v>
          </cell>
          <cell r="AO4352" t="str">
            <v>TUBE 막힘</v>
          </cell>
        </row>
        <row r="4353">
          <cell r="H4353">
            <v>36892</v>
          </cell>
          <cell r="Z4353">
            <v>36557</v>
          </cell>
          <cell r="AO4353" t="str">
            <v>TUBE 막힘</v>
          </cell>
        </row>
        <row r="4354">
          <cell r="H4354">
            <v>36892</v>
          </cell>
          <cell r="Z4354">
            <v>36526</v>
          </cell>
          <cell r="AO4354" t="str">
            <v>TUBE 막힘</v>
          </cell>
        </row>
        <row r="4355">
          <cell r="H4355">
            <v>36892</v>
          </cell>
          <cell r="Z4355">
            <v>36586</v>
          </cell>
          <cell r="AO4355" t="str">
            <v>TUBE 막힘</v>
          </cell>
        </row>
        <row r="4356">
          <cell r="H4356">
            <v>36892</v>
          </cell>
          <cell r="Z4356">
            <v>36220</v>
          </cell>
          <cell r="AO4356" t="str">
            <v>TUBE 막힘</v>
          </cell>
        </row>
        <row r="4357">
          <cell r="H4357">
            <v>36892</v>
          </cell>
          <cell r="Z4357">
            <v>36130</v>
          </cell>
          <cell r="AO4357" t="str">
            <v>TUBE 막힘</v>
          </cell>
        </row>
        <row r="4358">
          <cell r="H4358">
            <v>36892</v>
          </cell>
          <cell r="Z4358">
            <v>36586</v>
          </cell>
          <cell r="AO4358" t="str">
            <v>TUBE 막힘</v>
          </cell>
        </row>
        <row r="4359">
          <cell r="H4359">
            <v>36892</v>
          </cell>
          <cell r="Z4359">
            <v>36586</v>
          </cell>
          <cell r="AO4359" t="str">
            <v>TUBE 막힘</v>
          </cell>
        </row>
        <row r="4360">
          <cell r="H4360">
            <v>36892</v>
          </cell>
          <cell r="Z4360">
            <v>36342</v>
          </cell>
          <cell r="AO4360" t="str">
            <v>TUBE 막힘</v>
          </cell>
        </row>
        <row r="4361">
          <cell r="H4361">
            <v>36892</v>
          </cell>
          <cell r="Z4361" t="str">
            <v>-</v>
          </cell>
          <cell r="AO4361" t="str">
            <v>TUBE 부식 LEAK</v>
          </cell>
        </row>
        <row r="4362">
          <cell r="H4362">
            <v>36892</v>
          </cell>
          <cell r="Z4362">
            <v>36130</v>
          </cell>
          <cell r="AO4362" t="str">
            <v>TUBE 막힘</v>
          </cell>
        </row>
        <row r="4363">
          <cell r="H4363">
            <v>36892</v>
          </cell>
          <cell r="Z4363">
            <v>36557</v>
          </cell>
          <cell r="AO4363" t="str">
            <v>TUBE 막힘</v>
          </cell>
        </row>
        <row r="4364">
          <cell r="H4364">
            <v>36892</v>
          </cell>
          <cell r="Z4364" t="str">
            <v>-</v>
          </cell>
          <cell r="AO4364" t="str">
            <v>TUBE 막힘</v>
          </cell>
        </row>
        <row r="4365">
          <cell r="H4365">
            <v>36892</v>
          </cell>
          <cell r="Z4365" t="str">
            <v>-</v>
          </cell>
          <cell r="AO4365" t="str">
            <v>TUBE 부식 LEAK</v>
          </cell>
        </row>
        <row r="4366">
          <cell r="H4366">
            <v>36892</v>
          </cell>
          <cell r="Z4366">
            <v>36495</v>
          </cell>
          <cell r="AO4366" t="str">
            <v>VALVE 파손</v>
          </cell>
        </row>
        <row r="4367">
          <cell r="H4367">
            <v>36892</v>
          </cell>
          <cell r="Z4367" t="str">
            <v>-</v>
          </cell>
          <cell r="AO4367" t="str">
            <v>양호</v>
          </cell>
        </row>
        <row r="4368">
          <cell r="H4368">
            <v>36892</v>
          </cell>
          <cell r="Z4368" t="str">
            <v>-</v>
          </cell>
          <cell r="AO4368" t="str">
            <v>VALVE 파손</v>
          </cell>
        </row>
        <row r="4369">
          <cell r="H4369">
            <v>36892</v>
          </cell>
          <cell r="Z4369" t="str">
            <v>-</v>
          </cell>
          <cell r="AO4369" t="str">
            <v>VALVE 파손</v>
          </cell>
        </row>
        <row r="4370">
          <cell r="H4370">
            <v>36892</v>
          </cell>
          <cell r="Z4370" t="str">
            <v>-</v>
          </cell>
          <cell r="AO4370" t="str">
            <v>TUBE 막힘</v>
          </cell>
        </row>
        <row r="4371">
          <cell r="H4371">
            <v>36892</v>
          </cell>
          <cell r="Z4371">
            <v>36342</v>
          </cell>
          <cell r="AO4371" t="str">
            <v>양호</v>
          </cell>
        </row>
        <row r="4372">
          <cell r="H4372">
            <v>36892</v>
          </cell>
          <cell r="Z4372">
            <v>36192</v>
          </cell>
          <cell r="AO4372" t="str">
            <v>B/MOTOR 이음</v>
          </cell>
        </row>
        <row r="4373">
          <cell r="H4373">
            <v>36892</v>
          </cell>
          <cell r="Z4373">
            <v>36220</v>
          </cell>
          <cell r="AO4373" t="str">
            <v>양호</v>
          </cell>
        </row>
        <row r="4374">
          <cell r="H4374">
            <v>36892</v>
          </cell>
          <cell r="Z4374">
            <v>36161</v>
          </cell>
          <cell r="AO4374" t="str">
            <v>양호</v>
          </cell>
        </row>
        <row r="4375">
          <cell r="H4375">
            <v>36892</v>
          </cell>
          <cell r="Z4375">
            <v>36251</v>
          </cell>
          <cell r="AO4375" t="str">
            <v>양호</v>
          </cell>
        </row>
        <row r="4376">
          <cell r="H4376">
            <v>36892</v>
          </cell>
          <cell r="Z4376">
            <v>36220</v>
          </cell>
          <cell r="AO4376" t="str">
            <v>FUSE OPEN</v>
          </cell>
        </row>
        <row r="4377">
          <cell r="H4377">
            <v>36892</v>
          </cell>
          <cell r="Z4377">
            <v>36220</v>
          </cell>
          <cell r="AO4377" t="str">
            <v>FUSE OPEN</v>
          </cell>
        </row>
        <row r="4378">
          <cell r="H4378">
            <v>36892</v>
          </cell>
          <cell r="Z4378">
            <v>36220</v>
          </cell>
          <cell r="AO4378" t="str">
            <v>FUSE OPEN</v>
          </cell>
        </row>
        <row r="4379">
          <cell r="H4379">
            <v>36892</v>
          </cell>
          <cell r="Z4379" t="str">
            <v>-</v>
          </cell>
          <cell r="AO4379" t="str">
            <v>TERMINAL 부식</v>
          </cell>
        </row>
        <row r="4380">
          <cell r="H4380">
            <v>36892</v>
          </cell>
          <cell r="Z4380">
            <v>36220</v>
          </cell>
          <cell r="AO4380" t="str">
            <v>FUSE OPEN</v>
          </cell>
        </row>
        <row r="4381">
          <cell r="H4381">
            <v>36892</v>
          </cell>
          <cell r="Z4381">
            <v>36770</v>
          </cell>
          <cell r="AO4381" t="str">
            <v>FUSE OPEN</v>
          </cell>
        </row>
        <row r="4382">
          <cell r="H4382">
            <v>36892</v>
          </cell>
          <cell r="Z4382">
            <v>36161</v>
          </cell>
          <cell r="AO4382" t="str">
            <v>FUSE OPEN</v>
          </cell>
        </row>
        <row r="4383">
          <cell r="H4383">
            <v>36892</v>
          </cell>
          <cell r="Z4383">
            <v>36342</v>
          </cell>
          <cell r="AO4383" t="str">
            <v>FUSE OPEN</v>
          </cell>
        </row>
        <row r="4384">
          <cell r="H4384">
            <v>36892</v>
          </cell>
          <cell r="Z4384">
            <v>36678</v>
          </cell>
          <cell r="AO4384" t="str">
            <v>FUSE OPEN</v>
          </cell>
        </row>
        <row r="4385">
          <cell r="H4385">
            <v>36892</v>
          </cell>
          <cell r="Z4385">
            <v>36887</v>
          </cell>
          <cell r="AO4385" t="str">
            <v>HTR-CORE LEAK</v>
          </cell>
        </row>
        <row r="4386">
          <cell r="H4386">
            <v>36892</v>
          </cell>
          <cell r="Z4386">
            <v>36500</v>
          </cell>
          <cell r="AO4386" t="str">
            <v>HTR-CORE LEAK</v>
          </cell>
        </row>
        <row r="4387">
          <cell r="H4387">
            <v>36892</v>
          </cell>
          <cell r="Z4387">
            <v>36886</v>
          </cell>
          <cell r="AO4387" t="str">
            <v>양호</v>
          </cell>
        </row>
        <row r="4388">
          <cell r="H4388">
            <v>36892</v>
          </cell>
          <cell r="Z4388">
            <v>36055</v>
          </cell>
          <cell r="AO4388" t="str">
            <v>양호</v>
          </cell>
        </row>
        <row r="4389">
          <cell r="H4389">
            <v>36892</v>
          </cell>
          <cell r="Z4389">
            <v>35963</v>
          </cell>
          <cell r="AO4389" t="str">
            <v>양호</v>
          </cell>
        </row>
        <row r="4390">
          <cell r="H4390">
            <v>36892</v>
          </cell>
          <cell r="Z4390">
            <v>36304</v>
          </cell>
          <cell r="AO4390" t="str">
            <v>양호</v>
          </cell>
        </row>
        <row r="4391">
          <cell r="H4391">
            <v>36892</v>
          </cell>
          <cell r="Z4391" t="str">
            <v>-</v>
          </cell>
          <cell r="AO4391" t="str">
            <v>양호</v>
          </cell>
        </row>
        <row r="4392">
          <cell r="H4392">
            <v>36892</v>
          </cell>
          <cell r="Z4392">
            <v>36161</v>
          </cell>
          <cell r="AO4392" t="str">
            <v>양호</v>
          </cell>
        </row>
        <row r="4393">
          <cell r="H4393">
            <v>36892</v>
          </cell>
          <cell r="Z4393">
            <v>36130</v>
          </cell>
          <cell r="AO4393" t="str">
            <v>오버히트</v>
          </cell>
        </row>
        <row r="4394">
          <cell r="H4394">
            <v>36892</v>
          </cell>
          <cell r="Z4394">
            <v>36161</v>
          </cell>
          <cell r="AO4394" t="str">
            <v>양호</v>
          </cell>
        </row>
        <row r="4395">
          <cell r="H4395">
            <v>36892</v>
          </cell>
          <cell r="Z4395">
            <v>36069</v>
          </cell>
          <cell r="AO4395" t="str">
            <v>CLINCH부 LEAK</v>
          </cell>
        </row>
        <row r="4396">
          <cell r="H4396">
            <v>36892</v>
          </cell>
          <cell r="Z4396" t="str">
            <v>-</v>
          </cell>
          <cell r="AO4396" t="str">
            <v>CLINCH부 LEAK</v>
          </cell>
        </row>
        <row r="4397">
          <cell r="H4397">
            <v>36892</v>
          </cell>
          <cell r="Z4397" t="str">
            <v>-</v>
          </cell>
          <cell r="AO4397" t="str">
            <v>OVER FLOW 파손</v>
          </cell>
        </row>
        <row r="4398">
          <cell r="H4398">
            <v>36892</v>
          </cell>
          <cell r="Z4398">
            <v>36594</v>
          </cell>
          <cell r="AO4398" t="str">
            <v>TUBE부식 LEAK</v>
          </cell>
        </row>
        <row r="4399">
          <cell r="H4399">
            <v>36892</v>
          </cell>
          <cell r="Z4399">
            <v>36543</v>
          </cell>
          <cell r="AO4399" t="str">
            <v>TUBE부식 LEAK</v>
          </cell>
        </row>
        <row r="4400">
          <cell r="H4400">
            <v>36892</v>
          </cell>
          <cell r="Z4400">
            <v>36592</v>
          </cell>
          <cell r="AO4400" t="str">
            <v>TUBE DAMAGE LEAK</v>
          </cell>
        </row>
        <row r="4401">
          <cell r="H4401">
            <v>36892</v>
          </cell>
          <cell r="Z4401">
            <v>36735</v>
          </cell>
          <cell r="AO4401" t="str">
            <v>CLINCH부 LEAK</v>
          </cell>
        </row>
        <row r="4402">
          <cell r="H4402">
            <v>36892</v>
          </cell>
          <cell r="Z4402">
            <v>35772</v>
          </cell>
          <cell r="AO4402" t="str">
            <v>CLINCH부 LEAK</v>
          </cell>
        </row>
        <row r="4403">
          <cell r="H4403">
            <v>36892</v>
          </cell>
          <cell r="Z4403">
            <v>36800</v>
          </cell>
          <cell r="AO4403" t="str">
            <v>FITTING 나사산 마모</v>
          </cell>
        </row>
        <row r="4404">
          <cell r="H4404">
            <v>36892</v>
          </cell>
          <cell r="Z4404">
            <v>36495</v>
          </cell>
          <cell r="AO4404" t="str">
            <v>카셋트 TAPE   MOTOR-SHAFT부에 끼임</v>
          </cell>
        </row>
        <row r="4405">
          <cell r="H4405">
            <v>36892</v>
          </cell>
          <cell r="Z4405">
            <v>36161</v>
          </cell>
          <cell r="AO4405" t="str">
            <v>양호</v>
          </cell>
        </row>
        <row r="4406">
          <cell r="H4406">
            <v>36892</v>
          </cell>
          <cell r="Z4406">
            <v>35916</v>
          </cell>
          <cell r="AO4406" t="str">
            <v>양호</v>
          </cell>
        </row>
        <row r="4407">
          <cell r="H4407">
            <v>36923</v>
          </cell>
          <cell r="Z4407">
            <v>36678</v>
          </cell>
          <cell r="AO4407" t="str">
            <v>B/MOTOR 이음</v>
          </cell>
        </row>
        <row r="4408">
          <cell r="H4408">
            <v>36923</v>
          </cell>
          <cell r="Z4408">
            <v>36708</v>
          </cell>
          <cell r="AO4408" t="str">
            <v>양호</v>
          </cell>
        </row>
        <row r="4409">
          <cell r="H4409">
            <v>36923</v>
          </cell>
          <cell r="Z4409">
            <v>36526</v>
          </cell>
          <cell r="AO4409" t="str">
            <v>FAN 파손</v>
          </cell>
        </row>
        <row r="4410">
          <cell r="H4410">
            <v>36923</v>
          </cell>
          <cell r="Z4410">
            <v>36647</v>
          </cell>
          <cell r="AO4410" t="str">
            <v>양호</v>
          </cell>
        </row>
        <row r="4411">
          <cell r="H4411">
            <v>36923</v>
          </cell>
          <cell r="Z4411">
            <v>36586</v>
          </cell>
          <cell r="AO4411" t="str">
            <v>MOTOR CASE 파손</v>
          </cell>
        </row>
        <row r="4412">
          <cell r="H4412">
            <v>36923</v>
          </cell>
          <cell r="Z4412">
            <v>36220</v>
          </cell>
          <cell r="AO4412" t="str">
            <v>양호</v>
          </cell>
        </row>
        <row r="4413">
          <cell r="H4413">
            <v>36923</v>
          </cell>
          <cell r="Z4413" t="str">
            <v>-</v>
          </cell>
          <cell r="AO4413" t="str">
            <v>FAN 파손</v>
          </cell>
        </row>
        <row r="4414">
          <cell r="H4414">
            <v>36923</v>
          </cell>
          <cell r="Z4414">
            <v>36557</v>
          </cell>
          <cell r="AO4414" t="str">
            <v>TUBE 막힘</v>
          </cell>
        </row>
        <row r="4415">
          <cell r="H4415">
            <v>36923</v>
          </cell>
          <cell r="Z4415">
            <v>36557</v>
          </cell>
          <cell r="AO4415" t="str">
            <v>TUBE 막힘</v>
          </cell>
        </row>
        <row r="4416">
          <cell r="H4416">
            <v>36923</v>
          </cell>
          <cell r="Z4416">
            <v>36526</v>
          </cell>
          <cell r="AO4416" t="str">
            <v>TUBE 막힘</v>
          </cell>
        </row>
        <row r="4417">
          <cell r="H4417">
            <v>36923</v>
          </cell>
          <cell r="Z4417">
            <v>36526</v>
          </cell>
          <cell r="AO4417" t="str">
            <v>TUBE 막힘</v>
          </cell>
        </row>
        <row r="4418">
          <cell r="H4418">
            <v>36923</v>
          </cell>
          <cell r="Z4418">
            <v>36495</v>
          </cell>
          <cell r="AO4418" t="str">
            <v>TUBE 막힘</v>
          </cell>
        </row>
        <row r="4419">
          <cell r="H4419">
            <v>36923</v>
          </cell>
          <cell r="Z4419">
            <v>36557</v>
          </cell>
          <cell r="AO4419" t="str">
            <v>TUBE 막힘</v>
          </cell>
        </row>
        <row r="4420">
          <cell r="H4420">
            <v>36923</v>
          </cell>
          <cell r="Z4420">
            <v>36526</v>
          </cell>
          <cell r="AO4420" t="str">
            <v>TUBE 막힘</v>
          </cell>
        </row>
        <row r="4421">
          <cell r="H4421">
            <v>36923</v>
          </cell>
          <cell r="Z4421">
            <v>36526</v>
          </cell>
          <cell r="AO4421" t="str">
            <v>TUBE 막힘</v>
          </cell>
        </row>
        <row r="4422">
          <cell r="H4422">
            <v>36923</v>
          </cell>
          <cell r="Z4422">
            <v>36495</v>
          </cell>
          <cell r="AO4422" t="str">
            <v>TUBE 막힘</v>
          </cell>
        </row>
        <row r="4423">
          <cell r="H4423">
            <v>36923</v>
          </cell>
          <cell r="Z4423">
            <v>36708</v>
          </cell>
          <cell r="AO4423" t="str">
            <v>TUBE 부식 LEAK</v>
          </cell>
        </row>
        <row r="4424">
          <cell r="H4424">
            <v>36923</v>
          </cell>
          <cell r="Z4424">
            <v>36251</v>
          </cell>
          <cell r="AO4424" t="str">
            <v>TUBE 막힘</v>
          </cell>
        </row>
        <row r="4425">
          <cell r="H4425">
            <v>36923</v>
          </cell>
          <cell r="Z4425" t="str">
            <v>-</v>
          </cell>
          <cell r="AO4425" t="str">
            <v>TUBE 막힘</v>
          </cell>
        </row>
        <row r="4426">
          <cell r="H4426">
            <v>36923</v>
          </cell>
          <cell r="Z4426" t="str">
            <v>-</v>
          </cell>
          <cell r="AO4426" t="str">
            <v>TUBE 막힘</v>
          </cell>
        </row>
        <row r="4427">
          <cell r="H4427">
            <v>36923</v>
          </cell>
          <cell r="Z4427">
            <v>36770</v>
          </cell>
          <cell r="AO4427" t="str">
            <v>MODE LINK 파손</v>
          </cell>
        </row>
        <row r="4428">
          <cell r="H4428">
            <v>36923</v>
          </cell>
          <cell r="Z4428" t="str">
            <v>-</v>
          </cell>
          <cell r="AO4428" t="str">
            <v>MODE LINK 파손</v>
          </cell>
        </row>
        <row r="4429">
          <cell r="H4429">
            <v>36923</v>
          </cell>
          <cell r="Z4429">
            <v>36586</v>
          </cell>
          <cell r="AO4429" t="str">
            <v>FUSE OPEN</v>
          </cell>
        </row>
        <row r="4430">
          <cell r="H4430">
            <v>36923</v>
          </cell>
          <cell r="Z4430">
            <v>36342</v>
          </cell>
          <cell r="AO4430" t="str">
            <v>FUSE OPEN</v>
          </cell>
        </row>
        <row r="4431">
          <cell r="H4431">
            <v>36923</v>
          </cell>
          <cell r="Z4431">
            <v>36678</v>
          </cell>
          <cell r="AO4431" t="str">
            <v>FUSE OPEN</v>
          </cell>
        </row>
        <row r="4432">
          <cell r="H4432">
            <v>36923</v>
          </cell>
          <cell r="Z4432">
            <v>36678</v>
          </cell>
          <cell r="AO4432" t="str">
            <v>FUSE OPEN</v>
          </cell>
        </row>
        <row r="4433">
          <cell r="H4433">
            <v>36923</v>
          </cell>
          <cell r="Z4433">
            <v>36557</v>
          </cell>
          <cell r="AO4433" t="str">
            <v>FUSE OPEN</v>
          </cell>
        </row>
        <row r="4434">
          <cell r="H4434">
            <v>36923</v>
          </cell>
          <cell r="Z4434">
            <v>36739</v>
          </cell>
          <cell r="AO4434" t="str">
            <v>CLINCH부 LEAK</v>
          </cell>
        </row>
        <row r="4435">
          <cell r="H4435">
            <v>36923</v>
          </cell>
          <cell r="Z4435">
            <v>36595</v>
          </cell>
          <cell r="AO4435" t="str">
            <v>TUBE 부식 LEAK</v>
          </cell>
        </row>
        <row r="4436">
          <cell r="H4436">
            <v>36923</v>
          </cell>
          <cell r="Z4436" t="str">
            <v>-</v>
          </cell>
          <cell r="AO4436" t="str">
            <v>양호</v>
          </cell>
        </row>
        <row r="4437">
          <cell r="H4437">
            <v>36923</v>
          </cell>
          <cell r="Z4437">
            <v>36368</v>
          </cell>
          <cell r="AO4437" t="str">
            <v>WATER-VALVE 체결부 LEAK</v>
          </cell>
        </row>
        <row r="4438">
          <cell r="H4438">
            <v>36923</v>
          </cell>
          <cell r="Z4438">
            <v>36428</v>
          </cell>
          <cell r="AO4438" t="str">
            <v>VALVE-VENT 파손</v>
          </cell>
        </row>
        <row r="4439">
          <cell r="H4439">
            <v>36923</v>
          </cell>
          <cell r="Z4439">
            <v>36855</v>
          </cell>
          <cell r="AO4439" t="str">
            <v>WATER-VALVE LEVER 작동부 LEAK</v>
          </cell>
        </row>
        <row r="4440">
          <cell r="H4440">
            <v>36923</v>
          </cell>
          <cell r="Z4440">
            <v>36911</v>
          </cell>
          <cell r="AO4440" t="str">
            <v>WATER-VALVE 내부 SEAT-VALVE사출불량(막힘)</v>
          </cell>
        </row>
        <row r="4441">
          <cell r="H4441">
            <v>36923</v>
          </cell>
          <cell r="Z4441" t="str">
            <v>-</v>
          </cell>
          <cell r="AO4441" t="str">
            <v>양호</v>
          </cell>
        </row>
        <row r="4442">
          <cell r="H4442">
            <v>36923</v>
          </cell>
          <cell r="Z4442">
            <v>36739</v>
          </cell>
          <cell r="AO4442" t="str">
            <v>양호</v>
          </cell>
        </row>
        <row r="4443">
          <cell r="H4443">
            <v>36951</v>
          </cell>
          <cell r="Z4443">
            <v>36526</v>
          </cell>
          <cell r="AO4443" t="str">
            <v>양호</v>
          </cell>
        </row>
        <row r="4444">
          <cell r="H4444">
            <v>36951</v>
          </cell>
          <cell r="Z4444">
            <v>36647</v>
          </cell>
          <cell r="AO4444" t="str">
            <v>양호</v>
          </cell>
        </row>
        <row r="4445">
          <cell r="H4445">
            <v>36951</v>
          </cell>
          <cell r="Z4445">
            <v>36647</v>
          </cell>
          <cell r="AO4445" t="str">
            <v>양호</v>
          </cell>
        </row>
        <row r="4446">
          <cell r="H4446">
            <v>36951</v>
          </cell>
          <cell r="Z4446">
            <v>36647</v>
          </cell>
          <cell r="AO4446" t="str">
            <v>양호</v>
          </cell>
        </row>
        <row r="4447">
          <cell r="H4447">
            <v>36951</v>
          </cell>
          <cell r="Z4447">
            <v>36586</v>
          </cell>
          <cell r="AO4447" t="str">
            <v>양호</v>
          </cell>
        </row>
        <row r="4448">
          <cell r="H4448">
            <v>36951</v>
          </cell>
          <cell r="Z4448" t="str">
            <v>-</v>
          </cell>
          <cell r="AO4448" t="str">
            <v>TUBE 막힘</v>
          </cell>
        </row>
        <row r="4449">
          <cell r="H4449">
            <v>36951</v>
          </cell>
          <cell r="Z4449" t="str">
            <v>-</v>
          </cell>
          <cell r="AO4449" t="str">
            <v>VALVE 파손</v>
          </cell>
        </row>
        <row r="4450">
          <cell r="H4450">
            <v>36951</v>
          </cell>
          <cell r="Z4450" t="str">
            <v>-</v>
          </cell>
          <cell r="AO4450" t="str">
            <v>TUBE 막힘</v>
          </cell>
        </row>
        <row r="4451">
          <cell r="H4451">
            <v>36951</v>
          </cell>
          <cell r="Z4451" t="str">
            <v>-</v>
          </cell>
          <cell r="AO4451" t="str">
            <v>TUBE 막힘</v>
          </cell>
        </row>
        <row r="4452">
          <cell r="H4452">
            <v>36951</v>
          </cell>
          <cell r="Z4452">
            <v>36526</v>
          </cell>
          <cell r="AO4452" t="str">
            <v>TUBE 막힘</v>
          </cell>
        </row>
        <row r="4453">
          <cell r="H4453">
            <v>36951</v>
          </cell>
          <cell r="Z4453">
            <v>36708</v>
          </cell>
          <cell r="AO4453" t="str">
            <v>양호</v>
          </cell>
        </row>
        <row r="4454">
          <cell r="H4454">
            <v>36951</v>
          </cell>
          <cell r="Z4454">
            <v>36192</v>
          </cell>
          <cell r="AO4454" t="str">
            <v>TUBE 부식 LEAK</v>
          </cell>
        </row>
        <row r="4455">
          <cell r="H4455">
            <v>36951</v>
          </cell>
          <cell r="Z4455">
            <v>36220</v>
          </cell>
          <cell r="AO4455" t="str">
            <v>TUBE 막힘</v>
          </cell>
        </row>
        <row r="4456">
          <cell r="H4456">
            <v>36951</v>
          </cell>
          <cell r="Z4456">
            <v>36557</v>
          </cell>
          <cell r="AO4456" t="str">
            <v>TUBE 막힘</v>
          </cell>
        </row>
        <row r="4457">
          <cell r="H4457">
            <v>36951</v>
          </cell>
          <cell r="Z4457">
            <v>36495</v>
          </cell>
          <cell r="AO4457" t="str">
            <v>TUBE 막힘</v>
          </cell>
        </row>
        <row r="4458">
          <cell r="H4458">
            <v>36951</v>
          </cell>
          <cell r="Z4458">
            <v>36526</v>
          </cell>
          <cell r="AO4458" t="str">
            <v>TUBE 부식 LEAK</v>
          </cell>
        </row>
        <row r="4459">
          <cell r="H4459">
            <v>36951</v>
          </cell>
          <cell r="Z4459">
            <v>36739</v>
          </cell>
          <cell r="AO4459" t="str">
            <v>TUBE 막힘</v>
          </cell>
        </row>
        <row r="4460">
          <cell r="H4460">
            <v>36951</v>
          </cell>
          <cell r="Z4460">
            <v>36035</v>
          </cell>
          <cell r="AO4460" t="str">
            <v>WATER-V/V 체결부 LEAK</v>
          </cell>
        </row>
        <row r="4461">
          <cell r="H4461">
            <v>36951</v>
          </cell>
          <cell r="Z4461">
            <v>36923</v>
          </cell>
          <cell r="AO4461" t="str">
            <v>양호</v>
          </cell>
        </row>
        <row r="4462">
          <cell r="H4462">
            <v>36951</v>
          </cell>
          <cell r="Z4462" t="str">
            <v>-</v>
          </cell>
          <cell r="AO4462" t="str">
            <v>양호</v>
          </cell>
        </row>
        <row r="4463">
          <cell r="H4463">
            <v>36951</v>
          </cell>
          <cell r="Z4463">
            <v>36594</v>
          </cell>
          <cell r="AO4463" t="str">
            <v>양호</v>
          </cell>
        </row>
        <row r="4464">
          <cell r="H4464">
            <v>36951</v>
          </cell>
          <cell r="Z4464">
            <v>36475</v>
          </cell>
          <cell r="AO4464" t="str">
            <v>WATER-V/V 체결부 LEAK</v>
          </cell>
        </row>
        <row r="4465">
          <cell r="H4465">
            <v>36951</v>
          </cell>
          <cell r="Z4465">
            <v>36273</v>
          </cell>
          <cell r="AO4465" t="str">
            <v>WATER-V/V 체결부 LEAK</v>
          </cell>
        </row>
        <row r="4466">
          <cell r="H4466">
            <v>36951</v>
          </cell>
          <cell r="Z4466" t="str">
            <v>-</v>
          </cell>
          <cell r="AO4466" t="str">
            <v>VALE-CAP 융착 불량으로 LEAK</v>
          </cell>
        </row>
        <row r="4467">
          <cell r="H4467">
            <v>36951</v>
          </cell>
          <cell r="Z4467">
            <v>36443</v>
          </cell>
          <cell r="AO4467" t="str">
            <v>이음발생 (납덩어리)</v>
          </cell>
        </row>
        <row r="4468">
          <cell r="H4468">
            <v>36951</v>
          </cell>
          <cell r="Z4468" t="str">
            <v>-</v>
          </cell>
          <cell r="AO4468" t="str">
            <v>양호</v>
          </cell>
        </row>
        <row r="4469">
          <cell r="H4469">
            <v>36951</v>
          </cell>
          <cell r="Z4469">
            <v>36557</v>
          </cell>
          <cell r="AO4469" t="str">
            <v>FUSE OPEN</v>
          </cell>
        </row>
        <row r="4470">
          <cell r="H4470">
            <v>36951</v>
          </cell>
          <cell r="Z4470">
            <v>36586</v>
          </cell>
          <cell r="AO4470" t="str">
            <v>양호</v>
          </cell>
        </row>
        <row r="4471">
          <cell r="H4471">
            <v>36951</v>
          </cell>
          <cell r="Z4471">
            <v>36526</v>
          </cell>
          <cell r="AO4471" t="str">
            <v>양호</v>
          </cell>
        </row>
        <row r="4472">
          <cell r="H4472">
            <v>36951</v>
          </cell>
          <cell r="Z4472">
            <v>36769</v>
          </cell>
          <cell r="AO4472" t="str">
            <v>양호</v>
          </cell>
        </row>
        <row r="4473">
          <cell r="H4473">
            <v>36951</v>
          </cell>
          <cell r="Z4473">
            <v>36342</v>
          </cell>
          <cell r="AO4473" t="str">
            <v>FUSE OPEN</v>
          </cell>
        </row>
        <row r="4474">
          <cell r="H4474">
            <v>36951</v>
          </cell>
          <cell r="Z4474">
            <v>36220</v>
          </cell>
          <cell r="AO4474" t="str">
            <v>FUSE OPEN</v>
          </cell>
        </row>
        <row r="4475">
          <cell r="H4475">
            <v>36951</v>
          </cell>
          <cell r="Z4475">
            <v>36335</v>
          </cell>
          <cell r="AO4475" t="str">
            <v>FUSE 단선</v>
          </cell>
        </row>
        <row r="4476">
          <cell r="H4476">
            <v>36951</v>
          </cell>
          <cell r="Z4476">
            <v>35977</v>
          </cell>
          <cell r="AO4476" t="str">
            <v>CLINCH부 LEAK</v>
          </cell>
        </row>
        <row r="4477">
          <cell r="H4477">
            <v>36951</v>
          </cell>
          <cell r="Z4477">
            <v>36069</v>
          </cell>
          <cell r="AO4477" t="str">
            <v>TUBE 막힘</v>
          </cell>
        </row>
        <row r="4478">
          <cell r="H4478">
            <v>36951</v>
          </cell>
          <cell r="Z4478">
            <v>36923</v>
          </cell>
          <cell r="AO4478" t="str">
            <v>TUBE DAMAGE LEAK</v>
          </cell>
        </row>
        <row r="4479">
          <cell r="H4479">
            <v>36951</v>
          </cell>
          <cell r="Z4479">
            <v>36546</v>
          </cell>
          <cell r="AO4479" t="str">
            <v>TUBE 부식 LEAK</v>
          </cell>
        </row>
        <row r="4480">
          <cell r="H4480">
            <v>36951</v>
          </cell>
          <cell r="Z4480">
            <v>35875</v>
          </cell>
          <cell r="AO4480" t="str">
            <v>양호</v>
          </cell>
        </row>
        <row r="4481">
          <cell r="H4481">
            <v>36951</v>
          </cell>
          <cell r="Z4481">
            <v>36212</v>
          </cell>
          <cell r="AO4481" t="str">
            <v>양호</v>
          </cell>
        </row>
        <row r="4482">
          <cell r="H4482">
            <v>36951</v>
          </cell>
          <cell r="Z4482" t="str">
            <v>-</v>
          </cell>
          <cell r="AO4482" t="str">
            <v>Q5 OPEN</v>
          </cell>
        </row>
        <row r="4483">
          <cell r="H4483">
            <v>36951</v>
          </cell>
          <cell r="Z4483" t="str">
            <v>-</v>
          </cell>
          <cell r="AO4483" t="str">
            <v>Q5 OPEN</v>
          </cell>
        </row>
        <row r="4484">
          <cell r="H4484">
            <v>36982</v>
          </cell>
          <cell r="Z4484">
            <v>36281</v>
          </cell>
          <cell r="AO4484" t="str">
            <v>양호</v>
          </cell>
        </row>
        <row r="4485">
          <cell r="H4485">
            <v>36982</v>
          </cell>
          <cell r="Z4485">
            <v>36923</v>
          </cell>
          <cell r="AO4485" t="str">
            <v>양호</v>
          </cell>
        </row>
        <row r="4486">
          <cell r="H4486">
            <v>36982</v>
          </cell>
          <cell r="Z4486">
            <v>36770</v>
          </cell>
          <cell r="AO4486" t="str">
            <v>양호</v>
          </cell>
        </row>
        <row r="4487">
          <cell r="H4487">
            <v>36982</v>
          </cell>
          <cell r="Z4487">
            <v>36770</v>
          </cell>
          <cell r="AO4487" t="str">
            <v>양호</v>
          </cell>
        </row>
        <row r="4488">
          <cell r="H4488">
            <v>36982</v>
          </cell>
          <cell r="Z4488">
            <v>36404</v>
          </cell>
          <cell r="AO4488" t="str">
            <v>양호</v>
          </cell>
        </row>
        <row r="4489">
          <cell r="H4489">
            <v>36982</v>
          </cell>
          <cell r="Z4489">
            <v>36495</v>
          </cell>
          <cell r="AO4489" t="str">
            <v>양호</v>
          </cell>
        </row>
        <row r="4490">
          <cell r="H4490">
            <v>36982</v>
          </cell>
          <cell r="Z4490">
            <v>36342</v>
          </cell>
          <cell r="AO4490" t="str">
            <v>양호</v>
          </cell>
        </row>
        <row r="4491">
          <cell r="H4491">
            <v>36982</v>
          </cell>
          <cell r="Z4491">
            <v>36647</v>
          </cell>
          <cell r="AO4491" t="str">
            <v>TXV 막힘</v>
          </cell>
        </row>
        <row r="4492">
          <cell r="H4492">
            <v>36982</v>
          </cell>
          <cell r="Z4492">
            <v>36281</v>
          </cell>
          <cell r="AO4492" t="str">
            <v>양호</v>
          </cell>
        </row>
        <row r="4493">
          <cell r="H4493">
            <v>36982</v>
          </cell>
          <cell r="Z4493">
            <v>36557</v>
          </cell>
          <cell r="AO4493" t="str">
            <v>양호</v>
          </cell>
        </row>
        <row r="4494">
          <cell r="H4494">
            <v>36982</v>
          </cell>
          <cell r="Z4494">
            <v>36831</v>
          </cell>
          <cell r="AO4494" t="str">
            <v>ACCUM. &amp; TUBE LEAK</v>
          </cell>
        </row>
        <row r="4495">
          <cell r="H4495">
            <v>36982</v>
          </cell>
          <cell r="Z4495">
            <v>36557</v>
          </cell>
          <cell r="AO4495" t="str">
            <v>양호</v>
          </cell>
        </row>
        <row r="4496">
          <cell r="H4496">
            <v>36982</v>
          </cell>
          <cell r="Z4496" t="str">
            <v>-</v>
          </cell>
          <cell r="AO4496" t="str">
            <v>TXV 막힘</v>
          </cell>
        </row>
        <row r="4497">
          <cell r="H4497">
            <v>36982</v>
          </cell>
          <cell r="Z4497" t="str">
            <v>-</v>
          </cell>
          <cell r="AO4497" t="str">
            <v>양호</v>
          </cell>
        </row>
        <row r="4498">
          <cell r="H4498">
            <v>36982</v>
          </cell>
          <cell r="Z4498">
            <v>36526</v>
          </cell>
          <cell r="AO4498" t="str">
            <v>양호</v>
          </cell>
        </row>
        <row r="4499">
          <cell r="H4499">
            <v>36982</v>
          </cell>
          <cell r="Z4499">
            <v>36617</v>
          </cell>
          <cell r="AO4499" t="str">
            <v>양호</v>
          </cell>
        </row>
        <row r="4500">
          <cell r="H4500">
            <v>36982</v>
          </cell>
          <cell r="Z4500">
            <v>36770</v>
          </cell>
          <cell r="AO4500" t="str">
            <v>양호</v>
          </cell>
        </row>
        <row r="4501">
          <cell r="H4501">
            <v>36982</v>
          </cell>
          <cell r="Z4501">
            <v>36647</v>
          </cell>
          <cell r="AO4501" t="str">
            <v>TXV 막힘</v>
          </cell>
        </row>
        <row r="4502">
          <cell r="H4502">
            <v>36982</v>
          </cell>
          <cell r="Z4502">
            <v>36312</v>
          </cell>
          <cell r="AO4502" t="str">
            <v>CENTER-AIR 이물질 막힘</v>
          </cell>
        </row>
        <row r="4503">
          <cell r="H4503">
            <v>36982</v>
          </cell>
          <cell r="Z4503">
            <v>36342</v>
          </cell>
          <cell r="AO4503" t="str">
            <v>양호</v>
          </cell>
        </row>
        <row r="4504">
          <cell r="H4504">
            <v>36982</v>
          </cell>
          <cell r="Z4504">
            <v>35827</v>
          </cell>
          <cell r="AO4504" t="str">
            <v>양호</v>
          </cell>
        </row>
        <row r="4505">
          <cell r="H4505">
            <v>36982</v>
          </cell>
          <cell r="Z4505">
            <v>36404</v>
          </cell>
          <cell r="AO4505" t="str">
            <v>양호</v>
          </cell>
        </row>
        <row r="4506">
          <cell r="H4506">
            <v>36982</v>
          </cell>
          <cell r="Z4506" t="str">
            <v>-</v>
          </cell>
          <cell r="AO4506" t="str">
            <v>양호</v>
          </cell>
        </row>
        <row r="4507">
          <cell r="H4507">
            <v>36982</v>
          </cell>
          <cell r="Z4507">
            <v>36281</v>
          </cell>
          <cell r="AO4507" t="str">
            <v>양호</v>
          </cell>
        </row>
        <row r="4508">
          <cell r="H4508">
            <v>36982</v>
          </cell>
          <cell r="Z4508">
            <v>36708</v>
          </cell>
          <cell r="AO4508" t="str">
            <v>양호</v>
          </cell>
        </row>
        <row r="4509">
          <cell r="H4509">
            <v>36982</v>
          </cell>
          <cell r="Z4509">
            <v>36557</v>
          </cell>
          <cell r="AO4509" t="str">
            <v>양호</v>
          </cell>
        </row>
        <row r="4510">
          <cell r="H4510">
            <v>36982</v>
          </cell>
          <cell r="Z4510">
            <v>36465</v>
          </cell>
          <cell r="AO4510" t="str">
            <v>양호</v>
          </cell>
        </row>
        <row r="4511">
          <cell r="H4511">
            <v>36982</v>
          </cell>
          <cell r="Z4511">
            <v>36708</v>
          </cell>
          <cell r="AO4511" t="str">
            <v>양호</v>
          </cell>
        </row>
        <row r="4512">
          <cell r="H4512">
            <v>36982</v>
          </cell>
          <cell r="Z4512" t="str">
            <v>-</v>
          </cell>
          <cell r="AO4512" t="str">
            <v>양호</v>
          </cell>
        </row>
        <row r="4513">
          <cell r="H4513">
            <v>36982</v>
          </cell>
          <cell r="Z4513">
            <v>36342</v>
          </cell>
          <cell r="AO4513" t="str">
            <v>양호</v>
          </cell>
        </row>
        <row r="4514">
          <cell r="H4514">
            <v>36982</v>
          </cell>
          <cell r="Z4514">
            <v>36465</v>
          </cell>
          <cell r="AO4514" t="str">
            <v>양호</v>
          </cell>
        </row>
        <row r="4515">
          <cell r="H4515">
            <v>36982</v>
          </cell>
          <cell r="Z4515">
            <v>36495</v>
          </cell>
          <cell r="AO4515" t="str">
            <v>CENTER-AIR 이물질 막힘</v>
          </cell>
        </row>
        <row r="4516">
          <cell r="H4516">
            <v>36982</v>
          </cell>
          <cell r="Z4516">
            <v>36526</v>
          </cell>
          <cell r="AO4516" t="str">
            <v>양호</v>
          </cell>
        </row>
        <row r="4517">
          <cell r="H4517">
            <v>36982</v>
          </cell>
          <cell r="Z4517" t="str">
            <v>-</v>
          </cell>
          <cell r="AO4517" t="str">
            <v>양호</v>
          </cell>
        </row>
        <row r="4518">
          <cell r="H4518">
            <v>36982</v>
          </cell>
          <cell r="Z4518">
            <v>36100</v>
          </cell>
          <cell r="AO4518" t="str">
            <v>양호</v>
          </cell>
        </row>
        <row r="4519">
          <cell r="H4519">
            <v>36982</v>
          </cell>
          <cell r="Z4519">
            <v>36192</v>
          </cell>
          <cell r="AO4519" t="str">
            <v>오일 유입</v>
          </cell>
        </row>
        <row r="4520">
          <cell r="H4520">
            <v>36982</v>
          </cell>
          <cell r="Z4520">
            <v>36251</v>
          </cell>
          <cell r="AO4520" t="str">
            <v>TUBE 막힘</v>
          </cell>
        </row>
        <row r="4521">
          <cell r="H4521">
            <v>36982</v>
          </cell>
          <cell r="Z4521">
            <v>36647</v>
          </cell>
          <cell r="AO4521" t="str">
            <v>양호</v>
          </cell>
        </row>
        <row r="4522">
          <cell r="H4522">
            <v>36982</v>
          </cell>
          <cell r="Z4522">
            <v>36495</v>
          </cell>
          <cell r="AO4522" t="str">
            <v>TUBE 막힘</v>
          </cell>
        </row>
        <row r="4523">
          <cell r="H4523">
            <v>36982</v>
          </cell>
          <cell r="Z4523">
            <v>36312</v>
          </cell>
          <cell r="AO4523" t="str">
            <v>TUBE 부식 LEAK</v>
          </cell>
        </row>
        <row r="4524">
          <cell r="H4524">
            <v>36982</v>
          </cell>
          <cell r="Z4524">
            <v>36130</v>
          </cell>
          <cell r="AO4524" t="str">
            <v>HDR TO TUBE LEAK</v>
          </cell>
        </row>
        <row r="4525">
          <cell r="H4525">
            <v>36982</v>
          </cell>
          <cell r="Z4525">
            <v>36951</v>
          </cell>
          <cell r="AO4525" t="str">
            <v>양호</v>
          </cell>
        </row>
        <row r="4526">
          <cell r="H4526">
            <v>36982</v>
          </cell>
          <cell r="Z4526" t="str">
            <v>-</v>
          </cell>
          <cell r="AO4526" t="str">
            <v>양호</v>
          </cell>
        </row>
        <row r="4527">
          <cell r="H4527">
            <v>36982</v>
          </cell>
          <cell r="Z4527" t="str">
            <v>-</v>
          </cell>
          <cell r="AO4527" t="str">
            <v>CORE 표면 이물질 과도표</v>
          </cell>
        </row>
        <row r="4528">
          <cell r="H4528">
            <v>36982</v>
          </cell>
          <cell r="Z4528" t="str">
            <v>-</v>
          </cell>
          <cell r="AO4528" t="str">
            <v>양호</v>
          </cell>
        </row>
        <row r="4529">
          <cell r="H4529">
            <v>36982</v>
          </cell>
          <cell r="Z4529" t="str">
            <v>-</v>
          </cell>
          <cell r="AO4529" t="str">
            <v>양호</v>
          </cell>
        </row>
        <row r="4530">
          <cell r="H4530">
            <v>36982</v>
          </cell>
          <cell r="Z4530">
            <v>36770</v>
          </cell>
          <cell r="AO4530" t="str">
            <v>1-3단 작동시 작동안됨</v>
          </cell>
        </row>
        <row r="4531">
          <cell r="H4531">
            <v>36982</v>
          </cell>
          <cell r="Z4531" t="str">
            <v>-</v>
          </cell>
          <cell r="AO4531" t="str">
            <v>FTG-OUT부 TUBE DAMAGE LEAK</v>
          </cell>
        </row>
        <row r="4532">
          <cell r="H4532">
            <v>36982</v>
          </cell>
          <cell r="Z4532" t="str">
            <v>-</v>
          </cell>
          <cell r="AO4532" t="str">
            <v>FTG-OUT부 TUBE DAMAGE LEAK</v>
          </cell>
        </row>
        <row r="4533">
          <cell r="H4533">
            <v>36982</v>
          </cell>
          <cell r="Z4533" t="str">
            <v>-</v>
          </cell>
          <cell r="AO4533" t="str">
            <v>양호</v>
          </cell>
        </row>
        <row r="4534">
          <cell r="H4534">
            <v>36982</v>
          </cell>
          <cell r="Z4534" t="str">
            <v>-</v>
          </cell>
          <cell r="AO4534" t="str">
            <v>VALVE 파손</v>
          </cell>
        </row>
        <row r="4535">
          <cell r="H4535">
            <v>36982</v>
          </cell>
          <cell r="Z4535" t="str">
            <v>-</v>
          </cell>
          <cell r="AO4535" t="str">
            <v>양호</v>
          </cell>
        </row>
        <row r="4536">
          <cell r="H4536">
            <v>36982</v>
          </cell>
          <cell r="Z4536">
            <v>36526</v>
          </cell>
          <cell r="AO4536" t="str">
            <v>TUBE 부식 LEAK</v>
          </cell>
        </row>
        <row r="4537">
          <cell r="H4537">
            <v>36982</v>
          </cell>
          <cell r="Z4537">
            <v>36495</v>
          </cell>
          <cell r="AO4537" t="str">
            <v>TUBE 막힘</v>
          </cell>
        </row>
        <row r="4538">
          <cell r="H4538">
            <v>36982</v>
          </cell>
          <cell r="Z4538">
            <v>36526</v>
          </cell>
          <cell r="AO4538" t="str">
            <v>양호</v>
          </cell>
        </row>
        <row r="4539">
          <cell r="H4539">
            <v>36982</v>
          </cell>
          <cell r="Z4539">
            <v>36739</v>
          </cell>
          <cell r="AO4539" t="str">
            <v>양호</v>
          </cell>
        </row>
        <row r="4540">
          <cell r="H4540">
            <v>36982</v>
          </cell>
          <cell r="Z4540">
            <v>36465</v>
          </cell>
          <cell r="AO4540" t="str">
            <v>HTR-CORE WATER-V/V LEAK</v>
          </cell>
        </row>
        <row r="4541">
          <cell r="H4541">
            <v>36982</v>
          </cell>
          <cell r="Z4541" t="str">
            <v>-</v>
          </cell>
          <cell r="AO4541" t="str">
            <v>WATER-V/V 체결부 LEAK</v>
          </cell>
        </row>
        <row r="4542">
          <cell r="H4542">
            <v>36982</v>
          </cell>
          <cell r="Z4542">
            <v>35886</v>
          </cell>
          <cell r="AO4542" t="str">
            <v>WATER-V/V 체결부 LEAK</v>
          </cell>
        </row>
        <row r="4543">
          <cell r="H4543">
            <v>36982</v>
          </cell>
          <cell r="Z4543">
            <v>35916</v>
          </cell>
          <cell r="AO4543" t="str">
            <v>WATER-V/V 체결부 LEAK</v>
          </cell>
        </row>
        <row r="4544">
          <cell r="H4544">
            <v>36982</v>
          </cell>
          <cell r="Z4544">
            <v>36770</v>
          </cell>
          <cell r="AO4544" t="str">
            <v>TUBE DAMAGE LEAK</v>
          </cell>
        </row>
        <row r="4545">
          <cell r="H4545">
            <v>36982</v>
          </cell>
          <cell r="Z4545">
            <v>36831</v>
          </cell>
          <cell r="AO4545" t="str">
            <v>WATER-V/V LEAK</v>
          </cell>
        </row>
        <row r="4546">
          <cell r="H4546">
            <v>36982</v>
          </cell>
          <cell r="Z4546">
            <v>36770</v>
          </cell>
          <cell r="AO4546" t="str">
            <v>TUBE DAMAGE LEAK</v>
          </cell>
        </row>
        <row r="4547">
          <cell r="H4547">
            <v>36982</v>
          </cell>
          <cell r="Z4547" t="str">
            <v>-</v>
          </cell>
          <cell r="AO4547" t="str">
            <v>LEVER 부 LEAK</v>
          </cell>
        </row>
        <row r="4548">
          <cell r="H4548">
            <v>36982</v>
          </cell>
          <cell r="Z4548" t="str">
            <v>-</v>
          </cell>
          <cell r="AO4548" t="str">
            <v>LEVER 부 LEAK</v>
          </cell>
        </row>
        <row r="4549">
          <cell r="H4549">
            <v>36982</v>
          </cell>
          <cell r="Z4549" t="str">
            <v>-</v>
          </cell>
          <cell r="AO4549" t="str">
            <v>양호</v>
          </cell>
        </row>
        <row r="4550">
          <cell r="H4550">
            <v>36982</v>
          </cell>
          <cell r="Z4550">
            <v>36923</v>
          </cell>
          <cell r="AO4550" t="str">
            <v>양호</v>
          </cell>
        </row>
        <row r="4551">
          <cell r="H4551">
            <v>36982</v>
          </cell>
          <cell r="Z4551">
            <v>36678</v>
          </cell>
          <cell r="AO4551" t="str">
            <v>FUSE 단선</v>
          </cell>
        </row>
        <row r="4552">
          <cell r="H4552">
            <v>36982</v>
          </cell>
          <cell r="Z4552">
            <v>36892</v>
          </cell>
          <cell r="AO4552" t="str">
            <v>TERMIANL 부 WIRE 단선</v>
          </cell>
        </row>
        <row r="4553">
          <cell r="H4553">
            <v>36982</v>
          </cell>
          <cell r="Z4553" t="str">
            <v>-</v>
          </cell>
          <cell r="AO4553" t="str">
            <v>양호</v>
          </cell>
        </row>
        <row r="4554">
          <cell r="H4554">
            <v>37012</v>
          </cell>
          <cell r="Z4554" t="str">
            <v>-</v>
          </cell>
          <cell r="AO4554" t="str">
            <v>양호</v>
          </cell>
        </row>
        <row r="4555">
          <cell r="H4555">
            <v>37012</v>
          </cell>
          <cell r="Z4555">
            <v>32234</v>
          </cell>
          <cell r="AO4555" t="str">
            <v>양호</v>
          </cell>
        </row>
        <row r="4556">
          <cell r="H4556">
            <v>37012</v>
          </cell>
          <cell r="Z4556">
            <v>36495</v>
          </cell>
          <cell r="AO4556" t="str">
            <v>양호</v>
          </cell>
        </row>
        <row r="4557">
          <cell r="H4557">
            <v>37012</v>
          </cell>
          <cell r="Z4557">
            <v>36495</v>
          </cell>
          <cell r="AO4557" t="str">
            <v>양호</v>
          </cell>
        </row>
        <row r="4558">
          <cell r="H4558">
            <v>37012</v>
          </cell>
          <cell r="Z4558">
            <v>36434</v>
          </cell>
          <cell r="AO4558" t="str">
            <v>양호</v>
          </cell>
        </row>
        <row r="4559">
          <cell r="H4559">
            <v>37012</v>
          </cell>
          <cell r="Z4559">
            <v>36465</v>
          </cell>
          <cell r="AO4559" t="str">
            <v>양호</v>
          </cell>
        </row>
        <row r="4560">
          <cell r="H4560">
            <v>37012</v>
          </cell>
          <cell r="Z4560">
            <v>36220</v>
          </cell>
          <cell r="AO4560" t="str">
            <v>양호</v>
          </cell>
        </row>
        <row r="4561">
          <cell r="H4561">
            <v>37012</v>
          </cell>
          <cell r="Z4561">
            <v>35947</v>
          </cell>
          <cell r="AO4561" t="str">
            <v>양호</v>
          </cell>
        </row>
        <row r="4562">
          <cell r="H4562">
            <v>37012</v>
          </cell>
          <cell r="Z4562">
            <v>36220</v>
          </cell>
          <cell r="AO4562" t="str">
            <v>TXV &amp; NUT내 O-RING 절손</v>
          </cell>
        </row>
        <row r="4563">
          <cell r="H4563">
            <v>37012</v>
          </cell>
          <cell r="Z4563" t="str">
            <v>-</v>
          </cell>
          <cell r="AO4563" t="str">
            <v>TXV 막힘-PLASTIC</v>
          </cell>
        </row>
        <row r="4564">
          <cell r="H4564">
            <v>37012</v>
          </cell>
          <cell r="Z4564" t="str">
            <v>-</v>
          </cell>
          <cell r="AO4564" t="str">
            <v>TXV 조립부 LEAK</v>
          </cell>
        </row>
        <row r="4565">
          <cell r="H4565">
            <v>37012</v>
          </cell>
          <cell r="Z4565" t="str">
            <v>-</v>
          </cell>
          <cell r="AO4565" t="str">
            <v>BLOCK부  BOLT 나사산 마모</v>
          </cell>
        </row>
        <row r="4566">
          <cell r="H4566">
            <v>37012</v>
          </cell>
          <cell r="Z4566" t="str">
            <v>-</v>
          </cell>
          <cell r="AO4566" t="str">
            <v>양호</v>
          </cell>
        </row>
        <row r="4567">
          <cell r="H4567">
            <v>37012</v>
          </cell>
          <cell r="Z4567" t="str">
            <v>-</v>
          </cell>
          <cell r="AO4567" t="str">
            <v>TXV 막힘-PLASTIC</v>
          </cell>
        </row>
        <row r="4568">
          <cell r="H4568">
            <v>37012</v>
          </cell>
          <cell r="Z4568">
            <v>36739</v>
          </cell>
          <cell r="AO4568" t="str">
            <v>양호</v>
          </cell>
        </row>
        <row r="4569">
          <cell r="H4569">
            <v>37012</v>
          </cell>
          <cell r="Z4569">
            <v>36831</v>
          </cell>
          <cell r="AO4569" t="str">
            <v>TXV 막힘-PLASTIC</v>
          </cell>
        </row>
        <row r="4570">
          <cell r="H4570">
            <v>37012</v>
          </cell>
          <cell r="Z4570" t="str">
            <v>-</v>
          </cell>
          <cell r="AO4570" t="str">
            <v>양호</v>
          </cell>
        </row>
        <row r="4571">
          <cell r="H4571">
            <v>37012</v>
          </cell>
          <cell r="Z4571" t="str">
            <v>-</v>
          </cell>
          <cell r="AO4571" t="str">
            <v>TXV 막힘-PLASTIC</v>
          </cell>
        </row>
        <row r="4572">
          <cell r="H4572">
            <v>37012</v>
          </cell>
          <cell r="Z4572">
            <v>36739</v>
          </cell>
          <cell r="AO4572" t="str">
            <v>TXV 막힘-PLASTIC</v>
          </cell>
        </row>
        <row r="4573">
          <cell r="H4573">
            <v>37012</v>
          </cell>
          <cell r="Z4573">
            <v>36770</v>
          </cell>
          <cell r="AO4573" t="str">
            <v>양호</v>
          </cell>
        </row>
        <row r="4574">
          <cell r="H4574">
            <v>37012</v>
          </cell>
          <cell r="Z4574">
            <v>36800</v>
          </cell>
          <cell r="AO4574" t="str">
            <v>양호</v>
          </cell>
        </row>
        <row r="4575">
          <cell r="H4575">
            <v>37012</v>
          </cell>
          <cell r="Z4575">
            <v>36770</v>
          </cell>
          <cell r="AO4575" t="str">
            <v>TXV 막힘-PLASTIC</v>
          </cell>
        </row>
        <row r="4576">
          <cell r="H4576">
            <v>37012</v>
          </cell>
          <cell r="Z4576" t="str">
            <v>-</v>
          </cell>
          <cell r="AO4576" t="str">
            <v>TXV 막힘-PLASTIC</v>
          </cell>
        </row>
        <row r="4577">
          <cell r="H4577">
            <v>37012</v>
          </cell>
          <cell r="Z4577" t="str">
            <v>-</v>
          </cell>
          <cell r="AO4577" t="str">
            <v>TXV 막힘-COMP 사판가루</v>
          </cell>
        </row>
        <row r="4578">
          <cell r="H4578">
            <v>37012</v>
          </cell>
          <cell r="Z4578" t="str">
            <v>-</v>
          </cell>
          <cell r="AO4578" t="str">
            <v>양호</v>
          </cell>
        </row>
        <row r="4579">
          <cell r="H4579">
            <v>37012</v>
          </cell>
          <cell r="Z4579">
            <v>36770</v>
          </cell>
          <cell r="AO4579" t="str">
            <v>TXV 막힘-PLASTIC</v>
          </cell>
        </row>
        <row r="4580">
          <cell r="H4580">
            <v>37012</v>
          </cell>
          <cell r="Z4580">
            <v>36923</v>
          </cell>
          <cell r="AO4580" t="str">
            <v>양호</v>
          </cell>
        </row>
        <row r="4581">
          <cell r="H4581">
            <v>37012</v>
          </cell>
          <cell r="Z4581">
            <v>36800</v>
          </cell>
          <cell r="AO4581" t="str">
            <v>양호</v>
          </cell>
        </row>
        <row r="4582">
          <cell r="H4582">
            <v>37012</v>
          </cell>
          <cell r="Z4582">
            <v>36281</v>
          </cell>
          <cell r="AO4582" t="str">
            <v>양호</v>
          </cell>
        </row>
        <row r="4583">
          <cell r="H4583">
            <v>37012</v>
          </cell>
          <cell r="Z4583" t="str">
            <v>-</v>
          </cell>
          <cell r="AO4583" t="str">
            <v>양호</v>
          </cell>
        </row>
        <row r="4584">
          <cell r="H4584">
            <v>37012</v>
          </cell>
          <cell r="Z4584">
            <v>36526</v>
          </cell>
          <cell r="AO4584" t="str">
            <v>TXV 막힘</v>
          </cell>
        </row>
        <row r="4585">
          <cell r="H4585">
            <v>37012</v>
          </cell>
          <cell r="Z4585" t="str">
            <v>-</v>
          </cell>
          <cell r="AO4585" t="str">
            <v>CENTER-AIR 이물질 막힘</v>
          </cell>
        </row>
        <row r="4586">
          <cell r="H4586">
            <v>37012</v>
          </cell>
          <cell r="Z4586" t="str">
            <v>-</v>
          </cell>
          <cell r="AO4586" t="str">
            <v>CENTER-AIR 이물질 막힘</v>
          </cell>
        </row>
        <row r="4587">
          <cell r="H4587">
            <v>37012</v>
          </cell>
          <cell r="Z4587">
            <v>36770</v>
          </cell>
          <cell r="AO4587" t="str">
            <v>양호</v>
          </cell>
        </row>
        <row r="4588">
          <cell r="H4588">
            <v>37012</v>
          </cell>
          <cell r="Z4588" t="str">
            <v>-</v>
          </cell>
          <cell r="AO4588" t="str">
            <v>CENTER-AIR 이물질 막힘</v>
          </cell>
        </row>
        <row r="4589">
          <cell r="H4589">
            <v>37012</v>
          </cell>
          <cell r="Z4589">
            <v>36342</v>
          </cell>
          <cell r="AO4589" t="str">
            <v>양호</v>
          </cell>
        </row>
        <row r="4590">
          <cell r="H4590">
            <v>37012</v>
          </cell>
          <cell r="Z4590">
            <v>36342</v>
          </cell>
          <cell r="AO4590" t="str">
            <v>양호</v>
          </cell>
        </row>
        <row r="4591">
          <cell r="H4591">
            <v>37012</v>
          </cell>
          <cell r="Z4591">
            <v>36281</v>
          </cell>
          <cell r="AO4591" t="str">
            <v>양호</v>
          </cell>
        </row>
        <row r="4592">
          <cell r="H4592">
            <v>37012</v>
          </cell>
          <cell r="Z4592">
            <v>36586</v>
          </cell>
          <cell r="AO4592" t="str">
            <v>양호</v>
          </cell>
        </row>
        <row r="4593">
          <cell r="H4593">
            <v>37012</v>
          </cell>
          <cell r="Z4593">
            <v>36526</v>
          </cell>
          <cell r="AO4593" t="str">
            <v>양호</v>
          </cell>
        </row>
        <row r="4594">
          <cell r="H4594">
            <v>37012</v>
          </cell>
          <cell r="Z4594">
            <v>36647</v>
          </cell>
          <cell r="AO4594" t="str">
            <v>양호</v>
          </cell>
        </row>
        <row r="4595">
          <cell r="H4595">
            <v>37012</v>
          </cell>
          <cell r="Z4595">
            <v>36770</v>
          </cell>
          <cell r="AO4595" t="str">
            <v>양호</v>
          </cell>
        </row>
        <row r="4596">
          <cell r="H4596">
            <v>37012</v>
          </cell>
          <cell r="Z4596">
            <v>36342</v>
          </cell>
          <cell r="AO4596" t="str">
            <v>양호</v>
          </cell>
        </row>
        <row r="4597">
          <cell r="H4597">
            <v>37012</v>
          </cell>
          <cell r="Z4597">
            <v>36586</v>
          </cell>
          <cell r="AO4597" t="str">
            <v>양호</v>
          </cell>
        </row>
        <row r="4598">
          <cell r="H4598">
            <v>37012</v>
          </cell>
          <cell r="Z4598">
            <v>36465</v>
          </cell>
          <cell r="AO4598" t="str">
            <v>양호</v>
          </cell>
        </row>
        <row r="4599">
          <cell r="H4599">
            <v>37012</v>
          </cell>
          <cell r="Z4599">
            <v>36892</v>
          </cell>
          <cell r="AO4599" t="str">
            <v>양호</v>
          </cell>
        </row>
        <row r="4600">
          <cell r="H4600">
            <v>37012</v>
          </cell>
          <cell r="Z4600">
            <v>36281</v>
          </cell>
          <cell r="AO4600" t="str">
            <v>양호</v>
          </cell>
        </row>
        <row r="4601">
          <cell r="H4601">
            <v>37012</v>
          </cell>
          <cell r="Z4601">
            <v>36617</v>
          </cell>
          <cell r="AO4601" t="str">
            <v>양호</v>
          </cell>
        </row>
        <row r="4602">
          <cell r="H4602">
            <v>37012</v>
          </cell>
          <cell r="Z4602">
            <v>36617</v>
          </cell>
          <cell r="AO4602" t="str">
            <v>양호</v>
          </cell>
        </row>
        <row r="4603">
          <cell r="H4603">
            <v>37012</v>
          </cell>
          <cell r="AO4603" t="str">
            <v>양호</v>
          </cell>
        </row>
        <row r="4604">
          <cell r="H4604">
            <v>37012</v>
          </cell>
          <cell r="AO4604" t="str">
            <v>양호</v>
          </cell>
        </row>
        <row r="4605">
          <cell r="H4605">
            <v>37012</v>
          </cell>
          <cell r="AO4605" t="str">
            <v>CENTER-AIR 이물질 막힘</v>
          </cell>
        </row>
        <row r="4606">
          <cell r="H4606">
            <v>37012</v>
          </cell>
          <cell r="AO4606" t="str">
            <v>양호</v>
          </cell>
        </row>
        <row r="4607">
          <cell r="H4607">
            <v>37012</v>
          </cell>
          <cell r="AO4607" t="str">
            <v>양호</v>
          </cell>
        </row>
        <row r="4608">
          <cell r="H4608">
            <v>37012</v>
          </cell>
          <cell r="AO4608" t="str">
            <v>양호</v>
          </cell>
        </row>
        <row r="4609">
          <cell r="H4609">
            <v>37012</v>
          </cell>
          <cell r="AO4609" t="str">
            <v>양호</v>
          </cell>
        </row>
        <row r="4610">
          <cell r="H4610">
            <v>37012</v>
          </cell>
          <cell r="AO4610" t="str">
            <v>양호</v>
          </cell>
        </row>
        <row r="4611">
          <cell r="H4611">
            <v>37012</v>
          </cell>
          <cell r="AO4611" t="str">
            <v>양호</v>
          </cell>
        </row>
        <row r="4612">
          <cell r="H4612">
            <v>37012</v>
          </cell>
          <cell r="AO4612" t="str">
            <v>CENTER-AIR 이물질 막힘</v>
          </cell>
        </row>
        <row r="4613">
          <cell r="H4613">
            <v>37012</v>
          </cell>
          <cell r="AO4613" t="str">
            <v>CENTER-AIR 이물질 막힘</v>
          </cell>
        </row>
        <row r="4614">
          <cell r="H4614">
            <v>37012</v>
          </cell>
          <cell r="AO4614" t="str">
            <v>CENTER-AIR 이물질 막힘</v>
          </cell>
        </row>
        <row r="4615">
          <cell r="H4615">
            <v>37012</v>
          </cell>
          <cell r="AO4615" t="str">
            <v>CENTER-AIR 이물질 막힘</v>
          </cell>
        </row>
        <row r="4616">
          <cell r="H4616">
            <v>37012</v>
          </cell>
          <cell r="AO4616" t="str">
            <v>CENTER-AIR 이물질 막힘</v>
          </cell>
        </row>
        <row r="4617">
          <cell r="H4617">
            <v>37012</v>
          </cell>
          <cell r="AO4617" t="str">
            <v>CENTER-AIR 이물질 막힘</v>
          </cell>
        </row>
        <row r="4618">
          <cell r="H4618">
            <v>37012</v>
          </cell>
          <cell r="AO4618" t="str">
            <v>CENTER-AIR 이물질 막힘</v>
          </cell>
        </row>
        <row r="4619">
          <cell r="H4619">
            <v>37012</v>
          </cell>
          <cell r="AO4619" t="str">
            <v>CENTER-AIR 이물질 막힘</v>
          </cell>
        </row>
        <row r="4620">
          <cell r="H4620">
            <v>37012</v>
          </cell>
          <cell r="AO4620" t="str">
            <v>CENTER-AIR 이물질 막힘</v>
          </cell>
        </row>
        <row r="4621">
          <cell r="H4621">
            <v>37012</v>
          </cell>
          <cell r="AO4621" t="str">
            <v>TUBE DAMAGE LEAK</v>
          </cell>
        </row>
        <row r="4622">
          <cell r="H4622">
            <v>37012</v>
          </cell>
          <cell r="AO4622" t="str">
            <v>TUBE DAMAGE LEAK</v>
          </cell>
        </row>
        <row r="4623">
          <cell r="H4623">
            <v>37012</v>
          </cell>
          <cell r="AO4623" t="str">
            <v>오버히트</v>
          </cell>
        </row>
        <row r="4624">
          <cell r="H4624">
            <v>37012</v>
          </cell>
          <cell r="AO4624" t="str">
            <v>TUBE DAMAGE LEAK</v>
          </cell>
        </row>
        <row r="4625">
          <cell r="H4625">
            <v>37012</v>
          </cell>
          <cell r="AO4625" t="str">
            <v>HDR TO TUBE LEAK</v>
          </cell>
        </row>
        <row r="4626">
          <cell r="H4626">
            <v>37012</v>
          </cell>
          <cell r="AO4626" t="str">
            <v>양호</v>
          </cell>
        </row>
        <row r="4627">
          <cell r="H4627">
            <v>37012</v>
          </cell>
          <cell r="AO4627" t="str">
            <v>HDR TO TUBE LEAK</v>
          </cell>
        </row>
        <row r="4628">
          <cell r="H4628">
            <v>37012</v>
          </cell>
          <cell r="AO4628" t="str">
            <v>HDR TO TUBE LEAK</v>
          </cell>
        </row>
        <row r="4629">
          <cell r="H4629">
            <v>37012</v>
          </cell>
          <cell r="AO4629" t="str">
            <v>FITTING 나사산 마모</v>
          </cell>
        </row>
        <row r="4630">
          <cell r="H4630">
            <v>37012</v>
          </cell>
          <cell r="AO4630" t="str">
            <v>CORE DAMAGE</v>
          </cell>
        </row>
        <row r="4631">
          <cell r="H4631">
            <v>37012</v>
          </cell>
          <cell r="AO4631" t="str">
            <v>FAN SHAFT 조립면 녹아 내림</v>
          </cell>
        </row>
        <row r="4632">
          <cell r="H4632">
            <v>37012</v>
          </cell>
          <cell r="AO4632" t="str">
            <v>이물질 유입</v>
          </cell>
        </row>
        <row r="4633">
          <cell r="H4633">
            <v>37012</v>
          </cell>
          <cell r="AO4633" t="str">
            <v>MOTOR 작동불량</v>
          </cell>
        </row>
        <row r="4634">
          <cell r="H4634">
            <v>37012</v>
          </cell>
          <cell r="AO4634" t="str">
            <v>MOTOR 작동불량</v>
          </cell>
        </row>
        <row r="4635">
          <cell r="H4635">
            <v>37012</v>
          </cell>
          <cell r="AO4635" t="str">
            <v>MOTOR 작동불량</v>
          </cell>
        </row>
        <row r="4636">
          <cell r="H4636">
            <v>37012</v>
          </cell>
          <cell r="AO4636" t="str">
            <v>MOTOR 작동불량</v>
          </cell>
        </row>
        <row r="4637">
          <cell r="H4637">
            <v>37012</v>
          </cell>
          <cell r="AO4637" t="str">
            <v>FAN SHAFT 조립면 녹아 내림</v>
          </cell>
        </row>
        <row r="4638">
          <cell r="H4638">
            <v>37012</v>
          </cell>
          <cell r="AO4638" t="str">
            <v>MOTOR 작동불량</v>
          </cell>
        </row>
        <row r="4639">
          <cell r="H4639">
            <v>37012</v>
          </cell>
          <cell r="AO4639" t="str">
            <v>MOTOR 작동불량</v>
          </cell>
        </row>
        <row r="4640">
          <cell r="H4640">
            <v>37012</v>
          </cell>
          <cell r="AO4640" t="str">
            <v>FTG-OUT 나사산 마모</v>
          </cell>
        </row>
        <row r="4641">
          <cell r="H4641">
            <v>37012</v>
          </cell>
          <cell r="AO4641" t="str">
            <v>MOTOR 작동불량</v>
          </cell>
        </row>
        <row r="4642">
          <cell r="H4642">
            <v>37012</v>
          </cell>
          <cell r="AO4642" t="str">
            <v>FTG-OUT 나사산 마모</v>
          </cell>
        </row>
        <row r="4643">
          <cell r="H4643">
            <v>37012</v>
          </cell>
          <cell r="AO4643" t="str">
            <v>양호</v>
          </cell>
        </row>
        <row r="4644">
          <cell r="H4644">
            <v>37012</v>
          </cell>
          <cell r="AO4644" t="str">
            <v>FTG-IN 나사산 마모</v>
          </cell>
        </row>
        <row r="4645">
          <cell r="H4645">
            <v>37012</v>
          </cell>
          <cell r="AO4645" t="str">
            <v>FTG-OUT&amp;TUBE DAMAGE LEAK</v>
          </cell>
        </row>
        <row r="4646">
          <cell r="H4646">
            <v>37012</v>
          </cell>
          <cell r="AO4646" t="str">
            <v>FTG-OUT&amp;TUBE DAMAGE LEAK</v>
          </cell>
        </row>
        <row r="4647">
          <cell r="H4647">
            <v>37012</v>
          </cell>
          <cell r="AO4647" t="str">
            <v>양호</v>
          </cell>
        </row>
        <row r="4648">
          <cell r="H4648">
            <v>37012</v>
          </cell>
          <cell r="AO4648" t="str">
            <v>FTG-OUT&amp;TUBE DAMAGE LEAK</v>
          </cell>
        </row>
        <row r="4649">
          <cell r="H4649">
            <v>37012</v>
          </cell>
          <cell r="AO4649" t="str">
            <v>양호</v>
          </cell>
        </row>
        <row r="4650">
          <cell r="H4650">
            <v>37012</v>
          </cell>
          <cell r="AO4650" t="str">
            <v>FTG-OUT&amp;TUBE DAMAGE LEAK</v>
          </cell>
        </row>
        <row r="4651">
          <cell r="H4651">
            <v>37012</v>
          </cell>
          <cell r="AO4651" t="str">
            <v>FTG-OUT&amp;TUBE DAMAGE LEAK</v>
          </cell>
        </row>
        <row r="4652">
          <cell r="H4652">
            <v>37012</v>
          </cell>
          <cell r="AO4652" t="str">
            <v>FTG-OUT&amp;TUBE DAMAGE LEAK</v>
          </cell>
        </row>
        <row r="4653">
          <cell r="H4653">
            <v>37012</v>
          </cell>
          <cell r="AO4653" t="str">
            <v>FTG-OUT&amp;TUBE DAMAGE LEAK</v>
          </cell>
        </row>
        <row r="4654">
          <cell r="H4654">
            <v>37012</v>
          </cell>
          <cell r="AO4654" t="str">
            <v>FTG-OUT&amp;TUBE DAMAGE LEAK</v>
          </cell>
        </row>
        <row r="4655">
          <cell r="H4655">
            <v>37012</v>
          </cell>
          <cell r="AO4655" t="str">
            <v>FTG-OUT&amp;TUBE DAMAGE LEAK</v>
          </cell>
        </row>
        <row r="4656">
          <cell r="H4656">
            <v>37012</v>
          </cell>
          <cell r="AO4656" t="str">
            <v>FTG-OUT&amp;TUBE DAMAGE LEAK</v>
          </cell>
        </row>
        <row r="4657">
          <cell r="H4657">
            <v>37012</v>
          </cell>
          <cell r="AO4657" t="str">
            <v>FTG-OUT&amp;TUBE DAMAGE LEAK</v>
          </cell>
        </row>
        <row r="4658">
          <cell r="H4658">
            <v>37012</v>
          </cell>
          <cell r="AO4658" t="str">
            <v>양호</v>
          </cell>
        </row>
        <row r="4659">
          <cell r="H4659">
            <v>37012</v>
          </cell>
          <cell r="AO4659" t="str">
            <v>PART 없음</v>
          </cell>
        </row>
        <row r="4660">
          <cell r="H4660">
            <v>37012</v>
          </cell>
          <cell r="AO4660" t="str">
            <v>TUBE 막힘</v>
          </cell>
        </row>
        <row r="4661">
          <cell r="H4661">
            <v>37012</v>
          </cell>
          <cell r="AO4661" t="str">
            <v>TUBE 부식 LEAK</v>
          </cell>
        </row>
        <row r="4662">
          <cell r="H4662">
            <v>37012</v>
          </cell>
          <cell r="AO4662" t="str">
            <v>양호</v>
          </cell>
        </row>
        <row r="4663">
          <cell r="H4663">
            <v>37012</v>
          </cell>
          <cell r="AO4663" t="str">
            <v>PIPE 용접부 CRACK</v>
          </cell>
        </row>
        <row r="4664">
          <cell r="H4664">
            <v>37012</v>
          </cell>
          <cell r="AO4664" t="str">
            <v>WATER-V/V LEAK</v>
          </cell>
        </row>
        <row r="4665">
          <cell r="H4665">
            <v>37012</v>
          </cell>
          <cell r="AO4665" t="str">
            <v>양호</v>
          </cell>
        </row>
        <row r="4666">
          <cell r="H4666">
            <v>37012</v>
          </cell>
          <cell r="AO4666" t="str">
            <v>WATER-V/V LEAK</v>
          </cell>
        </row>
        <row r="4667">
          <cell r="H4667">
            <v>37012</v>
          </cell>
          <cell r="AO4667" t="str">
            <v>WATER-V/V LEAK</v>
          </cell>
        </row>
        <row r="4668">
          <cell r="H4668">
            <v>37012</v>
          </cell>
          <cell r="AO4668" t="str">
            <v>양호</v>
          </cell>
        </row>
        <row r="4669">
          <cell r="H4669">
            <v>37012</v>
          </cell>
          <cell r="AO4669" t="str">
            <v>양호</v>
          </cell>
        </row>
        <row r="4670">
          <cell r="H4670">
            <v>37012</v>
          </cell>
          <cell r="AO4670" t="str">
            <v>TERMIANL 부식</v>
          </cell>
        </row>
        <row r="4671">
          <cell r="H4671">
            <v>37012</v>
          </cell>
          <cell r="AO4671" t="str">
            <v>TERMIANL 부식</v>
          </cell>
        </row>
        <row r="4672">
          <cell r="H4672">
            <v>37012</v>
          </cell>
          <cell r="AO4672" t="str">
            <v>FUSE 단선</v>
          </cell>
        </row>
        <row r="4673">
          <cell r="H4673">
            <v>37012</v>
          </cell>
          <cell r="AO4673" t="str">
            <v>양호</v>
          </cell>
        </row>
        <row r="4674">
          <cell r="H4674">
            <v>37043</v>
          </cell>
          <cell r="AO4674" t="str">
            <v>양호</v>
          </cell>
        </row>
        <row r="4675">
          <cell r="H4675">
            <v>37043</v>
          </cell>
          <cell r="AO4675" t="str">
            <v>양호</v>
          </cell>
        </row>
        <row r="4676">
          <cell r="H4676">
            <v>37043</v>
          </cell>
          <cell r="AO4676" t="str">
            <v>양호</v>
          </cell>
        </row>
        <row r="4677">
          <cell r="H4677">
            <v>37043</v>
          </cell>
          <cell r="AO4677" t="str">
            <v>양호</v>
          </cell>
        </row>
        <row r="4678">
          <cell r="H4678">
            <v>37043</v>
          </cell>
          <cell r="AO4678" t="str">
            <v>양호</v>
          </cell>
        </row>
        <row r="4679">
          <cell r="H4679">
            <v>37043</v>
          </cell>
          <cell r="AO4679" t="str">
            <v>양호</v>
          </cell>
        </row>
        <row r="4680">
          <cell r="H4680">
            <v>37043</v>
          </cell>
          <cell r="AO4680" t="str">
            <v>양호</v>
          </cell>
        </row>
        <row r="4681">
          <cell r="H4681">
            <v>37043</v>
          </cell>
          <cell r="AO4681" t="str">
            <v>TXV 이물막힘 (O-RLNG찢어짐)</v>
          </cell>
        </row>
        <row r="4682">
          <cell r="H4682">
            <v>37043</v>
          </cell>
          <cell r="AO4682" t="str">
            <v>양호</v>
          </cell>
        </row>
        <row r="4683">
          <cell r="H4683">
            <v>37043</v>
          </cell>
          <cell r="AO4683" t="str">
            <v>양호</v>
          </cell>
        </row>
        <row r="4684">
          <cell r="H4684">
            <v>37043</v>
          </cell>
          <cell r="AO4684" t="str">
            <v>양호</v>
          </cell>
        </row>
        <row r="4685">
          <cell r="H4685">
            <v>37043</v>
          </cell>
          <cell r="AO4685" t="str">
            <v>양호</v>
          </cell>
        </row>
        <row r="4686">
          <cell r="H4686">
            <v>37043</v>
          </cell>
          <cell r="AO4686" t="str">
            <v>양호</v>
          </cell>
        </row>
        <row r="4687">
          <cell r="H4687">
            <v>37043</v>
          </cell>
          <cell r="AO4687" t="str">
            <v>양호</v>
          </cell>
        </row>
        <row r="4688">
          <cell r="H4688">
            <v>37043</v>
          </cell>
          <cell r="AO4688" t="str">
            <v>TXV 내부 이물질 유입</v>
          </cell>
        </row>
        <row r="4689">
          <cell r="H4689">
            <v>37043</v>
          </cell>
          <cell r="AO4689" t="str">
            <v>양호</v>
          </cell>
        </row>
        <row r="4690">
          <cell r="H4690">
            <v>37043</v>
          </cell>
          <cell r="AO4690" t="str">
            <v>양호</v>
          </cell>
        </row>
        <row r="4691">
          <cell r="H4691">
            <v>37043</v>
          </cell>
          <cell r="AO4691" t="str">
            <v>양호</v>
          </cell>
        </row>
        <row r="4692">
          <cell r="H4692">
            <v>37043</v>
          </cell>
          <cell r="AO4692" t="str">
            <v>TXV 내부 이물질 유입</v>
          </cell>
        </row>
        <row r="4693">
          <cell r="H4693">
            <v>37043</v>
          </cell>
          <cell r="AO4693" t="str">
            <v>COMP 소착으로 TXV 막힘</v>
          </cell>
        </row>
        <row r="4694">
          <cell r="H4694">
            <v>37043</v>
          </cell>
          <cell r="AO4694" t="str">
            <v>양호</v>
          </cell>
        </row>
        <row r="4695">
          <cell r="H4695">
            <v>37043</v>
          </cell>
          <cell r="AO4695" t="str">
            <v>TXV 내부 이물질 유입</v>
          </cell>
        </row>
        <row r="4696">
          <cell r="H4696">
            <v>37043</v>
          </cell>
          <cell r="AO4696" t="str">
            <v>COMP 소착으로 TXV 막힘</v>
          </cell>
        </row>
        <row r="4697">
          <cell r="H4697">
            <v>37043</v>
          </cell>
          <cell r="AO4697" t="str">
            <v>양호</v>
          </cell>
        </row>
        <row r="4698">
          <cell r="H4698">
            <v>37043</v>
          </cell>
          <cell r="AO4698" t="str">
            <v>ACCUM-IN 부 LEAK</v>
          </cell>
        </row>
        <row r="4699">
          <cell r="H4699">
            <v>37043</v>
          </cell>
          <cell r="AO4699" t="str">
            <v>양호</v>
          </cell>
        </row>
        <row r="4700">
          <cell r="H4700">
            <v>37043</v>
          </cell>
          <cell r="AO4700" t="str">
            <v>COMP 소착으로 TXV 막힘</v>
          </cell>
        </row>
        <row r="4701">
          <cell r="H4701">
            <v>37043</v>
          </cell>
          <cell r="AO4701" t="str">
            <v>양호</v>
          </cell>
        </row>
        <row r="4702">
          <cell r="H4702">
            <v>37043</v>
          </cell>
          <cell r="AO4702" t="str">
            <v>TXV 내부 이물질 유입</v>
          </cell>
        </row>
        <row r="4703">
          <cell r="H4703">
            <v>37043</v>
          </cell>
          <cell r="AO4703" t="str">
            <v>양호</v>
          </cell>
        </row>
        <row r="4704">
          <cell r="H4704">
            <v>37043</v>
          </cell>
          <cell r="AO4704" t="str">
            <v>양호</v>
          </cell>
        </row>
        <row r="4705">
          <cell r="H4705">
            <v>37043</v>
          </cell>
          <cell r="AO4705" t="str">
            <v>양호</v>
          </cell>
        </row>
        <row r="4706">
          <cell r="H4706">
            <v>37043</v>
          </cell>
          <cell r="AO4706" t="str">
            <v>CENTER-AIR 이물질 막힘</v>
          </cell>
        </row>
        <row r="4707">
          <cell r="H4707">
            <v>37043</v>
          </cell>
          <cell r="AO4707" t="str">
            <v>CENTER-AIR 이물질 막힘</v>
          </cell>
        </row>
        <row r="4708">
          <cell r="H4708">
            <v>37043</v>
          </cell>
          <cell r="AO4708" t="str">
            <v>TXV 막힘</v>
          </cell>
        </row>
        <row r="4709">
          <cell r="H4709">
            <v>37043</v>
          </cell>
          <cell r="AO4709" t="str">
            <v>CENTER-AIR 이물질 막힘</v>
          </cell>
        </row>
        <row r="4710">
          <cell r="H4710">
            <v>37043</v>
          </cell>
          <cell r="AO4710" t="str">
            <v>TXV 막힘</v>
          </cell>
        </row>
        <row r="4711">
          <cell r="H4711">
            <v>37043</v>
          </cell>
          <cell r="AO4711" t="str">
            <v>TXV 막힘</v>
          </cell>
        </row>
        <row r="4712">
          <cell r="H4712">
            <v>37043</v>
          </cell>
          <cell r="AO4712" t="str">
            <v>양호</v>
          </cell>
        </row>
        <row r="4713">
          <cell r="H4713">
            <v>37043</v>
          </cell>
          <cell r="AO4713" t="str">
            <v>양호</v>
          </cell>
        </row>
        <row r="4714">
          <cell r="H4714">
            <v>37043</v>
          </cell>
          <cell r="AO4714" t="str">
            <v>양호</v>
          </cell>
        </row>
        <row r="4715">
          <cell r="H4715">
            <v>37043</v>
          </cell>
          <cell r="AO4715" t="str">
            <v>양호</v>
          </cell>
        </row>
        <row r="4716">
          <cell r="H4716">
            <v>37043</v>
          </cell>
          <cell r="AO4716" t="str">
            <v>양호</v>
          </cell>
        </row>
        <row r="4717">
          <cell r="H4717">
            <v>37043</v>
          </cell>
          <cell r="AO4717" t="str">
            <v>양호</v>
          </cell>
        </row>
        <row r="4718">
          <cell r="H4718">
            <v>37043</v>
          </cell>
          <cell r="AO4718" t="str">
            <v>양호</v>
          </cell>
        </row>
        <row r="4719">
          <cell r="H4719">
            <v>37043</v>
          </cell>
          <cell r="AO4719" t="str">
            <v>양호</v>
          </cell>
        </row>
        <row r="4720">
          <cell r="H4720">
            <v>37043</v>
          </cell>
          <cell r="AO4720" t="str">
            <v>양호</v>
          </cell>
        </row>
        <row r="4721">
          <cell r="H4721">
            <v>37043</v>
          </cell>
          <cell r="AO4721" t="str">
            <v>양호</v>
          </cell>
        </row>
        <row r="4722">
          <cell r="H4722">
            <v>37043</v>
          </cell>
          <cell r="AO4722" t="str">
            <v>ACCUM. &amp; TUBE LEAK</v>
          </cell>
        </row>
        <row r="4723">
          <cell r="H4723">
            <v>37043</v>
          </cell>
          <cell r="AO4723" t="str">
            <v>양호</v>
          </cell>
        </row>
        <row r="4724">
          <cell r="H4724">
            <v>37043</v>
          </cell>
          <cell r="AO4724" t="str">
            <v>양호</v>
          </cell>
        </row>
        <row r="4725">
          <cell r="H4725">
            <v>37043</v>
          </cell>
          <cell r="AO4725" t="str">
            <v>TXV 막힘</v>
          </cell>
        </row>
        <row r="4726">
          <cell r="H4726">
            <v>37043</v>
          </cell>
          <cell r="AO4726" t="str">
            <v>양호</v>
          </cell>
        </row>
        <row r="4727">
          <cell r="H4727">
            <v>37043</v>
          </cell>
          <cell r="AO4727" t="str">
            <v>TUBE LEAK</v>
          </cell>
        </row>
        <row r="4728">
          <cell r="H4728">
            <v>37043</v>
          </cell>
          <cell r="AO4728" t="str">
            <v>양호</v>
          </cell>
        </row>
        <row r="4729">
          <cell r="H4729">
            <v>37043</v>
          </cell>
          <cell r="AO4729" t="str">
            <v>양호</v>
          </cell>
        </row>
        <row r="4730">
          <cell r="H4730">
            <v>37043</v>
          </cell>
          <cell r="AO4730" t="str">
            <v>양호</v>
          </cell>
        </row>
        <row r="4731">
          <cell r="H4731">
            <v>37043</v>
          </cell>
          <cell r="AO4731" t="str">
            <v>양호</v>
          </cell>
        </row>
        <row r="4732">
          <cell r="H4732">
            <v>37043</v>
          </cell>
          <cell r="AO4732" t="str">
            <v>TUBE DAMAGE LEAK</v>
          </cell>
        </row>
        <row r="4733">
          <cell r="H4733">
            <v>37043</v>
          </cell>
          <cell r="AO4733" t="str">
            <v>양호</v>
          </cell>
        </row>
        <row r="4734">
          <cell r="H4734">
            <v>37043</v>
          </cell>
          <cell r="AO4734" t="str">
            <v>TANK-IN 파손 LEAK</v>
          </cell>
        </row>
        <row r="4735">
          <cell r="H4735">
            <v>37043</v>
          </cell>
          <cell r="AO4735" t="str">
            <v>양호</v>
          </cell>
        </row>
        <row r="4736">
          <cell r="H4736">
            <v>37043</v>
          </cell>
          <cell r="AO4736" t="str">
            <v>TUBE DMAGE LEAK</v>
          </cell>
        </row>
        <row r="4737">
          <cell r="H4737">
            <v>37043</v>
          </cell>
          <cell r="AO4737" t="str">
            <v>양호</v>
          </cell>
        </row>
        <row r="4738">
          <cell r="H4738">
            <v>37043</v>
          </cell>
          <cell r="AO4738" t="str">
            <v>TUBE DAMAGE LEAK</v>
          </cell>
        </row>
        <row r="4739">
          <cell r="H4739">
            <v>37043</v>
          </cell>
          <cell r="AO4739" t="str">
            <v>PIPE-IN&amp;TANK BRAZING 부 LEAK</v>
          </cell>
        </row>
        <row r="4740">
          <cell r="H4740">
            <v>37043</v>
          </cell>
          <cell r="AO4740" t="str">
            <v>양호</v>
          </cell>
        </row>
        <row r="4741">
          <cell r="H4741">
            <v>37043</v>
          </cell>
          <cell r="AO4741" t="str">
            <v>FTG-OUT 나사산 마모</v>
          </cell>
        </row>
        <row r="4742">
          <cell r="H4742">
            <v>37043</v>
          </cell>
          <cell r="AO4742" t="str">
            <v>양호</v>
          </cell>
        </row>
        <row r="4743">
          <cell r="H4743">
            <v>37043</v>
          </cell>
          <cell r="AO4743" t="str">
            <v>양호</v>
          </cell>
        </row>
        <row r="4744">
          <cell r="H4744">
            <v>37043</v>
          </cell>
          <cell r="AO4744" t="str">
            <v>FTG-OUT&amp;TUBE BRAZING 부 LEAK</v>
          </cell>
        </row>
        <row r="4745">
          <cell r="H4745">
            <v>37043</v>
          </cell>
          <cell r="AO4745" t="str">
            <v>FTG-OUT&amp;TUBE BRAZING 부 LEAK</v>
          </cell>
        </row>
        <row r="4746">
          <cell r="H4746">
            <v>37043</v>
          </cell>
          <cell r="AO4746" t="str">
            <v>TUBE PIN HOLE LEAK</v>
          </cell>
        </row>
        <row r="4747">
          <cell r="H4747">
            <v>37043</v>
          </cell>
          <cell r="AO4747" t="str">
            <v>양호</v>
          </cell>
        </row>
        <row r="4748">
          <cell r="H4748">
            <v>37043</v>
          </cell>
          <cell r="AO4748" t="str">
            <v>양호</v>
          </cell>
        </row>
        <row r="4749">
          <cell r="H4749">
            <v>37043</v>
          </cell>
          <cell r="AO4749" t="str">
            <v>양호</v>
          </cell>
        </row>
        <row r="4750">
          <cell r="H4750">
            <v>37043</v>
          </cell>
          <cell r="AO4750" t="str">
            <v>양호</v>
          </cell>
        </row>
        <row r="4751">
          <cell r="H4751">
            <v>37043</v>
          </cell>
          <cell r="AO4751" t="str">
            <v>FTG-IN 나사산 마모</v>
          </cell>
        </row>
        <row r="4752">
          <cell r="H4752">
            <v>37043</v>
          </cell>
          <cell r="AO4752" t="str">
            <v>양호</v>
          </cell>
        </row>
        <row r="4753">
          <cell r="H4753">
            <v>37043</v>
          </cell>
          <cell r="AO4753" t="str">
            <v>MOTOR-FAN 작동불량</v>
          </cell>
        </row>
        <row r="4754">
          <cell r="H4754">
            <v>37043</v>
          </cell>
          <cell r="AO4754" t="str">
            <v>MOTOR-FAN 작동불량</v>
          </cell>
        </row>
        <row r="4755">
          <cell r="H4755">
            <v>37043</v>
          </cell>
          <cell r="AO4755" t="str">
            <v>MOTOR-FAN 작동불량</v>
          </cell>
        </row>
        <row r="4756">
          <cell r="H4756">
            <v>37043</v>
          </cell>
          <cell r="AO4756" t="str">
            <v>MOTOR-FAN 작동불량</v>
          </cell>
        </row>
        <row r="4757">
          <cell r="H4757">
            <v>37043</v>
          </cell>
          <cell r="AO4757" t="str">
            <v>MOTOR-FAN 작동불량</v>
          </cell>
        </row>
        <row r="4758">
          <cell r="H4758">
            <v>37043</v>
          </cell>
          <cell r="AO4758" t="str">
            <v>MOTOR-FAN 작동불량</v>
          </cell>
        </row>
        <row r="4759">
          <cell r="H4759">
            <v>37043</v>
          </cell>
          <cell r="AO4759" t="str">
            <v>MOTOR 1-3단 작동시이음</v>
          </cell>
        </row>
        <row r="4760">
          <cell r="H4760">
            <v>37043</v>
          </cell>
          <cell r="AO4760" t="str">
            <v>MOTOR-FAN 작동불량</v>
          </cell>
        </row>
        <row r="4761">
          <cell r="H4761">
            <v>37043</v>
          </cell>
          <cell r="AO4761" t="str">
            <v>MOTOR-FAN 작동불량</v>
          </cell>
        </row>
        <row r="4762">
          <cell r="H4762">
            <v>37043</v>
          </cell>
          <cell r="AO4762" t="str">
            <v>TUBE DAMAGE LEAK</v>
          </cell>
        </row>
        <row r="4763">
          <cell r="H4763">
            <v>37043</v>
          </cell>
          <cell r="AO4763" t="str">
            <v>MOTOR-FAN 작동불량</v>
          </cell>
        </row>
        <row r="4764">
          <cell r="H4764">
            <v>37043</v>
          </cell>
          <cell r="AO4764" t="str">
            <v>MOTOR-FAN 작동불량</v>
          </cell>
        </row>
        <row r="4765">
          <cell r="H4765">
            <v>37043</v>
          </cell>
          <cell r="AO4765" t="str">
            <v>FTG-OUT 나사산 마모</v>
          </cell>
        </row>
        <row r="4766">
          <cell r="H4766">
            <v>37043</v>
          </cell>
          <cell r="AO4766" t="str">
            <v>양호</v>
          </cell>
        </row>
        <row r="4767">
          <cell r="H4767">
            <v>37043</v>
          </cell>
          <cell r="AO4767" t="str">
            <v>MOTOR -FAN 작동불량</v>
          </cell>
        </row>
        <row r="4768">
          <cell r="H4768">
            <v>37043</v>
          </cell>
          <cell r="AO4768" t="str">
            <v>MOTOR -FAN 작동불량</v>
          </cell>
        </row>
        <row r="4769">
          <cell r="H4769">
            <v>37043</v>
          </cell>
          <cell r="AO4769" t="str">
            <v>MOTOR -FAN 작동불량</v>
          </cell>
        </row>
        <row r="4770">
          <cell r="H4770">
            <v>37043</v>
          </cell>
          <cell r="AO4770" t="str">
            <v>MOTOR -FAN 작동불량</v>
          </cell>
        </row>
        <row r="4771">
          <cell r="H4771">
            <v>37043</v>
          </cell>
          <cell r="AO4771" t="str">
            <v>MOTOR -FAN 작동불량</v>
          </cell>
        </row>
        <row r="4772">
          <cell r="H4772">
            <v>37043</v>
          </cell>
          <cell r="AO4772" t="str">
            <v>FTG-OUT 나사산 마모</v>
          </cell>
        </row>
        <row r="4773">
          <cell r="H4773">
            <v>37043</v>
          </cell>
          <cell r="AO4773" t="str">
            <v>양호</v>
          </cell>
        </row>
        <row r="4774">
          <cell r="H4774">
            <v>37043</v>
          </cell>
          <cell r="AO4774" t="str">
            <v>양호</v>
          </cell>
        </row>
        <row r="4775">
          <cell r="H4775">
            <v>37043</v>
          </cell>
          <cell r="AO4775" t="str">
            <v>MOTOR-FAN 작동불량</v>
          </cell>
        </row>
        <row r="4776">
          <cell r="H4776">
            <v>37043</v>
          </cell>
          <cell r="AO4776" t="str">
            <v>WATER-V/V LEAK</v>
          </cell>
        </row>
        <row r="4777">
          <cell r="H4777">
            <v>37043</v>
          </cell>
          <cell r="AO4777" t="str">
            <v>양호</v>
          </cell>
        </row>
        <row r="4778">
          <cell r="H4778">
            <v>37043</v>
          </cell>
          <cell r="AO4778" t="str">
            <v>MOTOR-FAN 파손</v>
          </cell>
        </row>
        <row r="4779">
          <cell r="H4779">
            <v>37043</v>
          </cell>
          <cell r="AO4779" t="str">
            <v>양호</v>
          </cell>
        </row>
        <row r="4780">
          <cell r="H4780">
            <v>37043</v>
          </cell>
          <cell r="AO4780" t="str">
            <v>MOTOR-FAN 파손</v>
          </cell>
        </row>
        <row r="4781">
          <cell r="H4781">
            <v>37043</v>
          </cell>
          <cell r="AO4781" t="str">
            <v>양호</v>
          </cell>
        </row>
        <row r="4782">
          <cell r="H4782">
            <v>37043</v>
          </cell>
          <cell r="AO4782" t="str">
            <v>TUBE 막힘</v>
          </cell>
        </row>
        <row r="4783">
          <cell r="H4783">
            <v>37043</v>
          </cell>
          <cell r="AO4783" t="str">
            <v>TUBE 막힘</v>
          </cell>
        </row>
        <row r="4784">
          <cell r="H4784">
            <v>37043</v>
          </cell>
          <cell r="AO4784" t="str">
            <v>TUBE 막힘</v>
          </cell>
        </row>
        <row r="4785">
          <cell r="H4785">
            <v>37043</v>
          </cell>
          <cell r="AO4785" t="str">
            <v>TUBE 부식 LEAK</v>
          </cell>
        </row>
        <row r="4786">
          <cell r="H4786">
            <v>37043</v>
          </cell>
          <cell r="AO4786" t="str">
            <v>양호</v>
          </cell>
        </row>
        <row r="4787">
          <cell r="H4787">
            <v>37043</v>
          </cell>
          <cell r="AO4787" t="str">
            <v>TUBE 막힘</v>
          </cell>
        </row>
        <row r="4788">
          <cell r="H4788">
            <v>37043</v>
          </cell>
          <cell r="AO4788" t="str">
            <v>FUSE 단선</v>
          </cell>
        </row>
        <row r="4789">
          <cell r="H4789">
            <v>37043</v>
          </cell>
          <cell r="AO4789" t="str">
            <v>FUSE 단선</v>
          </cell>
        </row>
        <row r="4790">
          <cell r="H4790">
            <v>37043</v>
          </cell>
          <cell r="AO4790" t="str">
            <v>FUSE 단선</v>
          </cell>
        </row>
        <row r="4791">
          <cell r="H4791">
            <v>37043</v>
          </cell>
          <cell r="AO4791" t="str">
            <v>양호</v>
          </cell>
        </row>
        <row r="4792">
          <cell r="H4792">
            <v>37043</v>
          </cell>
          <cell r="AO4792" t="str">
            <v>FUSE 단선</v>
          </cell>
        </row>
        <row r="4793">
          <cell r="H4793">
            <v>37043</v>
          </cell>
          <cell r="AO4793" t="str">
            <v>FUSE 단선</v>
          </cell>
        </row>
        <row r="4794">
          <cell r="H4794">
            <v>37043</v>
          </cell>
          <cell r="AO4794" t="str">
            <v>FUSE 단선</v>
          </cell>
        </row>
        <row r="4795">
          <cell r="H4795">
            <v>37043</v>
          </cell>
          <cell r="AO4795" t="str">
            <v>양호</v>
          </cell>
        </row>
        <row r="4796">
          <cell r="H4796">
            <v>37043</v>
          </cell>
          <cell r="AO4796" t="str">
            <v>양호</v>
          </cell>
        </row>
        <row r="4797">
          <cell r="H4797">
            <v>37043</v>
          </cell>
          <cell r="AO4797" t="str">
            <v>양호</v>
          </cell>
        </row>
        <row r="4798">
          <cell r="H4798">
            <v>37043</v>
          </cell>
          <cell r="AO4798" t="str">
            <v>양호</v>
          </cell>
        </row>
        <row r="4799">
          <cell r="H4799">
            <v>37073</v>
          </cell>
          <cell r="AO4799" t="str">
            <v>TXV 이물막힘</v>
          </cell>
        </row>
        <row r="4800">
          <cell r="H4800">
            <v>37073</v>
          </cell>
          <cell r="AO4800" t="str">
            <v>TXV 이물막힘</v>
          </cell>
        </row>
        <row r="4801">
          <cell r="H4801">
            <v>37073</v>
          </cell>
          <cell r="AO4801" t="str">
            <v>TXV 이물막힘</v>
          </cell>
        </row>
        <row r="4802">
          <cell r="H4802">
            <v>37073</v>
          </cell>
          <cell r="AO4802" t="str">
            <v>TXV 이물막힘</v>
          </cell>
        </row>
        <row r="4803">
          <cell r="H4803">
            <v>37073</v>
          </cell>
          <cell r="AO4803" t="str">
            <v>TXV 이물막힘</v>
          </cell>
        </row>
        <row r="4804">
          <cell r="H4804">
            <v>37073</v>
          </cell>
          <cell r="AO4804" t="str">
            <v>TXV 이물막힘</v>
          </cell>
        </row>
        <row r="4805">
          <cell r="H4805">
            <v>37073</v>
          </cell>
          <cell r="AO4805" t="str">
            <v>TXV 이물막힘</v>
          </cell>
        </row>
        <row r="4806">
          <cell r="H4806">
            <v>37073</v>
          </cell>
          <cell r="AO4806" t="str">
            <v>TXV 이물막힘</v>
          </cell>
        </row>
        <row r="4807">
          <cell r="H4807">
            <v>37073</v>
          </cell>
          <cell r="AO4807" t="str">
            <v>TXV 이물막힘</v>
          </cell>
        </row>
        <row r="4808">
          <cell r="H4808">
            <v>37073</v>
          </cell>
          <cell r="AO4808" t="str">
            <v>TXV 이물막힘</v>
          </cell>
        </row>
        <row r="4809">
          <cell r="H4809">
            <v>37073</v>
          </cell>
          <cell r="AO4809" t="str">
            <v>TXV 이물막힘</v>
          </cell>
        </row>
        <row r="4810">
          <cell r="H4810">
            <v>37073</v>
          </cell>
          <cell r="AO4810" t="str">
            <v>TXV 이물막힘</v>
          </cell>
        </row>
        <row r="4811">
          <cell r="H4811">
            <v>37073</v>
          </cell>
          <cell r="AO4811" t="str">
            <v>TXV 이물막힘</v>
          </cell>
        </row>
        <row r="4812">
          <cell r="H4812">
            <v>37073</v>
          </cell>
          <cell r="AO4812" t="str">
            <v>TXV 이물막힘</v>
          </cell>
        </row>
        <row r="4813">
          <cell r="H4813">
            <v>37073</v>
          </cell>
          <cell r="AO4813" t="str">
            <v>TXV 이물막힘</v>
          </cell>
        </row>
        <row r="4814">
          <cell r="H4814">
            <v>37073</v>
          </cell>
          <cell r="AO4814" t="str">
            <v>TXV 이물막힘</v>
          </cell>
        </row>
        <row r="4815">
          <cell r="H4815">
            <v>37073</v>
          </cell>
          <cell r="AO4815" t="str">
            <v>TXV 이물막힘</v>
          </cell>
        </row>
        <row r="4816">
          <cell r="H4816">
            <v>37073</v>
          </cell>
          <cell r="AO4816" t="str">
            <v>TXV 이물막힘</v>
          </cell>
        </row>
        <row r="4817">
          <cell r="H4817">
            <v>37073</v>
          </cell>
          <cell r="AO4817" t="str">
            <v>양호</v>
          </cell>
        </row>
        <row r="4818">
          <cell r="H4818">
            <v>37073</v>
          </cell>
          <cell r="AO4818" t="str">
            <v>양호</v>
          </cell>
        </row>
        <row r="4819">
          <cell r="H4819">
            <v>37073</v>
          </cell>
          <cell r="AO4819" t="str">
            <v>양호</v>
          </cell>
        </row>
        <row r="4820">
          <cell r="H4820">
            <v>37073</v>
          </cell>
          <cell r="AO4820" t="str">
            <v>양호</v>
          </cell>
        </row>
        <row r="4821">
          <cell r="H4821">
            <v>37073</v>
          </cell>
          <cell r="AO4821" t="str">
            <v>R/D알갱이 TXV유입</v>
          </cell>
        </row>
        <row r="4822">
          <cell r="H4822">
            <v>37073</v>
          </cell>
          <cell r="AO4822" t="str">
            <v>COMP소착</v>
          </cell>
        </row>
        <row r="4823">
          <cell r="H4823">
            <v>37073</v>
          </cell>
          <cell r="AO4823" t="str">
            <v>COMP소착</v>
          </cell>
        </row>
        <row r="4824">
          <cell r="H4824">
            <v>37073</v>
          </cell>
          <cell r="AO4824" t="str">
            <v>양호</v>
          </cell>
        </row>
        <row r="4825">
          <cell r="H4825">
            <v>37073</v>
          </cell>
          <cell r="AO4825" t="str">
            <v>양호</v>
          </cell>
        </row>
        <row r="4826">
          <cell r="H4826">
            <v>37073</v>
          </cell>
          <cell r="AO4826" t="str">
            <v>양호</v>
          </cell>
        </row>
        <row r="4827">
          <cell r="H4827">
            <v>37073</v>
          </cell>
          <cell r="AO4827" t="str">
            <v>양호</v>
          </cell>
        </row>
        <row r="4828">
          <cell r="H4828">
            <v>37073</v>
          </cell>
          <cell r="AO4828" t="str">
            <v>양호</v>
          </cell>
        </row>
        <row r="4829">
          <cell r="H4829">
            <v>37073</v>
          </cell>
          <cell r="AO4829" t="str">
            <v>양호</v>
          </cell>
        </row>
        <row r="4830">
          <cell r="H4830">
            <v>37073</v>
          </cell>
          <cell r="AO4830" t="str">
            <v>COMP소착</v>
          </cell>
        </row>
        <row r="4831">
          <cell r="H4831">
            <v>37073</v>
          </cell>
          <cell r="AO4831" t="str">
            <v>양호</v>
          </cell>
        </row>
        <row r="4832">
          <cell r="H4832">
            <v>37073</v>
          </cell>
          <cell r="AO4832" t="str">
            <v>양호</v>
          </cell>
        </row>
        <row r="4833">
          <cell r="H4833">
            <v>37073</v>
          </cell>
          <cell r="AO4833" t="str">
            <v>R/D알갱이 TXV유입</v>
          </cell>
        </row>
        <row r="4834">
          <cell r="H4834">
            <v>37073</v>
          </cell>
          <cell r="AO4834" t="str">
            <v>양호</v>
          </cell>
        </row>
        <row r="4835">
          <cell r="H4835">
            <v>37073</v>
          </cell>
          <cell r="AO4835" t="str">
            <v>R/D알갱이 TXV유입</v>
          </cell>
        </row>
        <row r="4836">
          <cell r="H4836">
            <v>37073</v>
          </cell>
          <cell r="AO4836" t="str">
            <v>양호</v>
          </cell>
        </row>
        <row r="4837">
          <cell r="H4837">
            <v>37073</v>
          </cell>
          <cell r="AO4837" t="str">
            <v>양호</v>
          </cell>
        </row>
        <row r="4838">
          <cell r="H4838">
            <v>37073</v>
          </cell>
          <cell r="AO4838" t="str">
            <v>양호</v>
          </cell>
        </row>
        <row r="4839">
          <cell r="H4839">
            <v>37073</v>
          </cell>
          <cell r="AO4839" t="str">
            <v>양호</v>
          </cell>
        </row>
        <row r="4840">
          <cell r="H4840">
            <v>37073</v>
          </cell>
          <cell r="AO4840" t="str">
            <v>양호</v>
          </cell>
        </row>
        <row r="4841">
          <cell r="H4841">
            <v>37073</v>
          </cell>
          <cell r="AO4841" t="str">
            <v>양호</v>
          </cell>
        </row>
        <row r="4842">
          <cell r="H4842">
            <v>37073</v>
          </cell>
          <cell r="AO4842" t="str">
            <v>양호</v>
          </cell>
        </row>
        <row r="4843">
          <cell r="H4843">
            <v>37073</v>
          </cell>
          <cell r="AO4843" t="str">
            <v>R/D알갱이 TXV유입</v>
          </cell>
        </row>
        <row r="4844">
          <cell r="H4844">
            <v>37073</v>
          </cell>
          <cell r="AO4844" t="str">
            <v>양호</v>
          </cell>
        </row>
        <row r="4845">
          <cell r="H4845">
            <v>37073</v>
          </cell>
          <cell r="AO4845" t="str">
            <v>TXV TO CORE JOINT 부 LEAK</v>
          </cell>
        </row>
        <row r="4846">
          <cell r="H4846">
            <v>37073</v>
          </cell>
          <cell r="AO4846" t="str">
            <v>양호</v>
          </cell>
        </row>
        <row r="4847">
          <cell r="H4847">
            <v>37073</v>
          </cell>
          <cell r="AO4847" t="str">
            <v>양호</v>
          </cell>
        </row>
        <row r="4848">
          <cell r="H4848">
            <v>37073</v>
          </cell>
          <cell r="AO4848" t="str">
            <v>양호</v>
          </cell>
        </row>
        <row r="4849">
          <cell r="H4849">
            <v>37073</v>
          </cell>
          <cell r="AO4849" t="str">
            <v>양호</v>
          </cell>
        </row>
        <row r="4850">
          <cell r="H4850">
            <v>37073</v>
          </cell>
          <cell r="AO4850" t="str">
            <v>양호</v>
          </cell>
        </row>
        <row r="4851">
          <cell r="H4851">
            <v>37073</v>
          </cell>
          <cell r="AO4851" t="str">
            <v>열에 의한 CASE 녹아내림</v>
          </cell>
        </row>
        <row r="4852">
          <cell r="H4852">
            <v>37073</v>
          </cell>
          <cell r="AO4852" t="str">
            <v>양호</v>
          </cell>
        </row>
        <row r="4853">
          <cell r="H4853">
            <v>37073</v>
          </cell>
          <cell r="AO4853" t="str">
            <v>양호</v>
          </cell>
        </row>
        <row r="4854">
          <cell r="H4854">
            <v>37073</v>
          </cell>
          <cell r="AO4854" t="str">
            <v>양호</v>
          </cell>
        </row>
        <row r="4855">
          <cell r="H4855">
            <v>37073</v>
          </cell>
          <cell r="AO4855" t="str">
            <v>TXV이물막힘</v>
          </cell>
        </row>
        <row r="4856">
          <cell r="H4856">
            <v>37073</v>
          </cell>
          <cell r="AO4856" t="str">
            <v>양호</v>
          </cell>
        </row>
        <row r="4857">
          <cell r="H4857">
            <v>37073</v>
          </cell>
          <cell r="AO4857" t="str">
            <v>양호</v>
          </cell>
        </row>
        <row r="4858">
          <cell r="H4858">
            <v>37073</v>
          </cell>
          <cell r="AO4858" t="str">
            <v>양호</v>
          </cell>
        </row>
        <row r="4859">
          <cell r="H4859">
            <v>37073</v>
          </cell>
          <cell r="AO4859" t="str">
            <v>양호</v>
          </cell>
        </row>
        <row r="4860">
          <cell r="H4860">
            <v>37073</v>
          </cell>
          <cell r="AO4860" t="str">
            <v>양호</v>
          </cell>
        </row>
        <row r="4861">
          <cell r="H4861">
            <v>37073</v>
          </cell>
          <cell r="AO4861" t="str">
            <v>양호</v>
          </cell>
        </row>
        <row r="4862">
          <cell r="H4862">
            <v>37073</v>
          </cell>
          <cell r="AO4862" t="str">
            <v>양호</v>
          </cell>
        </row>
        <row r="4863">
          <cell r="H4863">
            <v>37073</v>
          </cell>
          <cell r="AO4863" t="str">
            <v>양호</v>
          </cell>
        </row>
        <row r="4864">
          <cell r="H4864">
            <v>37073</v>
          </cell>
          <cell r="AO4864" t="str">
            <v>양호</v>
          </cell>
        </row>
        <row r="4865">
          <cell r="H4865">
            <v>37073</v>
          </cell>
          <cell r="AO4865" t="str">
            <v>양호</v>
          </cell>
        </row>
        <row r="4866">
          <cell r="H4866">
            <v>37073</v>
          </cell>
          <cell r="AO4866" t="str">
            <v>양호</v>
          </cell>
        </row>
        <row r="4867">
          <cell r="H4867">
            <v>37073</v>
          </cell>
          <cell r="AO4867" t="str">
            <v>양호</v>
          </cell>
        </row>
        <row r="4868">
          <cell r="H4868">
            <v>37073</v>
          </cell>
          <cell r="AO4868" t="str">
            <v>양호</v>
          </cell>
        </row>
        <row r="4869">
          <cell r="H4869">
            <v>37073</v>
          </cell>
          <cell r="AO4869" t="str">
            <v>양호</v>
          </cell>
        </row>
        <row r="4870">
          <cell r="H4870">
            <v>37073</v>
          </cell>
          <cell r="AO4870" t="str">
            <v>양호</v>
          </cell>
        </row>
        <row r="4871">
          <cell r="H4871">
            <v>37073</v>
          </cell>
          <cell r="AO4871" t="str">
            <v>양호</v>
          </cell>
        </row>
        <row r="4872">
          <cell r="H4872">
            <v>37073</v>
          </cell>
          <cell r="AO4872" t="str">
            <v>TXV 막힘</v>
          </cell>
        </row>
        <row r="4873">
          <cell r="H4873">
            <v>37073</v>
          </cell>
          <cell r="AO4873" t="str">
            <v>양호</v>
          </cell>
        </row>
        <row r="4874">
          <cell r="H4874">
            <v>37073</v>
          </cell>
          <cell r="AO4874" t="str">
            <v>양호</v>
          </cell>
        </row>
        <row r="4875">
          <cell r="H4875">
            <v>37073</v>
          </cell>
          <cell r="AO4875" t="str">
            <v>양호</v>
          </cell>
        </row>
        <row r="4876">
          <cell r="H4876">
            <v>37073</v>
          </cell>
          <cell r="AO4876" t="str">
            <v>CENTER-AIR 이물질 막힘</v>
          </cell>
        </row>
        <row r="4877">
          <cell r="H4877">
            <v>37073</v>
          </cell>
          <cell r="AO4877" t="str">
            <v>양호</v>
          </cell>
        </row>
        <row r="4878">
          <cell r="H4878">
            <v>37073</v>
          </cell>
          <cell r="AO4878" t="str">
            <v>TXV 막힘</v>
          </cell>
        </row>
        <row r="4879">
          <cell r="H4879">
            <v>37073</v>
          </cell>
          <cell r="AO4879" t="str">
            <v>양호</v>
          </cell>
        </row>
        <row r="4880">
          <cell r="H4880">
            <v>37073</v>
          </cell>
          <cell r="AO4880" t="str">
            <v>양호</v>
          </cell>
        </row>
        <row r="4881">
          <cell r="H4881">
            <v>37073</v>
          </cell>
          <cell r="AO4881" t="str">
            <v>양호</v>
          </cell>
        </row>
        <row r="4882">
          <cell r="H4882">
            <v>37073</v>
          </cell>
          <cell r="AO4882" t="str">
            <v>양호</v>
          </cell>
        </row>
        <row r="4883">
          <cell r="H4883">
            <v>37073</v>
          </cell>
          <cell r="AO4883" t="str">
            <v>양호</v>
          </cell>
        </row>
        <row r="4884">
          <cell r="H4884">
            <v>37073</v>
          </cell>
          <cell r="AO4884" t="str">
            <v>양호</v>
          </cell>
        </row>
        <row r="4885">
          <cell r="H4885">
            <v>37073</v>
          </cell>
          <cell r="AO4885" t="str">
            <v>CENTER-AIR 이물질 막힘</v>
          </cell>
        </row>
        <row r="4886">
          <cell r="H4886">
            <v>37073</v>
          </cell>
          <cell r="AO4886" t="str">
            <v>양호</v>
          </cell>
        </row>
        <row r="4887">
          <cell r="H4887">
            <v>37073</v>
          </cell>
          <cell r="AO4887" t="str">
            <v>양호</v>
          </cell>
        </row>
        <row r="4888">
          <cell r="H4888">
            <v>37073</v>
          </cell>
          <cell r="AO4888" t="str">
            <v>양호</v>
          </cell>
        </row>
        <row r="4889">
          <cell r="H4889">
            <v>37073</v>
          </cell>
          <cell r="AO4889" t="str">
            <v>양호</v>
          </cell>
        </row>
        <row r="4890">
          <cell r="H4890">
            <v>37073</v>
          </cell>
          <cell r="AO4890" t="str">
            <v>양호</v>
          </cell>
        </row>
        <row r="4891">
          <cell r="H4891">
            <v>37073</v>
          </cell>
          <cell r="AO4891" t="str">
            <v>양호</v>
          </cell>
        </row>
        <row r="4892">
          <cell r="H4892">
            <v>37073</v>
          </cell>
          <cell r="AO4892" t="str">
            <v>CENTER-AIR 이물질 막힘</v>
          </cell>
        </row>
        <row r="4893">
          <cell r="H4893">
            <v>37073</v>
          </cell>
          <cell r="AO4893" t="str">
            <v>양호</v>
          </cell>
        </row>
        <row r="4894">
          <cell r="H4894">
            <v>37073</v>
          </cell>
          <cell r="AO4894" t="str">
            <v>양호</v>
          </cell>
        </row>
        <row r="4895">
          <cell r="H4895">
            <v>37073</v>
          </cell>
          <cell r="AO4895" t="str">
            <v>양호</v>
          </cell>
        </row>
        <row r="4896">
          <cell r="H4896">
            <v>37073</v>
          </cell>
          <cell r="AO4896" t="str">
            <v>양호</v>
          </cell>
        </row>
        <row r="4897">
          <cell r="H4897">
            <v>37073</v>
          </cell>
          <cell r="AO4897" t="str">
            <v>ACCUM. &amp; TUBE LEAK</v>
          </cell>
        </row>
        <row r="4898">
          <cell r="H4898">
            <v>37073</v>
          </cell>
          <cell r="AO4898" t="str">
            <v>양호</v>
          </cell>
        </row>
        <row r="4899">
          <cell r="H4899">
            <v>37073</v>
          </cell>
          <cell r="AO4899" t="str">
            <v>양호</v>
          </cell>
        </row>
        <row r="4900">
          <cell r="H4900">
            <v>37073</v>
          </cell>
          <cell r="AO4900" t="str">
            <v>양호</v>
          </cell>
        </row>
        <row r="4901">
          <cell r="H4901">
            <v>37073</v>
          </cell>
          <cell r="AO4901" t="str">
            <v>양호</v>
          </cell>
        </row>
        <row r="4902">
          <cell r="H4902">
            <v>37073</v>
          </cell>
          <cell r="AO4902" t="str">
            <v>양호</v>
          </cell>
        </row>
        <row r="4903">
          <cell r="H4903">
            <v>37073</v>
          </cell>
          <cell r="AO4903" t="str">
            <v>양호</v>
          </cell>
        </row>
        <row r="4904">
          <cell r="H4904">
            <v>37073</v>
          </cell>
          <cell r="AO4904" t="str">
            <v>양호</v>
          </cell>
        </row>
        <row r="4905">
          <cell r="H4905">
            <v>37073</v>
          </cell>
          <cell r="AO4905" t="str">
            <v>양호</v>
          </cell>
        </row>
        <row r="4906">
          <cell r="H4906">
            <v>37073</v>
          </cell>
          <cell r="AO4906" t="str">
            <v>양호</v>
          </cell>
        </row>
        <row r="4907">
          <cell r="H4907">
            <v>37073</v>
          </cell>
          <cell r="AO4907" t="str">
            <v>양호</v>
          </cell>
        </row>
        <row r="4908">
          <cell r="H4908">
            <v>37073</v>
          </cell>
          <cell r="AO4908" t="str">
            <v>양호</v>
          </cell>
        </row>
        <row r="4909">
          <cell r="H4909">
            <v>37073</v>
          </cell>
          <cell r="AO4909" t="str">
            <v>양호</v>
          </cell>
        </row>
        <row r="4910">
          <cell r="H4910">
            <v>37073</v>
          </cell>
          <cell r="AO4910" t="str">
            <v>ACCUM. &amp; TUBE LEAK</v>
          </cell>
        </row>
        <row r="4911">
          <cell r="H4911">
            <v>37073</v>
          </cell>
          <cell r="AO4911" t="str">
            <v>양호</v>
          </cell>
        </row>
        <row r="4912">
          <cell r="H4912">
            <v>37073</v>
          </cell>
          <cell r="AO4912" t="str">
            <v>TXV 막힘</v>
          </cell>
        </row>
        <row r="4913">
          <cell r="H4913">
            <v>37073</v>
          </cell>
          <cell r="AO4913" t="str">
            <v>양호</v>
          </cell>
        </row>
        <row r="4914">
          <cell r="H4914">
            <v>37073</v>
          </cell>
          <cell r="AO4914" t="str">
            <v>양호</v>
          </cell>
        </row>
        <row r="4915">
          <cell r="H4915">
            <v>37073</v>
          </cell>
          <cell r="AO4915" t="str">
            <v>양호</v>
          </cell>
        </row>
        <row r="4916">
          <cell r="H4916">
            <v>37073</v>
          </cell>
          <cell r="AO4916" t="str">
            <v>양호</v>
          </cell>
        </row>
        <row r="4917">
          <cell r="H4917">
            <v>37073</v>
          </cell>
          <cell r="AO4917" t="str">
            <v>양호</v>
          </cell>
        </row>
        <row r="4918">
          <cell r="H4918">
            <v>37073</v>
          </cell>
          <cell r="AO4918" t="str">
            <v>양호</v>
          </cell>
        </row>
        <row r="4919">
          <cell r="H4919">
            <v>37073</v>
          </cell>
          <cell r="AO4919" t="str">
            <v>양호</v>
          </cell>
        </row>
        <row r="4920">
          <cell r="H4920">
            <v>37073</v>
          </cell>
          <cell r="AO4920" t="str">
            <v>양호</v>
          </cell>
        </row>
        <row r="4921">
          <cell r="H4921">
            <v>37073</v>
          </cell>
          <cell r="AO4921" t="str">
            <v>양호</v>
          </cell>
        </row>
        <row r="4922">
          <cell r="H4922">
            <v>37073</v>
          </cell>
          <cell r="AO4922" t="str">
            <v>양호</v>
          </cell>
        </row>
        <row r="4923">
          <cell r="H4923">
            <v>37073</v>
          </cell>
          <cell r="AO4923" t="str">
            <v>양호</v>
          </cell>
        </row>
        <row r="4924">
          <cell r="H4924">
            <v>37073</v>
          </cell>
          <cell r="AO4924" t="str">
            <v>양호</v>
          </cell>
        </row>
        <row r="4925">
          <cell r="H4925">
            <v>37073</v>
          </cell>
          <cell r="AO4925" t="str">
            <v>CENTER-AIR 이물질 막힘</v>
          </cell>
        </row>
        <row r="4926">
          <cell r="H4926">
            <v>37073</v>
          </cell>
          <cell r="AO4926" t="str">
            <v>양호</v>
          </cell>
        </row>
        <row r="4927">
          <cell r="H4927">
            <v>37073</v>
          </cell>
          <cell r="AO4927" t="str">
            <v>양호</v>
          </cell>
        </row>
        <row r="4928">
          <cell r="H4928">
            <v>37073</v>
          </cell>
          <cell r="AO4928" t="str">
            <v>양호</v>
          </cell>
        </row>
        <row r="4929">
          <cell r="H4929">
            <v>37073</v>
          </cell>
          <cell r="AO4929" t="str">
            <v>양호</v>
          </cell>
        </row>
        <row r="4930">
          <cell r="H4930">
            <v>37073</v>
          </cell>
          <cell r="AO4930" t="str">
            <v>양호</v>
          </cell>
        </row>
        <row r="4931">
          <cell r="H4931">
            <v>37073</v>
          </cell>
          <cell r="AO4931" t="str">
            <v>양호</v>
          </cell>
        </row>
        <row r="4932">
          <cell r="H4932">
            <v>37073</v>
          </cell>
          <cell r="AO4932" t="str">
            <v>양호</v>
          </cell>
        </row>
        <row r="4933">
          <cell r="H4933">
            <v>37073</v>
          </cell>
          <cell r="AO4933" t="str">
            <v>양호</v>
          </cell>
        </row>
        <row r="4934">
          <cell r="H4934">
            <v>37073</v>
          </cell>
          <cell r="AO4934" t="str">
            <v>양호</v>
          </cell>
        </row>
        <row r="4935">
          <cell r="H4935">
            <v>37073</v>
          </cell>
          <cell r="AO4935" t="str">
            <v>양호</v>
          </cell>
        </row>
        <row r="4936">
          <cell r="H4936">
            <v>37073</v>
          </cell>
          <cell r="AO4936" t="str">
            <v>CENTER-AIR 이물질 막힘</v>
          </cell>
        </row>
        <row r="4937">
          <cell r="H4937">
            <v>37073</v>
          </cell>
          <cell r="AO4937" t="str">
            <v>ACCUM. &amp; TUBE LEAK</v>
          </cell>
        </row>
        <row r="4938">
          <cell r="H4938">
            <v>37073</v>
          </cell>
          <cell r="AO4938" t="str">
            <v>양호</v>
          </cell>
        </row>
        <row r="4939">
          <cell r="H4939">
            <v>37073</v>
          </cell>
          <cell r="AO4939" t="str">
            <v>ACCUM. &amp; TUBE LEAK</v>
          </cell>
        </row>
        <row r="4940">
          <cell r="H4940">
            <v>37073</v>
          </cell>
          <cell r="AO4940" t="str">
            <v>양호</v>
          </cell>
        </row>
        <row r="4941">
          <cell r="H4941">
            <v>37073</v>
          </cell>
          <cell r="AO4941" t="str">
            <v>TXV 막힘</v>
          </cell>
        </row>
        <row r="4942">
          <cell r="H4942">
            <v>37073</v>
          </cell>
          <cell r="AO4942" t="str">
            <v>양호</v>
          </cell>
        </row>
        <row r="4943">
          <cell r="H4943">
            <v>37073</v>
          </cell>
          <cell r="AO4943" t="str">
            <v>ACCUM. &amp; TUBE LEAK</v>
          </cell>
        </row>
        <row r="4944">
          <cell r="H4944">
            <v>37073</v>
          </cell>
          <cell r="AO4944" t="str">
            <v>저항값 불량(66.3)</v>
          </cell>
        </row>
        <row r="4945">
          <cell r="H4945">
            <v>37073</v>
          </cell>
          <cell r="AO4945" t="str">
            <v>양호</v>
          </cell>
        </row>
        <row r="4946">
          <cell r="H4946">
            <v>37073</v>
          </cell>
          <cell r="AO4946" t="str">
            <v>양호</v>
          </cell>
        </row>
        <row r="4947">
          <cell r="H4947">
            <v>37073</v>
          </cell>
          <cell r="AO4947" t="str">
            <v>양호</v>
          </cell>
        </row>
        <row r="4948">
          <cell r="H4948">
            <v>37073</v>
          </cell>
          <cell r="AO4948" t="str">
            <v>양호</v>
          </cell>
        </row>
        <row r="4949">
          <cell r="H4949">
            <v>37073</v>
          </cell>
          <cell r="AO4949" t="str">
            <v>양호</v>
          </cell>
        </row>
        <row r="4950">
          <cell r="H4950">
            <v>37073</v>
          </cell>
          <cell r="AO4950" t="str">
            <v>양호</v>
          </cell>
        </row>
        <row r="4951">
          <cell r="H4951">
            <v>37073</v>
          </cell>
          <cell r="AO4951" t="str">
            <v>양호</v>
          </cell>
        </row>
        <row r="4952">
          <cell r="H4952">
            <v>37073</v>
          </cell>
          <cell r="AO4952" t="str">
            <v>TUBE DAMAGE LEAK</v>
          </cell>
        </row>
        <row r="4953">
          <cell r="H4953">
            <v>37073</v>
          </cell>
          <cell r="AO4953" t="str">
            <v>TUBE DAMAGE LEAK</v>
          </cell>
        </row>
        <row r="4954">
          <cell r="H4954">
            <v>37073</v>
          </cell>
          <cell r="AO4954" t="str">
            <v>양호</v>
          </cell>
        </row>
        <row r="4955">
          <cell r="H4955">
            <v>37073</v>
          </cell>
          <cell r="AO4955" t="str">
            <v>TUBE DAMAGE LEAK</v>
          </cell>
        </row>
        <row r="4956">
          <cell r="H4956">
            <v>37073</v>
          </cell>
          <cell r="AO4956" t="str">
            <v>양호</v>
          </cell>
        </row>
        <row r="4957">
          <cell r="H4957">
            <v>37073</v>
          </cell>
          <cell r="AO4957" t="str">
            <v>양호</v>
          </cell>
        </row>
        <row r="4958">
          <cell r="H4958">
            <v>37073</v>
          </cell>
          <cell r="AO4958" t="str">
            <v>TUBE DAMAGE LEAK</v>
          </cell>
        </row>
        <row r="4959">
          <cell r="H4959">
            <v>37073</v>
          </cell>
          <cell r="AO4959" t="str">
            <v>TUBE DAMAGE LEAK</v>
          </cell>
        </row>
        <row r="4960">
          <cell r="H4960">
            <v>37073</v>
          </cell>
          <cell r="AO4960" t="str">
            <v>HEADER TO TUBE LEAK</v>
          </cell>
        </row>
        <row r="4961">
          <cell r="H4961">
            <v>37073</v>
          </cell>
          <cell r="AO4961" t="str">
            <v>FTG-IN 나사산 마모</v>
          </cell>
        </row>
        <row r="4962">
          <cell r="H4962">
            <v>37073</v>
          </cell>
          <cell r="AO4962" t="str">
            <v>HEADER TO TUBE LEAK</v>
          </cell>
        </row>
        <row r="4963">
          <cell r="H4963">
            <v>37073</v>
          </cell>
          <cell r="AO4963" t="str">
            <v>HEADER TO TUBE LEAK</v>
          </cell>
        </row>
        <row r="4964">
          <cell r="H4964">
            <v>37073</v>
          </cell>
          <cell r="AO4964" t="str">
            <v>HEADER TO TUBE LEAK</v>
          </cell>
        </row>
        <row r="4965">
          <cell r="H4965">
            <v>37073</v>
          </cell>
          <cell r="AO4965" t="str">
            <v>양호</v>
          </cell>
        </row>
        <row r="4966">
          <cell r="H4966">
            <v>37073</v>
          </cell>
          <cell r="AO4966" t="str">
            <v>양호</v>
          </cell>
        </row>
        <row r="4967">
          <cell r="H4967">
            <v>37073</v>
          </cell>
          <cell r="AO4967" t="str">
            <v>양호</v>
          </cell>
        </row>
        <row r="4968">
          <cell r="H4968">
            <v>37073</v>
          </cell>
          <cell r="AO4968" t="str">
            <v>양호</v>
          </cell>
        </row>
        <row r="4969">
          <cell r="H4969">
            <v>37073</v>
          </cell>
          <cell r="AO4969" t="str">
            <v>MOTOE 작동불량 (1-3단)</v>
          </cell>
        </row>
        <row r="4970">
          <cell r="H4970">
            <v>37073</v>
          </cell>
          <cell r="AO4970" t="str">
            <v>MOTOE 작동불량 (1-3단)</v>
          </cell>
        </row>
        <row r="4971">
          <cell r="H4971">
            <v>37073</v>
          </cell>
          <cell r="AO4971" t="str">
            <v>MOTOE 작동불량 (1-3단)</v>
          </cell>
        </row>
        <row r="4972">
          <cell r="H4972">
            <v>37073</v>
          </cell>
          <cell r="AO4972" t="str">
            <v>MOTOE 작동불량 (1-3단)</v>
          </cell>
        </row>
        <row r="4973">
          <cell r="H4973">
            <v>37073</v>
          </cell>
          <cell r="AO4973" t="str">
            <v>MOTOE 작동불량 (1-3단)</v>
          </cell>
        </row>
        <row r="4974">
          <cell r="H4974">
            <v>37073</v>
          </cell>
          <cell r="AO4974" t="str">
            <v>MOTOE 작동불량 (1-3단)</v>
          </cell>
        </row>
        <row r="4975">
          <cell r="H4975">
            <v>37073</v>
          </cell>
          <cell r="AO4975" t="str">
            <v>MOTOE 작동불량 (1-3단)</v>
          </cell>
        </row>
        <row r="4976">
          <cell r="H4976">
            <v>37073</v>
          </cell>
          <cell r="AO4976" t="str">
            <v>MOTOE 작동불량 (1-3단)</v>
          </cell>
        </row>
        <row r="4977">
          <cell r="H4977">
            <v>37073</v>
          </cell>
          <cell r="AO4977" t="str">
            <v>MOTOE 작동불량 (1-3단)</v>
          </cell>
        </row>
        <row r="4978">
          <cell r="H4978">
            <v>37073</v>
          </cell>
          <cell r="AO4978" t="str">
            <v>MOTOE 작동불량 (1-3단)</v>
          </cell>
        </row>
        <row r="4979">
          <cell r="H4979">
            <v>37073</v>
          </cell>
          <cell r="AO4979" t="str">
            <v>MOTOE 이음(1-3단)</v>
          </cell>
        </row>
        <row r="4980">
          <cell r="H4980">
            <v>37073</v>
          </cell>
          <cell r="AO4980" t="str">
            <v>양호</v>
          </cell>
        </row>
        <row r="4981">
          <cell r="H4981">
            <v>37073</v>
          </cell>
          <cell r="AO4981" t="str">
            <v>MOTOR이음(1-3단)</v>
          </cell>
        </row>
        <row r="4982">
          <cell r="H4982">
            <v>37073</v>
          </cell>
          <cell r="AO4982" t="str">
            <v>양호</v>
          </cell>
        </row>
        <row r="4983">
          <cell r="H4983">
            <v>37073</v>
          </cell>
          <cell r="AO4983" t="str">
            <v>COMP소착</v>
          </cell>
        </row>
        <row r="4984">
          <cell r="H4984">
            <v>37073</v>
          </cell>
          <cell r="AO4984" t="str">
            <v>MOTOR이음(1-3단)</v>
          </cell>
        </row>
        <row r="4985">
          <cell r="H4985">
            <v>37073</v>
          </cell>
          <cell r="AO4985" t="str">
            <v>양호</v>
          </cell>
        </row>
        <row r="4986">
          <cell r="H4986">
            <v>37073</v>
          </cell>
          <cell r="AO4986" t="str">
            <v>양호</v>
          </cell>
        </row>
        <row r="4987">
          <cell r="H4987">
            <v>37073</v>
          </cell>
          <cell r="AO4987" t="str">
            <v>TUBE PIN HOLE LEAK</v>
          </cell>
        </row>
        <row r="4988">
          <cell r="H4988">
            <v>37073</v>
          </cell>
          <cell r="AO4988" t="str">
            <v>FTG-OUT&amp;TUBE  DAMAGE LEAK</v>
          </cell>
        </row>
        <row r="4989">
          <cell r="H4989">
            <v>37073</v>
          </cell>
          <cell r="AO4989" t="str">
            <v>FTG-OUT&amp;TUBE  DAMAGE LEAK</v>
          </cell>
        </row>
        <row r="4990">
          <cell r="H4990">
            <v>37073</v>
          </cell>
          <cell r="AO4990" t="str">
            <v>FTG-OUT&amp;TUBE  DAMAGE LEAK</v>
          </cell>
        </row>
        <row r="4991">
          <cell r="H4991">
            <v>37073</v>
          </cell>
          <cell r="AO4991" t="str">
            <v>TUBE PIN HOLE LEAK</v>
          </cell>
        </row>
        <row r="4992">
          <cell r="H4992">
            <v>37073</v>
          </cell>
          <cell r="AO4992" t="str">
            <v>양호</v>
          </cell>
        </row>
        <row r="4993">
          <cell r="H4993">
            <v>37073</v>
          </cell>
          <cell r="AO4993" t="str">
            <v>양호</v>
          </cell>
        </row>
        <row r="4994">
          <cell r="H4994">
            <v>37073</v>
          </cell>
          <cell r="AO4994" t="str">
            <v>양호</v>
          </cell>
        </row>
        <row r="4995">
          <cell r="H4995">
            <v>37073</v>
          </cell>
          <cell r="AO4995" t="str">
            <v>TUBE 막힘</v>
          </cell>
        </row>
        <row r="4996">
          <cell r="H4996">
            <v>37073</v>
          </cell>
          <cell r="AO4996" t="str">
            <v>FAN 파손</v>
          </cell>
        </row>
        <row r="4997">
          <cell r="H4997">
            <v>37073</v>
          </cell>
          <cell r="AO4997" t="str">
            <v>CASE-UPPER 파손</v>
          </cell>
        </row>
        <row r="4998">
          <cell r="H4998">
            <v>37073</v>
          </cell>
          <cell r="AO4998" t="str">
            <v>RESISTOR TERMIANL 부식</v>
          </cell>
        </row>
        <row r="4999">
          <cell r="H4999">
            <v>37073</v>
          </cell>
          <cell r="AO4999" t="str">
            <v>양호</v>
          </cell>
        </row>
        <row r="5000">
          <cell r="H5000">
            <v>37073</v>
          </cell>
          <cell r="AO5000" t="str">
            <v>FUSE 단선</v>
          </cell>
        </row>
        <row r="5001">
          <cell r="H5001">
            <v>37073</v>
          </cell>
          <cell r="AO5001" t="str">
            <v>FUSE 단선</v>
          </cell>
        </row>
        <row r="5002">
          <cell r="H5002">
            <v>37073</v>
          </cell>
          <cell r="AO5002" t="str">
            <v>FUSE 단선</v>
          </cell>
        </row>
        <row r="5003">
          <cell r="H5003">
            <v>37073</v>
          </cell>
          <cell r="AO5003" t="str">
            <v>O-RING 안착부 누수</v>
          </cell>
        </row>
        <row r="5004">
          <cell r="H5004">
            <v>37073</v>
          </cell>
          <cell r="AO5004" t="str">
            <v>O-RING 안착부 누수</v>
          </cell>
        </row>
        <row r="5005">
          <cell r="H5005">
            <v>37073</v>
          </cell>
          <cell r="AO5005" t="str">
            <v>O-RING 안착부 누수</v>
          </cell>
        </row>
        <row r="5006">
          <cell r="H5006">
            <v>37073</v>
          </cell>
          <cell r="AO5006" t="str">
            <v>LEVER 파손</v>
          </cell>
        </row>
        <row r="5007">
          <cell r="H5007">
            <v>37073</v>
          </cell>
          <cell r="AO5007" t="str">
            <v>O-RING 안착부 누수</v>
          </cell>
        </row>
        <row r="5008">
          <cell r="H5008">
            <v>37073</v>
          </cell>
          <cell r="AO5008" t="str">
            <v>MOTOR-FAN 파손</v>
          </cell>
        </row>
        <row r="5009">
          <cell r="H5009">
            <v>37073</v>
          </cell>
          <cell r="AO5009" t="str">
            <v>양호</v>
          </cell>
        </row>
        <row r="5010">
          <cell r="H5010">
            <v>37104</v>
          </cell>
          <cell r="AO5010" t="str">
            <v>TXV 이물 막힘</v>
          </cell>
        </row>
        <row r="5011">
          <cell r="H5011">
            <v>37104</v>
          </cell>
          <cell r="AO5011" t="str">
            <v>양호</v>
          </cell>
        </row>
        <row r="5012">
          <cell r="H5012">
            <v>37104</v>
          </cell>
          <cell r="AO5012" t="str">
            <v>양호</v>
          </cell>
        </row>
        <row r="5013">
          <cell r="H5013">
            <v>37104</v>
          </cell>
          <cell r="AO5013" t="str">
            <v>양호</v>
          </cell>
        </row>
        <row r="5014">
          <cell r="H5014">
            <v>37104</v>
          </cell>
          <cell r="AO5014" t="str">
            <v>TXV 이물 막힘</v>
          </cell>
        </row>
        <row r="5015">
          <cell r="H5015">
            <v>37104</v>
          </cell>
          <cell r="AO5015" t="str">
            <v>TXV 이물 막힘{R/D 알갱이}</v>
          </cell>
        </row>
        <row r="5016">
          <cell r="H5016">
            <v>37104</v>
          </cell>
          <cell r="AO5016" t="str">
            <v>양호</v>
          </cell>
        </row>
        <row r="5017">
          <cell r="H5017">
            <v>37104</v>
          </cell>
          <cell r="AO5017" t="str">
            <v>양호</v>
          </cell>
        </row>
        <row r="5018">
          <cell r="H5018">
            <v>37104</v>
          </cell>
          <cell r="AO5018" t="str">
            <v>TXV 이물 막힘</v>
          </cell>
        </row>
        <row r="5019">
          <cell r="H5019">
            <v>37104</v>
          </cell>
          <cell r="AO5019" t="str">
            <v>COMP 소착으로 TXV 막힘</v>
          </cell>
        </row>
        <row r="5020">
          <cell r="H5020">
            <v>37104</v>
          </cell>
          <cell r="AO5020" t="str">
            <v>COMP 소착으로 TXV 막힘</v>
          </cell>
        </row>
        <row r="5021">
          <cell r="H5021">
            <v>37104</v>
          </cell>
          <cell r="AO5021" t="str">
            <v>COMP 소착으로 TXV 막힘</v>
          </cell>
        </row>
        <row r="5022">
          <cell r="H5022">
            <v>37104</v>
          </cell>
          <cell r="AO5022" t="str">
            <v>TXV 이물 막힘</v>
          </cell>
        </row>
        <row r="5023">
          <cell r="H5023">
            <v>37104</v>
          </cell>
          <cell r="AO5023" t="str">
            <v>COMP 소착으로 TXV 막힘</v>
          </cell>
        </row>
        <row r="5024">
          <cell r="H5024">
            <v>37104</v>
          </cell>
          <cell r="AO5024" t="str">
            <v>양호</v>
          </cell>
        </row>
        <row r="5025">
          <cell r="H5025">
            <v>37104</v>
          </cell>
          <cell r="AO5025" t="str">
            <v>TXV 이물 막힘</v>
          </cell>
        </row>
        <row r="5026">
          <cell r="H5026">
            <v>37104</v>
          </cell>
          <cell r="AO5026" t="str">
            <v>양호</v>
          </cell>
        </row>
        <row r="5027">
          <cell r="H5027">
            <v>37104</v>
          </cell>
          <cell r="AO5027" t="str">
            <v>COMP 소착으로 TXV 막힘</v>
          </cell>
        </row>
        <row r="5028">
          <cell r="H5028">
            <v>37104</v>
          </cell>
          <cell r="AO5028" t="str">
            <v>양호</v>
          </cell>
        </row>
        <row r="5029">
          <cell r="H5029">
            <v>37104</v>
          </cell>
          <cell r="AO5029" t="str">
            <v>양호</v>
          </cell>
        </row>
        <row r="5030">
          <cell r="H5030">
            <v>37104</v>
          </cell>
          <cell r="AO5030" t="str">
            <v>양호</v>
          </cell>
        </row>
        <row r="5031">
          <cell r="H5031">
            <v>37104</v>
          </cell>
          <cell r="AO5031" t="str">
            <v>TXV 이물 막힘</v>
          </cell>
        </row>
        <row r="5032">
          <cell r="H5032">
            <v>37104</v>
          </cell>
          <cell r="AO5032" t="str">
            <v>TXV 이물 막힘</v>
          </cell>
        </row>
        <row r="5033">
          <cell r="H5033">
            <v>37104</v>
          </cell>
          <cell r="AO5033" t="str">
            <v>COMP 소착으로 TXV 막힘</v>
          </cell>
        </row>
        <row r="5034">
          <cell r="H5034">
            <v>37104</v>
          </cell>
          <cell r="AO5034" t="str">
            <v>TXV 이물 막힘</v>
          </cell>
        </row>
        <row r="5035">
          <cell r="H5035">
            <v>37104</v>
          </cell>
          <cell r="AO5035" t="str">
            <v>양호</v>
          </cell>
        </row>
        <row r="5036">
          <cell r="H5036">
            <v>37104</v>
          </cell>
          <cell r="AO5036" t="str">
            <v>양호</v>
          </cell>
        </row>
        <row r="5037">
          <cell r="H5037">
            <v>37104</v>
          </cell>
          <cell r="AO5037" t="str">
            <v>TXV 이물 막힘{R/D 알갱이}</v>
          </cell>
        </row>
        <row r="5038">
          <cell r="H5038">
            <v>37104</v>
          </cell>
          <cell r="AO5038" t="str">
            <v>양호</v>
          </cell>
        </row>
        <row r="5039">
          <cell r="H5039">
            <v>37104</v>
          </cell>
          <cell r="AO5039" t="str">
            <v>양호</v>
          </cell>
        </row>
        <row r="5040">
          <cell r="H5040">
            <v>37104</v>
          </cell>
          <cell r="AO5040" t="str">
            <v>양호</v>
          </cell>
        </row>
        <row r="5041">
          <cell r="H5041">
            <v>37104</v>
          </cell>
          <cell r="AO5041" t="str">
            <v>COMP 소착으로 TXV 막힘</v>
          </cell>
        </row>
        <row r="5042">
          <cell r="H5042">
            <v>37104</v>
          </cell>
          <cell r="AO5042" t="str">
            <v>양호</v>
          </cell>
        </row>
        <row r="5043">
          <cell r="H5043">
            <v>37104</v>
          </cell>
          <cell r="AO5043" t="str">
            <v>양호</v>
          </cell>
        </row>
        <row r="5044">
          <cell r="H5044">
            <v>37104</v>
          </cell>
          <cell r="AO5044" t="str">
            <v>양호</v>
          </cell>
        </row>
        <row r="5045">
          <cell r="H5045">
            <v>37104</v>
          </cell>
          <cell r="AO5045" t="str">
            <v>양호</v>
          </cell>
        </row>
        <row r="5046">
          <cell r="H5046">
            <v>37104</v>
          </cell>
          <cell r="AO5046" t="str">
            <v>TXV TO CORE JOINT LEAK</v>
          </cell>
        </row>
        <row r="5047">
          <cell r="H5047">
            <v>37104</v>
          </cell>
          <cell r="AO5047" t="str">
            <v>양호</v>
          </cell>
        </row>
        <row r="5048">
          <cell r="H5048">
            <v>37104</v>
          </cell>
          <cell r="AO5048" t="str">
            <v>TXV 이물 막힘{O-RING 찢어짐}</v>
          </cell>
        </row>
        <row r="5049">
          <cell r="H5049">
            <v>37104</v>
          </cell>
          <cell r="AO5049" t="str">
            <v>COMP 소착으로 TXV 막힘</v>
          </cell>
        </row>
        <row r="5050">
          <cell r="H5050">
            <v>37104</v>
          </cell>
          <cell r="AO5050" t="str">
            <v>COMP 소착으로 TXV 막힘</v>
          </cell>
        </row>
        <row r="5051">
          <cell r="H5051">
            <v>37104</v>
          </cell>
          <cell r="AO5051" t="str">
            <v>양호</v>
          </cell>
        </row>
        <row r="5052">
          <cell r="H5052">
            <v>37104</v>
          </cell>
          <cell r="AO5052" t="str">
            <v>양호</v>
          </cell>
        </row>
        <row r="5053">
          <cell r="H5053">
            <v>37104</v>
          </cell>
          <cell r="AO5053" t="str">
            <v>TXV 이물 막힘{R/D 알갱이}</v>
          </cell>
        </row>
        <row r="5054">
          <cell r="H5054">
            <v>37104</v>
          </cell>
          <cell r="AO5054" t="str">
            <v>양호</v>
          </cell>
        </row>
        <row r="5055">
          <cell r="H5055">
            <v>37104</v>
          </cell>
          <cell r="AO5055" t="str">
            <v>COMP 소착으로 TXV 막힘</v>
          </cell>
        </row>
        <row r="5056">
          <cell r="H5056">
            <v>37104</v>
          </cell>
          <cell r="AO5056" t="str">
            <v>양호</v>
          </cell>
        </row>
        <row r="5057">
          <cell r="H5057">
            <v>37104</v>
          </cell>
          <cell r="AO5057" t="str">
            <v>양호</v>
          </cell>
        </row>
        <row r="5058">
          <cell r="H5058">
            <v>37104</v>
          </cell>
          <cell r="AO5058" t="str">
            <v>양호</v>
          </cell>
        </row>
        <row r="5059">
          <cell r="H5059">
            <v>37104</v>
          </cell>
          <cell r="AO5059" t="str">
            <v>양호</v>
          </cell>
        </row>
        <row r="5060">
          <cell r="H5060">
            <v>37104</v>
          </cell>
          <cell r="AO5060" t="str">
            <v>TXV TO CORE JOINT LEAK</v>
          </cell>
        </row>
        <row r="5061">
          <cell r="H5061">
            <v>37104</v>
          </cell>
          <cell r="AO5061" t="str">
            <v>TUBE LEAK</v>
          </cell>
        </row>
        <row r="5062">
          <cell r="H5062">
            <v>37104</v>
          </cell>
          <cell r="AO5062" t="str">
            <v>CUP BRAZING부 LEAK</v>
          </cell>
        </row>
        <row r="5063">
          <cell r="H5063">
            <v>37104</v>
          </cell>
          <cell r="AO5063" t="str">
            <v>양호</v>
          </cell>
        </row>
        <row r="5064">
          <cell r="H5064">
            <v>37104</v>
          </cell>
          <cell r="AO5064" t="str">
            <v>양호</v>
          </cell>
        </row>
        <row r="5065">
          <cell r="H5065">
            <v>37104</v>
          </cell>
          <cell r="AO5065" t="str">
            <v>양호</v>
          </cell>
        </row>
        <row r="5066">
          <cell r="H5066">
            <v>37104</v>
          </cell>
          <cell r="AO5066" t="str">
            <v>양호</v>
          </cell>
        </row>
        <row r="5067">
          <cell r="H5067">
            <v>37104</v>
          </cell>
          <cell r="AO5067" t="str">
            <v>양호</v>
          </cell>
        </row>
        <row r="5068">
          <cell r="H5068">
            <v>37104</v>
          </cell>
          <cell r="AO5068" t="str">
            <v>양호</v>
          </cell>
        </row>
        <row r="5069">
          <cell r="H5069">
            <v>37104</v>
          </cell>
          <cell r="AO5069" t="str">
            <v>양호</v>
          </cell>
        </row>
        <row r="5070">
          <cell r="H5070">
            <v>37104</v>
          </cell>
          <cell r="AO5070" t="str">
            <v>양호</v>
          </cell>
        </row>
        <row r="5071">
          <cell r="H5071">
            <v>37104</v>
          </cell>
          <cell r="AO5071" t="str">
            <v>양호</v>
          </cell>
        </row>
        <row r="5072">
          <cell r="H5072">
            <v>37104</v>
          </cell>
          <cell r="AO5072" t="str">
            <v>양호</v>
          </cell>
        </row>
        <row r="5073">
          <cell r="H5073">
            <v>37104</v>
          </cell>
          <cell r="AO5073" t="str">
            <v>CENTER-AIR 이물질 막힘</v>
          </cell>
        </row>
        <row r="5074">
          <cell r="H5074">
            <v>37104</v>
          </cell>
          <cell r="AO5074" t="str">
            <v>양호</v>
          </cell>
        </row>
        <row r="5075">
          <cell r="H5075">
            <v>37104</v>
          </cell>
          <cell r="AO5075" t="str">
            <v>양호</v>
          </cell>
        </row>
        <row r="5076">
          <cell r="H5076">
            <v>37104</v>
          </cell>
          <cell r="AO5076" t="str">
            <v>양호</v>
          </cell>
        </row>
        <row r="5077">
          <cell r="H5077">
            <v>37104</v>
          </cell>
          <cell r="AO5077" t="str">
            <v>THERMISTOR 저항값 불량</v>
          </cell>
        </row>
        <row r="5078">
          <cell r="H5078">
            <v>37104</v>
          </cell>
          <cell r="AO5078" t="str">
            <v>양호</v>
          </cell>
        </row>
        <row r="5079">
          <cell r="H5079">
            <v>37104</v>
          </cell>
          <cell r="AO5079" t="str">
            <v>양호</v>
          </cell>
        </row>
        <row r="5080">
          <cell r="H5080">
            <v>37104</v>
          </cell>
          <cell r="AO5080" t="str">
            <v>양호</v>
          </cell>
        </row>
        <row r="5081">
          <cell r="H5081">
            <v>37104</v>
          </cell>
          <cell r="AO5081" t="str">
            <v>양호</v>
          </cell>
        </row>
        <row r="5082">
          <cell r="H5082">
            <v>37104</v>
          </cell>
          <cell r="AO5082" t="str">
            <v>양호</v>
          </cell>
        </row>
        <row r="5083">
          <cell r="H5083">
            <v>37104</v>
          </cell>
          <cell r="AO5083" t="str">
            <v>양호</v>
          </cell>
        </row>
        <row r="5084">
          <cell r="H5084">
            <v>37104</v>
          </cell>
          <cell r="AO5084" t="str">
            <v>양호</v>
          </cell>
        </row>
        <row r="5085">
          <cell r="H5085">
            <v>37104</v>
          </cell>
          <cell r="AO5085" t="str">
            <v>양호</v>
          </cell>
        </row>
        <row r="5086">
          <cell r="H5086">
            <v>37104</v>
          </cell>
          <cell r="AO5086" t="str">
            <v>양호</v>
          </cell>
        </row>
        <row r="5087">
          <cell r="H5087">
            <v>37104</v>
          </cell>
          <cell r="AO5087" t="str">
            <v>양호</v>
          </cell>
        </row>
        <row r="5088">
          <cell r="H5088">
            <v>37104</v>
          </cell>
          <cell r="AO5088" t="str">
            <v>양호</v>
          </cell>
        </row>
        <row r="5089">
          <cell r="H5089">
            <v>37104</v>
          </cell>
          <cell r="AO5089" t="str">
            <v>양호</v>
          </cell>
        </row>
        <row r="5090">
          <cell r="H5090">
            <v>37104</v>
          </cell>
          <cell r="AO5090" t="str">
            <v>양호</v>
          </cell>
        </row>
        <row r="5091">
          <cell r="H5091">
            <v>37104</v>
          </cell>
          <cell r="AO5091" t="str">
            <v>양호</v>
          </cell>
        </row>
        <row r="5092">
          <cell r="H5092">
            <v>37104</v>
          </cell>
          <cell r="AO5092" t="str">
            <v>양호</v>
          </cell>
        </row>
        <row r="5093">
          <cell r="H5093">
            <v>37104</v>
          </cell>
          <cell r="AO5093" t="str">
            <v>양호</v>
          </cell>
        </row>
        <row r="5094">
          <cell r="H5094">
            <v>37104</v>
          </cell>
          <cell r="AO5094" t="str">
            <v>양호</v>
          </cell>
        </row>
        <row r="5095">
          <cell r="H5095">
            <v>37104</v>
          </cell>
          <cell r="AO5095" t="str">
            <v>양호</v>
          </cell>
        </row>
        <row r="5096">
          <cell r="H5096">
            <v>37104</v>
          </cell>
          <cell r="AO5096" t="str">
            <v>양호</v>
          </cell>
        </row>
        <row r="5097">
          <cell r="H5097">
            <v>37104</v>
          </cell>
          <cell r="AO5097" t="str">
            <v>양호</v>
          </cell>
        </row>
        <row r="5098">
          <cell r="H5098">
            <v>37104</v>
          </cell>
          <cell r="AO5098" t="str">
            <v>양호</v>
          </cell>
        </row>
        <row r="5099">
          <cell r="H5099">
            <v>37104</v>
          </cell>
          <cell r="AO5099" t="str">
            <v>양호</v>
          </cell>
        </row>
        <row r="5100">
          <cell r="H5100">
            <v>37104</v>
          </cell>
          <cell r="AO5100" t="str">
            <v>양호</v>
          </cell>
        </row>
        <row r="5101">
          <cell r="H5101">
            <v>37104</v>
          </cell>
          <cell r="AO5101" t="str">
            <v>양호</v>
          </cell>
        </row>
        <row r="5102">
          <cell r="H5102">
            <v>37104</v>
          </cell>
          <cell r="AO5102" t="str">
            <v>양호</v>
          </cell>
        </row>
        <row r="5103">
          <cell r="H5103">
            <v>37104</v>
          </cell>
          <cell r="AO5103" t="str">
            <v>양호</v>
          </cell>
        </row>
        <row r="5104">
          <cell r="H5104">
            <v>37104</v>
          </cell>
          <cell r="AO5104" t="str">
            <v>양호</v>
          </cell>
        </row>
        <row r="5105">
          <cell r="H5105">
            <v>37104</v>
          </cell>
          <cell r="AO5105" t="str">
            <v>양호</v>
          </cell>
        </row>
        <row r="5106">
          <cell r="H5106">
            <v>37104</v>
          </cell>
          <cell r="AO5106" t="str">
            <v>양호</v>
          </cell>
        </row>
        <row r="5107">
          <cell r="H5107">
            <v>37104</v>
          </cell>
          <cell r="AO5107" t="str">
            <v>THERMISTOR 저항값 불량</v>
          </cell>
        </row>
        <row r="5108">
          <cell r="H5108">
            <v>37104</v>
          </cell>
          <cell r="AO5108" t="str">
            <v>양호</v>
          </cell>
        </row>
        <row r="5109">
          <cell r="H5109">
            <v>37104</v>
          </cell>
          <cell r="AO5109" t="str">
            <v>양호</v>
          </cell>
        </row>
        <row r="5110">
          <cell r="H5110">
            <v>37104</v>
          </cell>
          <cell r="AO5110" t="str">
            <v>양호</v>
          </cell>
        </row>
        <row r="5111">
          <cell r="H5111">
            <v>37104</v>
          </cell>
          <cell r="AO5111" t="str">
            <v>양호</v>
          </cell>
        </row>
        <row r="5112">
          <cell r="H5112">
            <v>37104</v>
          </cell>
          <cell r="AO5112" t="str">
            <v>양호</v>
          </cell>
        </row>
        <row r="5113">
          <cell r="H5113">
            <v>37104</v>
          </cell>
          <cell r="AO5113" t="str">
            <v>양호</v>
          </cell>
        </row>
        <row r="5114">
          <cell r="H5114">
            <v>37104</v>
          </cell>
          <cell r="AO5114" t="str">
            <v>양호</v>
          </cell>
        </row>
        <row r="5115">
          <cell r="H5115">
            <v>37104</v>
          </cell>
          <cell r="AO5115" t="str">
            <v>양호</v>
          </cell>
        </row>
        <row r="5116">
          <cell r="H5116">
            <v>37104</v>
          </cell>
          <cell r="AO5116" t="str">
            <v>CENTER-AIR 이물질 막힘</v>
          </cell>
        </row>
        <row r="5117">
          <cell r="H5117">
            <v>37104</v>
          </cell>
          <cell r="AO5117" t="str">
            <v>양호</v>
          </cell>
        </row>
        <row r="5118">
          <cell r="H5118">
            <v>37104</v>
          </cell>
          <cell r="AO5118" t="str">
            <v>양호</v>
          </cell>
        </row>
        <row r="5119">
          <cell r="H5119">
            <v>37104</v>
          </cell>
          <cell r="AO5119" t="str">
            <v>양호</v>
          </cell>
        </row>
        <row r="5120">
          <cell r="H5120">
            <v>37104</v>
          </cell>
          <cell r="AO5120" t="str">
            <v>양호</v>
          </cell>
        </row>
        <row r="5121">
          <cell r="H5121">
            <v>37104</v>
          </cell>
          <cell r="AO5121" t="str">
            <v>양호</v>
          </cell>
        </row>
        <row r="5122">
          <cell r="H5122">
            <v>37104</v>
          </cell>
          <cell r="AO5122" t="str">
            <v>양호</v>
          </cell>
        </row>
        <row r="5123">
          <cell r="H5123">
            <v>37104</v>
          </cell>
          <cell r="AO5123" t="str">
            <v>양호</v>
          </cell>
        </row>
        <row r="5124">
          <cell r="H5124">
            <v>37104</v>
          </cell>
          <cell r="AO5124" t="str">
            <v>양호</v>
          </cell>
        </row>
        <row r="5125">
          <cell r="H5125">
            <v>37104</v>
          </cell>
          <cell r="AO5125" t="str">
            <v>양호</v>
          </cell>
        </row>
        <row r="5126">
          <cell r="H5126">
            <v>37104</v>
          </cell>
          <cell r="AO5126" t="str">
            <v>양호</v>
          </cell>
        </row>
        <row r="5127">
          <cell r="H5127">
            <v>37104</v>
          </cell>
          <cell r="AO5127" t="str">
            <v>CENTER-AIR 이물질 막힘</v>
          </cell>
        </row>
        <row r="5128">
          <cell r="H5128">
            <v>37104</v>
          </cell>
          <cell r="AO5128" t="str">
            <v>CASE 파손</v>
          </cell>
        </row>
        <row r="5129">
          <cell r="H5129">
            <v>37104</v>
          </cell>
          <cell r="AO5129" t="str">
            <v>양호</v>
          </cell>
        </row>
        <row r="5130">
          <cell r="H5130">
            <v>37104</v>
          </cell>
          <cell r="AO5130" t="str">
            <v>양호</v>
          </cell>
        </row>
        <row r="5131">
          <cell r="H5131">
            <v>37104</v>
          </cell>
          <cell r="AO5131" t="str">
            <v>양호</v>
          </cell>
        </row>
        <row r="5132">
          <cell r="H5132">
            <v>37104</v>
          </cell>
          <cell r="AO5132" t="str">
            <v>양호</v>
          </cell>
        </row>
        <row r="5133">
          <cell r="H5133">
            <v>37104</v>
          </cell>
          <cell r="AO5133" t="str">
            <v>양호</v>
          </cell>
        </row>
        <row r="5134">
          <cell r="H5134">
            <v>37104</v>
          </cell>
          <cell r="AO5134" t="str">
            <v>양호</v>
          </cell>
        </row>
        <row r="5135">
          <cell r="H5135">
            <v>37104</v>
          </cell>
          <cell r="AO5135" t="str">
            <v>양호</v>
          </cell>
        </row>
        <row r="5136">
          <cell r="H5136">
            <v>37104</v>
          </cell>
          <cell r="AO5136" t="str">
            <v>양호</v>
          </cell>
        </row>
        <row r="5137">
          <cell r="H5137">
            <v>37104</v>
          </cell>
          <cell r="AO5137" t="str">
            <v>양호</v>
          </cell>
        </row>
        <row r="5138">
          <cell r="H5138">
            <v>37104</v>
          </cell>
          <cell r="AO5138" t="str">
            <v>양호</v>
          </cell>
        </row>
        <row r="5139">
          <cell r="H5139">
            <v>37104</v>
          </cell>
          <cell r="AO5139" t="str">
            <v>양호</v>
          </cell>
        </row>
        <row r="5140">
          <cell r="H5140">
            <v>37104</v>
          </cell>
          <cell r="AO5140" t="str">
            <v>양호</v>
          </cell>
        </row>
        <row r="5141">
          <cell r="H5141">
            <v>37104</v>
          </cell>
          <cell r="AO5141" t="str">
            <v>ACCUM. &amp; TUBE LEAK</v>
          </cell>
        </row>
        <row r="5142">
          <cell r="H5142">
            <v>37104</v>
          </cell>
          <cell r="AO5142" t="str">
            <v>양호</v>
          </cell>
        </row>
        <row r="5143">
          <cell r="H5143">
            <v>37104</v>
          </cell>
          <cell r="AO5143" t="str">
            <v>양호</v>
          </cell>
        </row>
        <row r="5144">
          <cell r="H5144">
            <v>37104</v>
          </cell>
          <cell r="AO5144" t="str">
            <v>양호</v>
          </cell>
        </row>
        <row r="5145">
          <cell r="H5145">
            <v>37104</v>
          </cell>
          <cell r="AO5145" t="str">
            <v>양호</v>
          </cell>
        </row>
        <row r="5146">
          <cell r="H5146">
            <v>37104</v>
          </cell>
          <cell r="AO5146" t="str">
            <v>양호</v>
          </cell>
        </row>
        <row r="5147">
          <cell r="H5147">
            <v>37104</v>
          </cell>
          <cell r="AO5147" t="str">
            <v>양호</v>
          </cell>
        </row>
        <row r="5148">
          <cell r="H5148">
            <v>37104</v>
          </cell>
          <cell r="AO5148" t="str">
            <v>양호</v>
          </cell>
        </row>
        <row r="5149">
          <cell r="H5149">
            <v>37104</v>
          </cell>
          <cell r="AO5149" t="str">
            <v>양호</v>
          </cell>
        </row>
        <row r="5150">
          <cell r="H5150">
            <v>37104</v>
          </cell>
          <cell r="AO5150" t="str">
            <v>CLINCH부 LEAK</v>
          </cell>
        </row>
        <row r="5151">
          <cell r="H5151">
            <v>37104</v>
          </cell>
          <cell r="AO5151" t="str">
            <v>TUBE DAMAGE LEAK</v>
          </cell>
        </row>
        <row r="5152">
          <cell r="H5152">
            <v>37104</v>
          </cell>
          <cell r="AO5152" t="str">
            <v>TUBE DAMAGE LEAK</v>
          </cell>
        </row>
        <row r="5153">
          <cell r="H5153">
            <v>37104</v>
          </cell>
          <cell r="AO5153" t="str">
            <v>ENGINE OIL 함유</v>
          </cell>
        </row>
        <row r="5154">
          <cell r="H5154">
            <v>37104</v>
          </cell>
          <cell r="AO5154" t="str">
            <v>오버히트</v>
          </cell>
        </row>
        <row r="5155">
          <cell r="H5155">
            <v>37104</v>
          </cell>
          <cell r="AO5155" t="str">
            <v>오버히트</v>
          </cell>
        </row>
        <row r="5156">
          <cell r="H5156">
            <v>37104</v>
          </cell>
          <cell r="AO5156" t="str">
            <v>오버히트</v>
          </cell>
        </row>
        <row r="5157">
          <cell r="H5157">
            <v>37104</v>
          </cell>
          <cell r="AO5157" t="str">
            <v>TUBE DAMAGE LEAK</v>
          </cell>
        </row>
        <row r="5158">
          <cell r="H5158">
            <v>37104</v>
          </cell>
          <cell r="AO5158" t="str">
            <v>양호</v>
          </cell>
        </row>
        <row r="5159">
          <cell r="H5159">
            <v>37104</v>
          </cell>
          <cell r="AO5159" t="str">
            <v>FTG-OUT 절손</v>
          </cell>
        </row>
        <row r="5160">
          <cell r="H5160">
            <v>37104</v>
          </cell>
          <cell r="AO5160" t="str">
            <v>TUBE DAMAGE LEAK</v>
          </cell>
        </row>
        <row r="5161">
          <cell r="H5161">
            <v>37104</v>
          </cell>
          <cell r="AO5161" t="str">
            <v>TUBE 간섭 LEAK</v>
          </cell>
        </row>
        <row r="5162">
          <cell r="H5162">
            <v>37104</v>
          </cell>
          <cell r="AO5162" t="str">
            <v>양호</v>
          </cell>
        </row>
        <row r="5163">
          <cell r="H5163">
            <v>37104</v>
          </cell>
          <cell r="AO5163" t="str">
            <v>양호</v>
          </cell>
        </row>
        <row r="5164">
          <cell r="H5164">
            <v>37104</v>
          </cell>
          <cell r="AO5164" t="str">
            <v>MOTOR 작동 불량{1-3단}</v>
          </cell>
        </row>
        <row r="5165">
          <cell r="H5165">
            <v>37104</v>
          </cell>
          <cell r="AO5165" t="str">
            <v>MOTOR 작동 불량{1-3단}</v>
          </cell>
        </row>
        <row r="5166">
          <cell r="H5166">
            <v>37104</v>
          </cell>
          <cell r="AO5166" t="str">
            <v>MOTOR 작동 불량{1-3단}</v>
          </cell>
        </row>
        <row r="5167">
          <cell r="H5167">
            <v>37104</v>
          </cell>
          <cell r="AO5167" t="str">
            <v>양호</v>
          </cell>
        </row>
        <row r="5168">
          <cell r="H5168">
            <v>37104</v>
          </cell>
          <cell r="AO5168" t="str">
            <v>MOTOR 작동 불량{1-3단}</v>
          </cell>
        </row>
        <row r="5169">
          <cell r="H5169">
            <v>37104</v>
          </cell>
          <cell r="AO5169" t="str">
            <v>양호</v>
          </cell>
        </row>
        <row r="5170">
          <cell r="H5170">
            <v>37104</v>
          </cell>
          <cell r="AO5170" t="str">
            <v>양호</v>
          </cell>
        </row>
        <row r="5171">
          <cell r="H5171">
            <v>37104</v>
          </cell>
          <cell r="AO5171" t="str">
            <v>MOTOR 작동 불량{1-3단}</v>
          </cell>
        </row>
        <row r="5172">
          <cell r="H5172">
            <v>37104</v>
          </cell>
          <cell r="AO5172" t="str">
            <v>MOTOR 작동 불량{1-3단}</v>
          </cell>
        </row>
        <row r="5173">
          <cell r="H5173">
            <v>37104</v>
          </cell>
          <cell r="AO5173" t="str">
            <v>양호</v>
          </cell>
        </row>
        <row r="5174">
          <cell r="H5174">
            <v>37104</v>
          </cell>
          <cell r="AO5174" t="str">
            <v>MOTOR 작동 불량{1-3단}</v>
          </cell>
        </row>
        <row r="5175">
          <cell r="H5175">
            <v>37104</v>
          </cell>
          <cell r="AO5175" t="str">
            <v>MOTOR 작동 불량{1-3단}</v>
          </cell>
        </row>
        <row r="5176">
          <cell r="H5176">
            <v>37104</v>
          </cell>
          <cell r="AO5176" t="str">
            <v>양호</v>
          </cell>
        </row>
        <row r="5177">
          <cell r="H5177">
            <v>37104</v>
          </cell>
          <cell r="AO5177" t="str">
            <v>양호</v>
          </cell>
        </row>
        <row r="5178">
          <cell r="H5178">
            <v>37104</v>
          </cell>
          <cell r="AO5178" t="str">
            <v>MOTOR 작동 불량{1-3단}</v>
          </cell>
        </row>
        <row r="5179">
          <cell r="H5179">
            <v>37104</v>
          </cell>
          <cell r="AO5179" t="str">
            <v>MOTOR 과부하</v>
          </cell>
        </row>
        <row r="5180">
          <cell r="H5180">
            <v>37104</v>
          </cell>
          <cell r="AO5180" t="str">
            <v>양호</v>
          </cell>
        </row>
        <row r="5181">
          <cell r="H5181">
            <v>37104</v>
          </cell>
          <cell r="AO5181" t="str">
            <v>MOTOR 작동불량{1-3단}</v>
          </cell>
        </row>
        <row r="5182">
          <cell r="H5182">
            <v>37104</v>
          </cell>
          <cell r="AO5182" t="str">
            <v>양호</v>
          </cell>
        </row>
        <row r="5183">
          <cell r="H5183">
            <v>37104</v>
          </cell>
          <cell r="AO5183" t="str">
            <v>MOTOR 작동불량{1-3단}</v>
          </cell>
        </row>
        <row r="5184">
          <cell r="H5184">
            <v>37104</v>
          </cell>
          <cell r="AO5184" t="str">
            <v>MOTOR 작동불량{1-3단}</v>
          </cell>
        </row>
        <row r="5185">
          <cell r="H5185">
            <v>37104</v>
          </cell>
          <cell r="AO5185" t="str">
            <v>MOTOR 작동불량{1-4단}</v>
          </cell>
        </row>
        <row r="5186">
          <cell r="H5186">
            <v>37104</v>
          </cell>
          <cell r="AO5186" t="str">
            <v>양호</v>
          </cell>
        </row>
        <row r="5187">
          <cell r="H5187">
            <v>37104</v>
          </cell>
          <cell r="AO5187" t="str">
            <v>HEADER TO TUBE LEAK</v>
          </cell>
        </row>
        <row r="5188">
          <cell r="H5188">
            <v>37104</v>
          </cell>
          <cell r="AO5188" t="str">
            <v>HEADER TO TUBE LEAK</v>
          </cell>
        </row>
        <row r="5189">
          <cell r="H5189">
            <v>37104</v>
          </cell>
          <cell r="AO5189" t="str">
            <v>HEADER TO TUBE LEAK</v>
          </cell>
        </row>
        <row r="5190">
          <cell r="H5190">
            <v>37104</v>
          </cell>
          <cell r="AO5190" t="str">
            <v>HEADER TO TUBE LEAK</v>
          </cell>
        </row>
        <row r="5191">
          <cell r="H5191">
            <v>37104</v>
          </cell>
          <cell r="AO5191" t="str">
            <v>양호</v>
          </cell>
        </row>
        <row r="5192">
          <cell r="H5192">
            <v>37104</v>
          </cell>
          <cell r="AO5192" t="str">
            <v>양호</v>
          </cell>
        </row>
        <row r="5193">
          <cell r="H5193">
            <v>37104</v>
          </cell>
          <cell r="AO5193" t="str">
            <v>PIPE-OUT 절손</v>
          </cell>
        </row>
        <row r="5194">
          <cell r="H5194">
            <v>37104</v>
          </cell>
          <cell r="AO5194" t="str">
            <v>양호</v>
          </cell>
        </row>
        <row r="5195">
          <cell r="H5195">
            <v>37104</v>
          </cell>
          <cell r="AO5195" t="str">
            <v>양호</v>
          </cell>
        </row>
        <row r="5196">
          <cell r="H5196">
            <v>37104</v>
          </cell>
          <cell r="AO5196" t="str">
            <v>양호</v>
          </cell>
        </row>
        <row r="5197">
          <cell r="H5197">
            <v>37104</v>
          </cell>
          <cell r="AO5197" t="str">
            <v>TUBE DAMAGE LEAK</v>
          </cell>
        </row>
        <row r="5198">
          <cell r="H5198">
            <v>37104</v>
          </cell>
          <cell r="AO5198" t="str">
            <v>TUBE PIN HOLE LEAK</v>
          </cell>
        </row>
        <row r="5199">
          <cell r="H5199">
            <v>37104</v>
          </cell>
          <cell r="AO5199" t="str">
            <v>TUBE DAMAGE LEAK</v>
          </cell>
        </row>
        <row r="5200">
          <cell r="H5200">
            <v>37104</v>
          </cell>
          <cell r="AO5200" t="str">
            <v>양호</v>
          </cell>
        </row>
        <row r="5201">
          <cell r="H5201">
            <v>37104</v>
          </cell>
          <cell r="AO5201" t="str">
            <v>TUBE PIN HOLE LEAK</v>
          </cell>
        </row>
        <row r="5202">
          <cell r="H5202">
            <v>37104</v>
          </cell>
          <cell r="AO5202" t="str">
            <v>양호</v>
          </cell>
        </row>
        <row r="5203">
          <cell r="H5203">
            <v>37104</v>
          </cell>
          <cell r="AO5203" t="str">
            <v>양호</v>
          </cell>
        </row>
        <row r="5204">
          <cell r="H5204">
            <v>37104</v>
          </cell>
          <cell r="AO5204" t="str">
            <v>양호</v>
          </cell>
        </row>
        <row r="5205">
          <cell r="H5205">
            <v>37104</v>
          </cell>
          <cell r="AO5205" t="str">
            <v>BRUSH&amp;WIRE 떨어짐</v>
          </cell>
        </row>
        <row r="5206">
          <cell r="H5206">
            <v>37104</v>
          </cell>
          <cell r="AO5206" t="str">
            <v>양호</v>
          </cell>
        </row>
        <row r="5207">
          <cell r="H5207">
            <v>37104</v>
          </cell>
          <cell r="AO5207" t="str">
            <v>RESISTOR  FUSE 단선</v>
          </cell>
        </row>
        <row r="5208">
          <cell r="H5208">
            <v>37104</v>
          </cell>
          <cell r="AO5208" t="str">
            <v>양호</v>
          </cell>
        </row>
        <row r="5209">
          <cell r="H5209">
            <v>37104</v>
          </cell>
          <cell r="AO5209" t="str">
            <v>양호</v>
          </cell>
        </row>
        <row r="5210">
          <cell r="H5210">
            <v>37104</v>
          </cell>
          <cell r="AO5210" t="str">
            <v>양호</v>
          </cell>
        </row>
        <row r="5211">
          <cell r="H5211">
            <v>37104</v>
          </cell>
          <cell r="AO5211" t="str">
            <v>양호</v>
          </cell>
        </row>
        <row r="5212">
          <cell r="H5212">
            <v>37104</v>
          </cell>
          <cell r="AO5212" t="str">
            <v>FUSE 단선</v>
          </cell>
        </row>
        <row r="5213">
          <cell r="H5213">
            <v>37104</v>
          </cell>
          <cell r="AO5213" t="str">
            <v>FUSE 단선</v>
          </cell>
        </row>
        <row r="5214">
          <cell r="H5214">
            <v>37104</v>
          </cell>
          <cell r="AO5214" t="str">
            <v>FUSE 단선</v>
          </cell>
        </row>
        <row r="5215">
          <cell r="H5215">
            <v>37104</v>
          </cell>
          <cell r="AO5215" t="str">
            <v>FUSE 단선</v>
          </cell>
        </row>
        <row r="5216">
          <cell r="H5216">
            <v>37104</v>
          </cell>
          <cell r="AO5216" t="str">
            <v>FUSE 단선</v>
          </cell>
        </row>
        <row r="5217">
          <cell r="H5217">
            <v>37104</v>
          </cell>
          <cell r="AO5217" t="str">
            <v>FUSE 단선</v>
          </cell>
        </row>
        <row r="5218">
          <cell r="H5218">
            <v>37104</v>
          </cell>
          <cell r="AO5218" t="str">
            <v>BRUSH&amp;WIRE 떨어짐</v>
          </cell>
        </row>
        <row r="5219">
          <cell r="H5219">
            <v>37104</v>
          </cell>
          <cell r="AO5219" t="str">
            <v>양호</v>
          </cell>
        </row>
        <row r="5220">
          <cell r="H5220">
            <v>37104</v>
          </cell>
          <cell r="AO5220" t="str">
            <v>FAN 파손</v>
          </cell>
        </row>
        <row r="5221">
          <cell r="H5221">
            <v>37104</v>
          </cell>
          <cell r="AO5221" t="str">
            <v>양호</v>
          </cell>
        </row>
        <row r="5222">
          <cell r="H5222">
            <v>37104</v>
          </cell>
          <cell r="AO5222" t="str">
            <v>양호</v>
          </cell>
        </row>
        <row r="5223">
          <cell r="H5223">
            <v>37104</v>
          </cell>
          <cell r="AO5223" t="str">
            <v>TUBE 부식 LEAK</v>
          </cell>
        </row>
        <row r="5224">
          <cell r="H5224">
            <v>37104</v>
          </cell>
          <cell r="AO5224" t="str">
            <v>TUBE 부식 LEAK</v>
          </cell>
        </row>
        <row r="5225">
          <cell r="H5225">
            <v>37104</v>
          </cell>
          <cell r="AO5225" t="str">
            <v>TUBE 막힘</v>
          </cell>
        </row>
        <row r="5226">
          <cell r="H5226">
            <v>37104</v>
          </cell>
          <cell r="AO5226" t="str">
            <v>PIPE 용접부 CRACK</v>
          </cell>
        </row>
        <row r="5227">
          <cell r="H5227">
            <v>37104</v>
          </cell>
          <cell r="AO5227" t="str">
            <v>전원부 PIN SHOT</v>
          </cell>
        </row>
        <row r="5228">
          <cell r="H5228">
            <v>37135</v>
          </cell>
          <cell r="AO5228" t="str">
            <v>양호</v>
          </cell>
        </row>
        <row r="5229">
          <cell r="H5229">
            <v>37135</v>
          </cell>
          <cell r="AO5229" t="str">
            <v>양호</v>
          </cell>
        </row>
        <row r="5230">
          <cell r="H5230">
            <v>37135</v>
          </cell>
          <cell r="AO5230" t="str">
            <v>양호</v>
          </cell>
        </row>
        <row r="5231">
          <cell r="H5231">
            <v>37135</v>
          </cell>
          <cell r="AO5231" t="str">
            <v>양호</v>
          </cell>
        </row>
        <row r="5232">
          <cell r="H5232">
            <v>37135</v>
          </cell>
          <cell r="AO5232" t="str">
            <v>TXV 이물막힘</v>
          </cell>
        </row>
        <row r="5233">
          <cell r="H5233">
            <v>37135</v>
          </cell>
          <cell r="AO5233" t="str">
            <v>양호</v>
          </cell>
        </row>
        <row r="5234">
          <cell r="H5234">
            <v>37135</v>
          </cell>
          <cell r="AO5234" t="str">
            <v>양호</v>
          </cell>
        </row>
        <row r="5235">
          <cell r="H5235">
            <v>37135</v>
          </cell>
          <cell r="AO5235" t="str">
            <v>양호</v>
          </cell>
        </row>
        <row r="5236">
          <cell r="H5236">
            <v>37135</v>
          </cell>
          <cell r="AO5236" t="str">
            <v>TXV이물막힘(R/D 알갱이)</v>
          </cell>
        </row>
        <row r="5237">
          <cell r="H5237">
            <v>37135</v>
          </cell>
          <cell r="AO5237" t="str">
            <v>양호</v>
          </cell>
        </row>
        <row r="5238">
          <cell r="H5238">
            <v>37135</v>
          </cell>
          <cell r="AO5238" t="str">
            <v>양호</v>
          </cell>
        </row>
        <row r="5239">
          <cell r="H5239">
            <v>37135</v>
          </cell>
          <cell r="AO5239" t="str">
            <v>양호</v>
          </cell>
        </row>
        <row r="5240">
          <cell r="H5240">
            <v>37135</v>
          </cell>
          <cell r="AO5240" t="str">
            <v>양호</v>
          </cell>
        </row>
        <row r="5241">
          <cell r="H5241">
            <v>37135</v>
          </cell>
          <cell r="AO5241" t="str">
            <v>TUBE DAMAGE LEAK</v>
          </cell>
        </row>
        <row r="5242">
          <cell r="H5242">
            <v>37135</v>
          </cell>
          <cell r="AO5242" t="str">
            <v>양호</v>
          </cell>
        </row>
        <row r="5243">
          <cell r="H5243">
            <v>37135</v>
          </cell>
          <cell r="AO5243" t="str">
            <v>양호</v>
          </cell>
        </row>
        <row r="5244">
          <cell r="H5244">
            <v>37135</v>
          </cell>
          <cell r="AO5244" t="str">
            <v>양호</v>
          </cell>
        </row>
        <row r="5245">
          <cell r="H5245">
            <v>37135</v>
          </cell>
          <cell r="AO5245" t="str">
            <v>양호</v>
          </cell>
        </row>
        <row r="5246">
          <cell r="H5246">
            <v>37135</v>
          </cell>
          <cell r="AO5246" t="str">
            <v>양호</v>
          </cell>
        </row>
        <row r="5247">
          <cell r="H5247">
            <v>37135</v>
          </cell>
          <cell r="AO5247" t="str">
            <v>양호</v>
          </cell>
        </row>
        <row r="5248">
          <cell r="H5248">
            <v>37135</v>
          </cell>
          <cell r="AO5248" t="str">
            <v>CENTER-AIR 이물질 막힘</v>
          </cell>
        </row>
        <row r="5249">
          <cell r="H5249">
            <v>37135</v>
          </cell>
          <cell r="AO5249" t="str">
            <v>양호</v>
          </cell>
        </row>
        <row r="5250">
          <cell r="H5250">
            <v>37135</v>
          </cell>
          <cell r="AO5250" t="str">
            <v>양호</v>
          </cell>
        </row>
        <row r="5251">
          <cell r="H5251">
            <v>37135</v>
          </cell>
          <cell r="AO5251" t="str">
            <v>CENTER-AIR 이물질 막힘</v>
          </cell>
        </row>
        <row r="5252">
          <cell r="H5252">
            <v>37135</v>
          </cell>
          <cell r="AO5252" t="str">
            <v>양호</v>
          </cell>
        </row>
        <row r="5253">
          <cell r="H5253">
            <v>37135</v>
          </cell>
          <cell r="AO5253" t="str">
            <v>양호</v>
          </cell>
        </row>
        <row r="5254">
          <cell r="H5254">
            <v>37135</v>
          </cell>
          <cell r="AO5254" t="str">
            <v>양호</v>
          </cell>
        </row>
        <row r="5255">
          <cell r="H5255">
            <v>37135</v>
          </cell>
          <cell r="AO5255" t="str">
            <v>양호</v>
          </cell>
        </row>
        <row r="5256">
          <cell r="H5256">
            <v>37135</v>
          </cell>
          <cell r="AO5256" t="str">
            <v>TXV 막힘</v>
          </cell>
        </row>
        <row r="5257">
          <cell r="H5257">
            <v>37135</v>
          </cell>
          <cell r="AO5257" t="str">
            <v>양호</v>
          </cell>
        </row>
        <row r="5258">
          <cell r="H5258">
            <v>37135</v>
          </cell>
          <cell r="AO5258" t="str">
            <v>양호</v>
          </cell>
        </row>
        <row r="5259">
          <cell r="H5259">
            <v>37135</v>
          </cell>
          <cell r="AO5259" t="str">
            <v>양호</v>
          </cell>
        </row>
        <row r="5260">
          <cell r="H5260">
            <v>37135</v>
          </cell>
          <cell r="AO5260" t="str">
            <v>양호</v>
          </cell>
        </row>
        <row r="5261">
          <cell r="H5261">
            <v>37135</v>
          </cell>
          <cell r="AO5261" t="str">
            <v>양호</v>
          </cell>
        </row>
        <row r="5262">
          <cell r="H5262">
            <v>37135</v>
          </cell>
          <cell r="AO5262" t="str">
            <v>양호</v>
          </cell>
        </row>
        <row r="5263">
          <cell r="H5263">
            <v>37135</v>
          </cell>
          <cell r="AO5263" t="str">
            <v>양호</v>
          </cell>
        </row>
        <row r="5264">
          <cell r="H5264">
            <v>37135</v>
          </cell>
          <cell r="AO5264" t="str">
            <v>양호</v>
          </cell>
        </row>
        <row r="5265">
          <cell r="H5265">
            <v>37135</v>
          </cell>
          <cell r="AO5265" t="str">
            <v>양호</v>
          </cell>
        </row>
        <row r="5266">
          <cell r="H5266">
            <v>37135</v>
          </cell>
          <cell r="AO5266" t="str">
            <v>양호</v>
          </cell>
        </row>
        <row r="5267">
          <cell r="H5267">
            <v>37135</v>
          </cell>
          <cell r="AO5267" t="str">
            <v>양호</v>
          </cell>
        </row>
        <row r="5268">
          <cell r="H5268">
            <v>37135</v>
          </cell>
          <cell r="AO5268" t="str">
            <v>양호</v>
          </cell>
        </row>
        <row r="5269">
          <cell r="H5269">
            <v>37135</v>
          </cell>
          <cell r="AO5269" t="str">
            <v>양호</v>
          </cell>
        </row>
        <row r="5270">
          <cell r="H5270">
            <v>37135</v>
          </cell>
          <cell r="AO5270" t="str">
            <v>양호</v>
          </cell>
        </row>
        <row r="5271">
          <cell r="H5271">
            <v>37135</v>
          </cell>
          <cell r="AO5271" t="str">
            <v>양호</v>
          </cell>
        </row>
        <row r="5272">
          <cell r="H5272">
            <v>37135</v>
          </cell>
          <cell r="AO5272" t="str">
            <v>양호</v>
          </cell>
        </row>
        <row r="5273">
          <cell r="H5273">
            <v>37135</v>
          </cell>
          <cell r="AO5273" t="str">
            <v>ACCUM. &amp; TUBE LEAK</v>
          </cell>
        </row>
        <row r="5274">
          <cell r="H5274">
            <v>37135</v>
          </cell>
          <cell r="AO5274" t="str">
            <v>양호</v>
          </cell>
        </row>
        <row r="5275">
          <cell r="H5275">
            <v>37135</v>
          </cell>
          <cell r="AO5275" t="str">
            <v>CENTER-AIR 이물질 막힘</v>
          </cell>
        </row>
        <row r="5276">
          <cell r="H5276">
            <v>37135</v>
          </cell>
          <cell r="AO5276" t="str">
            <v>양호</v>
          </cell>
        </row>
        <row r="5277">
          <cell r="H5277">
            <v>37135</v>
          </cell>
          <cell r="AO5277" t="str">
            <v>양호</v>
          </cell>
        </row>
        <row r="5278">
          <cell r="H5278">
            <v>37135</v>
          </cell>
          <cell r="AO5278" t="str">
            <v>양호</v>
          </cell>
        </row>
        <row r="5279">
          <cell r="H5279">
            <v>37135</v>
          </cell>
          <cell r="AO5279" t="str">
            <v>ACCUM. &amp; TUBE LEAK</v>
          </cell>
        </row>
        <row r="5280">
          <cell r="H5280">
            <v>37135</v>
          </cell>
          <cell r="AO5280" t="str">
            <v>양호</v>
          </cell>
        </row>
        <row r="5281">
          <cell r="H5281">
            <v>37135</v>
          </cell>
          <cell r="AO5281" t="str">
            <v>THERMISTOR 저항값 불량</v>
          </cell>
        </row>
        <row r="5282">
          <cell r="H5282">
            <v>37135</v>
          </cell>
          <cell r="AO5282" t="str">
            <v>양호</v>
          </cell>
        </row>
        <row r="5283">
          <cell r="H5283">
            <v>37135</v>
          </cell>
          <cell r="AO5283" t="str">
            <v>양호</v>
          </cell>
        </row>
        <row r="5284">
          <cell r="H5284">
            <v>37135</v>
          </cell>
          <cell r="AO5284" t="str">
            <v>양호</v>
          </cell>
        </row>
        <row r="5285">
          <cell r="H5285">
            <v>37135</v>
          </cell>
          <cell r="AO5285" t="str">
            <v>양호</v>
          </cell>
        </row>
        <row r="5286">
          <cell r="H5286">
            <v>37135</v>
          </cell>
          <cell r="AO5286" t="str">
            <v>THERMISTOR 절단됨</v>
          </cell>
        </row>
        <row r="5287">
          <cell r="H5287">
            <v>37135</v>
          </cell>
          <cell r="AO5287" t="str">
            <v>양호</v>
          </cell>
        </row>
        <row r="5288">
          <cell r="H5288">
            <v>37135</v>
          </cell>
          <cell r="AO5288" t="str">
            <v>TUBE DAMAGE LEAK</v>
          </cell>
        </row>
        <row r="5289">
          <cell r="H5289">
            <v>37135</v>
          </cell>
          <cell r="AO5289" t="str">
            <v>TUBE DAMAGE LEAK</v>
          </cell>
        </row>
        <row r="5290">
          <cell r="H5290">
            <v>37135</v>
          </cell>
          <cell r="AO5290" t="str">
            <v>상대품 화성파카 HOSE 막힘</v>
          </cell>
        </row>
        <row r="5291">
          <cell r="H5291">
            <v>37135</v>
          </cell>
          <cell r="AO5291" t="str">
            <v>양호</v>
          </cell>
        </row>
        <row r="5292">
          <cell r="H5292">
            <v>37135</v>
          </cell>
          <cell r="AO5292" t="str">
            <v>양호</v>
          </cell>
        </row>
        <row r="5293">
          <cell r="H5293">
            <v>37135</v>
          </cell>
          <cell r="AO5293" t="str">
            <v>양호</v>
          </cell>
        </row>
        <row r="5294">
          <cell r="H5294">
            <v>37135</v>
          </cell>
          <cell r="AO5294" t="str">
            <v>양호</v>
          </cell>
        </row>
        <row r="5295">
          <cell r="H5295">
            <v>37135</v>
          </cell>
          <cell r="AO5295" t="str">
            <v>MOTOR작동불량(1-3단)</v>
          </cell>
        </row>
        <row r="5296">
          <cell r="H5296">
            <v>37135</v>
          </cell>
          <cell r="AO5296" t="str">
            <v>MOTOR작동불량(1-3단)</v>
          </cell>
        </row>
        <row r="5297">
          <cell r="H5297">
            <v>37135</v>
          </cell>
          <cell r="AO5297" t="str">
            <v>양호</v>
          </cell>
        </row>
        <row r="5298">
          <cell r="H5298">
            <v>37135</v>
          </cell>
          <cell r="AO5298" t="str">
            <v>MOTOR작동불량(1-3단)</v>
          </cell>
        </row>
        <row r="5299">
          <cell r="H5299">
            <v>37135</v>
          </cell>
          <cell r="AO5299" t="str">
            <v>양호</v>
          </cell>
        </row>
        <row r="5300">
          <cell r="H5300">
            <v>37135</v>
          </cell>
          <cell r="AO5300" t="str">
            <v>양호</v>
          </cell>
        </row>
        <row r="5301">
          <cell r="H5301">
            <v>37135</v>
          </cell>
          <cell r="AO5301" t="str">
            <v>양호</v>
          </cell>
        </row>
        <row r="5302">
          <cell r="H5302">
            <v>37135</v>
          </cell>
          <cell r="AO5302" t="str">
            <v>FTG-OUT 나사산 마모</v>
          </cell>
        </row>
        <row r="5303">
          <cell r="H5303">
            <v>37135</v>
          </cell>
          <cell r="AO5303" t="str">
            <v>양호</v>
          </cell>
        </row>
        <row r="5304">
          <cell r="H5304">
            <v>37135</v>
          </cell>
          <cell r="AO5304" t="str">
            <v>양호</v>
          </cell>
        </row>
        <row r="5305">
          <cell r="H5305">
            <v>37135</v>
          </cell>
          <cell r="AO5305" t="str">
            <v>양호</v>
          </cell>
        </row>
        <row r="5306">
          <cell r="H5306">
            <v>37135</v>
          </cell>
          <cell r="AO5306" t="str">
            <v>양호</v>
          </cell>
        </row>
        <row r="5307">
          <cell r="H5307">
            <v>37135</v>
          </cell>
          <cell r="AO5307" t="str">
            <v>FTG-OUT&amp;TUBE DAMAGE LEAK</v>
          </cell>
        </row>
        <row r="5308">
          <cell r="H5308">
            <v>37135</v>
          </cell>
          <cell r="AO5308" t="str">
            <v>양호</v>
          </cell>
        </row>
        <row r="5309">
          <cell r="H5309">
            <v>37135</v>
          </cell>
          <cell r="AO5309" t="str">
            <v>양호</v>
          </cell>
        </row>
        <row r="5310">
          <cell r="H5310">
            <v>37135</v>
          </cell>
          <cell r="AO5310" t="str">
            <v>양호</v>
          </cell>
        </row>
        <row r="5311">
          <cell r="H5311">
            <v>37135</v>
          </cell>
          <cell r="AO5311" t="str">
            <v>FTG-OUT&amp;TUBE DAMAGE LEAK</v>
          </cell>
        </row>
        <row r="5312">
          <cell r="H5312">
            <v>37135</v>
          </cell>
          <cell r="AO5312" t="str">
            <v>양호</v>
          </cell>
        </row>
        <row r="5313">
          <cell r="H5313">
            <v>37135</v>
          </cell>
          <cell r="AO5313" t="str">
            <v>MOTOR작동불량(1-3단)</v>
          </cell>
        </row>
        <row r="5314">
          <cell r="H5314">
            <v>37135</v>
          </cell>
          <cell r="AO5314" t="str">
            <v>MOTOR작동불량(1-3단)</v>
          </cell>
        </row>
        <row r="5315">
          <cell r="H5315">
            <v>37135</v>
          </cell>
          <cell r="AO5315" t="str">
            <v>MOTOR작동불량(1-3단)</v>
          </cell>
        </row>
        <row r="5316">
          <cell r="H5316">
            <v>37135</v>
          </cell>
          <cell r="AO5316" t="str">
            <v>TUBE DAMAGE LEAK</v>
          </cell>
        </row>
        <row r="5317">
          <cell r="H5317">
            <v>37135</v>
          </cell>
          <cell r="AO5317" t="str">
            <v>양호</v>
          </cell>
        </row>
        <row r="5318">
          <cell r="H5318">
            <v>37135</v>
          </cell>
          <cell r="AO5318" t="str">
            <v>양호</v>
          </cell>
        </row>
        <row r="5319">
          <cell r="H5319">
            <v>37135</v>
          </cell>
          <cell r="AO5319" t="str">
            <v>TUBE 부식 LEAK</v>
          </cell>
        </row>
        <row r="5320">
          <cell r="H5320">
            <v>37135</v>
          </cell>
          <cell r="AO5320" t="str">
            <v>TUBE 부식 LEAK</v>
          </cell>
        </row>
        <row r="5321">
          <cell r="H5321">
            <v>37135</v>
          </cell>
          <cell r="AO5321" t="str">
            <v>양호</v>
          </cell>
        </row>
        <row r="5322">
          <cell r="H5322">
            <v>37135</v>
          </cell>
          <cell r="AO5322" t="str">
            <v>TUBE 부식 LEAK</v>
          </cell>
        </row>
        <row r="5323">
          <cell r="H5323">
            <v>37135</v>
          </cell>
          <cell r="AO5323" t="str">
            <v>TUBE 부식 LEAK</v>
          </cell>
        </row>
        <row r="5324">
          <cell r="H5324">
            <v>37135</v>
          </cell>
          <cell r="AO5324" t="str">
            <v>WATER-V/V LEAK</v>
          </cell>
        </row>
        <row r="5325">
          <cell r="H5325">
            <v>37135</v>
          </cell>
          <cell r="AO5325" t="str">
            <v>LEVER부 LEAK</v>
          </cell>
        </row>
        <row r="5326">
          <cell r="H5326">
            <v>37135</v>
          </cell>
          <cell r="AO5326" t="str">
            <v>MOTOR 이음(1-3단)</v>
          </cell>
        </row>
        <row r="5327">
          <cell r="H5327">
            <v>37135</v>
          </cell>
          <cell r="AO5327" t="str">
            <v>RESISTOR FUSE 단선</v>
          </cell>
        </row>
        <row r="5328">
          <cell r="H5328">
            <v>37135</v>
          </cell>
          <cell r="AO5328" t="str">
            <v>BRUSH&amp;WIRE 융착부 떨어짐</v>
          </cell>
        </row>
        <row r="5329">
          <cell r="H5329">
            <v>37135</v>
          </cell>
          <cell r="AO5329" t="str">
            <v>MOTOR이음(1-3단)</v>
          </cell>
        </row>
        <row r="5330">
          <cell r="H5330">
            <v>37135</v>
          </cell>
          <cell r="AO5330" t="str">
            <v>BRUSH&amp;WIRE 융착부 떨어짐</v>
          </cell>
        </row>
        <row r="5331">
          <cell r="H5331">
            <v>37135</v>
          </cell>
          <cell r="AO5331" t="str">
            <v>FUSE 단선</v>
          </cell>
        </row>
        <row r="5332">
          <cell r="H5332">
            <v>37135</v>
          </cell>
          <cell r="AO5332" t="str">
            <v>FUSE 단선</v>
          </cell>
        </row>
        <row r="5333">
          <cell r="H5333">
            <v>37135</v>
          </cell>
          <cell r="AO5333" t="str">
            <v>FUSE 단선</v>
          </cell>
        </row>
        <row r="5334">
          <cell r="H5334">
            <v>37135</v>
          </cell>
          <cell r="AO5334" t="str">
            <v>FUSE 단선</v>
          </cell>
        </row>
        <row r="5335">
          <cell r="H5335">
            <v>37135</v>
          </cell>
          <cell r="AO5335" t="str">
            <v>FUSE 단선</v>
          </cell>
        </row>
        <row r="5336">
          <cell r="H5336">
            <v>37135</v>
          </cell>
          <cell r="AO5336" t="str">
            <v>FUSE 단선</v>
          </cell>
        </row>
        <row r="5337">
          <cell r="H5337">
            <v>37135</v>
          </cell>
          <cell r="AO5337" t="str">
            <v>FUSE 단선</v>
          </cell>
        </row>
        <row r="5338">
          <cell r="H5338">
            <v>37135</v>
          </cell>
          <cell r="AO5338" t="str">
            <v>FUSE 단선</v>
          </cell>
        </row>
        <row r="5339">
          <cell r="H5339">
            <v>37165</v>
          </cell>
          <cell r="AO5339" t="str">
            <v>양호</v>
          </cell>
        </row>
        <row r="5340">
          <cell r="H5340">
            <v>37165</v>
          </cell>
          <cell r="AO5340" t="str">
            <v>양호</v>
          </cell>
        </row>
        <row r="5341">
          <cell r="H5341">
            <v>37165</v>
          </cell>
          <cell r="AO5341" t="str">
            <v>TXV 이물막힘</v>
          </cell>
        </row>
        <row r="5342">
          <cell r="H5342">
            <v>37165</v>
          </cell>
          <cell r="AO5342" t="str">
            <v>양호</v>
          </cell>
        </row>
        <row r="5343">
          <cell r="H5343">
            <v>37165</v>
          </cell>
          <cell r="AO5343" t="str">
            <v>양호</v>
          </cell>
        </row>
        <row r="5344">
          <cell r="H5344">
            <v>37165</v>
          </cell>
          <cell r="AO5344" t="str">
            <v>양호</v>
          </cell>
        </row>
        <row r="5345">
          <cell r="H5345">
            <v>37165</v>
          </cell>
          <cell r="AO5345" t="str">
            <v>양호</v>
          </cell>
        </row>
        <row r="5346">
          <cell r="H5346">
            <v>37165</v>
          </cell>
          <cell r="AO5346" t="str">
            <v>양호</v>
          </cell>
        </row>
        <row r="5347">
          <cell r="H5347">
            <v>37165</v>
          </cell>
          <cell r="AO5347" t="str">
            <v>양호</v>
          </cell>
        </row>
        <row r="5348">
          <cell r="H5348">
            <v>37165</v>
          </cell>
          <cell r="AO5348" t="str">
            <v>양호</v>
          </cell>
        </row>
        <row r="5349">
          <cell r="H5349">
            <v>37165</v>
          </cell>
          <cell r="AO5349" t="str">
            <v>양호</v>
          </cell>
        </row>
        <row r="5350">
          <cell r="H5350">
            <v>37165</v>
          </cell>
          <cell r="AO5350" t="str">
            <v>양호</v>
          </cell>
        </row>
        <row r="5351">
          <cell r="H5351">
            <v>37165</v>
          </cell>
          <cell r="AO5351" t="str">
            <v>양호</v>
          </cell>
        </row>
        <row r="5352">
          <cell r="H5352">
            <v>37165</v>
          </cell>
          <cell r="AO5352" t="str">
            <v>양호</v>
          </cell>
        </row>
        <row r="5353">
          <cell r="H5353">
            <v>37165</v>
          </cell>
          <cell r="AO5353" t="str">
            <v>양호</v>
          </cell>
        </row>
        <row r="5354">
          <cell r="H5354">
            <v>37165</v>
          </cell>
          <cell r="AO5354" t="str">
            <v>양호</v>
          </cell>
        </row>
        <row r="5355">
          <cell r="H5355">
            <v>37165</v>
          </cell>
          <cell r="AO5355" t="str">
            <v>양호</v>
          </cell>
        </row>
        <row r="5356">
          <cell r="H5356">
            <v>37165</v>
          </cell>
          <cell r="AO5356" t="str">
            <v>양호</v>
          </cell>
        </row>
        <row r="5357">
          <cell r="H5357">
            <v>37165</v>
          </cell>
          <cell r="AO5357" t="str">
            <v>양호</v>
          </cell>
        </row>
        <row r="5358">
          <cell r="H5358">
            <v>37165</v>
          </cell>
          <cell r="AO5358" t="str">
            <v>양호</v>
          </cell>
        </row>
        <row r="5359">
          <cell r="H5359">
            <v>37165</v>
          </cell>
          <cell r="AO5359" t="str">
            <v>부동액 응고로 TUBE 막힘</v>
          </cell>
        </row>
        <row r="5360">
          <cell r="H5360">
            <v>37165</v>
          </cell>
          <cell r="AO5360" t="str">
            <v>ENGINE OIL 함유</v>
          </cell>
        </row>
        <row r="5361">
          <cell r="H5361">
            <v>37165</v>
          </cell>
          <cell r="AO5361" t="str">
            <v>TUBE 부식 LEAK</v>
          </cell>
        </row>
        <row r="5362">
          <cell r="H5362">
            <v>37165</v>
          </cell>
          <cell r="AO5362" t="str">
            <v>양호</v>
          </cell>
        </row>
        <row r="5363">
          <cell r="H5363">
            <v>37165</v>
          </cell>
          <cell r="AO5363" t="str">
            <v>양호</v>
          </cell>
        </row>
        <row r="5364">
          <cell r="H5364">
            <v>37165</v>
          </cell>
          <cell r="AO5364" t="str">
            <v>양호</v>
          </cell>
        </row>
        <row r="5365">
          <cell r="H5365">
            <v>37165</v>
          </cell>
          <cell r="AO5365" t="str">
            <v>FTG-IN 나사산 마모</v>
          </cell>
        </row>
        <row r="5366">
          <cell r="H5366">
            <v>37165</v>
          </cell>
          <cell r="AO5366" t="str">
            <v>양호</v>
          </cell>
        </row>
        <row r="5367">
          <cell r="H5367">
            <v>37165</v>
          </cell>
          <cell r="AO5367" t="str">
            <v>HEADER TO TUBE LEAK</v>
          </cell>
        </row>
        <row r="5368">
          <cell r="H5368">
            <v>37165</v>
          </cell>
          <cell r="AO5368" t="str">
            <v>HEADER TO TUBE LEAK</v>
          </cell>
        </row>
        <row r="5369">
          <cell r="H5369">
            <v>37165</v>
          </cell>
          <cell r="AO5369" t="str">
            <v>양호</v>
          </cell>
        </row>
        <row r="5370">
          <cell r="H5370">
            <v>37165</v>
          </cell>
          <cell r="AO5370" t="str">
            <v>양호</v>
          </cell>
        </row>
        <row r="5371">
          <cell r="H5371">
            <v>37165</v>
          </cell>
          <cell r="AO5371" t="str">
            <v>양호</v>
          </cell>
        </row>
        <row r="5372">
          <cell r="H5372">
            <v>37165</v>
          </cell>
          <cell r="AO5372" t="str">
            <v>VENT-V/V 파손</v>
          </cell>
        </row>
        <row r="5373">
          <cell r="H5373">
            <v>37165</v>
          </cell>
          <cell r="AO5373" t="str">
            <v>양호</v>
          </cell>
        </row>
        <row r="5374">
          <cell r="H5374">
            <v>37165</v>
          </cell>
          <cell r="AO5374" t="str">
            <v>HTR-CORE 부동액 응고</v>
          </cell>
        </row>
        <row r="5375">
          <cell r="H5375">
            <v>37165</v>
          </cell>
          <cell r="AO5375" t="str">
            <v>TUBE 막힘</v>
          </cell>
        </row>
        <row r="5376">
          <cell r="H5376">
            <v>37165</v>
          </cell>
          <cell r="AO5376" t="str">
            <v>TUBE 부식 LEAK</v>
          </cell>
        </row>
        <row r="5377">
          <cell r="H5377">
            <v>37165</v>
          </cell>
          <cell r="AO5377" t="str">
            <v>TUBE 부식 LEAK</v>
          </cell>
        </row>
        <row r="5378">
          <cell r="H5378">
            <v>37165</v>
          </cell>
          <cell r="AO5378" t="str">
            <v>TUBE 부식 LEAK</v>
          </cell>
        </row>
        <row r="5379">
          <cell r="H5379">
            <v>37165</v>
          </cell>
          <cell r="AO5379" t="str">
            <v>TUBE 부식 LEAK</v>
          </cell>
        </row>
        <row r="5380">
          <cell r="H5380">
            <v>37165</v>
          </cell>
          <cell r="AO5380" t="str">
            <v>TUBE 부식 LEAK</v>
          </cell>
        </row>
        <row r="5381">
          <cell r="H5381">
            <v>37165</v>
          </cell>
          <cell r="AO5381" t="str">
            <v>양호</v>
          </cell>
        </row>
        <row r="5382">
          <cell r="H5382">
            <v>37165</v>
          </cell>
          <cell r="AO5382" t="str">
            <v>TUBE 부식 LEAK</v>
          </cell>
        </row>
        <row r="5383">
          <cell r="H5383">
            <v>37165</v>
          </cell>
          <cell r="AO5383" t="str">
            <v>양호</v>
          </cell>
        </row>
        <row r="5384">
          <cell r="H5384">
            <v>37165</v>
          </cell>
          <cell r="AO5384" t="str">
            <v>WATER-V/V 체결부 LEAK</v>
          </cell>
        </row>
        <row r="5385">
          <cell r="H5385">
            <v>37165</v>
          </cell>
          <cell r="AO5385" t="str">
            <v>양호</v>
          </cell>
        </row>
        <row r="5386">
          <cell r="H5386">
            <v>37165</v>
          </cell>
          <cell r="AO5386" t="str">
            <v>WATER-V/V  LEAK</v>
          </cell>
        </row>
        <row r="5387">
          <cell r="H5387">
            <v>37165</v>
          </cell>
          <cell r="AO5387" t="str">
            <v>WATER-V/V  LEAK</v>
          </cell>
        </row>
        <row r="5388">
          <cell r="H5388">
            <v>37165</v>
          </cell>
          <cell r="AO5388" t="str">
            <v>이음</v>
          </cell>
        </row>
        <row r="5389">
          <cell r="H5389">
            <v>37165</v>
          </cell>
          <cell r="AO5389" t="str">
            <v>이음</v>
          </cell>
        </row>
        <row r="5390">
          <cell r="H5390">
            <v>37165</v>
          </cell>
          <cell r="AO5390" t="str">
            <v>이음</v>
          </cell>
        </row>
        <row r="5391">
          <cell r="H5391">
            <v>37165</v>
          </cell>
          <cell r="AO5391" t="str">
            <v>양호</v>
          </cell>
        </row>
        <row r="5392">
          <cell r="H5392">
            <v>37165</v>
          </cell>
          <cell r="AO5392" t="str">
            <v>이음</v>
          </cell>
        </row>
        <row r="5393">
          <cell r="H5393">
            <v>37165</v>
          </cell>
          <cell r="AO5393" t="str">
            <v>FUSE 단선</v>
          </cell>
        </row>
        <row r="5394">
          <cell r="H5394">
            <v>37165</v>
          </cell>
          <cell r="AO5394" t="str">
            <v>FUSE 단선</v>
          </cell>
        </row>
        <row r="5395">
          <cell r="H5395">
            <v>37165</v>
          </cell>
          <cell r="AO5395" t="str">
            <v>FUSE 단선</v>
          </cell>
        </row>
        <row r="5396">
          <cell r="H5396">
            <v>37165</v>
          </cell>
          <cell r="AO5396" t="str">
            <v>FUSE 단선</v>
          </cell>
        </row>
        <row r="5397">
          <cell r="H5397">
            <v>37165</v>
          </cell>
          <cell r="AO5397" t="str">
            <v>FUSE 단선</v>
          </cell>
        </row>
        <row r="5398">
          <cell r="H5398">
            <v>37165</v>
          </cell>
          <cell r="AO5398" t="str">
            <v>FUSE 단선</v>
          </cell>
        </row>
        <row r="5399">
          <cell r="H5399">
            <v>37165</v>
          </cell>
          <cell r="AO5399" t="str">
            <v>FUSE 단선</v>
          </cell>
        </row>
        <row r="5400">
          <cell r="H5400">
            <v>37165</v>
          </cell>
          <cell r="AO5400" t="str">
            <v>양호</v>
          </cell>
        </row>
        <row r="5401">
          <cell r="H5401">
            <v>37165</v>
          </cell>
          <cell r="AO5401" t="str">
            <v>양호</v>
          </cell>
        </row>
        <row r="5402">
          <cell r="H5402">
            <v>37196</v>
          </cell>
          <cell r="AO5402" t="str">
            <v>COMP 소착으로 TXV 막힘</v>
          </cell>
        </row>
        <row r="5403">
          <cell r="H5403">
            <v>37196</v>
          </cell>
          <cell r="AO5403" t="str">
            <v>TXV 이물막힘</v>
          </cell>
        </row>
        <row r="5404">
          <cell r="H5404">
            <v>37196</v>
          </cell>
          <cell r="AO5404" t="str">
            <v>THERMISTOR 저항값 불량</v>
          </cell>
        </row>
        <row r="5405">
          <cell r="H5405">
            <v>37196</v>
          </cell>
          <cell r="AO5405" t="str">
            <v>양호</v>
          </cell>
        </row>
        <row r="5406">
          <cell r="H5406">
            <v>37196</v>
          </cell>
          <cell r="AO5406" t="str">
            <v>양호</v>
          </cell>
        </row>
        <row r="5407">
          <cell r="H5407">
            <v>37196</v>
          </cell>
          <cell r="AO5407" t="str">
            <v>양호</v>
          </cell>
        </row>
        <row r="5408">
          <cell r="H5408">
            <v>37196</v>
          </cell>
          <cell r="AO5408" t="str">
            <v>양호</v>
          </cell>
        </row>
        <row r="5409">
          <cell r="H5409">
            <v>37196</v>
          </cell>
          <cell r="AO5409" t="str">
            <v>FAN-SHAFT 조립부 녹아 내림</v>
          </cell>
        </row>
        <row r="5410">
          <cell r="H5410">
            <v>37196</v>
          </cell>
          <cell r="AO5410" t="str">
            <v>TUBE DAMAGE LEAK</v>
          </cell>
        </row>
        <row r="5411">
          <cell r="H5411">
            <v>37196</v>
          </cell>
          <cell r="AO5411" t="str">
            <v>TANK-IN 파손 LEAK</v>
          </cell>
        </row>
        <row r="5412">
          <cell r="H5412">
            <v>37196</v>
          </cell>
          <cell r="AO5412" t="str">
            <v>오버히트</v>
          </cell>
        </row>
        <row r="5413">
          <cell r="H5413">
            <v>37196</v>
          </cell>
          <cell r="AO5413" t="str">
            <v>TUBE DAMAGE LEAK</v>
          </cell>
        </row>
        <row r="5414">
          <cell r="H5414">
            <v>37196</v>
          </cell>
          <cell r="AO5414" t="str">
            <v>양호</v>
          </cell>
        </row>
        <row r="5415">
          <cell r="H5415">
            <v>37196</v>
          </cell>
          <cell r="AO5415" t="str">
            <v>TUBE 부식 LEAK</v>
          </cell>
        </row>
        <row r="5416">
          <cell r="H5416">
            <v>37196</v>
          </cell>
          <cell r="AO5416" t="str">
            <v>양호</v>
          </cell>
        </row>
        <row r="5417">
          <cell r="H5417">
            <v>37196</v>
          </cell>
          <cell r="AO5417" t="str">
            <v>VENT-V/V 파손</v>
          </cell>
        </row>
        <row r="5418">
          <cell r="H5418">
            <v>37196</v>
          </cell>
          <cell r="AO5418" t="str">
            <v>HTR-CORE 부동액 응고</v>
          </cell>
        </row>
        <row r="5419">
          <cell r="H5419">
            <v>37196</v>
          </cell>
          <cell r="AO5419" t="str">
            <v>TEMP-V/V 파손</v>
          </cell>
        </row>
        <row r="5420">
          <cell r="H5420">
            <v>37196</v>
          </cell>
          <cell r="AO5420" t="str">
            <v>TUBE 부식 LEAK</v>
          </cell>
        </row>
        <row r="5421">
          <cell r="H5421">
            <v>37196</v>
          </cell>
          <cell r="AO5421" t="str">
            <v>TUBE 부식 LEAK</v>
          </cell>
        </row>
        <row r="5422">
          <cell r="H5422">
            <v>37196</v>
          </cell>
          <cell r="AO5422" t="str">
            <v>TUBE 막힘</v>
          </cell>
        </row>
        <row r="5423">
          <cell r="H5423">
            <v>37196</v>
          </cell>
          <cell r="AO5423" t="str">
            <v>TUBE 부식 LEAK</v>
          </cell>
        </row>
        <row r="5424">
          <cell r="H5424">
            <v>37196</v>
          </cell>
          <cell r="AO5424" t="str">
            <v>TUBE 막힘</v>
          </cell>
        </row>
        <row r="5425">
          <cell r="H5425">
            <v>37196</v>
          </cell>
          <cell r="AO5425" t="str">
            <v>TUBE 막힘</v>
          </cell>
        </row>
        <row r="5426">
          <cell r="H5426">
            <v>37196</v>
          </cell>
          <cell r="AO5426" t="str">
            <v>TUBE 부식 LEAK</v>
          </cell>
        </row>
        <row r="5427">
          <cell r="H5427">
            <v>37196</v>
          </cell>
          <cell r="AO5427" t="str">
            <v>부동액 응고로 TUBE 막힘</v>
          </cell>
        </row>
        <row r="5428">
          <cell r="H5428">
            <v>37196</v>
          </cell>
          <cell r="AO5428" t="str">
            <v>부동액 응고로 TUBE 막힘</v>
          </cell>
        </row>
        <row r="5429">
          <cell r="H5429">
            <v>37196</v>
          </cell>
          <cell r="AO5429" t="str">
            <v>부동액 응고로 TUBE 막힘</v>
          </cell>
        </row>
        <row r="5430">
          <cell r="H5430">
            <v>37196</v>
          </cell>
          <cell r="AO5430" t="str">
            <v>TUBE 부식 LEAK</v>
          </cell>
        </row>
        <row r="5431">
          <cell r="H5431">
            <v>37196</v>
          </cell>
          <cell r="AO5431" t="str">
            <v>TUBE 막힘</v>
          </cell>
        </row>
        <row r="5432">
          <cell r="H5432">
            <v>37196</v>
          </cell>
          <cell r="AO5432" t="str">
            <v>TUBE 부식 LEAK</v>
          </cell>
        </row>
        <row r="5433">
          <cell r="H5433">
            <v>37196</v>
          </cell>
          <cell r="AO5433" t="str">
            <v>TUBE 막힘</v>
          </cell>
        </row>
        <row r="5434">
          <cell r="H5434">
            <v>37196</v>
          </cell>
          <cell r="AO5434" t="str">
            <v>양호</v>
          </cell>
        </row>
        <row r="5435">
          <cell r="H5435">
            <v>37196</v>
          </cell>
          <cell r="AO5435" t="str">
            <v>이음</v>
          </cell>
        </row>
        <row r="5436">
          <cell r="H5436">
            <v>37196</v>
          </cell>
          <cell r="AO5436" t="str">
            <v>이음</v>
          </cell>
        </row>
        <row r="5437">
          <cell r="H5437">
            <v>37196</v>
          </cell>
          <cell r="AO5437" t="str">
            <v>이음</v>
          </cell>
        </row>
        <row r="5438">
          <cell r="H5438">
            <v>37196</v>
          </cell>
          <cell r="AO5438" t="str">
            <v>TERMIANL WIRE 융착부 떨어짐</v>
          </cell>
        </row>
        <row r="5439">
          <cell r="H5439">
            <v>37196</v>
          </cell>
          <cell r="AO5439" t="str">
            <v>양호</v>
          </cell>
        </row>
        <row r="5440">
          <cell r="H5440">
            <v>37196</v>
          </cell>
          <cell r="AO5440" t="str">
            <v>이음</v>
          </cell>
        </row>
        <row r="5441">
          <cell r="H5441">
            <v>37196</v>
          </cell>
          <cell r="AO5441" t="str">
            <v>양호</v>
          </cell>
        </row>
        <row r="5442">
          <cell r="H5442">
            <v>37196</v>
          </cell>
          <cell r="AO5442" t="str">
            <v>FUSE 단선</v>
          </cell>
        </row>
        <row r="5443">
          <cell r="H5443">
            <v>37196</v>
          </cell>
          <cell r="AO5443" t="str">
            <v>FUSE 단선</v>
          </cell>
        </row>
        <row r="5444">
          <cell r="H5444">
            <v>37196</v>
          </cell>
          <cell r="AO5444" t="str">
            <v>FUSE 단선</v>
          </cell>
        </row>
        <row r="5445">
          <cell r="H5445">
            <v>37196</v>
          </cell>
          <cell r="AO5445" t="str">
            <v>FUSE 단선</v>
          </cell>
        </row>
        <row r="5446">
          <cell r="H5446">
            <v>37196</v>
          </cell>
          <cell r="AO5446" t="str">
            <v>FUSE 단선</v>
          </cell>
        </row>
        <row r="5447">
          <cell r="H5447">
            <v>37196</v>
          </cell>
          <cell r="AO5447" t="str">
            <v>FUSE 단선</v>
          </cell>
        </row>
        <row r="5448">
          <cell r="H5448">
            <v>37196</v>
          </cell>
          <cell r="AO5448" t="str">
            <v>FUSE 단선</v>
          </cell>
        </row>
        <row r="5449">
          <cell r="H5449">
            <v>37196</v>
          </cell>
          <cell r="AO5449" t="str">
            <v>FUSE 단선</v>
          </cell>
        </row>
        <row r="5450">
          <cell r="H5450">
            <v>37196</v>
          </cell>
          <cell r="AO5450" t="str">
            <v>FUSE 단선</v>
          </cell>
        </row>
        <row r="5451">
          <cell r="H5451">
            <v>37196</v>
          </cell>
          <cell r="AO5451" t="str">
            <v>FUSE 단선</v>
          </cell>
        </row>
        <row r="5452">
          <cell r="H5452">
            <v>37196</v>
          </cell>
          <cell r="AO5452" t="str">
            <v>FUSE 단선</v>
          </cell>
        </row>
        <row r="5453">
          <cell r="H5453">
            <v>37196</v>
          </cell>
          <cell r="AO5453" t="str">
            <v>양호</v>
          </cell>
        </row>
        <row r="5454">
          <cell r="H5454">
            <v>37196</v>
          </cell>
          <cell r="AO5454" t="str">
            <v>양호</v>
          </cell>
        </row>
        <row r="5455">
          <cell r="H5455">
            <v>37196</v>
          </cell>
          <cell r="AO5455" t="str">
            <v>O-RING 안착부 누수</v>
          </cell>
        </row>
        <row r="5456">
          <cell r="H5456">
            <v>37226</v>
          </cell>
          <cell r="AO5456" t="str">
            <v>양호</v>
          </cell>
        </row>
        <row r="5457">
          <cell r="H5457">
            <v>37226</v>
          </cell>
          <cell r="AO5457" t="str">
            <v>양호</v>
          </cell>
        </row>
        <row r="5458">
          <cell r="H5458">
            <v>37226</v>
          </cell>
          <cell r="AO5458" t="str">
            <v>이음</v>
          </cell>
        </row>
        <row r="5459">
          <cell r="H5459">
            <v>37226</v>
          </cell>
          <cell r="AO5459" t="str">
            <v>양호</v>
          </cell>
        </row>
        <row r="5460">
          <cell r="H5460">
            <v>37226</v>
          </cell>
          <cell r="AO5460" t="str">
            <v>양호</v>
          </cell>
        </row>
        <row r="5461">
          <cell r="H5461">
            <v>37226</v>
          </cell>
          <cell r="AO5461" t="str">
            <v>양호</v>
          </cell>
        </row>
        <row r="5462">
          <cell r="H5462">
            <v>37226</v>
          </cell>
          <cell r="AO5462" t="str">
            <v>양호</v>
          </cell>
        </row>
        <row r="5463">
          <cell r="H5463">
            <v>37226</v>
          </cell>
          <cell r="AO5463" t="str">
            <v>이음</v>
          </cell>
        </row>
        <row r="5464">
          <cell r="H5464">
            <v>37226</v>
          </cell>
          <cell r="AO5464" t="str">
            <v>이음</v>
          </cell>
        </row>
        <row r="5465">
          <cell r="H5465">
            <v>37226</v>
          </cell>
          <cell r="AO5465" t="str">
            <v>양호</v>
          </cell>
        </row>
        <row r="5466">
          <cell r="H5466">
            <v>37226</v>
          </cell>
          <cell r="AO5466" t="str">
            <v>FUSE 단선</v>
          </cell>
        </row>
        <row r="5467">
          <cell r="H5467">
            <v>37226</v>
          </cell>
          <cell r="AO5467" t="str">
            <v>FUSE 단선</v>
          </cell>
        </row>
        <row r="5468">
          <cell r="H5468">
            <v>37226</v>
          </cell>
          <cell r="AO5468" t="str">
            <v>FUSE 단선</v>
          </cell>
        </row>
        <row r="5469">
          <cell r="H5469">
            <v>37226</v>
          </cell>
          <cell r="AO5469" t="str">
            <v>양호</v>
          </cell>
        </row>
        <row r="5470">
          <cell r="H5470">
            <v>37226</v>
          </cell>
          <cell r="AO5470" t="str">
            <v>FUSE 단선</v>
          </cell>
        </row>
        <row r="5471">
          <cell r="H5471">
            <v>37226</v>
          </cell>
          <cell r="AO5471" t="str">
            <v>FUSE 단선</v>
          </cell>
        </row>
        <row r="5472">
          <cell r="H5472">
            <v>37226</v>
          </cell>
          <cell r="AO5472" t="str">
            <v>FUSE 단선</v>
          </cell>
        </row>
        <row r="5473">
          <cell r="H5473">
            <v>37226</v>
          </cell>
          <cell r="AO5473" t="str">
            <v>FUSE 단선</v>
          </cell>
        </row>
        <row r="5474">
          <cell r="H5474">
            <v>37226</v>
          </cell>
          <cell r="AO5474" t="str">
            <v>양호</v>
          </cell>
        </row>
        <row r="5475">
          <cell r="H5475">
            <v>37226</v>
          </cell>
          <cell r="AO5475" t="str">
            <v>양호</v>
          </cell>
        </row>
        <row r="5476">
          <cell r="H5476">
            <v>37226</v>
          </cell>
          <cell r="AO5476" t="str">
            <v>양호</v>
          </cell>
        </row>
        <row r="5477">
          <cell r="H5477">
            <v>37226</v>
          </cell>
          <cell r="AO5477" t="str">
            <v>양호</v>
          </cell>
        </row>
        <row r="5478">
          <cell r="H5478">
            <v>37226</v>
          </cell>
          <cell r="AO5478" t="str">
            <v>양호</v>
          </cell>
        </row>
        <row r="5479">
          <cell r="H5479">
            <v>37226</v>
          </cell>
          <cell r="AO5479" t="str">
            <v>양호</v>
          </cell>
        </row>
        <row r="5480">
          <cell r="H5480">
            <v>37226</v>
          </cell>
          <cell r="AO5480" t="str">
            <v>HTR-CORE 부동액 응고</v>
          </cell>
        </row>
        <row r="5481">
          <cell r="H5481">
            <v>37226</v>
          </cell>
          <cell r="AO5481" t="str">
            <v>TUBE 부식 LEAK</v>
          </cell>
        </row>
        <row r="5482">
          <cell r="H5482">
            <v>37226</v>
          </cell>
          <cell r="AO5482" t="str">
            <v>TUBE 막힘</v>
          </cell>
        </row>
        <row r="5483">
          <cell r="H5483">
            <v>37226</v>
          </cell>
          <cell r="AO5483" t="str">
            <v>TUBE 막힘</v>
          </cell>
        </row>
        <row r="5484">
          <cell r="H5484">
            <v>37226</v>
          </cell>
          <cell r="AO5484" t="str">
            <v>TUBE 막힘</v>
          </cell>
        </row>
        <row r="5485">
          <cell r="H5485">
            <v>37226</v>
          </cell>
          <cell r="AO5485" t="str">
            <v>TUBE 막힘</v>
          </cell>
        </row>
        <row r="5486">
          <cell r="H5486">
            <v>37226</v>
          </cell>
          <cell r="AO5486" t="str">
            <v>TUBE 부식 LEAK</v>
          </cell>
        </row>
        <row r="5487">
          <cell r="H5487">
            <v>37226</v>
          </cell>
          <cell r="AO5487" t="str">
            <v>TUBE 막힘</v>
          </cell>
        </row>
        <row r="5488">
          <cell r="H5488">
            <v>37226</v>
          </cell>
          <cell r="AO5488" t="str">
            <v>TUBE 막힘</v>
          </cell>
        </row>
        <row r="5489">
          <cell r="H5489">
            <v>37226</v>
          </cell>
          <cell r="AO5489" t="str">
            <v>TUBE 막힘</v>
          </cell>
        </row>
        <row r="5490">
          <cell r="H5490">
            <v>37226</v>
          </cell>
          <cell r="AO5490" t="str">
            <v>TUBE 막힘</v>
          </cell>
        </row>
        <row r="5491">
          <cell r="H5491">
            <v>37226</v>
          </cell>
          <cell r="AO5491" t="str">
            <v>TUBE 막힘</v>
          </cell>
        </row>
        <row r="5492">
          <cell r="H5492">
            <v>37226</v>
          </cell>
          <cell r="AO5492" t="str">
            <v>부동액 응고로 TUBE 막힘</v>
          </cell>
        </row>
        <row r="5493">
          <cell r="H5493">
            <v>37226</v>
          </cell>
          <cell r="AO5493" t="str">
            <v>OVER-FLOW 파손</v>
          </cell>
        </row>
        <row r="5494">
          <cell r="H5494">
            <v>37226</v>
          </cell>
          <cell r="AO5494" t="str">
            <v>ENGINE OIL 함유</v>
          </cell>
        </row>
        <row r="5495">
          <cell r="H5495">
            <v>37226</v>
          </cell>
          <cell r="AO5495" t="str">
            <v>OVER-FLOW 파손</v>
          </cell>
        </row>
        <row r="5496">
          <cell r="H5496">
            <v>37226</v>
          </cell>
          <cell r="AO5496" t="str">
            <v>TUBE DAMAGE LEAK</v>
          </cell>
        </row>
        <row r="5497">
          <cell r="H5497">
            <v>37226</v>
          </cell>
          <cell r="AO5497" t="str">
            <v>TUBE 부식 LEAK</v>
          </cell>
        </row>
        <row r="5498">
          <cell r="H5498">
            <v>37226</v>
          </cell>
          <cell r="AO5498" t="str">
            <v>HEADER TO TANK LEAK</v>
          </cell>
        </row>
        <row r="5499">
          <cell r="H5499">
            <v>37226</v>
          </cell>
          <cell r="AO5499" t="str">
            <v>양호</v>
          </cell>
        </row>
        <row r="5500">
          <cell r="H5500">
            <v>37226</v>
          </cell>
          <cell r="AO5500" t="str">
            <v>CASE 파손</v>
          </cell>
        </row>
        <row r="5501">
          <cell r="H5501">
            <v>37226</v>
          </cell>
          <cell r="AO5501" t="str">
            <v>양호</v>
          </cell>
        </row>
        <row r="5502">
          <cell r="H5502">
            <v>37226</v>
          </cell>
          <cell r="AO5502" t="str">
            <v>HTR-CORE PIPE DAMAGE</v>
          </cell>
        </row>
        <row r="5503">
          <cell r="H5503">
            <v>37226</v>
          </cell>
          <cell r="AO5503" t="str">
            <v>LEVER-LINK 없슴</v>
          </cell>
        </row>
        <row r="5504">
          <cell r="H5504">
            <v>37226</v>
          </cell>
          <cell r="AO5504" t="str">
            <v>WATRE-V/V  LEAK</v>
          </cell>
        </row>
        <row r="5505">
          <cell r="H5505">
            <v>37226</v>
          </cell>
          <cell r="AO5505" t="str">
            <v>양호</v>
          </cell>
        </row>
        <row r="5506">
          <cell r="H5506">
            <v>37226</v>
          </cell>
          <cell r="AO5506" t="str">
            <v>양호</v>
          </cell>
        </row>
        <row r="5507">
          <cell r="H5507">
            <v>37257</v>
          </cell>
          <cell r="AO5507" t="str">
            <v>TERMIANL WIRE 떨어짐</v>
          </cell>
        </row>
        <row r="5508">
          <cell r="H5508">
            <v>37257</v>
          </cell>
          <cell r="AO5508" t="str">
            <v>RESISTOR FUSE 단선</v>
          </cell>
        </row>
        <row r="5509">
          <cell r="H5509">
            <v>37257</v>
          </cell>
          <cell r="AO5509" t="str">
            <v>RESISTOR 없슴</v>
          </cell>
        </row>
        <row r="5510">
          <cell r="H5510">
            <v>37257</v>
          </cell>
          <cell r="AO5510" t="str">
            <v>전면부 충격으로 인한 파손</v>
          </cell>
        </row>
        <row r="5511">
          <cell r="H5511">
            <v>37257</v>
          </cell>
          <cell r="AO5511" t="str">
            <v>양호</v>
          </cell>
        </row>
        <row r="5512">
          <cell r="H5512">
            <v>37257</v>
          </cell>
          <cell r="AO5512" t="str">
            <v>1-3단 작동시 이음</v>
          </cell>
        </row>
        <row r="5513">
          <cell r="H5513">
            <v>37257</v>
          </cell>
          <cell r="AO5513" t="str">
            <v>양호</v>
          </cell>
        </row>
        <row r="5514">
          <cell r="H5514">
            <v>37257</v>
          </cell>
          <cell r="AO5514" t="str">
            <v>1-3단 작동시 이음</v>
          </cell>
        </row>
        <row r="5515">
          <cell r="H5515">
            <v>37257</v>
          </cell>
          <cell r="AO5515" t="str">
            <v>1-3단 작동시 이음</v>
          </cell>
        </row>
        <row r="5516">
          <cell r="H5516">
            <v>37257</v>
          </cell>
          <cell r="AO5516" t="str">
            <v>FAN CRACK 으로 인한 파손</v>
          </cell>
        </row>
        <row r="5517">
          <cell r="H5517">
            <v>37257</v>
          </cell>
          <cell r="AO5517" t="str">
            <v>1-3단 작동시 이음</v>
          </cell>
        </row>
        <row r="5518">
          <cell r="H5518">
            <v>37257</v>
          </cell>
          <cell r="AO5518" t="str">
            <v>양호</v>
          </cell>
        </row>
        <row r="5519">
          <cell r="H5519">
            <v>37257</v>
          </cell>
          <cell r="AO5519" t="str">
            <v>FUSE 단선</v>
          </cell>
        </row>
        <row r="5520">
          <cell r="H5520">
            <v>37257</v>
          </cell>
          <cell r="AO5520" t="str">
            <v>FUSE 단선</v>
          </cell>
        </row>
        <row r="5521">
          <cell r="H5521">
            <v>37257</v>
          </cell>
          <cell r="AO5521" t="str">
            <v>FUSE 단선</v>
          </cell>
        </row>
        <row r="5522">
          <cell r="H5522">
            <v>37257</v>
          </cell>
          <cell r="AO5522" t="str">
            <v>FUSE 단선</v>
          </cell>
        </row>
        <row r="5523">
          <cell r="H5523">
            <v>37257</v>
          </cell>
          <cell r="AO5523" t="str">
            <v>양호</v>
          </cell>
        </row>
        <row r="5524">
          <cell r="H5524">
            <v>37257</v>
          </cell>
          <cell r="AO5524" t="str">
            <v>TUBE 막힘</v>
          </cell>
        </row>
        <row r="5525">
          <cell r="H5525">
            <v>37257</v>
          </cell>
          <cell r="AO5525" t="str">
            <v>TUBE 막힘</v>
          </cell>
        </row>
        <row r="5526">
          <cell r="H5526">
            <v>37257</v>
          </cell>
          <cell r="AO5526" t="str">
            <v>TUBE 막힘</v>
          </cell>
        </row>
        <row r="5527">
          <cell r="H5527">
            <v>37257</v>
          </cell>
          <cell r="AO5527" t="str">
            <v>TUBE 막힘</v>
          </cell>
        </row>
        <row r="5528">
          <cell r="H5528">
            <v>37257</v>
          </cell>
          <cell r="AO5528" t="str">
            <v>TUBE 막힘</v>
          </cell>
        </row>
        <row r="5529">
          <cell r="H5529">
            <v>37257</v>
          </cell>
          <cell r="AO5529" t="str">
            <v>TUBE 막힘</v>
          </cell>
        </row>
        <row r="5530">
          <cell r="H5530">
            <v>37257</v>
          </cell>
          <cell r="AO5530" t="str">
            <v>TUBE 막힘</v>
          </cell>
        </row>
        <row r="5531">
          <cell r="H5531">
            <v>37257</v>
          </cell>
          <cell r="AO5531" t="str">
            <v>TUBE 막힘</v>
          </cell>
        </row>
        <row r="5532">
          <cell r="H5532">
            <v>37257</v>
          </cell>
          <cell r="AO5532" t="str">
            <v>TUBE 막힘</v>
          </cell>
        </row>
        <row r="5533">
          <cell r="H5533">
            <v>37257</v>
          </cell>
          <cell r="AO5533" t="str">
            <v>TUBE 막힘</v>
          </cell>
        </row>
        <row r="5534">
          <cell r="H5534">
            <v>37257</v>
          </cell>
          <cell r="AO5534" t="str">
            <v>TUBE 막힘</v>
          </cell>
        </row>
        <row r="5535">
          <cell r="H5535">
            <v>37257</v>
          </cell>
          <cell r="AO5535" t="str">
            <v>TUBE 막힘</v>
          </cell>
        </row>
        <row r="5536">
          <cell r="H5536">
            <v>37257</v>
          </cell>
          <cell r="AO5536" t="str">
            <v>TUBE 막힘</v>
          </cell>
        </row>
        <row r="5537">
          <cell r="H5537">
            <v>37257</v>
          </cell>
          <cell r="AO5537" t="str">
            <v>TUBE 막힘</v>
          </cell>
        </row>
        <row r="5538">
          <cell r="H5538">
            <v>37257</v>
          </cell>
          <cell r="AO5538" t="str">
            <v>TUBE 막힘</v>
          </cell>
        </row>
        <row r="5539">
          <cell r="H5539">
            <v>37257</v>
          </cell>
          <cell r="AO5539" t="str">
            <v>TUBE 막힘</v>
          </cell>
        </row>
        <row r="5540">
          <cell r="H5540">
            <v>37257</v>
          </cell>
          <cell r="AO5540" t="str">
            <v>TUBE 막힘</v>
          </cell>
        </row>
        <row r="5541">
          <cell r="H5541">
            <v>37257</v>
          </cell>
          <cell r="AO5541" t="str">
            <v>TUBE 막힘</v>
          </cell>
        </row>
        <row r="5542">
          <cell r="H5542">
            <v>37257</v>
          </cell>
          <cell r="AO5542" t="str">
            <v>TUBE 막힘</v>
          </cell>
        </row>
        <row r="5543">
          <cell r="H5543">
            <v>37257</v>
          </cell>
          <cell r="AO5543" t="str">
            <v>TUBE 막힘</v>
          </cell>
        </row>
        <row r="5544">
          <cell r="H5544">
            <v>37257</v>
          </cell>
          <cell r="AO5544" t="str">
            <v>TUBE 막힘</v>
          </cell>
        </row>
        <row r="5545">
          <cell r="H5545">
            <v>37257</v>
          </cell>
          <cell r="AO5545" t="str">
            <v>MOTOR 1-3단 작동시 이음</v>
          </cell>
        </row>
        <row r="5546">
          <cell r="H5546">
            <v>37257</v>
          </cell>
          <cell r="AO5546" t="str">
            <v>LEVER ASSY. CONTROL 변형</v>
          </cell>
        </row>
        <row r="5547">
          <cell r="H5547">
            <v>37257</v>
          </cell>
          <cell r="AO5547" t="str">
            <v>HTR-CORE WATER-V/V 체결부 누수</v>
          </cell>
        </row>
        <row r="5548">
          <cell r="H5548">
            <v>37257</v>
          </cell>
          <cell r="AO5548" t="str">
            <v>HTR-CORE WATER-V/V 체결부 누수</v>
          </cell>
        </row>
        <row r="5549">
          <cell r="H5549">
            <v>37257</v>
          </cell>
          <cell r="AO5549" t="str">
            <v>양호</v>
          </cell>
        </row>
        <row r="5550">
          <cell r="H5550">
            <v>37257</v>
          </cell>
          <cell r="AO5550" t="str">
            <v>MOTOR 1-3단 작동시 이음</v>
          </cell>
        </row>
        <row r="5551">
          <cell r="H5551">
            <v>37257</v>
          </cell>
          <cell r="AO5551" t="str">
            <v>LEVER 작동부 누수</v>
          </cell>
        </row>
        <row r="5552">
          <cell r="H5552">
            <v>37288</v>
          </cell>
          <cell r="AO5552" t="str">
            <v>양호</v>
          </cell>
        </row>
        <row r="5553">
          <cell r="H5553">
            <v>37288</v>
          </cell>
          <cell r="AO5553" t="str">
            <v>양호</v>
          </cell>
        </row>
        <row r="5554">
          <cell r="H5554">
            <v>37288</v>
          </cell>
          <cell r="AO5554" t="str">
            <v>양호</v>
          </cell>
        </row>
        <row r="5555">
          <cell r="H5555">
            <v>37288</v>
          </cell>
          <cell r="AO5555" t="str">
            <v>FAN 파손</v>
          </cell>
        </row>
        <row r="5556">
          <cell r="H5556">
            <v>37288</v>
          </cell>
          <cell r="AO5556" t="str">
            <v>FAN 파손</v>
          </cell>
        </row>
        <row r="5557">
          <cell r="H5557">
            <v>37288</v>
          </cell>
          <cell r="AO5557" t="str">
            <v>1-3 단 작동시 이음</v>
          </cell>
        </row>
        <row r="5558">
          <cell r="H5558">
            <v>37288</v>
          </cell>
          <cell r="AO5558" t="str">
            <v>양호</v>
          </cell>
        </row>
        <row r="5559">
          <cell r="H5559">
            <v>37288</v>
          </cell>
          <cell r="AO5559" t="str">
            <v>FUSE 단선</v>
          </cell>
        </row>
        <row r="5560">
          <cell r="H5560">
            <v>37288</v>
          </cell>
          <cell r="AO5560" t="str">
            <v>FUSE 단선</v>
          </cell>
        </row>
        <row r="5561">
          <cell r="H5561">
            <v>37288</v>
          </cell>
          <cell r="AO5561" t="str">
            <v>FUSE 단선</v>
          </cell>
        </row>
        <row r="5562">
          <cell r="H5562">
            <v>37288</v>
          </cell>
          <cell r="AO5562" t="str">
            <v>FUSE 단선</v>
          </cell>
        </row>
        <row r="5563">
          <cell r="H5563">
            <v>37288</v>
          </cell>
          <cell r="AO5563" t="str">
            <v>FUSE 단선</v>
          </cell>
        </row>
        <row r="5564">
          <cell r="H5564">
            <v>37288</v>
          </cell>
          <cell r="AO5564" t="str">
            <v>TUBE 막힘</v>
          </cell>
        </row>
        <row r="5565">
          <cell r="H5565">
            <v>37288</v>
          </cell>
          <cell r="AO5565" t="str">
            <v>TUBE 막힘</v>
          </cell>
        </row>
        <row r="5566">
          <cell r="H5566">
            <v>37288</v>
          </cell>
          <cell r="AO5566" t="str">
            <v>TUBE 막힘</v>
          </cell>
        </row>
        <row r="5567">
          <cell r="H5567">
            <v>37288</v>
          </cell>
          <cell r="AO5567" t="str">
            <v>TUBE 막힘</v>
          </cell>
        </row>
        <row r="5568">
          <cell r="H5568">
            <v>37288</v>
          </cell>
          <cell r="AO5568" t="str">
            <v>TUBE 부식 LEAK</v>
          </cell>
        </row>
        <row r="5569">
          <cell r="H5569">
            <v>37288</v>
          </cell>
          <cell r="AO5569" t="str">
            <v>TUBE 막힘</v>
          </cell>
        </row>
        <row r="5570">
          <cell r="H5570">
            <v>37288</v>
          </cell>
          <cell r="AO5570" t="str">
            <v>TUBE 막힘</v>
          </cell>
        </row>
        <row r="5571">
          <cell r="H5571">
            <v>37288</v>
          </cell>
          <cell r="AO5571" t="str">
            <v>TUBE 막힘</v>
          </cell>
        </row>
        <row r="5572">
          <cell r="H5572">
            <v>37288</v>
          </cell>
          <cell r="AO5572" t="str">
            <v>TUBE 막힘</v>
          </cell>
        </row>
        <row r="5573">
          <cell r="H5573">
            <v>37288</v>
          </cell>
          <cell r="AO5573" t="str">
            <v>TUBE DAMAGE LEAK</v>
          </cell>
        </row>
        <row r="5574">
          <cell r="H5574">
            <v>37288</v>
          </cell>
          <cell r="AO5574" t="str">
            <v>TANK-IN CLINCH부 누수</v>
          </cell>
        </row>
        <row r="5575">
          <cell r="H5575">
            <v>37288</v>
          </cell>
          <cell r="AO5575" t="str">
            <v>TANK-OUT 파손 누수</v>
          </cell>
        </row>
        <row r="5576">
          <cell r="H5576">
            <v>37288</v>
          </cell>
          <cell r="AO5576" t="str">
            <v>TUBE DAMAGE LEAK</v>
          </cell>
        </row>
        <row r="5577">
          <cell r="H5577">
            <v>37288</v>
          </cell>
          <cell r="AO5577" t="str">
            <v>TUBE DAMAGE LEAK</v>
          </cell>
        </row>
        <row r="5578">
          <cell r="H5578">
            <v>37288</v>
          </cell>
          <cell r="AO5578" t="str">
            <v>HTR-CORE WATER-V/V 누수</v>
          </cell>
        </row>
        <row r="5579">
          <cell r="H5579">
            <v>37288</v>
          </cell>
          <cell r="AO5579" t="str">
            <v>HTR-CORE WATER-V/V 누수</v>
          </cell>
        </row>
        <row r="5580">
          <cell r="H5580">
            <v>37288</v>
          </cell>
          <cell r="AO5580" t="str">
            <v>HTR-CORE WATER-V/V 누수</v>
          </cell>
        </row>
        <row r="5581">
          <cell r="H5581">
            <v>37288</v>
          </cell>
          <cell r="AO5581" t="str">
            <v>HTR-CORE WATER-V/V 누수</v>
          </cell>
        </row>
        <row r="5582">
          <cell r="H5582">
            <v>37288</v>
          </cell>
          <cell r="AO5582" t="str">
            <v>양호</v>
          </cell>
        </row>
        <row r="5583">
          <cell r="H5583">
            <v>37288</v>
          </cell>
          <cell r="AO5583" t="str">
            <v>HTR-CORE WATER-V/V 누수</v>
          </cell>
        </row>
        <row r="5584">
          <cell r="H5584">
            <v>37288</v>
          </cell>
          <cell r="AO5584" t="str">
            <v>양호</v>
          </cell>
        </row>
        <row r="5585">
          <cell r="H5585">
            <v>37316</v>
          </cell>
          <cell r="AO5585" t="str">
            <v>부동액 응고로 TUBE 막힘</v>
          </cell>
        </row>
        <row r="5586">
          <cell r="H5586">
            <v>37316</v>
          </cell>
          <cell r="AO5586" t="str">
            <v>TUBE DAMAGE LEAK</v>
          </cell>
        </row>
        <row r="5587">
          <cell r="H5587">
            <v>37316</v>
          </cell>
          <cell r="AO5587" t="str">
            <v>FITTING-INLET 나사산 마모</v>
          </cell>
        </row>
        <row r="5588">
          <cell r="H5588">
            <v>37316</v>
          </cell>
          <cell r="AO5588" t="str">
            <v>양호</v>
          </cell>
        </row>
        <row r="5589">
          <cell r="H5589">
            <v>37316</v>
          </cell>
          <cell r="AO5589" t="str">
            <v>MOTOR 1-3단 작동시 이음</v>
          </cell>
        </row>
        <row r="5590">
          <cell r="H5590">
            <v>37316</v>
          </cell>
          <cell r="AO5590" t="str">
            <v>양호</v>
          </cell>
        </row>
        <row r="5591">
          <cell r="H5591">
            <v>37316</v>
          </cell>
          <cell r="AO5591" t="str">
            <v>부동액 응고로 TUBE 막힘</v>
          </cell>
        </row>
        <row r="5592">
          <cell r="H5592">
            <v>37316</v>
          </cell>
          <cell r="AO5592" t="str">
            <v>부동액 응고로 TUBE 막힘</v>
          </cell>
        </row>
        <row r="5593">
          <cell r="H5593">
            <v>37316</v>
          </cell>
          <cell r="AO5593" t="str">
            <v>TUBE 부식 LEAK</v>
          </cell>
        </row>
        <row r="5594">
          <cell r="H5594">
            <v>37316</v>
          </cell>
          <cell r="AO5594" t="str">
            <v>TUBE 부식 LEAK</v>
          </cell>
        </row>
        <row r="5595">
          <cell r="H5595">
            <v>37316</v>
          </cell>
          <cell r="AO5595" t="str">
            <v>MOTOR-FAN WELD LINE 파손</v>
          </cell>
        </row>
        <row r="5596">
          <cell r="H5596">
            <v>37316</v>
          </cell>
          <cell r="AO5596" t="str">
            <v>WATRE-V/V  LEAK</v>
          </cell>
        </row>
        <row r="5597">
          <cell r="H5597">
            <v>37316</v>
          </cell>
          <cell r="AO5597" t="str">
            <v>WATRE-V/V  LEAK</v>
          </cell>
        </row>
        <row r="5598">
          <cell r="H5598">
            <v>37316</v>
          </cell>
          <cell r="AO5598" t="str">
            <v>양호</v>
          </cell>
        </row>
        <row r="5599">
          <cell r="H5599">
            <v>37316</v>
          </cell>
          <cell r="AO5599" t="str">
            <v>WATRE-V/V  LEVER 작동불량</v>
          </cell>
        </row>
        <row r="5600">
          <cell r="H5600">
            <v>37316</v>
          </cell>
          <cell r="AO5600" t="str">
            <v>WATER-V/V LEAK</v>
          </cell>
        </row>
        <row r="5601">
          <cell r="H5601">
            <v>37316</v>
          </cell>
          <cell r="AO5601" t="str">
            <v>LEVER부 LEAK</v>
          </cell>
        </row>
        <row r="5602">
          <cell r="H5602">
            <v>37316</v>
          </cell>
          <cell r="AO5602" t="str">
            <v>CUP부 LEAK</v>
          </cell>
        </row>
        <row r="5603">
          <cell r="H5603">
            <v>37347</v>
          </cell>
          <cell r="AO5603" t="str">
            <v>양호</v>
          </cell>
        </row>
        <row r="5604">
          <cell r="H5604">
            <v>37347</v>
          </cell>
          <cell r="AO5604" t="str">
            <v>양호</v>
          </cell>
        </row>
        <row r="5605">
          <cell r="H5605">
            <v>37347</v>
          </cell>
          <cell r="AO5605" t="str">
            <v>양호</v>
          </cell>
        </row>
        <row r="5606">
          <cell r="H5606">
            <v>37347</v>
          </cell>
          <cell r="AO5606" t="str">
            <v>양호</v>
          </cell>
        </row>
        <row r="5607">
          <cell r="H5607">
            <v>37347</v>
          </cell>
          <cell r="AO5607" t="str">
            <v>COMP 소착으로 TXV 막힘</v>
          </cell>
        </row>
        <row r="5608">
          <cell r="H5608">
            <v>37347</v>
          </cell>
          <cell r="AO5608" t="str">
            <v>양호</v>
          </cell>
        </row>
        <row r="5609">
          <cell r="H5609">
            <v>37347</v>
          </cell>
          <cell r="AO5609" t="str">
            <v>양호</v>
          </cell>
        </row>
        <row r="5610">
          <cell r="H5610">
            <v>37347</v>
          </cell>
          <cell r="AO5610" t="str">
            <v>ACCUM. &amp; TUBE LEAK</v>
          </cell>
        </row>
        <row r="5611">
          <cell r="H5611">
            <v>37347</v>
          </cell>
          <cell r="AO5611" t="str">
            <v>CENTER-AIR 이물질 막힘</v>
          </cell>
        </row>
        <row r="5612">
          <cell r="H5612">
            <v>37347</v>
          </cell>
          <cell r="AO5612" t="str">
            <v>양호</v>
          </cell>
        </row>
        <row r="5613">
          <cell r="H5613">
            <v>37347</v>
          </cell>
          <cell r="AO5613" t="str">
            <v>CENTER-AIR 이물질 막힘</v>
          </cell>
        </row>
        <row r="5614">
          <cell r="H5614">
            <v>37347</v>
          </cell>
          <cell r="AO5614" t="str">
            <v>CENTER-AIR 이물질 막힘</v>
          </cell>
        </row>
        <row r="5615">
          <cell r="H5615">
            <v>37347</v>
          </cell>
          <cell r="AO5615" t="str">
            <v>TXV 이종품</v>
          </cell>
        </row>
        <row r="5616">
          <cell r="H5616">
            <v>37347</v>
          </cell>
          <cell r="AO5616" t="str">
            <v>양호</v>
          </cell>
        </row>
        <row r="5617">
          <cell r="H5617">
            <v>37347</v>
          </cell>
          <cell r="AO5617" t="str">
            <v>양호</v>
          </cell>
        </row>
        <row r="5618">
          <cell r="H5618">
            <v>37347</v>
          </cell>
          <cell r="AO5618" t="str">
            <v>양호</v>
          </cell>
        </row>
        <row r="5619">
          <cell r="H5619">
            <v>37347</v>
          </cell>
          <cell r="AO5619" t="str">
            <v>CENTER-AIR 이물질 막힘</v>
          </cell>
        </row>
        <row r="5620">
          <cell r="H5620">
            <v>37347</v>
          </cell>
          <cell r="AO5620" t="str">
            <v>양호</v>
          </cell>
        </row>
        <row r="5621">
          <cell r="H5621">
            <v>37347</v>
          </cell>
          <cell r="AO5621" t="str">
            <v>양호</v>
          </cell>
        </row>
        <row r="5622">
          <cell r="H5622">
            <v>37347</v>
          </cell>
          <cell r="AO5622" t="str">
            <v>양호</v>
          </cell>
        </row>
        <row r="5623">
          <cell r="H5623">
            <v>37347</v>
          </cell>
          <cell r="AO5623" t="str">
            <v>양호</v>
          </cell>
        </row>
        <row r="5624">
          <cell r="H5624">
            <v>37347</v>
          </cell>
          <cell r="AO5624" t="str">
            <v>양호</v>
          </cell>
        </row>
        <row r="5625">
          <cell r="H5625">
            <v>37347</v>
          </cell>
          <cell r="AO5625" t="str">
            <v>양호</v>
          </cell>
        </row>
        <row r="5626">
          <cell r="H5626">
            <v>37347</v>
          </cell>
          <cell r="AO5626" t="str">
            <v>TUBE DAMAGE LEAK</v>
          </cell>
        </row>
        <row r="5627">
          <cell r="H5627">
            <v>37347</v>
          </cell>
          <cell r="AO5627" t="str">
            <v>부동액 응고로 TUBE 막힘</v>
          </cell>
        </row>
        <row r="5628">
          <cell r="H5628">
            <v>37347</v>
          </cell>
          <cell r="AO5628" t="str">
            <v>양호</v>
          </cell>
        </row>
        <row r="5629">
          <cell r="H5629">
            <v>37347</v>
          </cell>
          <cell r="AO5629" t="str">
            <v>TUBE DAMAGE LEAK</v>
          </cell>
        </row>
        <row r="5630">
          <cell r="H5630">
            <v>37347</v>
          </cell>
          <cell r="AO5630" t="str">
            <v>HEAD TO TUBE LEAK</v>
          </cell>
        </row>
        <row r="5631">
          <cell r="H5631">
            <v>37347</v>
          </cell>
          <cell r="AO5631" t="str">
            <v>양호</v>
          </cell>
        </row>
        <row r="5632">
          <cell r="H5632">
            <v>37347</v>
          </cell>
          <cell r="AO5632" t="str">
            <v>양호</v>
          </cell>
        </row>
        <row r="5633">
          <cell r="H5633">
            <v>37347</v>
          </cell>
          <cell r="AO5633" t="str">
            <v>MOTOR 작동불량</v>
          </cell>
        </row>
        <row r="5634">
          <cell r="H5634">
            <v>37347</v>
          </cell>
          <cell r="AO5634" t="str">
            <v>MOTOR 작동불량</v>
          </cell>
        </row>
        <row r="5635">
          <cell r="H5635">
            <v>37347</v>
          </cell>
          <cell r="AO5635" t="str">
            <v>양호</v>
          </cell>
        </row>
        <row r="5636">
          <cell r="H5636">
            <v>37347</v>
          </cell>
          <cell r="AO5636" t="str">
            <v>MOTOR 작동불량</v>
          </cell>
        </row>
        <row r="5637">
          <cell r="H5637">
            <v>37347</v>
          </cell>
          <cell r="AO5637" t="str">
            <v>MOTOR 작동불량</v>
          </cell>
        </row>
        <row r="5638">
          <cell r="H5638">
            <v>37347</v>
          </cell>
          <cell r="AO5638" t="str">
            <v>양호</v>
          </cell>
        </row>
        <row r="5639">
          <cell r="H5639">
            <v>37347</v>
          </cell>
          <cell r="AO5639" t="str">
            <v>MOTOR 1-3단 작동시이음</v>
          </cell>
        </row>
        <row r="5640">
          <cell r="H5640">
            <v>37347</v>
          </cell>
          <cell r="AO5640" t="str">
            <v>MOTOR 1-3단 작동시 이음</v>
          </cell>
        </row>
        <row r="5641">
          <cell r="H5641">
            <v>37347</v>
          </cell>
          <cell r="AO5641" t="str">
            <v>양호</v>
          </cell>
        </row>
        <row r="5642">
          <cell r="H5642">
            <v>37347</v>
          </cell>
          <cell r="AO5642" t="str">
            <v>1-3단 작동시이음</v>
          </cell>
        </row>
        <row r="5643">
          <cell r="H5643">
            <v>37347</v>
          </cell>
          <cell r="AO5643" t="str">
            <v>1-3단 작동시이음</v>
          </cell>
        </row>
        <row r="5644">
          <cell r="H5644">
            <v>37347</v>
          </cell>
          <cell r="AO5644" t="str">
            <v>1-3단 작동시이음</v>
          </cell>
        </row>
        <row r="5645">
          <cell r="H5645">
            <v>37347</v>
          </cell>
          <cell r="AO5645" t="str">
            <v>양호</v>
          </cell>
        </row>
        <row r="5646">
          <cell r="H5646">
            <v>37347</v>
          </cell>
          <cell r="AO5646" t="str">
            <v>FUSE 단선</v>
          </cell>
        </row>
        <row r="5647">
          <cell r="H5647">
            <v>37347</v>
          </cell>
          <cell r="AO5647" t="str">
            <v>FUSE 단선</v>
          </cell>
        </row>
        <row r="5648">
          <cell r="H5648">
            <v>37347</v>
          </cell>
          <cell r="AO5648" t="str">
            <v>FUSE 단선</v>
          </cell>
        </row>
        <row r="5649">
          <cell r="H5649">
            <v>37347</v>
          </cell>
          <cell r="AO5649" t="str">
            <v>FUSE 단선</v>
          </cell>
        </row>
        <row r="5650">
          <cell r="H5650">
            <v>37347</v>
          </cell>
          <cell r="AO5650" t="str">
            <v>FUSE 단선</v>
          </cell>
        </row>
        <row r="5651">
          <cell r="H5651">
            <v>37347</v>
          </cell>
          <cell r="AO5651" t="str">
            <v>FUSE 단선</v>
          </cell>
        </row>
        <row r="5652">
          <cell r="H5652">
            <v>37347</v>
          </cell>
          <cell r="AO5652" t="str">
            <v>FUSE 단선</v>
          </cell>
        </row>
        <row r="5653">
          <cell r="H5653">
            <v>37347</v>
          </cell>
          <cell r="AO5653" t="str">
            <v>FUSE 단선</v>
          </cell>
        </row>
        <row r="5654">
          <cell r="H5654">
            <v>37347</v>
          </cell>
          <cell r="AO5654" t="str">
            <v>FUSE 단선</v>
          </cell>
        </row>
        <row r="5655">
          <cell r="H5655">
            <v>37347</v>
          </cell>
          <cell r="AO5655" t="str">
            <v>FUSE 단선</v>
          </cell>
        </row>
        <row r="5656">
          <cell r="H5656">
            <v>37347</v>
          </cell>
          <cell r="AO5656" t="str">
            <v>FUSE 단선</v>
          </cell>
        </row>
        <row r="5657">
          <cell r="H5657">
            <v>37347</v>
          </cell>
          <cell r="AO5657" t="str">
            <v>FUSE 단선</v>
          </cell>
        </row>
        <row r="5658">
          <cell r="H5658">
            <v>37347</v>
          </cell>
          <cell r="AO5658" t="str">
            <v>양호</v>
          </cell>
        </row>
        <row r="5659">
          <cell r="H5659">
            <v>37347</v>
          </cell>
          <cell r="AO5659" t="str">
            <v>양호</v>
          </cell>
        </row>
        <row r="5660">
          <cell r="H5660">
            <v>37347</v>
          </cell>
          <cell r="AO5660" t="str">
            <v>TUBE 부식 LEAK</v>
          </cell>
        </row>
        <row r="5661">
          <cell r="H5661">
            <v>37347</v>
          </cell>
          <cell r="AO5661" t="str">
            <v>부동액 응고로 TUBE 막힘</v>
          </cell>
        </row>
        <row r="5662">
          <cell r="H5662">
            <v>37347</v>
          </cell>
          <cell r="AO5662" t="str">
            <v>양호</v>
          </cell>
        </row>
        <row r="5663">
          <cell r="H5663">
            <v>37347</v>
          </cell>
          <cell r="AO5663" t="str">
            <v>TUBE 부식 LEAK</v>
          </cell>
        </row>
        <row r="5664">
          <cell r="H5664">
            <v>37347</v>
          </cell>
          <cell r="AO5664" t="str">
            <v>WATER-V/V LEAK</v>
          </cell>
        </row>
        <row r="5665">
          <cell r="H5665">
            <v>37347</v>
          </cell>
          <cell r="AO5665" t="str">
            <v>양호</v>
          </cell>
        </row>
        <row r="5666">
          <cell r="H5666">
            <v>37347</v>
          </cell>
          <cell r="AO5666" t="str">
            <v>MOTOR 1-3단 작동시 이음</v>
          </cell>
        </row>
        <row r="5667">
          <cell r="H5667">
            <v>37347</v>
          </cell>
          <cell r="AO5667" t="str">
            <v>WATER-V/V LEAK</v>
          </cell>
        </row>
        <row r="5668">
          <cell r="H5668">
            <v>37347</v>
          </cell>
          <cell r="AO5668" t="str">
            <v>MOTOR 1-3단 작동시 이음</v>
          </cell>
        </row>
        <row r="5669">
          <cell r="H5669">
            <v>37347</v>
          </cell>
          <cell r="AO5669" t="str">
            <v>WATER-V/V LEAK</v>
          </cell>
        </row>
        <row r="5670">
          <cell r="H5670">
            <v>37347</v>
          </cell>
          <cell r="AO5670" t="str">
            <v>WATER-V/V LEAK</v>
          </cell>
        </row>
        <row r="5671">
          <cell r="H5671">
            <v>37347</v>
          </cell>
          <cell r="AO5671" t="str">
            <v>LEVER부 LEAK</v>
          </cell>
        </row>
        <row r="5672">
          <cell r="H5672">
            <v>37347</v>
          </cell>
          <cell r="AO5672" t="str">
            <v>LEVER부 LEAK</v>
          </cell>
        </row>
        <row r="5673">
          <cell r="H5673">
            <v>37347</v>
          </cell>
          <cell r="AO5673" t="str">
            <v>CAP부  LEAK</v>
          </cell>
        </row>
        <row r="5674">
          <cell r="H5674">
            <v>37377</v>
          </cell>
          <cell r="AO5674" t="str">
            <v>양호</v>
          </cell>
        </row>
        <row r="5675">
          <cell r="H5675">
            <v>37377</v>
          </cell>
          <cell r="AO5675" t="str">
            <v>양호</v>
          </cell>
        </row>
        <row r="5676">
          <cell r="H5676">
            <v>37377</v>
          </cell>
          <cell r="AO5676" t="str">
            <v>양호</v>
          </cell>
        </row>
        <row r="5677">
          <cell r="H5677">
            <v>37377</v>
          </cell>
          <cell r="AO5677" t="str">
            <v>양호</v>
          </cell>
        </row>
        <row r="5678">
          <cell r="H5678">
            <v>37377</v>
          </cell>
          <cell r="AO5678" t="str">
            <v>COMP 소착으로 TXV 막힘</v>
          </cell>
        </row>
        <row r="5679">
          <cell r="H5679">
            <v>37377</v>
          </cell>
          <cell r="AO5679" t="str">
            <v>COMP 소착으로 TXV 막힘</v>
          </cell>
        </row>
        <row r="5680">
          <cell r="H5680">
            <v>37377</v>
          </cell>
          <cell r="AO5680" t="str">
            <v>양호</v>
          </cell>
        </row>
        <row r="5681">
          <cell r="H5681">
            <v>37377</v>
          </cell>
          <cell r="AO5681" t="str">
            <v>COMP 소착으로 TXV 막힘</v>
          </cell>
        </row>
        <row r="5682">
          <cell r="H5682">
            <v>37377</v>
          </cell>
          <cell r="AO5682" t="str">
            <v>양호</v>
          </cell>
        </row>
        <row r="5683">
          <cell r="H5683">
            <v>37377</v>
          </cell>
          <cell r="AO5683" t="str">
            <v>양호</v>
          </cell>
        </row>
        <row r="5684">
          <cell r="H5684">
            <v>37377</v>
          </cell>
          <cell r="AO5684" t="str">
            <v>양호</v>
          </cell>
        </row>
        <row r="5685">
          <cell r="H5685">
            <v>37377</v>
          </cell>
          <cell r="AO5685" t="str">
            <v>양호</v>
          </cell>
        </row>
        <row r="5686">
          <cell r="H5686">
            <v>37377</v>
          </cell>
          <cell r="AO5686" t="str">
            <v>양호</v>
          </cell>
        </row>
        <row r="5687">
          <cell r="H5687">
            <v>37377</v>
          </cell>
          <cell r="AO5687" t="str">
            <v>양호</v>
          </cell>
        </row>
        <row r="5688">
          <cell r="H5688">
            <v>37377</v>
          </cell>
          <cell r="AO5688" t="str">
            <v>양호</v>
          </cell>
        </row>
        <row r="5689">
          <cell r="H5689">
            <v>37377</v>
          </cell>
          <cell r="AO5689" t="str">
            <v>TXV 막힘</v>
          </cell>
        </row>
        <row r="5690">
          <cell r="H5690">
            <v>37377</v>
          </cell>
          <cell r="AO5690" t="str">
            <v>양호</v>
          </cell>
        </row>
        <row r="5691">
          <cell r="H5691">
            <v>37377</v>
          </cell>
          <cell r="AO5691" t="str">
            <v>양호</v>
          </cell>
        </row>
        <row r="5692">
          <cell r="H5692">
            <v>37377</v>
          </cell>
          <cell r="AO5692" t="str">
            <v>ACCUM. &amp; TUBE LEAK</v>
          </cell>
        </row>
        <row r="5693">
          <cell r="H5693">
            <v>37377</v>
          </cell>
          <cell r="AO5693" t="str">
            <v>양호</v>
          </cell>
        </row>
        <row r="5694">
          <cell r="H5694">
            <v>37377</v>
          </cell>
          <cell r="AO5694" t="str">
            <v>CENTER-AIR 이물질 막힘</v>
          </cell>
        </row>
        <row r="5695">
          <cell r="H5695">
            <v>37377</v>
          </cell>
          <cell r="AO5695" t="str">
            <v>CENTER-AIR 이물질 막힘</v>
          </cell>
        </row>
        <row r="5696">
          <cell r="H5696">
            <v>37377</v>
          </cell>
          <cell r="AO5696" t="str">
            <v>양호</v>
          </cell>
        </row>
        <row r="5697">
          <cell r="H5697">
            <v>37377</v>
          </cell>
          <cell r="AO5697" t="str">
            <v>TXV 막힘</v>
          </cell>
        </row>
        <row r="5698">
          <cell r="H5698">
            <v>37377</v>
          </cell>
          <cell r="AO5698" t="str">
            <v>양호</v>
          </cell>
        </row>
        <row r="5699">
          <cell r="H5699">
            <v>37377</v>
          </cell>
          <cell r="AO5699" t="str">
            <v>TXV 막힘</v>
          </cell>
        </row>
        <row r="5700">
          <cell r="H5700">
            <v>37377</v>
          </cell>
          <cell r="AO5700" t="str">
            <v>양호</v>
          </cell>
        </row>
        <row r="5701">
          <cell r="H5701">
            <v>37377</v>
          </cell>
          <cell r="AO5701" t="str">
            <v>양호</v>
          </cell>
        </row>
        <row r="5702">
          <cell r="H5702">
            <v>37377</v>
          </cell>
          <cell r="AO5702" t="str">
            <v>양호</v>
          </cell>
        </row>
        <row r="5703">
          <cell r="H5703">
            <v>37377</v>
          </cell>
          <cell r="AO5703" t="str">
            <v>양호</v>
          </cell>
        </row>
        <row r="5704">
          <cell r="H5704">
            <v>37377</v>
          </cell>
          <cell r="AO5704" t="str">
            <v>양호</v>
          </cell>
        </row>
        <row r="5705">
          <cell r="H5705">
            <v>37377</v>
          </cell>
          <cell r="AO5705" t="str">
            <v>양호</v>
          </cell>
        </row>
        <row r="5706">
          <cell r="H5706">
            <v>37377</v>
          </cell>
          <cell r="AO5706" t="str">
            <v>양호</v>
          </cell>
        </row>
        <row r="5707">
          <cell r="H5707">
            <v>37377</v>
          </cell>
          <cell r="AO5707" t="str">
            <v>양호</v>
          </cell>
        </row>
        <row r="5708">
          <cell r="H5708">
            <v>37377</v>
          </cell>
          <cell r="AO5708" t="str">
            <v>양호</v>
          </cell>
        </row>
        <row r="5709">
          <cell r="H5709">
            <v>37377</v>
          </cell>
          <cell r="AO5709" t="str">
            <v>TUBE DAMAGE LEAK</v>
          </cell>
        </row>
        <row r="5710">
          <cell r="H5710">
            <v>37377</v>
          </cell>
          <cell r="AO5710" t="str">
            <v>TUBE DAMAGE LEAK</v>
          </cell>
        </row>
        <row r="5711">
          <cell r="H5711">
            <v>37377</v>
          </cell>
          <cell r="AO5711" t="str">
            <v>간섭으로 인한 TUBE DAMAGE LEAK</v>
          </cell>
        </row>
        <row r="5712">
          <cell r="H5712">
            <v>37377</v>
          </cell>
          <cell r="AO5712" t="str">
            <v>양호</v>
          </cell>
        </row>
        <row r="5713">
          <cell r="H5713">
            <v>37377</v>
          </cell>
          <cell r="AO5713" t="str">
            <v>양호</v>
          </cell>
        </row>
        <row r="5714">
          <cell r="H5714">
            <v>37377</v>
          </cell>
          <cell r="AO5714" t="str">
            <v>간섭으로 인한 TUBE DAMAGE LEAK</v>
          </cell>
        </row>
        <row r="5715">
          <cell r="H5715">
            <v>37377</v>
          </cell>
          <cell r="AO5715" t="str">
            <v>양호</v>
          </cell>
        </row>
        <row r="5716">
          <cell r="H5716">
            <v>37377</v>
          </cell>
          <cell r="AO5716" t="str">
            <v>양호</v>
          </cell>
        </row>
        <row r="5717">
          <cell r="H5717">
            <v>37377</v>
          </cell>
          <cell r="AO5717" t="str">
            <v>양호</v>
          </cell>
        </row>
        <row r="5718">
          <cell r="H5718">
            <v>37377</v>
          </cell>
          <cell r="AO5718" t="str">
            <v>MOTOR 1-3단 작동시 이음</v>
          </cell>
        </row>
        <row r="5719">
          <cell r="H5719">
            <v>37377</v>
          </cell>
          <cell r="AO5719" t="str">
            <v>전원 통전 불량</v>
          </cell>
        </row>
        <row r="5720">
          <cell r="H5720">
            <v>37377</v>
          </cell>
          <cell r="AO5720" t="str">
            <v>MOTOR 1-3단 작동시 이음</v>
          </cell>
        </row>
        <row r="5721">
          <cell r="H5721">
            <v>37377</v>
          </cell>
          <cell r="AO5721" t="str">
            <v>양호</v>
          </cell>
        </row>
        <row r="5722">
          <cell r="H5722">
            <v>37377</v>
          </cell>
          <cell r="AO5722" t="str">
            <v>양호</v>
          </cell>
        </row>
        <row r="5723">
          <cell r="H5723">
            <v>37377</v>
          </cell>
          <cell r="AO5723" t="str">
            <v>양호</v>
          </cell>
        </row>
        <row r="5724">
          <cell r="H5724">
            <v>37377</v>
          </cell>
          <cell r="AO5724" t="str">
            <v>양호</v>
          </cell>
        </row>
        <row r="5725">
          <cell r="H5725">
            <v>37377</v>
          </cell>
          <cell r="AO5725" t="str">
            <v>MOTOR 1-3단 작동시 이음</v>
          </cell>
        </row>
        <row r="5726">
          <cell r="H5726">
            <v>37377</v>
          </cell>
          <cell r="AO5726" t="str">
            <v>MOTOR 작동불량</v>
          </cell>
        </row>
        <row r="5727">
          <cell r="H5727">
            <v>37377</v>
          </cell>
          <cell r="AO5727" t="str">
            <v>MOTOR 작동불량</v>
          </cell>
        </row>
        <row r="5728">
          <cell r="H5728">
            <v>37377</v>
          </cell>
          <cell r="AO5728" t="str">
            <v>MOTOR 작동불량</v>
          </cell>
        </row>
        <row r="5729">
          <cell r="H5729">
            <v>37377</v>
          </cell>
          <cell r="AO5729" t="str">
            <v>MOTOR 작동불량</v>
          </cell>
        </row>
        <row r="5730">
          <cell r="H5730">
            <v>37377</v>
          </cell>
          <cell r="AO5730" t="str">
            <v>양호</v>
          </cell>
        </row>
        <row r="5731">
          <cell r="H5731">
            <v>37377</v>
          </cell>
          <cell r="AO5731" t="str">
            <v>MOTOR 작동불량</v>
          </cell>
        </row>
        <row r="5732">
          <cell r="H5732">
            <v>37377</v>
          </cell>
          <cell r="AO5732" t="str">
            <v>양호</v>
          </cell>
        </row>
        <row r="5733">
          <cell r="H5733">
            <v>37377</v>
          </cell>
          <cell r="AO5733" t="str">
            <v>MOTOR 1-3단 작동시 이음</v>
          </cell>
        </row>
        <row r="5734">
          <cell r="H5734">
            <v>37377</v>
          </cell>
          <cell r="AO5734" t="str">
            <v>양호</v>
          </cell>
        </row>
        <row r="5735">
          <cell r="H5735">
            <v>37377</v>
          </cell>
          <cell r="AO5735" t="str">
            <v>FTG-OUT &amp; TUBE DAMAGE LEAK</v>
          </cell>
        </row>
        <row r="5736">
          <cell r="H5736">
            <v>37377</v>
          </cell>
          <cell r="AO5736" t="str">
            <v>CORE  표면 이물질 도포</v>
          </cell>
        </row>
        <row r="5737">
          <cell r="H5737">
            <v>37377</v>
          </cell>
          <cell r="AO5737" t="str">
            <v>FTG-OUT &amp; TUBE DAMAGE LEAK</v>
          </cell>
        </row>
        <row r="5738">
          <cell r="H5738">
            <v>37377</v>
          </cell>
          <cell r="AO5738" t="str">
            <v>FTG-OUT &amp; TUBE DAMAGE LEAK</v>
          </cell>
        </row>
        <row r="5739">
          <cell r="H5739">
            <v>37377</v>
          </cell>
          <cell r="AO5739" t="str">
            <v>양호</v>
          </cell>
        </row>
        <row r="5740">
          <cell r="H5740">
            <v>37377</v>
          </cell>
          <cell r="AO5740" t="str">
            <v>CORE  표면 이물질 도포</v>
          </cell>
        </row>
        <row r="5741">
          <cell r="H5741">
            <v>37377</v>
          </cell>
          <cell r="AO5741" t="str">
            <v>양호</v>
          </cell>
        </row>
        <row r="5742">
          <cell r="H5742">
            <v>37377</v>
          </cell>
          <cell r="AO5742" t="str">
            <v>VENT-V/V 파손</v>
          </cell>
        </row>
        <row r="5743">
          <cell r="H5743">
            <v>37377</v>
          </cell>
          <cell r="AO5743" t="str">
            <v>WATER-V/V 체결부 LEAK</v>
          </cell>
        </row>
        <row r="5744">
          <cell r="H5744">
            <v>37377</v>
          </cell>
          <cell r="AO5744" t="str">
            <v>양호</v>
          </cell>
        </row>
        <row r="5745">
          <cell r="H5745">
            <v>37377</v>
          </cell>
          <cell r="AO5745" t="str">
            <v>1-3단 작동시 이음</v>
          </cell>
        </row>
        <row r="5746">
          <cell r="H5746">
            <v>37377</v>
          </cell>
          <cell r="AO5746" t="str">
            <v>1-3단 작동시 이음</v>
          </cell>
        </row>
        <row r="5747">
          <cell r="H5747">
            <v>37377</v>
          </cell>
          <cell r="AO5747" t="str">
            <v>양호</v>
          </cell>
        </row>
        <row r="5748">
          <cell r="H5748">
            <v>37377</v>
          </cell>
          <cell r="AO5748" t="str">
            <v>정류자 통전 불량</v>
          </cell>
        </row>
        <row r="5749">
          <cell r="H5749">
            <v>37377</v>
          </cell>
          <cell r="AO5749" t="str">
            <v>정류자 통전 불량</v>
          </cell>
        </row>
        <row r="5750">
          <cell r="H5750">
            <v>37377</v>
          </cell>
          <cell r="AO5750" t="str">
            <v>FUSE 단선</v>
          </cell>
        </row>
        <row r="5751">
          <cell r="H5751">
            <v>37377</v>
          </cell>
          <cell r="AO5751" t="str">
            <v>양호</v>
          </cell>
        </row>
        <row r="5752">
          <cell r="H5752">
            <v>37377</v>
          </cell>
          <cell r="AO5752" t="str">
            <v>양호</v>
          </cell>
        </row>
        <row r="5753">
          <cell r="H5753">
            <v>37377</v>
          </cell>
          <cell r="AO5753" t="str">
            <v>FUSE 단선</v>
          </cell>
        </row>
        <row r="5754">
          <cell r="H5754">
            <v>37377</v>
          </cell>
          <cell r="AO5754" t="str">
            <v>FUSE 단선</v>
          </cell>
        </row>
        <row r="5755">
          <cell r="H5755">
            <v>37377</v>
          </cell>
          <cell r="AO5755" t="str">
            <v>FUSE 단선</v>
          </cell>
        </row>
        <row r="5756">
          <cell r="H5756">
            <v>37377</v>
          </cell>
          <cell r="AO5756" t="str">
            <v>FUSE 단선</v>
          </cell>
        </row>
        <row r="5757">
          <cell r="H5757">
            <v>37377</v>
          </cell>
          <cell r="AO5757" t="str">
            <v>FUSE 단선</v>
          </cell>
        </row>
        <row r="5758">
          <cell r="H5758">
            <v>37377</v>
          </cell>
          <cell r="AO5758" t="str">
            <v>LEVER부 LEAK</v>
          </cell>
        </row>
        <row r="5759">
          <cell r="H5759">
            <v>37377</v>
          </cell>
          <cell r="AO5759" t="str">
            <v>양호</v>
          </cell>
        </row>
        <row r="5760">
          <cell r="H5760">
            <v>37408</v>
          </cell>
          <cell r="AO5760" t="str">
            <v>양호</v>
          </cell>
        </row>
        <row r="5761">
          <cell r="H5761">
            <v>37408</v>
          </cell>
          <cell r="AO5761" t="str">
            <v>양호</v>
          </cell>
        </row>
        <row r="5762">
          <cell r="H5762">
            <v>37408</v>
          </cell>
          <cell r="AO5762" t="str">
            <v>TXV 이물막힘</v>
          </cell>
        </row>
        <row r="5763">
          <cell r="H5763">
            <v>37408</v>
          </cell>
          <cell r="AO5763" t="str">
            <v>양호</v>
          </cell>
        </row>
        <row r="5764">
          <cell r="H5764">
            <v>37408</v>
          </cell>
          <cell r="AO5764" t="str">
            <v>양호</v>
          </cell>
        </row>
        <row r="5765">
          <cell r="H5765">
            <v>37408</v>
          </cell>
          <cell r="AO5765" t="str">
            <v>COMP 소착으로 TXV 막힘</v>
          </cell>
        </row>
        <row r="5766">
          <cell r="H5766">
            <v>37408</v>
          </cell>
          <cell r="AO5766" t="str">
            <v>양호</v>
          </cell>
        </row>
        <row r="5767">
          <cell r="H5767">
            <v>37408</v>
          </cell>
          <cell r="AO5767" t="str">
            <v>양호</v>
          </cell>
        </row>
        <row r="5768">
          <cell r="H5768">
            <v>37408</v>
          </cell>
          <cell r="AO5768" t="str">
            <v>양호</v>
          </cell>
        </row>
        <row r="5769">
          <cell r="H5769">
            <v>37408</v>
          </cell>
          <cell r="AO5769" t="str">
            <v>TXV 이물막힘</v>
          </cell>
        </row>
        <row r="5770">
          <cell r="H5770">
            <v>37408</v>
          </cell>
          <cell r="AO5770" t="str">
            <v>양호</v>
          </cell>
        </row>
        <row r="5771">
          <cell r="H5771">
            <v>37408</v>
          </cell>
          <cell r="AO5771" t="str">
            <v>양호</v>
          </cell>
        </row>
        <row r="5772">
          <cell r="H5772">
            <v>37408</v>
          </cell>
          <cell r="AO5772" t="str">
            <v>TXV 이물막힘(R/D 알갱이)</v>
          </cell>
        </row>
        <row r="5773">
          <cell r="H5773">
            <v>37408</v>
          </cell>
          <cell r="AO5773" t="str">
            <v>PIPE-IN부 O-RING 찢어짐</v>
          </cell>
        </row>
        <row r="5774">
          <cell r="H5774">
            <v>37408</v>
          </cell>
          <cell r="AO5774" t="str">
            <v>양호</v>
          </cell>
        </row>
        <row r="5775">
          <cell r="H5775">
            <v>37408</v>
          </cell>
          <cell r="AO5775" t="str">
            <v>양호</v>
          </cell>
        </row>
        <row r="5776">
          <cell r="H5776">
            <v>37408</v>
          </cell>
          <cell r="AO5776" t="str">
            <v>TXV 막힘</v>
          </cell>
        </row>
        <row r="5777">
          <cell r="H5777">
            <v>37408</v>
          </cell>
          <cell r="AO5777" t="str">
            <v>양호</v>
          </cell>
        </row>
        <row r="5778">
          <cell r="H5778">
            <v>37408</v>
          </cell>
          <cell r="AO5778" t="str">
            <v>양호</v>
          </cell>
        </row>
        <row r="5779">
          <cell r="H5779">
            <v>37408</v>
          </cell>
          <cell r="AO5779" t="str">
            <v>양호</v>
          </cell>
        </row>
        <row r="5780">
          <cell r="H5780">
            <v>37408</v>
          </cell>
          <cell r="AO5780" t="str">
            <v>양호</v>
          </cell>
        </row>
        <row r="5781">
          <cell r="H5781">
            <v>37408</v>
          </cell>
          <cell r="AO5781" t="str">
            <v>양호</v>
          </cell>
        </row>
        <row r="5782">
          <cell r="H5782">
            <v>37408</v>
          </cell>
          <cell r="AO5782" t="str">
            <v>양호</v>
          </cell>
        </row>
        <row r="5783">
          <cell r="H5783">
            <v>37408</v>
          </cell>
          <cell r="AO5783" t="str">
            <v>양호</v>
          </cell>
        </row>
        <row r="5784">
          <cell r="H5784">
            <v>37408</v>
          </cell>
          <cell r="AO5784" t="str">
            <v>양호</v>
          </cell>
        </row>
        <row r="5785">
          <cell r="H5785">
            <v>37408</v>
          </cell>
          <cell r="AO5785" t="str">
            <v>양호</v>
          </cell>
        </row>
        <row r="5786">
          <cell r="H5786">
            <v>37408</v>
          </cell>
          <cell r="AO5786" t="str">
            <v>양호</v>
          </cell>
        </row>
        <row r="5787">
          <cell r="H5787">
            <v>37408</v>
          </cell>
          <cell r="AO5787" t="str">
            <v>양호</v>
          </cell>
        </row>
        <row r="5788">
          <cell r="H5788">
            <v>37408</v>
          </cell>
          <cell r="AO5788" t="str">
            <v>CENTER-AIR 이물질 막힘</v>
          </cell>
        </row>
        <row r="5789">
          <cell r="H5789">
            <v>37408</v>
          </cell>
          <cell r="AO5789" t="str">
            <v>양호</v>
          </cell>
        </row>
        <row r="5790">
          <cell r="H5790">
            <v>37408</v>
          </cell>
          <cell r="AO5790" t="str">
            <v>양호</v>
          </cell>
        </row>
        <row r="5791">
          <cell r="H5791">
            <v>37408</v>
          </cell>
          <cell r="AO5791" t="str">
            <v>양호</v>
          </cell>
        </row>
        <row r="5792">
          <cell r="H5792">
            <v>37408</v>
          </cell>
          <cell r="AO5792" t="str">
            <v>양호</v>
          </cell>
        </row>
        <row r="5793">
          <cell r="H5793">
            <v>37408</v>
          </cell>
          <cell r="AO5793" t="str">
            <v>양호</v>
          </cell>
        </row>
        <row r="5794">
          <cell r="H5794">
            <v>37408</v>
          </cell>
          <cell r="AO5794" t="str">
            <v>양호</v>
          </cell>
        </row>
        <row r="5795">
          <cell r="H5795">
            <v>37408</v>
          </cell>
          <cell r="AO5795" t="str">
            <v>양호</v>
          </cell>
        </row>
        <row r="5796">
          <cell r="H5796">
            <v>37408</v>
          </cell>
          <cell r="AO5796" t="str">
            <v>양호</v>
          </cell>
        </row>
        <row r="5797">
          <cell r="H5797">
            <v>37408</v>
          </cell>
          <cell r="AO5797" t="str">
            <v>양호</v>
          </cell>
        </row>
        <row r="5798">
          <cell r="H5798">
            <v>37408</v>
          </cell>
          <cell r="AO5798" t="str">
            <v>양호</v>
          </cell>
        </row>
        <row r="5799">
          <cell r="H5799">
            <v>37408</v>
          </cell>
          <cell r="AO5799" t="str">
            <v>양호</v>
          </cell>
        </row>
        <row r="5800">
          <cell r="H5800">
            <v>37408</v>
          </cell>
          <cell r="AO5800" t="str">
            <v>양호</v>
          </cell>
        </row>
        <row r="5801">
          <cell r="H5801">
            <v>37408</v>
          </cell>
          <cell r="AO5801" t="str">
            <v>양호</v>
          </cell>
        </row>
        <row r="5802">
          <cell r="H5802">
            <v>37408</v>
          </cell>
          <cell r="AO5802" t="str">
            <v>양호</v>
          </cell>
        </row>
        <row r="5803">
          <cell r="H5803">
            <v>37408</v>
          </cell>
          <cell r="AO5803" t="str">
            <v>양호</v>
          </cell>
        </row>
        <row r="5804">
          <cell r="H5804">
            <v>37408</v>
          </cell>
          <cell r="AO5804" t="str">
            <v>양호</v>
          </cell>
        </row>
        <row r="5805">
          <cell r="H5805">
            <v>37408</v>
          </cell>
          <cell r="AO5805" t="str">
            <v>양호</v>
          </cell>
        </row>
        <row r="5806">
          <cell r="H5806">
            <v>37408</v>
          </cell>
          <cell r="AO5806" t="str">
            <v>양호</v>
          </cell>
        </row>
        <row r="5807">
          <cell r="H5807">
            <v>37408</v>
          </cell>
          <cell r="AO5807" t="str">
            <v>양호</v>
          </cell>
        </row>
        <row r="5808">
          <cell r="H5808">
            <v>37408</v>
          </cell>
          <cell r="AO5808" t="str">
            <v>양호</v>
          </cell>
        </row>
        <row r="5809">
          <cell r="H5809">
            <v>37408</v>
          </cell>
          <cell r="AO5809" t="str">
            <v>양호</v>
          </cell>
        </row>
        <row r="5810">
          <cell r="H5810">
            <v>37408</v>
          </cell>
          <cell r="AO5810" t="str">
            <v>TXV 막힘</v>
          </cell>
        </row>
        <row r="5811">
          <cell r="H5811">
            <v>37408</v>
          </cell>
          <cell r="AO5811" t="str">
            <v>CENTER-AIR 이물질 막힘</v>
          </cell>
        </row>
        <row r="5812">
          <cell r="H5812">
            <v>37408</v>
          </cell>
          <cell r="AO5812" t="str">
            <v>CENTER-AIR 이물질 막힘</v>
          </cell>
        </row>
        <row r="5813">
          <cell r="H5813">
            <v>37408</v>
          </cell>
          <cell r="AO5813" t="str">
            <v>양호</v>
          </cell>
        </row>
        <row r="5814">
          <cell r="H5814">
            <v>37408</v>
          </cell>
          <cell r="AO5814" t="str">
            <v>양호</v>
          </cell>
        </row>
        <row r="5815">
          <cell r="H5815">
            <v>37408</v>
          </cell>
          <cell r="AO5815" t="str">
            <v>양호</v>
          </cell>
        </row>
        <row r="5816">
          <cell r="H5816">
            <v>37408</v>
          </cell>
          <cell r="AO5816" t="str">
            <v>양호</v>
          </cell>
        </row>
        <row r="5817">
          <cell r="H5817">
            <v>37408</v>
          </cell>
          <cell r="AO5817" t="str">
            <v>양호</v>
          </cell>
        </row>
        <row r="5818">
          <cell r="H5818">
            <v>37408</v>
          </cell>
          <cell r="AO5818" t="str">
            <v>양호</v>
          </cell>
        </row>
        <row r="5819">
          <cell r="H5819">
            <v>37408</v>
          </cell>
          <cell r="AO5819" t="str">
            <v>양호</v>
          </cell>
        </row>
        <row r="5820">
          <cell r="H5820">
            <v>37408</v>
          </cell>
          <cell r="AO5820" t="str">
            <v>양호</v>
          </cell>
        </row>
        <row r="5821">
          <cell r="H5821">
            <v>37408</v>
          </cell>
          <cell r="AO5821" t="str">
            <v>양호</v>
          </cell>
        </row>
        <row r="5822">
          <cell r="H5822">
            <v>37408</v>
          </cell>
          <cell r="AO5822" t="str">
            <v>양호</v>
          </cell>
        </row>
        <row r="5823">
          <cell r="H5823">
            <v>37408</v>
          </cell>
          <cell r="AO5823" t="str">
            <v>TANK-IN NUT조립부 밑면 BOLT 관통</v>
          </cell>
        </row>
        <row r="5824">
          <cell r="H5824">
            <v>37408</v>
          </cell>
          <cell r="AO5824" t="str">
            <v>양호</v>
          </cell>
        </row>
        <row r="5825">
          <cell r="H5825">
            <v>37408</v>
          </cell>
          <cell r="AO5825" t="str">
            <v>COMP 소착으로 TXV 막힘</v>
          </cell>
        </row>
        <row r="5826">
          <cell r="H5826">
            <v>37408</v>
          </cell>
          <cell r="AO5826" t="str">
            <v>TUBE DAMAGE LEAK</v>
          </cell>
        </row>
        <row r="5827">
          <cell r="H5827">
            <v>37408</v>
          </cell>
          <cell r="AO5827" t="str">
            <v>HEADER TO TUBE LEAK</v>
          </cell>
        </row>
        <row r="5828">
          <cell r="H5828">
            <v>37408</v>
          </cell>
          <cell r="AO5828" t="str">
            <v>양호</v>
          </cell>
        </row>
        <row r="5829">
          <cell r="H5829">
            <v>37408</v>
          </cell>
          <cell r="AO5829" t="str">
            <v>TUBE DAMAGE LEAK</v>
          </cell>
        </row>
        <row r="5830">
          <cell r="H5830">
            <v>37408</v>
          </cell>
          <cell r="AO5830" t="str">
            <v>양호</v>
          </cell>
        </row>
        <row r="5831">
          <cell r="H5831">
            <v>37408</v>
          </cell>
          <cell r="AO5831" t="str">
            <v>MOTOR 작동불량(정류자 통전 불량)</v>
          </cell>
        </row>
        <row r="5832">
          <cell r="H5832">
            <v>37408</v>
          </cell>
          <cell r="AO5832" t="str">
            <v>MOTOR 작동불량(정류자 통전 불량)</v>
          </cell>
        </row>
        <row r="5833">
          <cell r="H5833">
            <v>37408</v>
          </cell>
          <cell r="AO5833" t="str">
            <v>MOTOR 작동불량(정류자 통전 불량)</v>
          </cell>
        </row>
        <row r="5834">
          <cell r="H5834">
            <v>37408</v>
          </cell>
          <cell r="AO5834" t="str">
            <v>양호</v>
          </cell>
        </row>
        <row r="5835">
          <cell r="H5835">
            <v>37408</v>
          </cell>
          <cell r="AO5835" t="str">
            <v>MOTOR 1-3단 작동시 이음</v>
          </cell>
        </row>
        <row r="5836">
          <cell r="H5836">
            <v>37408</v>
          </cell>
          <cell r="AO5836" t="str">
            <v>MOTOR 작동불량(정류자 통전 불량)</v>
          </cell>
        </row>
        <row r="5837">
          <cell r="H5837">
            <v>37408</v>
          </cell>
          <cell r="AO5837" t="str">
            <v>MOTOR 작동불량(정류자 통전 불량)</v>
          </cell>
        </row>
        <row r="5838">
          <cell r="H5838">
            <v>37408</v>
          </cell>
          <cell r="AO5838" t="str">
            <v>MOTOR 작동불량(정류자 통전 불량)</v>
          </cell>
        </row>
        <row r="5839">
          <cell r="H5839">
            <v>37408</v>
          </cell>
          <cell r="AO5839" t="str">
            <v>MOTOR 작동불량(정류자 통전 불량)</v>
          </cell>
        </row>
        <row r="5840">
          <cell r="H5840">
            <v>37408</v>
          </cell>
          <cell r="AO5840" t="str">
            <v>MOTOR 작동불량(정류자 통전 불량)</v>
          </cell>
        </row>
        <row r="5841">
          <cell r="H5841">
            <v>37408</v>
          </cell>
          <cell r="AO5841" t="str">
            <v>MOTOR 작동불량(정류자 통전 불량)</v>
          </cell>
        </row>
        <row r="5842">
          <cell r="H5842">
            <v>37408</v>
          </cell>
          <cell r="AO5842" t="str">
            <v>양호</v>
          </cell>
        </row>
        <row r="5843">
          <cell r="H5843">
            <v>37408</v>
          </cell>
          <cell r="AO5843" t="str">
            <v>양호</v>
          </cell>
        </row>
        <row r="5844">
          <cell r="H5844">
            <v>37408</v>
          </cell>
          <cell r="AO5844" t="str">
            <v>양호</v>
          </cell>
        </row>
        <row r="5845">
          <cell r="H5845">
            <v>37408</v>
          </cell>
          <cell r="AO5845" t="str">
            <v>MOTOR 작동불량(정류자 통전 불량)</v>
          </cell>
        </row>
        <row r="5846">
          <cell r="H5846">
            <v>37408</v>
          </cell>
          <cell r="AO5846" t="str">
            <v>MOTOR 작동불량(정류자 통전 불량)</v>
          </cell>
        </row>
        <row r="5847">
          <cell r="H5847">
            <v>37408</v>
          </cell>
          <cell r="AO5847" t="str">
            <v>MOTOR 작동불량(정류자 통전 불량)</v>
          </cell>
        </row>
        <row r="5848">
          <cell r="H5848">
            <v>37408</v>
          </cell>
          <cell r="AO5848" t="str">
            <v>MOTOR 작동불량(정류자 통전 불량)</v>
          </cell>
        </row>
        <row r="5849">
          <cell r="H5849">
            <v>37408</v>
          </cell>
          <cell r="AO5849" t="str">
            <v>양호</v>
          </cell>
        </row>
        <row r="5850">
          <cell r="H5850">
            <v>37408</v>
          </cell>
          <cell r="AO5850" t="str">
            <v>양호</v>
          </cell>
        </row>
        <row r="5851">
          <cell r="H5851">
            <v>37408</v>
          </cell>
          <cell r="AO5851" t="str">
            <v>MOTOR 작동불량(정류자 통전 불량)</v>
          </cell>
        </row>
        <row r="5852">
          <cell r="H5852">
            <v>37408</v>
          </cell>
          <cell r="AO5852" t="str">
            <v>MOTOR 작동불량(정류자 통전 불량)</v>
          </cell>
        </row>
        <row r="5853">
          <cell r="H5853">
            <v>37408</v>
          </cell>
          <cell r="AO5853" t="str">
            <v>MOTOR 작동불량(정류자 통전 불량)</v>
          </cell>
        </row>
        <row r="5854">
          <cell r="H5854">
            <v>37408</v>
          </cell>
          <cell r="AO5854" t="str">
            <v>MOTOR 작동불량(정류자 통전 불량)</v>
          </cell>
        </row>
        <row r="5855">
          <cell r="H5855">
            <v>37408</v>
          </cell>
          <cell r="AO5855" t="str">
            <v>MOTOR 작동불량(정류자 통전 불량)</v>
          </cell>
        </row>
        <row r="5856">
          <cell r="H5856">
            <v>37408</v>
          </cell>
          <cell r="AO5856" t="str">
            <v>양호</v>
          </cell>
        </row>
        <row r="5857">
          <cell r="H5857">
            <v>37408</v>
          </cell>
          <cell r="AO5857" t="str">
            <v>양호</v>
          </cell>
        </row>
        <row r="5858">
          <cell r="H5858">
            <v>37408</v>
          </cell>
          <cell r="AO5858" t="str">
            <v>FTG-OUT &amp; TUBE DAMAGE LEAK</v>
          </cell>
        </row>
        <row r="5859">
          <cell r="H5859">
            <v>37408</v>
          </cell>
          <cell r="AO5859" t="str">
            <v>FTG-OUT &amp; TUBE DAMAGE LEAK</v>
          </cell>
        </row>
        <row r="5860">
          <cell r="H5860">
            <v>37408</v>
          </cell>
          <cell r="AO5860" t="str">
            <v>FTG-OUT &amp; TUBE DAMAGE LEAK</v>
          </cell>
        </row>
        <row r="5861">
          <cell r="H5861">
            <v>37408</v>
          </cell>
          <cell r="AO5861" t="str">
            <v>양호</v>
          </cell>
        </row>
        <row r="5862">
          <cell r="H5862">
            <v>37408</v>
          </cell>
          <cell r="AO5862" t="str">
            <v>FTG-OUT &amp; TUBE DAMAGE LEAK</v>
          </cell>
        </row>
        <row r="5863">
          <cell r="H5863">
            <v>37408</v>
          </cell>
          <cell r="AO5863" t="str">
            <v>FTG-OUT &amp; TUBE DAMAGE LEAK</v>
          </cell>
        </row>
        <row r="5864">
          <cell r="H5864">
            <v>37408</v>
          </cell>
          <cell r="AO5864" t="str">
            <v>양호</v>
          </cell>
        </row>
        <row r="5865">
          <cell r="H5865">
            <v>37408</v>
          </cell>
          <cell r="AO5865" t="str">
            <v>FTG-OUT &amp; TUBE DAMAGE LEAK</v>
          </cell>
        </row>
        <row r="5866">
          <cell r="H5866">
            <v>37408</v>
          </cell>
          <cell r="AO5866" t="str">
            <v>FTG-OUT &amp; TUBE DAMAGE LEAK</v>
          </cell>
        </row>
        <row r="5867">
          <cell r="H5867">
            <v>37408</v>
          </cell>
          <cell r="AO5867" t="str">
            <v>COMP 소착으로 TXV 막힘</v>
          </cell>
        </row>
        <row r="5868">
          <cell r="H5868">
            <v>37408</v>
          </cell>
          <cell r="AO5868" t="str">
            <v>FTG-OUT &amp; TUBE DAMAGE LEAK</v>
          </cell>
        </row>
        <row r="5869">
          <cell r="H5869">
            <v>37408</v>
          </cell>
          <cell r="AO5869" t="str">
            <v>정류자 통전 불량</v>
          </cell>
        </row>
        <row r="5870">
          <cell r="H5870">
            <v>37408</v>
          </cell>
          <cell r="AO5870" t="str">
            <v>HTR-CORE WATER-V/V LEAK</v>
          </cell>
        </row>
        <row r="5871">
          <cell r="H5871">
            <v>37408</v>
          </cell>
          <cell r="AO5871" t="str">
            <v>TANK-IN/OUT &amp;PIPE BRAZING 부 LEAK</v>
          </cell>
        </row>
        <row r="5872">
          <cell r="H5872">
            <v>37408</v>
          </cell>
          <cell r="AO5872" t="str">
            <v>PIPE DAMAGE 파손</v>
          </cell>
        </row>
        <row r="5873">
          <cell r="H5873">
            <v>37408</v>
          </cell>
          <cell r="AO5873" t="str">
            <v>WATER-V/V  LEVER부 LEAK</v>
          </cell>
        </row>
        <row r="5874">
          <cell r="H5874">
            <v>37408</v>
          </cell>
          <cell r="AO5874" t="str">
            <v>TANK-IN/OUT &amp;PIPE BRAZING 부 LEAK</v>
          </cell>
        </row>
        <row r="5875">
          <cell r="H5875">
            <v>37408</v>
          </cell>
          <cell r="AO5875" t="str">
            <v>양호</v>
          </cell>
        </row>
        <row r="5876">
          <cell r="H5876">
            <v>37408</v>
          </cell>
          <cell r="AO5876" t="str">
            <v>MOTOR(TERMIANL&amp; WIRE 융착부 떨어짐)</v>
          </cell>
        </row>
        <row r="5877">
          <cell r="H5877">
            <v>37408</v>
          </cell>
          <cell r="AO5877" t="str">
            <v>전면부 파손</v>
          </cell>
        </row>
        <row r="5878">
          <cell r="H5878">
            <v>37408</v>
          </cell>
          <cell r="AO5878" t="str">
            <v>양호</v>
          </cell>
        </row>
        <row r="5879">
          <cell r="H5879">
            <v>37408</v>
          </cell>
          <cell r="AO5879" t="str">
            <v>MOTOR(TERMIANL&amp; WIRE 융착부 떨어짐)</v>
          </cell>
        </row>
        <row r="5880">
          <cell r="H5880">
            <v>37408</v>
          </cell>
          <cell r="AO5880" t="str">
            <v>1-3단 작동시 이음</v>
          </cell>
        </row>
        <row r="5881">
          <cell r="H5881">
            <v>37408</v>
          </cell>
          <cell r="AO5881" t="str">
            <v>양호</v>
          </cell>
        </row>
        <row r="5882">
          <cell r="H5882">
            <v>37408</v>
          </cell>
          <cell r="AO5882" t="str">
            <v>양호</v>
          </cell>
        </row>
        <row r="5883">
          <cell r="H5883">
            <v>37408</v>
          </cell>
          <cell r="AO5883" t="str">
            <v>1-3단 작동시 이음</v>
          </cell>
        </row>
        <row r="5884">
          <cell r="H5884">
            <v>37408</v>
          </cell>
          <cell r="AO5884" t="str">
            <v>1-3단 작동시 이음</v>
          </cell>
        </row>
        <row r="5885">
          <cell r="H5885">
            <v>37408</v>
          </cell>
          <cell r="AO5885" t="str">
            <v>SHAFT 너트 조립부 파손</v>
          </cell>
        </row>
        <row r="5886">
          <cell r="H5886">
            <v>37408</v>
          </cell>
          <cell r="AO5886" t="str">
            <v>FUSE 단선</v>
          </cell>
        </row>
        <row r="5887">
          <cell r="H5887">
            <v>37408</v>
          </cell>
          <cell r="AO5887" t="str">
            <v>FUSE 단선</v>
          </cell>
        </row>
        <row r="5888">
          <cell r="H5888">
            <v>37408</v>
          </cell>
          <cell r="AO5888" t="str">
            <v>FUSE 단선</v>
          </cell>
        </row>
        <row r="5889">
          <cell r="H5889">
            <v>37408</v>
          </cell>
          <cell r="AO5889" t="str">
            <v>FUSE 단선</v>
          </cell>
        </row>
        <row r="5890">
          <cell r="H5890">
            <v>37408</v>
          </cell>
          <cell r="AO5890" t="str">
            <v>FUSE 단선</v>
          </cell>
        </row>
        <row r="5891">
          <cell r="H5891">
            <v>37408</v>
          </cell>
          <cell r="AO5891" t="str">
            <v>FUSE 단선</v>
          </cell>
        </row>
        <row r="5892">
          <cell r="H5892">
            <v>37408</v>
          </cell>
          <cell r="AO5892" t="str">
            <v>양호</v>
          </cell>
        </row>
      </sheetData>
      <sheetData sheetId="4" refreshError="1"/>
      <sheetData sheetId="5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부품LIST"/>
      <sheetName val="#REF"/>
      <sheetName val="DAT(목표)"/>
      <sheetName val="FUEL FILLER"/>
      <sheetName val="CD-실적"/>
      <sheetName val="차체부품 INS REPORT(갑)"/>
      <sheetName val="12-30"/>
      <sheetName val="PC%계산"/>
      <sheetName val="LEASE4"/>
      <sheetName val="본문"/>
      <sheetName val="major"/>
      <sheetName val="SM-NEW"/>
      <sheetName val="수리결과"/>
      <sheetName val="Sheet1"/>
      <sheetName val="PP%계산"/>
      <sheetName val="GRACE"/>
      <sheetName val="RD제품개발투자비(매가)"/>
      <sheetName val="Sheet4"/>
      <sheetName val="CALENDAR"/>
      <sheetName val="p2-1"/>
      <sheetName val="협조전"/>
      <sheetName val="2.대외공문"/>
      <sheetName val="2"/>
      <sheetName val="전부인쇄"/>
      <sheetName val="day"/>
      <sheetName val="BM_NEW2"/>
      <sheetName val="5.WIRE적용LIST"/>
      <sheetName val="명단"/>
      <sheetName val="진행 DATA (2)"/>
      <sheetName val="외주현황.wq1"/>
      <sheetName val="Macro1"/>
      <sheetName val="미국"/>
      <sheetName val="초도발주서"/>
      <sheetName val="M1master"/>
      <sheetName val="3.일반사상"/>
      <sheetName val="현금경비중역"/>
      <sheetName val="PRDW30"/>
      <sheetName val="통합data"/>
      <sheetName val="Open"/>
      <sheetName val="환율기준"/>
      <sheetName val="상용"/>
      <sheetName val="3-2.귀책부서별 DT현황"/>
      <sheetName val="확정실적"/>
      <sheetName val=" 납촉자"/>
      <sheetName val="업체명"/>
      <sheetName val="LX3.0 RR"/>
      <sheetName val="5.세운W-A"/>
      <sheetName val="순위"/>
      <sheetName val="Macro2"/>
      <sheetName val="대외공문"/>
      <sheetName val="RC"/>
      <sheetName val="SUB 2월 재검사추이도"/>
      <sheetName val="제품목록"/>
      <sheetName val="GB-IC Villingen GG"/>
      <sheetName val="단중표"/>
      <sheetName val="계산DATA입력"/>
      <sheetName val="품의서"/>
      <sheetName val="계산정보"/>
      <sheetName val="INPUT"/>
      <sheetName val="뒤차축소"/>
      <sheetName val="원본"/>
      <sheetName val="0000"/>
      <sheetName val="RHD"/>
      <sheetName val="영업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검구사양서"/>
      <sheetName val="RHN"/>
      <sheetName val="액슬"/>
      <sheetName val="종합"/>
      <sheetName val="프레임"/>
      <sheetName val="교육계획"/>
      <sheetName val="Sheet2"/>
      <sheetName val="c.db"/>
      <sheetName val="설비"/>
      <sheetName val="재료율"/>
      <sheetName val="시설업체주소록"/>
      <sheetName val="점유면적"/>
      <sheetName val="97"/>
      <sheetName val="82150-39000"/>
      <sheetName val="DWPM"/>
      <sheetName val="B053 (990701)공정실적PP%계산"/>
      <sheetName val="MH_생산"/>
      <sheetName val="차수"/>
      <sheetName val="2_대외공문"/>
      <sheetName val="5_WIRE적용LIST"/>
      <sheetName val="진행_DATA_(2)"/>
      <sheetName val="외주현황_wq1"/>
      <sheetName val="작성양식"/>
      <sheetName val="참조영역"/>
      <sheetName val="대일산업"/>
      <sheetName val="추이도"/>
      <sheetName val="JT3.0견적-구1"/>
      <sheetName val="그패프"/>
      <sheetName val="유효"/>
      <sheetName val="PPK"/>
      <sheetName val="Tbom-tot"/>
      <sheetName val="공정능력외경"/>
      <sheetName val="발생집계"/>
      <sheetName val="협력사 일반현황"/>
      <sheetName val="검기갑지"/>
      <sheetName val="F4-F7"/>
      <sheetName val="_x0000__x0000__x0000__x0000_ilencer"/>
      <sheetName val="_납촉자"/>
      <sheetName val="3_일반사상"/>
      <sheetName val="일일 업무 현황 (3)"/>
      <sheetName val="일일 업무 현황 (5)"/>
      <sheetName val="표지"/>
      <sheetName val="기준입력"/>
      <sheetName val="생산현황 (입력)"/>
      <sheetName val="EQ"/>
      <sheetName val="업종별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GB-IC_Villingen_GG"/>
      <sheetName val="LX3_0_RR"/>
      <sheetName val="3-2_귀책부서별_DT현황"/>
      <sheetName val="SUB_2월_재검사추이도"/>
      <sheetName val="result0927"/>
      <sheetName val="대우자동차용역비"/>
      <sheetName val="실적"/>
      <sheetName val="자재단가"/>
      <sheetName val="0 절삭조건"/>
      <sheetName val="변속"/>
      <sheetName val="1월"/>
      <sheetName val="월별손익"/>
      <sheetName val="CPK"/>
      <sheetName val="14.1부"/>
      <sheetName val="W-현원가"/>
      <sheetName val="XREF"/>
      <sheetName val="금강투자2000"/>
      <sheetName val="건재양식"/>
      <sheetName val="간이연락"/>
      <sheetName val="득점현황"/>
      <sheetName val="SAM"/>
      <sheetName val="5311"/>
      <sheetName val="문서처리전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기준"/>
      <sheetName val="동명재고"/>
      <sheetName val="COST관리"/>
      <sheetName val="생산품목"/>
      <sheetName val="시험연구비상각"/>
      <sheetName val="내구품질향상1"/>
      <sheetName val="hp_td_calc"/>
      <sheetName val="6B008"/>
      <sheetName val="(평균)"/>
      <sheetName val="GK_XDBASE"/>
      <sheetName val="TOTAL"/>
      <sheetName val="MPL 技連"/>
      <sheetName val="342E BLOCK"/>
      <sheetName val="MPS Q3 FY04"/>
      <sheetName val="MPS Q4 FY04"/>
      <sheetName val="PTR台손익"/>
      <sheetName val="125PIECE"/>
      <sheetName val="작업시간"/>
      <sheetName val="1.ER유체응용"/>
      <sheetName val="4.시험장비"/>
      <sheetName val="Evaluation objects"/>
      <sheetName val="FRONT HUB견적가"/>
      <sheetName val="금형비"/>
      <sheetName val="가공비"/>
      <sheetName val="VS1 Paretto분석"/>
      <sheetName val="ML"/>
      <sheetName val="급여대장(기능직)"/>
      <sheetName val="1-1.General Code"/>
      <sheetName val="가공비(2)"/>
      <sheetName val="업체등록"/>
      <sheetName val="자재입고"/>
      <sheetName val="자재출고"/>
      <sheetName val="제품등록"/>
      <sheetName val="총소요량"/>
      <sheetName val="현재고"/>
      <sheetName val="환율"/>
      <sheetName val="점검시트"/>
      <sheetName val="SANTAMO"/>
      <sheetName val="기안"/>
      <sheetName val="2-1"/>
      <sheetName val="내역서"/>
      <sheetName val="장적산출"/>
      <sheetName val="작업일보"/>
      <sheetName val="포머 비가동 내역"/>
      <sheetName val="Type"/>
      <sheetName val="SS"/>
      <sheetName val="오정용선임"/>
      <sheetName val="BND"/>
      <sheetName val="WEIGHT"/>
      <sheetName val="생산소모품"/>
      <sheetName val="일일 생산및판매계획 대 실적"/>
      <sheetName val="세부내용"/>
      <sheetName val="9-1차이내역"/>
      <sheetName val="작업장"/>
      <sheetName val="회순"/>
      <sheetName val="승인1팀"/>
      <sheetName val="제품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CASE ASM"/>
      <sheetName val="임율 &amp; LOT"/>
      <sheetName val="DataBase"/>
      <sheetName val="판매98"/>
      <sheetName val="SHAFT"/>
      <sheetName val="검사성적서(갑)"/>
      <sheetName val="GSTOTAL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-2_귀책부서별_DT현황1"/>
      <sheetName val="3_일반사상1"/>
      <sheetName val="B053_(990701)공정실적PP%계산"/>
      <sheetName val="_납촉자1"/>
      <sheetName val="5_세운W-A"/>
      <sheetName val="c_db"/>
      <sheetName val="1_2내수"/>
      <sheetName val="0_절삭조건"/>
      <sheetName val="Segments"/>
      <sheetName val="경비공통"/>
      <sheetName val="생산계획 (2)"/>
      <sheetName val="카메라"/>
      <sheetName val=""/>
      <sheetName val="대표자"/>
      <sheetName val="Budget"/>
      <sheetName val="일일_업무_현황_(3)"/>
      <sheetName val="일일_업무_현황_(5)"/>
      <sheetName val="JT3_0견적-구1"/>
      <sheetName val="상품재고(97)"/>
      <sheetName val="냉연"/>
      <sheetName val="원소재인상자료"/>
      <sheetName val="내경"/>
      <sheetName val="재료비"/>
      <sheetName val="내장"/>
      <sheetName val="상세 계산 내역"/>
      <sheetName val="채권(하반기)"/>
      <sheetName val="사유코드"/>
      <sheetName val="DATA BASE"/>
      <sheetName val="MBNBSMTR"/>
      <sheetName val="intro"/>
      <sheetName val="A-A"/>
      <sheetName val="단가MSTR"/>
      <sheetName val="MACRO1.XLM"/>
      <sheetName val="수출"/>
      <sheetName val="업무분장"/>
      <sheetName val="master"/>
      <sheetName val="내수1.8GL"/>
      <sheetName val="factor"/>
      <sheetName val="R&amp;D"/>
      <sheetName val="구동"/>
      <sheetName val="DFMEA"/>
      <sheetName val="02 07 27 부품판매가"/>
      <sheetName val="총"/>
      <sheetName val="윤영환"/>
      <sheetName val="417CPK"/>
      <sheetName val="SPONGE단가"/>
      <sheetName val="BTS-시범물량"/>
      <sheetName val="RR저항Cp"/>
      <sheetName val="98종합"/>
      <sheetName val="MCT6"/>
      <sheetName val="SPT"/>
      <sheetName val="선반OPT"/>
      <sheetName val="지침"/>
      <sheetName val="MC&amp;다변화"/>
      <sheetName val="주행"/>
      <sheetName val="생산1-1"/>
      <sheetName val="NGS4"/>
      <sheetName val="공정별"/>
      <sheetName val="일반관리비"/>
      <sheetName val="SPG생산"/>
      <sheetName val="KMCWD"/>
      <sheetName val="TABLE"/>
      <sheetName val="6월수불"/>
      <sheetName val="정비손익"/>
      <sheetName val="출장거리"/>
      <sheetName val="RESN_SUM"/>
      <sheetName val="Actions"/>
      <sheetName val="TM1Variables"/>
      <sheetName val="1.변경범위"/>
      <sheetName val="CR CODE"/>
      <sheetName val="부서CODE"/>
      <sheetName val="THEME CODE"/>
      <sheetName val="R&amp;R(DATA)"/>
      <sheetName val="팀별종합"/>
      <sheetName val="검사협정서"/>
      <sheetName val="비교원가제출.고"/>
      <sheetName val="중점과제-경비(제안)"/>
      <sheetName val="소계정"/>
      <sheetName val="A-100전제"/>
      <sheetName val="시설투자"/>
      <sheetName val="626TD"/>
      <sheetName val="FMEAPRO5"/>
      <sheetName val="1ဲ.ALT"/>
      <sheetName val="1ဳ.O.S"/>
      <sheetName val="15.၄AMPER"/>
      <sheetName val="96"/>
      <sheetName val="二.POSITION.XLS"/>
      <sheetName val="반송불량율"/>
      <sheetName val="OPT손익 내수"/>
      <sheetName val="OPT손익 수출"/>
      <sheetName val="BACK DATA 08.7.1~"/>
      <sheetName val="E.W"/>
      <sheetName val="P.W"/>
      <sheetName val="가공비data"/>
      <sheetName val="S.W"/>
      <sheetName val="기초"/>
      <sheetName val="TEMP TORQUE"/>
      <sheetName val="10월작업불량"/>
      <sheetName val="재료(확정,11월19일)"/>
      <sheetName val="손익"/>
      <sheetName val="BACK DATA"/>
      <sheetName val="정리"/>
      <sheetName val="기초자료"/>
      <sheetName val="VT원단위"/>
      <sheetName val="KD율"/>
      <sheetName val="64164"/>
      <sheetName val="불량현황"/>
      <sheetName val="자산LIST"/>
      <sheetName val="HOUSING"/>
      <sheetName val="126.255"/>
      <sheetName val="출력값"/>
      <sheetName val="기초DATA"/>
      <sheetName val="95계획"/>
      <sheetName val="동아합의"/>
      <sheetName val="BL제조표준"/>
      <sheetName val="TCA"/>
      <sheetName val="건축공사"/>
      <sheetName val="AN43"/>
      <sheetName val="매출종합.`09"/>
      <sheetName val="부문손익"/>
      <sheetName val="수입"/>
      <sheetName val="생계99ST"/>
      <sheetName val="SPEC별"/>
      <sheetName val="일본출1"/>
      <sheetName val="삼공기계"/>
      <sheetName val="화환비상"/>
      <sheetName val="소상 &quot;1&quot;"/>
      <sheetName val="금형품"/>
      <sheetName val="매출계획"/>
      <sheetName val="현재"/>
      <sheetName val="Tiburon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Pc1%계산"/>
      <sheetName val="engline"/>
      <sheetName val="직원신상"/>
      <sheetName val="HCCE01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Claim이력_내수내자"/>
      <sheetName val="설비능력및 종합공정능력산출시 사용"/>
      <sheetName val="손익계산서"/>
      <sheetName val="CF"/>
      <sheetName val="V64"/>
      <sheetName val="31323-4A005(PPK)"/>
      <sheetName val="96PLAN"/>
      <sheetName val="B"/>
      <sheetName val="매입세율"/>
      <sheetName val="공사개요"/>
      <sheetName val="공통"/>
      <sheetName val="P&amp;L,Bal Sheet,Cash Forecast"/>
      <sheetName val="Sheet3"/>
      <sheetName val="자체실적1Q"/>
      <sheetName val="공정및생산관리절차서"/>
      <sheetName val="ROYALTY"/>
      <sheetName val="인사자료총집계"/>
      <sheetName val="시산9812"/>
      <sheetName val="_x005f_x0000__x005f_x0000__x005f_x0000__x005f_x0000_ile"/>
      <sheetName val="2002년판매실적"/>
      <sheetName val="13-1-2"/>
      <sheetName val="050218"/>
      <sheetName val="56"/>
      <sheetName val="712"/>
      <sheetName val="#142-1-갑"/>
      <sheetName val="1.세부비교원가(내수)"/>
      <sheetName val="1.종합비교원가(내수_일반_유럽)"/>
      <sheetName val="보고"/>
      <sheetName val="경비"/>
      <sheetName val="6C007(A)"/>
      <sheetName val="중점과제별관리도"/>
      <sheetName val="전체현황"/>
      <sheetName val="금형991202"/>
      <sheetName val="BUS제원1"/>
      <sheetName val="DOOR"/>
      <sheetName val="CVT산정"/>
      <sheetName val="프로젝트"/>
      <sheetName val="5-1차수정"/>
      <sheetName val="RDLEVLST"/>
      <sheetName val="업체별 단가현황"/>
      <sheetName val="Sheet5"/>
      <sheetName val="10-1"/>
      <sheetName val="Basic assumptions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계획수량"/>
      <sheetName val="Takt"/>
      <sheetName val="매각단가"/>
      <sheetName val="15-COMP"/>
      <sheetName val="03 PFD-1"/>
      <sheetName val="공평7"/>
      <sheetName val="첨부6)CAPA분석표"/>
      <sheetName val="공평3"/>
      <sheetName val="총괄표"/>
      <sheetName val="등록의뢰"/>
      <sheetName val="정미시간"/>
      <sheetName val="예산코드"/>
      <sheetName val="변수"/>
      <sheetName val="불량현상별END"/>
      <sheetName val="회사정보"/>
      <sheetName val="11년단가"/>
      <sheetName val="프레스"/>
      <sheetName val="생산직"/>
      <sheetName val="1월~3월"/>
      <sheetName val="4월~6월"/>
      <sheetName val="7-9월"/>
      <sheetName val="10월~12월"/>
      <sheetName val="LX3_0_RR1"/>
      <sheetName val="포머_비가동_내역"/>
      <sheetName val="Evaluation_objects"/>
      <sheetName val="FRONT_HUB견적가"/>
      <sheetName val="VS1_Paretto분석"/>
      <sheetName val="FLOW PROSES (A)"/>
      <sheetName val="VPP(BD-010) 이상보고"/>
      <sheetName val="상세"/>
      <sheetName val="연구인원내역"/>
      <sheetName val="주E95711"/>
      <sheetName val="07주차별실적"/>
      <sheetName val="설계일정"/>
      <sheetName val="물산(양산)"/>
      <sheetName val="정공(양산)"/>
      <sheetName val="테크(양산)"/>
      <sheetName val="계열사현황종합"/>
      <sheetName val="가2"/>
      <sheetName val="주요재무비율"/>
      <sheetName val="양식"/>
      <sheetName val="印刷補助"/>
      <sheetName val="System"/>
      <sheetName val="DAT_목표_"/>
      <sheetName val="CSC"/>
      <sheetName val="Sheet13"/>
      <sheetName val="안산"/>
      <sheetName val="천안"/>
      <sheetName val="완성차"/>
      <sheetName val="PB내역"/>
      <sheetName val="10.예산 및 원가 계획(02년)"/>
      <sheetName val="입고단가기준"/>
      <sheetName val="공문"/>
      <sheetName val="리드14"/>
      <sheetName val="규칙"/>
      <sheetName val="2차 OIL량측정"/>
      <sheetName val="지점장"/>
      <sheetName val="CLM-MP"/>
      <sheetName val="5월"/>
      <sheetName val="측정-1"/>
      <sheetName val="WBS98"/>
      <sheetName val="PNL ASS'Y CRASH PAD UPR RH"/>
      <sheetName val="1차명단"/>
      <sheetName val="000000"/>
      <sheetName val="CHINO검량선"/>
      <sheetName val="품의양"/>
      <sheetName val="재고정확2"/>
      <sheetName val="ENG油洩れ"/>
      <sheetName val="DB"/>
      <sheetName val="세부견적"/>
      <sheetName val="Data Sheet"/>
      <sheetName val="대표경력"/>
      <sheetName val="차체 품안표"/>
      <sheetName val="단기차입금(200006)"/>
      <sheetName val="세계수요종합OK"/>
      <sheetName val="만년달력"/>
      <sheetName val="휴일"/>
      <sheetName val="LAMBDA 자작"/>
      <sheetName val="항목(1)"/>
      <sheetName val="유효성"/>
      <sheetName val="(BS,CF)-BACK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1-C,D"/>
      <sheetName val=" "/>
      <sheetName val="진행중 설변"/>
      <sheetName val="송전기본"/>
      <sheetName val="상불"/>
      <sheetName val="FAB별"/>
      <sheetName val="HOLE 9905(1)"/>
      <sheetName val="설비LIST"/>
      <sheetName val="1.1 2008 OTIF"/>
      <sheetName val="동성세부내역"/>
      <sheetName val="재품별 단가"/>
      <sheetName val="DWPM분석시트"/>
      <sheetName val="VXX"/>
      <sheetName val="업체리스트"/>
      <sheetName val="협력업체"/>
      <sheetName val="TOP_trans"/>
      <sheetName val="A"/>
      <sheetName val="0105"/>
      <sheetName val="0505"/>
      <sheetName val="무부하 회전수"/>
      <sheetName val="TEAM하반기 계획 (2)"/>
      <sheetName val="2. Definitions"/>
      <sheetName val="품명_자재코드"/>
      <sheetName val="코드 조건표"/>
      <sheetName val="코드_조건표"/>
      <sheetName val="MPL_技連"/>
      <sheetName val="342E_BLOCK"/>
      <sheetName val="협력사_일반현황"/>
      <sheetName val="금형_(2)"/>
      <sheetName val="오음명부"/>
      <sheetName val="HMC 사전원가(원혁기준)13%"/>
      <sheetName val="ORIGIN"/>
      <sheetName val="76210원가"/>
      <sheetName val="SYS검토(1A1)"/>
      <sheetName val="총론"/>
      <sheetName val="期別全体表"/>
      <sheetName val="Sensitivity"/>
      <sheetName val="?????"/>
      <sheetName val="6.수입검사 "/>
      <sheetName val="DATE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Hilfstabellen"/>
      <sheetName val="cost base e dati"/>
      <sheetName val="회사제시"/>
      <sheetName val="P&amp;L"/>
      <sheetName val="생산"/>
      <sheetName val="진도현황"/>
      <sheetName val="인원수계산"/>
      <sheetName val="이름"/>
      <sheetName val="장비 전체리스트"/>
      <sheetName val="장비리스트"/>
      <sheetName val="계산 DATA 입력"/>
      <sheetName val="komentár"/>
      <sheetName val="집중검사 리스트"/>
      <sheetName val="코드"/>
      <sheetName val="일반급여"/>
      <sheetName val="C_Pnl원가1"/>
      <sheetName val="물품관리"/>
      <sheetName val="업체관리"/>
      <sheetName val="BAFFLE HMC TABLE1"/>
      <sheetName val="F4"/>
      <sheetName val="96수표어음"/>
      <sheetName val="매출"/>
      <sheetName val="신공항A-9(원가수정)"/>
      <sheetName val="감독1130"/>
      <sheetName val="RECIMAKE"/>
      <sheetName val="수입명세서"/>
      <sheetName val="TEMP1"/>
      <sheetName val="여신보고용"/>
      <sheetName val="서진단가"/>
      <sheetName val="매출이익(실적)"/>
      <sheetName val="양식_샘플"/>
      <sheetName val="공정능력(마운틴 홀 거리)"/>
      <sheetName val="Questionnaire"/>
      <sheetName val="계정"/>
      <sheetName val="Summary Sheet"/>
      <sheetName val="Datasheet for KPI Model 1"/>
      <sheetName val="전체지분도"/>
      <sheetName val="생산실적"/>
      <sheetName val="PC%계산(WM.COMM단차)"/>
      <sheetName val="급여대장(입력용)"/>
      <sheetName val="full (2)"/>
      <sheetName val="production dept"/>
      <sheetName val="수출가격"/>
      <sheetName val="D300726_1"/>
      <sheetName val="INDIA-ML"/>
      <sheetName val="테이블"/>
      <sheetName val="일괄인쇄"/>
      <sheetName val="수정시산표"/>
      <sheetName val="A1"/>
      <sheetName val="END"/>
      <sheetName val="1~3월 지시사항"/>
      <sheetName val="소유주(원)"/>
      <sheetName val="96수출"/>
      <sheetName val="인원01"/>
      <sheetName val="1.POSITIONING"/>
      <sheetName val="국영"/>
      <sheetName val="공정별CR"/>
      <sheetName val="집연95"/>
      <sheetName val="예상효과"/>
      <sheetName val="실행내역서 "/>
      <sheetName val="상각율표"/>
      <sheetName val="개발 LIST"/>
      <sheetName val="91"/>
      <sheetName val="판가반영"/>
      <sheetName val="관로공표지"/>
      <sheetName val="KMO"/>
      <sheetName val="PRESS DATA"/>
      <sheetName val="report_20"/>
      <sheetName val="camera_30"/>
      <sheetName val="생산일보(전체)"/>
      <sheetName val="RP변환코드"/>
      <sheetName val="조정명세서"/>
      <sheetName val="시산표"/>
      <sheetName val="99판매상세"/>
      <sheetName val="예산계획"/>
      <sheetName val="가격표"/>
      <sheetName val="Book1"/>
      <sheetName val="재1"/>
      <sheetName val="95하U$가격"/>
      <sheetName val="폼관조직"/>
      <sheetName val="공정별설비검토"/>
      <sheetName val="검토사항"/>
      <sheetName val="BAU"/>
      <sheetName val="Auswahl"/>
      <sheetName val="종합(PD,FD,RS)"/>
      <sheetName val="다목적갑"/>
      <sheetName val="감사ⓚA"/>
      <sheetName val="차종별"/>
      <sheetName val="파일테이블"/>
      <sheetName val="Cost Reduction"/>
      <sheetName val="2_2공정능력"/>
      <sheetName val="카니발슈마세피아"/>
      <sheetName val="TABLE(KR)"/>
      <sheetName val="사양정리"/>
      <sheetName val="COND"/>
      <sheetName val="Value Analysis - Sheet 1"/>
      <sheetName val="84531"/>
      <sheetName val="5300"/>
      <sheetName val="기준계정"/>
      <sheetName val="Calculation"/>
      <sheetName val="lot"/>
      <sheetName val="Financials"/>
      <sheetName val="Yield"/>
      <sheetName val="치공구"/>
      <sheetName val="첨부5"/>
      <sheetName val="Moulding data"/>
      <sheetName val="MOTO"/>
      <sheetName val="재발방지대책서"/>
      <sheetName val="2001Org"/>
      <sheetName val="PP%계산-1"/>
      <sheetName val="9703"/>
      <sheetName val="부서별3월"/>
      <sheetName val="ISRDATA"/>
      <sheetName val="Master Cable"/>
      <sheetName val="ppcarpet"/>
      <sheetName val="조립지적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CASE_ASM"/>
      <sheetName val="14_1부"/>
      <sheetName val="설비능력및_종합공정능력산출시_사용"/>
      <sheetName val="Supplement2"/>
      <sheetName val="DBL LPG시험"/>
      <sheetName val="목표대비실적(R)"/>
      <sheetName val="SMXEXPS"/>
      <sheetName val="1-Tables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기초데이타"/>
      <sheetName val="so-021"/>
      <sheetName val="Production Plan1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승인율"/>
      <sheetName val="3월말 장기악성(국내)"/>
      <sheetName val="2월말 장기악성(국내)"/>
      <sheetName val="3월"/>
      <sheetName val="95WBS"/>
      <sheetName val="#REF!"/>
      <sheetName val="노무비"/>
      <sheetName val="1_TM2"/>
      <sheetName val="2_align2"/>
      <sheetName val="3_JUDDER2"/>
      <sheetName val="4_M_S2"/>
      <sheetName val="5_P_W_R2"/>
      <sheetName val="6_F_G2"/>
      <sheetName val="BSL"/>
      <sheetName val="일보"/>
      <sheetName val="기아계획"/>
      <sheetName val="세목별"/>
      <sheetName val="품목"/>
      <sheetName val="중공업 실적"/>
      <sheetName val="인원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FUEL_FILLER2"/>
      <sheetName val="2_대외공문2"/>
      <sheetName val="진행_DATA_(2)2"/>
      <sheetName val="5_WIRE적용LIST2"/>
      <sheetName val="외주현황_wq12"/>
      <sheetName val="3_일반사상2"/>
      <sheetName val="3-2_귀책부서별_DT현황2"/>
      <sheetName val="LX3_0_RR2"/>
      <sheetName val="_납촉자2"/>
      <sheetName val="SUB_2월_재검사추이도1"/>
      <sheetName val="5_세운W-A1"/>
      <sheetName val="c_db1"/>
      <sheetName val="일일_업무_현황_(3)1"/>
      <sheetName val="일일_업무_현황_(5)1"/>
      <sheetName val="B053_(990701)공정실적PP%계산1"/>
      <sheetName val="1_2내수1"/>
      <sheetName val="JT3_0견적-구11"/>
      <sheetName val="포머_비가동_내역1"/>
      <sheetName val="Evaluation_objects1"/>
      <sheetName val="FRONT_HUB견적가1"/>
      <sheetName val="VS1_Paretto분석1"/>
      <sheetName val="0_절삭조건1"/>
      <sheetName val="1-1_General_Code"/>
      <sheetName val="상세_계산_내역"/>
      <sheetName val="DATA_BASE"/>
      <sheetName val="02_07_27_부품판매가"/>
      <sheetName val="J150_승인진도관리_LIST"/>
      <sheetName val="TOTAL_LIST"/>
      <sheetName val="Price_Range"/>
      <sheetName val="FTR_MACRo"/>
      <sheetName val="TEMP_TORQUE1"/>
      <sheetName val="1_변경범위1"/>
      <sheetName val="임율_&amp;_LOT"/>
      <sheetName val="생산현황_(입력)"/>
      <sheetName val="생산계획_(2)"/>
      <sheetName val="1_ER유체응용"/>
      <sheetName val="4_시험장비"/>
      <sheetName val="MPS_Q3_FY04"/>
      <sheetName val="MPS_Q4_FY04"/>
      <sheetName val="일일_생산및판매계획_대_실적"/>
      <sheetName val="매출종합_`09"/>
      <sheetName val="소상_&quot;1&quot;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팀별_합계"/>
      <sheetName val="CR_CODE"/>
      <sheetName val="THEME_CODE"/>
      <sheetName val="P&amp;L,Bal_Sheet,Cash_Forecast"/>
      <sheetName val="PC%계산(WM_COMM단차)"/>
      <sheetName val="업체별_단가현황"/>
      <sheetName val="FLOW_PROSES_(A)"/>
      <sheetName val="VPP(BD-010)_이상보고"/>
      <sheetName val="내수1_8GL"/>
      <sheetName val="MACRO1_XLM"/>
      <sheetName val="비교원가제출_고"/>
      <sheetName val="Basic_assumptions"/>
      <sheetName val="1_세부비교원가(내수)"/>
      <sheetName val="1_종합비교원가(내수_일반_유럽)"/>
      <sheetName val="10_예산_및_원가_계획(02년)"/>
      <sheetName val="2차_OIL량측정"/>
      <sheetName val="_"/>
      <sheetName val="Data_Sheet"/>
      <sheetName val="무부하_회전수"/>
      <sheetName val="진행중_설변"/>
      <sheetName val="LAMBDA_자작"/>
      <sheetName val="운임_환차손-Y1"/>
      <sheetName val="개발_TOOL_집계표"/>
      <sheetName val="경상_개발비"/>
      <sheetName val="항목"/>
      <sheetName val="담당"/>
      <sheetName val="980710"/>
      <sheetName val="LINE_VENT"/>
      <sheetName val="그래프"/>
      <sheetName val="공사원가계산서"/>
      <sheetName val="HeaderInfo"/>
      <sheetName val="_x0000__x0000__x0000__x0000_ile"/>
      <sheetName val="J100"/>
      <sheetName val="RFQ Template"/>
      <sheetName val="16-1531"/>
      <sheetName val="96연구소인건비"/>
      <sheetName val="부동산세금"/>
      <sheetName val="별제권_정리담보권"/>
      <sheetName val="ﾏｽﾀ"/>
      <sheetName val="견적마법사"/>
      <sheetName val="전처리"/>
      <sheetName val="Option"/>
      <sheetName val="Upgrades pricing"/>
      <sheetName val="7.3 DY팀"/>
      <sheetName val="광주 소요량"/>
      <sheetName val="2월"/>
      <sheetName val="금형_(2)1"/>
      <sheetName val="MPL_技連1"/>
      <sheetName val="342E_BLOCK1"/>
      <sheetName val="협력사_일반현황1"/>
      <sheetName val="2__Definitions"/>
      <sheetName val="03_PFD-1"/>
      <sheetName val="코드_조건표1"/>
      <sheetName val="HMC_사전원가(원혁기준)13%"/>
      <sheetName val="계산_DATA_입력"/>
      <sheetName val="장비_전체리스트"/>
      <sheetName val="재품별_단가"/>
      <sheetName val="조립"/>
      <sheetName val="신규"/>
      <sheetName val="5-Why Root Cause Analysis "/>
      <sheetName val="조정내역"/>
      <sheetName val="주간업무(개발구매팀)"/>
      <sheetName val="0.CHMSL LED ASSY"/>
      <sheetName val="데이터"/>
      <sheetName val="KURSER"/>
      <sheetName val="거래처관리"/>
      <sheetName val="계산program"/>
      <sheetName val="impianti"/>
      <sheetName val="영업외"/>
      <sheetName val="▶사출"/>
      <sheetName val="▶R_C FRM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Tubelists"/>
      <sheetName val="표준"/>
      <sheetName val="설비사양서B-1"/>
      <sheetName val="ﾊﾟｲﾌﾟ"/>
      <sheetName val="冷延鋼板"/>
      <sheetName val="熱延鋼板"/>
      <sheetName val="他材料費"/>
      <sheetName val="印刷"/>
      <sheetName val="条件表"/>
      <sheetName val="S50 "/>
      <sheetName val="여비"/>
      <sheetName val="02-2W"/>
      <sheetName val="ROLL"/>
      <sheetName val="95MAKER"/>
      <sheetName val="f3"/>
      <sheetName val="GAGE R&amp;R(FRT UPR)"/>
      <sheetName val="."/>
      <sheetName val=" 하반기 경비 조정계획_150627(사계 r2 기준).x"/>
      <sheetName val="HD1070(T)"/>
      <sheetName val="2-1.제품군별계획대비실적(B.A)"/>
      <sheetName val="실적관리"/>
      <sheetName val="스풀능력"/>
      <sheetName val="Dossier_Cdc"/>
      <sheetName val="DFMEA-DRBFM"/>
      <sheetName val="BS"/>
      <sheetName val="TB"/>
      <sheetName val="科目余额表"/>
      <sheetName val="_0602주-무결점운동 진행현황 보고 (20140610)"/>
      <sheetName val="기본정보"/>
      <sheetName val="자료"/>
      <sheetName val="직원명부"/>
      <sheetName val="원재료불량"/>
      <sheetName val="침탄데이타"/>
      <sheetName val="YOKE-H(10.3)"/>
      <sheetName val="OEM 이의제기 종합"/>
      <sheetName val="_____"/>
      <sheetName val="내년"/>
      <sheetName val="현금흐름표"/>
      <sheetName val="이자수입"/>
      <sheetName val="Cover"/>
      <sheetName val="포트외경(A)"/>
      <sheetName val="Volumes"/>
      <sheetName val="SCP 4"/>
      <sheetName val="SCP 5 D2UXT"/>
      <sheetName val="SCP 6 D2UX"/>
      <sheetName val="Invest (MAC)"/>
      <sheetName val="SCP Apr2015"/>
      <sheetName val="출력-생산일보"/>
      <sheetName val="품목표"/>
      <sheetName val="6월재고2"/>
      <sheetName val="1.TP조립"/>
      <sheetName val="2차 OI_x0010__x0000__xda10_࠱"/>
      <sheetName val="2차 OI_x0000__x0000_젘_x0000_"/>
      <sheetName val="2차 OI䑲⿀_x0000__x0000_"/>
      <sheetName val="업무분장 "/>
      <sheetName val="재고품목"/>
      <sheetName val="기준비교표"/>
      <sheetName val="6_수입검사_"/>
      <sheetName val="12_Inv_"/>
      <sheetName val="97년_재료예산(안)"/>
      <sheetName val="1_터빈"/>
      <sheetName val="cost_base_e_dati"/>
      <sheetName val="집중검사_리스트"/>
      <sheetName val="production_dept"/>
      <sheetName val="실행내역서_"/>
      <sheetName val="개발_LIST"/>
      <sheetName val="PRESS_DATA"/>
      <sheetName val="Cost_Reduction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HOLE_9905(1)"/>
      <sheetName val="Production_Plan1"/>
      <sheetName val="5-2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생산계획"/>
      <sheetName val="108.수선비"/>
      <sheetName val="8기전사사업계획"/>
      <sheetName val="36기상반기자금실적"/>
      <sheetName val="X-3 ENG"/>
      <sheetName val="원가분석"/>
      <sheetName val="매출DATA"/>
      <sheetName val="은행"/>
      <sheetName val="TEMP2"/>
      <sheetName val="금액"/>
      <sheetName val="1부생산계획"/>
      <sheetName val="SALE분석"/>
      <sheetName val="Y3-LIST"/>
      <sheetName val="변환테이블"/>
      <sheetName val="07DATA"/>
      <sheetName val="96원가"/>
      <sheetName val="예상투자비"/>
      <sheetName val="ALVXXL01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4.20)통계적기법관리절차서"/>
      <sheetName val="전장"/>
      <sheetName val="GK차체EO-CUT전"/>
      <sheetName val="목록"/>
      <sheetName val="소요량분석(부자재)"/>
      <sheetName val="소요량분석(외주)"/>
      <sheetName val="ALPROFILE 발주실적"/>
      <sheetName val="구매실(원본)"/>
      <sheetName val="악성"/>
      <sheetName val="Lookups"/>
      <sheetName val="월생산"/>
      <sheetName val="상용_mp"/>
      <sheetName val="전력시간대(합계)"/>
      <sheetName val="재질단가"/>
      <sheetName val="#93"/>
      <sheetName val="PFMEA.XLS"/>
      <sheetName val="File_Table"/>
      <sheetName val="신고서.전"/>
      <sheetName val="PPS2"/>
      <sheetName val="材料"/>
      <sheetName val="SPA원가"/>
      <sheetName val="인건비"/>
      <sheetName val="종합BDATA"/>
      <sheetName val="적하보험"/>
      <sheetName val="Sheet6 (3)"/>
      <sheetName val="Cpk3"/>
      <sheetName val="Config"/>
      <sheetName val="체재비"/>
      <sheetName val="국산화"/>
      <sheetName val="월간단가"/>
      <sheetName val="_x005f_x005f_x005f_x0000__x005f_x005f_x005f_x0000__x005"/>
      <sheetName val="Sheet"/>
      <sheetName val="분석mast"/>
      <sheetName val="년도별"/>
      <sheetName val="8월3주"/>
      <sheetName val="1.세부비교_x001b__x0000__x0000_㣪洁ᚦ"/>
      <sheetName val="5업체"/>
      <sheetName val="갑지"/>
      <sheetName val="사외외주매출"/>
      <sheetName val="20일시험전표지"/>
      <sheetName val="FRONT"/>
      <sheetName val="REAR "/>
      <sheetName val="FR저항Cp"/>
      <sheetName val="abs dac검사대비분석자료2"/>
      <sheetName val="１１月"/>
      <sheetName val="MS.SPEC"/>
      <sheetName val="불량 리스트"/>
      <sheetName val="불량 코드"/>
      <sheetName val="그림목록"/>
      <sheetName val="차액보증"/>
      <sheetName val="조선용암면"/>
      <sheetName val="XMA 12월 8,000대 원,부자재_完"/>
      <sheetName val="YFA 10월분 원자재(10.12)_미납완료_完"/>
      <sheetName val="YFA 10월분 부자재(10.7,9)_FEDEX_完"/>
      <sheetName val="생산실적입력"/>
      <sheetName val="법인세부담액"/>
      <sheetName val="등록자료"/>
      <sheetName val="입력정보"/>
      <sheetName val="품의서양식 (3)"/>
      <sheetName val="????ilencer"/>
      <sheetName val="종합장"/>
      <sheetName val="集計ﾘｽﾄ"/>
      <sheetName val="법인(환율지정)"/>
      <sheetName val="1. 보고"/>
      <sheetName val="82351"/>
      <sheetName val="X3"/>
      <sheetName val="Data1"/>
      <sheetName val="SPEC1"/>
      <sheetName val="4.Vendor price"/>
      <sheetName val="14년 증판안 판촉"/>
      <sheetName val="14,15,16"/>
      <sheetName val="3사분기"/>
      <sheetName val="RSDB"/>
      <sheetName val="WSDB"/>
      <sheetName val="SOURCE"/>
      <sheetName val="공수"/>
      <sheetName val="물량표"/>
      <sheetName val="10년01월부터"/>
      <sheetName val="예적금"/>
      <sheetName val="세무서코드"/>
      <sheetName val="목차"/>
      <sheetName val="51700-C2100(이의제기)"/>
      <sheetName val="99원가원판"/>
      <sheetName val="CAPA분석 360K"/>
      <sheetName val="TUBE시험성적서"/>
      <sheetName val="발주"/>
      <sheetName val="S13_관리계획서(체크시트)"/>
      <sheetName val="내용"/>
      <sheetName val="요약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(2)월생산현황 "/>
      <sheetName val="원가계산서양식"/>
      <sheetName val="TA10"/>
      <sheetName val="미익SUB"/>
      <sheetName val="PC%계산DWMC"/>
      <sheetName val="Europe PU-1"/>
      <sheetName val="MM利益・原価企画方針書ｶｸ１"/>
      <sheetName val="철심금중량"/>
      <sheetName val="생산실적db"/>
      <sheetName val="기간별품목별불량유형집계"/>
      <sheetName val="구매내역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차체부품_INS_REPORT(갑)3"/>
      <sheetName val="FUEL_FILLER3"/>
      <sheetName val="진행_DATA_(2)3"/>
      <sheetName val="2_대외공문3"/>
      <sheetName val="5_WIRE적용LIST3"/>
      <sheetName val="외주현황_wq13"/>
      <sheetName val="_납촉자3"/>
      <sheetName val="3_일반사상3"/>
      <sheetName val="GB-IC_Villingen_GG2"/>
      <sheetName val="SUB_2월_재검사추이도2"/>
      <sheetName val="5_세운W-A2"/>
      <sheetName val="JT3_0견적-구12"/>
      <sheetName val="c_db2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GB-IC_Villingen_GG3"/>
      <sheetName val="SUB_2월_재검사추이도3"/>
      <sheetName val="5_세운W-A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B053_(990701)공정실적PP%계산2"/>
      <sheetName val="1_2내수2"/>
      <sheetName val="J150_승인진도관리_LIST2"/>
      <sheetName val="TOTAL_LIST2"/>
      <sheetName val="Price_Range2"/>
      <sheetName val="FTR_MACRo2"/>
      <sheetName val="14_1부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14_1부1"/>
      <sheetName val="상세_계산_내역1"/>
      <sheetName val="개발원가 종합"/>
      <sheetName val="9609추"/>
      <sheetName val="Raw_data"/>
      <sheetName val="조정"/>
      <sheetName val="OCT"/>
      <sheetName val="1.TAT_Info."/>
      <sheetName val="Appendix_TT"/>
      <sheetName val="지점분석00"/>
      <sheetName val="Dual PMP수율"/>
      <sheetName val="업체별매출실적"/>
      <sheetName val="연습"/>
      <sheetName val="초기화면"/>
      <sheetName val="제품정보"/>
      <sheetName val="근태일지"/>
      <sheetName val="GLOBAL PT NEW FORMAT OCT 2002"/>
      <sheetName val="시설이용권명세서"/>
      <sheetName val="특정현금과예금"/>
      <sheetName val="건설성적"/>
      <sheetName val="이자율"/>
      <sheetName val="Sch7a (토요일)"/>
      <sheetName val="실적 및 계획"/>
      <sheetName val="LL"/>
      <sheetName val="대차대조표"/>
      <sheetName val="국내품"/>
      <sheetName val="수입부품비"/>
      <sheetName val="한성화물"/>
      <sheetName val="내역"/>
      <sheetName val="Sheet1 (2)"/>
      <sheetName val="판매종합"/>
      <sheetName val="PRO (참조)"/>
      <sheetName val="2공구산출내역"/>
      <sheetName val="불출요청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_x005f_x005f_x005f_x005f_x005f_x005f_x005f_x0000__x005f"/>
      <sheetName val="구list"/>
      <sheetName val="금형 이력 카드"/>
      <sheetName val="Q13"/>
      <sheetName val="Q11"/>
      <sheetName val="Q23"/>
      <sheetName val="Q12"/>
      <sheetName val="CFLOW"/>
      <sheetName val="실적(Q11)"/>
      <sheetName val="예산(Q11)"/>
      <sheetName val="PIVOT"/>
      <sheetName val="접촉온도"/>
      <sheetName val="sapactivexlhiddensheet"/>
      <sheetName val="선재"/>
      <sheetName val="업체정보"/>
      <sheetName val="WJ素材費"/>
      <sheetName val="산출기준(파견전산실)"/>
      <sheetName val="철판2"/>
      <sheetName val="ISSUE LIST"/>
      <sheetName val="비가동-20"/>
      <sheetName val="XL4Poppy"/>
      <sheetName val="기준정보"/>
      <sheetName val="InspectionData (2)"/>
      <sheetName val="기타 부자재"/>
      <sheetName val="분리막"/>
      <sheetName val="전해액"/>
      <sheetName val="Duration "/>
      <sheetName val="G-Exchange #667"/>
      <sheetName val="C-Mix Rate &amp; Revenue(calc)"/>
      <sheetName val="TotNA"/>
      <sheetName val="Eingaben"/>
      <sheetName val="SCROLL"/>
      <sheetName val="업체별"/>
      <sheetName val="DV Flow Chart DV-PV1 (PFC)"/>
      <sheetName val="소결재공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WS"/>
      <sheetName val="DATA(1-8)"/>
      <sheetName val="Actual In &amp; Out"/>
      <sheetName val="CPK_CHART"/>
      <sheetName val="1.종합평가표"/>
      <sheetName val="BI-FUEL AIR VENT PIPE"/>
      <sheetName val="가동일보"/>
      <sheetName val="주소(한문)"/>
      <sheetName val="내부품질감사절차서"/>
      <sheetName val="FELT"/>
      <sheetName val="RFQ Form"/>
      <sheetName val="00년거래처별실적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PNL_ASS'Y_CRASH_PAD_UPR_RH"/>
      <sheetName val="S50_"/>
      <sheetName val="2008 г"/>
      <sheetName val="조서목차"/>
      <sheetName val="Sheet6_(3)"/>
      <sheetName val="월매출"/>
      <sheetName val="가격품의"/>
      <sheetName val="RELAY FAX양식"/>
      <sheetName val="INVESTMENT_(Hardware)"/>
      <sheetName val="거래처"/>
      <sheetName val="COKBOM"/>
      <sheetName val="상세 견적서 (HMC)"/>
      <sheetName val="M96현황-동아"/>
      <sheetName val="PILOT품"/>
      <sheetName val="금형품의서"/>
      <sheetName val="Summary"/>
      <sheetName val="도표"/>
      <sheetName val="2.중요한회계정책"/>
      <sheetName val="9.관계기업투자"/>
      <sheetName val="42.리스"/>
      <sheetName val="25.법인세"/>
      <sheetName val="STEEL95"/>
      <sheetName val="분기별데이타"/>
      <sheetName val="월별데이타"/>
      <sheetName val="ﾀｰﾋﾞﾝﾃﾞｰﾀ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Bosch ADVP&amp;R"/>
      <sheetName val="양식(주)"/>
      <sheetName val="PQ분석2"/>
      <sheetName val="PQ분석3"/>
      <sheetName val="PQ분석1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투자승인절차"/>
      <sheetName val="99예산"/>
      <sheetName val="광주"/>
      <sheetName val="TEL"/>
      <sheetName val="Bas Moteur"/>
      <sheetName val="Hab2"/>
      <sheetName val="Hab1"/>
      <sheetName val="전산DATA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생산(전장입력)-1"/>
      <sheetName val="GLOBAL PT NEW FORMAT JULY  2002"/>
      <sheetName val="PAKAGE4362"/>
      <sheetName val="인원부하"/>
      <sheetName val="C100"/>
      <sheetName val="Grafikdaten"/>
      <sheetName val="02년 SUC"/>
      <sheetName val="기준코드"/>
      <sheetName val="MexiqueVentes97"/>
      <sheetName val="SP"/>
      <sheetName val="신1"/>
      <sheetName val="첨부2"/>
      <sheetName val="DV_Flow_Chart_DV-PV1_(PFC)"/>
      <sheetName val="Cost_Reduction1"/>
      <sheetName val="2008_г"/>
      <sheetName val="Sheet6_(3)1"/>
      <sheetName val="매출종합_`091"/>
      <sheetName val="신고서_전"/>
      <sheetName val="영업_일1"/>
      <sheetName val="임율"/>
      <sheetName val="13년임율"/>
      <sheetName val="사정표"/>
      <sheetName val="FMEAPRO3"/>
      <sheetName val="DOM-競合車SPEC"/>
      <sheetName val="销售计划"/>
      <sheetName val="Headcount"/>
      <sheetName val="Sales_LT"/>
      <sheetName val="출입자명단"/>
      <sheetName val="ｴｱﾃﾞｨｽｸ"/>
      <sheetName val="Sheet6"/>
      <sheetName val="생산2부(COL'M,U_J)"/>
      <sheetName val="BOM"/>
      <sheetName val="산업판매입력"/>
      <sheetName val="평가표"/>
      <sheetName val="3.PT개발계획"/>
      <sheetName val="단가2"/>
      <sheetName val="Burnish"/>
      <sheetName val="기타"/>
      <sheetName val="3620SE"/>
      <sheetName val="재질표"/>
      <sheetName val="pl2k12"/>
      <sheetName val="판매수량"/>
      <sheetName val="1-1-1-2"/>
      <sheetName val="工程信息"/>
      <sheetName val="외주품 감점 유형 기준"/>
      <sheetName val="SFM-TTL"/>
      <sheetName val="근태현황"/>
      <sheetName val="수h"/>
      <sheetName val="원단위 전후비교"/>
      <sheetName val="EF-SONATA"/>
      <sheetName val="작동logic"/>
      <sheetName val="1st"/>
      <sheetName val="3. 관리점지수실적-1.1생산성"/>
      <sheetName val="현장"/>
      <sheetName val="p2_1"/>
      <sheetName val="Sales"/>
      <sheetName val="N719(NC)"/>
      <sheetName val="해외생산"/>
      <sheetName val="FO원단위"/>
      <sheetName val="종목코드"/>
      <sheetName val="Sec 1 - RFQ"/>
      <sheetName val="Sheet10"/>
      <sheetName val="K55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TRANSLAT"/>
      <sheetName val="21444-41900"/>
      <sheetName val="Technology"/>
      <sheetName val="원가절감"/>
      <sheetName val="별도관리"/>
      <sheetName val="4월채무증감"/>
      <sheetName val="제품원재"/>
      <sheetName val="부재예실1월"/>
      <sheetName val="임시12월"/>
      <sheetName val="자가2급"/>
      <sheetName val="종합(LH)"/>
      <sheetName val="cv"/>
      <sheetName val="대외공문 "/>
      <sheetName val="기안지"/>
      <sheetName val="MethodC"/>
      <sheetName val="업무담당"/>
      <sheetName val="ERP도입후 시정현황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공정능력평가-2"/>
      <sheetName val="공정능력평가-3"/>
      <sheetName val="외관검사"/>
      <sheetName val="공정별공법-W.HSE-LH"/>
      <sheetName val="Purchasing Data"/>
      <sheetName val="변제"/>
      <sheetName val="최신"/>
      <sheetName val="JUNY"/>
      <sheetName val="과제"/>
      <sheetName val="금관"/>
      <sheetName val="백화"/>
      <sheetName val="6 N.m CCW 전류"/>
      <sheetName val="생산_P"/>
      <sheetName val="Graph"/>
      <sheetName val="pri"/>
      <sheetName val="외주업체"/>
      <sheetName val="c.db1"/>
      <sheetName val="초기공정능력"/>
      <sheetName val="예정임율"/>
      <sheetName val=" SR3차원단위 (3)"/>
      <sheetName val="투입공수계획"/>
      <sheetName val="생산일보"/>
      <sheetName val="월간생산계획"/>
      <sheetName val="품목테이블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CASE_ASM1"/>
      <sheetName val="설비능력및_종합공정능력산출시_사용1"/>
      <sheetName val="126_2551"/>
      <sheetName val="소상_&quot;1&quot;1"/>
      <sheetName val="LAMBDA_자작1"/>
      <sheetName val="팀별_합계1"/>
      <sheetName val="Nego_PV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X-3_ENG"/>
      <sheetName val="ALPROFILE_발주실적"/>
      <sheetName val="Sheet1_(2)"/>
      <sheetName val="첨부⑥"/>
      <sheetName val="수주단가"/>
      <sheetName val="고객불만 건"/>
      <sheetName val="basic_info"/>
      <sheetName val="10매출"/>
      <sheetName val="일보_생산"/>
      <sheetName val="표준(재질단가,조형단가)"/>
      <sheetName val="표준(중자)"/>
      <sheetName val="2WD(KJ5G0662)"/>
      <sheetName val="기본데이타"/>
      <sheetName val="외주수입검사 종합(6월)"/>
      <sheetName val="일일판매현황"/>
      <sheetName val="Upgrades_pricing"/>
      <sheetName val="7_3_DY팀"/>
      <sheetName val="비교원RD-S"/>
      <sheetName val="93상각비"/>
      <sheetName val="거래선별 매출현황 내역"/>
      <sheetName val="공문송부업체"/>
      <sheetName val="Full PBD"/>
      <sheetName val="WE'T"/>
      <sheetName val="BREAKDOWN(철거설치)"/>
      <sheetName val="6월"/>
      <sheetName val="RFQ 1804"/>
      <sheetName val="운영"/>
      <sheetName val="DS_MBR RR Side  - PcA"/>
      <sheetName val="SRC(현재)"/>
      <sheetName val="业体目录"/>
      <sheetName val="현장관리비"/>
      <sheetName val="CONSUMO DE RESINA "/>
      <sheetName val="효과금액비교"/>
      <sheetName val="매입자료1"/>
      <sheetName val="LJM"/>
      <sheetName val="수식파일 (삭제금지)"/>
      <sheetName val="곡성"/>
      <sheetName val="5 Why's"/>
      <sheetName val="NC-CODE"/>
      <sheetName val="PART"/>
      <sheetName val="국가"/>
      <sheetName val="품질목표"/>
      <sheetName val="03년 체제결과"/>
      <sheetName val="LCAUTO.4"/>
      <sheetName val="LCAT수.조"/>
      <sheetName val="호봉CODE"/>
      <sheetName val="Base"/>
      <sheetName val="Chart"/>
      <sheetName val="info"/>
      <sheetName val="Sale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C-L"/>
      <sheetName val="DATA입력"/>
      <sheetName val="자료실"/>
      <sheetName val="Hw_0415_TOTAL"/>
      <sheetName val="드롭다운"/>
      <sheetName val="업체데이터"/>
      <sheetName val="매출(총액)"/>
      <sheetName val="판관비"/>
      <sheetName val="3-2002년 소모공구비"/>
      <sheetName val="MAT_N048"/>
      <sheetName val="구분목록"/>
      <sheetName val="사원관리"/>
      <sheetName val="NEW TOOL MASTER"/>
      <sheetName val="stockmonthlylist(stock_20190828"/>
      <sheetName val="数据库不可删除"/>
      <sheetName val="권취Simu"/>
      <sheetName val="10월"/>
      <sheetName val="VT-5T"/>
      <sheetName val="소재 이력"/>
      <sheetName val="99 조정금액"/>
      <sheetName val="주간실적상세"/>
      <sheetName val="생산성상세"/>
      <sheetName val="계실5-1"/>
      <sheetName val="월별수입"/>
      <sheetName val="5사남"/>
      <sheetName val=" Common Info Page"/>
      <sheetName val="진천MOBIS"/>
      <sheetName val="불량"/>
      <sheetName val="품질보증"/>
      <sheetName val="ref"/>
      <sheetName val="DepPlan"/>
      <sheetName val="Consignes"/>
      <sheetName val="BDachats"/>
      <sheetName val="旧玉"/>
      <sheetName val="UC_UM"/>
      <sheetName val="THS - Key Inputs"/>
      <sheetName val="Moulding_data"/>
      <sheetName val="Aug01 Status Rpt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97계획(96.11"/>
      <sheetName val="재공품기초자료"/>
      <sheetName val="DATAinput"/>
      <sheetName val="총list"/>
      <sheetName val="STD_DEVCHARTadd"/>
      <sheetName val="재품명"/>
      <sheetName val="불량명"/>
      <sheetName val="Evaluation_objects2"/>
      <sheetName val="FRONT_HUB견적가2"/>
      <sheetName val="VS1_Paretto분석2"/>
      <sheetName val="포머_비가동_내역2"/>
      <sheetName val="1_2내수3"/>
      <sheetName val="CASE_ASM2"/>
      <sheetName val="생산현황_(입력)1"/>
      <sheetName val="MPS_Q3_FY041"/>
      <sheetName val="MPS_Q4_FY041"/>
      <sheetName val="1_ER유체응용1"/>
      <sheetName val="4_시험장비1"/>
      <sheetName val="FLOW_PROSES_(A)1"/>
      <sheetName val="DATA_BASE1"/>
      <sheetName val="업체별_단가현황1"/>
      <sheetName val="MACRO1_XLM1"/>
      <sheetName val="VPP(BD-010)_이상보고1"/>
      <sheetName val="THEME_CODE1"/>
      <sheetName val="CR_CODE1"/>
      <sheetName val="임율_&amp;_LOT1"/>
      <sheetName val="생산계획_(2)1"/>
      <sheetName val="1ဲ_ALT3"/>
      <sheetName val="1ဳ_O_S3"/>
      <sheetName val="15_၄AMPER3"/>
      <sheetName val="二_POSITION_XLS3"/>
      <sheetName val="OPT손익_내수3"/>
      <sheetName val="OPT손익_수출3"/>
      <sheetName val="BACK_DATA_08_7_1~3"/>
      <sheetName val="E_W3"/>
      <sheetName val="P_W3"/>
      <sheetName val="S_W3"/>
      <sheetName val="TEMP_TORQUE2"/>
      <sheetName val="BACK_DATA3"/>
      <sheetName val="126_2552"/>
      <sheetName val="매출종합_`092"/>
      <sheetName val="소상_&quot;1&quot;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1_변경범위2"/>
      <sheetName val="팀별_합계2"/>
      <sheetName val="설비능력및_종합공정능력산출시_사용2"/>
      <sheetName val="P&amp;L,Bal_Sheet,Cash_Forecast1"/>
      <sheetName val="02_07_27_부품판매가1"/>
      <sheetName val="1_세부비교원가(내수)1"/>
      <sheetName val="1_종합비교원가(내수_일반_유럽)1"/>
      <sheetName val="03_PFD-11"/>
      <sheetName val="2__Definitions1"/>
      <sheetName val="내수1_8GL1"/>
      <sheetName val="LAMBDA_자작2"/>
      <sheetName val="운임_환차손-Y2"/>
      <sheetName val="개발_TOOL_집계표1"/>
      <sheetName val="경상_개발비1"/>
      <sheetName val="비교원가제출_고1"/>
      <sheetName val="Basic_assumptions1"/>
      <sheetName val="코드_조건표2"/>
      <sheetName val="일일_생산및판매계획_대_실적1"/>
      <sheetName val="장비_전체리스트1"/>
      <sheetName val="HMC_사전원가(원혁기준)13%1"/>
      <sheetName val="계산_DATA_입력1"/>
      <sheetName val="2차_OIL량측정1"/>
      <sheetName val="재품별_단가1"/>
      <sheetName val="집중검사_리스트1"/>
      <sheetName val="10_예산_및_원가_계획(02년)1"/>
      <sheetName val="6_수입검사_1"/>
      <sheetName val="12_Inv_1"/>
      <sheetName val="97년_재료예산(안)1"/>
      <sheetName val="1_터빈1"/>
      <sheetName val="cost_base_e_dati1"/>
      <sheetName val="차체_품안표1"/>
      <sheetName val="Data_Sheet1"/>
      <sheetName val="_2"/>
      <sheetName val="_3"/>
      <sheetName val="실행내역서_1"/>
      <sheetName val="개발_LIST1"/>
      <sheetName val="PRESS_DATA1"/>
      <sheetName val="Cost_Reduction2"/>
      <sheetName val="PC%계산(WM_COMM단차)1"/>
      <sheetName val="1_1_2008_OTIF1"/>
      <sheetName val="1~3월_지시사항1"/>
      <sheetName val="1_POSITIONING1"/>
      <sheetName val="production_dept1"/>
      <sheetName val="Value_Analysis_-_Sheet_11"/>
      <sheetName val="BAFFLE_HMC_TABLE11"/>
      <sheetName val="2-1_제품군별계획대비실적(B_A)1"/>
      <sheetName val="OEM_이의제기_종합1"/>
      <sheetName val="공정능력(마운틴_홀_거리)1"/>
      <sheetName val="Production_Plan11"/>
      <sheetName val="PNL_ASS'Y_CRASH_PAD_UPR_RH1"/>
      <sheetName val="Summary_Sheet1"/>
      <sheetName val="Datasheet_for_KPI_Model_11"/>
      <sheetName val="Upgrades_pricing1"/>
      <sheetName val="7_3_DY팀1"/>
      <sheetName val="진행중_설변1"/>
      <sheetName val="HOLE_9905(1)1"/>
      <sheetName val="무부하_회전수1"/>
      <sheetName val="5-Why_Root_Cause_Analysis_"/>
      <sheetName val="광주_소요량"/>
      <sheetName val="Master_Cable"/>
      <sheetName val="DBL_LPG시험"/>
      <sheetName val="INVESTMENT_(Hardware)1"/>
      <sheetName val="full_(2)"/>
      <sheetName val="▶R_C_FRM"/>
      <sheetName val="TEAM하반기_계획_(2)"/>
      <sheetName val="초_성"/>
      <sheetName val="CHECK_성"/>
      <sheetName val="공정능력_(2)"/>
      <sheetName val="cpk_data"/>
      <sheetName val="S50_1"/>
      <sheetName val="GAGE_R&amp;R(FRT_UPR)"/>
      <sheetName val="중공업_실적"/>
      <sheetName val="_하반기_경비_조정계획_150627(사계_r2_기준)_x"/>
      <sheetName val="X-3_ENG1"/>
      <sheetName val="3월말_장기악성(국내)"/>
      <sheetName val="2월말_장기악성(국내)"/>
      <sheetName val="SCP_4"/>
      <sheetName val="SCP_5_D2UXT"/>
      <sheetName val="SCP_6_D2UX"/>
      <sheetName val="Invest_(MAC)"/>
      <sheetName val="SCP_Apr2015"/>
      <sheetName val="DV_Flow_Chart_DV-PV1_(PFC)1"/>
      <sheetName val="MATEMST_(2)"/>
      <sheetName val="Actual_In_&amp;_Out"/>
      <sheetName val="Team_종합"/>
      <sheetName val="불량_리스트"/>
      <sheetName val="불량_코드"/>
      <sheetName val="1_종합평가표"/>
      <sheetName val="ISSUE_LIST"/>
      <sheetName val="업무분장_"/>
      <sheetName val="BI-FUEL_AIR_VENT_PIPE"/>
      <sheetName val="0_CHMSL_LED_ASSY"/>
      <sheetName val="108_수선비"/>
      <sheetName val="YOKE-H(10_3)"/>
      <sheetName val="TABLE_DB"/>
      <sheetName val="쌍용_data_base"/>
      <sheetName val="VERTICAL_PIPE"/>
      <sheetName val="2과_공수집계"/>
      <sheetName val="REAR_"/>
      <sheetName val="abs_dac검사대비분석자료2"/>
      <sheetName val="RFQ_Form"/>
      <sheetName val="Sheet6_(3)2"/>
      <sheetName val="2008_г1"/>
      <sheetName val="신고서_전1"/>
      <sheetName val="영업_일11"/>
      <sheetName val="RELAY_FAX양식"/>
      <sheetName val="PFMEA_XLS"/>
      <sheetName val="상세_견적서_(HMC)"/>
      <sheetName val="_PPAP_작성중__xlsx"/>
      <sheetName val="2_중요한회계정책"/>
      <sheetName val="9_관계기업투자"/>
      <sheetName val="42_리스"/>
      <sheetName val="25_법인세"/>
      <sheetName val="Proj_List_00E"/>
      <sheetName val="Bosch_ADVP&amp;R"/>
      <sheetName val="Bas_Moteur"/>
      <sheetName val="국내_"/>
      <sheetName val="4,5공장_"/>
      <sheetName val="시트_"/>
      <sheetName val="GLOBAL_PT_NEW_FORMAT_OCT_2002"/>
      <sheetName val="GLOBAL_PT_NEW_FORMAT_JULY__2002"/>
      <sheetName val="ALPROFILE_발주실적1"/>
      <sheetName val="Sheet1_(2)1"/>
      <sheetName val="02년_SUC"/>
      <sheetName val="3_PT개발계획"/>
      <sheetName val="외주품_감점_유형_기준"/>
      <sheetName val="CAPA분석_360K"/>
      <sheetName val="원단위_전후비교"/>
      <sheetName val="Sch7a_(토요일)"/>
      <sheetName val="3__관리점지수실적-1_1생산성"/>
      <sheetName val="Sec_1_-_RFQ"/>
      <sheetName val="Rate_data"/>
      <sheetName val="실적_및_계획"/>
      <sheetName val="PRO_(참조)"/>
      <sheetName val="대외공문_"/>
      <sheetName val="ERP도입후_시정현황"/>
      <sheetName val="공정별공법-W_HSE-LH"/>
      <sheetName val="Purchasing_Data"/>
      <sheetName val="6_N_m_CCW_전류"/>
      <sheetName val="c_db11"/>
      <sheetName val="_SR3차원단위_(3)"/>
      <sheetName val="고객불만_건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1_TAT_Info_"/>
      <sheetName val="외주수입검사_종합(6월)"/>
      <sheetName val="RFQ_Template"/>
      <sheetName val="품의서양식_(3)"/>
      <sheetName val="4_Vendor_price"/>
      <sheetName val="14년_증판안_판촉"/>
      <sheetName val="1__보고"/>
      <sheetName val="INDEX"/>
      <sheetName val="공용라이온-2"/>
      <sheetName val="Drop-down Lists"/>
      <sheetName val="incetive"/>
      <sheetName val="종합현황"/>
      <sheetName val="B053 (990701)공정능력PC%계산"/>
      <sheetName val="2012 Volum"/>
      <sheetName val="재(실)"/>
      <sheetName val="분류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GM Master"/>
      <sheetName val="4.3 첨부1"/>
      <sheetName val="customer"/>
      <sheetName val="_x0000_PRDW30.XL"/>
      <sheetName val="검사협정 보충"/>
      <sheetName val="효성"/>
      <sheetName val="PRESS_DATA2"/>
      <sheetName val="X-3_ENG2"/>
      <sheetName val="参照条件"/>
      <sheetName val="진급관련DATA"/>
      <sheetName val="제품명 (3)"/>
      <sheetName val="99정부과제종합"/>
      <sheetName val="분석DATA(년도별)"/>
      <sheetName val="09년 현황"/>
      <sheetName val="CNC810M"/>
      <sheetName val="원가절감종합"/>
      <sheetName val="WTC BODY一覧原紙"/>
      <sheetName val="이체비용포함"/>
      <sheetName val="이체비용포함2"/>
      <sheetName val="국고채권3-5"/>
      <sheetName val="퇴충수정"/>
      <sheetName val="10월11일"/>
      <sheetName val="설계명세"/>
      <sheetName val="INJ_FRT"/>
      <sheetName val="73711"/>
      <sheetName val="인도원가"/>
      <sheetName val="첨부#1(SRC)"/>
      <sheetName val="구매사양"/>
      <sheetName val="Basic"/>
      <sheetName val="1.기안을지"/>
      <sheetName val="영업용가격대"/>
      <sheetName val="원가기초정보"/>
      <sheetName val="산정표"/>
      <sheetName val="영업인계"/>
      <sheetName val="재공재고"/>
      <sheetName val="포장현황"/>
      <sheetName val="본사-출장소구분"/>
      <sheetName val="불량코드"/>
      <sheetName val="MC%계산"/>
      <sheetName val="※목록"/>
      <sheetName val="Danh Mục"/>
      <sheetName val="Danh Muc"/>
      <sheetName val="메탈&amp;환율"/>
      <sheetName val="인건비US"/>
      <sheetName val="소재종류"/>
      <sheetName val="Evaluation_objects3"/>
      <sheetName val="FRONT_HUB견적가3"/>
      <sheetName val="VS1_Paretto분석3"/>
      <sheetName val="포머_비가동_내역3"/>
      <sheetName val="일일_업무_현황_(3)3"/>
      <sheetName val="일일_업무_현황_(5)3"/>
      <sheetName val="1-1_General_Code2"/>
      <sheetName val="B053_(990701)공정실적PP%계산3"/>
      <sheetName val="1_2내수4"/>
      <sheetName val="0_절삭조건3"/>
      <sheetName val="CASE_ASM3"/>
      <sheetName val="생산현황_(입력)2"/>
      <sheetName val="14_1부3"/>
      <sheetName val="MPL_技連3"/>
      <sheetName val="342E_BLOCK3"/>
      <sheetName val="MPS_Q3_FY042"/>
      <sheetName val="MPS_Q4_FY042"/>
      <sheetName val="1_ER유체응용2"/>
      <sheetName val="4_시험장비2"/>
      <sheetName val="협력사_일반현황3"/>
      <sheetName val="FLOW_PROSES_(A)2"/>
      <sheetName val="DATA_BASE2"/>
      <sheetName val="업체별_단가현황2"/>
      <sheetName val="MACRO1_XLM2"/>
      <sheetName val="VPP(BD-010)_이상보고2"/>
      <sheetName val="THEME_CODE2"/>
      <sheetName val="CR_CODE2"/>
      <sheetName val="임율_&amp;_LOT2"/>
      <sheetName val="생산계획_(2)2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TEMP_TORQUE3"/>
      <sheetName val="BACK_DATA4"/>
      <sheetName val="126_2553"/>
      <sheetName val="매출종합_`09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1_변경범위3"/>
      <sheetName val="팀별_합계3"/>
      <sheetName val="설비능력및_종합공정능력산출시_사용3"/>
      <sheetName val="P&amp;L,Bal_Sheet,Cash_Forecast2"/>
      <sheetName val="02_07_27_부품판매가2"/>
      <sheetName val="1_세부비교원가(내수)2"/>
      <sheetName val="1_종합비교원가(내수_일반_유럽)2"/>
      <sheetName val="03_PFD-12"/>
      <sheetName val="2__Definitions2"/>
      <sheetName val="내수1_8GL2"/>
      <sheetName val="LAMBDA_자작3"/>
      <sheetName val="운임_환차손-Y3"/>
      <sheetName val="개발_TOOL_집계표2"/>
      <sheetName val="경상_개발비2"/>
      <sheetName val="비교원가제출_고2"/>
      <sheetName val="Basic_assumptions2"/>
      <sheetName val="코드_조건표3"/>
      <sheetName val="일일_생산및판매계획_대_실적2"/>
      <sheetName val="장비_전체리스트2"/>
      <sheetName val="HMC_사전원가(원혁기준)13%2"/>
      <sheetName val="계산_DATA_입력2"/>
      <sheetName val="2차_OIL량측정2"/>
      <sheetName val="재품별_단가2"/>
      <sheetName val="집중검사_리스트2"/>
      <sheetName val="10_예산_및_원가_계획(02년)2"/>
      <sheetName val="6_수입검사_2"/>
      <sheetName val="12_Inv_2"/>
      <sheetName val="97년_재료예산(안)2"/>
      <sheetName val="1_터빈2"/>
      <sheetName val="cost_base_e_dati2"/>
      <sheetName val="차체_품안표2"/>
      <sheetName val="Data_Sheet2"/>
      <sheetName val="_4"/>
      <sheetName val="_5"/>
      <sheetName val="실행내역서_2"/>
      <sheetName val="개발_LIST2"/>
      <sheetName val="Cost_Reduction3"/>
      <sheetName val="PC%계산(WM_COMM단차)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Production_Plan12"/>
      <sheetName val="PNL_ASS'Y_CRASH_PAD_UPR_RH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_납촉자10"/>
      <sheetName val="진행_DATA_(2)10"/>
      <sheetName val="외주현황_wq110"/>
      <sheetName val="3_일반사상10"/>
      <sheetName val="3-2_귀책부서별_DT현황9"/>
      <sheetName val="LX3_0_RR9"/>
      <sheetName val="5_세운W-A9"/>
      <sheetName val="Evaluation_objects4"/>
      <sheetName val="FRONT_HUB견적가4"/>
      <sheetName val="SUB_2월_재검사추이도9"/>
      <sheetName val="c_db9"/>
      <sheetName val="VS1_Paretto분석4"/>
      <sheetName val="포머_비가동_내역4"/>
      <sheetName val="GB-IC_Villingen_GG9"/>
      <sheetName val="일일_업무_현황_(3)4"/>
      <sheetName val="일일_업무_현황_(5)4"/>
      <sheetName val="1-1_General_Code3"/>
      <sheetName val="JT3_0견적-구19"/>
      <sheetName val="B053_(990701)공정실적PP%계산4"/>
      <sheetName val="1_2내수5"/>
      <sheetName val="0_절삭조건4"/>
      <sheetName val="CASE_ASM4"/>
      <sheetName val="금형_(2)9"/>
      <sheetName val="생산현황_(입력)3"/>
      <sheetName val="14_1부4"/>
      <sheetName val="상세_계산_내역3"/>
      <sheetName val="J150_승인진도관리_LIST3"/>
      <sheetName val="TOTAL_LIST3"/>
      <sheetName val="Price_Range3"/>
      <sheetName val="FTR_MACRo3"/>
      <sheetName val="MPL_技連4"/>
      <sheetName val="342E_BLOCK4"/>
      <sheetName val="MPS_Q3_FY043"/>
      <sheetName val="MPS_Q4_FY043"/>
      <sheetName val="1_ER유체응용3"/>
      <sheetName val="4_시험장비3"/>
      <sheetName val="협력사_일반현황4"/>
      <sheetName val="FLOW_PROSES_(A)3"/>
      <sheetName val="DATA_BASE3"/>
      <sheetName val="업체별_단가현황3"/>
      <sheetName val="MACRO1_XLM3"/>
      <sheetName val="VPP(BD-010)_이상보고3"/>
      <sheetName val="THEME_CODE3"/>
      <sheetName val="CR_CODE3"/>
      <sheetName val="임율_&amp;_LOT3"/>
      <sheetName val="생산계획_(2)3"/>
      <sheetName val="1ဲ_ALT5"/>
      <sheetName val="1ဳ_O_S5"/>
      <sheetName val="15_၄AMPER5"/>
      <sheetName val="二_POSITION_XLS5"/>
      <sheetName val="OPT손익_내수5"/>
      <sheetName val="OPT손익_수출5"/>
      <sheetName val="BACK_DATA_08_7_1~5"/>
      <sheetName val="E_W5"/>
      <sheetName val="P_W5"/>
      <sheetName val="S_W5"/>
      <sheetName val="TEMP_TORQUE4"/>
      <sheetName val="BACK_DATA5"/>
      <sheetName val="126_2554"/>
      <sheetName val="매출종합_`09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내수1_8GL3"/>
      <sheetName val="LAMBDA_자작4"/>
      <sheetName val="운임_환차손-Y4"/>
      <sheetName val="개발_TOOL_집계표3"/>
      <sheetName val="경상_개발비3"/>
      <sheetName val="비교원가제출_고3"/>
      <sheetName val="Basic_assumptions3"/>
      <sheetName val="코드_조건표4"/>
      <sheetName val="일일_생산및판매계획_대_실적3"/>
      <sheetName val="장비_전체리스트3"/>
      <sheetName val="HMC_사전원가(원혁기준)13%3"/>
      <sheetName val="계산_DATA_입력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PRESS_DATA3"/>
      <sheetName val="Cost_Reduction4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Summary_Sheet2"/>
      <sheetName val="Datasheet_for_KPI_Model_12"/>
      <sheetName val="Upgrades_pricing2"/>
      <sheetName val="7_3_DY팀2"/>
      <sheetName val="진행중_설변2"/>
      <sheetName val="HOLE_9905(1)2"/>
      <sheetName val="무부하_회전수2"/>
      <sheetName val="5-Why_Root_Cause_Analysis_1"/>
      <sheetName val="광주_소요량1"/>
      <sheetName val="Master_Cable1"/>
      <sheetName val="DBL_LPG시험1"/>
      <sheetName val="INVESTMENT_(Hardware)2"/>
      <sheetName val="full_(2)1"/>
      <sheetName val="▶R_C_FRM1"/>
      <sheetName val="TEAM하반기_계획_(2)1"/>
      <sheetName val="초_성1"/>
      <sheetName val="CHECK_성1"/>
      <sheetName val="공정능력_(2)1"/>
      <sheetName val="cpk_data1"/>
      <sheetName val="S50_2"/>
      <sheetName val="GAGE_R&amp;R(FRT_UPR)1"/>
      <sheetName val="중공업_실적1"/>
      <sheetName val="_하반기_경비_조정계획_150627(사계_r2_기준)_1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업무분장_1"/>
      <sheetName val="BI-FUEL_AIR_VENT_PIPE1"/>
      <sheetName val="0_CHMSL_LED_ASSY1"/>
      <sheetName val="108_수선비1"/>
      <sheetName val="YOKE-H(10_3)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Sheet6_(3)3"/>
      <sheetName val="2008_г2"/>
      <sheetName val="신고서_전2"/>
      <sheetName val="영업_일12"/>
      <sheetName val="RELAY_FAX양식1"/>
      <sheetName val="PFMEA_XLS1"/>
      <sheetName val="상세_견적서_(HMC)1"/>
      <sheetName val="_PPAP_작성중__xlsx1"/>
      <sheetName val="2_중요한회계정책1"/>
      <sheetName val="9_관계기업투자1"/>
      <sheetName val="42_리스1"/>
      <sheetName val="25_법인세1"/>
      <sheetName val="Proj_List_00E1"/>
      <sheetName val="Bosch_ADVP&amp;R1"/>
      <sheetName val="Bas_Moteur1"/>
      <sheetName val="국내_1"/>
      <sheetName val="4,5공장_1"/>
      <sheetName val="시트_1"/>
      <sheetName val="GLOBAL_PT_NEW_FORMAT_OCT_20021"/>
      <sheetName val="GLOBAL_PT_NEW_FORMAT_JULY__2001"/>
      <sheetName val="ALPROFILE_발주실적2"/>
      <sheetName val="Sheet1_(2)2"/>
      <sheetName val="02년_SUC1"/>
      <sheetName val="3_PT개발계획1"/>
      <sheetName val="외주품_감점_유형_기준1"/>
      <sheetName val="CAPA분석_360K1"/>
      <sheetName val="원단위_전후비교1"/>
      <sheetName val="Sch7a_(토요일)1"/>
      <sheetName val="3__관리점지수실적-1_1생산성1"/>
      <sheetName val="Sec_1_-_RFQ1"/>
      <sheetName val="Rate_data1"/>
      <sheetName val="실적_및_계획1"/>
      <sheetName val="PRO_(참조)1"/>
      <sheetName val="대외공문_1"/>
      <sheetName val="ERP도입후_시정현황1"/>
      <sheetName val="공정별공법-W_HSE-LH1"/>
      <sheetName val="Purchasing_Data1"/>
      <sheetName val="6_N_m_CCW_전류1"/>
      <sheetName val="c_db12"/>
      <sheetName val="_SR3차원단위_(3)1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Europe_PU-1"/>
      <sheetName val="(2)월생산현황_"/>
      <sheetName val="RFQ_1804"/>
      <sheetName val="DS_MBR_RR_Side__-_PcA"/>
      <sheetName val="Dual_PMP수율"/>
      <sheetName val="CONSUMO_DE_RESINA_"/>
      <sheetName val="3월판매예상_2주차"/>
      <sheetName val="11.Inv."/>
      <sheetName val="철탑"/>
      <sheetName val="VL"/>
      <sheetName val="94열처리"/>
      <sheetName val="3월종합현황"/>
      <sheetName val="수지타입(ASSY)"/>
      <sheetName val="Asset98-CAK"/>
      <sheetName val="Input Page"/>
      <sheetName val="Input Sheet"/>
      <sheetName val="현금및현금등가물"/>
      <sheetName val="Base Info"/>
      <sheetName val="3M000"/>
      <sheetName val="PMBG12LD 장비및인원소요(D.A기준) "/>
      <sheetName val="주E957㲆"/>
      <sheetName val="주E957㲆"/>
      <sheetName val="설비LIS_x0000_"/>
      <sheetName val="설비LIS_x0001_"/>
      <sheetName val="설비LIS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FUEL_FILLER11"/>
      <sheetName val="2_대외공문11"/>
      <sheetName val="5_WIRE적용LIST11"/>
      <sheetName val="_납촉자11"/>
      <sheetName val="진행_DATA_(2)11"/>
      <sheetName val="외주현황_wq111"/>
      <sheetName val="3_일반사상11"/>
      <sheetName val="3-2_귀책부서별_DT현황10"/>
      <sheetName val="LX3_0_RR10"/>
      <sheetName val="5_세운W-A10"/>
      <sheetName val="Evaluation_objects5"/>
      <sheetName val="FRONT_HUB견적가5"/>
      <sheetName val="SUB_2월_재검사추이도10"/>
      <sheetName val="c_db10"/>
      <sheetName val="VS1_Paretto분석5"/>
      <sheetName val="포머_비가동_내역5"/>
      <sheetName val="GB-IC_Villingen_GG10"/>
      <sheetName val="일일_업무_현황_(3)5"/>
      <sheetName val="일일_업무_현황_(5)5"/>
      <sheetName val="1-1_General_Code4"/>
      <sheetName val="JT3_0견적-구110"/>
      <sheetName val="B053_(990701)공정실적PP%계산5"/>
      <sheetName val="1_2내수6"/>
      <sheetName val="0_절삭조건5"/>
      <sheetName val="CASE_ASM5"/>
      <sheetName val="금형_(2)10"/>
      <sheetName val="생산현황_(입력)4"/>
      <sheetName val="14_1부5"/>
      <sheetName val="상세_계산_내역4"/>
      <sheetName val="J150_승인진도관리_LIST4"/>
      <sheetName val="TOTAL_LIST4"/>
      <sheetName val="Price_Range4"/>
      <sheetName val="FTR_MACRo4"/>
      <sheetName val="MPL_技連5"/>
      <sheetName val="342E_BLOCK5"/>
      <sheetName val="MPS_Q3_FY044"/>
      <sheetName val="MPS_Q4_FY044"/>
      <sheetName val="1_ER유체응용4"/>
      <sheetName val="4_시험장비4"/>
      <sheetName val="협력사_일반현황5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1ဲ_ALT6"/>
      <sheetName val="1ဳ_O_S6"/>
      <sheetName val="15_၄AMPER6"/>
      <sheetName val="二_POSITION_XLS6"/>
      <sheetName val="OPT손익_내수6"/>
      <sheetName val="OPT손익_수출6"/>
      <sheetName val="BACK_DATA_08_7_1~6"/>
      <sheetName val="E_W6"/>
      <sheetName val="P_W6"/>
      <sheetName val="S_W6"/>
      <sheetName val="TEMP_TORQUE5"/>
      <sheetName val="BACK_DATA6"/>
      <sheetName val="126_2555"/>
      <sheetName val="매출종합_`09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내수1_8GL4"/>
      <sheetName val="LAMBDA_자작5"/>
      <sheetName val="운임_환차손-Y5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PRESS_DATA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Master_Cable2"/>
      <sheetName val="DBL_LPG시험2"/>
      <sheetName val="INVESTMENT_(Hardware)3"/>
      <sheetName val="full_(2)2"/>
      <sheetName val="▶R_C_FRM2"/>
      <sheetName val="TEAM하반기_계획_(2)2"/>
      <sheetName val="초_성2"/>
      <sheetName val="CHECK_성2"/>
      <sheetName val="공정능력_(2)2"/>
      <sheetName val="cpk_data2"/>
      <sheetName val="S50_3"/>
      <sheetName val="GAGE_R&amp;R(FRT_UPR)2"/>
      <sheetName val="중공업_실적2"/>
      <sheetName val="_하반기_경비_조정계획_150627(사계_r2_기준)_2"/>
      <sheetName val="X-3_ENG3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업무분장_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Sheet6_(3)4"/>
      <sheetName val="2008_г3"/>
      <sheetName val="신고서_전3"/>
      <sheetName val="영업_일13"/>
      <sheetName val="RELAY_FAX양식2"/>
      <sheetName val="PFMEA_XLS2"/>
      <sheetName val="상세_견적서_(HMC)2"/>
      <sheetName val="_PPAP_작성중__xlsx2"/>
      <sheetName val="2_중요한회계정책2"/>
      <sheetName val="9_관계기업투자2"/>
      <sheetName val="42_리스2"/>
      <sheetName val="25_법인세2"/>
      <sheetName val="Proj_List_00E2"/>
      <sheetName val="Bosch_ADVP&amp;R2"/>
      <sheetName val="Bas_Moteur2"/>
      <sheetName val="국내_2"/>
      <sheetName val="4,5공장_2"/>
      <sheetName val="시트_2"/>
      <sheetName val="GLOBAL_PT_NEW_FORMAT_OCT_20022"/>
      <sheetName val="GLOBAL_PT_NEW_FORMAT_JULY__2003"/>
      <sheetName val="ALPROFILE_발주실적3"/>
      <sheetName val="Sheet1_(2)3"/>
      <sheetName val="02년_SUC2"/>
      <sheetName val="3_PT개발계획2"/>
      <sheetName val="외주품_감점_유형_기준2"/>
      <sheetName val="CAPA분석_360K2"/>
      <sheetName val="원단위_전후비교2"/>
      <sheetName val="Sch7a_(토요일)2"/>
      <sheetName val="3__관리점지수실적-1_1생산성2"/>
      <sheetName val="Sec_1_-_RFQ2"/>
      <sheetName val="Rate_data2"/>
      <sheetName val="실적_및_계획2"/>
      <sheetName val="PRO_(참조)2"/>
      <sheetName val="대외공문_2"/>
      <sheetName val="ERP도입후_시정현황2"/>
      <sheetName val="공정별공법-W_HSE-LH2"/>
      <sheetName val="Purchasing_Data2"/>
      <sheetName val="6_N_m_CCW_전류2"/>
      <sheetName val="c_db13"/>
      <sheetName val="_SR3차원단위_(3)2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99년1월"/>
      <sheetName val="TABLE(터키)"/>
      <sheetName val="승용"/>
      <sheetName val="단가80%기준(재무)"/>
      <sheetName val="매출집계-RMB"/>
      <sheetName val="General Assumptions"/>
      <sheetName val="사양비교"/>
      <sheetName val="박두익"/>
      <sheetName val="코드집(수출)"/>
      <sheetName val="2005년 소요량"/>
      <sheetName val="2안"/>
      <sheetName val="경영계획"/>
      <sheetName val="환산표"/>
      <sheetName val="99사업d"/>
      <sheetName val="첨부13. 사출(PAD)_카메라"/>
      <sheetName val="국민연금"/>
      <sheetName val="급여대장"/>
      <sheetName val="ab입고수량"/>
      <sheetName val="Tool Type"/>
      <sheetName val="3. Acronyms and abbreviations"/>
      <sheetName val="Assumption"/>
      <sheetName val="97입고현황(사내)"/>
      <sheetName val="97출고현황(SEC)"/>
      <sheetName val="97출고현황(매출분)"/>
      <sheetName val="Temp"/>
      <sheetName val="부품 LIST"/>
      <sheetName val=" 제9차 회사표준 제개정 공청회 이의제기신청서.XLSX"/>
      <sheetName val="Filter"/>
      <sheetName val="현황"/>
      <sheetName val="項目定義"/>
      <sheetName val="FM钢材消耗表"/>
      <sheetName val="Ref_List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2차 OI_x0000__x0000__x0005__x0000_"/>
      <sheetName val="2차_OI"/>
      <sheetName val="2차 OI"/>
      <sheetName val="2차 OI_x0010_"/>
      <sheetName val="1.세부비교_x001b_"/>
      <sheetName val="매출정리"/>
      <sheetName val="1단가변동"/>
      <sheetName val="日程"/>
      <sheetName val="進め方"/>
      <sheetName val="報告書表紙"/>
      <sheetName val="첨부3"/>
      <sheetName val="인건비정보"/>
      <sheetName val="설비비-YV4"/>
      <sheetName val="인건비-YV4"/>
      <sheetName val="재료비-YV4"/>
      <sheetName val="fin5"/>
      <sheetName val="2차 OI׃⼪_x0000__x0000_"/>
      <sheetName val="Value 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불재"/>
      <sheetName val="재고"/>
      <sheetName val="2차_OI1"/>
      <sheetName val="Evaluation-Bewertung"/>
      <sheetName val="Input Form - EingabeMaske"/>
      <sheetName val="Language-Sprachen"/>
      <sheetName val="_x005f_x0000__x005f_x0000__x005"/>
      <sheetName val="____ilencer"/>
      <sheetName val="견적서"/>
      <sheetName val="ABSENTEEISM"/>
      <sheetName val="PS종합"/>
      <sheetName val="금형원가"/>
      <sheetName val="제품현황"/>
      <sheetName val="3-2002년_소모공구비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개발원가_종합"/>
      <sheetName val="NEW_TOOL_MASTER"/>
      <sheetName val="금형_이력_카드"/>
      <sheetName val="LCAUTO_4"/>
      <sheetName val="LCAT수_조"/>
      <sheetName val="소재_이력"/>
      <sheetName val="99_조정금액"/>
      <sheetName val="_Common_Info_Page"/>
      <sheetName val="THS_-_Key_Inputs"/>
      <sheetName val="2005년_소요량"/>
      <sheetName val="Aug01_Status_Rpt"/>
      <sheetName val="Tool_Type"/>
      <sheetName val="차량운반구"/>
      <sheetName val="건물"/>
      <sheetName val="07주"/>
      <sheetName val="AQL(0.65)"/>
      <sheetName val="OM600"/>
      <sheetName val="반기_유가증권"/>
      <sheetName val="8월"/>
      <sheetName val="삼익계산"/>
      <sheetName val="CTEMCOST"/>
      <sheetName val="채산"/>
      <sheetName val="수불카드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경비세부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변환"/>
      <sheetName val="Source List"/>
      <sheetName val="회의록"/>
      <sheetName val="원단위"/>
      <sheetName val="도장가공비"/>
      <sheetName val="After sales"/>
      <sheetName val="96상입"/>
      <sheetName val="표"/>
      <sheetName val="주물"/>
      <sheetName val="Interco &amp; PVS Loc Cur"/>
      <sheetName val="D-개요"/>
      <sheetName val="IBASE"/>
      <sheetName val="제품상품(DL)"/>
      <sheetName val="5월DL"/>
      <sheetName val="cr2000분석"/>
      <sheetName val="경로매출"/>
      <sheetName val="참고"/>
      <sheetName val="CR금액"/>
      <sheetName val="OEM Plan"/>
      <sheetName val="Details"/>
      <sheetName val="DATA01"/>
      <sheetName val="종합표"/>
      <sheetName val="콤비품의-3"/>
      <sheetName val="첨부4.기술평가서"/>
      <sheetName val="LOCKUP"/>
      <sheetName val="99년12월 실적DATA"/>
      <sheetName val="J2(P.MT)"/>
      <sheetName val="GYOKAK2"/>
      <sheetName val="SO416"/>
      <sheetName val="목표세부명세"/>
      <sheetName val="GM_Master"/>
      <sheetName val="09년_현황"/>
      <sheetName val="WTC_BODY一覧原紙"/>
      <sheetName val="Help"/>
      <sheetName val="입력DATA"/>
      <sheetName val="Menu"/>
      <sheetName val="MS"/>
      <sheetName val="PS SIDE OTR INR 공정개선 상세"/>
      <sheetName val="PROFILE"/>
      <sheetName val="기계(1998~2003년)작업본"/>
      <sheetName val="기계(2004년)작업본"/>
      <sheetName val="입력laser"/>
      <sheetName val="노동부"/>
      <sheetName val="자체실적Y"/>
      <sheetName val="01_SW"/>
      <sheetName val="TL PROTO 2열"/>
      <sheetName val="공정능력"/>
      <sheetName val="★금형비 계산서"/>
      <sheetName val="LOWSIDE 비교"/>
      <sheetName val="구분자료"/>
      <sheetName val="10-1소요"/>
      <sheetName val="전사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5호기_Query"/>
      <sheetName val="출고현황"/>
      <sheetName val="오퍼(DS)"/>
      <sheetName val="6월(DS)"/>
      <sheetName val="물량표S"/>
      <sheetName val="PAINT"/>
      <sheetName val="실행내역"/>
      <sheetName val="4월"/>
      <sheetName val="3)재료비"/>
      <sheetName val="X-3_ENG4"/>
      <sheetName val="PRESS_DATA5"/>
      <sheetName val="X-3_ENG5"/>
      <sheetName val="1ဲ_ALT7"/>
      <sheetName val="1ဳ_O_S7"/>
      <sheetName val="15_၄AMPER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TEMP_TORQUE6"/>
      <sheetName val="126_2556"/>
      <sheetName val="B053_(990701)공정실적PP%계산6"/>
      <sheetName val="CASE_ASM6"/>
      <sheetName val="14_1부6"/>
      <sheetName val="1_변경범위6"/>
      <sheetName val="PRESS_DATA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전체"/>
      <sheetName val="보강사 소요량"/>
      <sheetName val="일반경비"/>
      <sheetName val="CLMN자료"/>
      <sheetName val="P&amp;L account"/>
      <sheetName val="ins"/>
      <sheetName val="P&amp;L_account"/>
      <sheetName val="2012_Volum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양식-금형"/>
      <sheetName val="1.2.2완제품검사('00.4월) (가라)"/>
      <sheetName val="FO-BO-ER"/>
      <sheetName val="規模表紙"/>
      <sheetName val="진행단계현황"/>
      <sheetName val="GLOBAL_PT_NEW_FORMAT_OCT_20023"/>
      <sheetName val="02년_SUC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연봉산정기초자료"/>
      <sheetName val="#1-1 (2)"/>
      <sheetName val="불량건수"/>
      <sheetName val="외주집계"/>
      <sheetName val="25414-B2060"/>
      <sheetName val="2-2.매출분석"/>
      <sheetName val="RES"/>
      <sheetName val="경쟁실분"/>
      <sheetName val="제품판매_수량"/>
      <sheetName val="주재료비"/>
      <sheetName val="생산1-2"/>
      <sheetName val="Sales_1"/>
      <sheetName val="Flags"/>
      <sheetName val="금형이력"/>
      <sheetName val="건축내역"/>
      <sheetName val="평가"/>
      <sheetName val="별제권_정리담보권1"/>
      <sheetName val="기초 DATA"/>
      <sheetName val="CPk원본"/>
      <sheetName val="2100"/>
      <sheetName val="배부기준"/>
      <sheetName val="basedata"/>
      <sheetName val="신흥테크 세부내역 LIST"/>
      <sheetName val="MAT"/>
      <sheetName val="단가표"/>
      <sheetName val="SUB(C)"/>
      <sheetName val="비용구조"/>
      <sheetName val="피엘"/>
      <sheetName val="Issues List"/>
      <sheetName val="LINE PPM-분석"/>
      <sheetName val="수불부"/>
      <sheetName val="Actual data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2000 (원본)"/>
      <sheetName val="1.생산0"/>
      <sheetName val="생j_x0000_"/>
      <sheetName val="D300726-1"/>
      <sheetName val="CPK(Process Capanility)"/>
      <sheetName val="종합원가분석 1 "/>
      <sheetName val="BLF"/>
      <sheetName val="설변이력"/>
      <sheetName val="1.개발개요"/>
      <sheetName val="TO"/>
      <sheetName val="01년2월현황 "/>
      <sheetName val="Condition"/>
      <sheetName val="월할경비"/>
      <sheetName val="의왕F사"/>
      <sheetName val="가공사"/>
      <sheetName val="05계약내역(新T)"/>
      <sheetName val="05 新Table(간접직)"/>
      <sheetName val="05계약내역(기존T 활용)"/>
      <sheetName val="제품군분류"/>
      <sheetName val="Macro3"/>
      <sheetName val="SEP 2007"/>
      <sheetName val="OUTSTANDING"/>
      <sheetName val="HO"/>
      <sheetName val="OUTPUT"/>
      <sheetName val="Q1 &amp; Q2"/>
      <sheetName val="CRA-Detail"/>
      <sheetName val="ING"/>
      <sheetName val="G2설비도급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일수"/>
      <sheetName val="창원생산실적(190501~190520)"/>
      <sheetName val="9907협력"/>
      <sheetName val="제품별"/>
      <sheetName val="판매물량CASE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97계획(96_11"/>
      <sheetName val="3_3검토국"/>
      <sheetName val="천정등기구 실적"/>
      <sheetName val="단위"/>
      <sheetName val="PANEL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Assumptions"/>
      <sheetName val="SETUP"/>
      <sheetName val="22.보증금(전신전화가입권)"/>
      <sheetName val="39.미지급법인세"/>
      <sheetName val="_x005f_x005f_x005f_x0000__x005f"/>
      <sheetName val="Z41,Z42 이외total"/>
      <sheetName val="검토서"/>
      <sheetName val="Q11(자체)"/>
      <sheetName val="KXV01"/>
      <sheetName val="INATAKE SYS"/>
      <sheetName val="기준DATA"/>
      <sheetName val="(9차)(본드합포)"/>
      <sheetName val="(9차)(화염양면라미)"/>
      <sheetName val="세디_율진"/>
      <sheetName val="한일은행"/>
      <sheetName val="통장출금액"/>
      <sheetName val="계획"/>
      <sheetName val="수불명세서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합천내역"/>
      <sheetName val="받을어음"/>
      <sheetName val="***********************00"/>
      <sheetName val="가격작업표"/>
      <sheetName val="집계표"/>
      <sheetName val="매각단ᯇ"/>
      <sheetName val="02.08생산대상대수"/>
      <sheetName val="상품입고집계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COSTING"/>
      <sheetName val="Input_Page"/>
      <sheetName val="Input_Shee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부재료"/>
      <sheetName val="Report"/>
      <sheetName val="24.냉각실용添1"/>
      <sheetName val="조립LINE"/>
      <sheetName val="AVSSX"/>
      <sheetName val="노원열병합  건축공사기성내역서"/>
      <sheetName val="Gia vat tu"/>
      <sheetName val="SUMMARY(S)"/>
      <sheetName val="FA-LISTING"/>
      <sheetName val="test1"/>
      <sheetName val="유통망계획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신청현황"/>
      <sheetName val="PFMEA_XLS3"/>
      <sheetName val="RELAY_FAX양식3"/>
      <sheetName val="상세_견적서_(HMC)3"/>
      <sheetName val="INVESTMENT_(Hardware)4"/>
      <sheetName val="2_중요한회계정책3"/>
      <sheetName val="9_관계기업투자3"/>
      <sheetName val="42_리스3"/>
      <sheetName val="25_법인세3"/>
      <sheetName val="_PPAP_작성중__xlsx3"/>
      <sheetName val="Proj_List_00E3"/>
      <sheetName val="DBL_LPG시험3"/>
      <sheetName val="이름정의_판매계획정리"/>
      <sheetName val="이름정의_라인운영계획"/>
      <sheetName val="PP%-low RPM"/>
      <sheetName val="After Sales Supplier #'s"/>
      <sheetName val="원단위 1계 2계"/>
      <sheetName val="RD제품개발투자비_매가_"/>
      <sheetName val="AIS"/>
      <sheetName val="하자DB"/>
      <sheetName val="W3000재료비비교Table(송부용)"/>
      <sheetName val="조명시설"/>
      <sheetName val="K㘘Ï"/>
      <sheetName val="한일자야(감액손실) (2)"/>
      <sheetName val="Hoja1"/>
      <sheetName val="NUEVO MODELOS 2018"/>
      <sheetName val="거래처별"/>
      <sheetName val="ADJTBL 3100"/>
      <sheetName val="400H 가공,금형비"/>
      <sheetName val="5-3"/>
      <sheetName val="AOP Summary-2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5_WIRE적용LIST12"/>
      <sheetName val="_납촉자12"/>
      <sheetName val="진행_DATA_(2)12"/>
      <sheetName val="외주현황_wq112"/>
      <sheetName val="3_일반사상12"/>
      <sheetName val="3-2_귀책부서별_DT현황11"/>
      <sheetName val="LX3_0_RR11"/>
      <sheetName val="5_세운W-A11"/>
      <sheetName val="Evaluation_objects6"/>
      <sheetName val="FRONT_HUB견적가6"/>
      <sheetName val="SUB_2월_재검사추이도11"/>
      <sheetName val="c_db14"/>
      <sheetName val="VS1_Paretto분석6"/>
      <sheetName val="포머_비가동_내역6"/>
      <sheetName val="GB-IC_Villingen_GG11"/>
      <sheetName val="일일_업무_현황_(3)6"/>
      <sheetName val="일일_업무_현황_(5)6"/>
      <sheetName val="1-1_General_Code5"/>
      <sheetName val="JT3_0견적-구111"/>
      <sheetName val="1_2내수7"/>
      <sheetName val="0_절삭조건6"/>
      <sheetName val="금형_(2)11"/>
      <sheetName val="생산현황_(입력)5"/>
      <sheetName val="상세_계산_내역5"/>
      <sheetName val="J150_승인진도관리_LIST5"/>
      <sheetName val="TOTAL_LIST5"/>
      <sheetName val="Price_Range5"/>
      <sheetName val="FTR_MACRo5"/>
      <sheetName val="MPL_技連6"/>
      <sheetName val="342E_BLOCK6"/>
      <sheetName val="MPS_Q3_FY045"/>
      <sheetName val="MPS_Q4_FY045"/>
      <sheetName val="1_ER유체응용5"/>
      <sheetName val="4_시험장비5"/>
      <sheetName val="협력사_일반현황6"/>
      <sheetName val="FLOW_PROSES_(A)5"/>
      <sheetName val="DATA_BASE5"/>
      <sheetName val="업체별_단가현황5"/>
      <sheetName val="THEME_CODE5"/>
      <sheetName val="CR_CODE5"/>
      <sheetName val="VPP(BD-010)_이상보고5"/>
      <sheetName val="임율_&amp;_LOT5"/>
      <sheetName val="생산계획_(2)5"/>
      <sheetName val="P&amp;L,Bal_Sheet,Cash_Forecast5"/>
      <sheetName val="비교원가제출_고5"/>
      <sheetName val="Basic_assumptions5"/>
      <sheetName val="02_07_27_부품판매가5"/>
      <sheetName val="MACRO1_XLM5"/>
      <sheetName val="일일_생산및판매계획_대_실적5"/>
      <sheetName val="1_세부비교원가(내수)5"/>
      <sheetName val="1_종합비교원가(내수_일반_유럽)5"/>
      <sheetName val="내수1_8GL5"/>
      <sheetName val="03_PFD-15"/>
      <sheetName val="2__Definitions5"/>
      <sheetName val="개발_TOOL_집계표5"/>
      <sheetName val="경상_개발비5"/>
      <sheetName val="코드_조건표6"/>
      <sheetName val="장비_전체리스트5"/>
      <sheetName val="HMC_사전원가(원혁기준)13%5"/>
      <sheetName val="계산_DATA_입력5"/>
      <sheetName val="2차_OIL량측정5"/>
      <sheetName val="재품별_단가5"/>
      <sheetName val="집중검사_리스트5"/>
      <sheetName val="10_예산_및_원가_계획(02년)5"/>
      <sheetName val="6_수입검사_5"/>
      <sheetName val="12_Inv_5"/>
      <sheetName val="97년_재료예산(안)5"/>
      <sheetName val="1_터빈5"/>
      <sheetName val="cost_base_e_dati5"/>
      <sheetName val="차체_품안표5"/>
      <sheetName val="Data_Sheet5"/>
      <sheetName val="_10"/>
      <sheetName val="_11"/>
      <sheetName val="실행내역서_5"/>
      <sheetName val="개발_LIST5"/>
      <sheetName val="Cost_Reduction6"/>
      <sheetName val="PC%계산(WM_COMM단차)5"/>
      <sheetName val="1_1_2008_OTIF5"/>
      <sheetName val="1~3월_지시사항5"/>
      <sheetName val="1_POSITIONING5"/>
      <sheetName val="production_dept5"/>
      <sheetName val="Value_Analysis_-_Sheet_15"/>
      <sheetName val="BAFFLE_HMC_TABLE15"/>
      <sheetName val="2-1_제품군별계획대비실적(B_A)5"/>
      <sheetName val="OEM_이의제기_종합5"/>
      <sheetName val="공정능력(마운틴_홀_거리)5"/>
      <sheetName val="Production_Plan15"/>
      <sheetName val="Summary_Sheet4"/>
      <sheetName val="Datasheet_for_KPI_Model_14"/>
      <sheetName val="PNL_ASS'Y_CRASH_PAD_UPR_RH5"/>
      <sheetName val="Upgrades_pricing4"/>
      <sheetName val="7_3_DY팀4"/>
      <sheetName val="진행중_설변4"/>
      <sheetName val="HOLE_9905(1)4"/>
      <sheetName val="무부하_회전수4"/>
      <sheetName val="5-Why_Root_Cause_Analysis_3"/>
      <sheetName val="광주_소요량3"/>
      <sheetName val="full_(2)3"/>
      <sheetName val="▶R_C_FRM3"/>
      <sheetName val="TEAM하반기_계획_(2)3"/>
      <sheetName val="초_성3"/>
      <sheetName val="CHECK_성3"/>
      <sheetName val="cpk_data3"/>
      <sheetName val="S50_4"/>
      <sheetName val="GAGE_R&amp;R(FRT_UPR)3"/>
      <sheetName val="중공업_실적3"/>
      <sheetName val="_하반기_경비_조정계획_150627(사계_r2_기준)_3"/>
      <sheetName val="DV_Flow_Chart_DV-PV1_(PFC)4"/>
      <sheetName val="MATEMST_(2)3"/>
      <sheetName val="Team_종합3"/>
      <sheetName val="Moulding_data3"/>
      <sheetName val="3월말_장기악성(국내)3"/>
      <sheetName val="2월말_장기악성(국내)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Actual_In_&amp;_Out3"/>
      <sheetName val="ISSUE_LIST3"/>
      <sheetName val="업무분장_3"/>
      <sheetName val="YOKE-H(10_3)3"/>
      <sheetName val="BI-FUEL_AIR_VENT_PIPE3"/>
      <sheetName val="0_CHMSL_LED_ASSY3"/>
      <sheetName val="108_수선비3"/>
      <sheetName val="TABLE_DB3"/>
      <sheetName val="쌍용_data_base3"/>
      <sheetName val="VERTICAL_PIPE3"/>
      <sheetName val="2과_공수집계3"/>
      <sheetName val="REAR_3"/>
      <sheetName val="abs_dac검사대비분석자료23"/>
      <sheetName val="RFQ_Form3"/>
      <sheetName val="Sheet6_(3)5"/>
      <sheetName val="2008_г4"/>
      <sheetName val="신고서_전4"/>
      <sheetName val="영업_일14"/>
      <sheetName val="Bas_Moteur3"/>
      <sheetName val="국내_3"/>
      <sheetName val="4,5공장_3"/>
      <sheetName val="시트_3"/>
      <sheetName val="GLOBAL_PT_NEW_FORMAT_JULY__2004"/>
      <sheetName val="ALPROFILE_발주실적4"/>
      <sheetName val="Sheet1_(2)4"/>
      <sheetName val="3_PT개발계획3"/>
      <sheetName val="CAPA분석_360K3"/>
      <sheetName val="대외공문_3"/>
      <sheetName val="ERP도입후_시정현황3"/>
      <sheetName val="공정별공법-W_HSE-LH3"/>
      <sheetName val="Purchasing_Data3"/>
      <sheetName val="6_N_m_CCW_전류3"/>
      <sheetName val="c_db15"/>
      <sheetName val="_SR3차원단위_(3)3"/>
      <sheetName val="고객불만_건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4_Vendor_price3"/>
      <sheetName val="14년_증판안_판촉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RFQ_18042"/>
      <sheetName val="DS_MBR_RR_Side__-_PcA2"/>
      <sheetName val="Dual_PMP수율2"/>
      <sheetName val="CONSUMO_DE_RESINA_2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발신정보"/>
      <sheetName val="InspectionData_(2)"/>
      <sheetName val="Input_Form_-_EingabeMaske"/>
      <sheetName val="3__Acronyms_and_abbreviations"/>
      <sheetName val="LINE_PPM-분석"/>
      <sheetName val="1_생산0"/>
      <sheetName val="매매기준"/>
      <sheetName val="서열정보"/>
      <sheetName val="식자재사용량(4월20일)"/>
      <sheetName val="LINE1"/>
      <sheetName val="BAT1 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05_新Table(간접직)"/>
      <sheetName val="05계약내역(기존T_활용)"/>
      <sheetName val="PMBG12LD_장비및인원소요(D_A기준)_"/>
      <sheetName val="Drop-down_Lists"/>
      <sheetName val="B053_(990701)공정능력PC%계산"/>
      <sheetName val="Supplier_QRQC"/>
      <sheetName val="4_3_첨부1"/>
      <sheetName val="검사협정_보충"/>
      <sheetName val="제품명_(3)"/>
      <sheetName val="1_기안을지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11_Inv_"/>
      <sheetName val="MASTER DATA"/>
      <sheetName val="BOM Cost (R-U713MHH)"/>
      <sheetName val="9월실적"/>
      <sheetName val="견적서_detail Main_1"/>
      <sheetName val="PDS"/>
      <sheetName val="스틸금형"/>
      <sheetName val="대환취급"/>
      <sheetName val="Arkusz1"/>
      <sheetName val="HAL(STD)"/>
      <sheetName val="PROGRESSIVE_150727"/>
      <sheetName val="단가MST⁒"/>
      <sheetName val="금형견적서(PRESS)"/>
      <sheetName val="通玻"/>
      <sheetName val="4호기"/>
      <sheetName val="3호기"/>
      <sheetName val="8호기"/>
      <sheetName val="발주내역"/>
      <sheetName val="ASSETS_LIST(2)"/>
      <sheetName val="▶선택항목"/>
      <sheetName val="CAR Form Summary"/>
      <sheetName val="가격품의서"/>
      <sheetName val="일위대가표"/>
      <sheetName val="gvl"/>
      <sheetName val="LINE 운영안"/>
      <sheetName val="전력계획"/>
      <sheetName val="원가 종합"/>
      <sheetName val="SM672-001(A)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OEM_Plan"/>
      <sheetName val="원가_종합"/>
      <sheetName val="자동차_종합지표"/>
      <sheetName val="After_sales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GLOBAL_PT_NEW_FORMAT_OCT_2002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제품별_매출"/>
      <sheetName val="Data_Working_Time"/>
      <sheetName val="내수1_8GL6"/>
      <sheetName val="ALPROFILE_발주실적5"/>
      <sheetName val="Sheet1_(2)5"/>
      <sheetName val="GLOBAL_PT_NEW_FORMAT_OCT_2002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TEMP_TORQUE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Sheet6_(3)6"/>
      <sheetName val="계산_DATA_입력6"/>
      <sheetName val="상세_계산_내역6"/>
      <sheetName val="Evaluation_objects7"/>
      <sheetName val="GLOBAL_PT_NEW_FORMAT_OCT_20026"/>
      <sheetName val="MACRO1_XLM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Tables"/>
      <sheetName val="절삭조건"/>
      <sheetName val="FIXED_ASSET"/>
      <sheetName val="Stop"/>
      <sheetName val="551"/>
      <sheetName val="집계표(VAN)"/>
      <sheetName val="금형,검사구"/>
      <sheetName val="리오비용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4"/>
      <sheetName val="RELAY_FAX양식4"/>
      <sheetName val="상세_견적서_(HMC)4"/>
      <sheetName val="INVESTMENT_(Hardware)5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DBL_LPG시험4"/>
      <sheetName val="PFMEA_XLS5"/>
      <sheetName val="신고서_전5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1_2내수8"/>
      <sheetName val="Cost_Reduction7"/>
      <sheetName val="PFMEA_XLS6"/>
      <sheetName val="신고서_전6"/>
      <sheetName val="Basic_assumptions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매출종합_`098"/>
      <sheetName val="PFMEA_XLS7"/>
      <sheetName val="신고서_전7"/>
      <sheetName val="Basic_assumptions7"/>
      <sheetName val="0_절삭조건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2012_Volum1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118_세금과공과"/>
      <sheetName val="경영재무_(입력)"/>
      <sheetName val="연구개발_(입력)"/>
      <sheetName val="일반현황_(입력)"/>
      <sheetName val="품질관리_(입력)"/>
      <sheetName val="RONA_DCF"/>
      <sheetName val="RONA_CHRT"/>
      <sheetName val="절삭가공"/>
      <sheetName val="HYPO"/>
      <sheetName val="Certificate list "/>
      <sheetName val="기본자료(재직자)"/>
      <sheetName val="노원열병합__건축공사기성내역서"/>
      <sheetName val="Gia_vat_tu"/>
      <sheetName val="REPAIR DATA - CONTAINER #5"/>
      <sheetName val="추가예산LIST"/>
      <sheetName val="6.Parent S_ Fixed Prod"/>
      <sheetName val="Austria"/>
      <sheetName val="Material References"/>
      <sheetName val="PRINT"/>
      <sheetName val="ANNUAL"/>
      <sheetName val="정규분포"/>
      <sheetName val="관리도"/>
      <sheetName val="히스토그램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_납촉자13"/>
      <sheetName val="진행_DATA_(2)13"/>
      <sheetName val="외주현황_wq113"/>
      <sheetName val="3_일반사상13"/>
      <sheetName val="3-2_귀책부서별_DT현황12"/>
      <sheetName val="LX3_0_RR12"/>
      <sheetName val="5_세운W-A12"/>
      <sheetName val="FRONT_HUB견적가7"/>
      <sheetName val="SUB_2월_재검사추이도12"/>
      <sheetName val="c_db16"/>
      <sheetName val="VS1_Paretto분석7"/>
      <sheetName val="포머_비가동_내역7"/>
      <sheetName val="GB-IC_Villingen_GG12"/>
      <sheetName val="일일_업무_현황_(3)7"/>
      <sheetName val="일일_업무_현황_(5)7"/>
      <sheetName val="1-1_General_Code6"/>
      <sheetName val="JT3_0견적-구112"/>
      <sheetName val="금형_(2)12"/>
      <sheetName val="생산현황_(입력)6"/>
      <sheetName val="J150_승인진도관리_LIST6"/>
      <sheetName val="TOTAL_LIST6"/>
      <sheetName val="Price_Range6"/>
      <sheetName val="FTR_MACRo6"/>
      <sheetName val="MPL_技連7"/>
      <sheetName val="342E_BLOCK7"/>
      <sheetName val="MPS_Q3_FY046"/>
      <sheetName val="MPS_Q4_FY046"/>
      <sheetName val="1_ER유체응용6"/>
      <sheetName val="4_시험장비6"/>
      <sheetName val="협력사_일반현황7"/>
      <sheetName val="FLOW_PROSES_(A)6"/>
      <sheetName val="DATA_BASE6"/>
      <sheetName val="업체별_단가현황6"/>
      <sheetName val="THEME_CODE6"/>
      <sheetName val="CR_CODE6"/>
      <sheetName val="VPP(BD-010)_이상보고6"/>
      <sheetName val="임율_&amp;_LOT6"/>
      <sheetName val="생산계획_(2)6"/>
      <sheetName val="P&amp;L,Bal_Sheet,Cash_Forecast6"/>
      <sheetName val="비교원가제출_고6"/>
      <sheetName val="02_07_27_부품판매가6"/>
      <sheetName val="일일_생산및판매계획_대_실적6"/>
      <sheetName val="1_세부비교원가(내수)6"/>
      <sheetName val="1_종합비교원가(내수_일반_유럽)6"/>
      <sheetName val="03_PFD-16"/>
      <sheetName val="2__Definitions6"/>
      <sheetName val="코드_조건표7"/>
      <sheetName val="장비_전체리스트6"/>
      <sheetName val="HMC_사전원가(원혁기준)13%6"/>
      <sheetName val="2차_OIL량측정6"/>
      <sheetName val="재품별_단가6"/>
      <sheetName val="집중검사_리스트6"/>
      <sheetName val="10_예산_및_원가_계획(02년)6"/>
      <sheetName val="6_수입검사_6"/>
      <sheetName val="12_Inv_6"/>
      <sheetName val="97년_재료예산(안)6"/>
      <sheetName val="1_터빈6"/>
      <sheetName val="cost_base_e_dati6"/>
      <sheetName val="차체_품안표6"/>
      <sheetName val="Data_Sheet6"/>
      <sheetName val="_12"/>
      <sheetName val="_13"/>
      <sheetName val="실행내역서_6"/>
      <sheetName val="개발_LIST6"/>
      <sheetName val="PC%계산(WM_COMM단차)6"/>
      <sheetName val="1_1_2008_OTIF6"/>
      <sheetName val="1~3월_지시사항6"/>
      <sheetName val="1_POSITIONING6"/>
      <sheetName val="production_dept6"/>
      <sheetName val="Value_Analysis_-_Sheet_16"/>
      <sheetName val="BAFFLE_HMC_TABLE16"/>
      <sheetName val="2-1_제품군별계획대비실적(B_A)6"/>
      <sheetName val="OEM_이의제기_종합6"/>
      <sheetName val="공정능력(마운틴_홀_거리)6"/>
      <sheetName val="Production_Plan16"/>
      <sheetName val="Summary_Sheet5"/>
      <sheetName val="Datasheet_for_KPI_Model_15"/>
      <sheetName val="PNL_ASS'Y_CRASH_PAD_UPR_RH6"/>
      <sheetName val="Upgrades_pricing5"/>
      <sheetName val="7_3_DY팀5"/>
      <sheetName val="진행중_설변5"/>
      <sheetName val="HOLE_9905(1)5"/>
      <sheetName val="무부하_회전수5"/>
      <sheetName val="5-Why_Root_Cause_Analysis_4"/>
      <sheetName val="광주_소요량4"/>
      <sheetName val="full_(2)4"/>
      <sheetName val="▶R_C_FRM4"/>
      <sheetName val="TEAM하반기_계획_(2)4"/>
      <sheetName val="초_성4"/>
      <sheetName val="CHECK_성4"/>
      <sheetName val="cpk_data4"/>
      <sheetName val="S50_5"/>
      <sheetName val="GAGE_R&amp;R(FRT_UPR)4"/>
      <sheetName val="중공업_실적4"/>
      <sheetName val="_하반기_경비_조정계획_150627(사계_r2_기준)_4"/>
      <sheetName val="DV_Flow_Chart_DV-PV1_(PFC)5"/>
      <sheetName val="MATEMST_(2)4"/>
      <sheetName val="Team_종합4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Actual_In_&amp;_Out4"/>
      <sheetName val="ISSUE_LIST4"/>
      <sheetName val="업무분장_4"/>
      <sheetName val="YOKE-H(10_3)4"/>
      <sheetName val="BI-FUEL_AIR_VENT_PIPE4"/>
      <sheetName val="0_CHMSL_LED_ASSY4"/>
      <sheetName val="108_수선비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Bas_Moteur4"/>
      <sheetName val="국내_4"/>
      <sheetName val="4,5공장_4"/>
      <sheetName val="시트_4"/>
      <sheetName val="GLOBAL_PT_NEW_FORMAT_JULY__2005"/>
      <sheetName val="3_PT개발계획4"/>
      <sheetName val="CAPA분석_360K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4_Vendor_price4"/>
      <sheetName val="14년_증판안_판촉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97계획(96_111"/>
      <sheetName val="3-2002년_소모공구비1"/>
      <sheetName val="REPAIR_DATA_-_CONTAINER_#5"/>
      <sheetName val="Issues_List"/>
      <sheetName val="FCST"/>
      <sheetName val="케이스 재공 재고"/>
      <sheetName val="OP세부내역"/>
      <sheetName val="수식기준"/>
      <sheetName val="Validation"/>
      <sheetName val="슬림형변경"/>
      <sheetName val="출자한도"/>
      <sheetName val="대차(종합,입력금지)"/>
      <sheetName val="95신규호표"/>
      <sheetName val="수급"/>
      <sheetName val="코드별"/>
      <sheetName val="민감도"/>
      <sheetName val="(Maker)Cover"/>
      <sheetName val="Linearity"/>
      <sheetName val="(业体)Cover"/>
      <sheetName val="(업체)Cover"/>
      <sheetName val="입찰안"/>
      <sheetName val="시산표12월(수정후)"/>
      <sheetName val="_x005f_x005f_x005f_x005f_x005f_x005f_x005f_x005f_x005f_x005f_"/>
      <sheetName val="Form"/>
      <sheetName val="Definitions"/>
      <sheetName val="choices"/>
      <sheetName val="분리멀티형"/>
      <sheetName val="반도체요약"/>
      <sheetName val="승용스틸자체"/>
      <sheetName val="JANG_DOM"/>
      <sheetName val="FRT 재료비"/>
      <sheetName val="업체손실공수.xls"/>
      <sheetName val="업체손실공수_xls"/>
      <sheetName val="01과제현황"/>
      <sheetName val="项目"/>
      <sheetName val="비품-0450"/>
      <sheetName val="ECU原価"/>
      <sheetName val="Note"/>
      <sheetName val="検査状況"/>
      <sheetName val="MEMO"/>
      <sheetName val="2차 OI_x0010__x0000_?࠱"/>
      <sheetName val="자재목록"/>
      <sheetName val="모델별불량율"/>
      <sheetName val="2_분임조활동"/>
      <sheetName val="3_학점이수(세미나)"/>
      <sheetName val="3_학점이수(사내.사외교육)"/>
      <sheetName val="1-1"/>
      <sheetName val="매출손익"/>
      <sheetName val="극판사양"/>
      <sheetName val="기타부품"/>
      <sheetName val="계산기"/>
      <sheetName val="카탈로그"/>
      <sheetName val="혼합사양"/>
      <sheetName val="1-1.연월차 개인별 보전수당"/>
      <sheetName val="업무절차"/>
      <sheetName val="협력업체현황서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"/>
      <sheetName val="재료비DATA"/>
      <sheetName val="계산결과"/>
      <sheetName val="종합10"/>
      <sheetName val="EQ_BE146"/>
      <sheetName val="Perunit"/>
      <sheetName val="U268 4x4 AT(walk)Mitsu"/>
      <sheetName val="DATA-1"/>
      <sheetName val="0006_FLT_IR_NAME"/>
      <sheetName val="인력변동"/>
      <sheetName val="22(4)"/>
      <sheetName val="13역무손익"/>
      <sheetName val="BS(4)"/>
      <sheetName val="JAPAN"/>
      <sheetName val="제조경비"/>
      <sheetName val="2.Underbody DT"/>
      <sheetName val="입력 List"/>
      <sheetName val="DO NOT DELETE"/>
      <sheetName val="Calculations"/>
      <sheetName val="IMT-2000"/>
      <sheetName val="기종별 합계"/>
      <sheetName val="CBase"/>
      <sheetName val="18-2"/>
      <sheetName val="수량산출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Z41,Z42_이외total"/>
      <sheetName val="개선대책_양식"/>
      <sheetName val="09년_현황1"/>
      <sheetName val="WTC_BODY一覧原紙1"/>
      <sheetName val="GM_Master1"/>
      <sheetName val="J2(P_MT)"/>
      <sheetName val="STD__CAB"/>
      <sheetName val="STD__NCAB"/>
      <sheetName val="원소재_변경_상세"/>
      <sheetName val="직거래가_변경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二_POSITION_XLS9"/>
      <sheetName val="1ဲ_ALT9"/>
      <sheetName val="1ဳ_O_S9"/>
      <sheetName val="15_၄AMPER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126_2558"/>
      <sheetName val="CASE_ASM8"/>
      <sheetName val="14_1부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설비능력및_종합공정능력산출시_사용8"/>
      <sheetName val="LAMBDA_자작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노원열병합__건축공사기성내역서1"/>
      <sheetName val="Gia_vat_tu1"/>
      <sheetName val="Z41,Z42_이외total1"/>
      <sheetName val="개선대책_양식1"/>
      <sheetName val="09년_현황2"/>
      <sheetName val="WTC_BODY一覧原紙2"/>
      <sheetName val="GM_Master2"/>
      <sheetName val="J2(P_MT)1"/>
      <sheetName val="제품명_(3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sal"/>
      <sheetName val="제조5과"/>
      <sheetName val="RFQ Cover Sheeet"/>
      <sheetName val="8.공정능력평가(5)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20060624_공조제어"/>
      <sheetName val="풍량상한치_제한_data"/>
      <sheetName val="Source_List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Interco_&amp;_PVS_Loc_Cur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4_3_첨부11"/>
      <sheetName val="OEM_Plan1"/>
      <sheetName val="LINE_운영안"/>
      <sheetName val="원가_종합1"/>
      <sheetName val="보강사_소요량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첨부4_기술평가서"/>
      <sheetName val="1_2_2완제품검사('00_4월)_(가라)"/>
      <sheetName val="사무용품_신청"/>
      <sheetName val="Validation_Lists"/>
      <sheetName val="★금형비_계산서"/>
      <sheetName val="LOWSIDE_비교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Supplier_QRQC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PS_SIDE_OTR_INR_공정개선_상세"/>
      <sheetName val="제품별_매출2"/>
      <sheetName val="Data_Working_Time2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DONGIA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TL_PROTO_2열"/>
      <sheetName val="Net_Revenue"/>
      <sheetName val="기초_데이터"/>
      <sheetName val="신흥테크_세부내역_LIST"/>
      <sheetName val="중요차종_(090131)"/>
      <sheetName val="99년12월_실적DATA"/>
      <sheetName val="7)_13367734"/>
      <sheetName val="Actual_data"/>
      <sheetName val="PACKING_LIST"/>
      <sheetName val="COOLING_UNIT"/>
      <sheetName val="#1-1_(2)"/>
      <sheetName val="기초_DATA"/>
      <sheetName val="표지_(2)"/>
      <sheetName val="2-2_매출분석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Issues_List1"/>
      <sheetName val="LINE_PPM-분석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plan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공구비"/>
      <sheetName val="Tax"/>
      <sheetName val="304"/>
      <sheetName val="Duration_"/>
      <sheetName val="G-Exchange_#667"/>
      <sheetName val="C-Mix_Rate_&amp;_Revenue(calc)"/>
      <sheetName val="01년2월현황_"/>
      <sheetName val="종합원가분석_1_"/>
      <sheetName val="General_Assumptions"/>
      <sheetName val="LCAUTO_41"/>
      <sheetName val="LCAT수_조1"/>
      <sheetName val="개발원가_종합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Value_"/>
      <sheetName val="1_개발개요"/>
      <sheetName val="SEP_2007"/>
      <sheetName val="Q1_&amp;_Q2"/>
      <sheetName val="devis_qcdp2"/>
      <sheetName val="22_보증금(전신전화가입권)"/>
      <sheetName val="39_미지급법인세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공정공수_XLS"/>
      <sheetName val="PL_By_Model(Result)1"/>
      <sheetName val="24_냉각실용添1"/>
      <sheetName val="PP%-low_RPM"/>
      <sheetName val="After_Sales_Supplier_#'s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품의양식"/>
      <sheetName val="9.초기공정능력조사(을)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TFT Attendace"/>
      <sheetName val="0.주광원 LED ASSY"/>
      <sheetName val="WM제어"/>
      <sheetName val="내부비용"/>
      <sheetName val="다솔"/>
      <sheetName val="양지"/>
      <sheetName val="Sheet14"/>
      <sheetName val="TFT_Attendace"/>
      <sheetName val="share year=5"/>
      <sheetName val="車会集約"/>
      <sheetName val="REPAIR_DATA_-_CONTAINER_#51"/>
      <sheetName val="8월발주분석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Corp acronym"/>
      <sheetName val="经费预算表02(人事处)"/>
      <sheetName val="maccp04"/>
      <sheetName val="차입금현황(2)"/>
      <sheetName val="손익(기존단가"/>
      <sheetName val="4.销售计划"/>
      <sheetName val="Output 1 (2)"/>
      <sheetName val="telco_p"/>
      <sheetName val=";_x0000_"/>
      <sheetName val="明细账"/>
      <sheetName val="선택박스"/>
      <sheetName val="Sens"/>
      <sheetName val="FR80"/>
      <sheetName val="원단가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PL"/>
      <sheetName val="2.´ë?Ü°o1®"/>
      <sheetName val="B-3"/>
      <sheetName val="실DATA "/>
      <sheetName val="계DATA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facto炠"/>
      <sheetName val="_______________________00"/>
      <sheetName val="9월1주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차체부품_INS_REPORT(갑)15"/>
      <sheetName val="FUEL_FILLER15"/>
      <sheetName val="2_대외공문16"/>
      <sheetName val="5_WIRE적용LIST15"/>
      <sheetName val="_납촉자15"/>
      <sheetName val="진행_DATA_(2)16"/>
      <sheetName val="외주현황_wq116"/>
      <sheetName val="3_일반사상15"/>
      <sheetName val="3-2_귀책부서별_DT현황15"/>
      <sheetName val="GB-IC_Villingen_GG16"/>
      <sheetName val="SUB_2월_재검사추이도15"/>
      <sheetName val="LX3_0_RR15"/>
      <sheetName val="5_세운W-A16"/>
      <sheetName val="JT3_0견적-구115"/>
      <sheetName val="c_db21"/>
      <sheetName val="B053_(990701)공정실적PP%계산16"/>
      <sheetName val="1_2내수14"/>
      <sheetName val="일일_업무_현황_(3)9"/>
      <sheetName val="일일_업무_현황_(5)9"/>
      <sheetName val="J150_승인진도관리_LIST8"/>
      <sheetName val="TOTAL_LIST8"/>
      <sheetName val="Price_Range8"/>
      <sheetName val="FTR_MACRo8"/>
      <sheetName val="0_절삭조건10"/>
      <sheetName val="MPL_技連9"/>
      <sheetName val="342E_BLOCK9"/>
      <sheetName val="금형_(2)13"/>
      <sheetName val="협력사_일반현황9"/>
      <sheetName val="내수1_8GL15"/>
      <sheetName val="CASE_ASM15"/>
      <sheetName val="VS1_Paretto분석9"/>
      <sheetName val="DATA_BASE8"/>
      <sheetName val="02_07_27_부품판매가8"/>
      <sheetName val="14_1부15"/>
      <sheetName val="생산현황_(입력)8"/>
      <sheetName val="임율_&amp;_LOT8"/>
      <sheetName val="생산계획_(2)8"/>
      <sheetName val="1_ER유체응용8"/>
      <sheetName val="4_시험장비8"/>
      <sheetName val="Evaluation_objects15"/>
      <sheetName val="FRONT_HUB견적가9"/>
      <sheetName val="1-1_General_Code8"/>
      <sheetName val="포머_비가동_내역9"/>
      <sheetName val="CR_CODE8"/>
      <sheetName val="THEME_CODE8"/>
      <sheetName val="1ဲ_ALT16"/>
      <sheetName val="1ဳ_O_S16"/>
      <sheetName val="15_၄AMPER16"/>
      <sheetName val="二_POSITION_XLS16"/>
      <sheetName val="OPT손익_내수16"/>
      <sheetName val="OPT손익_수출16"/>
      <sheetName val="BACK_DATA_08_7_1~16"/>
      <sheetName val="E_W16"/>
      <sheetName val="P_W16"/>
      <sheetName val="S_W16"/>
      <sheetName val="TEMP_TORQUE16"/>
      <sheetName val="BACK_DATA16"/>
      <sheetName val="126_255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1_변경범위16"/>
      <sheetName val="팀별_합계15"/>
      <sheetName val="설비능력및_종합공정능력산출시_사용15"/>
      <sheetName val="일일_생산및판매계획_대_실적8"/>
      <sheetName val="상세_계산_내역14"/>
      <sheetName val="업체별_단가현황8"/>
      <sheetName val="코드_조건표9"/>
      <sheetName val="P&amp;L,Bal_Sheet,Cash_Forecast8"/>
      <sheetName val="MPS_Q3_FY048"/>
      <sheetName val="MPS_Q4_FY048"/>
      <sheetName val="1_세부비교원가(내수)8"/>
      <sheetName val="1_종합비교원가(내수_일반_유럽)8"/>
      <sheetName val="03_PFD-18"/>
      <sheetName val="2__Definitions8"/>
      <sheetName val="LAMBDA_자작15"/>
      <sheetName val="운임_환차손-Y16"/>
      <sheetName val="개발_TOOL_집계표14"/>
      <sheetName val="경상_개발비14"/>
      <sheetName val="비교원가제출_고8"/>
      <sheetName val="Basic_assumptions10"/>
      <sheetName val="HMC_사전원가(원혁기준)13%8"/>
      <sheetName val="2차_OIL량측정8"/>
      <sheetName val="MACRO1_XLM14"/>
      <sheetName val="재품별_단가8"/>
      <sheetName val="FLOW_PROSES_(A)11"/>
      <sheetName val="6_수입검사_8"/>
      <sheetName val="12_Inv_8"/>
      <sheetName val="97년_재료예산(안)8"/>
      <sheetName val="1_터빈8"/>
      <sheetName val="PRESS_DATA14"/>
      <sheetName val="Cost_Reduction14"/>
      <sheetName val="cost_base_e_dati8"/>
      <sheetName val="VPP(BD-010)_이상보고8"/>
      <sheetName val="장비_전체리스트8"/>
      <sheetName val="계산_DATA_입력14"/>
      <sheetName val="_15"/>
      <sheetName val="집중검사_리스트8"/>
      <sheetName val="10_예산_및_원가_계획(02년)8"/>
      <sheetName val="실행내역서_8"/>
      <sheetName val="개발_LIST8"/>
      <sheetName val="Data_Sheet8"/>
      <sheetName val="PC%계산(WM_COMM단차)8"/>
      <sheetName val="차체_품안표8"/>
      <sheetName val="1_1_2008_OTIF8"/>
      <sheetName val="1~3월_지시사항8"/>
      <sheetName val="1_POSITIONING8"/>
      <sheetName val="production_dept8"/>
      <sheetName val="Value_Analysis_-_Sheet_18"/>
      <sheetName val="BAFFLE_HMC_TABLE18"/>
      <sheetName val="XMA_12월_8,000대_원,부자재_完5"/>
      <sheetName val="YFA_10월분_원자재(10_12)_미납완료_完5"/>
      <sheetName val="YFA_10월분_부자재(10_7,9)_FEDEX_完5"/>
      <sheetName val="광주_소요량7"/>
      <sheetName val="진행중_설변8"/>
      <sheetName val="Upgrades_pricing7"/>
      <sheetName val="7_3_DY팀7"/>
      <sheetName val="공정능력(마운틴_홀_거리)7"/>
      <sheetName val="TEAM하반기_계획_(2)7"/>
      <sheetName val="PNL_ASS'Y_CRASH_PAD_UPR_RH7"/>
      <sheetName val="5-Why_Root_Cause_Analysis_7"/>
      <sheetName val="▶R_C_FRM7"/>
      <sheetName val="초_성7"/>
      <sheetName val="CHECK_성7"/>
      <sheetName val="공정능력_(2)14"/>
      <sheetName val="cpk_data7"/>
      <sheetName val="full_(2)7"/>
      <sheetName val="Production_Plan18"/>
      <sheetName val="S50_7"/>
      <sheetName val="무부하_회전수8"/>
      <sheetName val="Master_Cable14"/>
      <sheetName val="DBL_LPG시험10"/>
      <sheetName val="INVESTMENT_(Hardware)11"/>
      <sheetName val="GAGE_R&amp;R(FRT_UPR)5"/>
      <sheetName val="_16"/>
      <sheetName val="중공업_실적5"/>
      <sheetName val="_하반기_경비_조정계획_150627(사계_r2_기준)_5"/>
      <sheetName val="0_CHMSL_LED_ASSY5"/>
      <sheetName val="4_Vendor_price7"/>
      <sheetName val="14년_증판안_판촉7"/>
      <sheetName val="Moulding_data7"/>
      <sheetName val="SCP_45"/>
      <sheetName val="SCP_5_D2UXT5"/>
      <sheetName val="SCP_6_D2UX5"/>
      <sheetName val="Invest_(MAC)5"/>
      <sheetName val="SCP_Apr20155"/>
      <sheetName val="Summary_Sheet7"/>
      <sheetName val="Datasheet_for_KPI_Model_17"/>
      <sheetName val="HOLE_9905(1)8"/>
      <sheetName val="CONSUMO_DE_RESINA_4"/>
      <sheetName val="RFQ_Template5"/>
      <sheetName val="3월말_장기악성(국내)8"/>
      <sheetName val="2월말_장기악성(국내)8"/>
      <sheetName val="YOKE-H(10_3)7"/>
      <sheetName val="TABLE_DB7"/>
      <sheetName val="쌍용_data_base7"/>
      <sheetName val="VERTICAL_PIPE7"/>
      <sheetName val="2과_공수집계7"/>
      <sheetName val="108_수선비5"/>
      <sheetName val="2-1_제품군별계획대비실적(B_A)7"/>
      <sheetName val="OEM_이의제기_종합7"/>
      <sheetName val="품의서양식_(3)5"/>
      <sheetName val="업무분장_8"/>
      <sheetName val="4_20)통계적기법관리절차서4"/>
      <sheetName val="불량_리스트5"/>
      <sheetName val="불량_코드5"/>
      <sheetName val="Team_종합5"/>
      <sheetName val="ALPROFILE_발주실적14"/>
      <sheetName val="X-3_ENG14"/>
      <sheetName val="PFMEA_XLS10"/>
      <sheetName val="신고서_전10"/>
      <sheetName val="Sheet6_(3)14"/>
      <sheetName val="REAR_5"/>
      <sheetName val="abs_dac검사대비분석자료25"/>
      <sheetName val="MS_SPEC1"/>
      <sheetName val="1__보고5"/>
      <sheetName val="CAPA분석_360K11"/>
      <sheetName val="영업_일110"/>
      <sheetName val="(2)월생산현황_4"/>
      <sheetName val="RFQ_18048"/>
      <sheetName val="DS_MBR_RR_Side__-_PcA4"/>
      <sheetName val="Europe_PU-14"/>
      <sheetName val="1_TAT_Info_5"/>
      <sheetName val="Dual_PMP수율4"/>
      <sheetName val="GLOBAL_PT_NEW_FORMAT_OCT_200214"/>
      <sheetName val="Sch7a_(토요일)14"/>
      <sheetName val="실적_및_계획14"/>
      <sheetName val="Sheet1_(2)14"/>
      <sheetName val="PRO_(참조)14"/>
      <sheetName val="_PPAP_작성중__xlsx10"/>
      <sheetName val="기타_부자재4"/>
      <sheetName val="1_TP조립5"/>
      <sheetName val="Full_PBD4"/>
      <sheetName val="공정별공법-W_HSE-LH8"/>
      <sheetName val="DV_Flow_Chart_DV-PV1_(PFC)8"/>
      <sheetName val="MATEMST_(2)7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3__관리점지수실적-1_1생산성14"/>
      <sheetName val="대외공문_8"/>
      <sheetName val="외주품_감점_유형_기준14"/>
      <sheetName val="97계획(96_117"/>
      <sheetName val="ERP도입후_시정현황8"/>
      <sheetName val="02년_SUC14"/>
      <sheetName val="원단위_전후비교14"/>
      <sheetName val="_SR3차원단위_(3)8"/>
      <sheetName val="Rate_data14"/>
      <sheetName val="Bosch_ADVP&amp;R14"/>
      <sheetName val="Purchasing_Data8"/>
      <sheetName val="Sec_1_-_RFQ14"/>
      <sheetName val="Drop-down_Lists7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GLOBAL_PT_NEW_FORMAT_JULY__2009"/>
      <sheetName val="B053_(990701)공정능력PC%계산7"/>
      <sheetName val="2012_Volum8"/>
      <sheetName val="국내_7"/>
      <sheetName val="4,5공장_7"/>
      <sheetName val="시트_7"/>
      <sheetName val="Supplier_QRQC7"/>
      <sheetName val="GM_Master8"/>
      <sheetName val="4_3_첨부18"/>
      <sheetName val="검사협정_보충7"/>
      <sheetName val="제품명_(3)8"/>
      <sheetName val="6_N_m_CCW_전류8"/>
      <sheetName val="09년_현황8"/>
      <sheetName val="WTC_BODY一覧原紙8"/>
      <sheetName val="3_PT개발계획8"/>
      <sheetName val="1_기안을지7"/>
      <sheetName val="c_db112"/>
      <sheetName val="Danh_Mục2"/>
      <sheetName val="Danh_Muc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3_3검토국7"/>
      <sheetName val="1_종합평가표5"/>
      <sheetName val="Actual_In_&amp;_Out7"/>
      <sheetName val="Bas_Moteur7"/>
      <sheetName val="고객불만_건8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LINE_PPM-분석2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Z41,Z42_이외total7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2000_(원본)1"/>
      <sheetName val="Danh_sach_Hàn_thùng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20060624_공조제어1"/>
      <sheetName val="공정공수_XLS1"/>
      <sheetName val="풍량상한치_제한_data1"/>
      <sheetName val="Source_List1"/>
      <sheetName val="After_sales8"/>
      <sheetName val="Interco_&amp;_PVS_Loc_Cur7"/>
      <sheetName val="OEM_Plan8"/>
      <sheetName val="첨부4_기술평가서7"/>
      <sheetName val="99년12월_실적DATA2"/>
      <sheetName val="J2(P_MT)7"/>
      <sheetName val="PS_SIDE_OTR_INR_공정개선_상세6"/>
      <sheetName val="TL_PROTO_2열2"/>
      <sheetName val="★금형비_계산서7"/>
      <sheetName val="LOWSIDE_비교7"/>
      <sheetName val="PACKING_LIST2"/>
      <sheetName val="COOLING_UNIT2"/>
      <sheetName val="자동차_종합지표8"/>
      <sheetName val="보강사_소요량7"/>
      <sheetName val="P&amp;L_account8"/>
      <sheetName val="118_세금과공과7"/>
      <sheetName val="경영재무_(입력)7"/>
      <sheetName val="연구개발_(입력)7"/>
      <sheetName val="일반현황_(입력)7"/>
      <sheetName val="품질관리_(입력)7"/>
      <sheetName val="1_2_2완제품검사('00_4월)_(가라)7"/>
      <sheetName val="#1-1_(2)2"/>
      <sheetName val="2-2_매출분석2"/>
      <sheetName val="기초_DATA2"/>
      <sheetName val="신흥테크_세부내역_LIST2"/>
      <sheetName val="Issues_List2"/>
      <sheetName val="Actual_data2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원단위_1계_2계6"/>
      <sheetName val="CAR_Form_Summary1"/>
      <sheetName val="LINE_운영안7"/>
      <sheetName val="원가_종합8"/>
      <sheetName val="Validation_Lists7"/>
      <sheetName val="Schedule_11"/>
      <sheetName val="제품별_매출8"/>
      <sheetName val="Data_Working_Time8"/>
      <sheetName val="Order_status8"/>
      <sheetName val="Order_status27"/>
      <sheetName val="Customer_Master7"/>
      <sheetName val="Common_code7"/>
      <sheetName val="Order_Status_Master7"/>
      <sheetName val="Product_Master7"/>
      <sheetName val="사무용품_신청7"/>
      <sheetName val="Net_Revenue2"/>
      <sheetName val="7)_133677342"/>
      <sheetName val="기초_데이터2"/>
      <sheetName val="Rollforward_{bpe}"/>
      <sheetName val="Allow_-_SR&amp;D"/>
      <sheetName val="220_(2)2"/>
      <sheetName val="표지_(2)2"/>
      <sheetName val="중요차종_(090131)2"/>
      <sheetName val="PU_FOAM_가격조정_기준"/>
      <sheetName val="Data_Input1"/>
      <sheetName val="개선대책_양식3"/>
      <sheetName val="S_P"/>
      <sheetName val="R_FJS_CAR_(old)"/>
      <sheetName val="Certificate_list_"/>
      <sheetName val="REPAIR_DATA_-_CONTAINER_#52"/>
      <sheetName val="6_Parent_S__Fixed_Prod"/>
      <sheetName val="Material_References1"/>
      <sheetName val="ADJTBL_31001"/>
      <sheetName val="AOP_Summary-21"/>
      <sheetName val="BOM_Cost_(R-U713MHH)"/>
      <sheetName val="BAT1_"/>
      <sheetName val="케이스_재공_재고"/>
      <sheetName val="업체손실공수_xls1"/>
      <sheetName val="U268_4x4_AT(walk)Mitsu"/>
      <sheetName val="2_Underbody_DT"/>
      <sheetName val="8_공정능력평가(5)"/>
      <sheetName val="FRT_재료비"/>
      <sheetName val="2차_OI?࠱"/>
      <sheetName val="FAX_(2)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Danh_sach"/>
      <sheetName val="Bang_KL"/>
      <sheetName val="Lcau_-_Lxuc"/>
      <sheetName val="입력_List3"/>
      <sheetName val="DO_NOT_DELETE2"/>
      <sheetName val="기종별_합계"/>
      <sheetName val="Export_Data"/>
      <sheetName val="BOX_ASSY"/>
      <sheetName val="실사LIST-중간가공품(05_12_27현재)_(2)"/>
      <sheetName val="4_Financial"/>
      <sheetName val="3_4)__FR_종합"/>
      <sheetName val="3_4)__RR_종합"/>
      <sheetName val="RFQ_Cover_Sheeet"/>
      <sheetName val="FRN_02000"/>
      <sheetName val="Diaph1_values"/>
      <sheetName val="Diaph2_values"/>
      <sheetName val="Diaph_values"/>
      <sheetName val="Cushion_datas"/>
      <sheetName val="P_O_(LOCAL)"/>
      <sheetName val="UPPER_도면"/>
      <sheetName val="Kautex_4WD_St_IV_P&amp;D"/>
      <sheetName val="Sachs_FL_WHL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repeatative_rejection"/>
      <sheetName val="Personnaliser___"/>
      <sheetName val="Takt_Time"/>
      <sheetName val="4_경비_5_영업외수지"/>
      <sheetName val="Sch1_-_P&amp;L_Summary"/>
      <sheetName val="Sch2_-_BalSht_Summary"/>
      <sheetName val="Sch3_-_CFlow_Summary"/>
      <sheetName val="Model_Synthesis_Report"/>
      <sheetName val="2019년_생산수량"/>
      <sheetName val="19년_종합_CT"/>
      <sheetName val="delta_impedance(평균)"/>
      <sheetName val="SUST_DEV_&amp;_OTHER"/>
      <sheetName val="OEM_"/>
      <sheetName val="August_2003"/>
      <sheetName val="OE_UMC"/>
      <sheetName val="Analysis-Others_Pg_4"/>
      <sheetName val="Fx_Rates"/>
      <sheetName val="FY_12_Interiors_Volume1"/>
      <sheetName val="INT_Price_FY12_MFC1"/>
      <sheetName val="強度_CN_A1_C10H_152H"/>
      <sheetName val="II__CF"/>
      <sheetName val="I__Assumptions"/>
      <sheetName val="CONN_조립"/>
      <sheetName val="04_03월소일정계획"/>
      <sheetName val="_관리계획서_Rev_01_xlsx"/>
      <sheetName val="Costed_BOM_2ndR_40%"/>
      <sheetName val="seat-sdn_only"/>
      <sheetName val="10-2_ED&amp;D_EQU"/>
      <sheetName val="Business_Plan"/>
      <sheetName val="Organization_chart20191002"/>
      <sheetName val="RESPONSIBILITY_MATRIX"/>
      <sheetName val="DS-Thuong_6T_dau"/>
      <sheetName val="CHI_TIẾT"/>
      <sheetName val="거래선_생산계획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Group Consolidated"/>
      <sheetName val="Inputs"/>
      <sheetName val="Quantity"/>
      <sheetName val="Constants"/>
      <sheetName val="사양변경통보서"/>
      <sheetName val="Interest"/>
      <sheetName val="연결조정"/>
      <sheetName val="반제품코드"/>
      <sheetName val="생산코드"/>
      <sheetName val="产品成本计算表(短裤)"/>
      <sheetName val="원가table"/>
      <sheetName val="COA-17"/>
      <sheetName val="C-18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첨#3. PCB"/>
      <sheetName val="Request template"/>
      <sheetName val="DG"/>
      <sheetName val="Gauge R&amp;R"/>
      <sheetName val="설정"/>
      <sheetName val="Bia TQT"/>
      <sheetName val="dtxl"/>
      <sheetName val="MASTER_IPL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마스터"/>
      <sheetName val="수익율분석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EO 이력관리대장"/>
      <sheetName val="누TB"/>
      <sheetName val="07년계획"/>
      <sheetName val="MIP"/>
      <sheetName val="개조 요청서"/>
      <sheetName val="매출채권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신규계산서(양식)"/>
      <sheetName val="A01_FM00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人员信息"/>
      <sheetName val="设备信息编号"/>
      <sheetName val="S26_EK"/>
      <sheetName val="전산품의"/>
      <sheetName val="Grille Q3P Organe"/>
      <sheetName val="부서관리점-1"/>
      <sheetName val="2P표지"/>
      <sheetName val="교정"/>
      <sheetName val="대리점"/>
      <sheetName val="전표10월"/>
      <sheetName val="AL주단조"/>
      <sheetName val="직수출단가"/>
      <sheetName val="BL계획"/>
      <sheetName val="TOOLING_9143RD"/>
      <sheetName val="Grille_Q3P_Organe"/>
      <sheetName val="Grille_Q3P_Organe1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Histogram Chart"/>
      <sheetName val="Freq error DATA"/>
      <sheetName val="Freq HISTOGRAM"/>
      <sheetName val="Home"/>
      <sheetName val="Histogram_Chart"/>
      <sheetName val="Freq_error_DATA"/>
      <sheetName val="Freq_HISTOGRAM"/>
      <sheetName val="10월판관"/>
      <sheetName val="Лист1"/>
      <sheetName val="99년하반기"/>
      <sheetName val="2-2매장별매출계획"/>
      <sheetName val="LOB"/>
      <sheetName val="입력 데이타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가공UPH"/>
      <sheetName val="Sheet1 (3)"/>
      <sheetName val="원97"/>
      <sheetName val="의장34반"/>
      <sheetName val="의장2반 "/>
      <sheetName val="Detail Defect COMBO KAISER"/>
      <sheetName val="PRADEEP"/>
      <sheetName val="MODEL"/>
      <sheetName val="28.8부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Personnaliser___1"/>
      <sheetName val="Takt_Time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delta_impedance(평균)1"/>
      <sheetName val="CONN_조립1"/>
      <sheetName val="Organization_chart201910021"/>
      <sheetName val="RESPONSIBILITY_MATRIX1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Data-year2001i"/>
      <sheetName val="Tien Thuong"/>
      <sheetName val="NC XL 6T cuoi 01 CTy"/>
      <sheetName val="Data -6T dau"/>
      <sheetName val="Cong 6T"/>
      <sheetName val="ORIGN"/>
      <sheetName val="도"/>
      <sheetName val="BEND LOSS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Special rack (Packaging Input)"/>
      <sheetName val="판매 계획 대 실적"/>
      <sheetName val="하나로통신"/>
      <sheetName val="99퇴직"/>
      <sheetName val="99年度原単位"/>
      <sheetName val="interchange"/>
      <sheetName val="0.LED ASSY"/>
      <sheetName val="0.주광원 LDM"/>
      <sheetName val="스크랩(99→120)"/>
      <sheetName val="스크랩(120→220)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투자검토_191011"/>
      <sheetName val="小时工标准"/>
      <sheetName val="TECHNICAL DATA"/>
      <sheetName val="경영비율 "/>
      <sheetName val="수익분배율"/>
      <sheetName val="태광"/>
      <sheetName val="TRANSLQT"/>
      <sheetName val="정의"/>
      <sheetName val="LWR(TND특근 협의x)_덕.알"/>
      <sheetName val="facto顨"/>
      <sheetName val="13.Inv."/>
      <sheetName val="대헾⾎"/>
      <sheetName val="TRIM-Y3"/>
      <sheetName val="Features"/>
      <sheetName val="Zuschläge,Tarife"/>
      <sheetName val="29134B2000-사"/>
      <sheetName val="B-ICT"/>
      <sheetName val="열간단조자동원가계산서"/>
      <sheetName val="FIX"/>
      <sheetName val="EX rate"/>
      <sheetName val="ﾃﾞｰﾀﾌﾛｰ一覧"/>
      <sheetName val="3~4.》在库计划SABC样式"/>
      <sheetName val="FPD"/>
      <sheetName val="Executive Summary"/>
      <sheetName val="MAIN 4"/>
      <sheetName val="I. Balance Sheet"/>
      <sheetName val="2020년도 교육 참석 현황_Raw Data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FUEL_FILLER17"/>
      <sheetName val="차체부품_INS_REPORT(갑)17"/>
      <sheetName val="2_대외공문18"/>
      <sheetName val="5_WIRE적용LIST17"/>
      <sheetName val="진행_DATA_(2)18"/>
      <sheetName val="외주현황_wq118"/>
      <sheetName val="_납촉자17"/>
      <sheetName val="3-2_귀책부서별_DT현황17"/>
      <sheetName val="3_일반사상17"/>
      <sheetName val="LX3_0_RR17"/>
      <sheetName val="GB-IC_Villingen_GG18"/>
      <sheetName val="5_세운W-A18"/>
      <sheetName val="SUB_2월_재검사추이도17"/>
      <sheetName val="c_db23"/>
      <sheetName val="JT3_0견적-구117"/>
      <sheetName val="일일_업무_현황_(3)11"/>
      <sheetName val="일일_업무_현황_(5)11"/>
      <sheetName val="B053_(990701)공정실적PP%계산18"/>
      <sheetName val="1_2내수16"/>
      <sheetName val="0_절삭조건12"/>
      <sheetName val="DATA_BASE10"/>
      <sheetName val="금형_(2)15"/>
      <sheetName val="J150_승인진도관리_LIST10"/>
      <sheetName val="TOTAL_LIST10"/>
      <sheetName val="Price_Range10"/>
      <sheetName val="FTR_MACRo10"/>
      <sheetName val="임율_&amp;_LOT10"/>
      <sheetName val="협력사_일반현황11"/>
      <sheetName val="생산계획_(2)10"/>
      <sheetName val="생산현황_(입력)10"/>
      <sheetName val="1_ER유체응용10"/>
      <sheetName val="4_시험장비10"/>
      <sheetName val="Evaluation_objects17"/>
      <sheetName val="FRONT_HUB견적가11"/>
      <sheetName val="VS1_Paretto분석11"/>
      <sheetName val="1-1_General_Code10"/>
      <sheetName val="포머_비가동_내역11"/>
      <sheetName val="CR_CODE10"/>
      <sheetName val="THEME_CODE10"/>
      <sheetName val="14_1부17"/>
      <sheetName val="1ဲ_ALT18"/>
      <sheetName val="1ဳ_O_S18"/>
      <sheetName val="15_၄AMPER18"/>
      <sheetName val="二_POSITION_XLS18"/>
      <sheetName val="OPT손익_내수18"/>
      <sheetName val="OPT손익_수출18"/>
      <sheetName val="BACK_DATA_08_7_1~18"/>
      <sheetName val="E_W18"/>
      <sheetName val="P_W18"/>
      <sheetName val="S_W18"/>
      <sheetName val="TEMP_TORQUE18"/>
      <sheetName val="BACK_DATA18"/>
      <sheetName val="126_25517"/>
      <sheetName val="CASE_ASM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1_변경범위18"/>
      <sheetName val="팀별_합계17"/>
      <sheetName val="설비능력및_종합공정능력산출시_사용17"/>
      <sheetName val="02_07_27_부품판매가10"/>
      <sheetName val="MPL_技連11"/>
      <sheetName val="342E_BLOCK11"/>
      <sheetName val="코드_조건표11"/>
      <sheetName val="상세_계산_내역16"/>
      <sheetName val="P&amp;L,Bal_Sheet,Cash_Forecast10"/>
      <sheetName val="MPS_Q3_FY0410"/>
      <sheetName val="MPS_Q4_FY0410"/>
      <sheetName val="1_세부비교원가(내수)10"/>
      <sheetName val="1_종합비교원가(내수_일반_유럽)10"/>
      <sheetName val="03_PFD-110"/>
      <sheetName val="2__Definitions10"/>
      <sheetName val="업체별_단가현황10"/>
      <sheetName val="내수1_8GL17"/>
      <sheetName val="LAMBDA_자작17"/>
      <sheetName val="운임_환차손-Y18"/>
      <sheetName val="개발_TOOL_집계표16"/>
      <sheetName val="경상_개발비16"/>
      <sheetName val="비교원가제출_고10"/>
      <sheetName val="Basic_assumptions12"/>
      <sheetName val="일일_생산및판매계획_대_실적10"/>
      <sheetName val="PRESS_DATA16"/>
      <sheetName val="Cost_Reduction16"/>
      <sheetName val="HMC_사전원가(원혁기준)13%10"/>
      <sheetName val="2차_OIL량측정10"/>
      <sheetName val="MACRO1_XLM16"/>
      <sheetName val="재품별_단가10"/>
      <sheetName val="FLOW_PROSES_(A)13"/>
      <sheetName val="6_수입검사_10"/>
      <sheetName val="12_Inv_10"/>
      <sheetName val="97년_재료예산(안)10"/>
      <sheetName val="1_터빈10"/>
      <sheetName val="cost_base_e_dati10"/>
      <sheetName val="VPP(BD-010)_이상보고10"/>
      <sheetName val="장비_전체리스트10"/>
      <sheetName val="계산_DATA_입력16"/>
      <sheetName val="_19"/>
      <sheetName val="집중검사_리스트10"/>
      <sheetName val="10_예산_및_원가_계획(02년)10"/>
      <sheetName val="실행내역서_10"/>
      <sheetName val="개발_LIST10"/>
      <sheetName val="Data_Sheet10"/>
      <sheetName val="PC%계산(WM_COMM단차)10"/>
      <sheetName val="차체_품안표10"/>
      <sheetName val="1_1_2008_OTIF10"/>
      <sheetName val="1~3월_지시사항10"/>
      <sheetName val="1_POSITIONING10"/>
      <sheetName val="production_dept10"/>
      <sheetName val="Value_Analysis_-_Sheet_110"/>
      <sheetName val="BAFFLE_HMC_TABLE110"/>
      <sheetName val="XMA_12월_8,000대_원,부자재_完7"/>
      <sheetName val="YFA_10월분_원자재(10_12)_미납완료_完7"/>
      <sheetName val="YFA_10월분_부자재(10_7,9)_FEDEX_完7"/>
      <sheetName val="광주_소요량9"/>
      <sheetName val="진행중_설변10"/>
      <sheetName val="Upgrades_pricing9"/>
      <sheetName val="7_3_DY팀9"/>
      <sheetName val="공정능력(마운틴_홀_거리)9"/>
      <sheetName val="TEAM하반기_계획_(2)9"/>
      <sheetName val="PNL_ASS'Y_CRASH_PAD_UPR_RH9"/>
      <sheetName val="5-Why_Root_Cause_Analysis_9"/>
      <sheetName val="▶R_C_FRM9"/>
      <sheetName val="초_성9"/>
      <sheetName val="CHECK_성9"/>
      <sheetName val="공정능력_(2)16"/>
      <sheetName val="cpk_data9"/>
      <sheetName val="full_(2)9"/>
      <sheetName val="Production_Plan110"/>
      <sheetName val="S50_9"/>
      <sheetName val="무부하_회전수10"/>
      <sheetName val="Master_Cable16"/>
      <sheetName val="DBL_LPG시험12"/>
      <sheetName val="INVESTMENT_(Hardware)13"/>
      <sheetName val="GAGE_R&amp;R(FRT_UPR)7"/>
      <sheetName val="_20"/>
      <sheetName val="중공업_실적7"/>
      <sheetName val="_하반기_경비_조정계획_150627(사계_r2_기준)_7"/>
      <sheetName val="4_Vendor_price9"/>
      <sheetName val="14년_증판안_판촉9"/>
      <sheetName val="0_CHMSL_LED_ASSY7"/>
      <sheetName val="Moulding_data9"/>
      <sheetName val="SCP_47"/>
      <sheetName val="SCP_5_D2UXT7"/>
      <sheetName val="SCP_6_D2UX7"/>
      <sheetName val="Invest_(MAC)7"/>
      <sheetName val="SCP_Apr20157"/>
      <sheetName val="400H_가공,금형비3"/>
      <sheetName val="CAPA분석_360K13"/>
      <sheetName val="ALPROFILE_발주실적16"/>
      <sheetName val="X-3_ENG16"/>
      <sheetName val="신고서_전12"/>
      <sheetName val="Sheet6_(3)16"/>
      <sheetName val="영업_일112"/>
      <sheetName val="(2)월생산현황_6"/>
      <sheetName val="CONSUMO_DE_RESINA_6"/>
      <sheetName val="Summary_Sheet9"/>
      <sheetName val="Datasheet_for_KPI_Model_19"/>
      <sheetName val="HOLE_9905(1)10"/>
      <sheetName val="Europe_PU-16"/>
      <sheetName val="RFQ_Template7"/>
      <sheetName val="3월말_장기악성(국내)10"/>
      <sheetName val="2월말_장기악성(국내)10"/>
      <sheetName val="YOKE-H(10_3)9"/>
      <sheetName val="TABLE_DB9"/>
      <sheetName val="쌍용_data_base9"/>
      <sheetName val="VERTICAL_PIPE9"/>
      <sheetName val="2과_공수집계9"/>
      <sheetName val="108_수선비7"/>
      <sheetName val="2-1_제품군별계획대비실적(B_A)9"/>
      <sheetName val="OEM_이의제기_종합9"/>
      <sheetName val="품의서양식_(3)7"/>
      <sheetName val="Full_PBD6"/>
      <sheetName val="1_TAT_Info_7"/>
      <sheetName val="업무분장_10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GLOBAL_PT_NEW_FORMAT_OCT_200216"/>
      <sheetName val="3-2002년_소모공구비4"/>
      <sheetName val="1__보고7"/>
      <sheetName val="RFQ_180410"/>
      <sheetName val="DS_MBR_RR_Side__-_PcA6"/>
      <sheetName val="Dual_PMP수율6"/>
      <sheetName val="Sch7a_(토요일)16"/>
      <sheetName val="실적_및_계획16"/>
      <sheetName val="Sheet1_(2)16"/>
      <sheetName val="PRO_(참조)16"/>
      <sheetName val="_PPAP_작성중__xlsx12"/>
      <sheetName val="기타_부자재6"/>
      <sheetName val="공정별공법-W_HSE-LH10"/>
      <sheetName val="DV_Flow_Chart_DV-PV1_(PFC)10"/>
      <sheetName val="MATEMST_(2)9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3__관리점지수실적-1_1생산성16"/>
      <sheetName val="대외공문_10"/>
      <sheetName val="외주품_감점_유형_기준16"/>
      <sheetName val="97계획(96_119"/>
      <sheetName val="ERP도입후_시정현황10"/>
      <sheetName val="02년_SUC16"/>
      <sheetName val="원단위_전후비교16"/>
      <sheetName val="_SR3차원단위_(3)10"/>
      <sheetName val="Rate_data16"/>
      <sheetName val="Bosch_ADVP&amp;R16"/>
      <sheetName val="Purchasing_Data10"/>
      <sheetName val="Sec_1_-_RFQ16"/>
      <sheetName val="Drop-down_Lists9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GLOBAL_PT_NEW_FORMAT_JULY__2011"/>
      <sheetName val="B053_(990701)공정능력PC%계산9"/>
      <sheetName val="2012_Volum10"/>
      <sheetName val="국내_9"/>
      <sheetName val="4,5공장_9"/>
      <sheetName val="시트_9"/>
      <sheetName val="Supplier_QRQC9"/>
      <sheetName val="GM_Master10"/>
      <sheetName val="4_3_첨부110"/>
      <sheetName val="검사협정_보충9"/>
      <sheetName val="제품명_(3)10"/>
      <sheetName val="6_N_m_CCW_전류10"/>
      <sheetName val="09년_현황10"/>
      <sheetName val="WTC_BODY一覧原紙10"/>
      <sheetName val="3_PT개발계획10"/>
      <sheetName val="1_기안을지9"/>
      <sheetName val="c_db114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3_3검토국9"/>
      <sheetName val="1_종합평가표7"/>
      <sheetName val="Actual_In_&amp;_Out9"/>
      <sheetName val="Bas_Moteur9"/>
      <sheetName val="고객불만_건10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LINE_PPM-분석4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Z41,Z42_이외total9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20060624_공조제어3"/>
      <sheetName val="공정공수_XLS3"/>
      <sheetName val="풍량상한치_제한_data3"/>
      <sheetName val="Source_List3"/>
      <sheetName val="After_sales10"/>
      <sheetName val="Interco_&amp;_PVS_Loc_Cur9"/>
      <sheetName val="OEM_Plan10"/>
      <sheetName val="첨부4_기술평가서9"/>
      <sheetName val="99년12월_실적DATA4"/>
      <sheetName val="J2(P_MT)9"/>
      <sheetName val="PS_SIDE_OTR_INR_공정개선_상세8"/>
      <sheetName val="TL_PROTO_2열4"/>
      <sheetName val="★금형비_계산서9"/>
      <sheetName val="LOWSIDE_비교9"/>
      <sheetName val="PACKING_LIST4"/>
      <sheetName val="COOLING_UNIT4"/>
      <sheetName val="자동차_종합지표10"/>
      <sheetName val="보강사_소요량9"/>
      <sheetName val="P&amp;L_account10"/>
      <sheetName val="118_세금과공과9"/>
      <sheetName val="경영재무_(입력)9"/>
      <sheetName val="연구개발_(입력)9"/>
      <sheetName val="일반현황_(입력)9"/>
      <sheetName val="품질관리_(입력)9"/>
      <sheetName val="1_2_2완제품검사('00_4월)_(가라)9"/>
      <sheetName val="#1-1_(2)4"/>
      <sheetName val="2-2_매출분석4"/>
      <sheetName val="기초_DATA4"/>
      <sheetName val="신흥테크_세부내역_LIST4"/>
      <sheetName val="Issues_List4"/>
      <sheetName val="Actual_data4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원단위_1계_2계8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LINE_운영안9"/>
      <sheetName val="원가_종합10"/>
      <sheetName val="Validation_Lists9"/>
      <sheetName val="Schedule_13"/>
      <sheetName val="제품별_매출10"/>
      <sheetName val="Data_Working_Time10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Net_Revenue4"/>
      <sheetName val="7)_133677344"/>
      <sheetName val="기초_데이터4"/>
      <sheetName val="Rollforward_{bpe}2"/>
      <sheetName val="Allow_-_SR&amp;D2"/>
      <sheetName val="220_(2)4"/>
      <sheetName val="표지_(2)4"/>
      <sheetName val="중요차종_(090131)4"/>
      <sheetName val="PU_FOAM_가격조정_기준2"/>
      <sheetName val="Data_Input3"/>
      <sheetName val="개선대책_양식5"/>
      <sheetName val="S_P2"/>
      <sheetName val="R_FJS_CAR_(old)2"/>
      <sheetName val="Certificate_list_2"/>
      <sheetName val="REPAIR_DATA_-_CONTAINER_#54"/>
      <sheetName val="6_Parent_S__Fixed_Prod2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U268_4x4_AT(walk)Mitsu2"/>
      <sheetName val="2_Underbody_DT2"/>
      <sheetName val="FAX_(2)2"/>
      <sheetName val="TFT_Attendace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BOX_ASSY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Diaph1_values2"/>
      <sheetName val="Diaph2_values2"/>
      <sheetName val="Diaph_values2"/>
      <sheetName val="Cushion_datas2"/>
      <sheetName val="P_O_(LOCAL)2"/>
      <sheetName val="UPPER_도면2"/>
      <sheetName val="Kautex_4WD_St_IV_P&amp;D2"/>
      <sheetName val="Sachs_FL_WHL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repeatative_rejection2"/>
      <sheetName val="Personnaliser___2"/>
      <sheetName val="Takt_Time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delta_impedance(평균)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CONN_조립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Organization_chart201910022"/>
      <sheetName val="RESPONSIBILITY_MATRIX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Group_Consolidated1"/>
      <sheetName val="share_year=51"/>
      <sheetName val="Request_template1"/>
      <sheetName val="Gauge_R&amp;R1"/>
      <sheetName val="Bia_TQT1"/>
      <sheetName val="0_절삭조건11"/>
      <sheetName val="금형_(2)14"/>
      <sheetName val="Basic_assumptions11"/>
      <sheetName val="XMA_12월_8,000대_원,부자재_完6"/>
      <sheetName val="YFA_10월분_원자재(10_12)_미납완료_完6"/>
      <sheetName val="YFA_10월분_부자재(10_7,9)_FEDEX_完6"/>
      <sheetName val="DBL_LPG시험11"/>
      <sheetName val="INVESTMENT_(Hardware)12"/>
      <sheetName val="GAGE_R&amp;R(FRT_UPR)6"/>
      <sheetName val="중공업_실적6"/>
      <sheetName val="_하반기_경비_조정계획_150627(사계_r2_기준)_6"/>
      <sheetName val="0_CHMSL_LED_ASSY6"/>
      <sheetName val="SCP_46"/>
      <sheetName val="SCP_5_D2UXT6"/>
      <sheetName val="SCP_6_D2UX6"/>
      <sheetName val="Invest_(MAC)6"/>
      <sheetName val="SCP_Apr20156"/>
      <sheetName val="400H_가공,금형비2"/>
      <sheetName val="신고서_전11"/>
      <sheetName val="영업_일111"/>
      <sheetName val="(2)월생산현황_5"/>
      <sheetName val="CONSUMO_DE_RESINA_5"/>
      <sheetName val="Europe_PU-15"/>
      <sheetName val="RFQ_Template6"/>
      <sheetName val="108_수선비6"/>
      <sheetName val="2-1_제품군별계획대비실적(B_A)8"/>
      <sheetName val="품의서양식_(3)6"/>
      <sheetName val="Full_PBD5"/>
      <sheetName val="1_TAT_Info_6"/>
      <sheetName val="4_20)통계적기법관리절차서5"/>
      <sheetName val="불량_리스트6"/>
      <sheetName val="불량_코드6"/>
      <sheetName val="Team_종합6"/>
      <sheetName val="PFMEA_XLS11"/>
      <sheetName val="REAR_6"/>
      <sheetName val="abs_dac검사대비분석자료26"/>
      <sheetName val="MS_SPEC2"/>
      <sheetName val="1_TP조립6"/>
      <sheetName val="3-2002년_소모공구비3"/>
      <sheetName val="1__보고6"/>
      <sheetName val="DS_MBR_RR_Side__-_PcA5"/>
      <sheetName val="Dual_PMP수율5"/>
      <sheetName val="_PPAP_작성중__xlsx11"/>
      <sheetName val="기타_부자재5"/>
      <sheetName val="RFQ_Form6"/>
      <sheetName val="Aug01_Status_Rpt3"/>
      <sheetName val="ISSUE_LIST6"/>
      <sheetName val="Input_Page3"/>
      <sheetName val="Input_Sheet3"/>
      <sheetName val="Base_Info3"/>
      <sheetName val="_0602주-무결점운동_진행현황_보고_(201406105"/>
      <sheetName val="PMBG12LD_장비및인원소요(D_A기준)_2"/>
      <sheetName val="NEW_TOOL_MASTER3"/>
      <sheetName val="개발원가_종합3"/>
      <sheetName val="RELAY_FAX양식11"/>
      <sheetName val="2008_г11"/>
      <sheetName val="상세_견적서_(HMC)11"/>
      <sheetName val="2_중요한회계정책11"/>
      <sheetName val="9_관계기업투자11"/>
      <sheetName val="42_리스11"/>
      <sheetName val="25_법인세11"/>
      <sheetName val="Proj_List_00E11"/>
      <sheetName val="Danh_Mục3"/>
      <sheetName val="Danh_Muc3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LCAUTO_43"/>
      <sheetName val="LCAT수_조3"/>
      <sheetName val="외주수입검사_종합(6월)6"/>
      <sheetName val="금형_이력_카드3"/>
      <sheetName val="소재_이력3"/>
      <sheetName val="99_조정금액3"/>
      <sheetName val="_Common_Info_Page3"/>
      <sheetName val="THS_-_Key_Inputs3"/>
      <sheetName val="2005년_소요량2"/>
      <sheetName val="1_종합평가표6"/>
      <sheetName val="Input_Form_-_EingabeMaske2"/>
      <sheetName val="InspectionData_(2)2"/>
      <sheetName val="NUEVO_MODELOS_20182"/>
      <sheetName val="Tool_Type2"/>
      <sheetName val="3__Acronyms_and_abbreviations2"/>
      <sheetName val="G-Exchange_#6672"/>
      <sheetName val="C-Mix_Rate_&amp;_Revenue(calc)2"/>
      <sheetName val="_제9차_회사표준_제개정_공청회_이의제기신청서_XLSX2"/>
      <sheetName val="부품_LIST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03년_체제결과5"/>
      <sheetName val="5_Why's2"/>
      <sheetName val="05_新Table(간접직)2"/>
      <sheetName val="05계약내역(기존T_활용)2"/>
      <sheetName val="11_Inv_2"/>
      <sheetName val="Duration_2"/>
      <sheetName val="천정등기구_실적2"/>
      <sheetName val="영업_입수계획_2"/>
      <sheetName val="참고1_02_판매계획_(수량)2"/>
      <sheetName val="전사_경영계획_수량2"/>
      <sheetName val="2차_OI3"/>
      <sheetName val="첨부13__사출(PAD)_카메라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종합원가분석_1_2"/>
      <sheetName val="1_생산02"/>
      <sheetName val="1_개발개요2"/>
      <sheetName val="01년2월현황_2"/>
      <sheetName val="General_Assumption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AQL(0_65)2"/>
      <sheetName val="Value_2"/>
      <sheetName val="CPK(Process_Capanility)2"/>
      <sheetName val="SEP_20072"/>
      <sheetName val="Q1_&amp;_Q22"/>
      <sheetName val="devis_qcdp22"/>
      <sheetName val="22_보증금(전신전화가입권)2"/>
      <sheetName val="39_미지급법인세2"/>
      <sheetName val="INATAKE_SYS2"/>
      <sheetName val="02_08생산대상대수2"/>
      <sheetName val="2000_(원본)2"/>
      <sheetName val="Danh_sach_Hàn_thùng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Cty+XN(KT_2005)2"/>
      <sheetName val="공정공수_XLS2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STD__CAB4"/>
      <sheetName val="STD__NCAB4"/>
      <sheetName val="원소재_변경_상세4"/>
      <sheetName val="직거래가_변경4"/>
      <sheetName val="PL_By_Model(Result)3"/>
      <sheetName val="24_냉각실용添12"/>
      <sheetName val="노원열병합__건축공사기성내역서4"/>
      <sheetName val="Gia_vat_tu4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PP%-low_RPM2"/>
      <sheetName val="After_Sales_Supplier_#'s2"/>
      <sheetName val="한일자야(감액손실)_(2)2"/>
      <sheetName val="ADJTBL_31002"/>
      <sheetName val="AOP_Summary-22"/>
      <sheetName val="Budget_Imt_mensuel_(CFO)2"/>
      <sheetName val="CDV_Pte_mensuel2"/>
      <sheetName val="Evol_Prod_(Eqpt)2"/>
      <sheetName val="CAPVR_Pte_mensuel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견적서_detail_Main_11"/>
      <sheetName val="MASTER_DATA1"/>
      <sheetName val="CAR_Form_Summary2"/>
      <sheetName val="Schedule_12"/>
      <sheetName val="개선대책_양식4"/>
      <sheetName val="S_P1"/>
      <sheetName val="R_FJS_CAR_(old)1"/>
      <sheetName val="Certificate_list_1"/>
      <sheetName val="REPAIR_DATA_-_CONTAINER_#53"/>
      <sheetName val="Material_References2"/>
      <sheetName val="BOM_Cost_(R-U713MHH)1"/>
      <sheetName val="케이스_재공_재고1"/>
      <sheetName val="BAT1_1"/>
      <sheetName val="업체손실공수_xls2"/>
      <sheetName val="FRT_재료비1"/>
      <sheetName val="8_공정능력평가(5)1"/>
      <sheetName val="2_Underbody_DT1"/>
      <sheetName val="FAX_(2)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Danh_sach1"/>
      <sheetName val="Bang_KL1"/>
      <sheetName val="Lcau_-_Lxuc1"/>
      <sheetName val="입력_List4"/>
      <sheetName val="DO_NOT_DELETE3"/>
      <sheetName val="기종별_합계1"/>
      <sheetName val="Export_Data1"/>
      <sheetName val="실사LIST-중간가공품(05_12_27현재)_(2)1"/>
      <sheetName val="4_Financial1"/>
      <sheetName val="3_4)__FR_종합1"/>
      <sheetName val="3_4)__RR_종합1"/>
      <sheetName val="RFQ_Cover_Sheeet1"/>
      <sheetName val="FRN_020001"/>
      <sheetName val="4_경비_5_영업외수지1"/>
      <sheetName val="Sch1_-_P&amp;L_Summary1"/>
      <sheetName val="Sch2_-_BalSht_Summary1"/>
      <sheetName val="Sch3_-_CFlow_Summary1"/>
      <sheetName val="Model_Synthesis_Report1"/>
      <sheetName val="2019년_생산수량1"/>
      <sheetName val="19년_종합_CT1"/>
      <sheetName val="SUST_DEV_&amp;_OTHER1"/>
      <sheetName val="OEM_1"/>
      <sheetName val="August_20031"/>
      <sheetName val="OE_UMC1"/>
      <sheetName val="Analysis-Others_Pg_41"/>
      <sheetName val="Fx_Rates1"/>
      <sheetName val="FY_12_Interiors_Volume2"/>
      <sheetName val="INT_Price_FY12_MFC2"/>
      <sheetName val="強度_CN_A1_C10H_152H1"/>
      <sheetName val="II__CF1"/>
      <sheetName val="I__Assumptions1"/>
      <sheetName val="04_03월소일정계획1"/>
      <sheetName val="_관리계획서_Rev_01_xlsx1"/>
      <sheetName val="Costed_BOM_2ndR_40%1"/>
      <sheetName val="seat-sdn_only1"/>
      <sheetName val="10-2_ED&amp;D_EQU1"/>
      <sheetName val="Business_Plan1"/>
      <sheetName val="DS-Thuong_6T_dau1"/>
      <sheetName val="CHI_TIẾT1"/>
      <sheetName val="거래선_생산계획1"/>
      <sheetName val="3_학점이수(사내_사외교육)1"/>
      <sheetName val="1_page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Group_Consolidated"/>
      <sheetName val="Request_template"/>
      <sheetName val="Gauge_R&amp;R"/>
      <sheetName val="Bia_TQT"/>
      <sheetName val="단기금융상품"/>
      <sheetName val="품번리스트"/>
      <sheetName val="ESTI."/>
      <sheetName val="DI-ESTI"/>
      <sheetName val="CP khau hao"/>
      <sheetName val="ns chung"/>
      <sheetName val="dongia (2)"/>
      <sheetName val="THĐH E4"/>
      <sheetName val="THĐH E3"/>
      <sheetName val="기계Ĩ1998~2003년)작업본"/>
      <sheetName val="항목별팀별예산"/>
      <sheetName val="기준단가설정"/>
      <sheetName val="안산선부동진행률"/>
      <sheetName val="덕전리"/>
      <sheetName val="공_x0000_"/>
      <sheetName val="첨#3__PCB"/>
      <sheetName val="Questions_for_Wuhan_Lear"/>
      <sheetName val="Detail_report"/>
      <sheetName val="CC_Down_load_0716"/>
      <sheetName val="CAUZA_DEFECTE"/>
      <sheetName val="CAUSES_OF_DEFECTS"/>
      <sheetName val="_FURNACE현설"/>
      <sheetName val="프로필렌_이송라인"/>
      <sheetName val="EO_이력관리대장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Grille_Q3P_Organe3"/>
      <sheetName val="Table(APG_MF)1"/>
      <sheetName val="Pt_Rates1"/>
      <sheetName val="2_(1설원_첨)1"/>
      <sheetName val="Component_List1"/>
      <sheetName val="Text_Control1"/>
      <sheetName val="text_contl1"/>
      <sheetName val="XD_담력저감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입력_데이타1"/>
      <sheetName val="TLc_개조차(목표원가)1"/>
      <sheetName val="Sheet1_(3)1"/>
      <sheetName val="의장2반_1"/>
      <sheetName val="Detail_Defect_COMBO_KAISER1"/>
      <sheetName val="28_8부1"/>
      <sheetName val="KQ_11"/>
      <sheetName val="3rd_DESIGN_APRD"/>
      <sheetName val="Tien_Thuong"/>
      <sheetName val="NC_XL_6T_cuoi_01_CTy"/>
      <sheetName val="Data_-6T_dau"/>
      <sheetName val="Cong_6T"/>
      <sheetName val="BEND_LOSS"/>
      <sheetName val="Intercompany_Detail"/>
      <sheetName val="plan&amp;section_of_foundation"/>
      <sheetName val="4__가격구조"/>
      <sheetName val="Special_rack_(Packaging_Input)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DG 285"/>
      <sheetName val="DG  286"/>
      <sheetName val="DG 85"/>
      <sheetName val="DG 89"/>
      <sheetName val="DG THIET BI"/>
      <sheetName val="DGVCTC 285"/>
      <sheetName val="DG vat lieu"/>
      <sheetName val="Cước VC + ĐM CP Tư vấn"/>
      <sheetName val="Basic_assumptins6"/>
      <sheetName val="THVT"/>
      <sheetName val="세로표지"/>
      <sheetName val="Customer Grouping"/>
      <sheetName val="4월실적"/>
      <sheetName val="1.사고건수"/>
      <sheetName val="3.사고 요인별"/>
      <sheetName val="피막예상"/>
      <sheetName val="BATCH일정"/>
      <sheetName val="일 년"/>
      <sheetName val="산출내역서집계표"/>
      <sheetName val="첨부5-3)납입용기설정서"/>
      <sheetName val="금형원본"/>
      <sheetName val="목록 모음"/>
      <sheetName val="BT_Regions"/>
      <sheetName val="Start"/>
      <sheetName val="문서번호"/>
      <sheetName val="전기"/>
      <sheetName val="Standar"/>
      <sheetName val="작업일"/>
      <sheetName val="HD추이"/>
      <sheetName val="유화"/>
      <sheetName val="R-01"/>
      <sheetName val="CASTING CONDITION"/>
      <sheetName val="고객등록현황"/>
      <sheetName val="IS"/>
      <sheetName val="도움말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재고현황"/>
      <sheetName val="7407"/>
      <sheetName val="Settings"/>
      <sheetName val="Prob. Res. Index"/>
      <sheetName val="0.견적보고"/>
      <sheetName val="H11"/>
      <sheetName val="51755-B1100(1CVT)"/>
      <sheetName val="BID"/>
      <sheetName val="Iden"/>
      <sheetName val="????ile"/>
      <sheetName val="지수"/>
      <sheetName val="US4_BRKT_FR_BUMPER_SIDE_LWR_L_2"/>
      <sheetName val="休日"/>
      <sheetName val="파일목록"/>
      <sheetName val="故障代码"/>
      <sheetName val="詳細資料"/>
      <sheetName val="附件一---外箱破損處理流程圖1"/>
      <sheetName val="版本状态"/>
      <sheetName val="Data (c)"/>
      <sheetName val="Data_(c)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15产能分析"/>
      <sheetName val="Low"/>
      <sheetName val="Internal cost reference table"/>
      <sheetName val="Page 14-A"/>
      <sheetName val="열화상"/>
      <sheetName val="유형 List"/>
      <sheetName val="SOP 표지"/>
      <sheetName val="NEGO"/>
      <sheetName val="진위건물DB"/>
      <sheetName val="SPOT 조건"/>
      <sheetName val="co2 조건"/>
      <sheetName val="모비스경비표준"/>
      <sheetName val="BEZEL L외주"/>
      <sheetName val="NOZZLE ASSY-SIDE DEF LH"/>
      <sheetName val="PLFM01"/>
      <sheetName val="평균환율"/>
      <sheetName val="Jan-30-99"/>
      <sheetName val="연계-GPM-BRAND"/>
      <sheetName val="FAB"/>
      <sheetName val="급여 예상 (2017)인상후"/>
      <sheetName val="SURVEY TVD"/>
      <sheetName val="Investment Management Master"/>
      <sheetName val="MIJIBI"/>
      <sheetName val="HISTORICAL"/>
      <sheetName val="FORECASTING"/>
      <sheetName val="WUN"/>
      <sheetName val="주간 진행 현황"/>
      <sheetName val="진영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외화"/>
      <sheetName val="prov locales"/>
      <sheetName val="5800무형"/>
      <sheetName val="0.Cover"/>
      <sheetName val="1.Change_History"/>
      <sheetName val="2.Criteria"/>
      <sheetName val="dcu_toal"/>
      <sheetName val="5.Safety_Mechanism"/>
      <sheetName val="alc code"/>
      <sheetName val="Macro"/>
      <sheetName val="Sheet172"/>
      <sheetName val="자체경비"/>
      <sheetName val="자산_종합"/>
      <sheetName val="전공장2"/>
      <sheetName val="Prices P11 and P12 (PAG) (2)"/>
      <sheetName val="일일자금 "/>
      <sheetName val="승_x0000__x0000_Ԁ"/>
      <sheetName val="Valid Options"/>
      <sheetName val="2015_2018 Veh Vol"/>
      <sheetName val="facto_x0000_"/>
      <sheetName val="Active 1,4 MT"/>
      <sheetName val="Vol &amp; Assumpt"/>
      <sheetName val="同行评审"/>
      <sheetName val="Reference"/>
      <sheetName val="Disclaimer"/>
      <sheetName val="4(2)"/>
      <sheetName val="Year"/>
      <sheetName val="Characteristic"/>
      <sheetName val="1차 시산표"/>
      <sheetName val="CAPVC"/>
      <sheetName val="교육생등록"/>
      <sheetName val="조직도_99"/>
      <sheetName val="6. FTA특혜관세적용달성율"/>
      <sheetName val="EscLP"/>
      <sheetName val="자재 입고(K1E1)"/>
      <sheetName val="6차량_원단위"/>
      <sheetName val="첨부(인조가죽신규계산)"/>
      <sheetName val="김경원"/>
      <sheetName val="97년 재료예산坜³垤"/>
      <sheetName val="대형원계"/>
      <sheetName val="XM개조차_연동제(12.3분기)"/>
      <sheetName val="도료단가"/>
      <sheetName val="에어컨bom"/>
      <sheetName val="콘덴서bom"/>
      <sheetName val="mc.cap "/>
      <sheetName val="整机试制问题清单"/>
      <sheetName val="试制准入检查"/>
      <sheetName val="Budget_Skippy"/>
      <sheetName val="违规分类"/>
      <sheetName val="VSAMS Summary"/>
      <sheetName val="PartsList"/>
      <sheetName val="Data lists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C"/>
      <sheetName val="Constantes"/>
      <sheetName val="Performance"/>
      <sheetName val="Reference Lists"/>
      <sheetName val="Ramp-up Prod KLf pro Woche "/>
      <sheetName val="E"/>
      <sheetName val="OT Project Report"/>
      <sheetName val="状态报告"/>
      <sheetName val="Cork"/>
      <sheetName val="Equipment Info assumptions"/>
      <sheetName val="E Goal"/>
      <sheetName val="E_KSR"/>
      <sheetName val="All_KSR"/>
      <sheetName val="P Goal"/>
      <sheetName val="P_KSR"/>
      <sheetName val="說明"/>
      <sheetName val="Manufacturers And Names Lists"/>
      <sheetName val="BE_DPHU报告_"/>
      <sheetName val="说明"/>
      <sheetName val="リリースファイル一覧"/>
      <sheetName val="封面"/>
      <sheetName val="ELEC_QUAL"/>
      <sheetName val="Perishable Tooling"/>
      <sheetName val="All Parts"/>
      <sheetName val="IA1"/>
      <sheetName val="所有辅料"/>
      <sheetName val="사업부손익"/>
      <sheetName val="WIP_STATION_REPAIR_Q"/>
      <sheetName val="Standard Tests"/>
      <sheetName val="2.NPI封面"/>
      <sheetName val="外部收入"/>
      <sheetName val="周生產"/>
      <sheetName val="１"/>
      <sheetName val="Workings"/>
      <sheetName val="5M以下汇总及主要不良项"/>
      <sheetName val="1492C"/>
      <sheetName val="工單差异分攤"/>
      <sheetName val="期初B"/>
      <sheetName val="Product Mix"/>
      <sheetName val="QS02-计划 "/>
      <sheetName val="SCM AV data"/>
      <sheetName val="직노"/>
      <sheetName val="분류표"/>
      <sheetName val="CTBH"/>
      <sheetName val="LPP"/>
      <sheetName val="1(A급) (2)"/>
      <sheetName val="Intercompany_Detail1"/>
      <sheetName val="1(A급)_(2)1"/>
      <sheetName val="1(A급)_(2)"/>
      <sheetName val="REV Idle(19)_Output(74_중심거리확정)"/>
      <sheetName val="M1"/>
      <sheetName val="수정"/>
      <sheetName val="20년 생산확대방안"/>
      <sheetName val="Header"/>
      <sheetName val="98비정기소모"/>
      <sheetName val="CD&amp;SwapRates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첨부3부재료비(차체)"/>
      <sheetName val="총괄"/>
      <sheetName val="환율반영"/>
      <sheetName val="진천"/>
      <sheetName val="Volume Sensitivity"/>
      <sheetName val="(6) CBA Exec Summary"/>
      <sheetName val="pre-PFD"/>
      <sheetName val="P1"/>
      <sheetName val="인원자료"/>
      <sheetName val="71죭"/>
      <sheetName val="2.´ë_Ü°o1®"/>
      <sheetName val="2차_OI_࠱"/>
      <sheetName val="Comments"/>
      <sheetName val="대차"/>
      <sheetName val="9801"/>
      <sheetName val="_0602_________________2014061_2"/>
      <sheetName val="1-2)검사협정서"/>
      <sheetName val="1-1)검사협정서"/>
      <sheetName val="LeadSchedule"/>
      <sheetName val="RULE SA05-09"/>
      <sheetName val="BOM LIST 정리"/>
      <sheetName val="주보"/>
      <sheetName val="CODE표"/>
      <sheetName val="고객불량현황"/>
      <sheetName val="공정불량현황"/>
      <sheetName val="수입검사현황"/>
      <sheetName val="제안접수"/>
      <sheetName val="주별"/>
      <sheetName val="월별"/>
      <sheetName val="T공구"/>
      <sheetName val="2002년실적"/>
      <sheetName val="TỪ KHÓA"/>
      <sheetName val="구미"/>
      <sheetName val="inilial"/>
      <sheetName val="Quy định công trừ MBO"/>
      <sheetName val="6。1周间报告"/>
      <sheetName val="월말상여금내역서"/>
      <sheetName val="온도cycle"/>
      <sheetName val="기타당좌자산"/>
      <sheetName val="5500"/>
      <sheetName val="拉伸强度"/>
      <sheetName val="저장품List"/>
      <sheetName val="상세내역"/>
      <sheetName val="기본정보1"/>
      <sheetName val="SFA M-P"/>
      <sheetName val="진행 사항"/>
      <sheetName val="일정"/>
      <sheetName val="节减明细"/>
      <sheetName val="HHP 설비 LIST"/>
      <sheetName val="Equipment"/>
      <sheetName val="Assess2"/>
      <sheetName val="개당가공비_목표"/>
      <sheetName val="BT03(M292C)"/>
      <sheetName val="BASKET-ACTIVE"/>
      <sheetName val="Design"/>
      <sheetName val="1A-BT03(M292C)"/>
      <sheetName val="配置信息"/>
      <sheetName val="GPIO Configuration"/>
      <sheetName val="标准"/>
      <sheetName val="사용법"/>
      <sheetName val="3. 트림별_HMMA"/>
      <sheetName val="3. 트림별_일반"/>
      <sheetName val="NX4e 차종 부품가 견적 집계현황"/>
      <sheetName val="T6-6(7)"/>
      <sheetName val="T6-6(6)"/>
      <sheetName val="사원명부"/>
      <sheetName val="FX_Rate"/>
      <sheetName val="支払手形"/>
      <sheetName val="雑収"/>
      <sheetName val="24-45 Data"/>
      <sheetName val="EXC가격품의"/>
      <sheetName val="월별 실적 및 분석"/>
      <sheetName val="Import"/>
      <sheetName val="1월실적"/>
      <sheetName val="5월실적"/>
      <sheetName val="7월실적"/>
      <sheetName val="8월실적"/>
      <sheetName val="2월실적"/>
      <sheetName val="3월실적"/>
      <sheetName val="이월정리"/>
      <sheetName val="9월급여"/>
      <sheetName val="TEM턀讲"/>
      <sheetName val="TEMԯ_x0000_"/>
      <sheetName val="미실현손익명세서"/>
      <sheetName val="TEM　꽗"/>
      <sheetName val="______C_AS_CLAIM_MYCAR_PRDW30_2"/>
      <sheetName val="TEM퀀㹘"/>
      <sheetName val="SPC(3차)"/>
      <sheetName val="중장비1월"/>
      <sheetName val="붙임2-1  지급조서명세서(2001년분)"/>
      <sheetName val="MX628EX"/>
      <sheetName val="기계장치"/>
      <sheetName val="배합비(99-05-25)"/>
      <sheetName val="p.1 sub lead"/>
      <sheetName val="ST적용라인"/>
      <sheetName val="사업부구분코드"/>
      <sheetName val="수출_CP"/>
      <sheetName val="환율변동기준"/>
      <sheetName val="배포1203"/>
      <sheetName val="유형자산리드-5700"/>
      <sheetName val="RPN Summary"/>
      <sheetName val="Linelev4"/>
      <sheetName val="이익계획 요약1"/>
      <sheetName val="조립C"/>
      <sheetName val="IO LIST"/>
      <sheetName val="Material"/>
      <sheetName val="Plant &amp;  Machinery"/>
      <sheetName val="실행일정"/>
      <sheetName val="CRUTCH"/>
      <sheetName val="장비감가"/>
      <sheetName val="COAST間欠見積 "/>
      <sheetName val="主要问题清单"/>
      <sheetName val="问题单"/>
      <sheetName val="Solution"/>
      <sheetName val="__"/>
      <sheetName val="____"/>
      <sheetName val="生產計劃"/>
      <sheetName val="bal_sheet"/>
      <sheetName val="Overhead calculations"/>
      <sheetName val="Picklist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Debug check list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TFCSBU01"/>
      <sheetName val="MTBF_check"/>
      <sheetName val="模块案例"/>
      <sheetName val="Abbreviations"/>
      <sheetName val="$$ Document ID"/>
      <sheetName val="Definition"/>
      <sheetName val="Down list"/>
      <sheetName val="設備マスタ  (2)"/>
      <sheetName val="D"/>
      <sheetName val="Mg frame Summary"/>
      <sheetName val="HDa16"/>
      <sheetName val="Keyword"/>
      <sheetName val="QUANTITIES"/>
      <sheetName val="參考--PDA 2003 Defect Rate"/>
      <sheetName val="Pivot Table"/>
      <sheetName val="SP-H700PartsList"/>
      <sheetName val="02-华为问题"/>
      <sheetName val="B.2"/>
      <sheetName val="E.2"/>
      <sheetName val="C.3"/>
      <sheetName val="帮助"/>
      <sheetName val="解码板"/>
      <sheetName val="DVT Gap Data"/>
      <sheetName val="標準工時資料庫"/>
      <sheetName val="Summary definition"/>
      <sheetName val="全製程出貨資料"/>
      <sheetName val="BE_DPHU报告_1"/>
      <sheetName val="Manufacturers_And_Names_Lists"/>
      <sheetName val="Perishable_Tooling"/>
      <sheetName val="Summary_definition"/>
      <sheetName val="LCDQ별"/>
      <sheetName val="Profile 300-500"/>
      <sheetName val="ISO30"/>
      <sheetName val="1.세부비교원가(내_x0000__x0000_"/>
      <sheetName val="71ჭ"/>
      <sheetName val="05021_x0000_"/>
      <sheetName val="Options"/>
      <sheetName val="５・６月別発送件数"/>
      <sheetName val="Belt Status-Overall"/>
      <sheetName val="Manufacturing"/>
      <sheetName val="ktp06_URS 순 정렬"/>
      <sheetName val="Consensus"/>
      <sheetName val="22.투자유가증권 "/>
      <sheetName val="3-31"/>
      <sheetName val="승"/>
      <sheetName val="BS정산표"/>
      <sheetName val="차종별장판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차체부품_INS_REPORT(갑)18"/>
      <sheetName val="FUEL_FILLER18"/>
      <sheetName val="2_대외공문19"/>
      <sheetName val="외주현황_wq119"/>
      <sheetName val="5_WIRE적용LIST18"/>
      <sheetName val="진행_DATA_(2)19"/>
      <sheetName val="3_일반사상18"/>
      <sheetName val="3-2_귀책부서별_DT현황18"/>
      <sheetName val="_납촉자18"/>
      <sheetName val="LX3_0_RR18"/>
      <sheetName val="B053_(990701)공정실적PP%계산19"/>
      <sheetName val="1_2내수17"/>
      <sheetName val="5_세운W-A19"/>
      <sheetName val="SUB_2월_재검사추이도18"/>
      <sheetName val="GB-IC_Villingen_GG19"/>
      <sheetName val="c_db24"/>
      <sheetName val="0_절삭조건13"/>
      <sheetName val="일일_업무_현황_(3)12"/>
      <sheetName val="일일_업무_현황_(5)12"/>
      <sheetName val="JT3_0견적-구118"/>
      <sheetName val="임율_&amp;_LOT11"/>
      <sheetName val="생산계획_(2)11"/>
      <sheetName val="협력사_일반현황12"/>
      <sheetName val="1_ER유체응용11"/>
      <sheetName val="4_시험장비11"/>
      <sheetName val="14_1부18"/>
      <sheetName val="VS1_Paretto분석12"/>
      <sheetName val="Evaluation_objects18"/>
      <sheetName val="FRONT_HUB견적가12"/>
      <sheetName val="1-1_General_Code11"/>
      <sheetName val="CASE_ASM18"/>
      <sheetName val="생산현황_(입력)11"/>
      <sheetName val="포머_비가동_내역12"/>
      <sheetName val="MPL_技連12"/>
      <sheetName val="342E_BLOCK12"/>
      <sheetName val="J150_승인진도관리_LIST11"/>
      <sheetName val="TOTAL_LIST11"/>
      <sheetName val="Price_Range11"/>
      <sheetName val="FTR_MACRo11"/>
      <sheetName val="상세_계산_내역17"/>
      <sheetName val="금형_(2)16"/>
      <sheetName val="DATA_BASE11"/>
      <sheetName val="업체별_단가현황11"/>
      <sheetName val="P&amp;L,Bal_Sheet,Cash_Forecast11"/>
      <sheetName val="1ဲ_ALT19"/>
      <sheetName val="1ဳ_O_S19"/>
      <sheetName val="15_၄AMPER19"/>
      <sheetName val="二_POSITION_XLS19"/>
      <sheetName val="OPT손익_내수19"/>
      <sheetName val="OPT손익_수출19"/>
      <sheetName val="BACK_DATA_08_7_1~19"/>
      <sheetName val="E_W19"/>
      <sheetName val="P_W19"/>
      <sheetName val="S_W19"/>
      <sheetName val="TEMP_TORQUE19"/>
      <sheetName val="BACK_DATA19"/>
      <sheetName val="126_25518"/>
      <sheetName val="매출종합_`0918"/>
      <sheetName val="소상_&quot;1&quot;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팀별_합계18"/>
      <sheetName val="설비능력및_종합공정능력산출시_사용18"/>
      <sheetName val="CR_CODE11"/>
      <sheetName val="THEME_CODE11"/>
      <sheetName val="Basic_assumptions13"/>
      <sheetName val="비교원가제출_고11"/>
      <sheetName val="MPS_Q3_FY0411"/>
      <sheetName val="MPS_Q4_FY0411"/>
      <sheetName val="02_07_27_부품판매가11"/>
      <sheetName val="내수1_8GL18"/>
      <sheetName val="일일_생산및판매계획_대_실적11"/>
      <sheetName val="Data_Sheet11"/>
      <sheetName val="FLOW_PROSES_(A)14"/>
      <sheetName val="VPP(BD-010)_이상보고11"/>
      <sheetName val="6_수입검사_11"/>
      <sheetName val="1_세부비교원가(내수)11"/>
      <sheetName val="1_종합비교원가(내수_일반_유럽)11"/>
      <sheetName val="03_PFD-111"/>
      <sheetName val="12_Inv_11"/>
      <sheetName val="97년_재료예산(안)11"/>
      <sheetName val="1_터빈11"/>
      <sheetName val="cost_base_e_dati11"/>
      <sheetName val="2__Definitions11"/>
      <sheetName val="LAMBDA_자작18"/>
      <sheetName val="운임_환차손-Y19"/>
      <sheetName val="개발_TOOL_집계표17"/>
      <sheetName val="경상_개발비17"/>
      <sheetName val="코드_조건표12"/>
      <sheetName val="MACRO1_XLM17"/>
      <sheetName val="HMC_사전원가(원혁기준)13%11"/>
      <sheetName val="2차_OIL량측정11"/>
      <sheetName val="재품별_단가11"/>
      <sheetName val="장비_전체리스트11"/>
      <sheetName val="계산_DATA_입력17"/>
      <sheetName val="_21"/>
      <sheetName val="집중검사_리스트11"/>
      <sheetName val="10_예산_및_원가_계획(02년)11"/>
      <sheetName val="production_dept11"/>
      <sheetName val="실행내역서_11"/>
      <sheetName val="개발_LIST11"/>
      <sheetName val="PRESS_DATA17"/>
      <sheetName val="Cost_Reduction17"/>
      <sheetName val="PC%계산(WM_COMM단차)11"/>
      <sheetName val="차체_품안표11"/>
      <sheetName val="1_1_2008_OTIF11"/>
      <sheetName val="Value_Analysis_-_Sheet_111"/>
      <sheetName val="BAFFLE_HMC_TABLE111"/>
      <sheetName val="1~3월_지시사항11"/>
      <sheetName val="1_POSITIONING11"/>
      <sheetName val="Production_Plan111"/>
      <sheetName val="무부하_회전수11"/>
      <sheetName val="진행중_설변11"/>
      <sheetName val="HOLE_9905(1)11"/>
      <sheetName val="3월말_장기악성(국내)11"/>
      <sheetName val="2월말_장기악성(국내)11"/>
      <sheetName val="PNL_ASS'Y_CRASH_PAD_UPR_RH10"/>
      <sheetName val="Summary_Sheet10"/>
      <sheetName val="Datasheet_for_KPI_Model_110"/>
      <sheetName val="Moulding_data10"/>
      <sheetName val="공정능력(마운틴_홀_거리)10"/>
      <sheetName val="Master_Cable17"/>
      <sheetName val="DBL_LPG시험13"/>
      <sheetName val="INVESTMENT_(Hardware)14"/>
      <sheetName val="Upgrades_pricing10"/>
      <sheetName val="7_3_DY팀10"/>
      <sheetName val="TEAM하반기_계획_(2)10"/>
      <sheetName val="YOKE-H(10_3)10"/>
      <sheetName val="▶R_C_FRM10"/>
      <sheetName val="TABLE_DB10"/>
      <sheetName val="쌍용_data_base10"/>
      <sheetName val="VERTICAL_PIPE10"/>
      <sheetName val="2과_공수집계10"/>
      <sheetName val="광주_소요량10"/>
      <sheetName val="5-Why_Root_Cause_Analysis_10"/>
      <sheetName val="full_(2)10"/>
      <sheetName val="S50_10"/>
      <sheetName val="초_성10"/>
      <sheetName val="CHECK_성10"/>
      <sheetName val="공정능력_(2)17"/>
      <sheetName val="cpk_data10"/>
      <sheetName val="108_수선비8"/>
      <sheetName val="X-3_ENG17"/>
      <sheetName val="SCP_48"/>
      <sheetName val="SCP_5_D2UXT8"/>
      <sheetName val="SCP_6_D2UX8"/>
      <sheetName val="Invest_(MAC)8"/>
      <sheetName val="SCP_Apr20158"/>
      <sheetName val="중공업_실적8"/>
      <sheetName val="_22"/>
      <sheetName val="2-1_제품군별계획대비실적(B_A)10"/>
      <sheetName val="OEM_이의제기_종합10"/>
      <sheetName val="XMA_12월_8,000대_원,부자재_完8"/>
      <sheetName val="YFA_10월분_원자재(10_12)_미납완료_完8"/>
      <sheetName val="YFA_10월분_부자재(10_7,9)_FEDEX_完8"/>
      <sheetName val="REAR_8"/>
      <sheetName val="abs_dac검사대비분석자료28"/>
      <sheetName val="GAGE_R&amp;R(FRT_UPR)8"/>
      <sheetName val="3-2002년_소모공구비5"/>
      <sheetName val="_하반기_경비_조정계획_150627(사계_r2_기준)_8"/>
      <sheetName val="품의서양식_(3)8"/>
      <sheetName val="NEW_TOOL_MASTER5"/>
      <sheetName val="4_Vendor_price10"/>
      <sheetName val="14년_증판안_판촉10"/>
      <sheetName val="0_CHMSL_LED_ASSY8"/>
      <sheetName val="1_TAT_Info_8"/>
      <sheetName val="ALPROFILE_발주실적17"/>
      <sheetName val="PFMEA_XLS13"/>
      <sheetName val="신고서_전13"/>
      <sheetName val="Sheet6_(3)17"/>
      <sheetName val="DV_Flow_Chart_DV-PV1_(PFC)11"/>
      <sheetName val="MATEMST_(2)10"/>
      <sheetName val="_0602주-무결점운동_진행현황_보고_(201406107"/>
      <sheetName val="불량_리스트8"/>
      <sheetName val="불량_코드8"/>
      <sheetName val="Full_PBD7"/>
      <sheetName val="Europe_PU-17"/>
      <sheetName val="Team_종합8"/>
      <sheetName val="기타_부자재7"/>
      <sheetName val="4_20)통계적기법관리절차서7"/>
      <sheetName val="금형_이력_카드5"/>
      <sheetName val="외주수입검사_종합(6월)8"/>
      <sheetName val="RFQ_Template8"/>
      <sheetName val="LCAUTO_45"/>
      <sheetName val="LCAT수_조5"/>
      <sheetName val="소재_이력5"/>
      <sheetName val="1_TP조립8"/>
      <sheetName val="99_조정금액5"/>
      <sheetName val="CAPA분석_360K14"/>
      <sheetName val="영업_일113"/>
      <sheetName val="(2)월생산현황_7"/>
      <sheetName val="1__보고8"/>
      <sheetName val="RFQ_180411"/>
      <sheetName val="DS_MBR_RR_Side__-_PcA7"/>
      <sheetName val="Dual_PMP수율7"/>
      <sheetName val="GLOBAL_PT_NEW_FORMAT_OCT_200217"/>
      <sheetName val="Sch7a_(토요일)17"/>
      <sheetName val="실적_및_계획17"/>
      <sheetName val="Sheet1_(2)17"/>
      <sheetName val="PRO_(참조)17"/>
      <sheetName val="_PPAP_작성중__xlsx13"/>
      <sheetName val="CONSUMO_DE_RESINA_7"/>
      <sheetName val="공정별공법-W_HSE-LH11"/>
      <sheetName val="업무분장_11"/>
      <sheetName val="_Common_Info_Page5"/>
      <sheetName val="RFQ_Form8"/>
      <sheetName val="2005년_소요량4"/>
      <sheetName val="BI-FUEL_AIR_VENT_PIPE8"/>
      <sheetName val="3_3검토국10"/>
      <sheetName val="1_종합평가표8"/>
      <sheetName val="Actual_In_&amp;_Out10"/>
      <sheetName val="ISSUE_LIST8"/>
      <sheetName val="2008_г13"/>
      <sheetName val="RELAY_FAX양식13"/>
      <sheetName val="상세_견적서_(HMC)13"/>
      <sheetName val="2_중요한회계정책13"/>
      <sheetName val="9_관계기업투자13"/>
      <sheetName val="42_리스13"/>
      <sheetName val="25_법인세13"/>
      <sheetName val="Proj_List_00E13"/>
      <sheetName val="Bosch_ADVP&amp;R17"/>
      <sheetName val="Bas_Moteur10"/>
      <sheetName val="국내_10"/>
      <sheetName val="4,5공장_10"/>
      <sheetName val="시트_10"/>
      <sheetName val="GLOBAL_PT_NEW_FORMAT_JULY__2012"/>
      <sheetName val="02년_SUC17"/>
      <sheetName val="3_PT개발계획11"/>
      <sheetName val="외주품_감점_유형_기준17"/>
      <sheetName val="원단위_전후비교17"/>
      <sheetName val="3__관리점지수실적-1_1생산성17"/>
      <sheetName val="Sec_1_-_RFQ17"/>
      <sheetName val="Rate_data17"/>
      <sheetName val="대외공문_11"/>
      <sheetName val="ERP도입후_시정현황11"/>
      <sheetName val="Purchasing_Data11"/>
      <sheetName val="6_N_m_CCW_전류11"/>
      <sheetName val="c_db115"/>
      <sheetName val="_SR3차원단위_(3)11"/>
      <sheetName val="고객불만_건11"/>
      <sheetName val="Aug01_Status_Rpt5"/>
      <sheetName val="97계획(96_1110"/>
      <sheetName val="THS_-_Key_Inputs5"/>
      <sheetName val="Input_Page5"/>
      <sheetName val="Input_Sheet5"/>
      <sheetName val="Base_Info5"/>
      <sheetName val="PMBG12LD_장비및인원소요(D_A기준)_4"/>
      <sheetName val="개발원가_종합5"/>
      <sheetName val="MS_SPEC4"/>
      <sheetName val="Drop-down_Lists10"/>
      <sheetName val="B053_(990701)공정능력PC%계산10"/>
      <sheetName val="2012_Volum11"/>
      <sheetName val="Supplier_QRQC10"/>
      <sheetName val="GM_Master11"/>
      <sheetName val="4_3_첨부111"/>
      <sheetName val="검사협정_보충10"/>
      <sheetName val="제품명_(3)11"/>
      <sheetName val="09년_현황11"/>
      <sheetName val="WTC_BODY一覧原紙11"/>
      <sheetName val="1_기안을지10"/>
      <sheetName val="Danh_Mục5"/>
      <sheetName val="Danh_Muc5"/>
      <sheetName val="첨부13__사출(PAD)_카메라4"/>
      <sheetName val="Tool_Type4"/>
      <sheetName val="3__Acronyms_and_abbreviations4"/>
      <sheetName val="거래선별_매출현황_내역7"/>
      <sheetName val="수식파일_(삭제금지)4"/>
      <sheetName val="03년_체제결과7"/>
      <sheetName val="5_Why's4"/>
      <sheetName val="부품_LIST4"/>
      <sheetName val="22_보증금(전신전화가입권)4"/>
      <sheetName val="39_미지급법인세4"/>
      <sheetName val="InspectionData_(2)4"/>
      <sheetName val="_제9차_회사표준_제개정_공청회_이의제기신청서_XLSX4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General_Assumptions4"/>
      <sheetName val="종합원가분석_1_4"/>
      <sheetName val="11_Inv_4"/>
      <sheetName val="1_생산04"/>
      <sheetName val="1_개발개요4"/>
      <sheetName val="G-Exchange_#6674"/>
      <sheetName val="C-Mix_Rate_&amp;_Revenue(calc)4"/>
      <sheetName val="01년2월현황_4"/>
      <sheetName val="2차_OI5"/>
      <sheetName val="Z41,Z42_이외total10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02_08생산대상대수4"/>
      <sheetName val="SEP_20074"/>
      <sheetName val="한일자야(감액손실)_(2)4"/>
      <sheetName val="05_新Table(간접직)4"/>
      <sheetName val="05계약내역(기존T_활용)4"/>
      <sheetName val="Value_4"/>
      <sheetName val="2009년_매출_실적4"/>
      <sheetName val="Input_Form_-_EingabeMaske4"/>
      <sheetName val="LINE_PPM-분석5"/>
      <sheetName val="AQL(0_65)4"/>
      <sheetName val="천정등기구_실적4"/>
      <sheetName val="CPK(Process_Capanility)4"/>
      <sheetName val="Q1_&amp;_Q24"/>
      <sheetName val="devis_qcdp24"/>
      <sheetName val="INATAKE_SYS4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영업_입수계획_4"/>
      <sheetName val="참고1_02_판매계획_(수량)4"/>
      <sheetName val="전사_경영계획_수량4"/>
      <sheetName val="Duration_4"/>
      <sheetName val="2000_(원본)4"/>
      <sheetName val="Danh_sach_Hàn_thùng4"/>
      <sheetName val="Mẫu_DMVT4"/>
      <sheetName val="Mẫu_DMVT_(2)4"/>
      <sheetName val="DANH_MỤC_NHÓM_ĐỐI_TƯỢNG4"/>
      <sheetName val="Nhap_T84"/>
      <sheetName val="Begining_detail-CTIET4"/>
      <sheetName val="Summary-TOMLUOC_4"/>
      <sheetName val="SO_TONG_HOP_CONG_NO4"/>
      <sheetName val="DM_KHAU_HAO4"/>
      <sheetName val="Cty+XN(KT_2005)4"/>
      <sheetName val="20060624_공조제어4"/>
      <sheetName val="공정공수_XLS4"/>
      <sheetName val="풍량상한치_제한_data4"/>
      <sheetName val="Source_List4"/>
      <sheetName val="After_sales11"/>
      <sheetName val="Interco_&amp;_PVS_Loc_Cur10"/>
      <sheetName val="OEM_Plan11"/>
      <sheetName val="첨부4_기술평가서10"/>
      <sheetName val="99년12월_실적DATA5"/>
      <sheetName val="J2(P_MT)10"/>
      <sheetName val="PS_SIDE_OTR_INR_공정개선_상세9"/>
      <sheetName val="TL_PROTO_2열5"/>
      <sheetName val="★금형비_계산서10"/>
      <sheetName val="LOWSIDE_비교10"/>
      <sheetName val="PACKING_LIST5"/>
      <sheetName val="COOLING_UNIT5"/>
      <sheetName val="자동차_종합지표11"/>
      <sheetName val="보강사_소요량10"/>
      <sheetName val="P&amp;L_account11"/>
      <sheetName val="118_세금과공과10"/>
      <sheetName val="경영재무_(입력)10"/>
      <sheetName val="연구개발_(입력)10"/>
      <sheetName val="일반현황_(입력)10"/>
      <sheetName val="품질관리_(입력)10"/>
      <sheetName val="1_2_2완제품검사('00_4월)_(가라)10"/>
      <sheetName val="#1-1_(2)5"/>
      <sheetName val="2-2_매출분석5"/>
      <sheetName val="기초_DATA5"/>
      <sheetName val="신흥테크_세부내역_LIST5"/>
      <sheetName val="Issues_List5"/>
      <sheetName val="Actual_data5"/>
      <sheetName val="기준정보(A)_15_10_276"/>
      <sheetName val="단중_및_예비길이_SHEET_15_9_5(K)6"/>
      <sheetName val="15_1_02_15년_1월예시계획6"/>
      <sheetName val="15년_12월_시작재공품_15_12_36"/>
      <sheetName val="기준정보(A)_12_02_236"/>
      <sheetName val="STD__CAB6"/>
      <sheetName val="STD__NCAB6"/>
      <sheetName val="원소재_변경_상세6"/>
      <sheetName val="직거래가_변경6"/>
      <sheetName val="PL_By_Model(Result)5"/>
      <sheetName val="24_냉각실용添14"/>
      <sheetName val="노원열병합__건축공사기성내역서6"/>
      <sheetName val="Gia_vat_tu6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PP%-low_RPM4"/>
      <sheetName val="After_Sales_Supplier_#'s4"/>
      <sheetName val="원단위_1계_2계9"/>
      <sheetName val="케이스_재공_재고3"/>
      <sheetName val="NUEVO_MODELOS_20184"/>
      <sheetName val="ADJTBL_31004"/>
      <sheetName val="400H_가공,금형비4"/>
      <sheetName val="AOP_Summary-24"/>
      <sheetName val="Budget_Imt_mensuel_(CFO)4"/>
      <sheetName val="CDV_Pte_mensuel4"/>
      <sheetName val="Evol_Prod_(Eqpt)4"/>
      <sheetName val="CAPVR_Pte_mensuel4"/>
      <sheetName val="THƯ_VIỆN4"/>
      <sheetName val="Nguon_PT_xetai4"/>
      <sheetName val="Nguon_PT_xe_Ben4"/>
      <sheetName val="Bien_s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MASTER_DATA3"/>
      <sheetName val="견적서_detail_Main_13"/>
      <sheetName val="CAR_Form_Summary4"/>
      <sheetName val="LINE_운영안10"/>
      <sheetName val="원가_종합11"/>
      <sheetName val="Validation_Lists10"/>
      <sheetName val="Schedule_14"/>
      <sheetName val="제품별_매출11"/>
      <sheetName val="Data_Working_Time11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Net_Revenue5"/>
      <sheetName val="7)_133677345"/>
      <sheetName val="기초_데이터5"/>
      <sheetName val="Rollforward_{bpe}3"/>
      <sheetName val="Allow_-_SR&amp;D3"/>
      <sheetName val="220_(2)5"/>
      <sheetName val="표지_(2)5"/>
      <sheetName val="중요차종_(090131)5"/>
      <sheetName val="PU_FOAM_가격조정_기준3"/>
      <sheetName val="Data_Input4"/>
      <sheetName val="개선대책_양식6"/>
      <sheetName val="S_P3"/>
      <sheetName val="R_FJS_CAR_(old)3"/>
      <sheetName val="Certificate_list_3"/>
      <sheetName val="REPAIR_DATA_-_CONTAINER_#55"/>
      <sheetName val="6_Parent_S__Fixed_Prod3"/>
      <sheetName val="Material_References4"/>
      <sheetName val="BOM_Cost_(R-U713MHH)3"/>
      <sheetName val="BAT1_3"/>
      <sheetName val="3_학점이수(사내_사외교육)3"/>
      <sheetName val="FRT_재료비3"/>
      <sheetName val="업체손실공수_xls4"/>
      <sheetName val="1-1_연월차_개인별_보전수당3"/>
      <sheetName val="Danh_sach3"/>
      <sheetName val="Bang_KL3"/>
      <sheetName val="Lcau_-_Lxuc3"/>
      <sheetName val="U268_4x4_AT(walk)Mitsu3"/>
      <sheetName val="2_Underbody_DT3"/>
      <sheetName val="입력_List6"/>
      <sheetName val="DO_NOT_DELETE5"/>
      <sheetName val="기종별_합계3"/>
      <sheetName val="Export_Data3"/>
      <sheetName val="BOX_ASSY3"/>
      <sheetName val="실사LIST-중간가공품(05_12_27현재)_(2)3"/>
      <sheetName val="4_Financial3"/>
      <sheetName val="3_4)__FR_종합3"/>
      <sheetName val="3_4)__RR_종합3"/>
      <sheetName val="RFQ_Cover_Sheeet3"/>
      <sheetName val="8_공정능력평가(5)3"/>
      <sheetName val="FRN_020003"/>
      <sheetName val="Diaph1_values3"/>
      <sheetName val="Diaph2_values3"/>
      <sheetName val="Diaph_values3"/>
      <sheetName val="Cushion_datas3"/>
      <sheetName val="P_O_(LOCAL)3"/>
      <sheetName val="UPPER_도면3"/>
      <sheetName val="Kautex_4WD_St_IV_P&amp;D3"/>
      <sheetName val="Sachs_FL_WHL3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repeatative_rejection3"/>
      <sheetName val="Personnaliser___3"/>
      <sheetName val="Takt_Time3"/>
      <sheetName val="4_경비_5_영업외수지3"/>
      <sheetName val="Sch1_-_P&amp;L_Summary3"/>
      <sheetName val="Sch2_-_BalSht_Summary3"/>
      <sheetName val="Sch3_-_CFlow_Summary3"/>
      <sheetName val="Model_Synthesis_Report3"/>
      <sheetName val="2019년_생산수량3"/>
      <sheetName val="19년_종합_CT3"/>
      <sheetName val="delta_impedance(평균)3"/>
      <sheetName val="SUST_DEV_&amp;_OTHER3"/>
      <sheetName val="OEM_3"/>
      <sheetName val="August_20033"/>
      <sheetName val="OE_UMC3"/>
      <sheetName val="Analysis-Others_Pg_43"/>
      <sheetName val="Fx_Rates3"/>
      <sheetName val="FY_12_Interiors_Volume4"/>
      <sheetName val="INT_Price_FY12_MFC4"/>
      <sheetName val="強度_CN_A1_C10H_152H3"/>
      <sheetName val="II__CF3"/>
      <sheetName val="I__Assumptions3"/>
      <sheetName val="CONN_조립3"/>
      <sheetName val="04_03월소일정계획3"/>
      <sheetName val="_관리계획서_Rev_01_xlsx3"/>
      <sheetName val="Costed_BOM_2ndR_40%3"/>
      <sheetName val="seat-sdn_only3"/>
      <sheetName val="10-2_ED&amp;D_EQU3"/>
      <sheetName val="Business_Plan3"/>
      <sheetName val="Organization_chart201910023"/>
      <sheetName val="RESPONSIBILITY_MATRIX3"/>
      <sheetName val="DS-Thuong_6T_dau3"/>
      <sheetName val="CHI_TIẾT3"/>
      <sheetName val="거래선_생산계획3"/>
      <sheetName val="Main-Yield_report2"/>
      <sheetName val="Cosmetic_Description2"/>
      <sheetName val="9_초기공정능력조사(을)3"/>
      <sheetName val="00-Input_Values3"/>
      <sheetName val="Input_Values3"/>
      <sheetName val="TFT_Attendace3"/>
      <sheetName val="0_주광원_LED_ASSY3"/>
      <sheetName val="Corp_acronym3"/>
      <sheetName val="FAX_(2)3"/>
      <sheetName val="Output_1_(2)3"/>
      <sheetName val="4_销售计划3"/>
      <sheetName val="실DATA_2"/>
      <sheetName val="23_보증금(전신전화가입권)3"/>
      <sheetName val="3__트림별_내수3"/>
      <sheetName val="3__트림별_북미3"/>
      <sheetName val="3__트림별_유럽3"/>
      <sheetName val="해외)_MASTER_DATA2"/>
      <sheetName val="국내)_마스터_데이터2"/>
      <sheetName val="Group_Consolidated2"/>
      <sheetName val="2_´ë?Ü°o1®2"/>
      <sheetName val="Questions_for_Wuhan_Lear1"/>
      <sheetName val="share_year=52"/>
      <sheetName val="첨#3__PCB1"/>
      <sheetName val="Detail_report1"/>
      <sheetName val="Request_template2"/>
      <sheetName val="Gauge_R&amp;R2"/>
      <sheetName val="Bia_TQT2"/>
      <sheetName val="_FURNACE현설1"/>
      <sheetName val="프로필렌_이송라인1"/>
      <sheetName val="CC_Down_load_07161"/>
      <sheetName val="CAUZA_DEFECTE1"/>
      <sheetName val="CAUSES_OF_DEFECTS1"/>
      <sheetName val="EO_이력관리대장1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Grille_Q3P_Organe4"/>
      <sheetName val="Table(APG_MF)2"/>
      <sheetName val="Pt_Rates2"/>
      <sheetName val="2_(1설원_첨)2"/>
      <sheetName val="Component_List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Histogram_Chart3"/>
      <sheetName val="Freq_error_DATA3"/>
      <sheetName val="Freq_HISTOGRAM3"/>
      <sheetName val="입력_데이타2"/>
      <sheetName val="TLc_개조차(목표원가)2"/>
      <sheetName val="Sheet1_(3)2"/>
      <sheetName val="의장2반_2"/>
      <sheetName val="Detail_Defect_COMBO_KAISER2"/>
      <sheetName val="28_8부2"/>
      <sheetName val="KQ_12"/>
      <sheetName val="3rd_DESIGN_APRD1"/>
      <sheetName val="Tien_Thuong1"/>
      <sheetName val="NC_XL_6T_cuoi_01_CTy1"/>
      <sheetName val="Data_-6T_dau1"/>
      <sheetName val="Cong_6T1"/>
      <sheetName val="BEND_LOSS1"/>
      <sheetName val="plan&amp;section_of_foundation1"/>
      <sheetName val="4__가격구조1"/>
      <sheetName val="1_사고건수"/>
      <sheetName val="3_사고_요인별"/>
      <sheetName val="1_page2"/>
      <sheetName val="Special_rack_(Packaging_Input)1"/>
      <sheetName val="판매_계획_대_실적1"/>
      <sheetName val="0_LED_ASSY"/>
      <sheetName val="Stand_off"/>
      <sheetName val="0_주광원_LDM"/>
      <sheetName val="TECHNICAL_DATA"/>
      <sheetName val="경영비율_1"/>
      <sheetName val="EX_rate"/>
      <sheetName val="3~4_》在库计划SABC样式"/>
      <sheetName val="Executive_Summary"/>
      <sheetName val="13_Inv_"/>
      <sheetName val="LWR(TND특근_협의x)_덕_알"/>
      <sheetName val="I__Balance_Sheet"/>
      <sheetName val="MAIN_4"/>
      <sheetName val="ESTI_1"/>
      <sheetName val="CP_khau_hao1"/>
      <sheetName val="ns_chung1"/>
      <sheetName val="dongia_(2)1"/>
      <sheetName val="THĐH_E41"/>
      <sheetName val="THĐH_E31"/>
      <sheetName val="Customer_Grouping"/>
      <sheetName val="2020년도_교육_참석_현황_Raw_Data"/>
      <sheetName val="유형_List"/>
      <sheetName val="SOP_표지"/>
      <sheetName val="CASTING_CONDITION"/>
      <sheetName val="copy_of_control_valve"/>
      <sheetName val="EXP_P1(PART)"/>
      <sheetName val="Prob__Res__Index"/>
      <sheetName val="0_견적보고"/>
      <sheetName val="XM개조차_연동제(12_3분기)"/>
      <sheetName val="SPOT_조건"/>
      <sheetName val="co2_조건"/>
      <sheetName val="DG_285"/>
      <sheetName val="DG__286"/>
      <sheetName val="DG_85"/>
      <sheetName val="DG_89"/>
      <sheetName val="DG_THIET_BI"/>
      <sheetName val="DGVCTC_285"/>
      <sheetName val="DG_vat_lieu"/>
      <sheetName val="Cước_VC_+_ĐM_CP_Tư_vấn"/>
      <sheetName val="Page_14-A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Data_(c)1"/>
      <sheetName val="일_년"/>
      <sheetName val="Internal_cost_reference_table"/>
      <sheetName val="BEZEL_L외주"/>
      <sheetName val="NOZZLE_ASSY-SIDE_DEF_LH"/>
      <sheetName val="급여_예상_(2017)인상후"/>
      <sheetName val="SURVEY_TVD"/>
      <sheetName val="Investment_Management_Master"/>
      <sheetName val="Prices_P11_and_P12_(PAG)_(2)"/>
      <sheetName val="일일자금_"/>
      <sheetName val="Active_1,4_MT"/>
      <sheetName val="Valid_Options"/>
      <sheetName val="2015_2018_Veh_Vol"/>
      <sheetName val="주간_진행_현황"/>
      <sheetName val="prov_locales"/>
      <sheetName val="0_Cover"/>
      <sheetName val="1_Change_History"/>
      <sheetName val="2_Criteria"/>
      <sheetName val="5_Safety_Mechanism"/>
      <sheetName val="alc_code"/>
      <sheetName val="공정능력_스펀지"/>
      <sheetName val="Invoice Header"/>
      <sheetName val="제조원가"/>
      <sheetName val="DRBFM"/>
      <sheetName val="Dimension Data"/>
      <sheetName val="Capa(1)"/>
      <sheetName val="변수1"/>
      <sheetName val="Dữ liệu"/>
      <sheetName val="Cpk 1"/>
      <sheetName val="仕掛"/>
      <sheetName val="Part_DATA"/>
      <sheetName val="NHÁNH SP CKOT (T10)"/>
      <sheetName val="NM GHẾ T5"/>
      <sheetName val="スコアカード (2)"/>
      <sheetName val="富士客１"/>
      <sheetName val="PDmaster"/>
      <sheetName val="Sales Plan"/>
      <sheetName val="B00007834明细"/>
      <sheetName val="开发费用"/>
      <sheetName val="工装夹检具"/>
      <sheetName val="3-20-07 data from HMMA"/>
      <sheetName val="포머_비_x0000_ꊠȈ_x0000__x0000_"/>
      <sheetName val="_230710_____3600_________Rev__2"/>
      <sheetName val="MH"/>
      <sheetName val="Input Data"/>
      <sheetName val="Values"/>
      <sheetName val="비가동(입력)"/>
      <sheetName val="입력-설비별(수량,시간,불량)"/>
      <sheetName val="입력-조립생산실적집계"/>
      <sheetName val="출력-품목별실적표"/>
      <sheetName val="월생산계획"/>
      <sheetName val="유가증권LS"/>
      <sheetName val="raw Data"/>
      <sheetName val="전체LIST원본"/>
      <sheetName val="7라인 재고관리 피벗"/>
      <sheetName val="무형"/>
      <sheetName val="사급단가"/>
      <sheetName val="자동차 모델별 상세"/>
      <sheetName val="_x0000__x0000__x005"/>
      <sheetName val="_x005f_x0000__x005f"/>
      <sheetName val="_x005f_x005f_"/>
      <sheetName val="X3ATRH.CR"/>
      <sheetName val="6.경비table"/>
      <sheetName val="sf"/>
      <sheetName val="Work Effort"/>
      <sheetName val="4.ﾒｰｶｰ別ｱﾅﾛｸﾞ､ﾃﾞｼﾞﾀﾙ"/>
      <sheetName val="SPEC"/>
      <sheetName val="V"/>
      <sheetName val="0.RCL IS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01월TTL"/>
      <sheetName val="UH_원장-cell-module"/>
      <sheetName val="1-1. OEM"/>
      <sheetName val="1-2 Code Info"/>
      <sheetName val="Rate dat÷"/>
      <sheetName val="산출데이타(a)"/>
      <sheetName val="조정내역(스크랩)"/>
      <sheetName val="FX Table"/>
      <sheetName val="제품구분"/>
      <sheetName val="2014.10"/>
      <sheetName val="(Vendor)Cover"/>
      <sheetName val="12월 기타"/>
      <sheetName val="System NPV"/>
      <sheetName val="kich thuoc"/>
      <sheetName val="DTHH"/>
      <sheetName val="1-1.Gene"/>
      <sheetName val="납입주기"/>
      <sheetName val="OperBal"/>
      <sheetName val="Takt - 1 Shift"/>
      <sheetName val="Workshop Summary"/>
      <sheetName val="대책방안"/>
      <sheetName val="견적목표List"/>
      <sheetName val="Simulate"/>
      <sheetName val="환산항목"/>
      <sheetName val="VPZ-aktuell"/>
      <sheetName val="param"/>
      <sheetName val="손익비교 Data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HS CODE"/>
      <sheetName val="TTNR_Checks"/>
      <sheetName val="DPU 지적 (1월)"/>
      <sheetName val="HR Final"/>
      <sheetName val="HR"/>
      <sheetName val="Capa réelle TPT S49"/>
      <sheetName val="Récap capa TPT S49"/>
      <sheetName val="A-General"/>
      <sheetName val="List definitions"/>
      <sheetName val="그림"/>
      <sheetName val="KPI sheet"/>
      <sheetName val="서열표"/>
      <sheetName val="종합판"/>
      <sheetName val="07년 ECU RAW DATA"/>
      <sheetName val="수주추정"/>
      <sheetName val="設能力3"/>
      <sheetName val="?PRDW30.XL"/>
      <sheetName val="제품별_수량"/>
      <sheetName val="CustomerPlan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원계-JOINT"/>
      <sheetName val="Volume &amp; Assumptions"/>
      <sheetName val="RATES"/>
      <sheetName val="구성비"/>
      <sheetName val="(2) CT&amp;CAPA"/>
      <sheetName val="경수97.02"/>
      <sheetName val="MPST01V"/>
      <sheetName val="200"/>
      <sheetName val="Packing수불"/>
      <sheetName val="Scrap"/>
      <sheetName val="CELL"/>
      <sheetName val="월간total"/>
      <sheetName val="실적입력"/>
      <sheetName val="CELL 생산일보 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입력SHT"/>
      <sheetName val="재활용분류정보"/>
      <sheetName val="ACC-01-01"/>
      <sheetName val="Sheet298"/>
      <sheetName val="4) 핵심일 heat map (참고sheet)"/>
      <sheetName val="Cost Rate"/>
      <sheetName val="Process Rate"/>
      <sheetName val="★납입기술"/>
      <sheetName val="●종합(직납)"/>
      <sheetName val="HERO01"/>
      <sheetName val="Page 2"/>
      <sheetName val="참조"/>
      <sheetName val="업무계획1"/>
      <sheetName val="Foglio1"/>
      <sheetName val="년간PSI"/>
      <sheetName val="해외세목"/>
      <sheetName val="제시용"/>
      <sheetName val="98년BS"/>
      <sheetName val="잉여금"/>
      <sheetName val="納品作業依頼書_PTI_MOTO"/>
      <sheetName val="COBS"/>
      <sheetName val="정산표"/>
      <sheetName val="summary STOCK AMT"/>
      <sheetName val="년간부가가치"/>
      <sheetName val="english"/>
      <sheetName val="VENDOR"/>
      <sheetName val="顧客クレーム"/>
      <sheetName val="9월"/>
      <sheetName val="12월"/>
      <sheetName val="11월"/>
      <sheetName val="7월"/>
      <sheetName val="반도체"/>
      <sheetName val="LG-BATTERY"/>
      <sheetName val="SMT DAILY PRODUCTION REPORT"/>
      <sheetName val="MEM수율입고"/>
      <sheetName val="항목별"/>
      <sheetName val="環境試験"/>
      <sheetName val="monitoring"/>
      <sheetName val="Overzicht"/>
      <sheetName val="철판인상"/>
      <sheetName val="직납업체(현대)"/>
      <sheetName val="포머_비"/>
      <sheetName val="CURRENCY CODE"/>
      <sheetName val="TITLE"/>
      <sheetName val="Typgebunden-Dedicated"/>
      <sheetName val="Typfrei-Non Dedicated"/>
      <sheetName val="Investitionen"/>
      <sheetName val="A-Projektkosten"/>
      <sheetName val="Kalkulationsdaten"/>
      <sheetName val="Standort"/>
      <sheetName val="typfrei"/>
      <sheetName val="Bauzahlen"/>
      <sheetName val="Prototypen"/>
      <sheetName val="K-Projektkosten"/>
      <sheetName val="Übersicht"/>
      <sheetName val="TCO"/>
      <sheetName val="运输费"/>
      <sheetName val="CYPYSRRR"/>
      <sheetName val="1. 사업계획 작성지침 및 일정"/>
      <sheetName val="※ 작성 세부일정"/>
      <sheetName val="2. 국내외 경제전망"/>
      <sheetName val="3. 자동차 산업전망"/>
      <sheetName val="4. 산업별 경기전망"/>
      <sheetName val="5. 사업계획운영 process"/>
      <sheetName val="6. 사장방침서"/>
      <sheetName val="7. 실적(종합)"/>
      <sheetName val="8-A. 거래처별 매출계획"/>
      <sheetName val="8-B. 월별 손익계산서"/>
      <sheetName val="8-C. 중장기 손익, 제조원가"/>
      <sheetName val="8-D. 중장기 재무상태표"/>
      <sheetName val="※중장기 재무계획 비율 변동 추이"/>
      <sheetName val="8-E. 월별 투자계획"/>
      <sheetName val="8-F. 월별 인원계획"/>
      <sheetName val="8-G. 월별 품질계획"/>
      <sheetName val="8-H. 월별 원가절감계획"/>
      <sheetName val="8-I. 월별 자금계획"/>
      <sheetName val="9. 월별 주요업무 추진 일정(계열사)"/>
      <sheetName val="※분기별 확정 수주액 및 수주계획(주물회사 작성用)"/>
      <sheetName val="※분기별 손익계획(주물회사 작성用)"/>
      <sheetName val="※동아공업(주) 대표이사 방침서"/>
      <sheetName val="※동아공업(주) Work Calendar"/>
      <sheetName val="PPT-1.경영(손익)"/>
      <sheetName val="PPT-2.영업(수주)"/>
      <sheetName val="PPT-3.품질"/>
      <sheetName val="PPT-4.투자"/>
      <sheetName val="PPT-5.인원"/>
      <sheetName val="PPT-6.자금계획"/>
      <sheetName val="97지급이자"/>
      <sheetName val="Dept Exp"/>
      <sheetName val="85871-39000"/>
      <sheetName val="ExterneTBGListeDeroulante"/>
      <sheetName val="C_O내역(FB)"/>
      <sheetName val="개별(LEAD WIRE)"/>
      <sheetName val="LF내역"/>
      <sheetName val="2B1U-F-4"/>
      <sheetName val="M96현황_동아"/>
      <sheetName val="FE_DPHU报告_1"/>
      <sheetName val="TOP_15"/>
      <sheetName val="Qual_Approv_Test_Plan_050322"/>
      <sheetName val="Dashboard_(methodologies)"/>
      <sheetName val="Reference_Lists"/>
      <sheetName val="Ramp-up_Prod_KLf_pro_Woche_"/>
      <sheetName val="Equipment_Info_assumptions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ﾊﾟｲﾌﾟ|_x0013_?_x0013_?"/>
      <sheetName val="冷延鋼板 EAT_0410"/>
      <sheetName val="1.1"/>
      <sheetName val="출고코드"/>
      <sheetName val="Voreinstellungen"/>
      <sheetName val="Eingabe"/>
      <sheetName val="Datos Comparables"/>
      <sheetName val="CRP"/>
      <sheetName val="1.세부비교_x005f_x001b_"/>
      <sheetName val="2차 OI_x005f_x0010_"/>
      <sheetName val="설비LIS_x005f_x0001_"/>
      <sheetName val="07주洂䢦_x005f_x0001_"/>
      <sheetName val="07주洂亦_x005f_x0001_"/>
      <sheetName val="1.세부비교_x005f_x001b__x005f_x0000__x005f_x0000_㣪洁ᚦ"/>
      <sheetName val="2차 OI_x005f_x0010__x005f_x0000__x005f_xda10_࠱"/>
      <sheetName val="2차 OI_x005f_x0000__x005f_x0000_젘_x005f_x0000_"/>
      <sheetName val="_x005f_x0000_PRDW30.XL"/>
      <sheetName val="07주_x005f_x0000__x005f_x0000__x005f_x0000_惪"/>
      <sheetName val="07주_x005f_x0000__x005f_x0000__x005f_x0000_櫪"/>
      <sheetName val="07주_x005f_x0000__x005f_x0000__x005f_x0000_ᛪ"/>
      <sheetName val="07주_x005f_x0000__x005f_x0000__x005f_x0000_ᣪ"/>
      <sheetName val="07주_x005f_x0000__x005f_x0000__x005f_x0000_巪"/>
      <sheetName val="07주_x005f_x0000__x005f_x0000__x005f_x0000_濪"/>
      <sheetName val="R(BS-PL-RE)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SALE&amp;COST"/>
      <sheetName val="5차-폭"/>
      <sheetName val="월"/>
      <sheetName val="DICTIONARY"/>
      <sheetName val="설비사양서B(L,O)"/>
      <sheetName val="2. 트림별_중국"/>
      <sheetName val="비품"/>
      <sheetName val="Org Level_221001"/>
      <sheetName val="도장DATA"/>
      <sheetName val="손익합산"/>
      <sheetName val="일반물자(한국통신)"/>
      <sheetName val="Look up"/>
      <sheetName val="요약PL"/>
      <sheetName val="TABLE(한국)"/>
      <sheetName val="HW 종합"/>
      <sheetName val="표면적"/>
      <sheetName val="Sheet56"/>
      <sheetName val="ME BOM for scheme two"/>
      <sheetName val="清冊"/>
      <sheetName val="Owner List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GR&amp;R"/>
      <sheetName val="21030511盘点票"/>
      <sheetName val="Year Graph"/>
      <sheetName val="Future Qtr MPS"/>
      <sheetName val="41922000"/>
      <sheetName val="X-R CHART"/>
      <sheetName val="Tri-mode BOM"/>
      <sheetName val="Country List"/>
      <sheetName val="country"/>
      <sheetName val="PP1142-2"/>
      <sheetName val="철판가,장비임율기준"/>
      <sheetName val="A-Presale Payment Schedule"/>
      <sheetName val="5월 Svr"/>
      <sheetName val="중기"/>
      <sheetName val="이자수익보조부"/>
      <sheetName val="Input commodity fallout"/>
      <sheetName val="Reporting"/>
      <sheetName val="공정"/>
      <sheetName val="int_C"/>
      <sheetName val="FRT STRUT"/>
      <sheetName val="실사"/>
      <sheetName val="성보6"/>
      <sheetName val="factoꗝ"/>
      <sheetName val="XLR_NoRangeSheet"/>
      <sheetName val="99선급비용"/>
      <sheetName val="Ellesmere Port (08)"/>
      <sheetName val="경도"/>
      <sheetName val="ITEM별"/>
      <sheetName val="6MONTHS"/>
      <sheetName val="MTO REV.2(ARMOR)"/>
      <sheetName val="2_´ë_Ü°o1®1"/>
      <sheetName val="2_´ë_Ü°o1®"/>
      <sheetName val="2차 OI_x0010__࠱"/>
      <sheetName val="노임단가"/>
      <sheetName val="YF17&quot;"/>
      <sheetName val="촉수엄금"/>
      <sheetName val="개인별_최종"/>
      <sheetName val="一覽"/>
      <sheetName val="KT1 Qual"/>
      <sheetName val="양산이동"/>
      <sheetName val="견적정보"/>
      <sheetName val="Quy định trừ điểm MBO"/>
      <sheetName val="인건비예산(정규직)"/>
      <sheetName val="인건비예산(용역)"/>
      <sheetName val="이자수익OVERALL"/>
      <sheetName val="8)중점관리장비현황"/>
      <sheetName val="진공CAPA"/>
      <sheetName val="보고자료"/>
      <sheetName val="LEAD TIME 추이"/>
      <sheetName val="미지급이자1"/>
      <sheetName val="100"/>
      <sheetName val="镀金品"/>
      <sheetName val="기종데이터"/>
      <sheetName val="숨기기"/>
      <sheetName val="준비"/>
      <sheetName val="业体code"/>
      <sheetName val="한전"/>
      <sheetName val="03A104KQ"/>
      <sheetName val="전사손익"/>
      <sheetName val="引用源"/>
      <sheetName val="0-2.BDV"/>
      <sheetName val="参考資料"/>
      <sheetName val="비율"/>
      <sheetName val="P관리도(COB)"/>
      <sheetName val="13년 소인화"/>
      <sheetName val="물량산출근거"/>
      <sheetName val="Measurement_Data"/>
      <sheetName val="수원 RAW BT03(M292C)"/>
      <sheetName val="初期値"/>
      <sheetName val="Xunit (단위환산)"/>
      <sheetName val="불량DATA"/>
      <sheetName val="▶순간정지(입력)"/>
      <sheetName val="세부(Raw)"/>
      <sheetName val="单价管理"/>
      <sheetName val="报告"/>
      <sheetName val="在库管理"/>
      <sheetName val="대실실"/>
      <sheetName val="공정품질-11월"/>
      <sheetName val="11月份"/>
      <sheetName val="各社状況"/>
      <sheetName val="Physical Description"/>
      <sheetName val="Labor CTB"/>
      <sheetName val="평가기준"/>
      <sheetName val="落板测试报告"/>
      <sheetName val="X2349 CRB Build Plan"/>
      <sheetName val="X-R 관리계수표"/>
      <sheetName val="제품표준규격"/>
      <sheetName val="4. FAI,Validation"/>
      <sheetName val="자금집행내역"/>
      <sheetName val="Panel Warpage"/>
      <sheetName val="SIP Section "/>
      <sheetName val="목록관리"/>
      <sheetName val="EQT-ESTN"/>
      <sheetName val="Loading"/>
      <sheetName val="CAPA_CHART"/>
      <sheetName val="pal"/>
      <sheetName val="Tên model"/>
      <sheetName val="12B"/>
      <sheetName val="TFT_Attendace4"/>
      <sheetName val="TFT_Attendace5"/>
      <sheetName val="List_Total5"/>
      <sheetName val="Person_Cost5"/>
      <sheetName val="THEO_DÕI_THAI_SẢN_(2)5"/>
      <sheetName val="Time_Man5"/>
      <sheetName val="Salary(Cus_)5"/>
      <sheetName val="OT_OVER5"/>
      <sheetName val="Segment_4_Bid_Sheet5"/>
      <sheetName val="Hi6810_功能信号表5"/>
      <sheetName val="6_FQC检验数据5"/>
      <sheetName val="2003_prod25"/>
      <sheetName val="2003_Target5"/>
      <sheetName val="RA_Bearer5"/>
      <sheetName val="Trend_Total_nguyên_nhân5"/>
      <sheetName val="設備預算總表附件3_5"/>
      <sheetName val="FA_Definitions5"/>
      <sheetName val="TFT_Attendace6"/>
      <sheetName val="List_Total6"/>
      <sheetName val="Person_Cost6"/>
      <sheetName val="THEO_DÕI_THAI_SẢN_(2)6"/>
      <sheetName val="Time_Man6"/>
      <sheetName val="Salary(Cus_)6"/>
      <sheetName val="OT_OVER6"/>
      <sheetName val="Segment_4_Bid_Sheet6"/>
      <sheetName val="Hi6810_功能信号表6"/>
      <sheetName val="6_FQC检验数据6"/>
      <sheetName val="2003_prod26"/>
      <sheetName val="2003_Target6"/>
      <sheetName val="RA_Bearer6"/>
      <sheetName val="Trend_Total_nguyên_nhân6"/>
      <sheetName val="設備預算總表附件3_6"/>
      <sheetName val="FA_Definitions6"/>
      <sheetName val="개발원가_종합6"/>
      <sheetName val="Main-Yield_report3"/>
      <sheetName val="Cosmetic_Description3"/>
      <sheetName val="TFT_Attendace7"/>
      <sheetName val="List_Total7"/>
      <sheetName val="Person_Cost7"/>
      <sheetName val="THEO_DÕI_THAI_SẢN_(2)7"/>
      <sheetName val="Time_Man7"/>
      <sheetName val="Salary(Cus_)7"/>
      <sheetName val="OT_OVER7"/>
      <sheetName val="Segment_4_Bid_Sheet7"/>
      <sheetName val="Hi6810_功能信号表7"/>
      <sheetName val="6_FQC检验数据7"/>
      <sheetName val="2003_prod27"/>
      <sheetName val="2003_Target7"/>
      <sheetName val="RA_Bearer7"/>
      <sheetName val="Trend_Total_nguyên_nhân7"/>
      <sheetName val="設備預算總表附件3_7"/>
      <sheetName val="FA_Definitions7"/>
      <sheetName val="개발원가_종합7"/>
      <sheetName val="Main-Yield_report4"/>
      <sheetName val="Cosmetic_Description4"/>
      <sheetName val="금형_(2)17"/>
      <sheetName val="TFT_Attendace8"/>
      <sheetName val="List_Total8"/>
      <sheetName val="Person_Cost8"/>
      <sheetName val="THEO_DÕI_THAI_SẢN_(2)8"/>
      <sheetName val="Time_Man8"/>
      <sheetName val="Salary(Cus_)8"/>
      <sheetName val="OT_OVER8"/>
      <sheetName val="Segment_4_Bid_Sheet8"/>
      <sheetName val="Hi6810_功能信号表8"/>
      <sheetName val="6_FQC检验数据8"/>
      <sheetName val="2003_prod28"/>
      <sheetName val="2003_Target8"/>
      <sheetName val="RA_Bearer8"/>
      <sheetName val="Trend_Total_nguyên_nhân8"/>
      <sheetName val="設備預算總表附件3_8"/>
      <sheetName val="FA_Definitions8"/>
      <sheetName val="개발원가_종합8"/>
      <sheetName val="22_보증금(전신전화가입권)5"/>
      <sheetName val="39_미지급법인세5"/>
      <sheetName val="Main-Yield_report5"/>
      <sheetName val="Cosmetic_Description5"/>
      <sheetName val="업체손실공수_xls5"/>
      <sheetName val="차체부품_INS_REPORT(갑)19"/>
      <sheetName val="FUEL_FILLER19"/>
      <sheetName val="5_WIRE적용LIST19"/>
      <sheetName val="3_일반사상19"/>
      <sheetName val="_납촉자19"/>
      <sheetName val="금형_(2)18"/>
      <sheetName val="J150_승인진도관리_LIST12"/>
      <sheetName val="TOTAL_LIST12"/>
      <sheetName val="Price_Range12"/>
      <sheetName val="FTR_MACRo12"/>
      <sheetName val="TFT_Attendace9"/>
      <sheetName val="List_Total9"/>
      <sheetName val="Person_Cost9"/>
      <sheetName val="THEO_DÕI_THAI_SẢN_(2)9"/>
      <sheetName val="Time_Man9"/>
      <sheetName val="Salary(Cus_)9"/>
      <sheetName val="OT_OVER9"/>
      <sheetName val="Segment_4_Bid_Sheet9"/>
      <sheetName val="Hi6810_功能信号表9"/>
      <sheetName val="6_FQC检验数据9"/>
      <sheetName val="2003_prod29"/>
      <sheetName val="2003_Target9"/>
      <sheetName val="RA_Bearer9"/>
      <sheetName val="Trend_Total_nguyên_nhân9"/>
      <sheetName val="設備預算總表附件3_9"/>
      <sheetName val="FA_Definitions9"/>
      <sheetName val="개발원가_종합9"/>
      <sheetName val="22_보증금(전신전화가입권)6"/>
      <sheetName val="39_미지급법인세6"/>
      <sheetName val="Main-Yield_report6"/>
      <sheetName val="Cosmetic_Description6"/>
      <sheetName val="업체손실공수_xls6"/>
      <sheetName val="TỪ_KHÓA"/>
      <sheetName val="Quy_định_công_trừ_MBO"/>
      <sheetName val="SFA_M-P"/>
      <sheetName val="진행_사항"/>
      <sheetName val="HHP_설비_LIST"/>
      <sheetName val="VSAMS_Summary"/>
      <sheetName val="Standard_Tests"/>
      <sheetName val="2_NPI封面"/>
      <sheetName val="Data_lists"/>
      <sheetName val="OT_Project_Report"/>
      <sheetName val="E_Goal"/>
      <sheetName val="P_Goal"/>
      <sheetName val="All_Parts"/>
      <sheetName val="2차_OI䑲⿀1"/>
      <sheetName val="Quy_định_trừ_điểm_MBO"/>
      <sheetName val="LEAD_TIME_추이"/>
      <sheetName val="1_TM21"/>
      <sheetName val="2_align21"/>
      <sheetName val="3_JUDDER21"/>
      <sheetName val="4_M_S21"/>
      <sheetName val="5_P_W_R21"/>
      <sheetName val="6_F_G21"/>
      <sheetName val="7__SCABLE21"/>
      <sheetName val="8_DIFF21"/>
      <sheetName val="9_A_C21"/>
      <sheetName val="10_GEAR21"/>
      <sheetName val="11_ISC21"/>
      <sheetName val="12_ALT21"/>
      <sheetName val="13_O_S21"/>
      <sheetName val="14_silencer21"/>
      <sheetName val="15_DAMPER21"/>
      <sheetName val="16_HUB21"/>
      <sheetName val="17_DLOCK21"/>
      <sheetName val="18_PSP21"/>
      <sheetName val="19_누수21"/>
      <sheetName val="20_K_S21"/>
      <sheetName val="차체부품_INS_REPORT(갑)21"/>
      <sheetName val="FUEL_FILLER21"/>
      <sheetName val="진행_DATA_(2)21"/>
      <sheetName val="2_대외공문21"/>
      <sheetName val="5_WIRE적용LIST21"/>
      <sheetName val="외주현황_wq121"/>
      <sheetName val="3_일반사상21"/>
      <sheetName val="3-2_귀책부서별_DT현황20"/>
      <sheetName val="_납촉자21"/>
      <sheetName val="LX3_0_RR20"/>
      <sheetName val="SUB_2월_재검사추이도20"/>
      <sheetName val="GB-IC_Villingen_GG20"/>
      <sheetName val="5_세운W-A20"/>
      <sheetName val="일일_업무_현황_(3)14"/>
      <sheetName val="일일_업무_현황_(5)14"/>
      <sheetName val="JT3_0견적-구120"/>
      <sheetName val="금형_(2)20"/>
      <sheetName val="J150_승인진도관리_LIST14"/>
      <sheetName val="TOTAL_LIST14"/>
      <sheetName val="Price_Range14"/>
      <sheetName val="FTR_MACRo14"/>
      <sheetName val="FRONT_HUB견적가13"/>
      <sheetName val="0_절삭조건14"/>
      <sheetName val="VS1_Paretto분석13"/>
      <sheetName val="1-1_General_Code13"/>
      <sheetName val="협력사_일반현황14"/>
      <sheetName val="MPL_技連14"/>
      <sheetName val="342E_BLOCK14"/>
      <sheetName val="Summary_Sheet11"/>
      <sheetName val="Datasheet_for_KPI_Model_111"/>
      <sheetName val="MPS_Q3_FY0413"/>
      <sheetName val="MPS_Q4_FY0413"/>
      <sheetName val="TFT_Attendace11"/>
      <sheetName val="Upgrades_pricing11"/>
      <sheetName val="7_3_DY팀11"/>
      <sheetName val="List_Total11"/>
      <sheetName val="Person_Cost11"/>
      <sheetName val="THEO_DÕI_THAI_SẢN_(2)11"/>
      <sheetName val="Time_Man11"/>
      <sheetName val="Salary(Cus_)11"/>
      <sheetName val="OT_OVER11"/>
      <sheetName val="Segment_4_Bid_Sheet11"/>
      <sheetName val="Hi6810_功能信号表11"/>
      <sheetName val="6_FQC检验数据11"/>
      <sheetName val="2003_prod211"/>
      <sheetName val="2003_Target11"/>
      <sheetName val="RA_Bearer11"/>
      <sheetName val="Trend_Total_nguyên_nhân11"/>
      <sheetName val="設備預算總表附件3_11"/>
      <sheetName val="FA_Definitions11"/>
      <sheetName val="개발원가_종합11"/>
      <sheetName val="PNL_ASS'Y_CRASH_PAD_UPR_RH11"/>
      <sheetName val="0_CHMSL_LED_ASSY10"/>
      <sheetName val="GAGE_R&amp;R(FRT_UPR)10"/>
      <sheetName val="중공업_실적10"/>
      <sheetName val="_하반기_경비_조정계획_150627(사계_r2_기준)10"/>
      <sheetName val="(2)월생산현황_8"/>
      <sheetName val="22_보증금(전신전화가입권)8"/>
      <sheetName val="39_미지급법인세8"/>
      <sheetName val="Main-Yield_report8"/>
      <sheetName val="Cosmetic_Description8"/>
      <sheetName val="업체손실공수_xls8"/>
      <sheetName val="TỪ_KHÓA2"/>
      <sheetName val="Quy_định_công_trừ_MBO2"/>
      <sheetName val="SFA_M-P2"/>
      <sheetName val="진행_사항2"/>
      <sheetName val="HHP_설비_LIST2"/>
      <sheetName val="share_year=53"/>
      <sheetName val="delta_impedance(평균)4"/>
      <sheetName val="Histogram_Chart4"/>
      <sheetName val="Freq_error_DATA4"/>
      <sheetName val="Freq_HISTOGRAM4"/>
      <sheetName val="Stand_off2"/>
      <sheetName val="CC_Down_load_07162"/>
      <sheetName val="CAUZA_DEFECTE2"/>
      <sheetName val="CAUSES_OF_DEFECTS2"/>
      <sheetName val="VSAMS_Summary2"/>
      <sheetName val="Standard_Tests2"/>
      <sheetName val="2_NPI封面2"/>
      <sheetName val="Data_lists2"/>
      <sheetName val="FE_DPHU报告_3"/>
      <sheetName val="TOP_152"/>
      <sheetName val="Qual_Approv_Test_Plan_0503222"/>
      <sheetName val="Dashboard_(methodologies)2"/>
      <sheetName val="BE_DPHU报告_3"/>
      <sheetName val="Reference_Lists2"/>
      <sheetName val="Ramp-up_Prod_KLf_pro_Woche_2"/>
      <sheetName val="OT_Project_Report2"/>
      <sheetName val="Equipment_Info_assumptions2"/>
      <sheetName val="E_Goal2"/>
      <sheetName val="P_Goal2"/>
      <sheetName val="Manufacturers_And_Names_Lists2"/>
      <sheetName val="Perishable_Tooling2"/>
      <sheetName val="All_Parts2"/>
      <sheetName val="2차_OI䑲⿀3"/>
      <sheetName val="Quy_định_trừ_điểm_MBO2"/>
      <sheetName val="LEAD_TIME_추이2"/>
      <sheetName val="1_TM20"/>
      <sheetName val="2_align20"/>
      <sheetName val="3_JUDDER20"/>
      <sheetName val="4_M_S20"/>
      <sheetName val="5_P_W_R20"/>
      <sheetName val="6_F_G20"/>
      <sheetName val="7__SCABLE20"/>
      <sheetName val="8_DIFF20"/>
      <sheetName val="9_A_C20"/>
      <sheetName val="10_GEAR20"/>
      <sheetName val="11_ISC20"/>
      <sheetName val="12_ALT20"/>
      <sheetName val="13_O_S20"/>
      <sheetName val="14_silencer20"/>
      <sheetName val="15_DAMPER20"/>
      <sheetName val="16_HUB20"/>
      <sheetName val="17_DLOCK20"/>
      <sheetName val="18_PSP20"/>
      <sheetName val="19_누수20"/>
      <sheetName val="20_K_S20"/>
      <sheetName val="차체부품_INS_REPORT(갑)20"/>
      <sheetName val="FUEL_FILLER20"/>
      <sheetName val="진행_DATA_(2)20"/>
      <sheetName val="2_대외공문20"/>
      <sheetName val="5_WIRE적용LIST20"/>
      <sheetName val="외주현황_wq120"/>
      <sheetName val="3_일반사상20"/>
      <sheetName val="3-2_귀책부서별_DT현황19"/>
      <sheetName val="_납촉자20"/>
      <sheetName val="LX3_0_RR19"/>
      <sheetName val="SUB_2월_재검사추이도19"/>
      <sheetName val="일일_업무_현황_(3)13"/>
      <sheetName val="일일_업무_현황_(5)13"/>
      <sheetName val="JT3_0견적-구119"/>
      <sheetName val="금형_(2)19"/>
      <sheetName val="J150_승인진도관리_LIST13"/>
      <sheetName val="TOTAL_LIST13"/>
      <sheetName val="Price_Range13"/>
      <sheetName val="FTR_MACRo13"/>
      <sheetName val="1-1_General_Code12"/>
      <sheetName val="협력사_일반현황13"/>
      <sheetName val="MPL_技連13"/>
      <sheetName val="342E_BLOCK13"/>
      <sheetName val="MPS_Q3_FY0412"/>
      <sheetName val="MPS_Q4_FY0412"/>
      <sheetName val="TFT_Attendace10"/>
      <sheetName val="List_Total10"/>
      <sheetName val="Person_Cost10"/>
      <sheetName val="THEO_DÕI_THAI_SẢN_(2)10"/>
      <sheetName val="Time_Man10"/>
      <sheetName val="Salary(Cus_)10"/>
      <sheetName val="OT_OVER10"/>
      <sheetName val="Segment_4_Bid_Sheet10"/>
      <sheetName val="Hi6810_功能信号表10"/>
      <sheetName val="6_FQC检验数据10"/>
      <sheetName val="2003_prod210"/>
      <sheetName val="2003_Target10"/>
      <sheetName val="RA_Bearer10"/>
      <sheetName val="Trend_Total_nguyên_nhân10"/>
      <sheetName val="設備預算總表附件3_10"/>
      <sheetName val="FA_Definitions10"/>
      <sheetName val="개발원가_종합10"/>
      <sheetName val="0_CHMSL_LED_ASSY9"/>
      <sheetName val="GAGE_R&amp;R(FRT_UPR)9"/>
      <sheetName val="중공업_실적9"/>
      <sheetName val="_하반기_경비_조정계획_150627(사계_r2_기준)_9"/>
      <sheetName val="22_보증금(전신전화가입권)7"/>
      <sheetName val="39_미지급법인세7"/>
      <sheetName val="Main-Yield_report7"/>
      <sheetName val="Cosmetic_Description7"/>
      <sheetName val="업체손실공수_xls7"/>
      <sheetName val="TỪ_KHÓA1"/>
      <sheetName val="Quy_định_công_trừ_MBO1"/>
      <sheetName val="SFA_M-P1"/>
      <sheetName val="진행_사항1"/>
      <sheetName val="HHP_설비_LIST1"/>
      <sheetName val="Stand_off1"/>
      <sheetName val="VSAMS_Summary1"/>
      <sheetName val="Standard_Tests1"/>
      <sheetName val="2_NPI封面1"/>
      <sheetName val="Data_lists1"/>
      <sheetName val="FE_DPHU报告_2"/>
      <sheetName val="TOP_151"/>
      <sheetName val="Qual_Approv_Test_Plan_0503221"/>
      <sheetName val="Dashboard_(methodologies)1"/>
      <sheetName val="BE_DPHU报告_2"/>
      <sheetName val="Reference_Lists1"/>
      <sheetName val="Ramp-up_Prod_KLf_pro_Woche_1"/>
      <sheetName val="OT_Project_Report1"/>
      <sheetName val="Equipment_Info_assumptions1"/>
      <sheetName val="E_Goal1"/>
      <sheetName val="P_Goal1"/>
      <sheetName val="Manufacturers_And_Names_Lists1"/>
      <sheetName val="Perishable_Tooling1"/>
      <sheetName val="All_Parts1"/>
      <sheetName val="2차_OI䑲⿀2"/>
      <sheetName val="Quy_định_trừ_điểm_MBO1"/>
      <sheetName val="LEAD_TIME_추이1"/>
      <sheetName val="1_TM24"/>
      <sheetName val="2_align24"/>
      <sheetName val="3_JUDDER24"/>
      <sheetName val="4_M_S24"/>
      <sheetName val="5_P_W_R24"/>
      <sheetName val="6_F_G24"/>
      <sheetName val="7__SCABLE24"/>
      <sheetName val="8_DIFF24"/>
      <sheetName val="9_A_C24"/>
      <sheetName val="10_GEAR24"/>
      <sheetName val="11_ISC24"/>
      <sheetName val="12_ALT24"/>
      <sheetName val="13_O_S24"/>
      <sheetName val="14_silencer24"/>
      <sheetName val="15_DAMPER24"/>
      <sheetName val="16_HUB24"/>
      <sheetName val="17_DLOCK24"/>
      <sheetName val="18_PSP24"/>
      <sheetName val="19_누수24"/>
      <sheetName val="20_K_S24"/>
      <sheetName val="차체부품_INS_REPORT(갑)24"/>
      <sheetName val="FUEL_FILLER24"/>
      <sheetName val="진행_DATA_(2)24"/>
      <sheetName val="2_대외공문24"/>
      <sheetName val="5_WIRE적용LIST24"/>
      <sheetName val="외주현황_wq124"/>
      <sheetName val="3_일반사상24"/>
      <sheetName val="3-2_귀책부서별_DT현황23"/>
      <sheetName val="_납촉자24"/>
      <sheetName val="LX3_0_RR23"/>
      <sheetName val="SUB_2월_재검사추이도23"/>
      <sheetName val="GB-IC_Villingen_GG23"/>
      <sheetName val="5_세운W-A23"/>
      <sheetName val="일일_업무_현황_(3)17"/>
      <sheetName val="일일_업무_현황_(5)17"/>
      <sheetName val="JT3_0견적-구123"/>
      <sheetName val="DATA_BASE14"/>
      <sheetName val="금형_(2)23"/>
      <sheetName val="J150_승인진도관리_LIST17"/>
      <sheetName val="TOTAL_LIST17"/>
      <sheetName val="Price_Range17"/>
      <sheetName val="FTR_MACRo17"/>
      <sheetName val="포머_비가동_내역15"/>
      <sheetName val="FRONT_HUB견적가16"/>
      <sheetName val="0_절삭조건17"/>
      <sheetName val="VS1_Paretto분석16"/>
      <sheetName val="02_07_27_부품판매가14"/>
      <sheetName val="1-1_General_Code16"/>
      <sheetName val="생산현황_(입력)14"/>
      <sheetName val="협력사_일반현황17"/>
      <sheetName val="MPL_技連17"/>
      <sheetName val="342E_BLOCK17"/>
      <sheetName val="업체별_단가현황14"/>
      <sheetName val="CR_CODE14"/>
      <sheetName val="THEME_CODE14"/>
      <sheetName val="P&amp;L,Bal_Sheet,Cash_Forecast14"/>
      <sheetName val="임율_&amp;_LOT14"/>
      <sheetName val="생산계획_(2)14"/>
      <sheetName val="1_ER유체응용14"/>
      <sheetName val="4_시험장비14"/>
      <sheetName val="Summary_Sheet14"/>
      <sheetName val="Datasheet_for_KPI_Model_114"/>
      <sheetName val="MPS_Q3_FY0416"/>
      <sheetName val="MPS_Q4_FY0416"/>
      <sheetName val="일일_생산및판매계획_대_실적14"/>
      <sheetName val="PC%계산(WM_COMM단차)14"/>
      <sheetName val="VPP(BD-010)_이상보고14"/>
      <sheetName val="비교원가제출_고14"/>
      <sheetName val="Basic_assumptions14"/>
      <sheetName val="1_세부비교원가(내수)14"/>
      <sheetName val="1_종합비교원가(내수_일반_유럽)14"/>
      <sheetName val="production_dept13"/>
      <sheetName val="6_수입검사_13"/>
      <sheetName val="03_PFD-114"/>
      <sheetName val="12_Inv_13"/>
      <sheetName val="97년_재료예산(안)14"/>
      <sheetName val="1_터빈13"/>
      <sheetName val="cost_base_e_dati13"/>
      <sheetName val="Data_Sheet14"/>
      <sheetName val="2__Definitions14"/>
      <sheetName val="TFT_Attendace14"/>
      <sheetName val="10_예산_및_원가_계획(02년)14"/>
      <sheetName val="코드_조건표15"/>
      <sheetName val="HMC_사전원가(원혁기준)13%14"/>
      <sheetName val="Upgrades_pricing14"/>
      <sheetName val="7_3_DY팀14"/>
      <sheetName val="List_Total14"/>
      <sheetName val="Person_Cost14"/>
      <sheetName val="THEO_DÕI_THAI_SẢN_(2)14"/>
      <sheetName val="Time_Man14"/>
      <sheetName val="Salary(Cus_)14"/>
      <sheetName val="OT_OVER14"/>
      <sheetName val="Segment_4_Bid_Sheet14"/>
      <sheetName val="Hi6810_功能信号表14"/>
      <sheetName val="6_FQC检验数据14"/>
      <sheetName val="2003_prod214"/>
      <sheetName val="2003_Target14"/>
      <sheetName val="RA_Bearer14"/>
      <sheetName val="Trend_Total_nguyên_nhân14"/>
      <sheetName val="設備預算總表附件3_14"/>
      <sheetName val="FA_Definitions14"/>
      <sheetName val="_27"/>
      <sheetName val="개발원가_종합14"/>
      <sheetName val="2차_OIL량측정14"/>
      <sheetName val="무부하_회전수14"/>
      <sheetName val="진행중_설변14"/>
      <sheetName val="장비_전체리스트14"/>
      <sheetName val="PNL_ASS'Y_CRASH_PAD_UPR_RH14"/>
      <sheetName val="1_1_2008_OTIF13"/>
      <sheetName val="업무분장_13"/>
      <sheetName val="S50_13"/>
      <sheetName val="재품별_단가14"/>
      <sheetName val="집중검사_리스트13"/>
      <sheetName val="실행내역서_13"/>
      <sheetName val="개발_LIST13"/>
      <sheetName val="차체_품안표13"/>
      <sheetName val="1~3월_지시사항13"/>
      <sheetName val="1_POSITIONING13"/>
      <sheetName val="Value_Analysis_-_Sheet_113"/>
      <sheetName val="BAFFLE_HMC_TABLE113"/>
      <sheetName val="0_CHMSL_LED_ASSY13"/>
      <sheetName val="Production_Plan113"/>
      <sheetName val="GAGE_R&amp;R(FRT_UPR)13"/>
      <sheetName val="5-Why_Root_Cause_Analysis_13"/>
      <sheetName val="TEAM하반기_계획_(2)13"/>
      <sheetName val="광주_소요량13"/>
      <sheetName val="공정능력(마운틴_홀_거리)13"/>
      <sheetName val="▶R_C_FRM13"/>
      <sheetName val="초_성13"/>
      <sheetName val="CHECK_성13"/>
      <sheetName val="cpk_data13"/>
      <sheetName val="full_(2)13"/>
      <sheetName val="_28"/>
      <sheetName val="중공업_실적13"/>
      <sheetName val="_하반기_경비_조정계획_150627(사계_r2_기준)13"/>
      <sheetName val="(2)월생산현황_11"/>
      <sheetName val="22_보증금(전신전화가입권)11"/>
      <sheetName val="39_미지급법인세11"/>
      <sheetName val="Main-Yield_report11"/>
      <sheetName val="Cosmetic_Description11"/>
      <sheetName val="업체손실공수_xls11"/>
      <sheetName val="1_TAT_Info_11"/>
      <sheetName val="AQL(0_65)7"/>
      <sheetName val="LCAUTO_46"/>
      <sheetName val="LCAT수_조6"/>
      <sheetName val="LINE_PPM-분석7"/>
      <sheetName val="TỪ_KHÓA5"/>
      <sheetName val="Quy_định_công_trừ_MBO5"/>
      <sheetName val="REPAIR_DATA_-_CONTAINER_#57"/>
      <sheetName val="노원열병합__건축공사기성내역서7"/>
      <sheetName val="Gia_vat_tu7"/>
      <sheetName val="Issues_List7"/>
      <sheetName val="SFA_M-P5"/>
      <sheetName val="진행_사항5"/>
      <sheetName val="HHP_설비_LIST5"/>
      <sheetName val="PMBG12LD_장비및인원소요(D_A기준)_5"/>
      <sheetName val="3__Acronyms_and_abbreviations6"/>
      <sheetName val="Tool_Type6"/>
      <sheetName val="share_year=56"/>
      <sheetName val="수식파일_(삭제금지)5"/>
      <sheetName val="5_Why's5"/>
      <sheetName val="InspectionData_(2)5"/>
      <sheetName val="Input_Form_-_EingabeMaske5"/>
      <sheetName val="1_생산05"/>
      <sheetName val="01년2월현황_5"/>
      <sheetName val="delta_impedance(평균)7"/>
      <sheetName val="Histogram_Chart7"/>
      <sheetName val="Freq_error_DATA7"/>
      <sheetName val="Freq_HISTOGRAM7"/>
      <sheetName val="PACKING_LIST6"/>
      <sheetName val="COOLING_UNIT6"/>
      <sheetName val="強度_CN_A1_C10H_152H6"/>
      <sheetName val="Stand_off5"/>
      <sheetName val="05_新Table(간접직)5"/>
      <sheetName val="05계약내역(기존T_활용)5"/>
      <sheetName val="MS_SPEC5"/>
      <sheetName val="2009년_매출_실적5"/>
      <sheetName val="11_Inv_5"/>
      <sheetName val="00-Input_Values5"/>
      <sheetName val="Input_Values5"/>
      <sheetName val="CC_Down_load_07165"/>
      <sheetName val="CAUZA_DEFECTE5"/>
      <sheetName val="CAUSES_OF_DEFECTS5"/>
      <sheetName val="VSAMS_Summary5"/>
      <sheetName val="Standard_Tests5"/>
      <sheetName val="2_NPI封面5"/>
      <sheetName val="Data_lists5"/>
      <sheetName val="FE_DPHU报告_6"/>
      <sheetName val="TOP_155"/>
      <sheetName val="Qual_Approv_Test_Plan_0503225"/>
      <sheetName val="Dashboard_(methodologies)5"/>
      <sheetName val="BE_DPHU报告_6"/>
      <sheetName val="Reference_Lists5"/>
      <sheetName val="Ramp-up_Prod_KLf_pro_Woche_5"/>
      <sheetName val="OT_Project_Report5"/>
      <sheetName val="Equipment_Info_assumptions5"/>
      <sheetName val="E_Goal5"/>
      <sheetName val="P_Goal5"/>
      <sheetName val="Manufacturers_And_Names_Lists5"/>
      <sheetName val="Perishable_Tooling5"/>
      <sheetName val="All_Parts5"/>
      <sheetName val="G-Exchange_#6675"/>
      <sheetName val="C-Mix_Rate_&amp;_Revenue(calc)5"/>
      <sheetName val="Cty+XN(KT_2005)5"/>
      <sheetName val="2차_OI䑲⿀6"/>
      <sheetName val="한일자야(감액손실)_(2)5"/>
      <sheetName val="1-1_연월차_개인별_보전수당5"/>
      <sheetName val="2005년_소요량5"/>
      <sheetName val="20060624_공조제어5"/>
      <sheetName val="첨부13__사출(PAD)_카메라5"/>
      <sheetName val="부품_LIST5"/>
      <sheetName val="종합원가분석_1_5"/>
      <sheetName val="_제9차_회사표준_제개정_공청회_이의제기신청서_XLSX5"/>
      <sheetName val="General_Assumptions5"/>
      <sheetName val="1_개발개요5"/>
      <sheetName val="02_08생산대상대수5"/>
      <sheetName val="SEP_20075"/>
      <sheetName val="개인별_교육현황5"/>
      <sheetName val="관리구역_책임자(181010)5"/>
      <sheetName val="ACU기청소2018-05-04_(3)5"/>
      <sheetName val="ASM_A동5"/>
      <sheetName val="SMT구역_(2)5"/>
      <sheetName val="관리구역_체크시트5"/>
      <sheetName val="관리구역_평가시트5"/>
      <sheetName val="담당자편성표_(B)5"/>
      <sheetName val="조립A구역_(2)5"/>
      <sheetName val="개선보고서_(2)5"/>
      <sheetName val="Value_5"/>
      <sheetName val="Duration_5"/>
      <sheetName val="공정공수_XLS5"/>
      <sheetName val="풍량상한치_제한_data5"/>
      <sheetName val="Source_List5"/>
      <sheetName val="PL_By_Model(Result)6"/>
      <sheetName val="2000_(원본)5"/>
      <sheetName val="천정등기구_실적5"/>
      <sheetName val="영업_입수계획_5"/>
      <sheetName val="참고1_02_판매계획_(수량)5"/>
      <sheetName val="전사_경영계획_수량5"/>
      <sheetName val="INATAKE_SYS5"/>
      <sheetName val="FAX_(2)5"/>
      <sheetName val="Quy_định_trừ_điểm_MBO5"/>
      <sheetName val="LEAD_TIME_추이5"/>
      <sheetName val="1_TM23"/>
      <sheetName val="2_align23"/>
      <sheetName val="3_JUDDER23"/>
      <sheetName val="4_M_S23"/>
      <sheetName val="5_P_W_R23"/>
      <sheetName val="6_F_G23"/>
      <sheetName val="7__SCABLE23"/>
      <sheetName val="8_DIFF23"/>
      <sheetName val="9_A_C23"/>
      <sheetName val="10_GEAR23"/>
      <sheetName val="11_ISC23"/>
      <sheetName val="12_ALT23"/>
      <sheetName val="13_O_S23"/>
      <sheetName val="14_silencer23"/>
      <sheetName val="15_DAMPER23"/>
      <sheetName val="16_HUB23"/>
      <sheetName val="17_DLOCK23"/>
      <sheetName val="18_PSP23"/>
      <sheetName val="19_누수23"/>
      <sheetName val="20_K_S23"/>
      <sheetName val="차체부품_INS_REPORT(갑)23"/>
      <sheetName val="FUEL_FILLER23"/>
      <sheetName val="진행_DATA_(2)23"/>
      <sheetName val="2_대외공문23"/>
      <sheetName val="5_WIRE적용LIST23"/>
      <sheetName val="외주현황_wq123"/>
      <sheetName val="3_일반사상23"/>
      <sheetName val="3-2_귀책부서별_DT현황22"/>
      <sheetName val="_납촉자23"/>
      <sheetName val="LX3_0_RR22"/>
      <sheetName val="SUB_2월_재검사추이도22"/>
      <sheetName val="GB-IC_Villingen_GG22"/>
      <sheetName val="5_세운W-A22"/>
      <sheetName val="일일_업무_현황_(3)16"/>
      <sheetName val="일일_업무_현황_(5)16"/>
      <sheetName val="JT3_0견적-구122"/>
      <sheetName val="DATA_BASE13"/>
      <sheetName val="금형_(2)22"/>
      <sheetName val="J150_승인진도관리_LIST16"/>
      <sheetName val="TOTAL_LIST16"/>
      <sheetName val="Price_Range16"/>
      <sheetName val="FTR_MACRo16"/>
      <sheetName val="포머_비가동_내역14"/>
      <sheetName val="FRONT_HUB견적가15"/>
      <sheetName val="0_절삭조건16"/>
      <sheetName val="VS1_Paretto분석15"/>
      <sheetName val="02_07_27_부품판매가13"/>
      <sheetName val="1-1_General_Code15"/>
      <sheetName val="생산현황_(입력)13"/>
      <sheetName val="협력사_일반현황16"/>
      <sheetName val="MPL_技連16"/>
      <sheetName val="342E_BLOCK16"/>
      <sheetName val="업체별_단가현황13"/>
      <sheetName val="CR_CODE13"/>
      <sheetName val="THEME_CODE13"/>
      <sheetName val="P&amp;L,Bal_Sheet,Cash_Forecast13"/>
      <sheetName val="임율_&amp;_LOT13"/>
      <sheetName val="생산계획_(2)13"/>
      <sheetName val="1_ER유체응용13"/>
      <sheetName val="4_시험장비13"/>
      <sheetName val="Summary_Sheet13"/>
      <sheetName val="Datasheet_for_KPI_Model_113"/>
      <sheetName val="MPS_Q3_FY0415"/>
      <sheetName val="MPS_Q4_FY0415"/>
      <sheetName val="일일_생산및판매계획_대_실적13"/>
      <sheetName val="PC%계산(WM_COMM단차)13"/>
      <sheetName val="VPP(BD-010)_이상보고13"/>
      <sheetName val="비교원가제출_고13"/>
      <sheetName val="1_세부비교원가(내수)13"/>
      <sheetName val="1_종합비교원가(내수_일반_유럽)13"/>
      <sheetName val="production_dept12"/>
      <sheetName val="6_수입검사_12"/>
      <sheetName val="03_PFD-113"/>
      <sheetName val="12_Inv_12"/>
      <sheetName val="97년_재료예산(안)13"/>
      <sheetName val="1_터빈12"/>
      <sheetName val="cost_base_e_dati12"/>
      <sheetName val="Data_Sheet13"/>
      <sheetName val="2__Definitions13"/>
      <sheetName val="TFT_Attendace13"/>
      <sheetName val="10_예산_및_원가_계획(02년)13"/>
      <sheetName val="코드_조건표14"/>
      <sheetName val="HMC_사전원가(원혁기준)13%13"/>
      <sheetName val="Upgrades_pricing13"/>
      <sheetName val="7_3_DY팀13"/>
      <sheetName val="List_Total13"/>
      <sheetName val="Person_Cost13"/>
      <sheetName val="THEO_DÕI_THAI_SẢN_(2)13"/>
      <sheetName val="Time_Man13"/>
      <sheetName val="Salary(Cus_)13"/>
      <sheetName val="OT_OVER13"/>
      <sheetName val="Segment_4_Bid_Sheet13"/>
      <sheetName val="Hi6810_功能信号表13"/>
      <sheetName val="6_FQC检验数据13"/>
      <sheetName val="2003_prod213"/>
      <sheetName val="2003_Target13"/>
      <sheetName val="RA_Bearer13"/>
      <sheetName val="Trend_Total_nguyên_nhân13"/>
      <sheetName val="設備預算總表附件3_13"/>
      <sheetName val="FA_Definitions13"/>
      <sheetName val="_25"/>
      <sheetName val="개발원가_종합13"/>
      <sheetName val="2차_OIL량측정13"/>
      <sheetName val="무부하_회전수13"/>
      <sheetName val="진행중_설변13"/>
      <sheetName val="장비_전체리스트13"/>
      <sheetName val="PNL_ASS'Y_CRASH_PAD_UPR_RH13"/>
      <sheetName val="1_1_2008_OTIF12"/>
      <sheetName val="업무분장_12"/>
      <sheetName val="S50_12"/>
      <sheetName val="재품별_단가13"/>
      <sheetName val="집중검사_리스트12"/>
      <sheetName val="실행내역서_12"/>
      <sheetName val="개발_LIST12"/>
      <sheetName val="차체_품안표12"/>
      <sheetName val="1~3월_지시사항12"/>
      <sheetName val="1_POSITIONING12"/>
      <sheetName val="Value_Analysis_-_Sheet_112"/>
      <sheetName val="BAFFLE_HMC_TABLE112"/>
      <sheetName val="0_CHMSL_LED_ASSY12"/>
      <sheetName val="Production_Plan112"/>
      <sheetName val="GAGE_R&amp;R(FRT_UPR)12"/>
      <sheetName val="5-Why_Root_Cause_Analysis_12"/>
      <sheetName val="TEAM하반기_계획_(2)12"/>
      <sheetName val="광주_소요량12"/>
      <sheetName val="공정능력(마운틴_홀_거리)12"/>
      <sheetName val="▶R_C_FRM12"/>
      <sheetName val="초_성12"/>
      <sheetName val="CHECK_성12"/>
      <sheetName val="cpk_data12"/>
      <sheetName val="full_(2)12"/>
      <sheetName val="_26"/>
      <sheetName val="중공업_실적12"/>
      <sheetName val="_하반기_경비_조정계획_150627(사계_r2_기준)12"/>
      <sheetName val="(2)월생산현황_10"/>
      <sheetName val="22_보증금(전신전화가입권)10"/>
      <sheetName val="39_미지급법인세10"/>
      <sheetName val="Main-Yield_report10"/>
      <sheetName val="Cosmetic_Description10"/>
      <sheetName val="업체손실공수_xls10"/>
      <sheetName val="1_TAT_Info_10"/>
      <sheetName val="AQL(0_65)6"/>
      <sheetName val="LINE_PPM-분석6"/>
      <sheetName val="TỪ_KHÓA4"/>
      <sheetName val="Quy_định_công_trừ_MBO4"/>
      <sheetName val="REPAIR_DATA_-_CONTAINER_#56"/>
      <sheetName val="Issues_List6"/>
      <sheetName val="SFA_M-P4"/>
      <sheetName val="진행_사항4"/>
      <sheetName val="HHP_설비_LIST4"/>
      <sheetName val="3__Acronyms_and_abbreviations5"/>
      <sheetName val="Tool_Type5"/>
      <sheetName val="share_year=55"/>
      <sheetName val="delta_impedance(평균)6"/>
      <sheetName val="Histogram_Chart6"/>
      <sheetName val="Freq_error_DATA6"/>
      <sheetName val="Freq_HISTOGRAM6"/>
      <sheetName val="強度_CN_A1_C10H_152H5"/>
      <sheetName val="Stand_off4"/>
      <sheetName val="00-Input_Values4"/>
      <sheetName val="Input_Values4"/>
      <sheetName val="CC_Down_load_07164"/>
      <sheetName val="CAUZA_DEFECTE4"/>
      <sheetName val="CAUSES_OF_DEFECTS4"/>
      <sheetName val="VSAMS_Summary4"/>
      <sheetName val="Standard_Tests4"/>
      <sheetName val="2_NPI封面4"/>
      <sheetName val="Data_lists4"/>
      <sheetName val="FE_DPHU报告_5"/>
      <sheetName val="TOP_154"/>
      <sheetName val="Qual_Approv_Test_Plan_0503224"/>
      <sheetName val="Dashboard_(methodologies)4"/>
      <sheetName val="BE_DPHU报告_5"/>
      <sheetName val="Reference_Lists4"/>
      <sheetName val="Ramp-up_Prod_KLf_pro_Woche_4"/>
      <sheetName val="OT_Project_Report4"/>
      <sheetName val="Equipment_Info_assumptions4"/>
      <sheetName val="E_Goal4"/>
      <sheetName val="P_Goal4"/>
      <sheetName val="Manufacturers_And_Names_Lists4"/>
      <sheetName val="Perishable_Tooling4"/>
      <sheetName val="All_Parts4"/>
      <sheetName val="2차_OI䑲⿀5"/>
      <sheetName val="1-1_연월차_개인별_보전수당4"/>
      <sheetName val="FAX_(2)4"/>
      <sheetName val="Quy_định_trừ_điểm_MBO4"/>
      <sheetName val="LEAD_TIME_추이4"/>
      <sheetName val="1_TM22"/>
      <sheetName val="2_align22"/>
      <sheetName val="3_JUDDER22"/>
      <sheetName val="4_M_S22"/>
      <sheetName val="5_P_W_R22"/>
      <sheetName val="6_F_G22"/>
      <sheetName val="7__SCABLE22"/>
      <sheetName val="8_DIFF22"/>
      <sheetName val="9_A_C22"/>
      <sheetName val="10_GEAR22"/>
      <sheetName val="11_ISC22"/>
      <sheetName val="12_ALT22"/>
      <sheetName val="13_O_S22"/>
      <sheetName val="14_silencer22"/>
      <sheetName val="15_DAMPER22"/>
      <sheetName val="16_HUB22"/>
      <sheetName val="17_DLOCK22"/>
      <sheetName val="18_PSP22"/>
      <sheetName val="19_누수22"/>
      <sheetName val="20_K_S22"/>
      <sheetName val="차체부품_INS_REPORT(갑)22"/>
      <sheetName val="FUEL_FILLER22"/>
      <sheetName val="진행_DATA_(2)22"/>
      <sheetName val="2_대외공문22"/>
      <sheetName val="5_WIRE적용LIST22"/>
      <sheetName val="외주현황_wq122"/>
      <sheetName val="3_일반사상22"/>
      <sheetName val="3-2_귀책부서별_DT현황21"/>
      <sheetName val="_납촉자22"/>
      <sheetName val="LX3_0_RR21"/>
      <sheetName val="SUB_2월_재검사추이도21"/>
      <sheetName val="GB-IC_Villingen_GG21"/>
      <sheetName val="5_세운W-A21"/>
      <sheetName val="일일_업무_현황_(3)15"/>
      <sheetName val="일일_업무_현황_(5)15"/>
      <sheetName val="JT3_0견적-구121"/>
      <sheetName val="DATA_BASE12"/>
      <sheetName val="금형_(2)21"/>
      <sheetName val="J150_승인진도관리_LIST15"/>
      <sheetName val="TOTAL_LIST15"/>
      <sheetName val="Price_Range15"/>
      <sheetName val="FTR_MACRo15"/>
      <sheetName val="포머_비가동_내역13"/>
      <sheetName val="FRONT_HUB견적가14"/>
      <sheetName val="0_절삭조건15"/>
      <sheetName val="VS1_Paretto분석14"/>
      <sheetName val="02_07_27_부품판매가12"/>
      <sheetName val="1-1_General_Code14"/>
      <sheetName val="생산현황_(입력)12"/>
      <sheetName val="협력사_일반현황15"/>
      <sheetName val="MPL_技連15"/>
      <sheetName val="342E_BLOCK15"/>
      <sheetName val="업체별_단가현황12"/>
      <sheetName val="CR_CODE12"/>
      <sheetName val="THEME_CODE12"/>
      <sheetName val="P&amp;L,Bal_Sheet,Cash_Forecast12"/>
      <sheetName val="임율_&amp;_LOT12"/>
      <sheetName val="생산계획_(2)12"/>
      <sheetName val="1_ER유체응용12"/>
      <sheetName val="4_시험장비12"/>
      <sheetName val="Summary_Sheet12"/>
      <sheetName val="Datasheet_for_KPI_Model_112"/>
      <sheetName val="MPS_Q3_FY0414"/>
      <sheetName val="MPS_Q4_FY0414"/>
      <sheetName val="일일_생산및판매계획_대_실적12"/>
      <sheetName val="PC%계산(WM_COMM단차)12"/>
      <sheetName val="VPP(BD-010)_이상보고12"/>
      <sheetName val="비교원가제출_고12"/>
      <sheetName val="1_세부비교원가(내수)12"/>
      <sheetName val="1_종합비교원가(내수_일반_유럽)12"/>
      <sheetName val="03_PFD-112"/>
      <sheetName val="97년_재료예산(안)12"/>
      <sheetName val="Data_Sheet12"/>
      <sheetName val="2__Definitions12"/>
      <sheetName val="TFT_Attendace12"/>
      <sheetName val="10_예산_및_원가_계획(02년)12"/>
      <sheetName val="코드_조건표13"/>
      <sheetName val="HMC_사전원가(원혁기준)13%12"/>
      <sheetName val="Upgrades_pricing12"/>
      <sheetName val="7_3_DY팀12"/>
      <sheetName val="List_Total12"/>
      <sheetName val="Person_Cost12"/>
      <sheetName val="THEO_DÕI_THAI_SẢN_(2)12"/>
      <sheetName val="Time_Man12"/>
      <sheetName val="Salary(Cus_)12"/>
      <sheetName val="OT_OVER12"/>
      <sheetName val="Segment_4_Bid_Sheet12"/>
      <sheetName val="Hi6810_功能信号表12"/>
      <sheetName val="6_FQC检验数据12"/>
      <sheetName val="2003_prod212"/>
      <sheetName val="2003_Target12"/>
      <sheetName val="RA_Bearer12"/>
      <sheetName val="Trend_Total_nguyên_nhân12"/>
      <sheetName val="設備預算總表附件3_12"/>
      <sheetName val="FA_Definitions12"/>
      <sheetName val="_23"/>
      <sheetName val="개발원가_종합12"/>
      <sheetName val="2차_OIL량측정12"/>
      <sheetName val="무부하_회전수12"/>
      <sheetName val="진행중_설변12"/>
      <sheetName val="장비_전체리스트12"/>
      <sheetName val="PNL_ASS'Y_CRASH_PAD_UPR_RH12"/>
      <sheetName val="S50_11"/>
      <sheetName val="재품별_단가12"/>
      <sheetName val="0_CHMSL_LED_ASSY11"/>
      <sheetName val="GAGE_R&amp;R(FRT_UPR)11"/>
      <sheetName val="5-Why_Root_Cause_Analysis_11"/>
      <sheetName val="TEAM하반기_계획_(2)11"/>
      <sheetName val="광주_소요량11"/>
      <sheetName val="공정능력(마운틴_홀_거리)11"/>
      <sheetName val="▶R_C_FRM11"/>
      <sheetName val="초_성11"/>
      <sheetName val="CHECK_성11"/>
      <sheetName val="cpk_data11"/>
      <sheetName val="full_(2)11"/>
      <sheetName val="_24"/>
      <sheetName val="중공업_실적11"/>
      <sheetName val="_하반기_경비_조정계획_150627(사계_r2_기준)11"/>
      <sheetName val="(2)월생산현황_9"/>
      <sheetName val="22_보증금(전신전화가입권)9"/>
      <sheetName val="39_미지급법인세9"/>
      <sheetName val="Main-Yield_report9"/>
      <sheetName val="Cosmetic_Description9"/>
      <sheetName val="업체손실공수_xls9"/>
      <sheetName val="1_TAT_Info_9"/>
      <sheetName val="AQL(0_65)5"/>
      <sheetName val="TỪ_KHÓA3"/>
      <sheetName val="Quy_định_công_trừ_MBO3"/>
      <sheetName val="SFA_M-P3"/>
      <sheetName val="진행_사항3"/>
      <sheetName val="HHP_설비_LIST3"/>
      <sheetName val="share_year=54"/>
      <sheetName val="delta_impedance(평균)5"/>
      <sheetName val="Histogram_Chart5"/>
      <sheetName val="Freq_error_DATA5"/>
      <sheetName val="Freq_HISTOGRAM5"/>
      <sheetName val="強度_CN_A1_C10H_152H4"/>
      <sheetName val="Stand_off3"/>
      <sheetName val="CC_Down_load_07163"/>
      <sheetName val="CAUZA_DEFECTE3"/>
      <sheetName val="CAUSES_OF_DEFECTS3"/>
      <sheetName val="VSAMS_Summary3"/>
      <sheetName val="Standard_Tests3"/>
      <sheetName val="2_NPI封面3"/>
      <sheetName val="Data_lists3"/>
      <sheetName val="FE_DPHU报告_4"/>
      <sheetName val="TOP_153"/>
      <sheetName val="Qual_Approv_Test_Plan_0503223"/>
      <sheetName val="Dashboard_(methodologies)3"/>
      <sheetName val="BE_DPHU报告_4"/>
      <sheetName val="Reference_Lists3"/>
      <sheetName val="Ramp-up_Prod_KLf_pro_Woche_3"/>
      <sheetName val="OT_Project_Report3"/>
      <sheetName val="Equipment_Info_assumptions3"/>
      <sheetName val="E_Goal3"/>
      <sheetName val="P_Goal3"/>
      <sheetName val="Manufacturers_And_Names_Lists3"/>
      <sheetName val="Perishable_Tooling3"/>
      <sheetName val="All_Parts3"/>
      <sheetName val="2차_OI䑲⿀4"/>
      <sheetName val="Quy_định_trừ_điểm_MBO3"/>
      <sheetName val="LEAD_TIME_추이3"/>
      <sheetName val="시산"/>
      <sheetName val="Workload Followup"/>
      <sheetName val="별도투자가 있을때"/>
      <sheetName val="S300V-MBOM"/>
      <sheetName val="부서C刀_x0010__x0000_"/>
      <sheetName val="유림총괄"/>
      <sheetName val="학생내역"/>
      <sheetName val="이력관리"/>
      <sheetName val=" 갑지"/>
      <sheetName val="적용환율"/>
      <sheetName val="광양 3기 유입수"/>
      <sheetName val="부서C⣵吏휂"/>
      <sheetName val="주요측점"/>
      <sheetName val="부재예실"/>
      <sheetName val="전기단가조사서"/>
      <sheetName val="부서C젦ꁆ騃"/>
      <sheetName val="2COMPO_TABLE"/>
      <sheetName val="Evaluation_objec_x0000_钌"/>
      <sheetName val="정의_지우지말것"/>
      <sheetName val="인쇄"/>
      <sheetName val="E-F"/>
      <sheetName val="G"/>
      <sheetName val="용접코킹"/>
      <sheetName val="심팩"/>
      <sheetName val="PRO"/>
      <sheetName val="개조수리 요청서"/>
      <sheetName val="비용합"/>
      <sheetName val="FCGraph(창녕)"/>
      <sheetName val="손익계산서:CF"/>
      <sheetName val="업체별 제품_12월"/>
      <sheetName val="정공_x0000__x0000__x0000_"/>
      <sheetName val="Sheet317"/>
      <sheetName val="GBL"/>
      <sheetName val="BH,CA,CH용"/>
      <sheetName val="정비업무분석-최신"/>
      <sheetName val="TASK별 공구"/>
      <sheetName val="TASK별 물자-최종작업"/>
      <sheetName val="공구목록"/>
      <sheetName val="CAGE"/>
      <sheetName val="업무별 소요시간"/>
      <sheetName val="본 정비업무"/>
      <sheetName val="명칭통일안"/>
      <sheetName val="수리부속 목록"/>
      <sheetName val="Intercompany_Detail2"/>
      <sheetName val="0_LED_ASSY1"/>
      <sheetName val="0_주광원_LDM1"/>
      <sheetName val="TECHNICAL_DATA1"/>
      <sheetName val="EX_rate1"/>
      <sheetName val="3~4_》在库计划SABC样式1"/>
      <sheetName val="Executive_Summary1"/>
      <sheetName val="13_Inv_1"/>
      <sheetName val="1차_시산표"/>
      <sheetName val="6__FTA특혜관세적용달성율"/>
      <sheetName val="자재_입고(K1E1)"/>
      <sheetName val="1(A급)_(2)2"/>
      <sheetName val="RULE_SA05-09"/>
      <sheetName val="BOM_LIST_정리"/>
      <sheetName val="Product_Mix"/>
      <sheetName val="QS02-计划_"/>
      <sheetName val="SCM_AV_data"/>
      <sheetName val="97년_재료예산坜³垤"/>
      <sheetName val="REV_Idle(19)_Output(74_중심거리확정)"/>
      <sheetName val="20년_생산확대방안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Volume_Sensitivity"/>
      <sheetName val="(6)_CBA_Exec_Summary"/>
      <sheetName val="GPIO_Configuration"/>
      <sheetName val="3__트림별_HMMA"/>
      <sheetName val="3__트림별_일반"/>
      <sheetName val="22_투자유가증권_"/>
      <sheetName val="NX4e_차종_부품가_견적_집계현황"/>
      <sheetName val="mc_cap_"/>
      <sheetName val="Page_2"/>
      <sheetName val="p_1_sub_lead"/>
      <sheetName val="붙임2-1__지급조서명세서(2001년분)"/>
      <sheetName val="이익계획_요약1"/>
      <sheetName val="IO_LIST"/>
      <sheetName val="Plant_&amp;__Machinery"/>
      <sheetName val="COAST間欠見積_"/>
      <sheetName val="Overhead_calculations"/>
      <sheetName val="700-001304-05-HF_"/>
      <sheetName val="Debug_check_list"/>
      <sheetName val="DVX_CDMA"/>
      <sheetName val="DVX_UMTS"/>
      <sheetName val="Scorpian_Mini"/>
      <sheetName val="Xfon_WE"/>
      <sheetName val="Ultra_Maxx"/>
      <sheetName val="Ultra_M_Razor_Mini"/>
      <sheetName val="Xfon_UMTS"/>
      <sheetName val="Xfon_UMTS_AF"/>
      <sheetName val="Xfon_WE_AF"/>
      <sheetName val="$$_Document_ID"/>
      <sheetName val="Down_list"/>
      <sheetName val="設備マスタ__(2)"/>
      <sheetName val="Mg_frame_Summary"/>
      <sheetName val="參考--PDA_2003_Defect_Rate"/>
      <sheetName val="Pivot_Table"/>
      <sheetName val="B_2"/>
      <sheetName val="E_2"/>
      <sheetName val="C_3"/>
      <sheetName val="DVT_Gap_Data"/>
      <sheetName val="Summary_definition1"/>
      <sheetName val="Profile_300-500"/>
      <sheetName val="월별_실적_및_분석"/>
      <sheetName val="RPN_Summary"/>
      <sheetName val="1_세부비교원가(내"/>
      <sheetName val="Sales_Plan"/>
      <sheetName val="Vol_&amp;_Assumpt"/>
      <sheetName val="24-45_Data"/>
      <sheetName val="3-20-07_data_from_HMMA"/>
      <sheetName val="1_세부비교_x005f_x001b_"/>
      <sheetName val="2차_OI_x005f_x0010_"/>
      <sheetName val="1_세부비교_x005f_x001b__x005f_x0000__x005f_x0000_㣪洁ᚦ"/>
      <sheetName val="2차_OI_x005f_x0010__x005f_x0000__x005f_xda10_࠱"/>
      <sheetName val="2차_OI_x005f_x0000__x005f_x0000_젘_x005f_x0000_"/>
      <sheetName val="_x005f_x0000_PRDW30_XL"/>
      <sheetName val="TASK별_공구"/>
      <sheetName val="TASK별_물자-최종작업"/>
      <sheetName val="업무별_소요시간"/>
      <sheetName val="본_정비업무"/>
      <sheetName val="수리부속_목록"/>
      <sheetName val="ktp06_URS_순_정렬"/>
      <sheetName val="자동차_모델별_상세"/>
      <sheetName val="Typfrei-Non_Dedicated"/>
      <sheetName val="Input_Data"/>
      <sheetName val="불량분류표"/>
      <sheetName val="세정"/>
      <sheetName val="착색"/>
      <sheetName val="출하"/>
      <sheetName val="흑칠"/>
      <sheetName val="유니온"/>
      <sheetName val="21년불량분석양식"/>
      <sheetName val="step"/>
      <sheetName val="종합 LIST "/>
      <sheetName val="0-2_BDV"/>
      <sheetName val="13년_소인화"/>
      <sheetName val="수원_RAW_BT03(M292C)"/>
      <sheetName val="Xunit_(단위환산)"/>
      <sheetName val="0-2_BDV1"/>
      <sheetName val="13년_소인화1"/>
      <sheetName val="이익계획_요약11"/>
      <sheetName val="수원_RAW_BT03(M292C)1"/>
      <sheetName val="Xunit_(단위환산)1"/>
      <sheetName val="0-2_BDV2"/>
      <sheetName val="13년_소인화2"/>
      <sheetName val="이익계획_요약12"/>
      <sheetName val="수원_RAW_BT03(M292C)2"/>
      <sheetName val="Xunit_(단위환산)2"/>
      <sheetName val="0-2_BDV3"/>
      <sheetName val="13년_소인화3"/>
      <sheetName val="이익계획_요약13"/>
      <sheetName val="수원_RAW_BT03(M292C)3"/>
      <sheetName val="Xunit_(단위환산)3"/>
      <sheetName val="완제품재고"/>
      <sheetName val="TOEIC기준점수"/>
      <sheetName val="수율"/>
      <sheetName val="981030"/>
      <sheetName val="Overview"/>
      <sheetName val="_x005f_x0000__x005f_x0000__x005f_x0000__x005f_x0000_i_2"/>
      <sheetName val="R08"/>
      <sheetName val="PP%계산(초기공정능력)"/>
      <sheetName val="배부표"/>
      <sheetName val="일반재 단가"/>
      <sheetName val="ARP"/>
      <sheetName val="Pareto Top RPN"/>
      <sheetName val="Market Rates 2-26-03"/>
      <sheetName val="BangDanhMuc"/>
      <sheetName val="07"/>
      <sheetName val="검토"/>
      <sheetName val="검수파일"/>
      <sheetName val="190XS設計室1128"/>
      <sheetName val="완성차정리"/>
      <sheetName val="옵션정리"/>
      <sheetName val="가격재료비"/>
      <sheetName val="판매물량"/>
      <sheetName val="언양"/>
      <sheetName val="선급비용"/>
      <sheetName val="71212-22"/>
      <sheetName val="4. 트림별_북미"/>
      <sheetName val="4. 트림별_HMMA"/>
      <sheetName val="4. 트림별_내수"/>
      <sheetName val="4. 트림별_유럽"/>
      <sheetName val="5. 옵션_유럽"/>
      <sheetName val="공刀"/>
      <sheetName val="进口部品入库"/>
      <sheetName val="进口部品出库"/>
      <sheetName val="유격"/>
      <sheetName val="99-12월"/>
      <sheetName val="전제"/>
      <sheetName val="건설중인"/>
      <sheetName val="이자정산계획"/>
      <sheetName val="C.A"/>
      <sheetName val="2002"/>
      <sheetName val="보험료"/>
      <sheetName val="리드"/>
      <sheetName val="마감장"/>
      <sheetName val="퇴충98"/>
      <sheetName val="同业借款"/>
      <sheetName val="검산금액"/>
      <sheetName val="선수보증금"/>
      <sheetName val="연체일수"/>
      <sheetName val="잔가합계"/>
      <sheetName val="기초해지2"/>
      <sheetName val="중도해지진행업체"/>
      <sheetName val="창원외상매출금(원)"/>
      <sheetName val="Global Data"/>
      <sheetName val="2006 product mapping item code"/>
      <sheetName val="Mgt Accounts"/>
      <sheetName val="금융소득종합과세"/>
      <sheetName val="배서어음명세서"/>
      <sheetName val="근로소득세2001"/>
      <sheetName val="2 Joint MVR"/>
      <sheetName val="BUSë_x0000__x0000_"/>
      <sheetName val="BUSë_x0000_Ԁ"/>
      <sheetName val="7.48顾"/>
      <sheetName val="★COPQ★"/>
      <sheetName val="◁ FELT"/>
      <sheetName val="Datos_Comparables"/>
      <sheetName val="Pareto_Top_RPN"/>
      <sheetName val="ﾊﾟｲﾌﾟ|??"/>
      <sheetName val="冷延鋼板_EAT_0410"/>
      <sheetName val="계열사현황_xdfd0__xd8af_"/>
      <sheetName val="c_db25"/>
      <sheetName val="B053_(990701)공정실적PP%계산20"/>
      <sheetName val="1_2내수18"/>
      <sheetName val="14_1부19"/>
      <sheetName val="Evaluation_objects19"/>
      <sheetName val="CASE_ASM19"/>
      <sheetName val="상세_계산_내역18"/>
      <sheetName val="1ဲ_ALT20"/>
      <sheetName val="1ဳ_O_S20"/>
      <sheetName val="15_၄AMPER20"/>
      <sheetName val="二_POSITION_XLS20"/>
      <sheetName val="OPT손익_내수20"/>
      <sheetName val="OPT손익_수출20"/>
      <sheetName val="BACK_DATA_08_7_1~20"/>
      <sheetName val="E_W20"/>
      <sheetName val="P_W20"/>
      <sheetName val="S_W20"/>
      <sheetName val="TEMP_TORQUE20"/>
      <sheetName val="BACK_DATA20"/>
      <sheetName val="126_25519"/>
      <sheetName val="매출종합_`0919"/>
      <sheetName val="소상_&quot;1&quot;19"/>
      <sheetName val="검사기준서_을_치수19"/>
      <sheetName val="검사기준서_갑19"/>
      <sheetName val="검사기준서_을19"/>
      <sheetName val="검사협정_갑19"/>
      <sheetName val="검사성적서_갑19"/>
      <sheetName val="검사성적서_을19"/>
      <sheetName val="검사성적서_병19"/>
      <sheetName val="Nego_PV19"/>
      <sheetName val="1_변경범위20"/>
      <sheetName val="팀별_합계19"/>
      <sheetName val="설비능력및_종합공정능력산출시_사용19"/>
      <sheetName val="FLOW_PROSES_(A)15"/>
      <sheetName val="내수1_8GL19"/>
      <sheetName val="LAMBDA_자작19"/>
      <sheetName val="운임_환차손-Y20"/>
      <sheetName val="개발_TOOL_집계표18"/>
      <sheetName val="경상_개발비18"/>
      <sheetName val="MACRO1_XLM18"/>
      <sheetName val="계산_DATA_입력18"/>
      <sheetName val="PRESS_DATA18"/>
      <sheetName val="Cost_Reduction18"/>
      <sheetName val="Master_Cable18"/>
      <sheetName val="DBL_LPG시험14"/>
      <sheetName val="INVESTMENT_(Hardware)15"/>
      <sheetName val="공정능력_(2)18"/>
      <sheetName val="2-1_제품군별계획대비실적(B_A)11"/>
      <sheetName val="RFQ_Template9"/>
      <sheetName val="XMA_12월_8,000대_원,부자재_完9"/>
      <sheetName val="YFA_10월분_원자재(10_12)_미납완료_完9"/>
      <sheetName val="YFA_10월분_부자재(10_7,9)_FEDEX_完9"/>
      <sheetName val="Moulding_data11"/>
      <sheetName val="SCP_49"/>
      <sheetName val="SCP_5_D2UXT9"/>
      <sheetName val="SCP_6_D2UX9"/>
      <sheetName val="Invest_(MAC)9"/>
      <sheetName val="SCP_Apr20159"/>
      <sheetName val="HOLE_9905(1)12"/>
      <sheetName val="3월말_장기악성(국내)12"/>
      <sheetName val="2월말_장기악성(국내)12"/>
      <sheetName val="YOKE-H(10_3)11"/>
      <sheetName val="TABLE_DB11"/>
      <sheetName val="쌍용_data_base11"/>
      <sheetName val="VERTICAL_PIPE11"/>
      <sheetName val="2과_공수집계11"/>
      <sheetName val="108_수선비9"/>
      <sheetName val="OEM_이의제기_종합11"/>
      <sheetName val="DV_Flow_Chart_DV-PV1_(PFC)12"/>
      <sheetName val="MATEMST_(2)11"/>
      <sheetName val="Team_종합9"/>
      <sheetName val="X-3_ENG18"/>
      <sheetName val="REAR_9"/>
      <sheetName val="abs_dac검사대비분석자료29"/>
      <sheetName val="RFQ_Form9"/>
      <sheetName val="Aug01_Status_Rpt6"/>
      <sheetName val="품의서양식_(3)9"/>
      <sheetName val="4_Vendor_price11"/>
      <sheetName val="14년_증판안_판촉11"/>
      <sheetName val="CONSUMO_DE_RESINA_8"/>
      <sheetName val="공정별공법-W_HSE-LH12"/>
      <sheetName val="1__보고9"/>
      <sheetName val="RFQ_180412"/>
      <sheetName val="DS_MBR_RR_Side__-_PcA8"/>
      <sheetName val="CAPA분석_360K15"/>
      <sheetName val="ALPROFILE_발주실적18"/>
      <sheetName val="신고서_전14"/>
      <sheetName val="Sheet6_(3)18"/>
      <sheetName val="영업_일114"/>
      <sheetName val="Europe_PU-18"/>
      <sheetName val="4_20)통계적기법관리절차서8"/>
      <sheetName val="Dual_PMP수율8"/>
      <sheetName val="GLOBAL_PT_NEW_FORMAT_OCT_200218"/>
      <sheetName val="Sch7a_(토요일)18"/>
      <sheetName val="실적_및_계획18"/>
      <sheetName val="Sheet1_(2)18"/>
      <sheetName val="PRO_(참조)18"/>
      <sheetName val="_PPAP_작성중__xlsx14"/>
      <sheetName val="PFMEA_XLS14"/>
      <sheetName val="기타_부자재8"/>
      <sheetName val="ISSUE_LIST9"/>
      <sheetName val="Input_Page6"/>
      <sheetName val="Input_Sheet6"/>
      <sheetName val="Base_Info6"/>
      <sheetName val="_0602주-무결점운동_진행현황_보고_(201406108"/>
      <sheetName val="불량_리스트9"/>
      <sheetName val="불량_코드9"/>
      <sheetName val="NEW_TOOL_MASTER6"/>
      <sheetName val="3-2002년_소모공구비6"/>
      <sheetName val="1_TP조립9"/>
      <sheetName val="3__관리점지수실적-1_1생산성18"/>
      <sheetName val="대외공문_12"/>
      <sheetName val="외주품_감점_유형_기준18"/>
      <sheetName val="97계획(96_1111"/>
      <sheetName val="ERP도입후_시정현황12"/>
      <sheetName val="02년_SUC18"/>
      <sheetName val="원단위_전후비교18"/>
      <sheetName val="_SR3차원단위_(3)12"/>
      <sheetName val="Rate_data18"/>
      <sheetName val="Bosch_ADVP&amp;R18"/>
      <sheetName val="Purchasing_Data12"/>
      <sheetName val="Sec_1_-_RFQ18"/>
      <sheetName val="Drop-down_Lists11"/>
      <sheetName val="RELAY_FAX양식14"/>
      <sheetName val="2008_г14"/>
      <sheetName val="상세_견적서_(HMC)14"/>
      <sheetName val="2_중요한회계정책14"/>
      <sheetName val="9_관계기업투자14"/>
      <sheetName val="42_리스14"/>
      <sheetName val="25_법인세14"/>
      <sheetName val="Proj_List_00E14"/>
      <sheetName val="GLOBAL_PT_NEW_FORMAT_JULY__2013"/>
      <sheetName val="B053_(990701)공정능력PC%계산11"/>
      <sheetName val="2012_Volum12"/>
      <sheetName val="국내_11"/>
      <sheetName val="4,5공장_11"/>
      <sheetName val="시트_11"/>
      <sheetName val="Supplier_QRQC11"/>
      <sheetName val="GM_Master12"/>
      <sheetName val="4_3_첨부112"/>
      <sheetName val="검사협정_보충11"/>
      <sheetName val="제품명_(3)12"/>
      <sheetName val="6_N_m_CCW_전류12"/>
      <sheetName val="09년_현황12"/>
      <sheetName val="WTC_BODY一覧原紙12"/>
      <sheetName val="3_PT개발계획12"/>
      <sheetName val="1_기안을지11"/>
      <sheetName val="c_db116"/>
      <sheetName val="Danh_Mục6"/>
      <sheetName val="Danh_Muc6"/>
      <sheetName val="Full_PBD8"/>
      <sheetName val="_Common_Info_Page6"/>
      <sheetName val="외주수입검사_종합(6월)9"/>
      <sheetName val="금형_이력_카드6"/>
      <sheetName val="소재_이력6"/>
      <sheetName val="99_조정금액6"/>
      <sheetName val="Actual_In_&amp;_Out11"/>
      <sheetName val="BI-FUEL_AIR_VENT_PIPE9"/>
      <sheetName val="1_종합평가표9"/>
      <sheetName val="Bas_Moteur11"/>
      <sheetName val="고객불만_건12"/>
      <sheetName val="THS_-_Key_Inputs6"/>
      <sheetName val="3_3검토국11"/>
      <sheetName val="거래선별_매출현황_내역8"/>
      <sheetName val="03년_체제결과8"/>
      <sheetName val="8월_매출현황6"/>
      <sheetName val="3공장_순양전자6"/>
      <sheetName val="현진테크_(2)6"/>
      <sheetName val="동경cnc_지그6"/>
      <sheetName val="대한테크_집계6"/>
      <sheetName val="서연전자_(2)6"/>
      <sheetName val="삼익전자_(2)6"/>
      <sheetName val="삼익산업_(2)6"/>
      <sheetName val="시무인텔_(2)6"/>
      <sheetName val="성우일렉스_(2)6"/>
      <sheetName val="성호테크_(2)6"/>
      <sheetName val="Z41,Z42_이외total11"/>
      <sheetName val="2차_OI6"/>
      <sheetName val="Q1_&amp;_Q25"/>
      <sheetName val="CPK(Process_Capanility)5"/>
      <sheetName val="After_sales12"/>
      <sheetName val="Interco_&amp;_PVS_Loc_Cur11"/>
      <sheetName val="OEM_Plan12"/>
      <sheetName val="첨부4_기술평가서11"/>
      <sheetName val="99년12월_실적DATA6"/>
      <sheetName val="J2(P_MT)11"/>
      <sheetName val="PS_SIDE_OTR_INR_공정개선_상세10"/>
      <sheetName val="TL_PROTO_2열6"/>
      <sheetName val="★금형비_계산서11"/>
      <sheetName val="LOWSIDE_비교11"/>
      <sheetName val="자동차_종합지표12"/>
      <sheetName val="보강사_소요량11"/>
      <sheetName val="P&amp;L_account12"/>
      <sheetName val="118_세금과공과11"/>
      <sheetName val="경영재무_(입력)11"/>
      <sheetName val="연구개발_(입력)11"/>
      <sheetName val="일반현황_(입력)11"/>
      <sheetName val="품질관리_(입력)11"/>
      <sheetName val="1_2_2완제품검사('00_4월)_(가라)11"/>
      <sheetName val="#1-1_(2)6"/>
      <sheetName val="2-2_매출분석6"/>
      <sheetName val="기초_DATA6"/>
      <sheetName val="신흥테크_세부내역_LIST6"/>
      <sheetName val="Actual_data6"/>
      <sheetName val="기준정보(A)_15_10_277"/>
      <sheetName val="단중_및_예비길이_SHEET_15_9_5(K)7"/>
      <sheetName val="15_1_02_15년_1월예시계획7"/>
      <sheetName val="15년_12월_시작재공품_15_12_37"/>
      <sheetName val="기준정보(A)_12_02_237"/>
      <sheetName val="STD__CAB7"/>
      <sheetName val="STD__NCAB7"/>
      <sheetName val="원소재_변경_상세7"/>
      <sheetName val="직거래가_변경7"/>
      <sheetName val="Cover_page6"/>
      <sheetName val="Adjusted_OI6"/>
      <sheetName val="Adjusted_OI_(2)6"/>
      <sheetName val="Income_Stmt_(USD)6"/>
      <sheetName val="Income_Stmt_(RMB)6"/>
      <sheetName val="IS_Loc_Adj6"/>
      <sheetName val="Balance_Sht_(USD)6"/>
      <sheetName val="BS_Loc+Adj6"/>
      <sheetName val="Balance_Sht_(RMB)6"/>
      <sheetName val="Cash_Flow_(USD)6"/>
      <sheetName val="Cash_Forecast6"/>
      <sheetName val="IC_AP_AR7"/>
      <sheetName val="Cash_Cross_check6"/>
      <sheetName val="Unit_Price_without_LTA&amp;Pricing6"/>
      <sheetName val="Sales_without_LTA&amp;Pricing6"/>
      <sheetName val="Unit_ECN_Sales6"/>
      <sheetName val="Total_ECN_Sales6"/>
      <sheetName val="LTA_Percentage6"/>
      <sheetName val="LTA_Amount6"/>
      <sheetName val="Total_P2P6"/>
      <sheetName val="Net_Sales6"/>
      <sheetName val="Unit_Mat_Cost_Without_PS_VAVE6"/>
      <sheetName val="Material_cost_without_PS_VAVE6"/>
      <sheetName val="Unit_ECN_cost6"/>
      <sheetName val="ECN_cost_saving6"/>
      <sheetName val="Unit_Purchase_Saving6"/>
      <sheetName val="Total_Purchase_Saving6"/>
      <sheetName val="Unit_VAVE_Saving6"/>
      <sheetName val="Total_VAVE6"/>
      <sheetName val="Unit_Margin_Improvement6"/>
      <sheetName val="Total_Margin_Improvement6"/>
      <sheetName val="Unit_mat__cost_after_PS_VAVE6"/>
      <sheetName val="Total_Mat_cost_after_PS_VAVE6"/>
      <sheetName val="Unit_Inb_Freight_Rate6"/>
      <sheetName val="Inboud_Freight_Amount6"/>
      <sheetName val="Unit_Inb-Duty6"/>
      <sheetName val="Inbound_Duty6"/>
      <sheetName val="Material_cost_before_Scrap6"/>
      <sheetName val="Scrap_Rate6"/>
      <sheetName val="Scrap_Amount6"/>
      <sheetName val="Scrap_recovery_rate6"/>
      <sheetName val="Scrap_Recovery_Amount6"/>
      <sheetName val="Unit_Production_Auxiliary6"/>
      <sheetName val="Production_Auxiliary6"/>
      <sheetName val="Net_Material6"/>
      <sheetName val="Unit_OB_freight6"/>
      <sheetName val="Total_OB_freight6"/>
      <sheetName val="Total_LC&amp;OVH6"/>
      <sheetName val="LC&amp;OVH_Undefined_Var_6"/>
      <sheetName val="LC&amp;OVH_Undefined_Fix_6"/>
      <sheetName val="Total_headcount_&amp;_labor_cost6"/>
      <sheetName val="Direct_Labor_Cost6"/>
      <sheetName val="Indirect_Labor_Cost6"/>
      <sheetName val="Salary_Cost6"/>
      <sheetName val="MSI_-_FY(RMB)6"/>
      <sheetName val="MSI_-_Comm_Sales6"/>
      <sheetName val="MSI_-_IC_Sales6"/>
      <sheetName val="MSI_-_Mat_Cost6"/>
      <sheetName val="MSI_-_Direct_Labor6"/>
      <sheetName val="MSI_-_Variable_OH6"/>
      <sheetName val="MSI_-_Fixed_OH6"/>
      <sheetName val="devis_qcdp25"/>
      <sheetName val="Danh_sach_Hàn_thùng5"/>
      <sheetName val="Mẫu_DMVT5"/>
      <sheetName val="Mẫu_DMVT_(2)5"/>
      <sheetName val="DANH_MỤC_NHÓM_ĐỐI_TƯỢNG5"/>
      <sheetName val="Nhap_T85"/>
      <sheetName val="Begining_detail-CTIET5"/>
      <sheetName val="Summary-TOMLUOC_5"/>
      <sheetName val="SO_TONG_HOP_CONG_NO5"/>
      <sheetName val="DM_KHAU_HAO5"/>
      <sheetName val="24_냉각실용添15"/>
      <sheetName val="Data_Not_Used7"/>
      <sheetName val="FTQ_Data7"/>
      <sheetName val="Int_Pulls_Data7"/>
      <sheetName val="Int_Spills_Data7"/>
      <sheetName val="PPM_Data7"/>
      <sheetName val="Pulls_Data7"/>
      <sheetName val="Spills_Data7"/>
      <sheetName val="PP%-low_RPM5"/>
      <sheetName val="After_Sales_Supplier_#'s5"/>
      <sheetName val="원단위_1계_2계10"/>
      <sheetName val="NUEVO_MODELOS_20185"/>
      <sheetName val="ADJTBL_31005"/>
      <sheetName val="400H_가공,금형비5"/>
      <sheetName val="AOP_Summary-25"/>
      <sheetName val="Budget_Imt_mensuel_(CFO)5"/>
      <sheetName val="CDV_Pte_mensuel5"/>
      <sheetName val="Evol_Prod_(Eqpt)5"/>
      <sheetName val="CAPVR_Pte_mensuel5"/>
      <sheetName val="THƯ_VIỆN5"/>
      <sheetName val="Nguon_PT_xetai5"/>
      <sheetName val="Nguon_PT_xe_Ben5"/>
      <sheetName val="Bien_so5"/>
      <sheetName val="MỤC_LỤC5"/>
      <sheetName val="Ghi_chú5"/>
      <sheetName val="1__Định_hướng_HĐ_CN_năm_20195"/>
      <sheetName val="2_1_Tổng_quan_TT_KD_xe_DL5"/>
      <sheetName val="2_2_Tổng_quan_TT_DVPT_DL5"/>
      <sheetName val="3_1__ĐKM_xe_DL5"/>
      <sheetName val="3_2_1__KH_KD-MKT_&amp;_TCKD_xe_KIA5"/>
      <sheetName val="3_2_2_CSBH_KIA5"/>
      <sheetName val="3_2_3__KH_KD-MKT&amp;TCKD_DVPT5"/>
      <sheetName val="Pv_SL5"/>
      <sheetName val="3_3_1_KH_KD-MKT_&amp;_TCKD_Mazda5"/>
      <sheetName val="3_3_2_CSBH_MAZDA5"/>
      <sheetName val="3_3_3_KH_KD-MKT&amp;TCKD_DVPT_MAZD5"/>
      <sheetName val="3_4__DVPT_SR_KIA_MAZDA5"/>
      <sheetName val="3_4_1_KH_KD-MKT&amp;TCKD_PEUGEOT5"/>
      <sheetName val="3_4_2_CSBH_PEUGEOT5"/>
      <sheetName val="3_4_3_KH_KD-MKT&amp;TC_DVPT_PEUGEO5"/>
      <sheetName val="3_5__TÀI_CHÍNH_KD_XE_KIA_MAZDA5"/>
      <sheetName val="4_1_Tổng_quan_TT_KD_Tai,_Bus5"/>
      <sheetName val="4_2_Tổng_quan_TT_DVPT_Tai_Bus5"/>
      <sheetName val="5_1__ĐKM_xe_Tai,_Bus5"/>
      <sheetName val="PTBH_20185"/>
      <sheetName val="SL_-_TVBH5"/>
      <sheetName val="5_2a__KD_Xe_Fuso5"/>
      <sheetName val="5_2b__KD_Xe_Foton5"/>
      <sheetName val="5_2c__KD_Xe_Bus5"/>
      <sheetName val="5_2__KH_KD-MKT&amp;TCKD_xe_Tải,_Bu5"/>
      <sheetName val="5_3__CSBH_xe_Tải,_Bus5"/>
      <sheetName val="5_4_KH_KD-MKT&amp;TC_DVPT_Tải,_Bus5"/>
      <sheetName val="Review_note5"/>
      <sheetName val="6_1_ĐKĐK5"/>
      <sheetName val="6_2__Bảo_hiểm5"/>
      <sheetName val="6_3__Tín_dụng5"/>
      <sheetName val="6_4__GSHT_&amp;_PH5"/>
      <sheetName val="6_5_DVHT5"/>
      <sheetName val="7_1_KH_nhân_sự5"/>
      <sheetName val="7_2__Định_biên_&amp;_Lương5"/>
      <sheetName val="7_3_KH_thưởng_năng_suất5"/>
      <sheetName val="Check_TH5"/>
      <sheetName val="8__Hành_chính5"/>
      <sheetName val="8_15"/>
      <sheetName val="9_1__Duy_tu_bảo_trì5"/>
      <sheetName val="9_2__Cải_tạo,_nâng_cấp5"/>
      <sheetName val="10__TSCĐ_-_CCDC5"/>
      <sheetName val="11D__Tài_chính_KD_XE_TỔNG5"/>
      <sheetName val="11E__Tài_chính_KD_DVPT_TỔNG5"/>
      <sheetName val="11A__Tài_chính_SR_KIA5"/>
      <sheetName val="11B__Tài_chính_SR_MAZDA5"/>
      <sheetName val="11D__Tài_chính_SR_Peugout5"/>
      <sheetName val="11C__Tài_chính_SR_TẢI_BUS5"/>
      <sheetName val="11D__Tài_chính_SR_Du_lịch5"/>
      <sheetName val="11__Tài_chính_Chi_nhánh5"/>
      <sheetName val="12__SĐTC5"/>
      <sheetName val="BOM_Cost_(R-U713MHH)4"/>
      <sheetName val="견적서_detail_Main_14"/>
      <sheetName val="케이스_재공_재고4"/>
      <sheetName val="MASTER_DATA4"/>
      <sheetName val="CAR_Form_Summary5"/>
      <sheetName val="LINE_운영안11"/>
      <sheetName val="원가_종합12"/>
      <sheetName val="Validation_Lists11"/>
      <sheetName val="Schedule_15"/>
      <sheetName val="제품별_매출12"/>
      <sheetName val="Data_Working_Time12"/>
      <sheetName val="Order_status12"/>
      <sheetName val="Order_status211"/>
      <sheetName val="Customer_Master11"/>
      <sheetName val="Common_code11"/>
      <sheetName val="Order_Status_Master11"/>
      <sheetName val="Product_Master11"/>
      <sheetName val="사무용품_신청11"/>
      <sheetName val="Net_Revenue6"/>
      <sheetName val="7)_133677346"/>
      <sheetName val="기초_데이터6"/>
      <sheetName val="Rollforward_{bpe}4"/>
      <sheetName val="Allow_-_SR&amp;D4"/>
      <sheetName val="220_(2)6"/>
      <sheetName val="표지_(2)6"/>
      <sheetName val="중요차종_(090131)6"/>
      <sheetName val="PU_FOAM_가격조정_기준4"/>
      <sheetName val="Data_Input5"/>
      <sheetName val="개선대책_양식7"/>
      <sheetName val="S_P4"/>
      <sheetName val="R_FJS_CAR_(old)4"/>
      <sheetName val="Certificate_list_4"/>
      <sheetName val="6_Parent_S__Fixed_Prod4"/>
      <sheetName val="Material_References5"/>
      <sheetName val="8_공정능력평가(5)4"/>
      <sheetName val="BAT1_4"/>
      <sheetName val="FRT_재료비4"/>
      <sheetName val="U268_4x4_AT(walk)Mitsu4"/>
      <sheetName val="2_Underbody_DT4"/>
      <sheetName val="Output_1_(2)4"/>
      <sheetName val="실DATA_3"/>
      <sheetName val="0_주광원_LED_ASSY4"/>
      <sheetName val="9_초기공정능력조사(을)4"/>
      <sheetName val="Corp_acronym4"/>
      <sheetName val="4_销售计划4"/>
      <sheetName val="Danh_sach4"/>
      <sheetName val="Bang_KL4"/>
      <sheetName val="Lcau_-_Lxuc4"/>
      <sheetName val="입력_List7"/>
      <sheetName val="DO_NOT_DELETE6"/>
      <sheetName val="기종별_합계4"/>
      <sheetName val="Export_Data4"/>
      <sheetName val="BOX_ASSY4"/>
      <sheetName val="실사LIST-중간가공품(05_12_27현재)_(2)4"/>
      <sheetName val="4_Financial4"/>
      <sheetName val="3_4)__FR_종합4"/>
      <sheetName val="3_4)__RR_종합4"/>
      <sheetName val="RFQ_Cover_Sheeet4"/>
      <sheetName val="FRN_020004"/>
      <sheetName val="Diaph1_values4"/>
      <sheetName val="Diaph2_values4"/>
      <sheetName val="Diaph_values4"/>
      <sheetName val="Cushion_datas4"/>
      <sheetName val="P_O_(LOCAL)4"/>
      <sheetName val="UPPER_도면4"/>
      <sheetName val="Kautex_4WD_St_IV_P&amp;D4"/>
      <sheetName val="Sachs_FL_WHL4"/>
      <sheetName val="11403-06163_เก่า10"/>
      <sheetName val="FM-HD_(New)10"/>
      <sheetName val="FM-HD_(HKMC)_10"/>
      <sheetName val="FM-HD_(11254-06201)__10"/>
      <sheetName val="FM-HD_(11251-06163)10"/>
      <sheetName val="FM-HD_(11514053)10"/>
      <sheetName val="FM-HD_(11611807)10"/>
      <sheetName val="FM-HD_(94502003)10"/>
      <sheetName val="FM-HD_(94501839)10"/>
      <sheetName val="FM-HD_(PT-GDENG0911-4)10"/>
      <sheetName val="FM-HD_(94520439)10"/>
      <sheetName val="FM-HD_(94500396)10"/>
      <sheetName val="FM-HD_(94500407)10"/>
      <sheetName val="FM-HD_(94500414)10"/>
      <sheetName val="FM-HD_(94500073)10"/>
      <sheetName val="FM-HD_(11588683)10"/>
      <sheetName val="FM-HD_(94500952)10"/>
      <sheetName val="FM-HD_(11569995)10"/>
      <sheetName val="FM-HD_(11254-06201)10"/>
      <sheetName val="FM-HD_(11588685)10"/>
      <sheetName val="FM-HD_(94500793)_10"/>
      <sheetName val="FM-HD_(11588717)10"/>
      <sheetName val="FM-HD_(HD-25198904)10"/>
      <sheetName val="FM-HD_(HD-11570514)_10"/>
      <sheetName val="FM-HD_(11097441)10"/>
      <sheetName val="FM-HD_(11588662)_10"/>
      <sheetName val="FM-HD_(11519387)10"/>
      <sheetName val="FM-HD_(11561969)10"/>
      <sheetName val="FM-HD_(11516580)10"/>
      <sheetName val="FM-HD_(11588712)___10"/>
      <sheetName val="FM-HD_(11519375)10"/>
      <sheetName val="FM-HD_(FAA32071001)__10"/>
      <sheetName val="FM-HD_(11519382)_10"/>
      <sheetName val="FM-HD_(11519383)_10"/>
      <sheetName val="FM-HD_(11561763)__10"/>
      <sheetName val="FM-HD_(11588316)__10"/>
      <sheetName val="repeatative_rejection4"/>
      <sheetName val="Personnaliser___4"/>
      <sheetName val="Takt_Time4"/>
      <sheetName val="4_경비_5_영업외수지4"/>
      <sheetName val="Sch1_-_P&amp;L_Summary4"/>
      <sheetName val="Sch2_-_BalSht_Summary4"/>
      <sheetName val="Sch3_-_CFlow_Summary4"/>
      <sheetName val="Model_Synthesis_Report4"/>
      <sheetName val="2019년_생산수량4"/>
      <sheetName val="19년_종합_CT4"/>
      <sheetName val="SUST_DEV_&amp;_OTHER4"/>
      <sheetName val="OEM_4"/>
      <sheetName val="August_20034"/>
      <sheetName val="OE_UMC4"/>
      <sheetName val="Analysis-Others_Pg_44"/>
      <sheetName val="Fx_Rates4"/>
      <sheetName val="FY_12_Interiors_Volume5"/>
      <sheetName val="INT_Price_FY12_MFC5"/>
      <sheetName val="II__CF4"/>
      <sheetName val="I__Assumptions4"/>
      <sheetName val="CONN_조립4"/>
      <sheetName val="04_03월소일정계획4"/>
      <sheetName val="_관리계획서_Rev_01_xlsx4"/>
      <sheetName val="Costed_BOM_2ndR_40%4"/>
      <sheetName val="seat-sdn_only4"/>
      <sheetName val="10-2_ED&amp;D_EQU4"/>
      <sheetName val="Business_Plan4"/>
      <sheetName val="Organization_chart201910024"/>
      <sheetName val="RESPONSIBILITY_MATRIX4"/>
      <sheetName val="DS-Thuong_6T_dau4"/>
      <sheetName val="CHI_TIẾT4"/>
      <sheetName val="거래선_생산계획4"/>
      <sheetName val="3_학점이수(사내_사외교육)4"/>
      <sheetName val="3__트림별_내수4"/>
      <sheetName val="3__트림별_북미4"/>
      <sheetName val="3__트림별_유럽4"/>
      <sheetName val="23_보증금(전신전화가입권)4"/>
      <sheetName val="2_´ë?Ü°o1®3"/>
      <sheetName val="해외)_MASTER_DATA3"/>
      <sheetName val="국내)_마스터_데이터3"/>
      <sheetName val="Group_Consolidated3"/>
      <sheetName val="첨#3__PCB2"/>
      <sheetName val="1_page3"/>
      <sheetName val="Questions_for_Wuhan_Lear2"/>
      <sheetName val="Detail_report2"/>
      <sheetName val="Request_template3"/>
      <sheetName val="Gauge_R&amp;R3"/>
      <sheetName val="Bia_TQT3"/>
      <sheetName val="_FURNACE현설2"/>
      <sheetName val="프로필렌_이송라인2"/>
      <sheetName val="EO_이력관리대장2"/>
      <sheetName val="개조_요청서3"/>
      <sheetName val="_쿠첸_CIR-301_제원현황(170317)_xlsx3"/>
      <sheetName val="BOM_CODE3"/>
      <sheetName val="96_하반기_전시회_경비3"/>
      <sheetName val="Summary_Capex_Info-Cal_(master3"/>
      <sheetName val="Grille_Q3P_Organe5"/>
      <sheetName val="Table(APG_MF)3"/>
      <sheetName val="Pt_Rates3"/>
      <sheetName val="2_(1설원_첨)3"/>
      <sheetName val="Component_List3"/>
      <sheetName val="Text_Control3"/>
      <sheetName val="text_contl3"/>
      <sheetName val="XD_담력저감3"/>
      <sheetName val="원가검토가_(현양산품)3"/>
      <sheetName val="원가검토가_(최초견적가)3"/>
      <sheetName val="원가검토가_(최초양산품)3"/>
      <sheetName val="RT_Table3"/>
      <sheetName val="입력_데이타3"/>
      <sheetName val="TLc_개조차(목표원가)3"/>
      <sheetName val="Sheet1_(3)3"/>
      <sheetName val="의장2반_3"/>
      <sheetName val="Detail_Defect_COMBO_KAISER3"/>
      <sheetName val="28_8부3"/>
      <sheetName val="KQ_13"/>
      <sheetName val="3rd_DESIGN_APRD2"/>
      <sheetName val="Tien_Thuong2"/>
      <sheetName val="NC_XL_6T_cuoi_01_CTy2"/>
      <sheetName val="Data_-6T_dau2"/>
      <sheetName val="Cong_6T2"/>
      <sheetName val="BEND_LOSS2"/>
      <sheetName val="Intercompany_Detail3"/>
      <sheetName val="plan&amp;section_of_foundation2"/>
      <sheetName val="4__가격구조2"/>
      <sheetName val="Special_rack_(Packaging_Input)2"/>
      <sheetName val="0_LED_ASSY2"/>
      <sheetName val="판매_계획_대_실적2"/>
      <sheetName val="경영비율_2"/>
      <sheetName val="ESTI_2"/>
      <sheetName val="CP_khau_hao2"/>
      <sheetName val="ns_chung2"/>
      <sheetName val="dongia_(2)2"/>
      <sheetName val="THĐH_E42"/>
      <sheetName val="THĐH_E32"/>
      <sheetName val="13_Inv_2"/>
      <sheetName val="0_주광원_LDM2"/>
      <sheetName val="TECHNICAL_DATA2"/>
      <sheetName val="EX_rate2"/>
      <sheetName val="3~4_》在库计划SABC样式2"/>
      <sheetName val="Executive_Summary2"/>
      <sheetName val="DG_2851"/>
      <sheetName val="DG__2861"/>
      <sheetName val="DG_851"/>
      <sheetName val="DG_891"/>
      <sheetName val="DG_THIET_BI1"/>
      <sheetName val="DGVCTC_2851"/>
      <sheetName val="DG_vat_lieu1"/>
      <sheetName val="Cước_VC_+_ĐM_CP_Tư_vấn1"/>
      <sheetName val="MAIN_41"/>
      <sheetName val="Customer_Grouping1"/>
      <sheetName val="1_사고건수1"/>
      <sheetName val="3_사고_요인별1"/>
      <sheetName val="일_년1"/>
      <sheetName val="목록_모음1"/>
      <sheetName val="CASTING_CONDITION1"/>
      <sheetName val="copy_of_control_valve1"/>
      <sheetName val="EXP_P1(PART)1"/>
      <sheetName val="Prob__Res__Index1"/>
      <sheetName val="0_견적보고1"/>
      <sheetName val="LWR(TND특근_협의x)_덕_알1"/>
      <sheetName val="I__Balance_Sheet1"/>
      <sheetName val="2020년도_교육_참석_현황_Raw_Data1"/>
      <sheetName val="Internal_cost_reference_table1"/>
      <sheetName val="유형_List1"/>
      <sheetName val="SOP_표지1"/>
      <sheetName val="Page_14-A1"/>
      <sheetName val="1__회의록(190218)1"/>
      <sheetName val="1__회의록(190225)1"/>
      <sheetName val="1__회의록(190730)1"/>
      <sheetName val="2__생산관리팀1"/>
      <sheetName val="3__생산팀1"/>
      <sheetName val="4__품질개발팀_품질1"/>
      <sheetName val="5__품질개발팀_개발1"/>
      <sheetName val="6__경영지원팀1"/>
      <sheetName val="Data_(c)2"/>
      <sheetName val="SPOT_조건1"/>
      <sheetName val="co2_조건1"/>
      <sheetName val="일일자금_1"/>
      <sheetName val="BEZEL_L외주1"/>
      <sheetName val="NOZZLE_ASSY-SIDE_DEF_LH1"/>
      <sheetName val="급여_예상_(2017)인상후1"/>
      <sheetName val="1차_시산표1"/>
      <sheetName val="6__FTA특혜관세적용달성율1"/>
      <sheetName val="자재_입고(K1E1)1"/>
      <sheetName val="SURVEY_TVD1"/>
      <sheetName val="Investment_Management_Master1"/>
      <sheetName val="1(A급)_(2)3"/>
      <sheetName val="REV_Idle(19)_Output(74_중심거리확정)1"/>
      <sheetName val="20년_생산확대방안1"/>
      <sheetName val="Roadmap_Target_06271"/>
      <sheetName val="Roadmap_Target_(2)1"/>
      <sheetName val="NX4e_CAC_INLET1"/>
      <sheetName val="NX4e_CAC_OUTLET1"/>
      <sheetName val="Theta3_FF_(기존)1"/>
      <sheetName val="Theta3_FF1"/>
      <sheetName val="HZG_D-Full_Coolant_Hose_1"/>
      <sheetName val="9BQX_CAC1"/>
      <sheetName val="9BQX_CAC_INLET_OUTLET(구매)1"/>
      <sheetName val="NQ5_RADIATOR_HOSE1"/>
      <sheetName val="NX4_OIL_COOLER_HOSE1"/>
      <sheetName val="SG2_RADIATOR_HOSE(Current반영)1"/>
      <sheetName val="NX4_BRAKE_HOSE_(구매)1"/>
      <sheetName val="NX4_Brake_Hose(개발)1"/>
      <sheetName val="US4_OIL_COOLER_HOSE1"/>
      <sheetName val="KA4_OIL_COOLER_HOSE1"/>
      <sheetName val="Roadmap_Target1"/>
      <sheetName val="Volume_Sensitivity1"/>
      <sheetName val="(6)_CBA_Exec_Summary1"/>
      <sheetName val="Active_1,4_MT1"/>
      <sheetName val="Valid_Options1"/>
      <sheetName val="2015_2018_Veh_Vol1"/>
      <sheetName val="Prices_P11_and_P12_(PAG)_(2)1"/>
      <sheetName val="주간_진행_현황1"/>
      <sheetName val="prov_locales1"/>
      <sheetName val="0_Cover1"/>
      <sheetName val="1_Change_History1"/>
      <sheetName val="2_Criteria1"/>
      <sheetName val="5_Safety_Mechanism1"/>
      <sheetName val="alc_code1"/>
      <sheetName val="XM개조차_연동제(12_3분기)1"/>
      <sheetName val="97년_재료예산坜³垤1"/>
      <sheetName val="2_´ë_Ü°o1®2"/>
      <sheetName val="mc_cap_1"/>
      <sheetName val="Product_Mix1"/>
      <sheetName val="QS02-计划_1"/>
      <sheetName val="SCM_AV_data1"/>
      <sheetName val="NX4e_차종_부품가_견적_집계현황1"/>
      <sheetName val="3__트림별_HMMA1"/>
      <sheetName val="3__트림별_일반1"/>
      <sheetName val="RULE_SA05-091"/>
      <sheetName val="BOM_LIST_정리1"/>
      <sheetName val="GPIO_Configuration1"/>
      <sheetName val="붙임2-1__지급조서명세서(2001년분)1"/>
      <sheetName val="p_1_sub_lead1"/>
      <sheetName val="월별_실적_및_분석1"/>
      <sheetName val="IO_LIST1"/>
      <sheetName val="Plant_&amp;__Machinery1"/>
      <sheetName val="COAST間欠見積_1"/>
      <sheetName val="Overhead_calculations1"/>
      <sheetName val="700-001304-05-HF_1"/>
      <sheetName val="Debug_check_list1"/>
      <sheetName val="DVX_CDMA1"/>
      <sheetName val="DVX_UMTS1"/>
      <sheetName val="Scorpian_Mini1"/>
      <sheetName val="Xfon_WE1"/>
      <sheetName val="Ultra_Maxx1"/>
      <sheetName val="Ultra_M_Razor_Mini1"/>
      <sheetName val="Xfon_UMTS1"/>
      <sheetName val="Xfon_UMTS_AF1"/>
      <sheetName val="Xfon_WE_AF1"/>
      <sheetName val="$$_Document_ID1"/>
      <sheetName val="Down_list1"/>
      <sheetName val="設備マスタ__(2)1"/>
      <sheetName val="Mg_frame_Summary1"/>
      <sheetName val="參考--PDA_2003_Defect_Rate1"/>
      <sheetName val="Pivot_Table1"/>
      <sheetName val="B_21"/>
      <sheetName val="E_21"/>
      <sheetName val="C_31"/>
      <sheetName val="DVT_Gap_Data1"/>
      <sheetName val="Summary_definition2"/>
      <sheetName val="Profile_300-5001"/>
      <sheetName val="RPN_Summary1"/>
      <sheetName val="Sales_Plan1"/>
      <sheetName val="3-20-07_data_from_HMMA1"/>
      <sheetName val="Vol_&amp;_Assumpt1"/>
      <sheetName val="24-45_Data1"/>
      <sheetName val="22_투자유가증권_1"/>
      <sheetName val="Input_Data1"/>
      <sheetName val="ktp06_URS_순_정렬1"/>
      <sheetName val="0_RCL_IS"/>
      <sheetName val="_개정이력"/>
      <sheetName val="4)_관리계획서"/>
      <sheetName val="1-1__OEM"/>
      <sheetName val="1-2_Code_Info"/>
      <sheetName val="Rate_dat÷"/>
      <sheetName val="FX_Table"/>
      <sheetName val="2014_10"/>
      <sheetName val="12월_기타"/>
      <sheetName val="System_NPV"/>
      <sheetName val="kich_thuoc"/>
      <sheetName val="1-1_Gene"/>
      <sheetName val="Takt_-_1_Shift"/>
      <sheetName val="Workshop_Summary"/>
      <sheetName val="손익비교_Data"/>
      <sheetName val="RCL_MY2"/>
      <sheetName val="Income_Statement"/>
      <sheetName val="2_-_SALCPA_Tracker_-_pg__1"/>
      <sheetName val="Chart_of_Accounts"/>
      <sheetName val="HS_CODE"/>
      <sheetName val="DPU_지적_(1월)"/>
      <sheetName val="HR_Final"/>
      <sheetName val="Capa_réelle_TPT_S49"/>
      <sheetName val="Récap_capa_TPT_S49"/>
      <sheetName val="List_definitions"/>
      <sheetName val="KPI_sheet"/>
      <sheetName val="07년_ECU_RAW_DATA"/>
      <sheetName val="Dimension_Data"/>
      <sheetName val="?PRDW30_XL"/>
      <sheetName val="_启_东"/>
      <sheetName val="product_lines"/>
      <sheetName val="09년_1월이후_완료신작"/>
      <sheetName val="ecr_blank"/>
      <sheetName val="Material_Import_Rate"/>
      <sheetName val="Courier_4x2"/>
      <sheetName val="Retail_Spider"/>
      <sheetName val="Lists_(Hide)"/>
      <sheetName val="FIN6_input_Front_F&amp;G"/>
      <sheetName val="Old_Consoles"/>
      <sheetName val="OEM-Engr-Product_Data"/>
      <sheetName val="Material_Expense_Rate"/>
      <sheetName val="POP_Forecast"/>
      <sheetName val="INPUT_DATA(입찰)"/>
      <sheetName val="SUB자료01_-_드롭_항목"/>
      <sheetName val="Volume_&amp;_Assumptions"/>
      <sheetName val="(2)_CT&amp;CAPA"/>
      <sheetName val="경수97_02"/>
      <sheetName val="CELL_생산일보_"/>
      <sheetName val="6_경비table"/>
      <sheetName val="자동차_모델별_상세1"/>
      <sheetName val="X3ATRH_CR"/>
      <sheetName val="Page_21"/>
      <sheetName val="Belt_Status-Overall"/>
      <sheetName val="Dữ_liệu"/>
      <sheetName val="Cpk_1"/>
      <sheetName val="NHÁNH_SP_CKOT_(T10)"/>
      <sheetName val="NM_GHẾ_T5"/>
      <sheetName val="スコアカード_(2)"/>
      <sheetName val="Invoice_Header"/>
      <sheetName val="1_세부비교_x005f_x001b_1"/>
      <sheetName val="2차_OI_x005f_x0010_1"/>
      <sheetName val="1_세부비교_x005f_x001b__x005f_x0000__x005f_x0000_㣪洁ᚦ1"/>
      <sheetName val="2차_OI_x005f_x0010__x005f_x0000__x005f_xda10_࠱1"/>
      <sheetName val="2차_OI_x005f_x0000__x005f_x0000_젘_x005f_x0000_1"/>
      <sheetName val="_x005f_x0000_PRDW30_XL1"/>
      <sheetName val="Typfrei-Non_Dedicated1"/>
      <sheetName val="개별(LEAD_WIRE)"/>
      <sheetName val="summary_STOCK_AMT"/>
      <sheetName val="SMT_DAILY_PRODUCTION_REPORT"/>
      <sheetName val="CURRENCY_CODE"/>
      <sheetName val="Dept_Exp"/>
      <sheetName val="FRT_STRUT"/>
      <sheetName val="Cost_Rate"/>
      <sheetName val="Process_Rate"/>
      <sheetName val="4)_핵심일_heat_map_(참고sheet)"/>
      <sheetName val="5월_Svr"/>
      <sheetName val="1__사업계획_작성지침_및_일정"/>
      <sheetName val="※_작성_세부일정"/>
      <sheetName val="2__국내외_경제전망"/>
      <sheetName val="3__자동차_산업전망"/>
      <sheetName val="4__산업별_경기전망"/>
      <sheetName val="5__사업계획운영_process"/>
      <sheetName val="6__사장방침서"/>
      <sheetName val="7__실적(종합)"/>
      <sheetName val="8-A__거래처별_매출계획"/>
      <sheetName val="8-B__월별_손익계산서"/>
      <sheetName val="8-C__중장기_손익,_제조원가"/>
      <sheetName val="8-D__중장기_재무상태표"/>
      <sheetName val="※중장기_재무계획_비율_변동_추이"/>
      <sheetName val="8-E__월별_투자계획"/>
      <sheetName val="8-F__월별_인원계획"/>
      <sheetName val="8-G__월별_품질계획"/>
      <sheetName val="8-H__월별_원가절감계획"/>
      <sheetName val="8-I__월별_자금계획"/>
      <sheetName val="9__월별_주요업무_추진_일정(계열사)"/>
      <sheetName val="※분기별_확정_수주액_및_수주계획(주물회사_작성用)"/>
      <sheetName val="※분기별_손익계획(주물회사_작성用)"/>
      <sheetName val="※동아공업(주)_대표이사_방침서"/>
      <sheetName val="※동아공업(주)_Work_Calendar"/>
      <sheetName val="PPT-1_경영(손익)"/>
      <sheetName val="PPT-2_영업(수주)"/>
      <sheetName val="PPT-3_품질"/>
      <sheetName val="PPT-4_투자"/>
      <sheetName val="PPT-5_인원"/>
      <sheetName val="PPT-6_자금계획"/>
      <sheetName val="7라인_재고관리_피벗"/>
      <sheetName val="Input_commodity_fallout"/>
      <sheetName val="4__PHIẾU_PHÂN_TÍCH_NHẬP_XUẤT"/>
      <sheetName val="List_order_keo_T1-2019"/>
      <sheetName val="Bảng_TD_rác_thải_T1-2019"/>
      <sheetName val="List_order_keo_T2-2019"/>
      <sheetName val="Bảng_TD_rác_thải_T2-2019"/>
      <sheetName val="Bảng_TD_rác_thải_T3-2019_"/>
      <sheetName val="List_order_keo_T3-2019_"/>
      <sheetName val="Bảng_TD_rác_thải_T4-2019"/>
      <sheetName val="list_order_keo_T4-2019"/>
      <sheetName val="Bảng_TD_rác_thải_T5-2019"/>
      <sheetName val="list_order_keo_T_5-_2019"/>
      <sheetName val="bảng_TD_rác_thải_T6-2019"/>
      <sheetName val="list_order_keo_T6_-2019"/>
      <sheetName val="bảng_TD_rác_thải_T7-2019"/>
      <sheetName val="list_order_keo_T7_-2019"/>
      <sheetName val="2__트림별_중국"/>
      <sheetName val="Org_Level_221001"/>
      <sheetName val="Look_up"/>
      <sheetName val="HW_종합"/>
      <sheetName val="ME_BOM_for_scheme_two"/>
      <sheetName val="Owner_List"/>
      <sheetName val="Year_Graph"/>
      <sheetName val="Future_Qtr_MPS"/>
      <sheetName val="X-R_CHART"/>
      <sheetName val="Tri-mode_BOM"/>
      <sheetName val="Country_List"/>
      <sheetName val="A-Presale_Payment_Schedule"/>
      <sheetName val="Ellesmere_Port_(08)"/>
      <sheetName val="MTO_REV_2(ARMOR)"/>
      <sheetName val="Market_Rates_2-26-03"/>
      <sheetName val="1_1"/>
      <sheetName val="TASK별_공구1"/>
      <sheetName val="TASK별_물자-최종작업1"/>
      <sheetName val="업무별_소요시간1"/>
      <sheetName val="본_정비업무1"/>
      <sheetName val="수리부속_목록1"/>
      <sheetName val="개조수리_요청서"/>
      <sheetName val="업체별_제품_12월"/>
      <sheetName val="일반재_단가"/>
      <sheetName val="Work_Effort"/>
      <sheetName val="4_ﾒｰｶｰ別ｱﾅﾛｸﾞ､ﾃﾞｼﾞﾀﾙ"/>
      <sheetName val="Workload_Followup"/>
      <sheetName val="별도투자가_있을때"/>
      <sheetName val="KT1_Qual"/>
      <sheetName val="提案书（样式1）"/>
      <sheetName val="원가DB210928"/>
      <sheetName val="Processes Form List"/>
      <sheetName val="가능목표"/>
      <sheetName val="관리"/>
      <sheetName val="M6A-208 Steering dust"/>
      <sheetName val="Phan tich"/>
      <sheetName val="TinhGiaMTC"/>
      <sheetName val="TH MTC"/>
      <sheetName val="TH N.Cong"/>
      <sheetName val="TinhGiaNC"/>
      <sheetName val="TH Vat tu"/>
      <sheetName val="DMCP"/>
      <sheetName val="BG"/>
      <sheetName val="2차_OI׃⼪1"/>
      <sheetName val="PRDW30_XL1"/>
      <sheetName val="调整页"/>
      <sheetName val="MASTER_재질_수량_CAVITY"/>
      <sheetName val="03손익"/>
      <sheetName val="가격합의서"/>
      <sheetName val="지역-가마감"/>
      <sheetName val="수입2"/>
      <sheetName val="WPL"/>
      <sheetName val="측정쇐ຯ"/>
      <sheetName val="예상"/>
      <sheetName val="KOR"/>
      <sheetName val="수불24"/>
      <sheetName val="工会经费"/>
      <sheetName val="AAA"/>
      <sheetName val="ExchangeRate"/>
      <sheetName val="Shape"/>
      <sheetName val="MetaInfo"/>
      <sheetName val="WC별인원공수"/>
      <sheetName val="ORDER"/>
      <sheetName val="246019"/>
      <sheetName val="Datos_Comparables1"/>
      <sheetName val="Pareto_Top_RPN1"/>
      <sheetName val="冷延鋼板_EAT_04101"/>
      <sheetName val="Kapitaleinsatz &amp; Umsatz"/>
      <sheetName val="Constant"/>
      <sheetName val="SA조직도"/>
      <sheetName val="Range"/>
      <sheetName val="매입현황"/>
      <sheetName val="TestCase"/>
      <sheetName val="Stammdaten"/>
      <sheetName val="Mapping"/>
      <sheetName val="Feriados"/>
      <sheetName val="LAYOUT ALL"/>
      <sheetName val="5330"/>
      <sheetName val="8230"/>
      <sheetName val="5330-10"/>
      <sheetName val="사기정계"/>
      <sheetName val="소재입고 (생연)"/>
      <sheetName val="NY6"/>
      <sheetName val="NY66"/>
      <sheetName val="금구류"/>
      <sheetName val="원단류"/>
      <sheetName val="산줄"/>
      <sheetName val="형번별불량"/>
      <sheetName val="MP2006 data"/>
      <sheetName val="내역서1999.8최종"/>
      <sheetName val="첨부02"/>
      <sheetName val="컨테이너_화물차_포장 DATA"/>
      <sheetName val="Process Capability Study"/>
      <sheetName val="General"/>
      <sheetName val="1.세부비교원가(내ၒ_x0000_"/>
      <sheetName val="4DR"/>
      <sheetName val="CIO"/>
      <sheetName val="格付け回答"/>
      <sheetName val="3ﾄﾗﾝｸ閉まり"/>
      <sheetName val="下周"/>
      <sheetName val="定量化結果"/>
      <sheetName val="ＣＡＭＹ　ＭⅢ"/>
      <sheetName val="Sheet4 (2)"/>
      <sheetName val="부품 업체"/>
      <sheetName val="ф сплавы"/>
      <sheetName val="Вспомогательно"/>
      <sheetName val="?格比較"/>
      <sheetName val="팀_x0000_粥_x0000_"/>
      <sheetName val="팀"/>
      <sheetName val="예총"/>
      <sheetName val="2000년1차"/>
      <sheetName val="진행 List('14)"/>
      <sheetName val="1-39"/>
      <sheetName val="95삼성급(본사)"/>
      <sheetName val="부품 분류"/>
      <sheetName val="주주명부&lt;끝&gt;"/>
      <sheetName val="단가Master"/>
      <sheetName val="판매"/>
      <sheetName val="2010사업계획"/>
      <sheetName val="2019년 현장 호봉승급"/>
      <sheetName val="2018년 현장 호봉승급"/>
      <sheetName val="Evaluation_objec"/>
      <sheetName val="정공"/>
      <sheetName val="옵션종합정리"/>
      <sheetName val="완성차종합정리"/>
      <sheetName val="5400-재고자산Lead"/>
      <sheetName val="별첨3"/>
      <sheetName val="List hide"/>
      <sheetName val="과검산출 쿼리"/>
      <sheetName val="4대법인설비등급"/>
      <sheetName val="O_970122"/>
      <sheetName val="터널조도"/>
      <sheetName val="SpecificatiB_x0000_"/>
      <sheetName val="Links"/>
      <sheetName val="1.능률현황"/>
      <sheetName val="2.호선별예상실적"/>
      <sheetName val="총조"/>
      <sheetName val="ITEM"/>
      <sheetName val="Æo°¡±aAØ"/>
      <sheetName val="당월(1)"/>
      <sheetName val="O-7"/>
      <sheetName val="지분법평가"/>
      <sheetName val="____ile"/>
      <sheetName val="제조1과일일경영"/>
      <sheetName val="제조7과일일경영"/>
      <sheetName val="A4공장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5">
          <cell r="D5" t="str">
            <v>PROCESS PERFORMANCE STUDY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>
        <row r="6">
          <cell r="A6">
            <v>1</v>
          </cell>
        </row>
      </sheetData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>
        <row r="1">
          <cell r="A1" t="str">
            <v>1월 생산실적</v>
          </cell>
        </row>
      </sheetData>
      <sheetData sheetId="197">
        <row r="73">
          <cell r="E73">
            <v>-1978066.1999669024</v>
          </cell>
        </row>
      </sheetData>
      <sheetData sheetId="198"/>
      <sheetData sheetId="199">
        <row r="1">
          <cell r="A1" t="str">
            <v>1월 생산실적</v>
          </cell>
        </row>
      </sheetData>
      <sheetData sheetId="200"/>
      <sheetData sheetId="201"/>
      <sheetData sheetId="202"/>
      <sheetData sheetId="203"/>
      <sheetData sheetId="204" refreshError="1"/>
      <sheetData sheetId="205"/>
      <sheetData sheetId="206"/>
      <sheetData sheetId="207">
        <row r="73">
          <cell r="E73">
            <v>-1978066.1999669024</v>
          </cell>
        </row>
      </sheetData>
      <sheetData sheetId="208">
        <row r="1">
          <cell r="A1" t="str">
            <v>1월 생산실적</v>
          </cell>
        </row>
      </sheetData>
      <sheetData sheetId="209"/>
      <sheetData sheetId="210"/>
      <sheetData sheetId="211"/>
      <sheetData sheetId="212"/>
      <sheetData sheetId="213">
        <row r="1">
          <cell r="A1" t="str">
            <v>1월 생산실적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>
        <row r="6">
          <cell r="A6">
            <v>1</v>
          </cell>
        </row>
      </sheetData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>
        <row r="1">
          <cell r="A1" t="str">
            <v>1월 생산실적</v>
          </cell>
        </row>
      </sheetData>
      <sheetData sheetId="1246">
        <row r="1">
          <cell r="A1" t="str">
            <v>1월 생산실적</v>
          </cell>
        </row>
      </sheetData>
      <sheetData sheetId="1247">
        <row r="1">
          <cell r="A1" t="str">
            <v>1월 생산실적</v>
          </cell>
        </row>
      </sheetData>
      <sheetData sheetId="1248">
        <row r="1">
          <cell r="A1" t="str">
            <v>1월 생산실적</v>
          </cell>
        </row>
      </sheetData>
      <sheetData sheetId="1249">
        <row r="1">
          <cell r="A1" t="str">
            <v>1월 생산실적</v>
          </cell>
        </row>
      </sheetData>
      <sheetData sheetId="1250">
        <row r="1">
          <cell r="A1" t="str">
            <v>1월 생산실적</v>
          </cell>
        </row>
      </sheetData>
      <sheetData sheetId="1251">
        <row r="1">
          <cell r="A1" t="str">
            <v>1월 생산실적</v>
          </cell>
        </row>
      </sheetData>
      <sheetData sheetId="1252">
        <row r="1">
          <cell r="A1" t="str">
            <v>1월 생산실적</v>
          </cell>
        </row>
      </sheetData>
      <sheetData sheetId="1253">
        <row r="1">
          <cell r="A1" t="str">
            <v>1월 생산실적</v>
          </cell>
        </row>
      </sheetData>
      <sheetData sheetId="1254">
        <row r="1">
          <cell r="A1" t="str">
            <v>1월 생산실적</v>
          </cell>
        </row>
      </sheetData>
      <sheetData sheetId="1255">
        <row r="1">
          <cell r="A1" t="str">
            <v>1월 생산실적</v>
          </cell>
        </row>
      </sheetData>
      <sheetData sheetId="1256">
        <row r="1">
          <cell r="A1" t="str">
            <v>1월 생산실적</v>
          </cell>
        </row>
      </sheetData>
      <sheetData sheetId="1257">
        <row r="1">
          <cell r="A1" t="str">
            <v>1월 생산실적</v>
          </cell>
        </row>
      </sheetData>
      <sheetData sheetId="1258">
        <row r="1">
          <cell r="A1" t="str">
            <v>1월 생산실적</v>
          </cell>
        </row>
      </sheetData>
      <sheetData sheetId="1259">
        <row r="1">
          <cell r="A1" t="str">
            <v>1월 생산실적</v>
          </cell>
        </row>
      </sheetData>
      <sheetData sheetId="1260">
        <row r="1">
          <cell r="A1" t="str">
            <v>1월 생산실적</v>
          </cell>
        </row>
      </sheetData>
      <sheetData sheetId="1261">
        <row r="1">
          <cell r="A1" t="str">
            <v>1월 생산실적</v>
          </cell>
        </row>
      </sheetData>
      <sheetData sheetId="1262">
        <row r="1">
          <cell r="A1" t="str">
            <v>1월 생산실적</v>
          </cell>
        </row>
      </sheetData>
      <sheetData sheetId="1263">
        <row r="1">
          <cell r="A1" t="str">
            <v>1월 생산실적</v>
          </cell>
        </row>
      </sheetData>
      <sheetData sheetId="1264">
        <row r="1">
          <cell r="A1" t="str">
            <v>1월 생산실적</v>
          </cell>
        </row>
      </sheetData>
      <sheetData sheetId="1265">
        <row r="1">
          <cell r="A1" t="str">
            <v>1월 생산실적</v>
          </cell>
        </row>
      </sheetData>
      <sheetData sheetId="1266">
        <row r="1">
          <cell r="A1" t="str">
            <v>1월 생산실적</v>
          </cell>
        </row>
      </sheetData>
      <sheetData sheetId="1267">
        <row r="1">
          <cell r="A1" t="str">
            <v>1월 생산실적</v>
          </cell>
        </row>
      </sheetData>
      <sheetData sheetId="1268">
        <row r="1">
          <cell r="A1" t="str">
            <v>1월 생산실적</v>
          </cell>
        </row>
      </sheetData>
      <sheetData sheetId="1269">
        <row r="1">
          <cell r="A1" t="str">
            <v>1월 생산실적</v>
          </cell>
        </row>
      </sheetData>
      <sheetData sheetId="1270">
        <row r="1">
          <cell r="A1" t="str">
            <v>1월 생산실적</v>
          </cell>
        </row>
      </sheetData>
      <sheetData sheetId="1271">
        <row r="1">
          <cell r="A1" t="str">
            <v>1월 생산실적</v>
          </cell>
        </row>
      </sheetData>
      <sheetData sheetId="1272">
        <row r="1">
          <cell r="A1" t="str">
            <v>1월 생산실적</v>
          </cell>
        </row>
      </sheetData>
      <sheetData sheetId="1273">
        <row r="1">
          <cell r="A1" t="str">
            <v>1월 생산실적</v>
          </cell>
        </row>
      </sheetData>
      <sheetData sheetId="1274">
        <row r="1">
          <cell r="A1" t="str">
            <v>1월 생산실적</v>
          </cell>
        </row>
      </sheetData>
      <sheetData sheetId="1275">
        <row r="1">
          <cell r="A1" t="str">
            <v>1월 생산실적</v>
          </cell>
        </row>
      </sheetData>
      <sheetData sheetId="1276">
        <row r="1">
          <cell r="A1" t="str">
            <v>1월 생산실적</v>
          </cell>
        </row>
      </sheetData>
      <sheetData sheetId="1277">
        <row r="1">
          <cell r="A1" t="str">
            <v>1월 생산실적</v>
          </cell>
        </row>
      </sheetData>
      <sheetData sheetId="1278">
        <row r="1">
          <cell r="A1" t="str">
            <v>1월 생산실적</v>
          </cell>
        </row>
      </sheetData>
      <sheetData sheetId="1279">
        <row r="1">
          <cell r="A1" t="str">
            <v>1월 생산실적</v>
          </cell>
        </row>
      </sheetData>
      <sheetData sheetId="1280">
        <row r="1">
          <cell r="A1" t="str">
            <v>1월 생산실적</v>
          </cell>
        </row>
      </sheetData>
      <sheetData sheetId="1281">
        <row r="1">
          <cell r="A1" t="str">
            <v>1월 생산실적</v>
          </cell>
        </row>
      </sheetData>
      <sheetData sheetId="1282">
        <row r="1">
          <cell r="A1" t="str">
            <v>1월 생산실적</v>
          </cell>
        </row>
      </sheetData>
      <sheetData sheetId="1283">
        <row r="1">
          <cell r="A1" t="str">
            <v>1월 생산실적</v>
          </cell>
        </row>
      </sheetData>
      <sheetData sheetId="1284">
        <row r="1">
          <cell r="A1" t="str">
            <v>1월 생산실적</v>
          </cell>
        </row>
      </sheetData>
      <sheetData sheetId="1285">
        <row r="1">
          <cell r="A1" t="str">
            <v>1월 생산실적</v>
          </cell>
        </row>
      </sheetData>
      <sheetData sheetId="1286">
        <row r="1">
          <cell r="A1" t="str">
            <v>1월 생산실적</v>
          </cell>
        </row>
      </sheetData>
      <sheetData sheetId="1287">
        <row r="1">
          <cell r="A1" t="str">
            <v>1월 생산실적</v>
          </cell>
        </row>
      </sheetData>
      <sheetData sheetId="1288">
        <row r="1">
          <cell r="A1" t="str">
            <v>1월 생산실적</v>
          </cell>
        </row>
      </sheetData>
      <sheetData sheetId="1289">
        <row r="1">
          <cell r="A1" t="str">
            <v>1월 생산실적</v>
          </cell>
        </row>
      </sheetData>
      <sheetData sheetId="1290">
        <row r="1">
          <cell r="A1" t="str">
            <v>1월 생산실적</v>
          </cell>
        </row>
      </sheetData>
      <sheetData sheetId="1291">
        <row r="1">
          <cell r="A1" t="str">
            <v>1월 생산실적</v>
          </cell>
        </row>
      </sheetData>
      <sheetData sheetId="1292">
        <row r="1">
          <cell r="A1" t="str">
            <v>1월 생산실적</v>
          </cell>
        </row>
      </sheetData>
      <sheetData sheetId="1293">
        <row r="1">
          <cell r="A1" t="str">
            <v>1월 생산실적</v>
          </cell>
        </row>
      </sheetData>
      <sheetData sheetId="1294">
        <row r="1">
          <cell r="A1" t="str">
            <v>1월 생산실적</v>
          </cell>
        </row>
      </sheetData>
      <sheetData sheetId="1295">
        <row r="1">
          <cell r="A1" t="str">
            <v>1월 생산실적</v>
          </cell>
        </row>
      </sheetData>
      <sheetData sheetId="1296">
        <row r="1">
          <cell r="A1" t="str">
            <v>1월 생산실적</v>
          </cell>
        </row>
      </sheetData>
      <sheetData sheetId="1297">
        <row r="1">
          <cell r="A1" t="str">
            <v>1월 생산실적</v>
          </cell>
        </row>
      </sheetData>
      <sheetData sheetId="1298">
        <row r="1">
          <cell r="A1" t="str">
            <v>1월 생산실적</v>
          </cell>
        </row>
      </sheetData>
      <sheetData sheetId="1299">
        <row r="1">
          <cell r="A1" t="str">
            <v>1월 생산실적</v>
          </cell>
        </row>
      </sheetData>
      <sheetData sheetId="1300">
        <row r="1">
          <cell r="A1" t="str">
            <v>1월 생산실적</v>
          </cell>
        </row>
      </sheetData>
      <sheetData sheetId="1301">
        <row r="1">
          <cell r="A1" t="str">
            <v>1월 생산실적</v>
          </cell>
        </row>
      </sheetData>
      <sheetData sheetId="1302">
        <row r="1">
          <cell r="A1" t="str">
            <v>1월 생산실적</v>
          </cell>
        </row>
      </sheetData>
      <sheetData sheetId="1303">
        <row r="1">
          <cell r="A1" t="str">
            <v>1월 생산실적</v>
          </cell>
        </row>
      </sheetData>
      <sheetData sheetId="1304">
        <row r="1">
          <cell r="A1" t="str">
            <v>1월 생산실적</v>
          </cell>
        </row>
      </sheetData>
      <sheetData sheetId="1305">
        <row r="1">
          <cell r="A1" t="str">
            <v>1월 생산실적</v>
          </cell>
        </row>
      </sheetData>
      <sheetData sheetId="1306">
        <row r="1">
          <cell r="A1" t="str">
            <v>1월 생산실적</v>
          </cell>
        </row>
      </sheetData>
      <sheetData sheetId="1307">
        <row r="1">
          <cell r="A1" t="str">
            <v>1월 생산실적</v>
          </cell>
        </row>
      </sheetData>
      <sheetData sheetId="1308">
        <row r="1">
          <cell r="A1" t="str">
            <v>1월 생산실적</v>
          </cell>
        </row>
      </sheetData>
      <sheetData sheetId="1309">
        <row r="1">
          <cell r="A1" t="str">
            <v>1월 생산실적</v>
          </cell>
        </row>
      </sheetData>
      <sheetData sheetId="1310">
        <row r="1">
          <cell r="A1" t="str">
            <v>1월 생산실적</v>
          </cell>
        </row>
      </sheetData>
      <sheetData sheetId="1311">
        <row r="1">
          <cell r="A1" t="str">
            <v>1월 생산실적</v>
          </cell>
        </row>
      </sheetData>
      <sheetData sheetId="1312">
        <row r="1">
          <cell r="A1" t="str">
            <v>1월 생산실적</v>
          </cell>
        </row>
      </sheetData>
      <sheetData sheetId="1313">
        <row r="1">
          <cell r="A1" t="str">
            <v>1월 생산실적</v>
          </cell>
        </row>
      </sheetData>
      <sheetData sheetId="1314">
        <row r="1">
          <cell r="A1" t="str">
            <v>1월 생산실적</v>
          </cell>
        </row>
      </sheetData>
      <sheetData sheetId="1315">
        <row r="1">
          <cell r="A1" t="str">
            <v>1월 생산실적</v>
          </cell>
        </row>
      </sheetData>
      <sheetData sheetId="1316">
        <row r="1">
          <cell r="A1" t="str">
            <v>1월 생산실적</v>
          </cell>
        </row>
      </sheetData>
      <sheetData sheetId="1317">
        <row r="1">
          <cell r="A1" t="str">
            <v>1월 생산실적</v>
          </cell>
        </row>
      </sheetData>
      <sheetData sheetId="1318">
        <row r="1">
          <cell r="A1" t="str">
            <v>1월 생산실적</v>
          </cell>
        </row>
      </sheetData>
      <sheetData sheetId="1319">
        <row r="1">
          <cell r="A1" t="str">
            <v>1월 생산실적</v>
          </cell>
        </row>
      </sheetData>
      <sheetData sheetId="1320">
        <row r="1">
          <cell r="A1" t="str">
            <v>1월 생산실적</v>
          </cell>
        </row>
      </sheetData>
      <sheetData sheetId="1321">
        <row r="1">
          <cell r="A1" t="str">
            <v>1월 생산실적</v>
          </cell>
        </row>
      </sheetData>
      <sheetData sheetId="1322">
        <row r="1">
          <cell r="A1" t="str">
            <v>1월 생산실적</v>
          </cell>
        </row>
      </sheetData>
      <sheetData sheetId="1323">
        <row r="1">
          <cell r="A1" t="str">
            <v>1월 생산실적</v>
          </cell>
        </row>
      </sheetData>
      <sheetData sheetId="1324">
        <row r="1">
          <cell r="A1" t="str">
            <v>1월 생산실적</v>
          </cell>
        </row>
      </sheetData>
      <sheetData sheetId="1325">
        <row r="1">
          <cell r="A1" t="str">
            <v>1월 생산실적</v>
          </cell>
        </row>
      </sheetData>
      <sheetData sheetId="1326">
        <row r="1">
          <cell r="A1" t="str">
            <v>1월 생산실적</v>
          </cell>
        </row>
      </sheetData>
      <sheetData sheetId="1327">
        <row r="1">
          <cell r="A1" t="str">
            <v>1월 생산실적</v>
          </cell>
        </row>
      </sheetData>
      <sheetData sheetId="1328">
        <row r="1">
          <cell r="A1" t="str">
            <v>1월 생산실적</v>
          </cell>
        </row>
      </sheetData>
      <sheetData sheetId="1329">
        <row r="1">
          <cell r="A1" t="str">
            <v>1월 생산실적</v>
          </cell>
        </row>
      </sheetData>
      <sheetData sheetId="1330">
        <row r="1">
          <cell r="A1" t="str">
            <v>1월 생산실적</v>
          </cell>
        </row>
      </sheetData>
      <sheetData sheetId="1331">
        <row r="1">
          <cell r="A1" t="str">
            <v>1월 생산실적</v>
          </cell>
        </row>
      </sheetData>
      <sheetData sheetId="1332">
        <row r="1">
          <cell r="A1" t="str">
            <v>1월 생산실적</v>
          </cell>
        </row>
      </sheetData>
      <sheetData sheetId="1333">
        <row r="1">
          <cell r="A1" t="str">
            <v>1월 생산실적</v>
          </cell>
        </row>
      </sheetData>
      <sheetData sheetId="1334">
        <row r="1">
          <cell r="A1" t="str">
            <v>1월 생산실적</v>
          </cell>
        </row>
      </sheetData>
      <sheetData sheetId="1335">
        <row r="1">
          <cell r="A1" t="str">
            <v>1월 생산실적</v>
          </cell>
        </row>
      </sheetData>
      <sheetData sheetId="1336">
        <row r="1">
          <cell r="A1" t="str">
            <v>1월 생산실적</v>
          </cell>
        </row>
      </sheetData>
      <sheetData sheetId="1337">
        <row r="1">
          <cell r="A1" t="str">
            <v>1월 생산실적</v>
          </cell>
        </row>
      </sheetData>
      <sheetData sheetId="1338">
        <row r="1">
          <cell r="A1" t="str">
            <v>1월 생산실적</v>
          </cell>
        </row>
      </sheetData>
      <sheetData sheetId="1339">
        <row r="1">
          <cell r="A1" t="str">
            <v>1월 생산실적</v>
          </cell>
        </row>
      </sheetData>
      <sheetData sheetId="1340">
        <row r="1">
          <cell r="A1" t="str">
            <v>1월 생산실적</v>
          </cell>
        </row>
      </sheetData>
      <sheetData sheetId="1341">
        <row r="1">
          <cell r="A1" t="str">
            <v>1월 생산실적</v>
          </cell>
        </row>
      </sheetData>
      <sheetData sheetId="1342">
        <row r="1">
          <cell r="A1" t="str">
            <v>1월 생산실적</v>
          </cell>
        </row>
      </sheetData>
      <sheetData sheetId="1343">
        <row r="1">
          <cell r="A1" t="str">
            <v>1월 생산실적</v>
          </cell>
        </row>
      </sheetData>
      <sheetData sheetId="1344">
        <row r="1">
          <cell r="A1" t="str">
            <v>1월 생산실적</v>
          </cell>
        </row>
      </sheetData>
      <sheetData sheetId="1345">
        <row r="1">
          <cell r="A1" t="str">
            <v>1월 생산실적</v>
          </cell>
        </row>
      </sheetData>
      <sheetData sheetId="1346">
        <row r="1">
          <cell r="A1" t="str">
            <v>1월 생산실적</v>
          </cell>
        </row>
      </sheetData>
      <sheetData sheetId="1347">
        <row r="1">
          <cell r="A1" t="str">
            <v>1월 생산실적</v>
          </cell>
        </row>
      </sheetData>
      <sheetData sheetId="1348">
        <row r="1">
          <cell r="A1" t="str">
            <v>1월 생산실적</v>
          </cell>
        </row>
      </sheetData>
      <sheetData sheetId="1349">
        <row r="1">
          <cell r="A1" t="str">
            <v>1월 생산실적</v>
          </cell>
        </row>
      </sheetData>
      <sheetData sheetId="1350">
        <row r="1">
          <cell r="A1" t="str">
            <v>1월 생산실적</v>
          </cell>
        </row>
      </sheetData>
      <sheetData sheetId="1351">
        <row r="1">
          <cell r="A1" t="str">
            <v>1월 생산실적</v>
          </cell>
        </row>
      </sheetData>
      <sheetData sheetId="1352">
        <row r="1">
          <cell r="A1" t="str">
            <v>1월 생산실적</v>
          </cell>
        </row>
      </sheetData>
      <sheetData sheetId="1353">
        <row r="1">
          <cell r="A1" t="str">
            <v>1월 생산실적</v>
          </cell>
        </row>
      </sheetData>
      <sheetData sheetId="1354">
        <row r="1">
          <cell r="A1" t="str">
            <v>1월 생산실적</v>
          </cell>
        </row>
      </sheetData>
      <sheetData sheetId="1355">
        <row r="1">
          <cell r="A1" t="str">
            <v>1월 생산실적</v>
          </cell>
        </row>
      </sheetData>
      <sheetData sheetId="1356">
        <row r="1">
          <cell r="A1" t="str">
            <v>1월 생산실적</v>
          </cell>
        </row>
      </sheetData>
      <sheetData sheetId="1357">
        <row r="1">
          <cell r="A1" t="str">
            <v>1월 생산실적</v>
          </cell>
        </row>
      </sheetData>
      <sheetData sheetId="1358">
        <row r="1">
          <cell r="A1" t="str">
            <v>1월 생산실적</v>
          </cell>
        </row>
      </sheetData>
      <sheetData sheetId="1359">
        <row r="1">
          <cell r="A1" t="str">
            <v>1월 생산실적</v>
          </cell>
        </row>
      </sheetData>
      <sheetData sheetId="1360">
        <row r="1">
          <cell r="A1" t="str">
            <v>1월 생산실적</v>
          </cell>
        </row>
      </sheetData>
      <sheetData sheetId="1361">
        <row r="1">
          <cell r="A1" t="str">
            <v>1월 생산실적</v>
          </cell>
        </row>
      </sheetData>
      <sheetData sheetId="1362">
        <row r="1">
          <cell r="A1" t="str">
            <v>1월 생산실적</v>
          </cell>
        </row>
      </sheetData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>
        <row r="1">
          <cell r="A1" t="str">
            <v>1월 생산실적</v>
          </cell>
        </row>
      </sheetData>
      <sheetData sheetId="1617">
        <row r="1">
          <cell r="A1" t="str">
            <v>1월 생산실적</v>
          </cell>
        </row>
      </sheetData>
      <sheetData sheetId="1618">
        <row r="1">
          <cell r="A1" t="str">
            <v>1월 생산실적</v>
          </cell>
        </row>
      </sheetData>
      <sheetData sheetId="1619">
        <row r="1">
          <cell r="A1" t="str">
            <v>1월 생산실적</v>
          </cell>
        </row>
      </sheetData>
      <sheetData sheetId="1620">
        <row r="1">
          <cell r="A1" t="str">
            <v>1월 생산실적</v>
          </cell>
        </row>
      </sheetData>
      <sheetData sheetId="1621">
        <row r="1">
          <cell r="A1" t="str">
            <v>1월 생산실적</v>
          </cell>
        </row>
      </sheetData>
      <sheetData sheetId="1622">
        <row r="1">
          <cell r="A1" t="str">
            <v>1월 생산실적</v>
          </cell>
        </row>
      </sheetData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>
        <row r="1">
          <cell r="A1" t="str">
            <v>1월 생산실적</v>
          </cell>
        </row>
      </sheetData>
      <sheetData sheetId="1730">
        <row r="1">
          <cell r="A1" t="str">
            <v>1월 생산실적</v>
          </cell>
        </row>
      </sheetData>
      <sheetData sheetId="1731">
        <row r="1">
          <cell r="A1" t="str">
            <v>1월 생산실적</v>
          </cell>
        </row>
      </sheetData>
      <sheetData sheetId="1732">
        <row r="1">
          <cell r="A1" t="str">
            <v>1월 생산실적</v>
          </cell>
        </row>
      </sheetData>
      <sheetData sheetId="1733">
        <row r="1">
          <cell r="A1" t="str">
            <v>1월 생산실적</v>
          </cell>
        </row>
      </sheetData>
      <sheetData sheetId="1734">
        <row r="1">
          <cell r="A1" t="str">
            <v>1월 생산실적</v>
          </cell>
        </row>
      </sheetData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>
        <row r="1">
          <cell r="A1" t="str">
            <v>1월 생산실적</v>
          </cell>
        </row>
      </sheetData>
      <sheetData sheetId="1835">
        <row r="1">
          <cell r="A1" t="str">
            <v>1월 생산실적</v>
          </cell>
        </row>
      </sheetData>
      <sheetData sheetId="1836">
        <row r="1">
          <cell r="A1" t="str">
            <v>1월 생산실적</v>
          </cell>
        </row>
      </sheetData>
      <sheetData sheetId="1837">
        <row r="1">
          <cell r="A1" t="str">
            <v>1월 생산실적</v>
          </cell>
        </row>
      </sheetData>
      <sheetData sheetId="1838">
        <row r="1">
          <cell r="A1" t="str">
            <v>1월 생산실적</v>
          </cell>
        </row>
      </sheetData>
      <sheetData sheetId="1839">
        <row r="1">
          <cell r="A1" t="str">
            <v>1월 생산실적</v>
          </cell>
        </row>
      </sheetData>
      <sheetData sheetId="1840">
        <row r="1">
          <cell r="A1" t="str">
            <v>1월 생산실적</v>
          </cell>
        </row>
      </sheetData>
      <sheetData sheetId="1841">
        <row r="1">
          <cell r="A1" t="str">
            <v>1월 생산실적</v>
          </cell>
        </row>
      </sheetData>
      <sheetData sheetId="1842">
        <row r="1">
          <cell r="A1" t="str">
            <v>1월 생산실적</v>
          </cell>
        </row>
      </sheetData>
      <sheetData sheetId="1843">
        <row r="1">
          <cell r="A1" t="str">
            <v>1월 생산실적</v>
          </cell>
        </row>
      </sheetData>
      <sheetData sheetId="1844">
        <row r="1">
          <cell r="A1" t="str">
            <v>1월 생산실적</v>
          </cell>
        </row>
      </sheetData>
      <sheetData sheetId="1845">
        <row r="1">
          <cell r="A1" t="str">
            <v>1월 생산실적</v>
          </cell>
        </row>
      </sheetData>
      <sheetData sheetId="1846">
        <row r="1">
          <cell r="A1" t="str">
            <v>1월 생산실적</v>
          </cell>
        </row>
      </sheetData>
      <sheetData sheetId="1847">
        <row r="1">
          <cell r="A1" t="str">
            <v>1월 생산실적</v>
          </cell>
        </row>
      </sheetData>
      <sheetData sheetId="1848">
        <row r="1">
          <cell r="A1" t="str">
            <v>1월 생산실적</v>
          </cell>
        </row>
      </sheetData>
      <sheetData sheetId="1849">
        <row r="1">
          <cell r="A1" t="str">
            <v>1월 생산실적</v>
          </cell>
        </row>
      </sheetData>
      <sheetData sheetId="1850">
        <row r="1">
          <cell r="A1" t="str">
            <v>1월 생산실적</v>
          </cell>
        </row>
      </sheetData>
      <sheetData sheetId="1851">
        <row r="1">
          <cell r="A1" t="str">
            <v>1월 생산실적</v>
          </cell>
        </row>
      </sheetData>
      <sheetData sheetId="1852">
        <row r="1">
          <cell r="A1" t="str">
            <v>1월 생산실적</v>
          </cell>
        </row>
      </sheetData>
      <sheetData sheetId="1853">
        <row r="1">
          <cell r="A1" t="str">
            <v>1월 생산실적</v>
          </cell>
        </row>
      </sheetData>
      <sheetData sheetId="1854">
        <row r="1">
          <cell r="A1" t="str">
            <v>1월 생산실적</v>
          </cell>
        </row>
      </sheetData>
      <sheetData sheetId="1855">
        <row r="1">
          <cell r="A1" t="str">
            <v>1월 생산실적</v>
          </cell>
        </row>
      </sheetData>
      <sheetData sheetId="1856">
        <row r="1">
          <cell r="A1" t="str">
            <v>1월 생산실적</v>
          </cell>
        </row>
      </sheetData>
      <sheetData sheetId="1857">
        <row r="1">
          <cell r="A1" t="str">
            <v>1월 생산실적</v>
          </cell>
        </row>
      </sheetData>
      <sheetData sheetId="1858">
        <row r="1">
          <cell r="A1" t="str">
            <v>1월 생산실적</v>
          </cell>
        </row>
      </sheetData>
      <sheetData sheetId="1859">
        <row r="1">
          <cell r="A1" t="str">
            <v>1월 생산실적</v>
          </cell>
        </row>
      </sheetData>
      <sheetData sheetId="1860">
        <row r="1">
          <cell r="A1" t="str">
            <v>1월 생산실적</v>
          </cell>
        </row>
      </sheetData>
      <sheetData sheetId="1861">
        <row r="1">
          <cell r="A1" t="str">
            <v>1월 생산실적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>
        <row r="1">
          <cell r="A1" t="str">
            <v>1월 생산실적</v>
          </cell>
        </row>
      </sheetData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>
        <row r="1">
          <cell r="A1" t="str">
            <v>1월 생산실적</v>
          </cell>
        </row>
      </sheetData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>
        <row r="1">
          <cell r="A1" t="str">
            <v>1월 생산실적</v>
          </cell>
        </row>
      </sheetData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>
        <row r="1">
          <cell r="A1" t="str">
            <v>1월 생산실적</v>
          </cell>
        </row>
      </sheetData>
      <sheetData sheetId="2008">
        <row r="1">
          <cell r="A1" t="str">
            <v>1월 생산실적</v>
          </cell>
        </row>
      </sheetData>
      <sheetData sheetId="2009">
        <row r="1">
          <cell r="A1" t="str">
            <v>1월 생산실적</v>
          </cell>
        </row>
      </sheetData>
      <sheetData sheetId="2010">
        <row r="1">
          <cell r="A1" t="str">
            <v>1월 생산실적</v>
          </cell>
        </row>
      </sheetData>
      <sheetData sheetId="2011">
        <row r="1">
          <cell r="A1" t="str">
            <v>1월 생산실적</v>
          </cell>
        </row>
      </sheetData>
      <sheetData sheetId="2012">
        <row r="1">
          <cell r="A1" t="str">
            <v>1월 생산실적</v>
          </cell>
        </row>
      </sheetData>
      <sheetData sheetId="2013">
        <row r="1">
          <cell r="A1" t="str">
            <v>1월 생산실적</v>
          </cell>
        </row>
      </sheetData>
      <sheetData sheetId="2014">
        <row r="1">
          <cell r="A1" t="str">
            <v>1월 생산실적</v>
          </cell>
        </row>
      </sheetData>
      <sheetData sheetId="2015">
        <row r="1">
          <cell r="A1" t="str">
            <v>1월 생산실적</v>
          </cell>
        </row>
      </sheetData>
      <sheetData sheetId="2016">
        <row r="1">
          <cell r="A1" t="str">
            <v>1월 생산실적</v>
          </cell>
        </row>
      </sheetData>
      <sheetData sheetId="2017">
        <row r="1">
          <cell r="A1" t="str">
            <v>1월 생산실적</v>
          </cell>
        </row>
      </sheetData>
      <sheetData sheetId="2018">
        <row r="1">
          <cell r="A1" t="str">
            <v>1월 생산실적</v>
          </cell>
        </row>
      </sheetData>
      <sheetData sheetId="2019">
        <row r="1">
          <cell r="A1" t="str">
            <v>1월 생산실적</v>
          </cell>
        </row>
      </sheetData>
      <sheetData sheetId="2020">
        <row r="1">
          <cell r="A1" t="str">
            <v>1월 생산실적</v>
          </cell>
        </row>
      </sheetData>
      <sheetData sheetId="2021">
        <row r="1">
          <cell r="A1" t="str">
            <v>1월 생산실적</v>
          </cell>
        </row>
      </sheetData>
      <sheetData sheetId="2022">
        <row r="1">
          <cell r="A1" t="str">
            <v>1월 생산실적</v>
          </cell>
        </row>
      </sheetData>
      <sheetData sheetId="2023">
        <row r="1">
          <cell r="A1" t="str">
            <v>1월 생산실적</v>
          </cell>
        </row>
      </sheetData>
      <sheetData sheetId="2024">
        <row r="1">
          <cell r="A1" t="str">
            <v>1월 생산실적</v>
          </cell>
        </row>
      </sheetData>
      <sheetData sheetId="2025">
        <row r="1">
          <cell r="A1" t="str">
            <v>1월 생산실적</v>
          </cell>
        </row>
      </sheetData>
      <sheetData sheetId="2026">
        <row r="1">
          <cell r="A1" t="str">
            <v>1월 생산실적</v>
          </cell>
        </row>
      </sheetData>
      <sheetData sheetId="2027">
        <row r="1">
          <cell r="A1" t="str">
            <v>1월 생산실적</v>
          </cell>
        </row>
      </sheetData>
      <sheetData sheetId="2028">
        <row r="1">
          <cell r="A1" t="str">
            <v>1월 생산실적</v>
          </cell>
        </row>
      </sheetData>
      <sheetData sheetId="2029">
        <row r="1">
          <cell r="A1" t="str">
            <v>1월 생산실적</v>
          </cell>
        </row>
      </sheetData>
      <sheetData sheetId="2030">
        <row r="1">
          <cell r="A1" t="str">
            <v>1월 생산실적</v>
          </cell>
        </row>
      </sheetData>
      <sheetData sheetId="2031">
        <row r="1">
          <cell r="A1" t="str">
            <v>1월 생산실적</v>
          </cell>
        </row>
      </sheetData>
      <sheetData sheetId="2032">
        <row r="1">
          <cell r="A1" t="str">
            <v>1월 생산실적</v>
          </cell>
        </row>
      </sheetData>
      <sheetData sheetId="2033">
        <row r="1">
          <cell r="A1" t="str">
            <v>1월 생산실적</v>
          </cell>
        </row>
      </sheetData>
      <sheetData sheetId="2034">
        <row r="1">
          <cell r="A1" t="str">
            <v>1월 생산실적</v>
          </cell>
        </row>
      </sheetData>
      <sheetData sheetId="2035">
        <row r="1">
          <cell r="A1" t="str">
            <v>1월 생산실적</v>
          </cell>
        </row>
      </sheetData>
      <sheetData sheetId="2036">
        <row r="1">
          <cell r="A1" t="str">
            <v>1월 생산실적</v>
          </cell>
        </row>
      </sheetData>
      <sheetData sheetId="2037">
        <row r="6">
          <cell r="A6">
            <v>1</v>
          </cell>
        </row>
      </sheetData>
      <sheetData sheetId="2038">
        <row r="1">
          <cell r="A1" t="str">
            <v>1월 생산실적</v>
          </cell>
        </row>
      </sheetData>
      <sheetData sheetId="2039">
        <row r="1">
          <cell r="A1" t="str">
            <v>1월 생산실적</v>
          </cell>
        </row>
      </sheetData>
      <sheetData sheetId="2040">
        <row r="1">
          <cell r="A1" t="str">
            <v>1월 생산실적</v>
          </cell>
        </row>
      </sheetData>
      <sheetData sheetId="2041">
        <row r="1">
          <cell r="A1" t="str">
            <v>1월 생산실적</v>
          </cell>
        </row>
      </sheetData>
      <sheetData sheetId="2042">
        <row r="1">
          <cell r="A1" t="str">
            <v>1월 생산실적</v>
          </cell>
        </row>
      </sheetData>
      <sheetData sheetId="2043">
        <row r="1">
          <cell r="A1" t="str">
            <v>1월 생산실적</v>
          </cell>
        </row>
      </sheetData>
      <sheetData sheetId="2044">
        <row r="1">
          <cell r="A1" t="str">
            <v>1월 생산실적</v>
          </cell>
        </row>
      </sheetData>
      <sheetData sheetId="2045">
        <row r="1">
          <cell r="A1" t="str">
            <v>1월 생산실적</v>
          </cell>
        </row>
      </sheetData>
      <sheetData sheetId="2046">
        <row r="1">
          <cell r="A1" t="str">
            <v>1월 생산실적</v>
          </cell>
        </row>
      </sheetData>
      <sheetData sheetId="2047">
        <row r="1">
          <cell r="A1" t="str">
            <v>1월 생산실적</v>
          </cell>
        </row>
      </sheetData>
      <sheetData sheetId="2048">
        <row r="1">
          <cell r="A1" t="str">
            <v>1월 생산실적</v>
          </cell>
        </row>
      </sheetData>
      <sheetData sheetId="2049">
        <row r="1">
          <cell r="A1" t="str">
            <v>1월 생산실적</v>
          </cell>
        </row>
      </sheetData>
      <sheetData sheetId="2050">
        <row r="1">
          <cell r="A1" t="str">
            <v>1월 생산실적</v>
          </cell>
        </row>
      </sheetData>
      <sheetData sheetId="2051">
        <row r="1">
          <cell r="A1" t="str">
            <v>1월 생산실적</v>
          </cell>
        </row>
      </sheetData>
      <sheetData sheetId="2052">
        <row r="1">
          <cell r="A1" t="str">
            <v>1월 생산실적</v>
          </cell>
        </row>
      </sheetData>
      <sheetData sheetId="2053">
        <row r="1">
          <cell r="A1" t="str">
            <v>1월 생산실적</v>
          </cell>
        </row>
      </sheetData>
      <sheetData sheetId="2054">
        <row r="1">
          <cell r="A1" t="str">
            <v>1월 생산실적</v>
          </cell>
        </row>
      </sheetData>
      <sheetData sheetId="2055">
        <row r="1">
          <cell r="A1" t="str">
            <v>1월 생산실적</v>
          </cell>
        </row>
      </sheetData>
      <sheetData sheetId="2056">
        <row r="1">
          <cell r="A1" t="str">
            <v>1월 생산실적</v>
          </cell>
        </row>
      </sheetData>
      <sheetData sheetId="2057">
        <row r="1">
          <cell r="A1" t="str">
            <v>1월 생산실적</v>
          </cell>
        </row>
      </sheetData>
      <sheetData sheetId="2058">
        <row r="1">
          <cell r="A1" t="str">
            <v>1월 생산실적</v>
          </cell>
        </row>
      </sheetData>
      <sheetData sheetId="2059">
        <row r="1">
          <cell r="A1" t="str">
            <v>1월 생산실적</v>
          </cell>
        </row>
      </sheetData>
      <sheetData sheetId="2060">
        <row r="1">
          <cell r="A1" t="str">
            <v>1월 생산실적</v>
          </cell>
        </row>
      </sheetData>
      <sheetData sheetId="2061">
        <row r="1">
          <cell r="A1" t="str">
            <v>1월 생산실적</v>
          </cell>
        </row>
      </sheetData>
      <sheetData sheetId="2062">
        <row r="1">
          <cell r="A1" t="str">
            <v>1월 생산실적</v>
          </cell>
        </row>
      </sheetData>
      <sheetData sheetId="2063">
        <row r="1">
          <cell r="A1" t="str">
            <v>1월 생산실적</v>
          </cell>
        </row>
      </sheetData>
      <sheetData sheetId="2064">
        <row r="1">
          <cell r="A1" t="str">
            <v>1월 생산실적</v>
          </cell>
        </row>
      </sheetData>
      <sheetData sheetId="2065">
        <row r="1">
          <cell r="A1" t="str">
            <v>1월 생산실적</v>
          </cell>
        </row>
      </sheetData>
      <sheetData sheetId="2066">
        <row r="1">
          <cell r="A1" t="str">
            <v>1월 생산실적</v>
          </cell>
        </row>
      </sheetData>
      <sheetData sheetId="2067">
        <row r="1">
          <cell r="A1" t="str">
            <v>1월 생산실적</v>
          </cell>
        </row>
      </sheetData>
      <sheetData sheetId="2068">
        <row r="1">
          <cell r="A1" t="str">
            <v>1월 생산실적</v>
          </cell>
        </row>
      </sheetData>
      <sheetData sheetId="2069">
        <row r="1">
          <cell r="A1" t="str">
            <v>1월 생산실적</v>
          </cell>
        </row>
      </sheetData>
      <sheetData sheetId="2070">
        <row r="1">
          <cell r="A1" t="str">
            <v>1월 생산실적</v>
          </cell>
        </row>
      </sheetData>
      <sheetData sheetId="2071">
        <row r="1">
          <cell r="A1" t="str">
            <v>1월 생산실적</v>
          </cell>
        </row>
      </sheetData>
      <sheetData sheetId="2072">
        <row r="1">
          <cell r="A1" t="str">
            <v>1월 생산실적</v>
          </cell>
        </row>
      </sheetData>
      <sheetData sheetId="2073">
        <row r="1">
          <cell r="A1" t="str">
            <v>1월 생산실적</v>
          </cell>
        </row>
      </sheetData>
      <sheetData sheetId="2074">
        <row r="1">
          <cell r="A1" t="str">
            <v>1월 생산실적</v>
          </cell>
        </row>
      </sheetData>
      <sheetData sheetId="2075">
        <row r="1">
          <cell r="A1" t="str">
            <v>1월 생산실적</v>
          </cell>
        </row>
      </sheetData>
      <sheetData sheetId="2076">
        <row r="1">
          <cell r="A1" t="str">
            <v>1월 생산실적</v>
          </cell>
        </row>
      </sheetData>
      <sheetData sheetId="2077">
        <row r="1">
          <cell r="A1" t="str">
            <v>1월 생산실적</v>
          </cell>
        </row>
      </sheetData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>
        <row r="1">
          <cell r="A1" t="str">
            <v>1월 생산실적</v>
          </cell>
        </row>
      </sheetData>
      <sheetData sheetId="2126">
        <row r="1">
          <cell r="A1" t="str">
            <v>1월 생산실적</v>
          </cell>
        </row>
      </sheetData>
      <sheetData sheetId="2127">
        <row r="1">
          <cell r="A1" t="str">
            <v>1월 생산실적</v>
          </cell>
        </row>
      </sheetData>
      <sheetData sheetId="2128">
        <row r="1">
          <cell r="A1" t="str">
            <v>1월 생산실적</v>
          </cell>
        </row>
      </sheetData>
      <sheetData sheetId="2129">
        <row r="1">
          <cell r="A1" t="str">
            <v>1월 생산실적</v>
          </cell>
        </row>
      </sheetData>
      <sheetData sheetId="2130">
        <row r="1">
          <cell r="A1" t="str">
            <v>1월 생산실적</v>
          </cell>
        </row>
      </sheetData>
      <sheetData sheetId="2131">
        <row r="1">
          <cell r="A1" t="str">
            <v>1월 생산실적</v>
          </cell>
        </row>
      </sheetData>
      <sheetData sheetId="2132">
        <row r="1">
          <cell r="A1" t="str">
            <v>1월 생산실적</v>
          </cell>
        </row>
      </sheetData>
      <sheetData sheetId="2133">
        <row r="1">
          <cell r="A1" t="str">
            <v>1월 생산실적</v>
          </cell>
        </row>
      </sheetData>
      <sheetData sheetId="2134">
        <row r="1">
          <cell r="A1" t="str">
            <v>1월 생산실적</v>
          </cell>
        </row>
      </sheetData>
      <sheetData sheetId="2135">
        <row r="1">
          <cell r="A1" t="str">
            <v>1월 생산실적</v>
          </cell>
        </row>
      </sheetData>
      <sheetData sheetId="2136">
        <row r="1">
          <cell r="A1" t="str">
            <v>1월 생산실적</v>
          </cell>
        </row>
      </sheetData>
      <sheetData sheetId="2137">
        <row r="1">
          <cell r="A1" t="str">
            <v>1월 생산실적</v>
          </cell>
        </row>
      </sheetData>
      <sheetData sheetId="2138">
        <row r="1">
          <cell r="A1" t="str">
            <v>1월 생산실적</v>
          </cell>
        </row>
      </sheetData>
      <sheetData sheetId="2139">
        <row r="1">
          <cell r="A1" t="str">
            <v>1월 생산실적</v>
          </cell>
        </row>
      </sheetData>
      <sheetData sheetId="2140">
        <row r="1">
          <cell r="A1" t="str">
            <v>1월 생산실적</v>
          </cell>
        </row>
      </sheetData>
      <sheetData sheetId="2141">
        <row r="1">
          <cell r="A1" t="str">
            <v>1월 생산실적</v>
          </cell>
        </row>
      </sheetData>
      <sheetData sheetId="2142">
        <row r="1">
          <cell r="A1" t="str">
            <v>1월 생산실적</v>
          </cell>
        </row>
      </sheetData>
      <sheetData sheetId="2143">
        <row r="1">
          <cell r="A1" t="str">
            <v>1월 생산실적</v>
          </cell>
        </row>
      </sheetData>
      <sheetData sheetId="2144">
        <row r="1">
          <cell r="A1" t="str">
            <v>1월 생산실적</v>
          </cell>
        </row>
      </sheetData>
      <sheetData sheetId="2145">
        <row r="1">
          <cell r="A1" t="str">
            <v>1월 생산실적</v>
          </cell>
        </row>
      </sheetData>
      <sheetData sheetId="2146">
        <row r="1">
          <cell r="A1" t="str">
            <v>1월 생산실적</v>
          </cell>
        </row>
      </sheetData>
      <sheetData sheetId="2147">
        <row r="1">
          <cell r="A1" t="str">
            <v>1월 생산실적</v>
          </cell>
        </row>
      </sheetData>
      <sheetData sheetId="2148">
        <row r="1">
          <cell r="A1" t="str">
            <v>1월 생산실적</v>
          </cell>
        </row>
      </sheetData>
      <sheetData sheetId="2149">
        <row r="1">
          <cell r="A1" t="str">
            <v>1월 생산실적</v>
          </cell>
        </row>
      </sheetData>
      <sheetData sheetId="2150">
        <row r="1">
          <cell r="A1" t="str">
            <v>1월 생산실적</v>
          </cell>
        </row>
      </sheetData>
      <sheetData sheetId="2151">
        <row r="1">
          <cell r="A1" t="str">
            <v>1월 생산실적</v>
          </cell>
        </row>
      </sheetData>
      <sheetData sheetId="2152">
        <row r="1">
          <cell r="A1" t="str">
            <v>1월 생산실적</v>
          </cell>
        </row>
      </sheetData>
      <sheetData sheetId="2153">
        <row r="1">
          <cell r="A1" t="str">
            <v>1월 생산실적</v>
          </cell>
        </row>
      </sheetData>
      <sheetData sheetId="2154">
        <row r="1">
          <cell r="A1" t="str">
            <v>1월 생산실적</v>
          </cell>
        </row>
      </sheetData>
      <sheetData sheetId="2155">
        <row r="1">
          <cell r="A1" t="str">
            <v>1월 생산실적</v>
          </cell>
        </row>
      </sheetData>
      <sheetData sheetId="2156">
        <row r="1">
          <cell r="A1" t="str">
            <v>1월 생산실적</v>
          </cell>
        </row>
      </sheetData>
      <sheetData sheetId="2157">
        <row r="1">
          <cell r="A1" t="str">
            <v>1월 생산실적</v>
          </cell>
        </row>
      </sheetData>
      <sheetData sheetId="2158">
        <row r="1">
          <cell r="A1" t="str">
            <v>1월 생산실적</v>
          </cell>
        </row>
      </sheetData>
      <sheetData sheetId="2159">
        <row r="1">
          <cell r="A1" t="str">
            <v>1월 생산실적</v>
          </cell>
        </row>
      </sheetData>
      <sheetData sheetId="2160">
        <row r="1">
          <cell r="A1" t="str">
            <v>1월 생산실적</v>
          </cell>
        </row>
      </sheetData>
      <sheetData sheetId="2161">
        <row r="1">
          <cell r="A1" t="str">
            <v>1월 생산실적</v>
          </cell>
        </row>
      </sheetData>
      <sheetData sheetId="2162">
        <row r="1">
          <cell r="A1" t="str">
            <v>1월 생산실적</v>
          </cell>
        </row>
      </sheetData>
      <sheetData sheetId="2163">
        <row r="1">
          <cell r="A1" t="str">
            <v>1월 생산실적</v>
          </cell>
        </row>
      </sheetData>
      <sheetData sheetId="2164">
        <row r="1">
          <cell r="A1" t="str">
            <v>1월 생산실적</v>
          </cell>
        </row>
      </sheetData>
      <sheetData sheetId="2165">
        <row r="1">
          <cell r="A1" t="str">
            <v>1월 생산실적</v>
          </cell>
        </row>
      </sheetData>
      <sheetData sheetId="2166">
        <row r="1">
          <cell r="A1" t="str">
            <v>1월 생산실적</v>
          </cell>
        </row>
      </sheetData>
      <sheetData sheetId="2167">
        <row r="1">
          <cell r="A1" t="str">
            <v>1월 생산실적</v>
          </cell>
        </row>
      </sheetData>
      <sheetData sheetId="2168">
        <row r="1">
          <cell r="A1" t="str">
            <v>1월 생산실적</v>
          </cell>
        </row>
      </sheetData>
      <sheetData sheetId="2169">
        <row r="1">
          <cell r="A1" t="str">
            <v>1월 생산실적</v>
          </cell>
        </row>
      </sheetData>
      <sheetData sheetId="2170">
        <row r="1">
          <cell r="A1" t="str">
            <v>1월 생산실적</v>
          </cell>
        </row>
      </sheetData>
      <sheetData sheetId="2171">
        <row r="1">
          <cell r="A1" t="str">
            <v>1월 생산실적</v>
          </cell>
        </row>
      </sheetData>
      <sheetData sheetId="2172">
        <row r="1">
          <cell r="A1" t="str">
            <v>1월 생산실적</v>
          </cell>
        </row>
      </sheetData>
      <sheetData sheetId="2173">
        <row r="1">
          <cell r="A1" t="str">
            <v>1월 생산실적</v>
          </cell>
        </row>
      </sheetData>
      <sheetData sheetId="2174">
        <row r="1">
          <cell r="A1" t="str">
            <v>1월 생산실적</v>
          </cell>
        </row>
      </sheetData>
      <sheetData sheetId="2175">
        <row r="1">
          <cell r="A1" t="str">
            <v>1월 생산실적</v>
          </cell>
        </row>
      </sheetData>
      <sheetData sheetId="2176">
        <row r="1">
          <cell r="A1" t="str">
            <v>1월 생산실적</v>
          </cell>
        </row>
      </sheetData>
      <sheetData sheetId="2177">
        <row r="1">
          <cell r="A1" t="str">
            <v>1월 생산실적</v>
          </cell>
        </row>
      </sheetData>
      <sheetData sheetId="2178">
        <row r="1">
          <cell r="A1" t="str">
            <v>1월 생산실적</v>
          </cell>
        </row>
      </sheetData>
      <sheetData sheetId="2179">
        <row r="1">
          <cell r="A1" t="str">
            <v>1월 생산실적</v>
          </cell>
        </row>
      </sheetData>
      <sheetData sheetId="2180">
        <row r="1">
          <cell r="A1" t="str">
            <v>1월 생산실적</v>
          </cell>
        </row>
      </sheetData>
      <sheetData sheetId="2181">
        <row r="1">
          <cell r="A1" t="str">
            <v>1월 생산실적</v>
          </cell>
        </row>
      </sheetData>
      <sheetData sheetId="2182">
        <row r="1">
          <cell r="A1" t="str">
            <v>1월 생산실적</v>
          </cell>
        </row>
      </sheetData>
      <sheetData sheetId="2183">
        <row r="1">
          <cell r="A1" t="str">
            <v>1월 생산실적</v>
          </cell>
        </row>
      </sheetData>
      <sheetData sheetId="2184">
        <row r="1">
          <cell r="A1" t="str">
            <v>1월 생산실적</v>
          </cell>
        </row>
      </sheetData>
      <sheetData sheetId="2185">
        <row r="1">
          <cell r="A1" t="str">
            <v>1월 생산실적</v>
          </cell>
        </row>
      </sheetData>
      <sheetData sheetId="2186">
        <row r="1">
          <cell r="A1" t="str">
            <v>1월 생산실적</v>
          </cell>
        </row>
      </sheetData>
      <sheetData sheetId="2187">
        <row r="1">
          <cell r="A1" t="str">
            <v>1월 생산실적</v>
          </cell>
        </row>
      </sheetData>
      <sheetData sheetId="2188">
        <row r="1">
          <cell r="A1" t="str">
            <v>1월 생산실적</v>
          </cell>
        </row>
      </sheetData>
      <sheetData sheetId="2189">
        <row r="1">
          <cell r="A1" t="str">
            <v>1월 생산실적</v>
          </cell>
        </row>
      </sheetData>
      <sheetData sheetId="2190">
        <row r="1">
          <cell r="A1" t="str">
            <v>1월 생산실적</v>
          </cell>
        </row>
      </sheetData>
      <sheetData sheetId="2191">
        <row r="1">
          <cell r="A1" t="str">
            <v>1월 생산실적</v>
          </cell>
        </row>
      </sheetData>
      <sheetData sheetId="2192">
        <row r="1">
          <cell r="A1" t="str">
            <v>1월 생산실적</v>
          </cell>
        </row>
      </sheetData>
      <sheetData sheetId="2193">
        <row r="1">
          <cell r="A1" t="str">
            <v>1월 생산실적</v>
          </cell>
        </row>
      </sheetData>
      <sheetData sheetId="2194">
        <row r="1">
          <cell r="A1" t="str">
            <v>1월 생산실적</v>
          </cell>
        </row>
      </sheetData>
      <sheetData sheetId="2195">
        <row r="1">
          <cell r="A1" t="str">
            <v>1월 생산실적</v>
          </cell>
        </row>
      </sheetData>
      <sheetData sheetId="2196">
        <row r="1">
          <cell r="A1" t="str">
            <v>1월 생산실적</v>
          </cell>
        </row>
      </sheetData>
      <sheetData sheetId="2197">
        <row r="1">
          <cell r="A1" t="str">
            <v>1월 생산실적</v>
          </cell>
        </row>
      </sheetData>
      <sheetData sheetId="2198">
        <row r="1">
          <cell r="A1" t="str">
            <v>1월 생산실적</v>
          </cell>
        </row>
      </sheetData>
      <sheetData sheetId="2199">
        <row r="1">
          <cell r="A1" t="str">
            <v>1월 생산실적</v>
          </cell>
        </row>
      </sheetData>
      <sheetData sheetId="2200">
        <row r="1">
          <cell r="A1" t="str">
            <v>1월 생산실적</v>
          </cell>
        </row>
      </sheetData>
      <sheetData sheetId="2201">
        <row r="1">
          <cell r="A1" t="str">
            <v>1월 생산실적</v>
          </cell>
        </row>
      </sheetData>
      <sheetData sheetId="2202">
        <row r="1">
          <cell r="A1" t="str">
            <v>1월 생산실적</v>
          </cell>
        </row>
      </sheetData>
      <sheetData sheetId="2203">
        <row r="1">
          <cell r="A1" t="str">
            <v>1월 생산실적</v>
          </cell>
        </row>
      </sheetData>
      <sheetData sheetId="2204">
        <row r="1">
          <cell r="A1" t="str">
            <v>1월 생산실적</v>
          </cell>
        </row>
      </sheetData>
      <sheetData sheetId="2205">
        <row r="1">
          <cell r="A1" t="str">
            <v>1월 생산실적</v>
          </cell>
        </row>
      </sheetData>
      <sheetData sheetId="2206">
        <row r="1">
          <cell r="A1" t="str">
            <v>1월 생산실적</v>
          </cell>
        </row>
      </sheetData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>
        <row r="1">
          <cell r="A1" t="str">
            <v>1월 생산실적</v>
          </cell>
        </row>
      </sheetData>
      <sheetData sheetId="2226">
        <row r="1">
          <cell r="A1" t="str">
            <v>1월 생산실적</v>
          </cell>
        </row>
      </sheetData>
      <sheetData sheetId="2227">
        <row r="1">
          <cell r="A1" t="str">
            <v>1월 생산실적</v>
          </cell>
        </row>
      </sheetData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>
        <row r="1">
          <cell r="A1" t="str">
            <v>1월 생산실적</v>
          </cell>
        </row>
      </sheetData>
      <sheetData sheetId="2234">
        <row r="1">
          <cell r="A1" t="str">
            <v>1월 생산실적</v>
          </cell>
        </row>
      </sheetData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>
        <row r="1">
          <cell r="A1" t="str">
            <v>1월 생산실적</v>
          </cell>
        </row>
      </sheetData>
      <sheetData sheetId="2247">
        <row r="1">
          <cell r="A1" t="str">
            <v>1월 생산실적</v>
          </cell>
        </row>
      </sheetData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>
        <row r="1">
          <cell r="A1" t="str">
            <v>1월 생산실적</v>
          </cell>
        </row>
      </sheetData>
      <sheetData sheetId="2269">
        <row r="1">
          <cell r="A1" t="str">
            <v>1월 생산실적</v>
          </cell>
        </row>
      </sheetData>
      <sheetData sheetId="2270">
        <row r="1">
          <cell r="A1" t="str">
            <v>1월 생산실적</v>
          </cell>
        </row>
      </sheetData>
      <sheetData sheetId="2271">
        <row r="1">
          <cell r="A1" t="str">
            <v>1월 생산실적</v>
          </cell>
        </row>
      </sheetData>
      <sheetData sheetId="2272">
        <row r="1">
          <cell r="A1" t="str">
            <v>1월 생산실적</v>
          </cell>
        </row>
      </sheetData>
      <sheetData sheetId="2273">
        <row r="1">
          <cell r="A1" t="str">
            <v>1월 생산실적</v>
          </cell>
        </row>
      </sheetData>
      <sheetData sheetId="2274">
        <row r="1">
          <cell r="A1" t="str">
            <v>1월 생산실적</v>
          </cell>
        </row>
      </sheetData>
      <sheetData sheetId="2275">
        <row r="1">
          <cell r="A1" t="str">
            <v>1월 생산실적</v>
          </cell>
        </row>
      </sheetData>
      <sheetData sheetId="2276">
        <row r="1">
          <cell r="A1" t="str">
            <v>1월 생산실적</v>
          </cell>
        </row>
      </sheetData>
      <sheetData sheetId="2277">
        <row r="1">
          <cell r="A1" t="str">
            <v>1월 생산실적</v>
          </cell>
        </row>
      </sheetData>
      <sheetData sheetId="2278">
        <row r="1">
          <cell r="A1" t="str">
            <v>1월 생산실적</v>
          </cell>
        </row>
      </sheetData>
      <sheetData sheetId="2279">
        <row r="1">
          <cell r="A1" t="str">
            <v>1월 생산실적</v>
          </cell>
        </row>
      </sheetData>
      <sheetData sheetId="2280">
        <row r="1">
          <cell r="A1" t="str">
            <v>1월 생산실적</v>
          </cell>
        </row>
      </sheetData>
      <sheetData sheetId="2281">
        <row r="1">
          <cell r="A1" t="str">
            <v>1월 생산실적</v>
          </cell>
        </row>
      </sheetData>
      <sheetData sheetId="2282">
        <row r="1">
          <cell r="A1" t="str">
            <v>1월 생산실적</v>
          </cell>
        </row>
      </sheetData>
      <sheetData sheetId="2283">
        <row r="1">
          <cell r="A1" t="str">
            <v>1월 생산실적</v>
          </cell>
        </row>
      </sheetData>
      <sheetData sheetId="2284">
        <row r="1">
          <cell r="A1" t="str">
            <v>1월 생산실적</v>
          </cell>
        </row>
      </sheetData>
      <sheetData sheetId="2285">
        <row r="1">
          <cell r="A1" t="str">
            <v>1월 생산실적</v>
          </cell>
        </row>
      </sheetData>
      <sheetData sheetId="2286">
        <row r="1">
          <cell r="A1" t="str">
            <v>1월 생산실적</v>
          </cell>
        </row>
      </sheetData>
      <sheetData sheetId="2287">
        <row r="1">
          <cell r="A1" t="str">
            <v>1월 생산실적</v>
          </cell>
        </row>
      </sheetData>
      <sheetData sheetId="2288">
        <row r="1">
          <cell r="A1" t="str">
            <v>1월 생산실적</v>
          </cell>
        </row>
      </sheetData>
      <sheetData sheetId="2289">
        <row r="1">
          <cell r="A1" t="str">
            <v>1월 생산실적</v>
          </cell>
        </row>
      </sheetData>
      <sheetData sheetId="2290">
        <row r="1">
          <cell r="A1" t="str">
            <v>1월 생산실적</v>
          </cell>
        </row>
      </sheetData>
      <sheetData sheetId="2291">
        <row r="1">
          <cell r="A1" t="str">
            <v>1월 생산실적</v>
          </cell>
        </row>
      </sheetData>
      <sheetData sheetId="2292">
        <row r="1">
          <cell r="A1" t="str">
            <v>1월 생산실적</v>
          </cell>
        </row>
      </sheetData>
      <sheetData sheetId="2293">
        <row r="1">
          <cell r="A1" t="str">
            <v>1월 생산실적</v>
          </cell>
        </row>
      </sheetData>
      <sheetData sheetId="2294">
        <row r="1">
          <cell r="A1" t="str">
            <v>1월 생산실적</v>
          </cell>
        </row>
      </sheetData>
      <sheetData sheetId="2295">
        <row r="1">
          <cell r="A1" t="str">
            <v>1월 생산실적</v>
          </cell>
        </row>
      </sheetData>
      <sheetData sheetId="2296">
        <row r="1">
          <cell r="A1" t="str">
            <v>1월 생산실적</v>
          </cell>
        </row>
      </sheetData>
      <sheetData sheetId="2297">
        <row r="1">
          <cell r="A1" t="str">
            <v>1월 생산실적</v>
          </cell>
        </row>
      </sheetData>
      <sheetData sheetId="2298">
        <row r="1">
          <cell r="A1" t="str">
            <v>1월 생산실적</v>
          </cell>
        </row>
      </sheetData>
      <sheetData sheetId="2299">
        <row r="1">
          <cell r="A1" t="str">
            <v>1월 생산실적</v>
          </cell>
        </row>
      </sheetData>
      <sheetData sheetId="2300">
        <row r="1">
          <cell r="A1" t="str">
            <v>1월 생산실적</v>
          </cell>
        </row>
      </sheetData>
      <sheetData sheetId="2301">
        <row r="1">
          <cell r="A1" t="str">
            <v>1월 생산실적</v>
          </cell>
        </row>
      </sheetData>
      <sheetData sheetId="2302">
        <row r="1">
          <cell r="A1" t="str">
            <v>1월 생산실적</v>
          </cell>
        </row>
      </sheetData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>
        <row r="1">
          <cell r="A1" t="str">
            <v>1월 생산실적</v>
          </cell>
        </row>
      </sheetData>
      <sheetData sheetId="2306">
        <row r="1">
          <cell r="A1" t="str">
            <v>1월 생산실적</v>
          </cell>
        </row>
      </sheetData>
      <sheetData sheetId="2307">
        <row r="1">
          <cell r="A1" t="str">
            <v>1월 생산실적</v>
          </cell>
        </row>
      </sheetData>
      <sheetData sheetId="2308">
        <row r="1">
          <cell r="A1" t="str">
            <v>1월 생산실적</v>
          </cell>
        </row>
      </sheetData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>
        <row r="1">
          <cell r="A1" t="str">
            <v>1월 생산실적</v>
          </cell>
        </row>
      </sheetData>
      <sheetData sheetId="2312">
        <row r="1">
          <cell r="A1" t="str">
            <v>1월 생산실적</v>
          </cell>
        </row>
      </sheetData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>
        <row r="1">
          <cell r="A1" t="str">
            <v>1월 생산실적</v>
          </cell>
        </row>
      </sheetData>
      <sheetData sheetId="2316">
        <row r="1">
          <cell r="A1" t="str">
            <v>1월 생산실적</v>
          </cell>
        </row>
      </sheetData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>
        <row r="1">
          <cell r="A1" t="str">
            <v>1월 생산실적</v>
          </cell>
        </row>
      </sheetData>
      <sheetData sheetId="2324">
        <row r="1">
          <cell r="A1" t="str">
            <v>1월 생산실적</v>
          </cell>
        </row>
      </sheetData>
      <sheetData sheetId="2325">
        <row r="1">
          <cell r="A1" t="str">
            <v>1월 생산실적</v>
          </cell>
        </row>
      </sheetData>
      <sheetData sheetId="2326">
        <row r="1">
          <cell r="A1" t="str">
            <v>1월 생산실적</v>
          </cell>
        </row>
      </sheetData>
      <sheetData sheetId="2327">
        <row r="1">
          <cell r="A1" t="str">
            <v>1월 생산실적</v>
          </cell>
        </row>
      </sheetData>
      <sheetData sheetId="2328">
        <row r="1">
          <cell r="A1" t="str">
            <v>1월 생산실적</v>
          </cell>
        </row>
      </sheetData>
      <sheetData sheetId="2329">
        <row r="1">
          <cell r="A1" t="str">
            <v>1월 생산실적</v>
          </cell>
        </row>
      </sheetData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1">
          <cell r="A1" t="str">
            <v>1월 생산실적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>
        <row r="1">
          <cell r="A1" t="str">
            <v>1월 생산실적</v>
          </cell>
        </row>
      </sheetData>
      <sheetData sheetId="2491">
        <row r="1">
          <cell r="A1" t="str">
            <v>1월 생산실적</v>
          </cell>
        </row>
      </sheetData>
      <sheetData sheetId="2492">
        <row r="1">
          <cell r="A1" t="str">
            <v>1월 생산실적</v>
          </cell>
        </row>
      </sheetData>
      <sheetData sheetId="2493">
        <row r="1">
          <cell r="A1" t="str">
            <v>1월 생산실적</v>
          </cell>
        </row>
      </sheetData>
      <sheetData sheetId="2494">
        <row r="1">
          <cell r="A1" t="str">
            <v>1월 생산실적</v>
          </cell>
        </row>
      </sheetData>
      <sheetData sheetId="2495">
        <row r="1">
          <cell r="A1" t="str">
            <v>1월 생산실적</v>
          </cell>
        </row>
      </sheetData>
      <sheetData sheetId="2496">
        <row r="1">
          <cell r="A1" t="str">
            <v>1월 생산실적</v>
          </cell>
        </row>
      </sheetData>
      <sheetData sheetId="2497">
        <row r="1">
          <cell r="A1" t="str">
            <v>1월 생산실적</v>
          </cell>
        </row>
      </sheetData>
      <sheetData sheetId="2498">
        <row r="1">
          <cell r="A1" t="str">
            <v>1월 생산실적</v>
          </cell>
        </row>
      </sheetData>
      <sheetData sheetId="2499">
        <row r="1">
          <cell r="A1" t="str">
            <v>1월 생산실적</v>
          </cell>
        </row>
      </sheetData>
      <sheetData sheetId="2500">
        <row r="1">
          <cell r="A1" t="str">
            <v>1월 생산실적</v>
          </cell>
        </row>
      </sheetData>
      <sheetData sheetId="2501">
        <row r="1">
          <cell r="A1" t="str">
            <v>1월 생산실적</v>
          </cell>
        </row>
      </sheetData>
      <sheetData sheetId="2502">
        <row r="1">
          <cell r="A1" t="str">
            <v>1월 생산실적</v>
          </cell>
        </row>
      </sheetData>
      <sheetData sheetId="2503">
        <row r="1">
          <cell r="A1" t="str">
            <v>1월 생산실적</v>
          </cell>
        </row>
      </sheetData>
      <sheetData sheetId="2504">
        <row r="1">
          <cell r="A1" t="str">
            <v>1월 생산실적</v>
          </cell>
        </row>
      </sheetData>
      <sheetData sheetId="2505">
        <row r="1">
          <cell r="A1" t="str">
            <v>1월 생산실적</v>
          </cell>
        </row>
      </sheetData>
      <sheetData sheetId="2506">
        <row r="1">
          <cell r="A1" t="str">
            <v>1월 생산실적</v>
          </cell>
        </row>
      </sheetData>
      <sheetData sheetId="2507">
        <row r="1">
          <cell r="A1" t="str">
            <v>1월 생산실적</v>
          </cell>
        </row>
      </sheetData>
      <sheetData sheetId="2508">
        <row r="1">
          <cell r="A1" t="str">
            <v>1월 생산실적</v>
          </cell>
        </row>
      </sheetData>
      <sheetData sheetId="2509">
        <row r="1">
          <cell r="A1" t="str">
            <v>1월 생산실적</v>
          </cell>
        </row>
      </sheetData>
      <sheetData sheetId="2510">
        <row r="1">
          <cell r="A1" t="str">
            <v>1월 생산실적</v>
          </cell>
        </row>
      </sheetData>
      <sheetData sheetId="2511">
        <row r="1">
          <cell r="A1" t="str">
            <v>1월 생산실적</v>
          </cell>
        </row>
      </sheetData>
      <sheetData sheetId="2512">
        <row r="1">
          <cell r="A1" t="str">
            <v>1월 생산실적</v>
          </cell>
        </row>
      </sheetData>
      <sheetData sheetId="2513">
        <row r="1">
          <cell r="A1" t="str">
            <v>1월 생산실적</v>
          </cell>
        </row>
      </sheetData>
      <sheetData sheetId="2514">
        <row r="1">
          <cell r="A1" t="str">
            <v>1월 생산실적</v>
          </cell>
        </row>
      </sheetData>
      <sheetData sheetId="2515">
        <row r="1">
          <cell r="A1" t="str">
            <v>1월 생산실적</v>
          </cell>
        </row>
      </sheetData>
      <sheetData sheetId="2516">
        <row r="1">
          <cell r="A1" t="str">
            <v>1월 생산실적</v>
          </cell>
        </row>
      </sheetData>
      <sheetData sheetId="2517">
        <row r="1">
          <cell r="A1" t="str">
            <v>1월 생산실적</v>
          </cell>
        </row>
      </sheetData>
      <sheetData sheetId="2518">
        <row r="1">
          <cell r="A1" t="str">
            <v>1월 생산실적</v>
          </cell>
        </row>
      </sheetData>
      <sheetData sheetId="2519">
        <row r="1">
          <cell r="A1" t="str">
            <v>1월 생산실적</v>
          </cell>
        </row>
      </sheetData>
      <sheetData sheetId="2520">
        <row r="1">
          <cell r="A1" t="str">
            <v>1월 생산실적</v>
          </cell>
        </row>
      </sheetData>
      <sheetData sheetId="2521">
        <row r="1">
          <cell r="A1" t="str">
            <v>1월 생산실적</v>
          </cell>
        </row>
      </sheetData>
      <sheetData sheetId="2522">
        <row r="1">
          <cell r="A1" t="str">
            <v>1월 생산실적</v>
          </cell>
        </row>
      </sheetData>
      <sheetData sheetId="2523">
        <row r="1">
          <cell r="A1" t="str">
            <v>1월 생산실적</v>
          </cell>
        </row>
      </sheetData>
      <sheetData sheetId="2524">
        <row r="1">
          <cell r="A1" t="str">
            <v>1월 생산실적</v>
          </cell>
        </row>
      </sheetData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>
        <row r="1">
          <cell r="A1" t="str">
            <v>1월 생산실적</v>
          </cell>
        </row>
      </sheetData>
      <sheetData sheetId="2550">
        <row r="1">
          <cell r="A1" t="str">
            <v>1월 생산실적</v>
          </cell>
        </row>
      </sheetData>
      <sheetData sheetId="2551">
        <row r="1">
          <cell r="A1" t="str">
            <v>1월 생산실적</v>
          </cell>
        </row>
      </sheetData>
      <sheetData sheetId="2552">
        <row r="1">
          <cell r="A1" t="str">
            <v>1월 생산실적</v>
          </cell>
        </row>
      </sheetData>
      <sheetData sheetId="2553">
        <row r="1">
          <cell r="A1" t="str">
            <v>1월 생산실적</v>
          </cell>
        </row>
      </sheetData>
      <sheetData sheetId="2554">
        <row r="1">
          <cell r="A1" t="str">
            <v>1월 생산실적</v>
          </cell>
        </row>
      </sheetData>
      <sheetData sheetId="2555">
        <row r="1">
          <cell r="A1" t="str">
            <v>1월 생산실적</v>
          </cell>
        </row>
      </sheetData>
      <sheetData sheetId="2556">
        <row r="1">
          <cell r="A1" t="str">
            <v>1월 생산실적</v>
          </cell>
        </row>
      </sheetData>
      <sheetData sheetId="2557">
        <row r="1">
          <cell r="A1" t="str">
            <v>1월 생산실적</v>
          </cell>
        </row>
      </sheetData>
      <sheetData sheetId="2558">
        <row r="1">
          <cell r="A1" t="str">
            <v>1월 생산실적</v>
          </cell>
        </row>
      </sheetData>
      <sheetData sheetId="2559">
        <row r="1">
          <cell r="A1" t="str">
            <v>1월 생산실적</v>
          </cell>
        </row>
      </sheetData>
      <sheetData sheetId="2560">
        <row r="1">
          <cell r="A1" t="str">
            <v>1월 생산실적</v>
          </cell>
        </row>
      </sheetData>
      <sheetData sheetId="2561">
        <row r="1">
          <cell r="A1" t="str">
            <v>1월 생산실적</v>
          </cell>
        </row>
      </sheetData>
      <sheetData sheetId="2562">
        <row r="1">
          <cell r="A1" t="str">
            <v>1월 생산실적</v>
          </cell>
        </row>
      </sheetData>
      <sheetData sheetId="2563">
        <row r="1">
          <cell r="A1" t="str">
            <v>1월 생산실적</v>
          </cell>
        </row>
      </sheetData>
      <sheetData sheetId="2564">
        <row r="1">
          <cell r="A1" t="str">
            <v>1월 생산실적</v>
          </cell>
        </row>
      </sheetData>
      <sheetData sheetId="2565">
        <row r="1">
          <cell r="A1" t="str">
            <v>1월 생산실적</v>
          </cell>
        </row>
      </sheetData>
      <sheetData sheetId="2566">
        <row r="1">
          <cell r="A1" t="str">
            <v>1월 생산실적</v>
          </cell>
        </row>
      </sheetData>
      <sheetData sheetId="2567">
        <row r="1">
          <cell r="A1" t="str">
            <v>1월 생산실적</v>
          </cell>
        </row>
      </sheetData>
      <sheetData sheetId="2568">
        <row r="1">
          <cell r="A1" t="str">
            <v>1월 생산실적</v>
          </cell>
        </row>
      </sheetData>
      <sheetData sheetId="2569">
        <row r="1">
          <cell r="A1" t="str">
            <v>1월 생산실적</v>
          </cell>
        </row>
      </sheetData>
      <sheetData sheetId="2570">
        <row r="1">
          <cell r="A1" t="str">
            <v>1월 생산실적</v>
          </cell>
        </row>
      </sheetData>
      <sheetData sheetId="2571">
        <row r="1">
          <cell r="A1" t="str">
            <v>1월 생산실적</v>
          </cell>
        </row>
      </sheetData>
      <sheetData sheetId="2572">
        <row r="1">
          <cell r="A1" t="str">
            <v>1월 생산실적</v>
          </cell>
        </row>
      </sheetData>
      <sheetData sheetId="2573">
        <row r="1">
          <cell r="A1" t="str">
            <v>1월 생산실적</v>
          </cell>
        </row>
      </sheetData>
      <sheetData sheetId="2574">
        <row r="1">
          <cell r="A1" t="str">
            <v>1월 생산실적</v>
          </cell>
        </row>
      </sheetData>
      <sheetData sheetId="2575">
        <row r="1">
          <cell r="A1" t="str">
            <v>1월 생산실적</v>
          </cell>
        </row>
      </sheetData>
      <sheetData sheetId="2576">
        <row r="1">
          <cell r="A1" t="str">
            <v>1월 생산실적</v>
          </cell>
        </row>
      </sheetData>
      <sheetData sheetId="2577">
        <row r="1">
          <cell r="A1" t="str">
            <v>1월 생산실적</v>
          </cell>
        </row>
      </sheetData>
      <sheetData sheetId="2578">
        <row r="1">
          <cell r="A1" t="str">
            <v>1월 생산실적</v>
          </cell>
        </row>
      </sheetData>
      <sheetData sheetId="2579">
        <row r="1">
          <cell r="A1" t="str">
            <v>1월 생산실적</v>
          </cell>
        </row>
      </sheetData>
      <sheetData sheetId="2580">
        <row r="1">
          <cell r="A1" t="str">
            <v>1월 생산실적</v>
          </cell>
        </row>
      </sheetData>
      <sheetData sheetId="2581">
        <row r="1">
          <cell r="A1" t="str">
            <v>1월 생산실적</v>
          </cell>
        </row>
      </sheetData>
      <sheetData sheetId="2582">
        <row r="1">
          <cell r="A1" t="str">
            <v>1월 생산실적</v>
          </cell>
        </row>
      </sheetData>
      <sheetData sheetId="2583">
        <row r="1">
          <cell r="A1" t="str">
            <v>1월 생산실적</v>
          </cell>
        </row>
      </sheetData>
      <sheetData sheetId="2584">
        <row r="1">
          <cell r="A1" t="str">
            <v>1월 생산실적</v>
          </cell>
        </row>
      </sheetData>
      <sheetData sheetId="2585">
        <row r="1">
          <cell r="A1" t="str">
            <v>1월 생산실적</v>
          </cell>
        </row>
      </sheetData>
      <sheetData sheetId="2586">
        <row r="1">
          <cell r="A1" t="str">
            <v>1월 생산실적</v>
          </cell>
        </row>
      </sheetData>
      <sheetData sheetId="2587">
        <row r="1">
          <cell r="A1" t="str">
            <v>1월 생산실적</v>
          </cell>
        </row>
      </sheetData>
      <sheetData sheetId="2588">
        <row r="1">
          <cell r="A1" t="str">
            <v>1월 생산실적</v>
          </cell>
        </row>
      </sheetData>
      <sheetData sheetId="2589">
        <row r="1">
          <cell r="A1" t="str">
            <v>1월 생산실적</v>
          </cell>
        </row>
      </sheetData>
      <sheetData sheetId="2590">
        <row r="1">
          <cell r="A1" t="str">
            <v>1월 생산실적</v>
          </cell>
        </row>
      </sheetData>
      <sheetData sheetId="2591">
        <row r="1">
          <cell r="A1" t="str">
            <v>1월 생산실적</v>
          </cell>
        </row>
      </sheetData>
      <sheetData sheetId="2592">
        <row r="1">
          <cell r="A1" t="str">
            <v>1월 생산실적</v>
          </cell>
        </row>
      </sheetData>
      <sheetData sheetId="2593">
        <row r="1">
          <cell r="A1" t="str">
            <v>1월 생산실적</v>
          </cell>
        </row>
      </sheetData>
      <sheetData sheetId="2594">
        <row r="1">
          <cell r="A1" t="str">
            <v>1월 생산실적</v>
          </cell>
        </row>
      </sheetData>
      <sheetData sheetId="2595">
        <row r="1">
          <cell r="A1" t="str">
            <v>1월 생산실적</v>
          </cell>
        </row>
      </sheetData>
      <sheetData sheetId="2596">
        <row r="1">
          <cell r="A1" t="str">
            <v>1월 생산실적</v>
          </cell>
        </row>
      </sheetData>
      <sheetData sheetId="2597">
        <row r="1">
          <cell r="A1" t="str">
            <v>1월 생산실적</v>
          </cell>
        </row>
      </sheetData>
      <sheetData sheetId="2598">
        <row r="1">
          <cell r="A1" t="str">
            <v>1월 생산실적</v>
          </cell>
        </row>
      </sheetData>
      <sheetData sheetId="2599">
        <row r="1">
          <cell r="A1" t="str">
            <v>1월 생산실적</v>
          </cell>
        </row>
      </sheetData>
      <sheetData sheetId="2600">
        <row r="1">
          <cell r="A1" t="str">
            <v>1월 생산실적</v>
          </cell>
        </row>
      </sheetData>
      <sheetData sheetId="2601">
        <row r="1">
          <cell r="A1" t="str">
            <v>1월 생산실적</v>
          </cell>
        </row>
      </sheetData>
      <sheetData sheetId="2602">
        <row r="1">
          <cell r="A1" t="str">
            <v>1월 생산실적</v>
          </cell>
        </row>
      </sheetData>
      <sheetData sheetId="2603">
        <row r="1">
          <cell r="A1" t="str">
            <v>1월 생산실적</v>
          </cell>
        </row>
      </sheetData>
      <sheetData sheetId="2604">
        <row r="1">
          <cell r="A1" t="str">
            <v>1월 생산실적</v>
          </cell>
        </row>
      </sheetData>
      <sheetData sheetId="2605">
        <row r="1">
          <cell r="A1" t="str">
            <v>1월 생산실적</v>
          </cell>
        </row>
      </sheetData>
      <sheetData sheetId="2606">
        <row r="1">
          <cell r="A1" t="str">
            <v>1월 생산실적</v>
          </cell>
        </row>
      </sheetData>
      <sheetData sheetId="2607">
        <row r="1">
          <cell r="A1" t="str">
            <v>1월 생산실적</v>
          </cell>
        </row>
      </sheetData>
      <sheetData sheetId="2608">
        <row r="1">
          <cell r="A1" t="str">
            <v>1월 생산실적</v>
          </cell>
        </row>
      </sheetData>
      <sheetData sheetId="2609">
        <row r="1">
          <cell r="A1" t="str">
            <v>1월 생산실적</v>
          </cell>
        </row>
      </sheetData>
      <sheetData sheetId="2610">
        <row r="1">
          <cell r="A1" t="str">
            <v>1월 생산실적</v>
          </cell>
        </row>
      </sheetData>
      <sheetData sheetId="2611">
        <row r="1">
          <cell r="A1" t="str">
            <v>1월 생산실적</v>
          </cell>
        </row>
      </sheetData>
      <sheetData sheetId="2612">
        <row r="1">
          <cell r="A1" t="str">
            <v>1월 생산실적</v>
          </cell>
        </row>
      </sheetData>
      <sheetData sheetId="2613">
        <row r="1">
          <cell r="A1" t="str">
            <v>1월 생산실적</v>
          </cell>
        </row>
      </sheetData>
      <sheetData sheetId="2614">
        <row r="1">
          <cell r="A1" t="str">
            <v>1월 생산실적</v>
          </cell>
        </row>
      </sheetData>
      <sheetData sheetId="2615">
        <row r="1">
          <cell r="A1" t="str">
            <v>1월 생산실적</v>
          </cell>
        </row>
      </sheetData>
      <sheetData sheetId="2616">
        <row r="1">
          <cell r="A1" t="str">
            <v>1월 생산실적</v>
          </cell>
        </row>
      </sheetData>
      <sheetData sheetId="2617">
        <row r="1">
          <cell r="A1" t="str">
            <v>1월 생산실적</v>
          </cell>
        </row>
      </sheetData>
      <sheetData sheetId="2618">
        <row r="1">
          <cell r="A1" t="str">
            <v>1월 생산실적</v>
          </cell>
        </row>
      </sheetData>
      <sheetData sheetId="2619">
        <row r="1">
          <cell r="A1" t="str">
            <v>1월 생산실적</v>
          </cell>
        </row>
      </sheetData>
      <sheetData sheetId="2620">
        <row r="1">
          <cell r="A1" t="str">
            <v>1월 생산실적</v>
          </cell>
        </row>
      </sheetData>
      <sheetData sheetId="2621">
        <row r="1">
          <cell r="A1" t="str">
            <v>1월 생산실적</v>
          </cell>
        </row>
      </sheetData>
      <sheetData sheetId="2622">
        <row r="1">
          <cell r="A1" t="str">
            <v>1월 생산실적</v>
          </cell>
        </row>
      </sheetData>
      <sheetData sheetId="2623">
        <row r="1">
          <cell r="A1" t="str">
            <v>1월 생산실적</v>
          </cell>
        </row>
      </sheetData>
      <sheetData sheetId="2624">
        <row r="1">
          <cell r="A1" t="str">
            <v>1월 생산실적</v>
          </cell>
        </row>
      </sheetData>
      <sheetData sheetId="2625">
        <row r="1">
          <cell r="A1" t="str">
            <v>1월 생산실적</v>
          </cell>
        </row>
      </sheetData>
      <sheetData sheetId="2626">
        <row r="1">
          <cell r="A1" t="str">
            <v>1월 생산실적</v>
          </cell>
        </row>
      </sheetData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>
        <row r="1">
          <cell r="A1" t="str">
            <v>1월 생산실적</v>
          </cell>
        </row>
      </sheetData>
      <sheetData sheetId="2686">
        <row r="1">
          <cell r="A1" t="str">
            <v>1월 생산실적</v>
          </cell>
        </row>
      </sheetData>
      <sheetData sheetId="2687">
        <row r="1">
          <cell r="A1" t="str">
            <v>1월 생산실적</v>
          </cell>
        </row>
      </sheetData>
      <sheetData sheetId="2688">
        <row r="1">
          <cell r="A1" t="str">
            <v>1월 생산실적</v>
          </cell>
        </row>
      </sheetData>
      <sheetData sheetId="2689">
        <row r="1">
          <cell r="A1" t="str">
            <v>1월 생산실적</v>
          </cell>
        </row>
      </sheetData>
      <sheetData sheetId="2690">
        <row r="1">
          <cell r="A1" t="str">
            <v>1월 생산실적</v>
          </cell>
        </row>
      </sheetData>
      <sheetData sheetId="2691">
        <row r="1">
          <cell r="A1" t="str">
            <v>1월 생산실적</v>
          </cell>
        </row>
      </sheetData>
      <sheetData sheetId="2692">
        <row r="1">
          <cell r="A1" t="str">
            <v>1월 생산실적</v>
          </cell>
        </row>
      </sheetData>
      <sheetData sheetId="2693">
        <row r="1">
          <cell r="A1" t="str">
            <v>1월 생산실적</v>
          </cell>
        </row>
      </sheetData>
      <sheetData sheetId="2694">
        <row r="1">
          <cell r="A1" t="str">
            <v>1월 생산실적</v>
          </cell>
        </row>
      </sheetData>
      <sheetData sheetId="2695">
        <row r="1">
          <cell r="A1" t="str">
            <v>1월 생산실적</v>
          </cell>
        </row>
      </sheetData>
      <sheetData sheetId="2696">
        <row r="1">
          <cell r="A1" t="str">
            <v>1월 생산실적</v>
          </cell>
        </row>
      </sheetData>
      <sheetData sheetId="2697">
        <row r="1">
          <cell r="A1" t="str">
            <v>1월 생산실적</v>
          </cell>
        </row>
      </sheetData>
      <sheetData sheetId="2698">
        <row r="1">
          <cell r="A1" t="str">
            <v>1월 생산실적</v>
          </cell>
        </row>
      </sheetData>
      <sheetData sheetId="2699">
        <row r="1">
          <cell r="A1" t="str">
            <v>1월 생산실적</v>
          </cell>
        </row>
      </sheetData>
      <sheetData sheetId="2700">
        <row r="1">
          <cell r="A1" t="str">
            <v>1월 생산실적</v>
          </cell>
        </row>
      </sheetData>
      <sheetData sheetId="2701">
        <row r="1">
          <cell r="A1" t="str">
            <v>1월 생산실적</v>
          </cell>
        </row>
      </sheetData>
      <sheetData sheetId="2702">
        <row r="1">
          <cell r="A1" t="str">
            <v>1월 생산실적</v>
          </cell>
        </row>
      </sheetData>
      <sheetData sheetId="2703">
        <row r="1">
          <cell r="A1" t="str">
            <v>1월 생산실적</v>
          </cell>
        </row>
      </sheetData>
      <sheetData sheetId="2704">
        <row r="1">
          <cell r="A1" t="str">
            <v>1월 생산실적</v>
          </cell>
        </row>
      </sheetData>
      <sheetData sheetId="2705">
        <row r="1">
          <cell r="A1" t="str">
            <v>1월 생산실적</v>
          </cell>
        </row>
      </sheetData>
      <sheetData sheetId="2706">
        <row r="1">
          <cell r="A1" t="str">
            <v>1월 생산실적</v>
          </cell>
        </row>
      </sheetData>
      <sheetData sheetId="2707">
        <row r="1">
          <cell r="A1" t="str">
            <v>1월 생산실적</v>
          </cell>
        </row>
      </sheetData>
      <sheetData sheetId="2708">
        <row r="1">
          <cell r="A1" t="str">
            <v>1월 생산실적</v>
          </cell>
        </row>
      </sheetData>
      <sheetData sheetId="2709">
        <row r="1">
          <cell r="A1" t="str">
            <v>1월 생산실적</v>
          </cell>
        </row>
      </sheetData>
      <sheetData sheetId="2710">
        <row r="1">
          <cell r="A1" t="str">
            <v>1월 생산실적</v>
          </cell>
        </row>
      </sheetData>
      <sheetData sheetId="2711">
        <row r="1">
          <cell r="A1" t="str">
            <v>1월 생산실적</v>
          </cell>
        </row>
      </sheetData>
      <sheetData sheetId="2712">
        <row r="1">
          <cell r="A1" t="str">
            <v>1월 생산실적</v>
          </cell>
        </row>
      </sheetData>
      <sheetData sheetId="2713">
        <row r="1">
          <cell r="A1" t="str">
            <v>1월 생산실적</v>
          </cell>
        </row>
      </sheetData>
      <sheetData sheetId="2714">
        <row r="1">
          <cell r="A1" t="str">
            <v>1월 생산실적</v>
          </cell>
        </row>
      </sheetData>
      <sheetData sheetId="2715">
        <row r="1">
          <cell r="A1" t="str">
            <v>1월 생산실적</v>
          </cell>
        </row>
      </sheetData>
      <sheetData sheetId="2716">
        <row r="1">
          <cell r="A1" t="str">
            <v>1월 생산실적</v>
          </cell>
        </row>
      </sheetData>
      <sheetData sheetId="2717">
        <row r="1">
          <cell r="A1" t="str">
            <v>1월 생산실적</v>
          </cell>
        </row>
      </sheetData>
      <sheetData sheetId="2718">
        <row r="1">
          <cell r="A1" t="str">
            <v>1월 생산실적</v>
          </cell>
        </row>
      </sheetData>
      <sheetData sheetId="2719">
        <row r="1">
          <cell r="A1" t="str">
            <v>1월 생산실적</v>
          </cell>
        </row>
      </sheetData>
      <sheetData sheetId="2720">
        <row r="1">
          <cell r="A1" t="str">
            <v>1월 생산실적</v>
          </cell>
        </row>
      </sheetData>
      <sheetData sheetId="2721">
        <row r="1">
          <cell r="A1" t="str">
            <v>1월 생산실적</v>
          </cell>
        </row>
      </sheetData>
      <sheetData sheetId="2722">
        <row r="1">
          <cell r="A1" t="str">
            <v>1월 생산실적</v>
          </cell>
        </row>
      </sheetData>
      <sheetData sheetId="2723">
        <row r="1">
          <cell r="A1" t="str">
            <v>1월 생산실적</v>
          </cell>
        </row>
      </sheetData>
      <sheetData sheetId="2724">
        <row r="1">
          <cell r="A1" t="str">
            <v>1월 생산실적</v>
          </cell>
        </row>
      </sheetData>
      <sheetData sheetId="2725">
        <row r="1">
          <cell r="A1" t="str">
            <v>1월 생산실적</v>
          </cell>
        </row>
      </sheetData>
      <sheetData sheetId="2726">
        <row r="1">
          <cell r="A1" t="str">
            <v>1월 생산실적</v>
          </cell>
        </row>
      </sheetData>
      <sheetData sheetId="2727">
        <row r="1">
          <cell r="A1" t="str">
            <v>1월 생산실적</v>
          </cell>
        </row>
      </sheetData>
      <sheetData sheetId="2728">
        <row r="1">
          <cell r="A1" t="str">
            <v>1월 생산실적</v>
          </cell>
        </row>
      </sheetData>
      <sheetData sheetId="2729">
        <row r="1">
          <cell r="A1" t="str">
            <v>1월 생산실적</v>
          </cell>
        </row>
      </sheetData>
      <sheetData sheetId="2730">
        <row r="1">
          <cell r="A1" t="str">
            <v>1월 생산실적</v>
          </cell>
        </row>
      </sheetData>
      <sheetData sheetId="2731">
        <row r="1">
          <cell r="A1" t="str">
            <v>1월 생산실적</v>
          </cell>
        </row>
      </sheetData>
      <sheetData sheetId="2732">
        <row r="1">
          <cell r="A1" t="str">
            <v>1월 생산실적</v>
          </cell>
        </row>
      </sheetData>
      <sheetData sheetId="2733">
        <row r="1">
          <cell r="A1" t="str">
            <v>1월 생산실적</v>
          </cell>
        </row>
      </sheetData>
      <sheetData sheetId="2734">
        <row r="1">
          <cell r="A1" t="str">
            <v>1월 생산실적</v>
          </cell>
        </row>
      </sheetData>
      <sheetData sheetId="2735">
        <row r="1">
          <cell r="A1" t="str">
            <v>1월 생산실적</v>
          </cell>
        </row>
      </sheetData>
      <sheetData sheetId="2736">
        <row r="1">
          <cell r="A1" t="str">
            <v>1월 생산실적</v>
          </cell>
        </row>
      </sheetData>
      <sheetData sheetId="2737">
        <row r="1">
          <cell r="A1" t="str">
            <v>1월 생산실적</v>
          </cell>
        </row>
      </sheetData>
      <sheetData sheetId="2738">
        <row r="1">
          <cell r="A1" t="str">
            <v>1월 생산실적</v>
          </cell>
        </row>
      </sheetData>
      <sheetData sheetId="2739">
        <row r="1">
          <cell r="A1" t="str">
            <v>1월 생산실적</v>
          </cell>
        </row>
      </sheetData>
      <sheetData sheetId="2740">
        <row r="1">
          <cell r="A1" t="str">
            <v>1월 생산실적</v>
          </cell>
        </row>
      </sheetData>
      <sheetData sheetId="2741">
        <row r="1">
          <cell r="A1" t="str">
            <v>1월 생산실적</v>
          </cell>
        </row>
      </sheetData>
      <sheetData sheetId="2742">
        <row r="1">
          <cell r="A1" t="str">
            <v>1월 생산실적</v>
          </cell>
        </row>
      </sheetData>
      <sheetData sheetId="2743">
        <row r="1">
          <cell r="A1" t="str">
            <v>1월 생산실적</v>
          </cell>
        </row>
      </sheetData>
      <sheetData sheetId="2744">
        <row r="1">
          <cell r="A1" t="str">
            <v>1월 생산실적</v>
          </cell>
        </row>
      </sheetData>
      <sheetData sheetId="2745">
        <row r="1">
          <cell r="A1" t="str">
            <v>1월 생산실적</v>
          </cell>
        </row>
      </sheetData>
      <sheetData sheetId="2746">
        <row r="1">
          <cell r="A1" t="str">
            <v>1월 생산실적</v>
          </cell>
        </row>
      </sheetData>
      <sheetData sheetId="2747">
        <row r="1">
          <cell r="A1" t="str">
            <v>1월 생산실적</v>
          </cell>
        </row>
      </sheetData>
      <sheetData sheetId="2748">
        <row r="1">
          <cell r="A1" t="str">
            <v>1월 생산실적</v>
          </cell>
        </row>
      </sheetData>
      <sheetData sheetId="2749">
        <row r="1">
          <cell r="A1" t="str">
            <v>1월 생산실적</v>
          </cell>
        </row>
      </sheetData>
      <sheetData sheetId="2750">
        <row r="1">
          <cell r="A1" t="str">
            <v>1월 생산실적</v>
          </cell>
        </row>
      </sheetData>
      <sheetData sheetId="2751">
        <row r="1">
          <cell r="A1" t="str">
            <v>1월 생산실적</v>
          </cell>
        </row>
      </sheetData>
      <sheetData sheetId="2752">
        <row r="1">
          <cell r="A1" t="str">
            <v>1월 생산실적</v>
          </cell>
        </row>
      </sheetData>
      <sheetData sheetId="2753">
        <row r="1">
          <cell r="A1" t="str">
            <v>1월 생산실적</v>
          </cell>
        </row>
      </sheetData>
      <sheetData sheetId="2754">
        <row r="1">
          <cell r="A1" t="str">
            <v>1월 생산실적</v>
          </cell>
        </row>
      </sheetData>
      <sheetData sheetId="2755">
        <row r="1">
          <cell r="A1" t="str">
            <v>1월 생산실적</v>
          </cell>
        </row>
      </sheetData>
      <sheetData sheetId="2756">
        <row r="1">
          <cell r="A1" t="str">
            <v>1월 생산실적</v>
          </cell>
        </row>
      </sheetData>
      <sheetData sheetId="2757">
        <row r="1">
          <cell r="A1" t="str">
            <v>1월 생산실적</v>
          </cell>
        </row>
      </sheetData>
      <sheetData sheetId="2758">
        <row r="1">
          <cell r="A1" t="str">
            <v>1월 생산실적</v>
          </cell>
        </row>
      </sheetData>
      <sheetData sheetId="2759">
        <row r="1">
          <cell r="A1" t="str">
            <v>1월 생산실적</v>
          </cell>
        </row>
      </sheetData>
      <sheetData sheetId="2760">
        <row r="1">
          <cell r="A1" t="str">
            <v>1월 생산실적</v>
          </cell>
        </row>
      </sheetData>
      <sheetData sheetId="2761">
        <row r="1">
          <cell r="A1" t="str">
            <v>1월 생산실적</v>
          </cell>
        </row>
      </sheetData>
      <sheetData sheetId="2762">
        <row r="1">
          <cell r="A1" t="str">
            <v>1월 생산실적</v>
          </cell>
        </row>
      </sheetData>
      <sheetData sheetId="2763">
        <row r="1">
          <cell r="A1" t="str">
            <v>1월 생산실적</v>
          </cell>
        </row>
      </sheetData>
      <sheetData sheetId="2764">
        <row r="1">
          <cell r="A1" t="str">
            <v>1월 생산실적</v>
          </cell>
        </row>
      </sheetData>
      <sheetData sheetId="2765">
        <row r="1">
          <cell r="A1" t="str">
            <v>1월 생산실적</v>
          </cell>
        </row>
      </sheetData>
      <sheetData sheetId="2766">
        <row r="1">
          <cell r="A1" t="str">
            <v>1월 생산실적</v>
          </cell>
        </row>
      </sheetData>
      <sheetData sheetId="2767">
        <row r="1">
          <cell r="A1" t="str">
            <v>1월 생산실적</v>
          </cell>
        </row>
      </sheetData>
      <sheetData sheetId="2768">
        <row r="1">
          <cell r="A1" t="str">
            <v>1월 생산실적</v>
          </cell>
        </row>
      </sheetData>
      <sheetData sheetId="2769">
        <row r="1">
          <cell r="A1" t="str">
            <v>1월 생산실적</v>
          </cell>
        </row>
      </sheetData>
      <sheetData sheetId="2770">
        <row r="1">
          <cell r="A1" t="str">
            <v>1월 생산실적</v>
          </cell>
        </row>
      </sheetData>
      <sheetData sheetId="2771">
        <row r="1">
          <cell r="A1" t="str">
            <v>1월 생산실적</v>
          </cell>
        </row>
      </sheetData>
      <sheetData sheetId="2772">
        <row r="1">
          <cell r="A1" t="str">
            <v>1월 생산실적</v>
          </cell>
        </row>
      </sheetData>
      <sheetData sheetId="2773">
        <row r="1">
          <cell r="A1" t="str">
            <v>1월 생산실적</v>
          </cell>
        </row>
      </sheetData>
      <sheetData sheetId="2774">
        <row r="1">
          <cell r="A1" t="str">
            <v>1월 생산실적</v>
          </cell>
        </row>
      </sheetData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>
        <row r="1">
          <cell r="A1" t="str">
            <v>1월 생산실적</v>
          </cell>
        </row>
      </sheetData>
      <sheetData sheetId="2892">
        <row r="1">
          <cell r="A1" t="str">
            <v>1월 생산실적</v>
          </cell>
        </row>
      </sheetData>
      <sheetData sheetId="2893">
        <row r="1">
          <cell r="A1" t="str">
            <v>1월 생산실적</v>
          </cell>
        </row>
      </sheetData>
      <sheetData sheetId="2894">
        <row r="1">
          <cell r="A1" t="str">
            <v>1월 생산실적</v>
          </cell>
        </row>
      </sheetData>
      <sheetData sheetId="2895">
        <row r="1">
          <cell r="A1" t="str">
            <v>1월 생산실적</v>
          </cell>
        </row>
      </sheetData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>
        <row r="1">
          <cell r="A1" t="str">
            <v>1월 생산실적</v>
          </cell>
        </row>
      </sheetData>
      <sheetData sheetId="2914">
        <row r="1">
          <cell r="A1" t="str">
            <v>1월 생산실적</v>
          </cell>
        </row>
      </sheetData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1">
          <cell r="A1" t="str">
            <v>1월 생산실적</v>
          </cell>
        </row>
      </sheetData>
      <sheetData sheetId="2941">
        <row r="1">
          <cell r="A1" t="str">
            <v>1월 생산실적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>
        <row r="1">
          <cell r="A1" t="str">
            <v>1월 생산실적</v>
          </cell>
        </row>
      </sheetData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>
        <row r="1">
          <cell r="A1" t="str">
            <v>1월 생산실적</v>
          </cell>
        </row>
      </sheetData>
      <sheetData sheetId="3008">
        <row r="1">
          <cell r="A1" t="str">
            <v>1월 생산실적</v>
          </cell>
        </row>
      </sheetData>
      <sheetData sheetId="3009">
        <row r="1">
          <cell r="A1" t="str">
            <v>1월 생산실적</v>
          </cell>
        </row>
      </sheetData>
      <sheetData sheetId="3010">
        <row r="1">
          <cell r="A1" t="str">
            <v>1월 생산실적</v>
          </cell>
        </row>
      </sheetData>
      <sheetData sheetId="3011">
        <row r="1">
          <cell r="A1" t="str">
            <v>1월 생산실적</v>
          </cell>
        </row>
      </sheetData>
      <sheetData sheetId="3012">
        <row r="1">
          <cell r="A1" t="str">
            <v>1월 생산실적</v>
          </cell>
        </row>
      </sheetData>
      <sheetData sheetId="3013">
        <row r="1">
          <cell r="A1" t="str">
            <v>1월 생산실적</v>
          </cell>
        </row>
      </sheetData>
      <sheetData sheetId="3014">
        <row r="1">
          <cell r="A1" t="str">
            <v>1월 생산실적</v>
          </cell>
        </row>
      </sheetData>
      <sheetData sheetId="3015">
        <row r="1">
          <cell r="A1" t="str">
            <v>1월 생산실적</v>
          </cell>
        </row>
      </sheetData>
      <sheetData sheetId="3016">
        <row r="1">
          <cell r="A1" t="str">
            <v>1월 생산실적</v>
          </cell>
        </row>
      </sheetData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>
        <row r="1">
          <cell r="A1" t="str">
            <v>1월 생산실적</v>
          </cell>
        </row>
      </sheetData>
      <sheetData sheetId="3025">
        <row r="1">
          <cell r="A1" t="str">
            <v>1월 생산실적</v>
          </cell>
        </row>
      </sheetData>
      <sheetData sheetId="3026">
        <row r="1">
          <cell r="A1" t="str">
            <v>1월 생산실적</v>
          </cell>
        </row>
      </sheetData>
      <sheetData sheetId="3027">
        <row r="1">
          <cell r="A1" t="str">
            <v>1월 생산실적</v>
          </cell>
        </row>
      </sheetData>
      <sheetData sheetId="3028">
        <row r="1">
          <cell r="A1" t="str">
            <v>1월 생산실적</v>
          </cell>
        </row>
      </sheetData>
      <sheetData sheetId="3029">
        <row r="1">
          <cell r="A1" t="str">
            <v>1월 생산실적</v>
          </cell>
        </row>
      </sheetData>
      <sheetData sheetId="3030">
        <row r="1">
          <cell r="A1" t="str">
            <v>1월 생산실적</v>
          </cell>
        </row>
      </sheetData>
      <sheetData sheetId="3031">
        <row r="1">
          <cell r="A1" t="str">
            <v>1월 생산실적</v>
          </cell>
        </row>
      </sheetData>
      <sheetData sheetId="3032">
        <row r="1">
          <cell r="A1" t="str">
            <v>1월 생산실적</v>
          </cell>
        </row>
      </sheetData>
      <sheetData sheetId="3033">
        <row r="1">
          <cell r="A1" t="str">
            <v>1월 생산실적</v>
          </cell>
        </row>
      </sheetData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>
        <row r="6">
          <cell r="A6">
            <v>1</v>
          </cell>
        </row>
      </sheetData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>
        <row r="1">
          <cell r="A1" t="str">
            <v>1월 생산실적</v>
          </cell>
        </row>
      </sheetData>
      <sheetData sheetId="3069" refreshError="1"/>
      <sheetData sheetId="3070">
        <row r="1">
          <cell r="A1" t="str">
            <v>1월 생산실적</v>
          </cell>
        </row>
      </sheetData>
      <sheetData sheetId="3071">
        <row r="1">
          <cell r="A1" t="str">
            <v>1월 생산실적</v>
          </cell>
        </row>
      </sheetData>
      <sheetData sheetId="3072">
        <row r="1">
          <cell r="A1" t="str">
            <v>1월 생산실적</v>
          </cell>
        </row>
      </sheetData>
      <sheetData sheetId="3073">
        <row r="1">
          <cell r="A1" t="str">
            <v>1월 생산실적</v>
          </cell>
        </row>
      </sheetData>
      <sheetData sheetId="3074">
        <row r="1">
          <cell r="A1" t="str">
            <v>1월 생산실적</v>
          </cell>
        </row>
      </sheetData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>
        <row r="1">
          <cell r="A1" t="str">
            <v>1월 생산실적</v>
          </cell>
        </row>
      </sheetData>
      <sheetData sheetId="3143">
        <row r="1">
          <cell r="A1" t="str">
            <v>1월 생산실적</v>
          </cell>
        </row>
      </sheetData>
      <sheetData sheetId="3144">
        <row r="1">
          <cell r="A1" t="str">
            <v>1월 생산실적</v>
          </cell>
        </row>
      </sheetData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>
        <row r="1">
          <cell r="A1" t="str">
            <v>1월 생산실적</v>
          </cell>
        </row>
      </sheetData>
      <sheetData sheetId="3185">
        <row r="1">
          <cell r="A1" t="str">
            <v>1월 생산실적</v>
          </cell>
        </row>
      </sheetData>
      <sheetData sheetId="3186">
        <row r="1">
          <cell r="A1" t="str">
            <v>1월 생산실적</v>
          </cell>
        </row>
      </sheetData>
      <sheetData sheetId="3187">
        <row r="1">
          <cell r="A1" t="str">
            <v>1월 생산실적</v>
          </cell>
        </row>
      </sheetData>
      <sheetData sheetId="3188">
        <row r="1">
          <cell r="A1" t="str">
            <v>1월 생산실적</v>
          </cell>
        </row>
      </sheetData>
      <sheetData sheetId="3189">
        <row r="1">
          <cell r="A1" t="str">
            <v>1월 생산실적</v>
          </cell>
        </row>
      </sheetData>
      <sheetData sheetId="3190">
        <row r="1">
          <cell r="A1" t="str">
            <v>1월 생산실적</v>
          </cell>
        </row>
      </sheetData>
      <sheetData sheetId="3191">
        <row r="1">
          <cell r="A1" t="str">
            <v>1월 생산실적</v>
          </cell>
        </row>
      </sheetData>
      <sheetData sheetId="3192">
        <row r="1">
          <cell r="A1" t="str">
            <v>1월 생산실적</v>
          </cell>
        </row>
      </sheetData>
      <sheetData sheetId="3193">
        <row r="1">
          <cell r="A1" t="str">
            <v>1월 생산실적</v>
          </cell>
        </row>
      </sheetData>
      <sheetData sheetId="3194">
        <row r="1">
          <cell r="A1" t="str">
            <v>1월 생산실적</v>
          </cell>
        </row>
      </sheetData>
      <sheetData sheetId="3195">
        <row r="1">
          <cell r="A1" t="str">
            <v>1월 생산실적</v>
          </cell>
        </row>
      </sheetData>
      <sheetData sheetId="3196">
        <row r="1">
          <cell r="A1" t="str">
            <v>1월 생산실적</v>
          </cell>
        </row>
      </sheetData>
      <sheetData sheetId="3197">
        <row r="1">
          <cell r="A1" t="str">
            <v>1월 생산실적</v>
          </cell>
        </row>
      </sheetData>
      <sheetData sheetId="3198">
        <row r="1">
          <cell r="A1" t="str">
            <v>1월 생산실적</v>
          </cell>
        </row>
      </sheetData>
      <sheetData sheetId="3199">
        <row r="1">
          <cell r="A1" t="str">
            <v>1월 생산실적</v>
          </cell>
        </row>
      </sheetData>
      <sheetData sheetId="3200">
        <row r="1">
          <cell r="A1" t="str">
            <v>1월 생산실적</v>
          </cell>
        </row>
      </sheetData>
      <sheetData sheetId="3201">
        <row r="1">
          <cell r="A1" t="str">
            <v>1월 생산실적</v>
          </cell>
        </row>
      </sheetData>
      <sheetData sheetId="3202">
        <row r="1">
          <cell r="A1" t="str">
            <v>1월 생산실적</v>
          </cell>
        </row>
      </sheetData>
      <sheetData sheetId="3203">
        <row r="1">
          <cell r="A1" t="str">
            <v>1월 생산실적</v>
          </cell>
        </row>
      </sheetData>
      <sheetData sheetId="3204">
        <row r="1">
          <cell r="A1" t="str">
            <v>1월 생산실적</v>
          </cell>
        </row>
      </sheetData>
      <sheetData sheetId="3205">
        <row r="1">
          <cell r="A1" t="str">
            <v>1월 생산실적</v>
          </cell>
        </row>
      </sheetData>
      <sheetData sheetId="3206">
        <row r="1">
          <cell r="A1" t="str">
            <v>1월 생산실적</v>
          </cell>
        </row>
      </sheetData>
      <sheetData sheetId="3207">
        <row r="1">
          <cell r="A1" t="str">
            <v>1월 생산실적</v>
          </cell>
        </row>
      </sheetData>
      <sheetData sheetId="3208">
        <row r="1">
          <cell r="A1" t="str">
            <v>1월 생산실적</v>
          </cell>
        </row>
      </sheetData>
      <sheetData sheetId="3209">
        <row r="1">
          <cell r="A1" t="str">
            <v>1월 생산실적</v>
          </cell>
        </row>
      </sheetData>
      <sheetData sheetId="3210">
        <row r="1">
          <cell r="A1" t="str">
            <v>1월 생산실적</v>
          </cell>
        </row>
      </sheetData>
      <sheetData sheetId="3211">
        <row r="1">
          <cell r="A1" t="str">
            <v>1월 생산실적</v>
          </cell>
        </row>
      </sheetData>
      <sheetData sheetId="3212">
        <row r="1">
          <cell r="A1" t="str">
            <v>1월 생산실적</v>
          </cell>
        </row>
      </sheetData>
      <sheetData sheetId="3213">
        <row r="1">
          <cell r="A1" t="str">
            <v>1월 생산실적</v>
          </cell>
        </row>
      </sheetData>
      <sheetData sheetId="3214">
        <row r="1">
          <cell r="A1" t="str">
            <v>1월 생산실적</v>
          </cell>
        </row>
      </sheetData>
      <sheetData sheetId="3215">
        <row r="1">
          <cell r="A1" t="str">
            <v>1월 생산실적</v>
          </cell>
        </row>
      </sheetData>
      <sheetData sheetId="3216">
        <row r="1">
          <cell r="A1" t="str">
            <v>1월 생산실적</v>
          </cell>
        </row>
      </sheetData>
      <sheetData sheetId="3217">
        <row r="1">
          <cell r="A1" t="str">
            <v>1월 생산실적</v>
          </cell>
        </row>
      </sheetData>
      <sheetData sheetId="3218">
        <row r="1">
          <cell r="A1" t="str">
            <v>1월 생산실적</v>
          </cell>
        </row>
      </sheetData>
      <sheetData sheetId="3219">
        <row r="1">
          <cell r="A1" t="str">
            <v>1월 생산실적</v>
          </cell>
        </row>
      </sheetData>
      <sheetData sheetId="3220">
        <row r="1">
          <cell r="A1" t="str">
            <v>1월 생산실적</v>
          </cell>
        </row>
      </sheetData>
      <sheetData sheetId="3221">
        <row r="1">
          <cell r="A1" t="str">
            <v>1월 생산실적</v>
          </cell>
        </row>
      </sheetData>
      <sheetData sheetId="3222">
        <row r="1">
          <cell r="A1" t="str">
            <v>1월 생산실적</v>
          </cell>
        </row>
      </sheetData>
      <sheetData sheetId="3223">
        <row r="1">
          <cell r="A1" t="str">
            <v>1월 생산실적</v>
          </cell>
        </row>
      </sheetData>
      <sheetData sheetId="3224">
        <row r="1">
          <cell r="A1" t="str">
            <v>1월 생산실적</v>
          </cell>
        </row>
      </sheetData>
      <sheetData sheetId="3225">
        <row r="1">
          <cell r="A1" t="str">
            <v>1월 생산실적</v>
          </cell>
        </row>
      </sheetData>
      <sheetData sheetId="3226">
        <row r="1">
          <cell r="A1" t="str">
            <v>1월 생산실적</v>
          </cell>
        </row>
      </sheetData>
      <sheetData sheetId="3227">
        <row r="1">
          <cell r="A1" t="str">
            <v>1월 생산실적</v>
          </cell>
        </row>
      </sheetData>
      <sheetData sheetId="3228">
        <row r="1">
          <cell r="A1" t="str">
            <v>1월 생산실적</v>
          </cell>
        </row>
      </sheetData>
      <sheetData sheetId="3229">
        <row r="1">
          <cell r="A1" t="str">
            <v>1월 생산실적</v>
          </cell>
        </row>
      </sheetData>
      <sheetData sheetId="3230">
        <row r="1">
          <cell r="A1" t="str">
            <v>1월 생산실적</v>
          </cell>
        </row>
      </sheetData>
      <sheetData sheetId="3231">
        <row r="1">
          <cell r="A1" t="str">
            <v>1월 생산실적</v>
          </cell>
        </row>
      </sheetData>
      <sheetData sheetId="3232">
        <row r="1">
          <cell r="A1" t="str">
            <v>1월 생산실적</v>
          </cell>
        </row>
      </sheetData>
      <sheetData sheetId="3233">
        <row r="1">
          <cell r="A1" t="str">
            <v>1월 생산실적</v>
          </cell>
        </row>
      </sheetData>
      <sheetData sheetId="3234">
        <row r="1">
          <cell r="A1" t="str">
            <v>1월 생산실적</v>
          </cell>
        </row>
      </sheetData>
      <sheetData sheetId="3235">
        <row r="1">
          <cell r="A1" t="str">
            <v>1월 생산실적</v>
          </cell>
        </row>
      </sheetData>
      <sheetData sheetId="3236">
        <row r="1">
          <cell r="A1" t="str">
            <v>1월 생산실적</v>
          </cell>
        </row>
      </sheetData>
      <sheetData sheetId="3237">
        <row r="1">
          <cell r="A1" t="str">
            <v>1월 생산실적</v>
          </cell>
        </row>
      </sheetData>
      <sheetData sheetId="3238">
        <row r="1">
          <cell r="A1" t="str">
            <v>1월 생산실적</v>
          </cell>
        </row>
      </sheetData>
      <sheetData sheetId="3239">
        <row r="1">
          <cell r="A1" t="str">
            <v>1월 생산실적</v>
          </cell>
        </row>
      </sheetData>
      <sheetData sheetId="3240">
        <row r="1">
          <cell r="A1" t="str">
            <v>1월 생산실적</v>
          </cell>
        </row>
      </sheetData>
      <sheetData sheetId="3241">
        <row r="1">
          <cell r="A1" t="str">
            <v>1월 생산실적</v>
          </cell>
        </row>
      </sheetData>
      <sheetData sheetId="3242">
        <row r="1">
          <cell r="A1" t="str">
            <v>1월 생산실적</v>
          </cell>
        </row>
      </sheetData>
      <sheetData sheetId="3243">
        <row r="1">
          <cell r="A1" t="str">
            <v>1월 생산실적</v>
          </cell>
        </row>
      </sheetData>
      <sheetData sheetId="3244">
        <row r="1">
          <cell r="A1" t="str">
            <v>1월 생산실적</v>
          </cell>
        </row>
      </sheetData>
      <sheetData sheetId="3245">
        <row r="1">
          <cell r="A1" t="str">
            <v>1월 생산실적</v>
          </cell>
        </row>
      </sheetData>
      <sheetData sheetId="3246">
        <row r="1">
          <cell r="A1" t="str">
            <v>1월 생산실적</v>
          </cell>
        </row>
      </sheetData>
      <sheetData sheetId="3247">
        <row r="1">
          <cell r="A1" t="str">
            <v>1월 생산실적</v>
          </cell>
        </row>
      </sheetData>
      <sheetData sheetId="3248">
        <row r="1">
          <cell r="A1" t="str">
            <v>1월 생산실적</v>
          </cell>
        </row>
      </sheetData>
      <sheetData sheetId="3249">
        <row r="1">
          <cell r="A1" t="str">
            <v>1월 생산실적</v>
          </cell>
        </row>
      </sheetData>
      <sheetData sheetId="3250">
        <row r="1">
          <cell r="A1" t="str">
            <v>1월 생산실적</v>
          </cell>
        </row>
      </sheetData>
      <sheetData sheetId="3251">
        <row r="1">
          <cell r="A1" t="str">
            <v>1월 생산실적</v>
          </cell>
        </row>
      </sheetData>
      <sheetData sheetId="3252">
        <row r="1">
          <cell r="A1" t="str">
            <v>1월 생산실적</v>
          </cell>
        </row>
      </sheetData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>
        <row r="1">
          <cell r="A1" t="str">
            <v>1월 생산실적</v>
          </cell>
        </row>
      </sheetData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>
        <row r="1">
          <cell r="A1" t="str">
            <v>1월 생산실적</v>
          </cell>
        </row>
      </sheetData>
      <sheetData sheetId="3292">
        <row r="1">
          <cell r="A1" t="str">
            <v>1월 생산실적</v>
          </cell>
        </row>
      </sheetData>
      <sheetData sheetId="3293">
        <row r="1">
          <cell r="A1" t="str">
            <v>1월 생산실적</v>
          </cell>
        </row>
      </sheetData>
      <sheetData sheetId="3294">
        <row r="1">
          <cell r="A1" t="str">
            <v>1월 생산실적</v>
          </cell>
        </row>
      </sheetData>
      <sheetData sheetId="3295">
        <row r="1">
          <cell r="A1" t="str">
            <v>1월 생산실적</v>
          </cell>
        </row>
      </sheetData>
      <sheetData sheetId="3296">
        <row r="1">
          <cell r="A1" t="str">
            <v>1월 생산실적</v>
          </cell>
        </row>
      </sheetData>
      <sheetData sheetId="3297">
        <row r="1">
          <cell r="A1" t="str">
            <v>1월 생산실적</v>
          </cell>
        </row>
      </sheetData>
      <sheetData sheetId="3298">
        <row r="1">
          <cell r="A1" t="str">
            <v>1월 생산실적</v>
          </cell>
        </row>
      </sheetData>
      <sheetData sheetId="3299">
        <row r="1">
          <cell r="A1" t="str">
            <v>1월 생산실적</v>
          </cell>
        </row>
      </sheetData>
      <sheetData sheetId="3300">
        <row r="1">
          <cell r="A1" t="str">
            <v>1월 생산실적</v>
          </cell>
        </row>
      </sheetData>
      <sheetData sheetId="3301">
        <row r="1">
          <cell r="A1" t="str">
            <v>1월 생산실적</v>
          </cell>
        </row>
      </sheetData>
      <sheetData sheetId="3302">
        <row r="1">
          <cell r="A1" t="str">
            <v>1월 생산실적</v>
          </cell>
        </row>
      </sheetData>
      <sheetData sheetId="3303">
        <row r="1">
          <cell r="A1" t="str">
            <v>1월 생산실적</v>
          </cell>
        </row>
      </sheetData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>
        <row r="1">
          <cell r="A1" t="str">
            <v>1월 생산실적</v>
          </cell>
        </row>
      </sheetData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>
        <row r="1">
          <cell r="A1" t="str">
            <v>1월 생산실적</v>
          </cell>
        </row>
      </sheetData>
      <sheetData sheetId="3384">
        <row r="1">
          <cell r="A1" t="str">
            <v>1월 생산실적</v>
          </cell>
        </row>
      </sheetData>
      <sheetData sheetId="3385">
        <row r="1">
          <cell r="A1" t="str">
            <v>1월 생산실적</v>
          </cell>
        </row>
      </sheetData>
      <sheetData sheetId="3386">
        <row r="1">
          <cell r="A1" t="str">
            <v>1월 생산실적</v>
          </cell>
        </row>
      </sheetData>
      <sheetData sheetId="3387">
        <row r="1">
          <cell r="A1" t="str">
            <v>1월 생산실적</v>
          </cell>
        </row>
      </sheetData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>
        <row r="1">
          <cell r="A1" t="str">
            <v>1월 생산실적</v>
          </cell>
        </row>
      </sheetData>
      <sheetData sheetId="3423">
        <row r="1">
          <cell r="A1" t="str">
            <v>1월 생산실적</v>
          </cell>
        </row>
      </sheetData>
      <sheetData sheetId="3424">
        <row r="1">
          <cell r="A1" t="str">
            <v>1월 생산실적</v>
          </cell>
        </row>
      </sheetData>
      <sheetData sheetId="3425">
        <row r="1">
          <cell r="A1" t="str">
            <v>1월 생산실적</v>
          </cell>
        </row>
      </sheetData>
      <sheetData sheetId="3426">
        <row r="1">
          <cell r="A1" t="str">
            <v>1월 생산실적</v>
          </cell>
        </row>
      </sheetData>
      <sheetData sheetId="3427">
        <row r="1">
          <cell r="A1" t="str">
            <v>1월 생산실적</v>
          </cell>
        </row>
      </sheetData>
      <sheetData sheetId="3428">
        <row r="1">
          <cell r="A1" t="str">
            <v>1월 생산실적</v>
          </cell>
        </row>
      </sheetData>
      <sheetData sheetId="3429">
        <row r="1">
          <cell r="A1" t="str">
            <v>1월 생산실적</v>
          </cell>
        </row>
      </sheetData>
      <sheetData sheetId="3430">
        <row r="1">
          <cell r="A1" t="str">
            <v>1월 생산실적</v>
          </cell>
        </row>
      </sheetData>
      <sheetData sheetId="3431">
        <row r="1">
          <cell r="A1" t="str">
            <v>1월 생산실적</v>
          </cell>
        </row>
      </sheetData>
      <sheetData sheetId="3432">
        <row r="1">
          <cell r="A1" t="str">
            <v>1월 생산실적</v>
          </cell>
        </row>
      </sheetData>
      <sheetData sheetId="3433">
        <row r="1">
          <cell r="A1" t="str">
            <v>1월 생산실적</v>
          </cell>
        </row>
      </sheetData>
      <sheetData sheetId="3434">
        <row r="1">
          <cell r="A1" t="str">
            <v>1월 생산실적</v>
          </cell>
        </row>
      </sheetData>
      <sheetData sheetId="3435">
        <row r="1">
          <cell r="A1" t="str">
            <v>1월 생산실적</v>
          </cell>
        </row>
      </sheetData>
      <sheetData sheetId="3436">
        <row r="1">
          <cell r="A1" t="str">
            <v>1월 생산실적</v>
          </cell>
        </row>
      </sheetData>
      <sheetData sheetId="3437">
        <row r="1">
          <cell r="A1" t="str">
            <v>1월 생산실적</v>
          </cell>
        </row>
      </sheetData>
      <sheetData sheetId="3438">
        <row r="1">
          <cell r="A1" t="str">
            <v>1월 생산실적</v>
          </cell>
        </row>
      </sheetData>
      <sheetData sheetId="3439">
        <row r="1">
          <cell r="A1" t="str">
            <v>1월 생산실적</v>
          </cell>
        </row>
      </sheetData>
      <sheetData sheetId="3440">
        <row r="1">
          <cell r="A1" t="str">
            <v>1월 생산실적</v>
          </cell>
        </row>
      </sheetData>
      <sheetData sheetId="3441">
        <row r="1">
          <cell r="A1" t="str">
            <v>1월 생산실적</v>
          </cell>
        </row>
      </sheetData>
      <sheetData sheetId="3442">
        <row r="1">
          <cell r="A1" t="str">
            <v>1월 생산실적</v>
          </cell>
        </row>
      </sheetData>
      <sheetData sheetId="3443">
        <row r="1">
          <cell r="A1" t="str">
            <v>1월 생산실적</v>
          </cell>
        </row>
      </sheetData>
      <sheetData sheetId="3444">
        <row r="1">
          <cell r="A1" t="str">
            <v>1월 생산실적</v>
          </cell>
        </row>
      </sheetData>
      <sheetData sheetId="3445">
        <row r="1">
          <cell r="A1" t="str">
            <v>1월 생산실적</v>
          </cell>
        </row>
      </sheetData>
      <sheetData sheetId="3446">
        <row r="1">
          <cell r="A1" t="str">
            <v>1월 생산실적</v>
          </cell>
        </row>
      </sheetData>
      <sheetData sheetId="3447">
        <row r="1">
          <cell r="A1" t="str">
            <v>1월 생산실적</v>
          </cell>
        </row>
      </sheetData>
      <sheetData sheetId="3448">
        <row r="1">
          <cell r="A1" t="str">
            <v>1월 생산실적</v>
          </cell>
        </row>
      </sheetData>
      <sheetData sheetId="3449">
        <row r="1">
          <cell r="A1" t="str">
            <v>1월 생산실적</v>
          </cell>
        </row>
      </sheetData>
      <sheetData sheetId="3450">
        <row r="1">
          <cell r="A1" t="str">
            <v>1월 생산실적</v>
          </cell>
        </row>
      </sheetData>
      <sheetData sheetId="3451">
        <row r="1">
          <cell r="A1" t="str">
            <v>1월 생산실적</v>
          </cell>
        </row>
      </sheetData>
      <sheetData sheetId="3452">
        <row r="1">
          <cell r="A1" t="str">
            <v>1월 생산실적</v>
          </cell>
        </row>
      </sheetData>
      <sheetData sheetId="3453">
        <row r="1">
          <cell r="A1" t="str">
            <v>1월 생산실적</v>
          </cell>
        </row>
      </sheetData>
      <sheetData sheetId="3454">
        <row r="1">
          <cell r="A1" t="str">
            <v>1월 생산실적</v>
          </cell>
        </row>
      </sheetData>
      <sheetData sheetId="3455">
        <row r="1">
          <cell r="A1" t="str">
            <v>1월 생산실적</v>
          </cell>
        </row>
      </sheetData>
      <sheetData sheetId="3456">
        <row r="1">
          <cell r="A1" t="str">
            <v>1월 생산실적</v>
          </cell>
        </row>
      </sheetData>
      <sheetData sheetId="3457">
        <row r="1">
          <cell r="A1" t="str">
            <v>1월 생산실적</v>
          </cell>
        </row>
      </sheetData>
      <sheetData sheetId="3458">
        <row r="1">
          <cell r="A1" t="str">
            <v>1월 생산실적</v>
          </cell>
        </row>
      </sheetData>
      <sheetData sheetId="3459">
        <row r="1">
          <cell r="A1" t="str">
            <v>1월 생산실적</v>
          </cell>
        </row>
      </sheetData>
      <sheetData sheetId="3460">
        <row r="1">
          <cell r="A1" t="str">
            <v>1월 생산실적</v>
          </cell>
        </row>
      </sheetData>
      <sheetData sheetId="3461">
        <row r="1">
          <cell r="A1" t="str">
            <v>1월 생산실적</v>
          </cell>
        </row>
      </sheetData>
      <sheetData sheetId="3462">
        <row r="1">
          <cell r="A1" t="str">
            <v>1월 생산실적</v>
          </cell>
        </row>
      </sheetData>
      <sheetData sheetId="3463">
        <row r="1">
          <cell r="A1" t="str">
            <v>1월 생산실적</v>
          </cell>
        </row>
      </sheetData>
      <sheetData sheetId="3464">
        <row r="1">
          <cell r="A1" t="str">
            <v>1월 생산실적</v>
          </cell>
        </row>
      </sheetData>
      <sheetData sheetId="3465">
        <row r="1">
          <cell r="A1" t="str">
            <v>1월 생산실적</v>
          </cell>
        </row>
      </sheetData>
      <sheetData sheetId="3466">
        <row r="1">
          <cell r="A1" t="str">
            <v>1월 생산실적</v>
          </cell>
        </row>
      </sheetData>
      <sheetData sheetId="3467">
        <row r="1">
          <cell r="A1" t="str">
            <v>1월 생산실적</v>
          </cell>
        </row>
      </sheetData>
      <sheetData sheetId="3468">
        <row r="1">
          <cell r="A1" t="str">
            <v>1월 생산실적</v>
          </cell>
        </row>
      </sheetData>
      <sheetData sheetId="3469">
        <row r="1">
          <cell r="A1" t="str">
            <v>1월 생산실적</v>
          </cell>
        </row>
      </sheetData>
      <sheetData sheetId="3470">
        <row r="1">
          <cell r="A1" t="str">
            <v>1월 생산실적</v>
          </cell>
        </row>
      </sheetData>
      <sheetData sheetId="3471">
        <row r="1">
          <cell r="A1" t="str">
            <v>1월 생산실적</v>
          </cell>
        </row>
      </sheetData>
      <sheetData sheetId="3472">
        <row r="1">
          <cell r="A1" t="str">
            <v>1월 생산실적</v>
          </cell>
        </row>
      </sheetData>
      <sheetData sheetId="3473">
        <row r="1">
          <cell r="A1" t="str">
            <v>1월 생산실적</v>
          </cell>
        </row>
      </sheetData>
      <sheetData sheetId="3474">
        <row r="1">
          <cell r="A1" t="str">
            <v>1월 생산실적</v>
          </cell>
        </row>
      </sheetData>
      <sheetData sheetId="3475">
        <row r="1">
          <cell r="A1" t="str">
            <v>1월 생산실적</v>
          </cell>
        </row>
      </sheetData>
      <sheetData sheetId="3476">
        <row r="1">
          <cell r="A1" t="str">
            <v>1월 생산실적</v>
          </cell>
        </row>
      </sheetData>
      <sheetData sheetId="3477">
        <row r="1">
          <cell r="A1" t="str">
            <v>1월 생산실적</v>
          </cell>
        </row>
      </sheetData>
      <sheetData sheetId="3478">
        <row r="1">
          <cell r="A1" t="str">
            <v>1월 생산실적</v>
          </cell>
        </row>
      </sheetData>
      <sheetData sheetId="3479">
        <row r="1">
          <cell r="A1" t="str">
            <v>1월 생산실적</v>
          </cell>
        </row>
      </sheetData>
      <sheetData sheetId="3480">
        <row r="1">
          <cell r="A1" t="str">
            <v>1월 생산실적</v>
          </cell>
        </row>
      </sheetData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1">
          <cell r="A1" t="str">
            <v>1월 생산실적</v>
          </cell>
        </row>
      </sheetData>
      <sheetData sheetId="3489">
        <row r="1">
          <cell r="A1" t="str">
            <v>1월 생산실적</v>
          </cell>
        </row>
      </sheetData>
      <sheetData sheetId="3490">
        <row r="1">
          <cell r="A1" t="str">
            <v>1월 생산실적</v>
          </cell>
        </row>
      </sheetData>
      <sheetData sheetId="3491">
        <row r="1">
          <cell r="A1" t="str">
            <v>1월 생산실적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1">
          <cell r="A1" t="str">
            <v>1월 생산실적</v>
          </cell>
        </row>
      </sheetData>
      <sheetData sheetId="3494">
        <row r="1">
          <cell r="A1" t="str">
            <v>1월 생산실적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1">
          <cell r="A1" t="str">
            <v>1월 생산실적</v>
          </cell>
        </row>
      </sheetData>
      <sheetData sheetId="3498">
        <row r="1">
          <cell r="A1" t="str">
            <v>1월 생산실적</v>
          </cell>
        </row>
      </sheetData>
      <sheetData sheetId="3499">
        <row r="1">
          <cell r="A1" t="str">
            <v>1월 생산실적</v>
          </cell>
        </row>
      </sheetData>
      <sheetData sheetId="3500">
        <row r="1">
          <cell r="A1" t="str">
            <v>1월 생산실적</v>
          </cell>
        </row>
      </sheetData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>
        <row r="1">
          <cell r="A1" t="str">
            <v>1월 생산실적</v>
          </cell>
        </row>
      </sheetData>
      <sheetData sheetId="3552">
        <row r="1">
          <cell r="A1" t="str">
            <v>1월 생산실적</v>
          </cell>
        </row>
      </sheetData>
      <sheetData sheetId="3553">
        <row r="1">
          <cell r="A1" t="str">
            <v>1월 생산실적</v>
          </cell>
        </row>
      </sheetData>
      <sheetData sheetId="3554" refreshError="1"/>
      <sheetData sheetId="3555">
        <row r="1">
          <cell r="A1" t="str">
            <v>1월 생산실적</v>
          </cell>
        </row>
      </sheetData>
      <sheetData sheetId="3556">
        <row r="1">
          <cell r="A1" t="str">
            <v>1월 생산실적</v>
          </cell>
        </row>
      </sheetData>
      <sheetData sheetId="3557">
        <row r="1">
          <cell r="A1" t="str">
            <v>1월 생산실적</v>
          </cell>
        </row>
      </sheetData>
      <sheetData sheetId="3558">
        <row r="1">
          <cell r="A1" t="str">
            <v>1월 생산실적</v>
          </cell>
        </row>
      </sheetData>
      <sheetData sheetId="3559">
        <row r="1">
          <cell r="A1" t="str">
            <v>1월 생산실적</v>
          </cell>
        </row>
      </sheetData>
      <sheetData sheetId="3560">
        <row r="1">
          <cell r="A1" t="str">
            <v>1월 생산실적</v>
          </cell>
        </row>
      </sheetData>
      <sheetData sheetId="3561">
        <row r="1">
          <cell r="A1" t="str">
            <v>1월 생산실적</v>
          </cell>
        </row>
      </sheetData>
      <sheetData sheetId="3562">
        <row r="1">
          <cell r="A1" t="str">
            <v>1월 생산실적</v>
          </cell>
        </row>
      </sheetData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>
        <row r="1">
          <cell r="A1" t="str">
            <v>1월 생산실적</v>
          </cell>
        </row>
      </sheetData>
      <sheetData sheetId="3655">
        <row r="1">
          <cell r="A1" t="str">
            <v>1월 생산실적</v>
          </cell>
        </row>
      </sheetData>
      <sheetData sheetId="3656">
        <row r="1">
          <cell r="A1" t="str">
            <v>1월 생산실적</v>
          </cell>
        </row>
      </sheetData>
      <sheetData sheetId="3657">
        <row r="1">
          <cell r="A1" t="str">
            <v>1월 생산실적</v>
          </cell>
        </row>
      </sheetData>
      <sheetData sheetId="3658">
        <row r="1">
          <cell r="A1" t="str">
            <v>1월 생산실적</v>
          </cell>
        </row>
      </sheetData>
      <sheetData sheetId="3659">
        <row r="1">
          <cell r="A1" t="str">
            <v>1월 생산실적</v>
          </cell>
        </row>
      </sheetData>
      <sheetData sheetId="3660">
        <row r="1">
          <cell r="A1" t="str">
            <v>1월 생산실적</v>
          </cell>
        </row>
      </sheetData>
      <sheetData sheetId="3661">
        <row r="1">
          <cell r="A1" t="str">
            <v>1월 생산실적</v>
          </cell>
        </row>
      </sheetData>
      <sheetData sheetId="3662">
        <row r="1">
          <cell r="A1" t="str">
            <v>1월 생산실적</v>
          </cell>
        </row>
      </sheetData>
      <sheetData sheetId="3663">
        <row r="1">
          <cell r="A1" t="str">
            <v>1월 생산실적</v>
          </cell>
        </row>
      </sheetData>
      <sheetData sheetId="3664">
        <row r="1">
          <cell r="A1" t="str">
            <v>1월 생산실적</v>
          </cell>
        </row>
      </sheetData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>
        <row r="1">
          <cell r="A1" t="str">
            <v>1월 생산실적</v>
          </cell>
        </row>
      </sheetData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>
        <row r="1">
          <cell r="A1" t="str">
            <v>1월 생산실적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1">
          <cell r="A1" t="str">
            <v>1월 생산실적</v>
          </cell>
        </row>
      </sheetData>
      <sheetData sheetId="3687">
        <row r="1">
          <cell r="A1" t="str">
            <v>1월 생산실적</v>
          </cell>
        </row>
      </sheetData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1">
          <cell r="A1" t="str">
            <v>1월 생산실적</v>
          </cell>
        </row>
      </sheetData>
      <sheetData sheetId="3692">
        <row r="1">
          <cell r="A1" t="str">
            <v>1월 생산실적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1">
          <cell r="A1" t="str">
            <v>1월 생산실적</v>
          </cell>
        </row>
      </sheetData>
      <sheetData sheetId="3696">
        <row r="1">
          <cell r="A1" t="str">
            <v>1월 생산실적</v>
          </cell>
        </row>
      </sheetData>
      <sheetData sheetId="3697">
        <row r="1">
          <cell r="A1" t="str">
            <v>1월 생산실적</v>
          </cell>
        </row>
      </sheetData>
      <sheetData sheetId="3698">
        <row r="1">
          <cell r="A1" t="str">
            <v>1월 생산실적</v>
          </cell>
        </row>
      </sheetData>
      <sheetData sheetId="3699">
        <row r="1">
          <cell r="A1" t="str">
            <v>1월 생산실적</v>
          </cell>
        </row>
      </sheetData>
      <sheetData sheetId="3700">
        <row r="1">
          <cell r="A1" t="str">
            <v>1월 생산실적</v>
          </cell>
        </row>
      </sheetData>
      <sheetData sheetId="3701">
        <row r="1">
          <cell r="A1" t="str">
            <v>1월 생산실적</v>
          </cell>
        </row>
      </sheetData>
      <sheetData sheetId="3702">
        <row r="1">
          <cell r="A1" t="str">
            <v>1월 생산실적</v>
          </cell>
        </row>
      </sheetData>
      <sheetData sheetId="3703">
        <row r="1">
          <cell r="A1" t="str">
            <v>1월 생산실적</v>
          </cell>
        </row>
      </sheetData>
      <sheetData sheetId="3704">
        <row r="1">
          <cell r="A1" t="str">
            <v>1월 생산실적</v>
          </cell>
        </row>
      </sheetData>
      <sheetData sheetId="3705">
        <row r="1">
          <cell r="A1" t="str">
            <v>1월 생산실적</v>
          </cell>
        </row>
      </sheetData>
      <sheetData sheetId="3706">
        <row r="1">
          <cell r="A1" t="str">
            <v>1월 생산실적</v>
          </cell>
        </row>
      </sheetData>
      <sheetData sheetId="3707">
        <row r="1">
          <cell r="A1" t="str">
            <v>1월 생산실적</v>
          </cell>
        </row>
      </sheetData>
      <sheetData sheetId="3708">
        <row r="1">
          <cell r="A1" t="str">
            <v>1월 생산실적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1">
          <cell r="A1" t="str">
            <v>1월 생산실적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>
        <row r="1">
          <cell r="A1" t="str">
            <v>1월 생산실적</v>
          </cell>
        </row>
      </sheetData>
      <sheetData sheetId="3723">
        <row r="1">
          <cell r="A1" t="str">
            <v>1월 생산실적</v>
          </cell>
        </row>
      </sheetData>
      <sheetData sheetId="3724">
        <row r="1">
          <cell r="A1" t="str">
            <v>1월 생산실적</v>
          </cell>
        </row>
      </sheetData>
      <sheetData sheetId="3725">
        <row r="1">
          <cell r="A1" t="str">
            <v>1월 생산실적</v>
          </cell>
        </row>
      </sheetData>
      <sheetData sheetId="3726">
        <row r="1">
          <cell r="A1" t="str">
            <v>1월 생산실적</v>
          </cell>
        </row>
      </sheetData>
      <sheetData sheetId="3727">
        <row r="1">
          <cell r="A1" t="str">
            <v>1월 생산실적</v>
          </cell>
        </row>
      </sheetData>
      <sheetData sheetId="3728">
        <row r="1">
          <cell r="A1" t="str">
            <v>1월 생산실적</v>
          </cell>
        </row>
      </sheetData>
      <sheetData sheetId="3729">
        <row r="1">
          <cell r="A1" t="str">
            <v>1월 생산실적</v>
          </cell>
        </row>
      </sheetData>
      <sheetData sheetId="3730">
        <row r="1">
          <cell r="A1" t="str">
            <v>1월 생산실적</v>
          </cell>
        </row>
      </sheetData>
      <sheetData sheetId="3731">
        <row r="1">
          <cell r="A1" t="str">
            <v>1월 생산실적</v>
          </cell>
        </row>
      </sheetData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>
        <row r="1">
          <cell r="A1" t="str">
            <v>1월 생산실적</v>
          </cell>
        </row>
      </sheetData>
      <sheetData sheetId="3759">
        <row r="1">
          <cell r="A1" t="str">
            <v>1월 생산실적</v>
          </cell>
        </row>
      </sheetData>
      <sheetData sheetId="3760">
        <row r="1">
          <cell r="A1" t="str">
            <v>1월 생산실적</v>
          </cell>
        </row>
      </sheetData>
      <sheetData sheetId="3761">
        <row r="1">
          <cell r="A1" t="str">
            <v>1월 생산실적</v>
          </cell>
        </row>
      </sheetData>
      <sheetData sheetId="3762">
        <row r="1">
          <cell r="A1" t="str">
            <v>1월 생산실적</v>
          </cell>
        </row>
      </sheetData>
      <sheetData sheetId="3763">
        <row r="1">
          <cell r="A1" t="str">
            <v>1월 생산실적</v>
          </cell>
        </row>
      </sheetData>
      <sheetData sheetId="3764">
        <row r="1">
          <cell r="A1" t="str">
            <v>1월 생산실적</v>
          </cell>
        </row>
      </sheetData>
      <sheetData sheetId="3765">
        <row r="1">
          <cell r="A1" t="str">
            <v>1월 생산실적</v>
          </cell>
        </row>
      </sheetData>
      <sheetData sheetId="3766">
        <row r="1">
          <cell r="A1" t="str">
            <v>1월 생산실적</v>
          </cell>
        </row>
      </sheetData>
      <sheetData sheetId="3767">
        <row r="1">
          <cell r="A1" t="str">
            <v>1월 생산실적</v>
          </cell>
        </row>
      </sheetData>
      <sheetData sheetId="3768">
        <row r="1">
          <cell r="A1" t="str">
            <v>1월 생산실적</v>
          </cell>
        </row>
      </sheetData>
      <sheetData sheetId="3769">
        <row r="1">
          <cell r="A1" t="str">
            <v>1월 생산실적</v>
          </cell>
        </row>
      </sheetData>
      <sheetData sheetId="3770">
        <row r="1">
          <cell r="A1" t="str">
            <v>1월 생산실적</v>
          </cell>
        </row>
      </sheetData>
      <sheetData sheetId="3771">
        <row r="1">
          <cell r="A1" t="str">
            <v>1월 생산실적</v>
          </cell>
        </row>
      </sheetData>
      <sheetData sheetId="3772">
        <row r="1">
          <cell r="A1" t="str">
            <v>1월 생산실적</v>
          </cell>
        </row>
      </sheetData>
      <sheetData sheetId="3773">
        <row r="1">
          <cell r="A1" t="str">
            <v>1월 생산실적</v>
          </cell>
        </row>
      </sheetData>
      <sheetData sheetId="3774">
        <row r="1">
          <cell r="A1" t="str">
            <v>1월 생산실적</v>
          </cell>
        </row>
      </sheetData>
      <sheetData sheetId="3775">
        <row r="1">
          <cell r="A1" t="str">
            <v>1월 생산실적</v>
          </cell>
        </row>
      </sheetData>
      <sheetData sheetId="3776">
        <row r="1">
          <cell r="A1" t="str">
            <v>1월 생산실적</v>
          </cell>
        </row>
      </sheetData>
      <sheetData sheetId="3777">
        <row r="1">
          <cell r="A1" t="str">
            <v>1월 생산실적</v>
          </cell>
        </row>
      </sheetData>
      <sheetData sheetId="3778">
        <row r="1">
          <cell r="A1" t="str">
            <v>1월 생산실적</v>
          </cell>
        </row>
      </sheetData>
      <sheetData sheetId="3779">
        <row r="1">
          <cell r="A1" t="str">
            <v>1월 생산실적</v>
          </cell>
        </row>
      </sheetData>
      <sheetData sheetId="3780">
        <row r="1">
          <cell r="A1" t="str">
            <v>1월 생산실적</v>
          </cell>
        </row>
      </sheetData>
      <sheetData sheetId="3781">
        <row r="1">
          <cell r="A1" t="str">
            <v>1월 생산실적</v>
          </cell>
        </row>
      </sheetData>
      <sheetData sheetId="3782">
        <row r="1">
          <cell r="A1" t="str">
            <v>1월 생산실적</v>
          </cell>
        </row>
      </sheetData>
      <sheetData sheetId="3783">
        <row r="1">
          <cell r="A1" t="str">
            <v>1월 생산실적</v>
          </cell>
        </row>
      </sheetData>
      <sheetData sheetId="3784">
        <row r="1">
          <cell r="A1" t="str">
            <v>1월 생산실적</v>
          </cell>
        </row>
      </sheetData>
      <sheetData sheetId="3785">
        <row r="1">
          <cell r="A1" t="str">
            <v>1월 생산실적</v>
          </cell>
        </row>
      </sheetData>
      <sheetData sheetId="3786">
        <row r="1">
          <cell r="A1" t="str">
            <v>1월 생산실적</v>
          </cell>
        </row>
      </sheetData>
      <sheetData sheetId="3787">
        <row r="1">
          <cell r="A1" t="str">
            <v>1월 생산실적</v>
          </cell>
        </row>
      </sheetData>
      <sheetData sheetId="3788">
        <row r="1">
          <cell r="A1" t="str">
            <v>1월 생산실적</v>
          </cell>
        </row>
      </sheetData>
      <sheetData sheetId="3789">
        <row r="1">
          <cell r="A1" t="str">
            <v>1월 생산실적</v>
          </cell>
        </row>
      </sheetData>
      <sheetData sheetId="3790">
        <row r="1">
          <cell r="A1" t="str">
            <v>1월 생산실적</v>
          </cell>
        </row>
      </sheetData>
      <sheetData sheetId="3791">
        <row r="1">
          <cell r="A1" t="str">
            <v>1월 생산실적</v>
          </cell>
        </row>
      </sheetData>
      <sheetData sheetId="3792">
        <row r="1">
          <cell r="A1" t="str">
            <v>1월 생산실적</v>
          </cell>
        </row>
      </sheetData>
      <sheetData sheetId="3793">
        <row r="1">
          <cell r="A1" t="str">
            <v>1월 생산실적</v>
          </cell>
        </row>
      </sheetData>
      <sheetData sheetId="3794">
        <row r="1">
          <cell r="A1" t="str">
            <v>1월 생산실적</v>
          </cell>
        </row>
      </sheetData>
      <sheetData sheetId="3795">
        <row r="1">
          <cell r="A1" t="str">
            <v>1월 생산실적</v>
          </cell>
        </row>
      </sheetData>
      <sheetData sheetId="3796">
        <row r="1">
          <cell r="A1" t="str">
            <v>1월 생산실적</v>
          </cell>
        </row>
      </sheetData>
      <sheetData sheetId="3797">
        <row r="1">
          <cell r="A1" t="str">
            <v>1월 생산실적</v>
          </cell>
        </row>
      </sheetData>
      <sheetData sheetId="3798">
        <row r="1">
          <cell r="A1" t="str">
            <v>1월 생산실적</v>
          </cell>
        </row>
      </sheetData>
      <sheetData sheetId="3799">
        <row r="1">
          <cell r="A1" t="str">
            <v>1월 생산실적</v>
          </cell>
        </row>
      </sheetData>
      <sheetData sheetId="3800">
        <row r="1">
          <cell r="A1" t="str">
            <v>1월 생산실적</v>
          </cell>
        </row>
      </sheetData>
      <sheetData sheetId="3801">
        <row r="1">
          <cell r="A1" t="str">
            <v>1월 생산실적</v>
          </cell>
        </row>
      </sheetData>
      <sheetData sheetId="3802">
        <row r="1">
          <cell r="A1" t="str">
            <v>1월 생산실적</v>
          </cell>
        </row>
      </sheetData>
      <sheetData sheetId="3803">
        <row r="1">
          <cell r="A1" t="str">
            <v>1월 생산실적</v>
          </cell>
        </row>
      </sheetData>
      <sheetData sheetId="3804">
        <row r="1">
          <cell r="A1" t="str">
            <v>1월 생산실적</v>
          </cell>
        </row>
      </sheetData>
      <sheetData sheetId="3805">
        <row r="1">
          <cell r="A1" t="str">
            <v>1월 생산실적</v>
          </cell>
        </row>
      </sheetData>
      <sheetData sheetId="3806">
        <row r="1">
          <cell r="A1" t="str">
            <v>1월 생산실적</v>
          </cell>
        </row>
      </sheetData>
      <sheetData sheetId="3807">
        <row r="1">
          <cell r="A1" t="str">
            <v>1월 생산실적</v>
          </cell>
        </row>
      </sheetData>
      <sheetData sheetId="3808">
        <row r="1">
          <cell r="A1" t="str">
            <v>1월 생산실적</v>
          </cell>
        </row>
      </sheetData>
      <sheetData sheetId="3809">
        <row r="1">
          <cell r="A1" t="str">
            <v>1월 생산실적</v>
          </cell>
        </row>
      </sheetData>
      <sheetData sheetId="3810">
        <row r="1">
          <cell r="A1" t="str">
            <v>1월 생산실적</v>
          </cell>
        </row>
      </sheetData>
      <sheetData sheetId="3811">
        <row r="1">
          <cell r="A1" t="str">
            <v>1월 생산실적</v>
          </cell>
        </row>
      </sheetData>
      <sheetData sheetId="3812">
        <row r="1">
          <cell r="A1" t="str">
            <v>1월 생산실적</v>
          </cell>
        </row>
      </sheetData>
      <sheetData sheetId="3813">
        <row r="1">
          <cell r="A1" t="str">
            <v>1월 생산실적</v>
          </cell>
        </row>
      </sheetData>
      <sheetData sheetId="3814">
        <row r="1">
          <cell r="A1" t="str">
            <v>1월 생산실적</v>
          </cell>
        </row>
      </sheetData>
      <sheetData sheetId="3815">
        <row r="1">
          <cell r="A1" t="str">
            <v>1월 생산실적</v>
          </cell>
        </row>
      </sheetData>
      <sheetData sheetId="3816">
        <row r="1">
          <cell r="A1" t="str">
            <v>1월 생산실적</v>
          </cell>
        </row>
      </sheetData>
      <sheetData sheetId="3817">
        <row r="1">
          <cell r="A1" t="str">
            <v>1월 생산실적</v>
          </cell>
        </row>
      </sheetData>
      <sheetData sheetId="3818">
        <row r="1">
          <cell r="A1" t="str">
            <v>1월 생산실적</v>
          </cell>
        </row>
      </sheetData>
      <sheetData sheetId="3819">
        <row r="1">
          <cell r="A1" t="str">
            <v>1월 생산실적</v>
          </cell>
        </row>
      </sheetData>
      <sheetData sheetId="3820">
        <row r="1">
          <cell r="A1" t="str">
            <v>1월 생산실적</v>
          </cell>
        </row>
      </sheetData>
      <sheetData sheetId="3821">
        <row r="1">
          <cell r="A1" t="str">
            <v>1월 생산실적</v>
          </cell>
        </row>
      </sheetData>
      <sheetData sheetId="3822">
        <row r="1">
          <cell r="A1" t="str">
            <v>1월 생산실적</v>
          </cell>
        </row>
      </sheetData>
      <sheetData sheetId="3823">
        <row r="1">
          <cell r="A1" t="str">
            <v>1월 생산실적</v>
          </cell>
        </row>
      </sheetData>
      <sheetData sheetId="3824">
        <row r="1">
          <cell r="A1" t="str">
            <v>1월 생산실적</v>
          </cell>
        </row>
      </sheetData>
      <sheetData sheetId="3825">
        <row r="1">
          <cell r="A1" t="str">
            <v>1월 생산실적</v>
          </cell>
        </row>
      </sheetData>
      <sheetData sheetId="3826">
        <row r="1">
          <cell r="A1" t="str">
            <v>1월 생산실적</v>
          </cell>
        </row>
      </sheetData>
      <sheetData sheetId="3827">
        <row r="1">
          <cell r="A1" t="str">
            <v>1월 생산실적</v>
          </cell>
        </row>
      </sheetData>
      <sheetData sheetId="3828">
        <row r="1">
          <cell r="A1" t="str">
            <v>1월 생산실적</v>
          </cell>
        </row>
      </sheetData>
      <sheetData sheetId="3829">
        <row r="1">
          <cell r="A1" t="str">
            <v>1월 생산실적</v>
          </cell>
        </row>
      </sheetData>
      <sheetData sheetId="3830">
        <row r="1">
          <cell r="A1" t="str">
            <v>1월 생산실적</v>
          </cell>
        </row>
      </sheetData>
      <sheetData sheetId="3831">
        <row r="1">
          <cell r="A1" t="str">
            <v>1월 생산실적</v>
          </cell>
        </row>
      </sheetData>
      <sheetData sheetId="3832">
        <row r="1">
          <cell r="A1" t="str">
            <v>1월 생산실적</v>
          </cell>
        </row>
      </sheetData>
      <sheetData sheetId="3833">
        <row r="1">
          <cell r="A1" t="str">
            <v>1월 생산실적</v>
          </cell>
        </row>
      </sheetData>
      <sheetData sheetId="3834">
        <row r="1">
          <cell r="A1" t="str">
            <v>1월 생산실적</v>
          </cell>
        </row>
      </sheetData>
      <sheetData sheetId="3835">
        <row r="1">
          <cell r="A1" t="str">
            <v>1월 생산실적</v>
          </cell>
        </row>
      </sheetData>
      <sheetData sheetId="3836">
        <row r="1">
          <cell r="A1" t="str">
            <v>1월 생산실적</v>
          </cell>
        </row>
      </sheetData>
      <sheetData sheetId="3837">
        <row r="1">
          <cell r="A1" t="str">
            <v>1월 생산실적</v>
          </cell>
        </row>
      </sheetData>
      <sheetData sheetId="3838">
        <row r="1">
          <cell r="A1" t="str">
            <v>1월 생산실적</v>
          </cell>
        </row>
      </sheetData>
      <sheetData sheetId="3839">
        <row r="1">
          <cell r="A1" t="str">
            <v>1월 생산실적</v>
          </cell>
        </row>
      </sheetData>
      <sheetData sheetId="3840">
        <row r="1">
          <cell r="A1" t="str">
            <v>1월 생산실적</v>
          </cell>
        </row>
      </sheetData>
      <sheetData sheetId="3841">
        <row r="1">
          <cell r="A1" t="str">
            <v>1월 생산실적</v>
          </cell>
        </row>
      </sheetData>
      <sheetData sheetId="3842">
        <row r="1">
          <cell r="A1" t="str">
            <v>1월 생산실적</v>
          </cell>
        </row>
      </sheetData>
      <sheetData sheetId="3843">
        <row r="1">
          <cell r="A1" t="str">
            <v>1월 생산실적</v>
          </cell>
        </row>
      </sheetData>
      <sheetData sheetId="3844">
        <row r="1">
          <cell r="A1" t="str">
            <v>1월 생산실적</v>
          </cell>
        </row>
      </sheetData>
      <sheetData sheetId="3845">
        <row r="1">
          <cell r="A1" t="str">
            <v>1월 생산실적</v>
          </cell>
        </row>
      </sheetData>
      <sheetData sheetId="3846">
        <row r="1">
          <cell r="A1" t="str">
            <v>1월 생산실적</v>
          </cell>
        </row>
      </sheetData>
      <sheetData sheetId="3847">
        <row r="1">
          <cell r="A1" t="str">
            <v>1월 생산실적</v>
          </cell>
        </row>
      </sheetData>
      <sheetData sheetId="3848">
        <row r="1">
          <cell r="A1" t="str">
            <v>1월 생산실적</v>
          </cell>
        </row>
      </sheetData>
      <sheetData sheetId="3849">
        <row r="1">
          <cell r="A1" t="str">
            <v>1월 생산실적</v>
          </cell>
        </row>
      </sheetData>
      <sheetData sheetId="3850">
        <row r="1">
          <cell r="A1" t="str">
            <v>1월 생산실적</v>
          </cell>
        </row>
      </sheetData>
      <sheetData sheetId="3851">
        <row r="1">
          <cell r="A1" t="str">
            <v>1월 생산실적</v>
          </cell>
        </row>
      </sheetData>
      <sheetData sheetId="3852">
        <row r="1">
          <cell r="A1" t="str">
            <v>1월 생산실적</v>
          </cell>
        </row>
      </sheetData>
      <sheetData sheetId="3853">
        <row r="1">
          <cell r="A1" t="str">
            <v>1월 생산실적</v>
          </cell>
        </row>
      </sheetData>
      <sheetData sheetId="3854">
        <row r="1">
          <cell r="A1" t="str">
            <v>1월 생산실적</v>
          </cell>
        </row>
      </sheetData>
      <sheetData sheetId="3855">
        <row r="1">
          <cell r="A1" t="str">
            <v>1월 생산실적</v>
          </cell>
        </row>
      </sheetData>
      <sheetData sheetId="3856">
        <row r="1">
          <cell r="A1" t="str">
            <v>1월 생산실적</v>
          </cell>
        </row>
      </sheetData>
      <sheetData sheetId="3857">
        <row r="1">
          <cell r="A1" t="str">
            <v>1월 생산실적</v>
          </cell>
        </row>
      </sheetData>
      <sheetData sheetId="3858">
        <row r="1">
          <cell r="A1" t="str">
            <v>1월 생산실적</v>
          </cell>
        </row>
      </sheetData>
      <sheetData sheetId="3859">
        <row r="1">
          <cell r="A1" t="str">
            <v>1월 생산실적</v>
          </cell>
        </row>
      </sheetData>
      <sheetData sheetId="3860">
        <row r="1">
          <cell r="A1" t="str">
            <v>1월 생산실적</v>
          </cell>
        </row>
      </sheetData>
      <sheetData sheetId="3861">
        <row r="1">
          <cell r="A1" t="str">
            <v>1월 생산실적</v>
          </cell>
        </row>
      </sheetData>
      <sheetData sheetId="3862">
        <row r="1">
          <cell r="A1" t="str">
            <v>1월 생산실적</v>
          </cell>
        </row>
      </sheetData>
      <sheetData sheetId="3863">
        <row r="1">
          <cell r="A1" t="str">
            <v>1월 생산실적</v>
          </cell>
        </row>
      </sheetData>
      <sheetData sheetId="3864">
        <row r="1">
          <cell r="A1" t="str">
            <v>1월 생산실적</v>
          </cell>
        </row>
      </sheetData>
      <sheetData sheetId="3865">
        <row r="1">
          <cell r="A1" t="str">
            <v>1월 생산실적</v>
          </cell>
        </row>
      </sheetData>
      <sheetData sheetId="3866">
        <row r="1">
          <cell r="A1" t="str">
            <v>1월 생산실적</v>
          </cell>
        </row>
      </sheetData>
      <sheetData sheetId="3867">
        <row r="1">
          <cell r="A1" t="str">
            <v>1월 생산실적</v>
          </cell>
        </row>
      </sheetData>
      <sheetData sheetId="3868">
        <row r="1">
          <cell r="A1" t="str">
            <v>1월 생산실적</v>
          </cell>
        </row>
      </sheetData>
      <sheetData sheetId="3869">
        <row r="1">
          <cell r="A1" t="str">
            <v>1월 생산실적</v>
          </cell>
        </row>
      </sheetData>
      <sheetData sheetId="3870">
        <row r="1">
          <cell r="A1" t="str">
            <v>1월 생산실적</v>
          </cell>
        </row>
      </sheetData>
      <sheetData sheetId="3871">
        <row r="1">
          <cell r="A1" t="str">
            <v>1월 생산실적</v>
          </cell>
        </row>
      </sheetData>
      <sheetData sheetId="3872">
        <row r="1">
          <cell r="A1" t="str">
            <v>1월 생산실적</v>
          </cell>
        </row>
      </sheetData>
      <sheetData sheetId="3873">
        <row r="1">
          <cell r="A1" t="str">
            <v>1월 생산실적</v>
          </cell>
        </row>
      </sheetData>
      <sheetData sheetId="3874">
        <row r="1">
          <cell r="A1" t="str">
            <v>1월 생산실적</v>
          </cell>
        </row>
      </sheetData>
      <sheetData sheetId="3875">
        <row r="1">
          <cell r="A1" t="str">
            <v>1월 생산실적</v>
          </cell>
        </row>
      </sheetData>
      <sheetData sheetId="3876">
        <row r="1">
          <cell r="A1" t="str">
            <v>1월 생산실적</v>
          </cell>
        </row>
      </sheetData>
      <sheetData sheetId="3877">
        <row r="1">
          <cell r="A1" t="str">
            <v>1월 생산실적</v>
          </cell>
        </row>
      </sheetData>
      <sheetData sheetId="3878">
        <row r="1">
          <cell r="A1" t="str">
            <v>1월 생산실적</v>
          </cell>
        </row>
      </sheetData>
      <sheetData sheetId="3879">
        <row r="1">
          <cell r="A1" t="str">
            <v>1월 생산실적</v>
          </cell>
        </row>
      </sheetData>
      <sheetData sheetId="3880">
        <row r="1">
          <cell r="A1" t="str">
            <v>1월 생산실적</v>
          </cell>
        </row>
      </sheetData>
      <sheetData sheetId="3881">
        <row r="1">
          <cell r="A1" t="str">
            <v>1월 생산실적</v>
          </cell>
        </row>
      </sheetData>
      <sheetData sheetId="3882">
        <row r="1">
          <cell r="A1" t="str">
            <v>1월 생산실적</v>
          </cell>
        </row>
      </sheetData>
      <sheetData sheetId="3883">
        <row r="1">
          <cell r="A1" t="str">
            <v>1월 생산실적</v>
          </cell>
        </row>
      </sheetData>
      <sheetData sheetId="3884">
        <row r="1">
          <cell r="A1" t="str">
            <v>1월 생산실적</v>
          </cell>
        </row>
      </sheetData>
      <sheetData sheetId="3885">
        <row r="1">
          <cell r="A1" t="str">
            <v>1월 생산실적</v>
          </cell>
        </row>
      </sheetData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>
        <row r="1">
          <cell r="A1" t="str">
            <v>1월 생산실적</v>
          </cell>
        </row>
      </sheetData>
      <sheetData sheetId="3901">
        <row r="1">
          <cell r="A1" t="str">
            <v>1월 생산실적</v>
          </cell>
        </row>
      </sheetData>
      <sheetData sheetId="3902">
        <row r="1">
          <cell r="A1" t="str">
            <v>1월 생산실적</v>
          </cell>
        </row>
      </sheetData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>
        <row r="1">
          <cell r="A1" t="str">
            <v>1월 생산실적</v>
          </cell>
        </row>
      </sheetData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>
        <row r="1">
          <cell r="A1" t="str">
            <v>1월 생산실적</v>
          </cell>
        </row>
      </sheetData>
      <sheetData sheetId="3913">
        <row r="1">
          <cell r="A1" t="str">
            <v>1월 생산실적</v>
          </cell>
        </row>
      </sheetData>
      <sheetData sheetId="3914">
        <row r="1">
          <cell r="A1" t="str">
            <v>1월 생산실적</v>
          </cell>
        </row>
      </sheetData>
      <sheetData sheetId="3915">
        <row r="1">
          <cell r="A1" t="str">
            <v>1월 생산실적</v>
          </cell>
        </row>
      </sheetData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>
        <row r="1">
          <cell r="A1" t="str">
            <v>1월 생산실적</v>
          </cell>
        </row>
      </sheetData>
      <sheetData sheetId="3919">
        <row r="1">
          <cell r="A1" t="str">
            <v>1월 생산실적</v>
          </cell>
        </row>
      </sheetData>
      <sheetData sheetId="3920">
        <row r="1">
          <cell r="A1" t="str">
            <v>1월 생산실적</v>
          </cell>
        </row>
      </sheetData>
      <sheetData sheetId="3921">
        <row r="1">
          <cell r="A1" t="str">
            <v>1월 생산실적</v>
          </cell>
        </row>
      </sheetData>
      <sheetData sheetId="3922">
        <row r="1">
          <cell r="A1" t="str">
            <v>1월 생산실적</v>
          </cell>
        </row>
      </sheetData>
      <sheetData sheetId="3923">
        <row r="1">
          <cell r="A1" t="str">
            <v>1월 생산실적</v>
          </cell>
        </row>
      </sheetData>
      <sheetData sheetId="3924">
        <row r="1">
          <cell r="A1" t="str">
            <v>1월 생산실적</v>
          </cell>
        </row>
      </sheetData>
      <sheetData sheetId="3925">
        <row r="1">
          <cell r="A1" t="str">
            <v>1월 생산실적</v>
          </cell>
        </row>
      </sheetData>
      <sheetData sheetId="3926">
        <row r="1">
          <cell r="A1" t="str">
            <v>1월 생산실적</v>
          </cell>
        </row>
      </sheetData>
      <sheetData sheetId="3927">
        <row r="1">
          <cell r="A1" t="str">
            <v>1월 생산실적</v>
          </cell>
        </row>
      </sheetData>
      <sheetData sheetId="3928">
        <row r="1">
          <cell r="A1" t="str">
            <v>1월 생산실적</v>
          </cell>
        </row>
      </sheetData>
      <sheetData sheetId="3929">
        <row r="1">
          <cell r="A1" t="str">
            <v>1월 생산실적</v>
          </cell>
        </row>
      </sheetData>
      <sheetData sheetId="3930">
        <row r="1">
          <cell r="A1" t="str">
            <v>1월 생산실적</v>
          </cell>
        </row>
      </sheetData>
      <sheetData sheetId="3931">
        <row r="1">
          <cell r="A1" t="str">
            <v>1월 생산실적</v>
          </cell>
        </row>
      </sheetData>
      <sheetData sheetId="3932">
        <row r="1">
          <cell r="A1" t="str">
            <v>1월 생산실적</v>
          </cell>
        </row>
      </sheetData>
      <sheetData sheetId="3933">
        <row r="1">
          <cell r="A1" t="str">
            <v>1월 생산실적</v>
          </cell>
        </row>
      </sheetData>
      <sheetData sheetId="3934">
        <row r="1">
          <cell r="A1" t="str">
            <v>1월 생산실적</v>
          </cell>
        </row>
      </sheetData>
      <sheetData sheetId="3935">
        <row r="1">
          <cell r="A1" t="str">
            <v>1월 생산실적</v>
          </cell>
        </row>
      </sheetData>
      <sheetData sheetId="3936">
        <row r="1">
          <cell r="A1" t="str">
            <v>1월 생산실적</v>
          </cell>
        </row>
      </sheetData>
      <sheetData sheetId="3937">
        <row r="1">
          <cell r="A1" t="str">
            <v>1월 생산실적</v>
          </cell>
        </row>
      </sheetData>
      <sheetData sheetId="3938">
        <row r="1">
          <cell r="A1" t="str">
            <v>1월 생산실적</v>
          </cell>
        </row>
      </sheetData>
      <sheetData sheetId="3939">
        <row r="1">
          <cell r="A1" t="str">
            <v>1월 생산실적</v>
          </cell>
        </row>
      </sheetData>
      <sheetData sheetId="3940">
        <row r="1">
          <cell r="A1" t="str">
            <v>1월 생산실적</v>
          </cell>
        </row>
      </sheetData>
      <sheetData sheetId="3941">
        <row r="1">
          <cell r="A1" t="str">
            <v>1월 생산실적</v>
          </cell>
        </row>
      </sheetData>
      <sheetData sheetId="3942">
        <row r="1">
          <cell r="A1" t="str">
            <v>1월 생산실적</v>
          </cell>
        </row>
      </sheetData>
      <sheetData sheetId="3943">
        <row r="1">
          <cell r="A1" t="str">
            <v>1월 생산실적</v>
          </cell>
        </row>
      </sheetData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>
        <row r="1">
          <cell r="A1" t="str">
            <v>1월 생산실적</v>
          </cell>
        </row>
      </sheetData>
      <sheetData sheetId="3951">
        <row r="1">
          <cell r="A1" t="str">
            <v>1월 생산실적</v>
          </cell>
        </row>
      </sheetData>
      <sheetData sheetId="3952">
        <row r="1">
          <cell r="A1" t="str">
            <v>1월 생산실적</v>
          </cell>
        </row>
      </sheetData>
      <sheetData sheetId="3953">
        <row r="1">
          <cell r="A1" t="str">
            <v>1월 생산실적</v>
          </cell>
        </row>
      </sheetData>
      <sheetData sheetId="3954">
        <row r="1">
          <cell r="A1" t="str">
            <v>1월 생산실적</v>
          </cell>
        </row>
      </sheetData>
      <sheetData sheetId="3955">
        <row r="1">
          <cell r="A1" t="str">
            <v>1월 생산실적</v>
          </cell>
        </row>
      </sheetData>
      <sheetData sheetId="3956">
        <row r="1">
          <cell r="A1" t="str">
            <v>1월 생산실적</v>
          </cell>
        </row>
      </sheetData>
      <sheetData sheetId="3957">
        <row r="1">
          <cell r="A1" t="str">
            <v>1월 생산실적</v>
          </cell>
        </row>
      </sheetData>
      <sheetData sheetId="3958" refreshError="1"/>
      <sheetData sheetId="3959">
        <row r="1">
          <cell r="A1" t="str">
            <v>1월 생산실적</v>
          </cell>
        </row>
      </sheetData>
      <sheetData sheetId="3960">
        <row r="1">
          <cell r="A1" t="str">
            <v>1월 생산실적</v>
          </cell>
        </row>
      </sheetData>
      <sheetData sheetId="3961">
        <row r="1">
          <cell r="A1" t="str">
            <v>1월 생산실적</v>
          </cell>
        </row>
      </sheetData>
      <sheetData sheetId="3962">
        <row r="1">
          <cell r="A1" t="str">
            <v>1월 생산실적</v>
          </cell>
        </row>
      </sheetData>
      <sheetData sheetId="3963">
        <row r="1">
          <cell r="A1" t="str">
            <v>1월 생산실적</v>
          </cell>
        </row>
      </sheetData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>
        <row r="1">
          <cell r="A1" t="str">
            <v>1월 생산실적</v>
          </cell>
        </row>
      </sheetData>
      <sheetData sheetId="3970">
        <row r="1">
          <cell r="A1" t="str">
            <v>1월 생산실적</v>
          </cell>
        </row>
      </sheetData>
      <sheetData sheetId="3971">
        <row r="1">
          <cell r="A1" t="str">
            <v>1월 생산실적</v>
          </cell>
        </row>
      </sheetData>
      <sheetData sheetId="3972">
        <row r="1">
          <cell r="A1" t="str">
            <v>1월 생산실적</v>
          </cell>
        </row>
      </sheetData>
      <sheetData sheetId="3973">
        <row r="1">
          <cell r="A1" t="str">
            <v>1월 생산실적</v>
          </cell>
        </row>
      </sheetData>
      <sheetData sheetId="3974">
        <row r="1">
          <cell r="A1" t="str">
            <v>1월 생산실적</v>
          </cell>
        </row>
      </sheetData>
      <sheetData sheetId="3975">
        <row r="1">
          <cell r="A1" t="str">
            <v>1월 생산실적</v>
          </cell>
        </row>
      </sheetData>
      <sheetData sheetId="3976">
        <row r="1">
          <cell r="A1" t="str">
            <v>1월 생산실적</v>
          </cell>
        </row>
      </sheetData>
      <sheetData sheetId="3977">
        <row r="1">
          <cell r="A1" t="str">
            <v>1월 생산실적</v>
          </cell>
        </row>
      </sheetData>
      <sheetData sheetId="3978">
        <row r="1">
          <cell r="A1" t="str">
            <v>1월 생산실적</v>
          </cell>
        </row>
      </sheetData>
      <sheetData sheetId="3979">
        <row r="1">
          <cell r="A1" t="str">
            <v>1월 생산실적</v>
          </cell>
        </row>
      </sheetData>
      <sheetData sheetId="3980">
        <row r="1">
          <cell r="A1" t="str">
            <v>1월 생산실적</v>
          </cell>
        </row>
      </sheetData>
      <sheetData sheetId="3981">
        <row r="1">
          <cell r="A1" t="str">
            <v>1월 생산실적</v>
          </cell>
        </row>
      </sheetData>
      <sheetData sheetId="3982">
        <row r="1">
          <cell r="A1" t="str">
            <v>1월 생산실적</v>
          </cell>
        </row>
      </sheetData>
      <sheetData sheetId="3983">
        <row r="1">
          <cell r="A1" t="str">
            <v>1월 생산실적</v>
          </cell>
        </row>
      </sheetData>
      <sheetData sheetId="3984">
        <row r="1">
          <cell r="A1" t="str">
            <v>1월 생산실적</v>
          </cell>
        </row>
      </sheetData>
      <sheetData sheetId="3985">
        <row r="1">
          <cell r="A1" t="str">
            <v>1월 생산실적</v>
          </cell>
        </row>
      </sheetData>
      <sheetData sheetId="3986">
        <row r="1">
          <cell r="A1" t="str">
            <v>1월 생산실적</v>
          </cell>
        </row>
      </sheetData>
      <sheetData sheetId="3987">
        <row r="1">
          <cell r="A1" t="str">
            <v>1월 생산실적</v>
          </cell>
        </row>
      </sheetData>
      <sheetData sheetId="3988">
        <row r="1">
          <cell r="A1" t="str">
            <v>1월 생산실적</v>
          </cell>
        </row>
      </sheetData>
      <sheetData sheetId="3989">
        <row r="1">
          <cell r="A1" t="str">
            <v>1월 생산실적</v>
          </cell>
        </row>
      </sheetData>
      <sheetData sheetId="3990">
        <row r="1">
          <cell r="A1" t="str">
            <v>1월 생산실적</v>
          </cell>
        </row>
      </sheetData>
      <sheetData sheetId="3991">
        <row r="1">
          <cell r="A1" t="str">
            <v>1월 생산실적</v>
          </cell>
        </row>
      </sheetData>
      <sheetData sheetId="3992">
        <row r="1">
          <cell r="A1" t="str">
            <v>1월 생산실적</v>
          </cell>
        </row>
      </sheetData>
      <sheetData sheetId="3993">
        <row r="1">
          <cell r="A1" t="str">
            <v>1월 생산실적</v>
          </cell>
        </row>
      </sheetData>
      <sheetData sheetId="3994">
        <row r="1">
          <cell r="A1" t="str">
            <v>1월 생산실적</v>
          </cell>
        </row>
      </sheetData>
      <sheetData sheetId="3995">
        <row r="1">
          <cell r="A1" t="str">
            <v>1월 생산실적</v>
          </cell>
        </row>
      </sheetData>
      <sheetData sheetId="3996">
        <row r="1">
          <cell r="A1" t="str">
            <v>1월 생산실적</v>
          </cell>
        </row>
      </sheetData>
      <sheetData sheetId="3997">
        <row r="1">
          <cell r="A1" t="str">
            <v>1월 생산실적</v>
          </cell>
        </row>
      </sheetData>
      <sheetData sheetId="3998">
        <row r="1">
          <cell r="A1" t="str">
            <v>1월 생산실적</v>
          </cell>
        </row>
      </sheetData>
      <sheetData sheetId="3999">
        <row r="1">
          <cell r="A1" t="str">
            <v>1월 생산실적</v>
          </cell>
        </row>
      </sheetData>
      <sheetData sheetId="4000">
        <row r="1">
          <cell r="A1" t="str">
            <v>1월 생산실적</v>
          </cell>
        </row>
      </sheetData>
      <sheetData sheetId="4001">
        <row r="1">
          <cell r="A1" t="str">
            <v>1월 생산실적</v>
          </cell>
        </row>
      </sheetData>
      <sheetData sheetId="4002">
        <row r="1">
          <cell r="A1" t="str">
            <v>1월 생산실적</v>
          </cell>
        </row>
      </sheetData>
      <sheetData sheetId="4003">
        <row r="1">
          <cell r="A1" t="str">
            <v>1월 생산실적</v>
          </cell>
        </row>
      </sheetData>
      <sheetData sheetId="4004">
        <row r="1">
          <cell r="A1" t="str">
            <v>1월 생산실적</v>
          </cell>
        </row>
      </sheetData>
      <sheetData sheetId="4005">
        <row r="1">
          <cell r="A1" t="str">
            <v>1월 생산실적</v>
          </cell>
        </row>
      </sheetData>
      <sheetData sheetId="4006">
        <row r="1">
          <cell r="A1" t="str">
            <v>1월 생산실적</v>
          </cell>
        </row>
      </sheetData>
      <sheetData sheetId="4007">
        <row r="1">
          <cell r="A1" t="str">
            <v>1월 생산실적</v>
          </cell>
        </row>
      </sheetData>
      <sheetData sheetId="4008">
        <row r="1">
          <cell r="A1" t="str">
            <v>1월 생산실적</v>
          </cell>
        </row>
      </sheetData>
      <sheetData sheetId="4009">
        <row r="1">
          <cell r="A1" t="str">
            <v>1월 생산실적</v>
          </cell>
        </row>
      </sheetData>
      <sheetData sheetId="4010">
        <row r="1">
          <cell r="A1" t="str">
            <v>1월 생산실적</v>
          </cell>
        </row>
      </sheetData>
      <sheetData sheetId="4011">
        <row r="1">
          <cell r="A1" t="str">
            <v>1월 생산실적</v>
          </cell>
        </row>
      </sheetData>
      <sheetData sheetId="4012">
        <row r="1">
          <cell r="A1" t="str">
            <v>1월 생산실적</v>
          </cell>
        </row>
      </sheetData>
      <sheetData sheetId="4013">
        <row r="1">
          <cell r="A1" t="str">
            <v>1월 생산실적</v>
          </cell>
        </row>
      </sheetData>
      <sheetData sheetId="4014">
        <row r="1">
          <cell r="A1" t="str">
            <v>1월 생산실적</v>
          </cell>
        </row>
      </sheetData>
      <sheetData sheetId="4015">
        <row r="1">
          <cell r="A1" t="str">
            <v>1월 생산실적</v>
          </cell>
        </row>
      </sheetData>
      <sheetData sheetId="4016">
        <row r="1">
          <cell r="A1" t="str">
            <v>1월 생산실적</v>
          </cell>
        </row>
      </sheetData>
      <sheetData sheetId="4017">
        <row r="1">
          <cell r="A1" t="str">
            <v>1월 생산실적</v>
          </cell>
        </row>
      </sheetData>
      <sheetData sheetId="4018">
        <row r="1">
          <cell r="A1" t="str">
            <v>1월 생산실적</v>
          </cell>
        </row>
      </sheetData>
      <sheetData sheetId="4019">
        <row r="1">
          <cell r="A1" t="str">
            <v>1월 생산실적</v>
          </cell>
        </row>
      </sheetData>
      <sheetData sheetId="4020">
        <row r="1">
          <cell r="A1" t="str">
            <v>1월 생산실적</v>
          </cell>
        </row>
      </sheetData>
      <sheetData sheetId="4021">
        <row r="1">
          <cell r="A1" t="str">
            <v>1월 생산실적</v>
          </cell>
        </row>
      </sheetData>
      <sheetData sheetId="4022">
        <row r="1">
          <cell r="A1" t="str">
            <v>1월 생산실적</v>
          </cell>
        </row>
      </sheetData>
      <sheetData sheetId="4023">
        <row r="1">
          <cell r="A1" t="str">
            <v>1월 생산실적</v>
          </cell>
        </row>
      </sheetData>
      <sheetData sheetId="4024">
        <row r="1">
          <cell r="A1" t="str">
            <v>1월 생산실적</v>
          </cell>
        </row>
      </sheetData>
      <sheetData sheetId="4025">
        <row r="1">
          <cell r="A1" t="str">
            <v>1월 생산실적</v>
          </cell>
        </row>
      </sheetData>
      <sheetData sheetId="4026">
        <row r="1">
          <cell r="A1" t="str">
            <v>1월 생산실적</v>
          </cell>
        </row>
      </sheetData>
      <sheetData sheetId="4027">
        <row r="1">
          <cell r="A1" t="str">
            <v>1월 생산실적</v>
          </cell>
        </row>
      </sheetData>
      <sheetData sheetId="4028">
        <row r="1">
          <cell r="A1" t="str">
            <v>1월 생산실적</v>
          </cell>
        </row>
      </sheetData>
      <sheetData sheetId="4029">
        <row r="1">
          <cell r="A1" t="str">
            <v>1월 생산실적</v>
          </cell>
        </row>
      </sheetData>
      <sheetData sheetId="4030">
        <row r="1">
          <cell r="A1" t="str">
            <v>1월 생산실적</v>
          </cell>
        </row>
      </sheetData>
      <sheetData sheetId="4031">
        <row r="1">
          <cell r="A1" t="str">
            <v>1월 생산실적</v>
          </cell>
        </row>
      </sheetData>
      <sheetData sheetId="4032">
        <row r="1">
          <cell r="A1" t="str">
            <v>1월 생산실적</v>
          </cell>
        </row>
      </sheetData>
      <sheetData sheetId="4033">
        <row r="1">
          <cell r="A1" t="str">
            <v>1월 생산실적</v>
          </cell>
        </row>
      </sheetData>
      <sheetData sheetId="4034">
        <row r="1">
          <cell r="A1" t="str">
            <v>1월 생산실적</v>
          </cell>
        </row>
      </sheetData>
      <sheetData sheetId="4035">
        <row r="1">
          <cell r="A1" t="str">
            <v>1월 생산실적</v>
          </cell>
        </row>
      </sheetData>
      <sheetData sheetId="4036">
        <row r="1">
          <cell r="A1" t="str">
            <v>1월 생산실적</v>
          </cell>
        </row>
      </sheetData>
      <sheetData sheetId="4037">
        <row r="1">
          <cell r="A1" t="str">
            <v>1월 생산실적</v>
          </cell>
        </row>
      </sheetData>
      <sheetData sheetId="4038">
        <row r="1">
          <cell r="A1" t="str">
            <v>1월 생산실적</v>
          </cell>
        </row>
      </sheetData>
      <sheetData sheetId="4039">
        <row r="1">
          <cell r="A1" t="str">
            <v>1월 생산실적</v>
          </cell>
        </row>
      </sheetData>
      <sheetData sheetId="4040">
        <row r="1">
          <cell r="A1" t="str">
            <v>1월 생산실적</v>
          </cell>
        </row>
      </sheetData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>
        <row r="1">
          <cell r="A1" t="str">
            <v>1월 생산실적</v>
          </cell>
        </row>
      </sheetData>
      <sheetData sheetId="4050">
        <row r="1">
          <cell r="A1" t="str">
            <v>1월 생산실적</v>
          </cell>
        </row>
      </sheetData>
      <sheetData sheetId="4051">
        <row r="1">
          <cell r="A1" t="str">
            <v>1월 생산실적</v>
          </cell>
        </row>
      </sheetData>
      <sheetData sheetId="4052">
        <row r="1">
          <cell r="A1" t="str">
            <v>1월 생산실적</v>
          </cell>
        </row>
      </sheetData>
      <sheetData sheetId="4053">
        <row r="1">
          <cell r="A1" t="str">
            <v>1월 생산실적</v>
          </cell>
        </row>
      </sheetData>
      <sheetData sheetId="4054">
        <row r="1">
          <cell r="A1" t="str">
            <v>1월 생산실적</v>
          </cell>
        </row>
      </sheetData>
      <sheetData sheetId="4055">
        <row r="1">
          <cell r="A1" t="str">
            <v>1월 생산실적</v>
          </cell>
        </row>
      </sheetData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>
        <row r="1">
          <cell r="A1" t="str">
            <v>1월 생산실적</v>
          </cell>
        </row>
      </sheetData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>
        <row r="1">
          <cell r="A1" t="str">
            <v>1월 생산실적</v>
          </cell>
        </row>
      </sheetData>
      <sheetData sheetId="4122">
        <row r="1">
          <cell r="A1" t="str">
            <v>1월 생산실적</v>
          </cell>
        </row>
      </sheetData>
      <sheetData sheetId="4123">
        <row r="1">
          <cell r="A1" t="str">
            <v>1월 생산실적</v>
          </cell>
        </row>
      </sheetData>
      <sheetData sheetId="4124">
        <row r="1">
          <cell r="A1" t="str">
            <v>1월 생산실적</v>
          </cell>
        </row>
      </sheetData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>
        <row r="1">
          <cell r="A1" t="str">
            <v>1월 생산실적</v>
          </cell>
        </row>
      </sheetData>
      <sheetData sheetId="4137">
        <row r="1">
          <cell r="A1" t="str">
            <v>1월 생산실적</v>
          </cell>
        </row>
      </sheetData>
      <sheetData sheetId="4138">
        <row r="1">
          <cell r="A1" t="str">
            <v>1월 생산실적</v>
          </cell>
        </row>
      </sheetData>
      <sheetData sheetId="4139">
        <row r="1">
          <cell r="A1" t="str">
            <v>1월 생산실적</v>
          </cell>
        </row>
      </sheetData>
      <sheetData sheetId="4140">
        <row r="1">
          <cell r="A1" t="str">
            <v>1월 생산실적</v>
          </cell>
        </row>
      </sheetData>
      <sheetData sheetId="4141">
        <row r="1">
          <cell r="A1" t="str">
            <v>1월 생산실적</v>
          </cell>
        </row>
      </sheetData>
      <sheetData sheetId="4142">
        <row r="1">
          <cell r="A1" t="str">
            <v>1월 생산실적</v>
          </cell>
        </row>
      </sheetData>
      <sheetData sheetId="4143">
        <row r="1">
          <cell r="A1" t="str">
            <v>1월 생산실적</v>
          </cell>
        </row>
      </sheetData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>
        <row r="1">
          <cell r="A1" t="str">
            <v>1월 생산실적</v>
          </cell>
        </row>
      </sheetData>
      <sheetData sheetId="4227">
        <row r="1">
          <cell r="A1" t="str">
            <v>1월 생산실적</v>
          </cell>
        </row>
      </sheetData>
      <sheetData sheetId="4228">
        <row r="1">
          <cell r="A1" t="str">
            <v>1월 생산실적</v>
          </cell>
        </row>
      </sheetData>
      <sheetData sheetId="4229">
        <row r="1">
          <cell r="A1" t="str">
            <v>1월 생산실적</v>
          </cell>
        </row>
      </sheetData>
      <sheetData sheetId="4230">
        <row r="1">
          <cell r="A1" t="str">
            <v>1월 생산실적</v>
          </cell>
        </row>
      </sheetData>
      <sheetData sheetId="4231">
        <row r="1">
          <cell r="A1" t="str">
            <v>1월 생산실적</v>
          </cell>
        </row>
      </sheetData>
      <sheetData sheetId="4232">
        <row r="1">
          <cell r="A1" t="str">
            <v>1월 생산실적</v>
          </cell>
        </row>
      </sheetData>
      <sheetData sheetId="4233">
        <row r="1">
          <cell r="A1" t="str">
            <v>1월 생산실적</v>
          </cell>
        </row>
      </sheetData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 refreshError="1"/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>
        <row r="1">
          <cell r="A1" t="str">
            <v>1월 생산실적</v>
          </cell>
        </row>
      </sheetData>
      <sheetData sheetId="4395">
        <row r="1">
          <cell r="A1" t="str">
            <v>1월 생산실적</v>
          </cell>
        </row>
      </sheetData>
      <sheetData sheetId="4396">
        <row r="1">
          <cell r="A1" t="str">
            <v>1월 생산실적</v>
          </cell>
        </row>
      </sheetData>
      <sheetData sheetId="4397">
        <row r="1">
          <cell r="A1" t="str">
            <v>1월 생산실적</v>
          </cell>
        </row>
      </sheetData>
      <sheetData sheetId="4398">
        <row r="1">
          <cell r="A1" t="str">
            <v>1월 생산실적</v>
          </cell>
        </row>
      </sheetData>
      <sheetData sheetId="4399">
        <row r="1">
          <cell r="A1" t="str">
            <v>1월 생산실적</v>
          </cell>
        </row>
      </sheetData>
      <sheetData sheetId="4400">
        <row r="1">
          <cell r="A1" t="str">
            <v>1월 생산실적</v>
          </cell>
        </row>
      </sheetData>
      <sheetData sheetId="4401">
        <row r="1">
          <cell r="A1" t="str">
            <v>1월 생산실적</v>
          </cell>
        </row>
      </sheetData>
      <sheetData sheetId="4402">
        <row r="1">
          <cell r="A1" t="str">
            <v>1월 생산실적</v>
          </cell>
        </row>
      </sheetData>
      <sheetData sheetId="4403">
        <row r="1">
          <cell r="A1" t="str">
            <v>1월 생산실적</v>
          </cell>
        </row>
      </sheetData>
      <sheetData sheetId="4404">
        <row r="1">
          <cell r="A1" t="str">
            <v>1월 생산실적</v>
          </cell>
        </row>
      </sheetData>
      <sheetData sheetId="4405">
        <row r="1">
          <cell r="A1" t="str">
            <v>1월 생산실적</v>
          </cell>
        </row>
      </sheetData>
      <sheetData sheetId="4406">
        <row r="1">
          <cell r="A1" t="str">
            <v>1월 생산실적</v>
          </cell>
        </row>
      </sheetData>
      <sheetData sheetId="4407">
        <row r="1">
          <cell r="A1" t="str">
            <v>1월 생산실적</v>
          </cell>
        </row>
      </sheetData>
      <sheetData sheetId="4408">
        <row r="1">
          <cell r="A1" t="str">
            <v>1월 생산실적</v>
          </cell>
        </row>
      </sheetData>
      <sheetData sheetId="4409">
        <row r="1">
          <cell r="A1" t="str">
            <v>1월 생산실적</v>
          </cell>
        </row>
      </sheetData>
      <sheetData sheetId="4410">
        <row r="1">
          <cell r="A1" t="str">
            <v>1월 생산실적</v>
          </cell>
        </row>
      </sheetData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>
        <row r="1">
          <cell r="A1" t="str">
            <v>1월 생산실적</v>
          </cell>
        </row>
      </sheetData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 refreshError="1"/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 refreshError="1"/>
      <sheetData sheetId="4614" refreshError="1"/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 refreshError="1"/>
      <sheetData sheetId="4619">
        <row r="1">
          <cell r="A1" t="str">
            <v>1월 생산실적</v>
          </cell>
        </row>
      </sheetData>
      <sheetData sheetId="4620" refreshError="1"/>
      <sheetData sheetId="4621" refreshError="1"/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>
        <row r="1">
          <cell r="A1" t="str">
            <v>1월 생산실적</v>
          </cell>
        </row>
      </sheetData>
      <sheetData sheetId="4641">
        <row r="1">
          <cell r="A1" t="str">
            <v>1월 생산실적</v>
          </cell>
        </row>
      </sheetData>
      <sheetData sheetId="4642">
        <row r="1">
          <cell r="A1" t="str">
            <v>1월 생산실적</v>
          </cell>
        </row>
      </sheetData>
      <sheetData sheetId="4643">
        <row r="1">
          <cell r="A1" t="str">
            <v>1월 생산실적</v>
          </cell>
        </row>
      </sheetData>
      <sheetData sheetId="4644">
        <row r="1">
          <cell r="A1" t="str">
            <v>1월 생산실적</v>
          </cell>
        </row>
      </sheetData>
      <sheetData sheetId="4645">
        <row r="1">
          <cell r="A1" t="str">
            <v>1월 생산실적</v>
          </cell>
        </row>
      </sheetData>
      <sheetData sheetId="4646">
        <row r="1">
          <cell r="A1" t="str">
            <v>1월 생산실적</v>
          </cell>
        </row>
      </sheetData>
      <sheetData sheetId="4647">
        <row r="1">
          <cell r="A1" t="str">
            <v>1월 생산실적</v>
          </cell>
        </row>
      </sheetData>
      <sheetData sheetId="4648">
        <row r="1">
          <cell r="A1" t="str">
            <v>1월 생산실적</v>
          </cell>
        </row>
      </sheetData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 refreshError="1"/>
      <sheetData sheetId="4684" refreshError="1"/>
      <sheetData sheetId="4685">
        <row r="1">
          <cell r="A1" t="str">
            <v>1월 생산실적</v>
          </cell>
        </row>
      </sheetData>
      <sheetData sheetId="4686" refreshError="1"/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 refreshError="1"/>
      <sheetData sheetId="4702">
        <row r="1">
          <cell r="A1" t="str">
            <v>1월 생산실적</v>
          </cell>
        </row>
      </sheetData>
      <sheetData sheetId="4703" refreshError="1"/>
      <sheetData sheetId="4704" refreshError="1"/>
      <sheetData sheetId="4705">
        <row r="1">
          <cell r="A1" t="str">
            <v>1월 생산실적</v>
          </cell>
        </row>
      </sheetData>
      <sheetData sheetId="4706" refreshError="1"/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>
        <row r="1">
          <cell r="A1" t="str">
            <v>1월 생산실적</v>
          </cell>
        </row>
      </sheetData>
      <sheetData sheetId="4748">
        <row r="1">
          <cell r="A1" t="str">
            <v>1월 생산실적</v>
          </cell>
        </row>
      </sheetData>
      <sheetData sheetId="4749">
        <row r="1">
          <cell r="A1" t="str">
            <v>1월 생산실적</v>
          </cell>
        </row>
      </sheetData>
      <sheetData sheetId="4750">
        <row r="1">
          <cell r="A1" t="str">
            <v>1월 생산실적</v>
          </cell>
        </row>
      </sheetData>
      <sheetData sheetId="4751">
        <row r="1">
          <cell r="A1" t="str">
            <v>1월 생산실적</v>
          </cell>
        </row>
      </sheetData>
      <sheetData sheetId="4752">
        <row r="1">
          <cell r="A1" t="str">
            <v>1월 생산실적</v>
          </cell>
        </row>
      </sheetData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>
        <row r="1">
          <cell r="A1" t="str">
            <v>1월 생산실적</v>
          </cell>
        </row>
      </sheetData>
      <sheetData sheetId="4766">
        <row r="1">
          <cell r="A1" t="str">
            <v>1월 생산실적</v>
          </cell>
        </row>
      </sheetData>
      <sheetData sheetId="4767">
        <row r="1">
          <cell r="A1" t="str">
            <v>1월 생산실적</v>
          </cell>
        </row>
      </sheetData>
      <sheetData sheetId="4768">
        <row r="1">
          <cell r="A1" t="str">
            <v>1월 생산실적</v>
          </cell>
        </row>
      </sheetData>
      <sheetData sheetId="4769">
        <row r="1">
          <cell r="A1" t="str">
            <v>1월 생산실적</v>
          </cell>
        </row>
      </sheetData>
      <sheetData sheetId="4770" refreshError="1"/>
      <sheetData sheetId="4771" refreshError="1"/>
      <sheetData sheetId="4772">
        <row r="1">
          <cell r="A1" t="str">
            <v>1월 생산실적</v>
          </cell>
        </row>
      </sheetData>
      <sheetData sheetId="4773" refreshError="1"/>
      <sheetData sheetId="4774">
        <row r="1">
          <cell r="A1" t="str">
            <v>1월 생산실적</v>
          </cell>
        </row>
      </sheetData>
      <sheetData sheetId="4775">
        <row r="1">
          <cell r="A1" t="str">
            <v>1월 생산실적</v>
          </cell>
        </row>
      </sheetData>
      <sheetData sheetId="4776">
        <row r="1">
          <cell r="A1" t="str">
            <v>1월 생산실적</v>
          </cell>
        </row>
      </sheetData>
      <sheetData sheetId="4777">
        <row r="1">
          <cell r="A1" t="str">
            <v>1월 생산실적</v>
          </cell>
        </row>
      </sheetData>
      <sheetData sheetId="4778">
        <row r="1">
          <cell r="A1" t="str">
            <v>1월 생산실적</v>
          </cell>
        </row>
      </sheetData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>
        <row r="1">
          <cell r="A1" t="str">
            <v>1월 생산실적</v>
          </cell>
        </row>
      </sheetData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>
        <row r="1">
          <cell r="A1" t="str">
            <v>1월 생산실적</v>
          </cell>
        </row>
      </sheetData>
      <sheetData sheetId="4815">
        <row r="1">
          <cell r="A1" t="str">
            <v>1월 생산실적</v>
          </cell>
        </row>
      </sheetData>
      <sheetData sheetId="4816">
        <row r="1">
          <cell r="A1" t="str">
            <v>1월 생산실적</v>
          </cell>
        </row>
      </sheetData>
      <sheetData sheetId="4817">
        <row r="1">
          <cell r="A1" t="str">
            <v>1월 생산실적</v>
          </cell>
        </row>
      </sheetData>
      <sheetData sheetId="4818" refreshError="1"/>
      <sheetData sheetId="4819">
        <row r="1">
          <cell r="A1" t="str">
            <v>1월 생산실적</v>
          </cell>
        </row>
      </sheetData>
      <sheetData sheetId="4820">
        <row r="1">
          <cell r="A1" t="str">
            <v>1월 생산실적</v>
          </cell>
        </row>
      </sheetData>
      <sheetData sheetId="4821">
        <row r="1">
          <cell r="A1" t="str">
            <v>1월 생산실적</v>
          </cell>
        </row>
      </sheetData>
      <sheetData sheetId="4822">
        <row r="1">
          <cell r="A1" t="str">
            <v>1월 생산실적</v>
          </cell>
        </row>
      </sheetData>
      <sheetData sheetId="4823">
        <row r="1">
          <cell r="A1" t="str">
            <v>1월 생산실적</v>
          </cell>
        </row>
      </sheetData>
      <sheetData sheetId="4824">
        <row r="1">
          <cell r="A1" t="str">
            <v>1월 생산실적</v>
          </cell>
        </row>
      </sheetData>
      <sheetData sheetId="4825">
        <row r="1">
          <cell r="A1" t="str">
            <v>1월 생산실적</v>
          </cell>
        </row>
      </sheetData>
      <sheetData sheetId="4826">
        <row r="1">
          <cell r="A1" t="str">
            <v>1월 생산실적</v>
          </cell>
        </row>
      </sheetData>
      <sheetData sheetId="4827">
        <row r="1">
          <cell r="A1" t="str">
            <v>1월 생산실적</v>
          </cell>
        </row>
      </sheetData>
      <sheetData sheetId="4828">
        <row r="1">
          <cell r="A1" t="str">
            <v>1월 생산실적</v>
          </cell>
        </row>
      </sheetData>
      <sheetData sheetId="4829">
        <row r="1">
          <cell r="A1" t="str">
            <v>1월 생산실적</v>
          </cell>
        </row>
      </sheetData>
      <sheetData sheetId="4830">
        <row r="1">
          <cell r="A1" t="str">
            <v>1월 생산실적</v>
          </cell>
        </row>
      </sheetData>
      <sheetData sheetId="4831">
        <row r="1">
          <cell r="A1" t="str">
            <v>1월 생산실적</v>
          </cell>
        </row>
      </sheetData>
      <sheetData sheetId="4832">
        <row r="1">
          <cell r="A1" t="str">
            <v>1월 생산실적</v>
          </cell>
        </row>
      </sheetData>
      <sheetData sheetId="4833">
        <row r="1">
          <cell r="A1" t="str">
            <v>1월 생산실적</v>
          </cell>
        </row>
      </sheetData>
      <sheetData sheetId="4834">
        <row r="1">
          <cell r="A1" t="str">
            <v>1월 생산실적</v>
          </cell>
        </row>
      </sheetData>
      <sheetData sheetId="4835">
        <row r="1">
          <cell r="A1" t="str">
            <v>1월 생산실적</v>
          </cell>
        </row>
      </sheetData>
      <sheetData sheetId="4836">
        <row r="1">
          <cell r="A1" t="str">
            <v>1월 생산실적</v>
          </cell>
        </row>
      </sheetData>
      <sheetData sheetId="4837">
        <row r="1">
          <cell r="A1" t="str">
            <v>1월 생산실적</v>
          </cell>
        </row>
      </sheetData>
      <sheetData sheetId="4838">
        <row r="1">
          <cell r="A1" t="str">
            <v>1월 생산실적</v>
          </cell>
        </row>
      </sheetData>
      <sheetData sheetId="4839">
        <row r="1">
          <cell r="A1" t="str">
            <v>1월 생산실적</v>
          </cell>
        </row>
      </sheetData>
      <sheetData sheetId="4840">
        <row r="1">
          <cell r="A1" t="str">
            <v>1월 생산실적</v>
          </cell>
        </row>
      </sheetData>
      <sheetData sheetId="4841">
        <row r="1">
          <cell r="A1" t="str">
            <v>1월 생산실적</v>
          </cell>
        </row>
      </sheetData>
      <sheetData sheetId="4842">
        <row r="1">
          <cell r="A1" t="str">
            <v>1월 생산실적</v>
          </cell>
        </row>
      </sheetData>
      <sheetData sheetId="4843">
        <row r="1">
          <cell r="A1" t="str">
            <v>1월 생산실적</v>
          </cell>
        </row>
      </sheetData>
      <sheetData sheetId="4844">
        <row r="1">
          <cell r="A1" t="str">
            <v>1월 생산실적</v>
          </cell>
        </row>
      </sheetData>
      <sheetData sheetId="4845">
        <row r="1">
          <cell r="A1" t="str">
            <v>1월 생산실적</v>
          </cell>
        </row>
      </sheetData>
      <sheetData sheetId="4846">
        <row r="1">
          <cell r="A1" t="str">
            <v>1월 생산실적</v>
          </cell>
        </row>
      </sheetData>
      <sheetData sheetId="4847" refreshError="1"/>
      <sheetData sheetId="4848" refreshError="1"/>
      <sheetData sheetId="4849">
        <row r="1">
          <cell r="A1" t="str">
            <v>1월 생산실적</v>
          </cell>
        </row>
      </sheetData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>
        <row r="1">
          <cell r="A1" t="str">
            <v>1월 생산실적</v>
          </cell>
        </row>
      </sheetData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>
        <row r="1">
          <cell r="A1" t="str">
            <v>1월 생산실적</v>
          </cell>
        </row>
      </sheetData>
      <sheetData sheetId="4923">
        <row r="1">
          <cell r="A1" t="str">
            <v>1월 생산실적</v>
          </cell>
        </row>
      </sheetData>
      <sheetData sheetId="4924" refreshError="1"/>
      <sheetData sheetId="4925" refreshError="1"/>
      <sheetData sheetId="4926">
        <row r="1">
          <cell r="A1" t="str">
            <v>1월 생산실적</v>
          </cell>
        </row>
      </sheetData>
      <sheetData sheetId="4927">
        <row r="1">
          <cell r="A1" t="str">
            <v>1월 생산실적</v>
          </cell>
        </row>
      </sheetData>
      <sheetData sheetId="4928" refreshError="1"/>
      <sheetData sheetId="4929" refreshError="1"/>
      <sheetData sheetId="4930">
        <row r="1">
          <cell r="A1" t="str">
            <v>1월 생산실적</v>
          </cell>
        </row>
      </sheetData>
      <sheetData sheetId="4931">
        <row r="1">
          <cell r="A1" t="str">
            <v>1월 생산실적</v>
          </cell>
        </row>
      </sheetData>
      <sheetData sheetId="4932">
        <row r="1">
          <cell r="A1" t="str">
            <v>1월 생산실적</v>
          </cell>
        </row>
      </sheetData>
      <sheetData sheetId="4933">
        <row r="1">
          <cell r="A1" t="str">
            <v>1월 생산실적</v>
          </cell>
        </row>
      </sheetData>
      <sheetData sheetId="4934">
        <row r="1">
          <cell r="A1" t="str">
            <v>1월 생산실적</v>
          </cell>
        </row>
      </sheetData>
      <sheetData sheetId="4935">
        <row r="1">
          <cell r="A1" t="str">
            <v>1월 생산실적</v>
          </cell>
        </row>
      </sheetData>
      <sheetData sheetId="4936">
        <row r="1">
          <cell r="A1" t="str">
            <v>1월 생산실적</v>
          </cell>
        </row>
      </sheetData>
      <sheetData sheetId="4937">
        <row r="1">
          <cell r="A1" t="str">
            <v>1월 생산실적</v>
          </cell>
        </row>
      </sheetData>
      <sheetData sheetId="4938">
        <row r="1">
          <cell r="A1" t="str">
            <v>1월 생산실적</v>
          </cell>
        </row>
      </sheetData>
      <sheetData sheetId="4939">
        <row r="1">
          <cell r="A1" t="str">
            <v>1월 생산실적</v>
          </cell>
        </row>
      </sheetData>
      <sheetData sheetId="4940">
        <row r="1">
          <cell r="A1" t="str">
            <v>1월 생산실적</v>
          </cell>
        </row>
      </sheetData>
      <sheetData sheetId="4941">
        <row r="1">
          <cell r="A1" t="str">
            <v>1월 생산실적</v>
          </cell>
        </row>
      </sheetData>
      <sheetData sheetId="4942">
        <row r="1">
          <cell r="A1" t="str">
            <v>1월 생산실적</v>
          </cell>
        </row>
      </sheetData>
      <sheetData sheetId="4943">
        <row r="1">
          <cell r="A1" t="str">
            <v>1월 생산실적</v>
          </cell>
        </row>
      </sheetData>
      <sheetData sheetId="4944">
        <row r="1">
          <cell r="A1" t="str">
            <v>1월 생산실적</v>
          </cell>
        </row>
      </sheetData>
      <sheetData sheetId="4945">
        <row r="1">
          <cell r="A1" t="str">
            <v>1월 생산실적</v>
          </cell>
        </row>
      </sheetData>
      <sheetData sheetId="4946">
        <row r="1">
          <cell r="A1" t="str">
            <v>1월 생산실적</v>
          </cell>
        </row>
      </sheetData>
      <sheetData sheetId="4947">
        <row r="1">
          <cell r="A1" t="str">
            <v>1월 생산실적</v>
          </cell>
        </row>
      </sheetData>
      <sheetData sheetId="4948">
        <row r="1">
          <cell r="A1" t="str">
            <v>1월 생산실적</v>
          </cell>
        </row>
      </sheetData>
      <sheetData sheetId="4949">
        <row r="1">
          <cell r="A1" t="str">
            <v>1월 생산실적</v>
          </cell>
        </row>
      </sheetData>
      <sheetData sheetId="4950">
        <row r="1">
          <cell r="A1" t="str">
            <v>1월 생산실적</v>
          </cell>
        </row>
      </sheetData>
      <sheetData sheetId="4951">
        <row r="1">
          <cell r="A1" t="str">
            <v>1월 생산실적</v>
          </cell>
        </row>
      </sheetData>
      <sheetData sheetId="4952">
        <row r="1">
          <cell r="A1" t="str">
            <v>1월 생산실적</v>
          </cell>
        </row>
      </sheetData>
      <sheetData sheetId="4953">
        <row r="1">
          <cell r="A1" t="str">
            <v>1월 생산실적</v>
          </cell>
        </row>
      </sheetData>
      <sheetData sheetId="4954">
        <row r="1">
          <cell r="A1" t="str">
            <v>1월 생산실적</v>
          </cell>
        </row>
      </sheetData>
      <sheetData sheetId="4955">
        <row r="1">
          <cell r="A1" t="str">
            <v>1월 생산실적</v>
          </cell>
        </row>
      </sheetData>
      <sheetData sheetId="4956">
        <row r="1">
          <cell r="A1" t="str">
            <v>1월 생산실적</v>
          </cell>
        </row>
      </sheetData>
      <sheetData sheetId="4957">
        <row r="1">
          <cell r="A1" t="str">
            <v>1월 생산실적</v>
          </cell>
        </row>
      </sheetData>
      <sheetData sheetId="4958">
        <row r="1">
          <cell r="A1" t="str">
            <v>1월 생산실적</v>
          </cell>
        </row>
      </sheetData>
      <sheetData sheetId="4959">
        <row r="1">
          <cell r="A1" t="str">
            <v>1월 생산실적</v>
          </cell>
        </row>
      </sheetData>
      <sheetData sheetId="4960">
        <row r="1">
          <cell r="A1" t="str">
            <v>1월 생산실적</v>
          </cell>
        </row>
      </sheetData>
      <sheetData sheetId="4961">
        <row r="1">
          <cell r="A1" t="str">
            <v>1월 생산실적</v>
          </cell>
        </row>
      </sheetData>
      <sheetData sheetId="4962">
        <row r="1">
          <cell r="A1" t="str">
            <v>1월 생산실적</v>
          </cell>
        </row>
      </sheetData>
      <sheetData sheetId="4963">
        <row r="1">
          <cell r="A1" t="str">
            <v>1월 생산실적</v>
          </cell>
        </row>
      </sheetData>
      <sheetData sheetId="4964">
        <row r="1">
          <cell r="A1" t="str">
            <v>1월 생산실적</v>
          </cell>
        </row>
      </sheetData>
      <sheetData sheetId="4965">
        <row r="1">
          <cell r="A1" t="str">
            <v>1월 생산실적</v>
          </cell>
        </row>
      </sheetData>
      <sheetData sheetId="4966">
        <row r="1">
          <cell r="A1" t="str">
            <v>1월 생산실적</v>
          </cell>
        </row>
      </sheetData>
      <sheetData sheetId="4967">
        <row r="1">
          <cell r="A1" t="str">
            <v>1월 생산실적</v>
          </cell>
        </row>
      </sheetData>
      <sheetData sheetId="4968">
        <row r="1">
          <cell r="A1" t="str">
            <v>1월 생산실적</v>
          </cell>
        </row>
      </sheetData>
      <sheetData sheetId="4969">
        <row r="1">
          <cell r="A1" t="str">
            <v>1월 생산실적</v>
          </cell>
        </row>
      </sheetData>
      <sheetData sheetId="4970">
        <row r="1">
          <cell r="A1" t="str">
            <v>1월 생산실적</v>
          </cell>
        </row>
      </sheetData>
      <sheetData sheetId="4971">
        <row r="1">
          <cell r="A1" t="str">
            <v>1월 생산실적</v>
          </cell>
        </row>
      </sheetData>
      <sheetData sheetId="4972">
        <row r="1">
          <cell r="A1" t="str">
            <v>1월 생산실적</v>
          </cell>
        </row>
      </sheetData>
      <sheetData sheetId="4973">
        <row r="1">
          <cell r="A1" t="str">
            <v>1월 생산실적</v>
          </cell>
        </row>
      </sheetData>
      <sheetData sheetId="4974">
        <row r="1">
          <cell r="A1" t="str">
            <v>1월 생산실적</v>
          </cell>
        </row>
      </sheetData>
      <sheetData sheetId="4975">
        <row r="1">
          <cell r="A1" t="str">
            <v>1월 생산실적</v>
          </cell>
        </row>
      </sheetData>
      <sheetData sheetId="4976">
        <row r="1">
          <cell r="A1" t="str">
            <v>1월 생산실적</v>
          </cell>
        </row>
      </sheetData>
      <sheetData sheetId="4977">
        <row r="1">
          <cell r="A1" t="str">
            <v>1월 생산실적</v>
          </cell>
        </row>
      </sheetData>
      <sheetData sheetId="4978">
        <row r="1">
          <cell r="A1" t="str">
            <v>1월 생산실적</v>
          </cell>
        </row>
      </sheetData>
      <sheetData sheetId="4979">
        <row r="1">
          <cell r="A1" t="str">
            <v>1월 생산실적</v>
          </cell>
        </row>
      </sheetData>
      <sheetData sheetId="4980">
        <row r="1">
          <cell r="A1" t="str">
            <v>1월 생산실적</v>
          </cell>
        </row>
      </sheetData>
      <sheetData sheetId="4981">
        <row r="1">
          <cell r="A1" t="str">
            <v>1월 생산실적</v>
          </cell>
        </row>
      </sheetData>
      <sheetData sheetId="4982">
        <row r="1">
          <cell r="A1" t="str">
            <v>1월 생산실적</v>
          </cell>
        </row>
      </sheetData>
      <sheetData sheetId="4983">
        <row r="1">
          <cell r="A1" t="str">
            <v>1월 생산실적</v>
          </cell>
        </row>
      </sheetData>
      <sheetData sheetId="4984">
        <row r="1">
          <cell r="A1" t="str">
            <v>1월 생산실적</v>
          </cell>
        </row>
      </sheetData>
      <sheetData sheetId="4985">
        <row r="1">
          <cell r="A1" t="str">
            <v>1월 생산실적</v>
          </cell>
        </row>
      </sheetData>
      <sheetData sheetId="4986">
        <row r="1">
          <cell r="A1" t="str">
            <v>1월 생산실적</v>
          </cell>
        </row>
      </sheetData>
      <sheetData sheetId="4987">
        <row r="1">
          <cell r="A1" t="str">
            <v>1월 생산실적</v>
          </cell>
        </row>
      </sheetData>
      <sheetData sheetId="4988">
        <row r="1">
          <cell r="A1" t="str">
            <v>1월 생산실적</v>
          </cell>
        </row>
      </sheetData>
      <sheetData sheetId="4989">
        <row r="1">
          <cell r="A1" t="str">
            <v>1월 생산실적</v>
          </cell>
        </row>
      </sheetData>
      <sheetData sheetId="4990">
        <row r="1">
          <cell r="A1" t="str">
            <v>1월 생산실적</v>
          </cell>
        </row>
      </sheetData>
      <sheetData sheetId="4991">
        <row r="1">
          <cell r="A1" t="str">
            <v>1월 생산실적</v>
          </cell>
        </row>
      </sheetData>
      <sheetData sheetId="4992">
        <row r="1">
          <cell r="A1" t="str">
            <v>1월 생산실적</v>
          </cell>
        </row>
      </sheetData>
      <sheetData sheetId="4993">
        <row r="1">
          <cell r="A1" t="str">
            <v>1월 생산실적</v>
          </cell>
        </row>
      </sheetData>
      <sheetData sheetId="4994">
        <row r="1">
          <cell r="A1" t="str">
            <v>1월 생산실적</v>
          </cell>
        </row>
      </sheetData>
      <sheetData sheetId="4995">
        <row r="1">
          <cell r="A1" t="str">
            <v>1월 생산실적</v>
          </cell>
        </row>
      </sheetData>
      <sheetData sheetId="4996">
        <row r="1">
          <cell r="A1" t="str">
            <v>1월 생산실적</v>
          </cell>
        </row>
      </sheetData>
      <sheetData sheetId="4997">
        <row r="1">
          <cell r="A1" t="str">
            <v>1월 생산실적</v>
          </cell>
        </row>
      </sheetData>
      <sheetData sheetId="4998">
        <row r="1">
          <cell r="A1" t="str">
            <v>1월 생산실적</v>
          </cell>
        </row>
      </sheetData>
      <sheetData sheetId="4999">
        <row r="1">
          <cell r="A1" t="str">
            <v>1월 생산실적</v>
          </cell>
        </row>
      </sheetData>
      <sheetData sheetId="5000">
        <row r="1">
          <cell r="A1" t="str">
            <v>1월 생산실적</v>
          </cell>
        </row>
      </sheetData>
      <sheetData sheetId="5001">
        <row r="1">
          <cell r="A1" t="str">
            <v>1월 생산실적</v>
          </cell>
        </row>
      </sheetData>
      <sheetData sheetId="5002">
        <row r="1">
          <cell r="A1" t="str">
            <v>1월 생산실적</v>
          </cell>
        </row>
      </sheetData>
      <sheetData sheetId="5003">
        <row r="1">
          <cell r="A1" t="str">
            <v>1월 생산실적</v>
          </cell>
        </row>
      </sheetData>
      <sheetData sheetId="5004">
        <row r="1">
          <cell r="A1" t="str">
            <v>1월 생산실적</v>
          </cell>
        </row>
      </sheetData>
      <sheetData sheetId="5005">
        <row r="1">
          <cell r="A1" t="str">
            <v>1월 생산실적</v>
          </cell>
        </row>
      </sheetData>
      <sheetData sheetId="5006">
        <row r="1">
          <cell r="A1" t="str">
            <v>1월 생산실적</v>
          </cell>
        </row>
      </sheetData>
      <sheetData sheetId="5007">
        <row r="1">
          <cell r="A1" t="str">
            <v>1월 생산실적</v>
          </cell>
        </row>
      </sheetData>
      <sheetData sheetId="5008">
        <row r="1">
          <cell r="A1" t="str">
            <v>1월 생산실적</v>
          </cell>
        </row>
      </sheetData>
      <sheetData sheetId="5009">
        <row r="1">
          <cell r="A1" t="str">
            <v>1월 생산실적</v>
          </cell>
        </row>
      </sheetData>
      <sheetData sheetId="5010">
        <row r="1">
          <cell r="A1" t="str">
            <v>1월 생산실적</v>
          </cell>
        </row>
      </sheetData>
      <sheetData sheetId="5011">
        <row r="1">
          <cell r="A1" t="str">
            <v>1월 생산실적</v>
          </cell>
        </row>
      </sheetData>
      <sheetData sheetId="5012">
        <row r="1">
          <cell r="A1" t="str">
            <v>1월 생산실적</v>
          </cell>
        </row>
      </sheetData>
      <sheetData sheetId="5013">
        <row r="1">
          <cell r="A1" t="str">
            <v>1월 생산실적</v>
          </cell>
        </row>
      </sheetData>
      <sheetData sheetId="5014">
        <row r="1">
          <cell r="A1" t="str">
            <v>1월 생산실적</v>
          </cell>
        </row>
      </sheetData>
      <sheetData sheetId="5015">
        <row r="1">
          <cell r="A1" t="str">
            <v>1월 생산실적</v>
          </cell>
        </row>
      </sheetData>
      <sheetData sheetId="5016">
        <row r="1">
          <cell r="A1" t="str">
            <v>1월 생산실적</v>
          </cell>
        </row>
      </sheetData>
      <sheetData sheetId="5017">
        <row r="1">
          <cell r="A1" t="str">
            <v>1월 생산실적</v>
          </cell>
        </row>
      </sheetData>
      <sheetData sheetId="5018">
        <row r="1">
          <cell r="A1" t="str">
            <v>1월 생산실적</v>
          </cell>
        </row>
      </sheetData>
      <sheetData sheetId="5019">
        <row r="1">
          <cell r="A1" t="str">
            <v>1월 생산실적</v>
          </cell>
        </row>
      </sheetData>
      <sheetData sheetId="5020">
        <row r="1">
          <cell r="A1" t="str">
            <v>1월 생산실적</v>
          </cell>
        </row>
      </sheetData>
      <sheetData sheetId="5021">
        <row r="1">
          <cell r="A1" t="str">
            <v>1월 생산실적</v>
          </cell>
        </row>
      </sheetData>
      <sheetData sheetId="5022">
        <row r="1">
          <cell r="A1" t="str">
            <v>1월 생산실적</v>
          </cell>
        </row>
      </sheetData>
      <sheetData sheetId="5023">
        <row r="1">
          <cell r="A1" t="str">
            <v>1월 생산실적</v>
          </cell>
        </row>
      </sheetData>
      <sheetData sheetId="5024">
        <row r="1">
          <cell r="A1" t="str">
            <v>1월 생산실적</v>
          </cell>
        </row>
      </sheetData>
      <sheetData sheetId="5025">
        <row r="1">
          <cell r="A1" t="str">
            <v>1월 생산실적</v>
          </cell>
        </row>
      </sheetData>
      <sheetData sheetId="5026">
        <row r="1">
          <cell r="A1" t="str">
            <v>1월 생산실적</v>
          </cell>
        </row>
      </sheetData>
      <sheetData sheetId="5027">
        <row r="1">
          <cell r="A1" t="str">
            <v>1월 생산실적</v>
          </cell>
        </row>
      </sheetData>
      <sheetData sheetId="5028">
        <row r="1">
          <cell r="A1" t="str">
            <v>1월 생산실적</v>
          </cell>
        </row>
      </sheetData>
      <sheetData sheetId="5029">
        <row r="1">
          <cell r="A1" t="str">
            <v>1월 생산실적</v>
          </cell>
        </row>
      </sheetData>
      <sheetData sheetId="5030">
        <row r="1">
          <cell r="A1" t="str">
            <v>1월 생산실적</v>
          </cell>
        </row>
      </sheetData>
      <sheetData sheetId="5031">
        <row r="1">
          <cell r="A1" t="str">
            <v>1월 생산실적</v>
          </cell>
        </row>
      </sheetData>
      <sheetData sheetId="5032">
        <row r="1">
          <cell r="A1" t="str">
            <v>1월 생산실적</v>
          </cell>
        </row>
      </sheetData>
      <sheetData sheetId="5033">
        <row r="1">
          <cell r="A1" t="str">
            <v>1월 생산실적</v>
          </cell>
        </row>
      </sheetData>
      <sheetData sheetId="5034">
        <row r="1">
          <cell r="A1" t="str">
            <v>1월 생산실적</v>
          </cell>
        </row>
      </sheetData>
      <sheetData sheetId="5035">
        <row r="1">
          <cell r="A1" t="str">
            <v>1월 생산실적</v>
          </cell>
        </row>
      </sheetData>
      <sheetData sheetId="5036">
        <row r="1">
          <cell r="A1" t="str">
            <v>1월 생산실적</v>
          </cell>
        </row>
      </sheetData>
      <sheetData sheetId="5037">
        <row r="1">
          <cell r="A1" t="str">
            <v>1월 생산실적</v>
          </cell>
        </row>
      </sheetData>
      <sheetData sheetId="5038">
        <row r="1">
          <cell r="A1" t="str">
            <v>1월 생산실적</v>
          </cell>
        </row>
      </sheetData>
      <sheetData sheetId="5039">
        <row r="1">
          <cell r="A1" t="str">
            <v>1월 생산실적</v>
          </cell>
        </row>
      </sheetData>
      <sheetData sheetId="5040">
        <row r="1">
          <cell r="A1" t="str">
            <v>1월 생산실적</v>
          </cell>
        </row>
      </sheetData>
      <sheetData sheetId="5041">
        <row r="1">
          <cell r="A1" t="str">
            <v>1월 생산실적</v>
          </cell>
        </row>
      </sheetData>
      <sheetData sheetId="5042">
        <row r="1">
          <cell r="A1" t="str">
            <v>1월 생산실적</v>
          </cell>
        </row>
      </sheetData>
      <sheetData sheetId="5043">
        <row r="1">
          <cell r="A1" t="str">
            <v>1월 생산실적</v>
          </cell>
        </row>
      </sheetData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>
        <row r="1">
          <cell r="A1" t="str">
            <v>1월 생산실적</v>
          </cell>
        </row>
      </sheetData>
      <sheetData sheetId="5049">
        <row r="1">
          <cell r="A1" t="str">
            <v>1월 생산실적</v>
          </cell>
        </row>
      </sheetData>
      <sheetData sheetId="5050">
        <row r="1">
          <cell r="A1" t="str">
            <v>1월 생산실적</v>
          </cell>
        </row>
      </sheetData>
      <sheetData sheetId="5051">
        <row r="1">
          <cell r="A1" t="str">
            <v>1월 생산실적</v>
          </cell>
        </row>
      </sheetData>
      <sheetData sheetId="5052">
        <row r="1">
          <cell r="A1" t="str">
            <v>1월 생산실적</v>
          </cell>
        </row>
      </sheetData>
      <sheetData sheetId="5053">
        <row r="1">
          <cell r="A1" t="str">
            <v>1월 생산실적</v>
          </cell>
        </row>
      </sheetData>
      <sheetData sheetId="5054">
        <row r="1">
          <cell r="A1" t="str">
            <v>1월 생산실적</v>
          </cell>
        </row>
      </sheetData>
      <sheetData sheetId="5055">
        <row r="1">
          <cell r="A1" t="str">
            <v>1월 생산실적</v>
          </cell>
        </row>
      </sheetData>
      <sheetData sheetId="5056">
        <row r="1">
          <cell r="A1" t="str">
            <v>1월 생산실적</v>
          </cell>
        </row>
      </sheetData>
      <sheetData sheetId="5057">
        <row r="1">
          <cell r="A1" t="str">
            <v>1월 생산실적</v>
          </cell>
        </row>
      </sheetData>
      <sheetData sheetId="5058">
        <row r="1">
          <cell r="A1" t="str">
            <v>1월 생산실적</v>
          </cell>
        </row>
      </sheetData>
      <sheetData sheetId="5059">
        <row r="1">
          <cell r="A1" t="str">
            <v>1월 생산실적</v>
          </cell>
        </row>
      </sheetData>
      <sheetData sheetId="5060">
        <row r="1">
          <cell r="A1" t="str">
            <v>1월 생산실적</v>
          </cell>
        </row>
      </sheetData>
      <sheetData sheetId="5061">
        <row r="1">
          <cell r="A1" t="str">
            <v>1월 생산실적</v>
          </cell>
        </row>
      </sheetData>
      <sheetData sheetId="5062">
        <row r="1">
          <cell r="A1" t="str">
            <v>1월 생산실적</v>
          </cell>
        </row>
      </sheetData>
      <sheetData sheetId="5063">
        <row r="1">
          <cell r="A1" t="str">
            <v>1월 생산실적</v>
          </cell>
        </row>
      </sheetData>
      <sheetData sheetId="5064">
        <row r="1">
          <cell r="A1" t="str">
            <v>1월 생산실적</v>
          </cell>
        </row>
      </sheetData>
      <sheetData sheetId="5065">
        <row r="1">
          <cell r="A1" t="str">
            <v>1월 생산실적</v>
          </cell>
        </row>
      </sheetData>
      <sheetData sheetId="5066">
        <row r="1">
          <cell r="A1" t="str">
            <v>1월 생산실적</v>
          </cell>
        </row>
      </sheetData>
      <sheetData sheetId="5067">
        <row r="1">
          <cell r="A1" t="str">
            <v>1월 생산실적</v>
          </cell>
        </row>
      </sheetData>
      <sheetData sheetId="5068">
        <row r="1">
          <cell r="A1" t="str">
            <v>1월 생산실적</v>
          </cell>
        </row>
      </sheetData>
      <sheetData sheetId="5069">
        <row r="1">
          <cell r="A1" t="str">
            <v>1월 생산실적</v>
          </cell>
        </row>
      </sheetData>
      <sheetData sheetId="5070">
        <row r="1">
          <cell r="A1" t="str">
            <v>1월 생산실적</v>
          </cell>
        </row>
      </sheetData>
      <sheetData sheetId="5071">
        <row r="1">
          <cell r="A1" t="str">
            <v>1월 생산실적</v>
          </cell>
        </row>
      </sheetData>
      <sheetData sheetId="5072">
        <row r="1">
          <cell r="A1" t="str">
            <v>1월 생산실적</v>
          </cell>
        </row>
      </sheetData>
      <sheetData sheetId="5073">
        <row r="1">
          <cell r="A1" t="str">
            <v>1월 생산실적</v>
          </cell>
        </row>
      </sheetData>
      <sheetData sheetId="5074">
        <row r="1">
          <cell r="A1" t="str">
            <v>1월 생산실적</v>
          </cell>
        </row>
      </sheetData>
      <sheetData sheetId="5075">
        <row r="1">
          <cell r="A1" t="str">
            <v>1월 생산실적</v>
          </cell>
        </row>
      </sheetData>
      <sheetData sheetId="5076">
        <row r="1">
          <cell r="A1" t="str">
            <v>1월 생산실적</v>
          </cell>
        </row>
      </sheetData>
      <sheetData sheetId="5077">
        <row r="1">
          <cell r="A1" t="str">
            <v>1월 생산실적</v>
          </cell>
        </row>
      </sheetData>
      <sheetData sheetId="5078">
        <row r="1">
          <cell r="A1" t="str">
            <v>1월 생산실적</v>
          </cell>
        </row>
      </sheetData>
      <sheetData sheetId="5079">
        <row r="1">
          <cell r="A1" t="str">
            <v>1월 생산실적</v>
          </cell>
        </row>
      </sheetData>
      <sheetData sheetId="5080">
        <row r="1">
          <cell r="A1" t="str">
            <v>1월 생산실적</v>
          </cell>
        </row>
      </sheetData>
      <sheetData sheetId="5081">
        <row r="1">
          <cell r="A1" t="str">
            <v>1월 생산실적</v>
          </cell>
        </row>
      </sheetData>
      <sheetData sheetId="5082">
        <row r="1">
          <cell r="A1" t="str">
            <v>1월 생산실적</v>
          </cell>
        </row>
      </sheetData>
      <sheetData sheetId="5083">
        <row r="1">
          <cell r="A1" t="str">
            <v>1월 생산실적</v>
          </cell>
        </row>
      </sheetData>
      <sheetData sheetId="5084">
        <row r="1">
          <cell r="A1" t="str">
            <v>1월 생산실적</v>
          </cell>
        </row>
      </sheetData>
      <sheetData sheetId="5085">
        <row r="1">
          <cell r="A1" t="str">
            <v>1월 생산실적</v>
          </cell>
        </row>
      </sheetData>
      <sheetData sheetId="5086">
        <row r="1">
          <cell r="A1" t="str">
            <v>1월 생산실적</v>
          </cell>
        </row>
      </sheetData>
      <sheetData sheetId="5087">
        <row r="1">
          <cell r="A1" t="str">
            <v>1월 생산실적</v>
          </cell>
        </row>
      </sheetData>
      <sheetData sheetId="5088">
        <row r="1">
          <cell r="A1" t="str">
            <v>1월 생산실적</v>
          </cell>
        </row>
      </sheetData>
      <sheetData sheetId="5089">
        <row r="1">
          <cell r="A1" t="str">
            <v>1월 생산실적</v>
          </cell>
        </row>
      </sheetData>
      <sheetData sheetId="5090">
        <row r="1">
          <cell r="A1" t="str">
            <v>1월 생산실적</v>
          </cell>
        </row>
      </sheetData>
      <sheetData sheetId="5091">
        <row r="1">
          <cell r="A1" t="str">
            <v>1월 생산실적</v>
          </cell>
        </row>
      </sheetData>
      <sheetData sheetId="5092">
        <row r="1">
          <cell r="A1" t="str">
            <v>1월 생산실적</v>
          </cell>
        </row>
      </sheetData>
      <sheetData sheetId="5093">
        <row r="1">
          <cell r="A1" t="str">
            <v>1월 생산실적</v>
          </cell>
        </row>
      </sheetData>
      <sheetData sheetId="5094">
        <row r="1">
          <cell r="A1" t="str">
            <v>1월 생산실적</v>
          </cell>
        </row>
      </sheetData>
      <sheetData sheetId="5095">
        <row r="1">
          <cell r="A1" t="str">
            <v>1월 생산실적</v>
          </cell>
        </row>
      </sheetData>
      <sheetData sheetId="5096">
        <row r="1">
          <cell r="A1" t="str">
            <v>1월 생산실적</v>
          </cell>
        </row>
      </sheetData>
      <sheetData sheetId="5097">
        <row r="1">
          <cell r="A1" t="str">
            <v>1월 생산실적</v>
          </cell>
        </row>
      </sheetData>
      <sheetData sheetId="5098">
        <row r="1">
          <cell r="A1" t="str">
            <v>1월 생산실적</v>
          </cell>
        </row>
      </sheetData>
      <sheetData sheetId="5099">
        <row r="1">
          <cell r="A1" t="str">
            <v>1월 생산실적</v>
          </cell>
        </row>
      </sheetData>
      <sheetData sheetId="5100">
        <row r="1">
          <cell r="A1" t="str">
            <v>1월 생산실적</v>
          </cell>
        </row>
      </sheetData>
      <sheetData sheetId="5101">
        <row r="1">
          <cell r="A1" t="str">
            <v>1월 생산실적</v>
          </cell>
        </row>
      </sheetData>
      <sheetData sheetId="5102">
        <row r="1">
          <cell r="A1" t="str">
            <v>1월 생산실적</v>
          </cell>
        </row>
      </sheetData>
      <sheetData sheetId="5103">
        <row r="1">
          <cell r="A1" t="str">
            <v>1월 생산실적</v>
          </cell>
        </row>
      </sheetData>
      <sheetData sheetId="5104">
        <row r="1">
          <cell r="A1" t="str">
            <v>1월 생산실적</v>
          </cell>
        </row>
      </sheetData>
      <sheetData sheetId="5105">
        <row r="1">
          <cell r="A1" t="str">
            <v>1월 생산실적</v>
          </cell>
        </row>
      </sheetData>
      <sheetData sheetId="5106">
        <row r="1">
          <cell r="A1" t="str">
            <v>1월 생산실적</v>
          </cell>
        </row>
      </sheetData>
      <sheetData sheetId="5107">
        <row r="1">
          <cell r="A1" t="str">
            <v>1월 생산실적</v>
          </cell>
        </row>
      </sheetData>
      <sheetData sheetId="5108">
        <row r="1">
          <cell r="A1" t="str">
            <v>1월 생산실적</v>
          </cell>
        </row>
      </sheetData>
      <sheetData sheetId="5109">
        <row r="1">
          <cell r="A1" t="str">
            <v>1월 생산실적</v>
          </cell>
        </row>
      </sheetData>
      <sheetData sheetId="5110">
        <row r="1">
          <cell r="A1" t="str">
            <v>1월 생산실적</v>
          </cell>
        </row>
      </sheetData>
      <sheetData sheetId="5111">
        <row r="1">
          <cell r="A1" t="str">
            <v>1월 생산실적</v>
          </cell>
        </row>
      </sheetData>
      <sheetData sheetId="5112">
        <row r="1">
          <cell r="A1" t="str">
            <v>1월 생산실적</v>
          </cell>
        </row>
      </sheetData>
      <sheetData sheetId="5113">
        <row r="1">
          <cell r="A1" t="str">
            <v>1월 생산실적</v>
          </cell>
        </row>
      </sheetData>
      <sheetData sheetId="5114">
        <row r="1">
          <cell r="A1" t="str">
            <v>1월 생산실적</v>
          </cell>
        </row>
      </sheetData>
      <sheetData sheetId="5115">
        <row r="1">
          <cell r="A1" t="str">
            <v>1월 생산실적</v>
          </cell>
        </row>
      </sheetData>
      <sheetData sheetId="5116">
        <row r="1">
          <cell r="A1" t="str">
            <v>1월 생산실적</v>
          </cell>
        </row>
      </sheetData>
      <sheetData sheetId="5117">
        <row r="1">
          <cell r="A1" t="str">
            <v>1월 생산실적</v>
          </cell>
        </row>
      </sheetData>
      <sheetData sheetId="5118">
        <row r="1">
          <cell r="A1" t="str">
            <v>1월 생산실적</v>
          </cell>
        </row>
      </sheetData>
      <sheetData sheetId="5119">
        <row r="1">
          <cell r="A1" t="str">
            <v>1월 생산실적</v>
          </cell>
        </row>
      </sheetData>
      <sheetData sheetId="5120">
        <row r="1">
          <cell r="A1" t="str">
            <v>1월 생산실적</v>
          </cell>
        </row>
      </sheetData>
      <sheetData sheetId="5121">
        <row r="1">
          <cell r="A1" t="str">
            <v>1월 생산실적</v>
          </cell>
        </row>
      </sheetData>
      <sheetData sheetId="5122">
        <row r="1">
          <cell r="A1" t="str">
            <v>1월 생산실적</v>
          </cell>
        </row>
      </sheetData>
      <sheetData sheetId="5123">
        <row r="1">
          <cell r="A1" t="str">
            <v>1월 생산실적</v>
          </cell>
        </row>
      </sheetData>
      <sheetData sheetId="5124">
        <row r="1">
          <cell r="A1" t="str">
            <v>1월 생산실적</v>
          </cell>
        </row>
      </sheetData>
      <sheetData sheetId="5125">
        <row r="1">
          <cell r="A1" t="str">
            <v>1월 생산실적</v>
          </cell>
        </row>
      </sheetData>
      <sheetData sheetId="5126">
        <row r="1">
          <cell r="A1" t="str">
            <v>1월 생산실적</v>
          </cell>
        </row>
      </sheetData>
      <sheetData sheetId="5127">
        <row r="1">
          <cell r="A1" t="str">
            <v>1월 생산실적</v>
          </cell>
        </row>
      </sheetData>
      <sheetData sheetId="5128">
        <row r="1">
          <cell r="A1" t="str">
            <v>1월 생산실적</v>
          </cell>
        </row>
      </sheetData>
      <sheetData sheetId="5129">
        <row r="1">
          <cell r="A1" t="str">
            <v>1월 생산실적</v>
          </cell>
        </row>
      </sheetData>
      <sheetData sheetId="5130">
        <row r="1">
          <cell r="A1" t="str">
            <v>1월 생산실적</v>
          </cell>
        </row>
      </sheetData>
      <sheetData sheetId="5131">
        <row r="1">
          <cell r="A1" t="str">
            <v>1월 생산실적</v>
          </cell>
        </row>
      </sheetData>
      <sheetData sheetId="5132">
        <row r="1">
          <cell r="A1" t="str">
            <v>1월 생산실적</v>
          </cell>
        </row>
      </sheetData>
      <sheetData sheetId="5133">
        <row r="1">
          <cell r="A1" t="str">
            <v>1월 생산실적</v>
          </cell>
        </row>
      </sheetData>
      <sheetData sheetId="5134">
        <row r="1">
          <cell r="A1" t="str">
            <v>1월 생산실적</v>
          </cell>
        </row>
      </sheetData>
      <sheetData sheetId="5135">
        <row r="1">
          <cell r="A1" t="str">
            <v>1월 생산실적</v>
          </cell>
        </row>
      </sheetData>
      <sheetData sheetId="5136">
        <row r="1">
          <cell r="A1" t="str">
            <v>1월 생산실적</v>
          </cell>
        </row>
      </sheetData>
      <sheetData sheetId="5137">
        <row r="1">
          <cell r="A1" t="str">
            <v>1월 생산실적</v>
          </cell>
        </row>
      </sheetData>
      <sheetData sheetId="5138">
        <row r="1">
          <cell r="A1" t="str">
            <v>1월 생산실적</v>
          </cell>
        </row>
      </sheetData>
      <sheetData sheetId="5139">
        <row r="1">
          <cell r="A1" t="str">
            <v>1월 생산실적</v>
          </cell>
        </row>
      </sheetData>
      <sheetData sheetId="5140">
        <row r="1">
          <cell r="A1" t="str">
            <v>1월 생산실적</v>
          </cell>
        </row>
      </sheetData>
      <sheetData sheetId="5141">
        <row r="1">
          <cell r="A1" t="str">
            <v>1월 생산실적</v>
          </cell>
        </row>
      </sheetData>
      <sheetData sheetId="5142">
        <row r="1">
          <cell r="A1" t="str">
            <v>1월 생산실적</v>
          </cell>
        </row>
      </sheetData>
      <sheetData sheetId="5143">
        <row r="1">
          <cell r="A1" t="str">
            <v>1월 생산실적</v>
          </cell>
        </row>
      </sheetData>
      <sheetData sheetId="5144">
        <row r="1">
          <cell r="A1" t="str">
            <v>1월 생산실적</v>
          </cell>
        </row>
      </sheetData>
      <sheetData sheetId="5145">
        <row r="1">
          <cell r="A1" t="str">
            <v>1월 생산실적</v>
          </cell>
        </row>
      </sheetData>
      <sheetData sheetId="5146">
        <row r="1">
          <cell r="A1" t="str">
            <v>1월 생산실적</v>
          </cell>
        </row>
      </sheetData>
      <sheetData sheetId="5147">
        <row r="1">
          <cell r="A1" t="str">
            <v>1월 생산실적</v>
          </cell>
        </row>
      </sheetData>
      <sheetData sheetId="5148">
        <row r="1">
          <cell r="A1" t="str">
            <v>1월 생산실적</v>
          </cell>
        </row>
      </sheetData>
      <sheetData sheetId="5149">
        <row r="1">
          <cell r="A1" t="str">
            <v>1월 생산실적</v>
          </cell>
        </row>
      </sheetData>
      <sheetData sheetId="5150">
        <row r="1">
          <cell r="A1" t="str">
            <v>1월 생산실적</v>
          </cell>
        </row>
      </sheetData>
      <sheetData sheetId="5151">
        <row r="1">
          <cell r="A1" t="str">
            <v>1월 생산실적</v>
          </cell>
        </row>
      </sheetData>
      <sheetData sheetId="5152">
        <row r="1">
          <cell r="A1" t="str">
            <v>1월 생산실적</v>
          </cell>
        </row>
      </sheetData>
      <sheetData sheetId="5153">
        <row r="1">
          <cell r="A1" t="str">
            <v>1월 생산실적</v>
          </cell>
        </row>
      </sheetData>
      <sheetData sheetId="5154">
        <row r="1">
          <cell r="A1" t="str">
            <v>1월 생산실적</v>
          </cell>
        </row>
      </sheetData>
      <sheetData sheetId="5155">
        <row r="1">
          <cell r="A1" t="str">
            <v>1월 생산실적</v>
          </cell>
        </row>
      </sheetData>
      <sheetData sheetId="5156">
        <row r="1">
          <cell r="A1" t="str">
            <v>1월 생산실적</v>
          </cell>
        </row>
      </sheetData>
      <sheetData sheetId="5157">
        <row r="1">
          <cell r="A1" t="str">
            <v>1월 생산실적</v>
          </cell>
        </row>
      </sheetData>
      <sheetData sheetId="5158">
        <row r="1">
          <cell r="A1" t="str">
            <v>1월 생산실적</v>
          </cell>
        </row>
      </sheetData>
      <sheetData sheetId="5159">
        <row r="1">
          <cell r="A1" t="str">
            <v>1월 생산실적</v>
          </cell>
        </row>
      </sheetData>
      <sheetData sheetId="5160">
        <row r="1">
          <cell r="A1" t="str">
            <v>1월 생산실적</v>
          </cell>
        </row>
      </sheetData>
      <sheetData sheetId="5161">
        <row r="1">
          <cell r="A1" t="str">
            <v>1월 생산실적</v>
          </cell>
        </row>
      </sheetData>
      <sheetData sheetId="5162">
        <row r="1">
          <cell r="A1" t="str">
            <v>1월 생산실적</v>
          </cell>
        </row>
      </sheetData>
      <sheetData sheetId="5163">
        <row r="1">
          <cell r="A1" t="str">
            <v>1월 생산실적</v>
          </cell>
        </row>
      </sheetData>
      <sheetData sheetId="5164">
        <row r="1">
          <cell r="A1" t="str">
            <v>1월 생산실적</v>
          </cell>
        </row>
      </sheetData>
      <sheetData sheetId="5165">
        <row r="1">
          <cell r="A1" t="str">
            <v>1월 생산실적</v>
          </cell>
        </row>
      </sheetData>
      <sheetData sheetId="5166">
        <row r="1">
          <cell r="A1" t="str">
            <v>1월 생산실적</v>
          </cell>
        </row>
      </sheetData>
      <sheetData sheetId="5167">
        <row r="1">
          <cell r="A1" t="str">
            <v>1월 생산실적</v>
          </cell>
        </row>
      </sheetData>
      <sheetData sheetId="5168">
        <row r="1">
          <cell r="A1" t="str">
            <v>1월 생산실적</v>
          </cell>
        </row>
      </sheetData>
      <sheetData sheetId="5169">
        <row r="1">
          <cell r="A1" t="str">
            <v>1월 생산실적</v>
          </cell>
        </row>
      </sheetData>
      <sheetData sheetId="5170">
        <row r="1">
          <cell r="A1" t="str">
            <v>1월 생산실적</v>
          </cell>
        </row>
      </sheetData>
      <sheetData sheetId="5171">
        <row r="1">
          <cell r="A1" t="str">
            <v>1월 생산실적</v>
          </cell>
        </row>
      </sheetData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>
        <row r="1">
          <cell r="A1" t="str">
            <v>1월 생산실적</v>
          </cell>
        </row>
      </sheetData>
      <sheetData sheetId="5178">
        <row r="1">
          <cell r="A1" t="str">
            <v>1월 생산실적</v>
          </cell>
        </row>
      </sheetData>
      <sheetData sheetId="5179">
        <row r="1">
          <cell r="A1" t="str">
            <v>1월 생산실적</v>
          </cell>
        </row>
      </sheetData>
      <sheetData sheetId="5180">
        <row r="1">
          <cell r="A1" t="str">
            <v>1월 생산실적</v>
          </cell>
        </row>
      </sheetData>
      <sheetData sheetId="5181">
        <row r="1">
          <cell r="A1" t="str">
            <v>1월 생산실적</v>
          </cell>
        </row>
      </sheetData>
      <sheetData sheetId="5182">
        <row r="1">
          <cell r="A1" t="str">
            <v>1월 생산실적</v>
          </cell>
        </row>
      </sheetData>
      <sheetData sheetId="5183">
        <row r="1">
          <cell r="A1" t="str">
            <v>1월 생산실적</v>
          </cell>
        </row>
      </sheetData>
      <sheetData sheetId="5184">
        <row r="1">
          <cell r="A1" t="str">
            <v>1월 생산실적</v>
          </cell>
        </row>
      </sheetData>
      <sheetData sheetId="5185">
        <row r="1">
          <cell r="A1" t="str">
            <v>1월 생산실적</v>
          </cell>
        </row>
      </sheetData>
      <sheetData sheetId="5186">
        <row r="1">
          <cell r="A1" t="str">
            <v>1월 생산실적</v>
          </cell>
        </row>
      </sheetData>
      <sheetData sheetId="5187">
        <row r="1">
          <cell r="A1" t="str">
            <v>1월 생산실적</v>
          </cell>
        </row>
      </sheetData>
      <sheetData sheetId="5188">
        <row r="1">
          <cell r="A1" t="str">
            <v>1월 생산실적</v>
          </cell>
        </row>
      </sheetData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>
        <row r="1">
          <cell r="A1" t="str">
            <v>1월 생산실적</v>
          </cell>
        </row>
      </sheetData>
      <sheetData sheetId="5196">
        <row r="1">
          <cell r="A1" t="str">
            <v>1월 생산실적</v>
          </cell>
        </row>
      </sheetData>
      <sheetData sheetId="5197">
        <row r="1">
          <cell r="A1" t="str">
            <v>1월 생산실적</v>
          </cell>
        </row>
      </sheetData>
      <sheetData sheetId="5198">
        <row r="1">
          <cell r="A1" t="str">
            <v>1월 생산실적</v>
          </cell>
        </row>
      </sheetData>
      <sheetData sheetId="5199">
        <row r="1">
          <cell r="A1" t="str">
            <v>1월 생산실적</v>
          </cell>
        </row>
      </sheetData>
      <sheetData sheetId="5200">
        <row r="1">
          <cell r="A1" t="str">
            <v>1월 생산실적</v>
          </cell>
        </row>
      </sheetData>
      <sheetData sheetId="5201">
        <row r="1">
          <cell r="A1" t="str">
            <v>1월 생산실적</v>
          </cell>
        </row>
      </sheetData>
      <sheetData sheetId="5202">
        <row r="1">
          <cell r="A1" t="str">
            <v>1월 생산실적</v>
          </cell>
        </row>
      </sheetData>
      <sheetData sheetId="5203">
        <row r="1">
          <cell r="A1" t="str">
            <v>1월 생산실적</v>
          </cell>
        </row>
      </sheetData>
      <sheetData sheetId="5204">
        <row r="1">
          <cell r="A1" t="str">
            <v>1월 생산실적</v>
          </cell>
        </row>
      </sheetData>
      <sheetData sheetId="5205">
        <row r="1">
          <cell r="A1" t="str">
            <v>1월 생산실적</v>
          </cell>
        </row>
      </sheetData>
      <sheetData sheetId="5206">
        <row r="1">
          <cell r="A1" t="str">
            <v>1월 생산실적</v>
          </cell>
        </row>
      </sheetData>
      <sheetData sheetId="5207">
        <row r="1">
          <cell r="A1" t="str">
            <v>1월 생산실적</v>
          </cell>
        </row>
      </sheetData>
      <sheetData sheetId="5208">
        <row r="1">
          <cell r="A1" t="str">
            <v>1월 생산실적</v>
          </cell>
        </row>
      </sheetData>
      <sheetData sheetId="5209">
        <row r="1">
          <cell r="A1" t="str">
            <v>1월 생산실적</v>
          </cell>
        </row>
      </sheetData>
      <sheetData sheetId="5210">
        <row r="1">
          <cell r="A1" t="str">
            <v>1월 생산실적</v>
          </cell>
        </row>
      </sheetData>
      <sheetData sheetId="5211">
        <row r="1">
          <cell r="A1" t="str">
            <v>1월 생산실적</v>
          </cell>
        </row>
      </sheetData>
      <sheetData sheetId="5212">
        <row r="1">
          <cell r="A1" t="str">
            <v>1월 생산실적</v>
          </cell>
        </row>
      </sheetData>
      <sheetData sheetId="5213">
        <row r="1">
          <cell r="A1" t="str">
            <v>1월 생산실적</v>
          </cell>
        </row>
      </sheetData>
      <sheetData sheetId="5214">
        <row r="1">
          <cell r="A1" t="str">
            <v>1월 생산실적</v>
          </cell>
        </row>
      </sheetData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>
        <row r="1">
          <cell r="A1" t="str">
            <v>1월 생산실적</v>
          </cell>
        </row>
      </sheetData>
      <sheetData sheetId="5247">
        <row r="1">
          <cell r="A1" t="str">
            <v>1월 생산실적</v>
          </cell>
        </row>
      </sheetData>
      <sheetData sheetId="5248">
        <row r="1">
          <cell r="A1" t="str">
            <v>1월 생산실적</v>
          </cell>
        </row>
      </sheetData>
      <sheetData sheetId="5249">
        <row r="1">
          <cell r="A1" t="str">
            <v>1월 생산실적</v>
          </cell>
        </row>
      </sheetData>
      <sheetData sheetId="5250">
        <row r="1">
          <cell r="A1" t="str">
            <v>1월 생산실적</v>
          </cell>
        </row>
      </sheetData>
      <sheetData sheetId="5251">
        <row r="1">
          <cell r="A1" t="str">
            <v>1월 생산실적</v>
          </cell>
        </row>
      </sheetData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>
        <row r="1">
          <cell r="A1" t="str">
            <v>1월 생산실적</v>
          </cell>
        </row>
      </sheetData>
      <sheetData sheetId="5373">
        <row r="1">
          <cell r="A1" t="str">
            <v>1월 생산실적</v>
          </cell>
        </row>
      </sheetData>
      <sheetData sheetId="5374">
        <row r="1">
          <cell r="A1" t="str">
            <v>1월 생산실적</v>
          </cell>
        </row>
      </sheetData>
      <sheetData sheetId="5375">
        <row r="1">
          <cell r="A1" t="str">
            <v>1월 생산실적</v>
          </cell>
        </row>
      </sheetData>
      <sheetData sheetId="5376">
        <row r="1">
          <cell r="A1" t="str">
            <v>1월 생산실적</v>
          </cell>
        </row>
      </sheetData>
      <sheetData sheetId="5377">
        <row r="1">
          <cell r="A1" t="str">
            <v>1월 생산실적</v>
          </cell>
        </row>
      </sheetData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>
        <row r="1">
          <cell r="A1" t="str">
            <v>1월 생산실적</v>
          </cell>
        </row>
      </sheetData>
      <sheetData sheetId="5458">
        <row r="1">
          <cell r="A1" t="str">
            <v>1월 생산실적</v>
          </cell>
        </row>
      </sheetData>
      <sheetData sheetId="5459">
        <row r="1">
          <cell r="A1" t="str">
            <v>1월 생산실적</v>
          </cell>
        </row>
      </sheetData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>
        <row r="1">
          <cell r="A1" t="str">
            <v>1월 생산실적</v>
          </cell>
        </row>
      </sheetData>
      <sheetData sheetId="5543">
        <row r="1">
          <cell r="A1" t="str">
            <v>1월 생산실적</v>
          </cell>
        </row>
      </sheetData>
      <sheetData sheetId="5544">
        <row r="1">
          <cell r="A1" t="str">
            <v>1월 생산실적</v>
          </cell>
        </row>
      </sheetData>
      <sheetData sheetId="5545">
        <row r="1">
          <cell r="A1" t="str">
            <v>1월 생산실적</v>
          </cell>
        </row>
      </sheetData>
      <sheetData sheetId="5546">
        <row r="1">
          <cell r="A1" t="str">
            <v>1월 생산실적</v>
          </cell>
        </row>
      </sheetData>
      <sheetData sheetId="5547">
        <row r="1">
          <cell r="A1" t="str">
            <v>1월 생산실적</v>
          </cell>
        </row>
      </sheetData>
      <sheetData sheetId="5548">
        <row r="1">
          <cell r="A1" t="str">
            <v>1월 생산실적</v>
          </cell>
        </row>
      </sheetData>
      <sheetData sheetId="5549">
        <row r="1">
          <cell r="A1" t="str">
            <v>1월 생산실적</v>
          </cell>
        </row>
      </sheetData>
      <sheetData sheetId="5550">
        <row r="1">
          <cell r="A1" t="str">
            <v>1월 생산실적</v>
          </cell>
        </row>
      </sheetData>
      <sheetData sheetId="5551">
        <row r="1">
          <cell r="A1" t="str">
            <v>1월 생산실적</v>
          </cell>
        </row>
      </sheetData>
      <sheetData sheetId="5552">
        <row r="1">
          <cell r="A1" t="str">
            <v>1월 생산실적</v>
          </cell>
        </row>
      </sheetData>
      <sheetData sheetId="5553">
        <row r="1">
          <cell r="A1" t="str">
            <v>1월 생산실적</v>
          </cell>
        </row>
      </sheetData>
      <sheetData sheetId="5554">
        <row r="1">
          <cell r="A1" t="str">
            <v>1월 생산실적</v>
          </cell>
        </row>
      </sheetData>
      <sheetData sheetId="5555">
        <row r="1">
          <cell r="A1" t="str">
            <v>1월 생산실적</v>
          </cell>
        </row>
      </sheetData>
      <sheetData sheetId="5556">
        <row r="1">
          <cell r="A1" t="str">
            <v>1월 생산실적</v>
          </cell>
        </row>
      </sheetData>
      <sheetData sheetId="5557">
        <row r="1">
          <cell r="A1" t="str">
            <v>1월 생산실적</v>
          </cell>
        </row>
      </sheetData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>
        <row r="1">
          <cell r="A1" t="str">
            <v>1월 생산실적</v>
          </cell>
        </row>
      </sheetData>
      <sheetData sheetId="5561">
        <row r="1">
          <cell r="A1" t="str">
            <v>1월 생산실적</v>
          </cell>
        </row>
      </sheetData>
      <sheetData sheetId="5562">
        <row r="1">
          <cell r="A1" t="str">
            <v>1월 생산실적</v>
          </cell>
        </row>
      </sheetData>
      <sheetData sheetId="5563">
        <row r="1">
          <cell r="A1" t="str">
            <v>1월 생산실적</v>
          </cell>
        </row>
      </sheetData>
      <sheetData sheetId="5564">
        <row r="1">
          <cell r="A1" t="str">
            <v>1월 생산실적</v>
          </cell>
        </row>
      </sheetData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>
        <row r="1">
          <cell r="A1" t="str">
            <v>1월 생산실적</v>
          </cell>
        </row>
      </sheetData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>
        <row r="1">
          <cell r="A1" t="str">
            <v>1월 생산실적</v>
          </cell>
        </row>
      </sheetData>
      <sheetData sheetId="5571">
        <row r="1">
          <cell r="A1" t="str">
            <v>1월 생산실적</v>
          </cell>
        </row>
      </sheetData>
      <sheetData sheetId="5572">
        <row r="1">
          <cell r="A1" t="str">
            <v>1월 생산실적</v>
          </cell>
        </row>
      </sheetData>
      <sheetData sheetId="5573">
        <row r="1">
          <cell r="A1" t="str">
            <v>1월 생산실적</v>
          </cell>
        </row>
      </sheetData>
      <sheetData sheetId="5574">
        <row r="1">
          <cell r="A1" t="str">
            <v>1월 생산실적</v>
          </cell>
        </row>
      </sheetData>
      <sheetData sheetId="5575">
        <row r="1">
          <cell r="A1" t="str">
            <v>1월 생산실적</v>
          </cell>
        </row>
      </sheetData>
      <sheetData sheetId="5576">
        <row r="1">
          <cell r="A1" t="str">
            <v>1월 생산실적</v>
          </cell>
        </row>
      </sheetData>
      <sheetData sheetId="5577">
        <row r="1">
          <cell r="A1" t="str">
            <v>1월 생산실적</v>
          </cell>
        </row>
      </sheetData>
      <sheetData sheetId="5578">
        <row r="1">
          <cell r="A1" t="str">
            <v>1월 생산실적</v>
          </cell>
        </row>
      </sheetData>
      <sheetData sheetId="5579">
        <row r="1">
          <cell r="A1" t="str">
            <v>1월 생산실적</v>
          </cell>
        </row>
      </sheetData>
      <sheetData sheetId="5580">
        <row r="1">
          <cell r="A1" t="str">
            <v>1월 생산실적</v>
          </cell>
        </row>
      </sheetData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>
        <row r="1">
          <cell r="A1" t="str">
            <v>1월 생산실적</v>
          </cell>
        </row>
      </sheetData>
      <sheetData sheetId="5642">
        <row r="1">
          <cell r="A1" t="str">
            <v>1월 생산실적</v>
          </cell>
        </row>
      </sheetData>
      <sheetData sheetId="5643">
        <row r="1">
          <cell r="A1" t="str">
            <v>1월 생산실적</v>
          </cell>
        </row>
      </sheetData>
      <sheetData sheetId="5644">
        <row r="1">
          <cell r="A1" t="str">
            <v>1월 생산실적</v>
          </cell>
        </row>
      </sheetData>
      <sheetData sheetId="5645">
        <row r="1">
          <cell r="A1" t="str">
            <v>1월 생산실적</v>
          </cell>
        </row>
      </sheetData>
      <sheetData sheetId="5646">
        <row r="1">
          <cell r="A1" t="str">
            <v>1월 생산실적</v>
          </cell>
        </row>
      </sheetData>
      <sheetData sheetId="5647">
        <row r="1">
          <cell r="A1" t="str">
            <v>1월 생산실적</v>
          </cell>
        </row>
      </sheetData>
      <sheetData sheetId="5648">
        <row r="1">
          <cell r="A1" t="str">
            <v>1월 생산실적</v>
          </cell>
        </row>
      </sheetData>
      <sheetData sheetId="5649">
        <row r="1">
          <cell r="A1" t="str">
            <v>1월 생산실적</v>
          </cell>
        </row>
      </sheetData>
      <sheetData sheetId="5650">
        <row r="1">
          <cell r="A1" t="str">
            <v>1월 생산실적</v>
          </cell>
        </row>
      </sheetData>
      <sheetData sheetId="5651">
        <row r="1">
          <cell r="A1" t="str">
            <v>1월 생산실적</v>
          </cell>
        </row>
      </sheetData>
      <sheetData sheetId="5652">
        <row r="1">
          <cell r="A1" t="str">
            <v>1월 생산실적</v>
          </cell>
        </row>
      </sheetData>
      <sheetData sheetId="5653">
        <row r="1">
          <cell r="A1" t="str">
            <v>1월 생산실적</v>
          </cell>
        </row>
      </sheetData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>
        <row r="1">
          <cell r="A1" t="str">
            <v>1월 생산실적</v>
          </cell>
        </row>
      </sheetData>
      <sheetData sheetId="5665">
        <row r="1">
          <cell r="A1" t="str">
            <v>1월 생산실적</v>
          </cell>
        </row>
      </sheetData>
      <sheetData sheetId="5666">
        <row r="1">
          <cell r="A1" t="str">
            <v>1월 생산실적</v>
          </cell>
        </row>
      </sheetData>
      <sheetData sheetId="5667">
        <row r="1">
          <cell r="A1" t="str">
            <v>1월 생산실적</v>
          </cell>
        </row>
      </sheetData>
      <sheetData sheetId="5668">
        <row r="1">
          <cell r="A1" t="str">
            <v>1월 생산실적</v>
          </cell>
        </row>
      </sheetData>
      <sheetData sheetId="5669">
        <row r="1">
          <cell r="A1" t="str">
            <v>1월 생산실적</v>
          </cell>
        </row>
      </sheetData>
      <sheetData sheetId="5670">
        <row r="1">
          <cell r="A1" t="str">
            <v>1월 생산실적</v>
          </cell>
        </row>
      </sheetData>
      <sheetData sheetId="5671">
        <row r="1">
          <cell r="A1" t="str">
            <v>1월 생산실적</v>
          </cell>
        </row>
      </sheetData>
      <sheetData sheetId="5672">
        <row r="1">
          <cell r="A1" t="str">
            <v>1월 생산실적</v>
          </cell>
        </row>
      </sheetData>
      <sheetData sheetId="5673">
        <row r="1">
          <cell r="A1" t="str">
            <v>1월 생산실적</v>
          </cell>
        </row>
      </sheetData>
      <sheetData sheetId="5674">
        <row r="1">
          <cell r="A1" t="str">
            <v>1월 생산실적</v>
          </cell>
        </row>
      </sheetData>
      <sheetData sheetId="5675">
        <row r="1">
          <cell r="A1" t="str">
            <v>1월 생산실적</v>
          </cell>
        </row>
      </sheetData>
      <sheetData sheetId="5676">
        <row r="1">
          <cell r="A1" t="str">
            <v>1월 생산실적</v>
          </cell>
        </row>
      </sheetData>
      <sheetData sheetId="5677">
        <row r="1">
          <cell r="A1" t="str">
            <v>1월 생산실적</v>
          </cell>
        </row>
      </sheetData>
      <sheetData sheetId="5678">
        <row r="1">
          <cell r="A1" t="str">
            <v>1월 생산실적</v>
          </cell>
        </row>
      </sheetData>
      <sheetData sheetId="5679">
        <row r="1">
          <cell r="A1" t="str">
            <v>1월 생산실적</v>
          </cell>
        </row>
      </sheetData>
      <sheetData sheetId="5680">
        <row r="1">
          <cell r="A1" t="str">
            <v>1월 생산실적</v>
          </cell>
        </row>
      </sheetData>
      <sheetData sheetId="5681">
        <row r="1">
          <cell r="A1" t="str">
            <v>1월 생산실적</v>
          </cell>
        </row>
      </sheetData>
      <sheetData sheetId="5682">
        <row r="1">
          <cell r="A1" t="str">
            <v>1월 생산실적</v>
          </cell>
        </row>
      </sheetData>
      <sheetData sheetId="5683">
        <row r="1">
          <cell r="A1" t="str">
            <v>1월 생산실적</v>
          </cell>
        </row>
      </sheetData>
      <sheetData sheetId="5684">
        <row r="1">
          <cell r="A1" t="str">
            <v>1월 생산실적</v>
          </cell>
        </row>
      </sheetData>
      <sheetData sheetId="5685">
        <row r="1">
          <cell r="A1" t="str">
            <v>1월 생산실적</v>
          </cell>
        </row>
      </sheetData>
      <sheetData sheetId="5686">
        <row r="1">
          <cell r="A1" t="str">
            <v>1월 생산실적</v>
          </cell>
        </row>
      </sheetData>
      <sheetData sheetId="5687">
        <row r="1">
          <cell r="A1" t="str">
            <v>1월 생산실적</v>
          </cell>
        </row>
      </sheetData>
      <sheetData sheetId="5688">
        <row r="1">
          <cell r="A1" t="str">
            <v>1월 생산실적</v>
          </cell>
        </row>
      </sheetData>
      <sheetData sheetId="5689">
        <row r="1">
          <cell r="A1" t="str">
            <v>1월 생산실적</v>
          </cell>
        </row>
      </sheetData>
      <sheetData sheetId="5690">
        <row r="1">
          <cell r="A1" t="str">
            <v>1월 생산실적</v>
          </cell>
        </row>
      </sheetData>
      <sheetData sheetId="5691">
        <row r="1">
          <cell r="A1" t="str">
            <v>1월 생산실적</v>
          </cell>
        </row>
      </sheetData>
      <sheetData sheetId="5692">
        <row r="1">
          <cell r="A1" t="str">
            <v>1월 생산실적</v>
          </cell>
        </row>
      </sheetData>
      <sheetData sheetId="5693">
        <row r="1">
          <cell r="A1" t="str">
            <v>1월 생산실적</v>
          </cell>
        </row>
      </sheetData>
      <sheetData sheetId="5694">
        <row r="1">
          <cell r="A1" t="str">
            <v>1월 생산실적</v>
          </cell>
        </row>
      </sheetData>
      <sheetData sheetId="5695">
        <row r="1">
          <cell r="A1" t="str">
            <v>1월 생산실적</v>
          </cell>
        </row>
      </sheetData>
      <sheetData sheetId="5696">
        <row r="1">
          <cell r="A1" t="str">
            <v>1월 생산실적</v>
          </cell>
        </row>
      </sheetData>
      <sheetData sheetId="5697">
        <row r="1">
          <cell r="A1" t="str">
            <v>1월 생산실적</v>
          </cell>
        </row>
      </sheetData>
      <sheetData sheetId="5698">
        <row r="1">
          <cell r="A1" t="str">
            <v>1월 생산실적</v>
          </cell>
        </row>
      </sheetData>
      <sheetData sheetId="5699">
        <row r="1">
          <cell r="A1" t="str">
            <v>1월 생산실적</v>
          </cell>
        </row>
      </sheetData>
      <sheetData sheetId="5700">
        <row r="1">
          <cell r="A1" t="str">
            <v>1월 생산실적</v>
          </cell>
        </row>
      </sheetData>
      <sheetData sheetId="5701">
        <row r="1">
          <cell r="A1" t="str">
            <v>1월 생산실적</v>
          </cell>
        </row>
      </sheetData>
      <sheetData sheetId="5702">
        <row r="1">
          <cell r="A1" t="str">
            <v>1월 생산실적</v>
          </cell>
        </row>
      </sheetData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>
        <row r="1">
          <cell r="A1" t="str">
            <v>1월 생산실적</v>
          </cell>
        </row>
      </sheetData>
      <sheetData sheetId="5719">
        <row r="1">
          <cell r="A1" t="str">
            <v>1월 생산실적</v>
          </cell>
        </row>
      </sheetData>
      <sheetData sheetId="5720">
        <row r="1">
          <cell r="A1" t="str">
            <v>1월 생산실적</v>
          </cell>
        </row>
      </sheetData>
      <sheetData sheetId="5721">
        <row r="1">
          <cell r="A1" t="str">
            <v>1월 생산실적</v>
          </cell>
        </row>
      </sheetData>
      <sheetData sheetId="5722">
        <row r="1">
          <cell r="A1" t="str">
            <v>1월 생산실적</v>
          </cell>
        </row>
      </sheetData>
      <sheetData sheetId="5723">
        <row r="1">
          <cell r="A1" t="str">
            <v>1월 생산실적</v>
          </cell>
        </row>
      </sheetData>
      <sheetData sheetId="5724">
        <row r="1">
          <cell r="A1" t="str">
            <v>1월 생산실적</v>
          </cell>
        </row>
      </sheetData>
      <sheetData sheetId="5725">
        <row r="1">
          <cell r="A1" t="str">
            <v>1월 생산실적</v>
          </cell>
        </row>
      </sheetData>
      <sheetData sheetId="5726">
        <row r="1">
          <cell r="A1" t="str">
            <v>1월 생산실적</v>
          </cell>
        </row>
      </sheetData>
      <sheetData sheetId="5727">
        <row r="1">
          <cell r="A1" t="str">
            <v>1월 생산실적</v>
          </cell>
        </row>
      </sheetData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>
        <row r="1">
          <cell r="A1" t="str">
            <v>1월 생산실적</v>
          </cell>
        </row>
      </sheetData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>
        <row r="1">
          <cell r="A1" t="str">
            <v>1월 생산실적</v>
          </cell>
        </row>
      </sheetData>
      <sheetData sheetId="5918">
        <row r="1">
          <cell r="A1" t="str">
            <v>1월 생산실적</v>
          </cell>
        </row>
      </sheetData>
      <sheetData sheetId="5919">
        <row r="1">
          <cell r="A1" t="str">
            <v>1월 생산실적</v>
          </cell>
        </row>
      </sheetData>
      <sheetData sheetId="5920">
        <row r="1">
          <cell r="A1" t="str">
            <v>1월 생산실적</v>
          </cell>
        </row>
      </sheetData>
      <sheetData sheetId="5921">
        <row r="1">
          <cell r="A1" t="str">
            <v>1월 생산실적</v>
          </cell>
        </row>
      </sheetData>
      <sheetData sheetId="5922">
        <row r="1">
          <cell r="A1" t="str">
            <v>1월 생산실적</v>
          </cell>
        </row>
      </sheetData>
      <sheetData sheetId="5923">
        <row r="1">
          <cell r="A1" t="str">
            <v>1월 생산실적</v>
          </cell>
        </row>
      </sheetData>
      <sheetData sheetId="5924">
        <row r="1">
          <cell r="A1" t="str">
            <v>1월 생산실적</v>
          </cell>
        </row>
      </sheetData>
      <sheetData sheetId="5925">
        <row r="1">
          <cell r="A1" t="str">
            <v>1월 생산실적</v>
          </cell>
        </row>
      </sheetData>
      <sheetData sheetId="5926">
        <row r="1">
          <cell r="A1" t="str">
            <v>1월 생산실적</v>
          </cell>
        </row>
      </sheetData>
      <sheetData sheetId="5927">
        <row r="1">
          <cell r="A1" t="str">
            <v>1월 생산실적</v>
          </cell>
        </row>
      </sheetData>
      <sheetData sheetId="5928">
        <row r="1">
          <cell r="A1" t="str">
            <v>1월 생산실적</v>
          </cell>
        </row>
      </sheetData>
      <sheetData sheetId="5929">
        <row r="1">
          <cell r="A1" t="str">
            <v>1월 생산실적</v>
          </cell>
        </row>
      </sheetData>
      <sheetData sheetId="5930">
        <row r="1">
          <cell r="A1" t="str">
            <v>1월 생산실적</v>
          </cell>
        </row>
      </sheetData>
      <sheetData sheetId="5931">
        <row r="1">
          <cell r="A1" t="str">
            <v>1월 생산실적</v>
          </cell>
        </row>
      </sheetData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>
        <row r="1">
          <cell r="A1" t="str">
            <v>1월 생산실적</v>
          </cell>
        </row>
      </sheetData>
      <sheetData sheetId="5962">
        <row r="1">
          <cell r="A1" t="str">
            <v>1월 생산실적</v>
          </cell>
        </row>
      </sheetData>
      <sheetData sheetId="5963">
        <row r="1">
          <cell r="A1" t="str">
            <v>1월 생산실적</v>
          </cell>
        </row>
      </sheetData>
      <sheetData sheetId="5964">
        <row r="1">
          <cell r="A1" t="str">
            <v>1월 생산실적</v>
          </cell>
        </row>
      </sheetData>
      <sheetData sheetId="5965">
        <row r="1">
          <cell r="A1" t="str">
            <v>1월 생산실적</v>
          </cell>
        </row>
      </sheetData>
      <sheetData sheetId="5966">
        <row r="1">
          <cell r="A1" t="str">
            <v>1월 생산실적</v>
          </cell>
        </row>
      </sheetData>
      <sheetData sheetId="5967">
        <row r="1">
          <cell r="A1" t="str">
            <v>1월 생산실적</v>
          </cell>
        </row>
      </sheetData>
      <sheetData sheetId="5968">
        <row r="1">
          <cell r="A1" t="str">
            <v>1월 생산실적</v>
          </cell>
        </row>
      </sheetData>
      <sheetData sheetId="5969">
        <row r="1">
          <cell r="A1" t="str">
            <v>1월 생산실적</v>
          </cell>
        </row>
      </sheetData>
      <sheetData sheetId="5970">
        <row r="1">
          <cell r="A1" t="str">
            <v>1월 생산실적</v>
          </cell>
        </row>
      </sheetData>
      <sheetData sheetId="5971">
        <row r="1">
          <cell r="A1" t="str">
            <v>1월 생산실적</v>
          </cell>
        </row>
      </sheetData>
      <sheetData sheetId="5972">
        <row r="1">
          <cell r="A1" t="str">
            <v>1월 생산실적</v>
          </cell>
        </row>
      </sheetData>
      <sheetData sheetId="5973">
        <row r="1">
          <cell r="A1" t="str">
            <v>1월 생산실적</v>
          </cell>
        </row>
      </sheetData>
      <sheetData sheetId="5974">
        <row r="1">
          <cell r="A1" t="str">
            <v>1월 생산실적</v>
          </cell>
        </row>
      </sheetData>
      <sheetData sheetId="5975">
        <row r="1">
          <cell r="A1" t="str">
            <v>1월 생산실적</v>
          </cell>
        </row>
      </sheetData>
      <sheetData sheetId="5976">
        <row r="1">
          <cell r="A1" t="str">
            <v>1월 생산실적</v>
          </cell>
        </row>
      </sheetData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 refreshError="1"/>
      <sheetData sheetId="6009" refreshError="1"/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>
        <row r="1">
          <cell r="A1" t="str">
            <v>1월 생산실적</v>
          </cell>
        </row>
      </sheetData>
      <sheetData sheetId="6062">
        <row r="1">
          <cell r="A1" t="str">
            <v>1월 생산실적</v>
          </cell>
        </row>
      </sheetData>
      <sheetData sheetId="6063">
        <row r="1">
          <cell r="A1" t="str">
            <v>1월 생산실적</v>
          </cell>
        </row>
      </sheetData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>
        <row r="1">
          <cell r="A1" t="str">
            <v>1월 생산실적</v>
          </cell>
        </row>
      </sheetData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>
        <row r="1">
          <cell r="A1" t="str">
            <v>1월 생산실적</v>
          </cell>
        </row>
      </sheetData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>
        <row r="1">
          <cell r="A1" t="str">
            <v>1월 생산실적</v>
          </cell>
        </row>
      </sheetData>
      <sheetData sheetId="6217">
        <row r="1">
          <cell r="A1" t="str">
            <v>1월 생산실적</v>
          </cell>
        </row>
      </sheetData>
      <sheetData sheetId="6218">
        <row r="1">
          <cell r="A1" t="str">
            <v>1월 생산실적</v>
          </cell>
        </row>
      </sheetData>
      <sheetData sheetId="6219">
        <row r="1">
          <cell r="A1" t="str">
            <v>1월 생산실적</v>
          </cell>
        </row>
      </sheetData>
      <sheetData sheetId="6220">
        <row r="1">
          <cell r="A1" t="str">
            <v>1월 생산실적</v>
          </cell>
        </row>
      </sheetData>
      <sheetData sheetId="6221">
        <row r="1">
          <cell r="A1" t="str">
            <v>1월 생산실적</v>
          </cell>
        </row>
      </sheetData>
      <sheetData sheetId="6222">
        <row r="1">
          <cell r="A1" t="str">
            <v>1월 생산실적</v>
          </cell>
        </row>
      </sheetData>
      <sheetData sheetId="6223">
        <row r="1">
          <cell r="A1" t="str">
            <v>1월 생산실적</v>
          </cell>
        </row>
      </sheetData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>
        <row r="1">
          <cell r="A1" t="str">
            <v>1월 생산실적</v>
          </cell>
        </row>
      </sheetData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>
        <row r="1">
          <cell r="A1" t="str">
            <v>1월 생산실적</v>
          </cell>
        </row>
      </sheetData>
      <sheetData sheetId="6486">
        <row r="1">
          <cell r="A1" t="str">
            <v>1월 생산실적</v>
          </cell>
        </row>
      </sheetData>
      <sheetData sheetId="6487">
        <row r="1">
          <cell r="A1" t="str">
            <v>1월 생산실적</v>
          </cell>
        </row>
      </sheetData>
      <sheetData sheetId="6488">
        <row r="1">
          <cell r="A1" t="str">
            <v>1월 생산실적</v>
          </cell>
        </row>
      </sheetData>
      <sheetData sheetId="6489">
        <row r="1">
          <cell r="A1" t="str">
            <v>1월 생산실적</v>
          </cell>
        </row>
      </sheetData>
      <sheetData sheetId="6490">
        <row r="1">
          <cell r="A1" t="str">
            <v>1월 생산실적</v>
          </cell>
        </row>
      </sheetData>
      <sheetData sheetId="6491">
        <row r="1">
          <cell r="A1" t="str">
            <v>1월 생산실적</v>
          </cell>
        </row>
      </sheetData>
      <sheetData sheetId="6492">
        <row r="1">
          <cell r="A1" t="str">
            <v>1월 생산실적</v>
          </cell>
        </row>
      </sheetData>
      <sheetData sheetId="6493">
        <row r="1">
          <cell r="A1" t="str">
            <v>1월 생산실적</v>
          </cell>
        </row>
      </sheetData>
      <sheetData sheetId="6494">
        <row r="1">
          <cell r="A1" t="str">
            <v>1월 생산실적</v>
          </cell>
        </row>
      </sheetData>
      <sheetData sheetId="6495">
        <row r="1">
          <cell r="A1" t="str">
            <v>1월 생산실적</v>
          </cell>
        </row>
      </sheetData>
      <sheetData sheetId="6496">
        <row r="1">
          <cell r="A1" t="str">
            <v>1월 생산실적</v>
          </cell>
        </row>
      </sheetData>
      <sheetData sheetId="6497">
        <row r="1">
          <cell r="A1" t="str">
            <v>1월 생산실적</v>
          </cell>
        </row>
      </sheetData>
      <sheetData sheetId="6498">
        <row r="1">
          <cell r="A1" t="str">
            <v>1월 생산실적</v>
          </cell>
        </row>
      </sheetData>
      <sheetData sheetId="6499">
        <row r="1">
          <cell r="A1" t="str">
            <v>1월 생산실적</v>
          </cell>
        </row>
      </sheetData>
      <sheetData sheetId="6500">
        <row r="1">
          <cell r="A1" t="str">
            <v>1월 생산실적</v>
          </cell>
        </row>
      </sheetData>
      <sheetData sheetId="6501">
        <row r="1">
          <cell r="A1" t="str">
            <v>1월 생산실적</v>
          </cell>
        </row>
      </sheetData>
      <sheetData sheetId="6502">
        <row r="1">
          <cell r="A1" t="str">
            <v>1월 생산실적</v>
          </cell>
        </row>
      </sheetData>
      <sheetData sheetId="6503">
        <row r="1">
          <cell r="A1" t="str">
            <v>1월 생산실적</v>
          </cell>
        </row>
      </sheetData>
      <sheetData sheetId="6504">
        <row r="1">
          <cell r="A1" t="str">
            <v>1월 생산실적</v>
          </cell>
        </row>
      </sheetData>
      <sheetData sheetId="6505">
        <row r="1">
          <cell r="A1" t="str">
            <v>1월 생산실적</v>
          </cell>
        </row>
      </sheetData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>
        <row r="1">
          <cell r="A1" t="str">
            <v>1월 생산실적</v>
          </cell>
        </row>
      </sheetData>
      <sheetData sheetId="6511">
        <row r="1">
          <cell r="A1" t="str">
            <v>1월 생산실적</v>
          </cell>
        </row>
      </sheetData>
      <sheetData sheetId="6512">
        <row r="1">
          <cell r="A1" t="str">
            <v>1월 생산실적</v>
          </cell>
        </row>
      </sheetData>
      <sheetData sheetId="6513">
        <row r="1">
          <cell r="A1" t="str">
            <v>1월 생산실적</v>
          </cell>
        </row>
      </sheetData>
      <sheetData sheetId="6514">
        <row r="1">
          <cell r="A1" t="str">
            <v>1월 생산실적</v>
          </cell>
        </row>
      </sheetData>
      <sheetData sheetId="6515">
        <row r="1">
          <cell r="A1" t="str">
            <v>1월 생산실적</v>
          </cell>
        </row>
      </sheetData>
      <sheetData sheetId="6516">
        <row r="1">
          <cell r="A1" t="str">
            <v>1월 생산실적</v>
          </cell>
        </row>
      </sheetData>
      <sheetData sheetId="6517">
        <row r="1">
          <cell r="A1" t="str">
            <v>1월 생산실적</v>
          </cell>
        </row>
      </sheetData>
      <sheetData sheetId="6518">
        <row r="1">
          <cell r="A1" t="str">
            <v>1월 생산실적</v>
          </cell>
        </row>
      </sheetData>
      <sheetData sheetId="6519">
        <row r="1">
          <cell r="A1" t="str">
            <v>1월 생산실적</v>
          </cell>
        </row>
      </sheetData>
      <sheetData sheetId="6520">
        <row r="1">
          <cell r="A1" t="str">
            <v>1월 생산실적</v>
          </cell>
        </row>
      </sheetData>
      <sheetData sheetId="6521">
        <row r="1">
          <cell r="A1" t="str">
            <v>1월 생산실적</v>
          </cell>
        </row>
      </sheetData>
      <sheetData sheetId="6522">
        <row r="1">
          <cell r="A1" t="str">
            <v>1월 생산실적</v>
          </cell>
        </row>
      </sheetData>
      <sheetData sheetId="6523">
        <row r="1">
          <cell r="A1" t="str">
            <v>1월 생산실적</v>
          </cell>
        </row>
      </sheetData>
      <sheetData sheetId="6524">
        <row r="1">
          <cell r="A1" t="str">
            <v>1월 생산실적</v>
          </cell>
        </row>
      </sheetData>
      <sheetData sheetId="6525">
        <row r="1">
          <cell r="A1" t="str">
            <v>1월 생산실적</v>
          </cell>
        </row>
      </sheetData>
      <sheetData sheetId="6526">
        <row r="1">
          <cell r="A1" t="str">
            <v>1월 생산실적</v>
          </cell>
        </row>
      </sheetData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>
        <row r="1">
          <cell r="A1" t="str">
            <v>1월 생산실적</v>
          </cell>
        </row>
      </sheetData>
      <sheetData sheetId="6531">
        <row r="1">
          <cell r="A1" t="str">
            <v>1월 생산실적</v>
          </cell>
        </row>
      </sheetData>
      <sheetData sheetId="6532">
        <row r="1">
          <cell r="A1" t="str">
            <v>1월 생산실적</v>
          </cell>
        </row>
      </sheetData>
      <sheetData sheetId="6533">
        <row r="1">
          <cell r="A1" t="str">
            <v>1월 생산실적</v>
          </cell>
        </row>
      </sheetData>
      <sheetData sheetId="6534">
        <row r="1">
          <cell r="A1" t="str">
            <v>1월 생산실적</v>
          </cell>
        </row>
      </sheetData>
      <sheetData sheetId="6535">
        <row r="1">
          <cell r="A1" t="str">
            <v>1월 생산실적</v>
          </cell>
        </row>
      </sheetData>
      <sheetData sheetId="6536">
        <row r="1">
          <cell r="A1" t="str">
            <v>1월 생산실적</v>
          </cell>
        </row>
      </sheetData>
      <sheetData sheetId="6537">
        <row r="1">
          <cell r="A1" t="str">
            <v>1월 생산실적</v>
          </cell>
        </row>
      </sheetData>
      <sheetData sheetId="6538">
        <row r="1">
          <cell r="A1" t="str">
            <v>1월 생산실적</v>
          </cell>
        </row>
      </sheetData>
      <sheetData sheetId="6539">
        <row r="1">
          <cell r="A1" t="str">
            <v>1월 생산실적</v>
          </cell>
        </row>
      </sheetData>
      <sheetData sheetId="6540">
        <row r="1">
          <cell r="A1" t="str">
            <v>1월 생산실적</v>
          </cell>
        </row>
      </sheetData>
      <sheetData sheetId="6541">
        <row r="1">
          <cell r="A1" t="str">
            <v>1월 생산실적</v>
          </cell>
        </row>
      </sheetData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>
        <row r="1">
          <cell r="A1" t="str">
            <v>1월 생산실적</v>
          </cell>
        </row>
      </sheetData>
      <sheetData sheetId="6702">
        <row r="1">
          <cell r="A1" t="str">
            <v>1월 생산실적</v>
          </cell>
        </row>
      </sheetData>
      <sheetData sheetId="6703">
        <row r="1">
          <cell r="A1" t="str">
            <v>1월 생산실적</v>
          </cell>
        </row>
      </sheetData>
      <sheetData sheetId="6704">
        <row r="1">
          <cell r="A1" t="str">
            <v>1월 생산실적</v>
          </cell>
        </row>
      </sheetData>
      <sheetData sheetId="6705">
        <row r="1">
          <cell r="A1" t="str">
            <v>1월 생산실적</v>
          </cell>
        </row>
      </sheetData>
      <sheetData sheetId="6706">
        <row r="1">
          <cell r="A1" t="str">
            <v>1월 생산실적</v>
          </cell>
        </row>
      </sheetData>
      <sheetData sheetId="6707">
        <row r="1">
          <cell r="A1" t="str">
            <v>1월 생산실적</v>
          </cell>
        </row>
      </sheetData>
      <sheetData sheetId="6708">
        <row r="1">
          <cell r="A1" t="str">
            <v>1월 생산실적</v>
          </cell>
        </row>
      </sheetData>
      <sheetData sheetId="6709">
        <row r="1">
          <cell r="A1" t="str">
            <v>1월 생산실적</v>
          </cell>
        </row>
      </sheetData>
      <sheetData sheetId="6710">
        <row r="1">
          <cell r="A1" t="str">
            <v>1월 생산실적</v>
          </cell>
        </row>
      </sheetData>
      <sheetData sheetId="6711">
        <row r="1">
          <cell r="A1" t="str">
            <v>1월 생산실적</v>
          </cell>
        </row>
      </sheetData>
      <sheetData sheetId="6712">
        <row r="1">
          <cell r="A1" t="str">
            <v>1월 생산실적</v>
          </cell>
        </row>
      </sheetData>
      <sheetData sheetId="6713">
        <row r="1">
          <cell r="A1" t="str">
            <v>1월 생산실적</v>
          </cell>
        </row>
      </sheetData>
      <sheetData sheetId="6714">
        <row r="1">
          <cell r="A1" t="str">
            <v>1월 생산실적</v>
          </cell>
        </row>
      </sheetData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>
        <row r="1">
          <cell r="A1" t="str">
            <v>1월 생산실적</v>
          </cell>
        </row>
      </sheetData>
      <sheetData sheetId="6720">
        <row r="1">
          <cell r="A1" t="str">
            <v>1월 생산실적</v>
          </cell>
        </row>
      </sheetData>
      <sheetData sheetId="6721">
        <row r="1">
          <cell r="A1" t="str">
            <v>1월 생산실적</v>
          </cell>
        </row>
      </sheetData>
      <sheetData sheetId="6722">
        <row r="1">
          <cell r="A1" t="str">
            <v>1월 생산실적</v>
          </cell>
        </row>
      </sheetData>
      <sheetData sheetId="6723">
        <row r="1">
          <cell r="A1" t="str">
            <v>1월 생산실적</v>
          </cell>
        </row>
      </sheetData>
      <sheetData sheetId="6724">
        <row r="1">
          <cell r="A1" t="str">
            <v>1월 생산실적</v>
          </cell>
        </row>
      </sheetData>
      <sheetData sheetId="6725">
        <row r="1">
          <cell r="A1" t="str">
            <v>1월 생산실적</v>
          </cell>
        </row>
      </sheetData>
      <sheetData sheetId="6726">
        <row r="1">
          <cell r="A1" t="str">
            <v>1월 생산실적</v>
          </cell>
        </row>
      </sheetData>
      <sheetData sheetId="6727">
        <row r="1">
          <cell r="A1" t="str">
            <v>1월 생산실적</v>
          </cell>
        </row>
      </sheetData>
      <sheetData sheetId="6728">
        <row r="1">
          <cell r="A1" t="str">
            <v>1월 생산실적</v>
          </cell>
        </row>
      </sheetData>
      <sheetData sheetId="6729">
        <row r="1">
          <cell r="A1" t="str">
            <v>1월 생산실적</v>
          </cell>
        </row>
      </sheetData>
      <sheetData sheetId="6730">
        <row r="1">
          <cell r="A1" t="str">
            <v>1월 생산실적</v>
          </cell>
        </row>
      </sheetData>
      <sheetData sheetId="6731">
        <row r="1">
          <cell r="A1" t="str">
            <v>1월 생산실적</v>
          </cell>
        </row>
      </sheetData>
      <sheetData sheetId="6732">
        <row r="1">
          <cell r="A1" t="str">
            <v>1월 생산실적</v>
          </cell>
        </row>
      </sheetData>
      <sheetData sheetId="6733">
        <row r="1">
          <cell r="A1" t="str">
            <v>1월 생산실적</v>
          </cell>
        </row>
      </sheetData>
      <sheetData sheetId="6734">
        <row r="1">
          <cell r="A1" t="str">
            <v>1월 생산실적</v>
          </cell>
        </row>
      </sheetData>
      <sheetData sheetId="6735">
        <row r="1">
          <cell r="A1" t="str">
            <v>1월 생산실적</v>
          </cell>
        </row>
      </sheetData>
      <sheetData sheetId="6736">
        <row r="1">
          <cell r="A1" t="str">
            <v>1월 생산실적</v>
          </cell>
        </row>
      </sheetData>
      <sheetData sheetId="6737">
        <row r="1">
          <cell r="A1" t="str">
            <v>1월 생산실적</v>
          </cell>
        </row>
      </sheetData>
      <sheetData sheetId="6738">
        <row r="1">
          <cell r="A1" t="str">
            <v>1월 생산실적</v>
          </cell>
        </row>
      </sheetData>
      <sheetData sheetId="6739">
        <row r="1">
          <cell r="A1" t="str">
            <v>1월 생산실적</v>
          </cell>
        </row>
      </sheetData>
      <sheetData sheetId="6740">
        <row r="1">
          <cell r="A1" t="str">
            <v>1월 생산실적</v>
          </cell>
        </row>
      </sheetData>
      <sheetData sheetId="6741">
        <row r="1">
          <cell r="A1" t="str">
            <v>1월 생산실적</v>
          </cell>
        </row>
      </sheetData>
      <sheetData sheetId="6742">
        <row r="1">
          <cell r="A1" t="str">
            <v>1월 생산실적</v>
          </cell>
        </row>
      </sheetData>
      <sheetData sheetId="6743">
        <row r="1">
          <cell r="A1" t="str">
            <v>1월 생산실적</v>
          </cell>
        </row>
      </sheetData>
      <sheetData sheetId="6744">
        <row r="1">
          <cell r="A1" t="str">
            <v>1월 생산실적</v>
          </cell>
        </row>
      </sheetData>
      <sheetData sheetId="6745">
        <row r="1">
          <cell r="A1" t="str">
            <v>1월 생산실적</v>
          </cell>
        </row>
      </sheetData>
      <sheetData sheetId="6746">
        <row r="1">
          <cell r="A1" t="str">
            <v>1월 생산실적</v>
          </cell>
        </row>
      </sheetData>
      <sheetData sheetId="6747">
        <row r="1">
          <cell r="A1" t="str">
            <v>1월 생산실적</v>
          </cell>
        </row>
      </sheetData>
      <sheetData sheetId="6748">
        <row r="1">
          <cell r="A1" t="str">
            <v>1월 생산실적</v>
          </cell>
        </row>
      </sheetData>
      <sheetData sheetId="6749">
        <row r="1">
          <cell r="A1" t="str">
            <v>1월 생산실적</v>
          </cell>
        </row>
      </sheetData>
      <sheetData sheetId="6750">
        <row r="1">
          <cell r="A1" t="str">
            <v>1월 생산실적</v>
          </cell>
        </row>
      </sheetData>
      <sheetData sheetId="6751">
        <row r="1">
          <cell r="A1" t="str">
            <v>1월 생산실적</v>
          </cell>
        </row>
      </sheetData>
      <sheetData sheetId="6752">
        <row r="1">
          <cell r="A1" t="str">
            <v>1월 생산실적</v>
          </cell>
        </row>
      </sheetData>
      <sheetData sheetId="6753">
        <row r="1">
          <cell r="A1" t="str">
            <v>1월 생산실적</v>
          </cell>
        </row>
      </sheetData>
      <sheetData sheetId="6754">
        <row r="1">
          <cell r="A1" t="str">
            <v>1월 생산실적</v>
          </cell>
        </row>
      </sheetData>
      <sheetData sheetId="6755">
        <row r="1">
          <cell r="A1" t="str">
            <v>1월 생산실적</v>
          </cell>
        </row>
      </sheetData>
      <sheetData sheetId="6756">
        <row r="1">
          <cell r="A1" t="str">
            <v>1월 생산실적</v>
          </cell>
        </row>
      </sheetData>
      <sheetData sheetId="6757">
        <row r="1">
          <cell r="A1" t="str">
            <v>1월 생산실적</v>
          </cell>
        </row>
      </sheetData>
      <sheetData sheetId="6758">
        <row r="1">
          <cell r="A1" t="str">
            <v>1월 생산실적</v>
          </cell>
        </row>
      </sheetData>
      <sheetData sheetId="6759">
        <row r="1">
          <cell r="A1" t="str">
            <v>1월 생산실적</v>
          </cell>
        </row>
      </sheetData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>
        <row r="1">
          <cell r="A1" t="str">
            <v>1월 생산실적</v>
          </cell>
        </row>
      </sheetData>
      <sheetData sheetId="6775">
        <row r="1">
          <cell r="A1" t="str">
            <v>1월 생산실적</v>
          </cell>
        </row>
      </sheetData>
      <sheetData sheetId="6776">
        <row r="1">
          <cell r="A1" t="str">
            <v>1월 생산실적</v>
          </cell>
        </row>
      </sheetData>
      <sheetData sheetId="6777">
        <row r="1">
          <cell r="A1" t="str">
            <v>1월 생산실적</v>
          </cell>
        </row>
      </sheetData>
      <sheetData sheetId="6778">
        <row r="1">
          <cell r="A1" t="str">
            <v>1월 생산실적</v>
          </cell>
        </row>
      </sheetData>
      <sheetData sheetId="6779">
        <row r="1">
          <cell r="A1" t="str">
            <v>1월 생산실적</v>
          </cell>
        </row>
      </sheetData>
      <sheetData sheetId="6780">
        <row r="1">
          <cell r="A1" t="str">
            <v>1월 생산실적</v>
          </cell>
        </row>
      </sheetData>
      <sheetData sheetId="6781">
        <row r="1">
          <cell r="A1" t="str">
            <v>1월 생산실적</v>
          </cell>
        </row>
      </sheetData>
      <sheetData sheetId="6782">
        <row r="1">
          <cell r="A1" t="str">
            <v>1월 생산실적</v>
          </cell>
        </row>
      </sheetData>
      <sheetData sheetId="6783">
        <row r="1">
          <cell r="A1" t="str">
            <v>1월 생산실적</v>
          </cell>
        </row>
      </sheetData>
      <sheetData sheetId="6784">
        <row r="1">
          <cell r="A1" t="str">
            <v>1월 생산실적</v>
          </cell>
        </row>
      </sheetData>
      <sheetData sheetId="6785">
        <row r="1">
          <cell r="A1" t="str">
            <v>1월 생산실적</v>
          </cell>
        </row>
      </sheetData>
      <sheetData sheetId="6786">
        <row r="1">
          <cell r="A1" t="str">
            <v>1월 생산실적</v>
          </cell>
        </row>
      </sheetData>
      <sheetData sheetId="6787">
        <row r="1">
          <cell r="A1" t="str">
            <v>1월 생산실적</v>
          </cell>
        </row>
      </sheetData>
      <sheetData sheetId="6788">
        <row r="1">
          <cell r="A1" t="str">
            <v>1월 생산실적</v>
          </cell>
        </row>
      </sheetData>
      <sheetData sheetId="6789">
        <row r="1">
          <cell r="A1" t="str">
            <v>1월 생산실적</v>
          </cell>
        </row>
      </sheetData>
      <sheetData sheetId="6790">
        <row r="1">
          <cell r="A1" t="str">
            <v>1월 생산실적</v>
          </cell>
        </row>
      </sheetData>
      <sheetData sheetId="6791">
        <row r="1">
          <cell r="A1" t="str">
            <v>1월 생산실적</v>
          </cell>
        </row>
      </sheetData>
      <sheetData sheetId="6792">
        <row r="1">
          <cell r="A1" t="str">
            <v>1월 생산실적</v>
          </cell>
        </row>
      </sheetData>
      <sheetData sheetId="6793">
        <row r="1">
          <cell r="A1" t="str">
            <v>1월 생산실적</v>
          </cell>
        </row>
      </sheetData>
      <sheetData sheetId="6794">
        <row r="1">
          <cell r="A1" t="str">
            <v>1월 생산실적</v>
          </cell>
        </row>
      </sheetData>
      <sheetData sheetId="6795">
        <row r="1">
          <cell r="A1" t="str">
            <v>1월 생산실적</v>
          </cell>
        </row>
      </sheetData>
      <sheetData sheetId="6796">
        <row r="1">
          <cell r="A1" t="str">
            <v>1월 생산실적</v>
          </cell>
        </row>
      </sheetData>
      <sheetData sheetId="6797">
        <row r="1">
          <cell r="A1" t="str">
            <v>1월 생산실적</v>
          </cell>
        </row>
      </sheetData>
      <sheetData sheetId="6798">
        <row r="1">
          <cell r="A1" t="str">
            <v>1월 생산실적</v>
          </cell>
        </row>
      </sheetData>
      <sheetData sheetId="6799">
        <row r="1">
          <cell r="A1" t="str">
            <v>1월 생산실적</v>
          </cell>
        </row>
      </sheetData>
      <sheetData sheetId="6800">
        <row r="1">
          <cell r="A1" t="str">
            <v>1월 생산실적</v>
          </cell>
        </row>
      </sheetData>
      <sheetData sheetId="6801">
        <row r="1">
          <cell r="A1" t="str">
            <v>1월 생산실적</v>
          </cell>
        </row>
      </sheetData>
      <sheetData sheetId="6802">
        <row r="1">
          <cell r="A1" t="str">
            <v>1월 생산실적</v>
          </cell>
        </row>
      </sheetData>
      <sheetData sheetId="6803">
        <row r="1">
          <cell r="A1" t="str">
            <v>1월 생산실적</v>
          </cell>
        </row>
      </sheetData>
      <sheetData sheetId="6804">
        <row r="1">
          <cell r="A1" t="str">
            <v>1월 생산실적</v>
          </cell>
        </row>
      </sheetData>
      <sheetData sheetId="6805">
        <row r="1">
          <cell r="A1" t="str">
            <v>1월 생산실적</v>
          </cell>
        </row>
      </sheetData>
      <sheetData sheetId="6806">
        <row r="1">
          <cell r="A1" t="str">
            <v>1월 생산실적</v>
          </cell>
        </row>
      </sheetData>
      <sheetData sheetId="6807">
        <row r="1">
          <cell r="A1" t="str">
            <v>1월 생산실적</v>
          </cell>
        </row>
      </sheetData>
      <sheetData sheetId="6808">
        <row r="1">
          <cell r="A1" t="str">
            <v>1월 생산실적</v>
          </cell>
        </row>
      </sheetData>
      <sheetData sheetId="6809">
        <row r="1">
          <cell r="A1" t="str">
            <v>1월 생산실적</v>
          </cell>
        </row>
      </sheetData>
      <sheetData sheetId="6810">
        <row r="1">
          <cell r="A1" t="str">
            <v>1월 생산실적</v>
          </cell>
        </row>
      </sheetData>
      <sheetData sheetId="6811">
        <row r="1">
          <cell r="A1" t="str">
            <v>1월 생산실적</v>
          </cell>
        </row>
      </sheetData>
      <sheetData sheetId="6812">
        <row r="1">
          <cell r="A1" t="str">
            <v>1월 생산실적</v>
          </cell>
        </row>
      </sheetData>
      <sheetData sheetId="6813">
        <row r="1">
          <cell r="A1" t="str">
            <v>1월 생산실적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1">
          <cell r="A1" t="str">
            <v>1월 생산실적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1">
          <cell r="A1" t="str">
            <v>1월 생산실적</v>
          </cell>
        </row>
      </sheetData>
      <sheetData sheetId="6818">
        <row r="1">
          <cell r="A1" t="str">
            <v>1월 생산실적</v>
          </cell>
        </row>
      </sheetData>
      <sheetData sheetId="6819">
        <row r="1">
          <cell r="A1" t="str">
            <v>1월 생산실적</v>
          </cell>
        </row>
      </sheetData>
      <sheetData sheetId="6820">
        <row r="1">
          <cell r="A1" t="str">
            <v>1월 생산실적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1">
          <cell r="A1" t="str">
            <v>1월 생산실적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1">
          <cell r="A1" t="str">
            <v>1월 생산실적</v>
          </cell>
        </row>
      </sheetData>
      <sheetData sheetId="6829">
        <row r="1">
          <cell r="A1" t="str">
            <v>1월 생산실적</v>
          </cell>
        </row>
      </sheetData>
      <sheetData sheetId="6830">
        <row r="1">
          <cell r="A1" t="str">
            <v>1월 생산실적</v>
          </cell>
        </row>
      </sheetData>
      <sheetData sheetId="6831">
        <row r="1">
          <cell r="A1" t="str">
            <v>1월 생산실적</v>
          </cell>
        </row>
      </sheetData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>
        <row r="1">
          <cell r="A1" t="str">
            <v>1월 생산실적</v>
          </cell>
        </row>
      </sheetData>
      <sheetData sheetId="6835">
        <row r="1">
          <cell r="A1" t="str">
            <v>1월 생산실적</v>
          </cell>
        </row>
      </sheetData>
      <sheetData sheetId="6836">
        <row r="1">
          <cell r="A1" t="str">
            <v>1월 생산실적</v>
          </cell>
        </row>
      </sheetData>
      <sheetData sheetId="6837">
        <row r="1">
          <cell r="A1" t="str">
            <v>1월 생산실적</v>
          </cell>
        </row>
      </sheetData>
      <sheetData sheetId="6838">
        <row r="1">
          <cell r="A1" t="str">
            <v>1월 생산실적</v>
          </cell>
        </row>
      </sheetData>
      <sheetData sheetId="6839">
        <row r="1">
          <cell r="A1" t="str">
            <v>1월 생산실적</v>
          </cell>
        </row>
      </sheetData>
      <sheetData sheetId="6840">
        <row r="1">
          <cell r="A1" t="str">
            <v>1월 생산실적</v>
          </cell>
        </row>
      </sheetData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>
        <row r="1">
          <cell r="A1" t="str">
            <v>1월 생산실적</v>
          </cell>
        </row>
      </sheetData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>
        <row r="1">
          <cell r="A1" t="str">
            <v>1월 생산실적</v>
          </cell>
        </row>
      </sheetData>
      <sheetData sheetId="6852">
        <row r="1">
          <cell r="A1" t="str">
            <v>1월 생산실적</v>
          </cell>
        </row>
      </sheetData>
      <sheetData sheetId="6853">
        <row r="1">
          <cell r="A1" t="str">
            <v>1월 생산실적</v>
          </cell>
        </row>
      </sheetData>
      <sheetData sheetId="6854">
        <row r="1">
          <cell r="A1" t="str">
            <v>1월 생산실적</v>
          </cell>
        </row>
      </sheetData>
      <sheetData sheetId="6855">
        <row r="1">
          <cell r="A1" t="str">
            <v>1월 생산실적</v>
          </cell>
        </row>
      </sheetData>
      <sheetData sheetId="6856">
        <row r="1">
          <cell r="A1" t="str">
            <v>1월 생산실적</v>
          </cell>
        </row>
      </sheetData>
      <sheetData sheetId="6857">
        <row r="1">
          <cell r="A1" t="str">
            <v>1월 생산실적</v>
          </cell>
        </row>
      </sheetData>
      <sheetData sheetId="6858">
        <row r="1">
          <cell r="A1" t="str">
            <v>1월 생산실적</v>
          </cell>
        </row>
      </sheetData>
      <sheetData sheetId="6859">
        <row r="1">
          <cell r="A1" t="str">
            <v>1월 생산실적</v>
          </cell>
        </row>
      </sheetData>
      <sheetData sheetId="6860">
        <row r="1">
          <cell r="A1" t="str">
            <v>1월 생산실적</v>
          </cell>
        </row>
      </sheetData>
      <sheetData sheetId="6861">
        <row r="1">
          <cell r="A1" t="str">
            <v>1월 생산실적</v>
          </cell>
        </row>
      </sheetData>
      <sheetData sheetId="6862">
        <row r="1">
          <cell r="A1" t="str">
            <v>1월 생산실적</v>
          </cell>
        </row>
      </sheetData>
      <sheetData sheetId="6863">
        <row r="1">
          <cell r="A1" t="str">
            <v>1월 생산실적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1">
          <cell r="A1" t="str">
            <v>1월 생산실적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1">
          <cell r="A1" t="str">
            <v>1월 생산실적</v>
          </cell>
        </row>
      </sheetData>
      <sheetData sheetId="6868">
        <row r="1">
          <cell r="A1" t="str">
            <v>1월 생산실적</v>
          </cell>
        </row>
      </sheetData>
      <sheetData sheetId="6869">
        <row r="1">
          <cell r="A1" t="str">
            <v>1월 생산실적</v>
          </cell>
        </row>
      </sheetData>
      <sheetData sheetId="6870">
        <row r="1">
          <cell r="A1" t="str">
            <v>1월 생산실적</v>
          </cell>
        </row>
      </sheetData>
      <sheetData sheetId="6871">
        <row r="1">
          <cell r="A1" t="str">
            <v>1월 생산실적</v>
          </cell>
        </row>
      </sheetData>
      <sheetData sheetId="6872">
        <row r="1">
          <cell r="A1" t="str">
            <v>1월 생산실적</v>
          </cell>
        </row>
      </sheetData>
      <sheetData sheetId="6873">
        <row r="1">
          <cell r="A1" t="str">
            <v>1월 생산실적</v>
          </cell>
        </row>
      </sheetData>
      <sheetData sheetId="6874">
        <row r="1">
          <cell r="A1" t="str">
            <v>1월 생산실적</v>
          </cell>
        </row>
      </sheetData>
      <sheetData sheetId="6875">
        <row r="1">
          <cell r="A1" t="str">
            <v>1월 생산실적</v>
          </cell>
        </row>
      </sheetData>
      <sheetData sheetId="6876">
        <row r="1">
          <cell r="A1" t="str">
            <v>1월 생산실적</v>
          </cell>
        </row>
      </sheetData>
      <sheetData sheetId="6877">
        <row r="1">
          <cell r="A1" t="str">
            <v>1월 생산실적</v>
          </cell>
        </row>
      </sheetData>
      <sheetData sheetId="6878">
        <row r="1">
          <cell r="A1" t="str">
            <v>1월 생산실적</v>
          </cell>
        </row>
      </sheetData>
      <sheetData sheetId="6879">
        <row r="1">
          <cell r="A1" t="str">
            <v>1월 생산실적</v>
          </cell>
        </row>
      </sheetData>
      <sheetData sheetId="6880">
        <row r="1">
          <cell r="A1" t="str">
            <v>1월 생산실적</v>
          </cell>
        </row>
      </sheetData>
      <sheetData sheetId="6881">
        <row r="1">
          <cell r="A1" t="str">
            <v>1월 생산실적</v>
          </cell>
        </row>
      </sheetData>
      <sheetData sheetId="6882">
        <row r="1">
          <cell r="A1" t="str">
            <v>1월 생산실적</v>
          </cell>
        </row>
      </sheetData>
      <sheetData sheetId="6883">
        <row r="1">
          <cell r="A1" t="str">
            <v>1월 생산실적</v>
          </cell>
        </row>
      </sheetData>
      <sheetData sheetId="6884">
        <row r="1">
          <cell r="A1" t="str">
            <v>1월 생산실적</v>
          </cell>
        </row>
      </sheetData>
      <sheetData sheetId="6885">
        <row r="1">
          <cell r="A1" t="str">
            <v>1월 생산실적</v>
          </cell>
        </row>
      </sheetData>
      <sheetData sheetId="6886">
        <row r="1">
          <cell r="A1" t="str">
            <v>1월 생산실적</v>
          </cell>
        </row>
      </sheetData>
      <sheetData sheetId="6887">
        <row r="1">
          <cell r="A1" t="str">
            <v>1월 생산실적</v>
          </cell>
        </row>
      </sheetData>
      <sheetData sheetId="6888">
        <row r="1">
          <cell r="A1" t="str">
            <v>1월 생산실적</v>
          </cell>
        </row>
      </sheetData>
      <sheetData sheetId="6889">
        <row r="1">
          <cell r="A1" t="str">
            <v>1월 생산실적</v>
          </cell>
        </row>
      </sheetData>
      <sheetData sheetId="6890">
        <row r="1">
          <cell r="A1" t="str">
            <v>1월 생산실적</v>
          </cell>
        </row>
      </sheetData>
      <sheetData sheetId="6891">
        <row r="1">
          <cell r="A1" t="str">
            <v>1월 생산실적</v>
          </cell>
        </row>
      </sheetData>
      <sheetData sheetId="6892">
        <row r="1">
          <cell r="A1" t="str">
            <v>1월 생산실적</v>
          </cell>
        </row>
      </sheetData>
      <sheetData sheetId="6893">
        <row r="1">
          <cell r="A1" t="str">
            <v>1월 생산실적</v>
          </cell>
        </row>
      </sheetData>
      <sheetData sheetId="6894">
        <row r="1">
          <cell r="A1" t="str">
            <v>1월 생산실적</v>
          </cell>
        </row>
      </sheetData>
      <sheetData sheetId="6895">
        <row r="1">
          <cell r="A1" t="str">
            <v>1월 생산실적</v>
          </cell>
        </row>
      </sheetData>
      <sheetData sheetId="6896">
        <row r="1">
          <cell r="A1" t="str">
            <v>1월 생산실적</v>
          </cell>
        </row>
      </sheetData>
      <sheetData sheetId="6897">
        <row r="1">
          <cell r="A1" t="str">
            <v>1월 생산실적</v>
          </cell>
        </row>
      </sheetData>
      <sheetData sheetId="6898">
        <row r="1">
          <cell r="A1" t="str">
            <v>1월 생산실적</v>
          </cell>
        </row>
      </sheetData>
      <sheetData sheetId="6899">
        <row r="1">
          <cell r="A1" t="str">
            <v>1월 생산실적</v>
          </cell>
        </row>
      </sheetData>
      <sheetData sheetId="6900">
        <row r="1">
          <cell r="A1" t="str">
            <v>1월 생산실적</v>
          </cell>
        </row>
      </sheetData>
      <sheetData sheetId="6901">
        <row r="1">
          <cell r="A1" t="str">
            <v>1월 생산실적</v>
          </cell>
        </row>
      </sheetData>
      <sheetData sheetId="6902">
        <row r="1">
          <cell r="A1" t="str">
            <v>1월 생산실적</v>
          </cell>
        </row>
      </sheetData>
      <sheetData sheetId="6903">
        <row r="1">
          <cell r="A1" t="str">
            <v>1월 생산실적</v>
          </cell>
        </row>
      </sheetData>
      <sheetData sheetId="6904">
        <row r="1">
          <cell r="A1" t="str">
            <v>1월 생산실적</v>
          </cell>
        </row>
      </sheetData>
      <sheetData sheetId="6905">
        <row r="1">
          <cell r="A1" t="str">
            <v>1월 생산실적</v>
          </cell>
        </row>
      </sheetData>
      <sheetData sheetId="6906">
        <row r="1">
          <cell r="A1" t="str">
            <v>1월 생산실적</v>
          </cell>
        </row>
      </sheetData>
      <sheetData sheetId="6907">
        <row r="1">
          <cell r="A1" t="str">
            <v>1월 생산실적</v>
          </cell>
        </row>
      </sheetData>
      <sheetData sheetId="6908">
        <row r="1">
          <cell r="A1" t="str">
            <v>1월 생산실적</v>
          </cell>
        </row>
      </sheetData>
      <sheetData sheetId="6909">
        <row r="1">
          <cell r="A1" t="str">
            <v>1월 생산실적</v>
          </cell>
        </row>
      </sheetData>
      <sheetData sheetId="6910">
        <row r="1">
          <cell r="A1" t="str">
            <v>1월 생산실적</v>
          </cell>
        </row>
      </sheetData>
      <sheetData sheetId="6911">
        <row r="1">
          <cell r="A1" t="str">
            <v>1월 생산실적</v>
          </cell>
        </row>
      </sheetData>
      <sheetData sheetId="6912">
        <row r="1">
          <cell r="A1" t="str">
            <v>1월 생산실적</v>
          </cell>
        </row>
      </sheetData>
      <sheetData sheetId="6913">
        <row r="1">
          <cell r="A1" t="str">
            <v>1월 생산실적</v>
          </cell>
        </row>
      </sheetData>
      <sheetData sheetId="6914">
        <row r="1">
          <cell r="A1" t="str">
            <v>1월 생산실적</v>
          </cell>
        </row>
      </sheetData>
      <sheetData sheetId="6915">
        <row r="1">
          <cell r="A1" t="str">
            <v>1월 생산실적</v>
          </cell>
        </row>
      </sheetData>
      <sheetData sheetId="6916">
        <row r="1">
          <cell r="A1" t="str">
            <v>1월 생산실적</v>
          </cell>
        </row>
      </sheetData>
      <sheetData sheetId="6917">
        <row r="1">
          <cell r="A1" t="str">
            <v>1월 생산실적</v>
          </cell>
        </row>
      </sheetData>
      <sheetData sheetId="6918">
        <row r="1">
          <cell r="A1" t="str">
            <v>1월 생산실적</v>
          </cell>
        </row>
      </sheetData>
      <sheetData sheetId="6919">
        <row r="1">
          <cell r="A1" t="str">
            <v>1월 생산실적</v>
          </cell>
        </row>
      </sheetData>
      <sheetData sheetId="6920">
        <row r="1">
          <cell r="A1" t="str">
            <v>1월 생산실적</v>
          </cell>
        </row>
      </sheetData>
      <sheetData sheetId="6921">
        <row r="1">
          <cell r="A1" t="str">
            <v>1월 생산실적</v>
          </cell>
        </row>
      </sheetData>
      <sheetData sheetId="6922">
        <row r="1">
          <cell r="A1" t="str">
            <v>1월 생산실적</v>
          </cell>
        </row>
      </sheetData>
      <sheetData sheetId="6923">
        <row r="1">
          <cell r="A1" t="str">
            <v>1월 생산실적</v>
          </cell>
        </row>
      </sheetData>
      <sheetData sheetId="6924">
        <row r="1">
          <cell r="A1" t="str">
            <v>1월 생산실적</v>
          </cell>
        </row>
      </sheetData>
      <sheetData sheetId="6925">
        <row r="1">
          <cell r="A1" t="str">
            <v>1월 생산실적</v>
          </cell>
        </row>
      </sheetData>
      <sheetData sheetId="6926">
        <row r="1">
          <cell r="A1" t="str">
            <v>1월 생산실적</v>
          </cell>
        </row>
      </sheetData>
      <sheetData sheetId="6927">
        <row r="1">
          <cell r="A1" t="str">
            <v>1월 생산실적</v>
          </cell>
        </row>
      </sheetData>
      <sheetData sheetId="6928">
        <row r="1">
          <cell r="A1" t="str">
            <v>1월 생산실적</v>
          </cell>
        </row>
      </sheetData>
      <sheetData sheetId="6929">
        <row r="1">
          <cell r="A1" t="str">
            <v>1월 생산실적</v>
          </cell>
        </row>
      </sheetData>
      <sheetData sheetId="6930">
        <row r="1">
          <cell r="A1" t="str">
            <v>1월 생산실적</v>
          </cell>
        </row>
      </sheetData>
      <sheetData sheetId="6931">
        <row r="1">
          <cell r="A1" t="str">
            <v>1월 생산실적</v>
          </cell>
        </row>
      </sheetData>
      <sheetData sheetId="6932">
        <row r="1">
          <cell r="A1" t="str">
            <v>1월 생산실적</v>
          </cell>
        </row>
      </sheetData>
      <sheetData sheetId="6933">
        <row r="1">
          <cell r="A1" t="str">
            <v>1월 생산실적</v>
          </cell>
        </row>
      </sheetData>
      <sheetData sheetId="6934">
        <row r="1">
          <cell r="A1" t="str">
            <v>1월 생산실적</v>
          </cell>
        </row>
      </sheetData>
      <sheetData sheetId="6935">
        <row r="1">
          <cell r="A1" t="str">
            <v>1월 생산실적</v>
          </cell>
        </row>
      </sheetData>
      <sheetData sheetId="6936">
        <row r="1">
          <cell r="A1" t="str">
            <v>1월 생산실적</v>
          </cell>
        </row>
      </sheetData>
      <sheetData sheetId="6937">
        <row r="1">
          <cell r="A1" t="str">
            <v>1월 생산실적</v>
          </cell>
        </row>
      </sheetData>
      <sheetData sheetId="6938">
        <row r="1">
          <cell r="A1" t="str">
            <v>1월 생산실적</v>
          </cell>
        </row>
      </sheetData>
      <sheetData sheetId="6939">
        <row r="1">
          <cell r="A1" t="str">
            <v>1월 생산실적</v>
          </cell>
        </row>
      </sheetData>
      <sheetData sheetId="6940">
        <row r="1">
          <cell r="A1" t="str">
            <v>1월 생산실적</v>
          </cell>
        </row>
      </sheetData>
      <sheetData sheetId="6941">
        <row r="1">
          <cell r="A1" t="str">
            <v>1월 생산실적</v>
          </cell>
        </row>
      </sheetData>
      <sheetData sheetId="6942">
        <row r="1">
          <cell r="A1" t="str">
            <v>1월 생산실적</v>
          </cell>
        </row>
      </sheetData>
      <sheetData sheetId="6943">
        <row r="1">
          <cell r="A1" t="str">
            <v>1월 생산실적</v>
          </cell>
        </row>
      </sheetData>
      <sheetData sheetId="6944">
        <row r="1">
          <cell r="A1" t="str">
            <v>1월 생산실적</v>
          </cell>
        </row>
      </sheetData>
      <sheetData sheetId="6945">
        <row r="1">
          <cell r="A1" t="str">
            <v>1월 생산실적</v>
          </cell>
        </row>
      </sheetData>
      <sheetData sheetId="6946">
        <row r="1">
          <cell r="A1" t="str">
            <v>1월 생산실적</v>
          </cell>
        </row>
      </sheetData>
      <sheetData sheetId="6947">
        <row r="1">
          <cell r="A1" t="str">
            <v>1월 생산실적</v>
          </cell>
        </row>
      </sheetData>
      <sheetData sheetId="6948">
        <row r="1">
          <cell r="A1" t="str">
            <v>1월 생산실적</v>
          </cell>
        </row>
      </sheetData>
      <sheetData sheetId="6949">
        <row r="1">
          <cell r="A1" t="str">
            <v>1월 생산실적</v>
          </cell>
        </row>
      </sheetData>
      <sheetData sheetId="6950">
        <row r="1">
          <cell r="A1" t="str">
            <v>1월 생산실적</v>
          </cell>
        </row>
      </sheetData>
      <sheetData sheetId="6951">
        <row r="1">
          <cell r="A1" t="str">
            <v>1월 생산실적</v>
          </cell>
        </row>
      </sheetData>
      <sheetData sheetId="6952">
        <row r="1">
          <cell r="A1" t="str">
            <v>1월 생산실적</v>
          </cell>
        </row>
      </sheetData>
      <sheetData sheetId="6953">
        <row r="1">
          <cell r="A1" t="str">
            <v>1월 생산실적</v>
          </cell>
        </row>
      </sheetData>
      <sheetData sheetId="6954">
        <row r="1">
          <cell r="A1" t="str">
            <v>1월 생산실적</v>
          </cell>
        </row>
      </sheetData>
      <sheetData sheetId="6955">
        <row r="1">
          <cell r="A1" t="str">
            <v>1월 생산실적</v>
          </cell>
        </row>
      </sheetData>
      <sheetData sheetId="6956">
        <row r="1">
          <cell r="A1" t="str">
            <v>1월 생산실적</v>
          </cell>
        </row>
      </sheetData>
      <sheetData sheetId="6957">
        <row r="1">
          <cell r="A1" t="str">
            <v>1월 생산실적</v>
          </cell>
        </row>
      </sheetData>
      <sheetData sheetId="6958">
        <row r="1">
          <cell r="A1" t="str">
            <v>1월 생산실적</v>
          </cell>
        </row>
      </sheetData>
      <sheetData sheetId="6959">
        <row r="1">
          <cell r="A1" t="str">
            <v>1월 생산실적</v>
          </cell>
        </row>
      </sheetData>
      <sheetData sheetId="6960">
        <row r="1">
          <cell r="A1" t="str">
            <v>1월 생산실적</v>
          </cell>
        </row>
      </sheetData>
      <sheetData sheetId="6961">
        <row r="1">
          <cell r="A1" t="str">
            <v>1월 생산실적</v>
          </cell>
        </row>
      </sheetData>
      <sheetData sheetId="6962">
        <row r="1">
          <cell r="A1" t="str">
            <v>1월 생산실적</v>
          </cell>
        </row>
      </sheetData>
      <sheetData sheetId="6963">
        <row r="1">
          <cell r="A1" t="str">
            <v>1월 생산실적</v>
          </cell>
        </row>
      </sheetData>
      <sheetData sheetId="6964">
        <row r="1">
          <cell r="A1" t="str">
            <v>1월 생산실적</v>
          </cell>
        </row>
      </sheetData>
      <sheetData sheetId="6965">
        <row r="1">
          <cell r="A1" t="str">
            <v>1월 생산실적</v>
          </cell>
        </row>
      </sheetData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>
        <row r="1">
          <cell r="A1" t="str">
            <v>1월 생산실적</v>
          </cell>
        </row>
      </sheetData>
      <sheetData sheetId="6987">
        <row r="1">
          <cell r="A1" t="str">
            <v>1월 생산실적</v>
          </cell>
        </row>
      </sheetData>
      <sheetData sheetId="6988">
        <row r="1">
          <cell r="A1" t="str">
            <v>1월 생산실적</v>
          </cell>
        </row>
      </sheetData>
      <sheetData sheetId="6989">
        <row r="1">
          <cell r="A1" t="str">
            <v>1월 생산실적</v>
          </cell>
        </row>
      </sheetData>
      <sheetData sheetId="6990">
        <row r="1">
          <cell r="A1" t="str">
            <v>1월 생산실적</v>
          </cell>
        </row>
      </sheetData>
      <sheetData sheetId="6991">
        <row r="1">
          <cell r="A1" t="str">
            <v>1월 생산실적</v>
          </cell>
        </row>
      </sheetData>
      <sheetData sheetId="6992">
        <row r="1">
          <cell r="A1" t="str">
            <v>1월 생산실적</v>
          </cell>
        </row>
      </sheetData>
      <sheetData sheetId="6993">
        <row r="1">
          <cell r="A1" t="str">
            <v>1월 생산실적</v>
          </cell>
        </row>
      </sheetData>
      <sheetData sheetId="6994">
        <row r="1">
          <cell r="A1" t="str">
            <v>1월 생산실적</v>
          </cell>
        </row>
      </sheetData>
      <sheetData sheetId="6995">
        <row r="1">
          <cell r="A1" t="str">
            <v>1월 생산실적</v>
          </cell>
        </row>
      </sheetData>
      <sheetData sheetId="6996">
        <row r="1">
          <cell r="A1" t="str">
            <v>1월 생산실적</v>
          </cell>
        </row>
      </sheetData>
      <sheetData sheetId="6997">
        <row r="1">
          <cell r="A1" t="str">
            <v>1월 생산실적</v>
          </cell>
        </row>
      </sheetData>
      <sheetData sheetId="6998">
        <row r="1">
          <cell r="A1" t="str">
            <v>1월 생산실적</v>
          </cell>
        </row>
      </sheetData>
      <sheetData sheetId="6999">
        <row r="1">
          <cell r="A1" t="str">
            <v>1월 생산실적</v>
          </cell>
        </row>
      </sheetData>
      <sheetData sheetId="7000">
        <row r="1">
          <cell r="A1" t="str">
            <v>1월 생산실적</v>
          </cell>
        </row>
      </sheetData>
      <sheetData sheetId="7001">
        <row r="1">
          <cell r="A1" t="str">
            <v>1월 생산실적</v>
          </cell>
        </row>
      </sheetData>
      <sheetData sheetId="7002">
        <row r="1">
          <cell r="A1" t="str">
            <v>1월 생산실적</v>
          </cell>
        </row>
      </sheetData>
      <sheetData sheetId="7003">
        <row r="1">
          <cell r="A1" t="str">
            <v>1월 생산실적</v>
          </cell>
        </row>
      </sheetData>
      <sheetData sheetId="7004">
        <row r="1">
          <cell r="A1" t="str">
            <v>1월 생산실적</v>
          </cell>
        </row>
      </sheetData>
      <sheetData sheetId="7005">
        <row r="1">
          <cell r="A1" t="str">
            <v>1월 생산실적</v>
          </cell>
        </row>
      </sheetData>
      <sheetData sheetId="7006">
        <row r="1">
          <cell r="A1" t="str">
            <v>1월 생산실적</v>
          </cell>
        </row>
      </sheetData>
      <sheetData sheetId="7007">
        <row r="1">
          <cell r="A1" t="str">
            <v>1월 생산실적</v>
          </cell>
        </row>
      </sheetData>
      <sheetData sheetId="7008">
        <row r="1">
          <cell r="A1" t="str">
            <v>1월 생산실적</v>
          </cell>
        </row>
      </sheetData>
      <sheetData sheetId="7009">
        <row r="1">
          <cell r="A1" t="str">
            <v>1월 생산실적</v>
          </cell>
        </row>
      </sheetData>
      <sheetData sheetId="7010">
        <row r="1">
          <cell r="A1" t="str">
            <v>1월 생산실적</v>
          </cell>
        </row>
      </sheetData>
      <sheetData sheetId="7011">
        <row r="1">
          <cell r="A1" t="str">
            <v>1월 생산실적</v>
          </cell>
        </row>
      </sheetData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>
        <row r="1">
          <cell r="A1" t="str">
            <v>1월 생산실적</v>
          </cell>
        </row>
      </sheetData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>
        <row r="1">
          <cell r="A1" t="str">
            <v>1월 생산실적</v>
          </cell>
        </row>
      </sheetData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>
        <row r="1">
          <cell r="A1" t="str">
            <v>1월 생산실적</v>
          </cell>
        </row>
      </sheetData>
      <sheetData sheetId="7082">
        <row r="1">
          <cell r="A1" t="str">
            <v>1월 생산실적</v>
          </cell>
        </row>
      </sheetData>
      <sheetData sheetId="7083">
        <row r="1">
          <cell r="A1" t="str">
            <v>1월 생산실적</v>
          </cell>
        </row>
      </sheetData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>
        <row r="1">
          <cell r="A1" t="str">
            <v>1월 생산실적</v>
          </cell>
        </row>
      </sheetData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>
        <row r="1">
          <cell r="A1" t="str">
            <v>1월 생산실적</v>
          </cell>
        </row>
      </sheetData>
      <sheetData sheetId="7133">
        <row r="1">
          <cell r="A1" t="str">
            <v>1월 생산실적</v>
          </cell>
        </row>
      </sheetData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>
        <row r="1">
          <cell r="A1" t="str">
            <v>1월 생산실적</v>
          </cell>
        </row>
      </sheetData>
      <sheetData sheetId="7172">
        <row r="1">
          <cell r="A1" t="str">
            <v>1월 생산실적</v>
          </cell>
        </row>
      </sheetData>
      <sheetData sheetId="7173">
        <row r="1">
          <cell r="A1" t="str">
            <v>1월 생산실적</v>
          </cell>
        </row>
      </sheetData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>
        <row r="1">
          <cell r="A1" t="str">
            <v>1월 생산실적</v>
          </cell>
        </row>
      </sheetData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>
        <row r="1">
          <cell r="A1" t="str">
            <v>1월 생산실적</v>
          </cell>
        </row>
      </sheetData>
      <sheetData sheetId="7214">
        <row r="1">
          <cell r="A1" t="str">
            <v>1월 생산실적</v>
          </cell>
        </row>
      </sheetData>
      <sheetData sheetId="7215">
        <row r="1">
          <cell r="A1" t="str">
            <v>1월 생산실적</v>
          </cell>
        </row>
      </sheetData>
      <sheetData sheetId="7216">
        <row r="1">
          <cell r="A1" t="str">
            <v>1월 생산실적</v>
          </cell>
        </row>
      </sheetData>
      <sheetData sheetId="7217">
        <row r="1">
          <cell r="A1" t="str">
            <v>1월 생산실적</v>
          </cell>
        </row>
      </sheetData>
      <sheetData sheetId="7218">
        <row r="1">
          <cell r="A1" t="str">
            <v>1월 생산실적</v>
          </cell>
        </row>
      </sheetData>
      <sheetData sheetId="7219">
        <row r="1">
          <cell r="A1" t="str">
            <v>1월 생산실적</v>
          </cell>
        </row>
      </sheetData>
      <sheetData sheetId="7220">
        <row r="1">
          <cell r="A1" t="str">
            <v>1월 생산실적</v>
          </cell>
        </row>
      </sheetData>
      <sheetData sheetId="7221">
        <row r="1">
          <cell r="A1" t="str">
            <v>1월 생산실적</v>
          </cell>
        </row>
      </sheetData>
      <sheetData sheetId="7222">
        <row r="1">
          <cell r="A1" t="str">
            <v>1월 생산실적</v>
          </cell>
        </row>
      </sheetData>
      <sheetData sheetId="7223">
        <row r="1">
          <cell r="A1" t="str">
            <v>1월 생산실적</v>
          </cell>
        </row>
      </sheetData>
      <sheetData sheetId="7224">
        <row r="1">
          <cell r="A1" t="str">
            <v>1월 생산실적</v>
          </cell>
        </row>
      </sheetData>
      <sheetData sheetId="7225">
        <row r="1">
          <cell r="A1" t="str">
            <v>1월 생산실적</v>
          </cell>
        </row>
      </sheetData>
      <sheetData sheetId="7226">
        <row r="1">
          <cell r="A1" t="str">
            <v>1월 생산실적</v>
          </cell>
        </row>
      </sheetData>
      <sheetData sheetId="7227">
        <row r="1">
          <cell r="A1" t="str">
            <v>1월 생산실적</v>
          </cell>
        </row>
      </sheetData>
      <sheetData sheetId="7228">
        <row r="1">
          <cell r="A1" t="str">
            <v>1월 생산실적</v>
          </cell>
        </row>
      </sheetData>
      <sheetData sheetId="7229">
        <row r="1">
          <cell r="A1" t="str">
            <v>1월 생산실적</v>
          </cell>
        </row>
      </sheetData>
      <sheetData sheetId="7230">
        <row r="1">
          <cell r="A1" t="str">
            <v>1월 생산실적</v>
          </cell>
        </row>
      </sheetData>
      <sheetData sheetId="7231">
        <row r="1">
          <cell r="A1" t="str">
            <v>1월 생산실적</v>
          </cell>
        </row>
      </sheetData>
      <sheetData sheetId="7232">
        <row r="1">
          <cell r="A1" t="str">
            <v>1월 생산실적</v>
          </cell>
        </row>
      </sheetData>
      <sheetData sheetId="7233">
        <row r="1">
          <cell r="A1" t="str">
            <v>1월 생산실적</v>
          </cell>
        </row>
      </sheetData>
      <sheetData sheetId="7234">
        <row r="1">
          <cell r="A1" t="str">
            <v>1월 생산실적</v>
          </cell>
        </row>
      </sheetData>
      <sheetData sheetId="7235">
        <row r="1">
          <cell r="A1" t="str">
            <v>1월 생산실적</v>
          </cell>
        </row>
      </sheetData>
      <sheetData sheetId="7236">
        <row r="1">
          <cell r="A1" t="str">
            <v>1월 생산실적</v>
          </cell>
        </row>
      </sheetData>
      <sheetData sheetId="7237">
        <row r="1">
          <cell r="A1" t="str">
            <v>1월 생산실적</v>
          </cell>
        </row>
      </sheetData>
      <sheetData sheetId="7238">
        <row r="1">
          <cell r="A1" t="str">
            <v>1월 생산실적</v>
          </cell>
        </row>
      </sheetData>
      <sheetData sheetId="7239">
        <row r="1">
          <cell r="A1" t="str">
            <v>1월 생산실적</v>
          </cell>
        </row>
      </sheetData>
      <sheetData sheetId="7240">
        <row r="1">
          <cell r="A1" t="str">
            <v>1월 생산실적</v>
          </cell>
        </row>
      </sheetData>
      <sheetData sheetId="7241">
        <row r="1">
          <cell r="A1" t="str">
            <v>1월 생산실적</v>
          </cell>
        </row>
      </sheetData>
      <sheetData sheetId="7242">
        <row r="1">
          <cell r="A1" t="str">
            <v>1월 생산실적</v>
          </cell>
        </row>
      </sheetData>
      <sheetData sheetId="7243">
        <row r="1">
          <cell r="A1" t="str">
            <v>1월 생산실적</v>
          </cell>
        </row>
      </sheetData>
      <sheetData sheetId="7244">
        <row r="1">
          <cell r="A1" t="str">
            <v>1월 생산실적</v>
          </cell>
        </row>
      </sheetData>
      <sheetData sheetId="7245">
        <row r="1">
          <cell r="A1" t="str">
            <v>1월 생산실적</v>
          </cell>
        </row>
      </sheetData>
      <sheetData sheetId="7246">
        <row r="1">
          <cell r="A1" t="str">
            <v>1월 생산실적</v>
          </cell>
        </row>
      </sheetData>
      <sheetData sheetId="7247">
        <row r="1">
          <cell r="A1" t="str">
            <v>1월 생산실적</v>
          </cell>
        </row>
      </sheetData>
      <sheetData sheetId="7248">
        <row r="1">
          <cell r="A1" t="str">
            <v>1월 생산실적</v>
          </cell>
        </row>
      </sheetData>
      <sheetData sheetId="7249">
        <row r="1">
          <cell r="A1" t="str">
            <v>1월 생산실적</v>
          </cell>
        </row>
      </sheetData>
      <sheetData sheetId="7250">
        <row r="1">
          <cell r="A1" t="str">
            <v>1월 생산실적</v>
          </cell>
        </row>
      </sheetData>
      <sheetData sheetId="7251">
        <row r="1">
          <cell r="A1" t="str">
            <v>1월 생산실적</v>
          </cell>
        </row>
      </sheetData>
      <sheetData sheetId="7252">
        <row r="1">
          <cell r="A1" t="str">
            <v>1월 생산실적</v>
          </cell>
        </row>
      </sheetData>
      <sheetData sheetId="7253">
        <row r="1">
          <cell r="A1" t="str">
            <v>1월 생산실적</v>
          </cell>
        </row>
      </sheetData>
      <sheetData sheetId="7254">
        <row r="1">
          <cell r="A1" t="str">
            <v>1월 생산실적</v>
          </cell>
        </row>
      </sheetData>
      <sheetData sheetId="7255">
        <row r="1">
          <cell r="A1" t="str">
            <v>1월 생산실적</v>
          </cell>
        </row>
      </sheetData>
      <sheetData sheetId="7256">
        <row r="1">
          <cell r="A1" t="str">
            <v>1월 생산실적</v>
          </cell>
        </row>
      </sheetData>
      <sheetData sheetId="7257">
        <row r="1">
          <cell r="A1" t="str">
            <v>1월 생산실적</v>
          </cell>
        </row>
      </sheetData>
      <sheetData sheetId="7258">
        <row r="1">
          <cell r="A1" t="str">
            <v>1월 생산실적</v>
          </cell>
        </row>
      </sheetData>
      <sheetData sheetId="7259">
        <row r="1">
          <cell r="A1" t="str">
            <v>1월 생산실적</v>
          </cell>
        </row>
      </sheetData>
      <sheetData sheetId="7260">
        <row r="1">
          <cell r="A1" t="str">
            <v>1월 생산실적</v>
          </cell>
        </row>
      </sheetData>
      <sheetData sheetId="7261">
        <row r="1">
          <cell r="A1" t="str">
            <v>1월 생산실적</v>
          </cell>
        </row>
      </sheetData>
      <sheetData sheetId="7262">
        <row r="1">
          <cell r="A1" t="str">
            <v>1월 생산실적</v>
          </cell>
        </row>
      </sheetData>
      <sheetData sheetId="7263">
        <row r="1">
          <cell r="A1" t="str">
            <v>1월 생산실적</v>
          </cell>
        </row>
      </sheetData>
      <sheetData sheetId="7264">
        <row r="1">
          <cell r="A1" t="str">
            <v>1월 생산실적</v>
          </cell>
        </row>
      </sheetData>
      <sheetData sheetId="7265">
        <row r="1">
          <cell r="A1" t="str">
            <v>1월 생산실적</v>
          </cell>
        </row>
      </sheetData>
      <sheetData sheetId="7266">
        <row r="1">
          <cell r="A1" t="str">
            <v>1월 생산실적</v>
          </cell>
        </row>
      </sheetData>
      <sheetData sheetId="7267">
        <row r="1">
          <cell r="A1" t="str">
            <v>1월 생산실적</v>
          </cell>
        </row>
      </sheetData>
      <sheetData sheetId="7268">
        <row r="1">
          <cell r="A1" t="str">
            <v>1월 생산실적</v>
          </cell>
        </row>
      </sheetData>
      <sheetData sheetId="7269">
        <row r="1">
          <cell r="A1" t="str">
            <v>1월 생산실적</v>
          </cell>
        </row>
      </sheetData>
      <sheetData sheetId="7270">
        <row r="1">
          <cell r="A1" t="str">
            <v>1월 생산실적</v>
          </cell>
        </row>
      </sheetData>
      <sheetData sheetId="7271">
        <row r="1">
          <cell r="A1" t="str">
            <v>1월 생산실적</v>
          </cell>
        </row>
      </sheetData>
      <sheetData sheetId="7272">
        <row r="1">
          <cell r="A1" t="str">
            <v>1월 생산실적</v>
          </cell>
        </row>
      </sheetData>
      <sheetData sheetId="7273">
        <row r="1">
          <cell r="A1" t="str">
            <v>1월 생산실적</v>
          </cell>
        </row>
      </sheetData>
      <sheetData sheetId="7274">
        <row r="1">
          <cell r="A1" t="str">
            <v>1월 생산실적</v>
          </cell>
        </row>
      </sheetData>
      <sheetData sheetId="7275">
        <row r="1">
          <cell r="A1" t="str">
            <v>1월 생산실적</v>
          </cell>
        </row>
      </sheetData>
      <sheetData sheetId="7276">
        <row r="1">
          <cell r="A1" t="str">
            <v>1월 생산실적</v>
          </cell>
        </row>
      </sheetData>
      <sheetData sheetId="7277">
        <row r="1">
          <cell r="A1" t="str">
            <v>1월 생산실적</v>
          </cell>
        </row>
      </sheetData>
      <sheetData sheetId="7278">
        <row r="1">
          <cell r="A1" t="str">
            <v>1월 생산실적</v>
          </cell>
        </row>
      </sheetData>
      <sheetData sheetId="7279">
        <row r="1">
          <cell r="A1" t="str">
            <v>1월 생산실적</v>
          </cell>
        </row>
      </sheetData>
      <sheetData sheetId="7280">
        <row r="1">
          <cell r="A1" t="str">
            <v>1월 생산실적</v>
          </cell>
        </row>
      </sheetData>
      <sheetData sheetId="7281">
        <row r="1">
          <cell r="A1" t="str">
            <v>1월 생산실적</v>
          </cell>
        </row>
      </sheetData>
      <sheetData sheetId="7282">
        <row r="1">
          <cell r="A1" t="str">
            <v>1월 생산실적</v>
          </cell>
        </row>
      </sheetData>
      <sheetData sheetId="7283">
        <row r="1">
          <cell r="A1" t="str">
            <v>1월 생산실적</v>
          </cell>
        </row>
      </sheetData>
      <sheetData sheetId="7284">
        <row r="1">
          <cell r="A1" t="str">
            <v>1월 생산실적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1">
          <cell r="A1" t="str">
            <v>1월 생산실적</v>
          </cell>
        </row>
      </sheetData>
      <sheetData sheetId="7287">
        <row r="1">
          <cell r="A1" t="str">
            <v>1월 생산실적</v>
          </cell>
        </row>
      </sheetData>
      <sheetData sheetId="7288">
        <row r="1">
          <cell r="A1" t="str">
            <v>1월 생산실적</v>
          </cell>
        </row>
      </sheetData>
      <sheetData sheetId="7289">
        <row r="1">
          <cell r="A1" t="str">
            <v>1월 생산실적</v>
          </cell>
        </row>
      </sheetData>
      <sheetData sheetId="7290">
        <row r="1">
          <cell r="A1" t="str">
            <v>1월 생산실적</v>
          </cell>
        </row>
      </sheetData>
      <sheetData sheetId="7291">
        <row r="1">
          <cell r="A1" t="str">
            <v>1월 생산실적</v>
          </cell>
        </row>
      </sheetData>
      <sheetData sheetId="7292">
        <row r="1">
          <cell r="A1" t="str">
            <v>1월 생산실적</v>
          </cell>
        </row>
      </sheetData>
      <sheetData sheetId="7293">
        <row r="1">
          <cell r="A1" t="str">
            <v>1월 생산실적</v>
          </cell>
        </row>
      </sheetData>
      <sheetData sheetId="7294">
        <row r="1">
          <cell r="A1" t="str">
            <v>1월 생산실적</v>
          </cell>
        </row>
      </sheetData>
      <sheetData sheetId="7295">
        <row r="1">
          <cell r="A1" t="str">
            <v>1월 생산실적</v>
          </cell>
        </row>
      </sheetData>
      <sheetData sheetId="7296">
        <row r="1">
          <cell r="A1" t="str">
            <v>1월 생산실적</v>
          </cell>
        </row>
      </sheetData>
      <sheetData sheetId="7297">
        <row r="1">
          <cell r="A1" t="str">
            <v>1월 생산실적</v>
          </cell>
        </row>
      </sheetData>
      <sheetData sheetId="7298">
        <row r="1">
          <cell r="A1" t="str">
            <v>1월 생산실적</v>
          </cell>
        </row>
      </sheetData>
      <sheetData sheetId="7299">
        <row r="1">
          <cell r="A1" t="str">
            <v>1월 생산실적</v>
          </cell>
        </row>
      </sheetData>
      <sheetData sheetId="7300">
        <row r="1">
          <cell r="A1" t="str">
            <v>1월 생산실적</v>
          </cell>
        </row>
      </sheetData>
      <sheetData sheetId="7301">
        <row r="1">
          <cell r="A1" t="str">
            <v>1월 생산실적</v>
          </cell>
        </row>
      </sheetData>
      <sheetData sheetId="7302">
        <row r="1">
          <cell r="A1" t="str">
            <v>1월 생산실적</v>
          </cell>
        </row>
      </sheetData>
      <sheetData sheetId="7303">
        <row r="1">
          <cell r="A1" t="str">
            <v>1월 생산실적</v>
          </cell>
        </row>
      </sheetData>
      <sheetData sheetId="7304">
        <row r="1">
          <cell r="A1" t="str">
            <v>1월 생산실적</v>
          </cell>
        </row>
      </sheetData>
      <sheetData sheetId="7305">
        <row r="1">
          <cell r="A1" t="str">
            <v>1월 생산실적</v>
          </cell>
        </row>
      </sheetData>
      <sheetData sheetId="7306">
        <row r="1">
          <cell r="A1" t="str">
            <v>1월 생산실적</v>
          </cell>
        </row>
      </sheetData>
      <sheetData sheetId="7307">
        <row r="1">
          <cell r="A1" t="str">
            <v>1월 생산실적</v>
          </cell>
        </row>
      </sheetData>
      <sheetData sheetId="7308">
        <row r="1">
          <cell r="A1" t="str">
            <v>1월 생산실적</v>
          </cell>
        </row>
      </sheetData>
      <sheetData sheetId="7309">
        <row r="1">
          <cell r="A1" t="str">
            <v>1월 생산실적</v>
          </cell>
        </row>
      </sheetData>
      <sheetData sheetId="7310">
        <row r="1">
          <cell r="A1" t="str">
            <v>1월 생산실적</v>
          </cell>
        </row>
      </sheetData>
      <sheetData sheetId="7311">
        <row r="1">
          <cell r="A1" t="str">
            <v>1월 생산실적</v>
          </cell>
        </row>
      </sheetData>
      <sheetData sheetId="7312">
        <row r="1">
          <cell r="A1" t="str">
            <v>1월 생산실적</v>
          </cell>
        </row>
      </sheetData>
      <sheetData sheetId="7313">
        <row r="1">
          <cell r="A1" t="str">
            <v>1월 생산실적</v>
          </cell>
        </row>
      </sheetData>
      <sheetData sheetId="7314">
        <row r="1">
          <cell r="A1" t="str">
            <v>1월 생산실적</v>
          </cell>
        </row>
      </sheetData>
      <sheetData sheetId="7315">
        <row r="1">
          <cell r="A1" t="str">
            <v>1월 생산실적</v>
          </cell>
        </row>
      </sheetData>
      <sheetData sheetId="7316">
        <row r="1">
          <cell r="A1" t="str">
            <v>1월 생산실적</v>
          </cell>
        </row>
      </sheetData>
      <sheetData sheetId="7317">
        <row r="1">
          <cell r="A1" t="str">
            <v>1월 생산실적</v>
          </cell>
        </row>
      </sheetData>
      <sheetData sheetId="7318">
        <row r="1">
          <cell r="A1" t="str">
            <v>1월 생산실적</v>
          </cell>
        </row>
      </sheetData>
      <sheetData sheetId="7319">
        <row r="1">
          <cell r="A1" t="str">
            <v>1월 생산실적</v>
          </cell>
        </row>
      </sheetData>
      <sheetData sheetId="7320">
        <row r="1">
          <cell r="A1" t="str">
            <v>1월 생산실적</v>
          </cell>
        </row>
      </sheetData>
      <sheetData sheetId="7321">
        <row r="1">
          <cell r="A1" t="str">
            <v>1월 생산실적</v>
          </cell>
        </row>
      </sheetData>
      <sheetData sheetId="7322">
        <row r="1">
          <cell r="A1" t="str">
            <v>1월 생산실적</v>
          </cell>
        </row>
      </sheetData>
      <sheetData sheetId="7323">
        <row r="1">
          <cell r="A1" t="str">
            <v>1월 생산실적</v>
          </cell>
        </row>
      </sheetData>
      <sheetData sheetId="7324">
        <row r="1">
          <cell r="A1" t="str">
            <v>1월 생산실적</v>
          </cell>
        </row>
      </sheetData>
      <sheetData sheetId="7325">
        <row r="1">
          <cell r="A1" t="str">
            <v>1월 생산실적</v>
          </cell>
        </row>
      </sheetData>
      <sheetData sheetId="7326">
        <row r="1">
          <cell r="A1" t="str">
            <v>1월 생산실적</v>
          </cell>
        </row>
      </sheetData>
      <sheetData sheetId="7327">
        <row r="1">
          <cell r="A1" t="str">
            <v>1월 생산실적</v>
          </cell>
        </row>
      </sheetData>
      <sheetData sheetId="7328">
        <row r="1">
          <cell r="A1" t="str">
            <v>1월 생산실적</v>
          </cell>
        </row>
      </sheetData>
      <sheetData sheetId="7329">
        <row r="1">
          <cell r="A1" t="str">
            <v>1월 생산실적</v>
          </cell>
        </row>
      </sheetData>
      <sheetData sheetId="7330">
        <row r="1">
          <cell r="A1" t="str">
            <v>1월 생산실적</v>
          </cell>
        </row>
      </sheetData>
      <sheetData sheetId="7331">
        <row r="1">
          <cell r="A1" t="str">
            <v>1월 생산실적</v>
          </cell>
        </row>
      </sheetData>
      <sheetData sheetId="7332">
        <row r="1">
          <cell r="A1" t="str">
            <v>1월 생산실적</v>
          </cell>
        </row>
      </sheetData>
      <sheetData sheetId="7333">
        <row r="1">
          <cell r="A1" t="str">
            <v>1월 생산실적</v>
          </cell>
        </row>
      </sheetData>
      <sheetData sheetId="7334">
        <row r="1">
          <cell r="A1" t="str">
            <v>1월 생산실적</v>
          </cell>
        </row>
      </sheetData>
      <sheetData sheetId="7335">
        <row r="1">
          <cell r="A1" t="str">
            <v>1월 생산실적</v>
          </cell>
        </row>
      </sheetData>
      <sheetData sheetId="7336">
        <row r="1">
          <cell r="A1" t="str">
            <v>1월 생산실적</v>
          </cell>
        </row>
      </sheetData>
      <sheetData sheetId="7337">
        <row r="1">
          <cell r="A1" t="str">
            <v>1월 생산실적</v>
          </cell>
        </row>
      </sheetData>
      <sheetData sheetId="7338">
        <row r="1">
          <cell r="A1" t="str">
            <v>1월 생산실적</v>
          </cell>
        </row>
      </sheetData>
      <sheetData sheetId="7339">
        <row r="1">
          <cell r="A1" t="str">
            <v>1월 생산실적</v>
          </cell>
        </row>
      </sheetData>
      <sheetData sheetId="7340">
        <row r="1">
          <cell r="A1" t="str">
            <v>1월 생산실적</v>
          </cell>
        </row>
      </sheetData>
      <sheetData sheetId="7341">
        <row r="1">
          <cell r="A1" t="str">
            <v>1월 생산실적</v>
          </cell>
        </row>
      </sheetData>
      <sheetData sheetId="7342">
        <row r="1">
          <cell r="A1" t="str">
            <v>1월 생산실적</v>
          </cell>
        </row>
      </sheetData>
      <sheetData sheetId="7343">
        <row r="1">
          <cell r="A1" t="str">
            <v>1월 생산실적</v>
          </cell>
        </row>
      </sheetData>
      <sheetData sheetId="7344">
        <row r="1">
          <cell r="A1" t="str">
            <v>1월 생산실적</v>
          </cell>
        </row>
      </sheetData>
      <sheetData sheetId="7345">
        <row r="1">
          <cell r="A1" t="str">
            <v>1월 생산실적</v>
          </cell>
        </row>
      </sheetData>
      <sheetData sheetId="7346">
        <row r="1">
          <cell r="A1" t="str">
            <v>1월 생산실적</v>
          </cell>
        </row>
      </sheetData>
      <sheetData sheetId="7347">
        <row r="1">
          <cell r="A1" t="str">
            <v>1월 생산실적</v>
          </cell>
        </row>
      </sheetData>
      <sheetData sheetId="7348">
        <row r="1">
          <cell r="A1" t="str">
            <v>1월 생산실적</v>
          </cell>
        </row>
      </sheetData>
      <sheetData sheetId="7349">
        <row r="1">
          <cell r="A1" t="str">
            <v>1월 생산실적</v>
          </cell>
        </row>
      </sheetData>
      <sheetData sheetId="7350">
        <row r="1">
          <cell r="A1" t="str">
            <v>1월 생산실적</v>
          </cell>
        </row>
      </sheetData>
      <sheetData sheetId="7351">
        <row r="1">
          <cell r="A1" t="str">
            <v>1월 생산실적</v>
          </cell>
        </row>
      </sheetData>
      <sheetData sheetId="7352">
        <row r="1">
          <cell r="A1" t="str">
            <v>1월 생산실적</v>
          </cell>
        </row>
      </sheetData>
      <sheetData sheetId="7353">
        <row r="1">
          <cell r="A1" t="str">
            <v>1월 생산실적</v>
          </cell>
        </row>
      </sheetData>
      <sheetData sheetId="7354">
        <row r="1">
          <cell r="A1" t="str">
            <v>1월 생산실적</v>
          </cell>
        </row>
      </sheetData>
      <sheetData sheetId="7355">
        <row r="1">
          <cell r="A1" t="str">
            <v>1월 생산실적</v>
          </cell>
        </row>
      </sheetData>
      <sheetData sheetId="7356">
        <row r="1">
          <cell r="A1" t="str">
            <v>1월 생산실적</v>
          </cell>
        </row>
      </sheetData>
      <sheetData sheetId="7357">
        <row r="1">
          <cell r="A1" t="str">
            <v>1월 생산실적</v>
          </cell>
        </row>
      </sheetData>
      <sheetData sheetId="7358">
        <row r="1">
          <cell r="A1" t="str">
            <v>1월 생산실적</v>
          </cell>
        </row>
      </sheetData>
      <sheetData sheetId="7359">
        <row r="1">
          <cell r="A1" t="str">
            <v>1월 생산실적</v>
          </cell>
        </row>
      </sheetData>
      <sheetData sheetId="7360">
        <row r="1">
          <cell r="A1" t="str">
            <v>1월 생산실적</v>
          </cell>
        </row>
      </sheetData>
      <sheetData sheetId="7361">
        <row r="1">
          <cell r="A1" t="str">
            <v>1월 생산실적</v>
          </cell>
        </row>
      </sheetData>
      <sheetData sheetId="7362">
        <row r="1">
          <cell r="A1" t="str">
            <v>1월 생산실적</v>
          </cell>
        </row>
      </sheetData>
      <sheetData sheetId="7363">
        <row r="1">
          <cell r="A1" t="str">
            <v>1월 생산실적</v>
          </cell>
        </row>
      </sheetData>
      <sheetData sheetId="7364">
        <row r="1">
          <cell r="A1" t="str">
            <v>1월 생산실적</v>
          </cell>
        </row>
      </sheetData>
      <sheetData sheetId="7365">
        <row r="1">
          <cell r="A1" t="str">
            <v>1월 생산실적</v>
          </cell>
        </row>
      </sheetData>
      <sheetData sheetId="7366">
        <row r="1">
          <cell r="A1" t="str">
            <v>1월 생산실적</v>
          </cell>
        </row>
      </sheetData>
      <sheetData sheetId="7367">
        <row r="1">
          <cell r="A1" t="str">
            <v>1월 생산실적</v>
          </cell>
        </row>
      </sheetData>
      <sheetData sheetId="7368">
        <row r="1">
          <cell r="A1" t="str">
            <v>1월 생산실적</v>
          </cell>
        </row>
      </sheetData>
      <sheetData sheetId="7369">
        <row r="1">
          <cell r="A1" t="str">
            <v>1월 생산실적</v>
          </cell>
        </row>
      </sheetData>
      <sheetData sheetId="7370">
        <row r="1">
          <cell r="A1" t="str">
            <v>1월 생산실적</v>
          </cell>
        </row>
      </sheetData>
      <sheetData sheetId="7371">
        <row r="1">
          <cell r="A1" t="str">
            <v>1월 생산실적</v>
          </cell>
        </row>
      </sheetData>
      <sheetData sheetId="7372">
        <row r="1">
          <cell r="A1" t="str">
            <v>1월 생산실적</v>
          </cell>
        </row>
      </sheetData>
      <sheetData sheetId="7373">
        <row r="1">
          <cell r="A1" t="str">
            <v>1월 생산실적</v>
          </cell>
        </row>
      </sheetData>
      <sheetData sheetId="7374">
        <row r="1">
          <cell r="A1" t="str">
            <v>1월 생산실적</v>
          </cell>
        </row>
      </sheetData>
      <sheetData sheetId="7375">
        <row r="1">
          <cell r="A1" t="str">
            <v>1월 생산실적</v>
          </cell>
        </row>
      </sheetData>
      <sheetData sheetId="7376">
        <row r="1">
          <cell r="A1" t="str">
            <v>1월 생산실적</v>
          </cell>
        </row>
      </sheetData>
      <sheetData sheetId="7377">
        <row r="1">
          <cell r="A1" t="str">
            <v>1월 생산실적</v>
          </cell>
        </row>
      </sheetData>
      <sheetData sheetId="7378">
        <row r="1">
          <cell r="A1" t="str">
            <v>1월 생산실적</v>
          </cell>
        </row>
      </sheetData>
      <sheetData sheetId="7379">
        <row r="1">
          <cell r="A1" t="str">
            <v>1월 생산실적</v>
          </cell>
        </row>
      </sheetData>
      <sheetData sheetId="7380">
        <row r="1">
          <cell r="A1" t="str">
            <v>1월 생산실적</v>
          </cell>
        </row>
      </sheetData>
      <sheetData sheetId="7381">
        <row r="1">
          <cell r="A1" t="str">
            <v>1월 생산실적</v>
          </cell>
        </row>
      </sheetData>
      <sheetData sheetId="7382">
        <row r="1">
          <cell r="A1" t="str">
            <v>1월 생산실적</v>
          </cell>
        </row>
      </sheetData>
      <sheetData sheetId="7383">
        <row r="1">
          <cell r="A1" t="str">
            <v>1월 생산실적</v>
          </cell>
        </row>
      </sheetData>
      <sheetData sheetId="7384">
        <row r="1">
          <cell r="A1" t="str">
            <v>1월 생산실적</v>
          </cell>
        </row>
      </sheetData>
      <sheetData sheetId="7385">
        <row r="1">
          <cell r="A1" t="str">
            <v>1월 생산실적</v>
          </cell>
        </row>
      </sheetData>
      <sheetData sheetId="7386">
        <row r="1">
          <cell r="A1" t="str">
            <v>1월 생산실적</v>
          </cell>
        </row>
      </sheetData>
      <sheetData sheetId="7387">
        <row r="1">
          <cell r="A1" t="str">
            <v>1월 생산실적</v>
          </cell>
        </row>
      </sheetData>
      <sheetData sheetId="7388">
        <row r="1">
          <cell r="A1" t="str">
            <v>1월 생산실적</v>
          </cell>
        </row>
      </sheetData>
      <sheetData sheetId="7389">
        <row r="1">
          <cell r="A1" t="str">
            <v>1월 생산실적</v>
          </cell>
        </row>
      </sheetData>
      <sheetData sheetId="7390">
        <row r="1">
          <cell r="A1" t="str">
            <v>1월 생산실적</v>
          </cell>
        </row>
      </sheetData>
      <sheetData sheetId="7391">
        <row r="1">
          <cell r="A1" t="str">
            <v>1월 생산실적</v>
          </cell>
        </row>
      </sheetData>
      <sheetData sheetId="7392">
        <row r="1">
          <cell r="A1" t="str">
            <v>1월 생산실적</v>
          </cell>
        </row>
      </sheetData>
      <sheetData sheetId="7393">
        <row r="1">
          <cell r="A1" t="str">
            <v>1월 생산실적</v>
          </cell>
        </row>
      </sheetData>
      <sheetData sheetId="7394">
        <row r="1">
          <cell r="A1" t="str">
            <v>1월 생산실적</v>
          </cell>
        </row>
      </sheetData>
      <sheetData sheetId="7395">
        <row r="1">
          <cell r="A1" t="str">
            <v>1월 생산실적</v>
          </cell>
        </row>
      </sheetData>
      <sheetData sheetId="7396">
        <row r="1">
          <cell r="A1" t="str">
            <v>1월 생산실적</v>
          </cell>
        </row>
      </sheetData>
      <sheetData sheetId="7397">
        <row r="1">
          <cell r="A1" t="str">
            <v>1월 생산실적</v>
          </cell>
        </row>
      </sheetData>
      <sheetData sheetId="7398">
        <row r="1">
          <cell r="A1" t="str">
            <v>1월 생산실적</v>
          </cell>
        </row>
      </sheetData>
      <sheetData sheetId="7399">
        <row r="1">
          <cell r="A1" t="str">
            <v>1월 생산실적</v>
          </cell>
        </row>
      </sheetData>
      <sheetData sheetId="7400">
        <row r="1">
          <cell r="A1" t="str">
            <v>1월 생산실적</v>
          </cell>
        </row>
      </sheetData>
      <sheetData sheetId="7401">
        <row r="1">
          <cell r="A1" t="str">
            <v>1월 생산실적</v>
          </cell>
        </row>
      </sheetData>
      <sheetData sheetId="7402">
        <row r="1">
          <cell r="A1" t="str">
            <v>1월 생산실적</v>
          </cell>
        </row>
      </sheetData>
      <sheetData sheetId="7403">
        <row r="1">
          <cell r="A1" t="str">
            <v>1월 생산실적</v>
          </cell>
        </row>
      </sheetData>
      <sheetData sheetId="7404">
        <row r="1">
          <cell r="A1" t="str">
            <v>1월 생산실적</v>
          </cell>
        </row>
      </sheetData>
      <sheetData sheetId="7405">
        <row r="1">
          <cell r="A1" t="str">
            <v>1월 생산실적</v>
          </cell>
        </row>
      </sheetData>
      <sheetData sheetId="7406">
        <row r="1">
          <cell r="A1" t="str">
            <v>1월 생산실적</v>
          </cell>
        </row>
      </sheetData>
      <sheetData sheetId="7407">
        <row r="1">
          <cell r="A1" t="str">
            <v>1월 생산실적</v>
          </cell>
        </row>
      </sheetData>
      <sheetData sheetId="7408">
        <row r="1">
          <cell r="A1" t="str">
            <v>1월 생산실적</v>
          </cell>
        </row>
      </sheetData>
      <sheetData sheetId="7409">
        <row r="1">
          <cell r="A1" t="str">
            <v>1월 생산실적</v>
          </cell>
        </row>
      </sheetData>
      <sheetData sheetId="7410">
        <row r="1">
          <cell r="A1" t="str">
            <v>1월 생산실적</v>
          </cell>
        </row>
      </sheetData>
      <sheetData sheetId="7411">
        <row r="1">
          <cell r="A1" t="str">
            <v>1월 생산실적</v>
          </cell>
        </row>
      </sheetData>
      <sheetData sheetId="7412">
        <row r="1">
          <cell r="A1" t="str">
            <v>1월 생산실적</v>
          </cell>
        </row>
      </sheetData>
      <sheetData sheetId="7413">
        <row r="1">
          <cell r="A1" t="str">
            <v>1월 생산실적</v>
          </cell>
        </row>
      </sheetData>
      <sheetData sheetId="7414">
        <row r="1">
          <cell r="A1" t="str">
            <v>1월 생산실적</v>
          </cell>
        </row>
      </sheetData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>
        <row r="1">
          <cell r="A1" t="str">
            <v>1월 생산실적</v>
          </cell>
        </row>
      </sheetData>
      <sheetData sheetId="7492">
        <row r="1">
          <cell r="A1" t="str">
            <v>1월 생산실적</v>
          </cell>
        </row>
      </sheetData>
      <sheetData sheetId="7493">
        <row r="1">
          <cell r="A1" t="str">
            <v>1월 생산실적</v>
          </cell>
        </row>
      </sheetData>
      <sheetData sheetId="7494">
        <row r="1">
          <cell r="A1" t="str">
            <v>1월 생산실적</v>
          </cell>
        </row>
      </sheetData>
      <sheetData sheetId="7495">
        <row r="1">
          <cell r="A1" t="str">
            <v>1월 생산실적</v>
          </cell>
        </row>
      </sheetData>
      <sheetData sheetId="7496">
        <row r="1">
          <cell r="A1" t="str">
            <v>1월 생산실적</v>
          </cell>
        </row>
      </sheetData>
      <sheetData sheetId="7497">
        <row r="1">
          <cell r="A1" t="str">
            <v>1월 생산실적</v>
          </cell>
        </row>
      </sheetData>
      <sheetData sheetId="7498">
        <row r="1">
          <cell r="A1" t="str">
            <v>1월 생산실적</v>
          </cell>
        </row>
      </sheetData>
      <sheetData sheetId="7499">
        <row r="1">
          <cell r="A1" t="str">
            <v>1월 생산실적</v>
          </cell>
        </row>
      </sheetData>
      <sheetData sheetId="7500">
        <row r="1">
          <cell r="A1" t="str">
            <v>1월 생산실적</v>
          </cell>
        </row>
      </sheetData>
      <sheetData sheetId="7501">
        <row r="1">
          <cell r="A1" t="str">
            <v>1월 생산실적</v>
          </cell>
        </row>
      </sheetData>
      <sheetData sheetId="7502">
        <row r="1">
          <cell r="A1" t="str">
            <v>1월 생산실적</v>
          </cell>
        </row>
      </sheetData>
      <sheetData sheetId="7503">
        <row r="1">
          <cell r="A1" t="str">
            <v>1월 생산실적</v>
          </cell>
        </row>
      </sheetData>
      <sheetData sheetId="7504">
        <row r="1">
          <cell r="A1" t="str">
            <v>1월 생산실적</v>
          </cell>
        </row>
      </sheetData>
      <sheetData sheetId="7505">
        <row r="1">
          <cell r="A1" t="str">
            <v>1월 생산실적</v>
          </cell>
        </row>
      </sheetData>
      <sheetData sheetId="7506">
        <row r="1">
          <cell r="A1" t="str">
            <v>1월 생산실적</v>
          </cell>
        </row>
      </sheetData>
      <sheetData sheetId="7507">
        <row r="1">
          <cell r="A1" t="str">
            <v>1월 생산실적</v>
          </cell>
        </row>
      </sheetData>
      <sheetData sheetId="7508">
        <row r="1">
          <cell r="A1" t="str">
            <v>1월 생산실적</v>
          </cell>
        </row>
      </sheetData>
      <sheetData sheetId="7509">
        <row r="1">
          <cell r="A1" t="str">
            <v>1월 생산실적</v>
          </cell>
        </row>
      </sheetData>
      <sheetData sheetId="7510">
        <row r="1">
          <cell r="A1" t="str">
            <v>1월 생산실적</v>
          </cell>
        </row>
      </sheetData>
      <sheetData sheetId="7511">
        <row r="1">
          <cell r="A1" t="str">
            <v>1월 생산실적</v>
          </cell>
        </row>
      </sheetData>
      <sheetData sheetId="7512">
        <row r="1">
          <cell r="A1" t="str">
            <v>1월 생산실적</v>
          </cell>
        </row>
      </sheetData>
      <sheetData sheetId="7513">
        <row r="1">
          <cell r="A1" t="str">
            <v>1월 생산실적</v>
          </cell>
        </row>
      </sheetData>
      <sheetData sheetId="7514">
        <row r="1">
          <cell r="A1" t="str">
            <v>1월 생산실적</v>
          </cell>
        </row>
      </sheetData>
      <sheetData sheetId="7515">
        <row r="1">
          <cell r="A1" t="str">
            <v>1월 생산실적</v>
          </cell>
        </row>
      </sheetData>
      <sheetData sheetId="7516">
        <row r="1">
          <cell r="A1" t="str">
            <v>1월 생산실적</v>
          </cell>
        </row>
      </sheetData>
      <sheetData sheetId="7517">
        <row r="1">
          <cell r="A1" t="str">
            <v>1월 생산실적</v>
          </cell>
        </row>
      </sheetData>
      <sheetData sheetId="7518">
        <row r="1">
          <cell r="A1" t="str">
            <v>1월 생산실적</v>
          </cell>
        </row>
      </sheetData>
      <sheetData sheetId="7519">
        <row r="1">
          <cell r="A1" t="str">
            <v>1월 생산실적</v>
          </cell>
        </row>
      </sheetData>
      <sheetData sheetId="7520">
        <row r="1">
          <cell r="A1" t="str">
            <v>1월 생산실적</v>
          </cell>
        </row>
      </sheetData>
      <sheetData sheetId="7521">
        <row r="1">
          <cell r="A1" t="str">
            <v>1월 생산실적</v>
          </cell>
        </row>
      </sheetData>
      <sheetData sheetId="7522">
        <row r="1">
          <cell r="A1" t="str">
            <v>1월 생산실적</v>
          </cell>
        </row>
      </sheetData>
      <sheetData sheetId="7523">
        <row r="1">
          <cell r="A1" t="str">
            <v>1월 생산실적</v>
          </cell>
        </row>
      </sheetData>
      <sheetData sheetId="7524">
        <row r="1">
          <cell r="A1" t="str">
            <v>1월 생산실적</v>
          </cell>
        </row>
      </sheetData>
      <sheetData sheetId="7525">
        <row r="1">
          <cell r="A1" t="str">
            <v>1월 생산실적</v>
          </cell>
        </row>
      </sheetData>
      <sheetData sheetId="7526">
        <row r="1">
          <cell r="A1" t="str">
            <v>1월 생산실적</v>
          </cell>
        </row>
      </sheetData>
      <sheetData sheetId="7527">
        <row r="1">
          <cell r="A1" t="str">
            <v>1월 생산실적</v>
          </cell>
        </row>
      </sheetData>
      <sheetData sheetId="7528">
        <row r="1">
          <cell r="A1" t="str">
            <v>1월 생산실적</v>
          </cell>
        </row>
      </sheetData>
      <sheetData sheetId="7529">
        <row r="1">
          <cell r="A1" t="str">
            <v>1월 생산실적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1">
          <cell r="A1" t="str">
            <v>1월 생산실적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>
        <row r="1">
          <cell r="A1" t="str">
            <v>1월 생산실적</v>
          </cell>
        </row>
      </sheetData>
      <sheetData sheetId="7558">
        <row r="1">
          <cell r="A1" t="str">
            <v>1월 생산실적</v>
          </cell>
        </row>
      </sheetData>
      <sheetData sheetId="7559">
        <row r="1">
          <cell r="A1" t="str">
            <v>1월 생산실적</v>
          </cell>
        </row>
      </sheetData>
      <sheetData sheetId="7560">
        <row r="1">
          <cell r="A1" t="str">
            <v>1월 생산실적</v>
          </cell>
        </row>
      </sheetData>
      <sheetData sheetId="7561">
        <row r="1">
          <cell r="A1" t="str">
            <v>1월 생산실적</v>
          </cell>
        </row>
      </sheetData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>
        <row r="1">
          <cell r="A1" t="str">
            <v>1월 생산실적</v>
          </cell>
        </row>
      </sheetData>
      <sheetData sheetId="7599">
        <row r="1">
          <cell r="A1" t="str">
            <v>1월 생산실적</v>
          </cell>
        </row>
      </sheetData>
      <sheetData sheetId="7600" refreshError="1"/>
      <sheetData sheetId="7601" refreshError="1"/>
      <sheetData sheetId="7602" refreshError="1"/>
      <sheetData sheetId="7603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>
        <row r="1">
          <cell r="A1" t="str">
            <v>1월 생산실적</v>
          </cell>
        </row>
      </sheetData>
      <sheetData sheetId="7633">
        <row r="1">
          <cell r="A1" t="str">
            <v>1월 생산실적</v>
          </cell>
        </row>
      </sheetData>
      <sheetData sheetId="7634">
        <row r="1">
          <cell r="A1" t="str">
            <v>1월 생산실적</v>
          </cell>
        </row>
      </sheetData>
      <sheetData sheetId="7635">
        <row r="1">
          <cell r="A1" t="str">
            <v>1월 생산실적</v>
          </cell>
        </row>
      </sheetData>
      <sheetData sheetId="7636">
        <row r="1">
          <cell r="A1" t="str">
            <v>1월 생산실적</v>
          </cell>
        </row>
      </sheetData>
      <sheetData sheetId="7637">
        <row r="1">
          <cell r="A1" t="str">
            <v>1월 생산실적</v>
          </cell>
        </row>
      </sheetData>
      <sheetData sheetId="7638">
        <row r="1">
          <cell r="A1" t="str">
            <v>1월 생산실적</v>
          </cell>
        </row>
      </sheetData>
      <sheetData sheetId="7639">
        <row r="1">
          <cell r="A1" t="str">
            <v>1월 생산실적</v>
          </cell>
        </row>
      </sheetData>
      <sheetData sheetId="7640">
        <row r="1">
          <cell r="A1" t="str">
            <v>1월 생산실적</v>
          </cell>
        </row>
      </sheetData>
      <sheetData sheetId="7641">
        <row r="1">
          <cell r="A1" t="str">
            <v>1월 생산실적</v>
          </cell>
        </row>
      </sheetData>
      <sheetData sheetId="7642">
        <row r="1">
          <cell r="A1" t="str">
            <v>1월 생산실적</v>
          </cell>
        </row>
      </sheetData>
      <sheetData sheetId="7643">
        <row r="1">
          <cell r="A1" t="str">
            <v>1월 생산실적</v>
          </cell>
        </row>
      </sheetData>
      <sheetData sheetId="7644">
        <row r="1">
          <cell r="A1" t="str">
            <v>1월 생산실적</v>
          </cell>
        </row>
      </sheetData>
      <sheetData sheetId="7645">
        <row r="1">
          <cell r="A1" t="str">
            <v>1월 생산실적</v>
          </cell>
        </row>
      </sheetData>
      <sheetData sheetId="7646">
        <row r="1">
          <cell r="A1" t="str">
            <v>1월 생산실적</v>
          </cell>
        </row>
      </sheetData>
      <sheetData sheetId="7647">
        <row r="1">
          <cell r="A1" t="str">
            <v>1월 생산실적</v>
          </cell>
        </row>
      </sheetData>
      <sheetData sheetId="7648">
        <row r="1">
          <cell r="A1" t="str">
            <v>1월 생산실적</v>
          </cell>
        </row>
      </sheetData>
      <sheetData sheetId="7649">
        <row r="1">
          <cell r="A1" t="str">
            <v>1월 생산실적</v>
          </cell>
        </row>
      </sheetData>
      <sheetData sheetId="7650">
        <row r="1">
          <cell r="A1" t="str">
            <v>1월 생산실적</v>
          </cell>
        </row>
      </sheetData>
      <sheetData sheetId="7651">
        <row r="1">
          <cell r="A1" t="str">
            <v>1월 생산실적</v>
          </cell>
        </row>
      </sheetData>
      <sheetData sheetId="7652">
        <row r="1">
          <cell r="A1" t="str">
            <v>1월 생산실적</v>
          </cell>
        </row>
      </sheetData>
      <sheetData sheetId="7653">
        <row r="1">
          <cell r="A1" t="str">
            <v>1월 생산실적</v>
          </cell>
        </row>
      </sheetData>
      <sheetData sheetId="7654">
        <row r="1">
          <cell r="A1" t="str">
            <v>1월 생산실적</v>
          </cell>
        </row>
      </sheetData>
      <sheetData sheetId="7655">
        <row r="1">
          <cell r="A1" t="str">
            <v>1월 생산실적</v>
          </cell>
        </row>
      </sheetData>
      <sheetData sheetId="7656">
        <row r="1">
          <cell r="A1" t="str">
            <v>1월 생산실적</v>
          </cell>
        </row>
      </sheetData>
      <sheetData sheetId="7657">
        <row r="1">
          <cell r="A1" t="str">
            <v>1월 생산실적</v>
          </cell>
        </row>
      </sheetData>
      <sheetData sheetId="7658">
        <row r="1">
          <cell r="A1" t="str">
            <v>1월 생산실적</v>
          </cell>
        </row>
      </sheetData>
      <sheetData sheetId="7659">
        <row r="1">
          <cell r="A1" t="str">
            <v>1월 생산실적</v>
          </cell>
        </row>
      </sheetData>
      <sheetData sheetId="7660">
        <row r="1">
          <cell r="A1" t="str">
            <v>1월 생산실적</v>
          </cell>
        </row>
      </sheetData>
      <sheetData sheetId="7661">
        <row r="1">
          <cell r="A1" t="str">
            <v>1월 생산실적</v>
          </cell>
        </row>
      </sheetData>
      <sheetData sheetId="7662">
        <row r="1">
          <cell r="A1" t="str">
            <v>1월 생산실적</v>
          </cell>
        </row>
      </sheetData>
      <sheetData sheetId="7663">
        <row r="1">
          <cell r="A1" t="str">
            <v>1월 생산실적</v>
          </cell>
        </row>
      </sheetData>
      <sheetData sheetId="7664">
        <row r="1">
          <cell r="A1" t="str">
            <v>1월 생산실적</v>
          </cell>
        </row>
      </sheetData>
      <sheetData sheetId="7665">
        <row r="1">
          <cell r="A1" t="str">
            <v>1월 생산실적</v>
          </cell>
        </row>
      </sheetData>
      <sheetData sheetId="7666">
        <row r="1">
          <cell r="A1" t="str">
            <v>1월 생산실적</v>
          </cell>
        </row>
      </sheetData>
      <sheetData sheetId="7667">
        <row r="1">
          <cell r="A1" t="str">
            <v>1월 생산실적</v>
          </cell>
        </row>
      </sheetData>
      <sheetData sheetId="7668">
        <row r="1">
          <cell r="A1" t="str">
            <v>1월 생산실적</v>
          </cell>
        </row>
      </sheetData>
      <sheetData sheetId="7669">
        <row r="1">
          <cell r="A1" t="str">
            <v>1월 생산실적</v>
          </cell>
        </row>
      </sheetData>
      <sheetData sheetId="7670">
        <row r="1">
          <cell r="A1" t="str">
            <v>1월 생산실적</v>
          </cell>
        </row>
      </sheetData>
      <sheetData sheetId="7671">
        <row r="1">
          <cell r="A1" t="str">
            <v>1월 생산실적</v>
          </cell>
        </row>
      </sheetData>
      <sheetData sheetId="7672">
        <row r="1">
          <cell r="A1" t="str">
            <v>1월 생산실적</v>
          </cell>
        </row>
      </sheetData>
      <sheetData sheetId="7673">
        <row r="1">
          <cell r="A1" t="str">
            <v>1월 생산실적</v>
          </cell>
        </row>
      </sheetData>
      <sheetData sheetId="7674">
        <row r="1">
          <cell r="A1" t="str">
            <v>1월 생산실적</v>
          </cell>
        </row>
      </sheetData>
      <sheetData sheetId="7675">
        <row r="1">
          <cell r="A1" t="str">
            <v>1월 생산실적</v>
          </cell>
        </row>
      </sheetData>
      <sheetData sheetId="7676">
        <row r="1">
          <cell r="A1" t="str">
            <v>1월 생산실적</v>
          </cell>
        </row>
      </sheetData>
      <sheetData sheetId="7677">
        <row r="1">
          <cell r="A1" t="str">
            <v>1월 생산실적</v>
          </cell>
        </row>
      </sheetData>
      <sheetData sheetId="7678">
        <row r="1">
          <cell r="A1" t="str">
            <v>1월 생산실적</v>
          </cell>
        </row>
      </sheetData>
      <sheetData sheetId="7679">
        <row r="1">
          <cell r="A1" t="str">
            <v>1월 생산실적</v>
          </cell>
        </row>
      </sheetData>
      <sheetData sheetId="7680">
        <row r="1">
          <cell r="A1" t="str">
            <v>1월 생산실적</v>
          </cell>
        </row>
      </sheetData>
      <sheetData sheetId="7681">
        <row r="1">
          <cell r="A1" t="str">
            <v>1월 생산실적</v>
          </cell>
        </row>
      </sheetData>
      <sheetData sheetId="7682">
        <row r="1">
          <cell r="A1" t="str">
            <v>1월 생산실적</v>
          </cell>
        </row>
      </sheetData>
      <sheetData sheetId="7683">
        <row r="1">
          <cell r="A1" t="str">
            <v>1월 생산실적</v>
          </cell>
        </row>
      </sheetData>
      <sheetData sheetId="7684">
        <row r="1">
          <cell r="A1" t="str">
            <v>1월 생산실적</v>
          </cell>
        </row>
      </sheetData>
      <sheetData sheetId="7685">
        <row r="1">
          <cell r="A1" t="str">
            <v>1월 생산실적</v>
          </cell>
        </row>
      </sheetData>
      <sheetData sheetId="7686">
        <row r="1">
          <cell r="A1" t="str">
            <v>1월 생산실적</v>
          </cell>
        </row>
      </sheetData>
      <sheetData sheetId="7687">
        <row r="1">
          <cell r="A1" t="str">
            <v>1월 생산실적</v>
          </cell>
        </row>
      </sheetData>
      <sheetData sheetId="7688">
        <row r="1">
          <cell r="A1" t="str">
            <v>1월 생산실적</v>
          </cell>
        </row>
      </sheetData>
      <sheetData sheetId="7689">
        <row r="1">
          <cell r="A1" t="str">
            <v>1월 생산실적</v>
          </cell>
        </row>
      </sheetData>
      <sheetData sheetId="7690">
        <row r="1">
          <cell r="A1" t="str">
            <v>1월 생산실적</v>
          </cell>
        </row>
      </sheetData>
      <sheetData sheetId="7691">
        <row r="1">
          <cell r="A1" t="str">
            <v>1월 생산실적</v>
          </cell>
        </row>
      </sheetData>
      <sheetData sheetId="7692">
        <row r="1">
          <cell r="A1" t="str">
            <v>1월 생산실적</v>
          </cell>
        </row>
      </sheetData>
      <sheetData sheetId="7693">
        <row r="1">
          <cell r="A1" t="str">
            <v>1월 생산실적</v>
          </cell>
        </row>
      </sheetData>
      <sheetData sheetId="7694">
        <row r="1">
          <cell r="A1" t="str">
            <v>1월 생산실적</v>
          </cell>
        </row>
      </sheetData>
      <sheetData sheetId="7695">
        <row r="1">
          <cell r="A1" t="str">
            <v>1월 생산실적</v>
          </cell>
        </row>
      </sheetData>
      <sheetData sheetId="7696">
        <row r="1">
          <cell r="A1" t="str">
            <v>1월 생산실적</v>
          </cell>
        </row>
      </sheetData>
      <sheetData sheetId="7697">
        <row r="1">
          <cell r="A1" t="str">
            <v>1월 생산실적</v>
          </cell>
        </row>
      </sheetData>
      <sheetData sheetId="7698">
        <row r="1">
          <cell r="A1" t="str">
            <v>1월 생산실적</v>
          </cell>
        </row>
      </sheetData>
      <sheetData sheetId="7699">
        <row r="1">
          <cell r="A1" t="str">
            <v>1월 생산실적</v>
          </cell>
        </row>
      </sheetData>
      <sheetData sheetId="7700">
        <row r="1">
          <cell r="A1" t="str">
            <v>1월 생산실적</v>
          </cell>
        </row>
      </sheetData>
      <sheetData sheetId="7701">
        <row r="1">
          <cell r="A1" t="str">
            <v>1월 생산실적</v>
          </cell>
        </row>
      </sheetData>
      <sheetData sheetId="7702">
        <row r="1">
          <cell r="A1" t="str">
            <v>1월 생산실적</v>
          </cell>
        </row>
      </sheetData>
      <sheetData sheetId="7703">
        <row r="1">
          <cell r="A1" t="str">
            <v>1월 생산실적</v>
          </cell>
        </row>
      </sheetData>
      <sheetData sheetId="7704">
        <row r="1">
          <cell r="A1" t="str">
            <v>1월 생산실적</v>
          </cell>
        </row>
      </sheetData>
      <sheetData sheetId="7705">
        <row r="1">
          <cell r="A1" t="str">
            <v>1월 생산실적</v>
          </cell>
        </row>
      </sheetData>
      <sheetData sheetId="7706">
        <row r="1">
          <cell r="A1" t="str">
            <v>1월 생산실적</v>
          </cell>
        </row>
      </sheetData>
      <sheetData sheetId="7707">
        <row r="1">
          <cell r="A1" t="str">
            <v>1월 생산실적</v>
          </cell>
        </row>
      </sheetData>
      <sheetData sheetId="7708">
        <row r="1">
          <cell r="A1" t="str">
            <v>1월 생산실적</v>
          </cell>
        </row>
      </sheetData>
      <sheetData sheetId="7709">
        <row r="1">
          <cell r="A1" t="str">
            <v>1월 생산실적</v>
          </cell>
        </row>
      </sheetData>
      <sheetData sheetId="7710">
        <row r="1">
          <cell r="A1" t="str">
            <v>1월 생산실적</v>
          </cell>
        </row>
      </sheetData>
      <sheetData sheetId="7711">
        <row r="1">
          <cell r="A1" t="str">
            <v>1월 생산실적</v>
          </cell>
        </row>
      </sheetData>
      <sheetData sheetId="7712">
        <row r="1">
          <cell r="A1" t="str">
            <v>1월 생산실적</v>
          </cell>
        </row>
      </sheetData>
      <sheetData sheetId="7713">
        <row r="1">
          <cell r="A1" t="str">
            <v>1월 생산실적</v>
          </cell>
        </row>
      </sheetData>
      <sheetData sheetId="7714">
        <row r="1">
          <cell r="A1" t="str">
            <v>1월 생산실적</v>
          </cell>
        </row>
      </sheetData>
      <sheetData sheetId="7715">
        <row r="1">
          <cell r="A1" t="str">
            <v>1월 생산실적</v>
          </cell>
        </row>
      </sheetData>
      <sheetData sheetId="7716">
        <row r="1">
          <cell r="A1" t="str">
            <v>1월 생산실적</v>
          </cell>
        </row>
      </sheetData>
      <sheetData sheetId="7717">
        <row r="1">
          <cell r="A1" t="str">
            <v>1월 생산실적</v>
          </cell>
        </row>
      </sheetData>
      <sheetData sheetId="7718">
        <row r="1">
          <cell r="A1" t="str">
            <v>1월 생산실적</v>
          </cell>
        </row>
      </sheetData>
      <sheetData sheetId="7719">
        <row r="1">
          <cell r="A1" t="str">
            <v>1월 생산실적</v>
          </cell>
        </row>
      </sheetData>
      <sheetData sheetId="7720">
        <row r="1">
          <cell r="A1" t="str">
            <v>1월 생산실적</v>
          </cell>
        </row>
      </sheetData>
      <sheetData sheetId="7721">
        <row r="1">
          <cell r="A1" t="str">
            <v>1월 생산실적</v>
          </cell>
        </row>
      </sheetData>
      <sheetData sheetId="7722">
        <row r="1">
          <cell r="A1" t="str">
            <v>1월 생산실적</v>
          </cell>
        </row>
      </sheetData>
      <sheetData sheetId="7723">
        <row r="1">
          <cell r="A1" t="str">
            <v>1월 생산실적</v>
          </cell>
        </row>
      </sheetData>
      <sheetData sheetId="7724">
        <row r="1">
          <cell r="A1" t="str">
            <v>1월 생산실적</v>
          </cell>
        </row>
      </sheetData>
      <sheetData sheetId="7725">
        <row r="1">
          <cell r="A1" t="str">
            <v>1월 생산실적</v>
          </cell>
        </row>
      </sheetData>
      <sheetData sheetId="7726">
        <row r="1">
          <cell r="A1" t="str">
            <v>1월 생산실적</v>
          </cell>
        </row>
      </sheetData>
      <sheetData sheetId="7727">
        <row r="1">
          <cell r="A1" t="str">
            <v>1월 생산실적</v>
          </cell>
        </row>
      </sheetData>
      <sheetData sheetId="7728">
        <row r="1">
          <cell r="A1" t="str">
            <v>1월 생산실적</v>
          </cell>
        </row>
      </sheetData>
      <sheetData sheetId="7729">
        <row r="1">
          <cell r="A1" t="str">
            <v>1월 생산실적</v>
          </cell>
        </row>
      </sheetData>
      <sheetData sheetId="7730">
        <row r="1">
          <cell r="A1" t="str">
            <v>1월 생산실적</v>
          </cell>
        </row>
      </sheetData>
      <sheetData sheetId="7731">
        <row r="1">
          <cell r="A1" t="str">
            <v>1월 생산실적</v>
          </cell>
        </row>
      </sheetData>
      <sheetData sheetId="7732">
        <row r="1">
          <cell r="A1" t="str">
            <v>1월 생산실적</v>
          </cell>
        </row>
      </sheetData>
      <sheetData sheetId="7733">
        <row r="1">
          <cell r="A1" t="str">
            <v>1월 생산실적</v>
          </cell>
        </row>
      </sheetData>
      <sheetData sheetId="7734">
        <row r="1">
          <cell r="A1" t="str">
            <v>1월 생산실적</v>
          </cell>
        </row>
      </sheetData>
      <sheetData sheetId="7735">
        <row r="1">
          <cell r="A1" t="str">
            <v>1월 생산실적</v>
          </cell>
        </row>
      </sheetData>
      <sheetData sheetId="7736">
        <row r="1">
          <cell r="A1" t="str">
            <v>1월 생산실적</v>
          </cell>
        </row>
      </sheetData>
      <sheetData sheetId="7737">
        <row r="1">
          <cell r="A1" t="str">
            <v>1월 생산실적</v>
          </cell>
        </row>
      </sheetData>
      <sheetData sheetId="7738">
        <row r="1">
          <cell r="A1" t="str">
            <v>1월 생산실적</v>
          </cell>
        </row>
      </sheetData>
      <sheetData sheetId="7739">
        <row r="1">
          <cell r="A1" t="str">
            <v>1월 생산실적</v>
          </cell>
        </row>
      </sheetData>
      <sheetData sheetId="7740">
        <row r="1">
          <cell r="A1" t="str">
            <v>1월 생산실적</v>
          </cell>
        </row>
      </sheetData>
      <sheetData sheetId="7741">
        <row r="1">
          <cell r="A1" t="str">
            <v>1월 생산실적</v>
          </cell>
        </row>
      </sheetData>
      <sheetData sheetId="7742">
        <row r="1">
          <cell r="A1" t="str">
            <v>1월 생산실적</v>
          </cell>
        </row>
      </sheetData>
      <sheetData sheetId="7743">
        <row r="1">
          <cell r="A1" t="str">
            <v>1월 생산실적</v>
          </cell>
        </row>
      </sheetData>
      <sheetData sheetId="7744">
        <row r="1">
          <cell r="A1" t="str">
            <v>1월 생산실적</v>
          </cell>
        </row>
      </sheetData>
      <sheetData sheetId="7745">
        <row r="1">
          <cell r="A1" t="str">
            <v>1월 생산실적</v>
          </cell>
        </row>
      </sheetData>
      <sheetData sheetId="7746">
        <row r="1">
          <cell r="A1" t="str">
            <v>1월 생산실적</v>
          </cell>
        </row>
      </sheetData>
      <sheetData sheetId="7747">
        <row r="1">
          <cell r="A1" t="str">
            <v>1월 생산실적</v>
          </cell>
        </row>
      </sheetData>
      <sheetData sheetId="7748">
        <row r="1">
          <cell r="A1" t="str">
            <v>1월 생산실적</v>
          </cell>
        </row>
      </sheetData>
      <sheetData sheetId="7749">
        <row r="1">
          <cell r="A1" t="str">
            <v>1월 생산실적</v>
          </cell>
        </row>
      </sheetData>
      <sheetData sheetId="7750">
        <row r="1">
          <cell r="A1" t="str">
            <v>1월 생산실적</v>
          </cell>
        </row>
      </sheetData>
      <sheetData sheetId="7751">
        <row r="1">
          <cell r="A1" t="str">
            <v>1월 생산실적</v>
          </cell>
        </row>
      </sheetData>
      <sheetData sheetId="7752">
        <row r="1">
          <cell r="A1" t="str">
            <v>1월 생산실적</v>
          </cell>
        </row>
      </sheetData>
      <sheetData sheetId="7753">
        <row r="1">
          <cell r="A1" t="str">
            <v>1월 생산실적</v>
          </cell>
        </row>
      </sheetData>
      <sheetData sheetId="7754">
        <row r="1">
          <cell r="A1" t="str">
            <v>1월 생산실적</v>
          </cell>
        </row>
      </sheetData>
      <sheetData sheetId="7755">
        <row r="1">
          <cell r="A1" t="str">
            <v>1월 생산실적</v>
          </cell>
        </row>
      </sheetData>
      <sheetData sheetId="7756">
        <row r="1">
          <cell r="A1" t="str">
            <v>1월 생산실적</v>
          </cell>
        </row>
      </sheetData>
      <sheetData sheetId="7757">
        <row r="1">
          <cell r="A1" t="str">
            <v>1월 생산실적</v>
          </cell>
        </row>
      </sheetData>
      <sheetData sheetId="7758">
        <row r="1">
          <cell r="A1" t="str">
            <v>1월 생산실적</v>
          </cell>
        </row>
      </sheetData>
      <sheetData sheetId="7759">
        <row r="1">
          <cell r="A1" t="str">
            <v>1월 생산실적</v>
          </cell>
        </row>
      </sheetData>
      <sheetData sheetId="7760">
        <row r="1">
          <cell r="A1" t="str">
            <v>1월 생산실적</v>
          </cell>
        </row>
      </sheetData>
      <sheetData sheetId="7761">
        <row r="1">
          <cell r="A1" t="str">
            <v>1월 생산실적</v>
          </cell>
        </row>
      </sheetData>
      <sheetData sheetId="7762">
        <row r="1">
          <cell r="A1" t="str">
            <v>1월 생산실적</v>
          </cell>
        </row>
      </sheetData>
      <sheetData sheetId="7763">
        <row r="1">
          <cell r="A1" t="str">
            <v>1월 생산실적</v>
          </cell>
        </row>
      </sheetData>
      <sheetData sheetId="7764">
        <row r="1">
          <cell r="A1" t="str">
            <v>1월 생산실적</v>
          </cell>
        </row>
      </sheetData>
      <sheetData sheetId="7765">
        <row r="1">
          <cell r="A1" t="str">
            <v>1월 생산실적</v>
          </cell>
        </row>
      </sheetData>
      <sheetData sheetId="7766">
        <row r="1">
          <cell r="A1" t="str">
            <v>1월 생산실적</v>
          </cell>
        </row>
      </sheetData>
      <sheetData sheetId="7767">
        <row r="1">
          <cell r="A1" t="str">
            <v>1월 생산실적</v>
          </cell>
        </row>
      </sheetData>
      <sheetData sheetId="7768">
        <row r="1">
          <cell r="A1" t="str">
            <v>1월 생산실적</v>
          </cell>
        </row>
      </sheetData>
      <sheetData sheetId="7769">
        <row r="1">
          <cell r="A1" t="str">
            <v>1월 생산실적</v>
          </cell>
        </row>
      </sheetData>
      <sheetData sheetId="7770">
        <row r="1">
          <cell r="A1" t="str">
            <v>1월 생산실적</v>
          </cell>
        </row>
      </sheetData>
      <sheetData sheetId="7771">
        <row r="1">
          <cell r="A1" t="str">
            <v>1월 생산실적</v>
          </cell>
        </row>
      </sheetData>
      <sheetData sheetId="7772">
        <row r="1">
          <cell r="A1" t="str">
            <v>1월 생산실적</v>
          </cell>
        </row>
      </sheetData>
      <sheetData sheetId="7773">
        <row r="1">
          <cell r="A1" t="str">
            <v>1월 생산실적</v>
          </cell>
        </row>
      </sheetData>
      <sheetData sheetId="7774">
        <row r="1">
          <cell r="A1" t="str">
            <v>1월 생산실적</v>
          </cell>
        </row>
      </sheetData>
      <sheetData sheetId="7775">
        <row r="1">
          <cell r="A1" t="str">
            <v>1월 생산실적</v>
          </cell>
        </row>
      </sheetData>
      <sheetData sheetId="7776">
        <row r="1">
          <cell r="A1" t="str">
            <v>1월 생산실적</v>
          </cell>
        </row>
      </sheetData>
      <sheetData sheetId="7777">
        <row r="1">
          <cell r="A1" t="str">
            <v>1월 생산실적</v>
          </cell>
        </row>
      </sheetData>
      <sheetData sheetId="7778">
        <row r="1">
          <cell r="A1" t="str">
            <v>1월 생산실적</v>
          </cell>
        </row>
      </sheetData>
      <sheetData sheetId="7779">
        <row r="1">
          <cell r="A1" t="str">
            <v>1월 생산실적</v>
          </cell>
        </row>
      </sheetData>
      <sheetData sheetId="7780">
        <row r="1">
          <cell r="A1" t="str">
            <v>1월 생산실적</v>
          </cell>
        </row>
      </sheetData>
      <sheetData sheetId="7781">
        <row r="1">
          <cell r="A1" t="str">
            <v>1월 생산실적</v>
          </cell>
        </row>
      </sheetData>
      <sheetData sheetId="7782">
        <row r="1">
          <cell r="A1" t="str">
            <v>1월 생산실적</v>
          </cell>
        </row>
      </sheetData>
      <sheetData sheetId="7783">
        <row r="1">
          <cell r="A1" t="str">
            <v>1월 생산실적</v>
          </cell>
        </row>
      </sheetData>
      <sheetData sheetId="7784">
        <row r="1">
          <cell r="A1" t="str">
            <v>1월 생산실적</v>
          </cell>
        </row>
      </sheetData>
      <sheetData sheetId="7785">
        <row r="1">
          <cell r="A1" t="str">
            <v>1월 생산실적</v>
          </cell>
        </row>
      </sheetData>
      <sheetData sheetId="7786">
        <row r="1">
          <cell r="A1" t="str">
            <v>1월 생산실적</v>
          </cell>
        </row>
      </sheetData>
      <sheetData sheetId="7787">
        <row r="1">
          <cell r="A1" t="str">
            <v>1월 생산실적</v>
          </cell>
        </row>
      </sheetData>
      <sheetData sheetId="7788">
        <row r="1">
          <cell r="A1" t="str">
            <v>1월 생산실적</v>
          </cell>
        </row>
      </sheetData>
      <sheetData sheetId="7789">
        <row r="1">
          <cell r="A1" t="str">
            <v>1월 생산실적</v>
          </cell>
        </row>
      </sheetData>
      <sheetData sheetId="7790">
        <row r="1">
          <cell r="A1" t="str">
            <v>1월 생산실적</v>
          </cell>
        </row>
      </sheetData>
      <sheetData sheetId="7791">
        <row r="1">
          <cell r="A1" t="str">
            <v>1월 생산실적</v>
          </cell>
        </row>
      </sheetData>
      <sheetData sheetId="7792">
        <row r="1">
          <cell r="A1" t="str">
            <v>1월 생산실적</v>
          </cell>
        </row>
      </sheetData>
      <sheetData sheetId="7793">
        <row r="1">
          <cell r="A1" t="str">
            <v>1월 생산실적</v>
          </cell>
        </row>
      </sheetData>
      <sheetData sheetId="7794">
        <row r="1">
          <cell r="A1" t="str">
            <v>1월 생산실적</v>
          </cell>
        </row>
      </sheetData>
      <sheetData sheetId="7795">
        <row r="1">
          <cell r="A1" t="str">
            <v>1월 생산실적</v>
          </cell>
        </row>
      </sheetData>
      <sheetData sheetId="7796">
        <row r="1">
          <cell r="A1" t="str">
            <v>1월 생산실적</v>
          </cell>
        </row>
      </sheetData>
      <sheetData sheetId="7797">
        <row r="1">
          <cell r="A1" t="str">
            <v>1월 생산실적</v>
          </cell>
        </row>
      </sheetData>
      <sheetData sheetId="7798">
        <row r="1">
          <cell r="A1" t="str">
            <v>1월 생산실적</v>
          </cell>
        </row>
      </sheetData>
      <sheetData sheetId="7799">
        <row r="1">
          <cell r="A1" t="str">
            <v>1월 생산실적</v>
          </cell>
        </row>
      </sheetData>
      <sheetData sheetId="7800">
        <row r="1">
          <cell r="A1" t="str">
            <v>1월 생산실적</v>
          </cell>
        </row>
      </sheetData>
      <sheetData sheetId="7801">
        <row r="1">
          <cell r="A1" t="str">
            <v>1월 생산실적</v>
          </cell>
        </row>
      </sheetData>
      <sheetData sheetId="7802">
        <row r="1">
          <cell r="A1" t="str">
            <v>1월 생산실적</v>
          </cell>
        </row>
      </sheetData>
      <sheetData sheetId="7803">
        <row r="1">
          <cell r="A1" t="str">
            <v>1월 생산실적</v>
          </cell>
        </row>
      </sheetData>
      <sheetData sheetId="7804">
        <row r="1">
          <cell r="A1" t="str">
            <v>1월 생산실적</v>
          </cell>
        </row>
      </sheetData>
      <sheetData sheetId="7805">
        <row r="1">
          <cell r="A1" t="str">
            <v>1월 생산실적</v>
          </cell>
        </row>
      </sheetData>
      <sheetData sheetId="7806">
        <row r="1">
          <cell r="A1" t="str">
            <v>1월 생산실적</v>
          </cell>
        </row>
      </sheetData>
      <sheetData sheetId="7807">
        <row r="1">
          <cell r="A1" t="str">
            <v>1월 생산실적</v>
          </cell>
        </row>
      </sheetData>
      <sheetData sheetId="7808">
        <row r="1">
          <cell r="A1" t="str">
            <v>1월 생산실적</v>
          </cell>
        </row>
      </sheetData>
      <sheetData sheetId="7809">
        <row r="1">
          <cell r="A1" t="str">
            <v>1월 생산실적</v>
          </cell>
        </row>
      </sheetData>
      <sheetData sheetId="7810">
        <row r="1">
          <cell r="A1" t="str">
            <v>1월 생산실적</v>
          </cell>
        </row>
      </sheetData>
      <sheetData sheetId="7811">
        <row r="1">
          <cell r="A1" t="str">
            <v>1월 생산실적</v>
          </cell>
        </row>
      </sheetData>
      <sheetData sheetId="7812">
        <row r="1">
          <cell r="A1" t="str">
            <v>1월 생산실적</v>
          </cell>
        </row>
      </sheetData>
      <sheetData sheetId="7813">
        <row r="1">
          <cell r="A1" t="str">
            <v>1월 생산실적</v>
          </cell>
        </row>
      </sheetData>
      <sheetData sheetId="7814">
        <row r="1">
          <cell r="A1" t="str">
            <v>1월 생산실적</v>
          </cell>
        </row>
      </sheetData>
      <sheetData sheetId="7815">
        <row r="1">
          <cell r="A1" t="str">
            <v>1월 생산실적</v>
          </cell>
        </row>
      </sheetData>
      <sheetData sheetId="7816">
        <row r="1">
          <cell r="A1" t="str">
            <v>1월 생산실적</v>
          </cell>
        </row>
      </sheetData>
      <sheetData sheetId="7817">
        <row r="1">
          <cell r="A1" t="str">
            <v>1월 생산실적</v>
          </cell>
        </row>
      </sheetData>
      <sheetData sheetId="7818">
        <row r="1">
          <cell r="A1" t="str">
            <v>1월 생산실적</v>
          </cell>
        </row>
      </sheetData>
      <sheetData sheetId="7819">
        <row r="1">
          <cell r="A1" t="str">
            <v>1월 생산실적</v>
          </cell>
        </row>
      </sheetData>
      <sheetData sheetId="7820">
        <row r="1">
          <cell r="A1" t="str">
            <v>1월 생산실적</v>
          </cell>
        </row>
      </sheetData>
      <sheetData sheetId="7821">
        <row r="1">
          <cell r="A1" t="str">
            <v>1월 생산실적</v>
          </cell>
        </row>
      </sheetData>
      <sheetData sheetId="7822">
        <row r="1">
          <cell r="A1" t="str">
            <v>1월 생산실적</v>
          </cell>
        </row>
      </sheetData>
      <sheetData sheetId="7823">
        <row r="1">
          <cell r="A1" t="str">
            <v>1월 생산실적</v>
          </cell>
        </row>
      </sheetData>
      <sheetData sheetId="7824">
        <row r="1">
          <cell r="A1" t="str">
            <v>1월 생산실적</v>
          </cell>
        </row>
      </sheetData>
      <sheetData sheetId="7825">
        <row r="1">
          <cell r="A1" t="str">
            <v>1월 생산실적</v>
          </cell>
        </row>
      </sheetData>
      <sheetData sheetId="7826">
        <row r="1">
          <cell r="A1" t="str">
            <v>1월 생산실적</v>
          </cell>
        </row>
      </sheetData>
      <sheetData sheetId="7827">
        <row r="1">
          <cell r="A1" t="str">
            <v>1월 생산실적</v>
          </cell>
        </row>
      </sheetData>
      <sheetData sheetId="7828">
        <row r="1">
          <cell r="A1" t="str">
            <v>1월 생산실적</v>
          </cell>
        </row>
      </sheetData>
      <sheetData sheetId="7829">
        <row r="1">
          <cell r="A1" t="str">
            <v>1월 생산실적</v>
          </cell>
        </row>
      </sheetData>
      <sheetData sheetId="7830">
        <row r="1">
          <cell r="A1" t="str">
            <v>1월 생산실적</v>
          </cell>
        </row>
      </sheetData>
      <sheetData sheetId="7831">
        <row r="1">
          <cell r="A1" t="str">
            <v>1월 생산실적</v>
          </cell>
        </row>
      </sheetData>
      <sheetData sheetId="7832">
        <row r="1">
          <cell r="A1" t="str">
            <v>1월 생산실적</v>
          </cell>
        </row>
      </sheetData>
      <sheetData sheetId="7833">
        <row r="1">
          <cell r="A1" t="str">
            <v>1월 생산실적</v>
          </cell>
        </row>
      </sheetData>
      <sheetData sheetId="7834">
        <row r="1">
          <cell r="A1" t="str">
            <v>1월 생산실적</v>
          </cell>
        </row>
      </sheetData>
      <sheetData sheetId="7835">
        <row r="1">
          <cell r="A1" t="str">
            <v>1월 생산실적</v>
          </cell>
        </row>
      </sheetData>
      <sheetData sheetId="7836">
        <row r="1">
          <cell r="A1" t="str">
            <v>1월 생산실적</v>
          </cell>
        </row>
      </sheetData>
      <sheetData sheetId="7837">
        <row r="1">
          <cell r="A1" t="str">
            <v>1월 생산실적</v>
          </cell>
        </row>
      </sheetData>
      <sheetData sheetId="7838">
        <row r="1">
          <cell r="A1" t="str">
            <v>1월 생산실적</v>
          </cell>
        </row>
      </sheetData>
      <sheetData sheetId="7839">
        <row r="1">
          <cell r="A1" t="str">
            <v>1월 생산실적</v>
          </cell>
        </row>
      </sheetData>
      <sheetData sheetId="7840">
        <row r="1">
          <cell r="A1" t="str">
            <v>1월 생산실적</v>
          </cell>
        </row>
      </sheetData>
      <sheetData sheetId="7841">
        <row r="1">
          <cell r="A1" t="str">
            <v>1월 생산실적</v>
          </cell>
        </row>
      </sheetData>
      <sheetData sheetId="7842">
        <row r="1">
          <cell r="A1" t="str">
            <v>1월 생산실적</v>
          </cell>
        </row>
      </sheetData>
      <sheetData sheetId="7843">
        <row r="1">
          <cell r="A1" t="str">
            <v>1월 생산실적</v>
          </cell>
        </row>
      </sheetData>
      <sheetData sheetId="7844">
        <row r="1">
          <cell r="A1" t="str">
            <v>1월 생산실적</v>
          </cell>
        </row>
      </sheetData>
      <sheetData sheetId="7845">
        <row r="1">
          <cell r="A1" t="str">
            <v>1월 생산실적</v>
          </cell>
        </row>
      </sheetData>
      <sheetData sheetId="7846">
        <row r="1">
          <cell r="A1" t="str">
            <v>1월 생산실적</v>
          </cell>
        </row>
      </sheetData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>
        <row r="1">
          <cell r="A1" t="str">
            <v>1월 생산실적</v>
          </cell>
        </row>
      </sheetData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>
        <row r="1">
          <cell r="A1" t="str">
            <v>1월 생산실적</v>
          </cell>
        </row>
      </sheetData>
      <sheetData sheetId="7865">
        <row r="1">
          <cell r="A1" t="str">
            <v>1월 생산실적</v>
          </cell>
        </row>
      </sheetData>
      <sheetData sheetId="7866">
        <row r="1">
          <cell r="A1" t="str">
            <v>1월 생산실적</v>
          </cell>
        </row>
      </sheetData>
      <sheetData sheetId="7867">
        <row r="1">
          <cell r="A1" t="str">
            <v>1월 생산실적</v>
          </cell>
        </row>
      </sheetData>
      <sheetData sheetId="7868">
        <row r="1">
          <cell r="A1" t="str">
            <v>1월 생산실적</v>
          </cell>
        </row>
      </sheetData>
      <sheetData sheetId="7869">
        <row r="1">
          <cell r="A1" t="str">
            <v>1월 생산실적</v>
          </cell>
        </row>
      </sheetData>
      <sheetData sheetId="7870">
        <row r="1">
          <cell r="A1" t="str">
            <v>1월 생산실적</v>
          </cell>
        </row>
      </sheetData>
      <sheetData sheetId="7871">
        <row r="1">
          <cell r="A1" t="str">
            <v>1월 생산실적</v>
          </cell>
        </row>
      </sheetData>
      <sheetData sheetId="7872">
        <row r="1">
          <cell r="A1" t="str">
            <v>1월 생산실적</v>
          </cell>
        </row>
      </sheetData>
      <sheetData sheetId="7873">
        <row r="1">
          <cell r="A1" t="str">
            <v>1월 생산실적</v>
          </cell>
        </row>
      </sheetData>
      <sheetData sheetId="7874">
        <row r="1">
          <cell r="A1" t="str">
            <v>1월 생산실적</v>
          </cell>
        </row>
      </sheetData>
      <sheetData sheetId="7875">
        <row r="1">
          <cell r="A1" t="str">
            <v>1월 생산실적</v>
          </cell>
        </row>
      </sheetData>
      <sheetData sheetId="7876">
        <row r="1">
          <cell r="A1" t="str">
            <v>1월 생산실적</v>
          </cell>
        </row>
      </sheetData>
      <sheetData sheetId="7877">
        <row r="1">
          <cell r="A1" t="str">
            <v>1월 생산실적</v>
          </cell>
        </row>
      </sheetData>
      <sheetData sheetId="7878">
        <row r="1">
          <cell r="A1" t="str">
            <v>1월 생산실적</v>
          </cell>
        </row>
      </sheetData>
      <sheetData sheetId="7879">
        <row r="1">
          <cell r="A1" t="str">
            <v>1월 생산실적</v>
          </cell>
        </row>
      </sheetData>
      <sheetData sheetId="7880">
        <row r="1">
          <cell r="A1" t="str">
            <v>1월 생산실적</v>
          </cell>
        </row>
      </sheetData>
      <sheetData sheetId="7881">
        <row r="1">
          <cell r="A1" t="str">
            <v>1월 생산실적</v>
          </cell>
        </row>
      </sheetData>
      <sheetData sheetId="7882">
        <row r="1">
          <cell r="A1" t="str">
            <v>1월 생산실적</v>
          </cell>
        </row>
      </sheetData>
      <sheetData sheetId="7883">
        <row r="1">
          <cell r="A1" t="str">
            <v>1월 생산실적</v>
          </cell>
        </row>
      </sheetData>
      <sheetData sheetId="7884">
        <row r="1">
          <cell r="A1" t="str">
            <v>1월 생산실적</v>
          </cell>
        </row>
      </sheetData>
      <sheetData sheetId="7885">
        <row r="1">
          <cell r="A1" t="str">
            <v>1월 생산실적</v>
          </cell>
        </row>
      </sheetData>
      <sheetData sheetId="7886">
        <row r="1">
          <cell r="A1" t="str">
            <v>1월 생산실적</v>
          </cell>
        </row>
      </sheetData>
      <sheetData sheetId="7887">
        <row r="1">
          <cell r="A1" t="str">
            <v>1월 생산실적</v>
          </cell>
        </row>
      </sheetData>
      <sheetData sheetId="7888">
        <row r="1">
          <cell r="A1" t="str">
            <v>1월 생산실적</v>
          </cell>
        </row>
      </sheetData>
      <sheetData sheetId="7889">
        <row r="1">
          <cell r="A1" t="str">
            <v>1월 생산실적</v>
          </cell>
        </row>
      </sheetData>
      <sheetData sheetId="7890">
        <row r="1">
          <cell r="A1" t="str">
            <v>1월 생산실적</v>
          </cell>
        </row>
      </sheetData>
      <sheetData sheetId="7891">
        <row r="1">
          <cell r="A1" t="str">
            <v>1월 생산실적</v>
          </cell>
        </row>
      </sheetData>
      <sheetData sheetId="7892">
        <row r="1">
          <cell r="A1" t="str">
            <v>1월 생산실적</v>
          </cell>
        </row>
      </sheetData>
      <sheetData sheetId="7893">
        <row r="1">
          <cell r="A1" t="str">
            <v>1월 생산실적</v>
          </cell>
        </row>
      </sheetData>
      <sheetData sheetId="7894">
        <row r="1">
          <cell r="A1" t="str">
            <v>1월 생산실적</v>
          </cell>
        </row>
      </sheetData>
      <sheetData sheetId="7895">
        <row r="1">
          <cell r="A1" t="str">
            <v>1월 생산실적</v>
          </cell>
        </row>
      </sheetData>
      <sheetData sheetId="7896">
        <row r="1">
          <cell r="A1" t="str">
            <v>1월 생산실적</v>
          </cell>
        </row>
      </sheetData>
      <sheetData sheetId="7897">
        <row r="1">
          <cell r="A1" t="str">
            <v>1월 생산실적</v>
          </cell>
        </row>
      </sheetData>
      <sheetData sheetId="7898">
        <row r="1">
          <cell r="A1" t="str">
            <v>1월 생산실적</v>
          </cell>
        </row>
      </sheetData>
      <sheetData sheetId="7899">
        <row r="1">
          <cell r="A1" t="str">
            <v>1월 생산실적</v>
          </cell>
        </row>
      </sheetData>
      <sheetData sheetId="7900">
        <row r="1">
          <cell r="A1" t="str">
            <v>1월 생산실적</v>
          </cell>
        </row>
      </sheetData>
      <sheetData sheetId="7901">
        <row r="1">
          <cell r="A1" t="str">
            <v>1월 생산실적</v>
          </cell>
        </row>
      </sheetData>
      <sheetData sheetId="7902">
        <row r="1">
          <cell r="A1" t="str">
            <v>1월 생산실적</v>
          </cell>
        </row>
      </sheetData>
      <sheetData sheetId="7903">
        <row r="1">
          <cell r="A1" t="str">
            <v>1월 생산실적</v>
          </cell>
        </row>
      </sheetData>
      <sheetData sheetId="7904">
        <row r="1">
          <cell r="A1" t="str">
            <v>1월 생산실적</v>
          </cell>
        </row>
      </sheetData>
      <sheetData sheetId="7905">
        <row r="1">
          <cell r="A1" t="str">
            <v>1월 생산실적</v>
          </cell>
        </row>
      </sheetData>
      <sheetData sheetId="7906">
        <row r="1">
          <cell r="A1" t="str">
            <v>1월 생산실적</v>
          </cell>
        </row>
      </sheetData>
      <sheetData sheetId="7907">
        <row r="1">
          <cell r="A1" t="str">
            <v>1월 생산실적</v>
          </cell>
        </row>
      </sheetData>
      <sheetData sheetId="7908">
        <row r="1">
          <cell r="A1" t="str">
            <v>1월 생산실적</v>
          </cell>
        </row>
      </sheetData>
      <sheetData sheetId="7909">
        <row r="1">
          <cell r="A1" t="str">
            <v>1월 생산실적</v>
          </cell>
        </row>
      </sheetData>
      <sheetData sheetId="7910">
        <row r="1">
          <cell r="A1" t="str">
            <v>1월 생산실적</v>
          </cell>
        </row>
      </sheetData>
      <sheetData sheetId="7911">
        <row r="1">
          <cell r="A1" t="str">
            <v>1월 생산실적</v>
          </cell>
        </row>
      </sheetData>
      <sheetData sheetId="7912">
        <row r="1">
          <cell r="A1" t="str">
            <v>1월 생산실적</v>
          </cell>
        </row>
      </sheetData>
      <sheetData sheetId="7913">
        <row r="1">
          <cell r="A1" t="str">
            <v>1월 생산실적</v>
          </cell>
        </row>
      </sheetData>
      <sheetData sheetId="7914">
        <row r="1">
          <cell r="A1" t="str">
            <v>1월 생산실적</v>
          </cell>
        </row>
      </sheetData>
      <sheetData sheetId="7915">
        <row r="1">
          <cell r="A1" t="str">
            <v>1월 생산실적</v>
          </cell>
        </row>
      </sheetData>
      <sheetData sheetId="7916">
        <row r="1">
          <cell r="A1" t="str">
            <v>1월 생산실적</v>
          </cell>
        </row>
      </sheetData>
      <sheetData sheetId="7917">
        <row r="1">
          <cell r="A1" t="str">
            <v>1월 생산실적</v>
          </cell>
        </row>
      </sheetData>
      <sheetData sheetId="7918">
        <row r="1">
          <cell r="A1" t="str">
            <v>1월 생산실적</v>
          </cell>
        </row>
      </sheetData>
      <sheetData sheetId="7919">
        <row r="1">
          <cell r="A1" t="str">
            <v>1월 생산실적</v>
          </cell>
        </row>
      </sheetData>
      <sheetData sheetId="7920">
        <row r="1">
          <cell r="A1" t="str">
            <v>1월 생산실적</v>
          </cell>
        </row>
      </sheetData>
      <sheetData sheetId="7921">
        <row r="1">
          <cell r="A1" t="str">
            <v>1월 생산실적</v>
          </cell>
        </row>
      </sheetData>
      <sheetData sheetId="7922">
        <row r="1">
          <cell r="A1" t="str">
            <v>1월 생산실적</v>
          </cell>
        </row>
      </sheetData>
      <sheetData sheetId="7923">
        <row r="1">
          <cell r="A1" t="str">
            <v>1월 생산실적</v>
          </cell>
        </row>
      </sheetData>
      <sheetData sheetId="7924">
        <row r="1">
          <cell r="A1" t="str">
            <v>1월 생산실적</v>
          </cell>
        </row>
      </sheetData>
      <sheetData sheetId="7925">
        <row r="1">
          <cell r="A1" t="str">
            <v>1월 생산실적</v>
          </cell>
        </row>
      </sheetData>
      <sheetData sheetId="7926">
        <row r="1">
          <cell r="A1" t="str">
            <v>1월 생산실적</v>
          </cell>
        </row>
      </sheetData>
      <sheetData sheetId="7927">
        <row r="1">
          <cell r="A1" t="str">
            <v>1월 생산실적</v>
          </cell>
        </row>
      </sheetData>
      <sheetData sheetId="7928">
        <row r="1">
          <cell r="A1" t="str">
            <v>1월 생산실적</v>
          </cell>
        </row>
      </sheetData>
      <sheetData sheetId="7929">
        <row r="1">
          <cell r="A1" t="str">
            <v>1월 생산실적</v>
          </cell>
        </row>
      </sheetData>
      <sheetData sheetId="7930">
        <row r="1">
          <cell r="A1" t="str">
            <v>1월 생산실적</v>
          </cell>
        </row>
      </sheetData>
      <sheetData sheetId="7931">
        <row r="1">
          <cell r="A1" t="str">
            <v>1월 생산실적</v>
          </cell>
        </row>
      </sheetData>
      <sheetData sheetId="7932">
        <row r="1">
          <cell r="A1" t="str">
            <v>1월 생산실적</v>
          </cell>
        </row>
      </sheetData>
      <sheetData sheetId="7933">
        <row r="1">
          <cell r="A1" t="str">
            <v>1월 생산실적</v>
          </cell>
        </row>
      </sheetData>
      <sheetData sheetId="7934">
        <row r="1">
          <cell r="A1" t="str">
            <v>1월 생산실적</v>
          </cell>
        </row>
      </sheetData>
      <sheetData sheetId="7935">
        <row r="1">
          <cell r="A1" t="str">
            <v>1월 생산실적</v>
          </cell>
        </row>
      </sheetData>
      <sheetData sheetId="7936">
        <row r="1">
          <cell r="A1" t="str">
            <v>1월 생산실적</v>
          </cell>
        </row>
      </sheetData>
      <sheetData sheetId="7937">
        <row r="1">
          <cell r="A1" t="str">
            <v>1월 생산실적</v>
          </cell>
        </row>
      </sheetData>
      <sheetData sheetId="7938">
        <row r="1">
          <cell r="A1" t="str">
            <v>1월 생산실적</v>
          </cell>
        </row>
      </sheetData>
      <sheetData sheetId="7939">
        <row r="1">
          <cell r="A1" t="str">
            <v>1월 생산실적</v>
          </cell>
        </row>
      </sheetData>
      <sheetData sheetId="7940">
        <row r="1">
          <cell r="A1" t="str">
            <v>1월 생산실적</v>
          </cell>
        </row>
      </sheetData>
      <sheetData sheetId="7941">
        <row r="1">
          <cell r="A1" t="str">
            <v>1월 생산실적</v>
          </cell>
        </row>
      </sheetData>
      <sheetData sheetId="7942">
        <row r="1">
          <cell r="A1" t="str">
            <v>1월 생산실적</v>
          </cell>
        </row>
      </sheetData>
      <sheetData sheetId="7943">
        <row r="1">
          <cell r="A1" t="str">
            <v>1월 생산실적</v>
          </cell>
        </row>
      </sheetData>
      <sheetData sheetId="7944">
        <row r="1">
          <cell r="A1" t="str">
            <v>1월 생산실적</v>
          </cell>
        </row>
      </sheetData>
      <sheetData sheetId="7945">
        <row r="1">
          <cell r="A1" t="str">
            <v>1월 생산실적</v>
          </cell>
        </row>
      </sheetData>
      <sheetData sheetId="7946">
        <row r="1">
          <cell r="A1" t="str">
            <v>1월 생산실적</v>
          </cell>
        </row>
      </sheetData>
      <sheetData sheetId="7947">
        <row r="1">
          <cell r="A1" t="str">
            <v>1월 생산실적</v>
          </cell>
        </row>
      </sheetData>
      <sheetData sheetId="7948">
        <row r="1">
          <cell r="A1" t="str">
            <v>1월 생산실적</v>
          </cell>
        </row>
      </sheetData>
      <sheetData sheetId="7949">
        <row r="1">
          <cell r="A1" t="str">
            <v>1월 생산실적</v>
          </cell>
        </row>
      </sheetData>
      <sheetData sheetId="7950">
        <row r="1">
          <cell r="A1" t="str">
            <v>1월 생산실적</v>
          </cell>
        </row>
      </sheetData>
      <sheetData sheetId="7951">
        <row r="1">
          <cell r="A1" t="str">
            <v>1월 생산실적</v>
          </cell>
        </row>
      </sheetData>
      <sheetData sheetId="7952">
        <row r="1">
          <cell r="A1" t="str">
            <v>1월 생산실적</v>
          </cell>
        </row>
      </sheetData>
      <sheetData sheetId="7953">
        <row r="1">
          <cell r="A1" t="str">
            <v>1월 생산실적</v>
          </cell>
        </row>
      </sheetData>
      <sheetData sheetId="7954">
        <row r="1">
          <cell r="A1" t="str">
            <v>1월 생산실적</v>
          </cell>
        </row>
      </sheetData>
      <sheetData sheetId="7955">
        <row r="1">
          <cell r="A1" t="str">
            <v>1월 생산실적</v>
          </cell>
        </row>
      </sheetData>
      <sheetData sheetId="7956">
        <row r="1">
          <cell r="A1" t="str">
            <v>1월 생산실적</v>
          </cell>
        </row>
      </sheetData>
      <sheetData sheetId="7957">
        <row r="1">
          <cell r="A1" t="str">
            <v>1월 생산실적</v>
          </cell>
        </row>
      </sheetData>
      <sheetData sheetId="7958">
        <row r="1">
          <cell r="A1" t="str">
            <v>1월 생산실적</v>
          </cell>
        </row>
      </sheetData>
      <sheetData sheetId="7959">
        <row r="1">
          <cell r="A1" t="str">
            <v>1월 생산실적</v>
          </cell>
        </row>
      </sheetData>
      <sheetData sheetId="7960">
        <row r="1">
          <cell r="A1" t="str">
            <v>1월 생산실적</v>
          </cell>
        </row>
      </sheetData>
      <sheetData sheetId="7961">
        <row r="1">
          <cell r="A1" t="str">
            <v>1월 생산실적</v>
          </cell>
        </row>
      </sheetData>
      <sheetData sheetId="7962">
        <row r="1">
          <cell r="A1" t="str">
            <v>1월 생산실적</v>
          </cell>
        </row>
      </sheetData>
      <sheetData sheetId="7963">
        <row r="1">
          <cell r="A1" t="str">
            <v>1월 생산실적</v>
          </cell>
        </row>
      </sheetData>
      <sheetData sheetId="7964">
        <row r="1">
          <cell r="A1" t="str">
            <v>1월 생산실적</v>
          </cell>
        </row>
      </sheetData>
      <sheetData sheetId="7965">
        <row r="1">
          <cell r="A1" t="str">
            <v>1월 생산실적</v>
          </cell>
        </row>
      </sheetData>
      <sheetData sheetId="7966">
        <row r="1">
          <cell r="A1" t="str">
            <v>1월 생산실적</v>
          </cell>
        </row>
      </sheetData>
      <sheetData sheetId="7967">
        <row r="1">
          <cell r="A1" t="str">
            <v>1월 생산실적</v>
          </cell>
        </row>
      </sheetData>
      <sheetData sheetId="7968">
        <row r="1">
          <cell r="A1" t="str">
            <v>1월 생산실적</v>
          </cell>
        </row>
      </sheetData>
      <sheetData sheetId="7969">
        <row r="1">
          <cell r="A1" t="str">
            <v>1월 생산실적</v>
          </cell>
        </row>
      </sheetData>
      <sheetData sheetId="7970">
        <row r="1">
          <cell r="A1" t="str">
            <v>1월 생산실적</v>
          </cell>
        </row>
      </sheetData>
      <sheetData sheetId="7971">
        <row r="1">
          <cell r="A1" t="str">
            <v>1월 생산실적</v>
          </cell>
        </row>
      </sheetData>
      <sheetData sheetId="7972">
        <row r="1">
          <cell r="A1" t="str">
            <v>1월 생산실적</v>
          </cell>
        </row>
      </sheetData>
      <sheetData sheetId="7973">
        <row r="1">
          <cell r="A1" t="str">
            <v>1월 생산실적</v>
          </cell>
        </row>
      </sheetData>
      <sheetData sheetId="7974">
        <row r="1">
          <cell r="A1" t="str">
            <v>1월 생산실적</v>
          </cell>
        </row>
      </sheetData>
      <sheetData sheetId="7975">
        <row r="1">
          <cell r="A1" t="str">
            <v>1월 생산실적</v>
          </cell>
        </row>
      </sheetData>
      <sheetData sheetId="7976">
        <row r="1">
          <cell r="A1" t="str">
            <v>1월 생산실적</v>
          </cell>
        </row>
      </sheetData>
      <sheetData sheetId="7977">
        <row r="1">
          <cell r="A1" t="str">
            <v>1월 생산실적</v>
          </cell>
        </row>
      </sheetData>
      <sheetData sheetId="7978">
        <row r="1">
          <cell r="A1" t="str">
            <v>1월 생산실적</v>
          </cell>
        </row>
      </sheetData>
      <sheetData sheetId="7979">
        <row r="1">
          <cell r="A1" t="str">
            <v>1월 생산실적</v>
          </cell>
        </row>
      </sheetData>
      <sheetData sheetId="7980">
        <row r="1">
          <cell r="A1" t="str">
            <v>1월 생산실적</v>
          </cell>
        </row>
      </sheetData>
      <sheetData sheetId="7981">
        <row r="1">
          <cell r="A1" t="str">
            <v>1월 생산실적</v>
          </cell>
        </row>
      </sheetData>
      <sheetData sheetId="7982">
        <row r="1">
          <cell r="A1" t="str">
            <v>1월 생산실적</v>
          </cell>
        </row>
      </sheetData>
      <sheetData sheetId="7983">
        <row r="1">
          <cell r="A1" t="str">
            <v>1월 생산실적</v>
          </cell>
        </row>
      </sheetData>
      <sheetData sheetId="7984">
        <row r="1">
          <cell r="A1" t="str">
            <v>1월 생산실적</v>
          </cell>
        </row>
      </sheetData>
      <sheetData sheetId="7985">
        <row r="1">
          <cell r="A1" t="str">
            <v>1월 생산실적</v>
          </cell>
        </row>
      </sheetData>
      <sheetData sheetId="7986">
        <row r="1">
          <cell r="A1" t="str">
            <v>1월 생산실적</v>
          </cell>
        </row>
      </sheetData>
      <sheetData sheetId="7987">
        <row r="1">
          <cell r="A1" t="str">
            <v>1월 생산실적</v>
          </cell>
        </row>
      </sheetData>
      <sheetData sheetId="7988">
        <row r="1">
          <cell r="A1" t="str">
            <v>1월 생산실적</v>
          </cell>
        </row>
      </sheetData>
      <sheetData sheetId="7989">
        <row r="1">
          <cell r="A1" t="str">
            <v>1월 생산실적</v>
          </cell>
        </row>
      </sheetData>
      <sheetData sheetId="7990">
        <row r="1">
          <cell r="A1" t="str">
            <v>1월 생산실적</v>
          </cell>
        </row>
      </sheetData>
      <sheetData sheetId="7991">
        <row r="1">
          <cell r="A1" t="str">
            <v>1월 생산실적</v>
          </cell>
        </row>
      </sheetData>
      <sheetData sheetId="7992">
        <row r="1">
          <cell r="A1" t="str">
            <v>1월 생산실적</v>
          </cell>
        </row>
      </sheetData>
      <sheetData sheetId="7993">
        <row r="1">
          <cell r="A1" t="str">
            <v>1월 생산실적</v>
          </cell>
        </row>
      </sheetData>
      <sheetData sheetId="7994">
        <row r="1">
          <cell r="A1" t="str">
            <v>1월 생산실적</v>
          </cell>
        </row>
      </sheetData>
      <sheetData sheetId="7995">
        <row r="1">
          <cell r="A1" t="str">
            <v>1월 생산실적</v>
          </cell>
        </row>
      </sheetData>
      <sheetData sheetId="7996">
        <row r="1">
          <cell r="A1" t="str">
            <v>1월 생산실적</v>
          </cell>
        </row>
      </sheetData>
      <sheetData sheetId="7997">
        <row r="1">
          <cell r="A1" t="str">
            <v>1월 생산실적</v>
          </cell>
        </row>
      </sheetData>
      <sheetData sheetId="7998">
        <row r="1">
          <cell r="A1" t="str">
            <v>1월 생산실적</v>
          </cell>
        </row>
      </sheetData>
      <sheetData sheetId="7999">
        <row r="1">
          <cell r="A1" t="str">
            <v>1월 생산실적</v>
          </cell>
        </row>
      </sheetData>
      <sheetData sheetId="8000">
        <row r="1">
          <cell r="A1" t="str">
            <v>1월 생산실적</v>
          </cell>
        </row>
      </sheetData>
      <sheetData sheetId="8001">
        <row r="1">
          <cell r="A1" t="str">
            <v>1월 생산실적</v>
          </cell>
        </row>
      </sheetData>
      <sheetData sheetId="8002">
        <row r="1">
          <cell r="A1" t="str">
            <v>1월 생산실적</v>
          </cell>
        </row>
      </sheetData>
      <sheetData sheetId="8003">
        <row r="1">
          <cell r="A1" t="str">
            <v>1월 생산실적</v>
          </cell>
        </row>
      </sheetData>
      <sheetData sheetId="8004">
        <row r="1">
          <cell r="A1" t="str">
            <v>1월 생산실적</v>
          </cell>
        </row>
      </sheetData>
      <sheetData sheetId="8005">
        <row r="1">
          <cell r="A1" t="str">
            <v>1월 생산실적</v>
          </cell>
        </row>
      </sheetData>
      <sheetData sheetId="8006">
        <row r="1">
          <cell r="A1" t="str">
            <v>1월 생산실적</v>
          </cell>
        </row>
      </sheetData>
      <sheetData sheetId="8007">
        <row r="1">
          <cell r="A1" t="str">
            <v>1월 생산실적</v>
          </cell>
        </row>
      </sheetData>
      <sheetData sheetId="8008">
        <row r="1">
          <cell r="A1" t="str">
            <v>1월 생산실적</v>
          </cell>
        </row>
      </sheetData>
      <sheetData sheetId="8009">
        <row r="1">
          <cell r="A1" t="str">
            <v>1월 생산실적</v>
          </cell>
        </row>
      </sheetData>
      <sheetData sheetId="8010">
        <row r="1">
          <cell r="A1" t="str">
            <v>1월 생산실적</v>
          </cell>
        </row>
      </sheetData>
      <sheetData sheetId="8011">
        <row r="1">
          <cell r="A1" t="str">
            <v>1월 생산실적</v>
          </cell>
        </row>
      </sheetData>
      <sheetData sheetId="8012">
        <row r="1">
          <cell r="A1" t="str">
            <v>1월 생산실적</v>
          </cell>
        </row>
      </sheetData>
      <sheetData sheetId="8013">
        <row r="1">
          <cell r="A1" t="str">
            <v>1월 생산실적</v>
          </cell>
        </row>
      </sheetData>
      <sheetData sheetId="8014">
        <row r="1">
          <cell r="A1" t="str">
            <v>1월 생산실적</v>
          </cell>
        </row>
      </sheetData>
      <sheetData sheetId="8015">
        <row r="1">
          <cell r="A1" t="str">
            <v>1월 생산실적</v>
          </cell>
        </row>
      </sheetData>
      <sheetData sheetId="8016">
        <row r="1">
          <cell r="A1" t="str">
            <v>1월 생산실적</v>
          </cell>
        </row>
      </sheetData>
      <sheetData sheetId="8017">
        <row r="1">
          <cell r="A1" t="str">
            <v>1월 생산실적</v>
          </cell>
        </row>
      </sheetData>
      <sheetData sheetId="8018">
        <row r="1">
          <cell r="A1" t="str">
            <v>1월 생산실적</v>
          </cell>
        </row>
      </sheetData>
      <sheetData sheetId="8019">
        <row r="1">
          <cell r="A1" t="str">
            <v>1월 생산실적</v>
          </cell>
        </row>
      </sheetData>
      <sheetData sheetId="8020">
        <row r="1">
          <cell r="A1" t="str">
            <v>1월 생산실적</v>
          </cell>
        </row>
      </sheetData>
      <sheetData sheetId="8021">
        <row r="1">
          <cell r="A1" t="str">
            <v>1월 생산실적</v>
          </cell>
        </row>
      </sheetData>
      <sheetData sheetId="8022">
        <row r="1">
          <cell r="A1" t="str">
            <v>1월 생산실적</v>
          </cell>
        </row>
      </sheetData>
      <sheetData sheetId="8023">
        <row r="1">
          <cell r="A1" t="str">
            <v>1월 생산실적</v>
          </cell>
        </row>
      </sheetData>
      <sheetData sheetId="8024">
        <row r="1">
          <cell r="A1" t="str">
            <v>1월 생산실적</v>
          </cell>
        </row>
      </sheetData>
      <sheetData sheetId="8025">
        <row r="1">
          <cell r="A1" t="str">
            <v>1월 생산실적</v>
          </cell>
        </row>
      </sheetData>
      <sheetData sheetId="8026">
        <row r="1">
          <cell r="A1" t="str">
            <v>1월 생산실적</v>
          </cell>
        </row>
      </sheetData>
      <sheetData sheetId="8027">
        <row r="1">
          <cell r="A1" t="str">
            <v>1월 생산실적</v>
          </cell>
        </row>
      </sheetData>
      <sheetData sheetId="8028">
        <row r="1">
          <cell r="A1" t="str">
            <v>1월 생산실적</v>
          </cell>
        </row>
      </sheetData>
      <sheetData sheetId="8029">
        <row r="1">
          <cell r="A1" t="str">
            <v>1월 생산실적</v>
          </cell>
        </row>
      </sheetData>
      <sheetData sheetId="8030">
        <row r="1">
          <cell r="A1" t="str">
            <v>1월 생산실적</v>
          </cell>
        </row>
      </sheetData>
      <sheetData sheetId="8031">
        <row r="1">
          <cell r="A1" t="str">
            <v>1월 생산실적</v>
          </cell>
        </row>
      </sheetData>
      <sheetData sheetId="8032">
        <row r="1">
          <cell r="A1" t="str">
            <v>1월 생산실적</v>
          </cell>
        </row>
      </sheetData>
      <sheetData sheetId="8033">
        <row r="1">
          <cell r="A1" t="str">
            <v>1월 생산실적</v>
          </cell>
        </row>
      </sheetData>
      <sheetData sheetId="8034">
        <row r="1">
          <cell r="A1" t="str">
            <v>1월 생산실적</v>
          </cell>
        </row>
      </sheetData>
      <sheetData sheetId="8035">
        <row r="1">
          <cell r="A1" t="str">
            <v>1월 생산실적</v>
          </cell>
        </row>
      </sheetData>
      <sheetData sheetId="8036">
        <row r="1">
          <cell r="A1" t="str">
            <v>1월 생산실적</v>
          </cell>
        </row>
      </sheetData>
      <sheetData sheetId="8037">
        <row r="1">
          <cell r="A1" t="str">
            <v>1월 생산실적</v>
          </cell>
        </row>
      </sheetData>
      <sheetData sheetId="8038">
        <row r="1">
          <cell r="A1" t="str">
            <v>1월 생산실적</v>
          </cell>
        </row>
      </sheetData>
      <sheetData sheetId="8039">
        <row r="1">
          <cell r="A1" t="str">
            <v>1월 생산실적</v>
          </cell>
        </row>
      </sheetData>
      <sheetData sheetId="8040">
        <row r="1">
          <cell r="A1" t="str">
            <v>1월 생산실적</v>
          </cell>
        </row>
      </sheetData>
      <sheetData sheetId="8041">
        <row r="1">
          <cell r="A1" t="str">
            <v>1월 생산실적</v>
          </cell>
        </row>
      </sheetData>
      <sheetData sheetId="8042">
        <row r="1">
          <cell r="A1" t="str">
            <v>1월 생산실적</v>
          </cell>
        </row>
      </sheetData>
      <sheetData sheetId="8043">
        <row r="1">
          <cell r="A1" t="str">
            <v>1월 생산실적</v>
          </cell>
        </row>
      </sheetData>
      <sheetData sheetId="8044">
        <row r="1">
          <cell r="A1" t="str">
            <v>1월 생산실적</v>
          </cell>
        </row>
      </sheetData>
      <sheetData sheetId="8045">
        <row r="1">
          <cell r="A1" t="str">
            <v>1월 생산실적</v>
          </cell>
        </row>
      </sheetData>
      <sheetData sheetId="8046">
        <row r="1">
          <cell r="A1" t="str">
            <v>1월 생산실적</v>
          </cell>
        </row>
      </sheetData>
      <sheetData sheetId="8047">
        <row r="1">
          <cell r="A1" t="str">
            <v>1월 생산실적</v>
          </cell>
        </row>
      </sheetData>
      <sheetData sheetId="8048">
        <row r="1">
          <cell r="A1" t="str">
            <v>1월 생산실적</v>
          </cell>
        </row>
      </sheetData>
      <sheetData sheetId="8049">
        <row r="1">
          <cell r="A1" t="str">
            <v>1월 생산실적</v>
          </cell>
        </row>
      </sheetData>
      <sheetData sheetId="8050">
        <row r="1">
          <cell r="A1" t="str">
            <v>1월 생산실적</v>
          </cell>
        </row>
      </sheetData>
      <sheetData sheetId="8051">
        <row r="1">
          <cell r="A1" t="str">
            <v>1월 생산실적</v>
          </cell>
        </row>
      </sheetData>
      <sheetData sheetId="8052">
        <row r="1">
          <cell r="A1" t="str">
            <v>1월 생산실적</v>
          </cell>
        </row>
      </sheetData>
      <sheetData sheetId="8053">
        <row r="1">
          <cell r="A1" t="str">
            <v>1월 생산실적</v>
          </cell>
        </row>
      </sheetData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>
        <row r="1">
          <cell r="A1" t="str">
            <v>1월 생산실적</v>
          </cell>
        </row>
      </sheetData>
      <sheetData sheetId="8058">
        <row r="1">
          <cell r="A1" t="str">
            <v>1월 생산실적</v>
          </cell>
        </row>
      </sheetData>
      <sheetData sheetId="8059">
        <row r="1">
          <cell r="A1" t="str">
            <v>1월 생산실적</v>
          </cell>
        </row>
      </sheetData>
      <sheetData sheetId="8060">
        <row r="1">
          <cell r="A1" t="str">
            <v>1월 생산실적</v>
          </cell>
        </row>
      </sheetData>
      <sheetData sheetId="8061">
        <row r="1">
          <cell r="A1" t="str">
            <v>1월 생산실적</v>
          </cell>
        </row>
      </sheetData>
      <sheetData sheetId="8062">
        <row r="1">
          <cell r="A1" t="str">
            <v>1월 생산실적</v>
          </cell>
        </row>
      </sheetData>
      <sheetData sheetId="8063">
        <row r="1">
          <cell r="A1" t="str">
            <v>1월 생산실적</v>
          </cell>
        </row>
      </sheetData>
      <sheetData sheetId="8064">
        <row r="1">
          <cell r="A1" t="str">
            <v>1월 생산실적</v>
          </cell>
        </row>
      </sheetData>
      <sheetData sheetId="8065">
        <row r="1">
          <cell r="A1" t="str">
            <v>1월 생산실적</v>
          </cell>
        </row>
      </sheetData>
      <sheetData sheetId="8066">
        <row r="1">
          <cell r="A1" t="str">
            <v>1월 생산실적</v>
          </cell>
        </row>
      </sheetData>
      <sheetData sheetId="8067">
        <row r="1">
          <cell r="A1" t="str">
            <v>1월 생산실적</v>
          </cell>
        </row>
      </sheetData>
      <sheetData sheetId="8068">
        <row r="1">
          <cell r="A1" t="str">
            <v>1월 생산실적</v>
          </cell>
        </row>
      </sheetData>
      <sheetData sheetId="8069">
        <row r="1">
          <cell r="A1" t="str">
            <v>1월 생산실적</v>
          </cell>
        </row>
      </sheetData>
      <sheetData sheetId="8070">
        <row r="1">
          <cell r="A1" t="str">
            <v>1월 생산실적</v>
          </cell>
        </row>
      </sheetData>
      <sheetData sheetId="8071">
        <row r="1">
          <cell r="A1" t="str">
            <v>1월 생산실적</v>
          </cell>
        </row>
      </sheetData>
      <sheetData sheetId="8072">
        <row r="1">
          <cell r="A1" t="str">
            <v>1월 생산실적</v>
          </cell>
        </row>
      </sheetData>
      <sheetData sheetId="8073">
        <row r="1">
          <cell r="A1" t="str">
            <v>1월 생산실적</v>
          </cell>
        </row>
      </sheetData>
      <sheetData sheetId="8074">
        <row r="1">
          <cell r="A1" t="str">
            <v>1월 생산실적</v>
          </cell>
        </row>
      </sheetData>
      <sheetData sheetId="8075">
        <row r="1">
          <cell r="A1" t="str">
            <v>1월 생산실적</v>
          </cell>
        </row>
      </sheetData>
      <sheetData sheetId="8076">
        <row r="1">
          <cell r="A1" t="str">
            <v>1월 생산실적</v>
          </cell>
        </row>
      </sheetData>
      <sheetData sheetId="8077">
        <row r="1">
          <cell r="A1" t="str">
            <v>1월 생산실적</v>
          </cell>
        </row>
      </sheetData>
      <sheetData sheetId="8078">
        <row r="1">
          <cell r="A1" t="str">
            <v>1월 생산실적</v>
          </cell>
        </row>
      </sheetData>
      <sheetData sheetId="8079">
        <row r="1">
          <cell r="A1" t="str">
            <v>1월 생산실적</v>
          </cell>
        </row>
      </sheetData>
      <sheetData sheetId="8080">
        <row r="1">
          <cell r="A1" t="str">
            <v>1월 생산실적</v>
          </cell>
        </row>
      </sheetData>
      <sheetData sheetId="8081">
        <row r="1">
          <cell r="A1" t="str">
            <v>1월 생산실적</v>
          </cell>
        </row>
      </sheetData>
      <sheetData sheetId="8082">
        <row r="1">
          <cell r="A1" t="str">
            <v>1월 생산실적</v>
          </cell>
        </row>
      </sheetData>
      <sheetData sheetId="8083">
        <row r="1">
          <cell r="A1" t="str">
            <v>1월 생산실적</v>
          </cell>
        </row>
      </sheetData>
      <sheetData sheetId="8084">
        <row r="1">
          <cell r="A1" t="str">
            <v>1월 생산실적</v>
          </cell>
        </row>
      </sheetData>
      <sheetData sheetId="8085">
        <row r="1">
          <cell r="A1" t="str">
            <v>1월 생산실적</v>
          </cell>
        </row>
      </sheetData>
      <sheetData sheetId="8086">
        <row r="1">
          <cell r="A1" t="str">
            <v>1월 생산실적</v>
          </cell>
        </row>
      </sheetData>
      <sheetData sheetId="8087">
        <row r="1">
          <cell r="A1" t="str">
            <v>1월 생산실적</v>
          </cell>
        </row>
      </sheetData>
      <sheetData sheetId="8088">
        <row r="1">
          <cell r="A1" t="str">
            <v>1월 생산실적</v>
          </cell>
        </row>
      </sheetData>
      <sheetData sheetId="8089">
        <row r="1">
          <cell r="A1" t="str">
            <v>1월 생산실적</v>
          </cell>
        </row>
      </sheetData>
      <sheetData sheetId="8090">
        <row r="1">
          <cell r="A1" t="str">
            <v>1월 생산실적</v>
          </cell>
        </row>
      </sheetData>
      <sheetData sheetId="8091">
        <row r="1">
          <cell r="A1" t="str">
            <v>1월 생산실적</v>
          </cell>
        </row>
      </sheetData>
      <sheetData sheetId="8092">
        <row r="1">
          <cell r="A1" t="str">
            <v>1월 생산실적</v>
          </cell>
        </row>
      </sheetData>
      <sheetData sheetId="8093">
        <row r="1">
          <cell r="A1" t="str">
            <v>1월 생산실적</v>
          </cell>
        </row>
      </sheetData>
      <sheetData sheetId="8094">
        <row r="1">
          <cell r="A1" t="str">
            <v>1월 생산실적</v>
          </cell>
        </row>
      </sheetData>
      <sheetData sheetId="8095">
        <row r="1">
          <cell r="A1" t="str">
            <v>1월 생산실적</v>
          </cell>
        </row>
      </sheetData>
      <sheetData sheetId="8096">
        <row r="1">
          <cell r="A1" t="str">
            <v>1월 생산실적</v>
          </cell>
        </row>
      </sheetData>
      <sheetData sheetId="8097">
        <row r="1">
          <cell r="A1" t="str">
            <v>1월 생산실적</v>
          </cell>
        </row>
      </sheetData>
      <sheetData sheetId="8098">
        <row r="1">
          <cell r="A1" t="str">
            <v>1월 생산실적</v>
          </cell>
        </row>
      </sheetData>
      <sheetData sheetId="8099">
        <row r="1">
          <cell r="A1" t="str">
            <v>1월 생산실적</v>
          </cell>
        </row>
      </sheetData>
      <sheetData sheetId="8100">
        <row r="1">
          <cell r="A1" t="str">
            <v>1월 생산실적</v>
          </cell>
        </row>
      </sheetData>
      <sheetData sheetId="8101">
        <row r="1">
          <cell r="A1" t="str">
            <v>1월 생산실적</v>
          </cell>
        </row>
      </sheetData>
      <sheetData sheetId="8102">
        <row r="1">
          <cell r="A1" t="str">
            <v>1월 생산실적</v>
          </cell>
        </row>
      </sheetData>
      <sheetData sheetId="8103">
        <row r="1">
          <cell r="A1" t="str">
            <v>1월 생산실적</v>
          </cell>
        </row>
      </sheetData>
      <sheetData sheetId="8104">
        <row r="1">
          <cell r="A1" t="str">
            <v>1월 생산실적</v>
          </cell>
        </row>
      </sheetData>
      <sheetData sheetId="8105">
        <row r="1">
          <cell r="A1" t="str">
            <v>1월 생산실적</v>
          </cell>
        </row>
      </sheetData>
      <sheetData sheetId="8106">
        <row r="1">
          <cell r="A1" t="str">
            <v>1월 생산실적</v>
          </cell>
        </row>
      </sheetData>
      <sheetData sheetId="8107">
        <row r="1">
          <cell r="A1" t="str">
            <v>1월 생산실적</v>
          </cell>
        </row>
      </sheetData>
      <sheetData sheetId="8108">
        <row r="1">
          <cell r="A1" t="str">
            <v>1월 생산실적</v>
          </cell>
        </row>
      </sheetData>
      <sheetData sheetId="8109">
        <row r="1">
          <cell r="A1" t="str">
            <v>1월 생산실적</v>
          </cell>
        </row>
      </sheetData>
      <sheetData sheetId="8110">
        <row r="1">
          <cell r="A1" t="str">
            <v>1월 생산실적</v>
          </cell>
        </row>
      </sheetData>
      <sheetData sheetId="8111">
        <row r="1">
          <cell r="A1" t="str">
            <v>1월 생산실적</v>
          </cell>
        </row>
      </sheetData>
      <sheetData sheetId="8112">
        <row r="1">
          <cell r="A1" t="str">
            <v>1월 생산실적</v>
          </cell>
        </row>
      </sheetData>
      <sheetData sheetId="8113">
        <row r="1">
          <cell r="A1" t="str">
            <v>1월 생산실적</v>
          </cell>
        </row>
      </sheetData>
      <sheetData sheetId="8114">
        <row r="1">
          <cell r="A1" t="str">
            <v>1월 생산실적</v>
          </cell>
        </row>
      </sheetData>
      <sheetData sheetId="8115">
        <row r="1">
          <cell r="A1" t="str">
            <v>1월 생산실적</v>
          </cell>
        </row>
      </sheetData>
      <sheetData sheetId="8116">
        <row r="1">
          <cell r="A1" t="str">
            <v>1월 생산실적</v>
          </cell>
        </row>
      </sheetData>
      <sheetData sheetId="8117">
        <row r="1">
          <cell r="A1" t="str">
            <v>1월 생산실적</v>
          </cell>
        </row>
      </sheetData>
      <sheetData sheetId="8118">
        <row r="1">
          <cell r="A1" t="str">
            <v>1월 생산실적</v>
          </cell>
        </row>
      </sheetData>
      <sheetData sheetId="8119">
        <row r="1">
          <cell r="A1" t="str">
            <v>1월 생산실적</v>
          </cell>
        </row>
      </sheetData>
      <sheetData sheetId="8120">
        <row r="1">
          <cell r="A1" t="str">
            <v>1월 생산실적</v>
          </cell>
        </row>
      </sheetData>
      <sheetData sheetId="8121">
        <row r="1">
          <cell r="A1" t="str">
            <v>1월 생산실적</v>
          </cell>
        </row>
      </sheetData>
      <sheetData sheetId="8122">
        <row r="1">
          <cell r="A1" t="str">
            <v>1월 생산실적</v>
          </cell>
        </row>
      </sheetData>
      <sheetData sheetId="8123">
        <row r="1">
          <cell r="A1" t="str">
            <v>1월 생산실적</v>
          </cell>
        </row>
      </sheetData>
      <sheetData sheetId="8124">
        <row r="1">
          <cell r="A1" t="str">
            <v>1월 생산실적</v>
          </cell>
        </row>
      </sheetData>
      <sheetData sheetId="8125">
        <row r="1">
          <cell r="A1" t="str">
            <v>1월 생산실적</v>
          </cell>
        </row>
      </sheetData>
      <sheetData sheetId="8126">
        <row r="1">
          <cell r="A1" t="str">
            <v>1월 생산실적</v>
          </cell>
        </row>
      </sheetData>
      <sheetData sheetId="8127">
        <row r="1">
          <cell r="A1" t="str">
            <v>1월 생산실적</v>
          </cell>
        </row>
      </sheetData>
      <sheetData sheetId="8128">
        <row r="1">
          <cell r="A1" t="str">
            <v>1월 생산실적</v>
          </cell>
        </row>
      </sheetData>
      <sheetData sheetId="8129">
        <row r="1">
          <cell r="A1" t="str">
            <v>1월 생산실적</v>
          </cell>
        </row>
      </sheetData>
      <sheetData sheetId="8130">
        <row r="1">
          <cell r="A1" t="str">
            <v>1월 생산실적</v>
          </cell>
        </row>
      </sheetData>
      <sheetData sheetId="8131">
        <row r="1">
          <cell r="A1" t="str">
            <v>1월 생산실적</v>
          </cell>
        </row>
      </sheetData>
      <sheetData sheetId="8132">
        <row r="1">
          <cell r="A1" t="str">
            <v>1월 생산실적</v>
          </cell>
        </row>
      </sheetData>
      <sheetData sheetId="8133">
        <row r="1">
          <cell r="A1" t="str">
            <v>1월 생산실적</v>
          </cell>
        </row>
      </sheetData>
      <sheetData sheetId="8134">
        <row r="1">
          <cell r="A1" t="str">
            <v>1월 생산실적</v>
          </cell>
        </row>
      </sheetData>
      <sheetData sheetId="8135">
        <row r="1">
          <cell r="A1" t="str">
            <v>1월 생산실적</v>
          </cell>
        </row>
      </sheetData>
      <sheetData sheetId="8136">
        <row r="1">
          <cell r="A1" t="str">
            <v>1월 생산실적</v>
          </cell>
        </row>
      </sheetData>
      <sheetData sheetId="8137">
        <row r="1">
          <cell r="A1" t="str">
            <v>1월 생산실적</v>
          </cell>
        </row>
      </sheetData>
      <sheetData sheetId="8138">
        <row r="1">
          <cell r="A1" t="str">
            <v>1월 생산실적</v>
          </cell>
        </row>
      </sheetData>
      <sheetData sheetId="8139">
        <row r="1">
          <cell r="A1" t="str">
            <v>1월 생산실적</v>
          </cell>
        </row>
      </sheetData>
      <sheetData sheetId="8140">
        <row r="1">
          <cell r="A1" t="str">
            <v>1월 생산실적</v>
          </cell>
        </row>
      </sheetData>
      <sheetData sheetId="8141">
        <row r="1">
          <cell r="A1" t="str">
            <v>1월 생산실적</v>
          </cell>
        </row>
      </sheetData>
      <sheetData sheetId="8142">
        <row r="1">
          <cell r="A1" t="str">
            <v>1월 생산실적</v>
          </cell>
        </row>
      </sheetData>
      <sheetData sheetId="8143">
        <row r="1">
          <cell r="A1" t="str">
            <v>1월 생산실적</v>
          </cell>
        </row>
      </sheetData>
      <sheetData sheetId="8144">
        <row r="1">
          <cell r="A1" t="str">
            <v>1월 생산실적</v>
          </cell>
        </row>
      </sheetData>
      <sheetData sheetId="8145">
        <row r="1">
          <cell r="A1" t="str">
            <v>1월 생산실적</v>
          </cell>
        </row>
      </sheetData>
      <sheetData sheetId="8146">
        <row r="1">
          <cell r="A1" t="str">
            <v>1월 생산실적</v>
          </cell>
        </row>
      </sheetData>
      <sheetData sheetId="8147">
        <row r="1">
          <cell r="A1" t="str">
            <v>1월 생산실적</v>
          </cell>
        </row>
      </sheetData>
      <sheetData sheetId="8148">
        <row r="1">
          <cell r="A1" t="str">
            <v>1월 생산실적</v>
          </cell>
        </row>
      </sheetData>
      <sheetData sheetId="8149">
        <row r="1">
          <cell r="A1" t="str">
            <v>1월 생산실적</v>
          </cell>
        </row>
      </sheetData>
      <sheetData sheetId="8150">
        <row r="1">
          <cell r="A1" t="str">
            <v>1월 생산실적</v>
          </cell>
        </row>
      </sheetData>
      <sheetData sheetId="8151">
        <row r="1">
          <cell r="A1" t="str">
            <v>1월 생산실적</v>
          </cell>
        </row>
      </sheetData>
      <sheetData sheetId="8152">
        <row r="1">
          <cell r="A1" t="str">
            <v>1월 생산실적</v>
          </cell>
        </row>
      </sheetData>
      <sheetData sheetId="8153">
        <row r="1">
          <cell r="A1" t="str">
            <v>1월 생산실적</v>
          </cell>
        </row>
      </sheetData>
      <sheetData sheetId="8154">
        <row r="1">
          <cell r="A1" t="str">
            <v>1월 생산실적</v>
          </cell>
        </row>
      </sheetData>
      <sheetData sheetId="8155">
        <row r="1">
          <cell r="A1" t="str">
            <v>1월 생산실적</v>
          </cell>
        </row>
      </sheetData>
      <sheetData sheetId="8156">
        <row r="1">
          <cell r="A1" t="str">
            <v>1월 생산실적</v>
          </cell>
        </row>
      </sheetData>
      <sheetData sheetId="8157">
        <row r="1">
          <cell r="A1" t="str">
            <v>1월 생산실적</v>
          </cell>
        </row>
      </sheetData>
      <sheetData sheetId="8158">
        <row r="1">
          <cell r="A1" t="str">
            <v>1월 생산실적</v>
          </cell>
        </row>
      </sheetData>
      <sheetData sheetId="8159">
        <row r="1">
          <cell r="A1" t="str">
            <v>1월 생산실적</v>
          </cell>
        </row>
      </sheetData>
      <sheetData sheetId="8160">
        <row r="1">
          <cell r="A1" t="str">
            <v>1월 생산실적</v>
          </cell>
        </row>
      </sheetData>
      <sheetData sheetId="8161">
        <row r="1">
          <cell r="A1" t="str">
            <v>1월 생산실적</v>
          </cell>
        </row>
      </sheetData>
      <sheetData sheetId="8162">
        <row r="1">
          <cell r="A1" t="str">
            <v>1월 생산실적</v>
          </cell>
        </row>
      </sheetData>
      <sheetData sheetId="8163">
        <row r="1">
          <cell r="A1" t="str">
            <v>1월 생산실적</v>
          </cell>
        </row>
      </sheetData>
      <sheetData sheetId="8164">
        <row r="1">
          <cell r="A1" t="str">
            <v>1월 생산실적</v>
          </cell>
        </row>
      </sheetData>
      <sheetData sheetId="8165">
        <row r="1">
          <cell r="A1" t="str">
            <v>1월 생산실적</v>
          </cell>
        </row>
      </sheetData>
      <sheetData sheetId="8166">
        <row r="1">
          <cell r="A1" t="str">
            <v>1월 생산실적</v>
          </cell>
        </row>
      </sheetData>
      <sheetData sheetId="8167">
        <row r="1">
          <cell r="A1" t="str">
            <v>1월 생산실적</v>
          </cell>
        </row>
      </sheetData>
      <sheetData sheetId="8168">
        <row r="1">
          <cell r="A1" t="str">
            <v>1월 생산실적</v>
          </cell>
        </row>
      </sheetData>
      <sheetData sheetId="8169">
        <row r="1">
          <cell r="A1" t="str">
            <v>1월 생산실적</v>
          </cell>
        </row>
      </sheetData>
      <sheetData sheetId="8170">
        <row r="1">
          <cell r="A1" t="str">
            <v>1월 생산실적</v>
          </cell>
        </row>
      </sheetData>
      <sheetData sheetId="8171">
        <row r="1">
          <cell r="A1" t="str">
            <v>1월 생산실적</v>
          </cell>
        </row>
      </sheetData>
      <sheetData sheetId="8172">
        <row r="1">
          <cell r="A1" t="str">
            <v>1월 생산실적</v>
          </cell>
        </row>
      </sheetData>
      <sheetData sheetId="8173">
        <row r="1">
          <cell r="A1" t="str">
            <v>1월 생산실적</v>
          </cell>
        </row>
      </sheetData>
      <sheetData sheetId="8174">
        <row r="1">
          <cell r="A1" t="str">
            <v>1월 생산실적</v>
          </cell>
        </row>
      </sheetData>
      <sheetData sheetId="8175">
        <row r="1">
          <cell r="A1" t="str">
            <v>1월 생산실적</v>
          </cell>
        </row>
      </sheetData>
      <sheetData sheetId="8176">
        <row r="1">
          <cell r="A1" t="str">
            <v>1월 생산실적</v>
          </cell>
        </row>
      </sheetData>
      <sheetData sheetId="8177">
        <row r="1">
          <cell r="A1" t="str">
            <v>1월 생산실적</v>
          </cell>
        </row>
      </sheetData>
      <sheetData sheetId="8178">
        <row r="1">
          <cell r="A1" t="str">
            <v>1월 생산실적</v>
          </cell>
        </row>
      </sheetData>
      <sheetData sheetId="8179">
        <row r="1">
          <cell r="A1" t="str">
            <v>1월 생산실적</v>
          </cell>
        </row>
      </sheetData>
      <sheetData sheetId="8180">
        <row r="1">
          <cell r="A1" t="str">
            <v>1월 생산실적</v>
          </cell>
        </row>
      </sheetData>
      <sheetData sheetId="8181">
        <row r="1">
          <cell r="A1" t="str">
            <v>1월 생산실적</v>
          </cell>
        </row>
      </sheetData>
      <sheetData sheetId="8182">
        <row r="1">
          <cell r="A1" t="str">
            <v>1월 생산실적</v>
          </cell>
        </row>
      </sheetData>
      <sheetData sheetId="8183">
        <row r="1">
          <cell r="A1" t="str">
            <v>1월 생산실적</v>
          </cell>
        </row>
      </sheetData>
      <sheetData sheetId="8184">
        <row r="1">
          <cell r="A1" t="str">
            <v>1월 생산실적</v>
          </cell>
        </row>
      </sheetData>
      <sheetData sheetId="8185">
        <row r="1">
          <cell r="A1" t="str">
            <v>1월 생산실적</v>
          </cell>
        </row>
      </sheetData>
      <sheetData sheetId="8186">
        <row r="1">
          <cell r="A1" t="str">
            <v>1월 생산실적</v>
          </cell>
        </row>
      </sheetData>
      <sheetData sheetId="8187">
        <row r="1">
          <cell r="A1" t="str">
            <v>1월 생산실적</v>
          </cell>
        </row>
      </sheetData>
      <sheetData sheetId="8188">
        <row r="1">
          <cell r="A1" t="str">
            <v>1월 생산실적</v>
          </cell>
        </row>
      </sheetData>
      <sheetData sheetId="8189">
        <row r="1">
          <cell r="A1" t="str">
            <v>1월 생산실적</v>
          </cell>
        </row>
      </sheetData>
      <sheetData sheetId="8190">
        <row r="1">
          <cell r="A1" t="str">
            <v>1월 생산실적</v>
          </cell>
        </row>
      </sheetData>
      <sheetData sheetId="8191">
        <row r="1">
          <cell r="A1" t="str">
            <v>1월 생산실적</v>
          </cell>
        </row>
      </sheetData>
      <sheetData sheetId="8192">
        <row r="1">
          <cell r="A1" t="str">
            <v>1월 생산실적</v>
          </cell>
        </row>
      </sheetData>
      <sheetData sheetId="8193">
        <row r="1">
          <cell r="A1" t="str">
            <v>1월 생산실적</v>
          </cell>
        </row>
      </sheetData>
      <sheetData sheetId="8194">
        <row r="1">
          <cell r="A1" t="str">
            <v>1월 생산실적</v>
          </cell>
        </row>
      </sheetData>
      <sheetData sheetId="8195">
        <row r="1">
          <cell r="A1" t="str">
            <v>1월 생산실적</v>
          </cell>
        </row>
      </sheetData>
      <sheetData sheetId="8196">
        <row r="1">
          <cell r="A1" t="str">
            <v>1월 생산실적</v>
          </cell>
        </row>
      </sheetData>
      <sheetData sheetId="8197">
        <row r="1">
          <cell r="A1" t="str">
            <v>1월 생산실적</v>
          </cell>
        </row>
      </sheetData>
      <sheetData sheetId="8198">
        <row r="1">
          <cell r="A1" t="str">
            <v>1월 생산실적</v>
          </cell>
        </row>
      </sheetData>
      <sheetData sheetId="8199">
        <row r="1">
          <cell r="A1" t="str">
            <v>1월 생산실적</v>
          </cell>
        </row>
      </sheetData>
      <sheetData sheetId="8200">
        <row r="1">
          <cell r="A1" t="str">
            <v>1월 생산실적</v>
          </cell>
        </row>
      </sheetData>
      <sheetData sheetId="8201">
        <row r="1">
          <cell r="A1" t="str">
            <v>1월 생산실적</v>
          </cell>
        </row>
      </sheetData>
      <sheetData sheetId="8202">
        <row r="1">
          <cell r="A1" t="str">
            <v>1월 생산실적</v>
          </cell>
        </row>
      </sheetData>
      <sheetData sheetId="8203">
        <row r="1">
          <cell r="A1" t="str">
            <v>1월 생산실적</v>
          </cell>
        </row>
      </sheetData>
      <sheetData sheetId="8204">
        <row r="1">
          <cell r="A1" t="str">
            <v>1월 생산실적</v>
          </cell>
        </row>
      </sheetData>
      <sheetData sheetId="8205">
        <row r="1">
          <cell r="A1" t="str">
            <v>1월 생산실적</v>
          </cell>
        </row>
      </sheetData>
      <sheetData sheetId="8206">
        <row r="1">
          <cell r="A1" t="str">
            <v>1월 생산실적</v>
          </cell>
        </row>
      </sheetData>
      <sheetData sheetId="8207">
        <row r="1">
          <cell r="A1" t="str">
            <v>1월 생산실적</v>
          </cell>
        </row>
      </sheetData>
      <sheetData sheetId="8208">
        <row r="1">
          <cell r="A1" t="str">
            <v>1월 생산실적</v>
          </cell>
        </row>
      </sheetData>
      <sheetData sheetId="8209">
        <row r="1">
          <cell r="A1" t="str">
            <v>1월 생산실적</v>
          </cell>
        </row>
      </sheetData>
      <sheetData sheetId="8210">
        <row r="1">
          <cell r="A1" t="str">
            <v>1월 생산실적</v>
          </cell>
        </row>
      </sheetData>
      <sheetData sheetId="8211">
        <row r="1">
          <cell r="A1" t="str">
            <v>1월 생산실적</v>
          </cell>
        </row>
      </sheetData>
      <sheetData sheetId="8212">
        <row r="1">
          <cell r="A1" t="str">
            <v>1월 생산실적</v>
          </cell>
        </row>
      </sheetData>
      <sheetData sheetId="8213">
        <row r="1">
          <cell r="A1" t="str">
            <v>1월 생산실적</v>
          </cell>
        </row>
      </sheetData>
      <sheetData sheetId="8214">
        <row r="1">
          <cell r="A1" t="str">
            <v>1월 생산실적</v>
          </cell>
        </row>
      </sheetData>
      <sheetData sheetId="8215">
        <row r="1">
          <cell r="A1" t="str">
            <v>1월 생산실적</v>
          </cell>
        </row>
      </sheetData>
      <sheetData sheetId="8216">
        <row r="1">
          <cell r="A1" t="str">
            <v>1월 생산실적</v>
          </cell>
        </row>
      </sheetData>
      <sheetData sheetId="8217">
        <row r="1">
          <cell r="A1" t="str">
            <v>1월 생산실적</v>
          </cell>
        </row>
      </sheetData>
      <sheetData sheetId="8218">
        <row r="1">
          <cell r="A1" t="str">
            <v>1월 생산실적</v>
          </cell>
        </row>
      </sheetData>
      <sheetData sheetId="8219">
        <row r="1">
          <cell r="A1" t="str">
            <v>1월 생산실적</v>
          </cell>
        </row>
      </sheetData>
      <sheetData sheetId="8220">
        <row r="1">
          <cell r="A1" t="str">
            <v>1월 생산실적</v>
          </cell>
        </row>
      </sheetData>
      <sheetData sheetId="8221">
        <row r="1">
          <cell r="A1" t="str">
            <v>1월 생산실적</v>
          </cell>
        </row>
      </sheetData>
      <sheetData sheetId="8222">
        <row r="1">
          <cell r="A1" t="str">
            <v>1월 생산실적</v>
          </cell>
        </row>
      </sheetData>
      <sheetData sheetId="8223">
        <row r="1">
          <cell r="A1" t="str">
            <v>1월 생산실적</v>
          </cell>
        </row>
      </sheetData>
      <sheetData sheetId="8224">
        <row r="1">
          <cell r="A1" t="str">
            <v>1월 생산실적</v>
          </cell>
        </row>
      </sheetData>
      <sheetData sheetId="8225">
        <row r="1">
          <cell r="A1" t="str">
            <v>1월 생산실적</v>
          </cell>
        </row>
      </sheetData>
      <sheetData sheetId="8226">
        <row r="1">
          <cell r="A1" t="str">
            <v>1월 생산실적</v>
          </cell>
        </row>
      </sheetData>
      <sheetData sheetId="8227">
        <row r="1">
          <cell r="A1" t="str">
            <v>1월 생산실적</v>
          </cell>
        </row>
      </sheetData>
      <sheetData sheetId="8228">
        <row r="1">
          <cell r="A1" t="str">
            <v>1월 생산실적</v>
          </cell>
        </row>
      </sheetData>
      <sheetData sheetId="8229">
        <row r="1">
          <cell r="A1" t="str">
            <v>1월 생산실적</v>
          </cell>
        </row>
      </sheetData>
      <sheetData sheetId="8230">
        <row r="1">
          <cell r="A1" t="str">
            <v>1월 생산실적</v>
          </cell>
        </row>
      </sheetData>
      <sheetData sheetId="8231">
        <row r="1">
          <cell r="A1" t="str">
            <v>1월 생산실적</v>
          </cell>
        </row>
      </sheetData>
      <sheetData sheetId="8232">
        <row r="1">
          <cell r="A1" t="str">
            <v>1월 생산실적</v>
          </cell>
        </row>
      </sheetData>
      <sheetData sheetId="8233">
        <row r="1">
          <cell r="A1" t="str">
            <v>1월 생산실적</v>
          </cell>
        </row>
      </sheetData>
      <sheetData sheetId="8234">
        <row r="1">
          <cell r="A1" t="str">
            <v>1월 생산실적</v>
          </cell>
        </row>
      </sheetData>
      <sheetData sheetId="8235">
        <row r="1">
          <cell r="A1" t="str">
            <v>1월 생산실적</v>
          </cell>
        </row>
      </sheetData>
      <sheetData sheetId="8236">
        <row r="1">
          <cell r="A1" t="str">
            <v>1월 생산실적</v>
          </cell>
        </row>
      </sheetData>
      <sheetData sheetId="8237">
        <row r="1">
          <cell r="A1" t="str">
            <v>1월 생산실적</v>
          </cell>
        </row>
      </sheetData>
      <sheetData sheetId="8238">
        <row r="1">
          <cell r="A1" t="str">
            <v>1월 생산실적</v>
          </cell>
        </row>
      </sheetData>
      <sheetData sheetId="8239">
        <row r="1">
          <cell r="A1" t="str">
            <v>1월 생산실적</v>
          </cell>
        </row>
      </sheetData>
      <sheetData sheetId="8240">
        <row r="1">
          <cell r="A1" t="str">
            <v>1월 생산실적</v>
          </cell>
        </row>
      </sheetData>
      <sheetData sheetId="8241">
        <row r="1">
          <cell r="A1" t="str">
            <v>1월 생산실적</v>
          </cell>
        </row>
      </sheetData>
      <sheetData sheetId="8242">
        <row r="1">
          <cell r="A1" t="str">
            <v>1월 생산실적</v>
          </cell>
        </row>
      </sheetData>
      <sheetData sheetId="8243">
        <row r="1">
          <cell r="A1" t="str">
            <v>1월 생산실적</v>
          </cell>
        </row>
      </sheetData>
      <sheetData sheetId="8244">
        <row r="1">
          <cell r="A1" t="str">
            <v>1월 생산실적</v>
          </cell>
        </row>
      </sheetData>
      <sheetData sheetId="8245">
        <row r="1">
          <cell r="A1" t="str">
            <v>1월 생산실적</v>
          </cell>
        </row>
      </sheetData>
      <sheetData sheetId="8246">
        <row r="1">
          <cell r="A1" t="str">
            <v>1월 생산실적</v>
          </cell>
        </row>
      </sheetData>
      <sheetData sheetId="8247">
        <row r="1">
          <cell r="A1" t="str">
            <v>1월 생산실적</v>
          </cell>
        </row>
      </sheetData>
      <sheetData sheetId="8248">
        <row r="1">
          <cell r="A1" t="str">
            <v>1월 생산실적</v>
          </cell>
        </row>
      </sheetData>
      <sheetData sheetId="8249">
        <row r="1">
          <cell r="A1" t="str">
            <v>1월 생산실적</v>
          </cell>
        </row>
      </sheetData>
      <sheetData sheetId="8250">
        <row r="1">
          <cell r="A1" t="str">
            <v>1월 생산실적</v>
          </cell>
        </row>
      </sheetData>
      <sheetData sheetId="8251">
        <row r="1">
          <cell r="A1" t="str">
            <v>1월 생산실적</v>
          </cell>
        </row>
      </sheetData>
      <sheetData sheetId="8252">
        <row r="1">
          <cell r="A1" t="str">
            <v>1월 생산실적</v>
          </cell>
        </row>
      </sheetData>
      <sheetData sheetId="8253">
        <row r="1">
          <cell r="A1" t="str">
            <v>1월 생산실적</v>
          </cell>
        </row>
      </sheetData>
      <sheetData sheetId="8254">
        <row r="1">
          <cell r="A1" t="str">
            <v>1월 생산실적</v>
          </cell>
        </row>
      </sheetData>
      <sheetData sheetId="8255">
        <row r="1">
          <cell r="A1" t="str">
            <v>1월 생산실적</v>
          </cell>
        </row>
      </sheetData>
      <sheetData sheetId="8256">
        <row r="1">
          <cell r="A1" t="str">
            <v>1월 생산실적</v>
          </cell>
        </row>
      </sheetData>
      <sheetData sheetId="8257">
        <row r="1">
          <cell r="A1" t="str">
            <v>1월 생산실적</v>
          </cell>
        </row>
      </sheetData>
      <sheetData sheetId="8258">
        <row r="1">
          <cell r="A1" t="str">
            <v>1월 생산실적</v>
          </cell>
        </row>
      </sheetData>
      <sheetData sheetId="8259">
        <row r="1">
          <cell r="A1" t="str">
            <v>1월 생산실적</v>
          </cell>
        </row>
      </sheetData>
      <sheetData sheetId="8260">
        <row r="1">
          <cell r="A1" t="str">
            <v>1월 생산실적</v>
          </cell>
        </row>
      </sheetData>
      <sheetData sheetId="8261">
        <row r="1">
          <cell r="A1" t="str">
            <v>1월 생산실적</v>
          </cell>
        </row>
      </sheetData>
      <sheetData sheetId="8262">
        <row r="1">
          <cell r="A1" t="str">
            <v>1월 생산실적</v>
          </cell>
        </row>
      </sheetData>
      <sheetData sheetId="8263">
        <row r="1">
          <cell r="A1" t="str">
            <v>1월 생산실적</v>
          </cell>
        </row>
      </sheetData>
      <sheetData sheetId="8264">
        <row r="1">
          <cell r="A1" t="str">
            <v>1월 생산실적</v>
          </cell>
        </row>
      </sheetData>
      <sheetData sheetId="8265">
        <row r="1">
          <cell r="A1" t="str">
            <v>1월 생산실적</v>
          </cell>
        </row>
      </sheetData>
      <sheetData sheetId="8266">
        <row r="1">
          <cell r="A1" t="str">
            <v>1월 생산실적</v>
          </cell>
        </row>
      </sheetData>
      <sheetData sheetId="8267">
        <row r="1">
          <cell r="A1" t="str">
            <v>1월 생산실적</v>
          </cell>
        </row>
      </sheetData>
      <sheetData sheetId="8268">
        <row r="1">
          <cell r="A1" t="str">
            <v>1월 생산실적</v>
          </cell>
        </row>
      </sheetData>
      <sheetData sheetId="8269">
        <row r="1">
          <cell r="A1" t="str">
            <v>1월 생산실적</v>
          </cell>
        </row>
      </sheetData>
      <sheetData sheetId="8270">
        <row r="1">
          <cell r="A1" t="str">
            <v>1월 생산실적</v>
          </cell>
        </row>
      </sheetData>
      <sheetData sheetId="8271">
        <row r="1">
          <cell r="A1" t="str">
            <v>1월 생산실적</v>
          </cell>
        </row>
      </sheetData>
      <sheetData sheetId="8272">
        <row r="1">
          <cell r="A1" t="str">
            <v>1월 생산실적</v>
          </cell>
        </row>
      </sheetData>
      <sheetData sheetId="8273">
        <row r="1">
          <cell r="A1" t="str">
            <v>1월 생산실적</v>
          </cell>
        </row>
      </sheetData>
      <sheetData sheetId="8274">
        <row r="1">
          <cell r="A1" t="str">
            <v>1월 생산실적</v>
          </cell>
        </row>
      </sheetData>
      <sheetData sheetId="8275">
        <row r="1">
          <cell r="A1" t="str">
            <v>1월 생산실적</v>
          </cell>
        </row>
      </sheetData>
      <sheetData sheetId="8276">
        <row r="1">
          <cell r="A1" t="str">
            <v>1월 생산실적</v>
          </cell>
        </row>
      </sheetData>
      <sheetData sheetId="8277">
        <row r="1">
          <cell r="A1" t="str">
            <v>1월 생산실적</v>
          </cell>
        </row>
      </sheetData>
      <sheetData sheetId="8278">
        <row r="1">
          <cell r="A1" t="str">
            <v>1월 생산실적</v>
          </cell>
        </row>
      </sheetData>
      <sheetData sheetId="8279">
        <row r="1">
          <cell r="A1" t="str">
            <v>1월 생산실적</v>
          </cell>
        </row>
      </sheetData>
      <sheetData sheetId="8280">
        <row r="1">
          <cell r="A1" t="str">
            <v>1월 생산실적</v>
          </cell>
        </row>
      </sheetData>
      <sheetData sheetId="8281">
        <row r="1">
          <cell r="A1" t="str">
            <v>1월 생산실적</v>
          </cell>
        </row>
      </sheetData>
      <sheetData sheetId="8282">
        <row r="1">
          <cell r="A1" t="str">
            <v>1월 생산실적</v>
          </cell>
        </row>
      </sheetData>
      <sheetData sheetId="8283">
        <row r="1">
          <cell r="A1" t="str">
            <v>1월 생산실적</v>
          </cell>
        </row>
      </sheetData>
      <sheetData sheetId="8284">
        <row r="1">
          <cell r="A1" t="str">
            <v>1월 생산실적</v>
          </cell>
        </row>
      </sheetData>
      <sheetData sheetId="8285">
        <row r="1">
          <cell r="A1" t="str">
            <v>1월 생산실적</v>
          </cell>
        </row>
      </sheetData>
      <sheetData sheetId="8286">
        <row r="1">
          <cell r="A1" t="str">
            <v>1월 생산실적</v>
          </cell>
        </row>
      </sheetData>
      <sheetData sheetId="8287">
        <row r="1">
          <cell r="A1" t="str">
            <v>1월 생산실적</v>
          </cell>
        </row>
      </sheetData>
      <sheetData sheetId="8288">
        <row r="1">
          <cell r="A1" t="str">
            <v>1월 생산실적</v>
          </cell>
        </row>
      </sheetData>
      <sheetData sheetId="8289">
        <row r="1">
          <cell r="A1" t="str">
            <v>1월 생산실적</v>
          </cell>
        </row>
      </sheetData>
      <sheetData sheetId="8290">
        <row r="1">
          <cell r="A1" t="str">
            <v>1월 생산실적</v>
          </cell>
        </row>
      </sheetData>
      <sheetData sheetId="8291">
        <row r="1">
          <cell r="A1" t="str">
            <v>1월 생산실적</v>
          </cell>
        </row>
      </sheetData>
      <sheetData sheetId="8292">
        <row r="1">
          <cell r="A1" t="str">
            <v>1월 생산실적</v>
          </cell>
        </row>
      </sheetData>
      <sheetData sheetId="8293">
        <row r="1">
          <cell r="A1" t="str">
            <v>1월 생산실적</v>
          </cell>
        </row>
      </sheetData>
      <sheetData sheetId="8294">
        <row r="1">
          <cell r="A1" t="str">
            <v>1월 생산실적</v>
          </cell>
        </row>
      </sheetData>
      <sheetData sheetId="8295">
        <row r="1">
          <cell r="A1" t="str">
            <v>1월 생산실적</v>
          </cell>
        </row>
      </sheetData>
      <sheetData sheetId="8296">
        <row r="1">
          <cell r="A1" t="str">
            <v>1월 생산실적</v>
          </cell>
        </row>
      </sheetData>
      <sheetData sheetId="8297">
        <row r="1">
          <cell r="A1" t="str">
            <v>1월 생산실적</v>
          </cell>
        </row>
      </sheetData>
      <sheetData sheetId="8298">
        <row r="1">
          <cell r="A1" t="str">
            <v>1월 생산실적</v>
          </cell>
        </row>
      </sheetData>
      <sheetData sheetId="8299">
        <row r="1">
          <cell r="A1" t="str">
            <v>1월 생산실적</v>
          </cell>
        </row>
      </sheetData>
      <sheetData sheetId="8300">
        <row r="1">
          <cell r="A1" t="str">
            <v>1월 생산실적</v>
          </cell>
        </row>
      </sheetData>
      <sheetData sheetId="8301">
        <row r="1">
          <cell r="A1" t="str">
            <v>1월 생산실적</v>
          </cell>
        </row>
      </sheetData>
      <sheetData sheetId="8302">
        <row r="1">
          <cell r="A1" t="str">
            <v>1월 생산실적</v>
          </cell>
        </row>
      </sheetData>
      <sheetData sheetId="8303">
        <row r="1">
          <cell r="A1" t="str">
            <v>1월 생산실적</v>
          </cell>
        </row>
      </sheetData>
      <sheetData sheetId="8304">
        <row r="1">
          <cell r="A1" t="str">
            <v>1월 생산실적</v>
          </cell>
        </row>
      </sheetData>
      <sheetData sheetId="8305">
        <row r="1">
          <cell r="A1" t="str">
            <v>1월 생산실적</v>
          </cell>
        </row>
      </sheetData>
      <sheetData sheetId="8306">
        <row r="1">
          <cell r="A1" t="str">
            <v>1월 생산실적</v>
          </cell>
        </row>
      </sheetData>
      <sheetData sheetId="8307">
        <row r="1">
          <cell r="A1" t="str">
            <v>1월 생산실적</v>
          </cell>
        </row>
      </sheetData>
      <sheetData sheetId="8308">
        <row r="1">
          <cell r="A1" t="str">
            <v>1월 생산실적</v>
          </cell>
        </row>
      </sheetData>
      <sheetData sheetId="8309">
        <row r="1">
          <cell r="A1" t="str">
            <v>1월 생산실적</v>
          </cell>
        </row>
      </sheetData>
      <sheetData sheetId="8310">
        <row r="1">
          <cell r="A1" t="str">
            <v>1월 생산실적</v>
          </cell>
        </row>
      </sheetData>
      <sheetData sheetId="8311">
        <row r="1">
          <cell r="A1" t="str">
            <v>1월 생산실적</v>
          </cell>
        </row>
      </sheetData>
      <sheetData sheetId="8312">
        <row r="1">
          <cell r="A1" t="str">
            <v>1월 생산실적</v>
          </cell>
        </row>
      </sheetData>
      <sheetData sheetId="8313">
        <row r="1">
          <cell r="A1" t="str">
            <v>1월 생산실적</v>
          </cell>
        </row>
      </sheetData>
      <sheetData sheetId="8314">
        <row r="1">
          <cell r="A1" t="str">
            <v>1월 생산실적</v>
          </cell>
        </row>
      </sheetData>
      <sheetData sheetId="8315">
        <row r="1">
          <cell r="A1" t="str">
            <v>1월 생산실적</v>
          </cell>
        </row>
      </sheetData>
      <sheetData sheetId="8316">
        <row r="1">
          <cell r="A1" t="str">
            <v>1월 생산실적</v>
          </cell>
        </row>
      </sheetData>
      <sheetData sheetId="8317">
        <row r="1">
          <cell r="A1" t="str">
            <v>1월 생산실적</v>
          </cell>
        </row>
      </sheetData>
      <sheetData sheetId="8318">
        <row r="1">
          <cell r="A1" t="str">
            <v>1월 생산실적</v>
          </cell>
        </row>
      </sheetData>
      <sheetData sheetId="8319">
        <row r="1">
          <cell r="A1" t="str">
            <v>1월 생산실적</v>
          </cell>
        </row>
      </sheetData>
      <sheetData sheetId="8320">
        <row r="1">
          <cell r="A1" t="str">
            <v>1월 생산실적</v>
          </cell>
        </row>
      </sheetData>
      <sheetData sheetId="8321">
        <row r="1">
          <cell r="A1" t="str">
            <v>1월 생산실적</v>
          </cell>
        </row>
      </sheetData>
      <sheetData sheetId="8322">
        <row r="1">
          <cell r="A1" t="str">
            <v>1월 생산실적</v>
          </cell>
        </row>
      </sheetData>
      <sheetData sheetId="8323">
        <row r="1">
          <cell r="A1" t="str">
            <v>1월 생산실적</v>
          </cell>
        </row>
      </sheetData>
      <sheetData sheetId="8324">
        <row r="1">
          <cell r="A1" t="str">
            <v>1월 생산실적</v>
          </cell>
        </row>
      </sheetData>
      <sheetData sheetId="8325">
        <row r="1">
          <cell r="A1" t="str">
            <v>1월 생산실적</v>
          </cell>
        </row>
      </sheetData>
      <sheetData sheetId="8326">
        <row r="1">
          <cell r="A1" t="str">
            <v>1월 생산실적</v>
          </cell>
        </row>
      </sheetData>
      <sheetData sheetId="8327">
        <row r="1">
          <cell r="A1" t="str">
            <v>1월 생산실적</v>
          </cell>
        </row>
      </sheetData>
      <sheetData sheetId="8328">
        <row r="1">
          <cell r="A1" t="str">
            <v>1월 생산실적</v>
          </cell>
        </row>
      </sheetData>
      <sheetData sheetId="8329">
        <row r="1">
          <cell r="A1" t="str">
            <v>1월 생산실적</v>
          </cell>
        </row>
      </sheetData>
      <sheetData sheetId="8330">
        <row r="1">
          <cell r="A1" t="str">
            <v>1월 생산실적</v>
          </cell>
        </row>
      </sheetData>
      <sheetData sheetId="8331">
        <row r="1">
          <cell r="A1" t="str">
            <v>1월 생산실적</v>
          </cell>
        </row>
      </sheetData>
      <sheetData sheetId="8332">
        <row r="1">
          <cell r="A1" t="str">
            <v>1월 생산실적</v>
          </cell>
        </row>
      </sheetData>
      <sheetData sheetId="8333">
        <row r="1">
          <cell r="A1" t="str">
            <v>1월 생산실적</v>
          </cell>
        </row>
      </sheetData>
      <sheetData sheetId="8334">
        <row r="1">
          <cell r="A1" t="str">
            <v>1월 생산실적</v>
          </cell>
        </row>
      </sheetData>
      <sheetData sheetId="8335">
        <row r="1">
          <cell r="A1" t="str">
            <v>1월 생산실적</v>
          </cell>
        </row>
      </sheetData>
      <sheetData sheetId="8336">
        <row r="1">
          <cell r="A1" t="str">
            <v>1월 생산실적</v>
          </cell>
        </row>
      </sheetData>
      <sheetData sheetId="8337">
        <row r="1">
          <cell r="A1" t="str">
            <v>1월 생산실적</v>
          </cell>
        </row>
      </sheetData>
      <sheetData sheetId="8338">
        <row r="1">
          <cell r="A1" t="str">
            <v>1월 생산실적</v>
          </cell>
        </row>
      </sheetData>
      <sheetData sheetId="8339">
        <row r="1">
          <cell r="A1" t="str">
            <v>1월 생산실적</v>
          </cell>
        </row>
      </sheetData>
      <sheetData sheetId="8340">
        <row r="1">
          <cell r="A1" t="str">
            <v>1월 생산실적</v>
          </cell>
        </row>
      </sheetData>
      <sheetData sheetId="8341">
        <row r="1">
          <cell r="A1" t="str">
            <v>1월 생산실적</v>
          </cell>
        </row>
      </sheetData>
      <sheetData sheetId="8342">
        <row r="1">
          <cell r="A1" t="str">
            <v>1월 생산실적</v>
          </cell>
        </row>
      </sheetData>
      <sheetData sheetId="8343">
        <row r="1">
          <cell r="A1" t="str">
            <v>1월 생산실적</v>
          </cell>
        </row>
      </sheetData>
      <sheetData sheetId="8344">
        <row r="1">
          <cell r="A1" t="str">
            <v>1월 생산실적</v>
          </cell>
        </row>
      </sheetData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>
        <row r="1">
          <cell r="A1" t="str">
            <v>1월 생산실적</v>
          </cell>
        </row>
      </sheetData>
      <sheetData sheetId="8349">
        <row r="1">
          <cell r="A1" t="str">
            <v>1월 생산실적</v>
          </cell>
        </row>
      </sheetData>
      <sheetData sheetId="8350">
        <row r="1">
          <cell r="A1" t="str">
            <v>1월 생산실적</v>
          </cell>
        </row>
      </sheetData>
      <sheetData sheetId="8351">
        <row r="1">
          <cell r="A1" t="str">
            <v>1월 생산실적</v>
          </cell>
        </row>
      </sheetData>
      <sheetData sheetId="8352">
        <row r="1">
          <cell r="A1" t="str">
            <v>1월 생산실적</v>
          </cell>
        </row>
      </sheetData>
      <sheetData sheetId="8353">
        <row r="1">
          <cell r="A1" t="str">
            <v>1월 생산실적</v>
          </cell>
        </row>
      </sheetData>
      <sheetData sheetId="8354">
        <row r="1">
          <cell r="A1" t="str">
            <v>1월 생산실적</v>
          </cell>
        </row>
      </sheetData>
      <sheetData sheetId="8355">
        <row r="1">
          <cell r="A1" t="str">
            <v>1월 생산실적</v>
          </cell>
        </row>
      </sheetData>
      <sheetData sheetId="8356">
        <row r="1">
          <cell r="A1" t="str">
            <v>1월 생산실적</v>
          </cell>
        </row>
      </sheetData>
      <sheetData sheetId="8357">
        <row r="1">
          <cell r="A1" t="str">
            <v>1월 생산실적</v>
          </cell>
        </row>
      </sheetData>
      <sheetData sheetId="8358">
        <row r="1">
          <cell r="A1" t="str">
            <v>1월 생산실적</v>
          </cell>
        </row>
      </sheetData>
      <sheetData sheetId="8359">
        <row r="1">
          <cell r="A1" t="str">
            <v>1월 생산실적</v>
          </cell>
        </row>
      </sheetData>
      <sheetData sheetId="8360">
        <row r="1">
          <cell r="A1" t="str">
            <v>1월 생산실적</v>
          </cell>
        </row>
      </sheetData>
      <sheetData sheetId="8361">
        <row r="1">
          <cell r="A1" t="str">
            <v>1월 생산실적</v>
          </cell>
        </row>
      </sheetData>
      <sheetData sheetId="8362">
        <row r="1">
          <cell r="A1" t="str">
            <v>1월 생산실적</v>
          </cell>
        </row>
      </sheetData>
      <sheetData sheetId="8363">
        <row r="1">
          <cell r="A1" t="str">
            <v>1월 생산실적</v>
          </cell>
        </row>
      </sheetData>
      <sheetData sheetId="8364">
        <row r="1">
          <cell r="A1" t="str">
            <v>1월 생산실적</v>
          </cell>
        </row>
      </sheetData>
      <sheetData sheetId="8365">
        <row r="1">
          <cell r="A1" t="str">
            <v>1월 생산실적</v>
          </cell>
        </row>
      </sheetData>
      <sheetData sheetId="8366">
        <row r="1">
          <cell r="A1" t="str">
            <v>1월 생산실적</v>
          </cell>
        </row>
      </sheetData>
      <sheetData sheetId="8367">
        <row r="1">
          <cell r="A1" t="str">
            <v>1월 생산실적</v>
          </cell>
        </row>
      </sheetData>
      <sheetData sheetId="8368">
        <row r="1">
          <cell r="A1" t="str">
            <v>1월 생산실적</v>
          </cell>
        </row>
      </sheetData>
      <sheetData sheetId="8369">
        <row r="1">
          <cell r="A1" t="str">
            <v>1월 생산실적</v>
          </cell>
        </row>
      </sheetData>
      <sheetData sheetId="8370">
        <row r="1">
          <cell r="A1" t="str">
            <v>1월 생산실적</v>
          </cell>
        </row>
      </sheetData>
      <sheetData sheetId="8371">
        <row r="1">
          <cell r="A1" t="str">
            <v>1월 생산실적</v>
          </cell>
        </row>
      </sheetData>
      <sheetData sheetId="8372">
        <row r="1">
          <cell r="A1" t="str">
            <v>1월 생산실적</v>
          </cell>
        </row>
      </sheetData>
      <sheetData sheetId="8373">
        <row r="1">
          <cell r="A1" t="str">
            <v>1월 생산실적</v>
          </cell>
        </row>
      </sheetData>
      <sheetData sheetId="8374">
        <row r="1">
          <cell r="A1" t="str">
            <v>1월 생산실적</v>
          </cell>
        </row>
      </sheetData>
      <sheetData sheetId="8375">
        <row r="1">
          <cell r="A1" t="str">
            <v>1월 생산실적</v>
          </cell>
        </row>
      </sheetData>
      <sheetData sheetId="8376">
        <row r="1">
          <cell r="A1" t="str">
            <v>1월 생산실적</v>
          </cell>
        </row>
      </sheetData>
      <sheetData sheetId="8377">
        <row r="1">
          <cell r="A1" t="str">
            <v>1월 생산실적</v>
          </cell>
        </row>
      </sheetData>
      <sheetData sheetId="8378">
        <row r="1">
          <cell r="A1" t="str">
            <v>1월 생산실적</v>
          </cell>
        </row>
      </sheetData>
      <sheetData sheetId="8379">
        <row r="1">
          <cell r="A1" t="str">
            <v>1월 생산실적</v>
          </cell>
        </row>
      </sheetData>
      <sheetData sheetId="8380">
        <row r="1">
          <cell r="A1" t="str">
            <v>1월 생산실적</v>
          </cell>
        </row>
      </sheetData>
      <sheetData sheetId="8381">
        <row r="1">
          <cell r="A1" t="str">
            <v>1월 생산실적</v>
          </cell>
        </row>
      </sheetData>
      <sheetData sheetId="8382">
        <row r="1">
          <cell r="A1" t="str">
            <v>1월 생산실적</v>
          </cell>
        </row>
      </sheetData>
      <sheetData sheetId="8383">
        <row r="1">
          <cell r="A1" t="str">
            <v>1월 생산실적</v>
          </cell>
        </row>
      </sheetData>
      <sheetData sheetId="8384">
        <row r="1">
          <cell r="A1" t="str">
            <v>1월 생산실적</v>
          </cell>
        </row>
      </sheetData>
      <sheetData sheetId="8385">
        <row r="1">
          <cell r="A1" t="str">
            <v>1월 생산실적</v>
          </cell>
        </row>
      </sheetData>
      <sheetData sheetId="8386">
        <row r="1">
          <cell r="A1" t="str">
            <v>1월 생산실적</v>
          </cell>
        </row>
      </sheetData>
      <sheetData sheetId="8387">
        <row r="1">
          <cell r="A1" t="str">
            <v>1월 생산실적</v>
          </cell>
        </row>
      </sheetData>
      <sheetData sheetId="8388">
        <row r="1">
          <cell r="A1" t="str">
            <v>1월 생산실적</v>
          </cell>
        </row>
      </sheetData>
      <sheetData sheetId="8389">
        <row r="1">
          <cell r="A1" t="str">
            <v>1월 생산실적</v>
          </cell>
        </row>
      </sheetData>
      <sheetData sheetId="8390">
        <row r="1">
          <cell r="A1" t="str">
            <v>1월 생산실적</v>
          </cell>
        </row>
      </sheetData>
      <sheetData sheetId="8391">
        <row r="1">
          <cell r="A1" t="str">
            <v>1월 생산실적</v>
          </cell>
        </row>
      </sheetData>
      <sheetData sheetId="8392">
        <row r="1">
          <cell r="A1" t="str">
            <v>1월 생산실적</v>
          </cell>
        </row>
      </sheetData>
      <sheetData sheetId="8393">
        <row r="1">
          <cell r="A1" t="str">
            <v>1월 생산실적</v>
          </cell>
        </row>
      </sheetData>
      <sheetData sheetId="8394">
        <row r="1">
          <cell r="A1" t="str">
            <v>1월 생산실적</v>
          </cell>
        </row>
      </sheetData>
      <sheetData sheetId="8395">
        <row r="1">
          <cell r="A1" t="str">
            <v>1월 생산실적</v>
          </cell>
        </row>
      </sheetData>
      <sheetData sheetId="8396">
        <row r="1">
          <cell r="A1" t="str">
            <v>1월 생산실적</v>
          </cell>
        </row>
      </sheetData>
      <sheetData sheetId="8397">
        <row r="1">
          <cell r="A1" t="str">
            <v>1월 생산실적</v>
          </cell>
        </row>
      </sheetData>
      <sheetData sheetId="8398">
        <row r="1">
          <cell r="A1" t="str">
            <v>1월 생산실적</v>
          </cell>
        </row>
      </sheetData>
      <sheetData sheetId="8399">
        <row r="1">
          <cell r="A1" t="str">
            <v>1월 생산실적</v>
          </cell>
        </row>
      </sheetData>
      <sheetData sheetId="8400">
        <row r="1">
          <cell r="A1" t="str">
            <v>1월 생산실적</v>
          </cell>
        </row>
      </sheetData>
      <sheetData sheetId="8401">
        <row r="1">
          <cell r="A1" t="str">
            <v>1월 생산실적</v>
          </cell>
        </row>
      </sheetData>
      <sheetData sheetId="8402">
        <row r="1">
          <cell r="A1" t="str">
            <v>1월 생산실적</v>
          </cell>
        </row>
      </sheetData>
      <sheetData sheetId="8403">
        <row r="1">
          <cell r="A1" t="str">
            <v>1월 생산실적</v>
          </cell>
        </row>
      </sheetData>
      <sheetData sheetId="8404">
        <row r="1">
          <cell r="A1" t="str">
            <v>1월 생산실적</v>
          </cell>
        </row>
      </sheetData>
      <sheetData sheetId="8405">
        <row r="1">
          <cell r="A1" t="str">
            <v>1월 생산실적</v>
          </cell>
        </row>
      </sheetData>
      <sheetData sheetId="8406">
        <row r="1">
          <cell r="A1" t="str">
            <v>1월 생산실적</v>
          </cell>
        </row>
      </sheetData>
      <sheetData sheetId="8407">
        <row r="1">
          <cell r="A1" t="str">
            <v>1월 생산실적</v>
          </cell>
        </row>
      </sheetData>
      <sheetData sheetId="8408">
        <row r="1">
          <cell r="A1" t="str">
            <v>1월 생산실적</v>
          </cell>
        </row>
      </sheetData>
      <sheetData sheetId="8409">
        <row r="1">
          <cell r="A1" t="str">
            <v>1월 생산실적</v>
          </cell>
        </row>
      </sheetData>
      <sheetData sheetId="8410">
        <row r="1">
          <cell r="A1" t="str">
            <v>1월 생산실적</v>
          </cell>
        </row>
      </sheetData>
      <sheetData sheetId="8411">
        <row r="1">
          <cell r="A1" t="str">
            <v>1월 생산실적</v>
          </cell>
        </row>
      </sheetData>
      <sheetData sheetId="8412">
        <row r="1">
          <cell r="A1" t="str">
            <v>1월 생산실적</v>
          </cell>
        </row>
      </sheetData>
      <sheetData sheetId="8413">
        <row r="1">
          <cell r="A1" t="str">
            <v>1월 생산실적</v>
          </cell>
        </row>
      </sheetData>
      <sheetData sheetId="8414">
        <row r="1">
          <cell r="A1" t="str">
            <v>1월 생산실적</v>
          </cell>
        </row>
      </sheetData>
      <sheetData sheetId="8415">
        <row r="1">
          <cell r="A1" t="str">
            <v>1월 생산실적</v>
          </cell>
        </row>
      </sheetData>
      <sheetData sheetId="8416">
        <row r="1">
          <cell r="A1" t="str">
            <v>1월 생산실적</v>
          </cell>
        </row>
      </sheetData>
      <sheetData sheetId="8417">
        <row r="1">
          <cell r="A1" t="str">
            <v>1월 생산실적</v>
          </cell>
        </row>
      </sheetData>
      <sheetData sheetId="8418">
        <row r="1">
          <cell r="A1" t="str">
            <v>1월 생산실적</v>
          </cell>
        </row>
      </sheetData>
      <sheetData sheetId="8419">
        <row r="1">
          <cell r="A1" t="str">
            <v>1월 생산실적</v>
          </cell>
        </row>
      </sheetData>
      <sheetData sheetId="8420">
        <row r="1">
          <cell r="A1" t="str">
            <v>1월 생산실적</v>
          </cell>
        </row>
      </sheetData>
      <sheetData sheetId="8421">
        <row r="1">
          <cell r="A1" t="str">
            <v>1월 생산실적</v>
          </cell>
        </row>
      </sheetData>
      <sheetData sheetId="8422">
        <row r="1">
          <cell r="A1" t="str">
            <v>1월 생산실적</v>
          </cell>
        </row>
      </sheetData>
      <sheetData sheetId="8423">
        <row r="1">
          <cell r="A1" t="str">
            <v>1월 생산실적</v>
          </cell>
        </row>
      </sheetData>
      <sheetData sheetId="8424">
        <row r="1">
          <cell r="A1" t="str">
            <v>1월 생산실적</v>
          </cell>
        </row>
      </sheetData>
      <sheetData sheetId="8425">
        <row r="1">
          <cell r="A1" t="str">
            <v>1월 생산실적</v>
          </cell>
        </row>
      </sheetData>
      <sheetData sheetId="8426">
        <row r="1">
          <cell r="A1" t="str">
            <v>1월 생산실적</v>
          </cell>
        </row>
      </sheetData>
      <sheetData sheetId="8427">
        <row r="1">
          <cell r="A1" t="str">
            <v>1월 생산실적</v>
          </cell>
        </row>
      </sheetData>
      <sheetData sheetId="8428">
        <row r="1">
          <cell r="A1" t="str">
            <v>1월 생산실적</v>
          </cell>
        </row>
      </sheetData>
      <sheetData sheetId="8429">
        <row r="1">
          <cell r="A1" t="str">
            <v>1월 생산실적</v>
          </cell>
        </row>
      </sheetData>
      <sheetData sheetId="8430">
        <row r="1">
          <cell r="A1" t="str">
            <v>1월 생산실적</v>
          </cell>
        </row>
      </sheetData>
      <sheetData sheetId="8431">
        <row r="1">
          <cell r="A1" t="str">
            <v>1월 생산실적</v>
          </cell>
        </row>
      </sheetData>
      <sheetData sheetId="8432">
        <row r="1">
          <cell r="A1" t="str">
            <v>1월 생산실적</v>
          </cell>
        </row>
      </sheetData>
      <sheetData sheetId="8433">
        <row r="1">
          <cell r="A1" t="str">
            <v>1월 생산실적</v>
          </cell>
        </row>
      </sheetData>
      <sheetData sheetId="8434">
        <row r="1">
          <cell r="A1" t="str">
            <v>1월 생산실적</v>
          </cell>
        </row>
      </sheetData>
      <sheetData sheetId="8435">
        <row r="1">
          <cell r="A1" t="str">
            <v>1월 생산실적</v>
          </cell>
        </row>
      </sheetData>
      <sheetData sheetId="8436">
        <row r="1">
          <cell r="A1" t="str">
            <v>1월 생산실적</v>
          </cell>
        </row>
      </sheetData>
      <sheetData sheetId="8437">
        <row r="1">
          <cell r="A1" t="str">
            <v>1월 생산실적</v>
          </cell>
        </row>
      </sheetData>
      <sheetData sheetId="8438">
        <row r="1">
          <cell r="A1" t="str">
            <v>1월 생산실적</v>
          </cell>
        </row>
      </sheetData>
      <sheetData sheetId="8439">
        <row r="1">
          <cell r="A1" t="str">
            <v>1월 생산실적</v>
          </cell>
        </row>
      </sheetData>
      <sheetData sheetId="8440">
        <row r="1">
          <cell r="A1" t="str">
            <v>1월 생산실적</v>
          </cell>
        </row>
      </sheetData>
      <sheetData sheetId="8441">
        <row r="1">
          <cell r="A1" t="str">
            <v>1월 생산실적</v>
          </cell>
        </row>
      </sheetData>
      <sheetData sheetId="8442">
        <row r="1">
          <cell r="A1" t="str">
            <v>1월 생산실적</v>
          </cell>
        </row>
      </sheetData>
      <sheetData sheetId="8443">
        <row r="1">
          <cell r="A1" t="str">
            <v>1월 생산실적</v>
          </cell>
        </row>
      </sheetData>
      <sheetData sheetId="8444">
        <row r="1">
          <cell r="A1" t="str">
            <v>1월 생산실적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1">
          <cell r="A1" t="str">
            <v>1월 생산실적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1">
          <cell r="A1" t="str">
            <v>1월 생산실적</v>
          </cell>
        </row>
      </sheetData>
      <sheetData sheetId="8453">
        <row r="1">
          <cell r="A1" t="str">
            <v>1월 생산실적</v>
          </cell>
        </row>
      </sheetData>
      <sheetData sheetId="8454">
        <row r="1">
          <cell r="A1" t="str">
            <v>1월 생산실적</v>
          </cell>
        </row>
      </sheetData>
      <sheetData sheetId="8455">
        <row r="1">
          <cell r="A1" t="str">
            <v>1월 생산실적</v>
          </cell>
        </row>
      </sheetData>
      <sheetData sheetId="8456">
        <row r="1">
          <cell r="A1" t="str">
            <v>1월 생산실적</v>
          </cell>
        </row>
      </sheetData>
      <sheetData sheetId="8457">
        <row r="1">
          <cell r="A1" t="str">
            <v>1월 생산실적</v>
          </cell>
        </row>
      </sheetData>
      <sheetData sheetId="8458">
        <row r="1">
          <cell r="A1" t="str">
            <v>1월 생산실적</v>
          </cell>
        </row>
      </sheetData>
      <sheetData sheetId="8459">
        <row r="1">
          <cell r="A1" t="str">
            <v>1월 생산실적</v>
          </cell>
        </row>
      </sheetData>
      <sheetData sheetId="8460">
        <row r="1">
          <cell r="A1" t="str">
            <v>1월 생산실적</v>
          </cell>
        </row>
      </sheetData>
      <sheetData sheetId="8461">
        <row r="1">
          <cell r="A1" t="str">
            <v>1월 생산실적</v>
          </cell>
        </row>
      </sheetData>
      <sheetData sheetId="8462">
        <row r="1">
          <cell r="A1" t="str">
            <v>1월 생산실적</v>
          </cell>
        </row>
      </sheetData>
      <sheetData sheetId="8463">
        <row r="1">
          <cell r="A1" t="str">
            <v>1월 생산실적</v>
          </cell>
        </row>
      </sheetData>
      <sheetData sheetId="8464">
        <row r="1">
          <cell r="A1" t="str">
            <v>1월 생산실적</v>
          </cell>
        </row>
      </sheetData>
      <sheetData sheetId="8465">
        <row r="1">
          <cell r="A1" t="str">
            <v>1월 생산실적</v>
          </cell>
        </row>
      </sheetData>
      <sheetData sheetId="8466">
        <row r="1">
          <cell r="A1" t="str">
            <v>1월 생산실적</v>
          </cell>
        </row>
      </sheetData>
      <sheetData sheetId="8467">
        <row r="1">
          <cell r="A1" t="str">
            <v>1월 생산실적</v>
          </cell>
        </row>
      </sheetData>
      <sheetData sheetId="8468">
        <row r="1">
          <cell r="A1" t="str">
            <v>1월 생산실적</v>
          </cell>
        </row>
      </sheetData>
      <sheetData sheetId="8469">
        <row r="1">
          <cell r="A1" t="str">
            <v>1월 생산실적</v>
          </cell>
        </row>
      </sheetData>
      <sheetData sheetId="8470">
        <row r="1">
          <cell r="A1" t="str">
            <v>1월 생산실적</v>
          </cell>
        </row>
      </sheetData>
      <sheetData sheetId="8471">
        <row r="1">
          <cell r="A1" t="str">
            <v>1월 생산실적</v>
          </cell>
        </row>
      </sheetData>
      <sheetData sheetId="8472">
        <row r="1">
          <cell r="A1" t="str">
            <v>1월 생산실적</v>
          </cell>
        </row>
      </sheetData>
      <sheetData sheetId="8473">
        <row r="1">
          <cell r="A1" t="str">
            <v>1월 생산실적</v>
          </cell>
        </row>
      </sheetData>
      <sheetData sheetId="8474">
        <row r="1">
          <cell r="A1" t="str">
            <v>1월 생산실적</v>
          </cell>
        </row>
      </sheetData>
      <sheetData sheetId="8475">
        <row r="1">
          <cell r="A1" t="str">
            <v>1월 생산실적</v>
          </cell>
        </row>
      </sheetData>
      <sheetData sheetId="8476">
        <row r="1">
          <cell r="A1" t="str">
            <v>1월 생산실적</v>
          </cell>
        </row>
      </sheetData>
      <sheetData sheetId="8477">
        <row r="1">
          <cell r="A1" t="str">
            <v>1월 생산실적</v>
          </cell>
        </row>
      </sheetData>
      <sheetData sheetId="8478">
        <row r="1">
          <cell r="A1" t="str">
            <v>1월 생산실적</v>
          </cell>
        </row>
      </sheetData>
      <sheetData sheetId="8479">
        <row r="1">
          <cell r="A1" t="str">
            <v>1월 생산실적</v>
          </cell>
        </row>
      </sheetData>
      <sheetData sheetId="8480">
        <row r="1">
          <cell r="A1" t="str">
            <v>1월 생산실적</v>
          </cell>
        </row>
      </sheetData>
      <sheetData sheetId="8481">
        <row r="1">
          <cell r="A1" t="str">
            <v>1월 생산실적</v>
          </cell>
        </row>
      </sheetData>
      <sheetData sheetId="8482">
        <row r="1">
          <cell r="A1" t="str">
            <v>1월 생산실적</v>
          </cell>
        </row>
      </sheetData>
      <sheetData sheetId="8483">
        <row r="1">
          <cell r="A1" t="str">
            <v>1월 생산실적</v>
          </cell>
        </row>
      </sheetData>
      <sheetData sheetId="8484">
        <row r="1">
          <cell r="A1" t="str">
            <v>1월 생산실적</v>
          </cell>
        </row>
      </sheetData>
      <sheetData sheetId="8485">
        <row r="1">
          <cell r="A1" t="str">
            <v>1월 생산실적</v>
          </cell>
        </row>
      </sheetData>
      <sheetData sheetId="8486">
        <row r="1">
          <cell r="A1" t="str">
            <v>1월 생산실적</v>
          </cell>
        </row>
      </sheetData>
      <sheetData sheetId="8487">
        <row r="1">
          <cell r="A1" t="str">
            <v>1월 생산실적</v>
          </cell>
        </row>
      </sheetData>
      <sheetData sheetId="8488">
        <row r="1">
          <cell r="A1" t="str">
            <v>1월 생산실적</v>
          </cell>
        </row>
      </sheetData>
      <sheetData sheetId="8489">
        <row r="1">
          <cell r="A1" t="str">
            <v>1월 생산실적</v>
          </cell>
        </row>
      </sheetData>
      <sheetData sheetId="8490">
        <row r="1">
          <cell r="A1" t="str">
            <v>1월 생산실적</v>
          </cell>
        </row>
      </sheetData>
      <sheetData sheetId="8491">
        <row r="1">
          <cell r="A1" t="str">
            <v>1월 생산실적</v>
          </cell>
        </row>
      </sheetData>
      <sheetData sheetId="8492">
        <row r="1">
          <cell r="A1" t="str">
            <v>1월 생산실적</v>
          </cell>
        </row>
      </sheetData>
      <sheetData sheetId="8493">
        <row r="1">
          <cell r="A1" t="str">
            <v>1월 생산실적</v>
          </cell>
        </row>
      </sheetData>
      <sheetData sheetId="8494">
        <row r="1">
          <cell r="A1" t="str">
            <v>1월 생산실적</v>
          </cell>
        </row>
      </sheetData>
      <sheetData sheetId="8495">
        <row r="1">
          <cell r="A1" t="str">
            <v>1월 생산실적</v>
          </cell>
        </row>
      </sheetData>
      <sheetData sheetId="8496">
        <row r="1">
          <cell r="A1" t="str">
            <v>1월 생산실적</v>
          </cell>
        </row>
      </sheetData>
      <sheetData sheetId="8497">
        <row r="1">
          <cell r="A1" t="str">
            <v>1월 생산실적</v>
          </cell>
        </row>
      </sheetData>
      <sheetData sheetId="8498">
        <row r="1">
          <cell r="A1" t="str">
            <v>1월 생산실적</v>
          </cell>
        </row>
      </sheetData>
      <sheetData sheetId="8499">
        <row r="1">
          <cell r="A1" t="str">
            <v>1월 생산실적</v>
          </cell>
        </row>
      </sheetData>
      <sheetData sheetId="8500">
        <row r="1">
          <cell r="A1" t="str">
            <v>1월 생산실적</v>
          </cell>
        </row>
      </sheetData>
      <sheetData sheetId="8501">
        <row r="1">
          <cell r="A1" t="str">
            <v>1월 생산실적</v>
          </cell>
        </row>
      </sheetData>
      <sheetData sheetId="8502">
        <row r="1">
          <cell r="A1" t="str">
            <v>1월 생산실적</v>
          </cell>
        </row>
      </sheetData>
      <sheetData sheetId="8503">
        <row r="1">
          <cell r="A1" t="str">
            <v>1월 생산실적</v>
          </cell>
        </row>
      </sheetData>
      <sheetData sheetId="8504">
        <row r="1">
          <cell r="A1" t="str">
            <v>1월 생산실적</v>
          </cell>
        </row>
      </sheetData>
      <sheetData sheetId="8505">
        <row r="1">
          <cell r="A1" t="str">
            <v>1월 생산실적</v>
          </cell>
        </row>
      </sheetData>
      <sheetData sheetId="8506">
        <row r="1">
          <cell r="A1" t="str">
            <v>1월 생산실적</v>
          </cell>
        </row>
      </sheetData>
      <sheetData sheetId="8507">
        <row r="1">
          <cell r="A1" t="str">
            <v>1월 생산실적</v>
          </cell>
        </row>
      </sheetData>
      <sheetData sheetId="8508">
        <row r="1">
          <cell r="A1" t="str">
            <v>1월 생산실적</v>
          </cell>
        </row>
      </sheetData>
      <sheetData sheetId="8509">
        <row r="1">
          <cell r="A1" t="str">
            <v>1월 생산실적</v>
          </cell>
        </row>
      </sheetData>
      <sheetData sheetId="8510">
        <row r="1">
          <cell r="A1" t="str">
            <v>1월 생산실적</v>
          </cell>
        </row>
      </sheetData>
      <sheetData sheetId="8511">
        <row r="1">
          <cell r="A1" t="str">
            <v>1월 생산실적</v>
          </cell>
        </row>
      </sheetData>
      <sheetData sheetId="8512">
        <row r="1">
          <cell r="A1" t="str">
            <v>1월 생산실적</v>
          </cell>
        </row>
      </sheetData>
      <sheetData sheetId="8513">
        <row r="1">
          <cell r="A1" t="str">
            <v>1월 생산실적</v>
          </cell>
        </row>
      </sheetData>
      <sheetData sheetId="8514">
        <row r="1">
          <cell r="A1" t="str">
            <v>1월 생산실적</v>
          </cell>
        </row>
      </sheetData>
      <sheetData sheetId="8515">
        <row r="1">
          <cell r="A1" t="str">
            <v>1월 생산실적</v>
          </cell>
        </row>
      </sheetData>
      <sheetData sheetId="8516">
        <row r="1">
          <cell r="A1" t="str">
            <v>1월 생산실적</v>
          </cell>
        </row>
      </sheetData>
      <sheetData sheetId="8517">
        <row r="1">
          <cell r="A1" t="str">
            <v>1월 생산실적</v>
          </cell>
        </row>
      </sheetData>
      <sheetData sheetId="8518">
        <row r="1">
          <cell r="A1" t="str">
            <v>1월 생산실적</v>
          </cell>
        </row>
      </sheetData>
      <sheetData sheetId="8519">
        <row r="1">
          <cell r="A1" t="str">
            <v>1월 생산실적</v>
          </cell>
        </row>
      </sheetData>
      <sheetData sheetId="8520">
        <row r="1">
          <cell r="A1" t="str">
            <v>1월 생산실적</v>
          </cell>
        </row>
      </sheetData>
      <sheetData sheetId="8521">
        <row r="1">
          <cell r="A1" t="str">
            <v>1월 생산실적</v>
          </cell>
        </row>
      </sheetData>
      <sheetData sheetId="8522">
        <row r="1">
          <cell r="A1" t="str">
            <v>1월 생산실적</v>
          </cell>
        </row>
      </sheetData>
      <sheetData sheetId="8523">
        <row r="1">
          <cell r="A1" t="str">
            <v>1월 생산실적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1">
          <cell r="A1" t="str">
            <v>1월 생산실적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1">
          <cell r="A1" t="str">
            <v>1월 생산실적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1">
          <cell r="A1" t="str">
            <v>1월 생산실적</v>
          </cell>
        </row>
      </sheetData>
      <sheetData sheetId="8533">
        <row r="1">
          <cell r="A1" t="str">
            <v>1월 생산실적</v>
          </cell>
        </row>
      </sheetData>
      <sheetData sheetId="8534">
        <row r="1">
          <cell r="A1" t="str">
            <v>1월 생산실적</v>
          </cell>
        </row>
      </sheetData>
      <sheetData sheetId="8535">
        <row r="1">
          <cell r="A1" t="str">
            <v>1월 생산실적</v>
          </cell>
        </row>
      </sheetData>
      <sheetData sheetId="8536">
        <row r="1">
          <cell r="A1" t="str">
            <v>1월 생산실적</v>
          </cell>
        </row>
      </sheetData>
      <sheetData sheetId="8537">
        <row r="1">
          <cell r="A1" t="str">
            <v>1월 생산실적</v>
          </cell>
        </row>
      </sheetData>
      <sheetData sheetId="8538">
        <row r="1">
          <cell r="A1" t="str">
            <v>1월 생산실적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1">
          <cell r="A1" t="str">
            <v>1월 생산실적</v>
          </cell>
        </row>
      </sheetData>
      <sheetData sheetId="8542">
        <row r="1">
          <cell r="A1" t="str">
            <v>1월 생산실적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>
        <row r="1">
          <cell r="A1" t="str">
            <v>1월 생산실적</v>
          </cell>
        </row>
      </sheetData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1">
          <cell r="A1" t="str">
            <v>1월 생산실적</v>
          </cell>
        </row>
      </sheetData>
      <sheetData sheetId="8621">
        <row r="1">
          <cell r="A1" t="str">
            <v>1월 생산실적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1">
          <cell r="A1" t="str">
            <v>1월 생산실적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1">
          <cell r="A1" t="str">
            <v>1월 생산실적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1">
          <cell r="A1" t="str">
            <v>1월 생산실적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1">
          <cell r="A1" t="str">
            <v>1월 생산실적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1">
          <cell r="A1" t="str">
            <v>1월 생산실적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>
        <row r="1">
          <cell r="A1" t="str">
            <v>1월 생산실적</v>
          </cell>
        </row>
      </sheetData>
      <sheetData sheetId="8708">
        <row r="1">
          <cell r="A1" t="str">
            <v>1월 생산실적</v>
          </cell>
        </row>
      </sheetData>
      <sheetData sheetId="8709">
        <row r="1">
          <cell r="A1" t="str">
            <v>1월 생산실적</v>
          </cell>
        </row>
      </sheetData>
      <sheetData sheetId="8710">
        <row r="1">
          <cell r="A1" t="str">
            <v>1월 생산실적</v>
          </cell>
        </row>
      </sheetData>
      <sheetData sheetId="8711">
        <row r="1">
          <cell r="A1" t="str">
            <v>1월 생산실적</v>
          </cell>
        </row>
      </sheetData>
      <sheetData sheetId="8712">
        <row r="1">
          <cell r="A1" t="str">
            <v>1월 생산실적</v>
          </cell>
        </row>
      </sheetData>
      <sheetData sheetId="8713">
        <row r="1">
          <cell r="A1" t="str">
            <v>1월 생산실적</v>
          </cell>
        </row>
      </sheetData>
      <sheetData sheetId="8714">
        <row r="1">
          <cell r="A1" t="str">
            <v>1월 생산실적</v>
          </cell>
        </row>
      </sheetData>
      <sheetData sheetId="8715">
        <row r="1">
          <cell r="A1" t="str">
            <v>1월 생산실적</v>
          </cell>
        </row>
      </sheetData>
      <sheetData sheetId="8716">
        <row r="1">
          <cell r="A1" t="str">
            <v>1월 생산실적</v>
          </cell>
        </row>
      </sheetData>
      <sheetData sheetId="8717">
        <row r="1">
          <cell r="A1" t="str">
            <v>1월 생산실적</v>
          </cell>
        </row>
      </sheetData>
      <sheetData sheetId="8718">
        <row r="1">
          <cell r="A1" t="str">
            <v>1월 생산실적</v>
          </cell>
        </row>
      </sheetData>
      <sheetData sheetId="8719">
        <row r="1">
          <cell r="A1" t="str">
            <v>1월 생산실적</v>
          </cell>
        </row>
      </sheetData>
      <sheetData sheetId="8720">
        <row r="1">
          <cell r="A1" t="str">
            <v>1월 생산실적</v>
          </cell>
        </row>
      </sheetData>
      <sheetData sheetId="8721">
        <row r="1">
          <cell r="A1" t="str">
            <v>1월 생산실적</v>
          </cell>
        </row>
      </sheetData>
      <sheetData sheetId="8722">
        <row r="1">
          <cell r="A1" t="str">
            <v>1월 생산실적</v>
          </cell>
        </row>
      </sheetData>
      <sheetData sheetId="8723">
        <row r="1">
          <cell r="A1" t="str">
            <v>1월 생산실적</v>
          </cell>
        </row>
      </sheetData>
      <sheetData sheetId="8724">
        <row r="1">
          <cell r="A1" t="str">
            <v>1월 생산실적</v>
          </cell>
        </row>
      </sheetData>
      <sheetData sheetId="8725">
        <row r="1">
          <cell r="A1" t="str">
            <v>1월 생산실적</v>
          </cell>
        </row>
      </sheetData>
      <sheetData sheetId="8726">
        <row r="1">
          <cell r="A1" t="str">
            <v>1월 생산실적</v>
          </cell>
        </row>
      </sheetData>
      <sheetData sheetId="8727">
        <row r="1">
          <cell r="A1" t="str">
            <v>1월 생산실적</v>
          </cell>
        </row>
      </sheetData>
      <sheetData sheetId="8728">
        <row r="1">
          <cell r="A1" t="str">
            <v>1월 생산실적</v>
          </cell>
        </row>
      </sheetData>
      <sheetData sheetId="8729">
        <row r="1">
          <cell r="A1" t="str">
            <v>1월 생산실적</v>
          </cell>
        </row>
      </sheetData>
      <sheetData sheetId="8730">
        <row r="1">
          <cell r="A1" t="str">
            <v>1월 생산실적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1">
          <cell r="A1" t="str">
            <v>1월 생산실적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1">
          <cell r="A1" t="str">
            <v>1월 생산실적</v>
          </cell>
        </row>
      </sheetData>
      <sheetData sheetId="8737">
        <row r="1">
          <cell r="A1" t="str">
            <v>1월 생산실적</v>
          </cell>
        </row>
      </sheetData>
      <sheetData sheetId="8738">
        <row r="1">
          <cell r="A1" t="str">
            <v>1월 생산실적</v>
          </cell>
        </row>
      </sheetData>
      <sheetData sheetId="8739">
        <row r="1">
          <cell r="A1" t="str">
            <v>1월 생산실적</v>
          </cell>
        </row>
      </sheetData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>
        <row r="1">
          <cell r="A1" t="str">
            <v>1월 생산실적</v>
          </cell>
        </row>
      </sheetData>
      <sheetData sheetId="8756">
        <row r="1">
          <cell r="A1" t="str">
            <v>1월 생산실적</v>
          </cell>
        </row>
      </sheetData>
      <sheetData sheetId="8757">
        <row r="1">
          <cell r="A1" t="str">
            <v>1월 생산실적</v>
          </cell>
        </row>
      </sheetData>
      <sheetData sheetId="8758">
        <row r="1">
          <cell r="A1" t="str">
            <v>1월 생산실적</v>
          </cell>
        </row>
      </sheetData>
      <sheetData sheetId="8759">
        <row r="1">
          <cell r="A1" t="str">
            <v>1월 생산실적</v>
          </cell>
        </row>
      </sheetData>
      <sheetData sheetId="8760">
        <row r="1">
          <cell r="A1" t="str">
            <v>1월 생산실적</v>
          </cell>
        </row>
      </sheetData>
      <sheetData sheetId="8761">
        <row r="1">
          <cell r="A1" t="str">
            <v>1월 생산실적</v>
          </cell>
        </row>
      </sheetData>
      <sheetData sheetId="8762">
        <row r="1">
          <cell r="A1" t="str">
            <v>1월 생산실적</v>
          </cell>
        </row>
      </sheetData>
      <sheetData sheetId="8763">
        <row r="1">
          <cell r="A1" t="str">
            <v>1월 생산실적</v>
          </cell>
        </row>
      </sheetData>
      <sheetData sheetId="8764">
        <row r="1">
          <cell r="A1" t="str">
            <v>1월 생산실적</v>
          </cell>
        </row>
      </sheetData>
      <sheetData sheetId="8765">
        <row r="1">
          <cell r="A1" t="str">
            <v>1월 생산실적</v>
          </cell>
        </row>
      </sheetData>
      <sheetData sheetId="8766">
        <row r="1">
          <cell r="A1" t="str">
            <v>1월 생산실적</v>
          </cell>
        </row>
      </sheetData>
      <sheetData sheetId="8767">
        <row r="1">
          <cell r="A1" t="str">
            <v>1월 생산실적</v>
          </cell>
        </row>
      </sheetData>
      <sheetData sheetId="8768">
        <row r="1">
          <cell r="A1" t="str">
            <v>1월 생산실적</v>
          </cell>
        </row>
      </sheetData>
      <sheetData sheetId="8769">
        <row r="1">
          <cell r="A1" t="str">
            <v>1월 생산실적</v>
          </cell>
        </row>
      </sheetData>
      <sheetData sheetId="8770">
        <row r="1">
          <cell r="A1" t="str">
            <v>1월 생산실적</v>
          </cell>
        </row>
      </sheetData>
      <sheetData sheetId="8771">
        <row r="1">
          <cell r="A1" t="str">
            <v>1월 생산실적</v>
          </cell>
        </row>
      </sheetData>
      <sheetData sheetId="8772">
        <row r="1">
          <cell r="A1" t="str">
            <v>1월 생산실적</v>
          </cell>
        </row>
      </sheetData>
      <sheetData sheetId="8773">
        <row r="1">
          <cell r="A1" t="str">
            <v>1월 생산실적</v>
          </cell>
        </row>
      </sheetData>
      <sheetData sheetId="8774">
        <row r="1">
          <cell r="A1" t="str">
            <v>1월 생산실적</v>
          </cell>
        </row>
      </sheetData>
      <sheetData sheetId="8775">
        <row r="1">
          <cell r="A1" t="str">
            <v>1월 생산실적</v>
          </cell>
        </row>
      </sheetData>
      <sheetData sheetId="8776">
        <row r="1">
          <cell r="A1" t="str">
            <v>1월 생산실적</v>
          </cell>
        </row>
      </sheetData>
      <sheetData sheetId="8777">
        <row r="1">
          <cell r="A1" t="str">
            <v>1월 생산실적</v>
          </cell>
        </row>
      </sheetData>
      <sheetData sheetId="8778">
        <row r="1">
          <cell r="A1" t="str">
            <v>1월 생산실적</v>
          </cell>
        </row>
      </sheetData>
      <sheetData sheetId="8779">
        <row r="1">
          <cell r="A1" t="str">
            <v>1월 생산실적</v>
          </cell>
        </row>
      </sheetData>
      <sheetData sheetId="8780">
        <row r="1">
          <cell r="A1" t="str">
            <v>1월 생산실적</v>
          </cell>
        </row>
      </sheetData>
      <sheetData sheetId="8781">
        <row r="1">
          <cell r="A1" t="str">
            <v>1월 생산실적</v>
          </cell>
        </row>
      </sheetData>
      <sheetData sheetId="8782">
        <row r="1">
          <cell r="A1" t="str">
            <v>1월 생산실적</v>
          </cell>
        </row>
      </sheetData>
      <sheetData sheetId="8783">
        <row r="1">
          <cell r="A1" t="str">
            <v>1월 생산실적</v>
          </cell>
        </row>
      </sheetData>
      <sheetData sheetId="8784">
        <row r="1">
          <cell r="A1" t="str">
            <v>1월 생산실적</v>
          </cell>
        </row>
      </sheetData>
      <sheetData sheetId="8785">
        <row r="1">
          <cell r="A1" t="str">
            <v>1월 생산실적</v>
          </cell>
        </row>
      </sheetData>
      <sheetData sheetId="8786">
        <row r="1">
          <cell r="A1" t="str">
            <v>1월 생산실적</v>
          </cell>
        </row>
      </sheetData>
      <sheetData sheetId="8787">
        <row r="1">
          <cell r="A1" t="str">
            <v>1월 생산실적</v>
          </cell>
        </row>
      </sheetData>
      <sheetData sheetId="8788">
        <row r="1">
          <cell r="A1" t="str">
            <v>1월 생산실적</v>
          </cell>
        </row>
      </sheetData>
      <sheetData sheetId="8789">
        <row r="1">
          <cell r="A1" t="str">
            <v>1월 생산실적</v>
          </cell>
        </row>
      </sheetData>
      <sheetData sheetId="8790">
        <row r="1">
          <cell r="A1" t="str">
            <v>1월 생산실적</v>
          </cell>
        </row>
      </sheetData>
      <sheetData sheetId="8791">
        <row r="1">
          <cell r="A1" t="str">
            <v>1월 생산실적</v>
          </cell>
        </row>
      </sheetData>
      <sheetData sheetId="8792">
        <row r="1">
          <cell r="A1" t="str">
            <v>1월 생산실적</v>
          </cell>
        </row>
      </sheetData>
      <sheetData sheetId="8793">
        <row r="1">
          <cell r="A1" t="str">
            <v>1월 생산실적</v>
          </cell>
        </row>
      </sheetData>
      <sheetData sheetId="8794">
        <row r="1">
          <cell r="A1" t="str">
            <v>1월 생산실적</v>
          </cell>
        </row>
      </sheetData>
      <sheetData sheetId="8795">
        <row r="1">
          <cell r="A1" t="str">
            <v>1월 생산실적</v>
          </cell>
        </row>
      </sheetData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1">
          <cell r="A1" t="str">
            <v>1월 생산실적</v>
          </cell>
        </row>
      </sheetData>
      <sheetData sheetId="8799">
        <row r="1">
          <cell r="A1" t="str">
            <v>1월 생산실적</v>
          </cell>
        </row>
      </sheetData>
      <sheetData sheetId="8800">
        <row r="1">
          <cell r="A1" t="str">
            <v>1월 생산실적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>
        <row r="1">
          <cell r="A1" t="str">
            <v>1월 생산실적</v>
          </cell>
        </row>
      </sheetData>
      <sheetData sheetId="8805">
        <row r="1">
          <cell r="A1" t="str">
            <v>1월 생산실적</v>
          </cell>
        </row>
      </sheetData>
      <sheetData sheetId="8806">
        <row r="1">
          <cell r="A1" t="str">
            <v>1월 생산실적</v>
          </cell>
        </row>
      </sheetData>
      <sheetData sheetId="8807">
        <row r="1">
          <cell r="A1" t="str">
            <v>1월 생산실적</v>
          </cell>
        </row>
      </sheetData>
      <sheetData sheetId="8808">
        <row r="1">
          <cell r="A1" t="str">
            <v>1월 생산실적</v>
          </cell>
        </row>
      </sheetData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>
        <row r="1">
          <cell r="A1" t="str">
            <v>1월 생산실적</v>
          </cell>
        </row>
      </sheetData>
      <sheetData sheetId="8818" refreshError="1"/>
      <sheetData sheetId="8819">
        <row r="1">
          <cell r="A1" t="str">
            <v>1월 생산실적</v>
          </cell>
        </row>
      </sheetData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>
        <row r="1">
          <cell r="A1" t="str">
            <v>1월 생산실적</v>
          </cell>
        </row>
      </sheetData>
      <sheetData sheetId="8872">
        <row r="1">
          <cell r="A1" t="str">
            <v>1월 생산실적</v>
          </cell>
        </row>
      </sheetData>
      <sheetData sheetId="8873">
        <row r="1">
          <cell r="A1" t="str">
            <v>1월 생산실적</v>
          </cell>
        </row>
      </sheetData>
      <sheetData sheetId="8874">
        <row r="1">
          <cell r="A1" t="str">
            <v>1월 생산실적</v>
          </cell>
        </row>
      </sheetData>
      <sheetData sheetId="8875">
        <row r="1">
          <cell r="A1" t="str">
            <v>1월 생산실적</v>
          </cell>
        </row>
      </sheetData>
      <sheetData sheetId="8876">
        <row r="1">
          <cell r="A1" t="str">
            <v>1월 생산실적</v>
          </cell>
        </row>
      </sheetData>
      <sheetData sheetId="8877">
        <row r="1">
          <cell r="A1" t="str">
            <v>1월 생산실적</v>
          </cell>
        </row>
      </sheetData>
      <sheetData sheetId="8878">
        <row r="1">
          <cell r="A1" t="str">
            <v>1월 생산실적</v>
          </cell>
        </row>
      </sheetData>
      <sheetData sheetId="8879">
        <row r="1">
          <cell r="A1" t="str">
            <v>1월 생산실적</v>
          </cell>
        </row>
      </sheetData>
      <sheetData sheetId="8880">
        <row r="1">
          <cell r="A1" t="str">
            <v>1월 생산실적</v>
          </cell>
        </row>
      </sheetData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A1" t="str">
            <v>1월 생산실적</v>
          </cell>
        </row>
      </sheetData>
      <sheetData sheetId="8922">
        <row r="1">
          <cell r="A1" t="str">
            <v>1월 생산실적</v>
          </cell>
        </row>
      </sheetData>
      <sheetData sheetId="8923">
        <row r="1">
          <cell r="A1" t="str">
            <v>1월 생산실적</v>
          </cell>
        </row>
      </sheetData>
      <sheetData sheetId="8924" refreshError="1"/>
      <sheetData sheetId="8925">
        <row r="1">
          <cell r="A1" t="str">
            <v>1월 생산실적</v>
          </cell>
        </row>
      </sheetData>
      <sheetData sheetId="8926" refreshError="1"/>
      <sheetData sheetId="8927" refreshError="1"/>
      <sheetData sheetId="8928">
        <row r="1">
          <cell r="A1" t="str">
            <v>1월 생산실적</v>
          </cell>
        </row>
      </sheetData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>
        <row r="5">
          <cell r="D5" t="str">
            <v>PROCESS PERFORMANCE STUDY</v>
          </cell>
        </row>
      </sheetData>
      <sheetData sheetId="9023">
        <row r="5">
          <cell r="D5" t="str">
            <v>PROCESS PERFORMANCE STUDY</v>
          </cell>
        </row>
      </sheetData>
      <sheetData sheetId="9024">
        <row r="1">
          <cell r="A1" t="str">
            <v>1월 생산실적</v>
          </cell>
        </row>
      </sheetData>
      <sheetData sheetId="9025" refreshError="1"/>
      <sheetData sheetId="9026" refreshError="1"/>
      <sheetData sheetId="9027">
        <row r="5">
          <cell r="D5" t="str">
            <v>PROCESS PERFORMANCE STUDY</v>
          </cell>
        </row>
      </sheetData>
      <sheetData sheetId="9028"/>
      <sheetData sheetId="9029" refreshError="1"/>
      <sheetData sheetId="9030" refreshError="1"/>
      <sheetData sheetId="9031" refreshError="1"/>
      <sheetData sheetId="9032">
        <row r="5">
          <cell r="D5" t="str">
            <v>PROCESS PERFORMANCE STUDY</v>
          </cell>
        </row>
      </sheetData>
      <sheetData sheetId="9033">
        <row r="5">
          <cell r="D5" t="str">
            <v>PROCESS PERFORMANCE STUDY</v>
          </cell>
        </row>
      </sheetData>
      <sheetData sheetId="9034">
        <row r="5">
          <cell r="D5" t="str">
            <v>PROCESS PERFORMANCE STUDY</v>
          </cell>
        </row>
      </sheetData>
      <sheetData sheetId="9035">
        <row r="1">
          <cell r="A1" t="str">
            <v>1월 생산실적</v>
          </cell>
        </row>
      </sheetData>
      <sheetData sheetId="9036">
        <row r="5">
          <cell r="D5" t="str">
            <v>PROCESS PERFORMANCE STUDY</v>
          </cell>
        </row>
      </sheetData>
      <sheetData sheetId="9037">
        <row r="1">
          <cell r="A1" t="str">
            <v>1월 생산실적</v>
          </cell>
        </row>
      </sheetData>
      <sheetData sheetId="9038">
        <row r="5">
          <cell r="D5" t="str">
            <v>PROCESS PERFORMANCE STUDY</v>
          </cell>
        </row>
      </sheetData>
      <sheetData sheetId="9039">
        <row r="1">
          <cell r="A1" t="str">
            <v>1월 생산실적</v>
          </cell>
        </row>
      </sheetData>
      <sheetData sheetId="9040">
        <row r="5">
          <cell r="D5" t="str">
            <v>PROCESS PERFORMANCE STUDY</v>
          </cell>
        </row>
      </sheetData>
      <sheetData sheetId="9041">
        <row r="6">
          <cell r="A6">
            <v>1</v>
          </cell>
        </row>
      </sheetData>
      <sheetData sheetId="9042">
        <row r="1">
          <cell r="A1" t="str">
            <v>1월 생산실적</v>
          </cell>
        </row>
      </sheetData>
      <sheetData sheetId="9043">
        <row r="5">
          <cell r="D5" t="str">
            <v>PROCESS PERFORMANCE STUDY</v>
          </cell>
        </row>
      </sheetData>
      <sheetData sheetId="9044">
        <row r="1">
          <cell r="A1" t="str">
            <v>1월 생산실적</v>
          </cell>
        </row>
      </sheetData>
      <sheetData sheetId="9045">
        <row r="1">
          <cell r="A1" t="str">
            <v>1월 생산실적</v>
          </cell>
        </row>
      </sheetData>
      <sheetData sheetId="9046">
        <row r="1">
          <cell r="A1" t="str">
            <v>1월 생산실적</v>
          </cell>
        </row>
      </sheetData>
      <sheetData sheetId="9047">
        <row r="5">
          <cell r="D5" t="str">
            <v>PROCESS PERFORMANCE STUDY</v>
          </cell>
        </row>
      </sheetData>
      <sheetData sheetId="9048">
        <row r="1">
          <cell r="A1" t="str">
            <v>1월 생산실적</v>
          </cell>
        </row>
      </sheetData>
      <sheetData sheetId="9049">
        <row r="5">
          <cell r="D5" t="str">
            <v>PROCESS PERFORMANCE STUDY</v>
          </cell>
        </row>
      </sheetData>
      <sheetData sheetId="9050">
        <row r="1">
          <cell r="A1" t="str">
            <v>1월 생산실적</v>
          </cell>
        </row>
      </sheetData>
      <sheetData sheetId="9051">
        <row r="1">
          <cell r="A1" t="str">
            <v>1월 생산실적</v>
          </cell>
        </row>
      </sheetData>
      <sheetData sheetId="9052">
        <row r="1">
          <cell r="A1" t="str">
            <v>1월 생산실적</v>
          </cell>
        </row>
      </sheetData>
      <sheetData sheetId="9053">
        <row r="1">
          <cell r="A1" t="str">
            <v>1월 생산실적</v>
          </cell>
        </row>
      </sheetData>
      <sheetData sheetId="9054">
        <row r="6">
          <cell r="A6">
            <v>1</v>
          </cell>
        </row>
      </sheetData>
      <sheetData sheetId="9055">
        <row r="1">
          <cell r="A1" t="str">
            <v>1월 생산실적</v>
          </cell>
        </row>
      </sheetData>
      <sheetData sheetId="9056">
        <row r="1">
          <cell r="A1" t="str">
            <v>1월 생산실적</v>
          </cell>
        </row>
      </sheetData>
      <sheetData sheetId="9057">
        <row r="1">
          <cell r="A1" t="str">
            <v>1월 생산실적</v>
          </cell>
        </row>
      </sheetData>
      <sheetData sheetId="9058">
        <row r="1">
          <cell r="A1" t="str">
            <v>1월 생산실적</v>
          </cell>
        </row>
      </sheetData>
      <sheetData sheetId="9059">
        <row r="1">
          <cell r="A1" t="str">
            <v>1월 생산실적</v>
          </cell>
        </row>
      </sheetData>
      <sheetData sheetId="9060">
        <row r="1">
          <cell r="A1" t="str">
            <v>1월 생산실적</v>
          </cell>
        </row>
      </sheetData>
      <sheetData sheetId="9061">
        <row r="1">
          <cell r="A1" t="str">
            <v>1월 생산실적</v>
          </cell>
        </row>
      </sheetData>
      <sheetData sheetId="9062">
        <row r="1">
          <cell r="A1" t="str">
            <v>1월 생산실적</v>
          </cell>
        </row>
      </sheetData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>
        <row r="1">
          <cell r="A1" t="str">
            <v>1월 생산실적</v>
          </cell>
        </row>
      </sheetData>
      <sheetData sheetId="9076" refreshError="1"/>
      <sheetData sheetId="9077" refreshError="1"/>
      <sheetData sheetId="9078" refreshError="1"/>
      <sheetData sheetId="9079">
        <row r="1">
          <cell r="A1" t="str">
            <v>1월 생산실적</v>
          </cell>
        </row>
      </sheetData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>
        <row r="1">
          <cell r="A1" t="str">
            <v>1월 생산실적</v>
          </cell>
        </row>
      </sheetData>
      <sheetData sheetId="9247">
        <row r="1">
          <cell r="A1" t="str">
            <v>1월 생산실적</v>
          </cell>
        </row>
      </sheetData>
      <sheetData sheetId="9248">
        <row r="1">
          <cell r="A1" t="str">
            <v>1월 생산실적</v>
          </cell>
        </row>
      </sheetData>
      <sheetData sheetId="9249">
        <row r="1">
          <cell r="A1" t="str">
            <v>1월 생산실적</v>
          </cell>
        </row>
      </sheetData>
      <sheetData sheetId="9250">
        <row r="5">
          <cell r="D5" t="str">
            <v>PROCESS PERFORMANCE STUDY</v>
          </cell>
        </row>
      </sheetData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>
        <row r="5">
          <cell r="D5" t="str">
            <v>PROCESS PERFORMANCE STUDY</v>
          </cell>
        </row>
      </sheetData>
      <sheetData sheetId="9269">
        <row r="5">
          <cell r="D5" t="str">
            <v>PROCESS PERFORMANCE STUDY</v>
          </cell>
        </row>
      </sheetData>
      <sheetData sheetId="9270">
        <row r="5">
          <cell r="D5" t="str">
            <v>PROCESS PERFORMANCE STUDY</v>
          </cell>
        </row>
      </sheetData>
      <sheetData sheetId="9271">
        <row r="5">
          <cell r="D5" t="str">
            <v>PROCESS PERFORMANCE STUDY</v>
          </cell>
        </row>
      </sheetData>
      <sheetData sheetId="9272">
        <row r="5">
          <cell r="D5" t="str">
            <v>PROCESS PERFORMANCE STUDY</v>
          </cell>
        </row>
      </sheetData>
      <sheetData sheetId="9273">
        <row r="5">
          <cell r="D5" t="str">
            <v>PROCESS PERFORMANCE STUDY</v>
          </cell>
        </row>
      </sheetData>
      <sheetData sheetId="9274">
        <row r="1">
          <cell r="A1" t="str">
            <v>1월 생산실적</v>
          </cell>
        </row>
      </sheetData>
      <sheetData sheetId="9275">
        <row r="1">
          <cell r="A1" t="str">
            <v>1월 생산실적</v>
          </cell>
        </row>
      </sheetData>
      <sheetData sheetId="9276">
        <row r="1">
          <cell r="A1" t="str">
            <v>1월 생산실적</v>
          </cell>
        </row>
      </sheetData>
      <sheetData sheetId="9277">
        <row r="5">
          <cell r="D5" t="str">
            <v>PROCESS PERFORMANCE STUDY</v>
          </cell>
        </row>
      </sheetData>
      <sheetData sheetId="9278">
        <row r="5">
          <cell r="D5" t="str">
            <v>PROCESS PERFORMANCE STUDY</v>
          </cell>
        </row>
      </sheetData>
      <sheetData sheetId="9279">
        <row r="5">
          <cell r="D5" t="str">
            <v>PROCESS PERFORMANCE STUDY</v>
          </cell>
        </row>
      </sheetData>
      <sheetData sheetId="9280">
        <row r="5">
          <cell r="D5" t="str">
            <v>PROCESS PERFORMANCE STUDY</v>
          </cell>
        </row>
      </sheetData>
      <sheetData sheetId="9281">
        <row r="5">
          <cell r="D5" t="str">
            <v>PROCESS PERFORMANCE STUDY</v>
          </cell>
        </row>
      </sheetData>
      <sheetData sheetId="9282">
        <row r="1">
          <cell r="A1" t="str">
            <v>1월 생산실적</v>
          </cell>
        </row>
      </sheetData>
      <sheetData sheetId="9283">
        <row r="1">
          <cell r="A1" t="str">
            <v>1월 생산실적</v>
          </cell>
        </row>
      </sheetData>
      <sheetData sheetId="9284">
        <row r="5">
          <cell r="D5" t="str">
            <v>PROCESS PERFORMANCE STUDY</v>
          </cell>
        </row>
      </sheetData>
      <sheetData sheetId="9285">
        <row r="5">
          <cell r="D5" t="str">
            <v>PROCESS PERFORMANCE STUDY</v>
          </cell>
        </row>
      </sheetData>
      <sheetData sheetId="9286">
        <row r="5">
          <cell r="D5" t="str">
            <v>PROCESS PERFORMANCE STUDY</v>
          </cell>
        </row>
      </sheetData>
      <sheetData sheetId="9287">
        <row r="1">
          <cell r="A1" t="str">
            <v>1월 생산실적</v>
          </cell>
        </row>
      </sheetData>
      <sheetData sheetId="9288">
        <row r="1">
          <cell r="A1" t="str">
            <v>1월 생산실적</v>
          </cell>
        </row>
      </sheetData>
      <sheetData sheetId="9289">
        <row r="5">
          <cell r="D5" t="str">
            <v>PROCESS PERFORMANCE STUDY</v>
          </cell>
        </row>
      </sheetData>
      <sheetData sheetId="9290">
        <row r="5">
          <cell r="D5" t="str">
            <v>PROCESS PERFORMANCE STUDY</v>
          </cell>
        </row>
      </sheetData>
      <sheetData sheetId="9291">
        <row r="5">
          <cell r="D5" t="str">
            <v>PROCESS PERFORMANCE STUDY</v>
          </cell>
        </row>
      </sheetData>
      <sheetData sheetId="9292">
        <row r="5">
          <cell r="D5" t="str">
            <v>PROCESS PERFORMANCE STUDY</v>
          </cell>
        </row>
      </sheetData>
      <sheetData sheetId="9293">
        <row r="5">
          <cell r="D5" t="str">
            <v>PROCESS PERFORMANCE STUDY</v>
          </cell>
        </row>
      </sheetData>
      <sheetData sheetId="9294">
        <row r="5">
          <cell r="D5" t="str">
            <v>PROCESS PERFORMANCE STUDY</v>
          </cell>
        </row>
      </sheetData>
      <sheetData sheetId="9295">
        <row r="1">
          <cell r="A1" t="str">
            <v>1월 생산실적</v>
          </cell>
        </row>
      </sheetData>
      <sheetData sheetId="9296">
        <row r="5">
          <cell r="D5" t="str">
            <v>PROCESS PERFORMANCE STUDY</v>
          </cell>
        </row>
      </sheetData>
      <sheetData sheetId="9297">
        <row r="1">
          <cell r="A1" t="str">
            <v>1월 생산실적</v>
          </cell>
        </row>
      </sheetData>
      <sheetData sheetId="9298">
        <row r="1">
          <cell r="A1" t="str">
            <v>1월 생산실적</v>
          </cell>
        </row>
      </sheetData>
      <sheetData sheetId="9299">
        <row r="5">
          <cell r="D5" t="str">
            <v>PROCESS PERFORMANCE STUDY</v>
          </cell>
        </row>
      </sheetData>
      <sheetData sheetId="9300">
        <row r="5">
          <cell r="D5" t="str">
            <v>PROCESS PERFORMANCE STUDY</v>
          </cell>
        </row>
      </sheetData>
      <sheetData sheetId="9301">
        <row r="5">
          <cell r="D5" t="str">
            <v>PROCESS PERFORMANCE STUDY</v>
          </cell>
        </row>
      </sheetData>
      <sheetData sheetId="9302">
        <row r="1">
          <cell r="A1" t="str">
            <v>1월 생산실적</v>
          </cell>
        </row>
      </sheetData>
      <sheetData sheetId="9303">
        <row r="1">
          <cell r="A1" t="str">
            <v>1월 생산실적</v>
          </cell>
        </row>
      </sheetData>
      <sheetData sheetId="9304">
        <row r="1">
          <cell r="A1" t="str">
            <v>1월 생산실적</v>
          </cell>
        </row>
      </sheetData>
      <sheetData sheetId="9305">
        <row r="1">
          <cell r="A1" t="str">
            <v>1월 생산실적</v>
          </cell>
        </row>
      </sheetData>
      <sheetData sheetId="9306">
        <row r="5">
          <cell r="D5" t="str">
            <v>PROCESS PERFORMANCE STUDY</v>
          </cell>
        </row>
      </sheetData>
      <sheetData sheetId="9307">
        <row r="5">
          <cell r="D5" t="str">
            <v>PROCESS PERFORMANCE STUDY</v>
          </cell>
        </row>
      </sheetData>
      <sheetData sheetId="9308">
        <row r="5">
          <cell r="D5" t="str">
            <v>PROCESS PERFORMANCE STUDY</v>
          </cell>
        </row>
      </sheetData>
      <sheetData sheetId="9309">
        <row r="5">
          <cell r="D5" t="str">
            <v>PROCESS PERFORMANCE STUDY</v>
          </cell>
        </row>
      </sheetData>
      <sheetData sheetId="9310">
        <row r="1">
          <cell r="A1" t="str">
            <v>1월 생산실적</v>
          </cell>
        </row>
      </sheetData>
      <sheetData sheetId="9311">
        <row r="1">
          <cell r="A1" t="str">
            <v>1월 생산실적</v>
          </cell>
        </row>
      </sheetData>
      <sheetData sheetId="9312">
        <row r="5">
          <cell r="D5" t="str">
            <v>PROCESS PERFORMANCE STUDY</v>
          </cell>
        </row>
      </sheetData>
      <sheetData sheetId="9313">
        <row r="1">
          <cell r="A1" t="str">
            <v>1월 생산실적</v>
          </cell>
        </row>
      </sheetData>
      <sheetData sheetId="9314">
        <row r="1">
          <cell r="A1" t="str">
            <v>1월 생산실적</v>
          </cell>
        </row>
      </sheetData>
      <sheetData sheetId="9315">
        <row r="1">
          <cell r="A1" t="str">
            <v>1월 생산실적</v>
          </cell>
        </row>
      </sheetData>
      <sheetData sheetId="9316">
        <row r="1">
          <cell r="A1" t="str">
            <v>1월 생산실적</v>
          </cell>
        </row>
      </sheetData>
      <sheetData sheetId="9317">
        <row r="1">
          <cell r="A1" t="str">
            <v>1월 생산실적</v>
          </cell>
        </row>
      </sheetData>
      <sheetData sheetId="9318">
        <row r="1">
          <cell r="A1" t="str">
            <v>1월 생산실적</v>
          </cell>
        </row>
      </sheetData>
      <sheetData sheetId="9319">
        <row r="1">
          <cell r="A1" t="str">
            <v>1월 생산실적</v>
          </cell>
        </row>
      </sheetData>
      <sheetData sheetId="9320">
        <row r="1">
          <cell r="A1" t="str">
            <v>1월 생산실적</v>
          </cell>
        </row>
      </sheetData>
      <sheetData sheetId="9321">
        <row r="1">
          <cell r="A1" t="str">
            <v>1월 생산실적</v>
          </cell>
        </row>
      </sheetData>
      <sheetData sheetId="9322">
        <row r="1">
          <cell r="A1" t="str">
            <v>1월 생산실적</v>
          </cell>
        </row>
      </sheetData>
      <sheetData sheetId="9323">
        <row r="1">
          <cell r="A1" t="str">
            <v>1월 생산실적</v>
          </cell>
        </row>
      </sheetData>
      <sheetData sheetId="9324">
        <row r="1">
          <cell r="A1" t="str">
            <v>1월 생산실적</v>
          </cell>
        </row>
      </sheetData>
      <sheetData sheetId="9325">
        <row r="1">
          <cell r="A1" t="str">
            <v>1월 생산실적</v>
          </cell>
        </row>
      </sheetData>
      <sheetData sheetId="9326">
        <row r="1">
          <cell r="A1" t="str">
            <v>1월 생산실적</v>
          </cell>
        </row>
      </sheetData>
      <sheetData sheetId="9327">
        <row r="1">
          <cell r="A1" t="str">
            <v>1월 생산실적</v>
          </cell>
        </row>
      </sheetData>
      <sheetData sheetId="9328">
        <row r="1">
          <cell r="A1" t="str">
            <v>1월 생산실적</v>
          </cell>
        </row>
      </sheetData>
      <sheetData sheetId="9329">
        <row r="1">
          <cell r="A1" t="str">
            <v>1월 생산실적</v>
          </cell>
        </row>
      </sheetData>
      <sheetData sheetId="9330">
        <row r="1">
          <cell r="A1" t="str">
            <v>1월 생산실적</v>
          </cell>
        </row>
      </sheetData>
      <sheetData sheetId="9331">
        <row r="1">
          <cell r="A1" t="str">
            <v>1월 생산실적</v>
          </cell>
        </row>
      </sheetData>
      <sheetData sheetId="9332">
        <row r="5">
          <cell r="D5" t="str">
            <v>PROCESS PERFORMANCE STUDY</v>
          </cell>
        </row>
      </sheetData>
      <sheetData sheetId="9333">
        <row r="5">
          <cell r="D5" t="str">
            <v>PROCESS PERFORMANCE STUDY</v>
          </cell>
        </row>
      </sheetData>
      <sheetData sheetId="9334">
        <row r="1">
          <cell r="A1" t="str">
            <v>1월 생산실적</v>
          </cell>
        </row>
      </sheetData>
      <sheetData sheetId="9335">
        <row r="1">
          <cell r="A1" t="str">
            <v>1월 생산실적</v>
          </cell>
        </row>
      </sheetData>
      <sheetData sheetId="9336">
        <row r="1">
          <cell r="A1" t="str">
            <v>1월 생산실적</v>
          </cell>
        </row>
      </sheetData>
      <sheetData sheetId="9337">
        <row r="1">
          <cell r="A1" t="str">
            <v>1월 생산실적</v>
          </cell>
        </row>
      </sheetData>
      <sheetData sheetId="9338">
        <row r="1">
          <cell r="A1" t="str">
            <v>1월 생산실적</v>
          </cell>
        </row>
      </sheetData>
      <sheetData sheetId="9339">
        <row r="1">
          <cell r="A1" t="str">
            <v>1월 생산실적</v>
          </cell>
        </row>
      </sheetData>
      <sheetData sheetId="9340">
        <row r="1">
          <cell r="A1" t="str">
            <v>1월 생산실적</v>
          </cell>
        </row>
      </sheetData>
      <sheetData sheetId="9341">
        <row r="1">
          <cell r="A1" t="str">
            <v>1월 생산실적</v>
          </cell>
        </row>
      </sheetData>
      <sheetData sheetId="9342">
        <row r="1">
          <cell r="A1" t="str">
            <v>1월 생산실적</v>
          </cell>
        </row>
      </sheetData>
      <sheetData sheetId="9343">
        <row r="1">
          <cell r="A1" t="str">
            <v>1월 생산실적</v>
          </cell>
        </row>
      </sheetData>
      <sheetData sheetId="9344">
        <row r="1">
          <cell r="A1" t="str">
            <v>1월 생산실적</v>
          </cell>
        </row>
      </sheetData>
      <sheetData sheetId="9345">
        <row r="1">
          <cell r="A1" t="str">
            <v>1월 생산실적</v>
          </cell>
        </row>
      </sheetData>
      <sheetData sheetId="9346">
        <row r="1">
          <cell r="A1" t="str">
            <v>1월 생산실적</v>
          </cell>
        </row>
      </sheetData>
      <sheetData sheetId="9347">
        <row r="1">
          <cell r="A1" t="str">
            <v>1월 생산실적</v>
          </cell>
        </row>
      </sheetData>
      <sheetData sheetId="9348">
        <row r="1">
          <cell r="A1" t="str">
            <v>1월 생산실적</v>
          </cell>
        </row>
      </sheetData>
      <sheetData sheetId="9349">
        <row r="1">
          <cell r="A1" t="str">
            <v>1월 생산실적</v>
          </cell>
        </row>
      </sheetData>
      <sheetData sheetId="9350">
        <row r="1">
          <cell r="A1" t="str">
            <v>1월 생산실적</v>
          </cell>
        </row>
      </sheetData>
      <sheetData sheetId="9351">
        <row r="1">
          <cell r="A1" t="str">
            <v>1월 생산실적</v>
          </cell>
        </row>
      </sheetData>
      <sheetData sheetId="9352">
        <row r="1">
          <cell r="A1" t="str">
            <v>1월 생산실적</v>
          </cell>
        </row>
      </sheetData>
      <sheetData sheetId="9353">
        <row r="1">
          <cell r="A1" t="str">
            <v>1월 생산실적</v>
          </cell>
        </row>
      </sheetData>
      <sheetData sheetId="9354">
        <row r="1">
          <cell r="A1" t="str">
            <v>1월 생산실적</v>
          </cell>
        </row>
      </sheetData>
      <sheetData sheetId="9355">
        <row r="1">
          <cell r="A1" t="str">
            <v>1월 생산실적</v>
          </cell>
        </row>
      </sheetData>
      <sheetData sheetId="9356">
        <row r="1">
          <cell r="A1" t="str">
            <v>1월 생산실적</v>
          </cell>
        </row>
      </sheetData>
      <sheetData sheetId="9357">
        <row r="1">
          <cell r="A1" t="str">
            <v>1월 생산실적</v>
          </cell>
        </row>
      </sheetData>
      <sheetData sheetId="9358">
        <row r="1">
          <cell r="A1" t="str">
            <v>1월 생산실적</v>
          </cell>
        </row>
      </sheetData>
      <sheetData sheetId="9359">
        <row r="1">
          <cell r="A1" t="str">
            <v>1월 생산실적</v>
          </cell>
        </row>
      </sheetData>
      <sheetData sheetId="9360">
        <row r="1">
          <cell r="A1" t="str">
            <v>1월 생산실적</v>
          </cell>
        </row>
      </sheetData>
      <sheetData sheetId="9361">
        <row r="1">
          <cell r="A1" t="str">
            <v>1월 생산실적</v>
          </cell>
        </row>
      </sheetData>
      <sheetData sheetId="9362">
        <row r="1">
          <cell r="A1" t="str">
            <v>1월 생산실적</v>
          </cell>
        </row>
      </sheetData>
      <sheetData sheetId="9363">
        <row r="1">
          <cell r="A1" t="str">
            <v>1월 생산실적</v>
          </cell>
        </row>
      </sheetData>
      <sheetData sheetId="9364">
        <row r="1">
          <cell r="A1" t="str">
            <v>1월 생산실적</v>
          </cell>
        </row>
      </sheetData>
      <sheetData sheetId="9365">
        <row r="1">
          <cell r="A1" t="str">
            <v>1월 생산실적</v>
          </cell>
        </row>
      </sheetData>
      <sheetData sheetId="9366">
        <row r="1">
          <cell r="A1" t="str">
            <v>1월 생산실적</v>
          </cell>
        </row>
      </sheetData>
      <sheetData sheetId="9367">
        <row r="1">
          <cell r="A1" t="str">
            <v>1월 생산실적</v>
          </cell>
        </row>
      </sheetData>
      <sheetData sheetId="9368">
        <row r="1">
          <cell r="A1" t="str">
            <v>1월 생산실적</v>
          </cell>
        </row>
      </sheetData>
      <sheetData sheetId="9369">
        <row r="1">
          <cell r="A1" t="str">
            <v>1월 생산실적</v>
          </cell>
        </row>
      </sheetData>
      <sheetData sheetId="9370">
        <row r="1">
          <cell r="A1" t="str">
            <v>1월 생산실적</v>
          </cell>
        </row>
      </sheetData>
      <sheetData sheetId="9371">
        <row r="1">
          <cell r="A1" t="str">
            <v>1월 생산실적</v>
          </cell>
        </row>
      </sheetData>
      <sheetData sheetId="9372">
        <row r="1">
          <cell r="A1" t="str">
            <v>1월 생산실적</v>
          </cell>
        </row>
      </sheetData>
      <sheetData sheetId="9373">
        <row r="1">
          <cell r="A1" t="str">
            <v>1월 생산실적</v>
          </cell>
        </row>
      </sheetData>
      <sheetData sheetId="9374">
        <row r="1">
          <cell r="A1" t="str">
            <v>1월 생산실적</v>
          </cell>
        </row>
      </sheetData>
      <sheetData sheetId="9375">
        <row r="1">
          <cell r="A1" t="str">
            <v>1월 생산실적</v>
          </cell>
        </row>
      </sheetData>
      <sheetData sheetId="9376">
        <row r="1">
          <cell r="A1" t="str">
            <v>1월 생산실적</v>
          </cell>
        </row>
      </sheetData>
      <sheetData sheetId="9377">
        <row r="1">
          <cell r="A1" t="str">
            <v>1월 생산실적</v>
          </cell>
        </row>
      </sheetData>
      <sheetData sheetId="9378">
        <row r="1">
          <cell r="A1" t="str">
            <v>1월 생산실적</v>
          </cell>
        </row>
      </sheetData>
      <sheetData sheetId="9379">
        <row r="1">
          <cell r="A1" t="str">
            <v>1월 생산실적</v>
          </cell>
        </row>
      </sheetData>
      <sheetData sheetId="9380">
        <row r="1">
          <cell r="A1" t="str">
            <v>1월 생산실적</v>
          </cell>
        </row>
      </sheetData>
      <sheetData sheetId="9381">
        <row r="1">
          <cell r="A1" t="str">
            <v>1월 생산실적</v>
          </cell>
        </row>
      </sheetData>
      <sheetData sheetId="9382">
        <row r="1">
          <cell r="A1" t="str">
            <v>1월 생산실적</v>
          </cell>
        </row>
      </sheetData>
      <sheetData sheetId="9383">
        <row r="1">
          <cell r="A1" t="str">
            <v>1월 생산실적</v>
          </cell>
        </row>
      </sheetData>
      <sheetData sheetId="9384">
        <row r="1">
          <cell r="A1" t="str">
            <v>1월 생산실적</v>
          </cell>
        </row>
      </sheetData>
      <sheetData sheetId="9385">
        <row r="1">
          <cell r="A1" t="str">
            <v>1월 생산실적</v>
          </cell>
        </row>
      </sheetData>
      <sheetData sheetId="9386">
        <row r="1">
          <cell r="A1" t="str">
            <v>1월 생산실적</v>
          </cell>
        </row>
      </sheetData>
      <sheetData sheetId="9387">
        <row r="1">
          <cell r="A1" t="str">
            <v>1월 생산실적</v>
          </cell>
        </row>
      </sheetData>
      <sheetData sheetId="9388">
        <row r="1">
          <cell r="A1" t="str">
            <v>1월 생산실적</v>
          </cell>
        </row>
      </sheetData>
      <sheetData sheetId="9389">
        <row r="1">
          <cell r="A1" t="str">
            <v>1월 생산실적</v>
          </cell>
        </row>
      </sheetData>
      <sheetData sheetId="9390">
        <row r="1">
          <cell r="A1" t="str">
            <v>1월 생산실적</v>
          </cell>
        </row>
      </sheetData>
      <sheetData sheetId="9391">
        <row r="1">
          <cell r="A1" t="str">
            <v>1월 생산실적</v>
          </cell>
        </row>
      </sheetData>
      <sheetData sheetId="9392">
        <row r="1">
          <cell r="A1" t="str">
            <v>1월 생산실적</v>
          </cell>
        </row>
      </sheetData>
      <sheetData sheetId="9393">
        <row r="1">
          <cell r="A1" t="str">
            <v>1월 생산실적</v>
          </cell>
        </row>
      </sheetData>
      <sheetData sheetId="9394">
        <row r="1">
          <cell r="A1" t="str">
            <v>1월 생산실적</v>
          </cell>
        </row>
      </sheetData>
      <sheetData sheetId="9395">
        <row r="1">
          <cell r="A1" t="str">
            <v>1월 생산실적</v>
          </cell>
        </row>
      </sheetData>
      <sheetData sheetId="9396">
        <row r="1">
          <cell r="A1" t="str">
            <v>1월 생산실적</v>
          </cell>
        </row>
      </sheetData>
      <sheetData sheetId="9397">
        <row r="1">
          <cell r="A1" t="str">
            <v>1월 생산실적</v>
          </cell>
        </row>
      </sheetData>
      <sheetData sheetId="9398">
        <row r="1">
          <cell r="A1" t="str">
            <v>1월 생산실적</v>
          </cell>
        </row>
      </sheetData>
      <sheetData sheetId="9399">
        <row r="1">
          <cell r="A1" t="str">
            <v>1월 생산실적</v>
          </cell>
        </row>
      </sheetData>
      <sheetData sheetId="9400">
        <row r="1">
          <cell r="A1" t="str">
            <v>1월 생산실적</v>
          </cell>
        </row>
      </sheetData>
      <sheetData sheetId="9401">
        <row r="1">
          <cell r="A1" t="str">
            <v>1월 생산실적</v>
          </cell>
        </row>
      </sheetData>
      <sheetData sheetId="9402">
        <row r="1">
          <cell r="A1" t="str">
            <v>1월 생산실적</v>
          </cell>
        </row>
      </sheetData>
      <sheetData sheetId="9403">
        <row r="1">
          <cell r="A1" t="str">
            <v>1월 생산실적</v>
          </cell>
        </row>
      </sheetData>
      <sheetData sheetId="9404">
        <row r="1">
          <cell r="A1" t="str">
            <v>1월 생산실적</v>
          </cell>
        </row>
      </sheetData>
      <sheetData sheetId="9405">
        <row r="1">
          <cell r="A1" t="str">
            <v>1월 생산실적</v>
          </cell>
        </row>
      </sheetData>
      <sheetData sheetId="9406">
        <row r="1">
          <cell r="A1" t="str">
            <v>1월 생산실적</v>
          </cell>
        </row>
      </sheetData>
      <sheetData sheetId="9407">
        <row r="1">
          <cell r="A1" t="str">
            <v>1월 생산실적</v>
          </cell>
        </row>
      </sheetData>
      <sheetData sheetId="9408">
        <row r="1">
          <cell r="A1" t="str">
            <v>1월 생산실적</v>
          </cell>
        </row>
      </sheetData>
      <sheetData sheetId="9409">
        <row r="1">
          <cell r="A1" t="str">
            <v>1월 생산실적</v>
          </cell>
        </row>
      </sheetData>
      <sheetData sheetId="9410">
        <row r="1">
          <cell r="A1" t="str">
            <v>1월 생산실적</v>
          </cell>
        </row>
      </sheetData>
      <sheetData sheetId="9411">
        <row r="1">
          <cell r="A1" t="str">
            <v>1월 생산실적</v>
          </cell>
        </row>
      </sheetData>
      <sheetData sheetId="9412">
        <row r="1">
          <cell r="A1" t="str">
            <v>1월 생산실적</v>
          </cell>
        </row>
      </sheetData>
      <sheetData sheetId="9413">
        <row r="1">
          <cell r="A1" t="str">
            <v>1월 생산실적</v>
          </cell>
        </row>
      </sheetData>
      <sheetData sheetId="9414">
        <row r="1">
          <cell r="A1" t="str">
            <v>1월 생산실적</v>
          </cell>
        </row>
      </sheetData>
      <sheetData sheetId="9415">
        <row r="1">
          <cell r="A1" t="str">
            <v>1월 생산실적</v>
          </cell>
        </row>
      </sheetData>
      <sheetData sheetId="9416">
        <row r="1">
          <cell r="A1" t="str">
            <v>1월 생산실적</v>
          </cell>
        </row>
      </sheetData>
      <sheetData sheetId="9417">
        <row r="1">
          <cell r="A1" t="str">
            <v>1월 생산실적</v>
          </cell>
        </row>
      </sheetData>
      <sheetData sheetId="9418">
        <row r="1">
          <cell r="A1" t="str">
            <v>1월 생산실적</v>
          </cell>
        </row>
      </sheetData>
      <sheetData sheetId="9419">
        <row r="1">
          <cell r="A1" t="str">
            <v>1월 생산실적</v>
          </cell>
        </row>
      </sheetData>
      <sheetData sheetId="9420">
        <row r="1">
          <cell r="A1" t="str">
            <v>1월 생산실적</v>
          </cell>
        </row>
      </sheetData>
      <sheetData sheetId="9421">
        <row r="1">
          <cell r="A1" t="str">
            <v>1월 생산실적</v>
          </cell>
        </row>
      </sheetData>
      <sheetData sheetId="9422">
        <row r="1">
          <cell r="A1" t="str">
            <v>1월 생산실적</v>
          </cell>
        </row>
      </sheetData>
      <sheetData sheetId="9423">
        <row r="1">
          <cell r="A1" t="str">
            <v>1월 생산실적</v>
          </cell>
        </row>
      </sheetData>
      <sheetData sheetId="9424">
        <row r="1">
          <cell r="A1" t="str">
            <v>1월 생산실적</v>
          </cell>
        </row>
      </sheetData>
      <sheetData sheetId="9425">
        <row r="1">
          <cell r="A1" t="str">
            <v>1월 생산실적</v>
          </cell>
        </row>
      </sheetData>
      <sheetData sheetId="9426">
        <row r="1">
          <cell r="A1" t="str">
            <v>1월 생산실적</v>
          </cell>
        </row>
      </sheetData>
      <sheetData sheetId="9427">
        <row r="1">
          <cell r="A1" t="str">
            <v>1월 생산실적</v>
          </cell>
        </row>
      </sheetData>
      <sheetData sheetId="9428">
        <row r="1">
          <cell r="A1" t="str">
            <v>1월 생산실적</v>
          </cell>
        </row>
      </sheetData>
      <sheetData sheetId="9429">
        <row r="1">
          <cell r="A1" t="str">
            <v>1월 생산실적</v>
          </cell>
        </row>
      </sheetData>
      <sheetData sheetId="9430">
        <row r="1">
          <cell r="A1" t="str">
            <v>1월 생산실적</v>
          </cell>
        </row>
      </sheetData>
      <sheetData sheetId="9431">
        <row r="1">
          <cell r="A1" t="str">
            <v>1월 생산실적</v>
          </cell>
        </row>
      </sheetData>
      <sheetData sheetId="9432">
        <row r="1">
          <cell r="A1" t="str">
            <v>1월 생산실적</v>
          </cell>
        </row>
      </sheetData>
      <sheetData sheetId="9433">
        <row r="1">
          <cell r="A1" t="str">
            <v>1월 생산실적</v>
          </cell>
        </row>
      </sheetData>
      <sheetData sheetId="9434">
        <row r="1">
          <cell r="A1" t="str">
            <v>1월 생산실적</v>
          </cell>
        </row>
      </sheetData>
      <sheetData sheetId="9435">
        <row r="1">
          <cell r="A1" t="str">
            <v>1월 생산실적</v>
          </cell>
        </row>
      </sheetData>
      <sheetData sheetId="9436">
        <row r="1">
          <cell r="A1" t="str">
            <v>1월 생산실적</v>
          </cell>
        </row>
      </sheetData>
      <sheetData sheetId="9437">
        <row r="1">
          <cell r="A1" t="str">
            <v>1월 생산실적</v>
          </cell>
        </row>
      </sheetData>
      <sheetData sheetId="9438">
        <row r="1">
          <cell r="A1" t="str">
            <v>1월 생산실적</v>
          </cell>
        </row>
      </sheetData>
      <sheetData sheetId="9439">
        <row r="1">
          <cell r="A1" t="str">
            <v>1월 생산실적</v>
          </cell>
        </row>
      </sheetData>
      <sheetData sheetId="9440">
        <row r="1">
          <cell r="A1" t="str">
            <v>1월 생산실적</v>
          </cell>
        </row>
      </sheetData>
      <sheetData sheetId="9441">
        <row r="1">
          <cell r="A1" t="str">
            <v>1월 생산실적</v>
          </cell>
        </row>
      </sheetData>
      <sheetData sheetId="9442">
        <row r="1">
          <cell r="A1" t="str">
            <v>1월 생산실적</v>
          </cell>
        </row>
      </sheetData>
      <sheetData sheetId="9443">
        <row r="1">
          <cell r="A1" t="str">
            <v>1월 생산실적</v>
          </cell>
        </row>
      </sheetData>
      <sheetData sheetId="9444">
        <row r="1">
          <cell r="A1" t="str">
            <v>1월 생산실적</v>
          </cell>
        </row>
      </sheetData>
      <sheetData sheetId="9445">
        <row r="1">
          <cell r="A1" t="str">
            <v>1월 생산실적</v>
          </cell>
        </row>
      </sheetData>
      <sheetData sheetId="9446">
        <row r="1">
          <cell r="A1" t="str">
            <v>1월 생산실적</v>
          </cell>
        </row>
      </sheetData>
      <sheetData sheetId="9447">
        <row r="1">
          <cell r="A1" t="str">
            <v>1월 생산실적</v>
          </cell>
        </row>
      </sheetData>
      <sheetData sheetId="9448">
        <row r="1">
          <cell r="A1" t="str">
            <v>1월 생산실적</v>
          </cell>
        </row>
      </sheetData>
      <sheetData sheetId="9449">
        <row r="1">
          <cell r="A1" t="str">
            <v>1월 생산실적</v>
          </cell>
        </row>
      </sheetData>
      <sheetData sheetId="9450">
        <row r="1">
          <cell r="A1" t="str">
            <v>1월 생산실적</v>
          </cell>
        </row>
      </sheetData>
      <sheetData sheetId="9451">
        <row r="1">
          <cell r="A1" t="str">
            <v>1월 생산실적</v>
          </cell>
        </row>
      </sheetData>
      <sheetData sheetId="9452">
        <row r="1">
          <cell r="A1" t="str">
            <v>1월 생산실적</v>
          </cell>
        </row>
      </sheetData>
      <sheetData sheetId="9453">
        <row r="1">
          <cell r="A1" t="str">
            <v>1월 생산실적</v>
          </cell>
        </row>
      </sheetData>
      <sheetData sheetId="9454">
        <row r="1">
          <cell r="A1" t="str">
            <v>1월 생산실적</v>
          </cell>
        </row>
      </sheetData>
      <sheetData sheetId="9455">
        <row r="1">
          <cell r="A1" t="str">
            <v>1월 생산실적</v>
          </cell>
        </row>
      </sheetData>
      <sheetData sheetId="9456">
        <row r="1">
          <cell r="A1" t="str">
            <v>1월 생산실적</v>
          </cell>
        </row>
      </sheetData>
      <sheetData sheetId="9457">
        <row r="1">
          <cell r="A1" t="str">
            <v>1월 생산실적</v>
          </cell>
        </row>
      </sheetData>
      <sheetData sheetId="9458">
        <row r="1">
          <cell r="A1" t="str">
            <v>1월 생산실적</v>
          </cell>
        </row>
      </sheetData>
      <sheetData sheetId="9459">
        <row r="1">
          <cell r="A1" t="str">
            <v>1월 생산실적</v>
          </cell>
        </row>
      </sheetData>
      <sheetData sheetId="9460">
        <row r="1">
          <cell r="A1" t="str">
            <v>1월 생산실적</v>
          </cell>
        </row>
      </sheetData>
      <sheetData sheetId="9461">
        <row r="1">
          <cell r="A1" t="str">
            <v>1월 생산실적</v>
          </cell>
        </row>
      </sheetData>
      <sheetData sheetId="9462">
        <row r="1">
          <cell r="A1" t="str">
            <v>1월 생산실적</v>
          </cell>
        </row>
      </sheetData>
      <sheetData sheetId="9463">
        <row r="1">
          <cell r="A1" t="str">
            <v>1월 생산실적</v>
          </cell>
        </row>
      </sheetData>
      <sheetData sheetId="9464">
        <row r="1">
          <cell r="A1" t="str">
            <v>1월 생산실적</v>
          </cell>
        </row>
      </sheetData>
      <sheetData sheetId="9465">
        <row r="1">
          <cell r="A1" t="str">
            <v>1월 생산실적</v>
          </cell>
        </row>
      </sheetData>
      <sheetData sheetId="9466">
        <row r="1">
          <cell r="A1" t="str">
            <v>1월 생산실적</v>
          </cell>
        </row>
      </sheetData>
      <sheetData sheetId="9467">
        <row r="1">
          <cell r="A1" t="str">
            <v>1월 생산실적</v>
          </cell>
        </row>
      </sheetData>
      <sheetData sheetId="9468">
        <row r="1">
          <cell r="A1" t="str">
            <v>1월 생산실적</v>
          </cell>
        </row>
      </sheetData>
      <sheetData sheetId="9469">
        <row r="1">
          <cell r="A1" t="str">
            <v>1월 생산실적</v>
          </cell>
        </row>
      </sheetData>
      <sheetData sheetId="9470">
        <row r="1">
          <cell r="A1" t="str">
            <v>1월 생산실적</v>
          </cell>
        </row>
      </sheetData>
      <sheetData sheetId="9471">
        <row r="1">
          <cell r="A1" t="str">
            <v>1월 생산실적</v>
          </cell>
        </row>
      </sheetData>
      <sheetData sheetId="9472">
        <row r="1">
          <cell r="A1" t="str">
            <v>1월 생산실적</v>
          </cell>
        </row>
      </sheetData>
      <sheetData sheetId="9473">
        <row r="1">
          <cell r="A1" t="str">
            <v>1월 생산실적</v>
          </cell>
        </row>
      </sheetData>
      <sheetData sheetId="9474">
        <row r="1">
          <cell r="A1" t="str">
            <v>1월 생산실적</v>
          </cell>
        </row>
      </sheetData>
      <sheetData sheetId="9475">
        <row r="1">
          <cell r="A1" t="str">
            <v>1월 생산실적</v>
          </cell>
        </row>
      </sheetData>
      <sheetData sheetId="9476">
        <row r="1">
          <cell r="A1" t="str">
            <v>1월 생산실적</v>
          </cell>
        </row>
      </sheetData>
      <sheetData sheetId="9477">
        <row r="1">
          <cell r="A1" t="str">
            <v>1월 생산실적</v>
          </cell>
        </row>
      </sheetData>
      <sheetData sheetId="9478">
        <row r="1">
          <cell r="A1" t="str">
            <v>1월 생산실적</v>
          </cell>
        </row>
      </sheetData>
      <sheetData sheetId="9479">
        <row r="1">
          <cell r="A1" t="str">
            <v>1월 생산실적</v>
          </cell>
        </row>
      </sheetData>
      <sheetData sheetId="9480">
        <row r="1">
          <cell r="A1" t="str">
            <v>1월 생산실적</v>
          </cell>
        </row>
      </sheetData>
      <sheetData sheetId="9481">
        <row r="1">
          <cell r="A1" t="str">
            <v>1월 생산실적</v>
          </cell>
        </row>
      </sheetData>
      <sheetData sheetId="9482">
        <row r="1">
          <cell r="A1" t="str">
            <v>1월 생산실적</v>
          </cell>
        </row>
      </sheetData>
      <sheetData sheetId="9483">
        <row r="1">
          <cell r="A1" t="str">
            <v>1월 생산실적</v>
          </cell>
        </row>
      </sheetData>
      <sheetData sheetId="9484">
        <row r="1">
          <cell r="A1" t="str">
            <v>1월 생산실적</v>
          </cell>
        </row>
      </sheetData>
      <sheetData sheetId="9485">
        <row r="1">
          <cell r="A1" t="str">
            <v>1월 생산실적</v>
          </cell>
        </row>
      </sheetData>
      <sheetData sheetId="9486">
        <row r="1">
          <cell r="A1" t="str">
            <v>1월 생산실적</v>
          </cell>
        </row>
      </sheetData>
      <sheetData sheetId="9487">
        <row r="1">
          <cell r="A1" t="str">
            <v>1월 생산실적</v>
          </cell>
        </row>
      </sheetData>
      <sheetData sheetId="9488">
        <row r="1">
          <cell r="A1" t="str">
            <v>1월 생산실적</v>
          </cell>
        </row>
      </sheetData>
      <sheetData sheetId="9489">
        <row r="1">
          <cell r="A1" t="str">
            <v>1월 생산실적</v>
          </cell>
        </row>
      </sheetData>
      <sheetData sheetId="9490">
        <row r="1">
          <cell r="A1" t="str">
            <v>1월 생산실적</v>
          </cell>
        </row>
      </sheetData>
      <sheetData sheetId="9491">
        <row r="1">
          <cell r="A1" t="str">
            <v>1월 생산실적</v>
          </cell>
        </row>
      </sheetData>
      <sheetData sheetId="9492">
        <row r="1">
          <cell r="A1" t="str">
            <v>1월 생산실적</v>
          </cell>
        </row>
      </sheetData>
      <sheetData sheetId="9493">
        <row r="1">
          <cell r="A1" t="str">
            <v>1월 생산실적</v>
          </cell>
        </row>
      </sheetData>
      <sheetData sheetId="9494">
        <row r="1">
          <cell r="A1" t="str">
            <v>1월 생산실적</v>
          </cell>
        </row>
      </sheetData>
      <sheetData sheetId="9495">
        <row r="1">
          <cell r="A1" t="str">
            <v>1월 생산실적</v>
          </cell>
        </row>
      </sheetData>
      <sheetData sheetId="9496">
        <row r="1">
          <cell r="A1" t="str">
            <v>1월 생산실적</v>
          </cell>
        </row>
      </sheetData>
      <sheetData sheetId="9497">
        <row r="1">
          <cell r="A1" t="str">
            <v>1월 생산실적</v>
          </cell>
        </row>
      </sheetData>
      <sheetData sheetId="9498">
        <row r="1">
          <cell r="A1" t="str">
            <v>1월 생산실적</v>
          </cell>
        </row>
      </sheetData>
      <sheetData sheetId="9499">
        <row r="1">
          <cell r="A1" t="str">
            <v>1월 생산실적</v>
          </cell>
        </row>
      </sheetData>
      <sheetData sheetId="9500">
        <row r="1">
          <cell r="A1" t="str">
            <v>1월 생산실적</v>
          </cell>
        </row>
      </sheetData>
      <sheetData sheetId="9501">
        <row r="1">
          <cell r="A1" t="str">
            <v>1월 생산실적</v>
          </cell>
        </row>
      </sheetData>
      <sheetData sheetId="9502">
        <row r="1">
          <cell r="A1" t="str">
            <v>1월 생산실적</v>
          </cell>
        </row>
      </sheetData>
      <sheetData sheetId="9503">
        <row r="1">
          <cell r="A1" t="str">
            <v>1월 생산실적</v>
          </cell>
        </row>
      </sheetData>
      <sheetData sheetId="9504">
        <row r="1">
          <cell r="A1" t="str">
            <v>1월 생산실적</v>
          </cell>
        </row>
      </sheetData>
      <sheetData sheetId="9505">
        <row r="1">
          <cell r="A1" t="str">
            <v>1월 생산실적</v>
          </cell>
        </row>
      </sheetData>
      <sheetData sheetId="9506">
        <row r="1">
          <cell r="A1" t="str">
            <v>1월 생산실적</v>
          </cell>
        </row>
      </sheetData>
      <sheetData sheetId="9507">
        <row r="1">
          <cell r="A1" t="str">
            <v>1월 생산실적</v>
          </cell>
        </row>
      </sheetData>
      <sheetData sheetId="9508">
        <row r="1">
          <cell r="A1" t="str">
            <v>1월 생산실적</v>
          </cell>
        </row>
      </sheetData>
      <sheetData sheetId="9509">
        <row r="1">
          <cell r="A1" t="str">
            <v>1월 생산실적</v>
          </cell>
        </row>
      </sheetData>
      <sheetData sheetId="9510">
        <row r="1">
          <cell r="A1" t="str">
            <v>1월 생산실적</v>
          </cell>
        </row>
      </sheetData>
      <sheetData sheetId="9511">
        <row r="1">
          <cell r="A1" t="str">
            <v>1월 생산실적</v>
          </cell>
        </row>
      </sheetData>
      <sheetData sheetId="9512">
        <row r="1">
          <cell r="A1" t="str">
            <v>1월 생산실적</v>
          </cell>
        </row>
      </sheetData>
      <sheetData sheetId="9513">
        <row r="1">
          <cell r="A1" t="str">
            <v>1월 생산실적</v>
          </cell>
        </row>
      </sheetData>
      <sheetData sheetId="9514">
        <row r="1">
          <cell r="A1" t="str">
            <v>1월 생산실적</v>
          </cell>
        </row>
      </sheetData>
      <sheetData sheetId="9515">
        <row r="1">
          <cell r="A1" t="str">
            <v>1월 생산실적</v>
          </cell>
        </row>
      </sheetData>
      <sheetData sheetId="9516">
        <row r="1">
          <cell r="A1" t="str">
            <v>1월 생산실적</v>
          </cell>
        </row>
      </sheetData>
      <sheetData sheetId="9517">
        <row r="1">
          <cell r="A1" t="str">
            <v>1월 생산실적</v>
          </cell>
        </row>
      </sheetData>
      <sheetData sheetId="9518">
        <row r="1">
          <cell r="A1" t="str">
            <v>1월 생산실적</v>
          </cell>
        </row>
      </sheetData>
      <sheetData sheetId="9519">
        <row r="1">
          <cell r="A1" t="str">
            <v>1월 생산실적</v>
          </cell>
        </row>
      </sheetData>
      <sheetData sheetId="9520">
        <row r="1">
          <cell r="A1" t="str">
            <v>1월 생산실적</v>
          </cell>
        </row>
      </sheetData>
      <sheetData sheetId="9521">
        <row r="1">
          <cell r="A1" t="str">
            <v>1월 생산실적</v>
          </cell>
        </row>
      </sheetData>
      <sheetData sheetId="9522">
        <row r="1">
          <cell r="A1" t="str">
            <v>1월 생산실적</v>
          </cell>
        </row>
      </sheetData>
      <sheetData sheetId="9523">
        <row r="1">
          <cell r="A1" t="str">
            <v>1월 생산실적</v>
          </cell>
        </row>
      </sheetData>
      <sheetData sheetId="9524">
        <row r="1">
          <cell r="A1" t="str">
            <v>1월 생산실적</v>
          </cell>
        </row>
      </sheetData>
      <sheetData sheetId="9525">
        <row r="1">
          <cell r="A1" t="str">
            <v>1월 생산실적</v>
          </cell>
        </row>
      </sheetData>
      <sheetData sheetId="9526">
        <row r="1">
          <cell r="A1" t="str">
            <v>1월 생산실적</v>
          </cell>
        </row>
      </sheetData>
      <sheetData sheetId="9527">
        <row r="1">
          <cell r="A1" t="str">
            <v>1월 생산실적</v>
          </cell>
        </row>
      </sheetData>
      <sheetData sheetId="9528">
        <row r="1">
          <cell r="A1" t="str">
            <v>1월 생산실적</v>
          </cell>
        </row>
      </sheetData>
      <sheetData sheetId="9529">
        <row r="1">
          <cell r="A1" t="str">
            <v>1월 생산실적</v>
          </cell>
        </row>
      </sheetData>
      <sheetData sheetId="9530">
        <row r="1">
          <cell r="A1" t="str">
            <v>1월 생산실적</v>
          </cell>
        </row>
      </sheetData>
      <sheetData sheetId="9531">
        <row r="1">
          <cell r="A1" t="str">
            <v>1월 생산실적</v>
          </cell>
        </row>
      </sheetData>
      <sheetData sheetId="9532">
        <row r="1">
          <cell r="A1" t="str">
            <v>1월 생산실적</v>
          </cell>
        </row>
      </sheetData>
      <sheetData sheetId="9533">
        <row r="1">
          <cell r="A1" t="str">
            <v>1월 생산실적</v>
          </cell>
        </row>
      </sheetData>
      <sheetData sheetId="9534">
        <row r="1">
          <cell r="A1" t="str">
            <v>1월 생산실적</v>
          </cell>
        </row>
      </sheetData>
      <sheetData sheetId="9535">
        <row r="1">
          <cell r="A1" t="str">
            <v>1월 생산실적</v>
          </cell>
        </row>
      </sheetData>
      <sheetData sheetId="9536">
        <row r="1">
          <cell r="A1" t="str">
            <v>1월 생산실적</v>
          </cell>
        </row>
      </sheetData>
      <sheetData sheetId="9537">
        <row r="1">
          <cell r="A1" t="str">
            <v>1월 생산실적</v>
          </cell>
        </row>
      </sheetData>
      <sheetData sheetId="9538">
        <row r="1">
          <cell r="A1" t="str">
            <v>1월 생산실적</v>
          </cell>
        </row>
      </sheetData>
      <sheetData sheetId="9539">
        <row r="1">
          <cell r="A1" t="str">
            <v>1월 생산실적</v>
          </cell>
        </row>
      </sheetData>
      <sheetData sheetId="9540">
        <row r="1">
          <cell r="A1" t="str">
            <v>1월 생산실적</v>
          </cell>
        </row>
      </sheetData>
      <sheetData sheetId="9541">
        <row r="1">
          <cell r="A1" t="str">
            <v>1월 생산실적</v>
          </cell>
        </row>
      </sheetData>
      <sheetData sheetId="9542">
        <row r="1">
          <cell r="A1" t="str">
            <v>1월 생산실적</v>
          </cell>
        </row>
      </sheetData>
      <sheetData sheetId="9543">
        <row r="1">
          <cell r="A1" t="str">
            <v>1월 생산실적</v>
          </cell>
        </row>
      </sheetData>
      <sheetData sheetId="9544">
        <row r="1">
          <cell r="A1" t="str">
            <v>1월 생산실적</v>
          </cell>
        </row>
      </sheetData>
      <sheetData sheetId="9545">
        <row r="1">
          <cell r="A1" t="str">
            <v>1월 생산실적</v>
          </cell>
        </row>
      </sheetData>
      <sheetData sheetId="9546">
        <row r="1">
          <cell r="A1" t="str">
            <v>1월 생산실적</v>
          </cell>
        </row>
      </sheetData>
      <sheetData sheetId="9547">
        <row r="1">
          <cell r="A1" t="str">
            <v>1월 생산실적</v>
          </cell>
        </row>
      </sheetData>
      <sheetData sheetId="9548">
        <row r="1">
          <cell r="A1" t="str">
            <v>1월 생산실적</v>
          </cell>
        </row>
      </sheetData>
      <sheetData sheetId="9549">
        <row r="1">
          <cell r="A1" t="str">
            <v>1월 생산실적</v>
          </cell>
        </row>
      </sheetData>
      <sheetData sheetId="9550">
        <row r="1">
          <cell r="A1" t="str">
            <v>1월 생산실적</v>
          </cell>
        </row>
      </sheetData>
      <sheetData sheetId="9551">
        <row r="1">
          <cell r="A1" t="str">
            <v>1월 생산실적</v>
          </cell>
        </row>
      </sheetData>
      <sheetData sheetId="9552">
        <row r="1">
          <cell r="A1" t="str">
            <v>1월 생산실적</v>
          </cell>
        </row>
      </sheetData>
      <sheetData sheetId="9553">
        <row r="1">
          <cell r="A1" t="str">
            <v>1월 생산실적</v>
          </cell>
        </row>
      </sheetData>
      <sheetData sheetId="9554">
        <row r="1">
          <cell r="A1" t="str">
            <v>1월 생산실적</v>
          </cell>
        </row>
      </sheetData>
      <sheetData sheetId="9555">
        <row r="1">
          <cell r="A1" t="str">
            <v>1월 생산실적</v>
          </cell>
        </row>
      </sheetData>
      <sheetData sheetId="9556">
        <row r="1">
          <cell r="A1" t="str">
            <v>1월 생산실적</v>
          </cell>
        </row>
      </sheetData>
      <sheetData sheetId="9557">
        <row r="1">
          <cell r="A1" t="str">
            <v>1월 생산실적</v>
          </cell>
        </row>
      </sheetData>
      <sheetData sheetId="9558">
        <row r="1">
          <cell r="A1" t="str">
            <v>1월 생산실적</v>
          </cell>
        </row>
      </sheetData>
      <sheetData sheetId="9559">
        <row r="1">
          <cell r="A1" t="str">
            <v>1월 생산실적</v>
          </cell>
        </row>
      </sheetData>
      <sheetData sheetId="9560">
        <row r="1">
          <cell r="A1" t="str">
            <v>1월 생산실적</v>
          </cell>
        </row>
      </sheetData>
      <sheetData sheetId="9561">
        <row r="1">
          <cell r="A1" t="str">
            <v>1월 생산실적</v>
          </cell>
        </row>
      </sheetData>
      <sheetData sheetId="9562">
        <row r="1">
          <cell r="A1" t="str">
            <v>1월 생산실적</v>
          </cell>
        </row>
      </sheetData>
      <sheetData sheetId="9563">
        <row r="1">
          <cell r="A1" t="str">
            <v>1월 생산실적</v>
          </cell>
        </row>
      </sheetData>
      <sheetData sheetId="9564">
        <row r="1">
          <cell r="A1" t="str">
            <v>1월 생산실적</v>
          </cell>
        </row>
      </sheetData>
      <sheetData sheetId="9565">
        <row r="1">
          <cell r="A1" t="str">
            <v>1월 생산실적</v>
          </cell>
        </row>
      </sheetData>
      <sheetData sheetId="9566">
        <row r="1">
          <cell r="A1" t="str">
            <v>1월 생산실적</v>
          </cell>
        </row>
      </sheetData>
      <sheetData sheetId="9567">
        <row r="1">
          <cell r="A1" t="str">
            <v>1월 생산실적</v>
          </cell>
        </row>
      </sheetData>
      <sheetData sheetId="9568">
        <row r="1">
          <cell r="A1" t="str">
            <v>1월 생산실적</v>
          </cell>
        </row>
      </sheetData>
      <sheetData sheetId="9569">
        <row r="1">
          <cell r="A1" t="str">
            <v>1월 생산실적</v>
          </cell>
        </row>
      </sheetData>
      <sheetData sheetId="9570">
        <row r="1">
          <cell r="A1" t="str">
            <v>1월 생산실적</v>
          </cell>
        </row>
      </sheetData>
      <sheetData sheetId="9571">
        <row r="1">
          <cell r="A1" t="str">
            <v>1월 생산실적</v>
          </cell>
        </row>
      </sheetData>
      <sheetData sheetId="9572">
        <row r="1">
          <cell r="A1" t="str">
            <v>1월 생산실적</v>
          </cell>
        </row>
      </sheetData>
      <sheetData sheetId="9573">
        <row r="1">
          <cell r="A1" t="str">
            <v>1월 생산실적</v>
          </cell>
        </row>
      </sheetData>
      <sheetData sheetId="9574">
        <row r="1">
          <cell r="A1" t="str">
            <v>1월 생산실적</v>
          </cell>
        </row>
      </sheetData>
      <sheetData sheetId="9575">
        <row r="1">
          <cell r="A1" t="str">
            <v>1월 생산실적</v>
          </cell>
        </row>
      </sheetData>
      <sheetData sheetId="9576">
        <row r="1">
          <cell r="A1" t="str">
            <v>1월 생산실적</v>
          </cell>
        </row>
      </sheetData>
      <sheetData sheetId="9577">
        <row r="1">
          <cell r="A1" t="str">
            <v>1월 생산실적</v>
          </cell>
        </row>
      </sheetData>
      <sheetData sheetId="9578">
        <row r="1">
          <cell r="A1" t="str">
            <v>1월 생산실적</v>
          </cell>
        </row>
      </sheetData>
      <sheetData sheetId="9579">
        <row r="1">
          <cell r="A1" t="str">
            <v>1월 생산실적</v>
          </cell>
        </row>
      </sheetData>
      <sheetData sheetId="9580">
        <row r="1">
          <cell r="A1" t="str">
            <v>1월 생산실적</v>
          </cell>
        </row>
      </sheetData>
      <sheetData sheetId="9581">
        <row r="1">
          <cell r="A1" t="str">
            <v>1월 생산실적</v>
          </cell>
        </row>
      </sheetData>
      <sheetData sheetId="9582">
        <row r="1">
          <cell r="A1" t="str">
            <v>1월 생산실적</v>
          </cell>
        </row>
      </sheetData>
      <sheetData sheetId="9583">
        <row r="1">
          <cell r="A1" t="str">
            <v>1월 생산실적</v>
          </cell>
        </row>
      </sheetData>
      <sheetData sheetId="9584">
        <row r="1">
          <cell r="A1" t="str">
            <v>1월 생산실적</v>
          </cell>
        </row>
      </sheetData>
      <sheetData sheetId="9585">
        <row r="1">
          <cell r="A1" t="str">
            <v>1월 생산실적</v>
          </cell>
        </row>
      </sheetData>
      <sheetData sheetId="9586">
        <row r="1">
          <cell r="A1" t="str">
            <v>1월 생산실적</v>
          </cell>
        </row>
      </sheetData>
      <sheetData sheetId="9587">
        <row r="1">
          <cell r="A1" t="str">
            <v>1월 생산실적</v>
          </cell>
        </row>
      </sheetData>
      <sheetData sheetId="9588">
        <row r="1">
          <cell r="A1" t="str">
            <v>1월 생산실적</v>
          </cell>
        </row>
      </sheetData>
      <sheetData sheetId="9589">
        <row r="1">
          <cell r="A1" t="str">
            <v>1월 생산실적</v>
          </cell>
        </row>
      </sheetData>
      <sheetData sheetId="9590">
        <row r="1">
          <cell r="A1" t="str">
            <v>1월 생산실적</v>
          </cell>
        </row>
      </sheetData>
      <sheetData sheetId="9591">
        <row r="1">
          <cell r="A1" t="str">
            <v>1월 생산실적</v>
          </cell>
        </row>
      </sheetData>
      <sheetData sheetId="9592">
        <row r="1">
          <cell r="A1" t="str">
            <v>1월 생산실적</v>
          </cell>
        </row>
      </sheetData>
      <sheetData sheetId="9593">
        <row r="1">
          <cell r="A1" t="str">
            <v>1월 생산실적</v>
          </cell>
        </row>
      </sheetData>
      <sheetData sheetId="9594">
        <row r="1">
          <cell r="A1" t="str">
            <v>1월 생산실적</v>
          </cell>
        </row>
      </sheetData>
      <sheetData sheetId="9595">
        <row r="1">
          <cell r="A1" t="str">
            <v>1월 생산실적</v>
          </cell>
        </row>
      </sheetData>
      <sheetData sheetId="9596">
        <row r="1">
          <cell r="A1" t="str">
            <v>1월 생산실적</v>
          </cell>
        </row>
      </sheetData>
      <sheetData sheetId="9597">
        <row r="1">
          <cell r="A1" t="str">
            <v>1월 생산실적</v>
          </cell>
        </row>
      </sheetData>
      <sheetData sheetId="9598">
        <row r="1">
          <cell r="A1" t="str">
            <v>1월 생산실적</v>
          </cell>
        </row>
      </sheetData>
      <sheetData sheetId="9599">
        <row r="1">
          <cell r="A1" t="str">
            <v>1월 생산실적</v>
          </cell>
        </row>
      </sheetData>
      <sheetData sheetId="9600">
        <row r="1">
          <cell r="A1" t="str">
            <v>1월 생산실적</v>
          </cell>
        </row>
      </sheetData>
      <sheetData sheetId="9601">
        <row r="1">
          <cell r="A1" t="str">
            <v>1월 생산실적</v>
          </cell>
        </row>
      </sheetData>
      <sheetData sheetId="9602">
        <row r="1">
          <cell r="A1" t="str">
            <v>1월 생산실적</v>
          </cell>
        </row>
      </sheetData>
      <sheetData sheetId="9603">
        <row r="1">
          <cell r="A1" t="str">
            <v>1월 생산실적</v>
          </cell>
        </row>
      </sheetData>
      <sheetData sheetId="9604">
        <row r="1">
          <cell r="A1" t="str">
            <v>1월 생산실적</v>
          </cell>
        </row>
      </sheetData>
      <sheetData sheetId="9605">
        <row r="1">
          <cell r="A1" t="str">
            <v>1월 생산실적</v>
          </cell>
        </row>
      </sheetData>
      <sheetData sheetId="9606">
        <row r="1">
          <cell r="A1" t="str">
            <v>1월 생산실적</v>
          </cell>
        </row>
      </sheetData>
      <sheetData sheetId="9607">
        <row r="1">
          <cell r="A1" t="str">
            <v>1월 생산실적</v>
          </cell>
        </row>
      </sheetData>
      <sheetData sheetId="9608">
        <row r="1">
          <cell r="A1" t="str">
            <v>1월 생산실적</v>
          </cell>
        </row>
      </sheetData>
      <sheetData sheetId="9609">
        <row r="1">
          <cell r="A1" t="str">
            <v>1월 생산실적</v>
          </cell>
        </row>
      </sheetData>
      <sheetData sheetId="9610">
        <row r="1">
          <cell r="A1" t="str">
            <v>1월 생산실적</v>
          </cell>
        </row>
      </sheetData>
      <sheetData sheetId="9611">
        <row r="1">
          <cell r="A1" t="str">
            <v>1월 생산실적</v>
          </cell>
        </row>
      </sheetData>
      <sheetData sheetId="9612">
        <row r="1">
          <cell r="A1" t="str">
            <v>1월 생산실적</v>
          </cell>
        </row>
      </sheetData>
      <sheetData sheetId="9613">
        <row r="1">
          <cell r="A1" t="str">
            <v>1월 생산실적</v>
          </cell>
        </row>
      </sheetData>
      <sheetData sheetId="9614">
        <row r="1">
          <cell r="A1" t="str">
            <v>1월 생산실적</v>
          </cell>
        </row>
      </sheetData>
      <sheetData sheetId="9615">
        <row r="1">
          <cell r="A1" t="str">
            <v>1월 생산실적</v>
          </cell>
        </row>
      </sheetData>
      <sheetData sheetId="9616">
        <row r="1">
          <cell r="A1" t="str">
            <v>1월 생산실적</v>
          </cell>
        </row>
      </sheetData>
      <sheetData sheetId="9617">
        <row r="1">
          <cell r="A1" t="str">
            <v>1월 생산실적</v>
          </cell>
        </row>
      </sheetData>
      <sheetData sheetId="9618">
        <row r="1">
          <cell r="A1" t="str">
            <v>1월 생산실적</v>
          </cell>
        </row>
      </sheetData>
      <sheetData sheetId="9619">
        <row r="1">
          <cell r="A1" t="str">
            <v>1월 생산실적</v>
          </cell>
        </row>
      </sheetData>
      <sheetData sheetId="9620">
        <row r="1">
          <cell r="A1" t="str">
            <v>1월 생산실적</v>
          </cell>
        </row>
      </sheetData>
      <sheetData sheetId="9621">
        <row r="1">
          <cell r="A1" t="str">
            <v>1월 생산실적</v>
          </cell>
        </row>
      </sheetData>
      <sheetData sheetId="9622">
        <row r="1">
          <cell r="A1" t="str">
            <v>1월 생산실적</v>
          </cell>
        </row>
      </sheetData>
      <sheetData sheetId="9623">
        <row r="1">
          <cell r="A1" t="str">
            <v>1월 생산실적</v>
          </cell>
        </row>
      </sheetData>
      <sheetData sheetId="9624">
        <row r="1">
          <cell r="A1" t="str">
            <v>1월 생산실적</v>
          </cell>
        </row>
      </sheetData>
      <sheetData sheetId="9625">
        <row r="1">
          <cell r="A1" t="str">
            <v>1월 생산실적</v>
          </cell>
        </row>
      </sheetData>
      <sheetData sheetId="9626">
        <row r="1">
          <cell r="A1" t="str">
            <v>1월 생산실적</v>
          </cell>
        </row>
      </sheetData>
      <sheetData sheetId="9627">
        <row r="1">
          <cell r="A1" t="str">
            <v>1월 생산실적</v>
          </cell>
        </row>
      </sheetData>
      <sheetData sheetId="9628">
        <row r="1">
          <cell r="A1" t="str">
            <v>1월 생산실적</v>
          </cell>
        </row>
      </sheetData>
      <sheetData sheetId="9629">
        <row r="1">
          <cell r="A1" t="str">
            <v>1월 생산실적</v>
          </cell>
        </row>
      </sheetData>
      <sheetData sheetId="9630">
        <row r="1">
          <cell r="A1" t="str">
            <v>1월 생산실적</v>
          </cell>
        </row>
      </sheetData>
      <sheetData sheetId="9631">
        <row r="1">
          <cell r="A1" t="str">
            <v>1월 생산실적</v>
          </cell>
        </row>
      </sheetData>
      <sheetData sheetId="9632">
        <row r="1">
          <cell r="A1" t="str">
            <v>1월 생산실적</v>
          </cell>
        </row>
      </sheetData>
      <sheetData sheetId="9633">
        <row r="1">
          <cell r="A1" t="str">
            <v>1월 생산실적</v>
          </cell>
        </row>
      </sheetData>
      <sheetData sheetId="9634">
        <row r="1">
          <cell r="A1" t="str">
            <v>1월 생산실적</v>
          </cell>
        </row>
      </sheetData>
      <sheetData sheetId="9635">
        <row r="1">
          <cell r="A1" t="str">
            <v>1월 생산실적</v>
          </cell>
        </row>
      </sheetData>
      <sheetData sheetId="9636">
        <row r="1">
          <cell r="A1" t="str">
            <v>1월 생산실적</v>
          </cell>
        </row>
      </sheetData>
      <sheetData sheetId="9637">
        <row r="1">
          <cell r="A1" t="str">
            <v>1월 생산실적</v>
          </cell>
        </row>
      </sheetData>
      <sheetData sheetId="9638">
        <row r="1">
          <cell r="A1" t="str">
            <v>1월 생산실적</v>
          </cell>
        </row>
      </sheetData>
      <sheetData sheetId="9639">
        <row r="1">
          <cell r="A1" t="str">
            <v>1월 생산실적</v>
          </cell>
        </row>
      </sheetData>
      <sheetData sheetId="9640">
        <row r="1">
          <cell r="A1" t="str">
            <v>1월 생산실적</v>
          </cell>
        </row>
      </sheetData>
      <sheetData sheetId="9641">
        <row r="1">
          <cell r="A1" t="str">
            <v>1월 생산실적</v>
          </cell>
        </row>
      </sheetData>
      <sheetData sheetId="9642">
        <row r="1">
          <cell r="A1" t="str">
            <v>1월 생산실적</v>
          </cell>
        </row>
      </sheetData>
      <sheetData sheetId="9643">
        <row r="1">
          <cell r="A1" t="str">
            <v>1월 생산실적</v>
          </cell>
        </row>
      </sheetData>
      <sheetData sheetId="9644">
        <row r="1">
          <cell r="A1" t="str">
            <v>1월 생산실적</v>
          </cell>
        </row>
      </sheetData>
      <sheetData sheetId="9645">
        <row r="1">
          <cell r="A1" t="str">
            <v>1월 생산실적</v>
          </cell>
        </row>
      </sheetData>
      <sheetData sheetId="9646">
        <row r="1">
          <cell r="A1" t="str">
            <v>1월 생산실적</v>
          </cell>
        </row>
      </sheetData>
      <sheetData sheetId="9647">
        <row r="1">
          <cell r="A1" t="str">
            <v>1월 생산실적</v>
          </cell>
        </row>
      </sheetData>
      <sheetData sheetId="9648">
        <row r="1">
          <cell r="A1" t="str">
            <v>1월 생산실적</v>
          </cell>
        </row>
      </sheetData>
      <sheetData sheetId="9649">
        <row r="1">
          <cell r="A1" t="str">
            <v>1월 생산실적</v>
          </cell>
        </row>
      </sheetData>
      <sheetData sheetId="9650">
        <row r="1">
          <cell r="A1" t="str">
            <v>1월 생산실적</v>
          </cell>
        </row>
      </sheetData>
      <sheetData sheetId="9651">
        <row r="1">
          <cell r="A1" t="str">
            <v>1월 생산실적</v>
          </cell>
        </row>
      </sheetData>
      <sheetData sheetId="9652">
        <row r="1">
          <cell r="A1" t="str">
            <v>1월 생산실적</v>
          </cell>
        </row>
      </sheetData>
      <sheetData sheetId="9653">
        <row r="1">
          <cell r="A1" t="str">
            <v>1월 생산실적</v>
          </cell>
        </row>
      </sheetData>
      <sheetData sheetId="9654">
        <row r="1">
          <cell r="A1" t="str">
            <v>1월 생산실적</v>
          </cell>
        </row>
      </sheetData>
      <sheetData sheetId="9655">
        <row r="1">
          <cell r="A1" t="str">
            <v>1월 생산실적</v>
          </cell>
        </row>
      </sheetData>
      <sheetData sheetId="9656">
        <row r="1">
          <cell r="A1" t="str">
            <v>1월 생산실적</v>
          </cell>
        </row>
      </sheetData>
      <sheetData sheetId="9657">
        <row r="1">
          <cell r="A1" t="str">
            <v>1월 생산실적</v>
          </cell>
        </row>
      </sheetData>
      <sheetData sheetId="9658">
        <row r="1">
          <cell r="A1" t="str">
            <v>1월 생산실적</v>
          </cell>
        </row>
      </sheetData>
      <sheetData sheetId="9659">
        <row r="1">
          <cell r="A1" t="str">
            <v>1월 생산실적</v>
          </cell>
        </row>
      </sheetData>
      <sheetData sheetId="9660">
        <row r="1">
          <cell r="A1" t="str">
            <v>1월 생산실적</v>
          </cell>
        </row>
      </sheetData>
      <sheetData sheetId="9661">
        <row r="1">
          <cell r="A1" t="str">
            <v>1월 생산실적</v>
          </cell>
        </row>
      </sheetData>
      <sheetData sheetId="9662">
        <row r="1">
          <cell r="A1" t="str">
            <v>1월 생산실적</v>
          </cell>
        </row>
      </sheetData>
      <sheetData sheetId="9663">
        <row r="1">
          <cell r="A1" t="str">
            <v>1월 생산실적</v>
          </cell>
        </row>
      </sheetData>
      <sheetData sheetId="9664">
        <row r="1">
          <cell r="A1" t="str">
            <v>1월 생산실적</v>
          </cell>
        </row>
      </sheetData>
      <sheetData sheetId="9665">
        <row r="1">
          <cell r="A1" t="str">
            <v>1월 생산실적</v>
          </cell>
        </row>
      </sheetData>
      <sheetData sheetId="9666">
        <row r="1">
          <cell r="A1" t="str">
            <v>1월 생산실적</v>
          </cell>
        </row>
      </sheetData>
      <sheetData sheetId="9667">
        <row r="1">
          <cell r="A1" t="str">
            <v>1월 생산실적</v>
          </cell>
        </row>
      </sheetData>
      <sheetData sheetId="9668">
        <row r="1">
          <cell r="A1" t="str">
            <v>1월 생산실적</v>
          </cell>
        </row>
      </sheetData>
      <sheetData sheetId="9669">
        <row r="1">
          <cell r="A1" t="str">
            <v>1월 생산실적</v>
          </cell>
        </row>
      </sheetData>
      <sheetData sheetId="9670">
        <row r="1">
          <cell r="A1" t="str">
            <v>1월 생산실적</v>
          </cell>
        </row>
      </sheetData>
      <sheetData sheetId="9671">
        <row r="1">
          <cell r="A1" t="str">
            <v>1월 생산실적</v>
          </cell>
        </row>
      </sheetData>
      <sheetData sheetId="9672">
        <row r="1">
          <cell r="A1" t="str">
            <v>1월 생산실적</v>
          </cell>
        </row>
      </sheetData>
      <sheetData sheetId="9673">
        <row r="1">
          <cell r="A1" t="str">
            <v>1월 생산실적</v>
          </cell>
        </row>
      </sheetData>
      <sheetData sheetId="9674">
        <row r="1">
          <cell r="A1" t="str">
            <v>1월 생산실적</v>
          </cell>
        </row>
      </sheetData>
      <sheetData sheetId="9675">
        <row r="1">
          <cell r="A1" t="str">
            <v>1월 생산실적</v>
          </cell>
        </row>
      </sheetData>
      <sheetData sheetId="9676">
        <row r="1">
          <cell r="A1" t="str">
            <v>1월 생산실적</v>
          </cell>
        </row>
      </sheetData>
      <sheetData sheetId="9677">
        <row r="1">
          <cell r="A1" t="str">
            <v>1월 생산실적</v>
          </cell>
        </row>
      </sheetData>
      <sheetData sheetId="9678">
        <row r="1">
          <cell r="A1" t="str">
            <v>1월 생산실적</v>
          </cell>
        </row>
      </sheetData>
      <sheetData sheetId="9679">
        <row r="1">
          <cell r="A1" t="str">
            <v>1월 생산실적</v>
          </cell>
        </row>
      </sheetData>
      <sheetData sheetId="9680">
        <row r="1">
          <cell r="A1" t="str">
            <v>1월 생산실적</v>
          </cell>
        </row>
      </sheetData>
      <sheetData sheetId="9681">
        <row r="1">
          <cell r="A1" t="str">
            <v>1월 생산실적</v>
          </cell>
        </row>
      </sheetData>
      <sheetData sheetId="9682">
        <row r="1">
          <cell r="A1" t="str">
            <v>1월 생산실적</v>
          </cell>
        </row>
      </sheetData>
      <sheetData sheetId="9683">
        <row r="1">
          <cell r="A1" t="str">
            <v>1월 생산실적</v>
          </cell>
        </row>
      </sheetData>
      <sheetData sheetId="9684">
        <row r="1">
          <cell r="A1" t="str">
            <v>1월 생산실적</v>
          </cell>
        </row>
      </sheetData>
      <sheetData sheetId="9685">
        <row r="1">
          <cell r="A1" t="str">
            <v>1월 생산실적</v>
          </cell>
        </row>
      </sheetData>
      <sheetData sheetId="9686">
        <row r="1">
          <cell r="A1" t="str">
            <v>1월 생산실적</v>
          </cell>
        </row>
      </sheetData>
      <sheetData sheetId="9687">
        <row r="1">
          <cell r="A1" t="str">
            <v>1월 생산실적</v>
          </cell>
        </row>
      </sheetData>
      <sheetData sheetId="9688">
        <row r="1">
          <cell r="A1" t="str">
            <v>1월 생산실적</v>
          </cell>
        </row>
      </sheetData>
      <sheetData sheetId="9689">
        <row r="1">
          <cell r="A1" t="str">
            <v>1월 생산실적</v>
          </cell>
        </row>
      </sheetData>
      <sheetData sheetId="9690">
        <row r="1">
          <cell r="A1" t="str">
            <v>1월 생산실적</v>
          </cell>
        </row>
      </sheetData>
      <sheetData sheetId="9691">
        <row r="1">
          <cell r="A1" t="str">
            <v>1월 생산실적</v>
          </cell>
        </row>
      </sheetData>
      <sheetData sheetId="9692">
        <row r="1">
          <cell r="A1" t="str">
            <v>1월 생산실적</v>
          </cell>
        </row>
      </sheetData>
      <sheetData sheetId="9693">
        <row r="1">
          <cell r="A1" t="str">
            <v>1월 생산실적</v>
          </cell>
        </row>
      </sheetData>
      <sheetData sheetId="9694">
        <row r="1">
          <cell r="A1" t="str">
            <v>1월 생산실적</v>
          </cell>
        </row>
      </sheetData>
      <sheetData sheetId="9695">
        <row r="1">
          <cell r="A1" t="str">
            <v>1월 생산실적</v>
          </cell>
        </row>
      </sheetData>
      <sheetData sheetId="9696">
        <row r="1">
          <cell r="A1" t="str">
            <v>1월 생산실적</v>
          </cell>
        </row>
      </sheetData>
      <sheetData sheetId="9697">
        <row r="1">
          <cell r="A1" t="str">
            <v>1월 생산실적</v>
          </cell>
        </row>
      </sheetData>
      <sheetData sheetId="9698">
        <row r="1">
          <cell r="A1" t="str">
            <v>1월 생산실적</v>
          </cell>
        </row>
      </sheetData>
      <sheetData sheetId="9699">
        <row r="1">
          <cell r="A1" t="str">
            <v>1월 생산실적</v>
          </cell>
        </row>
      </sheetData>
      <sheetData sheetId="9700">
        <row r="1">
          <cell r="A1" t="str">
            <v>1월 생산실적</v>
          </cell>
        </row>
      </sheetData>
      <sheetData sheetId="9701">
        <row r="1">
          <cell r="A1" t="str">
            <v>1월 생산실적</v>
          </cell>
        </row>
      </sheetData>
      <sheetData sheetId="9702">
        <row r="1">
          <cell r="A1" t="str">
            <v>1월 생산실적</v>
          </cell>
        </row>
      </sheetData>
      <sheetData sheetId="9703">
        <row r="1">
          <cell r="A1" t="str">
            <v>1월 생산실적</v>
          </cell>
        </row>
      </sheetData>
      <sheetData sheetId="9704">
        <row r="1">
          <cell r="A1" t="str">
            <v>1월 생산실적</v>
          </cell>
        </row>
      </sheetData>
      <sheetData sheetId="9705">
        <row r="1">
          <cell r="A1" t="str">
            <v>1월 생산실적</v>
          </cell>
        </row>
      </sheetData>
      <sheetData sheetId="9706">
        <row r="1">
          <cell r="A1" t="str">
            <v>1월 생산실적</v>
          </cell>
        </row>
      </sheetData>
      <sheetData sheetId="9707">
        <row r="1">
          <cell r="A1" t="str">
            <v>1월 생산실적</v>
          </cell>
        </row>
      </sheetData>
      <sheetData sheetId="9708">
        <row r="1">
          <cell r="A1" t="str">
            <v>1월 생산실적</v>
          </cell>
        </row>
      </sheetData>
      <sheetData sheetId="9709">
        <row r="1">
          <cell r="A1" t="str">
            <v>1월 생산실적</v>
          </cell>
        </row>
      </sheetData>
      <sheetData sheetId="9710">
        <row r="1">
          <cell r="A1" t="str">
            <v>1월 생산실적</v>
          </cell>
        </row>
      </sheetData>
      <sheetData sheetId="9711">
        <row r="1">
          <cell r="A1" t="str">
            <v>1월 생산실적</v>
          </cell>
        </row>
      </sheetData>
      <sheetData sheetId="9712">
        <row r="1">
          <cell r="A1" t="str">
            <v>1월 생산실적</v>
          </cell>
        </row>
      </sheetData>
      <sheetData sheetId="9713">
        <row r="1">
          <cell r="A1" t="str">
            <v>1월 생산실적</v>
          </cell>
        </row>
      </sheetData>
      <sheetData sheetId="9714">
        <row r="1">
          <cell r="A1" t="str">
            <v>1월 생산실적</v>
          </cell>
        </row>
      </sheetData>
      <sheetData sheetId="9715">
        <row r="1">
          <cell r="A1" t="str">
            <v>1월 생산실적</v>
          </cell>
        </row>
      </sheetData>
      <sheetData sheetId="9716">
        <row r="1">
          <cell r="A1" t="str">
            <v>1월 생산실적</v>
          </cell>
        </row>
      </sheetData>
      <sheetData sheetId="9717">
        <row r="1">
          <cell r="A1" t="str">
            <v>1월 생산실적</v>
          </cell>
        </row>
      </sheetData>
      <sheetData sheetId="9718">
        <row r="1">
          <cell r="A1" t="str">
            <v>1월 생산실적</v>
          </cell>
        </row>
      </sheetData>
      <sheetData sheetId="9719">
        <row r="1">
          <cell r="A1" t="str">
            <v>1월 생산실적</v>
          </cell>
        </row>
      </sheetData>
      <sheetData sheetId="9720">
        <row r="1">
          <cell r="A1" t="str">
            <v>1월 생산실적</v>
          </cell>
        </row>
      </sheetData>
      <sheetData sheetId="9721">
        <row r="1">
          <cell r="A1" t="str">
            <v>1월 생산실적</v>
          </cell>
        </row>
      </sheetData>
      <sheetData sheetId="9722">
        <row r="1">
          <cell r="A1" t="str">
            <v>1월 생산실적</v>
          </cell>
        </row>
      </sheetData>
      <sheetData sheetId="9723">
        <row r="1">
          <cell r="A1" t="str">
            <v>1월 생산실적</v>
          </cell>
        </row>
      </sheetData>
      <sheetData sheetId="9724">
        <row r="1">
          <cell r="A1" t="str">
            <v>1월 생산실적</v>
          </cell>
        </row>
      </sheetData>
      <sheetData sheetId="9725">
        <row r="1">
          <cell r="A1" t="str">
            <v>1월 생산실적</v>
          </cell>
        </row>
      </sheetData>
      <sheetData sheetId="9726">
        <row r="1">
          <cell r="A1" t="str">
            <v>1월 생산실적</v>
          </cell>
        </row>
      </sheetData>
      <sheetData sheetId="9727">
        <row r="1">
          <cell r="A1" t="str">
            <v>1월 생산실적</v>
          </cell>
        </row>
      </sheetData>
      <sheetData sheetId="9728">
        <row r="1">
          <cell r="A1" t="str">
            <v>1월 생산실적</v>
          </cell>
        </row>
      </sheetData>
      <sheetData sheetId="9729">
        <row r="1">
          <cell r="A1" t="str">
            <v>1월 생산실적</v>
          </cell>
        </row>
      </sheetData>
      <sheetData sheetId="9730">
        <row r="1">
          <cell r="A1" t="str">
            <v>1월 생산실적</v>
          </cell>
        </row>
      </sheetData>
      <sheetData sheetId="9731">
        <row r="1">
          <cell r="A1" t="str">
            <v>1월 생산실적</v>
          </cell>
        </row>
      </sheetData>
      <sheetData sheetId="9732">
        <row r="1">
          <cell r="A1" t="str">
            <v>1월 생산실적</v>
          </cell>
        </row>
      </sheetData>
      <sheetData sheetId="9733"/>
      <sheetData sheetId="9734">
        <row r="1">
          <cell r="A1" t="str">
            <v>1월 생산실적</v>
          </cell>
        </row>
      </sheetData>
      <sheetData sheetId="9735">
        <row r="1">
          <cell r="A1" t="str">
            <v>1월 생산실적</v>
          </cell>
        </row>
      </sheetData>
      <sheetData sheetId="9736">
        <row r="1">
          <cell r="A1" t="str">
            <v>1월 생산실적</v>
          </cell>
        </row>
      </sheetData>
      <sheetData sheetId="9737">
        <row r="1">
          <cell r="A1" t="str">
            <v>1월 생산실적</v>
          </cell>
        </row>
      </sheetData>
      <sheetData sheetId="9738">
        <row r="1">
          <cell r="A1" t="str">
            <v>1월 생산실적</v>
          </cell>
        </row>
      </sheetData>
      <sheetData sheetId="9739">
        <row r="1">
          <cell r="A1" t="str">
            <v>1월 생산실적</v>
          </cell>
        </row>
      </sheetData>
      <sheetData sheetId="9740">
        <row r="1">
          <cell r="A1" t="str">
            <v>1월 생산실적</v>
          </cell>
        </row>
      </sheetData>
      <sheetData sheetId="9741">
        <row r="1">
          <cell r="A1" t="str">
            <v>1월 생산실적</v>
          </cell>
        </row>
      </sheetData>
      <sheetData sheetId="9742">
        <row r="1">
          <cell r="A1" t="str">
            <v>1월 생산실적</v>
          </cell>
        </row>
      </sheetData>
      <sheetData sheetId="9743">
        <row r="1">
          <cell r="A1" t="str">
            <v>1월 생산실적</v>
          </cell>
        </row>
      </sheetData>
      <sheetData sheetId="9744">
        <row r="1">
          <cell r="A1" t="str">
            <v>1월 생산실적</v>
          </cell>
        </row>
      </sheetData>
      <sheetData sheetId="9745">
        <row r="1">
          <cell r="A1" t="str">
            <v>1월 생산실적</v>
          </cell>
        </row>
      </sheetData>
      <sheetData sheetId="9746">
        <row r="1">
          <cell r="A1" t="str">
            <v>1월 생산실적</v>
          </cell>
        </row>
      </sheetData>
      <sheetData sheetId="9747">
        <row r="1">
          <cell r="A1" t="str">
            <v>1월 생산실적</v>
          </cell>
        </row>
      </sheetData>
      <sheetData sheetId="9748">
        <row r="1">
          <cell r="A1" t="str">
            <v>1월 생산실적</v>
          </cell>
        </row>
      </sheetData>
      <sheetData sheetId="9749">
        <row r="1">
          <cell r="A1" t="str">
            <v>1월 생산실적</v>
          </cell>
        </row>
      </sheetData>
      <sheetData sheetId="9750">
        <row r="1">
          <cell r="A1" t="str">
            <v>1월 생산실적</v>
          </cell>
        </row>
      </sheetData>
      <sheetData sheetId="9751">
        <row r="1">
          <cell r="A1" t="str">
            <v>1월 생산실적</v>
          </cell>
        </row>
      </sheetData>
      <sheetData sheetId="9752">
        <row r="1">
          <cell r="A1" t="str">
            <v>1월 생산실적</v>
          </cell>
        </row>
      </sheetData>
      <sheetData sheetId="9753">
        <row r="1">
          <cell r="A1" t="str">
            <v>1월 생산실적</v>
          </cell>
        </row>
      </sheetData>
      <sheetData sheetId="9754">
        <row r="1">
          <cell r="A1" t="str">
            <v>1월 생산실적</v>
          </cell>
        </row>
      </sheetData>
      <sheetData sheetId="9755">
        <row r="1">
          <cell r="A1" t="str">
            <v>1월 생산실적</v>
          </cell>
        </row>
      </sheetData>
      <sheetData sheetId="9756">
        <row r="1">
          <cell r="A1" t="str">
            <v>1월 생산실적</v>
          </cell>
        </row>
      </sheetData>
      <sheetData sheetId="9757">
        <row r="1">
          <cell r="A1" t="str">
            <v>1월 생산실적</v>
          </cell>
        </row>
      </sheetData>
      <sheetData sheetId="9758">
        <row r="1">
          <cell r="A1" t="str">
            <v>1월 생산실적</v>
          </cell>
        </row>
      </sheetData>
      <sheetData sheetId="9759">
        <row r="1">
          <cell r="A1" t="str">
            <v>1월 생산실적</v>
          </cell>
        </row>
      </sheetData>
      <sheetData sheetId="9760">
        <row r="1">
          <cell r="A1" t="str">
            <v>1월 생산실적</v>
          </cell>
        </row>
      </sheetData>
      <sheetData sheetId="9761">
        <row r="1">
          <cell r="A1" t="str">
            <v>1월 생산실적</v>
          </cell>
        </row>
      </sheetData>
      <sheetData sheetId="9762">
        <row r="1">
          <cell r="A1" t="str">
            <v>1월 생산실적</v>
          </cell>
        </row>
      </sheetData>
      <sheetData sheetId="9763">
        <row r="1">
          <cell r="A1" t="str">
            <v>1월 생산실적</v>
          </cell>
        </row>
      </sheetData>
      <sheetData sheetId="9764">
        <row r="1">
          <cell r="A1" t="str">
            <v>1월 생산실적</v>
          </cell>
        </row>
      </sheetData>
      <sheetData sheetId="9765">
        <row r="1">
          <cell r="A1" t="str">
            <v>1월 생산실적</v>
          </cell>
        </row>
      </sheetData>
      <sheetData sheetId="9766">
        <row r="1">
          <cell r="A1" t="str">
            <v>1월 생산실적</v>
          </cell>
        </row>
      </sheetData>
      <sheetData sheetId="9767">
        <row r="1">
          <cell r="A1" t="str">
            <v>1월 생산실적</v>
          </cell>
        </row>
      </sheetData>
      <sheetData sheetId="9768">
        <row r="1">
          <cell r="A1" t="str">
            <v>1월 생산실적</v>
          </cell>
        </row>
      </sheetData>
      <sheetData sheetId="9769">
        <row r="1">
          <cell r="A1" t="str">
            <v>1월 생산실적</v>
          </cell>
        </row>
      </sheetData>
      <sheetData sheetId="9770">
        <row r="1">
          <cell r="A1" t="str">
            <v>1월 생산실적</v>
          </cell>
        </row>
      </sheetData>
      <sheetData sheetId="9771">
        <row r="1">
          <cell r="A1" t="str">
            <v>1월 생산실적</v>
          </cell>
        </row>
      </sheetData>
      <sheetData sheetId="9772">
        <row r="1">
          <cell r="A1" t="str">
            <v>1월 생산실적</v>
          </cell>
        </row>
      </sheetData>
      <sheetData sheetId="9773">
        <row r="1">
          <cell r="A1" t="str">
            <v>1월 생산실적</v>
          </cell>
        </row>
      </sheetData>
      <sheetData sheetId="9774">
        <row r="1">
          <cell r="A1" t="str">
            <v>1월 생산실적</v>
          </cell>
        </row>
      </sheetData>
      <sheetData sheetId="9775">
        <row r="1">
          <cell r="A1" t="str">
            <v>1월 생산실적</v>
          </cell>
        </row>
      </sheetData>
      <sheetData sheetId="9776">
        <row r="1">
          <cell r="A1" t="str">
            <v>1월 생산실적</v>
          </cell>
        </row>
      </sheetData>
      <sheetData sheetId="9777">
        <row r="1">
          <cell r="A1" t="str">
            <v>1월 생산실적</v>
          </cell>
        </row>
      </sheetData>
      <sheetData sheetId="9778">
        <row r="1">
          <cell r="A1" t="str">
            <v>1월 생산실적</v>
          </cell>
        </row>
      </sheetData>
      <sheetData sheetId="9779">
        <row r="1">
          <cell r="A1" t="str">
            <v>1월 생산실적</v>
          </cell>
        </row>
      </sheetData>
      <sheetData sheetId="9780">
        <row r="1">
          <cell r="A1" t="str">
            <v>1월 생산실적</v>
          </cell>
        </row>
      </sheetData>
      <sheetData sheetId="9781">
        <row r="1">
          <cell r="A1" t="str">
            <v>1월 생산실적</v>
          </cell>
        </row>
      </sheetData>
      <sheetData sheetId="9782">
        <row r="1">
          <cell r="A1" t="str">
            <v>1월 생산실적</v>
          </cell>
        </row>
      </sheetData>
      <sheetData sheetId="9783">
        <row r="1">
          <cell r="A1" t="str">
            <v>1월 생산실적</v>
          </cell>
        </row>
      </sheetData>
      <sheetData sheetId="9784">
        <row r="1">
          <cell r="A1" t="str">
            <v>1월 생산실적</v>
          </cell>
        </row>
      </sheetData>
      <sheetData sheetId="9785">
        <row r="1">
          <cell r="A1" t="str">
            <v>1월 생산실적</v>
          </cell>
        </row>
      </sheetData>
      <sheetData sheetId="9786">
        <row r="1">
          <cell r="A1" t="str">
            <v>1월 생산실적</v>
          </cell>
        </row>
      </sheetData>
      <sheetData sheetId="9787">
        <row r="1">
          <cell r="A1" t="str">
            <v>1월 생산실적</v>
          </cell>
        </row>
      </sheetData>
      <sheetData sheetId="9788">
        <row r="1">
          <cell r="A1" t="str">
            <v>1월 생산실적</v>
          </cell>
        </row>
      </sheetData>
      <sheetData sheetId="9789">
        <row r="1">
          <cell r="A1" t="str">
            <v>1월 생산실적</v>
          </cell>
        </row>
      </sheetData>
      <sheetData sheetId="9790">
        <row r="1">
          <cell r="A1" t="str">
            <v>1월 생산실적</v>
          </cell>
        </row>
      </sheetData>
      <sheetData sheetId="9791">
        <row r="1">
          <cell r="A1" t="str">
            <v>1월 생산실적</v>
          </cell>
        </row>
      </sheetData>
      <sheetData sheetId="9792">
        <row r="1">
          <cell r="A1" t="str">
            <v>1월 생산실적</v>
          </cell>
        </row>
      </sheetData>
      <sheetData sheetId="9793">
        <row r="1">
          <cell r="A1" t="str">
            <v>1월 생산실적</v>
          </cell>
        </row>
      </sheetData>
      <sheetData sheetId="9794">
        <row r="1">
          <cell r="A1" t="str">
            <v>1월 생산실적</v>
          </cell>
        </row>
      </sheetData>
      <sheetData sheetId="9795">
        <row r="1">
          <cell r="A1" t="str">
            <v>1월 생산실적</v>
          </cell>
        </row>
      </sheetData>
      <sheetData sheetId="9796">
        <row r="1">
          <cell r="A1" t="str">
            <v>1월 생산실적</v>
          </cell>
        </row>
      </sheetData>
      <sheetData sheetId="9797">
        <row r="1">
          <cell r="A1" t="str">
            <v>1월 생산실적</v>
          </cell>
        </row>
      </sheetData>
      <sheetData sheetId="9798">
        <row r="1">
          <cell r="A1" t="str">
            <v>1월 생산실적</v>
          </cell>
        </row>
      </sheetData>
      <sheetData sheetId="9799">
        <row r="1">
          <cell r="A1" t="str">
            <v>1월 생산실적</v>
          </cell>
        </row>
      </sheetData>
      <sheetData sheetId="9800">
        <row r="1">
          <cell r="A1" t="str">
            <v>1월 생산실적</v>
          </cell>
        </row>
      </sheetData>
      <sheetData sheetId="9801">
        <row r="1">
          <cell r="A1" t="str">
            <v>1월 생산실적</v>
          </cell>
        </row>
      </sheetData>
      <sheetData sheetId="9802">
        <row r="1">
          <cell r="A1" t="str">
            <v>1월 생산실적</v>
          </cell>
        </row>
      </sheetData>
      <sheetData sheetId="9803">
        <row r="1">
          <cell r="A1" t="str">
            <v>1월 생산실적</v>
          </cell>
        </row>
      </sheetData>
      <sheetData sheetId="9804">
        <row r="1">
          <cell r="A1" t="str">
            <v>1월 생산실적</v>
          </cell>
        </row>
      </sheetData>
      <sheetData sheetId="9805">
        <row r="1">
          <cell r="A1" t="str">
            <v>1월 생산실적</v>
          </cell>
        </row>
      </sheetData>
      <sheetData sheetId="9806">
        <row r="1">
          <cell r="A1" t="str">
            <v>1월 생산실적</v>
          </cell>
        </row>
      </sheetData>
      <sheetData sheetId="9807">
        <row r="1">
          <cell r="A1" t="str">
            <v>1월 생산실적</v>
          </cell>
        </row>
      </sheetData>
      <sheetData sheetId="9808">
        <row r="1">
          <cell r="A1" t="str">
            <v>1월 생산실적</v>
          </cell>
        </row>
      </sheetData>
      <sheetData sheetId="9809">
        <row r="1">
          <cell r="A1" t="str">
            <v>1월 생산실적</v>
          </cell>
        </row>
      </sheetData>
      <sheetData sheetId="9810">
        <row r="1">
          <cell r="A1" t="str">
            <v>1월 생산실적</v>
          </cell>
        </row>
      </sheetData>
      <sheetData sheetId="9811">
        <row r="1">
          <cell r="A1" t="str">
            <v>1월 생산실적</v>
          </cell>
        </row>
      </sheetData>
      <sheetData sheetId="9812">
        <row r="1">
          <cell r="A1" t="str">
            <v>1월 생산실적</v>
          </cell>
        </row>
      </sheetData>
      <sheetData sheetId="9813">
        <row r="1">
          <cell r="A1" t="str">
            <v>1월 생산실적</v>
          </cell>
        </row>
      </sheetData>
      <sheetData sheetId="9814">
        <row r="1">
          <cell r="A1" t="str">
            <v>1월 생산실적</v>
          </cell>
        </row>
      </sheetData>
      <sheetData sheetId="9815">
        <row r="1">
          <cell r="A1" t="str">
            <v>1월 생산실적</v>
          </cell>
        </row>
      </sheetData>
      <sheetData sheetId="9816">
        <row r="1">
          <cell r="A1" t="str">
            <v>1월 생산실적</v>
          </cell>
        </row>
      </sheetData>
      <sheetData sheetId="9817">
        <row r="1">
          <cell r="A1" t="str">
            <v>1월 생산실적</v>
          </cell>
        </row>
      </sheetData>
      <sheetData sheetId="9818">
        <row r="1">
          <cell r="A1" t="str">
            <v>1월 생산실적</v>
          </cell>
        </row>
      </sheetData>
      <sheetData sheetId="9819">
        <row r="1">
          <cell r="A1" t="str">
            <v>1월 생산실적</v>
          </cell>
        </row>
      </sheetData>
      <sheetData sheetId="9820">
        <row r="1">
          <cell r="A1" t="str">
            <v>1월 생산실적</v>
          </cell>
        </row>
      </sheetData>
      <sheetData sheetId="9821">
        <row r="1">
          <cell r="A1" t="str">
            <v>1월 생산실적</v>
          </cell>
        </row>
      </sheetData>
      <sheetData sheetId="9822">
        <row r="1">
          <cell r="A1" t="str">
            <v>1월 생산실적</v>
          </cell>
        </row>
      </sheetData>
      <sheetData sheetId="9823">
        <row r="1">
          <cell r="A1" t="str">
            <v>1월 생산실적</v>
          </cell>
        </row>
      </sheetData>
      <sheetData sheetId="9824">
        <row r="1">
          <cell r="A1" t="str">
            <v>1월 생산실적</v>
          </cell>
        </row>
      </sheetData>
      <sheetData sheetId="9825">
        <row r="1">
          <cell r="A1" t="str">
            <v>1월 생산실적</v>
          </cell>
        </row>
      </sheetData>
      <sheetData sheetId="9826">
        <row r="1">
          <cell r="A1" t="str">
            <v>1월 생산실적</v>
          </cell>
        </row>
      </sheetData>
      <sheetData sheetId="9827">
        <row r="1">
          <cell r="A1" t="str">
            <v>1월 생산실적</v>
          </cell>
        </row>
      </sheetData>
      <sheetData sheetId="9828">
        <row r="1">
          <cell r="A1" t="str">
            <v>1월 생산실적</v>
          </cell>
        </row>
      </sheetData>
      <sheetData sheetId="9829">
        <row r="1">
          <cell r="A1" t="str">
            <v>1월 생산실적</v>
          </cell>
        </row>
      </sheetData>
      <sheetData sheetId="9830">
        <row r="1">
          <cell r="A1" t="str">
            <v>1월 생산실적</v>
          </cell>
        </row>
      </sheetData>
      <sheetData sheetId="9831">
        <row r="1">
          <cell r="A1" t="str">
            <v>1월 생산실적</v>
          </cell>
        </row>
      </sheetData>
      <sheetData sheetId="9832">
        <row r="1">
          <cell r="A1" t="str">
            <v>1월 생산실적</v>
          </cell>
        </row>
      </sheetData>
      <sheetData sheetId="9833">
        <row r="1">
          <cell r="A1" t="str">
            <v>1월 생산실적</v>
          </cell>
        </row>
      </sheetData>
      <sheetData sheetId="9834">
        <row r="1">
          <cell r="A1" t="str">
            <v>1월 생산실적</v>
          </cell>
        </row>
      </sheetData>
      <sheetData sheetId="9835">
        <row r="1">
          <cell r="A1" t="str">
            <v>1월 생산실적</v>
          </cell>
        </row>
      </sheetData>
      <sheetData sheetId="9836">
        <row r="1">
          <cell r="A1" t="str">
            <v>1월 생산실적</v>
          </cell>
        </row>
      </sheetData>
      <sheetData sheetId="9837">
        <row r="1">
          <cell r="A1" t="str">
            <v>1월 생산실적</v>
          </cell>
        </row>
      </sheetData>
      <sheetData sheetId="9838">
        <row r="1">
          <cell r="A1" t="str">
            <v>1월 생산실적</v>
          </cell>
        </row>
      </sheetData>
      <sheetData sheetId="9839">
        <row r="1">
          <cell r="A1" t="str">
            <v>1월 생산실적</v>
          </cell>
        </row>
      </sheetData>
      <sheetData sheetId="9840">
        <row r="1">
          <cell r="A1" t="str">
            <v>1월 생산실적</v>
          </cell>
        </row>
      </sheetData>
      <sheetData sheetId="9841">
        <row r="1">
          <cell r="A1" t="str">
            <v>1월 생산실적</v>
          </cell>
        </row>
      </sheetData>
      <sheetData sheetId="9842">
        <row r="1">
          <cell r="A1" t="str">
            <v>1월 생산실적</v>
          </cell>
        </row>
      </sheetData>
      <sheetData sheetId="9843">
        <row r="1">
          <cell r="A1" t="str">
            <v>1월 생산실적</v>
          </cell>
        </row>
      </sheetData>
      <sheetData sheetId="9844">
        <row r="1">
          <cell r="A1" t="str">
            <v>1월 생산실적</v>
          </cell>
        </row>
      </sheetData>
      <sheetData sheetId="9845">
        <row r="1">
          <cell r="A1" t="str">
            <v>1월 생산실적</v>
          </cell>
        </row>
      </sheetData>
      <sheetData sheetId="9846">
        <row r="1">
          <cell r="A1" t="str">
            <v>1월 생산실적</v>
          </cell>
        </row>
      </sheetData>
      <sheetData sheetId="9847">
        <row r="1">
          <cell r="A1" t="str">
            <v>1월 생산실적</v>
          </cell>
        </row>
      </sheetData>
      <sheetData sheetId="9848">
        <row r="1">
          <cell r="A1" t="str">
            <v>1월 생산실적</v>
          </cell>
        </row>
      </sheetData>
      <sheetData sheetId="9849">
        <row r="1">
          <cell r="A1" t="str">
            <v>1월 생산실적</v>
          </cell>
        </row>
      </sheetData>
      <sheetData sheetId="9850">
        <row r="1">
          <cell r="A1" t="str">
            <v>1월 생산실적</v>
          </cell>
        </row>
      </sheetData>
      <sheetData sheetId="9851">
        <row r="1">
          <cell r="A1" t="str">
            <v>1월 생산실적</v>
          </cell>
        </row>
      </sheetData>
      <sheetData sheetId="9852">
        <row r="1">
          <cell r="A1" t="str">
            <v>1월 생산실적</v>
          </cell>
        </row>
      </sheetData>
      <sheetData sheetId="9853">
        <row r="1">
          <cell r="A1" t="str">
            <v>1월 생산실적</v>
          </cell>
        </row>
      </sheetData>
      <sheetData sheetId="9854">
        <row r="1">
          <cell r="A1" t="str">
            <v>1월 생산실적</v>
          </cell>
        </row>
      </sheetData>
      <sheetData sheetId="9855">
        <row r="1">
          <cell r="A1" t="str">
            <v>1월 생산실적</v>
          </cell>
        </row>
      </sheetData>
      <sheetData sheetId="9856">
        <row r="1">
          <cell r="A1" t="str">
            <v>1월 생산실적</v>
          </cell>
        </row>
      </sheetData>
      <sheetData sheetId="9857">
        <row r="1">
          <cell r="A1" t="str">
            <v>1월 생산실적</v>
          </cell>
        </row>
      </sheetData>
      <sheetData sheetId="9858">
        <row r="1">
          <cell r="A1" t="str">
            <v>1월 생산실적</v>
          </cell>
        </row>
      </sheetData>
      <sheetData sheetId="9859">
        <row r="1">
          <cell r="A1" t="str">
            <v>1월 생산실적</v>
          </cell>
        </row>
      </sheetData>
      <sheetData sheetId="9860">
        <row r="1">
          <cell r="A1" t="str">
            <v>1월 생산실적</v>
          </cell>
        </row>
      </sheetData>
      <sheetData sheetId="9861">
        <row r="1">
          <cell r="A1" t="str">
            <v>1월 생산실적</v>
          </cell>
        </row>
      </sheetData>
      <sheetData sheetId="9862">
        <row r="1">
          <cell r="A1" t="str">
            <v>1월 생산실적</v>
          </cell>
        </row>
      </sheetData>
      <sheetData sheetId="9863">
        <row r="1">
          <cell r="A1" t="str">
            <v>1월 생산실적</v>
          </cell>
        </row>
      </sheetData>
      <sheetData sheetId="9864">
        <row r="1">
          <cell r="A1" t="str">
            <v>1월 생산실적</v>
          </cell>
        </row>
      </sheetData>
      <sheetData sheetId="9865">
        <row r="1">
          <cell r="A1" t="str">
            <v>1월 생산실적</v>
          </cell>
        </row>
      </sheetData>
      <sheetData sheetId="9866">
        <row r="1">
          <cell r="A1" t="str">
            <v>1월 생산실적</v>
          </cell>
        </row>
      </sheetData>
      <sheetData sheetId="9867">
        <row r="1">
          <cell r="A1" t="str">
            <v>1월 생산실적</v>
          </cell>
        </row>
      </sheetData>
      <sheetData sheetId="9868">
        <row r="1">
          <cell r="A1" t="str">
            <v>1월 생산실적</v>
          </cell>
        </row>
      </sheetData>
      <sheetData sheetId="9869">
        <row r="1">
          <cell r="A1" t="str">
            <v>1월 생산실적</v>
          </cell>
        </row>
      </sheetData>
      <sheetData sheetId="9870">
        <row r="1">
          <cell r="A1" t="str">
            <v>1월 생산실적</v>
          </cell>
        </row>
      </sheetData>
      <sheetData sheetId="9871">
        <row r="1">
          <cell r="A1" t="str">
            <v>1월 생산실적</v>
          </cell>
        </row>
      </sheetData>
      <sheetData sheetId="9872">
        <row r="1">
          <cell r="A1" t="str">
            <v>1월 생산실적</v>
          </cell>
        </row>
      </sheetData>
      <sheetData sheetId="9873">
        <row r="1">
          <cell r="A1" t="str">
            <v>1월 생산실적</v>
          </cell>
        </row>
      </sheetData>
      <sheetData sheetId="9874">
        <row r="1">
          <cell r="A1" t="str">
            <v>1월 생산실적</v>
          </cell>
        </row>
      </sheetData>
      <sheetData sheetId="9875">
        <row r="1">
          <cell r="A1" t="str">
            <v>1월 생산실적</v>
          </cell>
        </row>
      </sheetData>
      <sheetData sheetId="9876">
        <row r="1">
          <cell r="A1" t="str">
            <v>1월 생산실적</v>
          </cell>
        </row>
      </sheetData>
      <sheetData sheetId="9877">
        <row r="1">
          <cell r="A1" t="str">
            <v>1월 생산실적</v>
          </cell>
        </row>
      </sheetData>
      <sheetData sheetId="9878">
        <row r="1">
          <cell r="A1" t="str">
            <v>1월 생산실적</v>
          </cell>
        </row>
      </sheetData>
      <sheetData sheetId="9879">
        <row r="1">
          <cell r="A1" t="str">
            <v>1월 생산실적</v>
          </cell>
        </row>
      </sheetData>
      <sheetData sheetId="9880">
        <row r="1">
          <cell r="A1" t="str">
            <v>1월 생산실적</v>
          </cell>
        </row>
      </sheetData>
      <sheetData sheetId="9881">
        <row r="1">
          <cell r="A1" t="str">
            <v>1월 생산실적</v>
          </cell>
        </row>
      </sheetData>
      <sheetData sheetId="9882">
        <row r="1">
          <cell r="A1" t="str">
            <v>1월 생산실적</v>
          </cell>
        </row>
      </sheetData>
      <sheetData sheetId="9883">
        <row r="1">
          <cell r="A1" t="str">
            <v>1월 생산실적</v>
          </cell>
        </row>
      </sheetData>
      <sheetData sheetId="9884">
        <row r="1">
          <cell r="A1" t="str">
            <v>1월 생산실적</v>
          </cell>
        </row>
      </sheetData>
      <sheetData sheetId="9885">
        <row r="1">
          <cell r="A1" t="str">
            <v>1월 생산실적</v>
          </cell>
        </row>
      </sheetData>
      <sheetData sheetId="9886">
        <row r="1">
          <cell r="A1" t="str">
            <v>1월 생산실적</v>
          </cell>
        </row>
      </sheetData>
      <sheetData sheetId="9887">
        <row r="1">
          <cell r="A1" t="str">
            <v>1월 생산실적</v>
          </cell>
        </row>
      </sheetData>
      <sheetData sheetId="9888">
        <row r="1">
          <cell r="A1" t="str">
            <v>1월 생산실적</v>
          </cell>
        </row>
      </sheetData>
      <sheetData sheetId="9889">
        <row r="1">
          <cell r="A1" t="str">
            <v>1월 생산실적</v>
          </cell>
        </row>
      </sheetData>
      <sheetData sheetId="9890">
        <row r="1">
          <cell r="A1" t="str">
            <v>1월 생산실적</v>
          </cell>
        </row>
      </sheetData>
      <sheetData sheetId="9891">
        <row r="1">
          <cell r="A1" t="str">
            <v>1월 생산실적</v>
          </cell>
        </row>
      </sheetData>
      <sheetData sheetId="9892">
        <row r="1">
          <cell r="A1" t="str">
            <v>1월 생산실적</v>
          </cell>
        </row>
      </sheetData>
      <sheetData sheetId="9893">
        <row r="1">
          <cell r="A1" t="str">
            <v>1월 생산실적</v>
          </cell>
        </row>
      </sheetData>
      <sheetData sheetId="9894">
        <row r="1">
          <cell r="A1" t="str">
            <v>1월 생산실적</v>
          </cell>
        </row>
      </sheetData>
      <sheetData sheetId="9895">
        <row r="1">
          <cell r="A1" t="str">
            <v>1월 생산실적</v>
          </cell>
        </row>
      </sheetData>
      <sheetData sheetId="9896">
        <row r="1">
          <cell r="A1" t="str">
            <v>1월 생산실적</v>
          </cell>
        </row>
      </sheetData>
      <sheetData sheetId="9897">
        <row r="1">
          <cell r="A1" t="str">
            <v>1월 생산실적</v>
          </cell>
        </row>
      </sheetData>
      <sheetData sheetId="9898">
        <row r="1">
          <cell r="A1" t="str">
            <v>1월 생산실적</v>
          </cell>
        </row>
      </sheetData>
      <sheetData sheetId="9899">
        <row r="1">
          <cell r="A1" t="str">
            <v>1월 생산실적</v>
          </cell>
        </row>
      </sheetData>
      <sheetData sheetId="9900">
        <row r="1">
          <cell r="A1" t="str">
            <v>1월 생산실적</v>
          </cell>
        </row>
      </sheetData>
      <sheetData sheetId="9901">
        <row r="1">
          <cell r="A1" t="str">
            <v>1월 생산실적</v>
          </cell>
        </row>
      </sheetData>
      <sheetData sheetId="9902">
        <row r="1">
          <cell r="A1" t="str">
            <v>1월 생산실적</v>
          </cell>
        </row>
      </sheetData>
      <sheetData sheetId="9903">
        <row r="1">
          <cell r="A1" t="str">
            <v>1월 생산실적</v>
          </cell>
        </row>
      </sheetData>
      <sheetData sheetId="9904">
        <row r="1">
          <cell r="A1" t="str">
            <v>1월 생산실적</v>
          </cell>
        </row>
      </sheetData>
      <sheetData sheetId="9905">
        <row r="1">
          <cell r="A1" t="str">
            <v>1월 생산실적</v>
          </cell>
        </row>
      </sheetData>
      <sheetData sheetId="9906">
        <row r="1">
          <cell r="A1" t="str">
            <v>1월 생산실적</v>
          </cell>
        </row>
      </sheetData>
      <sheetData sheetId="9907">
        <row r="1">
          <cell r="A1" t="str">
            <v>1월 생산실적</v>
          </cell>
        </row>
      </sheetData>
      <sheetData sheetId="9908">
        <row r="1">
          <cell r="A1" t="str">
            <v>1월 생산실적</v>
          </cell>
        </row>
      </sheetData>
      <sheetData sheetId="9909">
        <row r="1">
          <cell r="A1" t="str">
            <v>1월 생산실적</v>
          </cell>
        </row>
      </sheetData>
      <sheetData sheetId="9910">
        <row r="1">
          <cell r="A1" t="str">
            <v>1월 생산실적</v>
          </cell>
        </row>
      </sheetData>
      <sheetData sheetId="9911">
        <row r="1">
          <cell r="A1" t="str">
            <v>1월 생산실적</v>
          </cell>
        </row>
      </sheetData>
      <sheetData sheetId="9912">
        <row r="1">
          <cell r="A1" t="str">
            <v>1월 생산실적</v>
          </cell>
        </row>
      </sheetData>
      <sheetData sheetId="9913">
        <row r="1">
          <cell r="A1" t="str">
            <v>1월 생산실적</v>
          </cell>
        </row>
      </sheetData>
      <sheetData sheetId="9914">
        <row r="1">
          <cell r="A1" t="str">
            <v>1월 생산실적</v>
          </cell>
        </row>
      </sheetData>
      <sheetData sheetId="9915">
        <row r="1">
          <cell r="A1" t="str">
            <v>1월 생산실적</v>
          </cell>
        </row>
      </sheetData>
      <sheetData sheetId="9916">
        <row r="1">
          <cell r="A1" t="str">
            <v>1월 생산실적</v>
          </cell>
        </row>
      </sheetData>
      <sheetData sheetId="9917">
        <row r="1">
          <cell r="A1" t="str">
            <v>1월 생산실적</v>
          </cell>
        </row>
      </sheetData>
      <sheetData sheetId="9918">
        <row r="1">
          <cell r="A1" t="str">
            <v>1월 생산실적</v>
          </cell>
        </row>
      </sheetData>
      <sheetData sheetId="9919">
        <row r="1">
          <cell r="A1" t="str">
            <v>1월 생산실적</v>
          </cell>
        </row>
      </sheetData>
      <sheetData sheetId="9920">
        <row r="1">
          <cell r="A1" t="str">
            <v>1월 생산실적</v>
          </cell>
        </row>
      </sheetData>
      <sheetData sheetId="9921">
        <row r="1">
          <cell r="A1" t="str">
            <v>1월 생산실적</v>
          </cell>
        </row>
      </sheetData>
      <sheetData sheetId="9922">
        <row r="1">
          <cell r="A1" t="str">
            <v>1월 생산실적</v>
          </cell>
        </row>
      </sheetData>
      <sheetData sheetId="9923">
        <row r="1">
          <cell r="A1" t="str">
            <v>1월 생산실적</v>
          </cell>
        </row>
      </sheetData>
      <sheetData sheetId="9924">
        <row r="1">
          <cell r="A1" t="str">
            <v>1월 생산실적</v>
          </cell>
        </row>
      </sheetData>
      <sheetData sheetId="9925">
        <row r="1">
          <cell r="A1" t="str">
            <v>1월 생산실적</v>
          </cell>
        </row>
      </sheetData>
      <sheetData sheetId="9926">
        <row r="1">
          <cell r="A1" t="str">
            <v>1월 생산실적</v>
          </cell>
        </row>
      </sheetData>
      <sheetData sheetId="9927">
        <row r="1">
          <cell r="A1" t="str">
            <v>1월 생산실적</v>
          </cell>
        </row>
      </sheetData>
      <sheetData sheetId="9928">
        <row r="1">
          <cell r="A1" t="str">
            <v>1월 생산실적</v>
          </cell>
        </row>
      </sheetData>
      <sheetData sheetId="9929">
        <row r="1">
          <cell r="A1" t="str">
            <v>1월 생산실적</v>
          </cell>
        </row>
      </sheetData>
      <sheetData sheetId="9930">
        <row r="1">
          <cell r="A1" t="str">
            <v>1월 생산실적</v>
          </cell>
        </row>
      </sheetData>
      <sheetData sheetId="9931">
        <row r="1">
          <cell r="A1" t="str">
            <v>1월 생산실적</v>
          </cell>
        </row>
      </sheetData>
      <sheetData sheetId="9932">
        <row r="1">
          <cell r="A1" t="str">
            <v>1월 생산실적</v>
          </cell>
        </row>
      </sheetData>
      <sheetData sheetId="9933">
        <row r="1">
          <cell r="A1" t="str">
            <v>1월 생산실적</v>
          </cell>
        </row>
      </sheetData>
      <sheetData sheetId="9934">
        <row r="1">
          <cell r="A1" t="str">
            <v>1월 생산실적</v>
          </cell>
        </row>
      </sheetData>
      <sheetData sheetId="9935">
        <row r="1">
          <cell r="A1" t="str">
            <v>1월 생산실적</v>
          </cell>
        </row>
      </sheetData>
      <sheetData sheetId="9936">
        <row r="1">
          <cell r="A1" t="str">
            <v>1월 생산실적</v>
          </cell>
        </row>
      </sheetData>
      <sheetData sheetId="9937">
        <row r="1">
          <cell r="A1" t="str">
            <v>1월 생산실적</v>
          </cell>
        </row>
      </sheetData>
      <sheetData sheetId="9938">
        <row r="1">
          <cell r="A1" t="str">
            <v>1월 생산실적</v>
          </cell>
        </row>
      </sheetData>
      <sheetData sheetId="9939">
        <row r="1">
          <cell r="A1" t="str">
            <v>1월 생산실적</v>
          </cell>
        </row>
      </sheetData>
      <sheetData sheetId="9940">
        <row r="1">
          <cell r="A1" t="str">
            <v>1월 생산실적</v>
          </cell>
        </row>
      </sheetData>
      <sheetData sheetId="9941">
        <row r="1">
          <cell r="A1" t="str">
            <v>1월 생산실적</v>
          </cell>
        </row>
      </sheetData>
      <sheetData sheetId="9942">
        <row r="1">
          <cell r="A1" t="str">
            <v>1월 생산실적</v>
          </cell>
        </row>
      </sheetData>
      <sheetData sheetId="9943">
        <row r="1">
          <cell r="A1" t="str">
            <v>1월 생산실적</v>
          </cell>
        </row>
      </sheetData>
      <sheetData sheetId="9944">
        <row r="1">
          <cell r="A1" t="str">
            <v>1월 생산실적</v>
          </cell>
        </row>
      </sheetData>
      <sheetData sheetId="9945">
        <row r="1">
          <cell r="A1" t="str">
            <v>1월 생산실적</v>
          </cell>
        </row>
      </sheetData>
      <sheetData sheetId="9946">
        <row r="1">
          <cell r="A1" t="str">
            <v>1월 생산실적</v>
          </cell>
        </row>
      </sheetData>
      <sheetData sheetId="9947">
        <row r="1">
          <cell r="A1" t="str">
            <v>1월 생산실적</v>
          </cell>
        </row>
      </sheetData>
      <sheetData sheetId="9948">
        <row r="1">
          <cell r="A1" t="str">
            <v>1월 생산실적</v>
          </cell>
        </row>
      </sheetData>
      <sheetData sheetId="9949">
        <row r="1">
          <cell r="A1" t="str">
            <v>1월 생산실적</v>
          </cell>
        </row>
      </sheetData>
      <sheetData sheetId="9950">
        <row r="1">
          <cell r="A1" t="str">
            <v>1월 생산실적</v>
          </cell>
        </row>
      </sheetData>
      <sheetData sheetId="9951">
        <row r="1">
          <cell r="A1" t="str">
            <v>1월 생산실적</v>
          </cell>
        </row>
      </sheetData>
      <sheetData sheetId="9952">
        <row r="1">
          <cell r="A1" t="str">
            <v>1월 생산실적</v>
          </cell>
        </row>
      </sheetData>
      <sheetData sheetId="9953">
        <row r="1">
          <cell r="A1" t="str">
            <v>1월 생산실적</v>
          </cell>
        </row>
      </sheetData>
      <sheetData sheetId="9954">
        <row r="1">
          <cell r="A1" t="str">
            <v>1월 생산실적</v>
          </cell>
        </row>
      </sheetData>
      <sheetData sheetId="9955">
        <row r="1">
          <cell r="A1" t="str">
            <v>1월 생산실적</v>
          </cell>
        </row>
      </sheetData>
      <sheetData sheetId="9956">
        <row r="1">
          <cell r="A1" t="str">
            <v>1월 생산실적</v>
          </cell>
        </row>
      </sheetData>
      <sheetData sheetId="9957">
        <row r="1">
          <cell r="A1" t="str">
            <v>1월 생산실적</v>
          </cell>
        </row>
      </sheetData>
      <sheetData sheetId="9958">
        <row r="1">
          <cell r="A1" t="str">
            <v>1월 생산실적</v>
          </cell>
        </row>
      </sheetData>
      <sheetData sheetId="9959">
        <row r="1">
          <cell r="A1" t="str">
            <v>1월 생산실적</v>
          </cell>
        </row>
      </sheetData>
      <sheetData sheetId="9960">
        <row r="1">
          <cell r="A1" t="str">
            <v>1월 생산실적</v>
          </cell>
        </row>
      </sheetData>
      <sheetData sheetId="9961">
        <row r="1">
          <cell r="A1" t="str">
            <v>1월 생산실적</v>
          </cell>
        </row>
      </sheetData>
      <sheetData sheetId="9962">
        <row r="1">
          <cell r="A1" t="str">
            <v>1월 생산실적</v>
          </cell>
        </row>
      </sheetData>
      <sheetData sheetId="9963">
        <row r="1">
          <cell r="A1" t="str">
            <v>1월 생산실적</v>
          </cell>
        </row>
      </sheetData>
      <sheetData sheetId="9964">
        <row r="1">
          <cell r="A1" t="str">
            <v>1월 생산실적</v>
          </cell>
        </row>
      </sheetData>
      <sheetData sheetId="9965">
        <row r="1">
          <cell r="A1" t="str">
            <v>1월 생산실적</v>
          </cell>
        </row>
      </sheetData>
      <sheetData sheetId="9966">
        <row r="1">
          <cell r="A1" t="str">
            <v>1월 생산실적</v>
          </cell>
        </row>
      </sheetData>
      <sheetData sheetId="9967">
        <row r="1">
          <cell r="A1" t="str">
            <v>1월 생산실적</v>
          </cell>
        </row>
      </sheetData>
      <sheetData sheetId="9968">
        <row r="1">
          <cell r="A1" t="str">
            <v>1월 생산실적</v>
          </cell>
        </row>
      </sheetData>
      <sheetData sheetId="9969">
        <row r="1">
          <cell r="A1" t="str">
            <v>1월 생산실적</v>
          </cell>
        </row>
      </sheetData>
      <sheetData sheetId="9970">
        <row r="1">
          <cell r="A1" t="str">
            <v>1월 생산실적</v>
          </cell>
        </row>
      </sheetData>
      <sheetData sheetId="9971">
        <row r="1">
          <cell r="A1" t="str">
            <v>1월 생산실적</v>
          </cell>
        </row>
      </sheetData>
      <sheetData sheetId="9972">
        <row r="1">
          <cell r="A1" t="str">
            <v>1월 생산실적</v>
          </cell>
        </row>
      </sheetData>
      <sheetData sheetId="9973">
        <row r="1">
          <cell r="A1" t="str">
            <v>1월 생산실적</v>
          </cell>
        </row>
      </sheetData>
      <sheetData sheetId="9974">
        <row r="1">
          <cell r="A1" t="str">
            <v>1월 생산실적</v>
          </cell>
        </row>
      </sheetData>
      <sheetData sheetId="9975">
        <row r="1">
          <cell r="A1" t="str">
            <v>1월 생산실적</v>
          </cell>
        </row>
      </sheetData>
      <sheetData sheetId="9976">
        <row r="1">
          <cell r="A1" t="str">
            <v>1월 생산실적</v>
          </cell>
        </row>
      </sheetData>
      <sheetData sheetId="9977">
        <row r="1">
          <cell r="A1" t="str">
            <v>1월 생산실적</v>
          </cell>
        </row>
      </sheetData>
      <sheetData sheetId="9978">
        <row r="1">
          <cell r="A1" t="str">
            <v>1월 생산실적</v>
          </cell>
        </row>
      </sheetData>
      <sheetData sheetId="9979">
        <row r="1">
          <cell r="A1" t="str">
            <v>1월 생산실적</v>
          </cell>
        </row>
      </sheetData>
      <sheetData sheetId="9980">
        <row r="1">
          <cell r="A1" t="str">
            <v>1월 생산실적</v>
          </cell>
        </row>
      </sheetData>
      <sheetData sheetId="9981">
        <row r="1">
          <cell r="A1" t="str">
            <v>1월 생산실적</v>
          </cell>
        </row>
      </sheetData>
      <sheetData sheetId="9982">
        <row r="1">
          <cell r="A1" t="str">
            <v>1월 생산실적</v>
          </cell>
        </row>
      </sheetData>
      <sheetData sheetId="9983">
        <row r="1">
          <cell r="A1" t="str">
            <v>1월 생산실적</v>
          </cell>
        </row>
      </sheetData>
      <sheetData sheetId="9984">
        <row r="1">
          <cell r="A1" t="str">
            <v>1월 생산실적</v>
          </cell>
        </row>
      </sheetData>
      <sheetData sheetId="9985">
        <row r="1">
          <cell r="A1" t="str">
            <v>1월 생산실적</v>
          </cell>
        </row>
      </sheetData>
      <sheetData sheetId="9986">
        <row r="1">
          <cell r="A1" t="str">
            <v>1월 생산실적</v>
          </cell>
        </row>
      </sheetData>
      <sheetData sheetId="9987">
        <row r="1">
          <cell r="A1" t="str">
            <v>1월 생산실적</v>
          </cell>
        </row>
      </sheetData>
      <sheetData sheetId="9988">
        <row r="1">
          <cell r="A1" t="str">
            <v>1월 생산실적</v>
          </cell>
        </row>
      </sheetData>
      <sheetData sheetId="9989">
        <row r="1">
          <cell r="A1" t="str">
            <v>1월 생산실적</v>
          </cell>
        </row>
      </sheetData>
      <sheetData sheetId="9990">
        <row r="1">
          <cell r="A1" t="str">
            <v>1월 생산실적</v>
          </cell>
        </row>
      </sheetData>
      <sheetData sheetId="9991">
        <row r="1">
          <cell r="A1" t="str">
            <v>1월 생산실적</v>
          </cell>
        </row>
      </sheetData>
      <sheetData sheetId="9992">
        <row r="1">
          <cell r="A1" t="str">
            <v>1월 생산실적</v>
          </cell>
        </row>
      </sheetData>
      <sheetData sheetId="9993">
        <row r="1">
          <cell r="A1" t="str">
            <v>1월 생산실적</v>
          </cell>
        </row>
      </sheetData>
      <sheetData sheetId="9994">
        <row r="1">
          <cell r="A1" t="str">
            <v>1월 생산실적</v>
          </cell>
        </row>
      </sheetData>
      <sheetData sheetId="9995">
        <row r="1">
          <cell r="A1" t="str">
            <v>1월 생산실적</v>
          </cell>
        </row>
      </sheetData>
      <sheetData sheetId="9996">
        <row r="1">
          <cell r="A1" t="str">
            <v>1월 생산실적</v>
          </cell>
        </row>
      </sheetData>
      <sheetData sheetId="9997">
        <row r="1">
          <cell r="A1" t="str">
            <v>1월 생산실적</v>
          </cell>
        </row>
      </sheetData>
      <sheetData sheetId="9998">
        <row r="1">
          <cell r="A1" t="str">
            <v>1월 생산실적</v>
          </cell>
        </row>
      </sheetData>
      <sheetData sheetId="9999">
        <row r="1">
          <cell r="A1" t="str">
            <v>1월 생산실적</v>
          </cell>
        </row>
      </sheetData>
      <sheetData sheetId="10000">
        <row r="1">
          <cell r="A1" t="str">
            <v>1월 생산실적</v>
          </cell>
        </row>
      </sheetData>
      <sheetData sheetId="10001">
        <row r="1">
          <cell r="A1" t="str">
            <v>1월 생산실적</v>
          </cell>
        </row>
      </sheetData>
      <sheetData sheetId="10002">
        <row r="1">
          <cell r="A1" t="str">
            <v>1월 생산실적</v>
          </cell>
        </row>
      </sheetData>
      <sheetData sheetId="10003">
        <row r="1">
          <cell r="A1" t="str">
            <v>1월 생산실적</v>
          </cell>
        </row>
      </sheetData>
      <sheetData sheetId="10004">
        <row r="1">
          <cell r="A1" t="str">
            <v>1월 생산실적</v>
          </cell>
        </row>
      </sheetData>
      <sheetData sheetId="10005">
        <row r="1">
          <cell r="A1" t="str">
            <v>1월 생산실적</v>
          </cell>
        </row>
      </sheetData>
      <sheetData sheetId="10006">
        <row r="1">
          <cell r="A1" t="str">
            <v>1월 생산실적</v>
          </cell>
        </row>
      </sheetData>
      <sheetData sheetId="10007">
        <row r="1">
          <cell r="A1" t="str">
            <v>1월 생산실적</v>
          </cell>
        </row>
      </sheetData>
      <sheetData sheetId="10008">
        <row r="1">
          <cell r="A1" t="str">
            <v>1월 생산실적</v>
          </cell>
        </row>
      </sheetData>
      <sheetData sheetId="10009">
        <row r="1">
          <cell r="A1" t="str">
            <v>1월 생산실적</v>
          </cell>
        </row>
      </sheetData>
      <sheetData sheetId="10010">
        <row r="1">
          <cell r="A1" t="str">
            <v>1월 생산실적</v>
          </cell>
        </row>
      </sheetData>
      <sheetData sheetId="10011">
        <row r="1">
          <cell r="A1" t="str">
            <v>1월 생산실적</v>
          </cell>
        </row>
      </sheetData>
      <sheetData sheetId="10012">
        <row r="1">
          <cell r="A1" t="str">
            <v>1월 생산실적</v>
          </cell>
        </row>
      </sheetData>
      <sheetData sheetId="10013">
        <row r="1">
          <cell r="A1" t="str">
            <v>1월 생산실적</v>
          </cell>
        </row>
      </sheetData>
      <sheetData sheetId="10014">
        <row r="1">
          <cell r="A1" t="str">
            <v>1월 생산실적</v>
          </cell>
        </row>
      </sheetData>
      <sheetData sheetId="10015">
        <row r="1">
          <cell r="A1" t="str">
            <v>1월 생산실적</v>
          </cell>
        </row>
      </sheetData>
      <sheetData sheetId="10016">
        <row r="1">
          <cell r="A1" t="str">
            <v>1월 생산실적</v>
          </cell>
        </row>
      </sheetData>
      <sheetData sheetId="10017">
        <row r="1">
          <cell r="A1" t="str">
            <v>1월 생산실적</v>
          </cell>
        </row>
      </sheetData>
      <sheetData sheetId="10018">
        <row r="1">
          <cell r="A1" t="str">
            <v>1월 생산실적</v>
          </cell>
        </row>
      </sheetData>
      <sheetData sheetId="10019">
        <row r="1">
          <cell r="A1" t="str">
            <v>1월 생산실적</v>
          </cell>
        </row>
      </sheetData>
      <sheetData sheetId="10020">
        <row r="1">
          <cell r="A1" t="str">
            <v>1월 생산실적</v>
          </cell>
        </row>
      </sheetData>
      <sheetData sheetId="10021">
        <row r="1">
          <cell r="A1" t="str">
            <v>1월 생산실적</v>
          </cell>
        </row>
      </sheetData>
      <sheetData sheetId="10022">
        <row r="1">
          <cell r="A1" t="str">
            <v>1월 생산실적</v>
          </cell>
        </row>
      </sheetData>
      <sheetData sheetId="10023">
        <row r="1">
          <cell r="A1" t="str">
            <v>1월 생산실적</v>
          </cell>
        </row>
      </sheetData>
      <sheetData sheetId="10024">
        <row r="1">
          <cell r="A1" t="str">
            <v>1월 생산실적</v>
          </cell>
        </row>
      </sheetData>
      <sheetData sheetId="10025">
        <row r="1">
          <cell r="A1" t="str">
            <v>1월 생산실적</v>
          </cell>
        </row>
      </sheetData>
      <sheetData sheetId="10026">
        <row r="1">
          <cell r="A1" t="str">
            <v>1월 생산실적</v>
          </cell>
        </row>
      </sheetData>
      <sheetData sheetId="10027">
        <row r="1">
          <cell r="A1" t="str">
            <v>1월 생산실적</v>
          </cell>
        </row>
      </sheetData>
      <sheetData sheetId="10028">
        <row r="1">
          <cell r="A1" t="str">
            <v>1월 생산실적</v>
          </cell>
        </row>
      </sheetData>
      <sheetData sheetId="10029">
        <row r="1">
          <cell r="A1" t="str">
            <v>1월 생산실적</v>
          </cell>
        </row>
      </sheetData>
      <sheetData sheetId="10030">
        <row r="1">
          <cell r="A1" t="str">
            <v>1월 생산실적</v>
          </cell>
        </row>
      </sheetData>
      <sheetData sheetId="10031">
        <row r="1">
          <cell r="A1" t="str">
            <v>1월 생산실적</v>
          </cell>
        </row>
      </sheetData>
      <sheetData sheetId="10032">
        <row r="1">
          <cell r="A1" t="str">
            <v>1월 생산실적</v>
          </cell>
        </row>
      </sheetData>
      <sheetData sheetId="10033"/>
      <sheetData sheetId="10034">
        <row r="5">
          <cell r="D5" t="str">
            <v>PROCESS PERFORMANCE STUDY</v>
          </cell>
        </row>
      </sheetData>
      <sheetData sheetId="10035"/>
      <sheetData sheetId="10036"/>
      <sheetData sheetId="10037">
        <row r="1">
          <cell r="A1" t="str">
            <v>1월 생산실적</v>
          </cell>
        </row>
      </sheetData>
      <sheetData sheetId="10038"/>
      <sheetData sheetId="10039">
        <row r="5">
          <cell r="D5" t="str">
            <v>PROCESS PERFORMANCE STUDY</v>
          </cell>
        </row>
      </sheetData>
      <sheetData sheetId="10040">
        <row r="5">
          <cell r="D5" t="str">
            <v>PROCESS PERFORMANCE STUDY</v>
          </cell>
        </row>
      </sheetData>
      <sheetData sheetId="10041">
        <row r="5">
          <cell r="D5" t="str">
            <v>PROCESS PERFORMANCE STUDY</v>
          </cell>
        </row>
      </sheetData>
      <sheetData sheetId="10042">
        <row r="1">
          <cell r="A1" t="str">
            <v>1월 생산실적</v>
          </cell>
        </row>
      </sheetData>
      <sheetData sheetId="10043">
        <row r="1">
          <cell r="A1" t="str">
            <v>1월 생산실적</v>
          </cell>
        </row>
      </sheetData>
      <sheetData sheetId="10044">
        <row r="1">
          <cell r="A1" t="str">
            <v>1월 생산실적</v>
          </cell>
        </row>
      </sheetData>
      <sheetData sheetId="10045">
        <row r="1">
          <cell r="A1" t="str">
            <v>1월 생산실적</v>
          </cell>
        </row>
      </sheetData>
      <sheetData sheetId="10046">
        <row r="1">
          <cell r="A1" t="str">
            <v>1월 생산실적</v>
          </cell>
        </row>
      </sheetData>
      <sheetData sheetId="10047">
        <row r="1">
          <cell r="A1" t="str">
            <v>1월 생산실적</v>
          </cell>
        </row>
      </sheetData>
      <sheetData sheetId="10048">
        <row r="1">
          <cell r="A1" t="str">
            <v>1월 생산실적</v>
          </cell>
        </row>
      </sheetData>
      <sheetData sheetId="10049">
        <row r="1">
          <cell r="A1" t="str">
            <v>1월 생산실적</v>
          </cell>
        </row>
      </sheetData>
      <sheetData sheetId="10050">
        <row r="1">
          <cell r="A1" t="str">
            <v>1월 생산실적</v>
          </cell>
        </row>
      </sheetData>
      <sheetData sheetId="10051">
        <row r="1">
          <cell r="A1" t="str">
            <v>1월 생산실적</v>
          </cell>
        </row>
      </sheetData>
      <sheetData sheetId="10052">
        <row r="1">
          <cell r="A1" t="str">
            <v>1월 생산실적</v>
          </cell>
        </row>
      </sheetData>
      <sheetData sheetId="10053">
        <row r="1">
          <cell r="A1" t="str">
            <v>1월 생산실적</v>
          </cell>
        </row>
      </sheetData>
      <sheetData sheetId="10054">
        <row r="1">
          <cell r="A1" t="str">
            <v>1월 생산실적</v>
          </cell>
        </row>
      </sheetData>
      <sheetData sheetId="10055">
        <row r="1">
          <cell r="A1" t="str">
            <v>1월 생산실적</v>
          </cell>
        </row>
      </sheetData>
      <sheetData sheetId="10056">
        <row r="1">
          <cell r="A1" t="str">
            <v>1월 생산실적</v>
          </cell>
        </row>
      </sheetData>
      <sheetData sheetId="10057">
        <row r="1">
          <cell r="A1" t="str">
            <v>1월 생산실적</v>
          </cell>
        </row>
      </sheetData>
      <sheetData sheetId="10058">
        <row r="1">
          <cell r="A1" t="str">
            <v>1월 생산실적</v>
          </cell>
        </row>
      </sheetData>
      <sheetData sheetId="10059">
        <row r="1">
          <cell r="A1" t="str">
            <v>1월 생산실적</v>
          </cell>
        </row>
      </sheetData>
      <sheetData sheetId="10060">
        <row r="1">
          <cell r="A1" t="str">
            <v>1월 생산실적</v>
          </cell>
        </row>
      </sheetData>
      <sheetData sheetId="10061">
        <row r="1">
          <cell r="A1" t="str">
            <v>1월 생산실적</v>
          </cell>
        </row>
      </sheetData>
      <sheetData sheetId="10062"/>
      <sheetData sheetId="10063"/>
      <sheetData sheetId="10064"/>
      <sheetData sheetId="10065"/>
      <sheetData sheetId="10066">
        <row r="6">
          <cell r="A6">
            <v>1</v>
          </cell>
        </row>
      </sheetData>
      <sheetData sheetId="10067">
        <row r="1">
          <cell r="A1" t="str">
            <v>1월 생산실적</v>
          </cell>
        </row>
      </sheetData>
      <sheetData sheetId="10068">
        <row r="1">
          <cell r="A1" t="str">
            <v>1월 생산실적</v>
          </cell>
        </row>
      </sheetData>
      <sheetData sheetId="10069">
        <row r="1">
          <cell r="A1" t="str">
            <v>1월 생산실적</v>
          </cell>
        </row>
      </sheetData>
      <sheetData sheetId="10070">
        <row r="1">
          <cell r="A1" t="str">
            <v>1월 생산실적</v>
          </cell>
        </row>
      </sheetData>
      <sheetData sheetId="10071">
        <row r="1">
          <cell r="A1" t="str">
            <v>1월 생산실적</v>
          </cell>
        </row>
      </sheetData>
      <sheetData sheetId="10072">
        <row r="1">
          <cell r="A1" t="str">
            <v>1월 생산실적</v>
          </cell>
        </row>
      </sheetData>
      <sheetData sheetId="10073">
        <row r="1">
          <cell r="A1" t="str">
            <v>1월 생산실적</v>
          </cell>
        </row>
      </sheetData>
      <sheetData sheetId="10074">
        <row r="1">
          <cell r="A1" t="str">
            <v>1월 생산실적</v>
          </cell>
        </row>
      </sheetData>
      <sheetData sheetId="10075">
        <row r="1">
          <cell r="A1" t="str">
            <v>1월 생산실적</v>
          </cell>
        </row>
      </sheetData>
      <sheetData sheetId="10076">
        <row r="1">
          <cell r="A1" t="str">
            <v>1월 생산실적</v>
          </cell>
        </row>
      </sheetData>
      <sheetData sheetId="10077">
        <row r="1">
          <cell r="A1" t="str">
            <v>1월 생산실적</v>
          </cell>
        </row>
      </sheetData>
      <sheetData sheetId="10078">
        <row r="1">
          <cell r="A1" t="str">
            <v>1월 생산실적</v>
          </cell>
        </row>
      </sheetData>
      <sheetData sheetId="10079">
        <row r="1">
          <cell r="A1" t="str">
            <v>1월 생산실적</v>
          </cell>
        </row>
      </sheetData>
      <sheetData sheetId="10080">
        <row r="1">
          <cell r="A1" t="str">
            <v>1월 생산실적</v>
          </cell>
        </row>
      </sheetData>
      <sheetData sheetId="10081">
        <row r="1">
          <cell r="A1" t="str">
            <v>1월 생산실적</v>
          </cell>
        </row>
      </sheetData>
      <sheetData sheetId="10082">
        <row r="1">
          <cell r="A1" t="str">
            <v>1월 생산실적</v>
          </cell>
        </row>
      </sheetData>
      <sheetData sheetId="10083">
        <row r="1">
          <cell r="A1" t="str">
            <v>1월 생산실적</v>
          </cell>
        </row>
      </sheetData>
      <sheetData sheetId="10084"/>
      <sheetData sheetId="10085"/>
      <sheetData sheetId="10086">
        <row r="1">
          <cell r="A1" t="str">
            <v>1월 생산실적</v>
          </cell>
        </row>
      </sheetData>
      <sheetData sheetId="10087">
        <row r="1">
          <cell r="A1" t="str">
            <v>1월 생산실적</v>
          </cell>
        </row>
      </sheetData>
      <sheetData sheetId="10088">
        <row r="1">
          <cell r="A1" t="str">
            <v>1월 생산실적</v>
          </cell>
        </row>
      </sheetData>
      <sheetData sheetId="10089">
        <row r="1">
          <cell r="A1" t="str">
            <v>1월 생산실적</v>
          </cell>
        </row>
      </sheetData>
      <sheetData sheetId="10090">
        <row r="1">
          <cell r="A1" t="str">
            <v>1월 생산실적</v>
          </cell>
        </row>
      </sheetData>
      <sheetData sheetId="10091">
        <row r="1">
          <cell r="A1" t="str">
            <v>1월 생산실적</v>
          </cell>
        </row>
      </sheetData>
      <sheetData sheetId="10092">
        <row r="1">
          <cell r="A1" t="str">
            <v>1월 생산실적</v>
          </cell>
        </row>
      </sheetData>
      <sheetData sheetId="10093">
        <row r="1">
          <cell r="A1" t="str">
            <v>1월 생산실적</v>
          </cell>
        </row>
      </sheetData>
      <sheetData sheetId="10094"/>
      <sheetData sheetId="10095"/>
      <sheetData sheetId="10096">
        <row r="1">
          <cell r="A1" t="str">
            <v>1월 생산실적</v>
          </cell>
        </row>
      </sheetData>
      <sheetData sheetId="10097">
        <row r="5">
          <cell r="D5" t="str">
            <v>PROCESS PERFORMANCE STUDY</v>
          </cell>
        </row>
      </sheetData>
      <sheetData sheetId="10098">
        <row r="1">
          <cell r="A1" t="str">
            <v>1월 생산실적</v>
          </cell>
        </row>
      </sheetData>
      <sheetData sheetId="10099">
        <row r="1">
          <cell r="A1" t="str">
            <v>1월 생산실적</v>
          </cell>
        </row>
      </sheetData>
      <sheetData sheetId="10100">
        <row r="1">
          <cell r="A1" t="str">
            <v>1월 생산실적</v>
          </cell>
        </row>
      </sheetData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/>
      <sheetData sheetId="10167" refreshError="1"/>
      <sheetData sheetId="10168">
        <row r="1">
          <cell r="A1" t="str">
            <v>1월 생산실적</v>
          </cell>
        </row>
      </sheetData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>
        <row r="5">
          <cell r="D5" t="str">
            <v>PROCESS PERFORMANCE STUDY</v>
          </cell>
        </row>
      </sheetData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>
        <row r="6">
          <cell r="A6">
            <v>1</v>
          </cell>
        </row>
      </sheetData>
      <sheetData sheetId="10353" refreshError="1"/>
      <sheetData sheetId="10354" refreshError="1"/>
      <sheetData sheetId="10355" refreshError="1"/>
      <sheetData sheetId="10356" refreshError="1"/>
      <sheetData sheetId="10357"/>
      <sheetData sheetId="10358"/>
      <sheetData sheetId="10359"/>
      <sheetData sheetId="10360"/>
      <sheetData sheetId="10361"/>
      <sheetData sheetId="10362"/>
      <sheetData sheetId="10363">
        <row r="1">
          <cell r="A1" t="str">
            <v>1월 생산실적</v>
          </cell>
        </row>
      </sheetData>
      <sheetData sheetId="10364"/>
      <sheetData sheetId="10365"/>
      <sheetData sheetId="10366"/>
      <sheetData sheetId="10367"/>
      <sheetData sheetId="10368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>
        <row r="1">
          <cell r="A1" t="str">
            <v>1월 생산실적</v>
          </cell>
        </row>
      </sheetData>
      <sheetData sheetId="10379">
        <row r="1">
          <cell r="A1" t="str">
            <v>1월 생산실적</v>
          </cell>
        </row>
      </sheetData>
      <sheetData sheetId="10380">
        <row r="1">
          <cell r="A1" t="str">
            <v>1월 생산실적</v>
          </cell>
        </row>
      </sheetData>
      <sheetData sheetId="10381">
        <row r="1">
          <cell r="A1" t="str">
            <v>1월 생산실적</v>
          </cell>
        </row>
      </sheetData>
      <sheetData sheetId="10382">
        <row r="1">
          <cell r="A1" t="str">
            <v>1월 생산실적</v>
          </cell>
        </row>
      </sheetData>
      <sheetData sheetId="10383">
        <row r="1">
          <cell r="A1" t="str">
            <v>1월 생산실적</v>
          </cell>
        </row>
      </sheetData>
      <sheetData sheetId="10384">
        <row r="1">
          <cell r="A1" t="str">
            <v>1월 생산실적</v>
          </cell>
        </row>
      </sheetData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>
        <row r="73">
          <cell r="E73">
            <v>-1978066.1999669024</v>
          </cell>
        </row>
      </sheetData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>
        <row r="73">
          <cell r="E73">
            <v>-1978066.1999669024</v>
          </cell>
        </row>
      </sheetData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>
        <row r="6">
          <cell r="A6">
            <v>1</v>
          </cell>
        </row>
      </sheetData>
      <sheetData sheetId="10580"/>
      <sheetData sheetId="10581">
        <row r="1">
          <cell r="A1" t="str">
            <v>1월 생산실적</v>
          </cell>
        </row>
      </sheetData>
      <sheetData sheetId="10582"/>
      <sheetData sheetId="10583"/>
      <sheetData sheetId="10584"/>
      <sheetData sheetId="10585">
        <row r="1">
          <cell r="A1" t="str">
            <v>1월 생산실적</v>
          </cell>
        </row>
      </sheetData>
      <sheetData sheetId="10586"/>
      <sheetData sheetId="10587"/>
      <sheetData sheetId="10588"/>
      <sheetData sheetId="10589"/>
      <sheetData sheetId="10590"/>
      <sheetData sheetId="10591"/>
      <sheetData sheetId="10592">
        <row r="1">
          <cell r="A1" t="str">
            <v>1월 생산실적</v>
          </cell>
        </row>
      </sheetData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>
        <row r="73">
          <cell r="E73">
            <v>-1978066.1999669024</v>
          </cell>
        </row>
      </sheetData>
      <sheetData sheetId="10613" refreshError="1"/>
      <sheetData sheetId="10614" refreshError="1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>
        <row r="5">
          <cell r="D5" t="str">
            <v>PROCESS PERFORMANCE STUDY</v>
          </cell>
        </row>
      </sheetData>
      <sheetData sheetId="10658">
        <row r="5">
          <cell r="D5" t="str">
            <v>PROCESS PERFORMANCE STUDY</v>
          </cell>
        </row>
      </sheetData>
      <sheetData sheetId="10659">
        <row r="5">
          <cell r="D5" t="str">
            <v>PROCESS PERFORMANCE STUDY</v>
          </cell>
        </row>
      </sheetData>
      <sheetData sheetId="10660">
        <row r="5">
          <cell r="D5" t="str">
            <v>PROCESS PERFORMANCE STUDY</v>
          </cell>
        </row>
      </sheetData>
      <sheetData sheetId="10661">
        <row r="5">
          <cell r="D5" t="str">
            <v>PROCESS PERFORMANCE STUDY</v>
          </cell>
        </row>
      </sheetData>
      <sheetData sheetId="10662"/>
      <sheetData sheetId="10663">
        <row r="6">
          <cell r="A6">
            <v>1</v>
          </cell>
        </row>
      </sheetData>
      <sheetData sheetId="10664">
        <row r="6">
          <cell r="A6">
            <v>1</v>
          </cell>
        </row>
      </sheetData>
      <sheetData sheetId="10665">
        <row r="6">
          <cell r="A6">
            <v>1</v>
          </cell>
        </row>
      </sheetData>
      <sheetData sheetId="10666">
        <row r="6">
          <cell r="A6">
            <v>1</v>
          </cell>
        </row>
      </sheetData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>
        <row r="1">
          <cell r="A1" t="str">
            <v>1월 생산실적</v>
          </cell>
        </row>
      </sheetData>
      <sheetData sheetId="10690">
        <row r="1">
          <cell r="A1" t="str">
            <v>1월 생산실적</v>
          </cell>
        </row>
      </sheetData>
      <sheetData sheetId="10691">
        <row r="5">
          <cell r="D5" t="str">
            <v>PROCESS PERFORMANCE STUDY</v>
          </cell>
        </row>
      </sheetData>
      <sheetData sheetId="10692">
        <row r="6">
          <cell r="A6">
            <v>1</v>
          </cell>
        </row>
      </sheetData>
      <sheetData sheetId="10693">
        <row r="1">
          <cell r="A1" t="str">
            <v>1월 생산실적</v>
          </cell>
        </row>
      </sheetData>
      <sheetData sheetId="10694">
        <row r="5">
          <cell r="D5" t="str">
            <v>PROCESS PERFORMANCE STUDY</v>
          </cell>
        </row>
      </sheetData>
      <sheetData sheetId="10695">
        <row r="1">
          <cell r="A1" t="str">
            <v>1월 생산실적</v>
          </cell>
        </row>
      </sheetData>
      <sheetData sheetId="10696">
        <row r="1">
          <cell r="A1" t="str">
            <v>1월 생산실적</v>
          </cell>
        </row>
      </sheetData>
      <sheetData sheetId="10697">
        <row r="1">
          <cell r="A1" t="str">
            <v>1월 생산실적</v>
          </cell>
        </row>
      </sheetData>
      <sheetData sheetId="10698">
        <row r="1">
          <cell r="A1" t="str">
            <v>1월 생산실적</v>
          </cell>
        </row>
      </sheetData>
      <sheetData sheetId="10699">
        <row r="1">
          <cell r="A1" t="str">
            <v>1월 생산실적</v>
          </cell>
        </row>
      </sheetData>
      <sheetData sheetId="10700">
        <row r="1">
          <cell r="A1" t="str">
            <v>1월 생산실적</v>
          </cell>
        </row>
      </sheetData>
      <sheetData sheetId="10701">
        <row r="1">
          <cell r="A1" t="str">
            <v>1월 생산실적</v>
          </cell>
        </row>
      </sheetData>
      <sheetData sheetId="10702"/>
      <sheetData sheetId="10703">
        <row r="1">
          <cell r="A1" t="str">
            <v>1월 생산실적</v>
          </cell>
        </row>
      </sheetData>
      <sheetData sheetId="10704">
        <row r="1">
          <cell r="A1" t="str">
            <v>1월 생산실적</v>
          </cell>
        </row>
      </sheetData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>
        <row r="5">
          <cell r="D5" t="str">
            <v>PROCESS PERFORMANCE STUDY</v>
          </cell>
        </row>
      </sheetData>
      <sheetData sheetId="11513">
        <row r="5">
          <cell r="D5" t="str">
            <v>PROCESS PERFORMANCE STUDY</v>
          </cell>
        </row>
      </sheetData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/>
      <sheetData sheetId="11531"/>
      <sheetData sheetId="11532"/>
      <sheetData sheetId="11533"/>
      <sheetData sheetId="11534"/>
      <sheetData sheetId="11535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/>
      <sheetData sheetId="11659" refreshError="1"/>
      <sheetData sheetId="11660"/>
      <sheetData sheetId="11661">
        <row r="6">
          <cell r="A6">
            <v>1</v>
          </cell>
        </row>
      </sheetData>
      <sheetData sheetId="11662">
        <row r="1">
          <cell r="A1" t="str">
            <v>1월 생산실적</v>
          </cell>
        </row>
      </sheetData>
      <sheetData sheetId="11663">
        <row r="1">
          <cell r="A1" t="str">
            <v>1월 생산실적</v>
          </cell>
        </row>
      </sheetData>
      <sheetData sheetId="11664">
        <row r="1">
          <cell r="A1" t="str">
            <v>1월 생산실적</v>
          </cell>
        </row>
      </sheetData>
      <sheetData sheetId="11665">
        <row r="1">
          <cell r="A1" t="str">
            <v>1월 생산실적</v>
          </cell>
        </row>
      </sheetData>
      <sheetData sheetId="11666">
        <row r="1">
          <cell r="A1" t="str">
            <v>1월 생산실적</v>
          </cell>
        </row>
      </sheetData>
      <sheetData sheetId="11667">
        <row r="1">
          <cell r="A1" t="str">
            <v>1월 생산실적</v>
          </cell>
        </row>
      </sheetData>
      <sheetData sheetId="11668">
        <row r="1">
          <cell r="A1" t="str">
            <v>1월 생산실적</v>
          </cell>
        </row>
      </sheetData>
      <sheetData sheetId="11669">
        <row r="1">
          <cell r="A1" t="str">
            <v>1월 생산실적</v>
          </cell>
        </row>
      </sheetData>
      <sheetData sheetId="11670"/>
      <sheetData sheetId="11671">
        <row r="6">
          <cell r="A6">
            <v>1</v>
          </cell>
        </row>
      </sheetData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/>
      <sheetData sheetId="11745"/>
      <sheetData sheetId="11746"/>
      <sheetData sheetId="11747"/>
      <sheetData sheetId="11748" refreshError="1"/>
      <sheetData sheetId="11749">
        <row r="5">
          <cell r="D5" t="str">
            <v>PROCESS PERFORMANCE STUDY</v>
          </cell>
        </row>
      </sheetData>
      <sheetData sheetId="11750">
        <row r="6">
          <cell r="A6">
            <v>1</v>
          </cell>
        </row>
      </sheetData>
      <sheetData sheetId="11751">
        <row r="6">
          <cell r="A6">
            <v>1</v>
          </cell>
        </row>
      </sheetData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>
        <row r="1">
          <cell r="A1" t="str">
            <v>1월 생산실적</v>
          </cell>
        </row>
      </sheetData>
      <sheetData sheetId="11809">
        <row r="1">
          <cell r="A1" t="str">
            <v>1월 생산실적</v>
          </cell>
        </row>
      </sheetData>
      <sheetData sheetId="11810"/>
      <sheetData sheetId="11811"/>
      <sheetData sheetId="11812"/>
      <sheetData sheetId="11813"/>
      <sheetData sheetId="11814"/>
      <sheetData sheetId="11815">
        <row r="1">
          <cell r="A1" t="str">
            <v>1월 생산실적</v>
          </cell>
        </row>
      </sheetData>
      <sheetData sheetId="11816">
        <row r="1">
          <cell r="A1" t="str">
            <v>1월 생산실적</v>
          </cell>
        </row>
      </sheetData>
      <sheetData sheetId="11817"/>
      <sheetData sheetId="11818"/>
      <sheetData sheetId="11819"/>
      <sheetData sheetId="11820">
        <row r="6">
          <cell r="A6">
            <v>1</v>
          </cell>
        </row>
      </sheetData>
      <sheetData sheetId="11821">
        <row r="1">
          <cell r="A1" t="str">
            <v>1월 생산실적</v>
          </cell>
        </row>
      </sheetData>
      <sheetData sheetId="11822">
        <row r="1">
          <cell r="A1" t="str">
            <v>1월 생산실적</v>
          </cell>
        </row>
      </sheetData>
      <sheetData sheetId="11823">
        <row r="1">
          <cell r="A1" t="str">
            <v>1월 생산실적</v>
          </cell>
        </row>
      </sheetData>
      <sheetData sheetId="11824">
        <row r="1">
          <cell r="A1" t="str">
            <v>1월 생산실적</v>
          </cell>
        </row>
      </sheetData>
      <sheetData sheetId="11825"/>
      <sheetData sheetId="11826"/>
      <sheetData sheetId="11827">
        <row r="6">
          <cell r="A6">
            <v>1</v>
          </cell>
        </row>
      </sheetData>
      <sheetData sheetId="11828">
        <row r="1">
          <cell r="A1" t="str">
            <v>1월 생산실적</v>
          </cell>
        </row>
      </sheetData>
      <sheetData sheetId="11829">
        <row r="1">
          <cell r="A1" t="str">
            <v>1월 생산실적</v>
          </cell>
        </row>
      </sheetData>
      <sheetData sheetId="11830">
        <row r="1">
          <cell r="A1" t="str">
            <v>1월 생산실적</v>
          </cell>
        </row>
      </sheetData>
      <sheetData sheetId="11831"/>
      <sheetData sheetId="11832"/>
      <sheetData sheetId="11833"/>
      <sheetData sheetId="11834">
        <row r="6">
          <cell r="A6">
            <v>1</v>
          </cell>
        </row>
      </sheetData>
      <sheetData sheetId="11835">
        <row r="1">
          <cell r="A1" t="str">
            <v>1월 생산실적</v>
          </cell>
        </row>
      </sheetData>
      <sheetData sheetId="11836">
        <row r="1">
          <cell r="A1" t="str">
            <v>1월 생산실적</v>
          </cell>
        </row>
      </sheetData>
      <sheetData sheetId="11837"/>
      <sheetData sheetId="11838"/>
      <sheetData sheetId="11839">
        <row r="6">
          <cell r="A6">
            <v>1</v>
          </cell>
        </row>
      </sheetData>
      <sheetData sheetId="11840">
        <row r="1">
          <cell r="A1" t="str">
            <v>1월 생산실적</v>
          </cell>
        </row>
      </sheetData>
      <sheetData sheetId="11841">
        <row r="1">
          <cell r="A1" t="str">
            <v>1월 생산실적</v>
          </cell>
        </row>
      </sheetData>
      <sheetData sheetId="11842">
        <row r="73">
          <cell r="E73">
            <v>-1978066.1999669024</v>
          </cell>
        </row>
      </sheetData>
      <sheetData sheetId="11843">
        <row r="73">
          <cell r="E73">
            <v>-1978066.1999669024</v>
          </cell>
        </row>
      </sheetData>
      <sheetData sheetId="11844"/>
      <sheetData sheetId="11845">
        <row r="73">
          <cell r="E73">
            <v>-1978066.1999669024</v>
          </cell>
        </row>
      </sheetData>
      <sheetData sheetId="11846">
        <row r="73">
          <cell r="E73">
            <v>-1978066.1999669024</v>
          </cell>
        </row>
      </sheetData>
      <sheetData sheetId="11847">
        <row r="6">
          <cell r="A6">
            <v>1</v>
          </cell>
        </row>
      </sheetData>
      <sheetData sheetId="11848">
        <row r="1">
          <cell r="A1" t="str">
            <v>1월 생산실적</v>
          </cell>
        </row>
      </sheetData>
      <sheetData sheetId="11849">
        <row r="73">
          <cell r="E73">
            <v>-1978066.1999669024</v>
          </cell>
        </row>
      </sheetData>
      <sheetData sheetId="11850">
        <row r="73">
          <cell r="E73">
            <v>-1978066.1999669024</v>
          </cell>
        </row>
      </sheetData>
      <sheetData sheetId="11851"/>
      <sheetData sheetId="11852">
        <row r="73">
          <cell r="E73">
            <v>-1978066.1999669024</v>
          </cell>
        </row>
      </sheetData>
      <sheetData sheetId="11853">
        <row r="73">
          <cell r="E73">
            <v>-1978066.1999669024</v>
          </cell>
        </row>
      </sheetData>
      <sheetData sheetId="11854">
        <row r="6">
          <cell r="A6">
            <v>1</v>
          </cell>
        </row>
      </sheetData>
      <sheetData sheetId="11855">
        <row r="1">
          <cell r="A1" t="str">
            <v>1월 생산실적</v>
          </cell>
        </row>
      </sheetData>
      <sheetData sheetId="11856"/>
      <sheetData sheetId="11857"/>
      <sheetData sheetId="11858">
        <row r="73">
          <cell r="E73">
            <v>-1978066.1999669024</v>
          </cell>
        </row>
      </sheetData>
      <sheetData sheetId="11859"/>
      <sheetData sheetId="11860"/>
      <sheetData sheetId="11861"/>
      <sheetData sheetId="11862"/>
      <sheetData sheetId="11863">
        <row r="73">
          <cell r="E73">
            <v>-1978066.1999669024</v>
          </cell>
        </row>
      </sheetData>
      <sheetData sheetId="11864">
        <row r="73">
          <cell r="E73">
            <v>-1978066.1999669024</v>
          </cell>
        </row>
      </sheetData>
      <sheetData sheetId="11865">
        <row r="6">
          <cell r="A6">
            <v>1</v>
          </cell>
        </row>
      </sheetData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>
        <row r="1">
          <cell r="A1" t="str">
            <v>1월 생산실적</v>
          </cell>
        </row>
      </sheetData>
      <sheetData sheetId="11890">
        <row r="1">
          <cell r="A1" t="str">
            <v>1월 생산실적</v>
          </cell>
        </row>
      </sheetData>
      <sheetData sheetId="11891"/>
      <sheetData sheetId="11892"/>
      <sheetData sheetId="11893"/>
      <sheetData sheetId="11894"/>
      <sheetData sheetId="11895"/>
      <sheetData sheetId="11896">
        <row r="1">
          <cell r="A1" t="str">
            <v>1월 생산실적</v>
          </cell>
        </row>
      </sheetData>
      <sheetData sheetId="11897">
        <row r="1">
          <cell r="A1" t="str">
            <v>1월 생산실적</v>
          </cell>
        </row>
      </sheetData>
      <sheetData sheetId="11898"/>
      <sheetData sheetId="11899"/>
      <sheetData sheetId="11900"/>
      <sheetData sheetId="11901"/>
      <sheetData sheetId="11902">
        <row r="1">
          <cell r="A1" t="str">
            <v>1월 생산실적</v>
          </cell>
        </row>
      </sheetData>
      <sheetData sheetId="11903"/>
      <sheetData sheetId="11904"/>
      <sheetData sheetId="11905"/>
      <sheetData sheetId="11906"/>
      <sheetData sheetId="11907">
        <row r="1">
          <cell r="A1" t="str">
            <v>1월 생산실적</v>
          </cell>
        </row>
      </sheetData>
      <sheetData sheetId="11908">
        <row r="1">
          <cell r="A1" t="str">
            <v>1월 생산실적</v>
          </cell>
        </row>
      </sheetData>
      <sheetData sheetId="11909">
        <row r="1">
          <cell r="A1" t="str">
            <v>1월 생산실적</v>
          </cell>
        </row>
      </sheetData>
      <sheetData sheetId="11910"/>
      <sheetData sheetId="11911"/>
      <sheetData sheetId="11912"/>
      <sheetData sheetId="11913"/>
      <sheetData sheetId="11914"/>
      <sheetData sheetId="11915"/>
      <sheetData sheetId="11916"/>
      <sheetData sheetId="11917">
        <row r="1">
          <cell r="A1" t="str">
            <v>1월 생산실적</v>
          </cell>
        </row>
      </sheetData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>
        <row r="1">
          <cell r="A1" t="str">
            <v>1월 생산실적</v>
          </cell>
        </row>
      </sheetData>
      <sheetData sheetId="11927">
        <row r="1">
          <cell r="A1" t="str">
            <v>1월 생산실적</v>
          </cell>
        </row>
      </sheetData>
      <sheetData sheetId="11928">
        <row r="1">
          <cell r="A1" t="str">
            <v>1월 생산실적</v>
          </cell>
        </row>
      </sheetData>
      <sheetData sheetId="11929">
        <row r="1">
          <cell r="A1" t="str">
            <v>1월 생산실적</v>
          </cell>
        </row>
      </sheetData>
      <sheetData sheetId="11930">
        <row r="1">
          <cell r="A1" t="str">
            <v>1월 생산실적</v>
          </cell>
        </row>
      </sheetData>
      <sheetData sheetId="11931">
        <row r="1">
          <cell r="A1" t="str">
            <v>1월 생산실적</v>
          </cell>
        </row>
      </sheetData>
      <sheetData sheetId="11932">
        <row r="1">
          <cell r="A1" t="str">
            <v>1월 생산실적</v>
          </cell>
        </row>
      </sheetData>
      <sheetData sheetId="11933">
        <row r="1">
          <cell r="A1" t="str">
            <v>1월 생산실적</v>
          </cell>
        </row>
      </sheetData>
      <sheetData sheetId="11934">
        <row r="1">
          <cell r="A1" t="str">
            <v>1월 생산실적</v>
          </cell>
        </row>
      </sheetData>
      <sheetData sheetId="11935">
        <row r="1">
          <cell r="A1" t="str">
            <v>1월 생산실적</v>
          </cell>
        </row>
      </sheetData>
      <sheetData sheetId="11936">
        <row r="1">
          <cell r="A1" t="str">
            <v>1월 생산실적</v>
          </cell>
        </row>
      </sheetData>
      <sheetData sheetId="11937">
        <row r="1">
          <cell r="A1" t="str">
            <v>1월 생산실적</v>
          </cell>
        </row>
      </sheetData>
      <sheetData sheetId="11938">
        <row r="1">
          <cell r="A1" t="str">
            <v>1월 생산실적</v>
          </cell>
        </row>
      </sheetData>
      <sheetData sheetId="11939">
        <row r="1">
          <cell r="A1" t="str">
            <v>1월 생산실적</v>
          </cell>
        </row>
      </sheetData>
      <sheetData sheetId="11940">
        <row r="1">
          <cell r="A1" t="str">
            <v>1월 생산실적</v>
          </cell>
        </row>
      </sheetData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>
        <row r="1">
          <cell r="A1" t="str">
            <v>1월 생산실적</v>
          </cell>
        </row>
      </sheetData>
      <sheetData sheetId="11963">
        <row r="1">
          <cell r="A1" t="str">
            <v>1월 생산실적</v>
          </cell>
        </row>
      </sheetData>
      <sheetData sheetId="11964">
        <row r="1">
          <cell r="A1" t="str">
            <v>1월 생산실적</v>
          </cell>
        </row>
      </sheetData>
      <sheetData sheetId="11965">
        <row r="1">
          <cell r="A1" t="str">
            <v>1월 생산실적</v>
          </cell>
        </row>
      </sheetData>
      <sheetData sheetId="11966">
        <row r="1">
          <cell r="A1" t="str">
            <v>1월 생산실적</v>
          </cell>
        </row>
      </sheetData>
      <sheetData sheetId="11967">
        <row r="1">
          <cell r="A1" t="str">
            <v>1월 생산실적</v>
          </cell>
        </row>
      </sheetData>
      <sheetData sheetId="11968">
        <row r="1">
          <cell r="A1" t="str">
            <v>1월 생산실적</v>
          </cell>
        </row>
      </sheetData>
      <sheetData sheetId="11969">
        <row r="1">
          <cell r="A1" t="str">
            <v>1월 생산실적</v>
          </cell>
        </row>
      </sheetData>
      <sheetData sheetId="11970">
        <row r="1">
          <cell r="A1" t="str">
            <v>1월 생산실적</v>
          </cell>
        </row>
      </sheetData>
      <sheetData sheetId="11971">
        <row r="1">
          <cell r="A1" t="str">
            <v>1월 생산실적</v>
          </cell>
        </row>
      </sheetData>
      <sheetData sheetId="11972">
        <row r="1">
          <cell r="A1" t="str">
            <v>1월 생산실적</v>
          </cell>
        </row>
      </sheetData>
      <sheetData sheetId="11973">
        <row r="1">
          <cell r="A1" t="str">
            <v>1월 생산실적</v>
          </cell>
        </row>
      </sheetData>
      <sheetData sheetId="11974">
        <row r="1">
          <cell r="A1" t="str">
            <v>1월 생산실적</v>
          </cell>
        </row>
      </sheetData>
      <sheetData sheetId="11975">
        <row r="1">
          <cell r="A1" t="str">
            <v>1월 생산실적</v>
          </cell>
        </row>
      </sheetData>
      <sheetData sheetId="11976">
        <row r="1">
          <cell r="A1" t="str">
            <v>1월 생산실적</v>
          </cell>
        </row>
      </sheetData>
      <sheetData sheetId="11977">
        <row r="1">
          <cell r="A1" t="str">
            <v>1월 생산실적</v>
          </cell>
        </row>
      </sheetData>
      <sheetData sheetId="11978">
        <row r="1">
          <cell r="A1" t="str">
            <v>1월 생산실적</v>
          </cell>
        </row>
      </sheetData>
      <sheetData sheetId="11979">
        <row r="1">
          <cell r="A1" t="str">
            <v>1월 생산실적</v>
          </cell>
        </row>
      </sheetData>
      <sheetData sheetId="11980">
        <row r="1">
          <cell r="A1" t="str">
            <v>1월 생산실적</v>
          </cell>
        </row>
      </sheetData>
      <sheetData sheetId="11981">
        <row r="1">
          <cell r="A1" t="str">
            <v>1월 생산실적</v>
          </cell>
        </row>
      </sheetData>
      <sheetData sheetId="11982">
        <row r="1">
          <cell r="A1" t="str">
            <v>1월 생산실적</v>
          </cell>
        </row>
      </sheetData>
      <sheetData sheetId="11983">
        <row r="1">
          <cell r="A1" t="str">
            <v>1월 생산실적</v>
          </cell>
        </row>
      </sheetData>
      <sheetData sheetId="11984">
        <row r="1">
          <cell r="A1" t="str">
            <v>1월 생산실적</v>
          </cell>
        </row>
      </sheetData>
      <sheetData sheetId="11985">
        <row r="1">
          <cell r="A1" t="str">
            <v>1월 생산실적</v>
          </cell>
        </row>
      </sheetData>
      <sheetData sheetId="11986">
        <row r="1">
          <cell r="A1" t="str">
            <v>1월 생산실적</v>
          </cell>
        </row>
      </sheetData>
      <sheetData sheetId="11987">
        <row r="1">
          <cell r="A1" t="str">
            <v>1월 생산실적</v>
          </cell>
        </row>
      </sheetData>
      <sheetData sheetId="11988">
        <row r="1">
          <cell r="A1" t="str">
            <v>1월 생산실적</v>
          </cell>
        </row>
      </sheetData>
      <sheetData sheetId="11989">
        <row r="1">
          <cell r="A1" t="str">
            <v>1월 생산실적</v>
          </cell>
        </row>
      </sheetData>
      <sheetData sheetId="11990">
        <row r="1">
          <cell r="A1" t="str">
            <v>1월 생산실적</v>
          </cell>
        </row>
      </sheetData>
      <sheetData sheetId="11991">
        <row r="1">
          <cell r="A1" t="str">
            <v>1월 생산실적</v>
          </cell>
        </row>
      </sheetData>
      <sheetData sheetId="11992">
        <row r="1">
          <cell r="A1" t="str">
            <v>1월 생산실적</v>
          </cell>
        </row>
      </sheetData>
      <sheetData sheetId="11993">
        <row r="1">
          <cell r="A1" t="str">
            <v>1월 생산실적</v>
          </cell>
        </row>
      </sheetData>
      <sheetData sheetId="11994">
        <row r="1">
          <cell r="A1" t="str">
            <v>1월 생산실적</v>
          </cell>
        </row>
      </sheetData>
      <sheetData sheetId="11995">
        <row r="1">
          <cell r="A1" t="str">
            <v>1월 생산실적</v>
          </cell>
        </row>
      </sheetData>
      <sheetData sheetId="11996">
        <row r="1">
          <cell r="A1" t="str">
            <v>1월 생산실적</v>
          </cell>
        </row>
      </sheetData>
      <sheetData sheetId="11997">
        <row r="1">
          <cell r="A1" t="str">
            <v>1월 생산실적</v>
          </cell>
        </row>
      </sheetData>
      <sheetData sheetId="11998">
        <row r="1">
          <cell r="A1" t="str">
            <v>1월 생산실적</v>
          </cell>
        </row>
      </sheetData>
      <sheetData sheetId="11999">
        <row r="1">
          <cell r="A1" t="str">
            <v>1월 생산실적</v>
          </cell>
        </row>
      </sheetData>
      <sheetData sheetId="12000">
        <row r="1">
          <cell r="A1" t="str">
            <v>1월 생산실적</v>
          </cell>
        </row>
      </sheetData>
      <sheetData sheetId="12001">
        <row r="1">
          <cell r="A1" t="str">
            <v>1월 생산실적</v>
          </cell>
        </row>
      </sheetData>
      <sheetData sheetId="12002">
        <row r="1">
          <cell r="A1" t="str">
            <v>1월 생산실적</v>
          </cell>
        </row>
      </sheetData>
      <sheetData sheetId="12003">
        <row r="1">
          <cell r="A1" t="str">
            <v>1월 생산실적</v>
          </cell>
        </row>
      </sheetData>
      <sheetData sheetId="12004">
        <row r="1">
          <cell r="A1" t="str">
            <v>1월 생산실적</v>
          </cell>
        </row>
      </sheetData>
      <sheetData sheetId="12005">
        <row r="1">
          <cell r="A1" t="str">
            <v>1월 생산실적</v>
          </cell>
        </row>
      </sheetData>
      <sheetData sheetId="12006">
        <row r="1">
          <cell r="A1" t="str">
            <v>1월 생산실적</v>
          </cell>
        </row>
      </sheetData>
      <sheetData sheetId="12007">
        <row r="1">
          <cell r="A1" t="str">
            <v>1월 생산실적</v>
          </cell>
        </row>
      </sheetData>
      <sheetData sheetId="12008">
        <row r="1">
          <cell r="A1" t="str">
            <v>1월 생산실적</v>
          </cell>
        </row>
      </sheetData>
      <sheetData sheetId="12009">
        <row r="1">
          <cell r="A1" t="str">
            <v>1월 생산실적</v>
          </cell>
        </row>
      </sheetData>
      <sheetData sheetId="12010">
        <row r="1">
          <cell r="A1" t="str">
            <v>1월 생산실적</v>
          </cell>
        </row>
      </sheetData>
      <sheetData sheetId="12011">
        <row r="1">
          <cell r="A1" t="str">
            <v>1월 생산실적</v>
          </cell>
        </row>
      </sheetData>
      <sheetData sheetId="12012">
        <row r="1">
          <cell r="A1" t="str">
            <v>1월 생산실적</v>
          </cell>
        </row>
      </sheetData>
      <sheetData sheetId="12013">
        <row r="1">
          <cell r="A1" t="str">
            <v>1월 생산실적</v>
          </cell>
        </row>
      </sheetData>
      <sheetData sheetId="12014">
        <row r="1">
          <cell r="A1" t="str">
            <v>1월 생산실적</v>
          </cell>
        </row>
      </sheetData>
      <sheetData sheetId="12015">
        <row r="1">
          <cell r="A1" t="str">
            <v>1월 생산실적</v>
          </cell>
        </row>
      </sheetData>
      <sheetData sheetId="12016">
        <row r="1">
          <cell r="A1" t="str">
            <v>1월 생산실적</v>
          </cell>
        </row>
      </sheetData>
      <sheetData sheetId="12017">
        <row r="1">
          <cell r="A1" t="str">
            <v>1월 생산실적</v>
          </cell>
        </row>
      </sheetData>
      <sheetData sheetId="12018">
        <row r="1">
          <cell r="A1" t="str">
            <v>1월 생산실적</v>
          </cell>
        </row>
      </sheetData>
      <sheetData sheetId="12019">
        <row r="1">
          <cell r="A1" t="str">
            <v>1월 생산실적</v>
          </cell>
        </row>
      </sheetData>
      <sheetData sheetId="12020">
        <row r="1">
          <cell r="A1" t="str">
            <v>1월 생산실적</v>
          </cell>
        </row>
      </sheetData>
      <sheetData sheetId="12021">
        <row r="1">
          <cell r="A1" t="str">
            <v>1월 생산실적</v>
          </cell>
        </row>
      </sheetData>
      <sheetData sheetId="12022">
        <row r="1">
          <cell r="A1" t="str">
            <v>1월 생산실적</v>
          </cell>
        </row>
      </sheetData>
      <sheetData sheetId="12023">
        <row r="1">
          <cell r="A1" t="str">
            <v>1월 생산실적</v>
          </cell>
        </row>
      </sheetData>
      <sheetData sheetId="12024">
        <row r="1">
          <cell r="A1" t="str">
            <v>1월 생산실적</v>
          </cell>
        </row>
      </sheetData>
      <sheetData sheetId="12025">
        <row r="1">
          <cell r="A1" t="str">
            <v>1월 생산실적</v>
          </cell>
        </row>
      </sheetData>
      <sheetData sheetId="12026">
        <row r="1">
          <cell r="A1" t="str">
            <v>1월 생산실적</v>
          </cell>
        </row>
      </sheetData>
      <sheetData sheetId="12027">
        <row r="1">
          <cell r="A1" t="str">
            <v>1월 생산실적</v>
          </cell>
        </row>
      </sheetData>
      <sheetData sheetId="12028">
        <row r="1">
          <cell r="A1" t="str">
            <v>1월 생산실적</v>
          </cell>
        </row>
      </sheetData>
      <sheetData sheetId="12029">
        <row r="1">
          <cell r="A1" t="str">
            <v>1월 생산실적</v>
          </cell>
        </row>
      </sheetData>
      <sheetData sheetId="12030">
        <row r="1">
          <cell r="A1" t="str">
            <v>1월 생산실적</v>
          </cell>
        </row>
      </sheetData>
      <sheetData sheetId="12031">
        <row r="1">
          <cell r="A1" t="str">
            <v>1월 생산실적</v>
          </cell>
        </row>
      </sheetData>
      <sheetData sheetId="12032">
        <row r="1">
          <cell r="A1" t="str">
            <v>1월 생산실적</v>
          </cell>
        </row>
      </sheetData>
      <sheetData sheetId="12033">
        <row r="1">
          <cell r="A1" t="str">
            <v>1월 생산실적</v>
          </cell>
        </row>
      </sheetData>
      <sheetData sheetId="12034">
        <row r="1">
          <cell r="A1" t="str">
            <v>1월 생산실적</v>
          </cell>
        </row>
      </sheetData>
      <sheetData sheetId="12035">
        <row r="1">
          <cell r="A1" t="str">
            <v>1월 생산실적</v>
          </cell>
        </row>
      </sheetData>
      <sheetData sheetId="12036">
        <row r="1">
          <cell r="A1" t="str">
            <v>1월 생산실적</v>
          </cell>
        </row>
      </sheetData>
      <sheetData sheetId="12037">
        <row r="1">
          <cell r="A1" t="str">
            <v>1월 생산실적</v>
          </cell>
        </row>
      </sheetData>
      <sheetData sheetId="12038">
        <row r="1">
          <cell r="A1" t="str">
            <v>1월 생산실적</v>
          </cell>
        </row>
      </sheetData>
      <sheetData sheetId="12039">
        <row r="1">
          <cell r="A1" t="str">
            <v>1월 생산실적</v>
          </cell>
        </row>
      </sheetData>
      <sheetData sheetId="12040">
        <row r="1">
          <cell r="A1" t="str">
            <v>1월 생산실적</v>
          </cell>
        </row>
      </sheetData>
      <sheetData sheetId="12041">
        <row r="1">
          <cell r="A1" t="str">
            <v>1월 생산실적</v>
          </cell>
        </row>
      </sheetData>
      <sheetData sheetId="12042">
        <row r="1">
          <cell r="A1" t="str">
            <v>1월 생산실적</v>
          </cell>
        </row>
      </sheetData>
      <sheetData sheetId="12043">
        <row r="1">
          <cell r="A1" t="str">
            <v>1월 생산실적</v>
          </cell>
        </row>
      </sheetData>
      <sheetData sheetId="12044">
        <row r="1">
          <cell r="A1" t="str">
            <v>1월 생산실적</v>
          </cell>
        </row>
      </sheetData>
      <sheetData sheetId="12045">
        <row r="1">
          <cell r="A1" t="str">
            <v>1월 생산실적</v>
          </cell>
        </row>
      </sheetData>
      <sheetData sheetId="12046">
        <row r="1">
          <cell r="A1" t="str">
            <v>1월 생산실적</v>
          </cell>
        </row>
      </sheetData>
      <sheetData sheetId="12047">
        <row r="1">
          <cell r="A1" t="str">
            <v>1월 생산실적</v>
          </cell>
        </row>
      </sheetData>
      <sheetData sheetId="12048">
        <row r="1">
          <cell r="A1" t="str">
            <v>1월 생산실적</v>
          </cell>
        </row>
      </sheetData>
      <sheetData sheetId="12049">
        <row r="1">
          <cell r="A1" t="str">
            <v>1월 생산실적</v>
          </cell>
        </row>
      </sheetData>
      <sheetData sheetId="12050"/>
      <sheetData sheetId="12051"/>
      <sheetData sheetId="12052"/>
      <sheetData sheetId="12053"/>
      <sheetData sheetId="12054"/>
      <sheetData sheetId="12055"/>
      <sheetData sheetId="12056">
        <row r="1">
          <cell r="A1" t="str">
            <v>1월 생산실적</v>
          </cell>
        </row>
      </sheetData>
      <sheetData sheetId="12057">
        <row r="1">
          <cell r="A1" t="str">
            <v>1월 생산실적</v>
          </cell>
        </row>
      </sheetData>
      <sheetData sheetId="12058">
        <row r="1">
          <cell r="A1" t="str">
            <v>1월 생산실적</v>
          </cell>
        </row>
      </sheetData>
      <sheetData sheetId="12059">
        <row r="1">
          <cell r="A1" t="str">
            <v>1월 생산실적</v>
          </cell>
        </row>
      </sheetData>
      <sheetData sheetId="12060">
        <row r="1">
          <cell r="A1" t="str">
            <v>1월 생산실적</v>
          </cell>
        </row>
      </sheetData>
      <sheetData sheetId="12061">
        <row r="1">
          <cell r="A1" t="str">
            <v>1월 생산실적</v>
          </cell>
        </row>
      </sheetData>
      <sheetData sheetId="12062">
        <row r="1">
          <cell r="A1" t="str">
            <v>1월 생산실적</v>
          </cell>
        </row>
      </sheetData>
      <sheetData sheetId="12063">
        <row r="1">
          <cell r="A1" t="str">
            <v>1월 생산실적</v>
          </cell>
        </row>
      </sheetData>
      <sheetData sheetId="12064">
        <row r="1">
          <cell r="A1" t="str">
            <v>1월 생산실적</v>
          </cell>
        </row>
      </sheetData>
      <sheetData sheetId="12065">
        <row r="1">
          <cell r="A1" t="str">
            <v>1월 생산실적</v>
          </cell>
        </row>
      </sheetData>
      <sheetData sheetId="12066">
        <row r="1">
          <cell r="A1" t="str">
            <v>1월 생산실적</v>
          </cell>
        </row>
      </sheetData>
      <sheetData sheetId="12067">
        <row r="1">
          <cell r="A1" t="str">
            <v>1월 생산실적</v>
          </cell>
        </row>
      </sheetData>
      <sheetData sheetId="12068">
        <row r="1">
          <cell r="A1" t="str">
            <v>1월 생산실적</v>
          </cell>
        </row>
      </sheetData>
      <sheetData sheetId="12069">
        <row r="1">
          <cell r="A1" t="str">
            <v>1월 생산실적</v>
          </cell>
        </row>
      </sheetData>
      <sheetData sheetId="12070">
        <row r="1">
          <cell r="A1" t="str">
            <v>1월 생산실적</v>
          </cell>
        </row>
      </sheetData>
      <sheetData sheetId="12071">
        <row r="1">
          <cell r="A1" t="str">
            <v>1월 생산실적</v>
          </cell>
        </row>
      </sheetData>
      <sheetData sheetId="12072">
        <row r="1">
          <cell r="A1" t="str">
            <v>1월 생산실적</v>
          </cell>
        </row>
      </sheetData>
      <sheetData sheetId="12073">
        <row r="1">
          <cell r="A1" t="str">
            <v>1월 생산실적</v>
          </cell>
        </row>
      </sheetData>
      <sheetData sheetId="12074">
        <row r="1">
          <cell r="A1" t="str">
            <v>1월 생산실적</v>
          </cell>
        </row>
      </sheetData>
      <sheetData sheetId="12075">
        <row r="1">
          <cell r="A1" t="str">
            <v>1월 생산실적</v>
          </cell>
        </row>
      </sheetData>
      <sheetData sheetId="12076">
        <row r="1">
          <cell r="A1" t="str">
            <v>1월 생산실적</v>
          </cell>
        </row>
      </sheetData>
      <sheetData sheetId="12077">
        <row r="1">
          <cell r="A1" t="str">
            <v>1월 생산실적</v>
          </cell>
        </row>
      </sheetData>
      <sheetData sheetId="12078">
        <row r="1">
          <cell r="A1" t="str">
            <v>1월 생산실적</v>
          </cell>
        </row>
      </sheetData>
      <sheetData sheetId="12079">
        <row r="1">
          <cell r="A1" t="str">
            <v>1월 생산실적</v>
          </cell>
        </row>
      </sheetData>
      <sheetData sheetId="12080">
        <row r="1">
          <cell r="A1" t="str">
            <v>1월 생산실적</v>
          </cell>
        </row>
      </sheetData>
      <sheetData sheetId="12081">
        <row r="1">
          <cell r="A1" t="str">
            <v>1월 생산실적</v>
          </cell>
        </row>
      </sheetData>
      <sheetData sheetId="12082">
        <row r="1">
          <cell r="A1" t="str">
            <v>1월 생산실적</v>
          </cell>
        </row>
      </sheetData>
      <sheetData sheetId="12083">
        <row r="1">
          <cell r="A1" t="str">
            <v>1월 생산실적</v>
          </cell>
        </row>
      </sheetData>
      <sheetData sheetId="12084">
        <row r="1">
          <cell r="A1" t="str">
            <v>1월 생산실적</v>
          </cell>
        </row>
      </sheetData>
      <sheetData sheetId="12085">
        <row r="1">
          <cell r="A1" t="str">
            <v>1월 생산실적</v>
          </cell>
        </row>
      </sheetData>
      <sheetData sheetId="12086">
        <row r="1">
          <cell r="A1" t="str">
            <v>1월 생산실적</v>
          </cell>
        </row>
      </sheetData>
      <sheetData sheetId="12087">
        <row r="1">
          <cell r="A1" t="str">
            <v>1월 생산실적</v>
          </cell>
        </row>
      </sheetData>
      <sheetData sheetId="12088">
        <row r="1">
          <cell r="A1" t="str">
            <v>1월 생산실적</v>
          </cell>
        </row>
      </sheetData>
      <sheetData sheetId="12089">
        <row r="1">
          <cell r="A1" t="str">
            <v>1월 생산실적</v>
          </cell>
        </row>
      </sheetData>
      <sheetData sheetId="12090">
        <row r="1">
          <cell r="A1" t="str">
            <v>1월 생산실적</v>
          </cell>
        </row>
      </sheetData>
      <sheetData sheetId="12091">
        <row r="1">
          <cell r="A1" t="str">
            <v>1월 생산실적</v>
          </cell>
        </row>
      </sheetData>
      <sheetData sheetId="12092">
        <row r="1">
          <cell r="A1" t="str">
            <v>1월 생산실적</v>
          </cell>
        </row>
      </sheetData>
      <sheetData sheetId="12093">
        <row r="1">
          <cell r="A1" t="str">
            <v>1월 생산실적</v>
          </cell>
        </row>
      </sheetData>
      <sheetData sheetId="12094">
        <row r="1">
          <cell r="A1" t="str">
            <v>1월 생산실적</v>
          </cell>
        </row>
      </sheetData>
      <sheetData sheetId="12095">
        <row r="1">
          <cell r="A1" t="str">
            <v>1월 생산실적</v>
          </cell>
        </row>
      </sheetData>
      <sheetData sheetId="12096">
        <row r="1">
          <cell r="A1" t="str">
            <v>1월 생산실적</v>
          </cell>
        </row>
      </sheetData>
      <sheetData sheetId="12097">
        <row r="1">
          <cell r="A1" t="str">
            <v>1월 생산실적</v>
          </cell>
        </row>
      </sheetData>
      <sheetData sheetId="12098">
        <row r="1">
          <cell r="A1" t="str">
            <v>1월 생산실적</v>
          </cell>
        </row>
      </sheetData>
      <sheetData sheetId="12099">
        <row r="1">
          <cell r="A1" t="str">
            <v>1월 생산실적</v>
          </cell>
        </row>
      </sheetData>
      <sheetData sheetId="12100">
        <row r="1">
          <cell r="A1" t="str">
            <v>1월 생산실적</v>
          </cell>
        </row>
      </sheetData>
      <sheetData sheetId="12101">
        <row r="1">
          <cell r="A1" t="str">
            <v>1월 생산실적</v>
          </cell>
        </row>
      </sheetData>
      <sheetData sheetId="12102">
        <row r="1">
          <cell r="A1" t="str">
            <v>1월 생산실적</v>
          </cell>
        </row>
      </sheetData>
      <sheetData sheetId="12103">
        <row r="1">
          <cell r="A1" t="str">
            <v>1월 생산실적</v>
          </cell>
        </row>
      </sheetData>
      <sheetData sheetId="12104">
        <row r="1">
          <cell r="A1" t="str">
            <v>1월 생산실적</v>
          </cell>
        </row>
      </sheetData>
      <sheetData sheetId="12105">
        <row r="1">
          <cell r="A1" t="str">
            <v>1월 생산실적</v>
          </cell>
        </row>
      </sheetData>
      <sheetData sheetId="12106">
        <row r="1">
          <cell r="A1" t="str">
            <v>1월 생산실적</v>
          </cell>
        </row>
      </sheetData>
      <sheetData sheetId="12107">
        <row r="1">
          <cell r="A1" t="str">
            <v>1월 생산실적</v>
          </cell>
        </row>
      </sheetData>
      <sheetData sheetId="12108">
        <row r="1">
          <cell r="A1" t="str">
            <v>1월 생산실적</v>
          </cell>
        </row>
      </sheetData>
      <sheetData sheetId="12109">
        <row r="1">
          <cell r="A1" t="str">
            <v>1월 생산실적</v>
          </cell>
        </row>
      </sheetData>
      <sheetData sheetId="12110">
        <row r="1">
          <cell r="A1" t="str">
            <v>1월 생산실적</v>
          </cell>
        </row>
      </sheetData>
      <sheetData sheetId="12111">
        <row r="1">
          <cell r="A1" t="str">
            <v>1월 생산실적</v>
          </cell>
        </row>
      </sheetData>
      <sheetData sheetId="12112">
        <row r="1">
          <cell r="A1" t="str">
            <v>1월 생산실적</v>
          </cell>
        </row>
      </sheetData>
      <sheetData sheetId="12113">
        <row r="1">
          <cell r="A1" t="str">
            <v>1월 생산실적</v>
          </cell>
        </row>
      </sheetData>
      <sheetData sheetId="12114">
        <row r="1">
          <cell r="A1" t="str">
            <v>1월 생산실적</v>
          </cell>
        </row>
      </sheetData>
      <sheetData sheetId="12115">
        <row r="1">
          <cell r="A1" t="str">
            <v>1월 생산실적</v>
          </cell>
        </row>
      </sheetData>
      <sheetData sheetId="12116">
        <row r="1">
          <cell r="A1" t="str">
            <v>1월 생산실적</v>
          </cell>
        </row>
      </sheetData>
      <sheetData sheetId="12117">
        <row r="1">
          <cell r="A1" t="str">
            <v>1월 생산실적</v>
          </cell>
        </row>
      </sheetData>
      <sheetData sheetId="12118">
        <row r="1">
          <cell r="A1" t="str">
            <v>1월 생산실적</v>
          </cell>
        </row>
      </sheetData>
      <sheetData sheetId="12119">
        <row r="1">
          <cell r="A1" t="str">
            <v>1월 생산실적</v>
          </cell>
        </row>
      </sheetData>
      <sheetData sheetId="12120">
        <row r="1">
          <cell r="A1" t="str">
            <v>1월 생산실적</v>
          </cell>
        </row>
      </sheetData>
      <sheetData sheetId="12121">
        <row r="1">
          <cell r="A1" t="str">
            <v>1월 생산실적</v>
          </cell>
        </row>
      </sheetData>
      <sheetData sheetId="12122">
        <row r="1">
          <cell r="A1" t="str">
            <v>1월 생산실적</v>
          </cell>
        </row>
      </sheetData>
      <sheetData sheetId="12123">
        <row r="1">
          <cell r="A1" t="str">
            <v>1월 생산실적</v>
          </cell>
        </row>
      </sheetData>
      <sheetData sheetId="12124">
        <row r="1">
          <cell r="A1" t="str">
            <v>1월 생산실적</v>
          </cell>
        </row>
      </sheetData>
      <sheetData sheetId="12125">
        <row r="1">
          <cell r="A1" t="str">
            <v>1월 생산실적</v>
          </cell>
        </row>
      </sheetData>
      <sheetData sheetId="12126">
        <row r="1">
          <cell r="A1" t="str">
            <v>1월 생산실적</v>
          </cell>
        </row>
      </sheetData>
      <sheetData sheetId="12127">
        <row r="1">
          <cell r="A1" t="str">
            <v>1월 생산실적</v>
          </cell>
        </row>
      </sheetData>
      <sheetData sheetId="12128">
        <row r="1">
          <cell r="A1" t="str">
            <v>1월 생산실적</v>
          </cell>
        </row>
      </sheetData>
      <sheetData sheetId="12129">
        <row r="1">
          <cell r="A1" t="str">
            <v>1월 생산실적</v>
          </cell>
        </row>
      </sheetData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>
        <row r="1">
          <cell r="A1" t="str">
            <v>1월 생산실적</v>
          </cell>
        </row>
      </sheetData>
      <sheetData sheetId="12169">
        <row r="1">
          <cell r="A1" t="str">
            <v>1월 생산실적</v>
          </cell>
        </row>
      </sheetData>
      <sheetData sheetId="12170">
        <row r="1">
          <cell r="A1" t="str">
            <v>1월 생산실적</v>
          </cell>
        </row>
      </sheetData>
      <sheetData sheetId="12171">
        <row r="1">
          <cell r="A1" t="str">
            <v>1월 생산실적</v>
          </cell>
        </row>
      </sheetData>
      <sheetData sheetId="12172">
        <row r="1">
          <cell r="A1" t="str">
            <v>1월 생산실적</v>
          </cell>
        </row>
      </sheetData>
      <sheetData sheetId="12173">
        <row r="1">
          <cell r="A1" t="str">
            <v>1월 생산실적</v>
          </cell>
        </row>
      </sheetData>
      <sheetData sheetId="12174">
        <row r="1">
          <cell r="A1" t="str">
            <v>1월 생산실적</v>
          </cell>
        </row>
      </sheetData>
      <sheetData sheetId="12175">
        <row r="1">
          <cell r="A1" t="str">
            <v>1월 생산실적</v>
          </cell>
        </row>
      </sheetData>
      <sheetData sheetId="12176">
        <row r="1">
          <cell r="A1" t="str">
            <v>1월 생산실적</v>
          </cell>
        </row>
      </sheetData>
      <sheetData sheetId="12177">
        <row r="1">
          <cell r="A1" t="str">
            <v>1월 생산실적</v>
          </cell>
        </row>
      </sheetData>
      <sheetData sheetId="12178">
        <row r="1">
          <cell r="A1" t="str">
            <v>1월 생산실적</v>
          </cell>
        </row>
      </sheetData>
      <sheetData sheetId="12179"/>
      <sheetData sheetId="12180">
        <row r="1">
          <cell r="A1" t="str">
            <v>1월 생산실적</v>
          </cell>
        </row>
      </sheetData>
      <sheetData sheetId="12181">
        <row r="1">
          <cell r="A1" t="str">
            <v>1월 생산실적</v>
          </cell>
        </row>
      </sheetData>
      <sheetData sheetId="12182">
        <row r="1">
          <cell r="A1" t="str">
            <v>1월 생산실적</v>
          </cell>
        </row>
      </sheetData>
      <sheetData sheetId="12183">
        <row r="1">
          <cell r="A1" t="str">
            <v>1월 생산실적</v>
          </cell>
        </row>
      </sheetData>
      <sheetData sheetId="12184">
        <row r="1">
          <cell r="A1" t="str">
            <v>1월 생산실적</v>
          </cell>
        </row>
      </sheetData>
      <sheetData sheetId="12185">
        <row r="1">
          <cell r="A1" t="str">
            <v>1월 생산실적</v>
          </cell>
        </row>
      </sheetData>
      <sheetData sheetId="12186"/>
      <sheetData sheetId="12187">
        <row r="1">
          <cell r="A1" t="str">
            <v>1월 생산실적</v>
          </cell>
        </row>
      </sheetData>
      <sheetData sheetId="12188">
        <row r="1">
          <cell r="A1" t="str">
            <v>1월 생산실적</v>
          </cell>
        </row>
      </sheetData>
      <sheetData sheetId="12189">
        <row r="1">
          <cell r="A1" t="str">
            <v>1월 생산실적</v>
          </cell>
        </row>
      </sheetData>
      <sheetData sheetId="12190">
        <row r="1">
          <cell r="A1" t="str">
            <v>1월 생산실적</v>
          </cell>
        </row>
      </sheetData>
      <sheetData sheetId="12191">
        <row r="1">
          <cell r="A1" t="str">
            <v>1월 생산실적</v>
          </cell>
        </row>
      </sheetData>
      <sheetData sheetId="12192">
        <row r="1">
          <cell r="A1" t="str">
            <v>1월 생산실적</v>
          </cell>
        </row>
      </sheetData>
      <sheetData sheetId="12193"/>
      <sheetData sheetId="12194">
        <row r="1">
          <cell r="A1" t="str">
            <v>1월 생산실적</v>
          </cell>
        </row>
      </sheetData>
      <sheetData sheetId="12195">
        <row r="1">
          <cell r="A1" t="str">
            <v>1월 생산실적</v>
          </cell>
        </row>
      </sheetData>
      <sheetData sheetId="12196">
        <row r="1">
          <cell r="A1" t="str">
            <v>1월 생산실적</v>
          </cell>
        </row>
      </sheetData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>
        <row r="1">
          <cell r="A1" t="str">
            <v>1월 생산실적</v>
          </cell>
        </row>
      </sheetData>
      <sheetData sheetId="12221">
        <row r="1">
          <cell r="A1" t="str">
            <v>1월 생산실적</v>
          </cell>
        </row>
      </sheetData>
      <sheetData sheetId="12222">
        <row r="1">
          <cell r="A1" t="str">
            <v>1월 생산실적</v>
          </cell>
        </row>
      </sheetData>
      <sheetData sheetId="12223">
        <row r="1">
          <cell r="A1" t="str">
            <v>1월 생산실적</v>
          </cell>
        </row>
      </sheetData>
      <sheetData sheetId="12224"/>
      <sheetData sheetId="12225"/>
      <sheetData sheetId="12226">
        <row r="1">
          <cell r="A1" t="str">
            <v>1월 생산실적</v>
          </cell>
        </row>
      </sheetData>
      <sheetData sheetId="12227">
        <row r="1">
          <cell r="A1" t="str">
            <v>1월 생산실적</v>
          </cell>
        </row>
      </sheetData>
      <sheetData sheetId="12228"/>
      <sheetData sheetId="12229"/>
      <sheetData sheetId="12230"/>
      <sheetData sheetId="12231"/>
      <sheetData sheetId="12232">
        <row r="1">
          <cell r="A1" t="str">
            <v>1월 생산실적</v>
          </cell>
        </row>
      </sheetData>
      <sheetData sheetId="12233">
        <row r="1">
          <cell r="A1" t="str">
            <v>1월 생산실적</v>
          </cell>
        </row>
      </sheetData>
      <sheetData sheetId="12234"/>
      <sheetData sheetId="12235"/>
      <sheetData sheetId="12236"/>
      <sheetData sheetId="12237"/>
      <sheetData sheetId="12238"/>
      <sheetData sheetId="12239">
        <row r="1">
          <cell r="A1" t="str">
            <v>1월 생산실적</v>
          </cell>
        </row>
      </sheetData>
      <sheetData sheetId="12240">
        <row r="1">
          <cell r="A1" t="str">
            <v>1월 생산실적</v>
          </cell>
        </row>
      </sheetData>
      <sheetData sheetId="12241"/>
      <sheetData sheetId="12242">
        <row r="1">
          <cell r="A1" t="str">
            <v>1월 생산실적</v>
          </cell>
        </row>
      </sheetData>
      <sheetData sheetId="12243">
        <row r="1">
          <cell r="A1" t="str">
            <v>1월 생산실적</v>
          </cell>
        </row>
      </sheetData>
      <sheetData sheetId="12244"/>
      <sheetData sheetId="12245"/>
      <sheetData sheetId="12246">
        <row r="1">
          <cell r="A1" t="str">
            <v>1월 생산실적</v>
          </cell>
        </row>
      </sheetData>
      <sheetData sheetId="12247">
        <row r="1">
          <cell r="A1" t="str">
            <v>1월 생산실적</v>
          </cell>
        </row>
      </sheetData>
      <sheetData sheetId="12248"/>
      <sheetData sheetId="12249"/>
      <sheetData sheetId="12250"/>
      <sheetData sheetId="12251">
        <row r="1">
          <cell r="A1" t="str">
            <v>1월 생산실적</v>
          </cell>
        </row>
      </sheetData>
      <sheetData sheetId="12252">
        <row r="1">
          <cell r="A1" t="str">
            <v>1월 생산실적</v>
          </cell>
        </row>
      </sheetData>
      <sheetData sheetId="12253"/>
      <sheetData sheetId="12254"/>
      <sheetData sheetId="12255"/>
      <sheetData sheetId="12256"/>
      <sheetData sheetId="12257">
        <row r="1">
          <cell r="A1" t="str">
            <v>1월 생산실적</v>
          </cell>
        </row>
      </sheetData>
      <sheetData sheetId="12258">
        <row r="1">
          <cell r="A1" t="str">
            <v>1월 생산실적</v>
          </cell>
        </row>
      </sheetData>
      <sheetData sheetId="12259"/>
      <sheetData sheetId="12260">
        <row r="1">
          <cell r="A1" t="str">
            <v>1월 생산실적</v>
          </cell>
        </row>
      </sheetData>
      <sheetData sheetId="12261"/>
      <sheetData sheetId="12262"/>
      <sheetData sheetId="12263"/>
      <sheetData sheetId="12264">
        <row r="1">
          <cell r="A1" t="str">
            <v>1월 생산실적</v>
          </cell>
        </row>
      </sheetData>
      <sheetData sheetId="12265"/>
      <sheetData sheetId="12266"/>
      <sheetData sheetId="12267"/>
      <sheetData sheetId="12268">
        <row r="1">
          <cell r="A1" t="str">
            <v>1월 생산실적</v>
          </cell>
        </row>
      </sheetData>
      <sheetData sheetId="12269"/>
      <sheetData sheetId="12270"/>
      <sheetData sheetId="12271">
        <row r="1">
          <cell r="A1" t="str">
            <v>1월 생산실적</v>
          </cell>
        </row>
      </sheetData>
      <sheetData sheetId="12272"/>
      <sheetData sheetId="12273"/>
      <sheetData sheetId="12274"/>
      <sheetData sheetId="12275">
        <row r="1">
          <cell r="A1" t="str">
            <v>1월 생산실적</v>
          </cell>
        </row>
      </sheetData>
      <sheetData sheetId="12276"/>
      <sheetData sheetId="12277"/>
      <sheetData sheetId="12278">
        <row r="1">
          <cell r="A1" t="str">
            <v>1월 생산실적</v>
          </cell>
        </row>
      </sheetData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>
        <row r="1">
          <cell r="A1" t="str">
            <v>1월 생산실적</v>
          </cell>
        </row>
      </sheetData>
      <sheetData sheetId="12339">
        <row r="1">
          <cell r="A1" t="str">
            <v>1월 생산실적</v>
          </cell>
        </row>
      </sheetData>
      <sheetData sheetId="12340">
        <row r="1">
          <cell r="A1" t="str">
            <v>1월 생산실적</v>
          </cell>
        </row>
      </sheetData>
      <sheetData sheetId="12341">
        <row r="1">
          <cell r="A1" t="str">
            <v>1월 생산실적</v>
          </cell>
        </row>
      </sheetData>
      <sheetData sheetId="12342">
        <row r="1">
          <cell r="A1" t="str">
            <v>1월 생산실적</v>
          </cell>
        </row>
      </sheetData>
      <sheetData sheetId="12343">
        <row r="1">
          <cell r="A1" t="str">
            <v>1월 생산실적</v>
          </cell>
        </row>
      </sheetData>
      <sheetData sheetId="12344">
        <row r="1">
          <cell r="A1" t="str">
            <v>1월 생산실적</v>
          </cell>
        </row>
      </sheetData>
      <sheetData sheetId="12345">
        <row r="1">
          <cell r="A1" t="str">
            <v>1월 생산실적</v>
          </cell>
        </row>
      </sheetData>
      <sheetData sheetId="12346">
        <row r="1">
          <cell r="A1" t="str">
            <v>1월 생산실적</v>
          </cell>
        </row>
      </sheetData>
      <sheetData sheetId="12347">
        <row r="1">
          <cell r="A1" t="str">
            <v>1월 생산실적</v>
          </cell>
        </row>
      </sheetData>
      <sheetData sheetId="12348">
        <row r="1">
          <cell r="A1" t="str">
            <v>1월 생산실적</v>
          </cell>
        </row>
      </sheetData>
      <sheetData sheetId="12349">
        <row r="1">
          <cell r="A1" t="str">
            <v>1월 생산실적</v>
          </cell>
        </row>
      </sheetData>
      <sheetData sheetId="12350">
        <row r="1">
          <cell r="A1" t="str">
            <v>1월 생산실적</v>
          </cell>
        </row>
      </sheetData>
      <sheetData sheetId="12351">
        <row r="1">
          <cell r="A1" t="str">
            <v>1월 생산실적</v>
          </cell>
        </row>
      </sheetData>
      <sheetData sheetId="12352">
        <row r="1">
          <cell r="A1" t="str">
            <v>1월 생산실적</v>
          </cell>
        </row>
      </sheetData>
      <sheetData sheetId="12353">
        <row r="1">
          <cell r="A1" t="str">
            <v>1월 생산실적</v>
          </cell>
        </row>
      </sheetData>
      <sheetData sheetId="12354">
        <row r="1">
          <cell r="A1" t="str">
            <v>1월 생산실적</v>
          </cell>
        </row>
      </sheetData>
      <sheetData sheetId="12355">
        <row r="1">
          <cell r="A1" t="str">
            <v>1월 생산실적</v>
          </cell>
        </row>
      </sheetData>
      <sheetData sheetId="12356">
        <row r="1">
          <cell r="A1" t="str">
            <v>1월 생산실적</v>
          </cell>
        </row>
      </sheetData>
      <sheetData sheetId="12357">
        <row r="1">
          <cell r="A1" t="str">
            <v>1월 생산실적</v>
          </cell>
        </row>
      </sheetData>
      <sheetData sheetId="12358">
        <row r="1">
          <cell r="A1" t="str">
            <v>1월 생산실적</v>
          </cell>
        </row>
      </sheetData>
      <sheetData sheetId="12359">
        <row r="1">
          <cell r="A1" t="str">
            <v>1월 생산실적</v>
          </cell>
        </row>
      </sheetData>
      <sheetData sheetId="12360">
        <row r="1">
          <cell r="A1" t="str">
            <v>1월 생산실적</v>
          </cell>
        </row>
      </sheetData>
      <sheetData sheetId="12361">
        <row r="1">
          <cell r="A1" t="str">
            <v>1월 생산실적</v>
          </cell>
        </row>
      </sheetData>
      <sheetData sheetId="12362">
        <row r="1">
          <cell r="A1" t="str">
            <v>1월 생산실적</v>
          </cell>
        </row>
      </sheetData>
      <sheetData sheetId="12363">
        <row r="1">
          <cell r="A1" t="str">
            <v>1월 생산실적</v>
          </cell>
        </row>
      </sheetData>
      <sheetData sheetId="12364">
        <row r="1">
          <cell r="A1" t="str">
            <v>1월 생산실적</v>
          </cell>
        </row>
      </sheetData>
      <sheetData sheetId="12365">
        <row r="1">
          <cell r="A1" t="str">
            <v>1월 생산실적</v>
          </cell>
        </row>
      </sheetData>
      <sheetData sheetId="12366">
        <row r="1">
          <cell r="A1" t="str">
            <v>1월 생산실적</v>
          </cell>
        </row>
      </sheetData>
      <sheetData sheetId="12367">
        <row r="5">
          <cell r="D5" t="str">
            <v>PROCESS PERFORMANCE STUDY</v>
          </cell>
        </row>
      </sheetData>
      <sheetData sheetId="12368">
        <row r="5">
          <cell r="D5" t="str">
            <v>PROCESS PERFORMANCE STUDY</v>
          </cell>
        </row>
      </sheetData>
      <sheetData sheetId="12369"/>
      <sheetData sheetId="12370"/>
      <sheetData sheetId="12371">
        <row r="5">
          <cell r="D5" t="str">
            <v>PROCESS PERFORMANCE STUDY</v>
          </cell>
        </row>
      </sheetData>
      <sheetData sheetId="12372">
        <row r="1">
          <cell r="A1" t="str">
            <v>1월 생산실적</v>
          </cell>
        </row>
      </sheetData>
      <sheetData sheetId="12373"/>
      <sheetData sheetId="12374">
        <row r="1">
          <cell r="A1" t="str">
            <v>1월 생산실적</v>
          </cell>
        </row>
      </sheetData>
      <sheetData sheetId="12375">
        <row r="1">
          <cell r="A1" t="str">
            <v>1월 생산실적</v>
          </cell>
        </row>
      </sheetData>
      <sheetData sheetId="12376">
        <row r="1">
          <cell r="A1" t="str">
            <v>1월 생산실적</v>
          </cell>
        </row>
      </sheetData>
      <sheetData sheetId="12377">
        <row r="1">
          <cell r="A1" t="str">
            <v>1월 생산실적</v>
          </cell>
        </row>
      </sheetData>
      <sheetData sheetId="12378">
        <row r="5">
          <cell r="D5" t="str">
            <v>PROCESS PERFORMANCE STUDY</v>
          </cell>
        </row>
      </sheetData>
      <sheetData sheetId="12379">
        <row r="1">
          <cell r="A1" t="str">
            <v>1월 생산실적</v>
          </cell>
        </row>
      </sheetData>
      <sheetData sheetId="12380"/>
      <sheetData sheetId="12381">
        <row r="1">
          <cell r="A1" t="str">
            <v>1월 생산실적</v>
          </cell>
        </row>
      </sheetData>
      <sheetData sheetId="12382">
        <row r="5">
          <cell r="D5" t="str">
            <v>PROCESS PERFORMANCE STUDY</v>
          </cell>
        </row>
      </sheetData>
      <sheetData sheetId="12383">
        <row r="1">
          <cell r="A1" t="str">
            <v>1월 생산실적</v>
          </cell>
        </row>
      </sheetData>
      <sheetData sheetId="12384"/>
      <sheetData sheetId="12385">
        <row r="5">
          <cell r="D5" t="str">
            <v>PROCESS PERFORMANCE STUDY</v>
          </cell>
        </row>
      </sheetData>
      <sheetData sheetId="12386">
        <row r="1">
          <cell r="A1" t="str">
            <v>1월 생산실적</v>
          </cell>
        </row>
      </sheetData>
      <sheetData sheetId="12387">
        <row r="5">
          <cell r="D5" t="str">
            <v>PROCESS PERFORMANCE STUDY</v>
          </cell>
        </row>
      </sheetData>
      <sheetData sheetId="12388">
        <row r="1">
          <cell r="A1" t="str">
            <v>1월 생산실적</v>
          </cell>
        </row>
      </sheetData>
      <sheetData sheetId="12389">
        <row r="5">
          <cell r="D5" t="str">
            <v>PROCESS PERFORMANCE STUDY</v>
          </cell>
        </row>
      </sheetData>
      <sheetData sheetId="12390">
        <row r="1">
          <cell r="A1" t="str">
            <v>1월 생산실적</v>
          </cell>
        </row>
      </sheetData>
      <sheetData sheetId="12391">
        <row r="5">
          <cell r="D5" t="str">
            <v>PROCESS PERFORMANCE STUDY</v>
          </cell>
        </row>
      </sheetData>
      <sheetData sheetId="12392">
        <row r="5">
          <cell r="D5" t="str">
            <v>PROCESS PERFORMANCE STUDY</v>
          </cell>
        </row>
      </sheetData>
      <sheetData sheetId="12393">
        <row r="1">
          <cell r="A1" t="str">
            <v>1월 생산실적</v>
          </cell>
        </row>
      </sheetData>
      <sheetData sheetId="12394">
        <row r="5">
          <cell r="D5" t="str">
            <v>PROCESS PERFORMANCE STUDY</v>
          </cell>
        </row>
      </sheetData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>
        <row r="73">
          <cell r="E73">
            <v>-1978066.1999669024</v>
          </cell>
        </row>
      </sheetData>
      <sheetData sheetId="12563"/>
      <sheetData sheetId="12564"/>
      <sheetData sheetId="12565">
        <row r="73">
          <cell r="E73">
            <v>-1978066.1999669024</v>
          </cell>
        </row>
      </sheetData>
      <sheetData sheetId="12566">
        <row r="73">
          <cell r="E73">
            <v>-1978066.1999669024</v>
          </cell>
        </row>
      </sheetData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>
        <row r="73">
          <cell r="E73">
            <v>-1978066.1999669024</v>
          </cell>
        </row>
      </sheetData>
      <sheetData sheetId="12577"/>
      <sheetData sheetId="12578"/>
      <sheetData sheetId="12579">
        <row r="73">
          <cell r="E73">
            <v>-1978066.1999669024</v>
          </cell>
        </row>
      </sheetData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/>
      <sheetData sheetId="12608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/>
      <sheetData sheetId="12629"/>
      <sheetData sheetId="12630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협조전"/>
      <sheetName val="주행"/>
      <sheetName val="KMCWD"/>
      <sheetName val=""/>
      <sheetName val="#REF"/>
      <sheetName val="불량현황"/>
      <sheetName val="626TD"/>
      <sheetName val="FMEAPRO5"/>
      <sheetName val="1ဲ.ALT"/>
      <sheetName val="1ဳ.O.S"/>
      <sheetName val="15.၄AMPER"/>
      <sheetName val="二.POSITION.XLS"/>
      <sheetName val="기초DATA"/>
      <sheetName val="PP%계산"/>
      <sheetName val="OPT손익 내수"/>
      <sheetName val="OPT손익 수출"/>
      <sheetName val="GB-IC Villingen GG"/>
      <sheetName val="96"/>
      <sheetName val="Tbom-tot"/>
      <sheetName val="기초"/>
      <sheetName val="10월작업불량"/>
      <sheetName val="반송불량율"/>
      <sheetName val="BL제조표준"/>
      <sheetName val="Sheet4"/>
      <sheetName val="BACK DATA 08.7.1~"/>
      <sheetName val="E.W"/>
      <sheetName val="P.W"/>
      <sheetName val="가공비data"/>
      <sheetName val="S.W"/>
      <sheetName val="BACK DATA"/>
      <sheetName val="정리"/>
      <sheetName val="기초자료"/>
      <sheetName val="PRDW30"/>
      <sheetName val="VT원단위"/>
      <sheetName val="KD율"/>
      <sheetName val="GRACE"/>
      <sheetName val="시설업체주소록"/>
      <sheetName val="64164"/>
      <sheetName val="외주현황.wq1"/>
      <sheetName val="출력값"/>
      <sheetName val="HCCE01"/>
      <sheetName val="engline"/>
      <sheetName val="동아합의"/>
      <sheetName val="MBNBSMTR"/>
      <sheetName val="CASE ASM"/>
      <sheetName val="공정능력외경"/>
      <sheetName val="WEIGHT"/>
      <sheetName val="14.1부"/>
      <sheetName val="MH_생산"/>
      <sheetName val="재료(확정,11월19일)"/>
      <sheetName val="점유면적"/>
      <sheetName val="Pc1%계산"/>
      <sheetName val="직원신상"/>
      <sheetName val="일자별"/>
      <sheetName val="●일일실적"/>
      <sheetName val="손익"/>
      <sheetName val="BM_NEW2"/>
      <sheetName val="자산LIST"/>
      <sheetName val="2.대외공문"/>
      <sheetName val="1.변경범위"/>
      <sheetName val="B053 (990701)공정실적PP%계산"/>
      <sheetName val="LX3.0 RR"/>
      <sheetName val="설비능력및 종합공정능력산출시 사용"/>
      <sheetName val="Sheet1"/>
      <sheetName val="상용"/>
      <sheetName val="건축공사"/>
      <sheetName val="현금경비중역"/>
      <sheetName val="HOUSING"/>
      <sheetName val="TEMP TORQUE"/>
      <sheetName val="1"/>
      <sheetName val="진행 DATA (2)"/>
      <sheetName val="5.세운W-A"/>
      <sheetName val="SUB 2월 재검사추이도"/>
      <sheetName val="12-30"/>
      <sheetName val="12"/>
      <sheetName val="카메라"/>
      <sheetName val="95계획"/>
      <sheetName val="T진도"/>
      <sheetName val="126.255"/>
      <sheetName val="Claim이력_내수내자"/>
      <sheetName val="R&amp;D"/>
      <sheetName val="3.일반사상"/>
      <sheetName val="CD-실적"/>
      <sheetName val="차수"/>
      <sheetName val="운임.환차손-Y"/>
      <sheetName val="c.db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TOTAL"/>
      <sheetName val="A-100전제"/>
      <sheetName val="(BS,CF)-BACK"/>
      <sheetName val="RHN"/>
      <sheetName val="검기갑지"/>
      <sheetName val="JT3.0견적-구1"/>
      <sheetName val="code"/>
      <sheetName val="C100보고서"/>
      <sheetName val="매각단가"/>
      <sheetName val="내수1.8GL"/>
      <sheetName val="Sheet2"/>
      <sheetName val="수리결과"/>
      <sheetName val="0000"/>
      <sheetName val="LAMBDA 자작"/>
      <sheetName val="16~31"/>
      <sheetName val="항목(1)"/>
      <sheetName val="SPEC별"/>
      <sheetName val="일본출1"/>
      <sheetName val="생산1-1"/>
      <sheetName val="삼공기계"/>
      <sheetName val="소상 &quot;1&quot;"/>
      <sheetName val="금형품"/>
      <sheetName val="RESN_SUM"/>
      <sheetName val="Actions"/>
      <sheetName val="Specification"/>
      <sheetName val="1ဲ_ALT"/>
      <sheetName val="1ဳ_O_S"/>
      <sheetName val="15_၄AMPER"/>
      <sheetName val="二_POSITION_XLS"/>
      <sheetName val="OPT손익_내수"/>
      <sheetName val="OPT손익_수출"/>
      <sheetName val="BACK_DATA_08_7_1~"/>
      <sheetName val="E_W"/>
      <sheetName val="P_W"/>
      <sheetName val="S_W"/>
      <sheetName val="BACK_DATA"/>
      <sheetName val="GB-IC_Villingen_GG"/>
      <sheetName val="외주현황_wq1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CIELO발주"/>
      <sheetName val="세부"/>
      <sheetName val="법인+비법인"/>
      <sheetName val="LANOS"/>
      <sheetName val="LEGANZA"/>
      <sheetName val="NUBIRA"/>
      <sheetName val="존4"/>
      <sheetName val="A-A"/>
      <sheetName val="96갑지"/>
      <sheetName val="수입"/>
      <sheetName val="정산내역"/>
      <sheetName val="M1master"/>
      <sheetName val="CSTHA616"/>
      <sheetName val="TCA"/>
      <sheetName val="Nego PV"/>
      <sheetName val="report_20"/>
      <sheetName val="camera_30"/>
      <sheetName val="화환비상"/>
      <sheetName val="계산정보"/>
      <sheetName val="AN43"/>
      <sheetName val="매출종합.`09"/>
      <sheetName val="부문손익"/>
      <sheetName val="구동"/>
      <sheetName val="매출계획"/>
      <sheetName val="생계99ST"/>
      <sheetName val="F4-F7"/>
      <sheetName val="현재"/>
      <sheetName val="결함코드"/>
      <sheetName val="부품코드"/>
      <sheetName val="Tiburon"/>
      <sheetName val="선반OPT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RD제품개발투자비(매가)"/>
      <sheetName val="팀별 합계"/>
      <sheetName val="지부전체"/>
      <sheetName val="경비공통"/>
      <sheetName val="월별손익"/>
      <sheetName val="Macro2"/>
      <sheetName val="Evaluation objects"/>
      <sheetName val="Sheet3"/>
      <sheetName val="예산코드"/>
      <sheetName val="ML"/>
      <sheetName val="5.WIRE적용LIST"/>
      <sheetName val="양식"/>
      <sheetName val="검토사항"/>
      <sheetName val="S13_관리계획서(체크시트)"/>
      <sheetName val="등속"/>
      <sheetName val="변속"/>
      <sheetName val="액슬"/>
      <sheetName val="프레임"/>
      <sheetName val="뒤차축소"/>
      <sheetName val="050218"/>
      <sheetName val="시산표"/>
      <sheetName val="ppcarpet"/>
      <sheetName val="5월"/>
      <sheetName val="Book1"/>
      <sheetName val="월생산"/>
      <sheetName val="Takt"/>
      <sheetName val="유효성"/>
      <sheetName val="상용_mp"/>
      <sheetName val="GK_XDBASE"/>
      <sheetName val="DATA"/>
      <sheetName val="6월수불"/>
      <sheetName val="N46"/>
      <sheetName val="개발 TOOL 집계표"/>
      <sheetName val="경상 개발비"/>
      <sheetName val="내경"/>
      <sheetName val="기안"/>
      <sheetName val="RP변환코드"/>
      <sheetName val="생산일보(전체)"/>
      <sheetName val="PC%계산"/>
      <sheetName val="투자-국내2"/>
      <sheetName val="ALPROFILE 발주실적"/>
      <sheetName val="FACTOR"/>
      <sheetName val="예산실적전체당월"/>
      <sheetName val="재료율"/>
      <sheetName val="불량현상별END"/>
      <sheetName val="가공비(2)"/>
      <sheetName val="9-1차이내역"/>
      <sheetName val="구매실(원본)"/>
      <sheetName val="집연95"/>
      <sheetName val="예산계획"/>
      <sheetName val="가격표"/>
      <sheetName val="환율"/>
      <sheetName val="미국"/>
      <sheetName val="GLOBAL PT NEW FORMAT OCT 2002"/>
      <sheetName val="PRESS DATA"/>
      <sheetName val="조립지적"/>
      <sheetName val="RR저항Cp"/>
      <sheetName val="Dashboard"/>
      <sheetName val="KMO"/>
      <sheetName val="품의서"/>
      <sheetName val="본문"/>
      <sheetName val="교육계획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_변경범위1"/>
      <sheetName val="2_대외공문1"/>
      <sheetName val="B053_(990701)공정실적PP%계산1"/>
      <sheetName val="CASE_ASM"/>
      <sheetName val="14_1부"/>
      <sheetName val="LX3_0_RR"/>
      <sheetName val="설비능력및_종합공정능력산출시_사용"/>
      <sheetName val="TEMP_TORQUE1"/>
      <sheetName val="진행_DATA_(2)1"/>
      <sheetName val="5_세운W-A1"/>
      <sheetName val="SUB_2월_재검사추이도"/>
      <sheetName val="126_255"/>
      <sheetName val="3_일반사상"/>
      <sheetName val="운임_환차손-Y1"/>
      <sheetName val="c_db"/>
      <sheetName val="JT3_0견적-구1"/>
      <sheetName val="내수1_8GL"/>
      <sheetName val="LAMBDA_자작"/>
      <sheetName val="소상_&quot;1&quot;"/>
      <sheetName val="Nego_PV"/>
      <sheetName val="매출종합_`09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팀별_합계"/>
      <sheetName val="Evaluation_objects"/>
      <sheetName val="5_WIRE적용LIST"/>
      <sheetName val="악성"/>
      <sheetName val="list"/>
      <sheetName val="X-3 ENG"/>
      <sheetName val="Sheet1 (2)"/>
      <sheetName val="다목적갑"/>
      <sheetName val="DATE"/>
      <sheetName val="재질단가"/>
      <sheetName val="조정명세서"/>
      <sheetName val="99판매상세"/>
      <sheetName val="CSP원자재"/>
      <sheetName val="국내품"/>
      <sheetName val="수입부품비"/>
      <sheetName val="1-C,D"/>
      <sheetName val="판매종합"/>
      <sheetName val="차종별"/>
      <sheetName val="분석mast"/>
      <sheetName val="업무분장"/>
      <sheetName val="2공구산출내역"/>
      <sheetName val="RDLEVLST"/>
      <sheetName val="계산 DATA 입력"/>
      <sheetName val="상세 계산 내역"/>
      <sheetName val="MAIN"/>
      <sheetName val="ENG"/>
      <sheetName val="CONT"/>
      <sheetName val="GK차체EO-CUT전"/>
      <sheetName val="전장"/>
      <sheetName val="폼관조직"/>
      <sheetName val="차체부품 INS REPORT(갑)"/>
      <sheetName val="Sheet5"/>
      <sheetName val="Sheet6 (3)"/>
      <sheetName val="환율기준"/>
      <sheetName val="Data1"/>
      <sheetName val="PP%계산-1"/>
      <sheetName val="정미시간"/>
      <sheetName val="을"/>
      <sheetName val="초등학교내역서"/>
      <sheetName val="작동logic"/>
      <sheetName val="CLM-MP"/>
      <sheetName val="생산"/>
      <sheetName val="진도현황"/>
      <sheetName val="TUBE시험성적서"/>
      <sheetName val="요약"/>
      <sheetName val="MACRO1.XLM"/>
      <sheetName val="Bosch ADVP&amp;R"/>
      <sheetName val="효율계획(당월)"/>
      <sheetName val="전체실적"/>
      <sheetName val="SFM-TTL"/>
      <sheetName val="INDIA-ML"/>
      <sheetName val="근태현황"/>
      <sheetName val="Table"/>
      <sheetName val="수h"/>
      <sheetName val="PAKAGE4362"/>
      <sheetName val="CAPA분석 360K"/>
      <sheetName val="02년 SUC"/>
      <sheetName val="Cost Reduction"/>
      <sheetName val="주소(한문)"/>
      <sheetName val="MOTO"/>
      <sheetName val="집계"/>
      <sheetName val="건설성적"/>
      <sheetName val="이자율"/>
      <sheetName val="그패프"/>
      <sheetName val="Grafikdaten"/>
      <sheetName val="금형비"/>
      <sheetName val="COND"/>
      <sheetName val="기준코드"/>
      <sheetName val="업체별"/>
      <sheetName val="득점현황"/>
      <sheetName val="목록"/>
      <sheetName val="대외공문"/>
      <sheetName val="Lookups"/>
      <sheetName val="980710"/>
      <sheetName val="공평7"/>
      <sheetName val="원단위 전후비교"/>
      <sheetName val="EF-SONATA"/>
      <sheetName val="Macro1"/>
      <sheetName val="BAU"/>
      <sheetName val="Summary"/>
      <sheetName val="Purchasing Data"/>
      <sheetName val="RC"/>
      <sheetName val="ERP도입후 시정현황"/>
      <sheetName val="4월채무증감"/>
      <sheetName val="부품LIST"/>
      <sheetName val="본부별팀별9911"/>
      <sheetName val="DAT(목표)"/>
      <sheetName val="LEASE4"/>
      <sheetName val="major"/>
      <sheetName val="SM-NEW"/>
      <sheetName val="전부인쇄"/>
      <sheetName val="day"/>
      <sheetName val="FUEL FILLER"/>
      <sheetName val="CALENDAR"/>
      <sheetName val="초도발주서"/>
      <sheetName val="2"/>
      <sheetName val="명단"/>
      <sheetName val="순위"/>
      <sheetName val=" 납촉자"/>
      <sheetName val="업체명"/>
      <sheetName val="3-2.귀책부서별 DT현황"/>
      <sheetName val="통합data"/>
      <sheetName val="영업"/>
      <sheetName val="INPUT"/>
      <sheetName val="차체부품_INS_REPORT(갑)"/>
      <sheetName val="FUEL_FILLER"/>
      <sheetName val="_납촉자"/>
      <sheetName val="RHD"/>
      <sheetName val="BUS제원1"/>
      <sheetName val="DOOR"/>
      <sheetName val="CVT산정"/>
      <sheetName val="전체현황"/>
      <sheetName val="프로젝트"/>
      <sheetName val="5-1차수정"/>
      <sheetName val="1.2내수"/>
      <sheetName val="확정실적"/>
      <sheetName val="설비"/>
      <sheetName val="단중표"/>
      <sheetName val="원본"/>
      <sheetName val="82150-39000"/>
      <sheetName val="DWPM"/>
      <sheetName val="검구사양서"/>
      <sheetName val="계산DATA입력"/>
      <sheetName val="Open"/>
      <sheetName val="result0927"/>
      <sheetName val="대우자동차용역비"/>
      <sheetName val="종합"/>
      <sheetName val="실적"/>
      <sheetName val="대일산업"/>
      <sheetName val="PPK"/>
      <sheetName val="추이도"/>
      <sheetName val="제품목록"/>
      <sheetName val="97"/>
      <sheetName val="참조영역"/>
      <sheetName val="(평균)"/>
      <sheetName val="작성양식"/>
      <sheetName val="유효"/>
      <sheetName val="업체등록"/>
      <sheetName val="자재입고"/>
      <sheetName val="자재출고"/>
      <sheetName val="제품등록"/>
      <sheetName val="총소요량"/>
      <sheetName val="현재고"/>
      <sheetName val="문서처리전"/>
      <sheetName val="6B008"/>
      <sheetName val="금강투자2000"/>
      <sheetName val="건재양식"/>
      <sheetName val="_x0000__x0000__x0000__x0000_ilencer"/>
      <sheetName val="업종별"/>
      <sheetName val="EQ"/>
      <sheetName val="신규DEP"/>
      <sheetName val="발생집계"/>
      <sheetName val="내구품질향상1"/>
      <sheetName val="생산품목"/>
      <sheetName val="포머 비가동 내역"/>
      <sheetName val="Type"/>
      <sheetName val="FRONT HUB견적가"/>
      <sheetName val="가공비"/>
      <sheetName val="기준입력"/>
      <sheetName val="J150 승인진도관리 LIST"/>
      <sheetName val="TOTAL LIST"/>
      <sheetName val="EXP-COST"/>
      <sheetName val="지정공장"/>
      <sheetName val="서울정비"/>
      <sheetName val="차체"/>
      <sheetName val="Price Range"/>
      <sheetName val="FTR MACRo"/>
      <sheetName val="BRAKE"/>
      <sheetName val="3-2_귀책부서별_DT현황"/>
      <sheetName val="일일 업무 현황 (3)"/>
      <sheetName val="일일 업무 현황 (5)"/>
      <sheetName val="COST관리"/>
      <sheetName val="내역서"/>
      <sheetName val="동명재고"/>
      <sheetName val="HP1AMLIST"/>
      <sheetName val="간이연락"/>
      <sheetName val="콤보"/>
      <sheetName val="운영실적(세부)"/>
      <sheetName val="품의예산"/>
      <sheetName val="XREF"/>
      <sheetName val="5311"/>
      <sheetName val="hp_td_calc"/>
      <sheetName val="MPL 技連"/>
      <sheetName val="342E BLOCK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BTS-시범물량"/>
      <sheetName val="SS"/>
      <sheetName val="오정용선임"/>
      <sheetName val="PTR台손익"/>
      <sheetName val="VS1 Paretto분석"/>
      <sheetName val="intro"/>
      <sheetName val="0 절삭조건"/>
      <sheetName val="1월"/>
      <sheetName val="DATA BASE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재료비"/>
      <sheetName val="채권(하반기)"/>
      <sheetName val="SAM"/>
      <sheetName val="협력사 일반현황"/>
      <sheetName val="원소재인상자료"/>
      <sheetName val="자재단가"/>
      <sheetName val="정비손익"/>
      <sheetName val="수출"/>
      <sheetName val="BND"/>
      <sheetName val="계획수량"/>
      <sheetName val="NGS4"/>
      <sheetName val="공정별"/>
      <sheetName val="점검시트"/>
      <sheetName val="SANTAMO"/>
      <sheetName val="시험연구비상각"/>
      <sheetName val="15-COMP"/>
      <sheetName val="대차대조표"/>
      <sheetName val="금형991202"/>
      <sheetName val="MexiqueVentes97"/>
      <sheetName val="한성화물"/>
      <sheetName val="3. 관리점지수실적-1.1생산성"/>
      <sheetName val="종목코드"/>
      <sheetName val="소유주(원)"/>
      <sheetName val="Sec 1 - RFQ"/>
      <sheetName val="Sch7a (토요일)"/>
      <sheetName val="전력시간대(합계)"/>
      <sheetName val="소요량분석(부자재)"/>
      <sheetName val="소요량분석(외주)"/>
      <sheetName val="외관검사"/>
      <sheetName val="공정능력평가-2"/>
      <sheetName val="공정능력평가-3"/>
      <sheetName val="6 N.m CCW 전류"/>
      <sheetName val="W-현원가"/>
      <sheetName val="발주"/>
      <sheetName val="07주차별실적"/>
      <sheetName val="99정부과제종합"/>
      <sheetName val="Data입력"/>
      <sheetName val="종합표"/>
      <sheetName val="pri"/>
      <sheetName val="외주품 감점 유형 기준"/>
      <sheetName val="소결재공"/>
      <sheetName val="판매수량"/>
      <sheetName val="연습"/>
      <sheetName val="업체별매출실적"/>
      <sheetName val="기본정보"/>
      <sheetName val="초기화면"/>
      <sheetName val="근태일지"/>
      <sheetName val="불출요청"/>
      <sheetName val="Master Cable"/>
      <sheetName val="ISRDATA"/>
      <sheetName val="Supplement2"/>
      <sheetName val="첨부⑥"/>
      <sheetName val="수주단가"/>
      <sheetName val="일괄인쇄"/>
      <sheetName val="임시12월"/>
      <sheetName val="제품원재"/>
      <sheetName val="부재예실1월"/>
      <sheetName val="실적 및 계획"/>
      <sheetName val="공정능력(1)"/>
      <sheetName val="INDEX"/>
      <sheetName val="공용라이온-2"/>
      <sheetName val="712"/>
      <sheetName val="금액"/>
      <sheetName val="98종합"/>
      <sheetName val="resume"/>
      <sheetName val="MCT6"/>
      <sheetName val="재고자산명세(Y)"/>
      <sheetName val="ASSIGN"/>
      <sheetName val="제안그래프"/>
      <sheetName val="공정및생산관리절차서"/>
      <sheetName val="단가"/>
      <sheetName val="공정능력 (2)"/>
      <sheetName val="LL"/>
      <sheetName val="pl2k12"/>
      <sheetName val="Technology"/>
      <sheetName val="해외생산"/>
      <sheetName val="완성차"/>
      <sheetName val="원가절감"/>
      <sheetName val="별도관리"/>
      <sheetName val="내역"/>
      <sheetName val="Config"/>
      <sheetName val="MethodC"/>
      <sheetName val="업무담당"/>
      <sheetName val="첨부2"/>
      <sheetName val="JUNY"/>
      <sheetName val="069"/>
      <sheetName val="제품정보"/>
      <sheetName val="예정임율"/>
      <sheetName val="Sales"/>
      <sheetName val="외주업체"/>
      <sheetName val="1-1-1-2"/>
      <sheetName val="Sheet10"/>
      <sheetName val="K55"/>
      <sheetName val="p2_1"/>
      <sheetName val="71336(R)"/>
      <sheetName val="일위대가(계측기설치)"/>
      <sheetName val="표지"/>
      <sheetName val="●현황"/>
      <sheetName val="●목차"/>
      <sheetName val="원가계산서"/>
      <sheetName val="Rate data"/>
      <sheetName val="Sheet16"/>
      <sheetName val="TRANSLAT"/>
      <sheetName val="내용"/>
      <sheetName val="FLOW PROSES (A)"/>
      <sheetName val=" SR3차원단위 (3)"/>
      <sheetName val="PRO (참조)"/>
      <sheetName val="95하U$가격"/>
      <sheetName val="1st"/>
      <sheetName val="工程信息"/>
      <sheetName val="실적(Q11)"/>
      <sheetName val="예산(Q11)"/>
      <sheetName val="자가2급"/>
      <sheetName val="SPEC1"/>
      <sheetName val="현장"/>
      <sheetName val="보고"/>
      <sheetName val="종합(LH)"/>
      <sheetName val="cv"/>
      <sheetName val="ORIGIN"/>
      <sheetName val="B"/>
      <sheetName val="대외공문 "/>
      <sheetName val="가2"/>
      <sheetName val="10월11일"/>
      <sheetName val="FO원단위"/>
      <sheetName val="21444-41900"/>
      <sheetName val="C100"/>
      <sheetName val="SOURCE"/>
      <sheetName val="공수"/>
      <sheetName val="PC%계산DWMC"/>
      <sheetName val="금관"/>
      <sheetName val="백화"/>
      <sheetName val="본사-출장소구분"/>
      <sheetName val="J2(P.MT)"/>
      <sheetName val="제품명 (3)"/>
      <sheetName val="노동부"/>
      <sheetName val="목표세부명세"/>
      <sheetName val="3.3검토국"/>
      <sheetName val="N719(NC)"/>
      <sheetName val="99원가원판"/>
      <sheetName val="기안지"/>
      <sheetName val="应收帐款"/>
      <sheetName val="예금미수이자(6월)"/>
      <sheetName val="감가상각"/>
      <sheetName val="대지급(한미)"/>
      <sheetName val="전장품(관리용)"/>
      <sheetName val="2선재"/>
      <sheetName val="2차 OIL량측정"/>
      <sheetName val="3620SE"/>
      <sheetName val="094_APP別"/>
      <sheetName val="PPK(공정능력조사표)"/>
      <sheetName val="96수출"/>
      <sheetName val="세목별"/>
      <sheetName val="계정"/>
      <sheetName val="공정별공법-W.HSE-LH"/>
      <sheetName val="발주서"/>
      <sheetName val="VPP(BD-010) 이상보고"/>
      <sheetName val="참조코드현황"/>
      <sheetName val="생산(전장입력)-1"/>
      <sheetName val="GLOBAL PT NEW FORMAT JULY  2002"/>
      <sheetName val="WS"/>
      <sheetName val="인원부하"/>
      <sheetName val="투입공수계획"/>
      <sheetName val="생산일보"/>
      <sheetName val="월간생산계획"/>
      <sheetName val="품목테이블"/>
      <sheetName val="급여대장(기능직)"/>
      <sheetName val="1-1.General Code"/>
      <sheetName val="경비"/>
      <sheetName val="생산_P"/>
      <sheetName val="Graph"/>
      <sheetName val="매출DATA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미익SUB"/>
      <sheetName val="10-1소요"/>
      <sheetName val="최신"/>
      <sheetName val="대표경력"/>
      <sheetName val="상품재고(97)"/>
      <sheetName val="손익계산서"/>
      <sheetName val="CF"/>
      <sheetName val="V64"/>
      <sheetName val="31323-4A005(PPK)"/>
      <sheetName val="기준"/>
      <sheetName val="항목"/>
      <sheetName val="all"/>
      <sheetName val="125PIECE"/>
      <sheetName val="금형이력"/>
      <sheetName val="RFQ 1804"/>
      <sheetName val="full (2)"/>
      <sheetName val="과제"/>
      <sheetName val="After sales"/>
      <sheetName val="재1"/>
      <sheetName val="파일테이블"/>
      <sheetName val="품-(주)코①"/>
      <sheetName val="2008 г"/>
      <sheetName val="장적산출"/>
      <sheetName val="4.3 첨부1"/>
      <sheetName val="DIEZEL動弁相場"/>
      <sheetName val="대표자"/>
      <sheetName val="cr2000분석"/>
      <sheetName val="1.세부비교원가(내수)"/>
      <sheetName val="총괄표"/>
      <sheetName val="업무분장 "/>
      <sheetName val="공통"/>
      <sheetName val="비가동-20"/>
      <sheetName val="25414-B2060"/>
      <sheetName val="Y3-LIST"/>
      <sheetName val="項目定義"/>
      <sheetName val="S50 "/>
      <sheetName val="재고정확2"/>
      <sheetName val="참고"/>
      <sheetName val="Production Plan1"/>
      <sheetName val="GM Master"/>
      <sheetName val="GYOKAK2"/>
      <sheetName val="비교원RD-S"/>
      <sheetName val="변제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금형표지"/>
      <sheetName val="감사ⓚA"/>
      <sheetName val="공정별설비검토"/>
      <sheetName val="종합(PD,FD,RS)"/>
      <sheetName val="2_2공정능력"/>
      <sheetName val="Auswahl"/>
      <sheetName val="1_2내수"/>
      <sheetName val="품의양"/>
      <sheetName val="공평3"/>
      <sheetName val="INVESTMENT (Hardware)"/>
      <sheetName val="인원"/>
      <sheetName val="적용수량"/>
      <sheetName val="자재소요"/>
      <sheetName val="판매계획"/>
      <sheetName val="신고서.전"/>
      <sheetName val="Basic assumptions"/>
      <sheetName val="2-1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카니발슈마세피아"/>
      <sheetName val="1-Tables"/>
      <sheetName val="1_2내수1"/>
      <sheetName val="Cost_Reduction"/>
      <sheetName val="Sheet6_(3)"/>
      <sheetName val="조서목차"/>
      <sheetName val="월매출"/>
      <sheetName val="가격품의"/>
      <sheetName val="TOT"/>
      <sheetName val="INVESTMENT_(Hardware)"/>
      <sheetName val="Cpk3"/>
      <sheetName val="PFMEA.XLS"/>
      <sheetName val="거래처"/>
      <sheetName val="EurotoolsXRates"/>
      <sheetName val="COKBOM"/>
      <sheetName val="목표대비실적(R)"/>
      <sheetName val="RELAY FAX양식"/>
      <sheetName val="상세 견적서 (HMC)"/>
      <sheetName val="M96현황-동아"/>
      <sheetName val="PILOT품"/>
      <sheetName val="금형품의서"/>
      <sheetName val="#93"/>
      <sheetName val="회순"/>
      <sheetName val="단가MSTR"/>
      <sheetName val="변수"/>
      <sheetName val="회사정보"/>
      <sheetName val="고객불만 건"/>
      <sheetName val="97계획(96.11"/>
      <sheetName val="재공품기초자료"/>
      <sheetName val="DATAinput"/>
      <sheetName val="총list"/>
      <sheetName val="제품상품(DL)"/>
      <sheetName val="5월DL"/>
      <sheetName val="기초데이타"/>
      <sheetName val="Interco &amp; PVS Loc Cur"/>
      <sheetName val="参照条件"/>
      <sheetName val="D-개요"/>
      <sheetName val="생산현황 (입력)"/>
      <sheetName val="MPS Q3 FY04"/>
      <sheetName val="MPS Q4 FY04"/>
      <sheetName val="작업시간"/>
      <sheetName val="1.ER유체응용"/>
      <sheetName val="4.시험장비"/>
      <sheetName val="세부내용"/>
      <sheetName val="11년단가"/>
      <sheetName val="프레스"/>
      <sheetName val="생산직"/>
      <sheetName val="1월~3월"/>
      <sheetName val="4월~6월"/>
      <sheetName val="7-9월"/>
      <sheetName val="10월~12월"/>
      <sheetName val="시산9812"/>
      <sheetName val="작업장"/>
      <sheetName val="내장"/>
      <sheetName val="3-2_귀책부서별_DT현황1"/>
      <sheetName val="0_절삭조건"/>
      <sheetName val="첨부6)CAPA분석표"/>
      <sheetName val="업체별 단가현황"/>
      <sheetName val="LX3_0_RR1"/>
      <sheetName val="포머_비가동_내역"/>
      <sheetName val="FRONT_HUB견적가"/>
      <sheetName val="VS1_Paretto분석"/>
      <sheetName val="DataBase"/>
      <sheetName val="판매98"/>
      <sheetName val="작업일보"/>
      <sheetName val="TM1Variables"/>
      <sheetName val="생산소모품"/>
      <sheetName val="일일 생산및판매계획 대 실적"/>
      <sheetName val="냉연"/>
      <sheetName val="소계정"/>
      <sheetName val="master"/>
      <sheetName val="GSTOTAL"/>
      <sheetName val="임율 &amp; LOT"/>
      <sheetName val="Segments"/>
      <sheetName val="생산계획 (2)"/>
      <sheetName val="SPT"/>
      <sheetName val="지침"/>
      <sheetName val="MC&amp;다변화"/>
      <sheetName val="SHAFT"/>
      <sheetName val="검사성적서(갑)"/>
      <sheetName val="CR CODE"/>
      <sheetName val="부서CODE"/>
      <sheetName val="THEME CODE"/>
      <sheetName val="R&amp;R(DATA)"/>
      <sheetName val="팀별종합"/>
      <sheetName val="검사협정서"/>
      <sheetName val="중점과제-경비(제안)"/>
      <sheetName val="2002년판매실적"/>
      <sheetName val="Budget"/>
      <sheetName val="사유코드"/>
      <sheetName val="시설투자"/>
      <sheetName val="96PLAN"/>
      <sheetName val="일반관리비"/>
      <sheetName val="매입세율"/>
      <sheetName val="공사개요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비교원가제출.고"/>
      <sheetName val="승인1팀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#142-1-갑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지점장"/>
      <sheetName val="측정-1"/>
      <sheetName val="WBS98"/>
      <sheetName val="국산화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BOM"/>
      <sheetName val="산업판매입력"/>
      <sheetName val="3.PT개발계획"/>
      <sheetName val="2.중요한회계정책"/>
      <sheetName val="9.관계기업투자"/>
      <sheetName val="42.리스"/>
      <sheetName val="25.법인세"/>
      <sheetName val="3사분기"/>
      <sheetName val="ﾀｰﾋﾞﾝﾃﾞｰﾀ"/>
      <sheetName val="STEEL95"/>
      <sheetName val="분기별데이타"/>
      <sheetName val="월별데이타"/>
      <sheetName val="DBL LPG시험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 PPAP 작성중 .xlsx"/>
      <sheetName val="HSA"/>
      <sheetName val="도표"/>
      <sheetName val="TEL"/>
      <sheetName val="File_Table"/>
      <sheetName val="99예산"/>
      <sheetName val="분석DATA(년도별)"/>
      <sheetName val="09년 현황"/>
      <sheetName val="CNC810M"/>
      <sheetName val="원가절감종합"/>
      <sheetName val="WTC BODY一覧原紙"/>
      <sheetName val="이체비용포함"/>
      <sheetName val="이체비용포함2"/>
      <sheetName val="국고채권3-5"/>
      <sheetName val="가동일보"/>
      <sheetName val="3월말 장기악성(국내)"/>
      <sheetName val="2월말 장기악성(국내)"/>
      <sheetName val="5사남"/>
      <sheetName val="세계수요종합OK"/>
      <sheetName val="6C007(A)"/>
      <sheetName val="91"/>
      <sheetName val="Data Sheet"/>
      <sheetName val="System"/>
      <sheetName val="1차명단"/>
      <sheetName val="_x005f_x0000__x005f_x0000__x005f_x0000__x005f_x0000_ile"/>
      <sheetName val="6.수입검사 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상세"/>
      <sheetName val="印刷補助"/>
      <sheetName val="P&amp;L"/>
      <sheetName val="ENG油洩れ"/>
      <sheetName val="설계일정"/>
      <sheetName val="2. Definitions"/>
      <sheetName val="13-1-2"/>
      <sheetName val="품명_자재코드"/>
      <sheetName val="코드 조건표"/>
      <sheetName val="코드_조건표"/>
      <sheetName val="MPL_技連"/>
      <sheetName val="342E_BLOCK"/>
      <sheetName val="연구인원내역"/>
      <sheetName val="주E95711"/>
      <sheetName val="상불"/>
      <sheetName val="송전기본"/>
      <sheetName val="협력사_일반현황"/>
      <sheetName val="금형_(2)"/>
      <sheetName val="오음명부"/>
      <sheetName val="테이블"/>
      <sheetName val="전체지분도"/>
      <sheetName val="총론"/>
      <sheetName val="국영"/>
      <sheetName val="수정시산표"/>
      <sheetName val="TEMP1"/>
      <sheetName val="A1"/>
      <sheetName val="76210원가"/>
      <sheetName val="SYS검토(1A1)"/>
      <sheetName val="HMC 사전원가(원혁기준)13%"/>
      <sheetName val="세부견적"/>
      <sheetName val="期別全体表"/>
      <sheetName val="Sensitivity"/>
      <sheetName val="?????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일반급여"/>
      <sheetName val="협력업체"/>
      <sheetName val="TOP_trans"/>
      <sheetName val="C_Pnl원가1"/>
      <sheetName val="물품관리"/>
      <sheetName val="업체관리"/>
      <sheetName val="DB"/>
      <sheetName val="공정별CR"/>
      <sheetName val="production dept"/>
      <sheetName val="판가반영"/>
      <sheetName val="9703"/>
      <sheetName val="퇴충수정"/>
      <sheetName val="5호기_Query"/>
      <sheetName val="c.db1"/>
      <sheetName val="전사"/>
      <sheetName val="ref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1ဲ_ALT2"/>
      <sheetName val="1ဳ_O_S2"/>
      <sheetName val="15_၄AMPER2"/>
      <sheetName val="二_POSITION_XLS2"/>
      <sheetName val="OPT손익_내수2"/>
      <sheetName val="OPT손익_수출2"/>
      <sheetName val="GB-IC_Villingen_GG2"/>
      <sheetName val="BACK_DATA_08_7_1~2"/>
      <sheetName val="E_W2"/>
      <sheetName val="P_W2"/>
      <sheetName val="S_W2"/>
      <sheetName val="BACK_DATA2"/>
      <sheetName val="외주현황_wq12"/>
      <sheetName val="CASE_ASM1"/>
      <sheetName val="14_1부1"/>
      <sheetName val="2_대외공문2"/>
      <sheetName val="1_변경범위2"/>
      <sheetName val="B053_(990701)공정실적PP%계산2"/>
      <sheetName val="설비능력및_종합공정능력산출시_사용1"/>
      <sheetName val="TEMP_TORQUE2"/>
      <sheetName val="진행_DATA_(2)2"/>
      <sheetName val="5_세운W-A2"/>
      <sheetName val="SUB_2월_재검사추이도1"/>
      <sheetName val="126_2551"/>
      <sheetName val="3_일반사상2"/>
      <sheetName val="운임_환차손-Y2"/>
      <sheetName val="c_db1"/>
      <sheetName val="JT3_0견적-구11"/>
      <sheetName val="LAMBDA_자작1"/>
      <sheetName val="소상_&quot;1&quot;1"/>
      <sheetName val="내수1_8GL1"/>
      <sheetName val="5_WIRE적용LIST2"/>
      <sheetName val="매출종합_`09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팀별_합계1"/>
      <sheetName val="Evaluation_objects1"/>
      <sheetName val="개발_TOOL_집계표"/>
      <sheetName val="경상_개발비"/>
      <sheetName val="ALPROFILE_발주실적"/>
      <sheetName val="GLOBAL_PT_NEW_FORMAT_OCT_2002"/>
      <sheetName val="PRESS_DATA"/>
      <sheetName val="X-3_ENG"/>
      <sheetName val="MACRO1_XLM"/>
      <sheetName val="Sheet1_(2)"/>
      <sheetName val="02년_SUC"/>
      <sheetName val="차체부품_INS_REPORT(갑)2"/>
      <sheetName val="FUEL_FILLER2"/>
      <sheetName val="_납촉자2"/>
      <sheetName val="1_2내수2"/>
      <sheetName val="Sch7a_(토요일)"/>
      <sheetName val="3__관리점지수실적-1_1생산성"/>
      <sheetName val="업무분장_"/>
      <sheetName val="Bosch_ADVP&amp;R"/>
      <sheetName val="CAPA분석_360K"/>
      <sheetName val="Cost_Reduction1"/>
      <sheetName val="계산_DATA_입력"/>
      <sheetName val="상세_계산_내역"/>
      <sheetName val="Sheet6_(3)1"/>
      <sheetName val="원단위_전후비교"/>
      <sheetName val="GLOBAL_PT_NEW_FORMAT_JULY__2002"/>
      <sheetName val="Master_Cable"/>
      <sheetName val="INVESTMENT_(Hardware)1"/>
      <sheetName val="신고서_전"/>
      <sheetName val="Basic_assumptions"/>
      <sheetName val="영업_일1"/>
      <sheetName val="PFMEA_XLS"/>
      <sheetName val="2008_г"/>
      <sheetName val="RELAY_FAX양식"/>
      <sheetName val="상세_견적서_(HMC)"/>
      <sheetName val="일일_업무_현황_(3)1"/>
      <sheetName val="일일_업무_현황_(5)1"/>
      <sheetName val="1-1_General_Code"/>
      <sheetName val="Purchasing_Data"/>
      <sheetName val="ERP도입후_시정현황"/>
      <sheetName val="J150_승인진도관리_LIST"/>
      <sheetName val="TOTAL_LIST"/>
      <sheetName val="Price_Range"/>
      <sheetName val="FTR_MACRo"/>
      <sheetName val="DATA_BASE"/>
      <sheetName val="02_07_27_부품판매가"/>
      <sheetName val="Sec_1_-_RFQ"/>
      <sheetName val="6_N_m_CCW_전류"/>
      <sheetName val="수출가격"/>
      <sheetName val="전체"/>
      <sheetName val="보강사 소요량"/>
      <sheetName val="영업인계"/>
      <sheetName val="재공재고"/>
      <sheetName val="포장현황"/>
      <sheetName val="."/>
      <sheetName val="포트외경(A)"/>
      <sheetName val="불량코드"/>
      <sheetName val="진행단계현황"/>
      <sheetName val="Rate_data"/>
      <sheetName val="실적_및_계획"/>
      <sheetName val="공정능력_(2)"/>
      <sheetName val="PRO_(참조)"/>
      <sheetName val="외주품_감점_유형_기준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GB-IC_Villingen_GG3"/>
      <sheetName val="1ဲ_ALT3"/>
      <sheetName val="1ဳ_O_S3"/>
      <sheetName val="15_၄AMPER3"/>
      <sheetName val="二_POSITION_XLS3"/>
      <sheetName val="OPT손익_내수3"/>
      <sheetName val="OPT손익_수출3"/>
      <sheetName val="BACK_DATA_08_7_1~3"/>
      <sheetName val="E_W3"/>
      <sheetName val="P_W3"/>
      <sheetName val="S_W3"/>
      <sheetName val="BACK_DATA3"/>
      <sheetName val="외주현황_wq13"/>
      <sheetName val="2_대외공문3"/>
      <sheetName val="5_세운W-A3"/>
      <sheetName val="126_2552"/>
      <sheetName val="TEMP_TORQUE3"/>
      <sheetName val="진행_DATA_(2)3"/>
      <sheetName val="B053_(990701)공정실적PP%계산3"/>
      <sheetName val="1_변경범위3"/>
      <sheetName val="CASE_ASM2"/>
      <sheetName val="14_1부2"/>
      <sheetName val="JT3_0견적-구12"/>
      <sheetName val="LX3_0_RR2"/>
      <sheetName val="SUB_2월_재검사추이도2"/>
      <sheetName val="c_db2"/>
      <sheetName val="소상_&quot;1&quot;2"/>
      <sheetName val="설비능력및_종합공정능력산출시_사용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팀별_합계2"/>
      <sheetName val="LAMBDA_자작2"/>
      <sheetName val="X-3_ENG1"/>
      <sheetName val="개발_TOOL_집계표1"/>
      <sheetName val="경상_개발비1"/>
      <sheetName val="PRESS_DATA1"/>
      <sheetName val="내수1_8GL2"/>
      <sheetName val="운임_환차손-Y3"/>
      <sheetName val="ALPROFILE_발주실적1"/>
      <sheetName val="Sheet1_(2)1"/>
      <sheetName val="계산_DATA_입력1"/>
      <sheetName val="상세_계산_내역1"/>
      <sheetName val="Evaluation_objects2"/>
      <sheetName val="3-2_귀책부서별_DT현황2"/>
      <sheetName val="GLOBAL_PT_NEW_FORMAT_OCT_20021"/>
      <sheetName val="MACRO1_XLM1"/>
      <sheetName val="02년_SUC1"/>
      <sheetName val="3__관리점지수실적-1_1생산성1"/>
      <sheetName val="Sec_1_-_RFQ1"/>
      <sheetName val="Sch7a_(토요일)1"/>
      <sheetName val="Rate_data1"/>
      <sheetName val="원단위_전후비교1"/>
      <sheetName val="실적_및_계획1"/>
      <sheetName val="공정능력_(2)1"/>
      <sheetName val="Master_Cable1"/>
      <sheetName val="PRO_(참조)1"/>
      <sheetName val="외주품_감점_유형_기준1"/>
      <sheetName val="Bosch_ADVP&amp;R1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GB-IC_Villingen_GG4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BACK_DATA4"/>
      <sheetName val="외주현황_wq14"/>
      <sheetName val="2_대외공문4"/>
      <sheetName val="5_세운W-A4"/>
      <sheetName val="126_2553"/>
      <sheetName val="TEMP_TORQUE4"/>
      <sheetName val="진행_DATA_(2)4"/>
      <sheetName val="B053_(990701)공정실적PP%계산4"/>
      <sheetName val="1_변경범위4"/>
      <sheetName val="CASE_ASM3"/>
      <sheetName val="14_1부3"/>
      <sheetName val="JT3_0견적-구13"/>
      <sheetName val="LX3_0_RR3"/>
      <sheetName val="SUB_2월_재검사추이도3"/>
      <sheetName val="c_db3"/>
      <sheetName val="소상_&quot;1&quot;3"/>
      <sheetName val="설비능력및_종합공정능력산출시_사용3"/>
      <sheetName val="3_일반사상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팀별_합계3"/>
      <sheetName val="LAMBDA_자작3"/>
      <sheetName val="X-3_ENG2"/>
      <sheetName val="개발_TOOL_집계표2"/>
      <sheetName val="경상_개발비2"/>
      <sheetName val="5_WIRE적용LIST3"/>
      <sheetName val="PRESS_DATA2"/>
      <sheetName val="내수1_8GL3"/>
      <sheetName val="운임_환차손-Y4"/>
      <sheetName val="ALPROFILE_발주실적2"/>
      <sheetName val="Sheet1_(2)2"/>
      <sheetName val="차체부품_INS_REPORT(갑)3"/>
      <sheetName val="Sheet6_(3)2"/>
      <sheetName val="계산_DATA_입력2"/>
      <sheetName val="상세_계산_내역2"/>
      <sheetName val="Evaluation_objects3"/>
      <sheetName val="FUEL_FILLER3"/>
      <sheetName val="_납촉자3"/>
      <sheetName val="3-2_귀책부서별_DT현황3"/>
      <sheetName val="GLOBAL_PT_NEW_FORMAT_OCT_20022"/>
      <sheetName val="MACRO1_XLM2"/>
      <sheetName val="02년_SUC2"/>
      <sheetName val="Cost_Reduction2"/>
      <sheetName val="3__관리점지수실적-1_1생산성2"/>
      <sheetName val="Sec_1_-_RFQ2"/>
      <sheetName val="Sch7a_(토요일)2"/>
      <sheetName val="Rate_data2"/>
      <sheetName val="원단위_전후비교2"/>
      <sheetName val="실적_및_계획2"/>
      <sheetName val="공정능력_(2)2"/>
      <sheetName val="Master_Cable2"/>
      <sheetName val="PRO_(참조)2"/>
      <sheetName val="외주품_감점_유형_기준2"/>
      <sheetName val="Bosch_ADVP&amp;R2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1ဲ_ALT5"/>
      <sheetName val="1ဳ_O_S5"/>
      <sheetName val="15_၄AMPER5"/>
      <sheetName val="GB-IC_Villingen_GG5"/>
      <sheetName val="二_POSITION_XLS5"/>
      <sheetName val="BACK_DATA_08_7_1~5"/>
      <sheetName val="E_W5"/>
      <sheetName val="P_W5"/>
      <sheetName val="S_W5"/>
      <sheetName val="OPT손익_내수5"/>
      <sheetName val="OPT손익_수출5"/>
      <sheetName val="BACK_DATA5"/>
      <sheetName val="외주현황_wq15"/>
      <sheetName val="2_대외공문5"/>
      <sheetName val="5_세운W-A5"/>
      <sheetName val="126_2554"/>
      <sheetName val="TEMP_TORQUE5"/>
      <sheetName val="진행_DATA_(2)5"/>
      <sheetName val="CASE_ASM4"/>
      <sheetName val="14_1부4"/>
      <sheetName val="B053_(990701)공정실적PP%계산5"/>
      <sheetName val="1_변경범위5"/>
      <sheetName val="JT3_0견적-구14"/>
      <sheetName val="LX3_0_RR4"/>
      <sheetName val="SUB_2월_재검사추이도4"/>
      <sheetName val="c_db4"/>
      <sheetName val="소상_&quot;1&quot;4"/>
      <sheetName val="설비능력및_종합공정능력산출시_사용4"/>
      <sheetName val="3_일반사상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팀별_합계4"/>
      <sheetName val="LAMBDA_자작4"/>
      <sheetName val="X-3_ENG3"/>
      <sheetName val="개발_TOOL_집계표3"/>
      <sheetName val="경상_개발비3"/>
      <sheetName val="5_WIRE적용LIST4"/>
      <sheetName val="PRESS_DATA3"/>
      <sheetName val="내수1_8GL4"/>
      <sheetName val="운임_환차손-Y5"/>
      <sheetName val="ALPROFILE_발주실적3"/>
      <sheetName val="Sheet1_(2)3"/>
      <sheetName val="차체부품_INS_REPORT(갑)4"/>
      <sheetName val="Sheet6_(3)3"/>
      <sheetName val="계산_DATA_입력3"/>
      <sheetName val="상세_계산_내역3"/>
      <sheetName val="Evaluation_objects4"/>
      <sheetName val="FUEL_FILLER4"/>
      <sheetName val="_납촉자4"/>
      <sheetName val="3-2_귀책부서별_DT현황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FLOW_PROSES_(A)"/>
      <sheetName val="제품별 매출"/>
      <sheetName val="Data Working Time"/>
      <sheetName val="체재비"/>
      <sheetName val="월간단가"/>
      <sheetName val="Q13"/>
      <sheetName val="검토서"/>
      <sheetName val="Q11(자체)"/>
      <sheetName val="Q11"/>
      <sheetName val="Q23"/>
      <sheetName val="Q12"/>
      <sheetName val="Z41,Z42 이외total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1ဲ_ALT6"/>
      <sheetName val="1ဳ_O_S6"/>
      <sheetName val="15_၄AMPER6"/>
      <sheetName val="GB-IC_Villingen_GG6"/>
      <sheetName val="二_POSITION_XLS6"/>
      <sheetName val="BACK_DATA_08_7_1~6"/>
      <sheetName val="E_W6"/>
      <sheetName val="P_W6"/>
      <sheetName val="S_W6"/>
      <sheetName val="OPT손익_내수6"/>
      <sheetName val="OPT손익_수출6"/>
      <sheetName val="BACK_DATA6"/>
      <sheetName val="외주현황_wq16"/>
      <sheetName val="2_대외공문6"/>
      <sheetName val="5_세운W-A6"/>
      <sheetName val="126_2555"/>
      <sheetName val="TEMP_TORQUE6"/>
      <sheetName val="진행_DATA_(2)6"/>
      <sheetName val="CASE_ASM5"/>
      <sheetName val="14_1부5"/>
      <sheetName val="B053_(990701)공정실적PP%계산6"/>
      <sheetName val="1_변경범위6"/>
      <sheetName val="JT3_0견적-구15"/>
      <sheetName val="LX3_0_RR5"/>
      <sheetName val="SUB_2월_재검사추이도5"/>
      <sheetName val="c_db5"/>
      <sheetName val="소상_&quot;1&quot;5"/>
      <sheetName val="설비능력및_종합공정능력산출시_사용5"/>
      <sheetName val="3_일반사상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팀별_합계5"/>
      <sheetName val="LAMBDA_자작5"/>
      <sheetName val="X-3_ENG4"/>
      <sheetName val="개발_TOOL_집계표4"/>
      <sheetName val="경상_개발비4"/>
      <sheetName val="5_WIRE적용LIST5"/>
      <sheetName val="PRESS_DATA4"/>
      <sheetName val="내수1_8GL5"/>
      <sheetName val="운임_환차손-Y6"/>
      <sheetName val="ALPROFILE_발주실적4"/>
      <sheetName val="Sheet1_(2)4"/>
      <sheetName val="차체부품_INS_REPORT(갑)5"/>
      <sheetName val="Sheet6_(3)4"/>
      <sheetName val="계산_DATA_입력4"/>
      <sheetName val="상세_계산_내역4"/>
      <sheetName val="Evaluation_objects5"/>
      <sheetName val="FUEL_FILLER5"/>
      <sheetName val="_납촉자5"/>
      <sheetName val="3-2_귀책부서별_DT현황5"/>
      <sheetName val="1_2내수4"/>
      <sheetName val="GLOBAL_PT_NEW_FORMAT_OCT_20024"/>
      <sheetName val="MACRO1_XLM4"/>
      <sheetName val="Cost_Reduction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CAPA분석_360K1"/>
      <sheetName val="FLOW_PROSES_(A)1"/>
      <sheetName val="0_절삭조건1"/>
      <sheetName val="VS1_Paretto분석1"/>
      <sheetName val="포머_비가동_내역1"/>
      <sheetName val="FRONT_HUB견적가1"/>
      <sheetName val="생산현황_(입력)"/>
      <sheetName val="MPS_Q3_FY04"/>
      <sheetName val="MPS_Q4_FY04"/>
      <sheetName val="1_ER유체응용"/>
      <sheetName val="4_시험장비"/>
      <sheetName val="업체별_단가현황"/>
      <sheetName val="VPP(BD-010)_이상보고"/>
      <sheetName val="일일_생산및판매계획_대_실적"/>
      <sheetName val="임율_&amp;_LOT"/>
      <sheetName val="생산계획_(2)"/>
      <sheetName val="CR_CODE"/>
      <sheetName val="THEME_CODE"/>
      <sheetName val="P&amp;L,Bal_Sheet,Cash_Forecast"/>
      <sheetName val="비교원가제출_고"/>
      <sheetName val="1_세부비교원가(내수)"/>
      <sheetName val="1_종합비교원가(내수_일반_유럽)"/>
      <sheetName val="10_예산_및_원가_계획(02년)"/>
      <sheetName val="2차_OIL량측정"/>
      <sheetName val="3_PT개발계획"/>
      <sheetName val="고객불만_건"/>
      <sheetName val="공정별공법-W_HSE-LH"/>
      <sheetName val="GM_Master"/>
      <sheetName val="제품별_매출"/>
      <sheetName val="RFQ_1804"/>
      <sheetName val="Data_Working_Time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GB-IC_Villingen_GG7"/>
      <sheetName val="1ဲ_ALT7"/>
      <sheetName val="1ဳ_O_S7"/>
      <sheetName val="15_၄AMPER7"/>
      <sheetName val="二_POSITION_XLS7"/>
      <sheetName val="BACK_DATA_08_7_1~7"/>
      <sheetName val="E_W7"/>
      <sheetName val="P_W7"/>
      <sheetName val="S_W7"/>
      <sheetName val="BACK_DATA7"/>
      <sheetName val="OPT손익_내수7"/>
      <sheetName val="OPT손익_수출7"/>
      <sheetName val="외주현황_wq17"/>
      <sheetName val="2_대외공문7"/>
      <sheetName val="5_세운W-A7"/>
      <sheetName val="126_2556"/>
      <sheetName val="TEMP_TORQUE7"/>
      <sheetName val="진행_DATA_(2)7"/>
      <sheetName val="CASE_ASM6"/>
      <sheetName val="14_1부6"/>
      <sheetName val="B053_(990701)공정실적PP%계산7"/>
      <sheetName val="1_변경범위7"/>
      <sheetName val="JT3_0견적-구16"/>
      <sheetName val="LX3_0_RR6"/>
      <sheetName val="SUB_2월_재검사추이도6"/>
      <sheetName val="c_db6"/>
      <sheetName val="소상_&quot;1&quot;6"/>
      <sheetName val="설비능력및_종합공정능력산출시_사용6"/>
      <sheetName val="3_일반사상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팀별_합계6"/>
      <sheetName val="LAMBDA_자작6"/>
      <sheetName val="X-3_ENG5"/>
      <sheetName val="개발_TOOL_집계표5"/>
      <sheetName val="경상_개발비5"/>
      <sheetName val="5_WIRE적용LIST6"/>
      <sheetName val="PRESS_DATA5"/>
      <sheetName val="내수1_8GL6"/>
      <sheetName val="운임_환차손-Y7"/>
      <sheetName val="ALPROFILE_발주실적5"/>
      <sheetName val="Sheet1_(2)5"/>
      <sheetName val="차체부품_INS_REPORT(갑)6"/>
      <sheetName val="Sheet6_(3)5"/>
      <sheetName val="계산_DATA_입력5"/>
      <sheetName val="상세_계산_내역5"/>
      <sheetName val="Evaluation_objects6"/>
      <sheetName val="FUEL_FILLER6"/>
      <sheetName val="_납촉자6"/>
      <sheetName val="3-2_귀책부서별_DT현황6"/>
      <sheetName val="1_2내수5"/>
      <sheetName val="GLOBAL_PT_NEW_FORMAT_OCT_20025"/>
      <sheetName val="MACRO1_XLM5"/>
      <sheetName val="02년_SUC5"/>
      <sheetName val="Cost_Reduction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CAPA분석_360K2"/>
      <sheetName val="FLOW_PROSES_(A)2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1ဲ_ALT8"/>
      <sheetName val="1ဳ_O_S8"/>
      <sheetName val="15_၄AMPER8"/>
      <sheetName val="GB-IC_Villingen_GG8"/>
      <sheetName val="二_POSITION_XLS8"/>
      <sheetName val="BACK_DATA_08_7_1~8"/>
      <sheetName val="E_W8"/>
      <sheetName val="P_W8"/>
      <sheetName val="S_W8"/>
      <sheetName val="OPT손익_내수8"/>
      <sheetName val="OPT손익_수출8"/>
      <sheetName val="BACK_DATA8"/>
      <sheetName val="외주현황_wq18"/>
      <sheetName val="2_대외공문8"/>
      <sheetName val="5_세운W-A8"/>
      <sheetName val="126_2557"/>
      <sheetName val="TEMP_TORQUE8"/>
      <sheetName val="진행_DATA_(2)8"/>
      <sheetName val="CASE_ASM7"/>
      <sheetName val="14_1부7"/>
      <sheetName val="B053_(990701)공정실적PP%계산8"/>
      <sheetName val="1_변경범위8"/>
      <sheetName val="JT3_0견적-구17"/>
      <sheetName val="LX3_0_RR7"/>
      <sheetName val="SUB_2월_재검사추이도7"/>
      <sheetName val="c_db7"/>
      <sheetName val="소상_&quot;1&quot;7"/>
      <sheetName val="설비능력및_종합공정능력산출시_사용7"/>
      <sheetName val="3_일반사상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팀별_합계7"/>
      <sheetName val="LAMBDA_자작7"/>
      <sheetName val="X-3_ENG6"/>
      <sheetName val="개발_TOOL_집계표6"/>
      <sheetName val="경상_개발비6"/>
      <sheetName val="5_WIRE적용LIST7"/>
      <sheetName val="PRESS_DATA6"/>
      <sheetName val="내수1_8GL7"/>
      <sheetName val="운임_환차손-Y8"/>
      <sheetName val="ALPROFILE_발주실적6"/>
      <sheetName val="Sheet1_(2)6"/>
      <sheetName val="차체부품_INS_REPORT(갑)7"/>
      <sheetName val="Sheet6_(3)6"/>
      <sheetName val="계산_DATA_입력6"/>
      <sheetName val="상세_계산_내역6"/>
      <sheetName val="Evaluation_objects7"/>
      <sheetName val="FUEL_FILLER7"/>
      <sheetName val="_납촉자7"/>
      <sheetName val="3-2_귀책부서별_DT현황7"/>
      <sheetName val="1_2내수6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CAPA분석_360K3"/>
      <sheetName val="FLOW_PROSES_(A)3"/>
      <sheetName val="시설이용권명세서"/>
      <sheetName val="특정현금과예금"/>
      <sheetName val="#REF!"/>
      <sheetName val="산정표"/>
      <sheetName val="효성"/>
      <sheetName val="대외공문_"/>
      <sheetName val="customer"/>
      <sheetName val="_x0000_PRDW30.XL"/>
      <sheetName val="검사협정 보충"/>
      <sheetName val="SO416"/>
      <sheetName val="주요재무비율"/>
      <sheetName val="CR금액"/>
      <sheetName val="OEM Plan"/>
      <sheetName val="2_중요한회계정책"/>
      <sheetName val="9_관계기업투자"/>
      <sheetName val="42_리스"/>
      <sheetName val="25_법인세"/>
      <sheetName val="DBL_LPG시험"/>
      <sheetName val="_PPAP_작성중__xlsx"/>
      <sheetName val="09년_현황"/>
      <sheetName val="WTC_BODY一覧原紙"/>
      <sheetName val="3월말_장기악성(국내)"/>
      <sheetName val="2월말_장기악성(국내)"/>
      <sheetName val="협력사_일반현황1"/>
      <sheetName val="MPL_技連1"/>
      <sheetName val="342E_BLOCK1"/>
      <sheetName val="금형_(2)1"/>
      <sheetName val="Data_Sheet"/>
      <sheetName val="6_수입검사_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production_dept"/>
      <sheetName val="_x0000__x0000__x0000__x0000_ile"/>
      <sheetName val="_____"/>
      <sheetName val="승용"/>
      <sheetName val="OEM 이의제기 종합"/>
      <sheetName val="Help"/>
      <sheetName val="Proj List 00E"/>
      <sheetName val="TA10"/>
      <sheetName val="전산DATA"/>
      <sheetName val="2012 Volum"/>
      <sheetName val="BS"/>
      <sheetName val="TB"/>
      <sheetName val="96연구소인건비"/>
      <sheetName val="종합현황"/>
      <sheetName val="B053 (990701)공정능력PC%계산"/>
      <sheetName val="P&amp;L account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ins"/>
      <sheetName val="명칭변경"/>
      <sheetName val="CFLOW"/>
      <sheetName val="SP"/>
      <sheetName val="LIDE"/>
      <sheetName val="조립"/>
      <sheetName val="2쪽"/>
      <sheetName val="신규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Proj_List_00E"/>
      <sheetName val="P&amp;L_account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경비세부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예상효과"/>
      <sheetName val="실행내역서 "/>
      <sheetName val="상각율표"/>
      <sheetName val="개발 LIST"/>
      <sheetName val="등록의뢰"/>
      <sheetName val="F4"/>
      <sheetName val="000000"/>
      <sheetName val="관로공표지"/>
      <sheetName val="TABLE(KR)"/>
      <sheetName val="동성세부내역"/>
      <sheetName val="96수표어음"/>
      <sheetName val="PC%계산(WM.COMM단차)"/>
      <sheetName val="차체 품안표"/>
      <sheetName val="1.1 2008 OTIF"/>
      <sheetName val="Value Analysis - Sheet 1"/>
      <sheetName val="BAFFLE HMC TABLE1"/>
      <sheetName val="84531"/>
      <sheetName val="5300"/>
      <sheetName val="기준계정"/>
      <sheetName val="Calculation"/>
      <sheetName val="END"/>
      <sheetName val="1~3월 지시사항"/>
      <sheetName val="인원01"/>
      <sheetName val="1.POSITIONING"/>
      <sheetName val="사양정리"/>
      <sheetName val="lot"/>
      <sheetName val="VXX"/>
      <sheetName val="so-021"/>
      <sheetName val="Financials"/>
      <sheetName val="Yield"/>
      <sheetName val="치공구"/>
      <sheetName val="양식_샘플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생산실적"/>
      <sheetName val="급여대장(입력용)"/>
      <sheetName val="설비LIST"/>
      <sheetName val="매출"/>
      <sheetName val="무부하 회전수"/>
      <sheetName val="진행중 설변"/>
      <sheetName val="수입명세서"/>
      <sheetName val="업체리스트"/>
      <sheetName val="A"/>
      <sheetName val="0105"/>
      <sheetName val="0505"/>
      <sheetName val="스풀능력"/>
      <sheetName val="HOLE 9905(1)"/>
      <sheetName val="승인율"/>
      <sheetName val="Dossier_Cdc"/>
      <sheetName val="DFMEA-DRBFM"/>
      <sheetName val="3월"/>
      <sheetName val="95WBS"/>
      <sheetName val="HD1070(T)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견적마법사"/>
      <sheetName val="전처리"/>
      <sheetName val="Option"/>
      <sheetName val="Upgrades pricing"/>
      <sheetName val="7.3 DY팀"/>
      <sheetName val="만년달력"/>
      <sheetName val="휴일"/>
      <sheetName val="재발방지대책서"/>
      <sheetName val="2001Org"/>
      <sheetName val="PNL ASS'Y CRASH PAD UPR RH"/>
      <sheetName val="CHINO검량선"/>
      <sheetName val="공정능력(마운틴 홀 거리)"/>
      <sheetName val="현금흐름표"/>
      <sheetName val="Summary Sheet"/>
      <sheetName val="Datasheet for KPI Model 1"/>
      <sheetName val="단기차입금(200006)"/>
      <sheetName val="첨부5"/>
      <sheetName val="Moulding data"/>
      <sheetName val="부서별3월"/>
      <sheetName val="SMXEXPS"/>
      <sheetName val="5-2"/>
      <sheetName val="부동산세금"/>
      <sheetName val="별제권_정리담보권"/>
      <sheetName val="ﾏｽﾀ"/>
      <sheetName val="TEAM하반기 계획 (2)"/>
      <sheetName val="YOKE-H(10.3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품목"/>
      <sheetName val="2월"/>
      <sheetName val="계산program"/>
      <sheetName val="impianti"/>
      <sheetName val="일보"/>
      <sheetName val="표준"/>
      <sheetName val="설비사양서B-1"/>
      <sheetName val="5-Why Root Cause Analysis "/>
      <sheetName val="조정내역"/>
      <sheetName val="주간업무(개발구매팀)"/>
      <sheetName val="BSL"/>
      <sheetName val="KURSER"/>
      <sheetName val="거래처관리"/>
      <sheetName val="여비"/>
      <sheetName val="Cover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Drop-down Lists"/>
      <sheetName val="incetive"/>
      <sheetName val="Bas Moteur"/>
      <sheetName val="Hab2"/>
      <sheetName val="Hab1"/>
      <sheetName val="진급관련DATA"/>
      <sheetName val="주물"/>
      <sheetName val="표"/>
      <sheetName val="구분자료"/>
      <sheetName val="basedata"/>
      <sheetName val="4.Vendor price"/>
      <sheetName val="분류"/>
      <sheetName val="MAT"/>
      <sheetName val="기본정보입력"/>
      <sheetName val="세부자료"/>
      <sheetName val="설계명세"/>
      <sheetName val="입력DATA"/>
      <sheetName val="계실5-1"/>
      <sheetName val="원가기초정보"/>
      <sheetName val="MC%계산"/>
      <sheetName val="영업용가격대"/>
      <sheetName val="콤비품의-3"/>
      <sheetName val="자체실적Y"/>
      <sheetName val="Description"/>
      <sheetName val="★금형비 계산서"/>
      <sheetName val="자동차 종합지표"/>
      <sheetName val="데이터목록"/>
      <sheetName val="Actual In &amp; Out"/>
      <sheetName val="LINE 운영안"/>
      <sheetName val="전력계획"/>
      <sheetName val="원가 종합"/>
      <sheetName val="※목록"/>
      <sheetName val="경로매출"/>
      <sheetName val="Details"/>
      <sheetName val="DATA01"/>
      <sheetName val="Φ43(COMM단차)"/>
      <sheetName val="96상입"/>
      <sheetName val="IBASE"/>
      <sheetName val="첨부4.기술평가서"/>
      <sheetName val="LOCKUP"/>
      <sheetName val="INJ_FRT"/>
      <sheetName val="TL PROTO 2열"/>
      <sheetName val="실적관리"/>
      <sheetName val="공정능력"/>
      <sheetName val="92上期財務実績"/>
      <sheetName val="DepPlan"/>
      <sheetName val="Consignes"/>
      <sheetName val="BDachats"/>
      <sheetName val="旧玉"/>
      <sheetName val="UC_UM"/>
      <sheetName val="초기공정능력"/>
      <sheetName val="배부기준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SM672-001(A)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구매사양"/>
      <sheetName val="Basic"/>
      <sheetName val="Supplier QRQC"/>
      <sheetName val="MIRADRUG"/>
      <sheetName val="양식-금형"/>
      <sheetName val="1.2.2완제품검사('00.4월) (가라)"/>
      <sheetName val="투자예산"/>
      <sheetName val="Y3"/>
      <sheetName val="표준(재질단가,조형단가)"/>
      <sheetName val="표준(중자)"/>
      <sheetName val="종합장"/>
      <sheetName val="1-6"/>
      <sheetName val="불량건수"/>
      <sheetName val="외주집계"/>
      <sheetName val="1.기안을지"/>
      <sheetName val="비용구조"/>
      <sheetName val="출고현황"/>
      <sheetName val="오퍼(DS)"/>
      <sheetName val="6월(DS)"/>
      <sheetName val="물량표"/>
      <sheetName val="물량표S"/>
      <sheetName val="10년01월부터"/>
      <sheetName val="PAINT"/>
      <sheetName val="예적금"/>
      <sheetName val="실행내역"/>
      <sheetName val="4월"/>
      <sheetName val="피엘"/>
      <sheetName val="Issues List"/>
      <sheetName val="Appendix_TT"/>
      <sheetName val="(2)월생산현황 "/>
      <sheetName val="LINE PPM-분석"/>
      <sheetName val="vol_0312"/>
      <sheetName val="수불카드"/>
      <sheetName val="20060624 공조제어"/>
      <sheetName val="회의록"/>
      <sheetName val="원단위"/>
      <sheetName val="풍량상한치 제한 data"/>
      <sheetName val="채산"/>
      <sheetName val="Source List"/>
      <sheetName val="20060624_공조제어"/>
      <sheetName val="풍량상한치_제한_data"/>
      <sheetName val="Source_List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Data_Input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1ဲ_ALT9"/>
      <sheetName val="1ဳ_O_S9"/>
      <sheetName val="15_၄AMPER9"/>
      <sheetName val="GB-IC_Villingen_GG9"/>
      <sheetName val="二_POSITION_XLS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외주현황_wq19"/>
      <sheetName val="2_대외공문9"/>
      <sheetName val="5_세운W-A9"/>
      <sheetName val="126_2558"/>
      <sheetName val="TEMP_TORQUE9"/>
      <sheetName val="진행_DATA_(2)9"/>
      <sheetName val="CASE_ASM8"/>
      <sheetName val="14_1부8"/>
      <sheetName val="B053_(990701)공정실적PP%계산9"/>
      <sheetName val="1_변경범위9"/>
      <sheetName val="JT3_0견적-구18"/>
      <sheetName val="LX3_0_RR8"/>
      <sheetName val="SUB_2월_재검사추이도8"/>
      <sheetName val="c_db8"/>
      <sheetName val="소상_&quot;1&quot;8"/>
      <sheetName val="설비능력및_종합공정능력산출시_사용8"/>
      <sheetName val="3_일반사상8"/>
      <sheetName val="매출종합_`09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LAMBDA_자작8"/>
      <sheetName val="X-3_ENG7"/>
      <sheetName val="개발_TOOL_집계표7"/>
      <sheetName val="경상_개발비7"/>
      <sheetName val="5_WIRE적용LIST8"/>
      <sheetName val="PRESS_DATA7"/>
      <sheetName val="내수1_8GL8"/>
      <sheetName val="운임_환차손-Y9"/>
      <sheetName val="ALPROFILE_발주실적7"/>
      <sheetName val="Sheet1_(2)7"/>
      <sheetName val="차체부품_INS_REPORT(갑)8"/>
      <sheetName val="Sheet6_(3)7"/>
      <sheetName val="계산_DATA_입력7"/>
      <sheetName val="상세_계산_내역7"/>
      <sheetName val="Evaluation_objects8"/>
      <sheetName val="FUEL_FILLER8"/>
      <sheetName val="_납촉자8"/>
      <sheetName val="3-2_귀책부서별_DT현황8"/>
      <sheetName val="1_2내수7"/>
      <sheetName val="GLOBAL_PT_NEW_FORMAT_OCT_20027"/>
      <sheetName val="MACRO1_XLM7"/>
      <sheetName val="02년_SUC7"/>
      <sheetName val="Cost_Reduction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Bosch_ADVP&amp;R7"/>
      <sheetName val="CAPA분석_360K4"/>
      <sheetName val="FLOW_PROSES_(A)4"/>
      <sheetName val="업무분장_1"/>
      <sheetName val="GLOBAL_PT_NEW_FORMAT_JULY__2001"/>
      <sheetName val="INVESTMENT_(Hardware)2"/>
      <sheetName val="신고서_전1"/>
      <sheetName val="Basic_assumptions1"/>
      <sheetName val="0_절삭조건2"/>
      <sheetName val="영업_일11"/>
      <sheetName val="PFMEA_XLS1"/>
      <sheetName val="2008_г1"/>
      <sheetName val="RELAY_FAX양식1"/>
      <sheetName val="상세_견적서_(HMC)1"/>
      <sheetName val="VS1_Paretto분석2"/>
      <sheetName val="포머_비가동_내역2"/>
      <sheetName val="금형_(2)2"/>
      <sheetName val="일일_업무_현황_(3)2"/>
      <sheetName val="일일_업무_현황_(5)2"/>
      <sheetName val="1-1_General_Code1"/>
      <sheetName val="FRONT_HUB견적가2"/>
      <sheetName val="MPL_技連2"/>
      <sheetName val="342E_BLOCK2"/>
      <sheetName val="J150_승인진도관리_LIST1"/>
      <sheetName val="TOTAL_LIST1"/>
      <sheetName val="Price_Range1"/>
      <sheetName val="FTR_MACRo1"/>
      <sheetName val="생산현황_(입력)1"/>
      <sheetName val="MPS_Q3_FY041"/>
      <sheetName val="MPS_Q4_FY041"/>
      <sheetName val="1_ER유체응용1"/>
      <sheetName val="4_시험장비1"/>
      <sheetName val="협력사_일반현황2"/>
      <sheetName val="DATA_BASE1"/>
      <sheetName val="업체별_단가현황1"/>
      <sheetName val="VPP(BD-010)_이상보고1"/>
      <sheetName val="일일_생산및판매계획_대_실적1"/>
      <sheetName val="02_07_27_부품판매가1"/>
      <sheetName val="임율_&amp;_LOT1"/>
      <sheetName val="생산계획_(2)1"/>
      <sheetName val="CR_CODE1"/>
      <sheetName val="THEME_CODE1"/>
      <sheetName val="P&amp;L,Bal_Sheet,Cash_Forecast1"/>
      <sheetName val="비교원가제출_고1"/>
      <sheetName val="1_세부비교원가(내수)1"/>
      <sheetName val="1_종합비교원가(내수_일반_유럽)1"/>
      <sheetName val="10_예산_및_원가_계획(02년)1"/>
      <sheetName val="2차_OIL량측정1"/>
      <sheetName val="3_PT개발계획1"/>
      <sheetName val="Purchasing_Data1"/>
      <sheetName val="6_N_m_CCW_전류1"/>
      <sheetName val="고객불만_건1"/>
      <sheetName val="ERP도입후_시정현황1"/>
      <sheetName val="공정별공법-W_HSE-LH1"/>
      <sheetName val="GM_Master1"/>
      <sheetName val="제품별_매출1"/>
      <sheetName val="RFQ_18041"/>
      <sheetName val="Data_Working_Time1"/>
      <sheetName val="Z41,Z42_이외total"/>
      <sheetName val="대외공문_1"/>
      <sheetName val="J2(P_MT)"/>
      <sheetName val="제품명_(3)"/>
      <sheetName val="2_중요한회계정책1"/>
      <sheetName val="9_관계기업투자1"/>
      <sheetName val="42_리스1"/>
      <sheetName val="25_법인세1"/>
      <sheetName val="DBL_LPG시험1"/>
      <sheetName val="_PPAP_작성중__xlsx1"/>
      <sheetName val="09년_현황1"/>
      <sheetName val="WTC_BODY一覧原紙1"/>
      <sheetName val="3월말_장기악성(국내)1"/>
      <sheetName val="2월말_장기악성(국내)1"/>
      <sheetName val="Data_Sheet1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HMC_사전원가(원혁기준)13%1"/>
      <sheetName val="재품별_단가1"/>
      <sheetName val="장비_전체리스트1"/>
      <sheetName val="_1"/>
      <sheetName val="집중검사_리스트1"/>
      <sheetName val="production_dept1"/>
      <sheetName val="c_db11"/>
      <sheetName val="_SR3차원단위_(3)"/>
      <sheetName val="97계획(96_11"/>
      <sheetName val="4_3_첨부1"/>
      <sheetName val="PRDW30_XL"/>
      <sheetName val="검사협정_보충"/>
      <sheetName val="OEM_Plan"/>
      <sheetName val="Interco_&amp;_PVS_Loc_Cur"/>
      <sheetName val="OEM_이의제기_종합"/>
      <sheetName val="시스템문서관리"/>
      <sheetName val="기준정보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XXXXXX"/>
      <sheetName val="DATA(PP%)"/>
      <sheetName val="DATA(PC%)"/>
      <sheetName val="건축내역"/>
      <sheetName val="평가"/>
      <sheetName val="Validation Lists"/>
      <sheetName val="98년"/>
      <sheetName val="PROFILE"/>
      <sheetName val="01_SW"/>
      <sheetName val="ꢀᴳ케伆"/>
      <sheetName val="사무용품 신청"/>
      <sheetName val="K1"/>
      <sheetName val="DV_Flow_Chart_DV-PV1_(PFC)"/>
      <sheetName val="단가2"/>
      <sheetName val="임율"/>
      <sheetName val="13년임율"/>
      <sheetName val="Burnish"/>
      <sheetName val="사정표"/>
      <sheetName val="구list"/>
      <sheetName val="기타"/>
      <sheetName val="재질표"/>
      <sheetName val="내년"/>
      <sheetName val="매출이익(실적)"/>
      <sheetName val="원가_종합"/>
      <sheetName val="자동차_종합지표"/>
      <sheetName val="After_sales"/>
      <sheetName val="신1"/>
      <sheetName val="LOWSIDE 비교"/>
      <sheetName val="주재료비"/>
      <sheetName val="14년 증판안 판촉"/>
      <sheetName val="14,15,16"/>
      <sheetName val="기계(1998~2003년)작업본"/>
      <sheetName val="기계(2004년)작업본"/>
      <sheetName val="입력laser"/>
      <sheetName val="생산1-2"/>
      <sheetName val="FO-BO-ER"/>
      <sheetName val="첨부#1(SRC)"/>
      <sheetName val="73711"/>
      <sheetName val="2100"/>
      <sheetName val="원단위 1계 2계"/>
      <sheetName val="PS SIDE OTR INR 공정개선 상세"/>
      <sheetName val="인도원가"/>
      <sheetName val="99년12월 실적DATA"/>
      <sheetName val="Menu"/>
      <sheetName val="MS"/>
      <sheetName val="원가410"/>
      <sheetName val="7) 13367734"/>
      <sheetName val="사양비교"/>
      <sheetName val="현장관리비"/>
      <sheetName val="수불부"/>
      <sheetName val="Actual data"/>
      <sheetName val="별제권_정리담보권1"/>
      <sheetName val="Net Revenue"/>
      <sheetName val="集計ﾘｽﾄ"/>
      <sheetName val="기초 데이터"/>
      <sheetName val="신흥테크 세부내역 LIST"/>
      <sheetName val="단가표"/>
      <sheetName val="3)재료비"/>
      <sheetName val="gvl"/>
      <sheetName val="일반경비"/>
      <sheetName val="중요차종 (090131)"/>
      <sheetName val="_SR3차원단위_(3)1"/>
      <sheetName val="c_db12"/>
      <sheetName val="Actual_In_&amp;_Out"/>
      <sheetName val="4_3_첨부11"/>
      <sheetName val="OEM_Plan1"/>
      <sheetName val="제품명_(3)1"/>
      <sheetName val="LINE_운영안"/>
      <sheetName val="원가_종합1"/>
      <sheetName val="full_(2)"/>
      <sheetName val="보강사_소요량"/>
      <sheetName val="After_sales1"/>
      <sheetName val="Moulding_data"/>
      <sheetName val="자동차_종합지표1"/>
      <sheetName val="Production_Plan11"/>
      <sheetName val="Order_status"/>
      <sheetName val="Order_status2"/>
      <sheetName val="Customer_Master"/>
      <sheetName val="Common_code"/>
      <sheetName val="Order_Status_Master"/>
      <sheetName val="Product_Master"/>
      <sheetName val="3_3검토국"/>
      <sheetName val="DV_Flow_Chart_DV-PV1_(PFC)1"/>
      <sheetName val="MATEMST_(2)"/>
      <sheetName val="Value_Analysis_-_Sheet_11"/>
      <sheetName val="Supplier_QRQC"/>
      <sheetName val="S50_"/>
      <sheetName val="첨부4_기술평가서"/>
      <sheetName val="1_2_2완제품검사('00_4월)_(가라)"/>
      <sheetName val="_2"/>
      <sheetName val="Proj_List_00E1"/>
      <sheetName val="2012_Volum1"/>
      <sheetName val="B053_(990701)공정능력PC%계산"/>
      <sheetName val="P&amp;L_account1"/>
      <sheetName val="국내_"/>
      <sheetName val="4,5공장_"/>
      <sheetName val="시트_"/>
      <sheetName val="VERTICAL_PIPE"/>
      <sheetName val="TABLE_DB"/>
      <sheetName val="쌍용_data_base"/>
      <sheetName val="2과_공수집계"/>
      <sheetName val="118_세금과공과"/>
      <sheetName val="경영재무_(입력)"/>
      <sheetName val="연구개발_(입력)"/>
      <sheetName val="일반현황_(입력)"/>
      <sheetName val="품질관리_(입력)"/>
      <sheetName val="실행내역서_1"/>
      <sheetName val="개발_LIST1"/>
      <sheetName val="PC%계산(WM_COMM단차)1"/>
      <sheetName val="차체_품안표1"/>
      <sheetName val="1_1_2008_OTIF1"/>
      <sheetName val="BAFFLE_HMC_TABLE11"/>
      <sheetName val="1~3월_지시사항1"/>
      <sheetName val="1_POSITIONING1"/>
      <sheetName val="무부하_회전수1"/>
      <sheetName val="진행중_설변1"/>
      <sheetName val="HOLE_9905(1)1"/>
      <sheetName val="Upgrades_pricing"/>
      <sheetName val="7_3_DY팀"/>
      <sheetName val="PNL_ASS'Y_CRASH_PAD_UPR_RH"/>
      <sheetName val="공정능력(마운틴_홀_거리)"/>
      <sheetName val="Summary_Sheet"/>
      <sheetName val="Datasheet_for_KPI_Model_1"/>
      <sheetName val="TEAM하반기_계획_(2)"/>
      <sheetName val="YOKE-H(10_3)"/>
      <sheetName val="▶R_C_FRM"/>
      <sheetName val="광주_소요량"/>
      <sheetName val="5-Why_Root_Cause_Analysis_"/>
      <sheetName val="초_성"/>
      <sheetName val="CHECK_성"/>
      <sheetName val="cpk_data"/>
      <sheetName val="Drop-down_Lists"/>
      <sheetName val="Bas_Moteur"/>
      <sheetName val="1_기안을지"/>
      <sheetName val="사무용품_신청"/>
      <sheetName val="Validation_Lists"/>
      <sheetName val="★금형비_계산서"/>
      <sheetName val="LOWSIDE_비교"/>
      <sheetName val="4_Vendor_price"/>
      <sheetName val="14년_증판안_판촉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二_POSITION_XLS10"/>
      <sheetName val="1ဲ_ALT10"/>
      <sheetName val="1ဳ_O_S10"/>
      <sheetName val="15_၄AMPER10"/>
      <sheetName val="GB-IC_Villingen_GG10"/>
      <sheetName val="OPT손익_내수10"/>
      <sheetName val="OPT손익_수출10"/>
      <sheetName val="JT3_0견적-구19"/>
      <sheetName val="BACK_DATA_08_7_1~10"/>
      <sheetName val="E_W10"/>
      <sheetName val="P_W10"/>
      <sheetName val="S_W10"/>
      <sheetName val="BACK_DATA10"/>
      <sheetName val="CASE_ASM9"/>
      <sheetName val="외주현황_wq110"/>
      <sheetName val="5_세운W-A10"/>
      <sheetName val="14_1부9"/>
      <sheetName val="B053_(990701)공정실적PP%계산10"/>
      <sheetName val="2_대외공문10"/>
      <sheetName val="1_변경범위10"/>
      <sheetName val="TEMP_TORQUE10"/>
      <sheetName val="3_일반사상9"/>
      <sheetName val="Evaluation_objects9"/>
      <sheetName val="LAMBDA_자작9"/>
      <sheetName val="설비능력및_종합공정능력산출시_사용9"/>
      <sheetName val="LX3_0_RR9"/>
      <sheetName val="진행_DATA_(2)10"/>
      <sheetName val="126_2559"/>
      <sheetName val="SUB_2월_재검사추이도9"/>
      <sheetName val="c_db9"/>
      <sheetName val="5_WIRE적용LIST9"/>
      <sheetName val="Nego_PV9"/>
      <sheetName val="매출종합_`09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팀별_합계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차체부품_INS_REPORT(갑)9"/>
      <sheetName val="Sheet6_(3)8"/>
      <sheetName val="외주품_감점_유형_기준8"/>
      <sheetName val="FUEL_FILLER9"/>
      <sheetName val="_납촉자9"/>
      <sheetName val="3-2_귀책부서별_DT현황9"/>
      <sheetName val="1_2내수8"/>
      <sheetName val="3__관리점지수실적-1_1생산성8"/>
      <sheetName val="실적_및_계획8"/>
      <sheetName val="Bosch_ADVP&amp;R8"/>
      <sheetName val="CAPA분석_360K5"/>
      <sheetName val="Cost_Reduction8"/>
      <sheetName val="GLOBAL_PT_NEW_FORMAT_OCT_20028"/>
      <sheetName val="계산_DATA_입력8"/>
      <sheetName val="상세_계산_내역8"/>
      <sheetName val="FLOW_PROSES_(A)5"/>
      <sheetName val="Master_Cable8"/>
      <sheetName val="_SR3차원단위_(3)2"/>
      <sheetName val="ERP도입후_시정현황2"/>
      <sheetName val="6_N_m_CCW_전류2"/>
      <sheetName val="Purchasing_Data2"/>
      <sheetName val="포머_비가동_내역3"/>
      <sheetName val="FRONT_HUB견적가3"/>
      <sheetName val="J150_승인진도관리_LIST2"/>
      <sheetName val="TOTAL_LIST2"/>
      <sheetName val="Price_Range2"/>
      <sheetName val="FTR_MACRo2"/>
      <sheetName val="일일_업무_현황_(3)3"/>
      <sheetName val="일일_업무_현황_(5)3"/>
      <sheetName val="MPL_技連3"/>
      <sheetName val="342E_BLOCK3"/>
      <sheetName val="금형_(2)3"/>
      <sheetName val="VS1_Paretto분석3"/>
      <sheetName val="0_절삭조건3"/>
      <sheetName val="DATA_BASE2"/>
      <sheetName val="02_07_27_부품판매가2"/>
      <sheetName val="협력사_일반현황3"/>
      <sheetName val="Sec_1_-_RFQ8"/>
      <sheetName val="1-1_General_Code2"/>
      <sheetName val="VPP(BD-010)_이상보고2"/>
      <sheetName val="공정능력_(2)8"/>
      <sheetName val="Sch7a_(토요일)8"/>
      <sheetName val="c_db13"/>
      <sheetName val="Rate_data8"/>
      <sheetName val="대외공문_2"/>
      <sheetName val="PRO_(참조)8"/>
      <sheetName val="2차_OIL량측정2"/>
      <sheetName val="Actual_In_&amp;_Out1"/>
      <sheetName val="4_3_첨부12"/>
      <sheetName val="업무분장_2"/>
      <sheetName val="GLOBAL_PT_NEW_FORMAT_JULY__2003"/>
      <sheetName val="INVESTMENT_(Hardware)3"/>
      <sheetName val="신고서_전2"/>
      <sheetName val="Basic_assumptions2"/>
      <sheetName val="영업_일12"/>
      <sheetName val="PFMEA_XLS2"/>
      <sheetName val="2008_г2"/>
      <sheetName val="RELAY_FAX양식2"/>
      <sheetName val="상세_견적서_(HMC)2"/>
      <sheetName val="OEM_Plan2"/>
      <sheetName val="제품명_(3)2"/>
      <sheetName val="LINE_운영안1"/>
      <sheetName val="P&amp;L,Bal_Sheet,Cash_Forecast2"/>
      <sheetName val="OEM_이의제기_종합1"/>
      <sheetName val="원가_종합2"/>
      <sheetName val="공정별공법-W_HSE-LH2"/>
      <sheetName val="GM_Master2"/>
      <sheetName val="생산현황_(입력)2"/>
      <sheetName val="MPS_Q3_FY042"/>
      <sheetName val="MPS_Q4_FY042"/>
      <sheetName val="1_ER유체응용2"/>
      <sheetName val="4_시험장비2"/>
      <sheetName val="업체별_단가현황2"/>
      <sheetName val="일일_생산및판매계획_대_실적2"/>
      <sheetName val="임율_&amp;_LOT2"/>
      <sheetName val="생산계획_(2)2"/>
      <sheetName val="CR_CODE2"/>
      <sheetName val="THEME_CODE2"/>
      <sheetName val="비교원가제출_고2"/>
      <sheetName val="1_세부비교원가(내수)2"/>
      <sheetName val="1_종합비교원가(내수_일반_유럽)2"/>
      <sheetName val="10_예산_및_원가_계획(02년)2"/>
      <sheetName val="3_PT개발계획2"/>
      <sheetName val="Interco_&amp;_PVS_Loc_Cur1"/>
      <sheetName val="_3"/>
      <sheetName val="RFQ_18042"/>
      <sheetName val="full_(2)1"/>
      <sheetName val="보강사_소요량1"/>
      <sheetName val="J2(P_MT)1"/>
      <sheetName val="After_sales2"/>
      <sheetName val="고객불만_건2"/>
      <sheetName val="Moulding_data1"/>
      <sheetName val="자동차_종합지표2"/>
      <sheetName val="Production_Plan1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DV_Flow_Chart_DV-PV1_(PFC)2"/>
      <sheetName val="MATEMST_(2)1"/>
      <sheetName val="Value_Analysis_-_Sheet_12"/>
      <sheetName val="_PPAP_작성중__xlsx2"/>
      <sheetName val="2_중요한회계정책2"/>
      <sheetName val="9_관계기업투자2"/>
      <sheetName val="42_리스2"/>
      <sheetName val="25_법인세2"/>
      <sheetName val="Supplier_QRQC1"/>
      <sheetName val="97계획(96_111"/>
      <sheetName val="S50_1"/>
      <sheetName val="첨부4_기술평가서1"/>
      <sheetName val="1_2_2완제품검사('00_4월)_(가라)1"/>
      <sheetName val="DBL_LPG시험2"/>
      <sheetName val="09년_현황2"/>
      <sheetName val="WTC_BODY一覧原紙2"/>
      <sheetName val="3월말_장기악성(국내)2"/>
      <sheetName val="2월말_장기악성(국내)2"/>
      <sheetName val="Data_Sheet2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HMC_사전원가(원혁기준)13%2"/>
      <sheetName val="재품별_단가2"/>
      <sheetName val="장비_전체리스트2"/>
      <sheetName val="_4"/>
      <sheetName val="집중검사_리스트2"/>
      <sheetName val="production_dept2"/>
      <sheetName val="검사협정_보충1"/>
      <sheetName val="Proj_List_00E2"/>
      <sheetName val="2012_Volum2"/>
      <sheetName val="B053_(990701)공정능력PC%계산1"/>
      <sheetName val="P&amp;L_account2"/>
      <sheetName val="국내_1"/>
      <sheetName val="4,5공장_1"/>
      <sheetName val="시트_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연구개발_(입력)1"/>
      <sheetName val="일반현황_(입력)1"/>
      <sheetName val="품질관리_(입력)1"/>
      <sheetName val="실행내역서_2"/>
      <sheetName val="개발_LIST2"/>
      <sheetName val="PC%계산(WM_COMM단차)2"/>
      <sheetName val="차체_품안표2"/>
      <sheetName val="1_1_2008_OTIF2"/>
      <sheetName val="BAFFLE_HMC_TABLE12"/>
      <sheetName val="1~3월_지시사항2"/>
      <sheetName val="1_POSITIONING2"/>
      <sheetName val="무부하_회전수2"/>
      <sheetName val="진행중_설변2"/>
      <sheetName val="HOLE_9905(1)2"/>
      <sheetName val="Upgrades_pricing1"/>
      <sheetName val="7_3_DY팀1"/>
      <sheetName val="PNL_ASS'Y_CRASH_PAD_UPR_RH1"/>
      <sheetName val="공정능력(마운틴_홀_거리)1"/>
      <sheetName val="Summary_Sheet1"/>
      <sheetName val="Datasheet_for_KPI_Model_11"/>
      <sheetName val="TEAM하반기_계획_(2)1"/>
      <sheetName val="YOKE-H(10_3)1"/>
      <sheetName val="▶R_C_FRM1"/>
      <sheetName val="광주_소요량1"/>
      <sheetName val="5-Why_Root_Cause_Analysis_1"/>
      <sheetName val="초_성1"/>
      <sheetName val="CHECK_성1"/>
      <sheetName val="cpk_data1"/>
      <sheetName val="Drop-down_Lists1"/>
      <sheetName val="Bas_Moteur1"/>
      <sheetName val="1_기안을지1"/>
      <sheetName val="사무용품_신청1"/>
      <sheetName val="Validation_Lists1"/>
      <sheetName val="★금형비_계산서1"/>
      <sheetName val="LOWSIDE_비교1"/>
      <sheetName val="4_Vendor_price1"/>
      <sheetName val="14년_증판안_판촉1"/>
      <sheetName val="PS_SIDE_OTR_INR_공정개선_상세"/>
      <sheetName val="제품별_매출2"/>
      <sheetName val="Data_Working_Time2"/>
      <sheetName val="Z41,Z42_이외total1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二_POSITION_XLS11"/>
      <sheetName val="1ဲ_ALT11"/>
      <sheetName val="1ဳ_O_S11"/>
      <sheetName val="15_၄AMPER11"/>
      <sheetName val="GB-IC_Villingen_GG11"/>
      <sheetName val="OPT손익_내수11"/>
      <sheetName val="OPT손익_수출11"/>
      <sheetName val="JT3_0견적-구110"/>
      <sheetName val="BACK_DATA_08_7_1~11"/>
      <sheetName val="E_W11"/>
      <sheetName val="P_W11"/>
      <sheetName val="S_W11"/>
      <sheetName val="BACK_DATA11"/>
      <sheetName val="CASE_ASM10"/>
      <sheetName val="외주현황_wq111"/>
      <sheetName val="5_세운W-A11"/>
      <sheetName val="14_1부10"/>
      <sheetName val="B053_(990701)공정실적PP%계산11"/>
      <sheetName val="2_대외공문11"/>
      <sheetName val="1_변경범위11"/>
      <sheetName val="TEMP_TORQUE11"/>
      <sheetName val="3_일반사상10"/>
      <sheetName val="Evaluation_objects10"/>
      <sheetName val="LAMBDA_자작10"/>
      <sheetName val="설비능력및_종합공정능력산출시_사용10"/>
      <sheetName val="LX3_0_RR10"/>
      <sheetName val="진행_DATA_(2)11"/>
      <sheetName val="126_25510"/>
      <sheetName val="SUB_2월_재검사추이도10"/>
      <sheetName val="c_db10"/>
      <sheetName val="5_WIRE적용LIST10"/>
      <sheetName val="Nego_PV10"/>
      <sheetName val="매출종합_`09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차체부품_INS_REPORT(갑)10"/>
      <sheetName val="Sheet6_(3)9"/>
      <sheetName val="외주품_감점_유형_기준9"/>
      <sheetName val="FUEL_FILLER10"/>
      <sheetName val="_납촉자10"/>
      <sheetName val="3-2_귀책부서별_DT현황10"/>
      <sheetName val="1_2내수9"/>
      <sheetName val="3__관리점지수실적-1_1생산성9"/>
      <sheetName val="실적_및_계획9"/>
      <sheetName val="Bosch_ADVP&amp;R9"/>
      <sheetName val="CAPA분석_360K6"/>
      <sheetName val="Cost_Reduction9"/>
      <sheetName val="GLOBAL_PT_NEW_FORMAT_OCT_20029"/>
      <sheetName val="계산_DATA_입력9"/>
      <sheetName val="상세_계산_내역9"/>
      <sheetName val="FLOW_PROSES_(A)6"/>
      <sheetName val="Master_Cable9"/>
      <sheetName val="_SR3차원단위_(3)3"/>
      <sheetName val="ERP도입후_시정현황3"/>
      <sheetName val="6_N_m_CCW_전류3"/>
      <sheetName val="Purchasing_Data3"/>
      <sheetName val="포머_비가동_내역4"/>
      <sheetName val="FRONT_HUB견적가4"/>
      <sheetName val="J150_승인진도관리_LIST3"/>
      <sheetName val="TOTAL_LIST3"/>
      <sheetName val="Price_Range3"/>
      <sheetName val="FTR_MACRo3"/>
      <sheetName val="일일_업무_현황_(3)4"/>
      <sheetName val="일일_업무_현황_(5)4"/>
      <sheetName val="MPL_技連4"/>
      <sheetName val="342E_BLOCK4"/>
      <sheetName val="금형_(2)4"/>
      <sheetName val="VS1_Paretto분석4"/>
      <sheetName val="0_절삭조건4"/>
      <sheetName val="DATA_BASE3"/>
      <sheetName val="02_07_27_부품판매가3"/>
      <sheetName val="협력사_일반현황4"/>
      <sheetName val="Sec_1_-_RFQ9"/>
      <sheetName val="1-1_General_Code3"/>
      <sheetName val="VPP(BD-010)_이상보고3"/>
      <sheetName val="공정능력_(2)9"/>
      <sheetName val="Sch7a_(토요일)9"/>
      <sheetName val="c_db14"/>
      <sheetName val="Rate_data9"/>
      <sheetName val="대외공문_3"/>
      <sheetName val="PRO_(참조)9"/>
      <sheetName val="2차_OIL량측정3"/>
      <sheetName val="Actual_In_&amp;_Out2"/>
      <sheetName val="4_3_첨부13"/>
      <sheetName val="업무분장_3"/>
      <sheetName val="GLOBAL_PT_NEW_FORMAT_JULY__2004"/>
      <sheetName val="INVESTMENT_(Hardware)4"/>
      <sheetName val="신고서_전3"/>
      <sheetName val="Basic_assumptions3"/>
      <sheetName val="영업_일13"/>
      <sheetName val="PFMEA_XLS3"/>
      <sheetName val="2008_г3"/>
      <sheetName val="RELAY_FAX양식3"/>
      <sheetName val="상세_견적서_(HMC)3"/>
      <sheetName val="OEM_Plan3"/>
      <sheetName val="제품명_(3)3"/>
      <sheetName val="LINE_운영안2"/>
      <sheetName val="P&amp;L,Bal_Sheet,Cash_Forecast3"/>
      <sheetName val="OEM_이의제기_종합2"/>
      <sheetName val="원가_종합3"/>
      <sheetName val="공정별공법-W_HSE-LH3"/>
      <sheetName val="GM_Master3"/>
      <sheetName val="생산현황_(입력)3"/>
      <sheetName val="MPS_Q3_FY043"/>
      <sheetName val="MPS_Q4_FY043"/>
      <sheetName val="1_ER유체응용3"/>
      <sheetName val="4_시험장비3"/>
      <sheetName val="업체별_단가현황3"/>
      <sheetName val="일일_생산및판매계획_대_실적3"/>
      <sheetName val="임율_&amp;_LOT3"/>
      <sheetName val="생산계획_(2)3"/>
      <sheetName val="CR_CODE3"/>
      <sheetName val="THEME_CODE3"/>
      <sheetName val="비교원가제출_고3"/>
      <sheetName val="1_세부비교원가(내수)3"/>
      <sheetName val="1_종합비교원가(내수_일반_유럽)3"/>
      <sheetName val="10_예산_및_원가_계획(02년)3"/>
      <sheetName val="3_PT개발계획3"/>
      <sheetName val="Interco_&amp;_PVS_Loc_Cur2"/>
      <sheetName val="_5"/>
      <sheetName val="RFQ_18043"/>
      <sheetName val="full_(2)2"/>
      <sheetName val="보강사_소요량2"/>
      <sheetName val="J2(P_MT)2"/>
      <sheetName val="After_sales3"/>
      <sheetName val="고객불만_건3"/>
      <sheetName val="Moulding_data2"/>
      <sheetName val="자동차_종합지표3"/>
      <sheetName val="Production_Plan1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DV_Flow_Chart_DV-PV1_(PFC)3"/>
      <sheetName val="MATEMST_(2)2"/>
      <sheetName val="Value_Analysis_-_Sheet_13"/>
      <sheetName val="_PPAP_작성중__xlsx3"/>
      <sheetName val="2_중요한회계정책3"/>
      <sheetName val="9_관계기업투자3"/>
      <sheetName val="42_리스3"/>
      <sheetName val="25_법인세3"/>
      <sheetName val="Supplier_QRQC2"/>
      <sheetName val="97계획(96_112"/>
      <sheetName val="S50_2"/>
      <sheetName val="첨부4_기술평가서2"/>
      <sheetName val="1_2_2완제품검사('00_4월)_(가라)2"/>
      <sheetName val="DBL_LPG시험3"/>
      <sheetName val="09년_현황3"/>
      <sheetName val="WTC_BODY一覧原紙3"/>
      <sheetName val="3월말_장기악성(국내)3"/>
      <sheetName val="2월말_장기악성(국내)3"/>
      <sheetName val="Data_Sheet3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HMC_사전원가(원혁기준)13%3"/>
      <sheetName val="재품별_단가3"/>
      <sheetName val="장비_전체리스트3"/>
      <sheetName val="_6"/>
      <sheetName val="집중검사_리스트3"/>
      <sheetName val="production_dept3"/>
      <sheetName val="검사협정_보충2"/>
      <sheetName val="Proj_List_00E3"/>
      <sheetName val="2012_Volum3"/>
      <sheetName val="B053_(990701)공정능력PC%계산2"/>
      <sheetName val="P&amp;L_account3"/>
      <sheetName val="국내_2"/>
      <sheetName val="4,5공장_2"/>
      <sheetName val="시트_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연구개발_(입력)2"/>
      <sheetName val="일반현황_(입력)2"/>
      <sheetName val="품질관리_(입력)2"/>
      <sheetName val="실행내역서_3"/>
      <sheetName val="개발_LIST3"/>
      <sheetName val="PC%계산(WM_COMM단차)3"/>
      <sheetName val="차체_품안표3"/>
      <sheetName val="1_1_2008_OTIF3"/>
      <sheetName val="BAFFLE_HMC_TABLE13"/>
      <sheetName val="1~3월_지시사항3"/>
      <sheetName val="1_POSITIONING3"/>
      <sheetName val="무부하_회전수3"/>
      <sheetName val="진행중_설변3"/>
      <sheetName val="HOLE_9905(1)3"/>
      <sheetName val="Upgrades_pricing2"/>
      <sheetName val="7_3_DY팀2"/>
      <sheetName val="PNL_ASS'Y_CRASH_PAD_UPR_RH2"/>
      <sheetName val="공정능력(마운틴_홀_거리)2"/>
      <sheetName val="Summary_Sheet2"/>
      <sheetName val="Datasheet_for_KPI_Model_12"/>
      <sheetName val="TEAM하반기_계획_(2)2"/>
      <sheetName val="YOKE-H(10_3)2"/>
      <sheetName val="▶R_C_FRM2"/>
      <sheetName val="광주_소요량2"/>
      <sheetName val="5-Why_Root_Cause_Analysis_2"/>
      <sheetName val="초_성2"/>
      <sheetName val="CHECK_성2"/>
      <sheetName val="cpk_data2"/>
      <sheetName val="Drop-down_Lists2"/>
      <sheetName val="Bas_Moteur2"/>
      <sheetName val="1_기안을지2"/>
      <sheetName val="사무용품_신청2"/>
      <sheetName val="Validation_Lists2"/>
      <sheetName val="★금형비_계산서2"/>
      <sheetName val="LOWSIDE_비교2"/>
      <sheetName val="4_Vendor_price2"/>
      <sheetName val="14년_증판안_판촉2"/>
      <sheetName val="PS_SIDE_OTR_INR_공정개선_상세1"/>
      <sheetName val="제품별_매출3"/>
      <sheetName val="Data_Working_Time3"/>
      <sheetName val="Z41,Z42_이외total2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二_POSITION_XLS12"/>
      <sheetName val="1ဲ_ALT12"/>
      <sheetName val="1ဳ_O_S12"/>
      <sheetName val="15_၄AMPER12"/>
      <sheetName val="GB-IC_Villingen_GG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3_일반사상11"/>
      <sheetName val="Evaluation_objects11"/>
      <sheetName val="LAMBDA_자작11"/>
      <sheetName val="설비능력및_종합공정능력산출시_사용11"/>
      <sheetName val="LX3_0_RR11"/>
      <sheetName val="진행_DATA_(2)12"/>
      <sheetName val="126_25511"/>
      <sheetName val="SUB_2월_재검사추이도11"/>
      <sheetName val="c_db15"/>
      <sheetName val="5_WIRE적용LIST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차체부품_INS_REPORT(갑)11"/>
      <sheetName val="Sheet6_(3)10"/>
      <sheetName val="외주품_감점_유형_기준10"/>
      <sheetName val="FUEL_FILLER11"/>
      <sheetName val="_납촉자11"/>
      <sheetName val="3-2_귀책부서별_DT현황11"/>
      <sheetName val="1_2내수10"/>
      <sheetName val="3__관리점지수실적-1_1생산성10"/>
      <sheetName val="실적_및_계획10"/>
      <sheetName val="Bosch_ADVP&amp;R10"/>
      <sheetName val="CAPA분석_360K7"/>
      <sheetName val="Cost_Reduction10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ERP도입후_시정현황4"/>
      <sheetName val="6_N_m_CCW_전류4"/>
      <sheetName val="Purchasing_Data4"/>
      <sheetName val="포머_비가동_내역5"/>
      <sheetName val="FRONT_HUB견적가5"/>
      <sheetName val="J150_승인진도관리_LIST4"/>
      <sheetName val="TOTAL_LIST4"/>
      <sheetName val="Price_Range4"/>
      <sheetName val="FTR_MACRo4"/>
      <sheetName val="일일_업무_현황_(3)5"/>
      <sheetName val="일일_업무_현황_(5)5"/>
      <sheetName val="MPL_技連5"/>
      <sheetName val="342E_BLOCK5"/>
      <sheetName val="금형_(2)5"/>
      <sheetName val="VS1_Paretto분석5"/>
      <sheetName val="0_절삭조건5"/>
      <sheetName val="DATA_BASE4"/>
      <sheetName val="02_07_27_부품판매가4"/>
      <sheetName val="협력사_일반현황5"/>
      <sheetName val="Sec_1_-_RFQ10"/>
      <sheetName val="1-1_General_Code4"/>
      <sheetName val="VPP(BD-010)_이상보고4"/>
      <sheetName val="공정능력_(2)10"/>
      <sheetName val="Sch7a_(토요일)10"/>
      <sheetName val="c_db16"/>
      <sheetName val="Rate_data10"/>
      <sheetName val="대외공문_4"/>
      <sheetName val="PRO_(참조)10"/>
      <sheetName val="2차_OIL량측정4"/>
      <sheetName val="Actual_In_&amp;_Out3"/>
      <sheetName val="4_3_첨부14"/>
      <sheetName val="업무분장_4"/>
      <sheetName val="GLOBAL_PT_NEW_FORMAT_JULY__2005"/>
      <sheetName val="INVESTMENT_(Hardware)5"/>
      <sheetName val="신고서_전4"/>
      <sheetName val="Basic_assumptions4"/>
      <sheetName val="영업_일14"/>
      <sheetName val="PFMEA_XLS4"/>
      <sheetName val="2008_г4"/>
      <sheetName val="RELAY_FAX양식4"/>
      <sheetName val="상세_견적서_(HMC)4"/>
      <sheetName val="OEM_Plan4"/>
      <sheetName val="제품명_(3)4"/>
      <sheetName val="LINE_운영안3"/>
      <sheetName val="P&amp;L,Bal_Sheet,Cash_Forecast4"/>
      <sheetName val="OEM_이의제기_종합3"/>
      <sheetName val="원가_종합4"/>
      <sheetName val="공정별공법-W_HSE-LH4"/>
      <sheetName val="GM_Master4"/>
      <sheetName val="생산현황_(입력)4"/>
      <sheetName val="MPS_Q3_FY044"/>
      <sheetName val="MPS_Q4_FY044"/>
      <sheetName val="1_ER유체응용4"/>
      <sheetName val="4_시험장비4"/>
      <sheetName val="업체별_단가현황4"/>
      <sheetName val="일일_생산및판매계획_대_실적4"/>
      <sheetName val="임율_&amp;_LOT4"/>
      <sheetName val="생산계획_(2)4"/>
      <sheetName val="CR_CODE4"/>
      <sheetName val="THEME_CODE4"/>
      <sheetName val="비교원가제출_고4"/>
      <sheetName val="1_세부비교원가(내수)4"/>
      <sheetName val="1_종합비교원가(내수_일반_유럽)4"/>
      <sheetName val="10_예산_및_원가_계획(02년)4"/>
      <sheetName val="3_PT개발계획4"/>
      <sheetName val="Interco_&amp;_PVS_Loc_Cur3"/>
      <sheetName val="_7"/>
      <sheetName val="RFQ_18044"/>
      <sheetName val="full_(2)3"/>
      <sheetName val="보강사_소요량3"/>
      <sheetName val="J2(P_MT)3"/>
      <sheetName val="After_sales4"/>
      <sheetName val="고객불만_건4"/>
      <sheetName val="Moulding_data3"/>
      <sheetName val="자동차_종합지표4"/>
      <sheetName val="Production_Plan1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DV_Flow_Chart_DV-PV1_(PFC)4"/>
      <sheetName val="MATEMST_(2)3"/>
      <sheetName val="Value_Analysis_-_Sheet_14"/>
      <sheetName val="_PPAP_작성중__xlsx4"/>
      <sheetName val="2_중요한회계정책4"/>
      <sheetName val="9_관계기업투자4"/>
      <sheetName val="42_리스4"/>
      <sheetName val="25_법인세4"/>
      <sheetName val="Supplier_QRQC3"/>
      <sheetName val="97계획(96_113"/>
      <sheetName val="S50_3"/>
      <sheetName val="첨부4_기술평가서3"/>
      <sheetName val="1_2_2완제품검사('00_4월)_(가라)3"/>
      <sheetName val="DBL_LPG시험4"/>
      <sheetName val="09년_현황4"/>
      <sheetName val="WTC_BODY一覧原紙4"/>
      <sheetName val="3월말_장기악성(국내)4"/>
      <sheetName val="2월말_장기악성(국내)4"/>
      <sheetName val="Data_Sheet4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HMC_사전원가(원혁기준)13%4"/>
      <sheetName val="재품별_단가4"/>
      <sheetName val="장비_전체리스트4"/>
      <sheetName val="_8"/>
      <sheetName val="집중검사_리스트4"/>
      <sheetName val="production_dept4"/>
      <sheetName val="검사협정_보충3"/>
      <sheetName val="Proj_List_00E4"/>
      <sheetName val="2012_Volum4"/>
      <sheetName val="B053_(990701)공정능력PC%계산3"/>
      <sheetName val="P&amp;L_account4"/>
      <sheetName val="국내_3"/>
      <sheetName val="4,5공장_3"/>
      <sheetName val="시트_3"/>
      <sheetName val="VERTICAL_PIPE3"/>
      <sheetName val="TABLE_DB3"/>
      <sheetName val="쌍용_data_base3"/>
      <sheetName val="2과_공수집계3"/>
      <sheetName val="118_세금과공과3"/>
      <sheetName val="경영재무_(입력)3"/>
      <sheetName val="연구개발_(입력)3"/>
      <sheetName val="일반현황_(입력)3"/>
      <sheetName val="품질관리_(입력)3"/>
      <sheetName val="실행내역서_4"/>
      <sheetName val="개발_LIST4"/>
      <sheetName val="PC%계산(WM_COMM단차)4"/>
      <sheetName val="차체_품안표4"/>
      <sheetName val="1_1_2008_OTIF4"/>
      <sheetName val="BAFFLE_HMC_TABLE14"/>
      <sheetName val="1~3월_지시사항4"/>
      <sheetName val="1_POSITIONING4"/>
      <sheetName val="무부하_회전수4"/>
      <sheetName val="진행중_설변4"/>
      <sheetName val="HOLE_9905(1)4"/>
      <sheetName val="Upgrades_pricing3"/>
      <sheetName val="7_3_DY팀3"/>
      <sheetName val="PNL_ASS'Y_CRASH_PAD_UPR_RH3"/>
      <sheetName val="공정능력(마운틴_홀_거리)3"/>
      <sheetName val="Summary_Sheet3"/>
      <sheetName val="Datasheet_for_KPI_Model_13"/>
      <sheetName val="TEAM하반기_계획_(2)3"/>
      <sheetName val="YOKE-H(10_3)3"/>
      <sheetName val="▶R_C_FRM3"/>
      <sheetName val="광주_소요량3"/>
      <sheetName val="5-Why_Root_Cause_Analysis_3"/>
      <sheetName val="초_성3"/>
      <sheetName val="CHECK_성3"/>
      <sheetName val="cpk_data3"/>
      <sheetName val="Drop-down_Lists3"/>
      <sheetName val="Bas_Moteur3"/>
      <sheetName val="1_기안을지3"/>
      <sheetName val="사무용품_신청3"/>
      <sheetName val="Validation_Lists3"/>
      <sheetName val="★금형비_계산서3"/>
      <sheetName val="LOWSIDE_비교3"/>
      <sheetName val="4_Vendor_price3"/>
      <sheetName val="14년_증판안_판촉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외화수지"/>
      <sheetName val="체계옵션"/>
      <sheetName val="업무기준"/>
      <sheetName val="CC"/>
      <sheetName val="Liste"/>
      <sheetName val="비목계산"/>
      <sheetName val="CLMN자료"/>
      <sheetName val="SNP"/>
      <sheetName val="PACKING LIST"/>
      <sheetName val="조달내역"/>
      <sheetName val="COOLING UNIT"/>
      <sheetName val="R-16E"/>
      <sheetName val="C-16MM"/>
      <sheetName val="C-12MM"/>
      <sheetName val="C-20MM"/>
      <sheetName val="2안"/>
      <sheetName val="CPk원본"/>
      <sheetName val=" 하반기 경비 조정계획_150627(사계 r2 기준).x"/>
      <sheetName val="SUB(C)"/>
      <sheetName val="전체썘㐅"/>
      <sheetName val="현황"/>
      <sheetName val="주소록"/>
      <sheetName val="規模表紙"/>
      <sheetName val="연봉산정기초자료"/>
      <sheetName val="견적서"/>
      <sheetName val="#1-1 (2)"/>
      <sheetName val="2-2.매출분석"/>
      <sheetName val="RES"/>
      <sheetName val="경쟁실분"/>
      <sheetName val="제품판매_수량"/>
      <sheetName val="Sales_1"/>
      <sheetName val="Flags"/>
      <sheetName val="기초 DATA"/>
      <sheetName val="효과금액비교"/>
      <sheetName val="PC%계산RH"/>
      <sheetName val="재료비DATA"/>
      <sheetName val="UPPER 도면"/>
      <sheetName val="Allocations"/>
      <sheetName val="II. CF"/>
      <sheetName val="I. Assumptions"/>
      <sheetName val="P.O (LOCAL)"/>
      <sheetName val="U268 4x4 AT(walk)Mitsu"/>
      <sheetName val="EQ_BE146"/>
      <sheetName val="일위대가표"/>
      <sheetName val="시작품의"/>
      <sheetName val="Diaph1 values"/>
      <sheetName val="Diaph2 values"/>
      <sheetName val="Diaph values"/>
      <sheetName val="Cushion datas"/>
      <sheetName val="比모듈조립비"/>
      <sheetName val="Tabelle3"/>
      <sheetName val="MM利益・原価企画方針書ｶｸ１"/>
      <sheetName val="Europe PU-1"/>
      <sheetName val="표지 (2)"/>
      <sheetName val="TABLE(중국)"/>
      <sheetName val="TABLE(TK)"/>
      <sheetName val="J1"/>
      <sheetName val="FRN 02000"/>
      <sheetName val="220 (2)"/>
      <sheetName val="OPT#1"/>
      <sheetName val="Schedule 1"/>
      <sheetName val="CAR Form Summary"/>
      <sheetName val="와이어"/>
      <sheetName val="test1"/>
      <sheetName val="96원가"/>
      <sheetName val="Parameter"/>
      <sheetName val="OM600"/>
      <sheetName val="출금계획"/>
      <sheetName val="반기_유가증권"/>
      <sheetName val="8월"/>
      <sheetName val="SALE"/>
      <sheetName val="1.TAT_Info."/>
      <sheetName val="f3"/>
      <sheetName val="이력"/>
      <sheetName val="DATA(이천)"/>
      <sheetName val="전문품의"/>
      <sheetName val="갑지"/>
      <sheetName val="repeatative rejection"/>
      <sheetName val="사업경"/>
      <sheetName val="Personnaliser..."/>
      <sheetName val="Takt Time"/>
      <sheetName val="실행"/>
      <sheetName val="2000 (원본)"/>
      <sheetName val="Danh Mục"/>
      <sheetName val="Danh Muc"/>
      <sheetName val="Danh_Mục"/>
      <sheetName val="Danh_Muc"/>
      <sheetName val="Danh sach Hàn thùng"/>
      <sheetName val="64512(갑)"/>
      <sheetName val="ﾕｰｻﾞｰ設定"/>
      <sheetName val="부품계산"/>
      <sheetName val="설비이력카드"/>
      <sheetName val="Assumptions"/>
      <sheetName val="고정자산원본"/>
      <sheetName val="Prices"/>
      <sheetName val="PU FOAM 가격조정 기준"/>
      <sheetName val="TWIST"/>
      <sheetName val="TPR"/>
      <sheetName val="AVSSX"/>
      <sheetName val="54813M2001"/>
      <sheetName val="Data Input"/>
      <sheetName val="2-2_매출분석"/>
      <sheetName val="TL_PROTO_2열"/>
      <sheetName val="(2)월생산현황_"/>
      <sheetName val="LINE_PPM-분석"/>
      <sheetName val="Issues_List"/>
      <sheetName val="1_TAT_Info_"/>
      <sheetName val="PACKING_LIST"/>
      <sheetName val="COOLING_UNIT"/>
      <sheetName val="#1-1_(2)"/>
      <sheetName val="기초_DATA"/>
      <sheetName val="신흥테크_세부내역_LIST"/>
      <sheetName val="PROJ"/>
      <sheetName val="FRT(중량)"/>
      <sheetName val="Variables"/>
      <sheetName val="활물질"/>
      <sheetName val="Separator"/>
      <sheetName val="04.03월소일정계획"/>
      <sheetName val="DONGIA"/>
      <sheetName val="UPPER원가"/>
      <sheetName val="A6"/>
      <sheetName val="delta impedance(평균)"/>
      <sheetName val="대우"/>
      <sheetName val="삼성(중)"/>
      <sheetName val="삼성(자)"/>
      <sheetName val="Börskurser"/>
      <sheetName val="????ilencer"/>
      <sheetName val="FY 12_Interiors Volume"/>
      <sheetName val="FY12_PP_Sales"/>
      <sheetName val="INT_Price_FY12 MFC"/>
      <sheetName val="LIBRARY"/>
      <sheetName val="과8"/>
      <sheetName val="97년"/>
      <sheetName val="비주거용"/>
      <sheetName val="누계"/>
      <sheetName val="조선용암면"/>
      <sheetName val="F12_BS"/>
      <sheetName val="F3_PL"/>
      <sheetName val="F4_PAJE"/>
      <sheetName val="Model Synthesis Report"/>
      <sheetName val="교육훈련절차서"/>
      <sheetName val="0"/>
      <sheetName val="BOX ASSY"/>
      <sheetName val="설계내역서"/>
      <sheetName val="H400"/>
      <sheetName val="Asset9809CAK"/>
      <sheetName val="업무연락"/>
      <sheetName val="Rollforward {bpe}"/>
      <sheetName val="Allow - SR&amp;D"/>
      <sheetName val="가격품의서"/>
      <sheetName val="베어링하우징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Sheet6_(3)11"/>
      <sheetName val="외주품_감점_유형_기준11"/>
      <sheetName val="FUEL_FILLER12"/>
      <sheetName val="_납촉자12"/>
      <sheetName val="3-2_귀책부서별_DT현황12"/>
      <sheetName val="1_2내수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금형_(2)6"/>
      <sheetName val="VS1_Paretto분석6"/>
      <sheetName val="0_절삭조건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INVESTMENT_(Hardware)6"/>
      <sheetName val="신고서_전5"/>
      <sheetName val="Basic_assumptions5"/>
      <sheetName val="영업_일15"/>
      <sheetName val="PFMEA_XLS5"/>
      <sheetName val="2008_г5"/>
      <sheetName val="RELAY_FAX양식5"/>
      <sheetName val="상세_견적서_(HMC)5"/>
      <sheetName val="OEM_Plan5"/>
      <sheetName val="제품명_(3)5"/>
      <sheetName val="LINE_운영안4"/>
      <sheetName val="P&amp;L,Bal_Sheet,Cash_Forecast5"/>
      <sheetName val="OEM_이의제기_종합4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_9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DV_Flow_Chart_DV-PV1_(PFC)5"/>
      <sheetName val="MATEMST_(2)4"/>
      <sheetName val="Value_Analysis_-_Sheet_15"/>
      <sheetName val="_PPAP_작성중__xlsx5"/>
      <sheetName val="2_중요한회계정책5"/>
      <sheetName val="9_관계기업투자5"/>
      <sheetName val="42_리스5"/>
      <sheetName val="25_법인세5"/>
      <sheetName val="Supplier_QRQC4"/>
      <sheetName val="97계획(96_114"/>
      <sheetName val="S50_4"/>
      <sheetName val="첨부4_기술평가서4"/>
      <sheetName val="1_2_2완제품검사('00_4월)_(가라)4"/>
      <sheetName val="DBL_LPG시험5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Proj_List_00E5"/>
      <sheetName val="2012_Volum5"/>
      <sheetName val="B053_(990701)공정능력PC%계산4"/>
      <sheetName val="P&amp;L_account5"/>
      <sheetName val="국내_4"/>
      <sheetName val="4,5공장_4"/>
      <sheetName val="시트_4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PNL_ASS'Y_CRASH_PAD_UPR_RH4"/>
      <sheetName val="공정능력(마운틴_홀_거리)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Bas_Moteur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모델표준"/>
      <sheetName val="급여일반"/>
      <sheetName val="품번별"/>
      <sheetName val="全仕向地"/>
      <sheetName val="FM钢材消耗表"/>
      <sheetName val="9899DISC"/>
      <sheetName val="부서코드표"/>
      <sheetName val="HOU143A"/>
      <sheetName val="Kautex 4WD St.IV P&amp;D"/>
      <sheetName val="Sachs FL WHL"/>
      <sheetName val="지사"/>
      <sheetName val="팀코드"/>
      <sheetName val="TRW원가"/>
      <sheetName val="관리데이터목록"/>
      <sheetName val="완제품구성표"/>
      <sheetName val="프레스품"/>
      <sheetName val="6.Parent S_ Fixed Prod"/>
      <sheetName val="숨기기2-목록"/>
      <sheetName val="FMEA"/>
      <sheetName val="強度 CN A1 C10H 152H"/>
      <sheetName val="◀양식(PAD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SEP 2007"/>
      <sheetName val="OUTSTANDING"/>
      <sheetName val="latest"/>
      <sheetName val="le_data"/>
      <sheetName val="MASTER_OE"/>
      <sheetName val="Fx Rates"/>
      <sheetName val="Sch1 - P&amp;L Summary"/>
      <sheetName val="Sch2 - BalSht Summary"/>
      <sheetName val="Sch3 - CFlow Summary"/>
      <sheetName val="Setup"/>
      <sheetName val="Tables"/>
      <sheetName val="6월"/>
      <sheetName val="Sheet"/>
      <sheetName val="국가DATA"/>
      <sheetName val=" 관리계획서_Rev.01.xlsx"/>
      <sheetName val="자료"/>
      <sheetName val="seat-sdn only"/>
      <sheetName val="_x005f_x005f_x005f_x0000__x005f_x005f_x005f_x0000__x005"/>
      <sheetName val="_x005f_x005f_x005f_x005f_x005f_x005f_x005f_x0000__x005f"/>
      <sheetName val="금형 이력 카드"/>
      <sheetName val="PIVOT"/>
      <sheetName val="KXV01"/>
      <sheetName val="2.(1설원.첨)"/>
      <sheetName val="9806-9901"/>
      <sheetName val="누TB"/>
      <sheetName val="유형자산대장"/>
      <sheetName val="7월손익"/>
      <sheetName val="5131"/>
      <sheetName val="Schedule_1"/>
      <sheetName val="CAR_Form_Summary"/>
      <sheetName val="FY_12_Interiors_Volume"/>
      <sheetName val="INT_Price_FY12_MFC"/>
      <sheetName val="Europe_PU-1"/>
      <sheetName val="표지_(2)"/>
      <sheetName val="Actual_data"/>
      <sheetName val="_하반기_경비_조정계획_150627(사계_r2_기준)_x"/>
      <sheetName val="A9AEDN01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部品"/>
      <sheetName val="製品別販売予算"/>
      <sheetName val="환산"/>
      <sheetName val="인원계획"/>
      <sheetName val="Parm"/>
      <sheetName val="전체팛ĭ"/>
      <sheetName val="계산서"/>
      <sheetName val="FA-LISTING"/>
      <sheetName val="BS-E"/>
      <sheetName val="BS요약"/>
      <sheetName val="승용STEEL"/>
      <sheetName val="현금및현금등가물1"/>
      <sheetName val="4.경비 5.영업외수지"/>
      <sheetName val="가수금대체"/>
      <sheetName val="운반비"/>
      <sheetName val="협력점직원"/>
      <sheetName val="(실사조정)총괄"/>
      <sheetName val="MexiqueVente䋈᮱ꋀ"/>
      <sheetName val="MexiqueVenteȌ_x0000_반"/>
      <sheetName val="Arbeitsfolgeplan"/>
      <sheetName val="Leistungberechnung"/>
      <sheetName val="금형대장"/>
      <sheetName val="AD원"/>
      <sheetName val="RSDB"/>
      <sheetName val="WSDB"/>
      <sheetName val="ROLL"/>
      <sheetName val="95MAKER"/>
      <sheetName val="GAGE R&amp;R(FRT UPR)"/>
      <sheetName val="중공업 실적"/>
      <sheetName val="16-1531"/>
      <sheetName val="2-1.제품군별계획대비실적(B.A)"/>
      <sheetName val="LINE_VENT"/>
      <sheetName val="노무비"/>
      <sheetName val="신공항A-9(원가수정)"/>
      <sheetName val="감독1130"/>
      <sheetName val="RECIMAKE"/>
      <sheetName val="재(실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Mname"/>
      <sheetName val="계정등록"/>
      <sheetName val="기타등록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3_일반사상13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5_WIRE적용LIST13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차체부품_INS_REPORT(갑)13"/>
      <sheetName val="Sheet6_(3)12"/>
      <sheetName val="외주품_감점_유형_기준12"/>
      <sheetName val="FUEL_FILLER13"/>
      <sheetName val="_납촉자13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포머_비가동_내역7"/>
      <sheetName val="FRONT_HUB견적가7"/>
      <sheetName val="J150_승인진도관리_LIST6"/>
      <sheetName val="TOTAL_LIST6"/>
      <sheetName val="Price_Range6"/>
      <sheetName val="FTR_MACRo6"/>
      <sheetName val="일일_업무_현황_(3)7"/>
      <sheetName val="일일_업무_현황_(5)7"/>
      <sheetName val="MPL_技連7"/>
      <sheetName val="342E_BLOCK7"/>
      <sheetName val="금형_(2)7"/>
      <sheetName val="VS1_Paretto분석7"/>
      <sheetName val="0_절삭조건7"/>
      <sheetName val="DATA_BASE6"/>
      <sheetName val="02_07_27_부품판매가6"/>
      <sheetName val="협력사_일반현황7"/>
      <sheetName val="Sec_1_-_RFQ12"/>
      <sheetName val="1-1_General_Code6"/>
      <sheetName val="VPP(BD-010)_이상보고6"/>
      <sheetName val="공정능력_(2)12"/>
      <sheetName val="Sch7a_(토요일)12"/>
      <sheetName val="c_db110"/>
      <sheetName val="Rate_data12"/>
      <sheetName val="대외공문_6"/>
      <sheetName val="PRO_(참조)12"/>
      <sheetName val="2차_OIL량측정6"/>
      <sheetName val="Actual_In_&amp;_Out5"/>
      <sheetName val="4_3_첨부16"/>
      <sheetName val="업무분장_6"/>
      <sheetName val="GLOBAL_PT_NEW_FORMAT_JULY__2007"/>
      <sheetName val="INVESTMENT_(Hardware)7"/>
      <sheetName val="신고서_전6"/>
      <sheetName val="Basic_assumptions6"/>
      <sheetName val="영업_일16"/>
      <sheetName val="PFMEA_XLS6"/>
      <sheetName val="2008_г6"/>
      <sheetName val="RELAY_FAX양식6"/>
      <sheetName val="상세_견적서_(HMC)6"/>
      <sheetName val="OEM_Plan6"/>
      <sheetName val="제품명_(3)6"/>
      <sheetName val="LINE_운영안5"/>
      <sheetName val="P&amp;L,Bal_Sheet,Cash_Forecast6"/>
      <sheetName val="OEM_이의제기_종합5"/>
      <sheetName val="원가_종합6"/>
      <sheetName val="공정별공법-W_HSE-LH6"/>
      <sheetName val="GM_Master6"/>
      <sheetName val="생산현황_(입력)6"/>
      <sheetName val="MPS_Q3_FY046"/>
      <sheetName val="MPS_Q4_FY046"/>
      <sheetName val="1_ER유체응용6"/>
      <sheetName val="4_시험장비6"/>
      <sheetName val="업체별_단가현황6"/>
      <sheetName val="일일_생산및판매계획_대_실적6"/>
      <sheetName val="임율_&amp;_LOT6"/>
      <sheetName val="생산계획_(2)6"/>
      <sheetName val="CR_CODE6"/>
      <sheetName val="THEME_CODE6"/>
      <sheetName val="비교원가제출_고6"/>
      <sheetName val="1_세부비교원가(내수)6"/>
      <sheetName val="1_종합비교원가(내수_일반_유럽)6"/>
      <sheetName val="10_예산_및_원가_계획(02년)6"/>
      <sheetName val="3_PT개발계획6"/>
      <sheetName val="Interco_&amp;_PVS_Loc_Cur5"/>
      <sheetName val="_11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Production_Plan1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Value_Analysis_-_Sheet_16"/>
      <sheetName val="_PPAP_작성중__xlsx6"/>
      <sheetName val="2_중요한회계정책6"/>
      <sheetName val="9_관계기업투자6"/>
      <sheetName val="42_리스6"/>
      <sheetName val="25_법인세6"/>
      <sheetName val="Supplier_QRQC5"/>
      <sheetName val="97계획(96_115"/>
      <sheetName val="S50_5"/>
      <sheetName val="첨부4_기술평가서5"/>
      <sheetName val="1_2_2완제품검사('00_4월)_(가라)5"/>
      <sheetName val="DBL_LPG시험6"/>
      <sheetName val="09년_현황6"/>
      <sheetName val="WTC_BODY一覧原紙6"/>
      <sheetName val="3월말_장기악성(국내)6"/>
      <sheetName val="2월말_장기악성(국내)6"/>
      <sheetName val="Data_Sheet6"/>
      <sheetName val="6_수입검사_6"/>
      <sheetName val="03_PFD-16"/>
      <sheetName val="12_Inv_6"/>
      <sheetName val="97년_재료예산(안)6"/>
      <sheetName val="1_터빈6"/>
      <sheetName val="cost_base_e_dati6"/>
      <sheetName val="2__Definitions6"/>
      <sheetName val="코드_조건표7"/>
      <sheetName val="HMC_사전원가(원혁기준)13%6"/>
      <sheetName val="재품별_단가6"/>
      <sheetName val="장비_전체리스트6"/>
      <sheetName val="_12"/>
      <sheetName val="집중검사_리스트6"/>
      <sheetName val="production_dept6"/>
      <sheetName val="검사협정_보충5"/>
      <sheetName val="Proj_List_00E6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실행내역서_6"/>
      <sheetName val="개발_LIST6"/>
      <sheetName val="PC%계산(WM_COMM단차)6"/>
      <sheetName val="차체_품안표6"/>
      <sheetName val="1_1_2008_OTIF6"/>
      <sheetName val="BAFFLE_HMC_TABLE16"/>
      <sheetName val="1~3월_지시사항6"/>
      <sheetName val="1_POSITIONING6"/>
      <sheetName val="무부하_회전수6"/>
      <sheetName val="진행중_설변6"/>
      <sheetName val="HOLE_9905(1)6"/>
      <sheetName val="Upgrades_pricing5"/>
      <sheetName val="7_3_DY팀5"/>
      <sheetName val="PNL_ASS'Y_CRASH_PAD_UPR_RH5"/>
      <sheetName val="공정능력(마운틴_홀_거리)5"/>
      <sheetName val="Summary_Sheet5"/>
      <sheetName val="Datasheet_for_KPI_Model_15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Bas_Moteur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99년12월_실적DATA"/>
      <sheetName val="7)_13367734"/>
      <sheetName val="220_(2)"/>
      <sheetName val="CONN.조립"/>
      <sheetName val="재료비내역"/>
      <sheetName val="공정능력계산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금형_(2)8"/>
      <sheetName val="VS1_Paretto분석8"/>
      <sheetName val="0_절삭조건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INVESTMENT_(Hardware)8"/>
      <sheetName val="신고서_전7"/>
      <sheetName val="Basic_assumptions7"/>
      <sheetName val="영업_일17"/>
      <sheetName val="PFMEA_XLS7"/>
      <sheetName val="2008_г7"/>
      <sheetName val="RELAY_FAX양식7"/>
      <sheetName val="상세_견적서_(HMC)7"/>
      <sheetName val="OEM_Plan7"/>
      <sheetName val="제품명_(3)7"/>
      <sheetName val="LINE_운영안6"/>
      <sheetName val="P&amp;L,Bal_Sheet,Cash_Forecast7"/>
      <sheetName val="OEM_이의제기_종합6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_13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_PPAP_작성중__xlsx7"/>
      <sheetName val="2_중요한회계정책7"/>
      <sheetName val="9_관계기업투자7"/>
      <sheetName val="42_리스7"/>
      <sheetName val="25_법인세7"/>
      <sheetName val="Supplier_QRQC6"/>
      <sheetName val="97계획(96_116"/>
      <sheetName val="S50_6"/>
      <sheetName val="첨부4_기술평가서6"/>
      <sheetName val="1_2_2완제품검사('00_4월)_(가라)6"/>
      <sheetName val="DBL_LPG시험7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Proj_List_00E7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PNL_ASS'Y_CRASH_PAD_UPR_RH6"/>
      <sheetName val="공정능력(마운틴_홀_거리)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Issues_List1"/>
      <sheetName val="(2)월생산현황_1"/>
      <sheetName val="LINE_PPM-분석1"/>
      <sheetName val="Actual_data1"/>
      <sheetName val="PACKING_LIST1"/>
      <sheetName val="COOLING_UNIT1"/>
      <sheetName val="#1-1_(2)1"/>
      <sheetName val="기초_DATA1"/>
      <sheetName val="_하반기_경비_조정계획_150627(사계_r2_기준)_1"/>
      <sheetName val="표지_(2)1"/>
      <sheetName val="2-2_매출분석1"/>
      <sheetName val="220_(2)1"/>
      <sheetName val="C10怰䈽셋"/>
      <sheetName val="매출생산"/>
      <sheetName val="R+N+D+L"/>
      <sheetName val="일반PAD"/>
      <sheetName val="Kalkulation"/>
      <sheetName val="대구"/>
      <sheetName val="W6"/>
      <sheetName val="QUALITY_CHART"/>
      <sheetName val="Organization chart20191002"/>
      <sheetName val="RESPONSIBILITY MATRIX"/>
      <sheetName val="은행"/>
      <sheetName val="2-row_Opt_table"/>
      <sheetName val="Danh sach"/>
      <sheetName val="THƯ VIỆN"/>
      <sheetName val="BASE"/>
      <sheetName val="개조 요청서"/>
      <sheetName val="매출채권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수불명세서"/>
      <sheetName val="첨부1"/>
      <sheetName val="시산표12월(수정후)"/>
      <sheetName val="BOM CODE"/>
      <sheetName val="공정일보data"/>
      <sheetName val="한일은행"/>
      <sheetName val="통장출금액"/>
      <sheetName val="계획"/>
      <sheetName val="타이시트"/>
      <sheetName val="발잔"/>
      <sheetName val="입고"/>
      <sheetName val="제품재고"/>
      <sheetName val="차월계획"/>
      <sheetName val="Form"/>
      <sheetName val="표지★"/>
      <sheetName val="신규계산서(양식)"/>
      <sheetName val="Claim이력_수출내자"/>
      <sheetName val="R1"/>
      <sheetName val="R6"/>
      <sheetName val="R3"/>
      <sheetName val="R0"/>
      <sheetName val="R5"/>
      <sheetName val="RI5"/>
      <sheetName val="상세(독일)"/>
      <sheetName val="51755-C1150"/>
      <sheetName val="Y-WORK"/>
      <sheetName val="2-4-1"/>
      <sheetName val="주일현황"/>
      <sheetName val="Costed BOM 2ndR 40%"/>
      <sheetName val="산출기준(파견전산실)"/>
      <sheetName val="출력-생산일보"/>
      <sheetName val="품목표"/>
      <sheetName val="Volumes"/>
      <sheetName val="SCP 4"/>
      <sheetName val="SCP 5 D2UXT"/>
      <sheetName val="SCP 6 D2UX"/>
      <sheetName val="Invest (MAC)"/>
      <sheetName val="SCP Apr2015"/>
      <sheetName val="8월3주"/>
      <sheetName val="6월재고2"/>
      <sheetName val="XMA 12월 8,000대 원,부자재_完"/>
      <sheetName val="YFA 10월분 원자재(10.12)_미납완료_完"/>
      <sheetName val="YFA 10월분 부자재(10.7,9)_FEDEX_完"/>
      <sheetName val="원재료불량"/>
      <sheetName val="sapactivexlhiddensheet"/>
      <sheetName val="선재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9609추"/>
      <sheetName val="0.CHMSL LED ASSY"/>
      <sheetName val="변환테이블"/>
      <sheetName val="불량 리스트"/>
      <sheetName val="불량 코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51700-C2100(이의제기)"/>
      <sheetName val="HeaderInfo"/>
      <sheetName val="J100"/>
      <sheetName val="RFQ Template"/>
      <sheetName val="科目余额表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원가분석"/>
      <sheetName val="법인(환율지정)"/>
      <sheetName val="1. 보고"/>
      <sheetName val="수지타입(ASSY)"/>
      <sheetName val="Asset98-CAK"/>
      <sheetName val="Input Page"/>
      <sheetName val="Input Sheet"/>
      <sheetName val="Aug01 Status Rpt"/>
      <sheetName val="현금및현금등가물"/>
      <sheetName val="Base Info"/>
      <sheetName val="ISSUE LIST"/>
      <sheetName val="Assumption"/>
      <sheetName val="직원명부"/>
      <sheetName val="ALVXXL01"/>
      <sheetName val="철심금중량"/>
      <sheetName val="구매내역"/>
      <sheetName val="생산실적db"/>
      <sheetName val="데이터"/>
      <sheetName val="철판2"/>
      <sheetName val="년도별"/>
      <sheetName val="원가계산서양식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부재료"/>
      <sheetName val="97입고현황(사내)"/>
      <sheetName val="97출고현황(SEC)"/>
      <sheetName val="97출고현황(매출분)"/>
      <sheetName val="첨부3"/>
      <sheetName val="부자입고"/>
      <sheetName val="200901-수불부"/>
      <sheetName val="07년계획"/>
      <sheetName val="MIP"/>
      <sheetName val="3S010"/>
      <sheetName val="지급어음"/>
      <sheetName val="선급금"/>
      <sheetName val="지성학원"/>
      <sheetName val="조회서"/>
      <sheetName val="Q302"/>
      <sheetName val="打分表"/>
      <sheetName val="FELT"/>
      <sheetName val="사업소득자세수추계"/>
      <sheetName val="DATA(1-8)"/>
      <sheetName val="1부생산계획"/>
      <sheetName val="이자수입"/>
      <sheetName val="D300726_1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기간별품목별불량유형집계"/>
      <sheetName val="세무서코드"/>
      <sheetName val="3월판매예상_2주차"/>
      <sheetName val="_0602주-무결점운동 진행현황 보고 (20140610)"/>
      <sheetName val="3M000"/>
      <sheetName val="PMBG12LD 장비및인원소요(D.A기준) "/>
      <sheetName val="basic_info"/>
      <sheetName val="10매출"/>
      <sheetName val="TEMP2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STD_DEVCHARTadd"/>
      <sheetName val="재품명"/>
      <sheetName val="불량명"/>
      <sheetName val="1.TP조립"/>
      <sheetName val="기타 부자재"/>
      <sheetName val="분리막"/>
      <sheetName val="전해액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5업체"/>
      <sheetName val="１１月"/>
      <sheetName val="MS.SPEC"/>
      <sheetName val="BI-FUEL AIR VENT PIPE"/>
      <sheetName val="차액보증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CONSUMO DE RESINA "/>
      <sheetName val="Full PBD"/>
      <sheetName val="NET면적"/>
      <sheetName val="2009년 매출 실적"/>
      <sheetName val="JINKYU"/>
      <sheetName val="OCT"/>
      <sheetName val="변환"/>
      <sheetName val="도장가공비"/>
      <sheetName val="VT-5T"/>
      <sheetName val="월별수입"/>
      <sheetName val="SRC(현재)"/>
      <sheetName val="운영"/>
      <sheetName val="DS_MBR RR Side  - PcA"/>
      <sheetName val="지점분석00"/>
      <sheetName val="Dual PMP수율"/>
      <sheetName val="业体目录"/>
      <sheetName val=" Common Info Page"/>
      <sheetName val="TABLE(터키)"/>
      <sheetName val="권취Simu"/>
      <sheetName val="공문송부업체"/>
      <sheetName val="진천MOBIS"/>
      <sheetName val="외주수입검사 종합(6월)"/>
      <sheetName val="LCAUTO.4"/>
      <sheetName val="LCAT수.조"/>
      <sheetName val="10월"/>
      <sheetName val="곡성"/>
      <sheetName val="소재 이력"/>
      <sheetName val="99 조정금액"/>
      <sheetName val="주간실적상세"/>
      <sheetName val="생산성상세"/>
      <sheetName val="CPK_CHART"/>
      <sheetName val="1.종합평가표"/>
      <sheetName val="99년1월"/>
      <sheetName val="내부품질감사절차서"/>
      <sheetName val="일보_생산"/>
      <sheetName val="2-1_제품군별계획대비실적(B_A)"/>
      <sheetName val="일일판매현황"/>
      <sheetName val="2차 OI_x0010__x0000__xda10_࠱"/>
      <sheetName val="2차 OI_x0000__x0000_젘_x0000_"/>
      <sheetName val="2차 OI䑲⿀_x0000__x0000_"/>
      <sheetName val="LJM"/>
      <sheetName val="단가80%기준(재무)"/>
      <sheetName val="매출집계-RMB"/>
      <sheetName val="PS종합"/>
      <sheetName val="경영계획"/>
      <sheetName val="불량"/>
      <sheetName val="품질보증"/>
      <sheetName val="THS - Key Inputs"/>
      <sheetName val="코드집(수출)"/>
      <sheetName val="2005년 소요량"/>
      <sheetName val="ACCN9909"/>
      <sheetName val="Accn9910"/>
      <sheetName val="ACCN9908"/>
      <sheetName val="공사별5"/>
      <sheetName val="pr00_10_20"/>
      <sheetName val="Sch9"/>
      <sheetName val="_x005f_x0000__x005f_x0000__x005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10-2 ED&amp;D EQU"/>
      <sheetName val="1.세부비교_x001b_"/>
      <sheetName val="MexiqueVenteȌ"/>
      <sheetName val="2차 OI_x0010_"/>
      <sheetName val="2차 OI"/>
      <sheetName val="Business Plan"/>
      <sheetName val="GK차체EO_CUT전"/>
      <sheetName val="비교원RD_S"/>
      <sheetName val="3-1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금형_(2)9"/>
      <sheetName val="VS1_Paretto분석9"/>
      <sheetName val="0_절삭조건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INVESTMENT_(Hardware)9"/>
      <sheetName val="신고서_전8"/>
      <sheetName val="Basic_assumptions8"/>
      <sheetName val="영업_일18"/>
      <sheetName val="PFMEA_XLS8"/>
      <sheetName val="2008_г8"/>
      <sheetName val="RELAY_FAX양식8"/>
      <sheetName val="상세_견적서_(HMC)8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_PPAP_작성중__xlsx8"/>
      <sheetName val="2_중요한회계정책8"/>
      <sheetName val="9_관계기업투자8"/>
      <sheetName val="42_리스8"/>
      <sheetName val="25_법인세8"/>
      <sheetName val="Supplier_QRQC7"/>
      <sheetName val="97계획(96_117"/>
      <sheetName val="S50_7"/>
      <sheetName val="첨부4_기술평가서7"/>
      <sheetName val="1_2_2완제품검사('00_4월)_(가라)7"/>
      <sheetName val="DBL_LPG시험8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Proj_List_00E8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Bas_Moteur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(2)월생산현황_2"/>
      <sheetName val="LINE_PPM-분석2"/>
      <sheetName val="Actual_data2"/>
      <sheetName val="PACKING_LIST2"/>
      <sheetName val="COOLING_UNIT2"/>
      <sheetName val="#1-1_(2)2"/>
      <sheetName val="기초_DATA2"/>
      <sheetName val="_하반기_경비_조정계획_150627(사계_r2_기준)_2"/>
      <sheetName val="표지_(2)2"/>
      <sheetName val="2-2_매출분석2"/>
      <sheetName val="220_(2)2"/>
      <sheetName val="Data_Input1"/>
      <sheetName val="Personnaliser___"/>
      <sheetName val="Takt_Time"/>
      <sheetName val="2000_(원본)"/>
      <sheetName val="Danh_Mục1"/>
      <sheetName val="Danh_Muc1"/>
      <sheetName val="Danh_sach_Hàn_thùng"/>
      <sheetName val="repeatative_rejection"/>
      <sheetName val="Rollforward_{bpe}"/>
      <sheetName val="Allow_-_SR&amp;D"/>
      <sheetName val="BOX_ASSY"/>
      <sheetName val="CONN_조립"/>
      <sheetName val="6_Parent_S__Fixed_Prod"/>
      <sheetName val="종합10"/>
      <sheetName val="REPAIR DATA - CONTAINER #5"/>
      <sheetName val="노원열병합  건축공사기성내역서"/>
      <sheetName val="Gia vat tu"/>
      <sheetName val="SUMMARY(S)"/>
      <sheetName val="Dual_PMP수율"/>
      <sheetName val="REPAIR_DATA_-_CONTAINER_#5"/>
      <sheetName val="노원열병합__건축공사기성내역서"/>
      <sheetName val="Gia_vat_tu"/>
      <sheetName val="4_20)통계적기법관리절차서"/>
      <sheetName val="RATING"/>
      <sheetName val="plan"/>
      <sheetName val="6월실적"/>
      <sheetName val="DS-Thuong 6T dau"/>
      <sheetName val="551"/>
      <sheetName val="집계표(VAN)"/>
      <sheetName val="CHI TIẾT"/>
      <sheetName val="BOM Cost (R-U713MHH)"/>
      <sheetName val="sal"/>
      <sheetName val="ASSETS_LIST(2)"/>
      <sheetName val="A01_FM00"/>
      <sheetName val="(삼성)Index"/>
      <sheetName val="CIVIL4"/>
      <sheetName val="96 하반기 전시회 경비"/>
      <sheetName val="choices"/>
      <sheetName val="REQUEST"/>
      <sheetName val="直接材料"/>
      <sheetName val="Summary Capex Info-Cal (master)"/>
      <sheetName val="Corporate"/>
      <sheetName val="LOF"/>
      <sheetName val="거래선 생산계획"/>
      <sheetName val="조회거래처"/>
      <sheetName val="(업체)Cover"/>
      <sheetName val="원97"/>
      <sheetName val="의장34반"/>
      <sheetName val="의장2반 "/>
      <sheetName val="Detail Defect COMBO KAISER"/>
      <sheetName val="PRADEEP"/>
      <sheetName val="XD 담력저감"/>
      <sheetName val="KB_BaseCase"/>
      <sheetName val="실적집계"/>
      <sheetName val="인원현황"/>
      <sheetName val="人员信息"/>
      <sheetName val="设备信息编号"/>
      <sheetName val="S26_EK"/>
      <sheetName val="리오비용"/>
      <sheetName val="Report"/>
      <sheetName val="라이온2"/>
      <sheetName val="ACTUAL"/>
      <sheetName val="Data Not Used"/>
      <sheetName val="ScoreCards"/>
      <sheetName val="FTQ Data"/>
      <sheetName val="Int Pulls Data"/>
      <sheetName val="Int Spills Data"/>
      <sheetName val="PPM Data"/>
      <sheetName val="Pulls Data"/>
      <sheetName val="Spills Data"/>
      <sheetName val="조립LINE"/>
      <sheetName val="원본1"/>
      <sheetName val="개선대책 양식"/>
      <sheetName val="626TD(COLOR)"/>
      <sheetName val="보증금"/>
      <sheetName val="공통비"/>
      <sheetName val="입력"/>
      <sheetName val="계산결과"/>
      <sheetName val="입력 List"/>
      <sheetName val="portfolio"/>
      <sheetName val="신청현황"/>
      <sheetName val="기준정보(A)_15_10_27"/>
      <sheetName val="단중_및_예비길이_SHEET_15_9_5(K)"/>
      <sheetName val="15_1_02_15년_1월예시계획"/>
      <sheetName val="15년_12월_시작재공품_15_12_3"/>
      <sheetName val="중공업_실적"/>
      <sheetName val="기준정보(A)_12_02_23"/>
      <sheetName val="재무가정"/>
      <sheetName val="DO NOT DELETE"/>
      <sheetName val="Calculations"/>
      <sheetName val="Export Data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개선대책_양식"/>
      <sheetName val="STD__CAB"/>
      <sheetName val="STD__NCAB"/>
      <sheetName val="원소재_변경_상세"/>
      <sheetName val="직거래가_변경"/>
      <sheetName val="입력_List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중공업_실적1"/>
      <sheetName val="기준정보(A)_12_02_231"/>
      <sheetName val="노원열병합__건축공사기성내역서1"/>
      <sheetName val="Gia_vat_tu1"/>
      <sheetName val="개선대책_양식1"/>
      <sheetName val="STD__CAB1"/>
      <sheetName val="STD__NCAB1"/>
      <sheetName val="원소재_변경_상세1"/>
      <sheetName val="직거래가_변경1"/>
      <sheetName val="입력_List1"/>
      <sheetName val="DO_NOT_DELETE"/>
      <sheetName val="전산품의"/>
      <sheetName val="BEP"/>
      <sheetName val="냉각실용添1"/>
      <sheetName val="유지류添1"/>
      <sheetName val="제품그룹코드"/>
      <sheetName val="(사)판관비"/>
      <sheetName val="(사)손익"/>
      <sheetName val="Grille Q3P Organe"/>
      <sheetName val="부서관리점-1"/>
      <sheetName val="2P표지"/>
      <sheetName val="교정"/>
      <sheetName val="대리점"/>
      <sheetName val="NC-CODE"/>
      <sheetName val="PART"/>
      <sheetName val="국가"/>
      <sheetName val="9월사후시산"/>
      <sheetName val="누계결산시산"/>
      <sheetName val="대책발표"/>
      <sheetName val="시중유출"/>
      <sheetName val="전표10월"/>
      <sheetName val="AL주단조"/>
      <sheetName val="Eingaben"/>
      <sheetName val="TEMP"/>
      <sheetName val="직수출단가"/>
      <sheetName val="BL계획"/>
      <sheetName val="TOOLING_9143RD"/>
      <sheetName val="Grille_Q3P_Organe"/>
      <sheetName val="Grille_Q3P_Organe1"/>
      <sheetName val="alignments"/>
      <sheetName val="10월판관"/>
      <sheetName val="HONGKONG"/>
      <sheetName val="BRACKET"/>
      <sheetName val="CPK样板"/>
      <sheetName val="本番環境"/>
      <sheetName val="B-9-2"/>
      <sheetName val="C(1-2)"/>
      <sheetName val="CPI_MENU"/>
      <sheetName val="数据源"/>
      <sheetName val="推移dat"/>
      <sheetName val="K不良率ALL"/>
      <sheetName val="K責任ALL"/>
      <sheetName val="メニュー"/>
      <sheetName val="FTMTG1"/>
      <sheetName val="ＴＡ２"/>
      <sheetName val="FAX (2)"/>
      <sheetName val="3-ADJ"/>
      <sheetName val="inb"/>
      <sheetName val="Pt Rates"/>
      <sheetName val="분담율"/>
      <sheetName val="LIB"/>
      <sheetName val="MODEL"/>
      <sheetName val="Table(APG MF)"/>
      <sheetName val="EF-SONAĀ考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승용스틸자체"/>
      <sheetName val="모델별불량율"/>
      <sheetName val="경로재분석최종(금한요구소요그룹)"/>
      <sheetName val="RT Table"/>
      <sheetName val="PROGRAM1"/>
      <sheetName val="거래처별"/>
      <sheetName val="Histogram Chart"/>
      <sheetName val="Freq error DATA"/>
      <sheetName val="Freq HISTOGRAM"/>
      <sheetName val="Home"/>
      <sheetName val="delta_impedance(평균)"/>
      <sheetName val="Histogram_Chart"/>
      <sheetName val="Freq_error_DATA"/>
      <sheetName val="Freq_HISTOGRAM"/>
      <sheetName val="Organization_chart20191002"/>
      <sheetName val="RESPONSIBILITY_MATRIX"/>
      <sheetName val="PU_FOAM_가격조정_기준"/>
      <sheetName val="Diaph1_values"/>
      <sheetName val="Diaph2_values"/>
      <sheetName val="Diaph_values"/>
      <sheetName val="Cushion_datas"/>
      <sheetName val="P_O_(LOCAL)"/>
      <sheetName val="U268_4x4_AT(walk)Mitsu"/>
      <sheetName val="UPPER_도면"/>
      <sheetName val="20060624_공조제어1"/>
      <sheetName val="풍량상한치_제한_data1"/>
      <sheetName val="Source_List1"/>
      <sheetName val="공정공수_XLS"/>
      <sheetName val="Kautex_4WD_St_IV_P&amp;D"/>
      <sheetName val="Sachs_FL_WHL"/>
      <sheetName val="Лист1"/>
      <sheetName val="99년하반기"/>
      <sheetName val="2-2매장별매출계획"/>
      <sheetName val="LOB"/>
      <sheetName val="연계-GPM-BRAND"/>
      <sheetName val="직노"/>
      <sheetName val="Intercompany Detail"/>
      <sheetName val="입력 데이타"/>
      <sheetName val="가공UPH"/>
      <sheetName val="Sheet1 (3)"/>
      <sheetName val="월별계획"/>
      <sheetName val="중국_DATA"/>
      <sheetName val="TLc 개조차(목표원가)"/>
      <sheetName val="RDBODY"/>
      <sheetName val="손익분석"/>
      <sheetName val="제품코드"/>
      <sheetName val="28.8부"/>
      <sheetName val="9914"/>
      <sheetName val="MASTER_LIST"/>
      <sheetName val="KQ.1"/>
      <sheetName val="국민연금"/>
      <sheetName val="94열처리"/>
      <sheetName val="3월종합현황"/>
      <sheetName val="XL4Poppy"/>
      <sheetName val="급여대장"/>
      <sheetName val="ab입고수량"/>
      <sheetName val="Tool Type"/>
      <sheetName val="3. Acronyms and abbreviations"/>
      <sheetName val="메탈&amp;환율"/>
      <sheetName val="인건비US"/>
      <sheetName val="소재종류"/>
      <sheetName val="매입자료1"/>
      <sheetName val="93상각비"/>
      <sheetName val="거래선별 매출현황 내역"/>
      <sheetName val="수식파일 (삭제금지)"/>
      <sheetName val="호봉CODE"/>
      <sheetName val="Chart"/>
      <sheetName val="info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700-001563-03"/>
      <sheetName val="設備預算總表附件3 "/>
      <sheetName val="FA Definitions"/>
      <sheetName val="C-L"/>
      <sheetName val="자료실"/>
      <sheetName val="접촉온도"/>
      <sheetName val="Hw_0415_TOTAL"/>
      <sheetName val="드롭다운"/>
      <sheetName val="업체데이터"/>
      <sheetName val="5 Why's"/>
      <sheetName val="품질목표"/>
      <sheetName val="03년 체제결과"/>
      <sheetName val="2-1_제품군별계획대비실적(B_A)1"/>
      <sheetName val="GAGE_R&amp;R(FRT_UPR)"/>
      <sheetName val="SCP_4"/>
      <sheetName val="SCP_5_D2UXT"/>
      <sheetName val="SCP_6_D2UX"/>
      <sheetName val="Invest_(MAC)"/>
      <sheetName val="SCP_Apr2015"/>
      <sheetName val="Team_종합"/>
      <sheetName val="불량_리스트"/>
      <sheetName val="불량_코드"/>
      <sheetName val="1_종합평가표"/>
      <sheetName val="ISSUE_LIST"/>
      <sheetName val="BI-FUEL_AIR_VENT_PIPE"/>
      <sheetName val="0_CHMSL_LED_ASSY"/>
      <sheetName val="108_수선비"/>
      <sheetName val="REAR_"/>
      <sheetName val="abs_dac검사대비분석자료2"/>
      <sheetName val="RFQ_Form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외주수입검사_종합(6월)"/>
      <sheetName val="RFQ_Template"/>
      <sheetName val="품의서양식_(3)"/>
      <sheetName val="1__보고"/>
      <sheetName val="2-1_제품군별계획대비실적(B_A)2"/>
      <sheetName val="2-1_제품군별계획대비실적(B_A)3"/>
      <sheetName val="GAGE_R&amp;R(FRT_UPR)1"/>
      <sheetName val="SCP_41"/>
      <sheetName val="SCP_5_D2UXT1"/>
      <sheetName val="SCP_6_D2UX1"/>
      <sheetName val="Invest_(MAC)1"/>
      <sheetName val="SCP_Apr20151"/>
      <sheetName val="Team_종합1"/>
      <sheetName val="불량_리스트1"/>
      <sheetName val="불량_코드1"/>
      <sheetName val="1_종합평가표1"/>
      <sheetName val="ISSUE_LIST1"/>
      <sheetName val="BI-FUEL_AIR_VENT_PIPE1"/>
      <sheetName val="0_CHMSL_LED_ASSY1"/>
      <sheetName val="108_수선비1"/>
      <sheetName val="REAR_1"/>
      <sheetName val="abs_dac검사대비분석자료21"/>
      <sheetName val="RFQ_Form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Full_PBD"/>
      <sheetName val="DS_MBR_RR_Side__-_PcA"/>
      <sheetName val="CONSUMO_DE_RESINA_"/>
      <sheetName val="금형_(2)10"/>
      <sheetName val="2-1_제품군별계획대비실적(B_A)4"/>
      <sheetName val="GAGE_R&amp;R(FRT_UPR)2"/>
      <sheetName val="중공업_실적2"/>
      <sheetName val="SCP_42"/>
      <sheetName val="SCP_5_D2UXT2"/>
      <sheetName val="SCP_6_D2UX2"/>
      <sheetName val="Invest_(MAC)2"/>
      <sheetName val="SCP_Apr20152"/>
      <sheetName val="Team_종합2"/>
      <sheetName val="불량_리스트2"/>
      <sheetName val="불량_코드2"/>
      <sheetName val="1_종합평가표2"/>
      <sheetName val="ISSUE_LIST2"/>
      <sheetName val="BI-FUEL_AIR_VENT_PIPE2"/>
      <sheetName val="0_CHMSL_LED_ASSY2"/>
      <sheetName val="108_수선비2"/>
      <sheetName val="REAR_2"/>
      <sheetName val="abs_dac검사대비분석자료22"/>
      <sheetName val="RFQ_Form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DS_MBR_RR_Side__-_PcA1"/>
      <sheetName val="Dual_PMP수율1"/>
      <sheetName val="CONSUMO_DE_RESINA_1"/>
      <sheetName val="11.Inv."/>
      <sheetName val="철탑"/>
      <sheetName val="VL"/>
      <sheetName val="환산표"/>
      <sheetName val="99사업d"/>
      <sheetName val="05계약내역(新T)"/>
      <sheetName val="05 新Table(간접직)"/>
      <sheetName val="05계약내역(기존T 활용)"/>
      <sheetName val="첨부13. 사출(PAD)_카메라"/>
      <sheetName val="24.냉각실용添1"/>
      <sheetName val="유통망계획"/>
      <sheetName val="이름정의_판매계획정리"/>
      <sheetName val="이름정의_라인운영계획"/>
      <sheetName val="PP%-low RPM"/>
      <sheetName val="After Sales Supplier #'s"/>
      <sheetName val="RD제품개발투자비_매가_"/>
      <sheetName val="부품 LIST"/>
      <sheetName val="Filter"/>
      <sheetName val="1단가변동"/>
      <sheetName val="日程"/>
      <sheetName val="進め方"/>
      <sheetName val="報告書表紙"/>
      <sheetName val="AQL(0.65)"/>
      <sheetName val="InspectionData (2)"/>
      <sheetName val="CTEMCOST"/>
      <sheetName val="Ref_List"/>
      <sheetName val="Evaluation-Bewertung"/>
      <sheetName val="Input Form - EingabeMaske"/>
      <sheetName val="Language-Sprachen"/>
      <sheetName val="1.생산0"/>
      <sheetName val="1.개발개요"/>
      <sheetName val="G-Exchange #667"/>
      <sheetName val="C-Mix Rate &amp; Revenue(calc)"/>
      <sheetName val="TotNA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General Assumptions"/>
      <sheetName val="종합원가분석 1 "/>
      <sheetName val="BLF"/>
      <sheetName val="설변이력"/>
      <sheetName val="TO"/>
      <sheetName val="SCROLL"/>
      <sheetName val="01년2월현황 "/>
      <sheetName val=" 제9차 회사표준 제개정 공청회 이의제기신청서.XLSX"/>
      <sheetName val="22.보증금(전신전화가입권)"/>
      <sheetName val="39.미지급법인세"/>
      <sheetName val="Condition"/>
      <sheetName val="월할경비"/>
      <sheetName val="의왕F사"/>
      <sheetName val="가공사"/>
      <sheetName val="Value "/>
      <sheetName val="절삭조건"/>
      <sheetName val="FIXED_ASSET"/>
      <sheetName val="Stop"/>
      <sheetName val="금형,검사구"/>
      <sheetName val="S P"/>
      <sheetName val="R FJS CAR (old)"/>
      <sheetName val="RONA_DCF"/>
      <sheetName val="RONA_CHRT"/>
      <sheetName val="절삭가공"/>
      <sheetName val="HYPO"/>
      <sheetName val="Certificate list "/>
      <sheetName val="기본자료(재직자)"/>
      <sheetName val="추가예산LIST"/>
      <sheetName val="Austria"/>
      <sheetName val="Material References"/>
      <sheetName val="PRINT"/>
      <sheetName val="ANNUAL"/>
      <sheetName val="Perunit"/>
      <sheetName val="DATA-1"/>
      <sheetName val="0006_FLT_IR_NAME"/>
      <sheetName val="인력변동"/>
      <sheetName val="22(4)"/>
      <sheetName val="조명시설"/>
      <sheetName val="13역무손익"/>
      <sheetName val="BS(4)"/>
      <sheetName val="JAPAN"/>
      <sheetName val="제조경비"/>
      <sheetName val="2.Underbody DT"/>
      <sheetName val="제품현황"/>
      <sheetName val="ABSENTEEISM"/>
      <sheetName val="제품군분류"/>
      <sheetName val="Macro3"/>
      <sheetName val="HO"/>
      <sheetName val="OUTPUT"/>
      <sheetName val="Q1 &amp; Q2"/>
      <sheetName val="CRA-Detail"/>
      <sheetName val="ING"/>
      <sheetName val="_x005f_x005f_x005f_x0000__x005f"/>
      <sheetName val="박두익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02.08생산대상대수"/>
      <sheetName val="상품입고집계"/>
      <sheetName val="D300726-1"/>
      <sheetName val="CPK(Process Capanility)"/>
      <sheetName val="INATAKE SYS"/>
      <sheetName val="AIS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세디_율진"/>
      <sheetName val="MASTER DATA"/>
      <sheetName val="매입코드"/>
      <sheetName val="3rd DESIGN APRD"/>
      <sheetName val="Constants"/>
      <sheetName val="Data_Umum"/>
      <sheetName val="포라이트"/>
      <sheetName val="____ilencer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0_절삭조건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VESTMENT_(Hardware)10"/>
      <sheetName val="신고서_전9"/>
      <sheetName val="Basic_assumptions9"/>
      <sheetName val="영업_일19"/>
      <sheetName val="PFMEA_XLS9"/>
      <sheetName val="Interco_&amp;_PVS_Loc_Cur8"/>
      <sheetName val="TL_PROTO_2열3"/>
      <sheetName val="OEM_Plan9"/>
      <sheetName val="c_db113"/>
      <sheetName val="2008_г9"/>
      <sheetName val="RELAY_FAX양식9"/>
      <sheetName val="상세_견적서_(HMC)9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DBL_LPG시험9"/>
      <sheetName val="MPS_Q3_FY049"/>
      <sheetName val="MPS_Q4_FY049"/>
      <sheetName val="_PPAP_작성중__xlsx9"/>
      <sheetName val="2_중요한회계정책9"/>
      <sheetName val="9_관계기업투자9"/>
      <sheetName val="42_리스9"/>
      <sheetName val="25_법인세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Proj_List_00E9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CAR_Form_Summary1"/>
      <sheetName val="Personnaliser___1"/>
      <sheetName val="Takt_Time1"/>
      <sheetName val="2000_(원본)1"/>
      <sheetName val="Danh_Mục2"/>
      <sheetName val="Danh_Muc2"/>
      <sheetName val="Danh_sach_Hàn_thùng1"/>
      <sheetName val="RFQ_18049"/>
      <sheetName val="보강사_소요량8"/>
      <sheetName val="_하반기_경비_조정계획_150627(사계_r2_기준)_3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SUST_DEV_&amp;_OTHER"/>
      <sheetName val="Issues_List3"/>
      <sheetName val="(2)월생산현황_3"/>
      <sheetName val="LINE_PPM-분석3"/>
      <sheetName val="Actual_data3"/>
      <sheetName val="Data_Working_Time9"/>
      <sheetName val="Kautex_4WD_St_IV_P&amp;D1"/>
      <sheetName val="Sachs_FL_WHL1"/>
      <sheetName val="BOX_ASSY1"/>
      <sheetName val="OEM_"/>
      <sheetName val="August_2003"/>
      <sheetName val="OE_UMC"/>
      <sheetName val="Analysis-Others_Pg_4"/>
      <sheetName val="SEP_2007"/>
      <sheetName val="Fx_Rates"/>
      <sheetName val="_관리계획서_Rev_01_xlsx"/>
      <sheetName val="II__CF"/>
      <sheetName val="I__Assumptions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Schedule_11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공정공수_XLS1"/>
      <sheetName val="04_03월소일정계획"/>
      <sheetName val="FRN_02000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Nguon_PT_xetai"/>
      <sheetName val="Nguon_PT_xe_Ben"/>
      <sheetName val="Bien_so"/>
      <sheetName val="DM_KHAU_HA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Model_Synthesis_Report"/>
      <sheetName val="delta_impedance(평균)1"/>
      <sheetName val="금형_이력_카드"/>
      <sheetName val="4_경비_5_영업외수지"/>
      <sheetName val="FY_12_Interiors_Volume1"/>
      <sheetName val="INT_Price_FY12_MFC1"/>
      <sheetName val="Sch1_-_P&amp;L_Summary"/>
      <sheetName val="Sch2_-_BalSht_Summary"/>
      <sheetName val="Sch3_-_CFlow_Summary"/>
      <sheetName val="2019년_생산수량"/>
      <sheetName val="19년_종합_CT"/>
      <sheetName val="CONN_조립1"/>
      <sheetName val="Organization_chart201910021"/>
      <sheetName val="RESPONSIBILITY_MATRIX1"/>
      <sheetName val="seat-sdn_only"/>
      <sheetName val="Danh_sach"/>
      <sheetName val="THƯ_VIỆN"/>
      <sheetName val="거래선_생산계획"/>
      <sheetName val="BOM_Cost_(R-U713MHH)"/>
      <sheetName val="強度_CN_A1_C10H_152H"/>
      <sheetName val="Costed_BOM_2ndR_40%"/>
      <sheetName val="Input_Page"/>
      <sheetName val="Input_Sheet"/>
      <sheetName val="Aug01_Status_Rpt"/>
      <sheetName val="Base_Info"/>
      <sheetName val="Bang_KL"/>
      <sheetName val="Lcau_-_Lxuc"/>
      <sheetName val="PMBG12LD_장비및인원소요(D_A기준)_"/>
      <sheetName val="NEW_TOOL_MASTER"/>
      <sheetName val="3-2002년_소모공구비"/>
      <sheetName val="개발원가_종합"/>
      <sheetName val="MS_SPEC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2009년_매출_실적"/>
      <sheetName val="_Common_Info_Page"/>
      <sheetName val="LCAUTO_4"/>
      <sheetName val="LCAT수_조"/>
      <sheetName val="소재_이력"/>
      <sheetName val="99_조정금액"/>
      <sheetName val="THS_-_Key_Inputs"/>
      <sheetName val="2005년_소요량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STD__CAB2"/>
      <sheetName val="STD__NCAB2"/>
      <sheetName val="원소재_변경_상세2"/>
      <sheetName val="직거래가_변경2"/>
      <sheetName val="PL_By_Model(Result)1"/>
      <sheetName val="10-2_ED&amp;D_EQU"/>
      <sheetName val="REPAIR_DATA_-_CONTAINER_#51"/>
      <sheetName val="노원열병합__건축공사기성내역서2"/>
      <sheetName val="Gia_vat_tu2"/>
      <sheetName val="1_세부비교"/>
      <sheetName val="2차_OI"/>
      <sheetName val="Business_Plan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DS-Thuong_6T_dau"/>
      <sheetName val="CHI_TIẾT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개선대책_양식2"/>
      <sheetName val="입력_List2"/>
      <sheetName val="DO_NOT_DELETE1"/>
      <sheetName val="Export_Data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FAX_(2)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Inputs"/>
      <sheetName val="PL"/>
      <sheetName val="Data-year2001i"/>
      <sheetName val="Tien Thuong"/>
      <sheetName val="NC XL 6T cuoi 01 CTy"/>
      <sheetName val="Data -6T dau"/>
      <sheetName val="Cong 6T"/>
      <sheetName val="(9차)(본드합포)"/>
      <sheetName val="(9차)(화염양면라미)"/>
      <sheetName val="기준DATA"/>
      <sheetName val="Group Consolidated"/>
      <sheetName val="Quantity"/>
      <sheetName val="ORIGN"/>
      <sheetName val="도"/>
      <sheetName val="BEND LOSS"/>
      <sheetName val="지역개발"/>
      <sheetName val="980731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총무"/>
      <sheetName val="연령현황"/>
      <sheetName val="분류표"/>
      <sheetName val="등록양식(가로)"/>
      <sheetName val="총괄"/>
      <sheetName val="07주"/>
      <sheetName val="(Vendor)Cover"/>
      <sheetName val="재활용분류정보"/>
      <sheetName val="12월 기타"/>
      <sheetName val="CD&amp;SwapRates"/>
      <sheetName val="pre-PFD"/>
      <sheetName val="P1"/>
      <sheetName val="종합판"/>
      <sheetName val="변수1"/>
      <sheetName val="조정내역(스크랩)"/>
      <sheetName val="FX Table"/>
      <sheetName val="첨부3부재료비(차체)"/>
      <sheetName val="환율반영"/>
      <sheetName val="진천"/>
      <sheetName val="REV Idle(19)_Output(74_중심거리확정)"/>
      <sheetName val="기초_DATA4"/>
      <sheetName val="기초_DATA5"/>
      <sheetName val="FE DPHU报告 "/>
      <sheetName val="TOP 15"/>
      <sheetName val="FE_DPHU报告_"/>
      <sheetName val="詳細資料"/>
      <sheetName val="Qual Approv Test Plan_050322"/>
      <sheetName val="Dashboard (methodologies)"/>
      <sheetName val="BE DPHU报告 "/>
      <sheetName val="Workings"/>
      <sheetName val="Solution"/>
      <sheetName val="System NPV"/>
      <sheetName val="Volume Sensitivity"/>
      <sheetName val="(6) CBA Exec Summary"/>
      <sheetName val="1-1. OEM"/>
      <sheetName val="1-2 Code Info"/>
      <sheetName val="전공장2"/>
      <sheetName val="제품구분"/>
      <sheetName val="2014.10"/>
      <sheetName val="1(A급) (2)"/>
      <sheetName val="DRBFM"/>
      <sheetName val="07년 ECU RAW DATA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1ဲ_ALT18"/>
      <sheetName val="1ဳ_O_S18"/>
      <sheetName val="15_၄AMPER18"/>
      <sheetName val="GB-IC_Villingen_GG18"/>
      <sheetName val="OPT손익_내수18"/>
      <sheetName val="OPT손익_수출18"/>
      <sheetName val="二_POSITION_XLS18"/>
      <sheetName val="BACK_DATA_08_7_1~18"/>
      <sheetName val="E_W18"/>
      <sheetName val="P_W18"/>
      <sheetName val="S_W18"/>
      <sheetName val="BACK_DATA18"/>
      <sheetName val="외주현황_wq118"/>
      <sheetName val="B053_(990701)공정실적PP%계산18"/>
      <sheetName val="1_변경범위18"/>
      <sheetName val="CASE_ASM17"/>
      <sheetName val="2_대외공문18"/>
      <sheetName val="14_1부17"/>
      <sheetName val="TEMP_TORQUE18"/>
      <sheetName val="진행_DATA_(2)18"/>
      <sheetName val="5_세운W-A18"/>
      <sheetName val="SUB_2월_재검사추이도17"/>
      <sheetName val="c_db23"/>
      <sheetName val="3_일반사상17"/>
      <sheetName val="126_25517"/>
      <sheetName val="팀별_합계17"/>
      <sheetName val="JT3_0견적-구117"/>
      <sheetName val="LX3_0_RR17"/>
      <sheetName val="설비능력및_종합공정능력산출시_사용17"/>
      <sheetName val="운임_환차손-Y18"/>
      <sheetName val="LAMBDA_자작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5_WIRE적용LIST17"/>
      <sheetName val="PRESS_DATA16"/>
      <sheetName val="내수1_8GL17"/>
      <sheetName val="ALPROFILE_발주실적16"/>
      <sheetName val="Evaluation_objects17"/>
      <sheetName val="개발_TOOL_집계표16"/>
      <sheetName val="경상_개발비16"/>
      <sheetName val="Master_Cable16"/>
      <sheetName val="S50_9"/>
      <sheetName val="X-3_ENG16"/>
      <sheetName val="FUEL_FILLER17"/>
      <sheetName val="차체부품_INS_REPORT(갑)17"/>
      <sheetName val="Sheet1_(2)16"/>
      <sheetName val="계산_DATA_입력16"/>
      <sheetName val="상세_계산_내역16"/>
      <sheetName val="MACRO1_XLM16"/>
      <sheetName val="CAPA분석_360K13"/>
      <sheetName val="Sch7a_(토요일)16"/>
      <sheetName val="Sheet6_(3)16"/>
      <sheetName val="_납촉자17"/>
      <sheetName val="3-2_귀책부서별_DT현황17"/>
      <sheetName val="1_2내수16"/>
      <sheetName val="GLOBAL_PT_NEW_FORMAT_OCT_200216"/>
      <sheetName val="_SR3차원단위_(3)10"/>
      <sheetName val="Rate_data16"/>
      <sheetName val="Cost_Reduction16"/>
      <sheetName val="3__관리점지수실적-1_1생산성16"/>
      <sheetName val="Sec_1_-_RFQ16"/>
      <sheetName val="02년_SUC16"/>
      <sheetName val="97계획(96_119"/>
      <sheetName val="ERP도입후_시정현황10"/>
      <sheetName val="실적_및_계획16"/>
      <sheetName val="공정능력_(2)16"/>
      <sheetName val="PRO_(참조)16"/>
      <sheetName val="6_N_m_CCW_전류10"/>
      <sheetName val="원단위_전후비교16"/>
      <sheetName val="외주품_감점_유형_기준16"/>
      <sheetName val="Bosch_ADVP&amp;R16"/>
      <sheetName val="Purchasing_Data10"/>
      <sheetName val="업무분장_10"/>
      <sheetName val="GLOBAL_PT_NEW_FORMAT_JULY__2011"/>
      <sheetName val="INVESTMENT_(Hardware)11"/>
      <sheetName val="신고서_전10"/>
      <sheetName val="Basic_assumptions10"/>
      <sheetName val="0_절삭조건11"/>
      <sheetName val="영업_일110"/>
      <sheetName val="PFMEA_XLS10"/>
      <sheetName val="2008_г10"/>
      <sheetName val="RELAY_FAX양식10"/>
      <sheetName val="상세_견적서_(HMC)10"/>
      <sheetName val="VS1_Paretto분석11"/>
      <sheetName val="포머_비가동_내역11"/>
      <sheetName val="금형_(2)11"/>
      <sheetName val="일일_업무_현황_(3)11"/>
      <sheetName val="일일_업무_현황_(5)11"/>
      <sheetName val="1-1_General_Code10"/>
      <sheetName val="FRONT_HUB견적가11"/>
      <sheetName val="MPL_技連11"/>
      <sheetName val="342E_BLOCK11"/>
      <sheetName val="J150_승인진도관리_LIST10"/>
      <sheetName val="TOTAL_LIST10"/>
      <sheetName val="Price_Range10"/>
      <sheetName val="FTR_MACRo10"/>
      <sheetName val="생산현황_(입력)10"/>
      <sheetName val="MPS_Q3_FY0410"/>
      <sheetName val="MPS_Q4_FY0410"/>
      <sheetName val="1_ER유체응용10"/>
      <sheetName val="4_시험장비10"/>
      <sheetName val="협력사_일반현황11"/>
      <sheetName val="DATA_BASE10"/>
      <sheetName val="업체별_단가현황10"/>
      <sheetName val="FLOW_PROSES_(A)13"/>
      <sheetName val="VPP(BD-010)_이상보고10"/>
      <sheetName val="일일_생산및판매계획_대_실적10"/>
      <sheetName val="02_07_27_부품판매가10"/>
      <sheetName val="임율_&amp;_LOT10"/>
      <sheetName val="생산계획_(2)10"/>
      <sheetName val="CR_CODE10"/>
      <sheetName val="THEME_CODE10"/>
      <sheetName val="P&amp;L,Bal_Sheet,Cash_Forecast10"/>
      <sheetName val="비교원가제출_고10"/>
      <sheetName val="1_세부비교원가(내수)10"/>
      <sheetName val="1_종합비교원가(내수_일반_유럽)10"/>
      <sheetName val="10_예산_및_원가_계획(02년)10"/>
      <sheetName val="2차_OIL량측정10"/>
      <sheetName val="3_PT개발계획10"/>
      <sheetName val="대외공문_10"/>
      <sheetName val="공정별공법-W_HSE-LH10"/>
      <sheetName val="II__CF1"/>
      <sheetName val="I__Assumptions1"/>
      <sheetName val="Supplier_QRQC9"/>
      <sheetName val="4_3_첨부110"/>
      <sheetName val="검사협정_보충9"/>
      <sheetName val="GM_Master10"/>
      <sheetName val="1_기안을지9"/>
      <sheetName val="c_db114"/>
      <sheetName val="PS_SIDE_OTR_INR_공정개선_상세8"/>
      <sheetName val="OEM_Plan10"/>
      <sheetName val="고객불만_건10"/>
      <sheetName val="After_sales10"/>
      <sheetName val="Value_Analysis_-_Sheet_110"/>
      <sheetName val="★금형비_계산서9"/>
      <sheetName val="Interco_&amp;_PVS_Loc_Cur9"/>
      <sheetName val="LOWSIDE_비교9"/>
      <sheetName val="첨부4_기술평가서9"/>
      <sheetName val="Production_Plan110"/>
      <sheetName val="J2(P_MT)9"/>
      <sheetName val="제품명_(3)10"/>
      <sheetName val="2_중요한회계정책10"/>
      <sheetName val="9_관계기업투자10"/>
      <sheetName val="42_리스10"/>
      <sheetName val="25_법인세10"/>
      <sheetName val="DBL_LPG시험10"/>
      <sheetName val="_PPAP_작성중__xlsx10"/>
      <sheetName val="09년_현황10"/>
      <sheetName val="WTC_BODY一覧原紙10"/>
      <sheetName val="3월말_장기악성(국내)10"/>
      <sheetName val="2월말_장기악성(국내)10"/>
      <sheetName val="Data_Sheet10"/>
      <sheetName val="6_수입검사_10"/>
      <sheetName val="03_PFD-110"/>
      <sheetName val="12_Inv_10"/>
      <sheetName val="97년_재료예산(안)10"/>
      <sheetName val="1_터빈10"/>
      <sheetName val="cost_base_e_dati10"/>
      <sheetName val="2__Definitions10"/>
      <sheetName val="코드_조건표11"/>
      <sheetName val="HMC_사전원가(원혁기준)13%10"/>
      <sheetName val="재품별_단가10"/>
      <sheetName val="장비_전체리스트10"/>
      <sheetName val="_19"/>
      <sheetName val="집중검사_리스트10"/>
      <sheetName val="production_dept10"/>
      <sheetName val="TL_PROTO_2열4"/>
      <sheetName val="OEM_이의제기_종합9"/>
      <sheetName val="3_3검토국9"/>
      <sheetName val="PACKING_LIST4"/>
      <sheetName val="COOLING_UNIT4"/>
      <sheetName val="#1-1_(2)4"/>
      <sheetName val="자동차_종합지표10"/>
      <sheetName val="1_2_2완제품검사('00_4월)_(가라)9"/>
      <sheetName val="RFQ_180410"/>
      <sheetName val="full_(2)9"/>
      <sheetName val="보강사_소요량9"/>
      <sheetName val="4_Vendor_price9"/>
      <sheetName val="신흥테크_세부내역_LIST4"/>
      <sheetName val="_하반기_경비_조정계획_150627(사계_r2_기준)_4"/>
      <sheetName val="Issues_List4"/>
      <sheetName val="(2)월생산현황_4"/>
      <sheetName val="LINE_PPM-분석4"/>
      <sheetName val="Actual_data4"/>
      <sheetName val="Proj_List_00E10"/>
      <sheetName val="2012_Volum10"/>
      <sheetName val="B053_(990701)공정능력PC%계산9"/>
      <sheetName val="P&amp;L_account10"/>
      <sheetName val="국내_9"/>
      <sheetName val="4,5공장_9"/>
      <sheetName val="시트_9"/>
      <sheetName val="VERTICAL_PIPE9"/>
      <sheetName val="TABLE_DB9"/>
      <sheetName val="쌍용_data_base9"/>
      <sheetName val="2과_공수집계9"/>
      <sheetName val="118_세금과공과9"/>
      <sheetName val="경영재무_(입력)9"/>
      <sheetName val="연구개발_(입력)9"/>
      <sheetName val="일반현황_(입력)9"/>
      <sheetName val="품질관리_(입력)9"/>
      <sheetName val="실행내역서_10"/>
      <sheetName val="개발_LIST10"/>
      <sheetName val="PC%계산(WM_COMM단차)10"/>
      <sheetName val="차체_품안표10"/>
      <sheetName val="1_1_2008_OTIF10"/>
      <sheetName val="BAFFLE_HMC_TABLE110"/>
      <sheetName val="1~3월_지시사항10"/>
      <sheetName val="1_POSITIONING10"/>
      <sheetName val="무부하_회전수10"/>
      <sheetName val="진행중_설변10"/>
      <sheetName val="HOLE_9905(1)10"/>
      <sheetName val="Upgrades_pricing9"/>
      <sheetName val="7_3_DY팀9"/>
      <sheetName val="PNL_ASS'Y_CRASH_PAD_UPR_RH9"/>
      <sheetName val="공정능력(마운틴_홀_거리)9"/>
      <sheetName val="Summary_Sheet9"/>
      <sheetName val="Datasheet_for_KPI_Model_19"/>
      <sheetName val="Moulding_data9"/>
      <sheetName val="TEAM하반기_계획_(2)9"/>
      <sheetName val="YOKE-H(10_3)9"/>
      <sheetName val="▶R_C_FRM9"/>
      <sheetName val="광주_소요량9"/>
      <sheetName val="5-Why_Root_Cause_Analysis_9"/>
      <sheetName val="초_성9"/>
      <sheetName val="CHECK_성9"/>
      <sheetName val="cpk_data9"/>
      <sheetName val="Drop-down_Lists9"/>
      <sheetName val="Bas_Moteur9"/>
      <sheetName val="Validation_Lists9"/>
      <sheetName val="제품별_매출10"/>
      <sheetName val="Data_Working_Time10"/>
      <sheetName val="Actual_In_&amp;_Out9"/>
      <sheetName val="LINE_운영안9"/>
      <sheetName val="원가_종합10"/>
      <sheetName val="DV_Flow_Chart_DV-PV1_(PFC)10"/>
      <sheetName val="MATEMST_(2)9"/>
      <sheetName val="2-2_매출분석4"/>
      <sheetName val="_20"/>
      <sheetName val="14년_증판안_판촉9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표지_(2)4"/>
      <sheetName val="원단위_1계_2계8"/>
      <sheetName val="99년12월_실적DATA4"/>
      <sheetName val="7)_133677344"/>
      <sheetName val="Net_Revenue4"/>
      <sheetName val="기초_데이터4"/>
      <sheetName val="Europe_PU-12"/>
      <sheetName val="Schedule_12"/>
      <sheetName val="CAR_Form_Summary2"/>
      <sheetName val="중요차종_(090131)4"/>
      <sheetName val="repeatative_rejection2"/>
      <sheetName val="Z41,Z42_이외total9"/>
      <sheetName val="FRN_020001"/>
      <sheetName val="FY_12_Interiors_Volume2"/>
      <sheetName val="INT_Price_FY12_MFC2"/>
      <sheetName val="Data_Input3"/>
      <sheetName val="PU_FOAM_가격조정_기준2"/>
      <sheetName val="BOX_ASSY2"/>
      <sheetName val="Diaph1_values2"/>
      <sheetName val="Diaph2_values2"/>
      <sheetName val="Diaph_values2"/>
      <sheetName val="Cushion_datas2"/>
      <sheetName val="220_(2)4"/>
      <sheetName val="Personnaliser___2"/>
      <sheetName val="Takt_Time2"/>
      <sheetName val="2000_(원본)2"/>
      <sheetName val="Danh_Mục3"/>
      <sheetName val="Danh_Muc3"/>
      <sheetName val="Danh_sach_Hàn_thùng2"/>
      <sheetName val="6_Parent_S__Fixed_Prod2"/>
      <sheetName val="SUST_DEV_&amp;_OTHER1"/>
      <sheetName val="OEM_1"/>
      <sheetName val="August_20031"/>
      <sheetName val="OE_UMC1"/>
      <sheetName val="Analysis-Others_Pg_41"/>
      <sheetName val="SEP_20071"/>
      <sheetName val="Fx_Rates1"/>
      <sheetName val="Kautex_4WD_St_IV_P&amp;D2"/>
      <sheetName val="Sachs_FL_WHL2"/>
      <sheetName val="Rollforward_{bpe}2"/>
      <sheetName val="Allow_-_SR&amp;D2"/>
      <sheetName val="P_O_(LOCAL)2"/>
      <sheetName val="U268_4x4_AT(walk)Mitsu2"/>
      <sheetName val="UPPER_도면2"/>
      <sheetName val="20060624_공조제어3"/>
      <sheetName val="풍량상한치_제한_data3"/>
      <sheetName val="Source_List3"/>
      <sheetName val="공정공수_XLS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seat-sdn_only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Nguon_PT_xetai1"/>
      <sheetName val="Nguon_PT_xe_Ben1"/>
      <sheetName val="Bien_so1"/>
      <sheetName val="DM_KHAU_HA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Danh_sach1"/>
      <sheetName val="THƯ_VIỆN1"/>
      <sheetName val="Costed_BOM_2ndR_40%1"/>
      <sheetName val="중공업_실적3"/>
      <sheetName val="Input_Page1"/>
      <sheetName val="Input_Sheet1"/>
      <sheetName val="Aug01_Status_Rpt1"/>
      <sheetName val="Base_Info1"/>
      <sheetName val="Bang_KL1"/>
      <sheetName val="Lcau_-_Lxuc1"/>
      <sheetName val="금형_이력_카드1"/>
      <sheetName val="4_경비_5_영업외수지1"/>
      <sheetName val="2019년_생산수량1"/>
      <sheetName val="19년_종합_CT1"/>
      <sheetName val="Model_Synthesis_Report1"/>
      <sheetName val="Sch1_-_P&amp;L_Summary1"/>
      <sheetName val="Sch2_-_BalSht_Summary1"/>
      <sheetName val="Sch3_-_CFlow_Summary1"/>
      <sheetName val="delta_impedance(평균)2"/>
      <sheetName val="強度_CN_A1_C10H_152H1"/>
      <sheetName val="CONN_조립2"/>
      <sheetName val="04_03월소일정계획1"/>
      <sheetName val="_관리계획서_Rev_01_xlsx1"/>
      <sheetName val="PMBG12LD_장비및인원소요(D_A기준)_1"/>
      <sheetName val="NEW_TOOL_MASTER1"/>
      <sheetName val="3-2002년_소모공구비1"/>
      <sheetName val="4_20)통계적기법관리절차서2"/>
      <sheetName val="개발원가_종합1"/>
      <sheetName val="MS_SPE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2009년_매출_실적1"/>
      <sheetName val="Dual_PMP수율2"/>
      <sheetName val="_Common_Info_Page1"/>
      <sheetName val="LCAUTO_41"/>
      <sheetName val="LCAT수_조1"/>
      <sheetName val="소재_이력1"/>
      <sheetName val="99_조정금액1"/>
      <sheetName val="THS_-_Key_Inputs1"/>
      <sheetName val="2005년_소요량1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10-2_ED&amp;D_EQU1"/>
      <sheetName val="2차_OI1"/>
      <sheetName val="Business_Plan1"/>
      <sheetName val="Organization_chart201910022"/>
      <sheetName val="RESPONSIBILITY_MATRIX2"/>
      <sheetName val="DS-Thuong_6T_dau1"/>
      <sheetName val="CHI_TIẾT1"/>
      <sheetName val="BOM_Cost_(R-U713MHH)1"/>
      <sheetName val="거래선_생산계획1"/>
      <sheetName val="Component_List1"/>
      <sheetName val="REPAIR_DATA_-_CONTAINER_#52"/>
      <sheetName val="노원열병합__건축공사기성내역서3"/>
      <sheetName val="Gia_vat_tu3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2_(1설원_첨)1"/>
      <sheetName val="XD_담력저감1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개선대책_양식3"/>
      <sheetName val="입력_List3"/>
      <sheetName val="DO_NOT_DELETE2"/>
      <sheetName val="Export_Data1"/>
      <sheetName val="Grille_Q3P_Organe3"/>
      <sheetName val="Table(APG_MF)1"/>
      <sheetName val="Pt_Rates1"/>
      <sheetName val="Text_Control1"/>
      <sheetName val="text_contl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TLc_개조차(목표원가)1"/>
      <sheetName val="FAX_(2)1"/>
      <sheetName val="KQ_11"/>
      <sheetName val="의장2반_1"/>
      <sheetName val="Detail_Defect_COMBO_KAISER1"/>
      <sheetName val="Intercompany_Detail1"/>
      <sheetName val="1(A급)_(2)1"/>
      <sheetName val="Sheet1_(3)1"/>
      <sheetName val="Intercompany_Detail"/>
      <sheetName val="1(A급)_(2)"/>
      <sheetName val="Packing수불"/>
      <sheetName val="Scrap"/>
      <sheetName val="CELL"/>
      <sheetName val="월간total"/>
      <sheetName val="실적입력"/>
      <sheetName val="CELL 생산일보 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슬림형변경"/>
      <sheetName val="출자한도"/>
      <sheetName val="대차(종합,입력금지)"/>
      <sheetName val="95신규호표"/>
      <sheetName val="MPST01V"/>
      <sheetName val="通玻"/>
      <sheetName val="K㘘Ï"/>
      <sheetName val="한일자야(감액손실) (2)"/>
      <sheetName val="PANEL"/>
      <sheetName val="9907협력"/>
      <sheetName val="기준비교표"/>
      <sheetName val="G2설비도급"/>
      <sheetName val="단위"/>
      <sheetName val="천정등기구 실적"/>
      <sheetName val="일수"/>
      <sheetName val="창원생산실적(190501~190520)"/>
      <sheetName val="매각단ᯇ"/>
      <sheetName val="합천내역"/>
      <sheetName val="받을어음"/>
      <sheetName val="***********************00"/>
      <sheetName val="대환취급"/>
      <sheetName val="Hoja1"/>
      <sheetName val="NUEVO MODELOS 2018"/>
      <sheetName val="식자재사용량(4월20일)"/>
      <sheetName val="판매물량CASE"/>
      <sheetName val="하자DB"/>
      <sheetName val="devis qcdp2"/>
      <sheetName val="집계표"/>
      <sheetName val="400H 가공,금형비"/>
      <sheetName val="COSTING"/>
      <sheetName val="Prm"/>
      <sheetName val="Budget Imt mensuel (CFO)"/>
      <sheetName val="Imt"/>
      <sheetName val="CDV Pte mensuel"/>
      <sheetName val="Evol Prod (Eqpt)"/>
      <sheetName val="CAPVR Pte mensuel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발신정보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IN2"/>
      <sheetName val="삼익계산"/>
      <sheetName val="매매기준"/>
      <sheetName val="서열정보"/>
      <sheetName val="환산table"/>
      <sheetName val="4호기"/>
      <sheetName val="3호기"/>
      <sheetName val="8호기"/>
      <sheetName val="발주내역"/>
      <sheetName val="Duration "/>
      <sheetName val="생j_x0000_"/>
      <sheetName val="견적서_detail Main_1"/>
      <sheetName val="2차 OI׃⼪_x0000__x0000_"/>
      <sheetName val="▶선택항목"/>
      <sheetName val="가격작업표"/>
      <sheetName val="2-1_제품군별계획대비실적(B_A)5"/>
      <sheetName val="GAGE_R&amp;R(FRT_UPR)3"/>
      <sheetName val="Team_종합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ISSUE_LIST3"/>
      <sheetName val="BI-FUEL_AIR_VENT_PIPE3"/>
      <sheetName val="0_CHMSL_LED_ASSY3"/>
      <sheetName val="108_수선비3"/>
      <sheetName val="REAR_3"/>
      <sheetName val="abs_dac검사대비분석자료23"/>
      <sheetName val="RFQ_Form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Full_PBD2"/>
      <sheetName val="DS_MBR_RR_Side__-_PcA2"/>
      <sheetName val="CONSUMO_DE_RESINA_2"/>
      <sheetName val="인건비정보"/>
      <sheetName val="설비비-YV4"/>
      <sheetName val="인건비-YV4"/>
      <sheetName val="재료비-YV4"/>
      <sheetName val="fin5"/>
      <sheetName val="Cty+XN(KT 2005)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Cty+XN(KT_2005)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InspectionData_(2)"/>
      <sheetName val="_제9차_회사표준_제개정_공청회_이의제기신청서_XLSX"/>
      <sheetName val="부품_LIST"/>
      <sheetName val="07주洂䢦"/>
      <sheetName val="07주洂亦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W3000재료비비교Table(송부용)"/>
      <sheetName val="ADJTBL 3100"/>
      <sheetName val="5-3"/>
      <sheetName val="AOP Summary-2"/>
      <sheetName val="사출계산서"/>
      <sheetName val="제품별"/>
      <sheetName val="차량운반구"/>
      <sheetName val="건물"/>
      <sheetName val="9월실적"/>
      <sheetName val="1-1.Gene"/>
      <sheetName val="200"/>
      <sheetName val="Rate dat÷"/>
      <sheetName val="Dimension Data"/>
      <sheetName val="Capa(1)"/>
      <sheetName val="M1"/>
      <sheetName val="수정"/>
      <sheetName val="20년 생산확대방안"/>
      <sheetName val="산출데이타(a)"/>
      <sheetName val="실사LIST-중간가공품(05.12.27현재) (2)"/>
      <sheetName val="4R-G"/>
      <sheetName val="5R-G"/>
      <sheetName val="TRIM-Y3"/>
      <sheetName val="Features"/>
      <sheetName val="기종별 합계"/>
      <sheetName val="CBase"/>
      <sheetName val="학교기부"/>
      <sheetName val="FOB현황"/>
      <sheetName val="제조5과"/>
      <sheetName val="8.공정능력평가(5)"/>
      <sheetName val="수량산출"/>
      <sheetName val="기초자료입력"/>
      <sheetName val="4.Financial"/>
      <sheetName val="3_4). FR 종합"/>
      <sheetName val="3_4). RR 종합"/>
      <sheetName val="Material_References"/>
      <sheetName val="EO 이력관리대장"/>
      <sheetName val="Zuschläge,Tarife"/>
      <sheetName val="18-2"/>
      <sheetName val="Controls"/>
      <sheetName val="IMT-2000"/>
      <sheetName val="車会集約"/>
      <sheetName val="단가MST⁒"/>
      <sheetName val="금형견적서(PRESS)"/>
      <sheetName val="Arkusz1"/>
      <sheetName val="HAL(STD)"/>
      <sheetName val="PDS"/>
      <sheetName val="PROGRESSIVE_150727"/>
      <sheetName val="케이스 재공 재고"/>
      <sheetName val="비품-0450"/>
      <sheetName val="ECU原価"/>
      <sheetName val="정규분포"/>
      <sheetName val="관리도"/>
      <sheetName val="히스토그램"/>
      <sheetName val="금형_(2)12"/>
      <sheetName val="2-1_제품군별계획대비실적(B_A)6"/>
      <sheetName val="GAGE_R&amp;R(FRT_UPR)4"/>
      <sheetName val="중공업_실적4"/>
      <sheetName val="Team_종합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ISSUE_LIST4"/>
      <sheetName val="BI-FUEL_AIR_VENT_PIPE4"/>
      <sheetName val="0_CHMSL_LED_ASSY4"/>
      <sheetName val="108_수선비4"/>
      <sheetName val="REAR_4"/>
      <sheetName val="abs_dac검사대비분석자료24"/>
      <sheetName val="RFQ_Form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DS_MBR_RR_Side__-_PcA3"/>
      <sheetName val="Dual_PMP수율3"/>
      <sheetName val="CONSUMO_DE_RESINA_3"/>
      <sheetName val="FCST"/>
      <sheetName val="스틸금형"/>
      <sheetName val="Input_Form_-_EingabeMaske"/>
      <sheetName val="1_생산0"/>
      <sheetName val="LINE1"/>
      <sheetName val="BAT1 "/>
      <sheetName val="매출손익"/>
      <sheetName val="MEMO"/>
      <sheetName val="수급"/>
      <sheetName val="코드별"/>
      <sheetName val="민감도"/>
      <sheetName val="(Maker)Cover"/>
      <sheetName val="Linearity"/>
      <sheetName val="(业体)Cover"/>
      <sheetName val="입찰안"/>
      <sheetName val="_x005f_x005f_x005f_x005f_x005f_x005f_x005f_x005f_x005f_x005f_"/>
      <sheetName val="Definitions"/>
      <sheetName val="분리멀티형"/>
      <sheetName val="반도체요약"/>
      <sheetName val="JANG_DOM"/>
      <sheetName val="자재목록"/>
      <sheetName val="Tax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CPK(Process_Capanility)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Q1_&amp;_Q2"/>
      <sheetName val="devis_qcdp2"/>
      <sheetName val="22_보증금(전신전화가입권)"/>
      <sheetName val="39_미지급법인세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4_냉각실용添1"/>
      <sheetName val="PP%-low_RPM"/>
      <sheetName val="After_Sales_Supplier_#'s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극판사양"/>
      <sheetName val="기타부품"/>
      <sheetName val="계산기"/>
      <sheetName val="카탈로그"/>
      <sheetName val="혼합사양"/>
      <sheetName val="2차 OI_x0010__x0000_?࠱"/>
      <sheetName val="1-1"/>
      <sheetName val="検査状況"/>
      <sheetName val="8월발주분석"/>
      <sheetName val="2차 OI_x0000__x0000__x0005__x0000_"/>
      <sheetName val="매출정리"/>
      <sheetName val="北米3in1"/>
      <sheetName val="北米標準ｺﾝﾋﾞ"/>
      <sheetName val="11月"/>
      <sheetName val="改善対策1"/>
      <sheetName val="連絡書"/>
      <sheetName val="評価表1"/>
      <sheetName val="評価表2"/>
      <sheetName val="ﾘｽﾄ"/>
      <sheetName val="66"/>
      <sheetName val="５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OP세부내역"/>
      <sheetName val="수식기준"/>
      <sheetName val="Validation"/>
      <sheetName val=";_x0000_"/>
      <sheetName val="明细账"/>
      <sheetName val="RFQ Cover Sheeet"/>
      <sheetName val="드롭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선택박스"/>
      <sheetName val="Sens"/>
      <sheetName val="FR80"/>
      <sheetName val="29134B2000-사"/>
      <sheetName val="B-ICT"/>
      <sheetName val="열간단조자동원가계산서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실DATA "/>
      <sheetName val="계DATA"/>
      <sheetName val="9월1주"/>
      <sheetName val="_______________________00"/>
      <sheetName val="금형_(2)13"/>
      <sheetName val="XMA_12월_8,000대_원,부자재_完5"/>
      <sheetName val="YFA_10월분_원자재(10_12)_미납완료_完5"/>
      <sheetName val="YFA_10월분_부자재(10_7,9)_FEDEX_完5"/>
      <sheetName val="GAGE_R&amp;R(FRT_UPR)5"/>
      <sheetName val="중공업_실적5"/>
      <sheetName val="_하반기_경비_조정계획_150627(사계_r2_기준)_5"/>
      <sheetName val="0_CHMSL_LED_ASSY5"/>
      <sheetName val="SCP_45"/>
      <sheetName val="SCP_5_D2UXT5"/>
      <sheetName val="SCP_6_D2UX5"/>
      <sheetName val="Invest_(MAC)5"/>
      <sheetName val="SCP_Apr20155"/>
      <sheetName val="CONSUMO_DE_RESINA_4"/>
      <sheetName val="RFQ_Template5"/>
      <sheetName val="108_수선비5"/>
      <sheetName val="2-1_제품군별계획대비실적(B_A)7"/>
      <sheetName val="품의서양식_(3)5"/>
      <sheetName val="4_20)통계적기법관리절차서4"/>
      <sheetName val="불량_리스트5"/>
      <sheetName val="불량_코드5"/>
      <sheetName val="Team_종합5"/>
      <sheetName val="REAR_5"/>
      <sheetName val="abs_dac검사대비분석자료25"/>
      <sheetName val="1__보고5"/>
      <sheetName val="DS_MBR_RR_Side__-_PcA4"/>
      <sheetName val="Europe_PU-14"/>
      <sheetName val="1_TAT_Info_5"/>
      <sheetName val="Dual_PMP수율4"/>
      <sheetName val="기타_부자재4"/>
      <sheetName val="1_TP조립5"/>
      <sheetName val="Full_PBD4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NEW_TOOL_MASTER2"/>
      <sheetName val="3-2002년_소모공구비2"/>
      <sheetName val="개발원가_종합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1_종합평가표5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Q1_&amp;_Q21"/>
      <sheetName val="devis_qcdp21"/>
      <sheetName val="22_보증금(전신전화가입권)1"/>
      <sheetName val="39_미지급법인세1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Cty+XN(KT_2005)1"/>
      <sheetName val="24_냉각실용添11"/>
      <sheetName val="PP%-low_RPM1"/>
      <sheetName val="After_Sales_Supplier_#'s1"/>
      <sheetName val="S_P"/>
      <sheetName val="R_FJS_CAR_(old)"/>
      <sheetName val="Certificate_list_"/>
      <sheetName val="Material_References1"/>
      <sheetName val="ADJTBL_31001"/>
      <sheetName val="AOP_Summary-21"/>
      <sheetName val="BAT1_"/>
      <sheetName val="케이스_재공_재고"/>
      <sheetName val="업체손실공수_xls1"/>
      <sheetName val="2_Underbody_DT"/>
      <sheetName val="8_공정능력평가(5)"/>
      <sheetName val="FRT_재료비"/>
      <sheetName val="2차_OI?࠱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기종별_합계"/>
      <sheetName val="실사LIST-중간가공품(05_12_27현재)_(2)"/>
      <sheetName val="4_Financial"/>
      <sheetName val="3_4)__FR_종합"/>
      <sheetName val="3_4)__RR_종합"/>
      <sheetName val="RFQ_Cover_Sheeet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사양변경통보서"/>
      <sheetName val="Interest"/>
      <sheetName val="원가table"/>
      <sheetName val="연결조정"/>
      <sheetName val="반제품코드"/>
      <sheetName val="생산코드"/>
      <sheetName val="产品成本计算表(短裤)"/>
      <sheetName val="COA-17"/>
      <sheetName val="C-18"/>
      <sheetName val="DG"/>
      <sheetName val="Gauge R&amp;R"/>
      <sheetName val="설정"/>
      <sheetName val="Bia TQT"/>
      <sheetName val="dtxl"/>
      <sheetName val="Sheet14"/>
      <sheetName val="share year=5"/>
      <sheetName val="첨#3. PCB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Request template"/>
      <sheetName val="MASTER_IPL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수익율분석"/>
      <sheetName val="Special rack (Packaging Input)"/>
      <sheetName val="FIX"/>
      <sheetName val="EX rate"/>
      <sheetName val="ﾃﾞｰﾀﾌﾛｰ一覧"/>
      <sheetName val="3~4.》在库计划SABC样式"/>
      <sheetName val="FPD"/>
      <sheetName val="Executive Summary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투자검토_191011"/>
      <sheetName val="DI-ESTI"/>
      <sheetName val="ns chung"/>
      <sheetName val="ESTI."/>
      <sheetName val="dongia (2)"/>
      <sheetName val="THĐH E4"/>
      <sheetName val="THĐH E3"/>
      <sheetName val="DG 285"/>
      <sheetName val="DG  286"/>
      <sheetName val="DG 85"/>
      <sheetName val="DG 89"/>
      <sheetName val="DG THIET BI"/>
      <sheetName val="DGVCTC 285"/>
      <sheetName val="DG vat lieu"/>
      <sheetName val="Basic_assumptins6"/>
      <sheetName val="THVT"/>
      <sheetName val="CP khau hao"/>
      <sheetName val="Cước VC + ĐM CP Tư vấn"/>
      <sheetName val="kich thuoc"/>
      <sheetName val="DTHH"/>
      <sheetName val="납입주기"/>
      <sheetName val="OperBal"/>
      <sheetName val="Takt - 1 Shift"/>
      <sheetName val="Workshop Summary"/>
      <sheetName val="D"/>
      <sheetName val="ExterneTBGListeDeroulante"/>
      <sheetName val="구성비"/>
      <sheetName val="PDmaster"/>
      <sheetName val="Sales Plan"/>
      <sheetName val="KPI sheet"/>
      <sheetName val="서열표"/>
      <sheetName val="Tien_Thuong"/>
      <sheetName val="NC_XL_6T_cuoi_01_CTy"/>
      <sheetName val="Data_-6T_dau"/>
      <sheetName val="Cong_6T"/>
      <sheetName val="Group_Consolidated"/>
      <sheetName val="SALE&amp;COST"/>
      <sheetName val="C"/>
      <sheetName val="Constantes"/>
      <sheetName val="Performance"/>
      <sheetName val="Reference Lists"/>
      <sheetName val="Ramp-up Prod KLf pro Woche "/>
      <sheetName val="Cork"/>
      <sheetName val="Equipment Info assumptions"/>
      <sheetName val="试制准入检查"/>
      <sheetName val="Manufacturers And Names Lists"/>
      <sheetName val="BE_DPHU报告_"/>
      <sheetName val="封面"/>
      <sheetName val="说明"/>
      <sheetName val="リリースファイル一覧"/>
      <sheetName val="設能力3"/>
      <sheetName val="FE_DPHU报告_1"/>
      <sheetName val="TOP_15"/>
      <sheetName val="Qual_Approv_Test_Plan_050322"/>
      <sheetName val="Dashboard_(methodologies)"/>
      <sheetName val="BE_DPHU报告_1"/>
      <sheetName val="Reference_Lists"/>
      <sheetName val="Ramp-up_Prod_KLf_pro_Woche_"/>
      <sheetName val="Equipment_Info_assumptions"/>
      <sheetName val="Manufacturers_And_Names_Lists"/>
      <sheetName val="일반물자(한국통신)"/>
      <sheetName val="5차-폭"/>
      <sheetName val="2B1U-F-4"/>
      <sheetName val="그림"/>
      <sheetName val="제품별_수량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Simulate"/>
      <sheetName val="손익비교 Data"/>
      <sheetName val="조직도_99"/>
      <sheetName val="정의"/>
      <sheetName val="CASTING CONDITION"/>
      <sheetName val="V"/>
      <sheetName val="CustomerPlan"/>
      <sheetName val="Vol &amp; Assumpt"/>
      <sheetName val="작업일"/>
      <sheetName val="HD추이"/>
      <sheetName val="기초부품"/>
      <sheetName val="발사관"/>
      <sheetName val="copy of control valve"/>
      <sheetName val="견적LIST"/>
      <sheetName val="EXP P1(PART)"/>
      <sheetName val="과거실적"/>
      <sheetName val="85725-D7500"/>
      <sheetName val="Standar"/>
      <sheetName val="유화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6. FTA특혜관세적용달성율"/>
      <sheetName val="PLFM01"/>
      <sheetName val="원계-JOINT"/>
      <sheetName val="Volume &amp; Assumptions"/>
      <sheetName val="供方"/>
      <sheetName val="판매 계획 대 실적"/>
      <sheetName val="7407"/>
      <sheetName val="Settings"/>
      <sheetName val="재고현황"/>
      <sheetName val="Prob. Res. Index"/>
      <sheetName val="0.견적보고"/>
      <sheetName val="하나로통신"/>
      <sheetName val="R-01"/>
      <sheetName val="고객등록현황"/>
      <sheetName val="Gauge_R&amp;R"/>
      <sheetName val="Bia_TQT"/>
      <sheetName val="IS"/>
      <sheetName val="도움말"/>
      <sheetName val="H11"/>
      <sheetName val="모비스경비표준"/>
      <sheetName val="BEZEL L외주"/>
      <sheetName val="NOZZLE ASSY-SIDE DEF LH"/>
      <sheetName val="평균환율"/>
      <sheetName val="Jan-30-99"/>
      <sheetName val="0.주광원 LDM"/>
      <sheetName val="FAB"/>
      <sheetName val="급여 예상 (2017)인상후"/>
      <sheetName val="0.LED ASSY"/>
      <sheetName val="스크랩(99→120)"/>
      <sheetName val="스크랩(120→220)"/>
      <sheetName val="태광"/>
      <sheetName val="Reference"/>
      <sheetName val="Disclaimer"/>
      <sheetName val="4(2)"/>
      <sheetName val="Year"/>
      <sheetName val="Characteristic"/>
      <sheetName val="1차 시산표"/>
      <sheetName val="CAPVC"/>
      <sheetName val="교육생등록"/>
      <sheetName val="INVESTMENT_(Hardware)12"/>
      <sheetName val="신고서_전11"/>
      <sheetName val="Basic_assumptions11"/>
      <sheetName val="영업_일111"/>
      <sheetName val="PFMEA_XLS11"/>
      <sheetName val="_PPAP_작성중__xlsx11"/>
      <sheetName val="RELAY_FAX양식11"/>
      <sheetName val="상세_견적서_(HMC)11"/>
      <sheetName val="2008_г11"/>
      <sheetName val="2_중요한회계정책11"/>
      <sheetName val="9_관계기업투자11"/>
      <sheetName val="42_리스11"/>
      <sheetName val="25_법인세11"/>
      <sheetName val="DBL_LPG시험11"/>
      <sheetName val="Proj_List_00E11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노원열병합__건축공사기성내역서4"/>
      <sheetName val="Gia_vat_tu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개선대책_양식4"/>
      <sheetName val="STD__CAB4"/>
      <sheetName val="STD__NCAB4"/>
      <sheetName val="원소재_변경_상세4"/>
      <sheetName val="직거래가_변경4"/>
      <sheetName val="입력_List4"/>
      <sheetName val="DO_NOT_DELETE3"/>
      <sheetName val="EscLP"/>
      <sheetName val="자재 입고(K1E1)"/>
      <sheetName val="6차량_원단위"/>
      <sheetName val="첨부(인조가죽신규계산)"/>
      <sheetName val="김경원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AAVR-IL"/>
      <sheetName val="99월별경비계획"/>
      <sheetName val="Mov‘2008"/>
      <sheetName val="Mov‘2007"/>
      <sheetName val="Mov‘2005"/>
      <sheetName val="Mov‘2006"/>
      <sheetName val="98비정기소모"/>
      <sheetName val="?PRDW30.XL"/>
      <sheetName val="수주추정"/>
      <sheetName val="DICTIONARY"/>
      <sheetName val="Sheet56"/>
      <sheetName val="51755-B1100(1CVT)"/>
      <sheetName val="입력SHT"/>
      <sheetName val="C_O내역(FB)"/>
      <sheetName val="개별(LEAD WIRE)"/>
      <sheetName val="LF내역"/>
      <sheetName val="M96현황_동아"/>
      <sheetName val="RATES"/>
      <sheetName val="(2) CT&amp;CAPA"/>
      <sheetName val="경수97.02"/>
      <sheetName val="spot不良管理记录表(扫码版)"/>
      <sheetName val="清冊"/>
      <sheetName val="금형_(2)14"/>
      <sheetName val="_하반기_경비_조정계획_150627(사계_r2_기준)_6"/>
      <sheetName val="(2)월생산현황_5"/>
      <sheetName val="1_TAT_Info_6"/>
      <sheetName val="Europe_PU-15"/>
      <sheetName val="금형_이력_카드3"/>
      <sheetName val="GAGE_R&amp;R(FRT_UPR)6"/>
      <sheetName val="중공업_실적6"/>
      <sheetName val="2-1_제품군별계획대비실적(B_A)8"/>
      <sheetName val="0_CHMSL_LED_ASSY6"/>
      <sheetName val="RFQ_Template6"/>
      <sheetName val="XMA_12월_8,000대_원,부자재_完6"/>
      <sheetName val="YFA_10월분_원자재(10_12)_미납완료_完6"/>
      <sheetName val="YFA_10월분_부자재(10_7,9)_FEDEX_完6"/>
      <sheetName val="SCP_46"/>
      <sheetName val="SCP_5_D2UXT6"/>
      <sheetName val="SCP_6_D2UX6"/>
      <sheetName val="Invest_(MAC)6"/>
      <sheetName val="SCP_Apr20156"/>
      <sheetName val="108_수선비6"/>
      <sheetName val="Team_종합6"/>
      <sheetName val="REAR_6"/>
      <sheetName val="abs_dac검사대비분석자료26"/>
      <sheetName val="RFQ_Form6"/>
      <sheetName val="Aug01_Status_Rpt3"/>
      <sheetName val="품의서양식_(3)6"/>
      <sheetName val="ISSUE_LIST6"/>
      <sheetName val="1__보고6"/>
      <sheetName val="Input_Page3"/>
      <sheetName val="Input_Sheet3"/>
      <sheetName val="Base_Info3"/>
      <sheetName val="_0602주-무결점운동_진행현황_보고_(201406105"/>
      <sheetName val="불량_리스트6"/>
      <sheetName val="불량_코드6"/>
      <sheetName val="PMBG12LD_장비및인원소요(D_A기준)_2"/>
      <sheetName val="NEW_TOOL_MASTER3"/>
      <sheetName val="3-2002년_소모공구비3"/>
      <sheetName val="1_TP조립6"/>
      <sheetName val="기타_부자재5"/>
      <sheetName val="4_20)통계적기법관리절차서5"/>
      <sheetName val="개발원가_종합3"/>
      <sheetName val="MS_SPEC2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CONSUMO_DE_RESINA_5"/>
      <sheetName val="Full_PBD5"/>
      <sheetName val="2009년_매출_실적2"/>
      <sheetName val="DS_MBR_RR_Side__-_PcA5"/>
      <sheetName val="Dual_PMP수율5"/>
      <sheetName val="_Common_Info_Page3"/>
      <sheetName val="외주수입검사_종합(6월)6"/>
      <sheetName val="LCAUTO_43"/>
      <sheetName val="LCAT수_조3"/>
      <sheetName val="소재_이력3"/>
      <sheetName val="99_조정금액3"/>
      <sheetName val="1_종합평가표6"/>
      <sheetName val="THS_-_Key_Inputs3"/>
      <sheetName val="2005년_소요량2"/>
      <sheetName val="PL_By_Model(Result)3"/>
      <sheetName val="2차_OI3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Nguon_PT_xetai2"/>
      <sheetName val="Nguon_PT_xe_Ben2"/>
      <sheetName val="Bien_so2"/>
      <sheetName val="DM_KHAU_HA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SEP_20072"/>
      <sheetName val="THƯ_VIỆN2"/>
      <sheetName val="REPAIR_DATA_-_CONTAINER_#53"/>
      <sheetName val="입력_데이타1"/>
      <sheetName val="28_8부1"/>
      <sheetName val="Tool_Type2"/>
      <sheetName val="3__Acronyms_and_abbreviations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5_Why's2"/>
      <sheetName val="03년_체제결과5"/>
      <sheetName val="11_Inv_2"/>
      <sheetName val="05_新Table(간접직)2"/>
      <sheetName val="05계약내역(기존T_활용)2"/>
      <sheetName val="첨부13__사출(PAD)_카메라2"/>
      <sheetName val="24_냉각실용添12"/>
      <sheetName val="PP%-low_RPM2"/>
      <sheetName val="After_Sales_Supplier_#'s2"/>
      <sheetName val="부품_LIST2"/>
      <sheetName val="AQL(0_65)2"/>
      <sheetName val="InspectionData_(2)2"/>
      <sheetName val="Input_Form_-_EingabeMaske2"/>
      <sheetName val="1_생산02"/>
      <sheetName val="1_개발개요2"/>
      <sheetName val="G-Exchange_#6672"/>
      <sheetName val="C-Mix_Rate_&amp;_Revenue(calc)2"/>
      <sheetName val="General_Assumptions2"/>
      <sheetName val="종합원가분석_1_2"/>
      <sheetName val="01년2월현황_2"/>
      <sheetName val="_제9차_회사표준_제개정_공청회_이의제기신청서_XLSX2"/>
      <sheetName val="22_보증금(전신전화가입권)2"/>
      <sheetName val="39_미지급법인세2"/>
      <sheetName val="Value_2"/>
      <sheetName val="S_P1"/>
      <sheetName val="R_FJS_CAR_(old)1"/>
      <sheetName val="Certificate_list_1"/>
      <sheetName val="Material_References2"/>
      <sheetName val="2_Underbody_DT1"/>
      <sheetName val="Q1_&amp;_Q2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02_08생산대상대수2"/>
      <sheetName val="CPK(Process_Capanility)2"/>
      <sheetName val="INATAKE_SY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MASTER_DATA1"/>
      <sheetName val="3rd_DESIGN_APRD"/>
      <sheetName val="BEND_LOSS"/>
      <sheetName val="plan&amp;section_of_foundation"/>
      <sheetName val="4__가격구조"/>
      <sheetName val="1-1__OEM"/>
      <sheetName val="1-2_Code_Info"/>
      <sheetName val="1-1_Gene"/>
      <sheetName val="CELL_생산일보_"/>
      <sheetName val="한일자야(감액손실)_(2)2"/>
      <sheetName val="천정등기구_실적2"/>
      <sheetName val="NUEVO_MODELOS_20182"/>
      <sheetName val="devis_qcdp22"/>
      <sheetName val="400H_가공,금형비2"/>
      <sheetName val="Budget_Imt_mensuel_(CFO)2"/>
      <sheetName val="CDV_Pte_mensuel2"/>
      <sheetName val="Evol_Prod_(Eqpt)2"/>
      <sheetName val="CAPVR_Pte_mensuel2"/>
      <sheetName val="영업_입수계획_2"/>
      <sheetName val="참고1_02_판매계획_(수량)2"/>
      <sheetName val="전사_경영계획_수량2"/>
      <sheetName val="Duration_2"/>
      <sheetName val="견적서_detail_Main_11"/>
      <sheetName val="Cty+XN(KT_2005)2"/>
      <sheetName val="ADJTBL_31002"/>
      <sheetName val="AOP_Summary-22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Takt_-_1_Shift"/>
      <sheetName val="Workshop_Summary"/>
      <sheetName val="kich_thuoc"/>
      <sheetName val="FX_Table"/>
      <sheetName val="REV_Idle(19)_Output(74_중심거리확정)"/>
      <sheetName val="실사LIST-중간가공품(05_12_27현재)_(2)1"/>
      <sheetName val="기종별_합계1"/>
      <sheetName val="8_공정능력평가(5)1"/>
      <sheetName val="4_Financial1"/>
      <sheetName val="3_4)__FR_종합1"/>
      <sheetName val="3_4)__RR_종합1"/>
      <sheetName val="EO_이력관리대장"/>
      <sheetName val="케이스_재공_재고1"/>
      <sheetName val="BAT1_1"/>
      <sheetName val="업체손실공수_xls2"/>
      <sheetName val="FRT_재료비1"/>
      <sheetName val="TFT_Attendace2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RFQ_Cover_Sheeet1"/>
      <sheetName val="3_학점이수(사내_사외교육)1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share_year=51"/>
      <sheetName val="첨#3__PCB"/>
      <sheetName val="Detail_report"/>
      <sheetName val="Questions_for_Wuhan_Lear"/>
      <sheetName val="Request_template"/>
      <sheetName val="1_page"/>
      <sheetName val="CC_Down_load_0716"/>
      <sheetName val="CAUZA_DEFECTE"/>
      <sheetName val="CAUSES_OF_DEFECTS"/>
      <sheetName val="_FURNACE현설"/>
      <sheetName val="프로필렌_이송라인"/>
      <sheetName val="Special_rack_(Packaging_Input)"/>
      <sheetName val="EX_rate"/>
      <sheetName val="3~4_》在库计划SABC样式"/>
      <sheetName val="Executive_Summary"/>
      <sheetName val="Stand_off"/>
      <sheetName val="Volume_Sensitivity"/>
      <sheetName val="(6)_CBA_Exec_Summary"/>
      <sheetName val="12월_기타"/>
      <sheetName val="2014_10"/>
      <sheetName val="ACC-01-01"/>
      <sheetName val="월"/>
      <sheetName val="Active 1,4 MT"/>
      <sheetName val="TABLE(한국)"/>
      <sheetName val="HW 종합"/>
      <sheetName val="표면적"/>
      <sheetName val="기본 정보"/>
      <sheetName val="요약PL"/>
      <sheetName val="설비사양서B(L,O)"/>
      <sheetName val="2. 트림별_중국"/>
      <sheetName val="비품"/>
      <sheetName val="Org Level_221001"/>
      <sheetName val="도장DATA"/>
      <sheetName val="손익합산"/>
      <sheetName val="Look up"/>
      <sheetName val="ME BOM for scheme two"/>
      <sheetName val="bal_sheet"/>
      <sheetName val="生產計劃"/>
      <sheetName val="__"/>
      <sheetName val="____"/>
      <sheetName val="Owner List"/>
      <sheetName val="OT Project Report"/>
      <sheetName val="E Goal"/>
      <sheetName val="E_KSR"/>
      <sheetName val="All_KSR"/>
      <sheetName val="P Goal"/>
      <sheetName val="P_KSR"/>
      <sheetName val="說明"/>
      <sheetName val="Perishable Tooling"/>
      <sheetName val="ELEC_QUAL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GR&amp;R"/>
      <sheetName val="Keyword"/>
      <sheetName val="21030511盘点票"/>
      <sheetName val="Year Graph"/>
      <sheetName val="Future Qtr MPS"/>
      <sheetName val="41922000"/>
      <sheetName val="SP-H700PartsList"/>
      <sheetName val="X-R CHART"/>
      <sheetName val="Tri-mode BOM"/>
      <sheetName val="Country List"/>
      <sheetName val="country"/>
      <sheetName val="Debug check list"/>
      <sheetName val="PP1142-2"/>
      <sheetName val="철판가,장비임율기준"/>
      <sheetName val="A-Presale Payment Schedule"/>
      <sheetName val="Header"/>
      <sheetName val="Gross Phx Data"/>
      <sheetName val="Gross Phx Data Risk"/>
      <sheetName val="Per unit Phx Data"/>
      <sheetName val="Per unit Risk Phx Data"/>
      <sheetName val="LookUp"/>
      <sheetName val="RG손익자료"/>
      <sheetName val="미결업무"/>
      <sheetName val="의왕"/>
      <sheetName val="6월수주출고"/>
      <sheetName val="timesheet"/>
      <sheetName val="부품표"/>
      <sheetName val="BASIC_DATA"/>
      <sheetName val="CRITERIA1"/>
      <sheetName val="Analysts"/>
      <sheetName val="영업계획"/>
      <sheetName val="★외출12"/>
      <sheetName val="Result Sep-Nov 2009"/>
      <sheetName val="China"/>
      <sheetName val="당일"/>
      <sheetName val="Income Statement Input"/>
      <sheetName val="Depreciation"/>
      <sheetName val="CU열교환기 평균생산"/>
      <sheetName val="5)운반비(현재)"/>
      <sheetName val="첨부2)부재료비"/>
      <sheetName val="제품_x0000_"/>
      <sheetName val="기본죭⊲"/>
      <sheetName val="기본ჭɼ"/>
      <sheetName val="Suppl_x0000__x0000__x0005__x0000_Àࣷ"/>
      <sheetName val="JP_GP_UP통합"/>
      <sheetName val="자산대장"/>
      <sheetName val="기계Ĩ1998~2003년)작업본"/>
      <sheetName val="Dữ liệu"/>
      <sheetName val="Cpk 1"/>
      <sheetName val="仕掛"/>
      <sheetName val="Part_DATA"/>
      <sheetName val="Explaination"/>
      <sheetName val="CKV_60TM1"/>
      <sheetName val="거래업체명단"/>
      <sheetName val="배합가(설원)"/>
      <sheetName val="Aus.Current Mth Var. to Fcst "/>
      <sheetName val="_x0000__x0000__x005"/>
      <sheetName val="_x005f_x0000__x005f"/>
      <sheetName val="_x005f_x005f_"/>
      <sheetName val="#기준2) L.o.V List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Sheet52"/>
      <sheetName val="집계내역_9월"/>
      <sheetName val="物と情報の流れ図_org"/>
      <sheetName val="リードタイム_org"/>
      <sheetName val="バリューリスト_org"/>
      <sheetName val="グラフ設定"/>
      <sheetName val="視解化グラフ_org"/>
      <sheetName val="NHÁNH SP CKOT (T10)"/>
      <sheetName val="NM GHẾ T5"/>
      <sheetName val="CTBH"/>
      <sheetName val="スコアカード (2)"/>
      <sheetName val="富士客１"/>
      <sheetName val="SHUTDOWN VALVE"/>
      <sheetName val="CPT개선안"/>
      <sheetName val="A4 BS"/>
      <sheetName val="집계표(OPTION)"/>
      <sheetName val="Suppl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二_POSITION_XLS19"/>
      <sheetName val="1ဲ_ALT19"/>
      <sheetName val="1ဳ_O_S19"/>
      <sheetName val="15_၄AMPER19"/>
      <sheetName val="GB-IC_Villingen_GG19"/>
      <sheetName val="BACK_DATA_08_7_1~19"/>
      <sheetName val="E_W19"/>
      <sheetName val="P_W19"/>
      <sheetName val="S_W19"/>
      <sheetName val="OPT손익_내수19"/>
      <sheetName val="OPT손익_수출19"/>
      <sheetName val="BACK_DATA19"/>
      <sheetName val="외주현황_wq119"/>
      <sheetName val="2_대외공문19"/>
      <sheetName val="TEMP_TORQUE19"/>
      <sheetName val="진행_DATA_(2)19"/>
      <sheetName val="5_세운W-A19"/>
      <sheetName val="126_25518"/>
      <sheetName val="B053_(990701)공정실적PP%계산19"/>
      <sheetName val="CASE_ASM18"/>
      <sheetName val="14_1부18"/>
      <sheetName val="JT3_0견적-구118"/>
      <sheetName val="매출종합_`0918"/>
      <sheetName val="소상_&quot;1&quot;18"/>
      <sheetName val="3_일반사상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LX3_0_RR18"/>
      <sheetName val="SUB_2월_재검사추이도18"/>
      <sheetName val="c_db24"/>
      <sheetName val="팀별_합계18"/>
      <sheetName val="설비능력및_종합공정능력산출시_사용18"/>
      <sheetName val="LAMBDA_자작18"/>
      <sheetName val="ALPROFILE_발주실적17"/>
      <sheetName val="5_WIRE적용LIST18"/>
      <sheetName val="X-3_ENG17"/>
      <sheetName val="Sheet1_(2)17"/>
      <sheetName val="Evaluation_objects18"/>
      <sheetName val="계산_DATA_입력17"/>
      <sheetName val="상세_계산_내역17"/>
      <sheetName val="PRESS_DATA17"/>
      <sheetName val="운임_환차손-Y19"/>
      <sheetName val="내수1_8GL18"/>
      <sheetName val="개발_TOOL_집계표17"/>
      <sheetName val="경상_개발비17"/>
      <sheetName val="차체부품_INS_REPORT(갑)18"/>
      <sheetName val="Sheet6_(3)17"/>
      <sheetName val="GLOBAL_PT_NEW_FORMAT_OCT_200217"/>
      <sheetName val="FUEL_FILLER18"/>
      <sheetName val="_납촉자18"/>
      <sheetName val="3-2_귀책부서별_DT현황18"/>
      <sheetName val="1_2내수17"/>
      <sheetName val="MACRO1_XLM17"/>
      <sheetName val="Cost_Reduction17"/>
      <sheetName val="3__관리점지수실적-1_1생산성17"/>
      <sheetName val="Sec_1_-_RFQ17"/>
      <sheetName val="02년_SUC17"/>
      <sheetName val="Master_Cable17"/>
      <sheetName val="실적_및_계획17"/>
      <sheetName val="공정능력_(2)17"/>
      <sheetName val="PRO_(참조)17"/>
      <sheetName val="원단위_전후비교17"/>
      <sheetName val="외주품_감점_유형_기준17"/>
      <sheetName val="Sch7a_(토요일)17"/>
      <sheetName val="Rate_data17"/>
      <sheetName val="Bosch_ADVP&amp;R17"/>
      <sheetName val="2차_OIL량측정11"/>
      <sheetName val="ERP도입후_시정현황11"/>
      <sheetName val="0_절삭조건12"/>
      <sheetName val="09년_현황11"/>
      <sheetName val="THEME_CODE11"/>
      <sheetName val="CR_CODE11"/>
      <sheetName val="WTC_BODY一覧原紙11"/>
      <sheetName val="3월말_장기악성(국내)11"/>
      <sheetName val="2월말_장기악성(국내)11"/>
      <sheetName val="일일_업무_현황_(3)12"/>
      <sheetName val="일일_업무_현황_(5)12"/>
      <sheetName val="임율_&amp;_LOT11"/>
      <sheetName val="생산계획_(2)11"/>
      <sheetName val="협력사_일반현황12"/>
      <sheetName val="1_ER유체응용11"/>
      <sheetName val="4_시험장비11"/>
      <sheetName val="VS1_Paretto분석12"/>
      <sheetName val="FRONT_HUB견적가12"/>
      <sheetName val="1-1_General_Code11"/>
      <sheetName val="생산현황_(입력)11"/>
      <sheetName val="포머_비가동_내역12"/>
      <sheetName val="MPL_技連12"/>
      <sheetName val="342E_BLOCK12"/>
      <sheetName val="J150_승인진도관리_LIST11"/>
      <sheetName val="TOTAL_LIST11"/>
      <sheetName val="Price_Range11"/>
      <sheetName val="FTR_MACRo11"/>
      <sheetName val="DATA_BASE11"/>
      <sheetName val="업체별_단가현황11"/>
      <sheetName val="P&amp;L,Bal_Sheet,Cash_Forecast11"/>
      <sheetName val="비교원가제출_고11"/>
      <sheetName val="MPS_Q3_FY0411"/>
      <sheetName val="MPS_Q4_FY0411"/>
      <sheetName val="02_07_27_부품판매가11"/>
      <sheetName val="일일_생산및판매계획_대_실적11"/>
      <sheetName val="Data_Sheet11"/>
      <sheetName val="FLOW_PROSES_(A)14"/>
      <sheetName val="VPP(BD-010)_이상보고11"/>
      <sheetName val="6_수입검사_11"/>
      <sheetName val="1_세부비교원가(내수)11"/>
      <sheetName val="1_종합비교원가(내수_일반_유럽)11"/>
      <sheetName val="03_PFD-111"/>
      <sheetName val="12_Inv_11"/>
      <sheetName val="97년_재료예산(안)11"/>
      <sheetName val="1_터빈11"/>
      <sheetName val="cost_base_e_dati11"/>
      <sheetName val="2__Definitions11"/>
      <sheetName val="코드_조건표12"/>
      <sheetName val="HMC_사전원가(원혁기준)13%11"/>
      <sheetName val="재품별_단가11"/>
      <sheetName val="장비_전체리스트11"/>
      <sheetName val="_21"/>
      <sheetName val="집중검사_리스트11"/>
      <sheetName val="10_예산_및_원가_계획(02년)11"/>
      <sheetName val="production_dept11"/>
      <sheetName val="공정별공법-W_HSE-LH11"/>
      <sheetName val="대외공문_11"/>
      <sheetName val="CAPA분석_360K14"/>
      <sheetName val="Purchasing_Data11"/>
      <sheetName val="GM_Master11"/>
      <sheetName val="6_N_m_CCW_전류11"/>
      <sheetName val="업무분장_11"/>
      <sheetName val="GLOBAL_PT_NEW_FORMAT_JULY__2012"/>
      <sheetName val="고객불만_건11"/>
      <sheetName val="3_PT개발계획11"/>
      <sheetName val="J2(P_MT)10"/>
      <sheetName val="제품명_(3)11"/>
      <sheetName val="_SR3차원단위_(3)11"/>
      <sheetName val="4_3_첨부111"/>
      <sheetName val="검사협정_보충10"/>
      <sheetName val="97계획(96_1110"/>
      <sheetName val="OEM_Plan11"/>
      <sheetName val="Interco_&amp;_PVS_Loc_Cur10"/>
      <sheetName val="OEM_이의제기_종합10"/>
      <sheetName val="2012_Volum11"/>
      <sheetName val="B053_(990701)공정능력PC%계산10"/>
      <sheetName val="P&amp;L_account11"/>
      <sheetName val="국내_10"/>
      <sheetName val="4,5공장_10"/>
      <sheetName val="시트_10"/>
      <sheetName val="VERTICAL_PIPE10"/>
      <sheetName val="TABLE_DB10"/>
      <sheetName val="쌍용_data_base10"/>
      <sheetName val="2과_공수집계10"/>
      <sheetName val="118_세금과공과10"/>
      <sheetName val="Production_Plan111"/>
      <sheetName val="경영재무_(입력)10"/>
      <sheetName val="연구개발_(입력)10"/>
      <sheetName val="일반현황_(입력)10"/>
      <sheetName val="품질관리_(입력)10"/>
      <sheetName val="실행내역서_11"/>
      <sheetName val="개발_LIST11"/>
      <sheetName val="PC%계산(WM_COMM단차)11"/>
      <sheetName val="차체_품안표11"/>
      <sheetName val="1_1_2008_OTIF11"/>
      <sheetName val="Value_Analysis_-_Sheet_111"/>
      <sheetName val="BAFFLE_HMC_TABLE111"/>
      <sheetName val="1~3월_지시사항11"/>
      <sheetName val="1_POSITIONING11"/>
      <sheetName val="무부하_회전수11"/>
      <sheetName val="진행중_설변11"/>
      <sheetName val="HOLE_9905(1)11"/>
      <sheetName val="Upgrades_pricing10"/>
      <sheetName val="7_3_DY팀10"/>
      <sheetName val="PNL_ASS'Y_CRASH_PAD_UPR_RH10"/>
      <sheetName val="공정능력(마운틴_홀_거리)10"/>
      <sheetName val="Summary_Sheet10"/>
      <sheetName val="Datasheet_for_KPI_Model_110"/>
      <sheetName val="Moulding_data10"/>
      <sheetName val="TEAM하반기_계획_(2)10"/>
      <sheetName val="YOKE-H(10_3)10"/>
      <sheetName val="▶R_C_FRM10"/>
      <sheetName val="광주_소요량10"/>
      <sheetName val="5-Why_Root_Cause_Analysis_10"/>
      <sheetName val="full_(2)10"/>
      <sheetName val="S50_10"/>
      <sheetName val="초_성10"/>
      <sheetName val="CHECK_성10"/>
      <sheetName val="cpk_data10"/>
      <sheetName val="Drop-down_Lists10"/>
      <sheetName val="Bas_Moteur10"/>
      <sheetName val="c_db115"/>
      <sheetName val="3_3검토국10"/>
      <sheetName val="4_Vendor_price10"/>
      <sheetName val="Validation_Lists10"/>
      <sheetName val="Supplier_QRQC10"/>
      <sheetName val="1_기안을지10"/>
      <sheetName val="제품별_매출11"/>
      <sheetName val="RFQ_180411"/>
      <sheetName val="Data_Working_Time11"/>
      <sheetName val="1_2_2완제품검사('00_4월)_(가라)10"/>
      <sheetName val="After_sales11"/>
      <sheetName val="신흥테크_세부내역_LIST5"/>
      <sheetName val="첨부4_기술평가서10"/>
      <sheetName val="PS_SIDE_OTR_INR_공정개선_상세9"/>
      <sheetName val="Actual_data5"/>
      <sheetName val="보강사_소요량10"/>
      <sheetName val="Actual_In_&amp;_Out10"/>
      <sheetName val="Issues_List5"/>
      <sheetName val="LINE_PPM-분석5"/>
      <sheetName val="TL_PROTO_2열5"/>
      <sheetName val="★금형비_계산서10"/>
      <sheetName val="LOWSIDE_비교10"/>
      <sheetName val="PACKING_LIST5"/>
      <sheetName val="COOLING_UNIT5"/>
      <sheetName val="자동차_종합지표11"/>
      <sheetName val="LINE_운영안10"/>
      <sheetName val="원가_종합11"/>
      <sheetName val="DV_Flow_Chart_DV-PV1_(PFC)11"/>
      <sheetName val="MATEMST_(2)10"/>
      <sheetName val="2-2_매출분석5"/>
      <sheetName val="#1-1_(2)5"/>
      <sheetName val="_22"/>
      <sheetName val="14년_증판안_판촉10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원단위_1계_2계9"/>
      <sheetName val="99년12월_실적DATA5"/>
      <sheetName val="7)_133677345"/>
      <sheetName val="Rollforward_{bpe}3"/>
      <sheetName val="Allow_-_SR&amp;D3"/>
      <sheetName val="Net_Revenue5"/>
      <sheetName val="220_(2)5"/>
      <sheetName val="기초_데이터5"/>
      <sheetName val="Z41,Z42_이외total10"/>
      <sheetName val="기초_DATA6"/>
      <sheetName val="UPPER_도면3"/>
      <sheetName val="Diaph1_values3"/>
      <sheetName val="Diaph2_values3"/>
      <sheetName val="Diaph_values3"/>
      <sheetName val="Cushion_datas3"/>
      <sheetName val="CAR_Form_Summary3"/>
      <sheetName val="Personnaliser___3"/>
      <sheetName val="Takt_Time3"/>
      <sheetName val="2000_(원본)3"/>
      <sheetName val="Danh_Mục4"/>
      <sheetName val="Danh_Muc4"/>
      <sheetName val="Danh_sach_Hàn_thùng3"/>
      <sheetName val="FRN_020002"/>
      <sheetName val="표지_(2)5"/>
      <sheetName val="Schedule_13"/>
      <sheetName val="중요차종_(090131)5"/>
      <sheetName val="Data_Input4"/>
      <sheetName val="PU_FOAM_가격조정_기준3"/>
      <sheetName val="P_O_(LOCAL)3"/>
      <sheetName val="U268_4x4_AT(walk)Mitsu3"/>
      <sheetName val="20060624_공조제어4"/>
      <sheetName val="풍량상한치_제한_data4"/>
      <sheetName val="Source_List4"/>
      <sheetName val="공정공수_XLS3"/>
      <sheetName val="Kautex_4WD_St_IV_P&amp;D3"/>
      <sheetName val="Sachs_FL_WHL3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repeatative_rejection3"/>
      <sheetName val="4_경비_5_영업외수지2"/>
      <sheetName val="2019년_생산수량2"/>
      <sheetName val="19년_종합_CT2"/>
      <sheetName val="Model_Synthesis_Report2"/>
      <sheetName val="6_Parent_S__Fixed_Prod3"/>
      <sheetName val="BOX_ASSY3"/>
      <sheetName val="Sch1_-_P&amp;L_Summary2"/>
      <sheetName val="Sch2_-_BalSht_Summary2"/>
      <sheetName val="Sch3_-_CFlow_Summary2"/>
      <sheetName val="II__CF2"/>
      <sheetName val="I__Assumptions2"/>
      <sheetName val="BOM_Cost_(R-U713MHH)2"/>
      <sheetName val="FY_12_Interiors_Volume3"/>
      <sheetName val="INT_Price_FY12_MFC3"/>
      <sheetName val="seat-sdn_only2"/>
      <sheetName val="SUST_DEV_&amp;_OTHER2"/>
      <sheetName val="OEM_2"/>
      <sheetName val="August_20032"/>
      <sheetName val="OE_UMC2"/>
      <sheetName val="Analysis-Others_Pg_42"/>
      <sheetName val="Fx_Rates2"/>
      <sheetName val="_관리계획서_Rev_01_xlsx2"/>
      <sheetName val="04_03월소일정계획2"/>
      <sheetName val="Danh_sach2"/>
      <sheetName val="CONN_조립3"/>
      <sheetName val="delta_impedance(평균)3"/>
      <sheetName val="強度_CN_A1_C10H_152H2"/>
      <sheetName val="Costed_BOM_2ndR_40%2"/>
      <sheetName val="Bang_KL2"/>
      <sheetName val="Lcau_-_Lxuc2"/>
      <sheetName val="10-2_ED&amp;D_EQU2"/>
      <sheetName val="거래선_생산계획2"/>
      <sheetName val="Organization_chart201910023"/>
      <sheetName val="RESPONSIBILITY_MATRIX3"/>
      <sheetName val="Business_Plan2"/>
      <sheetName val="DS-Thuong_6T_dau2"/>
      <sheetName val="CHI_TIẾT2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Export_Data2"/>
      <sheetName val="Grille_Q3P_Organe4"/>
      <sheetName val="Component_List2"/>
      <sheetName val="Table(APG_MF)2"/>
      <sheetName val="Pt_Rates2"/>
      <sheetName val="2_(1설원_첨)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Histogram_Chart3"/>
      <sheetName val="Freq_error_DATA3"/>
      <sheetName val="Freq_HISTOGRAM3"/>
      <sheetName val="FAX_(2)2"/>
      <sheetName val="Sheet1_(3)2"/>
      <sheetName val="의장2반_2"/>
      <sheetName val="Detail_Defect_COMBO_KAISER2"/>
      <sheetName val="TLc_개조차(목표원가)2"/>
      <sheetName val="Tien_Thuong1"/>
      <sheetName val="NC_XL_6T_cuoi_01_CTy1"/>
      <sheetName val="Data_-6T_dau1"/>
      <sheetName val="Cong_6T1"/>
      <sheetName val="Group_Consolidated1"/>
      <sheetName val="KQ_12"/>
      <sheetName val="Intercompany_Detail2"/>
      <sheetName val="1(A급)_(2)2"/>
      <sheetName val="Gauge_R&amp;R1"/>
      <sheetName val="Bia_TQT1"/>
      <sheetName val="ESTI_"/>
      <sheetName val="ns_chung"/>
      <sheetName val="dongia_(2)"/>
      <sheetName val="System_NPV"/>
      <sheetName val="07년_ECU_RAW_DATA"/>
      <sheetName val="?PRDW30_XL"/>
      <sheetName val="Rate_dat÷"/>
      <sheetName val="20년_생산확대방안"/>
      <sheetName val="KPI_sheet"/>
      <sheetName val="THĐH_E4"/>
      <sheetName val="THĐH_E3"/>
      <sheetName val="Dimension_Data"/>
      <sheetName val="DG_285"/>
      <sheetName val="DG__286"/>
      <sheetName val="DG_85"/>
      <sheetName val="DG_89"/>
      <sheetName val="DG_THIET_BI"/>
      <sheetName val="DGVCTC_285"/>
      <sheetName val="DG_vat_lieu"/>
      <sheetName val="CP_khau_hao"/>
      <sheetName val="Cước_VC_+_ĐM_CP_Tư_vấn"/>
      <sheetName val="BEZEL_L외주"/>
      <sheetName val="NOZZLE_ASSY-SIDE_DEF_LH"/>
      <sheetName val="0_주광원_LDM"/>
      <sheetName val="급여_예상_(2017)인상후"/>
      <sheetName val="판매_계획_대_실적"/>
      <sheetName val="CASTING_CONDITION"/>
      <sheetName val="copy_of_control_valve"/>
      <sheetName val="EXP_P1(PART)"/>
      <sheetName val="정율표"/>
      <sheetName val="旧ＭＥ"/>
      <sheetName val="▲ﾒｰｶｰ"/>
      <sheetName val="ＭＳ(A0）"/>
      <sheetName val="▲直RID"/>
      <sheetName val="▲10"/>
      <sheetName val="facto顨"/>
      <sheetName val="unitq3"/>
      <sheetName val="Posting 2018"/>
      <sheetName val="89362"/>
      <sheetName val="13.Inv."/>
      <sheetName val="小时工标准"/>
      <sheetName val="TECHNICAL DATA"/>
      <sheetName val="경영비율 "/>
      <sheetName val="수익분배율"/>
      <sheetName val="TRANSLQT"/>
      <sheetName val="대헾⾎"/>
      <sheetName val="99퇴직"/>
      <sheetName val="99年度原単位"/>
      <sheetName val="interchange"/>
      <sheetName val="세로표지"/>
      <sheetName val="1.사고건수"/>
      <sheetName val="3.사고 요인별"/>
      <sheetName val="피막예상"/>
      <sheetName val="LWR(TND특근 협의x)_덕.알"/>
      <sheetName val="I. Balance Sheet"/>
      <sheetName val="2020년도 교육 참석 현황_Raw Data"/>
      <sheetName val="전기"/>
      <sheetName val="Customer Grouping"/>
      <sheetName val="2109-1091"/>
      <sheetName val="항목별팀별예산"/>
      <sheetName val="기준단가설정"/>
      <sheetName val="SPOT 조건"/>
      <sheetName val="co2 조건"/>
      <sheetName val="Page 14-A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입력_List5"/>
      <sheetName val="DO_NOT_DELETE4"/>
      <sheetName val="기종별_합계2"/>
      <sheetName val="실사LIST-중간가공품(05_12_27현재)_(2)2"/>
      <sheetName val="4_Financial2"/>
      <sheetName val="3_4)__FR_종합2"/>
      <sheetName val="3_4)__RR_종합2"/>
      <sheetName val="RFQ_Cover_Sheeet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Request_template1"/>
      <sheetName val="단기금융상품"/>
      <sheetName val="품번리스트"/>
      <sheetName val="목록 모음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休日"/>
      <sheetName val="파일목록"/>
      <sheetName val="故障代码"/>
      <sheetName val="附件一---外箱破損處理流程圖1"/>
      <sheetName val="版本状态"/>
      <sheetName val="Data (c)"/>
      <sheetName val="Data_(c)"/>
      <sheetName val="BATCH일정"/>
      <sheetName val="일 년"/>
      <sheetName val="산출내역서집계표"/>
      <sheetName val="MAIN 4"/>
      <sheetName val="지수"/>
      <sheetName val="Iden"/>
      <sheetName val="열화상"/>
      <sheetName val="유형 List"/>
      <sheetName val="SOP 표지"/>
      <sheetName val="NEGO"/>
      <sheetName val="진위건물DB"/>
      <sheetName val="안산선부동진행률"/>
      <sheetName val="덕전리"/>
      <sheetName val="공_x0000_"/>
      <sheetName val="경영비율_"/>
      <sheetName val="4월실적"/>
      <sheetName val="첨부5-3)납입용기설정서"/>
      <sheetName val="금형원본"/>
      <sheetName val="TH MTC"/>
      <sheetName val="노임단가"/>
      <sheetName val="2.´ë_Ü°o1®"/>
      <sheetName val="2차_OI_࠱"/>
      <sheetName val="2_´ë_Ü°o1®1"/>
      <sheetName val="2_´ë_Ü°o1®"/>
      <sheetName val="M6A-208 Steering dust"/>
      <sheetName val="企展会議040602"/>
      <sheetName val="一次 (12.17)"/>
      <sheetName val="全ＴＭ"/>
      <sheetName val="県別ﾏﾙﾁ"/>
      <sheetName val="74上"/>
      <sheetName val="comp"/>
      <sheetName val="1998"/>
      <sheetName val="1999"/>
      <sheetName val="Ｃ１表"/>
      <sheetName val="Ｃ２表"/>
      <sheetName val="ｱﾅﾛｸﾞﾒｰﾀ"/>
      <sheetName val="Donnees"/>
      <sheetName val="检查月报表"/>
      <sheetName val="PartsList_inj"/>
      <sheetName val="BAL COST "/>
      <sheetName val="20-W03"/>
      <sheetName val="관리계획서 RR_SD(LH_RH)"/>
      <sheetName val="관리계획서 갑지(CAMERA)"/>
      <sheetName val="23年上半年"/>
      <sheetName val="MBC New 3 shift"/>
      <sheetName val="Workshop Overview"/>
      <sheetName val="청도생산계획(수정전)"/>
      <sheetName val="Picklists"/>
      <sheetName val="531_x0010_"/>
      <sheetName val="team2"/>
      <sheetName val="4. 트림별"/>
      <sheetName val="시나리오(거점)"/>
      <sheetName val="2. 트림별_브라질"/>
      <sheetName val="구축일반"/>
      <sheetName val="1xls"/>
      <sheetName val="제품!_x0000_"/>
      <sheetName val="UPG구분"/>
      <sheetName val="2014실적수량"/>
      <sheetName val="ZS062"/>
      <sheetName val="Customize Your Invoice"/>
      <sheetName val="Sales_Plan"/>
      <sheetName val="참고1. 기계경비율"/>
      <sheetName val="Advance Tax"/>
      <sheetName val="ISUZU LOB"/>
      <sheetName val="Mix A"/>
      <sheetName val="部署别"/>
      <sheetName val="MUL96"/>
      <sheetName val="BAL(이력관리)"/>
      <sheetName val="작성방법"/>
      <sheetName val="负债表"/>
      <sheetName val="关联交易-存款"/>
      <sheetName val="전위헬리컬(중심미확정)"/>
      <sheetName val="GBL"/>
      <sheetName val="BH,CA,CH용"/>
      <sheetName val="정비업무분석-최신"/>
      <sheetName val="TASK별 공구"/>
      <sheetName val="TASK별 물자-최종작업"/>
      <sheetName val="공구목록"/>
      <sheetName val="CAGE"/>
      <sheetName val="업무별 소요시간"/>
      <sheetName val="본 정비업무"/>
      <sheetName val="명칭통일안"/>
      <sheetName val="수리부속 목록"/>
      <sheetName val="Production Database 399"/>
      <sheetName val="EF-SONA_x0018_"/>
      <sheetName val="85871-39000"/>
      <sheetName val="LF 최종계산(초도NEGO동일)"/>
      <sheetName val="______C_AS_CLAIM_MYCAR_PRDW30_2"/>
      <sheetName val="X-rates 2012"/>
      <sheetName val="EST-1"/>
      <sheetName val="완성차정리"/>
      <sheetName val="옵션정리"/>
      <sheetName val="판매물량"/>
      <sheetName val="가격재료비"/>
      <sheetName val="AGEEMENT OF INSPECTION"/>
      <sheetName val="외화"/>
      <sheetName val="SURVEY TVD"/>
      <sheetName val="Investment Management Master"/>
      <sheetName val="인원자료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prov locales"/>
      <sheetName val="????ile"/>
      <sheetName val="TABLE(ID)"/>
      <sheetName val="종합(550)"/>
      <sheetName val="Phan tich"/>
      <sheetName val="TinhGiaMTC"/>
      <sheetName val="TH N.Cong"/>
      <sheetName val="TinhGiaNC"/>
      <sheetName val="TH Vat tu"/>
      <sheetName val="DMCP"/>
      <sheetName val="BG"/>
      <sheetName val="6MONTHS"/>
      <sheetName val="HS CODE"/>
      <sheetName val="Mail LSX"/>
      <sheetName val="메뉴"/>
      <sheetName val="1-4종합"/>
      <sheetName val="RAMP UP(SMT)"/>
      <sheetName val="SCM AV data"/>
      <sheetName val="Rate"/>
      <sheetName val="Start"/>
      <sheetName val="지출계"/>
      <sheetName val="CUA HANG"/>
      <sheetName val="MDONG"/>
      <sheetName val="MTAY"/>
      <sheetName val="MTRUNG"/>
      <sheetName val="TPHCM"/>
      <sheetName val="MTO REV.0"/>
      <sheetName val="LOCAL"/>
      <sheetName val="SPEC"/>
      <sheetName val="DATA3"/>
      <sheetName val="DATA2"/>
      <sheetName val="DATA4"/>
      <sheetName val="INQ"/>
      <sheetName val="Div2"/>
      <sheetName val=" LC-1"/>
      <sheetName val="제품_x0018__x0000_"/>
      <sheetName val="vale-heat"/>
      <sheetName val="forDate"/>
      <sheetName val="Formats"/>
      <sheetName val="설계변경통보서"/>
      <sheetName val="スペアパーツマスター"/>
      <sheetName val="delta_impedance(평균)4"/>
      <sheetName val="Histogram_Chart4"/>
      <sheetName val="Freq_error_DATA4"/>
      <sheetName val="Freq_HISTOGRAM4"/>
      <sheetName val="X-R_CHART"/>
      <sheetName val="Tri-mode_BOM"/>
      <sheetName val="delta_impedance(평균)5"/>
      <sheetName val="Histogram_Chart5"/>
      <sheetName val="Freq_error_DATA5"/>
      <sheetName val="Freq_HISTOGRAM5"/>
      <sheetName val="X-R_CHART1"/>
      <sheetName val="Tri-mode_BOM1"/>
      <sheetName val="BID"/>
      <sheetName val="HISTORICAL"/>
      <sheetName val="FORECASTING"/>
      <sheetName val="WUN"/>
      <sheetName val="주간 진행 현황"/>
      <sheetName val="진영"/>
      <sheetName val="Internal cost reference table"/>
      <sheetName val="15产能分析"/>
      <sheetName val="Low"/>
      <sheetName val="5800무형"/>
      <sheetName val="BT_Regions"/>
      <sheetName val="문서번호"/>
      <sheetName val="MIJIBI"/>
      <sheetName val="0.RCL IS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01월TTL"/>
      <sheetName val="UH_원장-cell-module"/>
      <sheetName val="资材台账"/>
      <sheetName val="明细录入"/>
      <sheetName val="g"/>
      <sheetName val="수출_CP"/>
      <sheetName val="Photos (1)"/>
      <sheetName val="ELECTRICAL"/>
      <sheetName val="ENGINE"/>
      <sheetName val="TRIM"/>
      <sheetName val="PT &amp; C"/>
      <sheetName val="전체LIST원본"/>
      <sheetName val="2075-Q011"/>
      <sheetName val="산호"/>
      <sheetName val="MexiqueVe_x0000__x0000__x0000_Ā뒗"/>
      <sheetName val="二_POSITION_XL_x0000__x0000_"/>
      <sheetName val="산출기준"/>
      <sheetName val="094_APP_x0000_"/>
      <sheetName val="đi hỗ trợ cơ điện"/>
      <sheetName val="현금"/>
      <sheetName val="4.대외공문"/>
      <sheetName val="Datasheet"/>
      <sheetName val="Datenquelle"/>
      <sheetName val="Capacity overview"/>
      <sheetName val="Capacity Calculation"/>
      <sheetName val="차체 자재현황"/>
      <sheetName val="단품계산서"/>
      <sheetName val="Macro"/>
      <sheetName val="Sheet172"/>
      <sheetName val="자체경비"/>
      <sheetName val="0.Cover"/>
      <sheetName val="1.Change_History"/>
      <sheetName val="2.Criteria"/>
      <sheetName val="dcu_toal"/>
      <sheetName val="5.Safety_Mechanism"/>
      <sheetName val="Prices P11 and P12 (PAG) (2)"/>
      <sheetName val="일일자금 "/>
      <sheetName val="승_x0000__x0000_Ԁ"/>
      <sheetName val="Valid Options"/>
      <sheetName val="2015_2018 Veh Vol"/>
      <sheetName val="자산_종합"/>
      <sheetName val="PARTLIST"/>
      <sheetName val="트림별상세"/>
      <sheetName val="내수_DATA"/>
      <sheetName val="대책방안"/>
      <sheetName val="견적목표List"/>
      <sheetName val="환산항목"/>
      <sheetName val="VPZ-aktuell"/>
      <sheetName val="param"/>
      <sheetName val="TTNR_Checks"/>
      <sheetName val="DPU 지적 (1월)"/>
      <sheetName val="HR Final"/>
      <sheetName val="HR"/>
      <sheetName val="Capa réelle TPT S49"/>
      <sheetName val="Récap capa TPT S49"/>
      <sheetName val="A-General"/>
      <sheetName val="List definitions"/>
      <sheetName val="Sheet298"/>
      <sheetName val="Import"/>
      <sheetName val="LH"/>
      <sheetName val="기준코_x0002_"/>
      <sheetName val="MpsD1C01"/>
      <sheetName val="환율변동기준"/>
      <sheetName val="990318報告書改訂"/>
      <sheetName val="제조공정 16개 평가표"/>
      <sheetName val="피보험자수"/>
      <sheetName val="OFFER "/>
      <sheetName val="마감장"/>
      <sheetName val="대구파크쿨링타워"/>
      <sheetName val="신제품지원"/>
      <sheetName val="controll"/>
      <sheetName val="작업불가"/>
      <sheetName val="비교손익계산서"/>
      <sheetName val="운용미수"/>
      <sheetName val="반품"/>
      <sheetName val="기획1"/>
      <sheetName val="정상"/>
      <sheetName val="폐기-090831"/>
      <sheetName val="35~37기추정손익계산서"/>
      <sheetName val="시뮬레이션정보"/>
      <sheetName val="OP_STD"/>
      <sheetName val="2001年銷售圖表"/>
      <sheetName val="부서별"/>
      <sheetName val="작업용"/>
      <sheetName val="공용정보"/>
      <sheetName val="Dell AP"/>
      <sheetName val="94비품과대"/>
      <sheetName val="협조전1-산학"/>
      <sheetName val="DailyInput"/>
      <sheetName val="97물량"/>
      <sheetName val="물량 현황"/>
      <sheetName val="입력_데이타2"/>
      <sheetName val="28_8부2"/>
      <sheetName val="3rd_DESIGN_APRD1"/>
      <sheetName val="BEND_LOSS1"/>
      <sheetName val="plan&amp;section_of_foundation1"/>
      <sheetName val="4__가격구조1"/>
      <sheetName val="1_TM20"/>
      <sheetName val="2_align20"/>
      <sheetName val="3_JUDDER20"/>
      <sheetName val="4_M_S20"/>
      <sheetName val="5_P_W_R20"/>
      <sheetName val="6_F_G20"/>
      <sheetName val="7__SCABLE20"/>
      <sheetName val="8_DIFF20"/>
      <sheetName val="9_A_C20"/>
      <sheetName val="10_GEAR20"/>
      <sheetName val="11_ISC20"/>
      <sheetName val="12_ALT20"/>
      <sheetName val="13_O_S20"/>
      <sheetName val="14_silencer20"/>
      <sheetName val="15_DAMPER20"/>
      <sheetName val="16_HUB20"/>
      <sheetName val="17_DLOCK20"/>
      <sheetName val="18_PSP20"/>
      <sheetName val="19_누수20"/>
      <sheetName val="20_K_S20"/>
      <sheetName val="1ဲ_ALT20"/>
      <sheetName val="1ဳ_O_S20"/>
      <sheetName val="15_၄AMPER20"/>
      <sheetName val="GB-IC_Villingen_GG20"/>
      <sheetName val="BACK_DATA_08_7_1~20"/>
      <sheetName val="E_W20"/>
      <sheetName val="P_W20"/>
      <sheetName val="S_W20"/>
      <sheetName val="二_POSITION_XLS20"/>
      <sheetName val="OPT손익_내수20"/>
      <sheetName val="OPT손익_수출20"/>
      <sheetName val="BACK_DATA20"/>
      <sheetName val="외주현황_wq120"/>
      <sheetName val="2_대외공문20"/>
      <sheetName val="5_세운W-A20"/>
      <sheetName val="TEMP_TORQUE20"/>
      <sheetName val="진행_DATA_(2)20"/>
      <sheetName val="126_25519"/>
      <sheetName val="B053_(990701)공정실적PP%계산20"/>
      <sheetName val="CASE_ASM19"/>
      <sheetName val="14_1부19"/>
      <sheetName val="JT3_0견적-구119"/>
      <sheetName val="1_변경범위20"/>
      <sheetName val="3_일반사상19"/>
      <sheetName val="PRESS_DATA18"/>
      <sheetName val="LX3_0_RR19"/>
      <sheetName val="SUB_2월_재검사추이도19"/>
      <sheetName val="c_db25"/>
      <sheetName val="5_WIRE적용LIST19"/>
      <sheetName val="설비능력및_종합공정능력산출시_사용19"/>
      <sheetName val="소상_&quot;1&quot;19"/>
      <sheetName val="팀별_합계19"/>
      <sheetName val="운임_환차손-Y20"/>
      <sheetName val="매출종합_`0919"/>
      <sheetName val="검사기준서_을_치수19"/>
      <sheetName val="검사기준서_갑19"/>
      <sheetName val="검사기준서_을19"/>
      <sheetName val="검사협정_갑19"/>
      <sheetName val="검사성적서_갑19"/>
      <sheetName val="검사성적서_을19"/>
      <sheetName val="검사성적서_병19"/>
      <sheetName val="Nego_PV19"/>
      <sheetName val="LAMBDA_자작19"/>
      <sheetName val="X-3_ENG18"/>
      <sheetName val="ALPROFILE_발주실적18"/>
      <sheetName val="FUEL_FILLER19"/>
      <sheetName val="차체부품_INS_REPORT(갑)19"/>
      <sheetName val="개발_TOOL_집계표18"/>
      <sheetName val="경상_개발비18"/>
      <sheetName val="내수1_8GL19"/>
      <sheetName val="_납촉자19"/>
      <sheetName val="3-2_귀책부서별_DT현황19"/>
      <sheetName val="1_2내수18"/>
      <sheetName val="Evaluation_objects19"/>
      <sheetName val="Sch7a_(토요일)18"/>
      <sheetName val="Sheet1_(2)18"/>
      <sheetName val="계산_DATA_입력18"/>
      <sheetName val="상세_계산_내역18"/>
      <sheetName val="Sheet6_(3)18"/>
      <sheetName val="GLOBAL_PT_NEW_FORMAT_OCT_200218"/>
      <sheetName val="MACRO1_XLM18"/>
      <sheetName val="대외공문_12"/>
      <sheetName val="PRO_(참조)18"/>
      <sheetName val="외주품_감점_유형_기준18"/>
      <sheetName val="Master_Cable18"/>
      <sheetName val="CAPA분석_360K15"/>
      <sheetName val="실적_및_계획18"/>
      <sheetName val="공정능력_(2)18"/>
      <sheetName val="공정별공법-W_HSE-LH12"/>
      <sheetName val="1_세부비교원가(내수)12"/>
      <sheetName val="3__관리점지수실적-1_1생산성18"/>
      <sheetName val="Cost_Reduction18"/>
      <sheetName val="Sec_1_-_RFQ18"/>
      <sheetName val="02년_SUC18"/>
      <sheetName val="Rate_data18"/>
      <sheetName val="원단위_전후비교18"/>
      <sheetName val="Bosch_ADVP&amp;R18"/>
      <sheetName val="_SR3차원단위_(3)12"/>
      <sheetName val="ERP도입후_시정현황12"/>
      <sheetName val="업무분장_12"/>
      <sheetName val="GLOBAL_PT_NEW_FORMAT_JULY__2013"/>
      <sheetName val="0_절삭조건13"/>
      <sheetName val="VS1_Paretto분석13"/>
      <sheetName val="포머_비가동_내역13"/>
      <sheetName val="일일_업무_현황_(3)13"/>
      <sheetName val="일일_업무_현황_(5)13"/>
      <sheetName val="1-1_General_Code12"/>
      <sheetName val="FRONT_HUB견적가13"/>
      <sheetName val="MPL_技連13"/>
      <sheetName val="MPS_Q3_FY0412"/>
      <sheetName val="MPS_Q4_FY0412"/>
      <sheetName val="Actual_data6"/>
      <sheetName val="Issues_List6"/>
      <sheetName val="6_N_m_CCW_전류12"/>
      <sheetName val="02_07_27_부품판매가12"/>
      <sheetName val="생산현황_(입력)12"/>
      <sheetName val="협력사_일반현황13"/>
      <sheetName val="342E_BLOCK13"/>
      <sheetName val="1_ER유체응용12"/>
      <sheetName val="4_시험장비12"/>
      <sheetName val="J150_승인진도관리_LIST12"/>
      <sheetName val="TOTAL_LIST12"/>
      <sheetName val="Price_Range12"/>
      <sheetName val="FTR_MACRo12"/>
      <sheetName val="임율_&amp;_LOT12"/>
      <sheetName val="생산계획_(2)12"/>
      <sheetName val="DATA_BASE12"/>
      <sheetName val="LINE_PPM-분석6"/>
      <sheetName val="Purchasing_Data12"/>
      <sheetName val="VPP(BD-010)_이상보고12"/>
      <sheetName val="4_3_첨부112"/>
      <sheetName val="제품명_(3)12"/>
      <sheetName val="Production_Plan112"/>
      <sheetName val="고객불만_건12"/>
      <sheetName val="FLOW_PROSES_(A)15"/>
      <sheetName val="c_db116"/>
      <sheetName val="2차_OIL량측정12"/>
      <sheetName val="DV_Flow_Chart_DV-PV1_(PFC)12"/>
      <sheetName val="MATEMST_(2)11"/>
      <sheetName val="업체별_단가현황12"/>
      <sheetName val="일일_생산및판매계획_대_실적12"/>
      <sheetName val="CR_CODE12"/>
      <sheetName val="THEME_CODE12"/>
      <sheetName val="P&amp;L,Bal_Sheet,Cash_Forecast12"/>
      <sheetName val="비교원가제출_고12"/>
      <sheetName val="1_종합비교원가(내수_일반_유럽)12"/>
      <sheetName val="10_예산_및_원가_계획(02년)12"/>
      <sheetName val="3_PT개발계획12"/>
      <sheetName val="원가_종합12"/>
      <sheetName val="OEM_Plan12"/>
      <sheetName val="S50_11"/>
      <sheetName val="Supplier_QRQC11"/>
      <sheetName val="검사협정_보충11"/>
      <sheetName val="GM_Master12"/>
      <sheetName val="After_sales12"/>
      <sheetName val="첨부4_기술평가서11"/>
      <sheetName val="3_3검토국11"/>
      <sheetName val="09년_현황12"/>
      <sheetName val="WTC_BODY一覧原紙12"/>
      <sheetName val="3월말_장기악성(국내)12"/>
      <sheetName val="2월말_장기악성(국내)12"/>
      <sheetName val="Data_Sheet12"/>
      <sheetName val="6_수입검사_12"/>
      <sheetName val="03_PFD-112"/>
      <sheetName val="12_Inv_12"/>
      <sheetName val="97년_재료예산(안)12"/>
      <sheetName val="1_터빈12"/>
      <sheetName val="cost_base_e_dati12"/>
      <sheetName val="2__Definitions12"/>
      <sheetName val="코드_조건표13"/>
      <sheetName val="HMC_사전원가(원혁기준)13%12"/>
      <sheetName val="재품별_단가12"/>
      <sheetName val="장비_전체리스트12"/>
      <sheetName val="_23"/>
      <sheetName val="집중검사_리스트12"/>
      <sheetName val="production_dept12"/>
      <sheetName val="1_기안을지11"/>
      <sheetName val="97계획(96_1111"/>
      <sheetName val="PS_SIDE_OTR_INR_공정개선_상세10"/>
      <sheetName val="J2(P_MT)11"/>
      <sheetName val="Interco_&amp;_PVS_Loc_Cur11"/>
      <sheetName val="RFQ_180412"/>
      <sheetName val="full_(2)11"/>
      <sheetName val="보강사_소요량11"/>
      <sheetName val="4_Vendor_price11"/>
      <sheetName val="신흥테크_세부내역_LIST6"/>
      <sheetName val="1_2_2완제품검사('00_4월)_(가라)11"/>
      <sheetName val="OEM_이의제기_종합11"/>
      <sheetName val="★금형비_계산서11"/>
      <sheetName val="LOWSIDE_비교11"/>
      <sheetName val="2012_Volum12"/>
      <sheetName val="B053_(990701)공정능력PC%계산11"/>
      <sheetName val="P&amp;L_account12"/>
      <sheetName val="국내_11"/>
      <sheetName val="4,5공장_11"/>
      <sheetName val="시트_11"/>
      <sheetName val="VERTICAL_PIPE11"/>
      <sheetName val="TABLE_DB11"/>
      <sheetName val="쌍용_data_base11"/>
      <sheetName val="2과_공수집계11"/>
      <sheetName val="118_세금과공과11"/>
      <sheetName val="경영재무_(입력)11"/>
      <sheetName val="연구개발_(입력)11"/>
      <sheetName val="일반현황_(입력)11"/>
      <sheetName val="품질관리_(입력)11"/>
      <sheetName val="실행내역서_12"/>
      <sheetName val="개발_LIST12"/>
      <sheetName val="PC%계산(WM_COMM단차)12"/>
      <sheetName val="차체_품안표12"/>
      <sheetName val="1_1_2008_OTIF12"/>
      <sheetName val="Value_Analysis_-_Sheet_112"/>
      <sheetName val="BAFFLE_HMC_TABLE112"/>
      <sheetName val="1~3월_지시사항12"/>
      <sheetName val="1_POSITIONING12"/>
      <sheetName val="무부하_회전수12"/>
      <sheetName val="진행중_설변12"/>
      <sheetName val="HOLE_9905(1)12"/>
      <sheetName val="Upgrades_pricing11"/>
      <sheetName val="7_3_DY팀11"/>
      <sheetName val="PNL_ASS'Y_CRASH_PAD_UPR_RH11"/>
      <sheetName val="공정능력(마운틴_홀_거리)11"/>
      <sheetName val="Summary_Sheet11"/>
      <sheetName val="Datasheet_for_KPI_Model_111"/>
      <sheetName val="Moulding_data11"/>
      <sheetName val="TEAM하반기_계획_(2)11"/>
      <sheetName val="YOKE-H(10_3)11"/>
      <sheetName val="▶R_C_FRM11"/>
      <sheetName val="광주_소요량11"/>
      <sheetName val="5-Why_Root_Cause_Analysis_11"/>
      <sheetName val="초_성11"/>
      <sheetName val="CHECK_성11"/>
      <sheetName val="cpk_data11"/>
      <sheetName val="Drop-down_Lists11"/>
      <sheetName val="Bas_Moteur11"/>
      <sheetName val="TL_PROTO_2열6"/>
      <sheetName val="PACKING_LIST6"/>
      <sheetName val="COOLING_UNIT6"/>
      <sheetName val="자동차_종합지표12"/>
      <sheetName val="Validation_Lists11"/>
      <sheetName val="제품별_매출12"/>
      <sheetName val="Data_Working_Time12"/>
      <sheetName val="Actual_In_&amp;_Out11"/>
      <sheetName val="LINE_운영안11"/>
      <sheetName val="14년_증판안_판촉11"/>
      <sheetName val="#1-1_(2)6"/>
      <sheetName val="표지_(2)6"/>
      <sheetName val="_24"/>
      <sheetName val="2-2_매출분석6"/>
      <sheetName val="Order_status12"/>
      <sheetName val="Order_status211"/>
      <sheetName val="Customer_Master11"/>
      <sheetName val="Common_code11"/>
      <sheetName val="Order_Status_Master11"/>
      <sheetName val="Product_Master11"/>
      <sheetName val="Schedule_14"/>
      <sheetName val="CAR_Form_Summary4"/>
      <sheetName val="FRN_020003"/>
      <sheetName val="Diaph1_values4"/>
      <sheetName val="Diaph2_values4"/>
      <sheetName val="Diaph_values4"/>
      <sheetName val="Cushion_datas4"/>
      <sheetName val="220_(2)6"/>
      <sheetName val="Net_Revenue6"/>
      <sheetName val="중요차종_(090131)6"/>
      <sheetName val="기초_데이터6"/>
      <sheetName val="사무용품_신청11"/>
      <sheetName val="원단위_1계_2계10"/>
      <sheetName val="99년12월_실적DATA6"/>
      <sheetName val="7)_133677346"/>
      <sheetName val="Rollforward_{bpe}4"/>
      <sheetName val="Allow_-_SR&amp;D4"/>
      <sheetName val="Model_Synthesis_Report3"/>
      <sheetName val="Data_Input5"/>
      <sheetName val="Z41,Z42_이외total11"/>
      <sheetName val="PU_FOAM_가격조정_기준4"/>
      <sheetName val="P_O_(LOCAL)4"/>
      <sheetName val="U268_4x4_AT(walk)Mitsu4"/>
      <sheetName val="UPPER_도면4"/>
      <sheetName val="20060624_공조제어5"/>
      <sheetName val="풍량상한치_제한_data5"/>
      <sheetName val="Source_List5"/>
      <sheetName val="공정공수_XLS4"/>
      <sheetName val="Kautex_4WD_St_IV_P&amp;D4"/>
      <sheetName val="Sachs_FL_WHL4"/>
      <sheetName val="11403-06163_เก่า10"/>
      <sheetName val="FM-HD_(New)10"/>
      <sheetName val="FM-HD_(HKMC)_10"/>
      <sheetName val="FM-HD_(11254-06201)__10"/>
      <sheetName val="FM-HD_(11251-06163)10"/>
      <sheetName val="FM-HD_(11514053)10"/>
      <sheetName val="FM-HD_(11611807)10"/>
      <sheetName val="FM-HD_(94502003)10"/>
      <sheetName val="FM-HD_(94501839)10"/>
      <sheetName val="FM-HD_(PT-GDENG0911-4)10"/>
      <sheetName val="FM-HD_(94520439)10"/>
      <sheetName val="FM-HD_(94500396)10"/>
      <sheetName val="FM-HD_(94500407)10"/>
      <sheetName val="FM-HD_(94500414)10"/>
      <sheetName val="FM-HD_(94500073)10"/>
      <sheetName val="FM-HD_(11588683)10"/>
      <sheetName val="FM-HD_(94500952)10"/>
      <sheetName val="FM-HD_(11569995)10"/>
      <sheetName val="FM-HD_(11254-06201)10"/>
      <sheetName val="FM-HD_(11588685)10"/>
      <sheetName val="FM-HD_(94500793)_10"/>
      <sheetName val="FM-HD_(11588717)10"/>
      <sheetName val="FM-HD_(HD-25198904)10"/>
      <sheetName val="FM-HD_(HD-11570514)_10"/>
      <sheetName val="FM-HD_(11097441)10"/>
      <sheetName val="FM-HD_(11588662)_10"/>
      <sheetName val="FM-HD_(11519387)10"/>
      <sheetName val="FM-HD_(11561969)10"/>
      <sheetName val="FM-HD_(11516580)10"/>
      <sheetName val="FM-HD_(11588712)___10"/>
      <sheetName val="FM-HD_(11519375)10"/>
      <sheetName val="FM-HD_(FAA32071001)__10"/>
      <sheetName val="FM-HD_(11519382)_10"/>
      <sheetName val="FM-HD_(11519383)_10"/>
      <sheetName val="FM-HD_(11561763)__10"/>
      <sheetName val="FM-HD_(11588316)__10"/>
      <sheetName val="repeatative_rejection4"/>
      <sheetName val="Personnaliser___4"/>
      <sheetName val="Takt_Time4"/>
      <sheetName val="2000_(원본)4"/>
      <sheetName val="Danh_Mục5"/>
      <sheetName val="Danh_Muc5"/>
      <sheetName val="Danh_sach_Hàn_thùng4"/>
      <sheetName val="Sch1_-_P&amp;L_Summary3"/>
      <sheetName val="Sch2_-_BalSht_Summary3"/>
      <sheetName val="Sch3_-_CFlow_Summary3"/>
      <sheetName val="BOX_ASSY4"/>
      <sheetName val="Danh_sach3"/>
      <sheetName val="6_Parent_S__Fixed_Prod4"/>
      <sheetName val="SUST_DEV_&amp;_OTHER3"/>
      <sheetName val="OEM_3"/>
      <sheetName val="August_20033"/>
      <sheetName val="OE_UMC3"/>
      <sheetName val="Analysis-Others_Pg_43"/>
      <sheetName val="Fx_Rates3"/>
      <sheetName val="_관리계획서_Rev_01_xlsx3"/>
      <sheetName val="II__CF3"/>
      <sheetName val="I__Assumptions3"/>
      <sheetName val="Costed_BOM_2ndR_40%3"/>
      <sheetName val="Bang_KL3"/>
      <sheetName val="Lcau_-_Lxuc3"/>
      <sheetName val="DS-Thuong_6T_dau3"/>
      <sheetName val="CHI_TIẾT3"/>
      <sheetName val="FY_12_Interiors_Volume4"/>
      <sheetName val="INT_Price_FY12_MFC4"/>
      <sheetName val="04_03월소일정계획3"/>
      <sheetName val="強度_CN_A1_C10H_152H3"/>
      <sheetName val="4_경비_5_영업외수지3"/>
      <sheetName val="2019년_생산수량3"/>
      <sheetName val="19년_종합_CT3"/>
      <sheetName val="CONN_조립4"/>
      <sheetName val="seat-sdn_only3"/>
      <sheetName val="10-2_ED&amp;D_EQU3"/>
      <sheetName val="Business_Plan3"/>
      <sheetName val="Organization_chart201910024"/>
      <sheetName val="RESPONSIBILITY_MATRIX4"/>
      <sheetName val="_쿠첸_CIR-301_제원현황(170317)_xlsx3"/>
      <sheetName val="BOM_CODE3"/>
      <sheetName val="Sheet1_(3)3"/>
      <sheetName val="BOM_Cost_(R-U713MHH)3"/>
      <sheetName val="XD_담력저감3"/>
      <sheetName val="거래선_생산계획3"/>
      <sheetName val="TLc_개조차(목표원가)3"/>
      <sheetName val="Component_List3"/>
      <sheetName val="2_(1설원_첨)3"/>
      <sheetName val="개조_요청서3"/>
      <sheetName val="96_하반기_전시회_경비3"/>
      <sheetName val="Summary_Capex_Info-Cal_(master3"/>
      <sheetName val="Text_Control3"/>
      <sheetName val="text_contl3"/>
      <sheetName val="Export_Data3"/>
      <sheetName val="Grille_Q3P_Organe5"/>
      <sheetName val="Tien_Thuong2"/>
      <sheetName val="NC_XL_6T_cuoi_01_CTy2"/>
      <sheetName val="Data_-6T_dau2"/>
      <sheetName val="Cong_6T2"/>
      <sheetName val="Group_Consolidated2"/>
      <sheetName val="Table(APG_MF)3"/>
      <sheetName val="Pt_Rates3"/>
      <sheetName val="원가검토가_(현양산품)3"/>
      <sheetName val="원가검토가_(최초견적가)3"/>
      <sheetName val="원가검토가_(최초양산품)3"/>
      <sheetName val="RT_Table3"/>
      <sheetName val="FAX_(2)3"/>
      <sheetName val="입력_데이타3"/>
      <sheetName val="의장2반_3"/>
      <sheetName val="Detail_Defect_COMBO_KAISER3"/>
      <sheetName val="28_8부3"/>
      <sheetName val="KQ_13"/>
      <sheetName val="3rd_DESIGN_APRD2"/>
      <sheetName val="BEND_LOSS2"/>
      <sheetName val="plan&amp;section_of_foundation2"/>
      <sheetName val="4__가격구조2"/>
      <sheetName val="Example"/>
      <sheetName val="제품³_x0000_"/>
      <sheetName val="_PPAP_작성중__xlsx13"/>
      <sheetName val="신고서_전13"/>
      <sheetName val="금형_(2)16"/>
      <sheetName val="Basic_assumptions13"/>
      <sheetName val="Mẫu_DMVT4"/>
      <sheetName val="Mẫu_DMVT_(2)4"/>
      <sheetName val="DANH_MỤC_NHÓM_ĐỐI_TƯỢNG4"/>
      <sheetName val="Nhap_T84"/>
      <sheetName val="Begining_detail-CTIET4"/>
      <sheetName val="Summary-TOMLUOC_4"/>
      <sheetName val="SO_TONG_HOP_CONG_NO4"/>
      <sheetName val="Nguon_PT_xetai4"/>
      <sheetName val="Nguon_PT_xe_Ben4"/>
      <sheetName val="Bien_so4"/>
      <sheetName val="DM_KHAU_HA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THƯ_VIỆN4"/>
      <sheetName val="SCP_48"/>
      <sheetName val="SCP_5_D2UXT8"/>
      <sheetName val="SCP_6_D2UX8"/>
      <sheetName val="Invest_(MAC)8"/>
      <sheetName val="SCP_Apr20158"/>
      <sheetName val="2-1_제품군별계획대비실적(B_A)10"/>
      <sheetName val="XMA_12월_8,000대_원,부자재_完8"/>
      <sheetName val="YFA_10월분_원자재(10_12)_미납완료_完8"/>
      <sheetName val="YFA_10월분_부자재(10_7,9)_FEDEX_完8"/>
      <sheetName val="DBL_LPG시험13"/>
      <sheetName val="INVESTMENT_(Hardware)14"/>
      <sheetName val="GAGE_R&amp;R(FRT_UPR)8"/>
      <sheetName val="중공업_실적8"/>
      <sheetName val="_하반기_경비_조정계획_150627(사계_r2_기준)_8"/>
      <sheetName val="0_CHMSL_LED_ASSY8"/>
      <sheetName val="불량_리스트8"/>
      <sheetName val="불량_코드8"/>
      <sheetName val="Team_종합8"/>
      <sheetName val="RFQ_Template8"/>
      <sheetName val="108_수선비8"/>
      <sheetName val="품의서양식_(3)8"/>
      <sheetName val="1__보고8"/>
      <sheetName val="Input_Page5"/>
      <sheetName val="Input_Sheet5"/>
      <sheetName val="Aug01_Status_Rpt5"/>
      <sheetName val="Base_Info5"/>
      <sheetName val="ISSUE_LIST8"/>
      <sheetName val="영업_일113"/>
      <sheetName val="PFMEA_XLS13"/>
      <sheetName val="2008_г13"/>
      <sheetName val="RELAY_FAX양식13"/>
      <sheetName val="상세_견적서_(HMC)13"/>
      <sheetName val="2_중요한회계정책13"/>
      <sheetName val="9_관계기업투자13"/>
      <sheetName val="42_리스13"/>
      <sheetName val="25_법인세13"/>
      <sheetName val="Proj_List_00E13"/>
      <sheetName val="(2)월생산현황_7"/>
      <sheetName val="_0602주-무결점운동_진행현황_보고_(201406107"/>
      <sheetName val="REAR_8"/>
      <sheetName val="abs_dac검사대비분석자료28"/>
      <sheetName val="RFQ_Form8"/>
      <sheetName val="Europe_PU-17"/>
      <sheetName val="PMBG12LD_장비및인원소요(D_A기준)_4"/>
      <sheetName val="NEW_TOOL_MASTER5"/>
      <sheetName val="3-2002년_소모공구비5"/>
      <sheetName val="1_TAT_Info_8"/>
      <sheetName val="1_TP조립8"/>
      <sheetName val="기타_부자재7"/>
      <sheetName val="4_20)통계적기법관리절차서7"/>
      <sheetName val="개발원가_종합5"/>
      <sheetName val="MS_SPEC4"/>
      <sheetName val="BI-FUEL_AIR_VENT_PIPE8"/>
      <sheetName val="1_종합평가표8"/>
      <sheetName val="DS_MBR_RR_Side__-_PcA7"/>
      <sheetName val="Dual_PMP수율7"/>
      <sheetName val="Full_PBD7"/>
      <sheetName val="첨부13__사출(PAD)_카메라4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CONSUMO_DE_RESINA_7"/>
      <sheetName val="Tool_Type4"/>
      <sheetName val="LCAUTO_45"/>
      <sheetName val="LCAT수_조5"/>
      <sheetName val="_Common_Info_Page5"/>
      <sheetName val="AQL(0_65)4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2009년_매출_실적4"/>
      <sheetName val="2차_OI5"/>
      <sheetName val="ns_chung1"/>
      <sheetName val="ESTI_1"/>
      <sheetName val="금형_이력_카드5"/>
      <sheetName val="General_Assumptions4"/>
      <sheetName val="외주수입검사_종합(6월)8"/>
      <sheetName val="소재_이력5"/>
      <sheetName val="99_조정금액5"/>
      <sheetName val="3__Acronyms_and_abbreviations4"/>
      <sheetName val="05_新Table(간접직)4"/>
      <sheetName val="05계약내역(기존T_활용)4"/>
      <sheetName val="THS_-_Key_Inputs5"/>
      <sheetName val="거래선별_매출현황_내역7"/>
      <sheetName val="수식파일_(삭제금지)4"/>
      <sheetName val="03년_체제결과7"/>
      <sheetName val="5_Why's4"/>
      <sheetName val="2005년_소요량4"/>
      <sheetName val="Input_Form_-_EingabeMaske4"/>
      <sheetName val="MASTER_DATA3"/>
      <sheetName val="_제9차_회사표준_제개정_공청회_이의제기신청서_XLSX4"/>
      <sheetName val="부품_LIST4"/>
      <sheetName val="InspectionData_(2)4"/>
      <sheetName val="천정등기구_실적4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11_Inv_4"/>
      <sheetName val="종합원가분석_1_4"/>
      <sheetName val="1_생산04"/>
      <sheetName val="1_개발개요4"/>
      <sheetName val="G-Exchange_#6674"/>
      <sheetName val="C-Mix_Rate_&amp;_Revenue(calc)4"/>
      <sheetName val="01년2월현황_4"/>
      <sheetName val="STD__CAB6"/>
      <sheetName val="STD__NCAB6"/>
      <sheetName val="원소재_변경_상세6"/>
      <sheetName val="직거래가_변경6"/>
      <sheetName val="dongia_(2)1"/>
      <sheetName val="SEP_20074"/>
      <sheetName val="2차_OI䑲⿀1"/>
      <sheetName val="기준정보(A)_15_10_276"/>
      <sheetName val="단중_및_예비길이_SHEET_15_9_5(K)6"/>
      <sheetName val="15_1_02_15년_1월예시계획6"/>
      <sheetName val="15년_12월_시작재공품_15_12_36"/>
      <sheetName val="기준정보(A)_12_02_236"/>
      <sheetName val="PL_By_Model(Result)5"/>
      <sheetName val="Duration_4"/>
      <sheetName val="2차_OI׃⼪1"/>
      <sheetName val="노원열병합__건축공사기성내역서6"/>
      <sheetName val="Gia_vat_tu6"/>
      <sheetName val="24_냉각실용添14"/>
      <sheetName val="개선대책_양식6"/>
      <sheetName val="S_P3"/>
      <sheetName val="R_FJS_CAR_(old)3"/>
      <sheetName val="Certificate_list_3"/>
      <sheetName val="REPAIR_DATA_-_CONTAINER_#55"/>
      <sheetName val="PP%-low_RPM4"/>
      <sheetName val="2_Underbody_DT3"/>
      <sheetName val="Material_References4"/>
      <sheetName val="입력_List6"/>
      <sheetName val="DO_NOT_DELETE5"/>
      <sheetName val="기종별_합계3"/>
      <sheetName val="실사LIST-중간가공품(05_12_27현재)_(2)3"/>
      <sheetName val="4_Financial3"/>
      <sheetName val="3_4)__FR_종합3"/>
      <sheetName val="3_4)__RR_종합3"/>
      <sheetName val="RFQ_Cover_Sheeet3"/>
      <sheetName val="THĐH_E41"/>
      <sheetName val="THĐH_E31"/>
      <sheetName val="Budget_Imt_mensuel_(CFO)4"/>
      <sheetName val="CDV_Pte_mensuel4"/>
      <sheetName val="Evol_Prod_(Eqpt)4"/>
      <sheetName val="CAPVR_Pte_mensuel4"/>
      <sheetName val="Q1_&amp;_Q24"/>
      <sheetName val="Value_4"/>
      <sheetName val="CPK(Process_Capanility)4"/>
      <sheetName val="devis_qcdp24"/>
      <sheetName val="22_보증금(전신전화가입권)4"/>
      <sheetName val="39_미지급법인세4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INATAKE_SYS4"/>
      <sheetName val="영업_입수계획_4"/>
      <sheetName val="참고1_02_판매계획_(수량)4"/>
      <sheetName val="전사_경영계획_수량4"/>
      <sheetName val="02_08생산대상대수4"/>
      <sheetName val="Cty+XN(KT_2005)4"/>
      <sheetName val="After_Sales_Supplier_#'s4"/>
      <sheetName val="한일자야(감액손실)_(2)4"/>
      <sheetName val="NUEVO_MODELOS_20184"/>
      <sheetName val="ADJTBL_31004"/>
      <sheetName val="400H_가공,금형비4"/>
      <sheetName val="AOP_Summary-24"/>
      <sheetName val="견적서_detail_Main_13"/>
      <sheetName val="케이스_재공_재고3"/>
      <sheetName val="FRT_재료비3"/>
      <sheetName val="BAT1_3"/>
      <sheetName val="업체손실공수_xls4"/>
      <sheetName val="EO_이력관리대장1"/>
      <sheetName val="CP_khau_hao1"/>
      <sheetName val="8_공정능력평가(5)3"/>
      <sheetName val="1-1_연월차_개인별_보전수당3"/>
      <sheetName val="해외)_MASTER_DATA2"/>
      <sheetName val="국내)_마스터_데이터2"/>
      <sheetName val="Output_1_(2)3"/>
      <sheetName val="TFT_Attendace3"/>
      <sheetName val="0_주광원_LED_ASSY3"/>
      <sheetName val="9_초기공정능력조사(을)3"/>
      <sheetName val="00-Input_Values3"/>
      <sheetName val="Input_Values3"/>
      <sheetName val="Corp_acronym3"/>
      <sheetName val="4_销售计划3"/>
      <sheetName val="3_학점이수(사내_사외교육)3"/>
      <sheetName val="3__트림별_내수3"/>
      <sheetName val="3__트림별_북미3"/>
      <sheetName val="3__트림별_유럽3"/>
      <sheetName val="23_보증금(전신전화가입권)3"/>
      <sheetName val="실DATA_2"/>
      <sheetName val="Main-Yield_report2"/>
      <sheetName val="Cosmetic_Description2"/>
      <sheetName val="2_´ë?Ü°o1®2"/>
      <sheetName val="share_year=52"/>
      <sheetName val="Detail_report1"/>
      <sheetName val="Questions_for_Wuhan_Lear1"/>
      <sheetName val="Dữ_liệu"/>
      <sheetName val="Cpk_1"/>
      <sheetName val="0_LED_ASSY"/>
      <sheetName val="첨#3__PCB1"/>
      <sheetName val="Request_template2"/>
      <sheetName val="Gauge_R&amp;R2"/>
      <sheetName val="Bia_TQT2"/>
      <sheetName val="1_page2"/>
      <sheetName val="판매_계획_대_실적1"/>
      <sheetName val="_FURNACE현설1"/>
      <sheetName val="프로필렌_이송라인1"/>
      <sheetName val="CC_Down_load_07161"/>
      <sheetName val="CAUZA_DEFECTE1"/>
      <sheetName val="CAUSES_OF_DEFECTS1"/>
      <sheetName val="Special_rack_(Packaging_Input)1"/>
      <sheetName val="PRDW30_XL1"/>
      <sheetName val="NHÁNH_SP_CKOT_(T10)"/>
      <sheetName val="NM_GHẾ_T5"/>
      <sheetName val="スコアカード_(2)"/>
      <sheetName val="FE_DPHU报告_2"/>
      <sheetName val="TOP_151"/>
      <sheetName val="Qual_Approv_Test_Plan_0503221"/>
      <sheetName val="Dashboard_(methodologies)1"/>
      <sheetName val="BE_DPHU报告_2"/>
      <sheetName val="경영비율_1"/>
      <sheetName val="SPOT_조건"/>
      <sheetName val="co2_조건"/>
      <sheetName val="13_Inv_"/>
      <sheetName val="TECHNICAL_DATA"/>
      <sheetName val="Page_14-A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Data_(c)1"/>
      <sheetName val="일_년"/>
      <sheetName val="MAIN_4"/>
      <sheetName val="유형_List"/>
      <sheetName val="SOP_표지"/>
      <sheetName val="Customer_Grouping"/>
      <sheetName val="1_사고건수"/>
      <sheetName val="3_사고_요인별"/>
      <sheetName val="TH_MTC"/>
      <sheetName val="M6A-208_Steering_dust"/>
      <sheetName val="RCL_MY2"/>
      <sheetName val="Income_Statement"/>
      <sheetName val="2_-_SALCPA_Tracker_-_pg__1"/>
      <sheetName val="Chart_of_Accounts"/>
      <sheetName val="손익비교_Data"/>
      <sheetName val="Vol_&amp;_Assumpt"/>
      <sheetName val="_启_东"/>
      <sheetName val="product_lines"/>
      <sheetName val="09년_1월이후_완료신작"/>
      <sheetName val="ecr_blank"/>
      <sheetName val="Material_Import_Rate"/>
      <sheetName val="Courier_4x2"/>
      <sheetName val="Retail_Spider"/>
      <sheetName val="Lists_(Hide)"/>
      <sheetName val="FIN6_input_Front_F&amp;G"/>
      <sheetName val="Old_Consoles"/>
      <sheetName val="OEM-Engr-Product_Data"/>
      <sheetName val="Material_Expense_Rate"/>
      <sheetName val="POP_Forecast"/>
      <sheetName val="INPUT_DATA(입찰)"/>
      <sheetName val="SUB자료01_-_드롭_항목"/>
      <sheetName val="6__FTA특혜관세적용달성율"/>
      <sheetName val="Volume_&amp;_Assumptions"/>
      <sheetName val="(2)_CT&amp;CAPA"/>
      <sheetName val="경수97_02"/>
      <sheetName val="개별(LEAD_WIRE)"/>
      <sheetName val="Reference_Lists1"/>
      <sheetName val="Ramp-up_Prod_KLf_pro_Woche_1"/>
      <sheetName val="Equipment_Info_assumptions1"/>
      <sheetName val="Manufacturers_And_Names_Lists1"/>
      <sheetName val="Prob__Res__Index"/>
      <sheetName val="0_견적보고"/>
      <sheetName val="1차_시산표"/>
      <sheetName val="자재_입고(K1E1)"/>
      <sheetName val="2__트림별_중국"/>
      <sheetName val="Org_Level_221001"/>
      <sheetName val="2_´ë_Ü°o1®2"/>
      <sheetName val="Phan_tich"/>
      <sheetName val="TH_N_Cong"/>
      <sheetName val="TH_Vat_tu"/>
      <sheetName val="HS_CODE"/>
      <sheetName val="Mail_LSX"/>
      <sheetName val="MTL$-INTER"/>
      <sheetName val="Nguồn"/>
      <sheetName val="CPKS_TK"/>
      <sheetName val="GB-IC_Villinge~_GG7"/>
      <sheetName val="DECORATION도금"/>
      <sheetName val="DM1776"/>
      <sheetName val="DM 1781"/>
      <sheetName val="DM203"/>
      <sheetName val="DM4970"/>
      <sheetName val="VAT LIEU"/>
      <sheetName val="Nhan cong"/>
      <sheetName val="Thiet bi"/>
      <sheetName val="Vat tu"/>
      <sheetName val="DM.ChiPhi"/>
      <sheetName val="May TC"/>
      <sheetName val="TH Kinh phi"/>
      <sheetName val="MTO REV.2(ARMOR)"/>
      <sheetName val="2차 OI_x0010__࠱"/>
      <sheetName val="XM개조차_연동제(12.3분기)"/>
      <sheetName val="alc code"/>
      <sheetName val="대형원계"/>
      <sheetName val="facto_x0000_"/>
      <sheetName val="도료단가"/>
      <sheetName val="同行评审"/>
      <sheetName val="_0602_________________2014061_2"/>
      <sheetName val="1-2)검사협정서"/>
      <sheetName val="1-1)검사협정서"/>
      <sheetName val="LPP"/>
      <sheetName val="71죭"/>
      <sheetName val="NEW-PANEL"/>
      <sheetName val="TONG HOP"/>
      <sheetName val="TAB.Daten"/>
      <sheetName val="StdBom"/>
      <sheetName val="제품µ_x0000_"/>
      <sheetName val="_x005f_x0000_PRDW30.XL"/>
      <sheetName val="수선비"/>
      <sheetName val="R08"/>
      <sheetName val="XGPROD"/>
      <sheetName val="Cost Rate"/>
      <sheetName val="Process Rate"/>
      <sheetName val="MP2"/>
      <sheetName val="13.14.15.16"/>
      <sheetName val="目標策定"/>
      <sheetName val="1-1.Generalë_x0000__x0000__x0000_"/>
      <sheetName val="1-1.Generalë_x0000_Ԁ_x0000_　"/>
      <sheetName val="1-1.Generalë_x0000_Ԁ_x0000_"/>
      <sheetName val="入厂"/>
      <sheetName val="CHO"/>
      <sheetName val="EM"/>
      <sheetName val="SOL"/>
      <sheetName val="SEN"/>
      <sheetName val="용연"/>
      <sheetName val="울산"/>
      <sheetName val="구미"/>
      <sheetName val="언양"/>
      <sheetName val="중연"/>
      <sheetName val="결재란"/>
      <sheetName val="Paramètres"/>
      <sheetName val="Eingabe"/>
      <sheetName val="Voreinstellungen"/>
      <sheetName val="Overview"/>
      <sheetName val="_x005f_x0000__x005f_x0000__x005f_x0000__x005f_x0000_i_2"/>
      <sheetName val="[PRDW30.XLSၝ천정등기구_실적1"/>
      <sheetName val="1.1"/>
      <sheetName val="整机试制问题清单"/>
      <sheetName val="Budget_Skippy"/>
      <sheetName val="违规分类"/>
      <sheetName val="VSAMS Summary"/>
      <sheetName val="PartsList"/>
      <sheetName val="Data lists"/>
      <sheetName val="E"/>
      <sheetName val="状态报告"/>
      <sheetName val="All Parts"/>
      <sheetName val="IA1"/>
      <sheetName val="所有辅料"/>
      <sheetName val="사업부손익"/>
      <sheetName val="WIP_STATION_REPAIR_Q"/>
      <sheetName val="Standard Tests"/>
      <sheetName val="2.NPI封面"/>
      <sheetName val="外部收入"/>
      <sheetName val="周生產"/>
      <sheetName val="１"/>
      <sheetName val="5M以下汇总及主要不良项"/>
      <sheetName val="1492C"/>
      <sheetName val="工單差异分攤"/>
      <sheetName val="期初B"/>
      <sheetName val="Product Mix"/>
      <sheetName val="QS02-计划 "/>
      <sheetName val="Comments"/>
      <sheetName val="97년 재료예산坜³垤"/>
      <sheetName val="LeadSchedule"/>
      <sheetName val="RULE SA05-09"/>
      <sheetName val="BOM LIST 정리"/>
      <sheetName val="대차"/>
      <sheetName val="9801"/>
      <sheetName val="에어컨bom"/>
      <sheetName val="콘덴서bom"/>
      <sheetName val="주보"/>
      <sheetName val="CODE표"/>
      <sheetName val="고객불량현황"/>
      <sheetName val="공정불량현황"/>
      <sheetName val="수입검사현황"/>
      <sheetName val="제안접수"/>
      <sheetName val="주별"/>
      <sheetName val="월별"/>
      <sheetName val="T공구"/>
      <sheetName val="2002년실적"/>
      <sheetName val="TỪ KHÓA"/>
      <sheetName val="inilial"/>
      <sheetName val="Quy định công trừ MBO"/>
      <sheetName val="6。1周间报告"/>
      <sheetName val="월말상여금내역서"/>
      <sheetName val="온도cycle"/>
      <sheetName val="기타당좌자산"/>
      <sheetName val="5500"/>
      <sheetName val="拉伸强度"/>
      <sheetName val="저장품List"/>
      <sheetName val="상세내역"/>
      <sheetName val="기본정보1"/>
      <sheetName val="SFA M-P"/>
      <sheetName val="진행 사항"/>
      <sheetName val="일정"/>
      <sheetName val="节减明细"/>
      <sheetName val="HHP 설비 LIST"/>
      <sheetName val="Equipment"/>
      <sheetName val="Assess2"/>
      <sheetName val="개당가공비_목표"/>
      <sheetName val="BT03(M292C)"/>
      <sheetName val="BASKET-ACTIVE"/>
      <sheetName val="Design"/>
      <sheetName val="1A-BT03(M292C)"/>
      <sheetName val="配置信息"/>
      <sheetName val="GPIO Configuration"/>
      <sheetName val="标准"/>
      <sheetName val="사용법"/>
      <sheetName val="3. 트림별_HMMA"/>
      <sheetName val="3. 트림별_일반"/>
      <sheetName val="NX4e 차종 부품가 견적 집계현황"/>
      <sheetName val="T6-6(7)"/>
      <sheetName val="T6-6(6)"/>
      <sheetName val="사원명부"/>
      <sheetName val="FX_Rate"/>
      <sheetName val="支払手形"/>
      <sheetName val="雑収"/>
      <sheetName val="mc.cap "/>
      <sheetName val="1월실적"/>
      <sheetName val="5월실적"/>
      <sheetName val="7월실적"/>
      <sheetName val="8월실적"/>
      <sheetName val="2월실적"/>
      <sheetName val="3월실적"/>
      <sheetName val="이월정리"/>
      <sheetName val="9월급여"/>
      <sheetName val="EXC가격품의"/>
      <sheetName val="p.1 sub lead"/>
      <sheetName val="월별 실적 및 분석"/>
      <sheetName val="배합비(99-05-25)"/>
      <sheetName val="1.세부비교원가(내_x0000__x0000_"/>
      <sheetName val="Linelev4"/>
      <sheetName val="이익계획 요약1"/>
      <sheetName val="조립C"/>
      <sheetName val="IO LIST"/>
      <sheetName val="Material"/>
      <sheetName val="Plant &amp;  Machinery"/>
      <sheetName val="실행일정"/>
      <sheetName val="CRUTCH"/>
      <sheetName val="장비감가"/>
      <sheetName val="COAST間欠見積 "/>
      <sheetName val="主要问题清单"/>
      <sheetName val="问题单"/>
      <sheetName val="Overhead calculations"/>
      <sheetName val="Picklist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TFCSBU01"/>
      <sheetName val="MTBF_check"/>
      <sheetName val="模块案例"/>
      <sheetName val="Abbreviations"/>
      <sheetName val="$$ Document ID"/>
      <sheetName val="Definition"/>
      <sheetName val="Down list"/>
      <sheetName val="設備マスタ  (2)"/>
      <sheetName val="Mg frame Summary"/>
      <sheetName val="HDa16"/>
      <sheetName val="QUANTITIES"/>
      <sheetName val="參考--PDA 2003 Defect Rate"/>
      <sheetName val="Pivot Table"/>
      <sheetName val="02-华为问题"/>
      <sheetName val="B.2"/>
      <sheetName val="E.2"/>
      <sheetName val="C.3"/>
      <sheetName val="帮助"/>
      <sheetName val="解码板"/>
      <sheetName val="DVT Gap Data"/>
      <sheetName val="標準工時資料庫"/>
      <sheetName val="Summary definition"/>
      <sheetName val="全製程出貨資料"/>
      <sheetName val="Perishable_Tooling"/>
      <sheetName val="Summary_definition"/>
      <sheetName val="LCDQ별"/>
      <sheetName val="Profile 300-500"/>
      <sheetName val="ISO30"/>
      <sheetName val="71ჭ"/>
      <sheetName val="05021_x0000_"/>
      <sheetName val="승"/>
      <sheetName val="TEM턀讲"/>
      <sheetName val="TEMԯ_x0000_"/>
      <sheetName val="미실현손익명세서"/>
      <sheetName val="TEM　꽗"/>
      <sheetName val="TEM퀀㹘"/>
      <sheetName val="SPC(3차)"/>
      <sheetName val="중장비1월"/>
      <sheetName val="붙임2-1  지급조서명세서(2001년분)"/>
      <sheetName val="MX628EX"/>
      <sheetName val="기계장치"/>
      <sheetName val="3-20-07 data from HMMA"/>
      <sheetName val="RPN Summary"/>
      <sheetName val="유형자산리드-5700"/>
      <sheetName val="Values"/>
      <sheetName val="Options"/>
      <sheetName val="배포1203"/>
      <sheetName val="24-45 Data"/>
      <sheetName val="적격심사표"/>
      <sheetName val="Stock Price"/>
      <sheetName val="유원계산"/>
      <sheetName val="출고DB"/>
      <sheetName val="경도"/>
      <sheetName val="ITEM별"/>
      <sheetName val="23年 工程月别不良累计"/>
      <sheetName val="월생산CAPA"/>
      <sheetName val="왕성프라몰드 견적서"/>
      <sheetName val="제품_x0019__x0000_"/>
      <sheetName val="R.GRL_PAD"/>
      <sheetName val="제품劝_x0010_"/>
      <sheetName val="01_SC"/>
      <sheetName val="01_RY"/>
      <sheetName val="01_MT"/>
      <sheetName val="단표준"/>
      <sheetName val="General Info"/>
      <sheetName val="31327-3F000"/>
      <sheetName val="ITEM등록"/>
      <sheetName val="MexiqueVe"/>
      <sheetName val="기초_DATA7"/>
      <sheetName val="Intercompany_Detail3"/>
      <sheetName val="Roadmap_Target_06271"/>
      <sheetName val="Roadmap_Target_(2)1"/>
      <sheetName val="NX4e_CAC_INLET1"/>
      <sheetName val="NX4e_CAC_OUTLET1"/>
      <sheetName val="Theta3_FF_(기존)1"/>
      <sheetName val="Theta3_FF1"/>
      <sheetName val="HZG_D-Full_Coolant_Hose_1"/>
      <sheetName val="9BQX_CAC1"/>
      <sheetName val="9BQX_CAC_INLET_OUTLET(구매)1"/>
      <sheetName val="NQ5_RADIATOR_HOSE1"/>
      <sheetName val="NX4_OIL_COOLER_HOSE1"/>
      <sheetName val="SG2_RADIATOR_HOSE(Current반영)1"/>
      <sheetName val="NX4_BRAKE_HOSE_(구매)1"/>
      <sheetName val="NX4_Brake_Hose(개발)1"/>
      <sheetName val="US4_OIL_COOLER_HOSE1"/>
      <sheetName val="KA4_OIL_COOLER_HOSE1"/>
      <sheetName val="Roadmap_Target1"/>
      <sheetName val="12월_기타1"/>
      <sheetName val="System_NPV1"/>
      <sheetName val="1-1__OEM1"/>
      <sheetName val="1-2_Code_Info1"/>
      <sheetName val="1-1_Gene1"/>
      <sheetName val="07년_ECU_RAW_DATA1"/>
      <sheetName val="Volume_Sensitivity1"/>
      <sheetName val="(6)_CBA_Exec_Summary1"/>
      <sheetName val="FX_Table1"/>
      <sheetName val="REV_Idle(19)_Output(74_중심거리확정)1"/>
      <sheetName val="2014_101"/>
      <sheetName val="1(A급)_(2)3"/>
      <sheetName val="CELL_생산일보_1"/>
      <sheetName val="Rate_dat÷1"/>
      <sheetName val="Dimension_Data1"/>
      <sheetName val="EX_rate1"/>
      <sheetName val="3~4_》在库计划SABC样式1"/>
      <sheetName val="Executive_Summary1"/>
      <sheetName val="Stand_off1"/>
      <sheetName val="DG_2851"/>
      <sheetName val="DG__2861"/>
      <sheetName val="DG_851"/>
      <sheetName val="DG_891"/>
      <sheetName val="DG_THIET_BI1"/>
      <sheetName val="DGVCTC_2851"/>
      <sheetName val="DG_vat_lieu1"/>
      <sheetName val="Cước_VC_+_ĐM_CP_Tư_vấn1"/>
      <sheetName val="?PRDW30_XL1"/>
      <sheetName val="kich_thuoc1"/>
      <sheetName val="BEZEL_L외주1"/>
      <sheetName val="NOZZLE_ASSY-SIDE_DEF_LH1"/>
      <sheetName val="0_주광원_LDM1"/>
      <sheetName val="급여_예상_(2017)인상후1"/>
      <sheetName val="CASTING_CONDITION1"/>
      <sheetName val="copy_of_control_valve1"/>
      <sheetName val="EXP_P1(PART)1"/>
      <sheetName val="20년_생산확대방안1"/>
      <sheetName val="KPI_sheet1"/>
      <sheetName val="Takt_-_1_Shift1"/>
      <sheetName val="Workshop_Summary1"/>
      <sheetName val="관리계획서_RR_SD(LH_RH)"/>
      <sheetName val="관리계획서_갑지(CAMERA)"/>
      <sheetName val="ME_BOM_for_scheme_two"/>
      <sheetName val="Owner_List"/>
      <sheetName val="OT_Project_Report"/>
      <sheetName val="E_Goal"/>
      <sheetName val="P_Goal"/>
      <sheetName val="Year_Graph"/>
      <sheetName val="Future_Qtr_MPS"/>
      <sheetName val="Country_List"/>
      <sheetName val="Debug_check_list"/>
      <sheetName val="Look_up"/>
      <sheetName val="Active_1,4_MT"/>
      <sheetName val="HW_종합"/>
      <sheetName val="A-Presale_Payment_Schedule"/>
      <sheetName val="CU열교환기_평균생산"/>
      <sheetName val="SupplÀࣷ"/>
      <sheetName val="Result_Sep-Nov_2009"/>
      <sheetName val="기본_정보"/>
      <sheetName val="Income_Statement_Input"/>
      <sheetName val="Aus_Current_Mth_Var__to_Fcst_"/>
      <sheetName val="#기준2)_L_o_V_List"/>
      <sheetName val="LWR(TND특근_협의x)_덕_알"/>
      <sheetName val="I__Balance_Sheet"/>
      <sheetName val="2020년도_교육_참석_현황_Raw_Data"/>
      <sheetName val="SHUTDOWN_VALVE"/>
      <sheetName val="Gross_Phx_Data"/>
      <sheetName val="Gross_Phx_Data_Risk"/>
      <sheetName val="Per_unit_Phx_Data"/>
      <sheetName val="Per_unit_Risk_Phx_Data"/>
      <sheetName val="A4_BS"/>
      <sheetName val="Posting_2018"/>
      <sheetName val="1_TM21"/>
      <sheetName val="2_align21"/>
      <sheetName val="3_JUDDER21"/>
      <sheetName val="4_M_S21"/>
      <sheetName val="5_P_W_R21"/>
      <sheetName val="6_F_G21"/>
      <sheetName val="7__SCABLE21"/>
      <sheetName val="8_DIFF21"/>
      <sheetName val="9_A_C21"/>
      <sheetName val="10_GEAR21"/>
      <sheetName val="11_ISC21"/>
      <sheetName val="12_ALT21"/>
      <sheetName val="13_O_S21"/>
      <sheetName val="14_silencer21"/>
      <sheetName val="15_DAMPER21"/>
      <sheetName val="16_HUB21"/>
      <sheetName val="17_DLOCK21"/>
      <sheetName val="18_PSP21"/>
      <sheetName val="19_누수21"/>
      <sheetName val="20_K_S21"/>
      <sheetName val="1ဲ_ALT21"/>
      <sheetName val="1ဳ_O_S21"/>
      <sheetName val="15_၄AMPER21"/>
      <sheetName val="OPT손익_내수21"/>
      <sheetName val="OPT손익_수출21"/>
      <sheetName val="GB-IC_Villingen_GG21"/>
      <sheetName val="二_POSITION_XLS21"/>
      <sheetName val="BACK_DATA_08_7_1~21"/>
      <sheetName val="E_W21"/>
      <sheetName val="P_W21"/>
      <sheetName val="S_W21"/>
      <sheetName val="BACK_DATA21"/>
      <sheetName val="외주현황_wq121"/>
      <sheetName val="2_대외공문21"/>
      <sheetName val="B053_(990701)공정실적PP%계산21"/>
      <sheetName val="TEMP_TORQUE21"/>
      <sheetName val="진행_DATA_(2)21"/>
      <sheetName val="5_세운W-A21"/>
      <sheetName val="SUB_2월_재검사추이도20"/>
      <sheetName val="설비능력및_종합공정능력산출시_사용20"/>
      <sheetName val="CASE_ASM20"/>
      <sheetName val="1_변경범위21"/>
      <sheetName val="126_25520"/>
      <sheetName val="LX3_0_RR20"/>
      <sheetName val="14_1부20"/>
      <sheetName val="JT3_0견적-구120"/>
      <sheetName val="3_일반사상20"/>
      <sheetName val="c_db26"/>
      <sheetName val="PRESS_DATA19"/>
      <sheetName val="운임_환차손-Y21"/>
      <sheetName val="팀별_합계20"/>
      <sheetName val="내수1_8GL20"/>
      <sheetName val="5_WIRE적용LIST20"/>
      <sheetName val="LAMBDA_자작20"/>
      <sheetName val="매출종합_`0920"/>
      <sheetName val="소상_&quot;1&quot;20"/>
      <sheetName val="검사기준서_을_치수20"/>
      <sheetName val="검사기준서_갑20"/>
      <sheetName val="검사기준서_을20"/>
      <sheetName val="검사협정_갑20"/>
      <sheetName val="검사성적서_갑20"/>
      <sheetName val="검사성적서_을20"/>
      <sheetName val="검사성적서_병20"/>
      <sheetName val="Nego_PV20"/>
      <sheetName val="ALPROFILE_발주실적19"/>
      <sheetName val="Evaluation_objects20"/>
      <sheetName val="개발_TOOL_집계표19"/>
      <sheetName val="경상_개발비19"/>
      <sheetName val="Master_Cable19"/>
      <sheetName val="S50_12"/>
      <sheetName val="X-3_ENG19"/>
      <sheetName val="FUEL_FILLER20"/>
      <sheetName val="차체부품_INS_REPORT(갑)20"/>
      <sheetName val="Sheet1_(2)19"/>
      <sheetName val="계산_DATA_입력19"/>
      <sheetName val="상세_계산_내역19"/>
      <sheetName val="MACRO1_XLM19"/>
      <sheetName val="CAPA분석_360K16"/>
      <sheetName val="원단위_전후비교19"/>
      <sheetName val="02년_SUC19"/>
      <sheetName val="_납촉자20"/>
      <sheetName val="3-2_귀책부서별_DT현황20"/>
      <sheetName val="1_2내수19"/>
      <sheetName val="GLOBAL_PT_NEW_FORMAT_OCT_200219"/>
      <sheetName val="ERP도입후_시정현황13"/>
      <sheetName val="3__관리점지수실적-1_1생산성19"/>
      <sheetName val="OEM_Plan13"/>
      <sheetName val="Cost_Reduction19"/>
      <sheetName val="Sec_1_-_RFQ19"/>
      <sheetName val="Sch7a_(토요일)19"/>
      <sheetName val="Purchasing_Data13"/>
      <sheetName val="Sheet6_(3)19"/>
      <sheetName val="실적_및_계획19"/>
      <sheetName val="공정능력_(2)19"/>
      <sheetName val="Bosch_ADVP&amp;R19"/>
      <sheetName val="일일_업무_현황_(3)14"/>
      <sheetName val="일일_업무_현황_(5)14"/>
      <sheetName val="1-1_General_Code13"/>
      <sheetName val="포머_비가동_내역14"/>
      <sheetName val="0_절삭조건14"/>
      <sheetName val="VS1_Paretto분석14"/>
      <sheetName val="J150_승인진도관리_LIST13"/>
      <sheetName val="TOTAL_LIST13"/>
      <sheetName val="Price_Range13"/>
      <sheetName val="FTR_MACRo13"/>
      <sheetName val="협력사_일반현황14"/>
      <sheetName val="6_N_m_CCW_전류13"/>
      <sheetName val="업무분장_13"/>
      <sheetName val="GLOBAL_PT_NEW_FORMAT_JULY__2014"/>
      <sheetName val="FRONT_HUB견적가14"/>
      <sheetName val="MPL_技連14"/>
      <sheetName val="_SR3차원단위_(3)13"/>
      <sheetName val="Rate_data19"/>
      <sheetName val="97계획(96_1112"/>
      <sheetName val="외주품_감점_유형_기준19"/>
      <sheetName val="★금형비_계산서12"/>
      <sheetName val="PRO_(참조)19"/>
      <sheetName val="Interco_&amp;_PVS_Loc_Cur12"/>
      <sheetName val="4_3_첨부113"/>
      <sheetName val="LOWSIDE_비교12"/>
      <sheetName val="After_sales13"/>
      <sheetName val="첨부4_기술평가서12"/>
      <sheetName val="342E_BLOCK14"/>
      <sheetName val="DATA_BASE13"/>
      <sheetName val="공정별공법-W_HSE-LH13"/>
      <sheetName val="02_07_27_부품판매가13"/>
      <sheetName val="대외공문_13"/>
      <sheetName val="FLOW_PROSES_(A)16"/>
      <sheetName val="Value_Analysis_-_Sheet_113"/>
      <sheetName val="제품명_(3)13"/>
      <sheetName val="VPP(BD-010)_이상보고13"/>
      <sheetName val="Supplier_QRQC12"/>
      <sheetName val="2차_OIL량측정13"/>
      <sheetName val="1_세부비교원가(내수)13"/>
      <sheetName val="GM_Master13"/>
      <sheetName val="고객불만_건13"/>
      <sheetName val="J2(P_MT)12"/>
      <sheetName val="생산현황_(입력)13"/>
      <sheetName val="MPS_Q3_FY0413"/>
      <sheetName val="MPS_Q4_FY0413"/>
      <sheetName val="1_ER유체응용13"/>
      <sheetName val="4_시험장비13"/>
      <sheetName val="업체별_단가현황13"/>
      <sheetName val="일일_생산및판매계획_대_실적13"/>
      <sheetName val="임율_&amp;_LOT13"/>
      <sheetName val="생산계획_(2)13"/>
      <sheetName val="CR_CODE13"/>
      <sheetName val="THEME_CODE13"/>
      <sheetName val="P&amp;L,Bal_Sheet,Cash_Forecast13"/>
      <sheetName val="비교원가제출_고13"/>
      <sheetName val="1_종합비교원가(내수_일반_유럽)13"/>
      <sheetName val="10_예산_및_원가_계획(02년)13"/>
      <sheetName val="3_PT개발계획13"/>
      <sheetName val="09년_현황13"/>
      <sheetName val="WTC_BODY一覧原紙13"/>
      <sheetName val="3월말_장기악성(국내)13"/>
      <sheetName val="2월말_장기악성(국내)13"/>
      <sheetName val="Data_Sheet13"/>
      <sheetName val="6_수입검사_13"/>
      <sheetName val="03_PFD-113"/>
      <sheetName val="12_Inv_13"/>
      <sheetName val="97년_재료예산(안)13"/>
      <sheetName val="1_터빈13"/>
      <sheetName val="cost_base_e_dati13"/>
      <sheetName val="2__Definitions13"/>
      <sheetName val="코드_조건표14"/>
      <sheetName val="HMC_사전원가(원혁기준)13%13"/>
      <sheetName val="재품별_단가13"/>
      <sheetName val="장비_전체리스트13"/>
      <sheetName val="_25"/>
      <sheetName val="집중검사_리스트13"/>
      <sheetName val="production_dept13"/>
      <sheetName val="자동차_종합지표13"/>
      <sheetName val="기초_DATA8"/>
      <sheetName val="Production_Plan113"/>
      <sheetName val="c_db117"/>
      <sheetName val="TL_PROTO_2열7"/>
      <sheetName val="1_기안을지12"/>
      <sheetName val="3_3검토국12"/>
      <sheetName val="Actual_In_&amp;_Out12"/>
      <sheetName val="OEM_이의제기_종합12"/>
      <sheetName val="B053_(990701)공정능력PC%계산12"/>
      <sheetName val="검사협정_보충12"/>
      <sheetName val="신흥테크_세부내역_LIST7"/>
      <sheetName val="1_2_2완제품검사('00_4월)_(가라)12"/>
      <sheetName val="4_Vendor_price12"/>
      <sheetName val="14년_증판안_판촉12"/>
      <sheetName val="2012_Volum13"/>
      <sheetName val="P&amp;L_account13"/>
      <sheetName val="국내_12"/>
      <sheetName val="4,5공장_12"/>
      <sheetName val="시트_12"/>
      <sheetName val="VERTICAL_PIPE12"/>
      <sheetName val="TABLE_DB12"/>
      <sheetName val="쌍용_data_base12"/>
      <sheetName val="2과_공수집계12"/>
      <sheetName val="118_세금과공과12"/>
      <sheetName val="경영재무_(입력)12"/>
      <sheetName val="연구개발_(입력)12"/>
      <sheetName val="일반현황_(입력)12"/>
      <sheetName val="품질관리_(입력)12"/>
      <sheetName val="실행내역서_13"/>
      <sheetName val="개발_LIST13"/>
      <sheetName val="PC%계산(WM_COMM단차)13"/>
      <sheetName val="차체_품안표13"/>
      <sheetName val="1_1_2008_OTIF13"/>
      <sheetName val="BAFFLE_HMC_TABLE113"/>
      <sheetName val="1~3월_지시사항13"/>
      <sheetName val="1_POSITIONING13"/>
      <sheetName val="무부하_회전수13"/>
      <sheetName val="진행중_설변13"/>
      <sheetName val="HOLE_9905(1)13"/>
      <sheetName val="Upgrades_pricing12"/>
      <sheetName val="7_3_DY팀12"/>
      <sheetName val="PNL_ASS'Y_CRASH_PAD_UPR_RH12"/>
      <sheetName val="공정능력(마운틴_홀_거리)12"/>
      <sheetName val="Summary_Sheet12"/>
      <sheetName val="Datasheet_for_KPI_Model_112"/>
      <sheetName val="Moulding_data12"/>
      <sheetName val="TEAM하반기_계획_(2)12"/>
      <sheetName val="YOKE-H(10_3)12"/>
      <sheetName val="▶R_C_FRM12"/>
      <sheetName val="광주_소요량12"/>
      <sheetName val="5-Why_Root_Cause_Analysis_12"/>
      <sheetName val="full_(2)12"/>
      <sheetName val="초_성12"/>
      <sheetName val="CHECK_성12"/>
      <sheetName val="cpk_data12"/>
      <sheetName val="Drop-down_Lists12"/>
      <sheetName val="Bas_Moteur12"/>
      <sheetName val="LINE_운영안12"/>
      <sheetName val="원가_종합13"/>
      <sheetName val="DV_Flow_Chart_DV-PV1_(PFC)13"/>
      <sheetName val="MATEMST_(2)12"/>
      <sheetName val="Order_status13"/>
      <sheetName val="_26"/>
      <sheetName val="RFQ_180413"/>
      <sheetName val="보강사_소요량12"/>
      <sheetName val="Order_status212"/>
      <sheetName val="Customer_Master12"/>
      <sheetName val="Common_code12"/>
      <sheetName val="Order_Status_Master12"/>
      <sheetName val="Product_Master12"/>
      <sheetName val="CAR_Form_Summary5"/>
      <sheetName val="2-2_매출분석7"/>
      <sheetName val="PS_SIDE_OTR_INR_공정개선_상세11"/>
      <sheetName val="사무용품_신청12"/>
      <sheetName val="LINE_PPM-분석7"/>
      <sheetName val="Issues_List7"/>
      <sheetName val="기초_데이터7"/>
      <sheetName val="Net_Revenue7"/>
      <sheetName val="중요차종_(090131)7"/>
      <sheetName val="Actual_data7"/>
      <sheetName val="Validation_Lists12"/>
      <sheetName val="제품별_매출13"/>
      <sheetName val="Data_Working_Time13"/>
      <sheetName val="PACKING_LIST7"/>
      <sheetName val="COOLING_UNIT7"/>
      <sheetName val="Schedule_15"/>
      <sheetName val="#1-1_(2)7"/>
      <sheetName val="repeatative_rejection5"/>
      <sheetName val="표지_(2)7"/>
      <sheetName val="Diaph1_values5"/>
      <sheetName val="Diaph2_values5"/>
      <sheetName val="Diaph_values5"/>
      <sheetName val="Cushion_datas5"/>
      <sheetName val="Personnaliser___5"/>
      <sheetName val="Takt_Time5"/>
      <sheetName val="2000_(원본)5"/>
      <sheetName val="Danh_Mục6"/>
      <sheetName val="Danh_Muc6"/>
      <sheetName val="Danh_sach_Hàn_thùng5"/>
      <sheetName val="Rollforward_{bpe}5"/>
      <sheetName val="Allow_-_SR&amp;D5"/>
      <sheetName val="원단위_1계_2계11"/>
      <sheetName val="99년12월_실적DATA7"/>
      <sheetName val="7)_133677347"/>
      <sheetName val="Data_Input6"/>
      <sheetName val="BOX_ASSY5"/>
      <sheetName val="FY_12_Interiors_Volume5"/>
      <sheetName val="INT_Price_FY12_MFC5"/>
      <sheetName val="Z41,Z42_이외total12"/>
      <sheetName val="11403-06163_เก่า11"/>
      <sheetName val="FM-HD_(New)11"/>
      <sheetName val="FM-HD_(HKMC)_11"/>
      <sheetName val="FM-HD_(11254-06201)__11"/>
      <sheetName val="FM-HD_(11251-06163)11"/>
      <sheetName val="FM-HD_(11514053)11"/>
      <sheetName val="FM-HD_(11611807)11"/>
      <sheetName val="FM-HD_(94502003)11"/>
      <sheetName val="FM-HD_(94501839)11"/>
      <sheetName val="FM-HD_(PT-GDENG0911-4)11"/>
      <sheetName val="FM-HD_(94520439)11"/>
      <sheetName val="FM-HD_(94500396)11"/>
      <sheetName val="FM-HD_(94500407)11"/>
      <sheetName val="FM-HD_(94500414)11"/>
      <sheetName val="FM-HD_(94500073)11"/>
      <sheetName val="FM-HD_(11588683)11"/>
      <sheetName val="FM-HD_(94500952)11"/>
      <sheetName val="FM-HD_(11569995)11"/>
      <sheetName val="FM-HD_(11254-06201)11"/>
      <sheetName val="FM-HD_(11588685)11"/>
      <sheetName val="FM-HD_(94500793)_11"/>
      <sheetName val="FM-HD_(11588717)11"/>
      <sheetName val="FM-HD_(HD-25198904)11"/>
      <sheetName val="FM-HD_(HD-11570514)_11"/>
      <sheetName val="FM-HD_(11097441)11"/>
      <sheetName val="FM-HD_(11588662)_11"/>
      <sheetName val="FM-HD_(11519387)11"/>
      <sheetName val="FM-HD_(11561969)11"/>
      <sheetName val="FM-HD_(11516580)11"/>
      <sheetName val="FM-HD_(11588712)___11"/>
      <sheetName val="FM-HD_(11519375)11"/>
      <sheetName val="FM-HD_(FAA32071001)__11"/>
      <sheetName val="FM-HD_(11519382)_11"/>
      <sheetName val="FM-HD_(11519383)_11"/>
      <sheetName val="FM-HD_(11561763)__11"/>
      <sheetName val="FM-HD_(11588316)__11"/>
      <sheetName val="II__CF4"/>
      <sheetName val="I__Assumptions4"/>
      <sheetName val="FRN_020004"/>
      <sheetName val="Model_Synthesis_Report4"/>
      <sheetName val="220_(2)7"/>
      <sheetName val="PU_FOAM_가격조정_기준5"/>
      <sheetName val="UPPER_도면5"/>
      <sheetName val="20060624_공조제어6"/>
      <sheetName val="풍량상한치_제한_data6"/>
      <sheetName val="Source_List6"/>
      <sheetName val="공정공수_XLS5"/>
      <sheetName val="P_O_(LOCAL)5"/>
      <sheetName val="U268_4x4_AT(walk)Mitsu5"/>
      <sheetName val="Kautex_4WD_St_IV_P&amp;D5"/>
      <sheetName val="Sachs_FL_WHL5"/>
      <sheetName val="seat-sdn_only4"/>
      <sheetName val="Sch1_-_P&amp;L_Summary4"/>
      <sheetName val="Sch2_-_BalSht_Summary4"/>
      <sheetName val="Sch3_-_CFlow_Summary4"/>
      <sheetName val="2_(1설원_첨)4"/>
      <sheetName val="6_Parent_S__Fixed_Prod5"/>
      <sheetName val="SUST_DEV_&amp;_OTHER4"/>
      <sheetName val="OEM_4"/>
      <sheetName val="August_20034"/>
      <sheetName val="OE_UMC4"/>
      <sheetName val="Analysis-Others_Pg_44"/>
      <sheetName val="Fx_Rates4"/>
      <sheetName val="_관리계획서_Rev_01_xlsx4"/>
      <sheetName val="개조_요청서4"/>
      <sheetName val="_쿠첸_CIR-301_제원현황(170317)_xlsx4"/>
      <sheetName val="BOM_CODE4"/>
      <sheetName val="強度_CN_A1_C10H_152H4"/>
      <sheetName val="04_03월소일정계획4"/>
      <sheetName val="4_경비_5_영업외수지4"/>
      <sheetName val="2019년_생산수량4"/>
      <sheetName val="19년_종합_CT4"/>
      <sheetName val="CONN_조립5"/>
      <sheetName val="Organization_chart201910025"/>
      <sheetName val="RESPONSIBILITY_MATRIX5"/>
      <sheetName val="Danh_sach4"/>
      <sheetName val="Costed_BOM_2ndR_40%4"/>
      <sheetName val="Bang_KL4"/>
      <sheetName val="Lcau_-_Lxuc4"/>
      <sheetName val="10-2_ED&amp;D_EQU4"/>
      <sheetName val="Business_Plan4"/>
      <sheetName val="96_하반기_전시회_경비4"/>
      <sheetName val="의장2반_4"/>
      <sheetName val="Detail_Defect_COMBO_KAISER4"/>
      <sheetName val="BOM_Cost_(R-U713MHH)4"/>
      <sheetName val="DS-Thuong_6T_dau4"/>
      <sheetName val="CHI_TIẾT4"/>
      <sheetName val="Summary_Capex_Info-Cal_(master4"/>
      <sheetName val="거래선_생산계획4"/>
      <sheetName val="Text_Control4"/>
      <sheetName val="text_contl4"/>
      <sheetName val="FAX_(2)4"/>
      <sheetName val="Intercompany_Detail4"/>
      <sheetName val="XD_담력저감4"/>
      <sheetName val="Export_Data4"/>
      <sheetName val="Grille_Q3P_Organe6"/>
      <sheetName val="Pt_Rates4"/>
      <sheetName val="Component_List4"/>
      <sheetName val="Table(APG_MF)4"/>
      <sheetName val="원가검토가_(현양산품)4"/>
      <sheetName val="원가검토가_(최초견적가)4"/>
      <sheetName val="원가검토가_(최초양산품)4"/>
      <sheetName val="RT_Table4"/>
      <sheetName val="Sheet1_(3)4"/>
      <sheetName val="TLc_개조차(목표원가)4"/>
      <sheetName val="KQ_14"/>
      <sheetName val="Tien_Thuong3"/>
      <sheetName val="NC_XL_6T_cuoi_01_CTy3"/>
      <sheetName val="Data_-6T_dau3"/>
      <sheetName val="Cong_6T3"/>
      <sheetName val="Group_Consolidated3"/>
      <sheetName val="Roadmap_Target_06272"/>
      <sheetName val="Roadmap_Target_(2)2"/>
      <sheetName val="NX4e_CAC_INLET2"/>
      <sheetName val="NX4e_CAC_OUTLET2"/>
      <sheetName val="Theta3_FF_(기존)2"/>
      <sheetName val="Theta3_FF2"/>
      <sheetName val="HZG_D-Full_Coolant_Hose_2"/>
      <sheetName val="9BQX_CAC2"/>
      <sheetName val="9BQX_CAC_INLET_OUTLET(구매)2"/>
      <sheetName val="NQ5_RADIATOR_HOSE2"/>
      <sheetName val="NX4_OIL_COOLER_HOSE2"/>
      <sheetName val="SG2_RADIATOR_HOSE(Current반영)2"/>
      <sheetName val="NX4_BRAKE_HOSE_(구매)2"/>
      <sheetName val="NX4_Brake_Hose(개발)2"/>
      <sheetName val="US4_OIL_COOLER_HOSE2"/>
      <sheetName val="KA4_OIL_COOLER_HOSE2"/>
      <sheetName val="Roadmap_Target2"/>
      <sheetName val="12월_기타2"/>
      <sheetName val="FE_DPHU报告_3"/>
      <sheetName val="TOP_152"/>
      <sheetName val="Qual_Approv_Test_Plan_0503222"/>
      <sheetName val="Dashboard_(methodologies)2"/>
      <sheetName val="BE_DPHU报告_3"/>
      <sheetName val="System_NPV2"/>
      <sheetName val="1-1__OEM2"/>
      <sheetName val="1-2_Code_Info2"/>
      <sheetName val="1-1_Gene2"/>
      <sheetName val="07년_ECU_RAW_DATA2"/>
      <sheetName val="Volume_Sensitivity2"/>
      <sheetName val="(6)_CBA_Exec_Summary2"/>
      <sheetName val="FX_Table2"/>
      <sheetName val="REV_Idle(19)_Output(74_중심거리확정)2"/>
      <sheetName val="2014_102"/>
      <sheetName val="1(A급)_(2)4"/>
      <sheetName val="CELL_생산일보_2"/>
      <sheetName val="Rate_dat÷2"/>
      <sheetName val="Dimension_Data2"/>
      <sheetName val="EO_이력관리대장2"/>
      <sheetName val="TFT_Attendace4"/>
      <sheetName val="Gauge_R&amp;R3"/>
      <sheetName val="Bia_TQT3"/>
      <sheetName val="share_year=53"/>
      <sheetName val="첨#3__PCB2"/>
      <sheetName val="Detail_report2"/>
      <sheetName val="Questions_for_Wuhan_Lear2"/>
      <sheetName val="CC_Down_load_07162"/>
      <sheetName val="CAUZA_DEFECTE2"/>
      <sheetName val="CAUSES_OF_DEFECTS2"/>
      <sheetName val="_FURNACE현설2"/>
      <sheetName val="프로필렌_이송라인2"/>
      <sheetName val="Special_rack_(Packaging_Input)2"/>
      <sheetName val="EX_rate2"/>
      <sheetName val="3~4_》在库计划SABC样式2"/>
      <sheetName val="Executive_Summary2"/>
      <sheetName val="Stand_off2"/>
      <sheetName val="ESTI_2"/>
      <sheetName val="dongia_(2)2"/>
      <sheetName val="ns_chung2"/>
      <sheetName val="THĐH_E42"/>
      <sheetName val="THĐH_E32"/>
      <sheetName val="DG_2852"/>
      <sheetName val="DG__2862"/>
      <sheetName val="DG_852"/>
      <sheetName val="DG_892"/>
      <sheetName val="DG_THIET_BI2"/>
      <sheetName val="DGVCTC_2852"/>
      <sheetName val="DG_vat_lieu2"/>
      <sheetName val="CP_khau_hao2"/>
      <sheetName val="Cước_VC_+_ĐM_CP_Tư_vấn2"/>
      <sheetName val="?PRDW30_XL2"/>
      <sheetName val="kich_thuoc2"/>
      <sheetName val="BEZEL_L외주2"/>
      <sheetName val="NOZZLE_ASSY-SIDE_DEF_LH2"/>
      <sheetName val="0_주광원_LDM2"/>
      <sheetName val="급여_예상_(2017)인상후2"/>
      <sheetName val="판매_계획_대_실적2"/>
      <sheetName val="CASTING_CONDITION2"/>
      <sheetName val="copy_of_control_valve2"/>
      <sheetName val="EXP_P1(PART)2"/>
      <sheetName val="20년_생산확대방안2"/>
      <sheetName val="KPI_sheet2"/>
      <sheetName val="Takt_-_1_Shift2"/>
      <sheetName val="Workshop_Summary2"/>
      <sheetName val="관리계획서_RR_SD(LH_RH)1"/>
      <sheetName val="관리계획서_갑지(CAMERA)1"/>
      <sheetName val="Sales_Plan1"/>
      <sheetName val="RCL_MY21"/>
      <sheetName val="Income_Statement1"/>
      <sheetName val="2_-_SALCPA_Tracker_-_pg__11"/>
      <sheetName val="Chart_of_Accounts1"/>
      <sheetName val="손익비교_Data1"/>
      <sheetName val="Vol_&amp;_Assumpt1"/>
      <sheetName val="_启_东1"/>
      <sheetName val="product_lines1"/>
      <sheetName val="09년_1월이후_완료신작1"/>
      <sheetName val="ecr_blank1"/>
      <sheetName val="Material_Import_Rate1"/>
      <sheetName val="Courier_4x21"/>
      <sheetName val="Retail_Spider1"/>
      <sheetName val="Lists_(Hide)1"/>
      <sheetName val="FIN6_input_Front_F&amp;G1"/>
      <sheetName val="Old_Consoles1"/>
      <sheetName val="OEM-Engr-Product_Data1"/>
      <sheetName val="Material_Expense_Rate1"/>
      <sheetName val="POP_Forecast1"/>
      <sheetName val="INPUT_DATA(입찰)1"/>
      <sheetName val="SUB자료01_-_드롭_항목1"/>
      <sheetName val="6__FTA특혜관세적용달성율1"/>
      <sheetName val="Volume_&amp;_Assumptions1"/>
      <sheetName val="(2)_CT&amp;CAPA1"/>
      <sheetName val="경수97_021"/>
      <sheetName val="Prob__Res__Index1"/>
      <sheetName val="0_견적보고1"/>
      <sheetName val="0_LED_ASSY1"/>
      <sheetName val="1차_시산표1"/>
      <sheetName val="자재_입고(K1E1)1"/>
      <sheetName val="Reference_Lists2"/>
      <sheetName val="Ramp-up_Prod_KLf_pro_Woche_2"/>
      <sheetName val="Equipment_Info_assumptions2"/>
      <sheetName val="Manufacturers_And_Names_Lists2"/>
      <sheetName val="개별(LEAD_WIRE)1"/>
      <sheetName val="2__트림별_중국1"/>
      <sheetName val="Org_Level_2210011"/>
      <sheetName val="ME_BOM_for_scheme_two1"/>
      <sheetName val="Owner_List1"/>
      <sheetName val="OT_Project_Report1"/>
      <sheetName val="E_Goal1"/>
      <sheetName val="P_Goal1"/>
      <sheetName val="Perishable_Tooling1"/>
      <sheetName val="Year_Graph1"/>
      <sheetName val="Future_Qtr_MPS1"/>
      <sheetName val="Country_List1"/>
      <sheetName val="Debug_check_list1"/>
      <sheetName val="Look_up1"/>
      <sheetName val="Active_1,4_MT1"/>
      <sheetName val="HW_종합1"/>
      <sheetName val="A-Presale_Payment_Schedule1"/>
      <sheetName val="CU열교환기_평균생산1"/>
      <sheetName val="Result_Sep-Nov_20091"/>
      <sheetName val="기본_정보1"/>
      <sheetName val="Income_Statement_Input1"/>
      <sheetName val="Dữ_liệu1"/>
      <sheetName val="Cpk_11"/>
      <sheetName val="Aus_Current_Mth_Var__to_Fcst_1"/>
      <sheetName val="#기준2)_L_o_V_List1"/>
      <sheetName val="13_Inv_1"/>
      <sheetName val="TECHNICAL_DATA1"/>
      <sheetName val="1_사고건수1"/>
      <sheetName val="3_사고_요인별1"/>
      <sheetName val="LWR(TND특근_협의x)_덕_알1"/>
      <sheetName val="I__Balance_Sheet1"/>
      <sheetName val="2020년도_교육_참석_현황_Raw_Data1"/>
      <sheetName val="Customer_Grouping1"/>
      <sheetName val="SHUTDOWN_VALVE1"/>
      <sheetName val="Gross_Phx_Data1"/>
      <sheetName val="Gross_Phx_Data_Risk1"/>
      <sheetName val="Per_unit_Phx_Data1"/>
      <sheetName val="Per_unit_Risk_Phx_Data1"/>
      <sheetName val="NHÁNH_SP_CKOT_(T10)1"/>
      <sheetName val="NM_GHẾ_T51"/>
      <sheetName val="スコアカード_(2)1"/>
      <sheetName val="A4_BS1"/>
      <sheetName val="Posting_20181"/>
      <sheetName val="71212-22"/>
      <sheetName val="Ktmo"/>
      <sheetName val="4-m sheets"/>
      <sheetName val="Ramp-up"/>
      <sheetName val="Page 15"/>
      <sheetName val="Non quality costs"/>
      <sheetName val="Page 20"/>
      <sheetName val="Page 39"/>
      <sheetName val="Page 42"/>
      <sheetName val="Page 8"/>
      <sheetName val="Page 21"/>
      <sheetName val="Page 24"/>
      <sheetName val="Page 25"/>
      <sheetName val="Page 26"/>
      <sheetName val="Page 30"/>
      <sheetName val="96접수"/>
      <sheetName val="Operating Supplies"/>
      <sheetName val="5.Doc Type"/>
      <sheetName val="41"/>
      <sheetName val="투자자산명세서"/>
      <sheetName val="계정code"/>
      <sheetName val="Simpanan"/>
      <sheetName val="유형자산증감"/>
      <sheetName val="RR Allocation"/>
      <sheetName val="공정및생산관리절차_x001d_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5">
          <cell r="D5" t="str">
            <v>PROCESS PERFORMANCE STUDY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/>
      <sheetData sheetId="515"/>
      <sheetData sheetId="516" refreshError="1"/>
      <sheetData sheetId="517"/>
      <sheetData sheetId="518"/>
      <sheetData sheetId="519" refreshError="1"/>
      <sheetData sheetId="520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>
        <row r="1">
          <cell r="A1" t="str">
            <v>1월 생산실적</v>
          </cell>
        </row>
      </sheetData>
      <sheetData sheetId="1274">
        <row r="1">
          <cell r="A1" t="str">
            <v>1월 생산실적</v>
          </cell>
        </row>
      </sheetData>
      <sheetData sheetId="1275">
        <row r="1">
          <cell r="A1" t="str">
            <v>1월 생산실적</v>
          </cell>
        </row>
      </sheetData>
      <sheetData sheetId="1276">
        <row r="1">
          <cell r="A1" t="str">
            <v>1월 생산실적</v>
          </cell>
        </row>
      </sheetData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>
        <row r="1">
          <cell r="A1" t="str">
            <v>1월 생산실적</v>
          </cell>
        </row>
      </sheetData>
      <sheetData sheetId="1298">
        <row r="1">
          <cell r="A1" t="str">
            <v>1월 생산실적</v>
          </cell>
        </row>
      </sheetData>
      <sheetData sheetId="1299">
        <row r="1">
          <cell r="A1" t="str">
            <v>1월 생산실적</v>
          </cell>
        </row>
      </sheetData>
      <sheetData sheetId="1300">
        <row r="1">
          <cell r="A1" t="str">
            <v>1월 생산실적</v>
          </cell>
        </row>
      </sheetData>
      <sheetData sheetId="1301">
        <row r="1">
          <cell r="A1" t="str">
            <v>1월 생산실적</v>
          </cell>
        </row>
      </sheetData>
      <sheetData sheetId="1302">
        <row r="1">
          <cell r="A1" t="str">
            <v>1월 생산실적</v>
          </cell>
        </row>
      </sheetData>
      <sheetData sheetId="1303">
        <row r="1">
          <cell r="A1" t="str">
            <v>1월 생산실적</v>
          </cell>
        </row>
      </sheetData>
      <sheetData sheetId="1304">
        <row r="1">
          <cell r="A1" t="str">
            <v>1월 생산실적</v>
          </cell>
        </row>
      </sheetData>
      <sheetData sheetId="1305">
        <row r="1">
          <cell r="A1" t="str">
            <v>1월 생산실적</v>
          </cell>
        </row>
      </sheetData>
      <sheetData sheetId="1306">
        <row r="1">
          <cell r="A1" t="str">
            <v>1월 생산실적</v>
          </cell>
        </row>
      </sheetData>
      <sheetData sheetId="1307" refreshError="1"/>
      <sheetData sheetId="1308">
        <row r="1">
          <cell r="A1" t="str">
            <v>1월 생산실적</v>
          </cell>
        </row>
      </sheetData>
      <sheetData sheetId="1309">
        <row r="1">
          <cell r="A1" t="str">
            <v>1월 생산실적</v>
          </cell>
        </row>
      </sheetData>
      <sheetData sheetId="1310">
        <row r="1">
          <cell r="A1" t="str">
            <v>1월 생산실적</v>
          </cell>
        </row>
      </sheetData>
      <sheetData sheetId="1311">
        <row r="1">
          <cell r="A1" t="str">
            <v>1월 생산실적</v>
          </cell>
        </row>
      </sheetData>
      <sheetData sheetId="1312">
        <row r="1">
          <cell r="A1" t="str">
            <v>1월 생산실적</v>
          </cell>
        </row>
      </sheetData>
      <sheetData sheetId="1313">
        <row r="1">
          <cell r="A1" t="str">
            <v>1월 생산실적</v>
          </cell>
        </row>
      </sheetData>
      <sheetData sheetId="1314">
        <row r="1">
          <cell r="A1" t="str">
            <v>1월 생산실적</v>
          </cell>
        </row>
      </sheetData>
      <sheetData sheetId="1315">
        <row r="1">
          <cell r="A1" t="str">
            <v>1월 생산실적</v>
          </cell>
        </row>
      </sheetData>
      <sheetData sheetId="1316">
        <row r="1">
          <cell r="A1" t="str">
            <v>1월 생산실적</v>
          </cell>
        </row>
      </sheetData>
      <sheetData sheetId="1317">
        <row r="1">
          <cell r="A1" t="str">
            <v>1월 생산실적</v>
          </cell>
        </row>
      </sheetData>
      <sheetData sheetId="1318">
        <row r="1">
          <cell r="A1" t="str">
            <v>1월 생산실적</v>
          </cell>
        </row>
      </sheetData>
      <sheetData sheetId="1319">
        <row r="1">
          <cell r="A1" t="str">
            <v>1월 생산실적</v>
          </cell>
        </row>
      </sheetData>
      <sheetData sheetId="1320">
        <row r="1">
          <cell r="A1" t="str">
            <v>1월 생산실적</v>
          </cell>
        </row>
      </sheetData>
      <sheetData sheetId="1321">
        <row r="1">
          <cell r="A1" t="str">
            <v>1월 생산실적</v>
          </cell>
        </row>
      </sheetData>
      <sheetData sheetId="1322">
        <row r="1">
          <cell r="A1" t="str">
            <v>1월 생산실적</v>
          </cell>
        </row>
      </sheetData>
      <sheetData sheetId="1323">
        <row r="1">
          <cell r="A1" t="str">
            <v>1월 생산실적</v>
          </cell>
        </row>
      </sheetData>
      <sheetData sheetId="1324">
        <row r="1">
          <cell r="A1" t="str">
            <v>1월 생산실적</v>
          </cell>
        </row>
      </sheetData>
      <sheetData sheetId="1325">
        <row r="1">
          <cell r="A1" t="str">
            <v>1월 생산실적</v>
          </cell>
        </row>
      </sheetData>
      <sheetData sheetId="1326">
        <row r="1">
          <cell r="A1" t="str">
            <v>1월 생산실적</v>
          </cell>
        </row>
      </sheetData>
      <sheetData sheetId="1327">
        <row r="1">
          <cell r="A1" t="str">
            <v>1월 생산실적</v>
          </cell>
        </row>
      </sheetData>
      <sheetData sheetId="1328">
        <row r="1">
          <cell r="A1" t="str">
            <v>1월 생산실적</v>
          </cell>
        </row>
      </sheetData>
      <sheetData sheetId="1329">
        <row r="1">
          <cell r="A1" t="str">
            <v>1월 생산실적</v>
          </cell>
        </row>
      </sheetData>
      <sheetData sheetId="1330">
        <row r="1">
          <cell r="A1" t="str">
            <v>1월 생산실적</v>
          </cell>
        </row>
      </sheetData>
      <sheetData sheetId="1331">
        <row r="1">
          <cell r="A1" t="str">
            <v>1월 생산실적</v>
          </cell>
        </row>
      </sheetData>
      <sheetData sheetId="1332">
        <row r="1">
          <cell r="A1" t="str">
            <v>1월 생산실적</v>
          </cell>
        </row>
      </sheetData>
      <sheetData sheetId="1333">
        <row r="1">
          <cell r="A1" t="str">
            <v>1월 생산실적</v>
          </cell>
        </row>
      </sheetData>
      <sheetData sheetId="1334">
        <row r="1">
          <cell r="A1" t="str">
            <v>1월 생산실적</v>
          </cell>
        </row>
      </sheetData>
      <sheetData sheetId="1335">
        <row r="1">
          <cell r="A1" t="str">
            <v>1월 생산실적</v>
          </cell>
        </row>
      </sheetData>
      <sheetData sheetId="1336">
        <row r="1">
          <cell r="A1" t="str">
            <v>1월 생산실적</v>
          </cell>
        </row>
      </sheetData>
      <sheetData sheetId="1337">
        <row r="1">
          <cell r="A1" t="str">
            <v>1월 생산실적</v>
          </cell>
        </row>
      </sheetData>
      <sheetData sheetId="1338">
        <row r="1">
          <cell r="A1" t="str">
            <v>1월 생산실적</v>
          </cell>
        </row>
      </sheetData>
      <sheetData sheetId="1339">
        <row r="1">
          <cell r="A1" t="str">
            <v>1월 생산실적</v>
          </cell>
        </row>
      </sheetData>
      <sheetData sheetId="1340">
        <row r="1">
          <cell r="A1" t="str">
            <v>1월 생산실적</v>
          </cell>
        </row>
      </sheetData>
      <sheetData sheetId="1341">
        <row r="1">
          <cell r="A1" t="str">
            <v>1월 생산실적</v>
          </cell>
        </row>
      </sheetData>
      <sheetData sheetId="1342">
        <row r="1">
          <cell r="A1" t="str">
            <v>1월 생산실적</v>
          </cell>
        </row>
      </sheetData>
      <sheetData sheetId="1343">
        <row r="1">
          <cell r="A1" t="str">
            <v>1월 생산실적</v>
          </cell>
        </row>
      </sheetData>
      <sheetData sheetId="1344">
        <row r="1">
          <cell r="A1" t="str">
            <v>1월 생산실적</v>
          </cell>
        </row>
      </sheetData>
      <sheetData sheetId="1345">
        <row r="1">
          <cell r="A1" t="str">
            <v>1월 생산실적</v>
          </cell>
        </row>
      </sheetData>
      <sheetData sheetId="1346">
        <row r="1">
          <cell r="A1" t="str">
            <v>1월 생산실적</v>
          </cell>
        </row>
      </sheetData>
      <sheetData sheetId="1347">
        <row r="1">
          <cell r="A1" t="str">
            <v>1월 생산실적</v>
          </cell>
        </row>
      </sheetData>
      <sheetData sheetId="1348">
        <row r="1">
          <cell r="A1" t="str">
            <v>1월 생산실적</v>
          </cell>
        </row>
      </sheetData>
      <sheetData sheetId="1349">
        <row r="1">
          <cell r="A1" t="str">
            <v>1월 생산실적</v>
          </cell>
        </row>
      </sheetData>
      <sheetData sheetId="1350">
        <row r="1">
          <cell r="A1" t="str">
            <v>1월 생산실적</v>
          </cell>
        </row>
      </sheetData>
      <sheetData sheetId="1351">
        <row r="1">
          <cell r="A1" t="str">
            <v>1월 생산실적</v>
          </cell>
        </row>
      </sheetData>
      <sheetData sheetId="1352">
        <row r="1">
          <cell r="A1" t="str">
            <v>1월 생산실적</v>
          </cell>
        </row>
      </sheetData>
      <sheetData sheetId="1353">
        <row r="1">
          <cell r="A1" t="str">
            <v>1월 생산실적</v>
          </cell>
        </row>
      </sheetData>
      <sheetData sheetId="1354">
        <row r="1">
          <cell r="A1" t="str">
            <v>1월 생산실적</v>
          </cell>
        </row>
      </sheetData>
      <sheetData sheetId="1355">
        <row r="1">
          <cell r="A1" t="str">
            <v>1월 생산실적</v>
          </cell>
        </row>
      </sheetData>
      <sheetData sheetId="1356">
        <row r="1">
          <cell r="A1" t="str">
            <v>1월 생산실적</v>
          </cell>
        </row>
      </sheetData>
      <sheetData sheetId="1357">
        <row r="1">
          <cell r="A1" t="str">
            <v>1월 생산실적</v>
          </cell>
        </row>
      </sheetData>
      <sheetData sheetId="1358">
        <row r="1">
          <cell r="A1" t="str">
            <v>1월 생산실적</v>
          </cell>
        </row>
      </sheetData>
      <sheetData sheetId="1359">
        <row r="1">
          <cell r="A1" t="str">
            <v>1월 생산실적</v>
          </cell>
        </row>
      </sheetData>
      <sheetData sheetId="1360">
        <row r="1">
          <cell r="A1" t="str">
            <v>1월 생산실적</v>
          </cell>
        </row>
      </sheetData>
      <sheetData sheetId="1361">
        <row r="1">
          <cell r="A1" t="str">
            <v>1월 생산실적</v>
          </cell>
        </row>
      </sheetData>
      <sheetData sheetId="1362">
        <row r="1">
          <cell r="A1" t="str">
            <v>1월 생산실적</v>
          </cell>
        </row>
      </sheetData>
      <sheetData sheetId="1363">
        <row r="1">
          <cell r="A1" t="str">
            <v>1월 생산실적</v>
          </cell>
        </row>
      </sheetData>
      <sheetData sheetId="1364">
        <row r="1">
          <cell r="A1" t="str">
            <v>1월 생산실적</v>
          </cell>
        </row>
      </sheetData>
      <sheetData sheetId="1365">
        <row r="1">
          <cell r="A1" t="str">
            <v>1월 생산실적</v>
          </cell>
        </row>
      </sheetData>
      <sheetData sheetId="1366">
        <row r="1">
          <cell r="A1" t="str">
            <v>1월 생산실적</v>
          </cell>
        </row>
      </sheetData>
      <sheetData sheetId="1367">
        <row r="1">
          <cell r="A1" t="str">
            <v>1월 생산실적</v>
          </cell>
        </row>
      </sheetData>
      <sheetData sheetId="1368">
        <row r="1">
          <cell r="A1" t="str">
            <v>1월 생산실적</v>
          </cell>
        </row>
      </sheetData>
      <sheetData sheetId="1369">
        <row r="1">
          <cell r="A1" t="str">
            <v>1월 생산실적</v>
          </cell>
        </row>
      </sheetData>
      <sheetData sheetId="1370">
        <row r="1">
          <cell r="A1" t="str">
            <v>1월 생산실적</v>
          </cell>
        </row>
      </sheetData>
      <sheetData sheetId="1371">
        <row r="1">
          <cell r="A1" t="str">
            <v>1월 생산실적</v>
          </cell>
        </row>
      </sheetData>
      <sheetData sheetId="1372">
        <row r="1">
          <cell r="A1" t="str">
            <v>1월 생산실적</v>
          </cell>
        </row>
      </sheetData>
      <sheetData sheetId="1373">
        <row r="1">
          <cell r="A1" t="str">
            <v>1월 생산실적</v>
          </cell>
        </row>
      </sheetData>
      <sheetData sheetId="1374">
        <row r="1">
          <cell r="A1" t="str">
            <v>1월 생산실적</v>
          </cell>
        </row>
      </sheetData>
      <sheetData sheetId="1375">
        <row r="1">
          <cell r="A1" t="str">
            <v>1월 생산실적</v>
          </cell>
        </row>
      </sheetData>
      <sheetData sheetId="1376">
        <row r="1">
          <cell r="A1" t="str">
            <v>1월 생산실적</v>
          </cell>
        </row>
      </sheetData>
      <sheetData sheetId="1377">
        <row r="1">
          <cell r="A1" t="str">
            <v>1월 생산실적</v>
          </cell>
        </row>
      </sheetData>
      <sheetData sheetId="1378">
        <row r="1">
          <cell r="A1" t="str">
            <v>1월 생산실적</v>
          </cell>
        </row>
      </sheetData>
      <sheetData sheetId="1379">
        <row r="1">
          <cell r="A1" t="str">
            <v>1월 생산실적</v>
          </cell>
        </row>
      </sheetData>
      <sheetData sheetId="1380">
        <row r="1">
          <cell r="A1" t="str">
            <v>1월 생산실적</v>
          </cell>
        </row>
      </sheetData>
      <sheetData sheetId="1381">
        <row r="1">
          <cell r="A1" t="str">
            <v>1월 생산실적</v>
          </cell>
        </row>
      </sheetData>
      <sheetData sheetId="1382" refreshError="1"/>
      <sheetData sheetId="1383">
        <row r="1">
          <cell r="A1" t="str">
            <v>1월 생산실적</v>
          </cell>
        </row>
      </sheetData>
      <sheetData sheetId="1384">
        <row r="1">
          <cell r="A1" t="str">
            <v>1월 생산실적</v>
          </cell>
        </row>
      </sheetData>
      <sheetData sheetId="1385">
        <row r="1">
          <cell r="A1" t="str">
            <v>1월 생산실적</v>
          </cell>
        </row>
      </sheetData>
      <sheetData sheetId="1386" refreshError="1"/>
      <sheetData sheetId="1387">
        <row r="1">
          <cell r="A1" t="str">
            <v>1월 생산실적</v>
          </cell>
        </row>
      </sheetData>
      <sheetData sheetId="1388">
        <row r="1">
          <cell r="A1" t="str">
            <v>1월 생산실적</v>
          </cell>
        </row>
      </sheetData>
      <sheetData sheetId="1389">
        <row r="1">
          <cell r="A1" t="str">
            <v>1월 생산실적</v>
          </cell>
        </row>
      </sheetData>
      <sheetData sheetId="1390">
        <row r="1">
          <cell r="A1" t="str">
            <v>1월 생산실적</v>
          </cell>
        </row>
      </sheetData>
      <sheetData sheetId="1391">
        <row r="1">
          <cell r="A1" t="str">
            <v>1월 생산실적</v>
          </cell>
        </row>
      </sheetData>
      <sheetData sheetId="1392">
        <row r="1">
          <cell r="A1" t="str">
            <v>1월 생산실적</v>
          </cell>
        </row>
      </sheetData>
      <sheetData sheetId="1393">
        <row r="1">
          <cell r="A1" t="str">
            <v>1월 생산실적</v>
          </cell>
        </row>
      </sheetData>
      <sheetData sheetId="1394">
        <row r="1">
          <cell r="A1" t="str">
            <v>1월 생산실적</v>
          </cell>
        </row>
      </sheetData>
      <sheetData sheetId="1395">
        <row r="1">
          <cell r="A1" t="str">
            <v>1월 생산실적</v>
          </cell>
        </row>
      </sheetData>
      <sheetData sheetId="1396">
        <row r="1">
          <cell r="A1" t="str">
            <v>1월 생산실적</v>
          </cell>
        </row>
      </sheetData>
      <sheetData sheetId="1397">
        <row r="1">
          <cell r="A1" t="str">
            <v>1월 생산실적</v>
          </cell>
        </row>
      </sheetData>
      <sheetData sheetId="1398">
        <row r="1">
          <cell r="A1" t="str">
            <v>1월 생산실적</v>
          </cell>
        </row>
      </sheetData>
      <sheetData sheetId="1399">
        <row r="1">
          <cell r="A1" t="str">
            <v>1월 생산실적</v>
          </cell>
        </row>
      </sheetData>
      <sheetData sheetId="1400">
        <row r="1">
          <cell r="A1" t="str">
            <v>1월 생산실적</v>
          </cell>
        </row>
      </sheetData>
      <sheetData sheetId="1401">
        <row r="1">
          <cell r="A1" t="str">
            <v>1월 생산실적</v>
          </cell>
        </row>
      </sheetData>
      <sheetData sheetId="1402">
        <row r="1">
          <cell r="A1" t="str">
            <v>1월 생산실적</v>
          </cell>
        </row>
      </sheetData>
      <sheetData sheetId="1403">
        <row r="1">
          <cell r="A1" t="str">
            <v>1월 생산실적</v>
          </cell>
        </row>
      </sheetData>
      <sheetData sheetId="1404">
        <row r="1">
          <cell r="A1" t="str">
            <v>1월 생산실적</v>
          </cell>
        </row>
      </sheetData>
      <sheetData sheetId="1405">
        <row r="1">
          <cell r="A1" t="str">
            <v>1월 생산실적</v>
          </cell>
        </row>
      </sheetData>
      <sheetData sheetId="1406">
        <row r="1">
          <cell r="A1" t="str">
            <v>1월 생산실적</v>
          </cell>
        </row>
      </sheetData>
      <sheetData sheetId="1407">
        <row r="1">
          <cell r="A1" t="str">
            <v>1월 생산실적</v>
          </cell>
        </row>
      </sheetData>
      <sheetData sheetId="1408">
        <row r="1">
          <cell r="A1" t="str">
            <v>1월 생산실적</v>
          </cell>
        </row>
      </sheetData>
      <sheetData sheetId="1409">
        <row r="1">
          <cell r="A1" t="str">
            <v>1월 생산실적</v>
          </cell>
        </row>
      </sheetData>
      <sheetData sheetId="1410">
        <row r="1">
          <cell r="A1" t="str">
            <v>1월 생산실적</v>
          </cell>
        </row>
      </sheetData>
      <sheetData sheetId="1411">
        <row r="1">
          <cell r="A1" t="str">
            <v>1월 생산실적</v>
          </cell>
        </row>
      </sheetData>
      <sheetData sheetId="1412">
        <row r="1">
          <cell r="A1" t="str">
            <v>1월 생산실적</v>
          </cell>
        </row>
      </sheetData>
      <sheetData sheetId="1413">
        <row r="1">
          <cell r="A1" t="str">
            <v>1월 생산실적</v>
          </cell>
        </row>
      </sheetData>
      <sheetData sheetId="1414">
        <row r="1">
          <cell r="A1" t="str">
            <v>1월 생산실적</v>
          </cell>
        </row>
      </sheetData>
      <sheetData sheetId="1415">
        <row r="1">
          <cell r="A1" t="str">
            <v>1월 생산실적</v>
          </cell>
        </row>
      </sheetData>
      <sheetData sheetId="1416">
        <row r="1">
          <cell r="A1" t="str">
            <v>1월 생산실적</v>
          </cell>
        </row>
      </sheetData>
      <sheetData sheetId="1417">
        <row r="1">
          <cell r="A1" t="str">
            <v>1월 생산실적</v>
          </cell>
        </row>
      </sheetData>
      <sheetData sheetId="1418">
        <row r="1">
          <cell r="A1" t="str">
            <v>1월 생산실적</v>
          </cell>
        </row>
      </sheetData>
      <sheetData sheetId="1419">
        <row r="1">
          <cell r="A1" t="str">
            <v>1월 생산실적</v>
          </cell>
        </row>
      </sheetData>
      <sheetData sheetId="1420">
        <row r="1">
          <cell r="A1" t="str">
            <v>1월 생산실적</v>
          </cell>
        </row>
      </sheetData>
      <sheetData sheetId="1421">
        <row r="1">
          <cell r="A1" t="str">
            <v>1월 생산실적</v>
          </cell>
        </row>
      </sheetData>
      <sheetData sheetId="1422">
        <row r="1">
          <cell r="A1" t="str">
            <v>1월 생산실적</v>
          </cell>
        </row>
      </sheetData>
      <sheetData sheetId="1423">
        <row r="1">
          <cell r="A1" t="str">
            <v>1월 생산실적</v>
          </cell>
        </row>
      </sheetData>
      <sheetData sheetId="1424">
        <row r="1">
          <cell r="A1" t="str">
            <v>1월 생산실적</v>
          </cell>
        </row>
      </sheetData>
      <sheetData sheetId="1425">
        <row r="1">
          <cell r="A1" t="str">
            <v>1월 생산실적</v>
          </cell>
        </row>
      </sheetData>
      <sheetData sheetId="1426">
        <row r="1">
          <cell r="A1" t="str">
            <v>1월 생산실적</v>
          </cell>
        </row>
      </sheetData>
      <sheetData sheetId="1427">
        <row r="1">
          <cell r="A1" t="str">
            <v>1월 생산실적</v>
          </cell>
        </row>
      </sheetData>
      <sheetData sheetId="1428">
        <row r="1">
          <cell r="A1" t="str">
            <v>1월 생산실적</v>
          </cell>
        </row>
      </sheetData>
      <sheetData sheetId="1429">
        <row r="1">
          <cell r="A1" t="str">
            <v>1월 생산실적</v>
          </cell>
        </row>
      </sheetData>
      <sheetData sheetId="1430">
        <row r="1">
          <cell r="A1" t="str">
            <v>1월 생산실적</v>
          </cell>
        </row>
      </sheetData>
      <sheetData sheetId="1431">
        <row r="1">
          <cell r="A1" t="str">
            <v>1월 생산실적</v>
          </cell>
        </row>
      </sheetData>
      <sheetData sheetId="1432">
        <row r="1">
          <cell r="A1" t="str">
            <v>1월 생산실적</v>
          </cell>
        </row>
      </sheetData>
      <sheetData sheetId="1433">
        <row r="1">
          <cell r="A1" t="str">
            <v>1월 생산실적</v>
          </cell>
        </row>
      </sheetData>
      <sheetData sheetId="1434">
        <row r="1">
          <cell r="A1" t="str">
            <v>1월 생산실적</v>
          </cell>
        </row>
      </sheetData>
      <sheetData sheetId="1435">
        <row r="1">
          <cell r="A1" t="str">
            <v>1월 생산실적</v>
          </cell>
        </row>
      </sheetData>
      <sheetData sheetId="1436">
        <row r="1">
          <cell r="A1" t="str">
            <v>1월 생산실적</v>
          </cell>
        </row>
      </sheetData>
      <sheetData sheetId="1437">
        <row r="1">
          <cell r="A1" t="str">
            <v>1월 생산실적</v>
          </cell>
        </row>
      </sheetData>
      <sheetData sheetId="1438">
        <row r="1">
          <cell r="A1" t="str">
            <v>1월 생산실적</v>
          </cell>
        </row>
      </sheetData>
      <sheetData sheetId="1439">
        <row r="1">
          <cell r="A1" t="str">
            <v>1월 생산실적</v>
          </cell>
        </row>
      </sheetData>
      <sheetData sheetId="1440">
        <row r="1">
          <cell r="A1" t="str">
            <v>1월 생산실적</v>
          </cell>
        </row>
      </sheetData>
      <sheetData sheetId="1441">
        <row r="1">
          <cell r="A1" t="str">
            <v>1월 생산실적</v>
          </cell>
        </row>
      </sheetData>
      <sheetData sheetId="1442">
        <row r="1">
          <cell r="A1" t="str">
            <v>1월 생산실적</v>
          </cell>
        </row>
      </sheetData>
      <sheetData sheetId="1443">
        <row r="1">
          <cell r="A1" t="str">
            <v>1월 생산실적</v>
          </cell>
        </row>
      </sheetData>
      <sheetData sheetId="1444">
        <row r="1">
          <cell r="A1" t="str">
            <v>1월 생산실적</v>
          </cell>
        </row>
      </sheetData>
      <sheetData sheetId="1445">
        <row r="1">
          <cell r="A1" t="str">
            <v>1월 생산실적</v>
          </cell>
        </row>
      </sheetData>
      <sheetData sheetId="1446">
        <row r="1">
          <cell r="A1" t="str">
            <v>1월 생산실적</v>
          </cell>
        </row>
      </sheetData>
      <sheetData sheetId="1447">
        <row r="1">
          <cell r="A1" t="str">
            <v>1월 생산실적</v>
          </cell>
        </row>
      </sheetData>
      <sheetData sheetId="1448">
        <row r="1">
          <cell r="A1" t="str">
            <v>1월 생산실적</v>
          </cell>
        </row>
      </sheetData>
      <sheetData sheetId="1449">
        <row r="1">
          <cell r="A1" t="str">
            <v>1월 생산실적</v>
          </cell>
        </row>
      </sheetData>
      <sheetData sheetId="1450">
        <row r="1">
          <cell r="A1" t="str">
            <v>1월 생산실적</v>
          </cell>
        </row>
      </sheetData>
      <sheetData sheetId="1451">
        <row r="1">
          <cell r="A1" t="str">
            <v>1월 생산실적</v>
          </cell>
        </row>
      </sheetData>
      <sheetData sheetId="1452">
        <row r="1">
          <cell r="A1" t="str">
            <v>1월 생산실적</v>
          </cell>
        </row>
      </sheetData>
      <sheetData sheetId="1453">
        <row r="1">
          <cell r="A1" t="str">
            <v>1월 생산실적</v>
          </cell>
        </row>
      </sheetData>
      <sheetData sheetId="1454">
        <row r="1">
          <cell r="A1" t="str">
            <v>1월 생산실적</v>
          </cell>
        </row>
      </sheetData>
      <sheetData sheetId="1455">
        <row r="1">
          <cell r="A1" t="str">
            <v>1월 생산실적</v>
          </cell>
        </row>
      </sheetData>
      <sheetData sheetId="1456">
        <row r="1">
          <cell r="A1" t="str">
            <v>1월 생산실적</v>
          </cell>
        </row>
      </sheetData>
      <sheetData sheetId="1457">
        <row r="1">
          <cell r="A1" t="str">
            <v>1월 생산실적</v>
          </cell>
        </row>
      </sheetData>
      <sheetData sheetId="1458">
        <row r="1">
          <cell r="A1" t="str">
            <v>1월 생산실적</v>
          </cell>
        </row>
      </sheetData>
      <sheetData sheetId="1459">
        <row r="1">
          <cell r="A1" t="str">
            <v>1월 생산실적</v>
          </cell>
        </row>
      </sheetData>
      <sheetData sheetId="1460">
        <row r="1">
          <cell r="A1" t="str">
            <v>1월 생산실적</v>
          </cell>
        </row>
      </sheetData>
      <sheetData sheetId="1461">
        <row r="1">
          <cell r="A1" t="str">
            <v>1월 생산실적</v>
          </cell>
        </row>
      </sheetData>
      <sheetData sheetId="1462">
        <row r="1">
          <cell r="A1" t="str">
            <v>1월 생산실적</v>
          </cell>
        </row>
      </sheetData>
      <sheetData sheetId="1463">
        <row r="1">
          <cell r="A1" t="str">
            <v>1월 생산실적</v>
          </cell>
        </row>
      </sheetData>
      <sheetData sheetId="1464">
        <row r="1">
          <cell r="A1" t="str">
            <v>1월 생산실적</v>
          </cell>
        </row>
      </sheetData>
      <sheetData sheetId="1465">
        <row r="1">
          <cell r="A1" t="str">
            <v>1월 생산실적</v>
          </cell>
        </row>
      </sheetData>
      <sheetData sheetId="1466">
        <row r="1">
          <cell r="A1" t="str">
            <v>1월 생산실적</v>
          </cell>
        </row>
      </sheetData>
      <sheetData sheetId="1467">
        <row r="1">
          <cell r="A1" t="str">
            <v>1월 생산실적</v>
          </cell>
        </row>
      </sheetData>
      <sheetData sheetId="1468">
        <row r="1">
          <cell r="A1" t="str">
            <v>1월 생산실적</v>
          </cell>
        </row>
      </sheetData>
      <sheetData sheetId="1469">
        <row r="1">
          <cell r="A1" t="str">
            <v>1월 생산실적</v>
          </cell>
        </row>
      </sheetData>
      <sheetData sheetId="1470">
        <row r="1">
          <cell r="A1" t="str">
            <v>1월 생산실적</v>
          </cell>
        </row>
      </sheetData>
      <sheetData sheetId="1471">
        <row r="1">
          <cell r="A1" t="str">
            <v>1월 생산실적</v>
          </cell>
        </row>
      </sheetData>
      <sheetData sheetId="1472">
        <row r="1">
          <cell r="A1" t="str">
            <v>1월 생산실적</v>
          </cell>
        </row>
      </sheetData>
      <sheetData sheetId="1473">
        <row r="1">
          <cell r="A1" t="str">
            <v>1월 생산실적</v>
          </cell>
        </row>
      </sheetData>
      <sheetData sheetId="1474">
        <row r="1">
          <cell r="A1" t="str">
            <v>1월 생산실적</v>
          </cell>
        </row>
      </sheetData>
      <sheetData sheetId="1475">
        <row r="1">
          <cell r="A1" t="str">
            <v>1월 생산실적</v>
          </cell>
        </row>
      </sheetData>
      <sheetData sheetId="1476">
        <row r="1">
          <cell r="A1" t="str">
            <v>1월 생산실적</v>
          </cell>
        </row>
      </sheetData>
      <sheetData sheetId="1477">
        <row r="1">
          <cell r="A1" t="str">
            <v>1월 생산실적</v>
          </cell>
        </row>
      </sheetData>
      <sheetData sheetId="1478">
        <row r="1">
          <cell r="A1" t="str">
            <v>1월 생산실적</v>
          </cell>
        </row>
      </sheetData>
      <sheetData sheetId="1479">
        <row r="1">
          <cell r="A1" t="str">
            <v>1월 생산실적</v>
          </cell>
        </row>
      </sheetData>
      <sheetData sheetId="1480">
        <row r="1">
          <cell r="A1" t="str">
            <v>1월 생산실적</v>
          </cell>
        </row>
      </sheetData>
      <sheetData sheetId="1481">
        <row r="1">
          <cell r="A1" t="str">
            <v>1월 생산실적</v>
          </cell>
        </row>
      </sheetData>
      <sheetData sheetId="1482">
        <row r="1">
          <cell r="A1" t="str">
            <v>1월 생산실적</v>
          </cell>
        </row>
      </sheetData>
      <sheetData sheetId="1483">
        <row r="1">
          <cell r="A1" t="str">
            <v>1월 생산실적</v>
          </cell>
        </row>
      </sheetData>
      <sheetData sheetId="1484">
        <row r="1">
          <cell r="A1" t="str">
            <v>1월 생산실적</v>
          </cell>
        </row>
      </sheetData>
      <sheetData sheetId="1485">
        <row r="1">
          <cell r="A1" t="str">
            <v>1월 생산실적</v>
          </cell>
        </row>
      </sheetData>
      <sheetData sheetId="1486">
        <row r="1">
          <cell r="A1" t="str">
            <v>1월 생산실적</v>
          </cell>
        </row>
      </sheetData>
      <sheetData sheetId="1487">
        <row r="1">
          <cell r="A1" t="str">
            <v>1월 생산실적</v>
          </cell>
        </row>
      </sheetData>
      <sheetData sheetId="1488">
        <row r="1">
          <cell r="A1" t="str">
            <v>1월 생산실적</v>
          </cell>
        </row>
      </sheetData>
      <sheetData sheetId="1489">
        <row r="1">
          <cell r="A1" t="str">
            <v>1월 생산실적</v>
          </cell>
        </row>
      </sheetData>
      <sheetData sheetId="1490">
        <row r="1">
          <cell r="A1" t="str">
            <v>1월 생산실적</v>
          </cell>
        </row>
      </sheetData>
      <sheetData sheetId="1491">
        <row r="1">
          <cell r="A1" t="str">
            <v>1월 생산실적</v>
          </cell>
        </row>
      </sheetData>
      <sheetData sheetId="1492">
        <row r="1">
          <cell r="A1" t="str">
            <v>1월 생산실적</v>
          </cell>
        </row>
      </sheetData>
      <sheetData sheetId="1493">
        <row r="1">
          <cell r="A1" t="str">
            <v>1월 생산실적</v>
          </cell>
        </row>
      </sheetData>
      <sheetData sheetId="1494">
        <row r="1">
          <cell r="A1" t="str">
            <v>1월 생산실적</v>
          </cell>
        </row>
      </sheetData>
      <sheetData sheetId="1495">
        <row r="1">
          <cell r="A1" t="str">
            <v>1월 생산실적</v>
          </cell>
        </row>
      </sheetData>
      <sheetData sheetId="1496">
        <row r="1">
          <cell r="A1" t="str">
            <v>1월 생산실적</v>
          </cell>
        </row>
      </sheetData>
      <sheetData sheetId="1497">
        <row r="1">
          <cell r="A1" t="str">
            <v>1월 생산실적</v>
          </cell>
        </row>
      </sheetData>
      <sheetData sheetId="1498">
        <row r="1">
          <cell r="A1" t="str">
            <v>1월 생산실적</v>
          </cell>
        </row>
      </sheetData>
      <sheetData sheetId="1499">
        <row r="1">
          <cell r="A1" t="str">
            <v>1월 생산실적</v>
          </cell>
        </row>
      </sheetData>
      <sheetData sheetId="1500">
        <row r="1">
          <cell r="A1" t="str">
            <v>1월 생산실적</v>
          </cell>
        </row>
      </sheetData>
      <sheetData sheetId="1501">
        <row r="1">
          <cell r="A1" t="str">
            <v>1월 생산실적</v>
          </cell>
        </row>
      </sheetData>
      <sheetData sheetId="1502">
        <row r="1">
          <cell r="A1" t="str">
            <v>1월 생산실적</v>
          </cell>
        </row>
      </sheetData>
      <sheetData sheetId="1503">
        <row r="1">
          <cell r="A1" t="str">
            <v>1월 생산실적</v>
          </cell>
        </row>
      </sheetData>
      <sheetData sheetId="1504">
        <row r="1">
          <cell r="A1" t="str">
            <v>1월 생산실적</v>
          </cell>
        </row>
      </sheetData>
      <sheetData sheetId="1505">
        <row r="1">
          <cell r="A1" t="str">
            <v>1월 생산실적</v>
          </cell>
        </row>
      </sheetData>
      <sheetData sheetId="1506">
        <row r="1">
          <cell r="A1" t="str">
            <v>1월 생산실적</v>
          </cell>
        </row>
      </sheetData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>
        <row r="1">
          <cell r="A1" t="str">
            <v>1월 생산실적</v>
          </cell>
        </row>
      </sheetData>
      <sheetData sheetId="1520">
        <row r="1">
          <cell r="A1" t="str">
            <v>1월 생산실적</v>
          </cell>
        </row>
      </sheetData>
      <sheetData sheetId="1521">
        <row r="1">
          <cell r="A1" t="str">
            <v>1월 생산실적</v>
          </cell>
        </row>
      </sheetData>
      <sheetData sheetId="1522">
        <row r="1">
          <cell r="A1" t="str">
            <v>1월 생산실적</v>
          </cell>
        </row>
      </sheetData>
      <sheetData sheetId="1523">
        <row r="1">
          <cell r="A1" t="str">
            <v>1월 생산실적</v>
          </cell>
        </row>
      </sheetData>
      <sheetData sheetId="1524">
        <row r="1">
          <cell r="A1" t="str">
            <v>1월 생산실적</v>
          </cell>
        </row>
      </sheetData>
      <sheetData sheetId="1525">
        <row r="1">
          <cell r="A1" t="str">
            <v>1월 생산실적</v>
          </cell>
        </row>
      </sheetData>
      <sheetData sheetId="1526">
        <row r="1">
          <cell r="A1" t="str">
            <v>1월 생산실적</v>
          </cell>
        </row>
      </sheetData>
      <sheetData sheetId="1527">
        <row r="1">
          <cell r="A1" t="str">
            <v>1월 생산실적</v>
          </cell>
        </row>
      </sheetData>
      <sheetData sheetId="1528">
        <row r="1">
          <cell r="A1" t="str">
            <v>1월 생산실적</v>
          </cell>
        </row>
      </sheetData>
      <sheetData sheetId="1529">
        <row r="1">
          <cell r="A1" t="str">
            <v>1월 생산실적</v>
          </cell>
        </row>
      </sheetData>
      <sheetData sheetId="1530">
        <row r="1">
          <cell r="A1" t="str">
            <v>1월 생산실적</v>
          </cell>
        </row>
      </sheetData>
      <sheetData sheetId="1531">
        <row r="1">
          <cell r="A1" t="str">
            <v>1월 생산실적</v>
          </cell>
        </row>
      </sheetData>
      <sheetData sheetId="1532">
        <row r="1">
          <cell r="A1" t="str">
            <v>1월 생산실적</v>
          </cell>
        </row>
      </sheetData>
      <sheetData sheetId="1533">
        <row r="1">
          <cell r="A1" t="str">
            <v>1월 생산실적</v>
          </cell>
        </row>
      </sheetData>
      <sheetData sheetId="1534">
        <row r="1">
          <cell r="A1" t="str">
            <v>1월 생산실적</v>
          </cell>
        </row>
      </sheetData>
      <sheetData sheetId="1535">
        <row r="1">
          <cell r="A1" t="str">
            <v>1월 생산실적</v>
          </cell>
        </row>
      </sheetData>
      <sheetData sheetId="1536">
        <row r="1">
          <cell r="A1" t="str">
            <v>1월 생산실적</v>
          </cell>
        </row>
      </sheetData>
      <sheetData sheetId="1537">
        <row r="1">
          <cell r="A1" t="str">
            <v>1월 생산실적</v>
          </cell>
        </row>
      </sheetData>
      <sheetData sheetId="1538">
        <row r="1">
          <cell r="A1" t="str">
            <v>1월 생산실적</v>
          </cell>
        </row>
      </sheetData>
      <sheetData sheetId="1539">
        <row r="1">
          <cell r="A1" t="str">
            <v>1월 생산실적</v>
          </cell>
        </row>
      </sheetData>
      <sheetData sheetId="1540">
        <row r="1">
          <cell r="A1" t="str">
            <v>1월 생산실적</v>
          </cell>
        </row>
      </sheetData>
      <sheetData sheetId="1541">
        <row r="1">
          <cell r="A1" t="str">
            <v>1월 생산실적</v>
          </cell>
        </row>
      </sheetData>
      <sheetData sheetId="1542">
        <row r="1">
          <cell r="A1" t="str">
            <v>1월 생산실적</v>
          </cell>
        </row>
      </sheetData>
      <sheetData sheetId="1543">
        <row r="1">
          <cell r="A1" t="str">
            <v>1월 생산실적</v>
          </cell>
        </row>
      </sheetData>
      <sheetData sheetId="1544">
        <row r="1">
          <cell r="A1" t="str">
            <v>1월 생산실적</v>
          </cell>
        </row>
      </sheetData>
      <sheetData sheetId="1545">
        <row r="1">
          <cell r="A1" t="str">
            <v>1월 생산실적</v>
          </cell>
        </row>
      </sheetData>
      <sheetData sheetId="1546">
        <row r="1">
          <cell r="A1" t="str">
            <v>1월 생산실적</v>
          </cell>
        </row>
      </sheetData>
      <sheetData sheetId="1547">
        <row r="1">
          <cell r="A1" t="str">
            <v>1월 생산실적</v>
          </cell>
        </row>
      </sheetData>
      <sheetData sheetId="1548">
        <row r="1">
          <cell r="A1" t="str">
            <v>1월 생산실적</v>
          </cell>
        </row>
      </sheetData>
      <sheetData sheetId="1549">
        <row r="1">
          <cell r="A1" t="str">
            <v>1월 생산실적</v>
          </cell>
        </row>
      </sheetData>
      <sheetData sheetId="1550">
        <row r="1">
          <cell r="A1" t="str">
            <v>1월 생산실적</v>
          </cell>
        </row>
      </sheetData>
      <sheetData sheetId="1551">
        <row r="1">
          <cell r="A1" t="str">
            <v>1월 생산실적</v>
          </cell>
        </row>
      </sheetData>
      <sheetData sheetId="1552">
        <row r="1">
          <cell r="A1" t="str">
            <v>1월 생산실적</v>
          </cell>
        </row>
      </sheetData>
      <sheetData sheetId="1553">
        <row r="1">
          <cell r="A1" t="str">
            <v>1월 생산실적</v>
          </cell>
        </row>
      </sheetData>
      <sheetData sheetId="1554">
        <row r="1">
          <cell r="A1" t="str">
            <v>1월 생산실적</v>
          </cell>
        </row>
      </sheetData>
      <sheetData sheetId="1555">
        <row r="1">
          <cell r="A1" t="str">
            <v>1월 생산실적</v>
          </cell>
        </row>
      </sheetData>
      <sheetData sheetId="1556">
        <row r="1">
          <cell r="A1" t="str">
            <v>1월 생산실적</v>
          </cell>
        </row>
      </sheetData>
      <sheetData sheetId="1557">
        <row r="1">
          <cell r="A1" t="str">
            <v>1월 생산실적</v>
          </cell>
        </row>
      </sheetData>
      <sheetData sheetId="1558">
        <row r="1">
          <cell r="A1" t="str">
            <v>1월 생산실적</v>
          </cell>
        </row>
      </sheetData>
      <sheetData sheetId="1559">
        <row r="1">
          <cell r="A1" t="str">
            <v>1월 생산실적</v>
          </cell>
        </row>
      </sheetData>
      <sheetData sheetId="1560">
        <row r="1">
          <cell r="A1" t="str">
            <v>1월 생산실적</v>
          </cell>
        </row>
      </sheetData>
      <sheetData sheetId="1561">
        <row r="1">
          <cell r="A1" t="str">
            <v>1월 생산실적</v>
          </cell>
        </row>
      </sheetData>
      <sheetData sheetId="1562">
        <row r="1">
          <cell r="A1" t="str">
            <v>1월 생산실적</v>
          </cell>
        </row>
      </sheetData>
      <sheetData sheetId="1563">
        <row r="1">
          <cell r="A1" t="str">
            <v>1월 생산실적</v>
          </cell>
        </row>
      </sheetData>
      <sheetData sheetId="1564">
        <row r="1">
          <cell r="A1" t="str">
            <v>1월 생산실적</v>
          </cell>
        </row>
      </sheetData>
      <sheetData sheetId="1565">
        <row r="1">
          <cell r="A1" t="str">
            <v>1월 생산실적</v>
          </cell>
        </row>
      </sheetData>
      <sheetData sheetId="1566">
        <row r="1">
          <cell r="A1" t="str">
            <v>1월 생산실적</v>
          </cell>
        </row>
      </sheetData>
      <sheetData sheetId="1567">
        <row r="1">
          <cell r="A1" t="str">
            <v>1월 생산실적</v>
          </cell>
        </row>
      </sheetData>
      <sheetData sheetId="1568">
        <row r="1">
          <cell r="A1" t="str">
            <v>1월 생산실적</v>
          </cell>
        </row>
      </sheetData>
      <sheetData sheetId="1569">
        <row r="1">
          <cell r="A1" t="str">
            <v>1월 생산실적</v>
          </cell>
        </row>
      </sheetData>
      <sheetData sheetId="1570">
        <row r="1">
          <cell r="A1" t="str">
            <v>1월 생산실적</v>
          </cell>
        </row>
      </sheetData>
      <sheetData sheetId="1571">
        <row r="1">
          <cell r="A1" t="str">
            <v>1월 생산실적</v>
          </cell>
        </row>
      </sheetData>
      <sheetData sheetId="1572">
        <row r="1">
          <cell r="A1" t="str">
            <v>1월 생산실적</v>
          </cell>
        </row>
      </sheetData>
      <sheetData sheetId="1573">
        <row r="1">
          <cell r="A1" t="str">
            <v>1월 생산실적</v>
          </cell>
        </row>
      </sheetData>
      <sheetData sheetId="1574">
        <row r="1">
          <cell r="A1" t="str">
            <v>1월 생산실적</v>
          </cell>
        </row>
      </sheetData>
      <sheetData sheetId="1575">
        <row r="1">
          <cell r="A1" t="str">
            <v>1월 생산실적</v>
          </cell>
        </row>
      </sheetData>
      <sheetData sheetId="1576">
        <row r="1">
          <cell r="A1" t="str">
            <v>1월 생산실적</v>
          </cell>
        </row>
      </sheetData>
      <sheetData sheetId="1577">
        <row r="1">
          <cell r="A1" t="str">
            <v>1월 생산실적</v>
          </cell>
        </row>
      </sheetData>
      <sheetData sheetId="1578">
        <row r="1">
          <cell r="A1" t="str">
            <v>1월 생산실적</v>
          </cell>
        </row>
      </sheetData>
      <sheetData sheetId="1579">
        <row r="1">
          <cell r="A1" t="str">
            <v>1월 생산실적</v>
          </cell>
        </row>
      </sheetData>
      <sheetData sheetId="1580">
        <row r="1">
          <cell r="A1" t="str">
            <v>1월 생산실적</v>
          </cell>
        </row>
      </sheetData>
      <sheetData sheetId="1581">
        <row r="1">
          <cell r="A1" t="str">
            <v>1월 생산실적</v>
          </cell>
        </row>
      </sheetData>
      <sheetData sheetId="1582">
        <row r="1">
          <cell r="A1" t="str">
            <v>1월 생산실적</v>
          </cell>
        </row>
      </sheetData>
      <sheetData sheetId="1583">
        <row r="1">
          <cell r="A1" t="str">
            <v>1월 생산실적</v>
          </cell>
        </row>
      </sheetData>
      <sheetData sheetId="1584">
        <row r="1">
          <cell r="A1" t="str">
            <v>1월 생산실적</v>
          </cell>
        </row>
      </sheetData>
      <sheetData sheetId="1585">
        <row r="1">
          <cell r="A1" t="str">
            <v>1월 생산실적</v>
          </cell>
        </row>
      </sheetData>
      <sheetData sheetId="1586">
        <row r="1">
          <cell r="A1" t="str">
            <v>1월 생산실적</v>
          </cell>
        </row>
      </sheetData>
      <sheetData sheetId="1587">
        <row r="1">
          <cell r="A1" t="str">
            <v>1월 생산실적</v>
          </cell>
        </row>
      </sheetData>
      <sheetData sheetId="1588">
        <row r="1">
          <cell r="A1" t="str">
            <v>1월 생산실적</v>
          </cell>
        </row>
      </sheetData>
      <sheetData sheetId="1589">
        <row r="1">
          <cell r="A1" t="str">
            <v>1월 생산실적</v>
          </cell>
        </row>
      </sheetData>
      <sheetData sheetId="1590">
        <row r="1">
          <cell r="A1" t="str">
            <v>1월 생산실적</v>
          </cell>
        </row>
      </sheetData>
      <sheetData sheetId="1591">
        <row r="1">
          <cell r="A1" t="str">
            <v>1월 생산실적</v>
          </cell>
        </row>
      </sheetData>
      <sheetData sheetId="1592">
        <row r="1">
          <cell r="A1" t="str">
            <v>1월 생산실적</v>
          </cell>
        </row>
      </sheetData>
      <sheetData sheetId="1593">
        <row r="1">
          <cell r="A1" t="str">
            <v>1월 생산실적</v>
          </cell>
        </row>
      </sheetData>
      <sheetData sheetId="1594">
        <row r="1">
          <cell r="A1" t="str">
            <v>1월 생산실적</v>
          </cell>
        </row>
      </sheetData>
      <sheetData sheetId="1595">
        <row r="1">
          <cell r="A1" t="str">
            <v>1월 생산실적</v>
          </cell>
        </row>
      </sheetData>
      <sheetData sheetId="1596">
        <row r="1">
          <cell r="A1" t="str">
            <v>1월 생산실적</v>
          </cell>
        </row>
      </sheetData>
      <sheetData sheetId="1597">
        <row r="1">
          <cell r="A1" t="str">
            <v>1월 생산실적</v>
          </cell>
        </row>
      </sheetData>
      <sheetData sheetId="1598">
        <row r="1">
          <cell r="A1" t="str">
            <v>1월 생산실적</v>
          </cell>
        </row>
      </sheetData>
      <sheetData sheetId="1599">
        <row r="1">
          <cell r="A1" t="str">
            <v>1월 생산실적</v>
          </cell>
        </row>
      </sheetData>
      <sheetData sheetId="1600">
        <row r="1">
          <cell r="A1" t="str">
            <v>1월 생산실적</v>
          </cell>
        </row>
      </sheetData>
      <sheetData sheetId="1601">
        <row r="1">
          <cell r="A1" t="str">
            <v>1월 생산실적</v>
          </cell>
        </row>
      </sheetData>
      <sheetData sheetId="1602">
        <row r="1">
          <cell r="A1" t="str">
            <v>1월 생산실적</v>
          </cell>
        </row>
      </sheetData>
      <sheetData sheetId="1603">
        <row r="1">
          <cell r="A1" t="str">
            <v>1월 생산실적</v>
          </cell>
        </row>
      </sheetData>
      <sheetData sheetId="1604">
        <row r="1">
          <cell r="A1" t="str">
            <v>1월 생산실적</v>
          </cell>
        </row>
      </sheetData>
      <sheetData sheetId="1605">
        <row r="1">
          <cell r="A1" t="str">
            <v>1월 생산실적</v>
          </cell>
        </row>
      </sheetData>
      <sheetData sheetId="1606">
        <row r="1">
          <cell r="A1" t="str">
            <v>1월 생산실적</v>
          </cell>
        </row>
      </sheetData>
      <sheetData sheetId="1607">
        <row r="1">
          <cell r="A1" t="str">
            <v>1월 생산실적</v>
          </cell>
        </row>
      </sheetData>
      <sheetData sheetId="1608">
        <row r="1">
          <cell r="A1" t="str">
            <v>1월 생산실적</v>
          </cell>
        </row>
      </sheetData>
      <sheetData sheetId="1609">
        <row r="1">
          <cell r="A1" t="str">
            <v>1월 생산실적</v>
          </cell>
        </row>
      </sheetData>
      <sheetData sheetId="1610">
        <row r="1">
          <cell r="A1" t="str">
            <v>1월 생산실적</v>
          </cell>
        </row>
      </sheetData>
      <sheetData sheetId="1611">
        <row r="1">
          <cell r="A1" t="str">
            <v>1월 생산실적</v>
          </cell>
        </row>
      </sheetData>
      <sheetData sheetId="1612">
        <row r="1">
          <cell r="A1" t="str">
            <v>1월 생산실적</v>
          </cell>
        </row>
      </sheetData>
      <sheetData sheetId="1613">
        <row r="1">
          <cell r="A1" t="str">
            <v>1월 생산실적</v>
          </cell>
        </row>
      </sheetData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>
        <row r="1">
          <cell r="A1" t="str">
            <v>1월 생산실적</v>
          </cell>
        </row>
      </sheetData>
      <sheetData sheetId="1641">
        <row r="1">
          <cell r="A1" t="str">
            <v>1월 생산실적</v>
          </cell>
        </row>
      </sheetData>
      <sheetData sheetId="1642">
        <row r="1">
          <cell r="A1" t="str">
            <v>1월 생산실적</v>
          </cell>
        </row>
      </sheetData>
      <sheetData sheetId="1643">
        <row r="1">
          <cell r="A1" t="str">
            <v>1월 생산실적</v>
          </cell>
        </row>
      </sheetData>
      <sheetData sheetId="1644">
        <row r="1">
          <cell r="A1" t="str">
            <v>1월 생산실적</v>
          </cell>
        </row>
      </sheetData>
      <sheetData sheetId="1645">
        <row r="1">
          <cell r="A1" t="str">
            <v>1월 생산실적</v>
          </cell>
        </row>
      </sheetData>
      <sheetData sheetId="1646">
        <row r="1">
          <cell r="A1" t="str">
            <v>1월 생산실적</v>
          </cell>
        </row>
      </sheetData>
      <sheetData sheetId="1647">
        <row r="1">
          <cell r="A1" t="str">
            <v>1월 생산실적</v>
          </cell>
        </row>
      </sheetData>
      <sheetData sheetId="1648">
        <row r="1">
          <cell r="A1" t="str">
            <v>1월 생산실적</v>
          </cell>
        </row>
      </sheetData>
      <sheetData sheetId="1649">
        <row r="1">
          <cell r="A1" t="str">
            <v>1월 생산실적</v>
          </cell>
        </row>
      </sheetData>
      <sheetData sheetId="1650">
        <row r="1">
          <cell r="A1" t="str">
            <v>1월 생산실적</v>
          </cell>
        </row>
      </sheetData>
      <sheetData sheetId="1651">
        <row r="1">
          <cell r="A1" t="str">
            <v>1월 생산실적</v>
          </cell>
        </row>
      </sheetData>
      <sheetData sheetId="1652">
        <row r="1">
          <cell r="A1" t="str">
            <v>1월 생산실적</v>
          </cell>
        </row>
      </sheetData>
      <sheetData sheetId="1653">
        <row r="1">
          <cell r="A1" t="str">
            <v>1월 생산실적</v>
          </cell>
        </row>
      </sheetData>
      <sheetData sheetId="1654">
        <row r="1">
          <cell r="A1" t="str">
            <v>1월 생산실적</v>
          </cell>
        </row>
      </sheetData>
      <sheetData sheetId="1655">
        <row r="1">
          <cell r="A1" t="str">
            <v>1월 생산실적</v>
          </cell>
        </row>
      </sheetData>
      <sheetData sheetId="1656">
        <row r="1">
          <cell r="A1" t="str">
            <v>1월 생산실적</v>
          </cell>
        </row>
      </sheetData>
      <sheetData sheetId="1657">
        <row r="1">
          <cell r="A1" t="str">
            <v>1월 생산실적</v>
          </cell>
        </row>
      </sheetData>
      <sheetData sheetId="1658">
        <row r="1">
          <cell r="A1" t="str">
            <v>1월 생산실적</v>
          </cell>
        </row>
      </sheetData>
      <sheetData sheetId="1659">
        <row r="1">
          <cell r="A1" t="str">
            <v>1월 생산실적</v>
          </cell>
        </row>
      </sheetData>
      <sheetData sheetId="1660">
        <row r="1">
          <cell r="A1" t="str">
            <v>1월 생산실적</v>
          </cell>
        </row>
      </sheetData>
      <sheetData sheetId="1661">
        <row r="1">
          <cell r="A1" t="str">
            <v>1월 생산실적</v>
          </cell>
        </row>
      </sheetData>
      <sheetData sheetId="1662">
        <row r="1">
          <cell r="A1" t="str">
            <v>1월 생산실적</v>
          </cell>
        </row>
      </sheetData>
      <sheetData sheetId="1663">
        <row r="1">
          <cell r="A1" t="str">
            <v>1월 생산실적</v>
          </cell>
        </row>
      </sheetData>
      <sheetData sheetId="1664">
        <row r="1">
          <cell r="A1" t="str">
            <v>1월 생산실적</v>
          </cell>
        </row>
      </sheetData>
      <sheetData sheetId="1665">
        <row r="1">
          <cell r="A1" t="str">
            <v>1월 생산실적</v>
          </cell>
        </row>
      </sheetData>
      <sheetData sheetId="1666">
        <row r="1">
          <cell r="A1" t="str">
            <v>1월 생산실적</v>
          </cell>
        </row>
      </sheetData>
      <sheetData sheetId="1667">
        <row r="1">
          <cell r="A1" t="str">
            <v>1월 생산실적</v>
          </cell>
        </row>
      </sheetData>
      <sheetData sheetId="1668">
        <row r="1">
          <cell r="A1" t="str">
            <v>1월 생산실적</v>
          </cell>
        </row>
      </sheetData>
      <sheetData sheetId="1669">
        <row r="1">
          <cell r="A1" t="str">
            <v>1월 생산실적</v>
          </cell>
        </row>
      </sheetData>
      <sheetData sheetId="1670">
        <row r="1">
          <cell r="A1" t="str">
            <v>1월 생산실적</v>
          </cell>
        </row>
      </sheetData>
      <sheetData sheetId="1671">
        <row r="1">
          <cell r="A1" t="str">
            <v>1월 생산실적</v>
          </cell>
        </row>
      </sheetData>
      <sheetData sheetId="1672">
        <row r="1">
          <cell r="A1" t="str">
            <v>1월 생산실적</v>
          </cell>
        </row>
      </sheetData>
      <sheetData sheetId="1673">
        <row r="1">
          <cell r="A1" t="str">
            <v>1월 생산실적</v>
          </cell>
        </row>
      </sheetData>
      <sheetData sheetId="1674">
        <row r="1">
          <cell r="A1" t="str">
            <v>1월 생산실적</v>
          </cell>
        </row>
      </sheetData>
      <sheetData sheetId="1675">
        <row r="1">
          <cell r="A1" t="str">
            <v>1월 생산실적</v>
          </cell>
        </row>
      </sheetData>
      <sheetData sheetId="1676">
        <row r="1">
          <cell r="A1" t="str">
            <v>1월 생산실적</v>
          </cell>
        </row>
      </sheetData>
      <sheetData sheetId="1677">
        <row r="1">
          <cell r="A1" t="str">
            <v>1월 생산실적</v>
          </cell>
        </row>
      </sheetData>
      <sheetData sheetId="1678">
        <row r="1">
          <cell r="A1" t="str">
            <v>1월 생산실적</v>
          </cell>
        </row>
      </sheetData>
      <sheetData sheetId="1679">
        <row r="1">
          <cell r="A1" t="str">
            <v>1월 생산실적</v>
          </cell>
        </row>
      </sheetData>
      <sheetData sheetId="1680">
        <row r="1">
          <cell r="A1" t="str">
            <v>1월 생산실적</v>
          </cell>
        </row>
      </sheetData>
      <sheetData sheetId="1681">
        <row r="1">
          <cell r="A1" t="str">
            <v>1월 생산실적</v>
          </cell>
        </row>
      </sheetData>
      <sheetData sheetId="1682">
        <row r="1">
          <cell r="A1" t="str">
            <v>1월 생산실적</v>
          </cell>
        </row>
      </sheetData>
      <sheetData sheetId="1683">
        <row r="1">
          <cell r="A1" t="str">
            <v>1월 생산실적</v>
          </cell>
        </row>
      </sheetData>
      <sheetData sheetId="1684">
        <row r="1">
          <cell r="A1" t="str">
            <v>1월 생산실적</v>
          </cell>
        </row>
      </sheetData>
      <sheetData sheetId="1685">
        <row r="1">
          <cell r="A1" t="str">
            <v>1월 생산실적</v>
          </cell>
        </row>
      </sheetData>
      <sheetData sheetId="1686">
        <row r="1">
          <cell r="A1" t="str">
            <v>1월 생산실적</v>
          </cell>
        </row>
      </sheetData>
      <sheetData sheetId="1687">
        <row r="1">
          <cell r="A1" t="str">
            <v>1월 생산실적</v>
          </cell>
        </row>
      </sheetData>
      <sheetData sheetId="1688">
        <row r="1">
          <cell r="A1" t="str">
            <v>1월 생산실적</v>
          </cell>
        </row>
      </sheetData>
      <sheetData sheetId="1689">
        <row r="1">
          <cell r="A1" t="str">
            <v>1월 생산실적</v>
          </cell>
        </row>
      </sheetData>
      <sheetData sheetId="1690">
        <row r="1">
          <cell r="A1" t="str">
            <v>1월 생산실적</v>
          </cell>
        </row>
      </sheetData>
      <sheetData sheetId="1691">
        <row r="1">
          <cell r="A1" t="str">
            <v>1월 생산실적</v>
          </cell>
        </row>
      </sheetData>
      <sheetData sheetId="1692">
        <row r="1">
          <cell r="A1" t="str">
            <v>1월 생산실적</v>
          </cell>
        </row>
      </sheetData>
      <sheetData sheetId="1693">
        <row r="1">
          <cell r="A1" t="str">
            <v>1월 생산실적</v>
          </cell>
        </row>
      </sheetData>
      <sheetData sheetId="1694">
        <row r="1">
          <cell r="A1" t="str">
            <v>1월 생산실적</v>
          </cell>
        </row>
      </sheetData>
      <sheetData sheetId="1695">
        <row r="1">
          <cell r="A1" t="str">
            <v>1월 생산실적</v>
          </cell>
        </row>
      </sheetData>
      <sheetData sheetId="1696">
        <row r="1">
          <cell r="A1" t="str">
            <v>1월 생산실적</v>
          </cell>
        </row>
      </sheetData>
      <sheetData sheetId="1697">
        <row r="1">
          <cell r="A1" t="str">
            <v>1월 생산실적</v>
          </cell>
        </row>
      </sheetData>
      <sheetData sheetId="1698">
        <row r="1">
          <cell r="A1" t="str">
            <v>1월 생산실적</v>
          </cell>
        </row>
      </sheetData>
      <sheetData sheetId="1699">
        <row r="1">
          <cell r="A1" t="str">
            <v>1월 생산실적</v>
          </cell>
        </row>
      </sheetData>
      <sheetData sheetId="1700">
        <row r="1">
          <cell r="A1" t="str">
            <v>1월 생산실적</v>
          </cell>
        </row>
      </sheetData>
      <sheetData sheetId="1701">
        <row r="1">
          <cell r="A1" t="str">
            <v>1월 생산실적</v>
          </cell>
        </row>
      </sheetData>
      <sheetData sheetId="1702">
        <row r="1">
          <cell r="A1" t="str">
            <v>1월 생산실적</v>
          </cell>
        </row>
      </sheetData>
      <sheetData sheetId="1703">
        <row r="1">
          <cell r="A1" t="str">
            <v>1월 생산실적</v>
          </cell>
        </row>
      </sheetData>
      <sheetData sheetId="1704">
        <row r="1">
          <cell r="A1" t="str">
            <v>1월 생산실적</v>
          </cell>
        </row>
      </sheetData>
      <sheetData sheetId="1705">
        <row r="1">
          <cell r="A1" t="str">
            <v>1월 생산실적</v>
          </cell>
        </row>
      </sheetData>
      <sheetData sheetId="1706">
        <row r="1">
          <cell r="A1" t="str">
            <v>1월 생산실적</v>
          </cell>
        </row>
      </sheetData>
      <sheetData sheetId="1707">
        <row r="1">
          <cell r="A1" t="str">
            <v>1월 생산실적</v>
          </cell>
        </row>
      </sheetData>
      <sheetData sheetId="1708">
        <row r="1">
          <cell r="A1" t="str">
            <v>1월 생산실적</v>
          </cell>
        </row>
      </sheetData>
      <sheetData sheetId="1709">
        <row r="1">
          <cell r="A1" t="str">
            <v>1월 생산실적</v>
          </cell>
        </row>
      </sheetData>
      <sheetData sheetId="1710">
        <row r="1">
          <cell r="A1" t="str">
            <v>1월 생산실적</v>
          </cell>
        </row>
      </sheetData>
      <sheetData sheetId="1711">
        <row r="1">
          <cell r="A1" t="str">
            <v>1월 생산실적</v>
          </cell>
        </row>
      </sheetData>
      <sheetData sheetId="1712">
        <row r="1">
          <cell r="A1" t="str">
            <v>1월 생산실적</v>
          </cell>
        </row>
      </sheetData>
      <sheetData sheetId="1713">
        <row r="1">
          <cell r="A1" t="str">
            <v>1월 생산실적</v>
          </cell>
        </row>
      </sheetData>
      <sheetData sheetId="1714">
        <row r="1">
          <cell r="A1" t="str">
            <v>1월 생산실적</v>
          </cell>
        </row>
      </sheetData>
      <sheetData sheetId="1715">
        <row r="1">
          <cell r="A1" t="str">
            <v>1월 생산실적</v>
          </cell>
        </row>
      </sheetData>
      <sheetData sheetId="1716">
        <row r="1">
          <cell r="A1" t="str">
            <v>1월 생산실적</v>
          </cell>
        </row>
      </sheetData>
      <sheetData sheetId="1717">
        <row r="1">
          <cell r="A1" t="str">
            <v>1월 생산실적</v>
          </cell>
        </row>
      </sheetData>
      <sheetData sheetId="1718">
        <row r="1">
          <cell r="A1" t="str">
            <v>1월 생산실적</v>
          </cell>
        </row>
      </sheetData>
      <sheetData sheetId="1719">
        <row r="1">
          <cell r="A1" t="str">
            <v>1월 생산실적</v>
          </cell>
        </row>
      </sheetData>
      <sheetData sheetId="1720">
        <row r="1">
          <cell r="A1" t="str">
            <v>1월 생산실적</v>
          </cell>
        </row>
      </sheetData>
      <sheetData sheetId="1721">
        <row r="1">
          <cell r="A1" t="str">
            <v>1월 생산실적</v>
          </cell>
        </row>
      </sheetData>
      <sheetData sheetId="1722">
        <row r="1">
          <cell r="A1" t="str">
            <v>1월 생산실적</v>
          </cell>
        </row>
      </sheetData>
      <sheetData sheetId="1723">
        <row r="1">
          <cell r="A1" t="str">
            <v>1월 생산실적</v>
          </cell>
        </row>
      </sheetData>
      <sheetData sheetId="1724">
        <row r="1">
          <cell r="A1" t="str">
            <v>1월 생산실적</v>
          </cell>
        </row>
      </sheetData>
      <sheetData sheetId="1725">
        <row r="1">
          <cell r="A1" t="str">
            <v>1월 생산실적</v>
          </cell>
        </row>
      </sheetData>
      <sheetData sheetId="1726">
        <row r="1">
          <cell r="A1" t="str">
            <v>1월 생산실적</v>
          </cell>
        </row>
      </sheetData>
      <sheetData sheetId="1727">
        <row r="1">
          <cell r="A1" t="str">
            <v>1월 생산실적</v>
          </cell>
        </row>
      </sheetData>
      <sheetData sheetId="1728">
        <row r="1">
          <cell r="A1" t="str">
            <v>1월 생산실적</v>
          </cell>
        </row>
      </sheetData>
      <sheetData sheetId="1729">
        <row r="1">
          <cell r="A1" t="str">
            <v>1월 생산실적</v>
          </cell>
        </row>
      </sheetData>
      <sheetData sheetId="1730">
        <row r="1">
          <cell r="A1" t="str">
            <v>1월 생산실적</v>
          </cell>
        </row>
      </sheetData>
      <sheetData sheetId="1731">
        <row r="1">
          <cell r="A1" t="str">
            <v>1월 생산실적</v>
          </cell>
        </row>
      </sheetData>
      <sheetData sheetId="1732">
        <row r="1">
          <cell r="A1" t="str">
            <v>1월 생산실적</v>
          </cell>
        </row>
      </sheetData>
      <sheetData sheetId="1733">
        <row r="1">
          <cell r="A1" t="str">
            <v>1월 생산실적</v>
          </cell>
        </row>
      </sheetData>
      <sheetData sheetId="1734">
        <row r="1">
          <cell r="A1" t="str">
            <v>1월 생산실적</v>
          </cell>
        </row>
      </sheetData>
      <sheetData sheetId="1735">
        <row r="1">
          <cell r="A1" t="str">
            <v>1월 생산실적</v>
          </cell>
        </row>
      </sheetData>
      <sheetData sheetId="1736">
        <row r="1">
          <cell r="A1" t="str">
            <v>1월 생산실적</v>
          </cell>
        </row>
      </sheetData>
      <sheetData sheetId="1737">
        <row r="1">
          <cell r="A1" t="str">
            <v>1월 생산실적</v>
          </cell>
        </row>
      </sheetData>
      <sheetData sheetId="1738">
        <row r="1">
          <cell r="A1" t="str">
            <v>1월 생산실적</v>
          </cell>
        </row>
      </sheetData>
      <sheetData sheetId="1739">
        <row r="1">
          <cell r="A1" t="str">
            <v>1월 생산실적</v>
          </cell>
        </row>
      </sheetData>
      <sheetData sheetId="1740">
        <row r="1">
          <cell r="A1" t="str">
            <v>1월 생산실적</v>
          </cell>
        </row>
      </sheetData>
      <sheetData sheetId="1741">
        <row r="1">
          <cell r="A1" t="str">
            <v>1월 생산실적</v>
          </cell>
        </row>
      </sheetData>
      <sheetData sheetId="1742">
        <row r="1">
          <cell r="A1" t="str">
            <v>1월 생산실적</v>
          </cell>
        </row>
      </sheetData>
      <sheetData sheetId="1743">
        <row r="1">
          <cell r="A1" t="str">
            <v>1월 생산실적</v>
          </cell>
        </row>
      </sheetData>
      <sheetData sheetId="1744">
        <row r="1">
          <cell r="A1" t="str">
            <v>1월 생산실적</v>
          </cell>
        </row>
      </sheetData>
      <sheetData sheetId="1745">
        <row r="1">
          <cell r="A1" t="str">
            <v>1월 생산실적</v>
          </cell>
        </row>
      </sheetData>
      <sheetData sheetId="1746">
        <row r="1">
          <cell r="A1" t="str">
            <v>1월 생산실적</v>
          </cell>
        </row>
      </sheetData>
      <sheetData sheetId="1747">
        <row r="1">
          <cell r="A1" t="str">
            <v>1월 생산실적</v>
          </cell>
        </row>
      </sheetData>
      <sheetData sheetId="1748">
        <row r="1">
          <cell r="A1" t="str">
            <v>1월 생산실적</v>
          </cell>
        </row>
      </sheetData>
      <sheetData sheetId="1749">
        <row r="1">
          <cell r="A1" t="str">
            <v>1월 생산실적</v>
          </cell>
        </row>
      </sheetData>
      <sheetData sheetId="1750">
        <row r="1">
          <cell r="A1" t="str">
            <v>1월 생산실적</v>
          </cell>
        </row>
      </sheetData>
      <sheetData sheetId="1751">
        <row r="1">
          <cell r="A1" t="str">
            <v>1월 생산실적</v>
          </cell>
        </row>
      </sheetData>
      <sheetData sheetId="1752">
        <row r="1">
          <cell r="A1" t="str">
            <v>1월 생산실적</v>
          </cell>
        </row>
      </sheetData>
      <sheetData sheetId="1753">
        <row r="1">
          <cell r="A1" t="str">
            <v>1월 생산실적</v>
          </cell>
        </row>
      </sheetData>
      <sheetData sheetId="1754">
        <row r="1">
          <cell r="A1" t="str">
            <v>1월 생산실적</v>
          </cell>
        </row>
      </sheetData>
      <sheetData sheetId="1755">
        <row r="1">
          <cell r="A1" t="str">
            <v>1월 생산실적</v>
          </cell>
        </row>
      </sheetData>
      <sheetData sheetId="1756">
        <row r="1">
          <cell r="A1" t="str">
            <v>1월 생산실적</v>
          </cell>
        </row>
      </sheetData>
      <sheetData sheetId="1757">
        <row r="1">
          <cell r="A1" t="str">
            <v>1월 생산실적</v>
          </cell>
        </row>
      </sheetData>
      <sheetData sheetId="1758">
        <row r="1">
          <cell r="A1" t="str">
            <v>1월 생산실적</v>
          </cell>
        </row>
      </sheetData>
      <sheetData sheetId="1759">
        <row r="1">
          <cell r="A1" t="str">
            <v>1월 생산실적</v>
          </cell>
        </row>
      </sheetData>
      <sheetData sheetId="1760">
        <row r="1">
          <cell r="A1" t="str">
            <v>1월 생산실적</v>
          </cell>
        </row>
      </sheetData>
      <sheetData sheetId="1761">
        <row r="1">
          <cell r="A1" t="str">
            <v>1월 생산실적</v>
          </cell>
        </row>
      </sheetData>
      <sheetData sheetId="1762">
        <row r="1">
          <cell r="A1" t="str">
            <v>1월 생산실적</v>
          </cell>
        </row>
      </sheetData>
      <sheetData sheetId="1763">
        <row r="1">
          <cell r="A1" t="str">
            <v>1월 생산실적</v>
          </cell>
        </row>
      </sheetData>
      <sheetData sheetId="1764">
        <row r="1">
          <cell r="A1" t="str">
            <v>1월 생산실적</v>
          </cell>
        </row>
      </sheetData>
      <sheetData sheetId="1765">
        <row r="1">
          <cell r="A1" t="str">
            <v>1월 생산실적</v>
          </cell>
        </row>
      </sheetData>
      <sheetData sheetId="1766">
        <row r="1">
          <cell r="A1" t="str">
            <v>1월 생산실적</v>
          </cell>
        </row>
      </sheetData>
      <sheetData sheetId="1767">
        <row r="1">
          <cell r="A1" t="str">
            <v>1월 생산실적</v>
          </cell>
        </row>
      </sheetData>
      <sheetData sheetId="1768">
        <row r="1">
          <cell r="A1" t="str">
            <v>1월 생산실적</v>
          </cell>
        </row>
      </sheetData>
      <sheetData sheetId="1769">
        <row r="1">
          <cell r="A1" t="str">
            <v>1월 생산실적</v>
          </cell>
        </row>
      </sheetData>
      <sheetData sheetId="1770">
        <row r="1">
          <cell r="A1" t="str">
            <v>1월 생산실적</v>
          </cell>
        </row>
      </sheetData>
      <sheetData sheetId="1771">
        <row r="1">
          <cell r="A1" t="str">
            <v>1월 생산실적</v>
          </cell>
        </row>
      </sheetData>
      <sheetData sheetId="1772">
        <row r="1">
          <cell r="A1" t="str">
            <v>1월 생산실적</v>
          </cell>
        </row>
      </sheetData>
      <sheetData sheetId="1773">
        <row r="1">
          <cell r="A1" t="str">
            <v>1월 생산실적</v>
          </cell>
        </row>
      </sheetData>
      <sheetData sheetId="1774">
        <row r="1">
          <cell r="A1" t="str">
            <v>1월 생산실적</v>
          </cell>
        </row>
      </sheetData>
      <sheetData sheetId="1775">
        <row r="1">
          <cell r="A1" t="str">
            <v>1월 생산실적</v>
          </cell>
        </row>
      </sheetData>
      <sheetData sheetId="1776">
        <row r="1">
          <cell r="A1" t="str">
            <v>1월 생산실적</v>
          </cell>
        </row>
      </sheetData>
      <sheetData sheetId="1777">
        <row r="1">
          <cell r="A1" t="str">
            <v>1월 생산실적</v>
          </cell>
        </row>
      </sheetData>
      <sheetData sheetId="1778">
        <row r="1">
          <cell r="A1" t="str">
            <v>1월 생산실적</v>
          </cell>
        </row>
      </sheetData>
      <sheetData sheetId="1779">
        <row r="1">
          <cell r="A1" t="str">
            <v>1월 생산실적</v>
          </cell>
        </row>
      </sheetData>
      <sheetData sheetId="1780">
        <row r="1">
          <cell r="A1" t="str">
            <v>1월 생산실적</v>
          </cell>
        </row>
      </sheetData>
      <sheetData sheetId="1781">
        <row r="1">
          <cell r="A1" t="str">
            <v>1월 생산실적</v>
          </cell>
        </row>
      </sheetData>
      <sheetData sheetId="1782">
        <row r="1">
          <cell r="A1" t="str">
            <v>1월 생산실적</v>
          </cell>
        </row>
      </sheetData>
      <sheetData sheetId="1783">
        <row r="1">
          <cell r="A1" t="str">
            <v>1월 생산실적</v>
          </cell>
        </row>
      </sheetData>
      <sheetData sheetId="1784">
        <row r="1">
          <cell r="A1" t="str">
            <v>1월 생산실적</v>
          </cell>
        </row>
      </sheetData>
      <sheetData sheetId="1785">
        <row r="1">
          <cell r="A1" t="str">
            <v>1월 생산실적</v>
          </cell>
        </row>
      </sheetData>
      <sheetData sheetId="1786">
        <row r="1">
          <cell r="A1" t="str">
            <v>1월 생산실적</v>
          </cell>
        </row>
      </sheetData>
      <sheetData sheetId="1787">
        <row r="1">
          <cell r="A1" t="str">
            <v>1월 생산실적</v>
          </cell>
        </row>
      </sheetData>
      <sheetData sheetId="1788">
        <row r="1">
          <cell r="A1" t="str">
            <v>1월 생산실적</v>
          </cell>
        </row>
      </sheetData>
      <sheetData sheetId="1789">
        <row r="1">
          <cell r="A1" t="str">
            <v>1월 생산실적</v>
          </cell>
        </row>
      </sheetData>
      <sheetData sheetId="1790">
        <row r="1">
          <cell r="A1" t="str">
            <v>1월 생산실적</v>
          </cell>
        </row>
      </sheetData>
      <sheetData sheetId="1791">
        <row r="1">
          <cell r="A1" t="str">
            <v>1월 생산실적</v>
          </cell>
        </row>
      </sheetData>
      <sheetData sheetId="1792">
        <row r="1">
          <cell r="A1" t="str">
            <v>1월 생산실적</v>
          </cell>
        </row>
      </sheetData>
      <sheetData sheetId="1793">
        <row r="1">
          <cell r="A1" t="str">
            <v>1월 생산실적</v>
          </cell>
        </row>
      </sheetData>
      <sheetData sheetId="1794">
        <row r="1">
          <cell r="A1" t="str">
            <v>1월 생산실적</v>
          </cell>
        </row>
      </sheetData>
      <sheetData sheetId="1795">
        <row r="1">
          <cell r="A1" t="str">
            <v>1월 생산실적</v>
          </cell>
        </row>
      </sheetData>
      <sheetData sheetId="1796">
        <row r="1">
          <cell r="A1" t="str">
            <v>1월 생산실적</v>
          </cell>
        </row>
      </sheetData>
      <sheetData sheetId="1797">
        <row r="1">
          <cell r="A1" t="str">
            <v>1월 생산실적</v>
          </cell>
        </row>
      </sheetData>
      <sheetData sheetId="1798">
        <row r="1">
          <cell r="A1" t="str">
            <v>1월 생산실적</v>
          </cell>
        </row>
      </sheetData>
      <sheetData sheetId="1799">
        <row r="1">
          <cell r="A1" t="str">
            <v>1월 생산실적</v>
          </cell>
        </row>
      </sheetData>
      <sheetData sheetId="1800">
        <row r="1">
          <cell r="A1" t="str">
            <v>1월 생산실적</v>
          </cell>
        </row>
      </sheetData>
      <sheetData sheetId="1801">
        <row r="1">
          <cell r="A1" t="str">
            <v>1월 생산실적</v>
          </cell>
        </row>
      </sheetData>
      <sheetData sheetId="1802">
        <row r="1">
          <cell r="A1" t="str">
            <v>1월 생산실적</v>
          </cell>
        </row>
      </sheetData>
      <sheetData sheetId="1803">
        <row r="1">
          <cell r="A1" t="str">
            <v>1월 생산실적</v>
          </cell>
        </row>
      </sheetData>
      <sheetData sheetId="1804">
        <row r="1">
          <cell r="A1" t="str">
            <v>1월 생산실적</v>
          </cell>
        </row>
      </sheetData>
      <sheetData sheetId="1805">
        <row r="1">
          <cell r="A1" t="str">
            <v>1월 생산실적</v>
          </cell>
        </row>
      </sheetData>
      <sheetData sheetId="1806">
        <row r="1">
          <cell r="A1" t="str">
            <v>1월 생산실적</v>
          </cell>
        </row>
      </sheetData>
      <sheetData sheetId="1807">
        <row r="1">
          <cell r="A1" t="str">
            <v>1월 생산실적</v>
          </cell>
        </row>
      </sheetData>
      <sheetData sheetId="1808">
        <row r="1">
          <cell r="A1" t="str">
            <v>1월 생산실적</v>
          </cell>
        </row>
      </sheetData>
      <sheetData sheetId="1809">
        <row r="1">
          <cell r="A1" t="str">
            <v>1월 생산실적</v>
          </cell>
        </row>
      </sheetData>
      <sheetData sheetId="1810">
        <row r="1">
          <cell r="A1" t="str">
            <v>1월 생산실적</v>
          </cell>
        </row>
      </sheetData>
      <sheetData sheetId="1811">
        <row r="1">
          <cell r="A1" t="str">
            <v>1월 생산실적</v>
          </cell>
        </row>
      </sheetData>
      <sheetData sheetId="1812">
        <row r="1">
          <cell r="A1" t="str">
            <v>1월 생산실적</v>
          </cell>
        </row>
      </sheetData>
      <sheetData sheetId="1813">
        <row r="1">
          <cell r="A1" t="str">
            <v>1월 생산실적</v>
          </cell>
        </row>
      </sheetData>
      <sheetData sheetId="1814">
        <row r="1">
          <cell r="A1" t="str">
            <v>1월 생산실적</v>
          </cell>
        </row>
      </sheetData>
      <sheetData sheetId="1815">
        <row r="1">
          <cell r="A1" t="str">
            <v>1월 생산실적</v>
          </cell>
        </row>
      </sheetData>
      <sheetData sheetId="1816">
        <row r="1">
          <cell r="A1" t="str">
            <v>1월 생산실적</v>
          </cell>
        </row>
      </sheetData>
      <sheetData sheetId="1817">
        <row r="1">
          <cell r="A1" t="str">
            <v>1월 생산실적</v>
          </cell>
        </row>
      </sheetData>
      <sheetData sheetId="1818">
        <row r="1">
          <cell r="A1" t="str">
            <v>1월 생산실적</v>
          </cell>
        </row>
      </sheetData>
      <sheetData sheetId="1819">
        <row r="1">
          <cell r="A1" t="str">
            <v>1월 생산실적</v>
          </cell>
        </row>
      </sheetData>
      <sheetData sheetId="1820">
        <row r="1">
          <cell r="A1" t="str">
            <v>1월 생산실적</v>
          </cell>
        </row>
      </sheetData>
      <sheetData sheetId="1821">
        <row r="1">
          <cell r="A1" t="str">
            <v>1월 생산실적</v>
          </cell>
        </row>
      </sheetData>
      <sheetData sheetId="1822">
        <row r="1">
          <cell r="A1" t="str">
            <v>1월 생산실적</v>
          </cell>
        </row>
      </sheetData>
      <sheetData sheetId="1823">
        <row r="1">
          <cell r="A1" t="str">
            <v>1월 생산실적</v>
          </cell>
        </row>
      </sheetData>
      <sheetData sheetId="1824">
        <row r="1">
          <cell r="A1" t="str">
            <v>1월 생산실적</v>
          </cell>
        </row>
      </sheetData>
      <sheetData sheetId="1825">
        <row r="1">
          <cell r="A1" t="str">
            <v>1월 생산실적</v>
          </cell>
        </row>
      </sheetData>
      <sheetData sheetId="1826">
        <row r="1">
          <cell r="A1" t="str">
            <v>1월 생산실적</v>
          </cell>
        </row>
      </sheetData>
      <sheetData sheetId="1827">
        <row r="1">
          <cell r="A1" t="str">
            <v>1월 생산실적</v>
          </cell>
        </row>
      </sheetData>
      <sheetData sheetId="1828">
        <row r="1">
          <cell r="A1" t="str">
            <v>1월 생산실적</v>
          </cell>
        </row>
      </sheetData>
      <sheetData sheetId="1829">
        <row r="1">
          <cell r="A1" t="str">
            <v>1월 생산실적</v>
          </cell>
        </row>
      </sheetData>
      <sheetData sheetId="1830">
        <row r="1">
          <cell r="A1" t="str">
            <v>1월 생산실적</v>
          </cell>
        </row>
      </sheetData>
      <sheetData sheetId="1831">
        <row r="1">
          <cell r="A1" t="str">
            <v>1월 생산실적</v>
          </cell>
        </row>
      </sheetData>
      <sheetData sheetId="1832">
        <row r="1">
          <cell r="A1" t="str">
            <v>1월 생산실적</v>
          </cell>
        </row>
      </sheetData>
      <sheetData sheetId="1833" refreshError="1"/>
      <sheetData sheetId="1834" refreshError="1"/>
      <sheetData sheetId="1835" refreshError="1"/>
      <sheetData sheetId="1836" refreshError="1"/>
      <sheetData sheetId="1837">
        <row r="1">
          <cell r="A1" t="str">
            <v>1월 생산실적</v>
          </cell>
        </row>
      </sheetData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>
        <row r="1">
          <cell r="A1" t="str">
            <v>1월 생산실적</v>
          </cell>
        </row>
      </sheetData>
      <sheetData sheetId="2239">
        <row r="1">
          <cell r="A1" t="str">
            <v>1월 생산실적</v>
          </cell>
        </row>
      </sheetData>
      <sheetData sheetId="2240">
        <row r="1">
          <cell r="A1" t="str">
            <v>1월 생산실적</v>
          </cell>
        </row>
      </sheetData>
      <sheetData sheetId="2241">
        <row r="1">
          <cell r="A1" t="str">
            <v>1월 생산실적</v>
          </cell>
        </row>
      </sheetData>
      <sheetData sheetId="2242">
        <row r="1">
          <cell r="A1" t="str">
            <v>1월 생산실적</v>
          </cell>
        </row>
      </sheetData>
      <sheetData sheetId="2243">
        <row r="1">
          <cell r="A1" t="str">
            <v>1월 생산실적</v>
          </cell>
        </row>
      </sheetData>
      <sheetData sheetId="2244">
        <row r="1">
          <cell r="A1" t="str">
            <v>1월 생산실적</v>
          </cell>
        </row>
      </sheetData>
      <sheetData sheetId="2245">
        <row r="1">
          <cell r="A1" t="str">
            <v>1월 생산실적</v>
          </cell>
        </row>
      </sheetData>
      <sheetData sheetId="2246">
        <row r="1">
          <cell r="A1" t="str">
            <v>1월 생산실적</v>
          </cell>
        </row>
      </sheetData>
      <sheetData sheetId="2247">
        <row r="1">
          <cell r="A1" t="str">
            <v>1월 생산실적</v>
          </cell>
        </row>
      </sheetData>
      <sheetData sheetId="2248">
        <row r="1">
          <cell r="A1" t="str">
            <v>1월 생산실적</v>
          </cell>
        </row>
      </sheetData>
      <sheetData sheetId="2249">
        <row r="1">
          <cell r="A1" t="str">
            <v>1월 생산실적</v>
          </cell>
        </row>
      </sheetData>
      <sheetData sheetId="2250">
        <row r="1">
          <cell r="A1" t="str">
            <v>1월 생산실적</v>
          </cell>
        </row>
      </sheetData>
      <sheetData sheetId="2251">
        <row r="1">
          <cell r="A1" t="str">
            <v>1월 생산실적</v>
          </cell>
        </row>
      </sheetData>
      <sheetData sheetId="2252">
        <row r="1">
          <cell r="A1" t="str">
            <v>1월 생산실적</v>
          </cell>
        </row>
      </sheetData>
      <sheetData sheetId="2253">
        <row r="1">
          <cell r="A1" t="str">
            <v>1월 생산실적</v>
          </cell>
        </row>
      </sheetData>
      <sheetData sheetId="2254">
        <row r="1">
          <cell r="A1" t="str">
            <v>1월 생산실적</v>
          </cell>
        </row>
      </sheetData>
      <sheetData sheetId="2255">
        <row r="1">
          <cell r="A1" t="str">
            <v>1월 생산실적</v>
          </cell>
        </row>
      </sheetData>
      <sheetData sheetId="2256">
        <row r="1">
          <cell r="A1" t="str">
            <v>1월 생산실적</v>
          </cell>
        </row>
      </sheetData>
      <sheetData sheetId="2257">
        <row r="1">
          <cell r="A1" t="str">
            <v>1월 생산실적</v>
          </cell>
        </row>
      </sheetData>
      <sheetData sheetId="2258">
        <row r="1">
          <cell r="A1" t="str">
            <v>1월 생산실적</v>
          </cell>
        </row>
      </sheetData>
      <sheetData sheetId="2259">
        <row r="1">
          <cell r="A1" t="str">
            <v>1월 생산실적</v>
          </cell>
        </row>
      </sheetData>
      <sheetData sheetId="2260">
        <row r="1">
          <cell r="A1" t="str">
            <v>1월 생산실적</v>
          </cell>
        </row>
      </sheetData>
      <sheetData sheetId="2261">
        <row r="1">
          <cell r="A1" t="str">
            <v>1월 생산실적</v>
          </cell>
        </row>
      </sheetData>
      <sheetData sheetId="2262">
        <row r="1">
          <cell r="A1" t="str">
            <v>1월 생산실적</v>
          </cell>
        </row>
      </sheetData>
      <sheetData sheetId="2263">
        <row r="1">
          <cell r="A1" t="str">
            <v>1월 생산실적</v>
          </cell>
        </row>
      </sheetData>
      <sheetData sheetId="2264">
        <row r="1">
          <cell r="A1" t="str">
            <v>1월 생산실적</v>
          </cell>
        </row>
      </sheetData>
      <sheetData sheetId="2265">
        <row r="1">
          <cell r="A1" t="str">
            <v>1월 생산실적</v>
          </cell>
        </row>
      </sheetData>
      <sheetData sheetId="2266">
        <row r="1">
          <cell r="A1" t="str">
            <v>1월 생산실적</v>
          </cell>
        </row>
      </sheetData>
      <sheetData sheetId="2267">
        <row r="1">
          <cell r="A1" t="str">
            <v>1월 생산실적</v>
          </cell>
        </row>
      </sheetData>
      <sheetData sheetId="2268">
        <row r="1">
          <cell r="A1" t="str">
            <v>1월 생산실적</v>
          </cell>
        </row>
      </sheetData>
      <sheetData sheetId="2269">
        <row r="1">
          <cell r="A1" t="str">
            <v>1월 생산실적</v>
          </cell>
        </row>
      </sheetData>
      <sheetData sheetId="2270">
        <row r="1">
          <cell r="A1" t="str">
            <v>1월 생산실적</v>
          </cell>
        </row>
      </sheetData>
      <sheetData sheetId="2271">
        <row r="1">
          <cell r="A1" t="str">
            <v>1월 생산실적</v>
          </cell>
        </row>
      </sheetData>
      <sheetData sheetId="2272">
        <row r="1">
          <cell r="A1" t="str">
            <v>1월 생산실적</v>
          </cell>
        </row>
      </sheetData>
      <sheetData sheetId="2273">
        <row r="1">
          <cell r="A1" t="str">
            <v>1월 생산실적</v>
          </cell>
        </row>
      </sheetData>
      <sheetData sheetId="2274">
        <row r="1">
          <cell r="A1" t="str">
            <v>1월 생산실적</v>
          </cell>
        </row>
      </sheetData>
      <sheetData sheetId="2275">
        <row r="1">
          <cell r="A1" t="str">
            <v>1월 생산실적</v>
          </cell>
        </row>
      </sheetData>
      <sheetData sheetId="2276">
        <row r="1">
          <cell r="A1" t="str">
            <v>1월 생산실적</v>
          </cell>
        </row>
      </sheetData>
      <sheetData sheetId="2277">
        <row r="1">
          <cell r="A1" t="str">
            <v>1월 생산실적</v>
          </cell>
        </row>
      </sheetData>
      <sheetData sheetId="2278">
        <row r="1">
          <cell r="A1" t="str">
            <v>1월 생산실적</v>
          </cell>
        </row>
      </sheetData>
      <sheetData sheetId="2279">
        <row r="1">
          <cell r="A1" t="str">
            <v>1월 생산실적</v>
          </cell>
        </row>
      </sheetData>
      <sheetData sheetId="2280">
        <row r="1">
          <cell r="A1" t="str">
            <v>1월 생산실적</v>
          </cell>
        </row>
      </sheetData>
      <sheetData sheetId="2281">
        <row r="1">
          <cell r="A1" t="str">
            <v>1월 생산실적</v>
          </cell>
        </row>
      </sheetData>
      <sheetData sheetId="2282">
        <row r="1">
          <cell r="A1" t="str">
            <v>1월 생산실적</v>
          </cell>
        </row>
      </sheetData>
      <sheetData sheetId="2283">
        <row r="1">
          <cell r="A1" t="str">
            <v>1월 생산실적</v>
          </cell>
        </row>
      </sheetData>
      <sheetData sheetId="2284">
        <row r="1">
          <cell r="A1" t="str">
            <v>1월 생산실적</v>
          </cell>
        </row>
      </sheetData>
      <sheetData sheetId="2285">
        <row r="1">
          <cell r="A1" t="str">
            <v>1월 생산실적</v>
          </cell>
        </row>
      </sheetData>
      <sheetData sheetId="2286">
        <row r="1">
          <cell r="A1" t="str">
            <v>1월 생산실적</v>
          </cell>
        </row>
      </sheetData>
      <sheetData sheetId="2287">
        <row r="1">
          <cell r="A1" t="str">
            <v>1월 생산실적</v>
          </cell>
        </row>
      </sheetData>
      <sheetData sheetId="2288">
        <row r="1">
          <cell r="A1" t="str">
            <v>1월 생산실적</v>
          </cell>
        </row>
      </sheetData>
      <sheetData sheetId="2289">
        <row r="1">
          <cell r="A1" t="str">
            <v>1월 생산실적</v>
          </cell>
        </row>
      </sheetData>
      <sheetData sheetId="2290">
        <row r="1">
          <cell r="A1" t="str">
            <v>1월 생산실적</v>
          </cell>
        </row>
      </sheetData>
      <sheetData sheetId="2291">
        <row r="1">
          <cell r="A1" t="str">
            <v>1월 생산실적</v>
          </cell>
        </row>
      </sheetData>
      <sheetData sheetId="2292">
        <row r="1">
          <cell r="A1" t="str">
            <v>1월 생산실적</v>
          </cell>
        </row>
      </sheetData>
      <sheetData sheetId="2293">
        <row r="1">
          <cell r="A1" t="str">
            <v>1월 생산실적</v>
          </cell>
        </row>
      </sheetData>
      <sheetData sheetId="2294">
        <row r="1">
          <cell r="A1" t="str">
            <v>1월 생산실적</v>
          </cell>
        </row>
      </sheetData>
      <sheetData sheetId="2295">
        <row r="1">
          <cell r="A1" t="str">
            <v>1월 생산실적</v>
          </cell>
        </row>
      </sheetData>
      <sheetData sheetId="2296">
        <row r="1">
          <cell r="A1" t="str">
            <v>1월 생산실적</v>
          </cell>
        </row>
      </sheetData>
      <sheetData sheetId="2297">
        <row r="1">
          <cell r="A1" t="str">
            <v>1월 생산실적</v>
          </cell>
        </row>
      </sheetData>
      <sheetData sheetId="2298">
        <row r="1">
          <cell r="A1" t="str">
            <v>1월 생산실적</v>
          </cell>
        </row>
      </sheetData>
      <sheetData sheetId="2299">
        <row r="1">
          <cell r="A1" t="str">
            <v>1월 생산실적</v>
          </cell>
        </row>
      </sheetData>
      <sheetData sheetId="2300">
        <row r="1">
          <cell r="A1" t="str">
            <v>1월 생산실적</v>
          </cell>
        </row>
      </sheetData>
      <sheetData sheetId="2301">
        <row r="1">
          <cell r="A1" t="str">
            <v>1월 생산실적</v>
          </cell>
        </row>
      </sheetData>
      <sheetData sheetId="2302">
        <row r="1">
          <cell r="A1" t="str">
            <v>1월 생산실적</v>
          </cell>
        </row>
      </sheetData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>
        <row r="1">
          <cell r="A1" t="str">
            <v>1월 생산실적</v>
          </cell>
        </row>
      </sheetData>
      <sheetData sheetId="2306">
        <row r="1">
          <cell r="A1" t="str">
            <v>1월 생산실적</v>
          </cell>
        </row>
      </sheetData>
      <sheetData sheetId="2307">
        <row r="1">
          <cell r="A1" t="str">
            <v>1월 생산실적</v>
          </cell>
        </row>
      </sheetData>
      <sheetData sheetId="2308">
        <row r="1">
          <cell r="A1" t="str">
            <v>1월 생산실적</v>
          </cell>
        </row>
      </sheetData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>
        <row r="1">
          <cell r="A1" t="str">
            <v>1월 생산실적</v>
          </cell>
        </row>
      </sheetData>
      <sheetData sheetId="2312">
        <row r="1">
          <cell r="A1" t="str">
            <v>1월 생산실적</v>
          </cell>
        </row>
      </sheetData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>
        <row r="1">
          <cell r="A1" t="str">
            <v>1월 생산실적</v>
          </cell>
        </row>
      </sheetData>
      <sheetData sheetId="2316">
        <row r="1">
          <cell r="A1" t="str">
            <v>1월 생산실적</v>
          </cell>
        </row>
      </sheetData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>
        <row r="1">
          <cell r="A1" t="str">
            <v>1월 생산실적</v>
          </cell>
        </row>
      </sheetData>
      <sheetData sheetId="2324">
        <row r="1">
          <cell r="A1" t="str">
            <v>1월 생산실적</v>
          </cell>
        </row>
      </sheetData>
      <sheetData sheetId="2325">
        <row r="1">
          <cell r="A1" t="str">
            <v>1월 생산실적</v>
          </cell>
        </row>
      </sheetData>
      <sheetData sheetId="2326">
        <row r="1">
          <cell r="A1" t="str">
            <v>1월 생산실적</v>
          </cell>
        </row>
      </sheetData>
      <sheetData sheetId="2327">
        <row r="1">
          <cell r="A1" t="str">
            <v>1월 생산실적</v>
          </cell>
        </row>
      </sheetData>
      <sheetData sheetId="2328">
        <row r="1">
          <cell r="A1" t="str">
            <v>1월 생산실적</v>
          </cell>
        </row>
      </sheetData>
      <sheetData sheetId="2329">
        <row r="1">
          <cell r="A1" t="str">
            <v>1월 생산실적</v>
          </cell>
        </row>
      </sheetData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 refreshError="1"/>
      <sheetData sheetId="2425" refreshError="1"/>
      <sheetData sheetId="2426">
        <row r="1">
          <cell r="A1" t="str">
            <v>1월 생산실적</v>
          </cell>
        </row>
      </sheetData>
      <sheetData sheetId="2427"/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1">
          <cell r="A1" t="str">
            <v>1월 생산실적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>
        <row r="1">
          <cell r="A1" t="str">
            <v>1월 생산실적</v>
          </cell>
        </row>
      </sheetData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>
        <row r="1">
          <cell r="A1" t="str">
            <v>1월 생산실적</v>
          </cell>
        </row>
      </sheetData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>
        <row r="1">
          <cell r="A1" t="str">
            <v>1월 생산실적</v>
          </cell>
        </row>
      </sheetData>
      <sheetData sheetId="2550">
        <row r="1">
          <cell r="A1" t="str">
            <v>1월 생산실적</v>
          </cell>
        </row>
      </sheetData>
      <sheetData sheetId="2551">
        <row r="1">
          <cell r="A1" t="str">
            <v>1월 생산실적</v>
          </cell>
        </row>
      </sheetData>
      <sheetData sheetId="2552">
        <row r="1">
          <cell r="A1" t="str">
            <v>1월 생산실적</v>
          </cell>
        </row>
      </sheetData>
      <sheetData sheetId="2553">
        <row r="1">
          <cell r="A1" t="str">
            <v>1월 생산실적</v>
          </cell>
        </row>
      </sheetData>
      <sheetData sheetId="2554">
        <row r="1">
          <cell r="A1" t="str">
            <v>1월 생산실적</v>
          </cell>
        </row>
      </sheetData>
      <sheetData sheetId="2555">
        <row r="1">
          <cell r="A1" t="str">
            <v>1월 생산실적</v>
          </cell>
        </row>
      </sheetData>
      <sheetData sheetId="2556">
        <row r="1">
          <cell r="A1" t="str">
            <v>1월 생산실적</v>
          </cell>
        </row>
      </sheetData>
      <sheetData sheetId="2557">
        <row r="1">
          <cell r="A1" t="str">
            <v>1월 생산실적</v>
          </cell>
        </row>
      </sheetData>
      <sheetData sheetId="2558">
        <row r="1">
          <cell r="A1" t="str">
            <v>1월 생산실적</v>
          </cell>
        </row>
      </sheetData>
      <sheetData sheetId="2559">
        <row r="1">
          <cell r="A1" t="str">
            <v>1월 생산실적</v>
          </cell>
        </row>
      </sheetData>
      <sheetData sheetId="2560">
        <row r="1">
          <cell r="A1" t="str">
            <v>1월 생산실적</v>
          </cell>
        </row>
      </sheetData>
      <sheetData sheetId="2561">
        <row r="1">
          <cell r="A1" t="str">
            <v>1월 생산실적</v>
          </cell>
        </row>
      </sheetData>
      <sheetData sheetId="2562">
        <row r="1">
          <cell r="A1" t="str">
            <v>1월 생산실적</v>
          </cell>
        </row>
      </sheetData>
      <sheetData sheetId="2563">
        <row r="1">
          <cell r="A1" t="str">
            <v>1월 생산실적</v>
          </cell>
        </row>
      </sheetData>
      <sheetData sheetId="2564">
        <row r="1">
          <cell r="A1" t="str">
            <v>1월 생산실적</v>
          </cell>
        </row>
      </sheetData>
      <sheetData sheetId="2565">
        <row r="1">
          <cell r="A1" t="str">
            <v>1월 생산실적</v>
          </cell>
        </row>
      </sheetData>
      <sheetData sheetId="2566">
        <row r="1">
          <cell r="A1" t="str">
            <v>1월 생산실적</v>
          </cell>
        </row>
      </sheetData>
      <sheetData sheetId="2567">
        <row r="1">
          <cell r="A1" t="str">
            <v>1월 생산실적</v>
          </cell>
        </row>
      </sheetData>
      <sheetData sheetId="2568">
        <row r="1">
          <cell r="A1" t="str">
            <v>1월 생산실적</v>
          </cell>
        </row>
      </sheetData>
      <sheetData sheetId="2569">
        <row r="1">
          <cell r="A1" t="str">
            <v>1월 생산실적</v>
          </cell>
        </row>
      </sheetData>
      <sheetData sheetId="2570">
        <row r="1">
          <cell r="A1" t="str">
            <v>1월 생산실적</v>
          </cell>
        </row>
      </sheetData>
      <sheetData sheetId="2571">
        <row r="1">
          <cell r="A1" t="str">
            <v>1월 생산실적</v>
          </cell>
        </row>
      </sheetData>
      <sheetData sheetId="2572">
        <row r="1">
          <cell r="A1" t="str">
            <v>1월 생산실적</v>
          </cell>
        </row>
      </sheetData>
      <sheetData sheetId="2573">
        <row r="1">
          <cell r="A1" t="str">
            <v>1월 생산실적</v>
          </cell>
        </row>
      </sheetData>
      <sheetData sheetId="2574">
        <row r="1">
          <cell r="A1" t="str">
            <v>1월 생산실적</v>
          </cell>
        </row>
      </sheetData>
      <sheetData sheetId="2575">
        <row r="1">
          <cell r="A1" t="str">
            <v>1월 생산실적</v>
          </cell>
        </row>
      </sheetData>
      <sheetData sheetId="2576">
        <row r="1">
          <cell r="A1" t="str">
            <v>1월 생산실적</v>
          </cell>
        </row>
      </sheetData>
      <sheetData sheetId="2577">
        <row r="1">
          <cell r="A1" t="str">
            <v>1월 생산실적</v>
          </cell>
        </row>
      </sheetData>
      <sheetData sheetId="2578">
        <row r="1">
          <cell r="A1" t="str">
            <v>1월 생산실적</v>
          </cell>
        </row>
      </sheetData>
      <sheetData sheetId="2579">
        <row r="1">
          <cell r="A1" t="str">
            <v>1월 생산실적</v>
          </cell>
        </row>
      </sheetData>
      <sheetData sheetId="2580">
        <row r="1">
          <cell r="A1" t="str">
            <v>1월 생산실적</v>
          </cell>
        </row>
      </sheetData>
      <sheetData sheetId="2581">
        <row r="1">
          <cell r="A1" t="str">
            <v>1월 생산실적</v>
          </cell>
        </row>
      </sheetData>
      <sheetData sheetId="2582">
        <row r="1">
          <cell r="A1" t="str">
            <v>1월 생산실적</v>
          </cell>
        </row>
      </sheetData>
      <sheetData sheetId="2583">
        <row r="1">
          <cell r="A1" t="str">
            <v>1월 생산실적</v>
          </cell>
        </row>
      </sheetData>
      <sheetData sheetId="2584">
        <row r="1">
          <cell r="A1" t="str">
            <v>1월 생산실적</v>
          </cell>
        </row>
      </sheetData>
      <sheetData sheetId="2585">
        <row r="1">
          <cell r="A1" t="str">
            <v>1월 생산실적</v>
          </cell>
        </row>
      </sheetData>
      <sheetData sheetId="2586">
        <row r="1">
          <cell r="A1" t="str">
            <v>1월 생산실적</v>
          </cell>
        </row>
      </sheetData>
      <sheetData sheetId="2587">
        <row r="1">
          <cell r="A1" t="str">
            <v>1월 생산실적</v>
          </cell>
        </row>
      </sheetData>
      <sheetData sheetId="2588">
        <row r="1">
          <cell r="A1" t="str">
            <v>1월 생산실적</v>
          </cell>
        </row>
      </sheetData>
      <sheetData sheetId="2589">
        <row r="1">
          <cell r="A1" t="str">
            <v>1월 생산실적</v>
          </cell>
        </row>
      </sheetData>
      <sheetData sheetId="2590">
        <row r="1">
          <cell r="A1" t="str">
            <v>1월 생산실적</v>
          </cell>
        </row>
      </sheetData>
      <sheetData sheetId="2591">
        <row r="1">
          <cell r="A1" t="str">
            <v>1월 생산실적</v>
          </cell>
        </row>
      </sheetData>
      <sheetData sheetId="2592">
        <row r="1">
          <cell r="A1" t="str">
            <v>1월 생산실적</v>
          </cell>
        </row>
      </sheetData>
      <sheetData sheetId="2593">
        <row r="1">
          <cell r="A1" t="str">
            <v>1월 생산실적</v>
          </cell>
        </row>
      </sheetData>
      <sheetData sheetId="2594">
        <row r="1">
          <cell r="A1" t="str">
            <v>1월 생산실적</v>
          </cell>
        </row>
      </sheetData>
      <sheetData sheetId="2595">
        <row r="1">
          <cell r="A1" t="str">
            <v>1월 생산실적</v>
          </cell>
        </row>
      </sheetData>
      <sheetData sheetId="2596">
        <row r="1">
          <cell r="A1" t="str">
            <v>1월 생산실적</v>
          </cell>
        </row>
      </sheetData>
      <sheetData sheetId="2597">
        <row r="1">
          <cell r="A1" t="str">
            <v>1월 생산실적</v>
          </cell>
        </row>
      </sheetData>
      <sheetData sheetId="2598">
        <row r="1">
          <cell r="A1" t="str">
            <v>1월 생산실적</v>
          </cell>
        </row>
      </sheetData>
      <sheetData sheetId="2599">
        <row r="1">
          <cell r="A1" t="str">
            <v>1월 생산실적</v>
          </cell>
        </row>
      </sheetData>
      <sheetData sheetId="2600">
        <row r="1">
          <cell r="A1" t="str">
            <v>1월 생산실적</v>
          </cell>
        </row>
      </sheetData>
      <sheetData sheetId="2601">
        <row r="1">
          <cell r="A1" t="str">
            <v>1월 생산실적</v>
          </cell>
        </row>
      </sheetData>
      <sheetData sheetId="2602">
        <row r="1">
          <cell r="A1" t="str">
            <v>1월 생산실적</v>
          </cell>
        </row>
      </sheetData>
      <sheetData sheetId="2603">
        <row r="1">
          <cell r="A1" t="str">
            <v>1월 생산실적</v>
          </cell>
        </row>
      </sheetData>
      <sheetData sheetId="2604">
        <row r="1">
          <cell r="A1" t="str">
            <v>1월 생산실적</v>
          </cell>
        </row>
      </sheetData>
      <sheetData sheetId="2605">
        <row r="1">
          <cell r="A1" t="str">
            <v>1월 생산실적</v>
          </cell>
        </row>
      </sheetData>
      <sheetData sheetId="2606">
        <row r="1">
          <cell r="A1" t="str">
            <v>1월 생산실적</v>
          </cell>
        </row>
      </sheetData>
      <sheetData sheetId="2607">
        <row r="1">
          <cell r="A1" t="str">
            <v>1월 생산실적</v>
          </cell>
        </row>
      </sheetData>
      <sheetData sheetId="2608">
        <row r="1">
          <cell r="A1" t="str">
            <v>1월 생산실적</v>
          </cell>
        </row>
      </sheetData>
      <sheetData sheetId="2609">
        <row r="1">
          <cell r="A1" t="str">
            <v>1월 생산실적</v>
          </cell>
        </row>
      </sheetData>
      <sheetData sheetId="2610">
        <row r="1">
          <cell r="A1" t="str">
            <v>1월 생산실적</v>
          </cell>
        </row>
      </sheetData>
      <sheetData sheetId="2611">
        <row r="1">
          <cell r="A1" t="str">
            <v>1월 생산실적</v>
          </cell>
        </row>
      </sheetData>
      <sheetData sheetId="2612">
        <row r="1">
          <cell r="A1" t="str">
            <v>1월 생산실적</v>
          </cell>
        </row>
      </sheetData>
      <sheetData sheetId="2613">
        <row r="1">
          <cell r="A1" t="str">
            <v>1월 생산실적</v>
          </cell>
        </row>
      </sheetData>
      <sheetData sheetId="2614">
        <row r="1">
          <cell r="A1" t="str">
            <v>1월 생산실적</v>
          </cell>
        </row>
      </sheetData>
      <sheetData sheetId="2615">
        <row r="1">
          <cell r="A1" t="str">
            <v>1월 생산실적</v>
          </cell>
        </row>
      </sheetData>
      <sheetData sheetId="2616">
        <row r="1">
          <cell r="A1" t="str">
            <v>1월 생산실적</v>
          </cell>
        </row>
      </sheetData>
      <sheetData sheetId="2617">
        <row r="1">
          <cell r="A1" t="str">
            <v>1월 생산실적</v>
          </cell>
        </row>
      </sheetData>
      <sheetData sheetId="2618">
        <row r="1">
          <cell r="A1" t="str">
            <v>1월 생산실적</v>
          </cell>
        </row>
      </sheetData>
      <sheetData sheetId="2619">
        <row r="1">
          <cell r="A1" t="str">
            <v>1월 생산실적</v>
          </cell>
        </row>
      </sheetData>
      <sheetData sheetId="2620">
        <row r="1">
          <cell r="A1" t="str">
            <v>1월 생산실적</v>
          </cell>
        </row>
      </sheetData>
      <sheetData sheetId="2621">
        <row r="1">
          <cell r="A1" t="str">
            <v>1월 생산실적</v>
          </cell>
        </row>
      </sheetData>
      <sheetData sheetId="2622">
        <row r="1">
          <cell r="A1" t="str">
            <v>1월 생산실적</v>
          </cell>
        </row>
      </sheetData>
      <sheetData sheetId="2623">
        <row r="1">
          <cell r="A1" t="str">
            <v>1월 생산실적</v>
          </cell>
        </row>
      </sheetData>
      <sheetData sheetId="2624">
        <row r="1">
          <cell r="A1" t="str">
            <v>1월 생산실적</v>
          </cell>
        </row>
      </sheetData>
      <sheetData sheetId="2625">
        <row r="1">
          <cell r="A1" t="str">
            <v>1월 생산실적</v>
          </cell>
        </row>
      </sheetData>
      <sheetData sheetId="2626">
        <row r="1">
          <cell r="A1" t="str">
            <v>1월 생산실적</v>
          </cell>
        </row>
      </sheetData>
      <sheetData sheetId="2627">
        <row r="1">
          <cell r="A1" t="str">
            <v>1월 생산실적</v>
          </cell>
        </row>
      </sheetData>
      <sheetData sheetId="2628">
        <row r="1">
          <cell r="A1" t="str">
            <v>1월 생산실적</v>
          </cell>
        </row>
      </sheetData>
      <sheetData sheetId="2629">
        <row r="1">
          <cell r="A1" t="str">
            <v>1월 생산실적</v>
          </cell>
        </row>
      </sheetData>
      <sheetData sheetId="2630">
        <row r="1">
          <cell r="A1" t="str">
            <v>1월 생산실적</v>
          </cell>
        </row>
      </sheetData>
      <sheetData sheetId="2631">
        <row r="1">
          <cell r="A1" t="str">
            <v>1월 생산실적</v>
          </cell>
        </row>
      </sheetData>
      <sheetData sheetId="2632">
        <row r="1">
          <cell r="A1" t="str">
            <v>1월 생산실적</v>
          </cell>
        </row>
      </sheetData>
      <sheetData sheetId="2633">
        <row r="1">
          <cell r="A1" t="str">
            <v>1월 생산실적</v>
          </cell>
        </row>
      </sheetData>
      <sheetData sheetId="2634">
        <row r="1">
          <cell r="A1" t="str">
            <v>1월 생산실적</v>
          </cell>
        </row>
      </sheetData>
      <sheetData sheetId="2635">
        <row r="1">
          <cell r="A1" t="str">
            <v>1월 생산실적</v>
          </cell>
        </row>
      </sheetData>
      <sheetData sheetId="2636">
        <row r="1">
          <cell r="A1" t="str">
            <v>1월 생산실적</v>
          </cell>
        </row>
      </sheetData>
      <sheetData sheetId="2637">
        <row r="1">
          <cell r="A1" t="str">
            <v>1월 생산실적</v>
          </cell>
        </row>
      </sheetData>
      <sheetData sheetId="2638">
        <row r="1">
          <cell r="A1" t="str">
            <v>1월 생산실적</v>
          </cell>
        </row>
      </sheetData>
      <sheetData sheetId="2639">
        <row r="1">
          <cell r="A1" t="str">
            <v>1월 생산실적</v>
          </cell>
        </row>
      </sheetData>
      <sheetData sheetId="2640">
        <row r="1">
          <cell r="A1" t="str">
            <v>1월 생산실적</v>
          </cell>
        </row>
      </sheetData>
      <sheetData sheetId="2641">
        <row r="1">
          <cell r="A1" t="str">
            <v>1월 생산실적</v>
          </cell>
        </row>
      </sheetData>
      <sheetData sheetId="2642">
        <row r="1">
          <cell r="A1" t="str">
            <v>1월 생산실적</v>
          </cell>
        </row>
      </sheetData>
      <sheetData sheetId="2643">
        <row r="1">
          <cell r="A1" t="str">
            <v>1월 생산실적</v>
          </cell>
        </row>
      </sheetData>
      <sheetData sheetId="2644">
        <row r="1">
          <cell r="A1" t="str">
            <v>1월 생산실적</v>
          </cell>
        </row>
      </sheetData>
      <sheetData sheetId="2645">
        <row r="1">
          <cell r="A1" t="str">
            <v>1월 생산실적</v>
          </cell>
        </row>
      </sheetData>
      <sheetData sheetId="2646">
        <row r="1">
          <cell r="A1" t="str">
            <v>1월 생산실적</v>
          </cell>
        </row>
      </sheetData>
      <sheetData sheetId="2647">
        <row r="1">
          <cell r="A1" t="str">
            <v>1월 생산실적</v>
          </cell>
        </row>
      </sheetData>
      <sheetData sheetId="2648">
        <row r="1">
          <cell r="A1" t="str">
            <v>1월 생산실적</v>
          </cell>
        </row>
      </sheetData>
      <sheetData sheetId="2649">
        <row r="1">
          <cell r="A1" t="str">
            <v>1월 생산실적</v>
          </cell>
        </row>
      </sheetData>
      <sheetData sheetId="2650">
        <row r="1">
          <cell r="A1" t="str">
            <v>1월 생산실적</v>
          </cell>
        </row>
      </sheetData>
      <sheetData sheetId="2651">
        <row r="1">
          <cell r="A1" t="str">
            <v>1월 생산실적</v>
          </cell>
        </row>
      </sheetData>
      <sheetData sheetId="2652">
        <row r="1">
          <cell r="A1" t="str">
            <v>1월 생산실적</v>
          </cell>
        </row>
      </sheetData>
      <sheetData sheetId="2653">
        <row r="1">
          <cell r="A1" t="str">
            <v>1월 생산실적</v>
          </cell>
        </row>
      </sheetData>
      <sheetData sheetId="2654">
        <row r="1">
          <cell r="A1" t="str">
            <v>1월 생산실적</v>
          </cell>
        </row>
      </sheetData>
      <sheetData sheetId="2655">
        <row r="1">
          <cell r="A1" t="str">
            <v>1월 생산실적</v>
          </cell>
        </row>
      </sheetData>
      <sheetData sheetId="2656">
        <row r="1">
          <cell r="A1" t="str">
            <v>1월 생산실적</v>
          </cell>
        </row>
      </sheetData>
      <sheetData sheetId="2657">
        <row r="1">
          <cell r="A1" t="str">
            <v>1월 생산실적</v>
          </cell>
        </row>
      </sheetData>
      <sheetData sheetId="2658">
        <row r="1">
          <cell r="A1" t="str">
            <v>1월 생산실적</v>
          </cell>
        </row>
      </sheetData>
      <sheetData sheetId="2659">
        <row r="1">
          <cell r="A1" t="str">
            <v>1월 생산실적</v>
          </cell>
        </row>
      </sheetData>
      <sheetData sheetId="2660">
        <row r="1">
          <cell r="A1" t="str">
            <v>1월 생산실적</v>
          </cell>
        </row>
      </sheetData>
      <sheetData sheetId="2661">
        <row r="1">
          <cell r="A1" t="str">
            <v>1월 생산실적</v>
          </cell>
        </row>
      </sheetData>
      <sheetData sheetId="2662">
        <row r="1">
          <cell r="A1" t="str">
            <v>1월 생산실적</v>
          </cell>
        </row>
      </sheetData>
      <sheetData sheetId="2663">
        <row r="1">
          <cell r="A1" t="str">
            <v>1월 생산실적</v>
          </cell>
        </row>
      </sheetData>
      <sheetData sheetId="2664">
        <row r="1">
          <cell r="A1" t="str">
            <v>1월 생산실적</v>
          </cell>
        </row>
      </sheetData>
      <sheetData sheetId="2665">
        <row r="1">
          <cell r="A1" t="str">
            <v>1월 생산실적</v>
          </cell>
        </row>
      </sheetData>
      <sheetData sheetId="2666">
        <row r="1">
          <cell r="A1" t="str">
            <v>1월 생산실적</v>
          </cell>
        </row>
      </sheetData>
      <sheetData sheetId="2667">
        <row r="1">
          <cell r="A1" t="str">
            <v>1월 생산실적</v>
          </cell>
        </row>
      </sheetData>
      <sheetData sheetId="2668">
        <row r="1">
          <cell r="A1" t="str">
            <v>1월 생산실적</v>
          </cell>
        </row>
      </sheetData>
      <sheetData sheetId="2669">
        <row r="1">
          <cell r="A1" t="str">
            <v>1월 생산실적</v>
          </cell>
        </row>
      </sheetData>
      <sheetData sheetId="2670">
        <row r="1">
          <cell r="A1" t="str">
            <v>1월 생산실적</v>
          </cell>
        </row>
      </sheetData>
      <sheetData sheetId="2671">
        <row r="1">
          <cell r="A1" t="str">
            <v>1월 생산실적</v>
          </cell>
        </row>
      </sheetData>
      <sheetData sheetId="2672">
        <row r="1">
          <cell r="A1" t="str">
            <v>1월 생산실적</v>
          </cell>
        </row>
      </sheetData>
      <sheetData sheetId="2673">
        <row r="1">
          <cell r="A1" t="str">
            <v>1월 생산실적</v>
          </cell>
        </row>
      </sheetData>
      <sheetData sheetId="2674">
        <row r="1">
          <cell r="A1" t="str">
            <v>1월 생산실적</v>
          </cell>
        </row>
      </sheetData>
      <sheetData sheetId="2675">
        <row r="1">
          <cell r="A1" t="str">
            <v>1월 생산실적</v>
          </cell>
        </row>
      </sheetData>
      <sheetData sheetId="2676">
        <row r="1">
          <cell r="A1" t="str">
            <v>1월 생산실적</v>
          </cell>
        </row>
      </sheetData>
      <sheetData sheetId="2677">
        <row r="1">
          <cell r="A1" t="str">
            <v>1월 생산실적</v>
          </cell>
        </row>
      </sheetData>
      <sheetData sheetId="2678">
        <row r="1">
          <cell r="A1" t="str">
            <v>1월 생산실적</v>
          </cell>
        </row>
      </sheetData>
      <sheetData sheetId="2679">
        <row r="1">
          <cell r="A1" t="str">
            <v>1월 생산실적</v>
          </cell>
        </row>
      </sheetData>
      <sheetData sheetId="2680">
        <row r="1">
          <cell r="A1" t="str">
            <v>1월 생산실적</v>
          </cell>
        </row>
      </sheetData>
      <sheetData sheetId="2681">
        <row r="1">
          <cell r="A1" t="str">
            <v>1월 생산실적</v>
          </cell>
        </row>
      </sheetData>
      <sheetData sheetId="2682">
        <row r="1">
          <cell r="A1" t="str">
            <v>1월 생산실적</v>
          </cell>
        </row>
      </sheetData>
      <sheetData sheetId="2683">
        <row r="1">
          <cell r="A1" t="str">
            <v>1월 생산실적</v>
          </cell>
        </row>
      </sheetData>
      <sheetData sheetId="2684">
        <row r="1">
          <cell r="A1" t="str">
            <v>1월 생산실적</v>
          </cell>
        </row>
      </sheetData>
      <sheetData sheetId="2685">
        <row r="1">
          <cell r="A1" t="str">
            <v>1월 생산실적</v>
          </cell>
        </row>
      </sheetData>
      <sheetData sheetId="2686">
        <row r="1">
          <cell r="A1" t="str">
            <v>1월 생산실적</v>
          </cell>
        </row>
      </sheetData>
      <sheetData sheetId="2687">
        <row r="1">
          <cell r="A1" t="str">
            <v>1월 생산실적</v>
          </cell>
        </row>
      </sheetData>
      <sheetData sheetId="2688">
        <row r="1">
          <cell r="A1" t="str">
            <v>1월 생산실적</v>
          </cell>
        </row>
      </sheetData>
      <sheetData sheetId="2689">
        <row r="1">
          <cell r="A1" t="str">
            <v>1월 생산실적</v>
          </cell>
        </row>
      </sheetData>
      <sheetData sheetId="2690">
        <row r="1">
          <cell r="A1" t="str">
            <v>1월 생산실적</v>
          </cell>
        </row>
      </sheetData>
      <sheetData sheetId="2691">
        <row r="1">
          <cell r="A1" t="str">
            <v>1월 생산실적</v>
          </cell>
        </row>
      </sheetData>
      <sheetData sheetId="2692">
        <row r="1">
          <cell r="A1" t="str">
            <v>1월 생산실적</v>
          </cell>
        </row>
      </sheetData>
      <sheetData sheetId="2693">
        <row r="1">
          <cell r="A1" t="str">
            <v>1월 생산실적</v>
          </cell>
        </row>
      </sheetData>
      <sheetData sheetId="2694">
        <row r="1">
          <cell r="A1" t="str">
            <v>1월 생산실적</v>
          </cell>
        </row>
      </sheetData>
      <sheetData sheetId="2695">
        <row r="1">
          <cell r="A1" t="str">
            <v>1월 생산실적</v>
          </cell>
        </row>
      </sheetData>
      <sheetData sheetId="2696">
        <row r="1">
          <cell r="A1" t="str">
            <v>1월 생산실적</v>
          </cell>
        </row>
      </sheetData>
      <sheetData sheetId="2697">
        <row r="1">
          <cell r="A1" t="str">
            <v>1월 생산실적</v>
          </cell>
        </row>
      </sheetData>
      <sheetData sheetId="2698">
        <row r="1">
          <cell r="A1" t="str">
            <v>1월 생산실적</v>
          </cell>
        </row>
      </sheetData>
      <sheetData sheetId="2699">
        <row r="1">
          <cell r="A1" t="str">
            <v>1월 생산실적</v>
          </cell>
        </row>
      </sheetData>
      <sheetData sheetId="2700">
        <row r="1">
          <cell r="A1" t="str">
            <v>1월 생산실적</v>
          </cell>
        </row>
      </sheetData>
      <sheetData sheetId="2701">
        <row r="1">
          <cell r="A1" t="str">
            <v>1월 생산실적</v>
          </cell>
        </row>
      </sheetData>
      <sheetData sheetId="2702">
        <row r="1">
          <cell r="A1" t="str">
            <v>1월 생산실적</v>
          </cell>
        </row>
      </sheetData>
      <sheetData sheetId="2703">
        <row r="1">
          <cell r="A1" t="str">
            <v>1월 생산실적</v>
          </cell>
        </row>
      </sheetData>
      <sheetData sheetId="2704">
        <row r="1">
          <cell r="A1" t="str">
            <v>1월 생산실적</v>
          </cell>
        </row>
      </sheetData>
      <sheetData sheetId="2705">
        <row r="1">
          <cell r="A1" t="str">
            <v>1월 생산실적</v>
          </cell>
        </row>
      </sheetData>
      <sheetData sheetId="2706">
        <row r="1">
          <cell r="A1" t="str">
            <v>1월 생산실적</v>
          </cell>
        </row>
      </sheetData>
      <sheetData sheetId="2707">
        <row r="1">
          <cell r="A1" t="str">
            <v>1월 생산실적</v>
          </cell>
        </row>
      </sheetData>
      <sheetData sheetId="2708">
        <row r="1">
          <cell r="A1" t="str">
            <v>1월 생산실적</v>
          </cell>
        </row>
      </sheetData>
      <sheetData sheetId="2709">
        <row r="1">
          <cell r="A1" t="str">
            <v>1월 생산실적</v>
          </cell>
        </row>
      </sheetData>
      <sheetData sheetId="2710">
        <row r="1">
          <cell r="A1" t="str">
            <v>1월 생산실적</v>
          </cell>
        </row>
      </sheetData>
      <sheetData sheetId="2711">
        <row r="1">
          <cell r="A1" t="str">
            <v>1월 생산실적</v>
          </cell>
        </row>
      </sheetData>
      <sheetData sheetId="2712">
        <row r="1">
          <cell r="A1" t="str">
            <v>1월 생산실적</v>
          </cell>
        </row>
      </sheetData>
      <sheetData sheetId="2713">
        <row r="1">
          <cell r="A1" t="str">
            <v>1월 생산실적</v>
          </cell>
        </row>
      </sheetData>
      <sheetData sheetId="2714">
        <row r="1">
          <cell r="A1" t="str">
            <v>1월 생산실적</v>
          </cell>
        </row>
      </sheetData>
      <sheetData sheetId="2715">
        <row r="1">
          <cell r="A1" t="str">
            <v>1월 생산실적</v>
          </cell>
        </row>
      </sheetData>
      <sheetData sheetId="2716">
        <row r="1">
          <cell r="A1" t="str">
            <v>1월 생산실적</v>
          </cell>
        </row>
      </sheetData>
      <sheetData sheetId="2717">
        <row r="1">
          <cell r="A1" t="str">
            <v>1월 생산실적</v>
          </cell>
        </row>
      </sheetData>
      <sheetData sheetId="2718">
        <row r="1">
          <cell r="A1" t="str">
            <v>1월 생산실적</v>
          </cell>
        </row>
      </sheetData>
      <sheetData sheetId="2719">
        <row r="1">
          <cell r="A1" t="str">
            <v>1월 생산실적</v>
          </cell>
        </row>
      </sheetData>
      <sheetData sheetId="2720">
        <row r="1">
          <cell r="A1" t="str">
            <v>1월 생산실적</v>
          </cell>
        </row>
      </sheetData>
      <sheetData sheetId="2721">
        <row r="1">
          <cell r="A1" t="str">
            <v>1월 생산실적</v>
          </cell>
        </row>
      </sheetData>
      <sheetData sheetId="2722">
        <row r="1">
          <cell r="A1" t="str">
            <v>1월 생산실적</v>
          </cell>
        </row>
      </sheetData>
      <sheetData sheetId="2723">
        <row r="1">
          <cell r="A1" t="str">
            <v>1월 생산실적</v>
          </cell>
        </row>
      </sheetData>
      <sheetData sheetId="2724">
        <row r="1">
          <cell r="A1" t="str">
            <v>1월 생산실적</v>
          </cell>
        </row>
      </sheetData>
      <sheetData sheetId="2725">
        <row r="1">
          <cell r="A1" t="str">
            <v>1월 생산실적</v>
          </cell>
        </row>
      </sheetData>
      <sheetData sheetId="2726">
        <row r="1">
          <cell r="A1" t="str">
            <v>1월 생산실적</v>
          </cell>
        </row>
      </sheetData>
      <sheetData sheetId="2727">
        <row r="1">
          <cell r="A1" t="str">
            <v>1월 생산실적</v>
          </cell>
        </row>
      </sheetData>
      <sheetData sheetId="2728">
        <row r="1">
          <cell r="A1" t="str">
            <v>1월 생산실적</v>
          </cell>
        </row>
      </sheetData>
      <sheetData sheetId="2729">
        <row r="1">
          <cell r="A1" t="str">
            <v>1월 생산실적</v>
          </cell>
        </row>
      </sheetData>
      <sheetData sheetId="2730">
        <row r="1">
          <cell r="A1" t="str">
            <v>1월 생산실적</v>
          </cell>
        </row>
      </sheetData>
      <sheetData sheetId="2731">
        <row r="1">
          <cell r="A1" t="str">
            <v>1월 생산실적</v>
          </cell>
        </row>
      </sheetData>
      <sheetData sheetId="2732">
        <row r="1">
          <cell r="A1" t="str">
            <v>1월 생산실적</v>
          </cell>
        </row>
      </sheetData>
      <sheetData sheetId="2733">
        <row r="1">
          <cell r="A1" t="str">
            <v>1월 생산실적</v>
          </cell>
        </row>
      </sheetData>
      <sheetData sheetId="2734">
        <row r="1">
          <cell r="A1" t="str">
            <v>1월 생산실적</v>
          </cell>
        </row>
      </sheetData>
      <sheetData sheetId="2735">
        <row r="1">
          <cell r="A1" t="str">
            <v>1월 생산실적</v>
          </cell>
        </row>
      </sheetData>
      <sheetData sheetId="2736">
        <row r="1">
          <cell r="A1" t="str">
            <v>1월 생산실적</v>
          </cell>
        </row>
      </sheetData>
      <sheetData sheetId="2737">
        <row r="1">
          <cell r="A1" t="str">
            <v>1월 생산실적</v>
          </cell>
        </row>
      </sheetData>
      <sheetData sheetId="2738">
        <row r="1">
          <cell r="A1" t="str">
            <v>1월 생산실적</v>
          </cell>
        </row>
      </sheetData>
      <sheetData sheetId="2739">
        <row r="1">
          <cell r="A1" t="str">
            <v>1월 생산실적</v>
          </cell>
        </row>
      </sheetData>
      <sheetData sheetId="2740">
        <row r="1">
          <cell r="A1" t="str">
            <v>1월 생산실적</v>
          </cell>
        </row>
      </sheetData>
      <sheetData sheetId="2741">
        <row r="1">
          <cell r="A1" t="str">
            <v>1월 생산실적</v>
          </cell>
        </row>
      </sheetData>
      <sheetData sheetId="2742">
        <row r="1">
          <cell r="A1" t="str">
            <v>1월 생산실적</v>
          </cell>
        </row>
      </sheetData>
      <sheetData sheetId="2743">
        <row r="1">
          <cell r="A1" t="str">
            <v>1월 생산실적</v>
          </cell>
        </row>
      </sheetData>
      <sheetData sheetId="2744">
        <row r="1">
          <cell r="A1" t="str">
            <v>1월 생산실적</v>
          </cell>
        </row>
      </sheetData>
      <sheetData sheetId="2745">
        <row r="1">
          <cell r="A1" t="str">
            <v>1월 생산실적</v>
          </cell>
        </row>
      </sheetData>
      <sheetData sheetId="2746">
        <row r="1">
          <cell r="A1" t="str">
            <v>1월 생산실적</v>
          </cell>
        </row>
      </sheetData>
      <sheetData sheetId="2747">
        <row r="1">
          <cell r="A1" t="str">
            <v>1월 생산실적</v>
          </cell>
        </row>
      </sheetData>
      <sheetData sheetId="2748">
        <row r="1">
          <cell r="A1" t="str">
            <v>1월 생산실적</v>
          </cell>
        </row>
      </sheetData>
      <sheetData sheetId="2749">
        <row r="1">
          <cell r="A1" t="str">
            <v>1월 생산실적</v>
          </cell>
        </row>
      </sheetData>
      <sheetData sheetId="2750">
        <row r="1">
          <cell r="A1" t="str">
            <v>1월 생산실적</v>
          </cell>
        </row>
      </sheetData>
      <sheetData sheetId="2751">
        <row r="1">
          <cell r="A1" t="str">
            <v>1월 생산실적</v>
          </cell>
        </row>
      </sheetData>
      <sheetData sheetId="2752">
        <row r="1">
          <cell r="A1" t="str">
            <v>1월 생산실적</v>
          </cell>
        </row>
      </sheetData>
      <sheetData sheetId="2753">
        <row r="1">
          <cell r="A1" t="str">
            <v>1월 생산실적</v>
          </cell>
        </row>
      </sheetData>
      <sheetData sheetId="2754">
        <row r="1">
          <cell r="A1" t="str">
            <v>1월 생산실적</v>
          </cell>
        </row>
      </sheetData>
      <sheetData sheetId="2755">
        <row r="1">
          <cell r="A1" t="str">
            <v>1월 생산실적</v>
          </cell>
        </row>
      </sheetData>
      <sheetData sheetId="2756">
        <row r="1">
          <cell r="A1" t="str">
            <v>1월 생산실적</v>
          </cell>
        </row>
      </sheetData>
      <sheetData sheetId="2757">
        <row r="1">
          <cell r="A1" t="str">
            <v>1월 생산실적</v>
          </cell>
        </row>
      </sheetData>
      <sheetData sheetId="2758">
        <row r="1">
          <cell r="A1" t="str">
            <v>1월 생산실적</v>
          </cell>
        </row>
      </sheetData>
      <sheetData sheetId="2759">
        <row r="1">
          <cell r="A1" t="str">
            <v>1월 생산실적</v>
          </cell>
        </row>
      </sheetData>
      <sheetData sheetId="2760">
        <row r="1">
          <cell r="A1" t="str">
            <v>1월 생산실적</v>
          </cell>
        </row>
      </sheetData>
      <sheetData sheetId="2761">
        <row r="1">
          <cell r="A1" t="str">
            <v>1월 생산실적</v>
          </cell>
        </row>
      </sheetData>
      <sheetData sheetId="2762">
        <row r="1">
          <cell r="A1" t="str">
            <v>1월 생산실적</v>
          </cell>
        </row>
      </sheetData>
      <sheetData sheetId="2763">
        <row r="1">
          <cell r="A1" t="str">
            <v>1월 생산실적</v>
          </cell>
        </row>
      </sheetData>
      <sheetData sheetId="2764">
        <row r="1">
          <cell r="A1" t="str">
            <v>1월 생산실적</v>
          </cell>
        </row>
      </sheetData>
      <sheetData sheetId="2765">
        <row r="1">
          <cell r="A1" t="str">
            <v>1월 생산실적</v>
          </cell>
        </row>
      </sheetData>
      <sheetData sheetId="2766">
        <row r="1">
          <cell r="A1" t="str">
            <v>1월 생산실적</v>
          </cell>
        </row>
      </sheetData>
      <sheetData sheetId="2767">
        <row r="1">
          <cell r="A1" t="str">
            <v>1월 생산실적</v>
          </cell>
        </row>
      </sheetData>
      <sheetData sheetId="2768">
        <row r="1">
          <cell r="A1" t="str">
            <v>1월 생산실적</v>
          </cell>
        </row>
      </sheetData>
      <sheetData sheetId="2769">
        <row r="1">
          <cell r="A1" t="str">
            <v>1월 생산실적</v>
          </cell>
        </row>
      </sheetData>
      <sheetData sheetId="2770">
        <row r="1">
          <cell r="A1" t="str">
            <v>1월 생산실적</v>
          </cell>
        </row>
      </sheetData>
      <sheetData sheetId="2771">
        <row r="1">
          <cell r="A1" t="str">
            <v>1월 생산실적</v>
          </cell>
        </row>
      </sheetData>
      <sheetData sheetId="2772">
        <row r="1">
          <cell r="A1" t="str">
            <v>1월 생산실적</v>
          </cell>
        </row>
      </sheetData>
      <sheetData sheetId="2773">
        <row r="1">
          <cell r="A1" t="str">
            <v>1월 생산실적</v>
          </cell>
        </row>
      </sheetData>
      <sheetData sheetId="2774">
        <row r="1">
          <cell r="A1" t="str">
            <v>1월 생산실적</v>
          </cell>
        </row>
      </sheetData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>
        <row r="1">
          <cell r="A1" t="str">
            <v>1월 생산실적</v>
          </cell>
        </row>
      </sheetData>
      <sheetData sheetId="2892">
        <row r="1">
          <cell r="A1" t="str">
            <v>1월 생산실적</v>
          </cell>
        </row>
      </sheetData>
      <sheetData sheetId="2893">
        <row r="1">
          <cell r="A1" t="str">
            <v>1월 생산실적</v>
          </cell>
        </row>
      </sheetData>
      <sheetData sheetId="2894">
        <row r="1">
          <cell r="A1" t="str">
            <v>1월 생산실적</v>
          </cell>
        </row>
      </sheetData>
      <sheetData sheetId="2895">
        <row r="1">
          <cell r="A1" t="str">
            <v>1월 생산실적</v>
          </cell>
        </row>
      </sheetData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>
        <row r="1">
          <cell r="A1" t="str">
            <v>1월 생산실적</v>
          </cell>
        </row>
      </sheetData>
      <sheetData sheetId="2914">
        <row r="1">
          <cell r="A1" t="str">
            <v>1월 생산실적</v>
          </cell>
        </row>
      </sheetData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1">
          <cell r="A1" t="str">
            <v>1월 생산실적</v>
          </cell>
        </row>
      </sheetData>
      <sheetData sheetId="2941">
        <row r="1">
          <cell r="A1" t="str">
            <v>1월 생산실적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1">
          <cell r="A1" t="str">
            <v>1월 생산실적</v>
          </cell>
        </row>
      </sheetData>
      <sheetData sheetId="2945">
        <row r="1">
          <cell r="A1" t="str">
            <v>1월 생산실적</v>
          </cell>
        </row>
      </sheetData>
      <sheetData sheetId="2946">
        <row r="1">
          <cell r="A1" t="str">
            <v>1월 생산실적</v>
          </cell>
        </row>
      </sheetData>
      <sheetData sheetId="2947">
        <row r="1">
          <cell r="A1" t="str">
            <v>1월 생산실적</v>
          </cell>
        </row>
      </sheetData>
      <sheetData sheetId="2948">
        <row r="1">
          <cell r="A1" t="str">
            <v>1월 생산실적</v>
          </cell>
        </row>
      </sheetData>
      <sheetData sheetId="2949">
        <row r="1">
          <cell r="A1" t="str">
            <v>1월 생산실적</v>
          </cell>
        </row>
      </sheetData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>
        <row r="1">
          <cell r="A1" t="str">
            <v>1월 생산실적</v>
          </cell>
        </row>
      </sheetData>
      <sheetData sheetId="2959">
        <row r="1">
          <cell r="A1" t="str">
            <v>1월 생산실적</v>
          </cell>
        </row>
      </sheetData>
      <sheetData sheetId="2960">
        <row r="1">
          <cell r="A1" t="str">
            <v>1월 생산실적</v>
          </cell>
        </row>
      </sheetData>
      <sheetData sheetId="2961">
        <row r="1">
          <cell r="A1" t="str">
            <v>1월 생산실적</v>
          </cell>
        </row>
      </sheetData>
      <sheetData sheetId="2962">
        <row r="1">
          <cell r="A1" t="str">
            <v>1월 생산실적</v>
          </cell>
        </row>
      </sheetData>
      <sheetData sheetId="2963">
        <row r="1">
          <cell r="A1" t="str">
            <v>1월 생산실적</v>
          </cell>
        </row>
      </sheetData>
      <sheetData sheetId="2964">
        <row r="1">
          <cell r="A1" t="str">
            <v>1월 생산실적</v>
          </cell>
        </row>
      </sheetData>
      <sheetData sheetId="2965">
        <row r="1">
          <cell r="A1" t="str">
            <v>1월 생산실적</v>
          </cell>
        </row>
      </sheetData>
      <sheetData sheetId="2966">
        <row r="1">
          <cell r="A1" t="str">
            <v>1월 생산실적</v>
          </cell>
        </row>
      </sheetData>
      <sheetData sheetId="2967">
        <row r="1">
          <cell r="A1" t="str">
            <v>1월 생산실적</v>
          </cell>
        </row>
      </sheetData>
      <sheetData sheetId="2968">
        <row r="1">
          <cell r="A1" t="str">
            <v>1월 생산실적</v>
          </cell>
        </row>
      </sheetData>
      <sheetData sheetId="2969">
        <row r="1">
          <cell r="A1" t="str">
            <v>1월 생산실적</v>
          </cell>
        </row>
      </sheetData>
      <sheetData sheetId="2970">
        <row r="1">
          <cell r="A1" t="str">
            <v>1월 생산실적</v>
          </cell>
        </row>
      </sheetData>
      <sheetData sheetId="2971">
        <row r="1">
          <cell r="A1" t="str">
            <v>1월 생산실적</v>
          </cell>
        </row>
      </sheetData>
      <sheetData sheetId="2972">
        <row r="1">
          <cell r="A1" t="str">
            <v>1월 생산실적</v>
          </cell>
        </row>
      </sheetData>
      <sheetData sheetId="2973">
        <row r="1">
          <cell r="A1" t="str">
            <v>1월 생산실적</v>
          </cell>
        </row>
      </sheetData>
      <sheetData sheetId="2974">
        <row r="1">
          <cell r="A1" t="str">
            <v>1월 생산실적</v>
          </cell>
        </row>
      </sheetData>
      <sheetData sheetId="2975">
        <row r="1">
          <cell r="A1" t="str">
            <v>1월 생산실적</v>
          </cell>
        </row>
      </sheetData>
      <sheetData sheetId="2976">
        <row r="1">
          <cell r="A1" t="str">
            <v>1월 생산실적</v>
          </cell>
        </row>
      </sheetData>
      <sheetData sheetId="2977">
        <row r="1">
          <cell r="A1" t="str">
            <v>1월 생산실적</v>
          </cell>
        </row>
      </sheetData>
      <sheetData sheetId="2978">
        <row r="1">
          <cell r="A1" t="str">
            <v>1월 생산실적</v>
          </cell>
        </row>
      </sheetData>
      <sheetData sheetId="2979">
        <row r="1">
          <cell r="A1" t="str">
            <v>1월 생산실적</v>
          </cell>
        </row>
      </sheetData>
      <sheetData sheetId="2980">
        <row r="1">
          <cell r="A1" t="str">
            <v>1월 생산실적</v>
          </cell>
        </row>
      </sheetData>
      <sheetData sheetId="2981">
        <row r="1">
          <cell r="A1" t="str">
            <v>1월 생산실적</v>
          </cell>
        </row>
      </sheetData>
      <sheetData sheetId="2982">
        <row r="1">
          <cell r="A1" t="str">
            <v>1월 생산실적</v>
          </cell>
        </row>
      </sheetData>
      <sheetData sheetId="2983">
        <row r="1">
          <cell r="A1" t="str">
            <v>1월 생산실적</v>
          </cell>
        </row>
      </sheetData>
      <sheetData sheetId="2984">
        <row r="1">
          <cell r="A1" t="str">
            <v>1월 생산실적</v>
          </cell>
        </row>
      </sheetData>
      <sheetData sheetId="2985">
        <row r="1">
          <cell r="A1" t="str">
            <v>1월 생산실적</v>
          </cell>
        </row>
      </sheetData>
      <sheetData sheetId="2986">
        <row r="1">
          <cell r="A1" t="str">
            <v>1월 생산실적</v>
          </cell>
        </row>
      </sheetData>
      <sheetData sheetId="2987">
        <row r="1">
          <cell r="A1" t="str">
            <v>1월 생산실적</v>
          </cell>
        </row>
      </sheetData>
      <sheetData sheetId="2988">
        <row r="1">
          <cell r="A1" t="str">
            <v>1월 생산실적</v>
          </cell>
        </row>
      </sheetData>
      <sheetData sheetId="2989">
        <row r="1">
          <cell r="A1" t="str">
            <v>1월 생산실적</v>
          </cell>
        </row>
      </sheetData>
      <sheetData sheetId="2990">
        <row r="1">
          <cell r="A1" t="str">
            <v>1월 생산실적</v>
          </cell>
        </row>
      </sheetData>
      <sheetData sheetId="2991">
        <row r="1">
          <cell r="A1" t="str">
            <v>1월 생산실적</v>
          </cell>
        </row>
      </sheetData>
      <sheetData sheetId="2992">
        <row r="1">
          <cell r="A1" t="str">
            <v>1월 생산실적</v>
          </cell>
        </row>
      </sheetData>
      <sheetData sheetId="2993">
        <row r="1">
          <cell r="A1" t="str">
            <v>1월 생산실적</v>
          </cell>
        </row>
      </sheetData>
      <sheetData sheetId="2994">
        <row r="1">
          <cell r="A1" t="str">
            <v>1월 생산실적</v>
          </cell>
        </row>
      </sheetData>
      <sheetData sheetId="2995">
        <row r="1">
          <cell r="A1" t="str">
            <v>1월 생산실적</v>
          </cell>
        </row>
      </sheetData>
      <sheetData sheetId="2996">
        <row r="1">
          <cell r="A1" t="str">
            <v>1월 생산실적</v>
          </cell>
        </row>
      </sheetData>
      <sheetData sheetId="2997">
        <row r="1">
          <cell r="A1" t="str">
            <v>1월 생산실적</v>
          </cell>
        </row>
      </sheetData>
      <sheetData sheetId="2998">
        <row r="1">
          <cell r="A1" t="str">
            <v>1월 생산실적</v>
          </cell>
        </row>
      </sheetData>
      <sheetData sheetId="2999">
        <row r="1">
          <cell r="A1" t="str">
            <v>1월 생산실적</v>
          </cell>
        </row>
      </sheetData>
      <sheetData sheetId="3000">
        <row r="1">
          <cell r="A1" t="str">
            <v>1월 생산실적</v>
          </cell>
        </row>
      </sheetData>
      <sheetData sheetId="3001">
        <row r="1">
          <cell r="A1" t="str">
            <v>1월 생산실적</v>
          </cell>
        </row>
      </sheetData>
      <sheetData sheetId="3002">
        <row r="1">
          <cell r="A1" t="str">
            <v>1월 생산실적</v>
          </cell>
        </row>
      </sheetData>
      <sheetData sheetId="3003">
        <row r="1">
          <cell r="A1" t="str">
            <v>1월 생산실적</v>
          </cell>
        </row>
      </sheetData>
      <sheetData sheetId="3004">
        <row r="1">
          <cell r="A1" t="str">
            <v>1월 생산실적</v>
          </cell>
        </row>
      </sheetData>
      <sheetData sheetId="3005">
        <row r="1">
          <cell r="A1" t="str">
            <v>1월 생산실적</v>
          </cell>
        </row>
      </sheetData>
      <sheetData sheetId="3006">
        <row r="1">
          <cell r="A1" t="str">
            <v>1월 생산실적</v>
          </cell>
        </row>
      </sheetData>
      <sheetData sheetId="3007">
        <row r="1">
          <cell r="A1" t="str">
            <v>1월 생산실적</v>
          </cell>
        </row>
      </sheetData>
      <sheetData sheetId="3008">
        <row r="1">
          <cell r="A1" t="str">
            <v>1월 생산실적</v>
          </cell>
        </row>
      </sheetData>
      <sheetData sheetId="3009">
        <row r="1">
          <cell r="A1" t="str">
            <v>1월 생산실적</v>
          </cell>
        </row>
      </sheetData>
      <sheetData sheetId="3010">
        <row r="1">
          <cell r="A1" t="str">
            <v>1월 생산실적</v>
          </cell>
        </row>
      </sheetData>
      <sheetData sheetId="3011">
        <row r="1">
          <cell r="A1" t="str">
            <v>1월 생산실적</v>
          </cell>
        </row>
      </sheetData>
      <sheetData sheetId="3012">
        <row r="1">
          <cell r="A1" t="str">
            <v>1월 생산실적</v>
          </cell>
        </row>
      </sheetData>
      <sheetData sheetId="3013">
        <row r="1">
          <cell r="A1" t="str">
            <v>1월 생산실적</v>
          </cell>
        </row>
      </sheetData>
      <sheetData sheetId="3014">
        <row r="1">
          <cell r="A1" t="str">
            <v>1월 생산실적</v>
          </cell>
        </row>
      </sheetData>
      <sheetData sheetId="3015">
        <row r="1">
          <cell r="A1" t="str">
            <v>1월 생산실적</v>
          </cell>
        </row>
      </sheetData>
      <sheetData sheetId="3016">
        <row r="1">
          <cell r="A1" t="str">
            <v>1월 생산실적</v>
          </cell>
        </row>
      </sheetData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>
        <row r="1">
          <cell r="A1" t="str">
            <v>1월 생산실적</v>
          </cell>
        </row>
      </sheetData>
      <sheetData sheetId="3025">
        <row r="1">
          <cell r="A1" t="str">
            <v>1월 생산실적</v>
          </cell>
        </row>
      </sheetData>
      <sheetData sheetId="3026">
        <row r="1">
          <cell r="A1" t="str">
            <v>1월 생산실적</v>
          </cell>
        </row>
      </sheetData>
      <sheetData sheetId="3027">
        <row r="1">
          <cell r="A1" t="str">
            <v>1월 생산실적</v>
          </cell>
        </row>
      </sheetData>
      <sheetData sheetId="3028">
        <row r="1">
          <cell r="A1" t="str">
            <v>1월 생산실적</v>
          </cell>
        </row>
      </sheetData>
      <sheetData sheetId="3029">
        <row r="1">
          <cell r="A1" t="str">
            <v>1월 생산실적</v>
          </cell>
        </row>
      </sheetData>
      <sheetData sheetId="3030">
        <row r="1">
          <cell r="A1" t="str">
            <v>1월 생산실적</v>
          </cell>
        </row>
      </sheetData>
      <sheetData sheetId="3031">
        <row r="1">
          <cell r="A1" t="str">
            <v>1월 생산실적</v>
          </cell>
        </row>
      </sheetData>
      <sheetData sheetId="3032">
        <row r="1">
          <cell r="A1" t="str">
            <v>1월 생산실적</v>
          </cell>
        </row>
      </sheetData>
      <sheetData sheetId="3033">
        <row r="1">
          <cell r="A1" t="str">
            <v>1월 생산실적</v>
          </cell>
        </row>
      </sheetData>
      <sheetData sheetId="3034">
        <row r="1">
          <cell r="A1" t="str">
            <v>1월 생산실적</v>
          </cell>
        </row>
      </sheetData>
      <sheetData sheetId="3035">
        <row r="1">
          <cell r="A1" t="str">
            <v>1월 생산실적</v>
          </cell>
        </row>
      </sheetData>
      <sheetData sheetId="3036">
        <row r="1">
          <cell r="A1" t="str">
            <v>1월 생산실적</v>
          </cell>
        </row>
      </sheetData>
      <sheetData sheetId="3037">
        <row r="1">
          <cell r="A1" t="str">
            <v>1월 생산실적</v>
          </cell>
        </row>
      </sheetData>
      <sheetData sheetId="3038">
        <row r="1">
          <cell r="A1" t="str">
            <v>1월 생산실적</v>
          </cell>
        </row>
      </sheetData>
      <sheetData sheetId="3039">
        <row r="1">
          <cell r="A1" t="str">
            <v>1월 생산실적</v>
          </cell>
        </row>
      </sheetData>
      <sheetData sheetId="3040">
        <row r="1">
          <cell r="A1" t="str">
            <v>1월 생산실적</v>
          </cell>
        </row>
      </sheetData>
      <sheetData sheetId="3041">
        <row r="1">
          <cell r="A1" t="str">
            <v>1월 생산실적</v>
          </cell>
        </row>
      </sheetData>
      <sheetData sheetId="3042">
        <row r="1">
          <cell r="A1" t="str">
            <v>1월 생산실적</v>
          </cell>
        </row>
      </sheetData>
      <sheetData sheetId="3043">
        <row r="1">
          <cell r="A1" t="str">
            <v>1월 생산실적</v>
          </cell>
        </row>
      </sheetData>
      <sheetData sheetId="3044">
        <row r="1">
          <cell r="A1" t="str">
            <v>1월 생산실적</v>
          </cell>
        </row>
      </sheetData>
      <sheetData sheetId="3045">
        <row r="1">
          <cell r="A1" t="str">
            <v>1월 생산실적</v>
          </cell>
        </row>
      </sheetData>
      <sheetData sheetId="3046">
        <row r="1">
          <cell r="A1" t="str">
            <v>1월 생산실적</v>
          </cell>
        </row>
      </sheetData>
      <sheetData sheetId="3047">
        <row r="1">
          <cell r="A1" t="str">
            <v>1월 생산실적</v>
          </cell>
        </row>
      </sheetData>
      <sheetData sheetId="3048">
        <row r="1">
          <cell r="A1" t="str">
            <v>1월 생산실적</v>
          </cell>
        </row>
      </sheetData>
      <sheetData sheetId="3049">
        <row r="1">
          <cell r="A1" t="str">
            <v>1월 생산실적</v>
          </cell>
        </row>
      </sheetData>
      <sheetData sheetId="3050">
        <row r="1">
          <cell r="A1" t="str">
            <v>1월 생산실적</v>
          </cell>
        </row>
      </sheetData>
      <sheetData sheetId="3051">
        <row r="1">
          <cell r="A1" t="str">
            <v>1월 생산실적</v>
          </cell>
        </row>
      </sheetData>
      <sheetData sheetId="3052">
        <row r="1">
          <cell r="A1" t="str">
            <v>1월 생산실적</v>
          </cell>
        </row>
      </sheetData>
      <sheetData sheetId="3053">
        <row r="1">
          <cell r="A1" t="str">
            <v>1월 생산실적</v>
          </cell>
        </row>
      </sheetData>
      <sheetData sheetId="3054">
        <row r="1">
          <cell r="A1" t="str">
            <v>1월 생산실적</v>
          </cell>
        </row>
      </sheetData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>
        <row r="1">
          <cell r="A1" t="str">
            <v>1월 생산실적</v>
          </cell>
        </row>
      </sheetData>
      <sheetData sheetId="3064">
        <row r="1">
          <cell r="A1" t="str">
            <v>1월 생산실적</v>
          </cell>
        </row>
      </sheetData>
      <sheetData sheetId="3065">
        <row r="1">
          <cell r="A1" t="str">
            <v>1월 생산실적</v>
          </cell>
        </row>
      </sheetData>
      <sheetData sheetId="3066">
        <row r="1">
          <cell r="A1" t="str">
            <v>1월 생산실적</v>
          </cell>
        </row>
      </sheetData>
      <sheetData sheetId="3067">
        <row r="1">
          <cell r="A1" t="str">
            <v>1월 생산실적</v>
          </cell>
        </row>
      </sheetData>
      <sheetData sheetId="3068">
        <row r="1">
          <cell r="A1" t="str">
            <v>1월 생산실적</v>
          </cell>
        </row>
      </sheetData>
      <sheetData sheetId="3069">
        <row r="1">
          <cell r="A1" t="str">
            <v>1월 생산실적</v>
          </cell>
        </row>
      </sheetData>
      <sheetData sheetId="3070">
        <row r="1">
          <cell r="A1" t="str">
            <v>1월 생산실적</v>
          </cell>
        </row>
      </sheetData>
      <sheetData sheetId="3071">
        <row r="1">
          <cell r="A1" t="str">
            <v>1월 생산실적</v>
          </cell>
        </row>
      </sheetData>
      <sheetData sheetId="3072">
        <row r="1">
          <cell r="A1" t="str">
            <v>1월 생산실적</v>
          </cell>
        </row>
      </sheetData>
      <sheetData sheetId="3073">
        <row r="1">
          <cell r="A1" t="str">
            <v>1월 생산실적</v>
          </cell>
        </row>
      </sheetData>
      <sheetData sheetId="3074">
        <row r="1">
          <cell r="A1" t="str">
            <v>1월 생산실적</v>
          </cell>
        </row>
      </sheetData>
      <sheetData sheetId="3075">
        <row r="1">
          <cell r="A1" t="str">
            <v>1월 생산실적</v>
          </cell>
        </row>
      </sheetData>
      <sheetData sheetId="3076">
        <row r="1">
          <cell r="A1" t="str">
            <v>1월 생산실적</v>
          </cell>
        </row>
      </sheetData>
      <sheetData sheetId="3077">
        <row r="1">
          <cell r="A1" t="str">
            <v>1월 생산실적</v>
          </cell>
        </row>
      </sheetData>
      <sheetData sheetId="3078">
        <row r="1">
          <cell r="A1" t="str">
            <v>1월 생산실적</v>
          </cell>
        </row>
      </sheetData>
      <sheetData sheetId="3079">
        <row r="1">
          <cell r="A1" t="str">
            <v>1월 생산실적</v>
          </cell>
        </row>
      </sheetData>
      <sheetData sheetId="3080">
        <row r="1">
          <cell r="A1" t="str">
            <v>1월 생산실적</v>
          </cell>
        </row>
      </sheetData>
      <sheetData sheetId="3081">
        <row r="1">
          <cell r="A1" t="str">
            <v>1월 생산실적</v>
          </cell>
        </row>
      </sheetData>
      <sheetData sheetId="3082">
        <row r="1">
          <cell r="A1" t="str">
            <v>1월 생산실적</v>
          </cell>
        </row>
      </sheetData>
      <sheetData sheetId="3083">
        <row r="1">
          <cell r="A1" t="str">
            <v>1월 생산실적</v>
          </cell>
        </row>
      </sheetData>
      <sheetData sheetId="3084">
        <row r="1">
          <cell r="A1" t="str">
            <v>1월 생산실적</v>
          </cell>
        </row>
      </sheetData>
      <sheetData sheetId="3085">
        <row r="1">
          <cell r="A1" t="str">
            <v>1월 생산실적</v>
          </cell>
        </row>
      </sheetData>
      <sheetData sheetId="3086">
        <row r="1">
          <cell r="A1" t="str">
            <v>1월 생산실적</v>
          </cell>
        </row>
      </sheetData>
      <sheetData sheetId="3087">
        <row r="1">
          <cell r="A1" t="str">
            <v>1월 생산실적</v>
          </cell>
        </row>
      </sheetData>
      <sheetData sheetId="3088">
        <row r="1">
          <cell r="A1" t="str">
            <v>1월 생산실적</v>
          </cell>
        </row>
      </sheetData>
      <sheetData sheetId="3089">
        <row r="1">
          <cell r="A1" t="str">
            <v>1월 생산실적</v>
          </cell>
        </row>
      </sheetData>
      <sheetData sheetId="3090">
        <row r="1">
          <cell r="A1" t="str">
            <v>1월 생산실적</v>
          </cell>
        </row>
      </sheetData>
      <sheetData sheetId="3091">
        <row r="1">
          <cell r="A1" t="str">
            <v>1월 생산실적</v>
          </cell>
        </row>
      </sheetData>
      <sheetData sheetId="3092">
        <row r="1">
          <cell r="A1" t="str">
            <v>1월 생산실적</v>
          </cell>
        </row>
      </sheetData>
      <sheetData sheetId="3093">
        <row r="1">
          <cell r="A1" t="str">
            <v>1월 생산실적</v>
          </cell>
        </row>
      </sheetData>
      <sheetData sheetId="3094">
        <row r="1">
          <cell r="A1" t="str">
            <v>1월 생산실적</v>
          </cell>
        </row>
      </sheetData>
      <sheetData sheetId="3095">
        <row r="1">
          <cell r="A1" t="str">
            <v>1월 생산실적</v>
          </cell>
        </row>
      </sheetData>
      <sheetData sheetId="3096">
        <row r="1">
          <cell r="A1" t="str">
            <v>1월 생산실적</v>
          </cell>
        </row>
      </sheetData>
      <sheetData sheetId="3097">
        <row r="1">
          <cell r="A1" t="str">
            <v>1월 생산실적</v>
          </cell>
        </row>
      </sheetData>
      <sheetData sheetId="3098">
        <row r="1">
          <cell r="A1" t="str">
            <v>1월 생산실적</v>
          </cell>
        </row>
      </sheetData>
      <sheetData sheetId="3099">
        <row r="1">
          <cell r="A1" t="str">
            <v>1월 생산실적</v>
          </cell>
        </row>
      </sheetData>
      <sheetData sheetId="3100">
        <row r="1">
          <cell r="A1" t="str">
            <v>1월 생산실적</v>
          </cell>
        </row>
      </sheetData>
      <sheetData sheetId="3101">
        <row r="1">
          <cell r="A1" t="str">
            <v>1월 생산실적</v>
          </cell>
        </row>
      </sheetData>
      <sheetData sheetId="3102">
        <row r="1">
          <cell r="A1" t="str">
            <v>1월 생산실적</v>
          </cell>
        </row>
      </sheetData>
      <sheetData sheetId="3103">
        <row r="1">
          <cell r="A1" t="str">
            <v>1월 생산실적</v>
          </cell>
        </row>
      </sheetData>
      <sheetData sheetId="3104">
        <row r="1">
          <cell r="A1" t="str">
            <v>1월 생산실적</v>
          </cell>
        </row>
      </sheetData>
      <sheetData sheetId="3105">
        <row r="1">
          <cell r="A1" t="str">
            <v>1월 생산실적</v>
          </cell>
        </row>
      </sheetData>
      <sheetData sheetId="3106">
        <row r="1">
          <cell r="A1" t="str">
            <v>1월 생산실적</v>
          </cell>
        </row>
      </sheetData>
      <sheetData sheetId="3107">
        <row r="1">
          <cell r="A1" t="str">
            <v>1월 생산실적</v>
          </cell>
        </row>
      </sheetData>
      <sheetData sheetId="3108">
        <row r="1">
          <cell r="A1" t="str">
            <v>1월 생산실적</v>
          </cell>
        </row>
      </sheetData>
      <sheetData sheetId="3109">
        <row r="1">
          <cell r="A1" t="str">
            <v>1월 생산실적</v>
          </cell>
        </row>
      </sheetData>
      <sheetData sheetId="3110">
        <row r="1">
          <cell r="A1" t="str">
            <v>1월 생산실적</v>
          </cell>
        </row>
      </sheetData>
      <sheetData sheetId="3111">
        <row r="1">
          <cell r="A1" t="str">
            <v>1월 생산실적</v>
          </cell>
        </row>
      </sheetData>
      <sheetData sheetId="3112">
        <row r="1">
          <cell r="A1" t="str">
            <v>1월 생산실적</v>
          </cell>
        </row>
      </sheetData>
      <sheetData sheetId="3113">
        <row r="1">
          <cell r="A1" t="str">
            <v>1월 생산실적</v>
          </cell>
        </row>
      </sheetData>
      <sheetData sheetId="3114">
        <row r="1">
          <cell r="A1" t="str">
            <v>1월 생산실적</v>
          </cell>
        </row>
      </sheetData>
      <sheetData sheetId="3115">
        <row r="1">
          <cell r="A1" t="str">
            <v>1월 생산실적</v>
          </cell>
        </row>
      </sheetData>
      <sheetData sheetId="3116">
        <row r="1">
          <cell r="A1" t="str">
            <v>1월 생산실적</v>
          </cell>
        </row>
      </sheetData>
      <sheetData sheetId="3117">
        <row r="1">
          <cell r="A1" t="str">
            <v>1월 생산실적</v>
          </cell>
        </row>
      </sheetData>
      <sheetData sheetId="3118">
        <row r="1">
          <cell r="A1" t="str">
            <v>1월 생산실적</v>
          </cell>
        </row>
      </sheetData>
      <sheetData sheetId="3119">
        <row r="1">
          <cell r="A1" t="str">
            <v>1월 생산실적</v>
          </cell>
        </row>
      </sheetData>
      <sheetData sheetId="3120">
        <row r="1">
          <cell r="A1" t="str">
            <v>1월 생산실적</v>
          </cell>
        </row>
      </sheetData>
      <sheetData sheetId="3121">
        <row r="1">
          <cell r="A1" t="str">
            <v>1월 생산실적</v>
          </cell>
        </row>
      </sheetData>
      <sheetData sheetId="3122">
        <row r="1">
          <cell r="A1" t="str">
            <v>1월 생산실적</v>
          </cell>
        </row>
      </sheetData>
      <sheetData sheetId="3123">
        <row r="1">
          <cell r="A1" t="str">
            <v>1월 생산실적</v>
          </cell>
        </row>
      </sheetData>
      <sheetData sheetId="3124">
        <row r="1">
          <cell r="A1" t="str">
            <v>1월 생산실적</v>
          </cell>
        </row>
      </sheetData>
      <sheetData sheetId="3125">
        <row r="1">
          <cell r="A1" t="str">
            <v>1월 생산실적</v>
          </cell>
        </row>
      </sheetData>
      <sheetData sheetId="3126">
        <row r="1">
          <cell r="A1" t="str">
            <v>1월 생산실적</v>
          </cell>
        </row>
      </sheetData>
      <sheetData sheetId="3127">
        <row r="1">
          <cell r="A1" t="str">
            <v>1월 생산실적</v>
          </cell>
        </row>
      </sheetData>
      <sheetData sheetId="3128">
        <row r="1">
          <cell r="A1" t="str">
            <v>1월 생산실적</v>
          </cell>
        </row>
      </sheetData>
      <sheetData sheetId="3129">
        <row r="1">
          <cell r="A1" t="str">
            <v>1월 생산실적</v>
          </cell>
        </row>
      </sheetData>
      <sheetData sheetId="3130">
        <row r="1">
          <cell r="A1" t="str">
            <v>1월 생산실적</v>
          </cell>
        </row>
      </sheetData>
      <sheetData sheetId="3131">
        <row r="1">
          <cell r="A1" t="str">
            <v>1월 생산실적</v>
          </cell>
        </row>
      </sheetData>
      <sheetData sheetId="3132">
        <row r="1">
          <cell r="A1" t="str">
            <v>1월 생산실적</v>
          </cell>
        </row>
      </sheetData>
      <sheetData sheetId="3133">
        <row r="1">
          <cell r="A1" t="str">
            <v>1월 생산실적</v>
          </cell>
        </row>
      </sheetData>
      <sheetData sheetId="3134">
        <row r="1">
          <cell r="A1" t="str">
            <v>1월 생산실적</v>
          </cell>
        </row>
      </sheetData>
      <sheetData sheetId="3135">
        <row r="1">
          <cell r="A1" t="str">
            <v>1월 생산실적</v>
          </cell>
        </row>
      </sheetData>
      <sheetData sheetId="3136">
        <row r="1">
          <cell r="A1" t="str">
            <v>1월 생산실적</v>
          </cell>
        </row>
      </sheetData>
      <sheetData sheetId="3137">
        <row r="1">
          <cell r="A1" t="str">
            <v>1월 생산실적</v>
          </cell>
        </row>
      </sheetData>
      <sheetData sheetId="3138">
        <row r="1">
          <cell r="A1" t="str">
            <v>1월 생산실적</v>
          </cell>
        </row>
      </sheetData>
      <sheetData sheetId="3139">
        <row r="1">
          <cell r="A1" t="str">
            <v>1월 생산실적</v>
          </cell>
        </row>
      </sheetData>
      <sheetData sheetId="3140">
        <row r="1">
          <cell r="A1" t="str">
            <v>1월 생산실적</v>
          </cell>
        </row>
      </sheetData>
      <sheetData sheetId="3141">
        <row r="1">
          <cell r="A1" t="str">
            <v>1월 생산실적</v>
          </cell>
        </row>
      </sheetData>
      <sheetData sheetId="3142">
        <row r="1">
          <cell r="A1" t="str">
            <v>1월 생산실적</v>
          </cell>
        </row>
      </sheetData>
      <sheetData sheetId="3143">
        <row r="1">
          <cell r="A1" t="str">
            <v>1월 생산실적</v>
          </cell>
        </row>
      </sheetData>
      <sheetData sheetId="3144">
        <row r="1">
          <cell r="A1" t="str">
            <v>1월 생산실적</v>
          </cell>
        </row>
      </sheetData>
      <sheetData sheetId="3145">
        <row r="1">
          <cell r="A1" t="str">
            <v>1월 생산실적</v>
          </cell>
        </row>
      </sheetData>
      <sheetData sheetId="3146">
        <row r="1">
          <cell r="A1" t="str">
            <v>1월 생산실적</v>
          </cell>
        </row>
      </sheetData>
      <sheetData sheetId="3147">
        <row r="1">
          <cell r="A1" t="str">
            <v>1월 생산실적</v>
          </cell>
        </row>
      </sheetData>
      <sheetData sheetId="3148">
        <row r="1">
          <cell r="A1" t="str">
            <v>1월 생산실적</v>
          </cell>
        </row>
      </sheetData>
      <sheetData sheetId="3149">
        <row r="1">
          <cell r="A1" t="str">
            <v>1월 생산실적</v>
          </cell>
        </row>
      </sheetData>
      <sheetData sheetId="3150">
        <row r="1">
          <cell r="A1" t="str">
            <v>1월 생산실적</v>
          </cell>
        </row>
      </sheetData>
      <sheetData sheetId="3151">
        <row r="1">
          <cell r="A1" t="str">
            <v>1월 생산실적</v>
          </cell>
        </row>
      </sheetData>
      <sheetData sheetId="3152">
        <row r="1">
          <cell r="A1" t="str">
            <v>1월 생산실적</v>
          </cell>
        </row>
      </sheetData>
      <sheetData sheetId="3153">
        <row r="1">
          <cell r="A1" t="str">
            <v>1월 생산실적</v>
          </cell>
        </row>
      </sheetData>
      <sheetData sheetId="3154">
        <row r="1">
          <cell r="A1" t="str">
            <v>1월 생산실적</v>
          </cell>
        </row>
      </sheetData>
      <sheetData sheetId="3155">
        <row r="1">
          <cell r="A1" t="str">
            <v>1월 생산실적</v>
          </cell>
        </row>
      </sheetData>
      <sheetData sheetId="3156">
        <row r="1">
          <cell r="A1" t="str">
            <v>1월 생산실적</v>
          </cell>
        </row>
      </sheetData>
      <sheetData sheetId="3157">
        <row r="1">
          <cell r="A1" t="str">
            <v>1월 생산실적</v>
          </cell>
        </row>
      </sheetData>
      <sheetData sheetId="3158">
        <row r="1">
          <cell r="A1" t="str">
            <v>1월 생산실적</v>
          </cell>
        </row>
      </sheetData>
      <sheetData sheetId="3159">
        <row r="1">
          <cell r="A1" t="str">
            <v>1월 생산실적</v>
          </cell>
        </row>
      </sheetData>
      <sheetData sheetId="3160">
        <row r="1">
          <cell r="A1" t="str">
            <v>1월 생산실적</v>
          </cell>
        </row>
      </sheetData>
      <sheetData sheetId="3161">
        <row r="1">
          <cell r="A1" t="str">
            <v>1월 생산실적</v>
          </cell>
        </row>
      </sheetData>
      <sheetData sheetId="3162">
        <row r="1">
          <cell r="A1" t="str">
            <v>1월 생산실적</v>
          </cell>
        </row>
      </sheetData>
      <sheetData sheetId="3163">
        <row r="1">
          <cell r="A1" t="str">
            <v>1월 생산실적</v>
          </cell>
        </row>
      </sheetData>
      <sheetData sheetId="3164">
        <row r="1">
          <cell r="A1" t="str">
            <v>1월 생산실적</v>
          </cell>
        </row>
      </sheetData>
      <sheetData sheetId="3165">
        <row r="1">
          <cell r="A1" t="str">
            <v>1월 생산실적</v>
          </cell>
        </row>
      </sheetData>
      <sheetData sheetId="3166">
        <row r="1">
          <cell r="A1" t="str">
            <v>1월 생산실적</v>
          </cell>
        </row>
      </sheetData>
      <sheetData sheetId="3167">
        <row r="1">
          <cell r="A1" t="str">
            <v>1월 생산실적</v>
          </cell>
        </row>
      </sheetData>
      <sheetData sheetId="3168">
        <row r="1">
          <cell r="A1" t="str">
            <v>1월 생산실적</v>
          </cell>
        </row>
      </sheetData>
      <sheetData sheetId="3169">
        <row r="1">
          <cell r="A1" t="str">
            <v>1월 생산실적</v>
          </cell>
        </row>
      </sheetData>
      <sheetData sheetId="3170">
        <row r="1">
          <cell r="A1" t="str">
            <v>1월 생산실적</v>
          </cell>
        </row>
      </sheetData>
      <sheetData sheetId="3171">
        <row r="1">
          <cell r="A1" t="str">
            <v>1월 생산실적</v>
          </cell>
        </row>
      </sheetData>
      <sheetData sheetId="3172">
        <row r="1">
          <cell r="A1" t="str">
            <v>1월 생산실적</v>
          </cell>
        </row>
      </sheetData>
      <sheetData sheetId="3173">
        <row r="1">
          <cell r="A1" t="str">
            <v>1월 생산실적</v>
          </cell>
        </row>
      </sheetData>
      <sheetData sheetId="3174">
        <row r="1">
          <cell r="A1" t="str">
            <v>1월 생산실적</v>
          </cell>
        </row>
      </sheetData>
      <sheetData sheetId="3175">
        <row r="1">
          <cell r="A1" t="str">
            <v>1월 생산실적</v>
          </cell>
        </row>
      </sheetData>
      <sheetData sheetId="3176">
        <row r="1">
          <cell r="A1" t="str">
            <v>1월 생산실적</v>
          </cell>
        </row>
      </sheetData>
      <sheetData sheetId="3177">
        <row r="1">
          <cell r="A1" t="str">
            <v>1월 생산실적</v>
          </cell>
        </row>
      </sheetData>
      <sheetData sheetId="3178">
        <row r="1">
          <cell r="A1" t="str">
            <v>1월 생산실적</v>
          </cell>
        </row>
      </sheetData>
      <sheetData sheetId="3179">
        <row r="1">
          <cell r="A1" t="str">
            <v>1월 생산실적</v>
          </cell>
        </row>
      </sheetData>
      <sheetData sheetId="3180">
        <row r="1">
          <cell r="A1" t="str">
            <v>1월 생산실적</v>
          </cell>
        </row>
      </sheetData>
      <sheetData sheetId="3181">
        <row r="1">
          <cell r="A1" t="str">
            <v>1월 생산실적</v>
          </cell>
        </row>
      </sheetData>
      <sheetData sheetId="3182">
        <row r="1">
          <cell r="A1" t="str">
            <v>1월 생산실적</v>
          </cell>
        </row>
      </sheetData>
      <sheetData sheetId="3183">
        <row r="1">
          <cell r="A1" t="str">
            <v>1월 생산실적</v>
          </cell>
        </row>
      </sheetData>
      <sheetData sheetId="3184">
        <row r="1">
          <cell r="A1" t="str">
            <v>1월 생산실적</v>
          </cell>
        </row>
      </sheetData>
      <sheetData sheetId="3185">
        <row r="1">
          <cell r="A1" t="str">
            <v>1월 생산실적</v>
          </cell>
        </row>
      </sheetData>
      <sheetData sheetId="3186">
        <row r="1">
          <cell r="A1" t="str">
            <v>1월 생산실적</v>
          </cell>
        </row>
      </sheetData>
      <sheetData sheetId="3187">
        <row r="1">
          <cell r="A1" t="str">
            <v>1월 생산실적</v>
          </cell>
        </row>
      </sheetData>
      <sheetData sheetId="3188">
        <row r="1">
          <cell r="A1" t="str">
            <v>1월 생산실적</v>
          </cell>
        </row>
      </sheetData>
      <sheetData sheetId="3189">
        <row r="1">
          <cell r="A1" t="str">
            <v>1월 생산실적</v>
          </cell>
        </row>
      </sheetData>
      <sheetData sheetId="3190">
        <row r="1">
          <cell r="A1" t="str">
            <v>1월 생산실적</v>
          </cell>
        </row>
      </sheetData>
      <sheetData sheetId="3191">
        <row r="1">
          <cell r="A1" t="str">
            <v>1월 생산실적</v>
          </cell>
        </row>
      </sheetData>
      <sheetData sheetId="3192">
        <row r="1">
          <cell r="A1" t="str">
            <v>1월 생산실적</v>
          </cell>
        </row>
      </sheetData>
      <sheetData sheetId="3193">
        <row r="1">
          <cell r="A1" t="str">
            <v>1월 생산실적</v>
          </cell>
        </row>
      </sheetData>
      <sheetData sheetId="3194">
        <row r="1">
          <cell r="A1" t="str">
            <v>1월 생산실적</v>
          </cell>
        </row>
      </sheetData>
      <sheetData sheetId="3195">
        <row r="1">
          <cell r="A1" t="str">
            <v>1월 생산실적</v>
          </cell>
        </row>
      </sheetData>
      <sheetData sheetId="3196">
        <row r="1">
          <cell r="A1" t="str">
            <v>1월 생산실적</v>
          </cell>
        </row>
      </sheetData>
      <sheetData sheetId="3197">
        <row r="1">
          <cell r="A1" t="str">
            <v>1월 생산실적</v>
          </cell>
        </row>
      </sheetData>
      <sheetData sheetId="3198">
        <row r="1">
          <cell r="A1" t="str">
            <v>1월 생산실적</v>
          </cell>
        </row>
      </sheetData>
      <sheetData sheetId="3199">
        <row r="1">
          <cell r="A1" t="str">
            <v>1월 생산실적</v>
          </cell>
        </row>
      </sheetData>
      <sheetData sheetId="3200">
        <row r="1">
          <cell r="A1" t="str">
            <v>1월 생산실적</v>
          </cell>
        </row>
      </sheetData>
      <sheetData sheetId="3201">
        <row r="1">
          <cell r="A1" t="str">
            <v>1월 생산실적</v>
          </cell>
        </row>
      </sheetData>
      <sheetData sheetId="3202">
        <row r="1">
          <cell r="A1" t="str">
            <v>1월 생산실적</v>
          </cell>
        </row>
      </sheetData>
      <sheetData sheetId="3203">
        <row r="1">
          <cell r="A1" t="str">
            <v>1월 생산실적</v>
          </cell>
        </row>
      </sheetData>
      <sheetData sheetId="3204">
        <row r="1">
          <cell r="A1" t="str">
            <v>1월 생산실적</v>
          </cell>
        </row>
      </sheetData>
      <sheetData sheetId="3205">
        <row r="1">
          <cell r="A1" t="str">
            <v>1월 생산실적</v>
          </cell>
        </row>
      </sheetData>
      <sheetData sheetId="3206">
        <row r="1">
          <cell r="A1" t="str">
            <v>1월 생산실적</v>
          </cell>
        </row>
      </sheetData>
      <sheetData sheetId="3207">
        <row r="1">
          <cell r="A1" t="str">
            <v>1월 생산실적</v>
          </cell>
        </row>
      </sheetData>
      <sheetData sheetId="3208">
        <row r="1">
          <cell r="A1" t="str">
            <v>1월 생산실적</v>
          </cell>
        </row>
      </sheetData>
      <sheetData sheetId="3209">
        <row r="1">
          <cell r="A1" t="str">
            <v>1월 생산실적</v>
          </cell>
        </row>
      </sheetData>
      <sheetData sheetId="3210">
        <row r="1">
          <cell r="A1" t="str">
            <v>1월 생산실적</v>
          </cell>
        </row>
      </sheetData>
      <sheetData sheetId="3211">
        <row r="1">
          <cell r="A1" t="str">
            <v>1월 생산실적</v>
          </cell>
        </row>
      </sheetData>
      <sheetData sheetId="3212">
        <row r="1">
          <cell r="A1" t="str">
            <v>1월 생산실적</v>
          </cell>
        </row>
      </sheetData>
      <sheetData sheetId="3213">
        <row r="1">
          <cell r="A1" t="str">
            <v>1월 생산실적</v>
          </cell>
        </row>
      </sheetData>
      <sheetData sheetId="3214">
        <row r="1">
          <cell r="A1" t="str">
            <v>1월 생산실적</v>
          </cell>
        </row>
      </sheetData>
      <sheetData sheetId="3215">
        <row r="1">
          <cell r="A1" t="str">
            <v>1월 생산실적</v>
          </cell>
        </row>
      </sheetData>
      <sheetData sheetId="3216">
        <row r="1">
          <cell r="A1" t="str">
            <v>1월 생산실적</v>
          </cell>
        </row>
      </sheetData>
      <sheetData sheetId="3217">
        <row r="1">
          <cell r="A1" t="str">
            <v>1월 생산실적</v>
          </cell>
        </row>
      </sheetData>
      <sheetData sheetId="3218">
        <row r="1">
          <cell r="A1" t="str">
            <v>1월 생산실적</v>
          </cell>
        </row>
      </sheetData>
      <sheetData sheetId="3219">
        <row r="1">
          <cell r="A1" t="str">
            <v>1월 생산실적</v>
          </cell>
        </row>
      </sheetData>
      <sheetData sheetId="3220">
        <row r="1">
          <cell r="A1" t="str">
            <v>1월 생산실적</v>
          </cell>
        </row>
      </sheetData>
      <sheetData sheetId="3221">
        <row r="1">
          <cell r="A1" t="str">
            <v>1월 생산실적</v>
          </cell>
        </row>
      </sheetData>
      <sheetData sheetId="3222">
        <row r="1">
          <cell r="A1" t="str">
            <v>1월 생산실적</v>
          </cell>
        </row>
      </sheetData>
      <sheetData sheetId="3223">
        <row r="1">
          <cell r="A1" t="str">
            <v>1월 생산실적</v>
          </cell>
        </row>
      </sheetData>
      <sheetData sheetId="3224">
        <row r="1">
          <cell r="A1" t="str">
            <v>1월 생산실적</v>
          </cell>
        </row>
      </sheetData>
      <sheetData sheetId="3225">
        <row r="1">
          <cell r="A1" t="str">
            <v>1월 생산실적</v>
          </cell>
        </row>
      </sheetData>
      <sheetData sheetId="3226">
        <row r="1">
          <cell r="A1" t="str">
            <v>1월 생산실적</v>
          </cell>
        </row>
      </sheetData>
      <sheetData sheetId="3227">
        <row r="1">
          <cell r="A1" t="str">
            <v>1월 생산실적</v>
          </cell>
        </row>
      </sheetData>
      <sheetData sheetId="3228">
        <row r="1">
          <cell r="A1" t="str">
            <v>1월 생산실적</v>
          </cell>
        </row>
      </sheetData>
      <sheetData sheetId="3229">
        <row r="1">
          <cell r="A1" t="str">
            <v>1월 생산실적</v>
          </cell>
        </row>
      </sheetData>
      <sheetData sheetId="3230">
        <row r="1">
          <cell r="A1" t="str">
            <v>1월 생산실적</v>
          </cell>
        </row>
      </sheetData>
      <sheetData sheetId="3231">
        <row r="1">
          <cell r="A1" t="str">
            <v>1월 생산실적</v>
          </cell>
        </row>
      </sheetData>
      <sheetData sheetId="3232">
        <row r="1">
          <cell r="A1" t="str">
            <v>1월 생산실적</v>
          </cell>
        </row>
      </sheetData>
      <sheetData sheetId="3233">
        <row r="1">
          <cell r="A1" t="str">
            <v>1월 생산실적</v>
          </cell>
        </row>
      </sheetData>
      <sheetData sheetId="3234">
        <row r="1">
          <cell r="A1" t="str">
            <v>1월 생산실적</v>
          </cell>
        </row>
      </sheetData>
      <sheetData sheetId="3235">
        <row r="1">
          <cell r="A1" t="str">
            <v>1월 생산실적</v>
          </cell>
        </row>
      </sheetData>
      <sheetData sheetId="3236">
        <row r="1">
          <cell r="A1" t="str">
            <v>1월 생산실적</v>
          </cell>
        </row>
      </sheetData>
      <sheetData sheetId="3237">
        <row r="1">
          <cell r="A1" t="str">
            <v>1월 생산실적</v>
          </cell>
        </row>
      </sheetData>
      <sheetData sheetId="3238">
        <row r="1">
          <cell r="A1" t="str">
            <v>1월 생산실적</v>
          </cell>
        </row>
      </sheetData>
      <sheetData sheetId="3239">
        <row r="1">
          <cell r="A1" t="str">
            <v>1월 생산실적</v>
          </cell>
        </row>
      </sheetData>
      <sheetData sheetId="3240">
        <row r="1">
          <cell r="A1" t="str">
            <v>1월 생산실적</v>
          </cell>
        </row>
      </sheetData>
      <sheetData sheetId="3241">
        <row r="1">
          <cell r="A1" t="str">
            <v>1월 생산실적</v>
          </cell>
        </row>
      </sheetData>
      <sheetData sheetId="3242">
        <row r="1">
          <cell r="A1" t="str">
            <v>1월 생산실적</v>
          </cell>
        </row>
      </sheetData>
      <sheetData sheetId="3243">
        <row r="1">
          <cell r="A1" t="str">
            <v>1월 생산실적</v>
          </cell>
        </row>
      </sheetData>
      <sheetData sheetId="3244">
        <row r="1">
          <cell r="A1" t="str">
            <v>1월 생산실적</v>
          </cell>
        </row>
      </sheetData>
      <sheetData sheetId="3245">
        <row r="1">
          <cell r="A1" t="str">
            <v>1월 생산실적</v>
          </cell>
        </row>
      </sheetData>
      <sheetData sheetId="3246">
        <row r="1">
          <cell r="A1" t="str">
            <v>1월 생산실적</v>
          </cell>
        </row>
      </sheetData>
      <sheetData sheetId="3247">
        <row r="1">
          <cell r="A1" t="str">
            <v>1월 생산실적</v>
          </cell>
        </row>
      </sheetData>
      <sheetData sheetId="3248">
        <row r="1">
          <cell r="A1" t="str">
            <v>1월 생산실적</v>
          </cell>
        </row>
      </sheetData>
      <sheetData sheetId="3249">
        <row r="1">
          <cell r="A1" t="str">
            <v>1월 생산실적</v>
          </cell>
        </row>
      </sheetData>
      <sheetData sheetId="3250">
        <row r="1">
          <cell r="A1" t="str">
            <v>1월 생산실적</v>
          </cell>
        </row>
      </sheetData>
      <sheetData sheetId="3251">
        <row r="1">
          <cell r="A1" t="str">
            <v>1월 생산실적</v>
          </cell>
        </row>
      </sheetData>
      <sheetData sheetId="3252">
        <row r="1">
          <cell r="A1" t="str">
            <v>1월 생산실적</v>
          </cell>
        </row>
      </sheetData>
      <sheetData sheetId="3253">
        <row r="1">
          <cell r="A1" t="str">
            <v>1월 생산실적</v>
          </cell>
        </row>
      </sheetData>
      <sheetData sheetId="3254">
        <row r="1">
          <cell r="A1" t="str">
            <v>1월 생산실적</v>
          </cell>
        </row>
      </sheetData>
      <sheetData sheetId="3255">
        <row r="1">
          <cell r="A1" t="str">
            <v>1월 생산실적</v>
          </cell>
        </row>
      </sheetData>
      <sheetData sheetId="3256">
        <row r="1">
          <cell r="A1" t="str">
            <v>1월 생산실적</v>
          </cell>
        </row>
      </sheetData>
      <sheetData sheetId="3257">
        <row r="1">
          <cell r="A1" t="str">
            <v>1월 생산실적</v>
          </cell>
        </row>
      </sheetData>
      <sheetData sheetId="3258">
        <row r="1">
          <cell r="A1" t="str">
            <v>1월 생산실적</v>
          </cell>
        </row>
      </sheetData>
      <sheetData sheetId="3259">
        <row r="1">
          <cell r="A1" t="str">
            <v>1월 생산실적</v>
          </cell>
        </row>
      </sheetData>
      <sheetData sheetId="3260">
        <row r="1">
          <cell r="A1" t="str">
            <v>1월 생산실적</v>
          </cell>
        </row>
      </sheetData>
      <sheetData sheetId="3261">
        <row r="1">
          <cell r="A1" t="str">
            <v>1월 생산실적</v>
          </cell>
        </row>
      </sheetData>
      <sheetData sheetId="3262">
        <row r="1">
          <cell r="A1" t="str">
            <v>1월 생산실적</v>
          </cell>
        </row>
      </sheetData>
      <sheetData sheetId="3263">
        <row r="1">
          <cell r="A1" t="str">
            <v>1월 생산실적</v>
          </cell>
        </row>
      </sheetData>
      <sheetData sheetId="3264">
        <row r="1">
          <cell r="A1" t="str">
            <v>1월 생산실적</v>
          </cell>
        </row>
      </sheetData>
      <sheetData sheetId="3265">
        <row r="1">
          <cell r="A1" t="str">
            <v>1월 생산실적</v>
          </cell>
        </row>
      </sheetData>
      <sheetData sheetId="3266">
        <row r="1">
          <cell r="A1" t="str">
            <v>1월 생산실적</v>
          </cell>
        </row>
      </sheetData>
      <sheetData sheetId="3267">
        <row r="1">
          <cell r="A1" t="str">
            <v>1월 생산실적</v>
          </cell>
        </row>
      </sheetData>
      <sheetData sheetId="3268">
        <row r="1">
          <cell r="A1" t="str">
            <v>1월 생산실적</v>
          </cell>
        </row>
      </sheetData>
      <sheetData sheetId="3269">
        <row r="1">
          <cell r="A1" t="str">
            <v>1월 생산실적</v>
          </cell>
        </row>
      </sheetData>
      <sheetData sheetId="3270">
        <row r="1">
          <cell r="A1" t="str">
            <v>1월 생산실적</v>
          </cell>
        </row>
      </sheetData>
      <sheetData sheetId="3271">
        <row r="1">
          <cell r="A1" t="str">
            <v>1월 생산실적</v>
          </cell>
        </row>
      </sheetData>
      <sheetData sheetId="3272">
        <row r="1">
          <cell r="A1" t="str">
            <v>1월 생산실적</v>
          </cell>
        </row>
      </sheetData>
      <sheetData sheetId="3273">
        <row r="1">
          <cell r="A1" t="str">
            <v>1월 생산실적</v>
          </cell>
        </row>
      </sheetData>
      <sheetData sheetId="3274">
        <row r="1">
          <cell r="A1" t="str">
            <v>1월 생산실적</v>
          </cell>
        </row>
      </sheetData>
      <sheetData sheetId="3275">
        <row r="1">
          <cell r="A1" t="str">
            <v>1월 생산실적</v>
          </cell>
        </row>
      </sheetData>
      <sheetData sheetId="3276">
        <row r="1">
          <cell r="A1" t="str">
            <v>1월 생산실적</v>
          </cell>
        </row>
      </sheetData>
      <sheetData sheetId="3277">
        <row r="1">
          <cell r="A1" t="str">
            <v>1월 생산실적</v>
          </cell>
        </row>
      </sheetData>
      <sheetData sheetId="3278">
        <row r="1">
          <cell r="A1" t="str">
            <v>1월 생산실적</v>
          </cell>
        </row>
      </sheetData>
      <sheetData sheetId="3279">
        <row r="1">
          <cell r="A1" t="str">
            <v>1월 생산실적</v>
          </cell>
        </row>
      </sheetData>
      <sheetData sheetId="3280">
        <row r="1">
          <cell r="A1" t="str">
            <v>1월 생산실적</v>
          </cell>
        </row>
      </sheetData>
      <sheetData sheetId="3281">
        <row r="1">
          <cell r="A1" t="str">
            <v>1월 생산실적</v>
          </cell>
        </row>
      </sheetData>
      <sheetData sheetId="3282">
        <row r="1">
          <cell r="A1" t="str">
            <v>1월 생산실적</v>
          </cell>
        </row>
      </sheetData>
      <sheetData sheetId="3283">
        <row r="1">
          <cell r="A1" t="str">
            <v>1월 생산실적</v>
          </cell>
        </row>
      </sheetData>
      <sheetData sheetId="3284">
        <row r="1">
          <cell r="A1" t="str">
            <v>1월 생산실적</v>
          </cell>
        </row>
      </sheetData>
      <sheetData sheetId="3285">
        <row r="1">
          <cell r="A1" t="str">
            <v>1월 생산실적</v>
          </cell>
        </row>
      </sheetData>
      <sheetData sheetId="3286">
        <row r="1">
          <cell r="A1" t="str">
            <v>1월 생산실적</v>
          </cell>
        </row>
      </sheetData>
      <sheetData sheetId="3287">
        <row r="1">
          <cell r="A1" t="str">
            <v>1월 생산실적</v>
          </cell>
        </row>
      </sheetData>
      <sheetData sheetId="3288">
        <row r="1">
          <cell r="A1" t="str">
            <v>1월 생산실적</v>
          </cell>
        </row>
      </sheetData>
      <sheetData sheetId="3289">
        <row r="1">
          <cell r="A1" t="str">
            <v>1월 생산실적</v>
          </cell>
        </row>
      </sheetData>
      <sheetData sheetId="3290">
        <row r="1">
          <cell r="A1" t="str">
            <v>1월 생산실적</v>
          </cell>
        </row>
      </sheetData>
      <sheetData sheetId="3291">
        <row r="1">
          <cell r="A1" t="str">
            <v>1월 생산실적</v>
          </cell>
        </row>
      </sheetData>
      <sheetData sheetId="3292">
        <row r="1">
          <cell r="A1" t="str">
            <v>1월 생산실적</v>
          </cell>
        </row>
      </sheetData>
      <sheetData sheetId="3293">
        <row r="1">
          <cell r="A1" t="str">
            <v>1월 생산실적</v>
          </cell>
        </row>
      </sheetData>
      <sheetData sheetId="3294">
        <row r="1">
          <cell r="A1" t="str">
            <v>1월 생산실적</v>
          </cell>
        </row>
      </sheetData>
      <sheetData sheetId="3295">
        <row r="1">
          <cell r="A1" t="str">
            <v>1월 생산실적</v>
          </cell>
        </row>
      </sheetData>
      <sheetData sheetId="3296">
        <row r="1">
          <cell r="A1" t="str">
            <v>1월 생산실적</v>
          </cell>
        </row>
      </sheetData>
      <sheetData sheetId="3297">
        <row r="1">
          <cell r="A1" t="str">
            <v>1월 생산실적</v>
          </cell>
        </row>
      </sheetData>
      <sheetData sheetId="3298">
        <row r="1">
          <cell r="A1" t="str">
            <v>1월 생산실적</v>
          </cell>
        </row>
      </sheetData>
      <sheetData sheetId="3299">
        <row r="1">
          <cell r="A1" t="str">
            <v>1월 생산실적</v>
          </cell>
        </row>
      </sheetData>
      <sheetData sheetId="3300">
        <row r="1">
          <cell r="A1" t="str">
            <v>1월 생산실적</v>
          </cell>
        </row>
      </sheetData>
      <sheetData sheetId="3301">
        <row r="1">
          <cell r="A1" t="str">
            <v>1월 생산실적</v>
          </cell>
        </row>
      </sheetData>
      <sheetData sheetId="3302">
        <row r="1">
          <cell r="A1" t="str">
            <v>1월 생산실적</v>
          </cell>
        </row>
      </sheetData>
      <sheetData sheetId="3303">
        <row r="1">
          <cell r="A1" t="str">
            <v>1월 생산실적</v>
          </cell>
        </row>
      </sheetData>
      <sheetData sheetId="3304">
        <row r="1">
          <cell r="A1" t="str">
            <v>1월 생산실적</v>
          </cell>
        </row>
      </sheetData>
      <sheetData sheetId="3305">
        <row r="1">
          <cell r="A1" t="str">
            <v>1월 생산실적</v>
          </cell>
        </row>
      </sheetData>
      <sheetData sheetId="3306">
        <row r="1">
          <cell r="A1" t="str">
            <v>1월 생산실적</v>
          </cell>
        </row>
      </sheetData>
      <sheetData sheetId="3307">
        <row r="1">
          <cell r="A1" t="str">
            <v>1월 생산실적</v>
          </cell>
        </row>
      </sheetData>
      <sheetData sheetId="3308">
        <row r="1">
          <cell r="A1" t="str">
            <v>1월 생산실적</v>
          </cell>
        </row>
      </sheetData>
      <sheetData sheetId="3309">
        <row r="1">
          <cell r="A1" t="str">
            <v>1월 생산실적</v>
          </cell>
        </row>
      </sheetData>
      <sheetData sheetId="3310">
        <row r="1">
          <cell r="A1" t="str">
            <v>1월 생산실적</v>
          </cell>
        </row>
      </sheetData>
      <sheetData sheetId="3311">
        <row r="1">
          <cell r="A1" t="str">
            <v>1월 생산실적</v>
          </cell>
        </row>
      </sheetData>
      <sheetData sheetId="3312">
        <row r="1">
          <cell r="A1" t="str">
            <v>1월 생산실적</v>
          </cell>
        </row>
      </sheetData>
      <sheetData sheetId="3313">
        <row r="1">
          <cell r="A1" t="str">
            <v>1월 생산실적</v>
          </cell>
        </row>
      </sheetData>
      <sheetData sheetId="3314">
        <row r="1">
          <cell r="A1" t="str">
            <v>1월 생산실적</v>
          </cell>
        </row>
      </sheetData>
      <sheetData sheetId="3315">
        <row r="1">
          <cell r="A1" t="str">
            <v>1월 생산실적</v>
          </cell>
        </row>
      </sheetData>
      <sheetData sheetId="3316">
        <row r="1">
          <cell r="A1" t="str">
            <v>1월 생산실적</v>
          </cell>
        </row>
      </sheetData>
      <sheetData sheetId="3317">
        <row r="1">
          <cell r="A1" t="str">
            <v>1월 생산실적</v>
          </cell>
        </row>
      </sheetData>
      <sheetData sheetId="3318">
        <row r="1">
          <cell r="A1" t="str">
            <v>1월 생산실적</v>
          </cell>
        </row>
      </sheetData>
      <sheetData sheetId="3319">
        <row r="1">
          <cell r="A1" t="str">
            <v>1월 생산실적</v>
          </cell>
        </row>
      </sheetData>
      <sheetData sheetId="3320">
        <row r="1">
          <cell r="A1" t="str">
            <v>1월 생산실적</v>
          </cell>
        </row>
      </sheetData>
      <sheetData sheetId="3321">
        <row r="1">
          <cell r="A1" t="str">
            <v>1월 생산실적</v>
          </cell>
        </row>
      </sheetData>
      <sheetData sheetId="3322">
        <row r="1">
          <cell r="A1" t="str">
            <v>1월 생산실적</v>
          </cell>
        </row>
      </sheetData>
      <sheetData sheetId="3323">
        <row r="1">
          <cell r="A1" t="str">
            <v>1월 생산실적</v>
          </cell>
        </row>
      </sheetData>
      <sheetData sheetId="3324">
        <row r="1">
          <cell r="A1" t="str">
            <v>1월 생산실적</v>
          </cell>
        </row>
      </sheetData>
      <sheetData sheetId="3325">
        <row r="1">
          <cell r="A1" t="str">
            <v>1월 생산실적</v>
          </cell>
        </row>
      </sheetData>
      <sheetData sheetId="3326">
        <row r="1">
          <cell r="A1" t="str">
            <v>1월 생산실적</v>
          </cell>
        </row>
      </sheetData>
      <sheetData sheetId="3327">
        <row r="1">
          <cell r="A1" t="str">
            <v>1월 생산실적</v>
          </cell>
        </row>
      </sheetData>
      <sheetData sheetId="3328">
        <row r="1">
          <cell r="A1" t="str">
            <v>1월 생산실적</v>
          </cell>
        </row>
      </sheetData>
      <sheetData sheetId="3329">
        <row r="1">
          <cell r="A1" t="str">
            <v>1월 생산실적</v>
          </cell>
        </row>
      </sheetData>
      <sheetData sheetId="3330">
        <row r="1">
          <cell r="A1" t="str">
            <v>1월 생산실적</v>
          </cell>
        </row>
      </sheetData>
      <sheetData sheetId="3331">
        <row r="1">
          <cell r="A1" t="str">
            <v>1월 생산실적</v>
          </cell>
        </row>
      </sheetData>
      <sheetData sheetId="3332">
        <row r="1">
          <cell r="A1" t="str">
            <v>1월 생산실적</v>
          </cell>
        </row>
      </sheetData>
      <sheetData sheetId="3333">
        <row r="1">
          <cell r="A1" t="str">
            <v>1월 생산실적</v>
          </cell>
        </row>
      </sheetData>
      <sheetData sheetId="3334">
        <row r="1">
          <cell r="A1" t="str">
            <v>1월 생산실적</v>
          </cell>
        </row>
      </sheetData>
      <sheetData sheetId="3335">
        <row r="1">
          <cell r="A1" t="str">
            <v>1월 생산실적</v>
          </cell>
        </row>
      </sheetData>
      <sheetData sheetId="3336">
        <row r="1">
          <cell r="A1" t="str">
            <v>1월 생산실적</v>
          </cell>
        </row>
      </sheetData>
      <sheetData sheetId="3337">
        <row r="1">
          <cell r="A1" t="str">
            <v>1월 생산실적</v>
          </cell>
        </row>
      </sheetData>
      <sheetData sheetId="3338">
        <row r="1">
          <cell r="A1" t="str">
            <v>1월 생산실적</v>
          </cell>
        </row>
      </sheetData>
      <sheetData sheetId="3339">
        <row r="1">
          <cell r="A1" t="str">
            <v>1월 생산실적</v>
          </cell>
        </row>
      </sheetData>
      <sheetData sheetId="3340">
        <row r="1">
          <cell r="A1" t="str">
            <v>1월 생산실적</v>
          </cell>
        </row>
      </sheetData>
      <sheetData sheetId="3341">
        <row r="1">
          <cell r="A1" t="str">
            <v>1월 생산실적</v>
          </cell>
        </row>
      </sheetData>
      <sheetData sheetId="3342">
        <row r="1">
          <cell r="A1" t="str">
            <v>1월 생산실적</v>
          </cell>
        </row>
      </sheetData>
      <sheetData sheetId="3343">
        <row r="1">
          <cell r="A1" t="str">
            <v>1월 생산실적</v>
          </cell>
        </row>
      </sheetData>
      <sheetData sheetId="3344">
        <row r="1">
          <cell r="A1" t="str">
            <v>1월 생산실적</v>
          </cell>
        </row>
      </sheetData>
      <sheetData sheetId="3345">
        <row r="1">
          <cell r="A1" t="str">
            <v>1월 생산실적</v>
          </cell>
        </row>
      </sheetData>
      <sheetData sheetId="3346">
        <row r="1">
          <cell r="A1" t="str">
            <v>1월 생산실적</v>
          </cell>
        </row>
      </sheetData>
      <sheetData sheetId="3347">
        <row r="1">
          <cell r="A1" t="str">
            <v>1월 생산실적</v>
          </cell>
        </row>
      </sheetData>
      <sheetData sheetId="3348">
        <row r="1">
          <cell r="A1" t="str">
            <v>1월 생산실적</v>
          </cell>
        </row>
      </sheetData>
      <sheetData sheetId="3349">
        <row r="1">
          <cell r="A1" t="str">
            <v>1월 생산실적</v>
          </cell>
        </row>
      </sheetData>
      <sheetData sheetId="3350">
        <row r="1">
          <cell r="A1" t="str">
            <v>1월 생산실적</v>
          </cell>
        </row>
      </sheetData>
      <sheetData sheetId="3351">
        <row r="1">
          <cell r="A1" t="str">
            <v>1월 생산실적</v>
          </cell>
        </row>
      </sheetData>
      <sheetData sheetId="3352">
        <row r="1">
          <cell r="A1" t="str">
            <v>1월 생산실적</v>
          </cell>
        </row>
      </sheetData>
      <sheetData sheetId="3353">
        <row r="1">
          <cell r="A1" t="str">
            <v>1월 생산실적</v>
          </cell>
        </row>
      </sheetData>
      <sheetData sheetId="3354">
        <row r="1">
          <cell r="A1" t="str">
            <v>1월 생산실적</v>
          </cell>
        </row>
      </sheetData>
      <sheetData sheetId="3355">
        <row r="1">
          <cell r="A1" t="str">
            <v>1월 생산실적</v>
          </cell>
        </row>
      </sheetData>
      <sheetData sheetId="3356">
        <row r="1">
          <cell r="A1" t="str">
            <v>1월 생산실적</v>
          </cell>
        </row>
      </sheetData>
      <sheetData sheetId="3357">
        <row r="1">
          <cell r="A1" t="str">
            <v>1월 생산실적</v>
          </cell>
        </row>
      </sheetData>
      <sheetData sheetId="3358">
        <row r="1">
          <cell r="A1" t="str">
            <v>1월 생산실적</v>
          </cell>
        </row>
      </sheetData>
      <sheetData sheetId="3359">
        <row r="1">
          <cell r="A1" t="str">
            <v>1월 생산실적</v>
          </cell>
        </row>
      </sheetData>
      <sheetData sheetId="3360">
        <row r="1">
          <cell r="A1" t="str">
            <v>1월 생산실적</v>
          </cell>
        </row>
      </sheetData>
      <sheetData sheetId="3361">
        <row r="1">
          <cell r="A1" t="str">
            <v>1월 생산실적</v>
          </cell>
        </row>
      </sheetData>
      <sheetData sheetId="3362">
        <row r="1">
          <cell r="A1" t="str">
            <v>1월 생산실적</v>
          </cell>
        </row>
      </sheetData>
      <sheetData sheetId="3363">
        <row r="1">
          <cell r="A1" t="str">
            <v>1월 생산실적</v>
          </cell>
        </row>
      </sheetData>
      <sheetData sheetId="3364">
        <row r="1">
          <cell r="A1" t="str">
            <v>1월 생산실적</v>
          </cell>
        </row>
      </sheetData>
      <sheetData sheetId="3365">
        <row r="1">
          <cell r="A1" t="str">
            <v>1월 생산실적</v>
          </cell>
        </row>
      </sheetData>
      <sheetData sheetId="3366">
        <row r="1">
          <cell r="A1" t="str">
            <v>1월 생산실적</v>
          </cell>
        </row>
      </sheetData>
      <sheetData sheetId="3367">
        <row r="1">
          <cell r="A1" t="str">
            <v>1월 생산실적</v>
          </cell>
        </row>
      </sheetData>
      <sheetData sheetId="3368">
        <row r="1">
          <cell r="A1" t="str">
            <v>1월 생산실적</v>
          </cell>
        </row>
      </sheetData>
      <sheetData sheetId="3369">
        <row r="1">
          <cell r="A1" t="str">
            <v>1월 생산실적</v>
          </cell>
        </row>
      </sheetData>
      <sheetData sheetId="3370">
        <row r="1">
          <cell r="A1" t="str">
            <v>1월 생산실적</v>
          </cell>
        </row>
      </sheetData>
      <sheetData sheetId="3371">
        <row r="1">
          <cell r="A1" t="str">
            <v>1월 생산실적</v>
          </cell>
        </row>
      </sheetData>
      <sheetData sheetId="3372">
        <row r="1">
          <cell r="A1" t="str">
            <v>1월 생산실적</v>
          </cell>
        </row>
      </sheetData>
      <sheetData sheetId="3373">
        <row r="1">
          <cell r="A1" t="str">
            <v>1월 생산실적</v>
          </cell>
        </row>
      </sheetData>
      <sheetData sheetId="3374">
        <row r="1">
          <cell r="A1" t="str">
            <v>1월 생산실적</v>
          </cell>
        </row>
      </sheetData>
      <sheetData sheetId="3375">
        <row r="1">
          <cell r="A1" t="str">
            <v>1월 생산실적</v>
          </cell>
        </row>
      </sheetData>
      <sheetData sheetId="3376">
        <row r="1">
          <cell r="A1" t="str">
            <v>1월 생산실적</v>
          </cell>
        </row>
      </sheetData>
      <sheetData sheetId="3377">
        <row r="1">
          <cell r="A1" t="str">
            <v>1월 생산실적</v>
          </cell>
        </row>
      </sheetData>
      <sheetData sheetId="3378">
        <row r="1">
          <cell r="A1" t="str">
            <v>1월 생산실적</v>
          </cell>
        </row>
      </sheetData>
      <sheetData sheetId="3379">
        <row r="1">
          <cell r="A1" t="str">
            <v>1월 생산실적</v>
          </cell>
        </row>
      </sheetData>
      <sheetData sheetId="3380">
        <row r="1">
          <cell r="A1" t="str">
            <v>1월 생산실적</v>
          </cell>
        </row>
      </sheetData>
      <sheetData sheetId="3381">
        <row r="1">
          <cell r="A1" t="str">
            <v>1월 생산실적</v>
          </cell>
        </row>
      </sheetData>
      <sheetData sheetId="3382">
        <row r="1">
          <cell r="A1" t="str">
            <v>1월 생산실적</v>
          </cell>
        </row>
      </sheetData>
      <sheetData sheetId="3383">
        <row r="1">
          <cell r="A1" t="str">
            <v>1월 생산실적</v>
          </cell>
        </row>
      </sheetData>
      <sheetData sheetId="3384">
        <row r="1">
          <cell r="A1" t="str">
            <v>1월 생산실적</v>
          </cell>
        </row>
      </sheetData>
      <sheetData sheetId="3385">
        <row r="1">
          <cell r="A1" t="str">
            <v>1월 생산실적</v>
          </cell>
        </row>
      </sheetData>
      <sheetData sheetId="3386">
        <row r="1">
          <cell r="A1" t="str">
            <v>1월 생산실적</v>
          </cell>
        </row>
      </sheetData>
      <sheetData sheetId="3387">
        <row r="1">
          <cell r="A1" t="str">
            <v>1월 생산실적</v>
          </cell>
        </row>
      </sheetData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>
        <row r="1">
          <cell r="A1" t="str">
            <v>1월 생산실적</v>
          </cell>
        </row>
      </sheetData>
      <sheetData sheetId="3423">
        <row r="1">
          <cell r="A1" t="str">
            <v>1월 생산실적</v>
          </cell>
        </row>
      </sheetData>
      <sheetData sheetId="3424">
        <row r="1">
          <cell r="A1" t="str">
            <v>1월 생산실적</v>
          </cell>
        </row>
      </sheetData>
      <sheetData sheetId="3425">
        <row r="1">
          <cell r="A1" t="str">
            <v>1월 생산실적</v>
          </cell>
        </row>
      </sheetData>
      <sheetData sheetId="3426">
        <row r="1">
          <cell r="A1" t="str">
            <v>1월 생산실적</v>
          </cell>
        </row>
      </sheetData>
      <sheetData sheetId="3427">
        <row r="1">
          <cell r="A1" t="str">
            <v>1월 생산실적</v>
          </cell>
        </row>
      </sheetData>
      <sheetData sheetId="3428">
        <row r="1">
          <cell r="A1" t="str">
            <v>1월 생산실적</v>
          </cell>
        </row>
      </sheetData>
      <sheetData sheetId="3429">
        <row r="1">
          <cell r="A1" t="str">
            <v>1월 생산실적</v>
          </cell>
        </row>
      </sheetData>
      <sheetData sheetId="3430">
        <row r="1">
          <cell r="A1" t="str">
            <v>1월 생산실적</v>
          </cell>
        </row>
      </sheetData>
      <sheetData sheetId="3431">
        <row r="1">
          <cell r="A1" t="str">
            <v>1월 생산실적</v>
          </cell>
        </row>
      </sheetData>
      <sheetData sheetId="3432">
        <row r="1">
          <cell r="A1" t="str">
            <v>1월 생산실적</v>
          </cell>
        </row>
      </sheetData>
      <sheetData sheetId="3433">
        <row r="1">
          <cell r="A1" t="str">
            <v>1월 생산실적</v>
          </cell>
        </row>
      </sheetData>
      <sheetData sheetId="3434">
        <row r="1">
          <cell r="A1" t="str">
            <v>1월 생산실적</v>
          </cell>
        </row>
      </sheetData>
      <sheetData sheetId="3435">
        <row r="1">
          <cell r="A1" t="str">
            <v>1월 생산실적</v>
          </cell>
        </row>
      </sheetData>
      <sheetData sheetId="3436">
        <row r="1">
          <cell r="A1" t="str">
            <v>1월 생산실적</v>
          </cell>
        </row>
      </sheetData>
      <sheetData sheetId="3437">
        <row r="1">
          <cell r="A1" t="str">
            <v>1월 생산실적</v>
          </cell>
        </row>
      </sheetData>
      <sheetData sheetId="3438">
        <row r="1">
          <cell r="A1" t="str">
            <v>1월 생산실적</v>
          </cell>
        </row>
      </sheetData>
      <sheetData sheetId="3439">
        <row r="1">
          <cell r="A1" t="str">
            <v>1월 생산실적</v>
          </cell>
        </row>
      </sheetData>
      <sheetData sheetId="3440">
        <row r="1">
          <cell r="A1" t="str">
            <v>1월 생산실적</v>
          </cell>
        </row>
      </sheetData>
      <sheetData sheetId="3441">
        <row r="1">
          <cell r="A1" t="str">
            <v>1월 생산실적</v>
          </cell>
        </row>
      </sheetData>
      <sheetData sheetId="3442">
        <row r="1">
          <cell r="A1" t="str">
            <v>1월 생산실적</v>
          </cell>
        </row>
      </sheetData>
      <sheetData sheetId="3443">
        <row r="1">
          <cell r="A1" t="str">
            <v>1월 생산실적</v>
          </cell>
        </row>
      </sheetData>
      <sheetData sheetId="3444">
        <row r="1">
          <cell r="A1" t="str">
            <v>1월 생산실적</v>
          </cell>
        </row>
      </sheetData>
      <sheetData sheetId="3445">
        <row r="1">
          <cell r="A1" t="str">
            <v>1월 생산실적</v>
          </cell>
        </row>
      </sheetData>
      <sheetData sheetId="3446">
        <row r="1">
          <cell r="A1" t="str">
            <v>1월 생산실적</v>
          </cell>
        </row>
      </sheetData>
      <sheetData sheetId="3447">
        <row r="1">
          <cell r="A1" t="str">
            <v>1월 생산실적</v>
          </cell>
        </row>
      </sheetData>
      <sheetData sheetId="3448">
        <row r="1">
          <cell r="A1" t="str">
            <v>1월 생산실적</v>
          </cell>
        </row>
      </sheetData>
      <sheetData sheetId="3449">
        <row r="1">
          <cell r="A1" t="str">
            <v>1월 생산실적</v>
          </cell>
        </row>
      </sheetData>
      <sheetData sheetId="3450">
        <row r="1">
          <cell r="A1" t="str">
            <v>1월 생산실적</v>
          </cell>
        </row>
      </sheetData>
      <sheetData sheetId="3451">
        <row r="1">
          <cell r="A1" t="str">
            <v>1월 생산실적</v>
          </cell>
        </row>
      </sheetData>
      <sheetData sheetId="3452">
        <row r="1">
          <cell r="A1" t="str">
            <v>1월 생산실적</v>
          </cell>
        </row>
      </sheetData>
      <sheetData sheetId="3453">
        <row r="1">
          <cell r="A1" t="str">
            <v>1월 생산실적</v>
          </cell>
        </row>
      </sheetData>
      <sheetData sheetId="3454">
        <row r="1">
          <cell r="A1" t="str">
            <v>1월 생산실적</v>
          </cell>
        </row>
      </sheetData>
      <sheetData sheetId="3455">
        <row r="1">
          <cell r="A1" t="str">
            <v>1월 생산실적</v>
          </cell>
        </row>
      </sheetData>
      <sheetData sheetId="3456">
        <row r="1">
          <cell r="A1" t="str">
            <v>1월 생산실적</v>
          </cell>
        </row>
      </sheetData>
      <sheetData sheetId="3457">
        <row r="1">
          <cell r="A1" t="str">
            <v>1월 생산실적</v>
          </cell>
        </row>
      </sheetData>
      <sheetData sheetId="3458">
        <row r="1">
          <cell r="A1" t="str">
            <v>1월 생산실적</v>
          </cell>
        </row>
      </sheetData>
      <sheetData sheetId="3459">
        <row r="1">
          <cell r="A1" t="str">
            <v>1월 생산실적</v>
          </cell>
        </row>
      </sheetData>
      <sheetData sheetId="3460">
        <row r="1">
          <cell r="A1" t="str">
            <v>1월 생산실적</v>
          </cell>
        </row>
      </sheetData>
      <sheetData sheetId="3461">
        <row r="1">
          <cell r="A1" t="str">
            <v>1월 생산실적</v>
          </cell>
        </row>
      </sheetData>
      <sheetData sheetId="3462">
        <row r="1">
          <cell r="A1" t="str">
            <v>1월 생산실적</v>
          </cell>
        </row>
      </sheetData>
      <sheetData sheetId="3463">
        <row r="1">
          <cell r="A1" t="str">
            <v>1월 생산실적</v>
          </cell>
        </row>
      </sheetData>
      <sheetData sheetId="3464">
        <row r="1">
          <cell r="A1" t="str">
            <v>1월 생산실적</v>
          </cell>
        </row>
      </sheetData>
      <sheetData sheetId="3465">
        <row r="1">
          <cell r="A1" t="str">
            <v>1월 생산실적</v>
          </cell>
        </row>
      </sheetData>
      <sheetData sheetId="3466">
        <row r="1">
          <cell r="A1" t="str">
            <v>1월 생산실적</v>
          </cell>
        </row>
      </sheetData>
      <sheetData sheetId="3467">
        <row r="1">
          <cell r="A1" t="str">
            <v>1월 생산실적</v>
          </cell>
        </row>
      </sheetData>
      <sheetData sheetId="3468">
        <row r="1">
          <cell r="A1" t="str">
            <v>1월 생산실적</v>
          </cell>
        </row>
      </sheetData>
      <sheetData sheetId="3469">
        <row r="1">
          <cell r="A1" t="str">
            <v>1월 생산실적</v>
          </cell>
        </row>
      </sheetData>
      <sheetData sheetId="3470">
        <row r="1">
          <cell r="A1" t="str">
            <v>1월 생산실적</v>
          </cell>
        </row>
      </sheetData>
      <sheetData sheetId="3471">
        <row r="1">
          <cell r="A1" t="str">
            <v>1월 생산실적</v>
          </cell>
        </row>
      </sheetData>
      <sheetData sheetId="3472">
        <row r="1">
          <cell r="A1" t="str">
            <v>1월 생산실적</v>
          </cell>
        </row>
      </sheetData>
      <sheetData sheetId="3473">
        <row r="1">
          <cell r="A1" t="str">
            <v>1월 생산실적</v>
          </cell>
        </row>
      </sheetData>
      <sheetData sheetId="3474">
        <row r="1">
          <cell r="A1" t="str">
            <v>1월 생산실적</v>
          </cell>
        </row>
      </sheetData>
      <sheetData sheetId="3475">
        <row r="1">
          <cell r="A1" t="str">
            <v>1월 생산실적</v>
          </cell>
        </row>
      </sheetData>
      <sheetData sheetId="3476">
        <row r="1">
          <cell r="A1" t="str">
            <v>1월 생산실적</v>
          </cell>
        </row>
      </sheetData>
      <sheetData sheetId="3477">
        <row r="1">
          <cell r="A1" t="str">
            <v>1월 생산실적</v>
          </cell>
        </row>
      </sheetData>
      <sheetData sheetId="3478">
        <row r="1">
          <cell r="A1" t="str">
            <v>1월 생산실적</v>
          </cell>
        </row>
      </sheetData>
      <sheetData sheetId="3479">
        <row r="1">
          <cell r="A1" t="str">
            <v>1월 생산실적</v>
          </cell>
        </row>
      </sheetData>
      <sheetData sheetId="3480">
        <row r="1">
          <cell r="A1" t="str">
            <v>1월 생산실적</v>
          </cell>
        </row>
      </sheetData>
      <sheetData sheetId="3481">
        <row r="1">
          <cell r="A1" t="str">
            <v>1월 생산실적</v>
          </cell>
        </row>
      </sheetData>
      <sheetData sheetId="3482">
        <row r="1">
          <cell r="A1" t="str">
            <v>1월 생산실적</v>
          </cell>
        </row>
      </sheetData>
      <sheetData sheetId="3483">
        <row r="1">
          <cell r="A1" t="str">
            <v>1월 생산실적</v>
          </cell>
        </row>
      </sheetData>
      <sheetData sheetId="3484">
        <row r="1">
          <cell r="A1" t="str">
            <v>1월 생산실적</v>
          </cell>
        </row>
      </sheetData>
      <sheetData sheetId="3485">
        <row r="1">
          <cell r="A1" t="str">
            <v>1월 생산실적</v>
          </cell>
        </row>
      </sheetData>
      <sheetData sheetId="3486">
        <row r="1">
          <cell r="A1" t="str">
            <v>1월 생산실적</v>
          </cell>
        </row>
      </sheetData>
      <sheetData sheetId="3487">
        <row r="1">
          <cell r="A1" t="str">
            <v>1월 생산실적</v>
          </cell>
        </row>
      </sheetData>
      <sheetData sheetId="3488">
        <row r="1">
          <cell r="A1" t="str">
            <v>1월 생산실적</v>
          </cell>
        </row>
      </sheetData>
      <sheetData sheetId="3489">
        <row r="1">
          <cell r="A1" t="str">
            <v>1월 생산실적</v>
          </cell>
        </row>
      </sheetData>
      <sheetData sheetId="3490">
        <row r="1">
          <cell r="A1" t="str">
            <v>1월 생산실적</v>
          </cell>
        </row>
      </sheetData>
      <sheetData sheetId="3491">
        <row r="1">
          <cell r="A1" t="str">
            <v>1월 생산실적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1">
          <cell r="A1" t="str">
            <v>1월 생산실적</v>
          </cell>
        </row>
      </sheetData>
      <sheetData sheetId="3494">
        <row r="1">
          <cell r="A1" t="str">
            <v>1월 생산실적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1">
          <cell r="A1" t="str">
            <v>1월 생산실적</v>
          </cell>
        </row>
      </sheetData>
      <sheetData sheetId="3498">
        <row r="1">
          <cell r="A1" t="str">
            <v>1월 생산실적</v>
          </cell>
        </row>
      </sheetData>
      <sheetData sheetId="3499">
        <row r="1">
          <cell r="A1" t="str">
            <v>1월 생산실적</v>
          </cell>
        </row>
      </sheetData>
      <sheetData sheetId="3500">
        <row r="1">
          <cell r="A1" t="str">
            <v>1월 생산실적</v>
          </cell>
        </row>
      </sheetData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>
        <row r="1">
          <cell r="A1" t="str">
            <v>1월 생산실적</v>
          </cell>
        </row>
      </sheetData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>
        <row r="1">
          <cell r="A1" t="str">
            <v>1월 생산실적</v>
          </cell>
        </row>
      </sheetData>
      <sheetData sheetId="3587">
        <row r="1">
          <cell r="A1" t="str">
            <v>1월 생산실적</v>
          </cell>
        </row>
      </sheetData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>
        <row r="1">
          <cell r="A1" t="str">
            <v>1월 생산실적</v>
          </cell>
        </row>
      </sheetData>
      <sheetData sheetId="3634">
        <row r="1">
          <cell r="A1" t="str">
            <v>1월 생산실적</v>
          </cell>
        </row>
      </sheetData>
      <sheetData sheetId="3635"/>
      <sheetData sheetId="3636"/>
      <sheetData sheetId="3637"/>
      <sheetData sheetId="3638">
        <row r="1">
          <cell r="A1" t="str">
            <v>1월 생산실적</v>
          </cell>
        </row>
      </sheetData>
      <sheetData sheetId="3639">
        <row r="1">
          <cell r="A1" t="str">
            <v>1월 생산실적</v>
          </cell>
        </row>
      </sheetData>
      <sheetData sheetId="3640" refreshError="1"/>
      <sheetData sheetId="3641">
        <row r="1">
          <cell r="A1" t="str">
            <v>1월 생산실적</v>
          </cell>
        </row>
      </sheetData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>
        <row r="1">
          <cell r="A1" t="str">
            <v>1월 생산실적</v>
          </cell>
        </row>
      </sheetData>
      <sheetData sheetId="3653">
        <row r="1">
          <cell r="A1" t="str">
            <v>1월 생산실적</v>
          </cell>
        </row>
      </sheetData>
      <sheetData sheetId="3654">
        <row r="1">
          <cell r="A1" t="str">
            <v>1월 생산실적</v>
          </cell>
        </row>
      </sheetData>
      <sheetData sheetId="3655">
        <row r="1">
          <cell r="A1" t="str">
            <v>1월 생산실적</v>
          </cell>
        </row>
      </sheetData>
      <sheetData sheetId="3656">
        <row r="1">
          <cell r="A1" t="str">
            <v>1월 생산실적</v>
          </cell>
        </row>
      </sheetData>
      <sheetData sheetId="3657">
        <row r="1">
          <cell r="A1" t="str">
            <v>1월 생산실적</v>
          </cell>
        </row>
      </sheetData>
      <sheetData sheetId="3658">
        <row r="1">
          <cell r="A1" t="str">
            <v>1월 생산실적</v>
          </cell>
        </row>
      </sheetData>
      <sheetData sheetId="3659">
        <row r="1">
          <cell r="A1" t="str">
            <v>1월 생산실적</v>
          </cell>
        </row>
      </sheetData>
      <sheetData sheetId="3660">
        <row r="1">
          <cell r="A1" t="str">
            <v>1월 생산실적</v>
          </cell>
        </row>
      </sheetData>
      <sheetData sheetId="3661">
        <row r="1">
          <cell r="A1" t="str">
            <v>1월 생산실적</v>
          </cell>
        </row>
      </sheetData>
      <sheetData sheetId="3662">
        <row r="1">
          <cell r="A1" t="str">
            <v>1월 생산실적</v>
          </cell>
        </row>
      </sheetData>
      <sheetData sheetId="3663">
        <row r="1">
          <cell r="A1" t="str">
            <v>1월 생산실적</v>
          </cell>
        </row>
      </sheetData>
      <sheetData sheetId="3664">
        <row r="1">
          <cell r="A1" t="str">
            <v>1월 생산실적</v>
          </cell>
        </row>
      </sheetData>
      <sheetData sheetId="3665">
        <row r="1">
          <cell r="A1" t="str">
            <v>1월 생산실적</v>
          </cell>
        </row>
      </sheetData>
      <sheetData sheetId="3666">
        <row r="1">
          <cell r="A1" t="str">
            <v>1월 생산실적</v>
          </cell>
        </row>
      </sheetData>
      <sheetData sheetId="3667">
        <row r="1">
          <cell r="A1" t="str">
            <v>1월 생산실적</v>
          </cell>
        </row>
      </sheetData>
      <sheetData sheetId="3668">
        <row r="1">
          <cell r="A1" t="str">
            <v>1월 생산실적</v>
          </cell>
        </row>
      </sheetData>
      <sheetData sheetId="3669">
        <row r="1">
          <cell r="A1" t="str">
            <v>1월 생산실적</v>
          </cell>
        </row>
      </sheetData>
      <sheetData sheetId="3670">
        <row r="1">
          <cell r="A1" t="str">
            <v>1월 생산실적</v>
          </cell>
        </row>
      </sheetData>
      <sheetData sheetId="3671">
        <row r="1">
          <cell r="A1" t="str">
            <v>1월 생산실적</v>
          </cell>
        </row>
      </sheetData>
      <sheetData sheetId="3672">
        <row r="1">
          <cell r="A1" t="str">
            <v>1월 생산실적</v>
          </cell>
        </row>
      </sheetData>
      <sheetData sheetId="3673">
        <row r="1">
          <cell r="A1" t="str">
            <v>1월 생산실적</v>
          </cell>
        </row>
      </sheetData>
      <sheetData sheetId="3674">
        <row r="1">
          <cell r="A1" t="str">
            <v>1월 생산실적</v>
          </cell>
        </row>
      </sheetData>
      <sheetData sheetId="3675">
        <row r="1">
          <cell r="A1" t="str">
            <v>1월 생산실적</v>
          </cell>
        </row>
      </sheetData>
      <sheetData sheetId="3676">
        <row r="1">
          <cell r="A1" t="str">
            <v>1월 생산실적</v>
          </cell>
        </row>
      </sheetData>
      <sheetData sheetId="3677">
        <row r="1">
          <cell r="A1" t="str">
            <v>1월 생산실적</v>
          </cell>
        </row>
      </sheetData>
      <sheetData sheetId="3678">
        <row r="1">
          <cell r="A1" t="str">
            <v>1월 생산실적</v>
          </cell>
        </row>
      </sheetData>
      <sheetData sheetId="3679">
        <row r="1">
          <cell r="A1" t="str">
            <v>1월 생산실적</v>
          </cell>
        </row>
      </sheetData>
      <sheetData sheetId="3680">
        <row r="1">
          <cell r="A1" t="str">
            <v>1월 생산실적</v>
          </cell>
        </row>
      </sheetData>
      <sheetData sheetId="3681">
        <row r="1">
          <cell r="A1" t="str">
            <v>1월 생산실적</v>
          </cell>
        </row>
      </sheetData>
      <sheetData sheetId="3682">
        <row r="1">
          <cell r="A1" t="str">
            <v>1월 생산실적</v>
          </cell>
        </row>
      </sheetData>
      <sheetData sheetId="3683">
        <row r="1">
          <cell r="A1" t="str">
            <v>1월 생산실적</v>
          </cell>
        </row>
      </sheetData>
      <sheetData sheetId="3684">
        <row r="1">
          <cell r="A1" t="str">
            <v>1월 생산실적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1">
          <cell r="A1" t="str">
            <v>1월 생산실적</v>
          </cell>
        </row>
      </sheetData>
      <sheetData sheetId="3687">
        <row r="1">
          <cell r="A1" t="str">
            <v>1월 생산실적</v>
          </cell>
        </row>
      </sheetData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1">
          <cell r="A1" t="str">
            <v>1월 생산실적</v>
          </cell>
        </row>
      </sheetData>
      <sheetData sheetId="3692">
        <row r="1">
          <cell r="A1" t="str">
            <v>1월 생산실적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1">
          <cell r="A1" t="str">
            <v>1월 생산실적</v>
          </cell>
        </row>
      </sheetData>
      <sheetData sheetId="3696">
        <row r="1">
          <cell r="A1" t="str">
            <v>1월 생산실적</v>
          </cell>
        </row>
      </sheetData>
      <sheetData sheetId="3697">
        <row r="1">
          <cell r="A1" t="str">
            <v>1월 생산실적</v>
          </cell>
        </row>
      </sheetData>
      <sheetData sheetId="3698">
        <row r="1">
          <cell r="A1" t="str">
            <v>1월 생산실적</v>
          </cell>
        </row>
      </sheetData>
      <sheetData sheetId="3699">
        <row r="1">
          <cell r="A1" t="str">
            <v>1월 생산실적</v>
          </cell>
        </row>
      </sheetData>
      <sheetData sheetId="3700">
        <row r="1">
          <cell r="A1" t="str">
            <v>1월 생산실적</v>
          </cell>
        </row>
      </sheetData>
      <sheetData sheetId="3701">
        <row r="1">
          <cell r="A1" t="str">
            <v>1월 생산실적</v>
          </cell>
        </row>
      </sheetData>
      <sheetData sheetId="3702">
        <row r="1">
          <cell r="A1" t="str">
            <v>1월 생산실적</v>
          </cell>
        </row>
      </sheetData>
      <sheetData sheetId="3703">
        <row r="1">
          <cell r="A1" t="str">
            <v>1월 생산실적</v>
          </cell>
        </row>
      </sheetData>
      <sheetData sheetId="3704">
        <row r="1">
          <cell r="A1" t="str">
            <v>1월 생산실적</v>
          </cell>
        </row>
      </sheetData>
      <sheetData sheetId="3705">
        <row r="1">
          <cell r="A1" t="str">
            <v>1월 생산실적</v>
          </cell>
        </row>
      </sheetData>
      <sheetData sheetId="3706">
        <row r="1">
          <cell r="A1" t="str">
            <v>1월 생산실적</v>
          </cell>
        </row>
      </sheetData>
      <sheetData sheetId="3707">
        <row r="1">
          <cell r="A1" t="str">
            <v>1월 생산실적</v>
          </cell>
        </row>
      </sheetData>
      <sheetData sheetId="3708">
        <row r="1">
          <cell r="A1" t="str">
            <v>1월 생산실적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1">
          <cell r="A1" t="str">
            <v>1월 생산실적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>
        <row r="1">
          <cell r="A1" t="str">
            <v>1월 생산실적</v>
          </cell>
        </row>
      </sheetData>
      <sheetData sheetId="3723">
        <row r="1">
          <cell r="A1" t="str">
            <v>1월 생산실적</v>
          </cell>
        </row>
      </sheetData>
      <sheetData sheetId="3724">
        <row r="1">
          <cell r="A1" t="str">
            <v>1월 생산실적</v>
          </cell>
        </row>
      </sheetData>
      <sheetData sheetId="3725">
        <row r="1">
          <cell r="A1" t="str">
            <v>1월 생산실적</v>
          </cell>
        </row>
      </sheetData>
      <sheetData sheetId="3726">
        <row r="1">
          <cell r="A1" t="str">
            <v>1월 생산실적</v>
          </cell>
        </row>
      </sheetData>
      <sheetData sheetId="3727">
        <row r="1">
          <cell r="A1" t="str">
            <v>1월 생산실적</v>
          </cell>
        </row>
      </sheetData>
      <sheetData sheetId="3728">
        <row r="1">
          <cell r="A1" t="str">
            <v>1월 생산실적</v>
          </cell>
        </row>
      </sheetData>
      <sheetData sheetId="3729">
        <row r="1">
          <cell r="A1" t="str">
            <v>1월 생산실적</v>
          </cell>
        </row>
      </sheetData>
      <sheetData sheetId="3730">
        <row r="1">
          <cell r="A1" t="str">
            <v>1월 생산실적</v>
          </cell>
        </row>
      </sheetData>
      <sheetData sheetId="3731">
        <row r="1">
          <cell r="A1" t="str">
            <v>1월 생산실적</v>
          </cell>
        </row>
      </sheetData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>
        <row r="1">
          <cell r="A1" t="str">
            <v>1월 생산실적</v>
          </cell>
        </row>
      </sheetData>
      <sheetData sheetId="3759">
        <row r="1">
          <cell r="A1" t="str">
            <v>1월 생산실적</v>
          </cell>
        </row>
      </sheetData>
      <sheetData sheetId="3760">
        <row r="1">
          <cell r="A1" t="str">
            <v>1월 생산실적</v>
          </cell>
        </row>
      </sheetData>
      <sheetData sheetId="3761">
        <row r="1">
          <cell r="A1" t="str">
            <v>1월 생산실적</v>
          </cell>
        </row>
      </sheetData>
      <sheetData sheetId="3762">
        <row r="1">
          <cell r="A1" t="str">
            <v>1월 생산실적</v>
          </cell>
        </row>
      </sheetData>
      <sheetData sheetId="3763">
        <row r="1">
          <cell r="A1" t="str">
            <v>1월 생산실적</v>
          </cell>
        </row>
      </sheetData>
      <sheetData sheetId="3764">
        <row r="1">
          <cell r="A1" t="str">
            <v>1월 생산실적</v>
          </cell>
        </row>
      </sheetData>
      <sheetData sheetId="3765">
        <row r="1">
          <cell r="A1" t="str">
            <v>1월 생산실적</v>
          </cell>
        </row>
      </sheetData>
      <sheetData sheetId="3766">
        <row r="1">
          <cell r="A1" t="str">
            <v>1월 생산실적</v>
          </cell>
        </row>
      </sheetData>
      <sheetData sheetId="3767">
        <row r="1">
          <cell r="A1" t="str">
            <v>1월 생산실적</v>
          </cell>
        </row>
      </sheetData>
      <sheetData sheetId="3768">
        <row r="1">
          <cell r="A1" t="str">
            <v>1월 생산실적</v>
          </cell>
        </row>
      </sheetData>
      <sheetData sheetId="3769">
        <row r="1">
          <cell r="A1" t="str">
            <v>1월 생산실적</v>
          </cell>
        </row>
      </sheetData>
      <sheetData sheetId="3770">
        <row r="1">
          <cell r="A1" t="str">
            <v>1월 생산실적</v>
          </cell>
        </row>
      </sheetData>
      <sheetData sheetId="3771">
        <row r="1">
          <cell r="A1" t="str">
            <v>1월 생산실적</v>
          </cell>
        </row>
      </sheetData>
      <sheetData sheetId="3772">
        <row r="1">
          <cell r="A1" t="str">
            <v>1월 생산실적</v>
          </cell>
        </row>
      </sheetData>
      <sheetData sheetId="3773">
        <row r="1">
          <cell r="A1" t="str">
            <v>1월 생산실적</v>
          </cell>
        </row>
      </sheetData>
      <sheetData sheetId="3774">
        <row r="1">
          <cell r="A1" t="str">
            <v>1월 생산실적</v>
          </cell>
        </row>
      </sheetData>
      <sheetData sheetId="3775">
        <row r="1">
          <cell r="A1" t="str">
            <v>1월 생산실적</v>
          </cell>
        </row>
      </sheetData>
      <sheetData sheetId="3776">
        <row r="1">
          <cell r="A1" t="str">
            <v>1월 생산실적</v>
          </cell>
        </row>
      </sheetData>
      <sheetData sheetId="3777">
        <row r="1">
          <cell r="A1" t="str">
            <v>1월 생산실적</v>
          </cell>
        </row>
      </sheetData>
      <sheetData sheetId="3778">
        <row r="1">
          <cell r="A1" t="str">
            <v>1월 생산실적</v>
          </cell>
        </row>
      </sheetData>
      <sheetData sheetId="3779">
        <row r="1">
          <cell r="A1" t="str">
            <v>1월 생산실적</v>
          </cell>
        </row>
      </sheetData>
      <sheetData sheetId="3780">
        <row r="1">
          <cell r="A1" t="str">
            <v>1월 생산실적</v>
          </cell>
        </row>
      </sheetData>
      <sheetData sheetId="3781">
        <row r="1">
          <cell r="A1" t="str">
            <v>1월 생산실적</v>
          </cell>
        </row>
      </sheetData>
      <sheetData sheetId="3782">
        <row r="1">
          <cell r="A1" t="str">
            <v>1월 생산실적</v>
          </cell>
        </row>
      </sheetData>
      <sheetData sheetId="3783">
        <row r="1">
          <cell r="A1" t="str">
            <v>1월 생산실적</v>
          </cell>
        </row>
      </sheetData>
      <sheetData sheetId="3784">
        <row r="1">
          <cell r="A1" t="str">
            <v>1월 생산실적</v>
          </cell>
        </row>
      </sheetData>
      <sheetData sheetId="3785">
        <row r="1">
          <cell r="A1" t="str">
            <v>1월 생산실적</v>
          </cell>
        </row>
      </sheetData>
      <sheetData sheetId="3786">
        <row r="1">
          <cell r="A1" t="str">
            <v>1월 생산실적</v>
          </cell>
        </row>
      </sheetData>
      <sheetData sheetId="3787">
        <row r="1">
          <cell r="A1" t="str">
            <v>1월 생산실적</v>
          </cell>
        </row>
      </sheetData>
      <sheetData sheetId="3788">
        <row r="1">
          <cell r="A1" t="str">
            <v>1월 생산실적</v>
          </cell>
        </row>
      </sheetData>
      <sheetData sheetId="3789">
        <row r="1">
          <cell r="A1" t="str">
            <v>1월 생산실적</v>
          </cell>
        </row>
      </sheetData>
      <sheetData sheetId="3790">
        <row r="1">
          <cell r="A1" t="str">
            <v>1월 생산실적</v>
          </cell>
        </row>
      </sheetData>
      <sheetData sheetId="3791">
        <row r="1">
          <cell r="A1" t="str">
            <v>1월 생산실적</v>
          </cell>
        </row>
      </sheetData>
      <sheetData sheetId="3792">
        <row r="1">
          <cell r="A1" t="str">
            <v>1월 생산실적</v>
          </cell>
        </row>
      </sheetData>
      <sheetData sheetId="3793">
        <row r="1">
          <cell r="A1" t="str">
            <v>1월 생산실적</v>
          </cell>
        </row>
      </sheetData>
      <sheetData sheetId="3794">
        <row r="1">
          <cell r="A1" t="str">
            <v>1월 생산실적</v>
          </cell>
        </row>
      </sheetData>
      <sheetData sheetId="3795">
        <row r="1">
          <cell r="A1" t="str">
            <v>1월 생산실적</v>
          </cell>
        </row>
      </sheetData>
      <sheetData sheetId="3796">
        <row r="1">
          <cell r="A1" t="str">
            <v>1월 생산실적</v>
          </cell>
        </row>
      </sheetData>
      <sheetData sheetId="3797">
        <row r="1">
          <cell r="A1" t="str">
            <v>1월 생산실적</v>
          </cell>
        </row>
      </sheetData>
      <sheetData sheetId="3798">
        <row r="1">
          <cell r="A1" t="str">
            <v>1월 생산실적</v>
          </cell>
        </row>
      </sheetData>
      <sheetData sheetId="3799">
        <row r="1">
          <cell r="A1" t="str">
            <v>1월 생산실적</v>
          </cell>
        </row>
      </sheetData>
      <sheetData sheetId="3800">
        <row r="1">
          <cell r="A1" t="str">
            <v>1월 생산실적</v>
          </cell>
        </row>
      </sheetData>
      <sheetData sheetId="3801">
        <row r="1">
          <cell r="A1" t="str">
            <v>1월 생산실적</v>
          </cell>
        </row>
      </sheetData>
      <sheetData sheetId="3802">
        <row r="1">
          <cell r="A1" t="str">
            <v>1월 생산실적</v>
          </cell>
        </row>
      </sheetData>
      <sheetData sheetId="3803">
        <row r="1">
          <cell r="A1" t="str">
            <v>1월 생산실적</v>
          </cell>
        </row>
      </sheetData>
      <sheetData sheetId="3804">
        <row r="1">
          <cell r="A1" t="str">
            <v>1월 생산실적</v>
          </cell>
        </row>
      </sheetData>
      <sheetData sheetId="3805">
        <row r="1">
          <cell r="A1" t="str">
            <v>1월 생산실적</v>
          </cell>
        </row>
      </sheetData>
      <sheetData sheetId="3806">
        <row r="1">
          <cell r="A1" t="str">
            <v>1월 생산실적</v>
          </cell>
        </row>
      </sheetData>
      <sheetData sheetId="3807">
        <row r="1">
          <cell r="A1" t="str">
            <v>1월 생산실적</v>
          </cell>
        </row>
      </sheetData>
      <sheetData sheetId="3808">
        <row r="1">
          <cell r="A1" t="str">
            <v>1월 생산실적</v>
          </cell>
        </row>
      </sheetData>
      <sheetData sheetId="3809">
        <row r="1">
          <cell r="A1" t="str">
            <v>1월 생산실적</v>
          </cell>
        </row>
      </sheetData>
      <sheetData sheetId="3810">
        <row r="1">
          <cell r="A1" t="str">
            <v>1월 생산실적</v>
          </cell>
        </row>
      </sheetData>
      <sheetData sheetId="3811">
        <row r="1">
          <cell r="A1" t="str">
            <v>1월 생산실적</v>
          </cell>
        </row>
      </sheetData>
      <sheetData sheetId="3812">
        <row r="1">
          <cell r="A1" t="str">
            <v>1월 생산실적</v>
          </cell>
        </row>
      </sheetData>
      <sheetData sheetId="3813">
        <row r="1">
          <cell r="A1" t="str">
            <v>1월 생산실적</v>
          </cell>
        </row>
      </sheetData>
      <sheetData sheetId="3814">
        <row r="1">
          <cell r="A1" t="str">
            <v>1월 생산실적</v>
          </cell>
        </row>
      </sheetData>
      <sheetData sheetId="3815">
        <row r="1">
          <cell r="A1" t="str">
            <v>1월 생산실적</v>
          </cell>
        </row>
      </sheetData>
      <sheetData sheetId="3816">
        <row r="1">
          <cell r="A1" t="str">
            <v>1월 생산실적</v>
          </cell>
        </row>
      </sheetData>
      <sheetData sheetId="3817">
        <row r="1">
          <cell r="A1" t="str">
            <v>1월 생산실적</v>
          </cell>
        </row>
      </sheetData>
      <sheetData sheetId="3818">
        <row r="1">
          <cell r="A1" t="str">
            <v>1월 생산실적</v>
          </cell>
        </row>
      </sheetData>
      <sheetData sheetId="3819">
        <row r="1">
          <cell r="A1" t="str">
            <v>1월 생산실적</v>
          </cell>
        </row>
      </sheetData>
      <sheetData sheetId="3820">
        <row r="1">
          <cell r="A1" t="str">
            <v>1월 생산실적</v>
          </cell>
        </row>
      </sheetData>
      <sheetData sheetId="3821">
        <row r="1">
          <cell r="A1" t="str">
            <v>1월 생산실적</v>
          </cell>
        </row>
      </sheetData>
      <sheetData sheetId="3822">
        <row r="1">
          <cell r="A1" t="str">
            <v>1월 생산실적</v>
          </cell>
        </row>
      </sheetData>
      <sheetData sheetId="3823">
        <row r="1">
          <cell r="A1" t="str">
            <v>1월 생산실적</v>
          </cell>
        </row>
      </sheetData>
      <sheetData sheetId="3824">
        <row r="1">
          <cell r="A1" t="str">
            <v>1월 생산실적</v>
          </cell>
        </row>
      </sheetData>
      <sheetData sheetId="3825">
        <row r="1">
          <cell r="A1" t="str">
            <v>1월 생산실적</v>
          </cell>
        </row>
      </sheetData>
      <sheetData sheetId="3826">
        <row r="1">
          <cell r="A1" t="str">
            <v>1월 생산실적</v>
          </cell>
        </row>
      </sheetData>
      <sheetData sheetId="3827">
        <row r="1">
          <cell r="A1" t="str">
            <v>1월 생산실적</v>
          </cell>
        </row>
      </sheetData>
      <sheetData sheetId="3828">
        <row r="1">
          <cell r="A1" t="str">
            <v>1월 생산실적</v>
          </cell>
        </row>
      </sheetData>
      <sheetData sheetId="3829">
        <row r="1">
          <cell r="A1" t="str">
            <v>1월 생산실적</v>
          </cell>
        </row>
      </sheetData>
      <sheetData sheetId="3830">
        <row r="1">
          <cell r="A1" t="str">
            <v>1월 생산실적</v>
          </cell>
        </row>
      </sheetData>
      <sheetData sheetId="3831">
        <row r="1">
          <cell r="A1" t="str">
            <v>1월 생산실적</v>
          </cell>
        </row>
      </sheetData>
      <sheetData sheetId="3832">
        <row r="1">
          <cell r="A1" t="str">
            <v>1월 생산실적</v>
          </cell>
        </row>
      </sheetData>
      <sheetData sheetId="3833">
        <row r="1">
          <cell r="A1" t="str">
            <v>1월 생산실적</v>
          </cell>
        </row>
      </sheetData>
      <sheetData sheetId="3834">
        <row r="1">
          <cell r="A1" t="str">
            <v>1월 생산실적</v>
          </cell>
        </row>
      </sheetData>
      <sheetData sheetId="3835">
        <row r="1">
          <cell r="A1" t="str">
            <v>1월 생산실적</v>
          </cell>
        </row>
      </sheetData>
      <sheetData sheetId="3836">
        <row r="1">
          <cell r="A1" t="str">
            <v>1월 생산실적</v>
          </cell>
        </row>
      </sheetData>
      <sheetData sheetId="3837">
        <row r="1">
          <cell r="A1" t="str">
            <v>1월 생산실적</v>
          </cell>
        </row>
      </sheetData>
      <sheetData sheetId="3838">
        <row r="1">
          <cell r="A1" t="str">
            <v>1월 생산실적</v>
          </cell>
        </row>
      </sheetData>
      <sheetData sheetId="3839">
        <row r="1">
          <cell r="A1" t="str">
            <v>1월 생산실적</v>
          </cell>
        </row>
      </sheetData>
      <sheetData sheetId="3840">
        <row r="1">
          <cell r="A1" t="str">
            <v>1월 생산실적</v>
          </cell>
        </row>
      </sheetData>
      <sheetData sheetId="3841">
        <row r="1">
          <cell r="A1" t="str">
            <v>1월 생산실적</v>
          </cell>
        </row>
      </sheetData>
      <sheetData sheetId="3842">
        <row r="1">
          <cell r="A1" t="str">
            <v>1월 생산실적</v>
          </cell>
        </row>
      </sheetData>
      <sheetData sheetId="3843">
        <row r="1">
          <cell r="A1" t="str">
            <v>1월 생산실적</v>
          </cell>
        </row>
      </sheetData>
      <sheetData sheetId="3844">
        <row r="1">
          <cell r="A1" t="str">
            <v>1월 생산실적</v>
          </cell>
        </row>
      </sheetData>
      <sheetData sheetId="3845">
        <row r="1">
          <cell r="A1" t="str">
            <v>1월 생산실적</v>
          </cell>
        </row>
      </sheetData>
      <sheetData sheetId="3846">
        <row r="1">
          <cell r="A1" t="str">
            <v>1월 생산실적</v>
          </cell>
        </row>
      </sheetData>
      <sheetData sheetId="3847">
        <row r="1">
          <cell r="A1" t="str">
            <v>1월 생산실적</v>
          </cell>
        </row>
      </sheetData>
      <sheetData sheetId="3848">
        <row r="1">
          <cell r="A1" t="str">
            <v>1월 생산실적</v>
          </cell>
        </row>
      </sheetData>
      <sheetData sheetId="3849">
        <row r="1">
          <cell r="A1" t="str">
            <v>1월 생산실적</v>
          </cell>
        </row>
      </sheetData>
      <sheetData sheetId="3850">
        <row r="1">
          <cell r="A1" t="str">
            <v>1월 생산실적</v>
          </cell>
        </row>
      </sheetData>
      <sheetData sheetId="3851">
        <row r="1">
          <cell r="A1" t="str">
            <v>1월 생산실적</v>
          </cell>
        </row>
      </sheetData>
      <sheetData sheetId="3852">
        <row r="1">
          <cell r="A1" t="str">
            <v>1월 생산실적</v>
          </cell>
        </row>
      </sheetData>
      <sheetData sheetId="3853">
        <row r="1">
          <cell r="A1" t="str">
            <v>1월 생산실적</v>
          </cell>
        </row>
      </sheetData>
      <sheetData sheetId="3854">
        <row r="1">
          <cell r="A1" t="str">
            <v>1월 생산실적</v>
          </cell>
        </row>
      </sheetData>
      <sheetData sheetId="3855">
        <row r="1">
          <cell r="A1" t="str">
            <v>1월 생산실적</v>
          </cell>
        </row>
      </sheetData>
      <sheetData sheetId="3856">
        <row r="1">
          <cell r="A1" t="str">
            <v>1월 생산실적</v>
          </cell>
        </row>
      </sheetData>
      <sheetData sheetId="3857">
        <row r="1">
          <cell r="A1" t="str">
            <v>1월 생산실적</v>
          </cell>
        </row>
      </sheetData>
      <sheetData sheetId="3858">
        <row r="1">
          <cell r="A1" t="str">
            <v>1월 생산실적</v>
          </cell>
        </row>
      </sheetData>
      <sheetData sheetId="3859">
        <row r="1">
          <cell r="A1" t="str">
            <v>1월 생산실적</v>
          </cell>
        </row>
      </sheetData>
      <sheetData sheetId="3860">
        <row r="1">
          <cell r="A1" t="str">
            <v>1월 생산실적</v>
          </cell>
        </row>
      </sheetData>
      <sheetData sheetId="3861">
        <row r="1">
          <cell r="A1" t="str">
            <v>1월 생산실적</v>
          </cell>
        </row>
      </sheetData>
      <sheetData sheetId="3862">
        <row r="1">
          <cell r="A1" t="str">
            <v>1월 생산실적</v>
          </cell>
        </row>
      </sheetData>
      <sheetData sheetId="3863">
        <row r="1">
          <cell r="A1" t="str">
            <v>1월 생산실적</v>
          </cell>
        </row>
      </sheetData>
      <sheetData sheetId="3864">
        <row r="1">
          <cell r="A1" t="str">
            <v>1월 생산실적</v>
          </cell>
        </row>
      </sheetData>
      <sheetData sheetId="3865">
        <row r="1">
          <cell r="A1" t="str">
            <v>1월 생산실적</v>
          </cell>
        </row>
      </sheetData>
      <sheetData sheetId="3866">
        <row r="1">
          <cell r="A1" t="str">
            <v>1월 생산실적</v>
          </cell>
        </row>
      </sheetData>
      <sheetData sheetId="3867">
        <row r="1">
          <cell r="A1" t="str">
            <v>1월 생산실적</v>
          </cell>
        </row>
      </sheetData>
      <sheetData sheetId="3868">
        <row r="1">
          <cell r="A1" t="str">
            <v>1월 생산실적</v>
          </cell>
        </row>
      </sheetData>
      <sheetData sheetId="3869">
        <row r="1">
          <cell r="A1" t="str">
            <v>1월 생산실적</v>
          </cell>
        </row>
      </sheetData>
      <sheetData sheetId="3870">
        <row r="1">
          <cell r="A1" t="str">
            <v>1월 생산실적</v>
          </cell>
        </row>
      </sheetData>
      <sheetData sheetId="3871">
        <row r="1">
          <cell r="A1" t="str">
            <v>1월 생산실적</v>
          </cell>
        </row>
      </sheetData>
      <sheetData sheetId="3872">
        <row r="1">
          <cell r="A1" t="str">
            <v>1월 생산실적</v>
          </cell>
        </row>
      </sheetData>
      <sheetData sheetId="3873">
        <row r="1">
          <cell r="A1" t="str">
            <v>1월 생산실적</v>
          </cell>
        </row>
      </sheetData>
      <sheetData sheetId="3874">
        <row r="1">
          <cell r="A1" t="str">
            <v>1월 생산실적</v>
          </cell>
        </row>
      </sheetData>
      <sheetData sheetId="3875">
        <row r="1">
          <cell r="A1" t="str">
            <v>1월 생산실적</v>
          </cell>
        </row>
      </sheetData>
      <sheetData sheetId="3876">
        <row r="1">
          <cell r="A1" t="str">
            <v>1월 생산실적</v>
          </cell>
        </row>
      </sheetData>
      <sheetData sheetId="3877">
        <row r="1">
          <cell r="A1" t="str">
            <v>1월 생산실적</v>
          </cell>
        </row>
      </sheetData>
      <sheetData sheetId="3878">
        <row r="1">
          <cell r="A1" t="str">
            <v>1월 생산실적</v>
          </cell>
        </row>
      </sheetData>
      <sheetData sheetId="3879">
        <row r="1">
          <cell r="A1" t="str">
            <v>1월 생산실적</v>
          </cell>
        </row>
      </sheetData>
      <sheetData sheetId="3880">
        <row r="1">
          <cell r="A1" t="str">
            <v>1월 생산실적</v>
          </cell>
        </row>
      </sheetData>
      <sheetData sheetId="3881">
        <row r="1">
          <cell r="A1" t="str">
            <v>1월 생산실적</v>
          </cell>
        </row>
      </sheetData>
      <sheetData sheetId="3882">
        <row r="1">
          <cell r="A1" t="str">
            <v>1월 생산실적</v>
          </cell>
        </row>
      </sheetData>
      <sheetData sheetId="3883">
        <row r="1">
          <cell r="A1" t="str">
            <v>1월 생산실적</v>
          </cell>
        </row>
      </sheetData>
      <sheetData sheetId="3884">
        <row r="1">
          <cell r="A1" t="str">
            <v>1월 생산실적</v>
          </cell>
        </row>
      </sheetData>
      <sheetData sheetId="3885">
        <row r="1">
          <cell r="A1" t="str">
            <v>1월 생산실적</v>
          </cell>
        </row>
      </sheetData>
      <sheetData sheetId="3886">
        <row r="1">
          <cell r="A1" t="str">
            <v>1월 생산실적</v>
          </cell>
        </row>
      </sheetData>
      <sheetData sheetId="3887">
        <row r="1">
          <cell r="A1" t="str">
            <v>1월 생산실적</v>
          </cell>
        </row>
      </sheetData>
      <sheetData sheetId="3888">
        <row r="1">
          <cell r="A1" t="str">
            <v>1월 생산실적</v>
          </cell>
        </row>
      </sheetData>
      <sheetData sheetId="3889">
        <row r="1">
          <cell r="A1" t="str">
            <v>1월 생산실적</v>
          </cell>
        </row>
      </sheetData>
      <sheetData sheetId="3890">
        <row r="1">
          <cell r="A1" t="str">
            <v>1월 생산실적</v>
          </cell>
        </row>
      </sheetData>
      <sheetData sheetId="3891">
        <row r="1">
          <cell r="A1" t="str">
            <v>1월 생산실적</v>
          </cell>
        </row>
      </sheetData>
      <sheetData sheetId="3892">
        <row r="1">
          <cell r="A1" t="str">
            <v>1월 생산실적</v>
          </cell>
        </row>
      </sheetData>
      <sheetData sheetId="3893">
        <row r="1">
          <cell r="A1" t="str">
            <v>1월 생산실적</v>
          </cell>
        </row>
      </sheetData>
      <sheetData sheetId="3894">
        <row r="1">
          <cell r="A1" t="str">
            <v>1월 생산실적</v>
          </cell>
        </row>
      </sheetData>
      <sheetData sheetId="3895">
        <row r="1">
          <cell r="A1" t="str">
            <v>1월 생산실적</v>
          </cell>
        </row>
      </sheetData>
      <sheetData sheetId="3896">
        <row r="1">
          <cell r="A1" t="str">
            <v>1월 생산실적</v>
          </cell>
        </row>
      </sheetData>
      <sheetData sheetId="3897">
        <row r="1">
          <cell r="A1" t="str">
            <v>1월 생산실적</v>
          </cell>
        </row>
      </sheetData>
      <sheetData sheetId="3898">
        <row r="1">
          <cell r="A1" t="str">
            <v>1월 생산실적</v>
          </cell>
        </row>
      </sheetData>
      <sheetData sheetId="3899">
        <row r="1">
          <cell r="A1" t="str">
            <v>1월 생산실적</v>
          </cell>
        </row>
      </sheetData>
      <sheetData sheetId="3900">
        <row r="1">
          <cell r="A1" t="str">
            <v>1월 생산실적</v>
          </cell>
        </row>
      </sheetData>
      <sheetData sheetId="3901">
        <row r="1">
          <cell r="A1" t="str">
            <v>1월 생산실적</v>
          </cell>
        </row>
      </sheetData>
      <sheetData sheetId="3902">
        <row r="1">
          <cell r="A1" t="str">
            <v>1월 생산실적</v>
          </cell>
        </row>
      </sheetData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>
        <row r="1">
          <cell r="A1" t="str">
            <v>1월 생산실적</v>
          </cell>
        </row>
      </sheetData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>
        <row r="1">
          <cell r="A1" t="str">
            <v>1월 생산실적</v>
          </cell>
        </row>
      </sheetData>
      <sheetData sheetId="3913">
        <row r="1">
          <cell r="A1" t="str">
            <v>1월 생산실적</v>
          </cell>
        </row>
      </sheetData>
      <sheetData sheetId="3914">
        <row r="1">
          <cell r="A1" t="str">
            <v>1월 생산실적</v>
          </cell>
        </row>
      </sheetData>
      <sheetData sheetId="3915">
        <row r="1">
          <cell r="A1" t="str">
            <v>1월 생산실적</v>
          </cell>
        </row>
      </sheetData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>
        <row r="1">
          <cell r="A1" t="str">
            <v>1월 생산실적</v>
          </cell>
        </row>
      </sheetData>
      <sheetData sheetId="3919">
        <row r="1">
          <cell r="A1" t="str">
            <v>1월 생산실적</v>
          </cell>
        </row>
      </sheetData>
      <sheetData sheetId="3920">
        <row r="1">
          <cell r="A1" t="str">
            <v>1월 생산실적</v>
          </cell>
        </row>
      </sheetData>
      <sheetData sheetId="3921">
        <row r="1">
          <cell r="A1" t="str">
            <v>1월 생산실적</v>
          </cell>
        </row>
      </sheetData>
      <sheetData sheetId="3922">
        <row r="1">
          <cell r="A1" t="str">
            <v>1월 생산실적</v>
          </cell>
        </row>
      </sheetData>
      <sheetData sheetId="3923">
        <row r="1">
          <cell r="A1" t="str">
            <v>1월 생산실적</v>
          </cell>
        </row>
      </sheetData>
      <sheetData sheetId="3924">
        <row r="1">
          <cell r="A1" t="str">
            <v>1월 생산실적</v>
          </cell>
        </row>
      </sheetData>
      <sheetData sheetId="3925">
        <row r="1">
          <cell r="A1" t="str">
            <v>1월 생산실적</v>
          </cell>
        </row>
      </sheetData>
      <sheetData sheetId="3926">
        <row r="1">
          <cell r="A1" t="str">
            <v>1월 생산실적</v>
          </cell>
        </row>
      </sheetData>
      <sheetData sheetId="3927">
        <row r="1">
          <cell r="A1" t="str">
            <v>1월 생산실적</v>
          </cell>
        </row>
      </sheetData>
      <sheetData sheetId="3928">
        <row r="1">
          <cell r="A1" t="str">
            <v>1월 생산실적</v>
          </cell>
        </row>
      </sheetData>
      <sheetData sheetId="3929">
        <row r="1">
          <cell r="A1" t="str">
            <v>1월 생산실적</v>
          </cell>
        </row>
      </sheetData>
      <sheetData sheetId="3930">
        <row r="1">
          <cell r="A1" t="str">
            <v>1월 생산실적</v>
          </cell>
        </row>
      </sheetData>
      <sheetData sheetId="3931">
        <row r="1">
          <cell r="A1" t="str">
            <v>1월 생산실적</v>
          </cell>
        </row>
      </sheetData>
      <sheetData sheetId="3932">
        <row r="1">
          <cell r="A1" t="str">
            <v>1월 생산실적</v>
          </cell>
        </row>
      </sheetData>
      <sheetData sheetId="3933">
        <row r="1">
          <cell r="A1" t="str">
            <v>1월 생산실적</v>
          </cell>
        </row>
      </sheetData>
      <sheetData sheetId="3934">
        <row r="1">
          <cell r="A1" t="str">
            <v>1월 생산실적</v>
          </cell>
        </row>
      </sheetData>
      <sheetData sheetId="3935">
        <row r="1">
          <cell r="A1" t="str">
            <v>1월 생산실적</v>
          </cell>
        </row>
      </sheetData>
      <sheetData sheetId="3936">
        <row r="1">
          <cell r="A1" t="str">
            <v>1월 생산실적</v>
          </cell>
        </row>
      </sheetData>
      <sheetData sheetId="3937">
        <row r="1">
          <cell r="A1" t="str">
            <v>1월 생산실적</v>
          </cell>
        </row>
      </sheetData>
      <sheetData sheetId="3938">
        <row r="1">
          <cell r="A1" t="str">
            <v>1월 생산실적</v>
          </cell>
        </row>
      </sheetData>
      <sheetData sheetId="3939">
        <row r="1">
          <cell r="A1" t="str">
            <v>1월 생산실적</v>
          </cell>
        </row>
      </sheetData>
      <sheetData sheetId="3940">
        <row r="1">
          <cell r="A1" t="str">
            <v>1월 생산실적</v>
          </cell>
        </row>
      </sheetData>
      <sheetData sheetId="3941">
        <row r="1">
          <cell r="A1" t="str">
            <v>1월 생산실적</v>
          </cell>
        </row>
      </sheetData>
      <sheetData sheetId="3942">
        <row r="1">
          <cell r="A1" t="str">
            <v>1월 생산실적</v>
          </cell>
        </row>
      </sheetData>
      <sheetData sheetId="3943">
        <row r="1">
          <cell r="A1" t="str">
            <v>1월 생산실적</v>
          </cell>
        </row>
      </sheetData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>
        <row r="1">
          <cell r="A1" t="str">
            <v>1월 생산실적</v>
          </cell>
        </row>
      </sheetData>
      <sheetData sheetId="3951" refreshError="1"/>
      <sheetData sheetId="3952"/>
      <sheetData sheetId="3953" refreshError="1"/>
      <sheetData sheetId="3954" refreshError="1"/>
      <sheetData sheetId="3955" refreshError="1"/>
      <sheetData sheetId="3956" refreshError="1"/>
      <sheetData sheetId="3957">
        <row r="1">
          <cell r="A1" t="str">
            <v>1월 생산실적</v>
          </cell>
        </row>
      </sheetData>
      <sheetData sheetId="3958">
        <row r="1">
          <cell r="A1" t="str">
            <v>1월 생산실적</v>
          </cell>
        </row>
      </sheetData>
      <sheetData sheetId="3959">
        <row r="1">
          <cell r="A1" t="str">
            <v>1월 생산실적</v>
          </cell>
        </row>
      </sheetData>
      <sheetData sheetId="3960">
        <row r="1">
          <cell r="A1" t="str">
            <v>1월 생산실적</v>
          </cell>
        </row>
      </sheetData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>
        <row r="1">
          <cell r="A1" t="str">
            <v>1월 생산실적</v>
          </cell>
        </row>
      </sheetData>
      <sheetData sheetId="4008">
        <row r="1">
          <cell r="A1" t="str">
            <v>1월 생산실적</v>
          </cell>
        </row>
      </sheetData>
      <sheetData sheetId="4009">
        <row r="1">
          <cell r="A1" t="str">
            <v>1월 생산실적</v>
          </cell>
        </row>
      </sheetData>
      <sheetData sheetId="4010">
        <row r="1">
          <cell r="A1" t="str">
            <v>1월 생산실적</v>
          </cell>
        </row>
      </sheetData>
      <sheetData sheetId="4011">
        <row r="1">
          <cell r="A1" t="str">
            <v>1월 생산실적</v>
          </cell>
        </row>
      </sheetData>
      <sheetData sheetId="4012">
        <row r="1">
          <cell r="A1" t="str">
            <v>1월 생산실적</v>
          </cell>
        </row>
      </sheetData>
      <sheetData sheetId="4013">
        <row r="1">
          <cell r="A1" t="str">
            <v>1월 생산실적</v>
          </cell>
        </row>
      </sheetData>
      <sheetData sheetId="4014">
        <row r="1">
          <cell r="A1" t="str">
            <v>1월 생산실적</v>
          </cell>
        </row>
      </sheetData>
      <sheetData sheetId="4015" refreshError="1"/>
      <sheetData sheetId="4016">
        <row r="1">
          <cell r="A1" t="str">
            <v>1월 생산실적</v>
          </cell>
        </row>
      </sheetData>
      <sheetData sheetId="4017">
        <row r="1">
          <cell r="A1" t="str">
            <v>1월 생산실적</v>
          </cell>
        </row>
      </sheetData>
      <sheetData sheetId="4018">
        <row r="1">
          <cell r="A1" t="str">
            <v>1월 생산실적</v>
          </cell>
        </row>
      </sheetData>
      <sheetData sheetId="4019">
        <row r="1">
          <cell r="A1" t="str">
            <v>1월 생산실적</v>
          </cell>
        </row>
      </sheetData>
      <sheetData sheetId="4020">
        <row r="1">
          <cell r="A1" t="str">
            <v>1월 생산실적</v>
          </cell>
        </row>
      </sheetData>
      <sheetData sheetId="4021">
        <row r="1">
          <cell r="A1" t="str">
            <v>1월 생산실적</v>
          </cell>
        </row>
      </sheetData>
      <sheetData sheetId="4022">
        <row r="1">
          <cell r="A1" t="str">
            <v>1월 생산실적</v>
          </cell>
        </row>
      </sheetData>
      <sheetData sheetId="4023">
        <row r="1">
          <cell r="A1" t="str">
            <v>1월 생산실적</v>
          </cell>
        </row>
      </sheetData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>
        <row r="1">
          <cell r="A1" t="str">
            <v>1월 생산실적</v>
          </cell>
        </row>
      </sheetData>
      <sheetData sheetId="4032">
        <row r="1">
          <cell r="A1" t="str">
            <v>1월 생산실적</v>
          </cell>
        </row>
      </sheetData>
      <sheetData sheetId="4033">
        <row r="1">
          <cell r="A1" t="str">
            <v>1월 생산실적</v>
          </cell>
        </row>
      </sheetData>
      <sheetData sheetId="4034">
        <row r="1">
          <cell r="A1" t="str">
            <v>1월 생산실적</v>
          </cell>
        </row>
      </sheetData>
      <sheetData sheetId="4035">
        <row r="1">
          <cell r="A1" t="str">
            <v>1월 생산실적</v>
          </cell>
        </row>
      </sheetData>
      <sheetData sheetId="4036">
        <row r="1">
          <cell r="A1" t="str">
            <v>1월 생산실적</v>
          </cell>
        </row>
      </sheetData>
      <sheetData sheetId="4037">
        <row r="1">
          <cell r="A1" t="str">
            <v>1월 생산실적</v>
          </cell>
        </row>
      </sheetData>
      <sheetData sheetId="4038">
        <row r="1">
          <cell r="A1" t="str">
            <v>1월 생산실적</v>
          </cell>
        </row>
      </sheetData>
      <sheetData sheetId="4039">
        <row r="1">
          <cell r="A1" t="str">
            <v>1월 생산실적</v>
          </cell>
        </row>
      </sheetData>
      <sheetData sheetId="4040">
        <row r="1">
          <cell r="A1" t="str">
            <v>1월 생산실적</v>
          </cell>
        </row>
      </sheetData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>
        <row r="1">
          <cell r="A1" t="str">
            <v>1월 생산실적</v>
          </cell>
        </row>
      </sheetData>
      <sheetData sheetId="4050">
        <row r="1">
          <cell r="A1" t="str">
            <v>1월 생산실적</v>
          </cell>
        </row>
      </sheetData>
      <sheetData sheetId="4051">
        <row r="1">
          <cell r="A1" t="str">
            <v>1월 생산실적</v>
          </cell>
        </row>
      </sheetData>
      <sheetData sheetId="4052">
        <row r="1">
          <cell r="A1" t="str">
            <v>1월 생산실적</v>
          </cell>
        </row>
      </sheetData>
      <sheetData sheetId="4053">
        <row r="1">
          <cell r="A1" t="str">
            <v>1월 생산실적</v>
          </cell>
        </row>
      </sheetData>
      <sheetData sheetId="4054">
        <row r="1">
          <cell r="A1" t="str">
            <v>1월 생산실적</v>
          </cell>
        </row>
      </sheetData>
      <sheetData sheetId="4055">
        <row r="1">
          <cell r="A1" t="str">
            <v>1월 생산실적</v>
          </cell>
        </row>
      </sheetData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>
        <row r="1">
          <cell r="A1" t="str">
            <v>1월 생산실적</v>
          </cell>
        </row>
      </sheetData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>
        <row r="1">
          <cell r="A1" t="str">
            <v>1월 생산실적</v>
          </cell>
        </row>
      </sheetData>
      <sheetData sheetId="4065">
        <row r="1">
          <cell r="A1" t="str">
            <v>1월 생산실적</v>
          </cell>
        </row>
      </sheetData>
      <sheetData sheetId="4066">
        <row r="1">
          <cell r="A1" t="str">
            <v>1월 생산실적</v>
          </cell>
        </row>
      </sheetData>
      <sheetData sheetId="4067">
        <row r="1">
          <cell r="A1" t="str">
            <v>1월 생산실적</v>
          </cell>
        </row>
      </sheetData>
      <sheetData sheetId="4068">
        <row r="1">
          <cell r="A1" t="str">
            <v>1월 생산실적</v>
          </cell>
        </row>
      </sheetData>
      <sheetData sheetId="4069">
        <row r="1">
          <cell r="A1" t="str">
            <v>1월 생산실적</v>
          </cell>
        </row>
      </sheetData>
      <sheetData sheetId="4070">
        <row r="1">
          <cell r="A1" t="str">
            <v>1월 생산실적</v>
          </cell>
        </row>
      </sheetData>
      <sheetData sheetId="4071">
        <row r="1">
          <cell r="A1" t="str">
            <v>1월 생산실적</v>
          </cell>
        </row>
      </sheetData>
      <sheetData sheetId="4072">
        <row r="1">
          <cell r="A1" t="str">
            <v>1월 생산실적</v>
          </cell>
        </row>
      </sheetData>
      <sheetData sheetId="4073">
        <row r="1">
          <cell r="A1" t="str">
            <v>1월 생산실적</v>
          </cell>
        </row>
      </sheetData>
      <sheetData sheetId="4074">
        <row r="1">
          <cell r="A1" t="str">
            <v>1월 생산실적</v>
          </cell>
        </row>
      </sheetData>
      <sheetData sheetId="4075">
        <row r="1">
          <cell r="A1" t="str">
            <v>1월 생산실적</v>
          </cell>
        </row>
      </sheetData>
      <sheetData sheetId="4076">
        <row r="1">
          <cell r="A1" t="str">
            <v>1월 생산실적</v>
          </cell>
        </row>
      </sheetData>
      <sheetData sheetId="4077">
        <row r="1">
          <cell r="A1" t="str">
            <v>1월 생산실적</v>
          </cell>
        </row>
      </sheetData>
      <sheetData sheetId="4078">
        <row r="1">
          <cell r="A1" t="str">
            <v>1월 생산실적</v>
          </cell>
        </row>
      </sheetData>
      <sheetData sheetId="4079">
        <row r="1">
          <cell r="A1" t="str">
            <v>1월 생산실적</v>
          </cell>
        </row>
      </sheetData>
      <sheetData sheetId="4080">
        <row r="1">
          <cell r="A1" t="str">
            <v>1월 생산실적</v>
          </cell>
        </row>
      </sheetData>
      <sheetData sheetId="4081">
        <row r="1">
          <cell r="A1" t="str">
            <v>1월 생산실적</v>
          </cell>
        </row>
      </sheetData>
      <sheetData sheetId="4082">
        <row r="1">
          <cell r="A1" t="str">
            <v>1월 생산실적</v>
          </cell>
        </row>
      </sheetData>
      <sheetData sheetId="4083">
        <row r="1">
          <cell r="A1" t="str">
            <v>1월 생산실적</v>
          </cell>
        </row>
      </sheetData>
      <sheetData sheetId="4084">
        <row r="1">
          <cell r="A1" t="str">
            <v>1월 생산실적</v>
          </cell>
        </row>
      </sheetData>
      <sheetData sheetId="4085">
        <row r="1">
          <cell r="A1" t="str">
            <v>1월 생산실적</v>
          </cell>
        </row>
      </sheetData>
      <sheetData sheetId="4086">
        <row r="1">
          <cell r="A1" t="str">
            <v>1월 생산실적</v>
          </cell>
        </row>
      </sheetData>
      <sheetData sheetId="4087">
        <row r="1">
          <cell r="A1" t="str">
            <v>1월 생산실적</v>
          </cell>
        </row>
      </sheetData>
      <sheetData sheetId="4088">
        <row r="1">
          <cell r="A1" t="str">
            <v>1월 생산실적</v>
          </cell>
        </row>
      </sheetData>
      <sheetData sheetId="4089" refreshError="1"/>
      <sheetData sheetId="4090" refreshError="1"/>
      <sheetData sheetId="4091"/>
      <sheetData sheetId="4092"/>
      <sheetData sheetId="4093" refreshError="1"/>
      <sheetData sheetId="4094">
        <row r="1">
          <cell r="A1" t="str">
            <v>1월 생산실적</v>
          </cell>
        </row>
      </sheetData>
      <sheetData sheetId="4095">
        <row r="1">
          <cell r="A1" t="str">
            <v>1월 생산실적</v>
          </cell>
        </row>
      </sheetData>
      <sheetData sheetId="4096">
        <row r="1">
          <cell r="A1" t="str">
            <v>1월 생산실적</v>
          </cell>
        </row>
      </sheetData>
      <sheetData sheetId="4097">
        <row r="1">
          <cell r="A1" t="str">
            <v>1월 생산실적</v>
          </cell>
        </row>
      </sheetData>
      <sheetData sheetId="4098">
        <row r="1">
          <cell r="A1" t="str">
            <v>1월 생산실적</v>
          </cell>
        </row>
      </sheetData>
      <sheetData sheetId="4099">
        <row r="1">
          <cell r="A1" t="str">
            <v>1월 생산실적</v>
          </cell>
        </row>
      </sheetData>
      <sheetData sheetId="4100"/>
      <sheetData sheetId="4101"/>
      <sheetData sheetId="4102">
        <row r="1">
          <cell r="A1" t="str">
            <v>1월 생산실적</v>
          </cell>
        </row>
      </sheetData>
      <sheetData sheetId="4103">
        <row r="1">
          <cell r="A1" t="str">
            <v>1월 생산실적</v>
          </cell>
        </row>
      </sheetData>
      <sheetData sheetId="4104"/>
      <sheetData sheetId="4105"/>
      <sheetData sheetId="4106" refreshError="1"/>
      <sheetData sheetId="4107" refreshError="1"/>
      <sheetData sheetId="4108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>
        <row r="1">
          <cell r="A1" t="str">
            <v>1월 생산실적</v>
          </cell>
        </row>
      </sheetData>
      <sheetData sheetId="4127">
        <row r="1">
          <cell r="A1" t="str">
            <v>1월 생산실적</v>
          </cell>
        </row>
      </sheetData>
      <sheetData sheetId="4128">
        <row r="1">
          <cell r="A1" t="str">
            <v>1월 생산실적</v>
          </cell>
        </row>
      </sheetData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>
        <row r="1">
          <cell r="A1" t="str">
            <v>1월 생산실적</v>
          </cell>
        </row>
      </sheetData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>
        <row r="1">
          <cell r="A1" t="str">
            <v>1월 생산실적</v>
          </cell>
        </row>
      </sheetData>
      <sheetData sheetId="4140">
        <row r="1">
          <cell r="A1" t="str">
            <v>1월 생산실적</v>
          </cell>
        </row>
      </sheetData>
      <sheetData sheetId="4141">
        <row r="1">
          <cell r="A1" t="str">
            <v>1월 생산실적</v>
          </cell>
        </row>
      </sheetData>
      <sheetData sheetId="4142">
        <row r="1">
          <cell r="A1" t="str">
            <v>1월 생산실적</v>
          </cell>
        </row>
      </sheetData>
      <sheetData sheetId="4143">
        <row r="1">
          <cell r="A1" t="str">
            <v>1월 생산실적</v>
          </cell>
        </row>
      </sheetData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>
        <row r="1">
          <cell r="A1" t="str">
            <v>1월 생산실적</v>
          </cell>
        </row>
      </sheetData>
      <sheetData sheetId="4195">
        <row r="1">
          <cell r="A1" t="str">
            <v>1월 생산실적</v>
          </cell>
        </row>
      </sheetData>
      <sheetData sheetId="4196">
        <row r="1">
          <cell r="A1" t="str">
            <v>1월 생산실적</v>
          </cell>
        </row>
      </sheetData>
      <sheetData sheetId="4197">
        <row r="1">
          <cell r="A1" t="str">
            <v>1월 생산실적</v>
          </cell>
        </row>
      </sheetData>
      <sheetData sheetId="4198">
        <row r="1">
          <cell r="A1" t="str">
            <v>1월 생산실적</v>
          </cell>
        </row>
      </sheetData>
      <sheetData sheetId="4199">
        <row r="1">
          <cell r="A1" t="str">
            <v>1월 생산실적</v>
          </cell>
        </row>
      </sheetData>
      <sheetData sheetId="4200">
        <row r="1">
          <cell r="A1" t="str">
            <v>1월 생산실적</v>
          </cell>
        </row>
      </sheetData>
      <sheetData sheetId="4201">
        <row r="1">
          <cell r="A1" t="str">
            <v>1월 생산실적</v>
          </cell>
        </row>
      </sheetData>
      <sheetData sheetId="4202">
        <row r="1">
          <cell r="A1" t="str">
            <v>1월 생산실적</v>
          </cell>
        </row>
      </sheetData>
      <sheetData sheetId="4203">
        <row r="1">
          <cell r="A1" t="str">
            <v>1월 생산실적</v>
          </cell>
        </row>
      </sheetData>
      <sheetData sheetId="4204">
        <row r="1">
          <cell r="A1" t="str">
            <v>1월 생산실적</v>
          </cell>
        </row>
      </sheetData>
      <sheetData sheetId="4205">
        <row r="1">
          <cell r="A1" t="str">
            <v>1월 생산실적</v>
          </cell>
        </row>
      </sheetData>
      <sheetData sheetId="4206">
        <row r="1">
          <cell r="A1" t="str">
            <v>1월 생산실적</v>
          </cell>
        </row>
      </sheetData>
      <sheetData sheetId="4207">
        <row r="1">
          <cell r="A1" t="str">
            <v>1월 생산실적</v>
          </cell>
        </row>
      </sheetData>
      <sheetData sheetId="4208">
        <row r="1">
          <cell r="A1" t="str">
            <v>1월 생산실적</v>
          </cell>
        </row>
      </sheetData>
      <sheetData sheetId="4209">
        <row r="1">
          <cell r="A1" t="str">
            <v>1월 생산실적</v>
          </cell>
        </row>
      </sheetData>
      <sheetData sheetId="4210">
        <row r="1">
          <cell r="A1" t="str">
            <v>1월 생산실적</v>
          </cell>
        </row>
      </sheetData>
      <sheetData sheetId="4211">
        <row r="1">
          <cell r="A1" t="str">
            <v>1월 생산실적</v>
          </cell>
        </row>
      </sheetData>
      <sheetData sheetId="4212">
        <row r="1">
          <cell r="A1" t="str">
            <v>1월 생산실적</v>
          </cell>
        </row>
      </sheetData>
      <sheetData sheetId="4213">
        <row r="1">
          <cell r="A1" t="str">
            <v>1월 생산실적</v>
          </cell>
        </row>
      </sheetData>
      <sheetData sheetId="4214">
        <row r="1">
          <cell r="A1" t="str">
            <v>1월 생산실적</v>
          </cell>
        </row>
      </sheetData>
      <sheetData sheetId="4215">
        <row r="1">
          <cell r="A1" t="str">
            <v>1월 생산실적</v>
          </cell>
        </row>
      </sheetData>
      <sheetData sheetId="4216">
        <row r="1">
          <cell r="A1" t="str">
            <v>1월 생산실적</v>
          </cell>
        </row>
      </sheetData>
      <sheetData sheetId="4217">
        <row r="1">
          <cell r="A1" t="str">
            <v>1월 생산실적</v>
          </cell>
        </row>
      </sheetData>
      <sheetData sheetId="4218">
        <row r="1">
          <cell r="A1" t="str">
            <v>1월 생산실적</v>
          </cell>
        </row>
      </sheetData>
      <sheetData sheetId="4219">
        <row r="1">
          <cell r="A1" t="str">
            <v>1월 생산실적</v>
          </cell>
        </row>
      </sheetData>
      <sheetData sheetId="4220">
        <row r="1">
          <cell r="A1" t="str">
            <v>1월 생산실적</v>
          </cell>
        </row>
      </sheetData>
      <sheetData sheetId="4221">
        <row r="1">
          <cell r="A1" t="str">
            <v>1월 생산실적</v>
          </cell>
        </row>
      </sheetData>
      <sheetData sheetId="4222">
        <row r="1">
          <cell r="A1" t="str">
            <v>1월 생산실적</v>
          </cell>
        </row>
      </sheetData>
      <sheetData sheetId="4223">
        <row r="1">
          <cell r="A1" t="str">
            <v>1월 생산실적</v>
          </cell>
        </row>
      </sheetData>
      <sheetData sheetId="4224">
        <row r="1">
          <cell r="A1" t="str">
            <v>1월 생산실적</v>
          </cell>
        </row>
      </sheetData>
      <sheetData sheetId="4225">
        <row r="1">
          <cell r="A1" t="str">
            <v>1월 생산실적</v>
          </cell>
        </row>
      </sheetData>
      <sheetData sheetId="4226">
        <row r="1">
          <cell r="A1" t="str">
            <v>1월 생산실적</v>
          </cell>
        </row>
      </sheetData>
      <sheetData sheetId="4227">
        <row r="1">
          <cell r="A1" t="str">
            <v>1월 생산실적</v>
          </cell>
        </row>
      </sheetData>
      <sheetData sheetId="4228">
        <row r="1">
          <cell r="A1" t="str">
            <v>1월 생산실적</v>
          </cell>
        </row>
      </sheetData>
      <sheetData sheetId="4229">
        <row r="1">
          <cell r="A1" t="str">
            <v>1월 생산실적</v>
          </cell>
        </row>
      </sheetData>
      <sheetData sheetId="4230">
        <row r="1">
          <cell r="A1" t="str">
            <v>1월 생산실적</v>
          </cell>
        </row>
      </sheetData>
      <sheetData sheetId="4231">
        <row r="1">
          <cell r="A1" t="str">
            <v>1월 생산실적</v>
          </cell>
        </row>
      </sheetData>
      <sheetData sheetId="4232">
        <row r="1">
          <cell r="A1" t="str">
            <v>1월 생산실적</v>
          </cell>
        </row>
      </sheetData>
      <sheetData sheetId="4233">
        <row r="1">
          <cell r="A1" t="str">
            <v>1월 생산실적</v>
          </cell>
        </row>
      </sheetData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>
        <row r="1">
          <cell r="A1" t="str">
            <v>1월 생산실적</v>
          </cell>
        </row>
      </sheetData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>
        <row r="1">
          <cell r="A1" t="str">
            <v>1월 생산실적</v>
          </cell>
        </row>
      </sheetData>
      <sheetData sheetId="4311">
        <row r="1">
          <cell r="A1" t="str">
            <v>1월 생산실적</v>
          </cell>
        </row>
      </sheetData>
      <sheetData sheetId="4312">
        <row r="1">
          <cell r="A1" t="str">
            <v>1월 생산실적</v>
          </cell>
        </row>
      </sheetData>
      <sheetData sheetId="4313">
        <row r="1">
          <cell r="A1" t="str">
            <v>1월 생산실적</v>
          </cell>
        </row>
      </sheetData>
      <sheetData sheetId="4314">
        <row r="1">
          <cell r="A1" t="str">
            <v>1월 생산실적</v>
          </cell>
        </row>
      </sheetData>
      <sheetData sheetId="4315">
        <row r="1">
          <cell r="A1" t="str">
            <v>1월 생산실적</v>
          </cell>
        </row>
      </sheetData>
      <sheetData sheetId="4316">
        <row r="1">
          <cell r="A1" t="str">
            <v>1월 생산실적</v>
          </cell>
        </row>
      </sheetData>
      <sheetData sheetId="4317">
        <row r="1">
          <cell r="A1" t="str">
            <v>1월 생산실적</v>
          </cell>
        </row>
      </sheetData>
      <sheetData sheetId="4318">
        <row r="1">
          <cell r="A1" t="str">
            <v>1월 생산실적</v>
          </cell>
        </row>
      </sheetData>
      <sheetData sheetId="4319">
        <row r="1">
          <cell r="A1" t="str">
            <v>1월 생산실적</v>
          </cell>
        </row>
      </sheetData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>
        <row r="1">
          <cell r="A1" t="str">
            <v>1월 생산실적</v>
          </cell>
        </row>
      </sheetData>
      <sheetData sheetId="4395">
        <row r="1">
          <cell r="A1" t="str">
            <v>1월 생산실적</v>
          </cell>
        </row>
      </sheetData>
      <sheetData sheetId="4396">
        <row r="1">
          <cell r="A1" t="str">
            <v>1월 생산실적</v>
          </cell>
        </row>
      </sheetData>
      <sheetData sheetId="4397">
        <row r="1">
          <cell r="A1" t="str">
            <v>1월 생산실적</v>
          </cell>
        </row>
      </sheetData>
      <sheetData sheetId="4398">
        <row r="1">
          <cell r="A1" t="str">
            <v>1월 생산실적</v>
          </cell>
        </row>
      </sheetData>
      <sheetData sheetId="4399">
        <row r="1">
          <cell r="A1" t="str">
            <v>1월 생산실적</v>
          </cell>
        </row>
      </sheetData>
      <sheetData sheetId="4400">
        <row r="1">
          <cell r="A1" t="str">
            <v>1월 생산실적</v>
          </cell>
        </row>
      </sheetData>
      <sheetData sheetId="4401">
        <row r="1">
          <cell r="A1" t="str">
            <v>1월 생산실적</v>
          </cell>
        </row>
      </sheetData>
      <sheetData sheetId="4402">
        <row r="1">
          <cell r="A1" t="str">
            <v>1월 생산실적</v>
          </cell>
        </row>
      </sheetData>
      <sheetData sheetId="4403">
        <row r="1">
          <cell r="A1" t="str">
            <v>1월 생산실적</v>
          </cell>
        </row>
      </sheetData>
      <sheetData sheetId="4404">
        <row r="1">
          <cell r="A1" t="str">
            <v>1월 생산실적</v>
          </cell>
        </row>
      </sheetData>
      <sheetData sheetId="4405">
        <row r="1">
          <cell r="A1" t="str">
            <v>1월 생산실적</v>
          </cell>
        </row>
      </sheetData>
      <sheetData sheetId="4406">
        <row r="1">
          <cell r="A1" t="str">
            <v>1월 생산실적</v>
          </cell>
        </row>
      </sheetData>
      <sheetData sheetId="4407">
        <row r="1">
          <cell r="A1" t="str">
            <v>1월 생산실적</v>
          </cell>
        </row>
      </sheetData>
      <sheetData sheetId="4408">
        <row r="1">
          <cell r="A1" t="str">
            <v>1월 생산실적</v>
          </cell>
        </row>
      </sheetData>
      <sheetData sheetId="4409">
        <row r="1">
          <cell r="A1" t="str">
            <v>1월 생산실적</v>
          </cell>
        </row>
      </sheetData>
      <sheetData sheetId="4410">
        <row r="1">
          <cell r="A1" t="str">
            <v>1월 생산실적</v>
          </cell>
        </row>
      </sheetData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 refreshError="1"/>
      <sheetData sheetId="4445" refreshError="1"/>
      <sheetData sheetId="4446" refreshError="1"/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>
        <row r="1">
          <cell r="A1" t="str">
            <v>1월 생산실적</v>
          </cell>
        </row>
      </sheetData>
      <sheetData sheetId="4512">
        <row r="1">
          <cell r="A1" t="str">
            <v>1월 생산실적</v>
          </cell>
        </row>
      </sheetData>
      <sheetData sheetId="4513">
        <row r="1">
          <cell r="A1" t="str">
            <v>1월 생산실적</v>
          </cell>
        </row>
      </sheetData>
      <sheetData sheetId="4514">
        <row r="1">
          <cell r="A1" t="str">
            <v>1월 생산실적</v>
          </cell>
        </row>
      </sheetData>
      <sheetData sheetId="4515">
        <row r="1">
          <cell r="A1" t="str">
            <v>1월 생산실적</v>
          </cell>
        </row>
      </sheetData>
      <sheetData sheetId="4516">
        <row r="1">
          <cell r="A1" t="str">
            <v>1월 생산실적</v>
          </cell>
        </row>
      </sheetData>
      <sheetData sheetId="4517">
        <row r="1">
          <cell r="A1" t="str">
            <v>1월 생산실적</v>
          </cell>
        </row>
      </sheetData>
      <sheetData sheetId="4518">
        <row r="1">
          <cell r="A1" t="str">
            <v>1월 생산실적</v>
          </cell>
        </row>
      </sheetData>
      <sheetData sheetId="4519">
        <row r="1">
          <cell r="A1" t="str">
            <v>1월 생산실적</v>
          </cell>
        </row>
      </sheetData>
      <sheetData sheetId="4520">
        <row r="1">
          <cell r="A1" t="str">
            <v>1월 생산실적</v>
          </cell>
        </row>
      </sheetData>
      <sheetData sheetId="4521">
        <row r="1">
          <cell r="A1" t="str">
            <v>1월 생산실적</v>
          </cell>
        </row>
      </sheetData>
      <sheetData sheetId="4522">
        <row r="1">
          <cell r="A1" t="str">
            <v>1월 생산실적</v>
          </cell>
        </row>
      </sheetData>
      <sheetData sheetId="4523">
        <row r="1">
          <cell r="A1" t="str">
            <v>1월 생산실적</v>
          </cell>
        </row>
      </sheetData>
      <sheetData sheetId="4524">
        <row r="1">
          <cell r="A1" t="str">
            <v>1월 생산실적</v>
          </cell>
        </row>
      </sheetData>
      <sheetData sheetId="4525">
        <row r="1">
          <cell r="A1" t="str">
            <v>1월 생산실적</v>
          </cell>
        </row>
      </sheetData>
      <sheetData sheetId="4526">
        <row r="1">
          <cell r="A1" t="str">
            <v>1월 생산실적</v>
          </cell>
        </row>
      </sheetData>
      <sheetData sheetId="4527">
        <row r="1">
          <cell r="A1" t="str">
            <v>1월 생산실적</v>
          </cell>
        </row>
      </sheetData>
      <sheetData sheetId="4528">
        <row r="1">
          <cell r="A1" t="str">
            <v>1월 생산실적</v>
          </cell>
        </row>
      </sheetData>
      <sheetData sheetId="4529">
        <row r="1">
          <cell r="A1" t="str">
            <v>1월 생산실적</v>
          </cell>
        </row>
      </sheetData>
      <sheetData sheetId="4530">
        <row r="1">
          <cell r="A1" t="str">
            <v>1월 생산실적</v>
          </cell>
        </row>
      </sheetData>
      <sheetData sheetId="4531">
        <row r="1">
          <cell r="A1" t="str">
            <v>1월 생산실적</v>
          </cell>
        </row>
      </sheetData>
      <sheetData sheetId="4532">
        <row r="1">
          <cell r="A1" t="str">
            <v>1월 생산실적</v>
          </cell>
        </row>
      </sheetData>
      <sheetData sheetId="4533">
        <row r="1">
          <cell r="A1" t="str">
            <v>1월 생산실적</v>
          </cell>
        </row>
      </sheetData>
      <sheetData sheetId="4534">
        <row r="1">
          <cell r="A1" t="str">
            <v>1월 생산실적</v>
          </cell>
        </row>
      </sheetData>
      <sheetData sheetId="4535">
        <row r="1">
          <cell r="A1" t="str">
            <v>1월 생산실적</v>
          </cell>
        </row>
      </sheetData>
      <sheetData sheetId="4536">
        <row r="1">
          <cell r="A1" t="str">
            <v>1월 생산실적</v>
          </cell>
        </row>
      </sheetData>
      <sheetData sheetId="4537">
        <row r="1">
          <cell r="A1" t="str">
            <v>1월 생산실적</v>
          </cell>
        </row>
      </sheetData>
      <sheetData sheetId="4538">
        <row r="1">
          <cell r="A1" t="str">
            <v>1월 생산실적</v>
          </cell>
        </row>
      </sheetData>
      <sheetData sheetId="4539">
        <row r="1">
          <cell r="A1" t="str">
            <v>1월 생산실적</v>
          </cell>
        </row>
      </sheetData>
      <sheetData sheetId="4540">
        <row r="1">
          <cell r="A1" t="str">
            <v>1월 생산실적</v>
          </cell>
        </row>
      </sheetData>
      <sheetData sheetId="4541">
        <row r="1">
          <cell r="A1" t="str">
            <v>1월 생산실적</v>
          </cell>
        </row>
      </sheetData>
      <sheetData sheetId="4542">
        <row r="1">
          <cell r="A1" t="str">
            <v>1월 생산실적</v>
          </cell>
        </row>
      </sheetData>
      <sheetData sheetId="4543">
        <row r="1">
          <cell r="A1" t="str">
            <v>1월 생산실적</v>
          </cell>
        </row>
      </sheetData>
      <sheetData sheetId="4544">
        <row r="1">
          <cell r="A1" t="str">
            <v>1월 생산실적</v>
          </cell>
        </row>
      </sheetData>
      <sheetData sheetId="4545">
        <row r="1">
          <cell r="A1" t="str">
            <v>1월 생산실적</v>
          </cell>
        </row>
      </sheetData>
      <sheetData sheetId="4546">
        <row r="1">
          <cell r="A1" t="str">
            <v>1월 생산실적</v>
          </cell>
        </row>
      </sheetData>
      <sheetData sheetId="4547">
        <row r="1">
          <cell r="A1" t="str">
            <v>1월 생산실적</v>
          </cell>
        </row>
      </sheetData>
      <sheetData sheetId="4548">
        <row r="1">
          <cell r="A1" t="str">
            <v>1월 생산실적</v>
          </cell>
        </row>
      </sheetData>
      <sheetData sheetId="4549">
        <row r="1">
          <cell r="A1" t="str">
            <v>1월 생산실적</v>
          </cell>
        </row>
      </sheetData>
      <sheetData sheetId="4550">
        <row r="1">
          <cell r="A1" t="str">
            <v>1월 생산실적</v>
          </cell>
        </row>
      </sheetData>
      <sheetData sheetId="4551">
        <row r="1">
          <cell r="A1" t="str">
            <v>1월 생산실적</v>
          </cell>
        </row>
      </sheetData>
      <sheetData sheetId="4552">
        <row r="1">
          <cell r="A1" t="str">
            <v>1월 생산실적</v>
          </cell>
        </row>
      </sheetData>
      <sheetData sheetId="4553">
        <row r="1">
          <cell r="A1" t="str">
            <v>1월 생산실적</v>
          </cell>
        </row>
      </sheetData>
      <sheetData sheetId="4554">
        <row r="1">
          <cell r="A1" t="str">
            <v>1월 생산실적</v>
          </cell>
        </row>
      </sheetData>
      <sheetData sheetId="4555">
        <row r="1">
          <cell r="A1" t="str">
            <v>1월 생산실적</v>
          </cell>
        </row>
      </sheetData>
      <sheetData sheetId="4556">
        <row r="1">
          <cell r="A1" t="str">
            <v>1월 생산실적</v>
          </cell>
        </row>
      </sheetData>
      <sheetData sheetId="4557">
        <row r="1">
          <cell r="A1" t="str">
            <v>1월 생산실적</v>
          </cell>
        </row>
      </sheetData>
      <sheetData sheetId="4558">
        <row r="1">
          <cell r="A1" t="str">
            <v>1월 생산실적</v>
          </cell>
        </row>
      </sheetData>
      <sheetData sheetId="4559">
        <row r="1">
          <cell r="A1" t="str">
            <v>1월 생산실적</v>
          </cell>
        </row>
      </sheetData>
      <sheetData sheetId="4560">
        <row r="1">
          <cell r="A1" t="str">
            <v>1월 생산실적</v>
          </cell>
        </row>
      </sheetData>
      <sheetData sheetId="4561">
        <row r="1">
          <cell r="A1" t="str">
            <v>1월 생산실적</v>
          </cell>
        </row>
      </sheetData>
      <sheetData sheetId="4562">
        <row r="1">
          <cell r="A1" t="str">
            <v>1월 생산실적</v>
          </cell>
        </row>
      </sheetData>
      <sheetData sheetId="4563">
        <row r="1">
          <cell r="A1" t="str">
            <v>1월 생산실적</v>
          </cell>
        </row>
      </sheetData>
      <sheetData sheetId="4564">
        <row r="1">
          <cell r="A1" t="str">
            <v>1월 생산실적</v>
          </cell>
        </row>
      </sheetData>
      <sheetData sheetId="4565">
        <row r="1">
          <cell r="A1" t="str">
            <v>1월 생산실적</v>
          </cell>
        </row>
      </sheetData>
      <sheetData sheetId="4566">
        <row r="1">
          <cell r="A1" t="str">
            <v>1월 생산실적</v>
          </cell>
        </row>
      </sheetData>
      <sheetData sheetId="4567">
        <row r="1">
          <cell r="A1" t="str">
            <v>1월 생산실적</v>
          </cell>
        </row>
      </sheetData>
      <sheetData sheetId="4568">
        <row r="1">
          <cell r="A1" t="str">
            <v>1월 생산실적</v>
          </cell>
        </row>
      </sheetData>
      <sheetData sheetId="4569">
        <row r="1">
          <cell r="A1" t="str">
            <v>1월 생산실적</v>
          </cell>
        </row>
      </sheetData>
      <sheetData sheetId="4570">
        <row r="1">
          <cell r="A1" t="str">
            <v>1월 생산실적</v>
          </cell>
        </row>
      </sheetData>
      <sheetData sheetId="4571">
        <row r="1">
          <cell r="A1" t="str">
            <v>1월 생산실적</v>
          </cell>
        </row>
      </sheetData>
      <sheetData sheetId="4572">
        <row r="1">
          <cell r="A1" t="str">
            <v>1월 생산실적</v>
          </cell>
        </row>
      </sheetData>
      <sheetData sheetId="4573">
        <row r="1">
          <cell r="A1" t="str">
            <v>1월 생산실적</v>
          </cell>
        </row>
      </sheetData>
      <sheetData sheetId="4574">
        <row r="1">
          <cell r="A1" t="str">
            <v>1월 생산실적</v>
          </cell>
        </row>
      </sheetData>
      <sheetData sheetId="4575">
        <row r="1">
          <cell r="A1" t="str">
            <v>1월 생산실적</v>
          </cell>
        </row>
      </sheetData>
      <sheetData sheetId="4576">
        <row r="1">
          <cell r="A1" t="str">
            <v>1월 생산실적</v>
          </cell>
        </row>
      </sheetData>
      <sheetData sheetId="4577">
        <row r="1">
          <cell r="A1" t="str">
            <v>1월 생산실적</v>
          </cell>
        </row>
      </sheetData>
      <sheetData sheetId="4578">
        <row r="1">
          <cell r="A1" t="str">
            <v>1월 생산실적</v>
          </cell>
        </row>
      </sheetData>
      <sheetData sheetId="4579">
        <row r="1">
          <cell r="A1" t="str">
            <v>1월 생산실적</v>
          </cell>
        </row>
      </sheetData>
      <sheetData sheetId="4580">
        <row r="1">
          <cell r="A1" t="str">
            <v>1월 생산실적</v>
          </cell>
        </row>
      </sheetData>
      <sheetData sheetId="4581">
        <row r="1">
          <cell r="A1" t="str">
            <v>1월 생산실적</v>
          </cell>
        </row>
      </sheetData>
      <sheetData sheetId="4582">
        <row r="1">
          <cell r="A1" t="str">
            <v>1월 생산실적</v>
          </cell>
        </row>
      </sheetData>
      <sheetData sheetId="4583">
        <row r="1">
          <cell r="A1" t="str">
            <v>1월 생산실적</v>
          </cell>
        </row>
      </sheetData>
      <sheetData sheetId="4584">
        <row r="1">
          <cell r="A1" t="str">
            <v>1월 생산실적</v>
          </cell>
        </row>
      </sheetData>
      <sheetData sheetId="4585">
        <row r="1">
          <cell r="A1" t="str">
            <v>1월 생산실적</v>
          </cell>
        </row>
      </sheetData>
      <sheetData sheetId="4586">
        <row r="1">
          <cell r="A1" t="str">
            <v>1월 생산실적</v>
          </cell>
        </row>
      </sheetData>
      <sheetData sheetId="4587">
        <row r="1">
          <cell r="A1" t="str">
            <v>1월 생산실적</v>
          </cell>
        </row>
      </sheetData>
      <sheetData sheetId="4588">
        <row r="1">
          <cell r="A1" t="str">
            <v>1월 생산실적</v>
          </cell>
        </row>
      </sheetData>
      <sheetData sheetId="4589">
        <row r="1">
          <cell r="A1" t="str">
            <v>1월 생산실적</v>
          </cell>
        </row>
      </sheetData>
      <sheetData sheetId="4590">
        <row r="1">
          <cell r="A1" t="str">
            <v>1월 생산실적</v>
          </cell>
        </row>
      </sheetData>
      <sheetData sheetId="4591">
        <row r="1">
          <cell r="A1" t="str">
            <v>1월 생산실적</v>
          </cell>
        </row>
      </sheetData>
      <sheetData sheetId="4592">
        <row r="1">
          <cell r="A1" t="str">
            <v>1월 생산실적</v>
          </cell>
        </row>
      </sheetData>
      <sheetData sheetId="4593">
        <row r="1">
          <cell r="A1" t="str">
            <v>1월 생산실적</v>
          </cell>
        </row>
      </sheetData>
      <sheetData sheetId="4594">
        <row r="1">
          <cell r="A1" t="str">
            <v>1월 생산실적</v>
          </cell>
        </row>
      </sheetData>
      <sheetData sheetId="4595">
        <row r="1">
          <cell r="A1" t="str">
            <v>1월 생산실적</v>
          </cell>
        </row>
      </sheetData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>
        <row r="1">
          <cell r="A1" t="str">
            <v>1월 생산실적</v>
          </cell>
        </row>
      </sheetData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>
        <row r="1">
          <cell r="A1" t="str">
            <v>1월 생산실적</v>
          </cell>
        </row>
      </sheetData>
      <sheetData sheetId="4614">
        <row r="1">
          <cell r="A1" t="str">
            <v>1월 생산실적</v>
          </cell>
        </row>
      </sheetData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>
        <row r="1">
          <cell r="A1" t="str">
            <v>1월 생산실적</v>
          </cell>
        </row>
      </sheetData>
      <sheetData sheetId="4619">
        <row r="1">
          <cell r="A1" t="str">
            <v>1월 생산실적</v>
          </cell>
        </row>
      </sheetData>
      <sheetData sheetId="4620">
        <row r="1">
          <cell r="A1" t="str">
            <v>1월 생산실적</v>
          </cell>
        </row>
      </sheetData>
      <sheetData sheetId="4621">
        <row r="1">
          <cell r="A1" t="str">
            <v>1월 생산실적</v>
          </cell>
        </row>
      </sheetData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>
        <row r="1">
          <cell r="A1" t="str">
            <v>1월 생산실적</v>
          </cell>
        </row>
      </sheetData>
      <sheetData sheetId="4641">
        <row r="1">
          <cell r="A1" t="str">
            <v>1월 생산실적</v>
          </cell>
        </row>
      </sheetData>
      <sheetData sheetId="4642">
        <row r="1">
          <cell r="A1" t="str">
            <v>1월 생산실적</v>
          </cell>
        </row>
      </sheetData>
      <sheetData sheetId="4643">
        <row r="1">
          <cell r="A1" t="str">
            <v>1월 생산실적</v>
          </cell>
        </row>
      </sheetData>
      <sheetData sheetId="4644">
        <row r="1">
          <cell r="A1" t="str">
            <v>1월 생산실적</v>
          </cell>
        </row>
      </sheetData>
      <sheetData sheetId="4645">
        <row r="1">
          <cell r="A1" t="str">
            <v>1월 생산실적</v>
          </cell>
        </row>
      </sheetData>
      <sheetData sheetId="4646">
        <row r="1">
          <cell r="A1" t="str">
            <v>1월 생산실적</v>
          </cell>
        </row>
      </sheetData>
      <sheetData sheetId="4647">
        <row r="1">
          <cell r="A1" t="str">
            <v>1월 생산실적</v>
          </cell>
        </row>
      </sheetData>
      <sheetData sheetId="4648">
        <row r="1">
          <cell r="A1" t="str">
            <v>1월 생산실적</v>
          </cell>
        </row>
      </sheetData>
      <sheetData sheetId="4649">
        <row r="1">
          <cell r="A1" t="str">
            <v>1월 생산실적</v>
          </cell>
        </row>
      </sheetData>
      <sheetData sheetId="4650">
        <row r="1">
          <cell r="A1" t="str">
            <v>1월 생산실적</v>
          </cell>
        </row>
      </sheetData>
      <sheetData sheetId="4651">
        <row r="1">
          <cell r="A1" t="str">
            <v>1월 생산실적</v>
          </cell>
        </row>
      </sheetData>
      <sheetData sheetId="4652">
        <row r="1">
          <cell r="A1" t="str">
            <v>1월 생산실적</v>
          </cell>
        </row>
      </sheetData>
      <sheetData sheetId="4653">
        <row r="1">
          <cell r="A1" t="str">
            <v>1월 생산실적</v>
          </cell>
        </row>
      </sheetData>
      <sheetData sheetId="4654">
        <row r="1">
          <cell r="A1" t="str">
            <v>1월 생산실적</v>
          </cell>
        </row>
      </sheetData>
      <sheetData sheetId="4655">
        <row r="1">
          <cell r="A1" t="str">
            <v>1월 생산실적</v>
          </cell>
        </row>
      </sheetData>
      <sheetData sheetId="4656">
        <row r="1">
          <cell r="A1" t="str">
            <v>1월 생산실적</v>
          </cell>
        </row>
      </sheetData>
      <sheetData sheetId="4657">
        <row r="1">
          <cell r="A1" t="str">
            <v>1월 생산실적</v>
          </cell>
        </row>
      </sheetData>
      <sheetData sheetId="4658">
        <row r="1">
          <cell r="A1" t="str">
            <v>1월 생산실적</v>
          </cell>
        </row>
      </sheetData>
      <sheetData sheetId="4659">
        <row r="1">
          <cell r="A1" t="str">
            <v>1월 생산실적</v>
          </cell>
        </row>
      </sheetData>
      <sheetData sheetId="4660">
        <row r="1">
          <cell r="A1" t="str">
            <v>1월 생산실적</v>
          </cell>
        </row>
      </sheetData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>
        <row r="1">
          <cell r="A1" t="str">
            <v>1월 생산실적</v>
          </cell>
        </row>
      </sheetData>
      <sheetData sheetId="4667">
        <row r="1">
          <cell r="A1" t="str">
            <v>1월 생산실적</v>
          </cell>
        </row>
      </sheetData>
      <sheetData sheetId="4668">
        <row r="1">
          <cell r="A1" t="str">
            <v>1월 생산실적</v>
          </cell>
        </row>
      </sheetData>
      <sheetData sheetId="4669">
        <row r="1">
          <cell r="A1" t="str">
            <v>1월 생산실적</v>
          </cell>
        </row>
      </sheetData>
      <sheetData sheetId="4670">
        <row r="1">
          <cell r="A1" t="str">
            <v>1월 생산실적</v>
          </cell>
        </row>
      </sheetData>
      <sheetData sheetId="4671">
        <row r="1">
          <cell r="A1" t="str">
            <v>1월 생산실적</v>
          </cell>
        </row>
      </sheetData>
      <sheetData sheetId="4672">
        <row r="1">
          <cell r="A1" t="str">
            <v>1월 생산실적</v>
          </cell>
        </row>
      </sheetData>
      <sheetData sheetId="4673">
        <row r="1">
          <cell r="A1" t="str">
            <v>1월 생산실적</v>
          </cell>
        </row>
      </sheetData>
      <sheetData sheetId="4674">
        <row r="1">
          <cell r="A1" t="str">
            <v>1월 생산실적</v>
          </cell>
        </row>
      </sheetData>
      <sheetData sheetId="4675">
        <row r="1">
          <cell r="A1" t="str">
            <v>1월 생산실적</v>
          </cell>
        </row>
      </sheetData>
      <sheetData sheetId="4676">
        <row r="1">
          <cell r="A1" t="str">
            <v>1월 생산실적</v>
          </cell>
        </row>
      </sheetData>
      <sheetData sheetId="4677">
        <row r="1">
          <cell r="A1" t="str">
            <v>1월 생산실적</v>
          </cell>
        </row>
      </sheetData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>
        <row r="1">
          <cell r="A1" t="str">
            <v>1월 생산실적</v>
          </cell>
        </row>
      </sheetData>
      <sheetData sheetId="4684">
        <row r="1">
          <cell r="A1" t="str">
            <v>1월 생산실적</v>
          </cell>
        </row>
      </sheetData>
      <sheetData sheetId="4685">
        <row r="1">
          <cell r="A1" t="str">
            <v>1월 생산실적</v>
          </cell>
        </row>
      </sheetData>
      <sheetData sheetId="4686">
        <row r="1">
          <cell r="A1" t="str">
            <v>1월 생산실적</v>
          </cell>
        </row>
      </sheetData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>
        <row r="1">
          <cell r="A1" t="str">
            <v>1월 생산실적</v>
          </cell>
        </row>
      </sheetData>
      <sheetData sheetId="4692">
        <row r="1">
          <cell r="A1" t="str">
            <v>1월 생산실적</v>
          </cell>
        </row>
      </sheetData>
      <sheetData sheetId="4693">
        <row r="1">
          <cell r="A1" t="str">
            <v>1월 생산실적</v>
          </cell>
        </row>
      </sheetData>
      <sheetData sheetId="4694">
        <row r="1">
          <cell r="A1" t="str">
            <v>1월 생산실적</v>
          </cell>
        </row>
      </sheetData>
      <sheetData sheetId="4695">
        <row r="1">
          <cell r="A1" t="str">
            <v>1월 생산실적</v>
          </cell>
        </row>
      </sheetData>
      <sheetData sheetId="4696">
        <row r="1">
          <cell r="A1" t="str">
            <v>1월 생산실적</v>
          </cell>
        </row>
      </sheetData>
      <sheetData sheetId="4697">
        <row r="1">
          <cell r="A1" t="str">
            <v>1월 생산실적</v>
          </cell>
        </row>
      </sheetData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>
        <row r="1">
          <cell r="A1" t="str">
            <v>1월 생산실적</v>
          </cell>
        </row>
      </sheetData>
      <sheetData sheetId="4702">
        <row r="1">
          <cell r="A1" t="str">
            <v>1월 생산실적</v>
          </cell>
        </row>
      </sheetData>
      <sheetData sheetId="4703">
        <row r="1">
          <cell r="A1" t="str">
            <v>1월 생산실적</v>
          </cell>
        </row>
      </sheetData>
      <sheetData sheetId="4704">
        <row r="1">
          <cell r="A1" t="str">
            <v>1월 생산실적</v>
          </cell>
        </row>
      </sheetData>
      <sheetData sheetId="4705">
        <row r="1">
          <cell r="A1" t="str">
            <v>1월 생산실적</v>
          </cell>
        </row>
      </sheetData>
      <sheetData sheetId="4706">
        <row r="1">
          <cell r="A1" t="str">
            <v>1월 생산실적</v>
          </cell>
        </row>
      </sheetData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>
        <row r="1">
          <cell r="A1" t="str">
            <v>1월 생산실적</v>
          </cell>
        </row>
      </sheetData>
      <sheetData sheetId="4736">
        <row r="1">
          <cell r="A1" t="str">
            <v>1월 생산실적</v>
          </cell>
        </row>
      </sheetData>
      <sheetData sheetId="4737">
        <row r="1">
          <cell r="A1" t="str">
            <v>1월 생산실적</v>
          </cell>
        </row>
      </sheetData>
      <sheetData sheetId="4738">
        <row r="1">
          <cell r="A1" t="str">
            <v>1월 생산실적</v>
          </cell>
        </row>
      </sheetData>
      <sheetData sheetId="4739">
        <row r="1">
          <cell r="A1" t="str">
            <v>1월 생산실적</v>
          </cell>
        </row>
      </sheetData>
      <sheetData sheetId="4740">
        <row r="1">
          <cell r="A1" t="str">
            <v>1월 생산실적</v>
          </cell>
        </row>
      </sheetData>
      <sheetData sheetId="4741">
        <row r="1">
          <cell r="A1" t="str">
            <v>1월 생산실적</v>
          </cell>
        </row>
      </sheetData>
      <sheetData sheetId="4742">
        <row r="1">
          <cell r="A1" t="str">
            <v>1월 생산실적</v>
          </cell>
        </row>
      </sheetData>
      <sheetData sheetId="4743">
        <row r="1">
          <cell r="A1" t="str">
            <v>1월 생산실적</v>
          </cell>
        </row>
      </sheetData>
      <sheetData sheetId="4744">
        <row r="1">
          <cell r="A1" t="str">
            <v>1월 생산실적</v>
          </cell>
        </row>
      </sheetData>
      <sheetData sheetId="4745">
        <row r="1">
          <cell r="A1" t="str">
            <v>1월 생산실적</v>
          </cell>
        </row>
      </sheetData>
      <sheetData sheetId="4746">
        <row r="1">
          <cell r="A1" t="str">
            <v>1월 생산실적</v>
          </cell>
        </row>
      </sheetData>
      <sheetData sheetId="4747">
        <row r="1">
          <cell r="A1" t="str">
            <v>1월 생산실적</v>
          </cell>
        </row>
      </sheetData>
      <sheetData sheetId="4748">
        <row r="1">
          <cell r="A1" t="str">
            <v>1월 생산실적</v>
          </cell>
        </row>
      </sheetData>
      <sheetData sheetId="4749">
        <row r="1">
          <cell r="A1" t="str">
            <v>1월 생산실적</v>
          </cell>
        </row>
      </sheetData>
      <sheetData sheetId="4750">
        <row r="1">
          <cell r="A1" t="str">
            <v>1월 생산실적</v>
          </cell>
        </row>
      </sheetData>
      <sheetData sheetId="4751">
        <row r="1">
          <cell r="A1" t="str">
            <v>1월 생산실적</v>
          </cell>
        </row>
      </sheetData>
      <sheetData sheetId="4752">
        <row r="1">
          <cell r="A1" t="str">
            <v>1월 생산실적</v>
          </cell>
        </row>
      </sheetData>
      <sheetData sheetId="4753">
        <row r="1">
          <cell r="A1" t="str">
            <v>1월 생산실적</v>
          </cell>
        </row>
      </sheetData>
      <sheetData sheetId="4754">
        <row r="1">
          <cell r="A1" t="str">
            <v>1월 생산실적</v>
          </cell>
        </row>
      </sheetData>
      <sheetData sheetId="4755">
        <row r="1">
          <cell r="A1" t="str">
            <v>1월 생산실적</v>
          </cell>
        </row>
      </sheetData>
      <sheetData sheetId="4756">
        <row r="1">
          <cell r="A1" t="str">
            <v>1월 생산실적</v>
          </cell>
        </row>
      </sheetData>
      <sheetData sheetId="4757">
        <row r="1">
          <cell r="A1" t="str">
            <v>1월 생산실적</v>
          </cell>
        </row>
      </sheetData>
      <sheetData sheetId="4758">
        <row r="1">
          <cell r="A1" t="str">
            <v>1월 생산실적</v>
          </cell>
        </row>
      </sheetData>
      <sheetData sheetId="4759">
        <row r="1">
          <cell r="A1" t="str">
            <v>1월 생산실적</v>
          </cell>
        </row>
      </sheetData>
      <sheetData sheetId="4760">
        <row r="1">
          <cell r="A1" t="str">
            <v>1월 생산실적</v>
          </cell>
        </row>
      </sheetData>
      <sheetData sheetId="4761">
        <row r="1">
          <cell r="A1" t="str">
            <v>1월 생산실적</v>
          </cell>
        </row>
      </sheetData>
      <sheetData sheetId="4762">
        <row r="1">
          <cell r="A1" t="str">
            <v>1월 생산실적</v>
          </cell>
        </row>
      </sheetData>
      <sheetData sheetId="4763">
        <row r="1">
          <cell r="A1" t="str">
            <v>1월 생산실적</v>
          </cell>
        </row>
      </sheetData>
      <sheetData sheetId="4764">
        <row r="1">
          <cell r="A1" t="str">
            <v>1월 생산실적</v>
          </cell>
        </row>
      </sheetData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>
        <row r="1">
          <cell r="A1" t="str">
            <v>1월 생산실적</v>
          </cell>
        </row>
      </sheetData>
      <sheetData sheetId="4773">
        <row r="1">
          <cell r="A1" t="str">
            <v>1월 생산실적</v>
          </cell>
        </row>
      </sheetData>
      <sheetData sheetId="4774">
        <row r="1">
          <cell r="A1" t="str">
            <v>1월 생산실적</v>
          </cell>
        </row>
      </sheetData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>
        <row r="1">
          <cell r="A1" t="str">
            <v>1월 생산실적</v>
          </cell>
        </row>
      </sheetData>
      <sheetData sheetId="4929">
        <row r="1">
          <cell r="A1" t="str">
            <v>1월 생산실적</v>
          </cell>
        </row>
      </sheetData>
      <sheetData sheetId="4930">
        <row r="1">
          <cell r="A1" t="str">
            <v>1월 생산실적</v>
          </cell>
        </row>
      </sheetData>
      <sheetData sheetId="4931">
        <row r="1">
          <cell r="A1" t="str">
            <v>1월 생산실적</v>
          </cell>
        </row>
      </sheetData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>
        <row r="1">
          <cell r="A1" t="str">
            <v>1월 생산실적</v>
          </cell>
        </row>
      </sheetData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>
        <row r="1">
          <cell r="A1" t="str">
            <v>1월 생산실적</v>
          </cell>
        </row>
      </sheetData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>
        <row r="1">
          <cell r="A1" t="str">
            <v>1월 생산실적</v>
          </cell>
        </row>
      </sheetData>
      <sheetData sheetId="5099">
        <row r="1">
          <cell r="A1" t="str">
            <v>1월 생산실적</v>
          </cell>
        </row>
      </sheetData>
      <sheetData sheetId="5100">
        <row r="1">
          <cell r="A1" t="str">
            <v>1월 생산실적</v>
          </cell>
        </row>
      </sheetData>
      <sheetData sheetId="5101">
        <row r="1">
          <cell r="A1" t="str">
            <v>1월 생산실적</v>
          </cell>
        </row>
      </sheetData>
      <sheetData sheetId="5102">
        <row r="1">
          <cell r="A1" t="str">
            <v>1월 생산실적</v>
          </cell>
        </row>
      </sheetData>
      <sheetData sheetId="5103">
        <row r="1">
          <cell r="A1" t="str">
            <v>1월 생산실적</v>
          </cell>
        </row>
      </sheetData>
      <sheetData sheetId="5104">
        <row r="1">
          <cell r="A1" t="str">
            <v>1월 생산실적</v>
          </cell>
        </row>
      </sheetData>
      <sheetData sheetId="5105">
        <row r="1">
          <cell r="A1" t="str">
            <v>1월 생산실적</v>
          </cell>
        </row>
      </sheetData>
      <sheetData sheetId="5106">
        <row r="1">
          <cell r="A1" t="str">
            <v>1월 생산실적</v>
          </cell>
        </row>
      </sheetData>
      <sheetData sheetId="5107">
        <row r="1">
          <cell r="A1" t="str">
            <v>1월 생산실적</v>
          </cell>
        </row>
      </sheetData>
      <sheetData sheetId="5108">
        <row r="1">
          <cell r="A1" t="str">
            <v>1월 생산실적</v>
          </cell>
        </row>
      </sheetData>
      <sheetData sheetId="5109">
        <row r="1">
          <cell r="A1" t="str">
            <v>1월 생산실적</v>
          </cell>
        </row>
      </sheetData>
      <sheetData sheetId="5110">
        <row r="1">
          <cell r="A1" t="str">
            <v>1월 생산실적</v>
          </cell>
        </row>
      </sheetData>
      <sheetData sheetId="5111">
        <row r="1">
          <cell r="A1" t="str">
            <v>1월 생산실적</v>
          </cell>
        </row>
      </sheetData>
      <sheetData sheetId="5112">
        <row r="1">
          <cell r="A1" t="str">
            <v>1월 생산실적</v>
          </cell>
        </row>
      </sheetData>
      <sheetData sheetId="5113">
        <row r="1">
          <cell r="A1" t="str">
            <v>1월 생산실적</v>
          </cell>
        </row>
      </sheetData>
      <sheetData sheetId="5114">
        <row r="1">
          <cell r="A1" t="str">
            <v>1월 생산실적</v>
          </cell>
        </row>
      </sheetData>
      <sheetData sheetId="5115">
        <row r="1">
          <cell r="A1" t="str">
            <v>1월 생산실적</v>
          </cell>
        </row>
      </sheetData>
      <sheetData sheetId="5116">
        <row r="1">
          <cell r="A1" t="str">
            <v>1월 생산실적</v>
          </cell>
        </row>
      </sheetData>
      <sheetData sheetId="5117">
        <row r="1">
          <cell r="A1" t="str">
            <v>1월 생산실적</v>
          </cell>
        </row>
      </sheetData>
      <sheetData sheetId="5118">
        <row r="1">
          <cell r="A1" t="str">
            <v>1월 생산실적</v>
          </cell>
        </row>
      </sheetData>
      <sheetData sheetId="5119">
        <row r="1">
          <cell r="A1" t="str">
            <v>1월 생산실적</v>
          </cell>
        </row>
      </sheetData>
      <sheetData sheetId="5120">
        <row r="1">
          <cell r="A1" t="str">
            <v>1월 생산실적</v>
          </cell>
        </row>
      </sheetData>
      <sheetData sheetId="5121">
        <row r="1">
          <cell r="A1" t="str">
            <v>1월 생산실적</v>
          </cell>
        </row>
      </sheetData>
      <sheetData sheetId="5122">
        <row r="1">
          <cell r="A1" t="str">
            <v>1월 생산실적</v>
          </cell>
        </row>
      </sheetData>
      <sheetData sheetId="5123">
        <row r="1">
          <cell r="A1" t="str">
            <v>1월 생산실적</v>
          </cell>
        </row>
      </sheetData>
      <sheetData sheetId="5124">
        <row r="1">
          <cell r="A1" t="str">
            <v>1월 생산실적</v>
          </cell>
        </row>
      </sheetData>
      <sheetData sheetId="5125">
        <row r="1">
          <cell r="A1" t="str">
            <v>1월 생산실적</v>
          </cell>
        </row>
      </sheetData>
      <sheetData sheetId="5126">
        <row r="1">
          <cell r="A1" t="str">
            <v>1월 생산실적</v>
          </cell>
        </row>
      </sheetData>
      <sheetData sheetId="5127">
        <row r="1">
          <cell r="A1" t="str">
            <v>1월 생산실적</v>
          </cell>
        </row>
      </sheetData>
      <sheetData sheetId="5128">
        <row r="1">
          <cell r="A1" t="str">
            <v>1월 생산실적</v>
          </cell>
        </row>
      </sheetData>
      <sheetData sheetId="5129">
        <row r="1">
          <cell r="A1" t="str">
            <v>1월 생산실적</v>
          </cell>
        </row>
      </sheetData>
      <sheetData sheetId="5130">
        <row r="1">
          <cell r="A1" t="str">
            <v>1월 생산실적</v>
          </cell>
        </row>
      </sheetData>
      <sheetData sheetId="5131">
        <row r="1">
          <cell r="A1" t="str">
            <v>1월 생산실적</v>
          </cell>
        </row>
      </sheetData>
      <sheetData sheetId="5132">
        <row r="1">
          <cell r="A1" t="str">
            <v>1월 생산실적</v>
          </cell>
        </row>
      </sheetData>
      <sheetData sheetId="5133">
        <row r="1">
          <cell r="A1" t="str">
            <v>1월 생산실적</v>
          </cell>
        </row>
      </sheetData>
      <sheetData sheetId="5134">
        <row r="1">
          <cell r="A1" t="str">
            <v>1월 생산실적</v>
          </cell>
        </row>
      </sheetData>
      <sheetData sheetId="5135">
        <row r="1">
          <cell r="A1" t="str">
            <v>1월 생산실적</v>
          </cell>
        </row>
      </sheetData>
      <sheetData sheetId="5136">
        <row r="1">
          <cell r="A1" t="str">
            <v>1월 생산실적</v>
          </cell>
        </row>
      </sheetData>
      <sheetData sheetId="5137">
        <row r="1">
          <cell r="A1" t="str">
            <v>1월 생산실적</v>
          </cell>
        </row>
      </sheetData>
      <sheetData sheetId="5138">
        <row r="1">
          <cell r="A1" t="str">
            <v>1월 생산실적</v>
          </cell>
        </row>
      </sheetData>
      <sheetData sheetId="5139">
        <row r="1">
          <cell r="A1" t="str">
            <v>1월 생산실적</v>
          </cell>
        </row>
      </sheetData>
      <sheetData sheetId="5140">
        <row r="1">
          <cell r="A1" t="str">
            <v>1월 생산실적</v>
          </cell>
        </row>
      </sheetData>
      <sheetData sheetId="5141">
        <row r="1">
          <cell r="A1" t="str">
            <v>1월 생산실적</v>
          </cell>
        </row>
      </sheetData>
      <sheetData sheetId="5142">
        <row r="1">
          <cell r="A1" t="str">
            <v>1월 생산실적</v>
          </cell>
        </row>
      </sheetData>
      <sheetData sheetId="5143">
        <row r="1">
          <cell r="A1" t="str">
            <v>1월 생산실적</v>
          </cell>
        </row>
      </sheetData>
      <sheetData sheetId="5144">
        <row r="1">
          <cell r="A1" t="str">
            <v>1월 생산실적</v>
          </cell>
        </row>
      </sheetData>
      <sheetData sheetId="5145">
        <row r="1">
          <cell r="A1" t="str">
            <v>1월 생산실적</v>
          </cell>
        </row>
      </sheetData>
      <sheetData sheetId="5146">
        <row r="1">
          <cell r="A1" t="str">
            <v>1월 생산실적</v>
          </cell>
        </row>
      </sheetData>
      <sheetData sheetId="5147">
        <row r="1">
          <cell r="A1" t="str">
            <v>1월 생산실적</v>
          </cell>
        </row>
      </sheetData>
      <sheetData sheetId="5148">
        <row r="1">
          <cell r="A1" t="str">
            <v>1월 생산실적</v>
          </cell>
        </row>
      </sheetData>
      <sheetData sheetId="5149">
        <row r="1">
          <cell r="A1" t="str">
            <v>1월 생산실적</v>
          </cell>
        </row>
      </sheetData>
      <sheetData sheetId="5150">
        <row r="1">
          <cell r="A1" t="str">
            <v>1월 생산실적</v>
          </cell>
        </row>
      </sheetData>
      <sheetData sheetId="5151">
        <row r="1">
          <cell r="A1" t="str">
            <v>1월 생산실적</v>
          </cell>
        </row>
      </sheetData>
      <sheetData sheetId="5152">
        <row r="1">
          <cell r="A1" t="str">
            <v>1월 생산실적</v>
          </cell>
        </row>
      </sheetData>
      <sheetData sheetId="5153">
        <row r="1">
          <cell r="A1" t="str">
            <v>1월 생산실적</v>
          </cell>
        </row>
      </sheetData>
      <sheetData sheetId="5154">
        <row r="1">
          <cell r="A1" t="str">
            <v>1월 생산실적</v>
          </cell>
        </row>
      </sheetData>
      <sheetData sheetId="5155">
        <row r="1">
          <cell r="A1" t="str">
            <v>1월 생산실적</v>
          </cell>
        </row>
      </sheetData>
      <sheetData sheetId="5156">
        <row r="1">
          <cell r="A1" t="str">
            <v>1월 생산실적</v>
          </cell>
        </row>
      </sheetData>
      <sheetData sheetId="5157">
        <row r="1">
          <cell r="A1" t="str">
            <v>1월 생산실적</v>
          </cell>
        </row>
      </sheetData>
      <sheetData sheetId="5158">
        <row r="1">
          <cell r="A1" t="str">
            <v>1월 생산실적</v>
          </cell>
        </row>
      </sheetData>
      <sheetData sheetId="5159">
        <row r="1">
          <cell r="A1" t="str">
            <v>1월 생산실적</v>
          </cell>
        </row>
      </sheetData>
      <sheetData sheetId="5160">
        <row r="1">
          <cell r="A1" t="str">
            <v>1월 생산실적</v>
          </cell>
        </row>
      </sheetData>
      <sheetData sheetId="5161">
        <row r="1">
          <cell r="A1" t="str">
            <v>1월 생산실적</v>
          </cell>
        </row>
      </sheetData>
      <sheetData sheetId="5162">
        <row r="1">
          <cell r="A1" t="str">
            <v>1월 생산실적</v>
          </cell>
        </row>
      </sheetData>
      <sheetData sheetId="5163">
        <row r="1">
          <cell r="A1" t="str">
            <v>1월 생산실적</v>
          </cell>
        </row>
      </sheetData>
      <sheetData sheetId="5164">
        <row r="1">
          <cell r="A1" t="str">
            <v>1월 생산실적</v>
          </cell>
        </row>
      </sheetData>
      <sheetData sheetId="5165">
        <row r="1">
          <cell r="A1" t="str">
            <v>1월 생산실적</v>
          </cell>
        </row>
      </sheetData>
      <sheetData sheetId="5166">
        <row r="1">
          <cell r="A1" t="str">
            <v>1월 생산실적</v>
          </cell>
        </row>
      </sheetData>
      <sheetData sheetId="5167">
        <row r="1">
          <cell r="A1" t="str">
            <v>1월 생산실적</v>
          </cell>
        </row>
      </sheetData>
      <sheetData sheetId="5168">
        <row r="1">
          <cell r="A1" t="str">
            <v>1월 생산실적</v>
          </cell>
        </row>
      </sheetData>
      <sheetData sheetId="5169">
        <row r="1">
          <cell r="A1" t="str">
            <v>1월 생산실적</v>
          </cell>
        </row>
      </sheetData>
      <sheetData sheetId="5170">
        <row r="1">
          <cell r="A1" t="str">
            <v>1월 생산실적</v>
          </cell>
        </row>
      </sheetData>
      <sheetData sheetId="5171">
        <row r="1">
          <cell r="A1" t="str">
            <v>1월 생산실적</v>
          </cell>
        </row>
      </sheetData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>
        <row r="1">
          <cell r="A1" t="str">
            <v>1월 생산실적</v>
          </cell>
        </row>
      </sheetData>
      <sheetData sheetId="5178">
        <row r="1">
          <cell r="A1" t="str">
            <v>1월 생산실적</v>
          </cell>
        </row>
      </sheetData>
      <sheetData sheetId="5179">
        <row r="1">
          <cell r="A1" t="str">
            <v>1월 생산실적</v>
          </cell>
        </row>
      </sheetData>
      <sheetData sheetId="5180">
        <row r="1">
          <cell r="A1" t="str">
            <v>1월 생산실적</v>
          </cell>
        </row>
      </sheetData>
      <sheetData sheetId="5181">
        <row r="1">
          <cell r="A1" t="str">
            <v>1월 생산실적</v>
          </cell>
        </row>
      </sheetData>
      <sheetData sheetId="5182">
        <row r="1">
          <cell r="A1" t="str">
            <v>1월 생산실적</v>
          </cell>
        </row>
      </sheetData>
      <sheetData sheetId="5183">
        <row r="1">
          <cell r="A1" t="str">
            <v>1월 생산실적</v>
          </cell>
        </row>
      </sheetData>
      <sheetData sheetId="5184">
        <row r="1">
          <cell r="A1" t="str">
            <v>1월 생산실적</v>
          </cell>
        </row>
      </sheetData>
      <sheetData sheetId="5185">
        <row r="1">
          <cell r="A1" t="str">
            <v>1월 생산실적</v>
          </cell>
        </row>
      </sheetData>
      <sheetData sheetId="5186">
        <row r="1">
          <cell r="A1" t="str">
            <v>1월 생산실적</v>
          </cell>
        </row>
      </sheetData>
      <sheetData sheetId="5187">
        <row r="1">
          <cell r="A1" t="str">
            <v>1월 생산실적</v>
          </cell>
        </row>
      </sheetData>
      <sheetData sheetId="5188">
        <row r="1">
          <cell r="A1" t="str">
            <v>1월 생산실적</v>
          </cell>
        </row>
      </sheetData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>
        <row r="1">
          <cell r="A1" t="str">
            <v>1월 생산실적</v>
          </cell>
        </row>
      </sheetData>
      <sheetData sheetId="5196">
        <row r="1">
          <cell r="A1" t="str">
            <v>1월 생산실적</v>
          </cell>
        </row>
      </sheetData>
      <sheetData sheetId="5197">
        <row r="1">
          <cell r="A1" t="str">
            <v>1월 생산실적</v>
          </cell>
        </row>
      </sheetData>
      <sheetData sheetId="5198">
        <row r="1">
          <cell r="A1" t="str">
            <v>1월 생산실적</v>
          </cell>
        </row>
      </sheetData>
      <sheetData sheetId="5199">
        <row r="1">
          <cell r="A1" t="str">
            <v>1월 생산실적</v>
          </cell>
        </row>
      </sheetData>
      <sheetData sheetId="5200">
        <row r="1">
          <cell r="A1" t="str">
            <v>1월 생산실적</v>
          </cell>
        </row>
      </sheetData>
      <sheetData sheetId="5201">
        <row r="1">
          <cell r="A1" t="str">
            <v>1월 생산실적</v>
          </cell>
        </row>
      </sheetData>
      <sheetData sheetId="5202">
        <row r="1">
          <cell r="A1" t="str">
            <v>1월 생산실적</v>
          </cell>
        </row>
      </sheetData>
      <sheetData sheetId="5203">
        <row r="1">
          <cell r="A1" t="str">
            <v>1월 생산실적</v>
          </cell>
        </row>
      </sheetData>
      <sheetData sheetId="5204">
        <row r="1">
          <cell r="A1" t="str">
            <v>1월 생산실적</v>
          </cell>
        </row>
      </sheetData>
      <sheetData sheetId="5205">
        <row r="1">
          <cell r="A1" t="str">
            <v>1월 생산실적</v>
          </cell>
        </row>
      </sheetData>
      <sheetData sheetId="5206">
        <row r="1">
          <cell r="A1" t="str">
            <v>1월 생산실적</v>
          </cell>
        </row>
      </sheetData>
      <sheetData sheetId="5207">
        <row r="1">
          <cell r="A1" t="str">
            <v>1월 생산실적</v>
          </cell>
        </row>
      </sheetData>
      <sheetData sheetId="5208">
        <row r="1">
          <cell r="A1" t="str">
            <v>1월 생산실적</v>
          </cell>
        </row>
      </sheetData>
      <sheetData sheetId="5209">
        <row r="1">
          <cell r="A1" t="str">
            <v>1월 생산실적</v>
          </cell>
        </row>
      </sheetData>
      <sheetData sheetId="5210">
        <row r="1">
          <cell r="A1" t="str">
            <v>1월 생산실적</v>
          </cell>
        </row>
      </sheetData>
      <sheetData sheetId="5211">
        <row r="1">
          <cell r="A1" t="str">
            <v>1월 생산실적</v>
          </cell>
        </row>
      </sheetData>
      <sheetData sheetId="5212">
        <row r="1">
          <cell r="A1" t="str">
            <v>1월 생산실적</v>
          </cell>
        </row>
      </sheetData>
      <sheetData sheetId="5213">
        <row r="1">
          <cell r="A1" t="str">
            <v>1월 생산실적</v>
          </cell>
        </row>
      </sheetData>
      <sheetData sheetId="5214">
        <row r="1">
          <cell r="A1" t="str">
            <v>1월 생산실적</v>
          </cell>
        </row>
      </sheetData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>
        <row r="1">
          <cell r="A1" t="str">
            <v>1월 생산실적</v>
          </cell>
        </row>
      </sheetData>
      <sheetData sheetId="5247">
        <row r="1">
          <cell r="A1" t="str">
            <v>1월 생산실적</v>
          </cell>
        </row>
      </sheetData>
      <sheetData sheetId="5248">
        <row r="1">
          <cell r="A1" t="str">
            <v>1월 생산실적</v>
          </cell>
        </row>
      </sheetData>
      <sheetData sheetId="5249">
        <row r="1">
          <cell r="A1" t="str">
            <v>1월 생산실적</v>
          </cell>
        </row>
      </sheetData>
      <sheetData sheetId="5250">
        <row r="1">
          <cell r="A1" t="str">
            <v>1월 생산실적</v>
          </cell>
        </row>
      </sheetData>
      <sheetData sheetId="5251">
        <row r="1">
          <cell r="A1" t="str">
            <v>1월 생산실적</v>
          </cell>
        </row>
      </sheetData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>
        <row r="1">
          <cell r="A1" t="str">
            <v>1월 생산실적</v>
          </cell>
        </row>
      </sheetData>
      <sheetData sheetId="5373">
        <row r="1">
          <cell r="A1" t="str">
            <v>1월 생산실적</v>
          </cell>
        </row>
      </sheetData>
      <sheetData sheetId="5374">
        <row r="1">
          <cell r="A1" t="str">
            <v>1월 생산실적</v>
          </cell>
        </row>
      </sheetData>
      <sheetData sheetId="5375">
        <row r="1">
          <cell r="A1" t="str">
            <v>1월 생산실적</v>
          </cell>
        </row>
      </sheetData>
      <sheetData sheetId="5376">
        <row r="1">
          <cell r="A1" t="str">
            <v>1월 생산실적</v>
          </cell>
        </row>
      </sheetData>
      <sheetData sheetId="5377">
        <row r="1">
          <cell r="A1" t="str">
            <v>1월 생산실적</v>
          </cell>
        </row>
      </sheetData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>
        <row r="1">
          <cell r="A1" t="str">
            <v>1월 생산실적</v>
          </cell>
        </row>
      </sheetData>
      <sheetData sheetId="5435">
        <row r="1">
          <cell r="A1" t="str">
            <v>1월 생산실적</v>
          </cell>
        </row>
      </sheetData>
      <sheetData sheetId="5436">
        <row r="1">
          <cell r="A1" t="str">
            <v>1월 생산실적</v>
          </cell>
        </row>
      </sheetData>
      <sheetData sheetId="5437">
        <row r="1">
          <cell r="A1" t="str">
            <v>1월 생산실적</v>
          </cell>
        </row>
      </sheetData>
      <sheetData sheetId="5438">
        <row r="1">
          <cell r="A1" t="str">
            <v>1월 생산실적</v>
          </cell>
        </row>
      </sheetData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>
        <row r="1">
          <cell r="A1" t="str">
            <v>1월 생산실적</v>
          </cell>
        </row>
      </sheetData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>
        <row r="1">
          <cell r="A1" t="str">
            <v>1월 생산실적</v>
          </cell>
        </row>
      </sheetData>
      <sheetData sheetId="5498">
        <row r="1">
          <cell r="A1" t="str">
            <v>1월 생산실적</v>
          </cell>
        </row>
      </sheetData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 refreshError="1"/>
      <sheetData sheetId="5505" refreshError="1"/>
      <sheetData sheetId="5506" refreshError="1"/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>
        <row r="1">
          <cell r="A1" t="str">
            <v>1월 생산실적</v>
          </cell>
        </row>
      </sheetData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>
        <row r="1">
          <cell r="A1" t="str">
            <v>1월 생산실적</v>
          </cell>
        </row>
      </sheetData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>
        <row r="1">
          <cell r="A1" t="str">
            <v>1월 생산실적</v>
          </cell>
        </row>
      </sheetData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>
        <row r="1">
          <cell r="A1" t="str">
            <v>1월 생산실적</v>
          </cell>
        </row>
      </sheetData>
      <sheetData sheetId="5726" refreshError="1"/>
      <sheetData sheetId="5727" refreshError="1"/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>
        <row r="1">
          <cell r="A1" t="str">
            <v>1월 생산실적</v>
          </cell>
        </row>
      </sheetData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>
        <row r="1">
          <cell r="A1" t="str">
            <v>1월 생산실적</v>
          </cell>
        </row>
      </sheetData>
      <sheetData sheetId="6075">
        <row r="1">
          <cell r="A1" t="str">
            <v>1월 생산실적</v>
          </cell>
        </row>
      </sheetData>
      <sheetData sheetId="6076">
        <row r="1">
          <cell r="A1" t="str">
            <v>1월 생산실적</v>
          </cell>
        </row>
      </sheetData>
      <sheetData sheetId="6077">
        <row r="1">
          <cell r="A1" t="str">
            <v>1월 생산실적</v>
          </cell>
        </row>
      </sheetData>
      <sheetData sheetId="6078">
        <row r="1">
          <cell r="A1" t="str">
            <v>1월 생산실적</v>
          </cell>
        </row>
      </sheetData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>
        <row r="1">
          <cell r="A1" t="str">
            <v>1월 생산실적</v>
          </cell>
        </row>
      </sheetData>
      <sheetData sheetId="6084">
        <row r="1">
          <cell r="A1" t="str">
            <v>1월 생산실적</v>
          </cell>
        </row>
      </sheetData>
      <sheetData sheetId="6085">
        <row r="1">
          <cell r="A1" t="str">
            <v>1월 생산실적</v>
          </cell>
        </row>
      </sheetData>
      <sheetData sheetId="6086">
        <row r="1">
          <cell r="A1" t="str">
            <v>1월 생산실적</v>
          </cell>
        </row>
      </sheetData>
      <sheetData sheetId="6087">
        <row r="1">
          <cell r="A1" t="str">
            <v>1월 생산실적</v>
          </cell>
        </row>
      </sheetData>
      <sheetData sheetId="6088">
        <row r="1">
          <cell r="A1" t="str">
            <v>1월 생산실적</v>
          </cell>
        </row>
      </sheetData>
      <sheetData sheetId="6089">
        <row r="1">
          <cell r="A1" t="str">
            <v>1월 생산실적</v>
          </cell>
        </row>
      </sheetData>
      <sheetData sheetId="6090">
        <row r="1">
          <cell r="A1" t="str">
            <v>1월 생산실적</v>
          </cell>
        </row>
      </sheetData>
      <sheetData sheetId="6091">
        <row r="1">
          <cell r="A1" t="str">
            <v>1월 생산실적</v>
          </cell>
        </row>
      </sheetData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>
        <row r="1">
          <cell r="A1" t="str">
            <v>1월 생산실적</v>
          </cell>
        </row>
      </sheetData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>
        <row r="1">
          <cell r="A1" t="str">
            <v>1월 생산실적</v>
          </cell>
        </row>
      </sheetData>
      <sheetData sheetId="6217">
        <row r="1">
          <cell r="A1" t="str">
            <v>1월 생산실적</v>
          </cell>
        </row>
      </sheetData>
      <sheetData sheetId="6218">
        <row r="1">
          <cell r="A1" t="str">
            <v>1월 생산실적</v>
          </cell>
        </row>
      </sheetData>
      <sheetData sheetId="6219">
        <row r="1">
          <cell r="A1" t="str">
            <v>1월 생산실적</v>
          </cell>
        </row>
      </sheetData>
      <sheetData sheetId="6220">
        <row r="1">
          <cell r="A1" t="str">
            <v>1월 생산실적</v>
          </cell>
        </row>
      </sheetData>
      <sheetData sheetId="6221">
        <row r="1">
          <cell r="A1" t="str">
            <v>1월 생산실적</v>
          </cell>
        </row>
      </sheetData>
      <sheetData sheetId="6222">
        <row r="1">
          <cell r="A1" t="str">
            <v>1월 생산실적</v>
          </cell>
        </row>
      </sheetData>
      <sheetData sheetId="6223">
        <row r="1">
          <cell r="A1" t="str">
            <v>1월 생산실적</v>
          </cell>
        </row>
      </sheetData>
      <sheetData sheetId="6224">
        <row r="1">
          <cell r="A1" t="str">
            <v>1월 생산실적</v>
          </cell>
        </row>
      </sheetData>
      <sheetData sheetId="6225">
        <row r="1">
          <cell r="A1" t="str">
            <v>1월 생산실적</v>
          </cell>
        </row>
      </sheetData>
      <sheetData sheetId="6226">
        <row r="1">
          <cell r="A1" t="str">
            <v>1월 생산실적</v>
          </cell>
        </row>
      </sheetData>
      <sheetData sheetId="6227">
        <row r="1">
          <cell r="A1" t="str">
            <v>1월 생산실적</v>
          </cell>
        </row>
      </sheetData>
      <sheetData sheetId="6228">
        <row r="1">
          <cell r="A1" t="str">
            <v>1월 생산실적</v>
          </cell>
        </row>
      </sheetData>
      <sheetData sheetId="6229">
        <row r="1">
          <cell r="A1" t="str">
            <v>1월 생산실적</v>
          </cell>
        </row>
      </sheetData>
      <sheetData sheetId="6230">
        <row r="1">
          <cell r="A1" t="str">
            <v>1월 생산실적</v>
          </cell>
        </row>
      </sheetData>
      <sheetData sheetId="6231">
        <row r="1">
          <cell r="A1" t="str">
            <v>1월 생산실적</v>
          </cell>
        </row>
      </sheetData>
      <sheetData sheetId="6232">
        <row r="1">
          <cell r="A1" t="str">
            <v>1월 생산실적</v>
          </cell>
        </row>
      </sheetData>
      <sheetData sheetId="6233">
        <row r="1">
          <cell r="A1" t="str">
            <v>1월 생산실적</v>
          </cell>
        </row>
      </sheetData>
      <sheetData sheetId="6234">
        <row r="1">
          <cell r="A1" t="str">
            <v>1월 생산실적</v>
          </cell>
        </row>
      </sheetData>
      <sheetData sheetId="6235">
        <row r="1">
          <cell r="A1" t="str">
            <v>1월 생산실적</v>
          </cell>
        </row>
      </sheetData>
      <sheetData sheetId="6236">
        <row r="1">
          <cell r="A1" t="str">
            <v>1월 생산실적</v>
          </cell>
        </row>
      </sheetData>
      <sheetData sheetId="6237">
        <row r="1">
          <cell r="A1" t="str">
            <v>1월 생산실적</v>
          </cell>
        </row>
      </sheetData>
      <sheetData sheetId="6238">
        <row r="1">
          <cell r="A1" t="str">
            <v>1월 생산실적</v>
          </cell>
        </row>
      </sheetData>
      <sheetData sheetId="6239">
        <row r="1">
          <cell r="A1" t="str">
            <v>1월 생산실적</v>
          </cell>
        </row>
      </sheetData>
      <sheetData sheetId="6240">
        <row r="1">
          <cell r="A1" t="str">
            <v>1월 생산실적</v>
          </cell>
        </row>
      </sheetData>
      <sheetData sheetId="6241">
        <row r="1">
          <cell r="A1" t="str">
            <v>1월 생산실적</v>
          </cell>
        </row>
      </sheetData>
      <sheetData sheetId="6242">
        <row r="1">
          <cell r="A1" t="str">
            <v>1월 생산실적</v>
          </cell>
        </row>
      </sheetData>
      <sheetData sheetId="6243">
        <row r="1">
          <cell r="A1" t="str">
            <v>1월 생산실적</v>
          </cell>
        </row>
      </sheetData>
      <sheetData sheetId="6244">
        <row r="1">
          <cell r="A1" t="str">
            <v>1월 생산실적</v>
          </cell>
        </row>
      </sheetData>
      <sheetData sheetId="6245">
        <row r="1">
          <cell r="A1" t="str">
            <v>1월 생산실적</v>
          </cell>
        </row>
      </sheetData>
      <sheetData sheetId="6246">
        <row r="1">
          <cell r="A1" t="str">
            <v>1월 생산실적</v>
          </cell>
        </row>
      </sheetData>
      <sheetData sheetId="6247">
        <row r="1">
          <cell r="A1" t="str">
            <v>1월 생산실적</v>
          </cell>
        </row>
      </sheetData>
      <sheetData sheetId="6248">
        <row r="1">
          <cell r="A1" t="str">
            <v>1월 생산실적</v>
          </cell>
        </row>
      </sheetData>
      <sheetData sheetId="6249">
        <row r="1">
          <cell r="A1" t="str">
            <v>1월 생산실적</v>
          </cell>
        </row>
      </sheetData>
      <sheetData sheetId="6250">
        <row r="1">
          <cell r="A1" t="str">
            <v>1월 생산실적</v>
          </cell>
        </row>
      </sheetData>
      <sheetData sheetId="6251">
        <row r="1">
          <cell r="A1" t="str">
            <v>1월 생산실적</v>
          </cell>
        </row>
      </sheetData>
      <sheetData sheetId="6252">
        <row r="1">
          <cell r="A1" t="str">
            <v>1월 생산실적</v>
          </cell>
        </row>
      </sheetData>
      <sheetData sheetId="6253">
        <row r="1">
          <cell r="A1" t="str">
            <v>1월 생산실적</v>
          </cell>
        </row>
      </sheetData>
      <sheetData sheetId="6254">
        <row r="1">
          <cell r="A1" t="str">
            <v>1월 생산실적</v>
          </cell>
        </row>
      </sheetData>
      <sheetData sheetId="6255">
        <row r="1">
          <cell r="A1" t="str">
            <v>1월 생산실적</v>
          </cell>
        </row>
      </sheetData>
      <sheetData sheetId="6256">
        <row r="1">
          <cell r="A1" t="str">
            <v>1월 생산실적</v>
          </cell>
        </row>
      </sheetData>
      <sheetData sheetId="6257">
        <row r="1">
          <cell r="A1" t="str">
            <v>1월 생산실적</v>
          </cell>
        </row>
      </sheetData>
      <sheetData sheetId="6258">
        <row r="1">
          <cell r="A1" t="str">
            <v>1월 생산실적</v>
          </cell>
        </row>
      </sheetData>
      <sheetData sheetId="6259">
        <row r="1">
          <cell r="A1" t="str">
            <v>1월 생산실적</v>
          </cell>
        </row>
      </sheetData>
      <sheetData sheetId="6260">
        <row r="1">
          <cell r="A1" t="str">
            <v>1월 생산실적</v>
          </cell>
        </row>
      </sheetData>
      <sheetData sheetId="6261">
        <row r="1">
          <cell r="A1" t="str">
            <v>1월 생산실적</v>
          </cell>
        </row>
      </sheetData>
      <sheetData sheetId="6262">
        <row r="1">
          <cell r="A1" t="str">
            <v>1월 생산실적</v>
          </cell>
        </row>
      </sheetData>
      <sheetData sheetId="6263">
        <row r="1">
          <cell r="A1" t="str">
            <v>1월 생산실적</v>
          </cell>
        </row>
      </sheetData>
      <sheetData sheetId="6264">
        <row r="1">
          <cell r="A1" t="str">
            <v>1월 생산실적</v>
          </cell>
        </row>
      </sheetData>
      <sheetData sheetId="6265">
        <row r="1">
          <cell r="A1" t="str">
            <v>1월 생산실적</v>
          </cell>
        </row>
      </sheetData>
      <sheetData sheetId="6266">
        <row r="1">
          <cell r="A1" t="str">
            <v>1월 생산실적</v>
          </cell>
        </row>
      </sheetData>
      <sheetData sheetId="6267">
        <row r="1">
          <cell r="A1" t="str">
            <v>1월 생산실적</v>
          </cell>
        </row>
      </sheetData>
      <sheetData sheetId="6268">
        <row r="1">
          <cell r="A1" t="str">
            <v>1월 생산실적</v>
          </cell>
        </row>
      </sheetData>
      <sheetData sheetId="6269">
        <row r="1">
          <cell r="A1" t="str">
            <v>1월 생산실적</v>
          </cell>
        </row>
      </sheetData>
      <sheetData sheetId="6270">
        <row r="1">
          <cell r="A1" t="str">
            <v>1월 생산실적</v>
          </cell>
        </row>
      </sheetData>
      <sheetData sheetId="6271">
        <row r="1">
          <cell r="A1" t="str">
            <v>1월 생산실적</v>
          </cell>
        </row>
      </sheetData>
      <sheetData sheetId="6272">
        <row r="1">
          <cell r="A1" t="str">
            <v>1월 생산실적</v>
          </cell>
        </row>
      </sheetData>
      <sheetData sheetId="6273">
        <row r="1">
          <cell r="A1" t="str">
            <v>1월 생산실적</v>
          </cell>
        </row>
      </sheetData>
      <sheetData sheetId="6274">
        <row r="1">
          <cell r="A1" t="str">
            <v>1월 생산실적</v>
          </cell>
        </row>
      </sheetData>
      <sheetData sheetId="6275">
        <row r="1">
          <cell r="A1" t="str">
            <v>1월 생산실적</v>
          </cell>
        </row>
      </sheetData>
      <sheetData sheetId="6276">
        <row r="1">
          <cell r="A1" t="str">
            <v>1월 생산실적</v>
          </cell>
        </row>
      </sheetData>
      <sheetData sheetId="6277">
        <row r="1">
          <cell r="A1" t="str">
            <v>1월 생산실적</v>
          </cell>
        </row>
      </sheetData>
      <sheetData sheetId="6278">
        <row r="1">
          <cell r="A1" t="str">
            <v>1월 생산실적</v>
          </cell>
        </row>
      </sheetData>
      <sheetData sheetId="6279">
        <row r="1">
          <cell r="A1" t="str">
            <v>1월 생산실적</v>
          </cell>
        </row>
      </sheetData>
      <sheetData sheetId="6280">
        <row r="1">
          <cell r="A1" t="str">
            <v>1월 생산실적</v>
          </cell>
        </row>
      </sheetData>
      <sheetData sheetId="6281">
        <row r="1">
          <cell r="A1" t="str">
            <v>1월 생산실적</v>
          </cell>
        </row>
      </sheetData>
      <sheetData sheetId="6282">
        <row r="1">
          <cell r="A1" t="str">
            <v>1월 생산실적</v>
          </cell>
        </row>
      </sheetData>
      <sheetData sheetId="6283">
        <row r="1">
          <cell r="A1" t="str">
            <v>1월 생산실적</v>
          </cell>
        </row>
      </sheetData>
      <sheetData sheetId="6284">
        <row r="1">
          <cell r="A1" t="str">
            <v>1월 생산실적</v>
          </cell>
        </row>
      </sheetData>
      <sheetData sheetId="6285">
        <row r="1">
          <cell r="A1" t="str">
            <v>1월 생산실적</v>
          </cell>
        </row>
      </sheetData>
      <sheetData sheetId="6286">
        <row r="1">
          <cell r="A1" t="str">
            <v>1월 생산실적</v>
          </cell>
        </row>
      </sheetData>
      <sheetData sheetId="6287">
        <row r="1">
          <cell r="A1" t="str">
            <v>1월 생산실적</v>
          </cell>
        </row>
      </sheetData>
      <sheetData sheetId="6288">
        <row r="1">
          <cell r="A1" t="str">
            <v>1월 생산실적</v>
          </cell>
        </row>
      </sheetData>
      <sheetData sheetId="6289">
        <row r="1">
          <cell r="A1" t="str">
            <v>1월 생산실적</v>
          </cell>
        </row>
      </sheetData>
      <sheetData sheetId="6290">
        <row r="1">
          <cell r="A1" t="str">
            <v>1월 생산실적</v>
          </cell>
        </row>
      </sheetData>
      <sheetData sheetId="6291">
        <row r="1">
          <cell r="A1" t="str">
            <v>1월 생산실적</v>
          </cell>
        </row>
      </sheetData>
      <sheetData sheetId="6292">
        <row r="1">
          <cell r="A1" t="str">
            <v>1월 생산실적</v>
          </cell>
        </row>
      </sheetData>
      <sheetData sheetId="6293">
        <row r="1">
          <cell r="A1" t="str">
            <v>1월 생산실적</v>
          </cell>
        </row>
      </sheetData>
      <sheetData sheetId="6294">
        <row r="1">
          <cell r="A1" t="str">
            <v>1월 생산실적</v>
          </cell>
        </row>
      </sheetData>
      <sheetData sheetId="6295">
        <row r="1">
          <cell r="A1" t="str">
            <v>1월 생산실적</v>
          </cell>
        </row>
      </sheetData>
      <sheetData sheetId="6296">
        <row r="1">
          <cell r="A1" t="str">
            <v>1월 생산실적</v>
          </cell>
        </row>
      </sheetData>
      <sheetData sheetId="6297">
        <row r="1">
          <cell r="A1" t="str">
            <v>1월 생산실적</v>
          </cell>
        </row>
      </sheetData>
      <sheetData sheetId="6298">
        <row r="1">
          <cell r="A1" t="str">
            <v>1월 생산실적</v>
          </cell>
        </row>
      </sheetData>
      <sheetData sheetId="6299">
        <row r="1">
          <cell r="A1" t="str">
            <v>1월 생산실적</v>
          </cell>
        </row>
      </sheetData>
      <sheetData sheetId="6300">
        <row r="1">
          <cell r="A1" t="str">
            <v>1월 생산실적</v>
          </cell>
        </row>
      </sheetData>
      <sheetData sheetId="6301">
        <row r="1">
          <cell r="A1" t="str">
            <v>1월 생산실적</v>
          </cell>
        </row>
      </sheetData>
      <sheetData sheetId="6302">
        <row r="1">
          <cell r="A1" t="str">
            <v>1월 생산실적</v>
          </cell>
        </row>
      </sheetData>
      <sheetData sheetId="6303">
        <row r="1">
          <cell r="A1" t="str">
            <v>1월 생산실적</v>
          </cell>
        </row>
      </sheetData>
      <sheetData sheetId="6304">
        <row r="1">
          <cell r="A1" t="str">
            <v>1월 생산실적</v>
          </cell>
        </row>
      </sheetData>
      <sheetData sheetId="6305">
        <row r="1">
          <cell r="A1" t="str">
            <v>1월 생산실적</v>
          </cell>
        </row>
      </sheetData>
      <sheetData sheetId="6306">
        <row r="1">
          <cell r="A1" t="str">
            <v>1월 생산실적</v>
          </cell>
        </row>
      </sheetData>
      <sheetData sheetId="6307">
        <row r="1">
          <cell r="A1" t="str">
            <v>1월 생산실적</v>
          </cell>
        </row>
      </sheetData>
      <sheetData sheetId="6308">
        <row r="1">
          <cell r="A1" t="str">
            <v>1월 생산실적</v>
          </cell>
        </row>
      </sheetData>
      <sheetData sheetId="6309">
        <row r="1">
          <cell r="A1" t="str">
            <v>1월 생산실적</v>
          </cell>
        </row>
      </sheetData>
      <sheetData sheetId="6310">
        <row r="1">
          <cell r="A1" t="str">
            <v>1월 생산실적</v>
          </cell>
        </row>
      </sheetData>
      <sheetData sheetId="6311">
        <row r="1">
          <cell r="A1" t="str">
            <v>1월 생산실적</v>
          </cell>
        </row>
      </sheetData>
      <sheetData sheetId="6312">
        <row r="1">
          <cell r="A1" t="str">
            <v>1월 생산실적</v>
          </cell>
        </row>
      </sheetData>
      <sheetData sheetId="6313">
        <row r="1">
          <cell r="A1" t="str">
            <v>1월 생산실적</v>
          </cell>
        </row>
      </sheetData>
      <sheetData sheetId="6314">
        <row r="1">
          <cell r="A1" t="str">
            <v>1월 생산실적</v>
          </cell>
        </row>
      </sheetData>
      <sheetData sheetId="6315">
        <row r="1">
          <cell r="A1" t="str">
            <v>1월 생산실적</v>
          </cell>
        </row>
      </sheetData>
      <sheetData sheetId="6316">
        <row r="1">
          <cell r="A1" t="str">
            <v>1월 생산실적</v>
          </cell>
        </row>
      </sheetData>
      <sheetData sheetId="6317">
        <row r="1">
          <cell r="A1" t="str">
            <v>1월 생산실적</v>
          </cell>
        </row>
      </sheetData>
      <sheetData sheetId="6318">
        <row r="1">
          <cell r="A1" t="str">
            <v>1월 생산실적</v>
          </cell>
        </row>
      </sheetData>
      <sheetData sheetId="6319">
        <row r="1">
          <cell r="A1" t="str">
            <v>1월 생산실적</v>
          </cell>
        </row>
      </sheetData>
      <sheetData sheetId="6320">
        <row r="1">
          <cell r="A1" t="str">
            <v>1월 생산실적</v>
          </cell>
        </row>
      </sheetData>
      <sheetData sheetId="6321">
        <row r="1">
          <cell r="A1" t="str">
            <v>1월 생산실적</v>
          </cell>
        </row>
      </sheetData>
      <sheetData sheetId="6322">
        <row r="1">
          <cell r="A1" t="str">
            <v>1월 생산실적</v>
          </cell>
        </row>
      </sheetData>
      <sheetData sheetId="6323">
        <row r="1">
          <cell r="A1" t="str">
            <v>1월 생산실적</v>
          </cell>
        </row>
      </sheetData>
      <sheetData sheetId="6324">
        <row r="1">
          <cell r="A1" t="str">
            <v>1월 생산실적</v>
          </cell>
        </row>
      </sheetData>
      <sheetData sheetId="6325">
        <row r="1">
          <cell r="A1" t="str">
            <v>1월 생산실적</v>
          </cell>
        </row>
      </sheetData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>
        <row r="1">
          <cell r="A1" t="str">
            <v>1월 생산실적</v>
          </cell>
        </row>
      </sheetData>
      <sheetData sheetId="6486">
        <row r="1">
          <cell r="A1" t="str">
            <v>1월 생산실적</v>
          </cell>
        </row>
      </sheetData>
      <sheetData sheetId="6487">
        <row r="1">
          <cell r="A1" t="str">
            <v>1월 생산실적</v>
          </cell>
        </row>
      </sheetData>
      <sheetData sheetId="6488">
        <row r="1">
          <cell r="A1" t="str">
            <v>1월 생산실적</v>
          </cell>
        </row>
      </sheetData>
      <sheetData sheetId="6489">
        <row r="1">
          <cell r="A1" t="str">
            <v>1월 생산실적</v>
          </cell>
        </row>
      </sheetData>
      <sheetData sheetId="6490">
        <row r="1">
          <cell r="A1" t="str">
            <v>1월 생산실적</v>
          </cell>
        </row>
      </sheetData>
      <sheetData sheetId="6491">
        <row r="1">
          <cell r="A1" t="str">
            <v>1월 생산실적</v>
          </cell>
        </row>
      </sheetData>
      <sheetData sheetId="6492">
        <row r="1">
          <cell r="A1" t="str">
            <v>1월 생산실적</v>
          </cell>
        </row>
      </sheetData>
      <sheetData sheetId="6493">
        <row r="1">
          <cell r="A1" t="str">
            <v>1월 생산실적</v>
          </cell>
        </row>
      </sheetData>
      <sheetData sheetId="6494">
        <row r="1">
          <cell r="A1" t="str">
            <v>1월 생산실적</v>
          </cell>
        </row>
      </sheetData>
      <sheetData sheetId="6495">
        <row r="1">
          <cell r="A1" t="str">
            <v>1월 생산실적</v>
          </cell>
        </row>
      </sheetData>
      <sheetData sheetId="6496">
        <row r="1">
          <cell r="A1" t="str">
            <v>1월 생산실적</v>
          </cell>
        </row>
      </sheetData>
      <sheetData sheetId="6497">
        <row r="1">
          <cell r="A1" t="str">
            <v>1월 생산실적</v>
          </cell>
        </row>
      </sheetData>
      <sheetData sheetId="6498">
        <row r="1">
          <cell r="A1" t="str">
            <v>1월 생산실적</v>
          </cell>
        </row>
      </sheetData>
      <sheetData sheetId="6499">
        <row r="1">
          <cell r="A1" t="str">
            <v>1월 생산실적</v>
          </cell>
        </row>
      </sheetData>
      <sheetData sheetId="6500">
        <row r="1">
          <cell r="A1" t="str">
            <v>1월 생산실적</v>
          </cell>
        </row>
      </sheetData>
      <sheetData sheetId="6501">
        <row r="1">
          <cell r="A1" t="str">
            <v>1월 생산실적</v>
          </cell>
        </row>
      </sheetData>
      <sheetData sheetId="6502">
        <row r="1">
          <cell r="A1" t="str">
            <v>1월 생산실적</v>
          </cell>
        </row>
      </sheetData>
      <sheetData sheetId="6503">
        <row r="1">
          <cell r="A1" t="str">
            <v>1월 생산실적</v>
          </cell>
        </row>
      </sheetData>
      <sheetData sheetId="6504">
        <row r="1">
          <cell r="A1" t="str">
            <v>1월 생산실적</v>
          </cell>
        </row>
      </sheetData>
      <sheetData sheetId="6505">
        <row r="1">
          <cell r="A1" t="str">
            <v>1월 생산실적</v>
          </cell>
        </row>
      </sheetData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>
        <row r="1">
          <cell r="A1" t="str">
            <v>1월 생산실적</v>
          </cell>
        </row>
      </sheetData>
      <sheetData sheetId="6511">
        <row r="1">
          <cell r="A1" t="str">
            <v>1월 생산실적</v>
          </cell>
        </row>
      </sheetData>
      <sheetData sheetId="6512">
        <row r="1">
          <cell r="A1" t="str">
            <v>1월 생산실적</v>
          </cell>
        </row>
      </sheetData>
      <sheetData sheetId="6513">
        <row r="1">
          <cell r="A1" t="str">
            <v>1월 생산실적</v>
          </cell>
        </row>
      </sheetData>
      <sheetData sheetId="6514">
        <row r="1">
          <cell r="A1" t="str">
            <v>1월 생산실적</v>
          </cell>
        </row>
      </sheetData>
      <sheetData sheetId="6515">
        <row r="1">
          <cell r="A1" t="str">
            <v>1월 생산실적</v>
          </cell>
        </row>
      </sheetData>
      <sheetData sheetId="6516">
        <row r="1">
          <cell r="A1" t="str">
            <v>1월 생산실적</v>
          </cell>
        </row>
      </sheetData>
      <sheetData sheetId="6517">
        <row r="1">
          <cell r="A1" t="str">
            <v>1월 생산실적</v>
          </cell>
        </row>
      </sheetData>
      <sheetData sheetId="6518">
        <row r="1">
          <cell r="A1" t="str">
            <v>1월 생산실적</v>
          </cell>
        </row>
      </sheetData>
      <sheetData sheetId="6519">
        <row r="1">
          <cell r="A1" t="str">
            <v>1월 생산실적</v>
          </cell>
        </row>
      </sheetData>
      <sheetData sheetId="6520">
        <row r="1">
          <cell r="A1" t="str">
            <v>1월 생산실적</v>
          </cell>
        </row>
      </sheetData>
      <sheetData sheetId="6521">
        <row r="1">
          <cell r="A1" t="str">
            <v>1월 생산실적</v>
          </cell>
        </row>
      </sheetData>
      <sheetData sheetId="6522">
        <row r="1">
          <cell r="A1" t="str">
            <v>1월 생산실적</v>
          </cell>
        </row>
      </sheetData>
      <sheetData sheetId="6523">
        <row r="1">
          <cell r="A1" t="str">
            <v>1월 생산실적</v>
          </cell>
        </row>
      </sheetData>
      <sheetData sheetId="6524">
        <row r="1">
          <cell r="A1" t="str">
            <v>1월 생산실적</v>
          </cell>
        </row>
      </sheetData>
      <sheetData sheetId="6525">
        <row r="1">
          <cell r="A1" t="str">
            <v>1월 생산실적</v>
          </cell>
        </row>
      </sheetData>
      <sheetData sheetId="6526">
        <row r="1">
          <cell r="A1" t="str">
            <v>1월 생산실적</v>
          </cell>
        </row>
      </sheetData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>
        <row r="1">
          <cell r="A1" t="str">
            <v>1월 생산실적</v>
          </cell>
        </row>
      </sheetData>
      <sheetData sheetId="6531">
        <row r="1">
          <cell r="A1" t="str">
            <v>1월 생산실적</v>
          </cell>
        </row>
      </sheetData>
      <sheetData sheetId="6532">
        <row r="1">
          <cell r="A1" t="str">
            <v>1월 생산실적</v>
          </cell>
        </row>
      </sheetData>
      <sheetData sheetId="6533">
        <row r="1">
          <cell r="A1" t="str">
            <v>1월 생산실적</v>
          </cell>
        </row>
      </sheetData>
      <sheetData sheetId="6534">
        <row r="1">
          <cell r="A1" t="str">
            <v>1월 생산실적</v>
          </cell>
        </row>
      </sheetData>
      <sheetData sheetId="6535">
        <row r="1">
          <cell r="A1" t="str">
            <v>1월 생산실적</v>
          </cell>
        </row>
      </sheetData>
      <sheetData sheetId="6536">
        <row r="1">
          <cell r="A1" t="str">
            <v>1월 생산실적</v>
          </cell>
        </row>
      </sheetData>
      <sheetData sheetId="6537">
        <row r="1">
          <cell r="A1" t="str">
            <v>1월 생산실적</v>
          </cell>
        </row>
      </sheetData>
      <sheetData sheetId="6538">
        <row r="1">
          <cell r="A1" t="str">
            <v>1월 생산실적</v>
          </cell>
        </row>
      </sheetData>
      <sheetData sheetId="6539">
        <row r="1">
          <cell r="A1" t="str">
            <v>1월 생산실적</v>
          </cell>
        </row>
      </sheetData>
      <sheetData sheetId="6540">
        <row r="1">
          <cell r="A1" t="str">
            <v>1월 생산실적</v>
          </cell>
        </row>
      </sheetData>
      <sheetData sheetId="6541">
        <row r="1">
          <cell r="A1" t="str">
            <v>1월 생산실적</v>
          </cell>
        </row>
      </sheetData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>
        <row r="1">
          <cell r="A1" t="str">
            <v>1월 생산실적</v>
          </cell>
        </row>
      </sheetData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>
        <row r="1">
          <cell r="A1" t="str">
            <v>1월 생산실적</v>
          </cell>
        </row>
      </sheetData>
      <sheetData sheetId="6705">
        <row r="1">
          <cell r="A1" t="str">
            <v>1월 생산실적</v>
          </cell>
        </row>
      </sheetData>
      <sheetData sheetId="6706">
        <row r="1">
          <cell r="A1" t="str">
            <v>1월 생산실적</v>
          </cell>
        </row>
      </sheetData>
      <sheetData sheetId="6707">
        <row r="1">
          <cell r="A1" t="str">
            <v>1월 생산실적</v>
          </cell>
        </row>
      </sheetData>
      <sheetData sheetId="6708">
        <row r="1">
          <cell r="A1" t="str">
            <v>1월 생산실적</v>
          </cell>
        </row>
      </sheetData>
      <sheetData sheetId="6709">
        <row r="1">
          <cell r="A1" t="str">
            <v>1월 생산실적</v>
          </cell>
        </row>
      </sheetData>
      <sheetData sheetId="6710">
        <row r="1">
          <cell r="A1" t="str">
            <v>1월 생산실적</v>
          </cell>
        </row>
      </sheetData>
      <sheetData sheetId="6711">
        <row r="1">
          <cell r="A1" t="str">
            <v>1월 생산실적</v>
          </cell>
        </row>
      </sheetData>
      <sheetData sheetId="6712">
        <row r="1">
          <cell r="A1" t="str">
            <v>1월 생산실적</v>
          </cell>
        </row>
      </sheetData>
      <sheetData sheetId="6713">
        <row r="1">
          <cell r="A1" t="str">
            <v>1월 생산실적</v>
          </cell>
        </row>
      </sheetData>
      <sheetData sheetId="6714">
        <row r="1">
          <cell r="A1" t="str">
            <v>1월 생산실적</v>
          </cell>
        </row>
      </sheetData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>
        <row r="1">
          <cell r="A1" t="str">
            <v>1월 생산실적</v>
          </cell>
        </row>
      </sheetData>
      <sheetData sheetId="6720">
        <row r="1">
          <cell r="A1" t="str">
            <v>1월 생산실적</v>
          </cell>
        </row>
      </sheetData>
      <sheetData sheetId="6721">
        <row r="1">
          <cell r="A1" t="str">
            <v>1월 생산실적</v>
          </cell>
        </row>
      </sheetData>
      <sheetData sheetId="6722">
        <row r="1">
          <cell r="A1" t="str">
            <v>1월 생산실적</v>
          </cell>
        </row>
      </sheetData>
      <sheetData sheetId="6723">
        <row r="1">
          <cell r="A1" t="str">
            <v>1월 생산실적</v>
          </cell>
        </row>
      </sheetData>
      <sheetData sheetId="6724">
        <row r="1">
          <cell r="A1" t="str">
            <v>1월 생산실적</v>
          </cell>
        </row>
      </sheetData>
      <sheetData sheetId="6725">
        <row r="1">
          <cell r="A1" t="str">
            <v>1월 생산실적</v>
          </cell>
        </row>
      </sheetData>
      <sheetData sheetId="6726">
        <row r="1">
          <cell r="A1" t="str">
            <v>1월 생산실적</v>
          </cell>
        </row>
      </sheetData>
      <sheetData sheetId="6727">
        <row r="1">
          <cell r="A1" t="str">
            <v>1월 생산실적</v>
          </cell>
        </row>
      </sheetData>
      <sheetData sheetId="6728">
        <row r="1">
          <cell r="A1" t="str">
            <v>1월 생산실적</v>
          </cell>
        </row>
      </sheetData>
      <sheetData sheetId="6729">
        <row r="1">
          <cell r="A1" t="str">
            <v>1월 생산실적</v>
          </cell>
        </row>
      </sheetData>
      <sheetData sheetId="6730">
        <row r="1">
          <cell r="A1" t="str">
            <v>1월 생산실적</v>
          </cell>
        </row>
      </sheetData>
      <sheetData sheetId="6731">
        <row r="1">
          <cell r="A1" t="str">
            <v>1월 생산실적</v>
          </cell>
        </row>
      </sheetData>
      <sheetData sheetId="6732">
        <row r="1">
          <cell r="A1" t="str">
            <v>1월 생산실적</v>
          </cell>
        </row>
      </sheetData>
      <sheetData sheetId="6733">
        <row r="1">
          <cell r="A1" t="str">
            <v>1월 생산실적</v>
          </cell>
        </row>
      </sheetData>
      <sheetData sheetId="6734">
        <row r="1">
          <cell r="A1" t="str">
            <v>1월 생산실적</v>
          </cell>
        </row>
      </sheetData>
      <sheetData sheetId="6735">
        <row r="1">
          <cell r="A1" t="str">
            <v>1월 생산실적</v>
          </cell>
        </row>
      </sheetData>
      <sheetData sheetId="6736">
        <row r="1">
          <cell r="A1" t="str">
            <v>1월 생산실적</v>
          </cell>
        </row>
      </sheetData>
      <sheetData sheetId="6737">
        <row r="1">
          <cell r="A1" t="str">
            <v>1월 생산실적</v>
          </cell>
        </row>
      </sheetData>
      <sheetData sheetId="6738">
        <row r="1">
          <cell r="A1" t="str">
            <v>1월 생산실적</v>
          </cell>
        </row>
      </sheetData>
      <sheetData sheetId="6739">
        <row r="1">
          <cell r="A1" t="str">
            <v>1월 생산실적</v>
          </cell>
        </row>
      </sheetData>
      <sheetData sheetId="6740">
        <row r="1">
          <cell r="A1" t="str">
            <v>1월 생산실적</v>
          </cell>
        </row>
      </sheetData>
      <sheetData sheetId="6741">
        <row r="1">
          <cell r="A1" t="str">
            <v>1월 생산실적</v>
          </cell>
        </row>
      </sheetData>
      <sheetData sheetId="6742">
        <row r="1">
          <cell r="A1" t="str">
            <v>1월 생산실적</v>
          </cell>
        </row>
      </sheetData>
      <sheetData sheetId="6743">
        <row r="1">
          <cell r="A1" t="str">
            <v>1월 생산실적</v>
          </cell>
        </row>
      </sheetData>
      <sheetData sheetId="6744">
        <row r="1">
          <cell r="A1" t="str">
            <v>1월 생산실적</v>
          </cell>
        </row>
      </sheetData>
      <sheetData sheetId="6745">
        <row r="1">
          <cell r="A1" t="str">
            <v>1월 생산실적</v>
          </cell>
        </row>
      </sheetData>
      <sheetData sheetId="6746">
        <row r="1">
          <cell r="A1" t="str">
            <v>1월 생산실적</v>
          </cell>
        </row>
      </sheetData>
      <sheetData sheetId="6747">
        <row r="1">
          <cell r="A1" t="str">
            <v>1월 생산실적</v>
          </cell>
        </row>
      </sheetData>
      <sheetData sheetId="6748">
        <row r="1">
          <cell r="A1" t="str">
            <v>1월 생산실적</v>
          </cell>
        </row>
      </sheetData>
      <sheetData sheetId="6749">
        <row r="1">
          <cell r="A1" t="str">
            <v>1월 생산실적</v>
          </cell>
        </row>
      </sheetData>
      <sheetData sheetId="6750">
        <row r="1">
          <cell r="A1" t="str">
            <v>1월 생산실적</v>
          </cell>
        </row>
      </sheetData>
      <sheetData sheetId="6751">
        <row r="1">
          <cell r="A1" t="str">
            <v>1월 생산실적</v>
          </cell>
        </row>
      </sheetData>
      <sheetData sheetId="6752">
        <row r="1">
          <cell r="A1" t="str">
            <v>1월 생산실적</v>
          </cell>
        </row>
      </sheetData>
      <sheetData sheetId="6753">
        <row r="1">
          <cell r="A1" t="str">
            <v>1월 생산실적</v>
          </cell>
        </row>
      </sheetData>
      <sheetData sheetId="6754">
        <row r="1">
          <cell r="A1" t="str">
            <v>1월 생산실적</v>
          </cell>
        </row>
      </sheetData>
      <sheetData sheetId="6755">
        <row r="1">
          <cell r="A1" t="str">
            <v>1월 생산실적</v>
          </cell>
        </row>
      </sheetData>
      <sheetData sheetId="6756">
        <row r="1">
          <cell r="A1" t="str">
            <v>1월 생산실적</v>
          </cell>
        </row>
      </sheetData>
      <sheetData sheetId="6757">
        <row r="1">
          <cell r="A1" t="str">
            <v>1월 생산실적</v>
          </cell>
        </row>
      </sheetData>
      <sheetData sheetId="6758">
        <row r="1">
          <cell r="A1" t="str">
            <v>1월 생산실적</v>
          </cell>
        </row>
      </sheetData>
      <sheetData sheetId="6759">
        <row r="1">
          <cell r="A1" t="str">
            <v>1월 생산실적</v>
          </cell>
        </row>
      </sheetData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>
        <row r="1">
          <cell r="A1" t="str">
            <v>1월 생산실적</v>
          </cell>
        </row>
      </sheetData>
      <sheetData sheetId="6775">
        <row r="1">
          <cell r="A1" t="str">
            <v>1월 생산실적</v>
          </cell>
        </row>
      </sheetData>
      <sheetData sheetId="6776">
        <row r="1">
          <cell r="A1" t="str">
            <v>1월 생산실적</v>
          </cell>
        </row>
      </sheetData>
      <sheetData sheetId="6777">
        <row r="1">
          <cell r="A1" t="str">
            <v>1월 생산실적</v>
          </cell>
        </row>
      </sheetData>
      <sheetData sheetId="6778">
        <row r="1">
          <cell r="A1" t="str">
            <v>1월 생산실적</v>
          </cell>
        </row>
      </sheetData>
      <sheetData sheetId="6779">
        <row r="1">
          <cell r="A1" t="str">
            <v>1월 생산실적</v>
          </cell>
        </row>
      </sheetData>
      <sheetData sheetId="6780">
        <row r="1">
          <cell r="A1" t="str">
            <v>1월 생산실적</v>
          </cell>
        </row>
      </sheetData>
      <sheetData sheetId="6781">
        <row r="1">
          <cell r="A1" t="str">
            <v>1월 생산실적</v>
          </cell>
        </row>
      </sheetData>
      <sheetData sheetId="6782">
        <row r="1">
          <cell r="A1" t="str">
            <v>1월 생산실적</v>
          </cell>
        </row>
      </sheetData>
      <sheetData sheetId="6783">
        <row r="1">
          <cell r="A1" t="str">
            <v>1월 생산실적</v>
          </cell>
        </row>
      </sheetData>
      <sheetData sheetId="6784">
        <row r="1">
          <cell r="A1" t="str">
            <v>1월 생산실적</v>
          </cell>
        </row>
      </sheetData>
      <sheetData sheetId="6785">
        <row r="1">
          <cell r="A1" t="str">
            <v>1월 생산실적</v>
          </cell>
        </row>
      </sheetData>
      <sheetData sheetId="6786">
        <row r="1">
          <cell r="A1" t="str">
            <v>1월 생산실적</v>
          </cell>
        </row>
      </sheetData>
      <sheetData sheetId="6787">
        <row r="1">
          <cell r="A1" t="str">
            <v>1월 생산실적</v>
          </cell>
        </row>
      </sheetData>
      <sheetData sheetId="6788">
        <row r="1">
          <cell r="A1" t="str">
            <v>1월 생산실적</v>
          </cell>
        </row>
      </sheetData>
      <sheetData sheetId="6789">
        <row r="1">
          <cell r="A1" t="str">
            <v>1월 생산실적</v>
          </cell>
        </row>
      </sheetData>
      <sheetData sheetId="6790">
        <row r="1">
          <cell r="A1" t="str">
            <v>1월 생산실적</v>
          </cell>
        </row>
      </sheetData>
      <sheetData sheetId="6791">
        <row r="1">
          <cell r="A1" t="str">
            <v>1월 생산실적</v>
          </cell>
        </row>
      </sheetData>
      <sheetData sheetId="6792">
        <row r="1">
          <cell r="A1" t="str">
            <v>1월 생산실적</v>
          </cell>
        </row>
      </sheetData>
      <sheetData sheetId="6793">
        <row r="1">
          <cell r="A1" t="str">
            <v>1월 생산실적</v>
          </cell>
        </row>
      </sheetData>
      <sheetData sheetId="6794">
        <row r="1">
          <cell r="A1" t="str">
            <v>1월 생산실적</v>
          </cell>
        </row>
      </sheetData>
      <sheetData sheetId="6795">
        <row r="1">
          <cell r="A1" t="str">
            <v>1월 생산실적</v>
          </cell>
        </row>
      </sheetData>
      <sheetData sheetId="6796">
        <row r="1">
          <cell r="A1" t="str">
            <v>1월 생산실적</v>
          </cell>
        </row>
      </sheetData>
      <sheetData sheetId="6797">
        <row r="1">
          <cell r="A1" t="str">
            <v>1월 생산실적</v>
          </cell>
        </row>
      </sheetData>
      <sheetData sheetId="6798">
        <row r="1">
          <cell r="A1" t="str">
            <v>1월 생산실적</v>
          </cell>
        </row>
      </sheetData>
      <sheetData sheetId="6799">
        <row r="1">
          <cell r="A1" t="str">
            <v>1월 생산실적</v>
          </cell>
        </row>
      </sheetData>
      <sheetData sheetId="6800">
        <row r="1">
          <cell r="A1" t="str">
            <v>1월 생산실적</v>
          </cell>
        </row>
      </sheetData>
      <sheetData sheetId="6801">
        <row r="1">
          <cell r="A1" t="str">
            <v>1월 생산실적</v>
          </cell>
        </row>
      </sheetData>
      <sheetData sheetId="6802">
        <row r="1">
          <cell r="A1" t="str">
            <v>1월 생산실적</v>
          </cell>
        </row>
      </sheetData>
      <sheetData sheetId="6803">
        <row r="1">
          <cell r="A1" t="str">
            <v>1월 생산실적</v>
          </cell>
        </row>
      </sheetData>
      <sheetData sheetId="6804">
        <row r="1">
          <cell r="A1" t="str">
            <v>1월 생산실적</v>
          </cell>
        </row>
      </sheetData>
      <sheetData sheetId="6805">
        <row r="1">
          <cell r="A1" t="str">
            <v>1월 생산실적</v>
          </cell>
        </row>
      </sheetData>
      <sheetData sheetId="6806">
        <row r="1">
          <cell r="A1" t="str">
            <v>1월 생산실적</v>
          </cell>
        </row>
      </sheetData>
      <sheetData sheetId="6807">
        <row r="1">
          <cell r="A1" t="str">
            <v>1월 생산실적</v>
          </cell>
        </row>
      </sheetData>
      <sheetData sheetId="6808">
        <row r="1">
          <cell r="A1" t="str">
            <v>1월 생산실적</v>
          </cell>
        </row>
      </sheetData>
      <sheetData sheetId="6809">
        <row r="1">
          <cell r="A1" t="str">
            <v>1월 생산실적</v>
          </cell>
        </row>
      </sheetData>
      <sheetData sheetId="6810">
        <row r="1">
          <cell r="A1" t="str">
            <v>1월 생산실적</v>
          </cell>
        </row>
      </sheetData>
      <sheetData sheetId="6811">
        <row r="1">
          <cell r="A1" t="str">
            <v>1월 생산실적</v>
          </cell>
        </row>
      </sheetData>
      <sheetData sheetId="6812">
        <row r="1">
          <cell r="A1" t="str">
            <v>1월 생산실적</v>
          </cell>
        </row>
      </sheetData>
      <sheetData sheetId="6813">
        <row r="1">
          <cell r="A1" t="str">
            <v>1월 생산실적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1">
          <cell r="A1" t="str">
            <v>1월 생산실적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1">
          <cell r="A1" t="str">
            <v>1월 생산실적</v>
          </cell>
        </row>
      </sheetData>
      <sheetData sheetId="6818">
        <row r="1">
          <cell r="A1" t="str">
            <v>1월 생산실적</v>
          </cell>
        </row>
      </sheetData>
      <sheetData sheetId="6819">
        <row r="1">
          <cell r="A1" t="str">
            <v>1월 생산실적</v>
          </cell>
        </row>
      </sheetData>
      <sheetData sheetId="6820">
        <row r="1">
          <cell r="A1" t="str">
            <v>1월 생산실적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1">
          <cell r="A1" t="str">
            <v>1월 생산실적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1">
          <cell r="A1" t="str">
            <v>1월 생산실적</v>
          </cell>
        </row>
      </sheetData>
      <sheetData sheetId="6829">
        <row r="1">
          <cell r="A1" t="str">
            <v>1월 생산실적</v>
          </cell>
        </row>
      </sheetData>
      <sheetData sheetId="6830">
        <row r="1">
          <cell r="A1" t="str">
            <v>1월 생산실적</v>
          </cell>
        </row>
      </sheetData>
      <sheetData sheetId="6831">
        <row r="1">
          <cell r="A1" t="str">
            <v>1월 생산실적</v>
          </cell>
        </row>
      </sheetData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>
        <row r="1">
          <cell r="A1" t="str">
            <v>1월 생산실적</v>
          </cell>
        </row>
      </sheetData>
      <sheetData sheetId="6835">
        <row r="1">
          <cell r="A1" t="str">
            <v>1월 생산실적</v>
          </cell>
        </row>
      </sheetData>
      <sheetData sheetId="6836">
        <row r="1">
          <cell r="A1" t="str">
            <v>1월 생산실적</v>
          </cell>
        </row>
      </sheetData>
      <sheetData sheetId="6837">
        <row r="1">
          <cell r="A1" t="str">
            <v>1월 생산실적</v>
          </cell>
        </row>
      </sheetData>
      <sheetData sheetId="6838">
        <row r="1">
          <cell r="A1" t="str">
            <v>1월 생산실적</v>
          </cell>
        </row>
      </sheetData>
      <sheetData sheetId="6839">
        <row r="1">
          <cell r="A1" t="str">
            <v>1월 생산실적</v>
          </cell>
        </row>
      </sheetData>
      <sheetData sheetId="6840">
        <row r="1">
          <cell r="A1" t="str">
            <v>1월 생산실적</v>
          </cell>
        </row>
      </sheetData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>
        <row r="1">
          <cell r="A1" t="str">
            <v>1월 생산실적</v>
          </cell>
        </row>
      </sheetData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>
        <row r="1">
          <cell r="A1" t="str">
            <v>1월 생산실적</v>
          </cell>
        </row>
      </sheetData>
      <sheetData sheetId="6852">
        <row r="1">
          <cell r="A1" t="str">
            <v>1월 생산실적</v>
          </cell>
        </row>
      </sheetData>
      <sheetData sheetId="6853">
        <row r="1">
          <cell r="A1" t="str">
            <v>1월 생산실적</v>
          </cell>
        </row>
      </sheetData>
      <sheetData sheetId="6854">
        <row r="1">
          <cell r="A1" t="str">
            <v>1월 생산실적</v>
          </cell>
        </row>
      </sheetData>
      <sheetData sheetId="6855">
        <row r="1">
          <cell r="A1" t="str">
            <v>1월 생산실적</v>
          </cell>
        </row>
      </sheetData>
      <sheetData sheetId="6856">
        <row r="1">
          <cell r="A1" t="str">
            <v>1월 생산실적</v>
          </cell>
        </row>
      </sheetData>
      <sheetData sheetId="6857">
        <row r="1">
          <cell r="A1" t="str">
            <v>1월 생산실적</v>
          </cell>
        </row>
      </sheetData>
      <sheetData sheetId="6858">
        <row r="1">
          <cell r="A1" t="str">
            <v>1월 생산실적</v>
          </cell>
        </row>
      </sheetData>
      <sheetData sheetId="6859">
        <row r="1">
          <cell r="A1" t="str">
            <v>1월 생산실적</v>
          </cell>
        </row>
      </sheetData>
      <sheetData sheetId="6860">
        <row r="1">
          <cell r="A1" t="str">
            <v>1월 생산실적</v>
          </cell>
        </row>
      </sheetData>
      <sheetData sheetId="6861">
        <row r="1">
          <cell r="A1" t="str">
            <v>1월 생산실적</v>
          </cell>
        </row>
      </sheetData>
      <sheetData sheetId="6862">
        <row r="1">
          <cell r="A1" t="str">
            <v>1월 생산실적</v>
          </cell>
        </row>
      </sheetData>
      <sheetData sheetId="6863">
        <row r="1">
          <cell r="A1" t="str">
            <v>1월 생산실적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1">
          <cell r="A1" t="str">
            <v>1월 생산실적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1">
          <cell r="A1" t="str">
            <v>1월 생산실적</v>
          </cell>
        </row>
      </sheetData>
      <sheetData sheetId="6868">
        <row r="1">
          <cell r="A1" t="str">
            <v>1월 생산실적</v>
          </cell>
        </row>
      </sheetData>
      <sheetData sheetId="6869">
        <row r="1">
          <cell r="A1" t="str">
            <v>1월 생산실적</v>
          </cell>
        </row>
      </sheetData>
      <sheetData sheetId="6870">
        <row r="1">
          <cell r="A1" t="str">
            <v>1월 생산실적</v>
          </cell>
        </row>
      </sheetData>
      <sheetData sheetId="6871">
        <row r="1">
          <cell r="A1" t="str">
            <v>1월 생산실적</v>
          </cell>
        </row>
      </sheetData>
      <sheetData sheetId="6872">
        <row r="1">
          <cell r="A1" t="str">
            <v>1월 생산실적</v>
          </cell>
        </row>
      </sheetData>
      <sheetData sheetId="6873">
        <row r="1">
          <cell r="A1" t="str">
            <v>1월 생산실적</v>
          </cell>
        </row>
      </sheetData>
      <sheetData sheetId="6874">
        <row r="1">
          <cell r="A1" t="str">
            <v>1월 생산실적</v>
          </cell>
        </row>
      </sheetData>
      <sheetData sheetId="6875">
        <row r="1">
          <cell r="A1" t="str">
            <v>1월 생산실적</v>
          </cell>
        </row>
      </sheetData>
      <sheetData sheetId="6876">
        <row r="1">
          <cell r="A1" t="str">
            <v>1월 생산실적</v>
          </cell>
        </row>
      </sheetData>
      <sheetData sheetId="6877">
        <row r="1">
          <cell r="A1" t="str">
            <v>1월 생산실적</v>
          </cell>
        </row>
      </sheetData>
      <sheetData sheetId="6878">
        <row r="1">
          <cell r="A1" t="str">
            <v>1월 생산실적</v>
          </cell>
        </row>
      </sheetData>
      <sheetData sheetId="6879">
        <row r="1">
          <cell r="A1" t="str">
            <v>1월 생산실적</v>
          </cell>
        </row>
      </sheetData>
      <sheetData sheetId="6880">
        <row r="1">
          <cell r="A1" t="str">
            <v>1월 생산실적</v>
          </cell>
        </row>
      </sheetData>
      <sheetData sheetId="6881">
        <row r="1">
          <cell r="A1" t="str">
            <v>1월 생산실적</v>
          </cell>
        </row>
      </sheetData>
      <sheetData sheetId="6882">
        <row r="1">
          <cell r="A1" t="str">
            <v>1월 생산실적</v>
          </cell>
        </row>
      </sheetData>
      <sheetData sheetId="6883">
        <row r="1">
          <cell r="A1" t="str">
            <v>1월 생산실적</v>
          </cell>
        </row>
      </sheetData>
      <sheetData sheetId="6884">
        <row r="1">
          <cell r="A1" t="str">
            <v>1월 생산실적</v>
          </cell>
        </row>
      </sheetData>
      <sheetData sheetId="6885">
        <row r="1">
          <cell r="A1" t="str">
            <v>1월 생산실적</v>
          </cell>
        </row>
      </sheetData>
      <sheetData sheetId="6886">
        <row r="1">
          <cell r="A1" t="str">
            <v>1월 생산실적</v>
          </cell>
        </row>
      </sheetData>
      <sheetData sheetId="6887">
        <row r="1">
          <cell r="A1" t="str">
            <v>1월 생산실적</v>
          </cell>
        </row>
      </sheetData>
      <sheetData sheetId="6888">
        <row r="1">
          <cell r="A1" t="str">
            <v>1월 생산실적</v>
          </cell>
        </row>
      </sheetData>
      <sheetData sheetId="6889">
        <row r="1">
          <cell r="A1" t="str">
            <v>1월 생산실적</v>
          </cell>
        </row>
      </sheetData>
      <sheetData sheetId="6890">
        <row r="1">
          <cell r="A1" t="str">
            <v>1월 생산실적</v>
          </cell>
        </row>
      </sheetData>
      <sheetData sheetId="6891">
        <row r="1">
          <cell r="A1" t="str">
            <v>1월 생산실적</v>
          </cell>
        </row>
      </sheetData>
      <sheetData sheetId="6892">
        <row r="1">
          <cell r="A1" t="str">
            <v>1월 생산실적</v>
          </cell>
        </row>
      </sheetData>
      <sheetData sheetId="6893">
        <row r="1">
          <cell r="A1" t="str">
            <v>1월 생산실적</v>
          </cell>
        </row>
      </sheetData>
      <sheetData sheetId="6894">
        <row r="1">
          <cell r="A1" t="str">
            <v>1월 생산실적</v>
          </cell>
        </row>
      </sheetData>
      <sheetData sheetId="6895">
        <row r="1">
          <cell r="A1" t="str">
            <v>1월 생산실적</v>
          </cell>
        </row>
      </sheetData>
      <sheetData sheetId="6896">
        <row r="1">
          <cell r="A1" t="str">
            <v>1월 생산실적</v>
          </cell>
        </row>
      </sheetData>
      <sheetData sheetId="6897">
        <row r="1">
          <cell r="A1" t="str">
            <v>1월 생산실적</v>
          </cell>
        </row>
      </sheetData>
      <sheetData sheetId="6898">
        <row r="1">
          <cell r="A1" t="str">
            <v>1월 생산실적</v>
          </cell>
        </row>
      </sheetData>
      <sheetData sheetId="6899">
        <row r="1">
          <cell r="A1" t="str">
            <v>1월 생산실적</v>
          </cell>
        </row>
      </sheetData>
      <sheetData sheetId="6900">
        <row r="1">
          <cell r="A1" t="str">
            <v>1월 생산실적</v>
          </cell>
        </row>
      </sheetData>
      <sheetData sheetId="6901">
        <row r="1">
          <cell r="A1" t="str">
            <v>1월 생산실적</v>
          </cell>
        </row>
      </sheetData>
      <sheetData sheetId="6902">
        <row r="1">
          <cell r="A1" t="str">
            <v>1월 생산실적</v>
          </cell>
        </row>
      </sheetData>
      <sheetData sheetId="6903">
        <row r="1">
          <cell r="A1" t="str">
            <v>1월 생산실적</v>
          </cell>
        </row>
      </sheetData>
      <sheetData sheetId="6904">
        <row r="1">
          <cell r="A1" t="str">
            <v>1월 생산실적</v>
          </cell>
        </row>
      </sheetData>
      <sheetData sheetId="6905">
        <row r="1">
          <cell r="A1" t="str">
            <v>1월 생산실적</v>
          </cell>
        </row>
      </sheetData>
      <sheetData sheetId="6906">
        <row r="1">
          <cell r="A1" t="str">
            <v>1월 생산실적</v>
          </cell>
        </row>
      </sheetData>
      <sheetData sheetId="6907">
        <row r="1">
          <cell r="A1" t="str">
            <v>1월 생산실적</v>
          </cell>
        </row>
      </sheetData>
      <sheetData sheetId="6908">
        <row r="1">
          <cell r="A1" t="str">
            <v>1월 생산실적</v>
          </cell>
        </row>
      </sheetData>
      <sheetData sheetId="6909">
        <row r="1">
          <cell r="A1" t="str">
            <v>1월 생산실적</v>
          </cell>
        </row>
      </sheetData>
      <sheetData sheetId="6910">
        <row r="1">
          <cell r="A1" t="str">
            <v>1월 생산실적</v>
          </cell>
        </row>
      </sheetData>
      <sheetData sheetId="6911">
        <row r="1">
          <cell r="A1" t="str">
            <v>1월 생산실적</v>
          </cell>
        </row>
      </sheetData>
      <sheetData sheetId="6912">
        <row r="1">
          <cell r="A1" t="str">
            <v>1월 생산실적</v>
          </cell>
        </row>
      </sheetData>
      <sheetData sheetId="6913">
        <row r="1">
          <cell r="A1" t="str">
            <v>1월 생산실적</v>
          </cell>
        </row>
      </sheetData>
      <sheetData sheetId="6914">
        <row r="1">
          <cell r="A1" t="str">
            <v>1월 생산실적</v>
          </cell>
        </row>
      </sheetData>
      <sheetData sheetId="6915">
        <row r="1">
          <cell r="A1" t="str">
            <v>1월 생산실적</v>
          </cell>
        </row>
      </sheetData>
      <sheetData sheetId="6916">
        <row r="1">
          <cell r="A1" t="str">
            <v>1월 생산실적</v>
          </cell>
        </row>
      </sheetData>
      <sheetData sheetId="6917">
        <row r="1">
          <cell r="A1" t="str">
            <v>1월 생산실적</v>
          </cell>
        </row>
      </sheetData>
      <sheetData sheetId="6918">
        <row r="1">
          <cell r="A1" t="str">
            <v>1월 생산실적</v>
          </cell>
        </row>
      </sheetData>
      <sheetData sheetId="6919">
        <row r="1">
          <cell r="A1" t="str">
            <v>1월 생산실적</v>
          </cell>
        </row>
      </sheetData>
      <sheetData sheetId="6920">
        <row r="1">
          <cell r="A1" t="str">
            <v>1월 생산실적</v>
          </cell>
        </row>
      </sheetData>
      <sheetData sheetId="6921">
        <row r="1">
          <cell r="A1" t="str">
            <v>1월 생산실적</v>
          </cell>
        </row>
      </sheetData>
      <sheetData sheetId="6922">
        <row r="1">
          <cell r="A1" t="str">
            <v>1월 생산실적</v>
          </cell>
        </row>
      </sheetData>
      <sheetData sheetId="6923">
        <row r="1">
          <cell r="A1" t="str">
            <v>1월 생산실적</v>
          </cell>
        </row>
      </sheetData>
      <sheetData sheetId="6924">
        <row r="1">
          <cell r="A1" t="str">
            <v>1월 생산실적</v>
          </cell>
        </row>
      </sheetData>
      <sheetData sheetId="6925">
        <row r="1">
          <cell r="A1" t="str">
            <v>1월 생산실적</v>
          </cell>
        </row>
      </sheetData>
      <sheetData sheetId="6926">
        <row r="1">
          <cell r="A1" t="str">
            <v>1월 생산실적</v>
          </cell>
        </row>
      </sheetData>
      <sheetData sheetId="6927">
        <row r="1">
          <cell r="A1" t="str">
            <v>1월 생산실적</v>
          </cell>
        </row>
      </sheetData>
      <sheetData sheetId="6928">
        <row r="1">
          <cell r="A1" t="str">
            <v>1월 생산실적</v>
          </cell>
        </row>
      </sheetData>
      <sheetData sheetId="6929">
        <row r="1">
          <cell r="A1" t="str">
            <v>1월 생산실적</v>
          </cell>
        </row>
      </sheetData>
      <sheetData sheetId="6930">
        <row r="1">
          <cell r="A1" t="str">
            <v>1월 생산실적</v>
          </cell>
        </row>
      </sheetData>
      <sheetData sheetId="6931">
        <row r="1">
          <cell r="A1" t="str">
            <v>1월 생산실적</v>
          </cell>
        </row>
      </sheetData>
      <sheetData sheetId="6932">
        <row r="1">
          <cell r="A1" t="str">
            <v>1월 생산실적</v>
          </cell>
        </row>
      </sheetData>
      <sheetData sheetId="6933">
        <row r="1">
          <cell r="A1" t="str">
            <v>1월 생산실적</v>
          </cell>
        </row>
      </sheetData>
      <sheetData sheetId="6934">
        <row r="1">
          <cell r="A1" t="str">
            <v>1월 생산실적</v>
          </cell>
        </row>
      </sheetData>
      <sheetData sheetId="6935">
        <row r="1">
          <cell r="A1" t="str">
            <v>1월 생산실적</v>
          </cell>
        </row>
      </sheetData>
      <sheetData sheetId="6936">
        <row r="1">
          <cell r="A1" t="str">
            <v>1월 생산실적</v>
          </cell>
        </row>
      </sheetData>
      <sheetData sheetId="6937">
        <row r="1">
          <cell r="A1" t="str">
            <v>1월 생산실적</v>
          </cell>
        </row>
      </sheetData>
      <sheetData sheetId="6938">
        <row r="1">
          <cell r="A1" t="str">
            <v>1월 생산실적</v>
          </cell>
        </row>
      </sheetData>
      <sheetData sheetId="6939">
        <row r="1">
          <cell r="A1" t="str">
            <v>1월 생산실적</v>
          </cell>
        </row>
      </sheetData>
      <sheetData sheetId="6940">
        <row r="1">
          <cell r="A1" t="str">
            <v>1월 생산실적</v>
          </cell>
        </row>
      </sheetData>
      <sheetData sheetId="6941">
        <row r="1">
          <cell r="A1" t="str">
            <v>1월 생산실적</v>
          </cell>
        </row>
      </sheetData>
      <sheetData sheetId="6942">
        <row r="1">
          <cell r="A1" t="str">
            <v>1월 생산실적</v>
          </cell>
        </row>
      </sheetData>
      <sheetData sheetId="6943">
        <row r="1">
          <cell r="A1" t="str">
            <v>1월 생산실적</v>
          </cell>
        </row>
      </sheetData>
      <sheetData sheetId="6944">
        <row r="1">
          <cell r="A1" t="str">
            <v>1월 생산실적</v>
          </cell>
        </row>
      </sheetData>
      <sheetData sheetId="6945">
        <row r="1">
          <cell r="A1" t="str">
            <v>1월 생산실적</v>
          </cell>
        </row>
      </sheetData>
      <sheetData sheetId="6946">
        <row r="1">
          <cell r="A1" t="str">
            <v>1월 생산실적</v>
          </cell>
        </row>
      </sheetData>
      <sheetData sheetId="6947">
        <row r="1">
          <cell r="A1" t="str">
            <v>1월 생산실적</v>
          </cell>
        </row>
      </sheetData>
      <sheetData sheetId="6948">
        <row r="1">
          <cell r="A1" t="str">
            <v>1월 생산실적</v>
          </cell>
        </row>
      </sheetData>
      <sheetData sheetId="6949">
        <row r="1">
          <cell r="A1" t="str">
            <v>1월 생산실적</v>
          </cell>
        </row>
      </sheetData>
      <sheetData sheetId="6950">
        <row r="1">
          <cell r="A1" t="str">
            <v>1월 생산실적</v>
          </cell>
        </row>
      </sheetData>
      <sheetData sheetId="6951">
        <row r="1">
          <cell r="A1" t="str">
            <v>1월 생산실적</v>
          </cell>
        </row>
      </sheetData>
      <sheetData sheetId="6952">
        <row r="1">
          <cell r="A1" t="str">
            <v>1월 생산실적</v>
          </cell>
        </row>
      </sheetData>
      <sheetData sheetId="6953">
        <row r="1">
          <cell r="A1" t="str">
            <v>1월 생산실적</v>
          </cell>
        </row>
      </sheetData>
      <sheetData sheetId="6954">
        <row r="1">
          <cell r="A1" t="str">
            <v>1월 생산실적</v>
          </cell>
        </row>
      </sheetData>
      <sheetData sheetId="6955">
        <row r="1">
          <cell r="A1" t="str">
            <v>1월 생산실적</v>
          </cell>
        </row>
      </sheetData>
      <sheetData sheetId="6956">
        <row r="1">
          <cell r="A1" t="str">
            <v>1월 생산실적</v>
          </cell>
        </row>
      </sheetData>
      <sheetData sheetId="6957">
        <row r="1">
          <cell r="A1" t="str">
            <v>1월 생산실적</v>
          </cell>
        </row>
      </sheetData>
      <sheetData sheetId="6958">
        <row r="1">
          <cell r="A1" t="str">
            <v>1월 생산실적</v>
          </cell>
        </row>
      </sheetData>
      <sheetData sheetId="6959">
        <row r="1">
          <cell r="A1" t="str">
            <v>1월 생산실적</v>
          </cell>
        </row>
      </sheetData>
      <sheetData sheetId="6960">
        <row r="1">
          <cell r="A1" t="str">
            <v>1월 생산실적</v>
          </cell>
        </row>
      </sheetData>
      <sheetData sheetId="6961">
        <row r="1">
          <cell r="A1" t="str">
            <v>1월 생산실적</v>
          </cell>
        </row>
      </sheetData>
      <sheetData sheetId="6962">
        <row r="1">
          <cell r="A1" t="str">
            <v>1월 생산실적</v>
          </cell>
        </row>
      </sheetData>
      <sheetData sheetId="6963">
        <row r="1">
          <cell r="A1" t="str">
            <v>1월 생산실적</v>
          </cell>
        </row>
      </sheetData>
      <sheetData sheetId="6964">
        <row r="1">
          <cell r="A1" t="str">
            <v>1월 생산실적</v>
          </cell>
        </row>
      </sheetData>
      <sheetData sheetId="6965">
        <row r="1">
          <cell r="A1" t="str">
            <v>1월 생산실적</v>
          </cell>
        </row>
      </sheetData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>
        <row r="1">
          <cell r="A1" t="str">
            <v>1월 생산실적</v>
          </cell>
        </row>
      </sheetData>
      <sheetData sheetId="6987">
        <row r="1">
          <cell r="A1" t="str">
            <v>1월 생산실적</v>
          </cell>
        </row>
      </sheetData>
      <sheetData sheetId="6988">
        <row r="1">
          <cell r="A1" t="str">
            <v>1월 생산실적</v>
          </cell>
        </row>
      </sheetData>
      <sheetData sheetId="6989">
        <row r="1">
          <cell r="A1" t="str">
            <v>1월 생산실적</v>
          </cell>
        </row>
      </sheetData>
      <sheetData sheetId="6990">
        <row r="1">
          <cell r="A1" t="str">
            <v>1월 생산실적</v>
          </cell>
        </row>
      </sheetData>
      <sheetData sheetId="6991">
        <row r="1">
          <cell r="A1" t="str">
            <v>1월 생산실적</v>
          </cell>
        </row>
      </sheetData>
      <sheetData sheetId="6992">
        <row r="1">
          <cell r="A1" t="str">
            <v>1월 생산실적</v>
          </cell>
        </row>
      </sheetData>
      <sheetData sheetId="6993">
        <row r="1">
          <cell r="A1" t="str">
            <v>1월 생산실적</v>
          </cell>
        </row>
      </sheetData>
      <sheetData sheetId="6994">
        <row r="1">
          <cell r="A1" t="str">
            <v>1월 생산실적</v>
          </cell>
        </row>
      </sheetData>
      <sheetData sheetId="6995">
        <row r="1">
          <cell r="A1" t="str">
            <v>1월 생산실적</v>
          </cell>
        </row>
      </sheetData>
      <sheetData sheetId="6996">
        <row r="1">
          <cell r="A1" t="str">
            <v>1월 생산실적</v>
          </cell>
        </row>
      </sheetData>
      <sheetData sheetId="6997">
        <row r="1">
          <cell r="A1" t="str">
            <v>1월 생산실적</v>
          </cell>
        </row>
      </sheetData>
      <sheetData sheetId="6998">
        <row r="1">
          <cell r="A1" t="str">
            <v>1월 생산실적</v>
          </cell>
        </row>
      </sheetData>
      <sheetData sheetId="6999">
        <row r="1">
          <cell r="A1" t="str">
            <v>1월 생산실적</v>
          </cell>
        </row>
      </sheetData>
      <sheetData sheetId="7000">
        <row r="1">
          <cell r="A1" t="str">
            <v>1월 생산실적</v>
          </cell>
        </row>
      </sheetData>
      <sheetData sheetId="7001">
        <row r="1">
          <cell r="A1" t="str">
            <v>1월 생산실적</v>
          </cell>
        </row>
      </sheetData>
      <sheetData sheetId="7002">
        <row r="1">
          <cell r="A1" t="str">
            <v>1월 생산실적</v>
          </cell>
        </row>
      </sheetData>
      <sheetData sheetId="7003">
        <row r="1">
          <cell r="A1" t="str">
            <v>1월 생산실적</v>
          </cell>
        </row>
      </sheetData>
      <sheetData sheetId="7004">
        <row r="1">
          <cell r="A1" t="str">
            <v>1월 생산실적</v>
          </cell>
        </row>
      </sheetData>
      <sheetData sheetId="7005">
        <row r="1">
          <cell r="A1" t="str">
            <v>1월 생산실적</v>
          </cell>
        </row>
      </sheetData>
      <sheetData sheetId="7006">
        <row r="1">
          <cell r="A1" t="str">
            <v>1월 생산실적</v>
          </cell>
        </row>
      </sheetData>
      <sheetData sheetId="7007">
        <row r="1">
          <cell r="A1" t="str">
            <v>1월 생산실적</v>
          </cell>
        </row>
      </sheetData>
      <sheetData sheetId="7008">
        <row r="1">
          <cell r="A1" t="str">
            <v>1월 생산실적</v>
          </cell>
        </row>
      </sheetData>
      <sheetData sheetId="7009">
        <row r="1">
          <cell r="A1" t="str">
            <v>1월 생산실적</v>
          </cell>
        </row>
      </sheetData>
      <sheetData sheetId="7010">
        <row r="1">
          <cell r="A1" t="str">
            <v>1월 생산실적</v>
          </cell>
        </row>
      </sheetData>
      <sheetData sheetId="7011">
        <row r="1">
          <cell r="A1" t="str">
            <v>1월 생산실적</v>
          </cell>
        </row>
      </sheetData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>
        <row r="1">
          <cell r="A1" t="str">
            <v>1월 생산실적</v>
          </cell>
        </row>
      </sheetData>
      <sheetData sheetId="7028">
        <row r="1">
          <cell r="A1" t="str">
            <v>1월 생산실적</v>
          </cell>
        </row>
      </sheetData>
      <sheetData sheetId="7029">
        <row r="1">
          <cell r="A1" t="str">
            <v>1월 생산실적</v>
          </cell>
        </row>
      </sheetData>
      <sheetData sheetId="7030">
        <row r="1">
          <cell r="A1" t="str">
            <v>1월 생산실적</v>
          </cell>
        </row>
      </sheetData>
      <sheetData sheetId="7031">
        <row r="1">
          <cell r="A1" t="str">
            <v>1월 생산실적</v>
          </cell>
        </row>
      </sheetData>
      <sheetData sheetId="7032">
        <row r="1">
          <cell r="A1" t="str">
            <v>1월 생산실적</v>
          </cell>
        </row>
      </sheetData>
      <sheetData sheetId="7033">
        <row r="1">
          <cell r="A1" t="str">
            <v>1월 생산실적</v>
          </cell>
        </row>
      </sheetData>
      <sheetData sheetId="7034">
        <row r="1">
          <cell r="A1" t="str">
            <v>1월 생산실적</v>
          </cell>
        </row>
      </sheetData>
      <sheetData sheetId="7035">
        <row r="1">
          <cell r="A1" t="str">
            <v>1월 생산실적</v>
          </cell>
        </row>
      </sheetData>
      <sheetData sheetId="7036">
        <row r="1">
          <cell r="A1" t="str">
            <v>1월 생산실적</v>
          </cell>
        </row>
      </sheetData>
      <sheetData sheetId="7037">
        <row r="1">
          <cell r="A1" t="str">
            <v>1월 생산실적</v>
          </cell>
        </row>
      </sheetData>
      <sheetData sheetId="7038">
        <row r="1">
          <cell r="A1" t="str">
            <v>1월 생산실적</v>
          </cell>
        </row>
      </sheetData>
      <sheetData sheetId="7039">
        <row r="1">
          <cell r="A1" t="str">
            <v>1월 생산실적</v>
          </cell>
        </row>
      </sheetData>
      <sheetData sheetId="7040">
        <row r="1">
          <cell r="A1" t="str">
            <v>1월 생산실적</v>
          </cell>
        </row>
      </sheetData>
      <sheetData sheetId="7041">
        <row r="1">
          <cell r="A1" t="str">
            <v>1월 생산실적</v>
          </cell>
        </row>
      </sheetData>
      <sheetData sheetId="7042">
        <row r="1">
          <cell r="A1" t="str">
            <v>1월 생산실적</v>
          </cell>
        </row>
      </sheetData>
      <sheetData sheetId="7043">
        <row r="1">
          <cell r="A1" t="str">
            <v>1월 생산실적</v>
          </cell>
        </row>
      </sheetData>
      <sheetData sheetId="7044">
        <row r="1">
          <cell r="A1" t="str">
            <v>1월 생산실적</v>
          </cell>
        </row>
      </sheetData>
      <sheetData sheetId="7045">
        <row r="1">
          <cell r="A1" t="str">
            <v>1월 생산실적</v>
          </cell>
        </row>
      </sheetData>
      <sheetData sheetId="7046">
        <row r="1">
          <cell r="A1" t="str">
            <v>1월 생산실적</v>
          </cell>
        </row>
      </sheetData>
      <sheetData sheetId="7047">
        <row r="1">
          <cell r="A1" t="str">
            <v>1월 생산실적</v>
          </cell>
        </row>
      </sheetData>
      <sheetData sheetId="7048">
        <row r="1">
          <cell r="A1" t="str">
            <v>1월 생산실적</v>
          </cell>
        </row>
      </sheetData>
      <sheetData sheetId="7049">
        <row r="1">
          <cell r="A1" t="str">
            <v>1월 생산실적</v>
          </cell>
        </row>
      </sheetData>
      <sheetData sheetId="7050">
        <row r="1">
          <cell r="A1" t="str">
            <v>1월 생산실적</v>
          </cell>
        </row>
      </sheetData>
      <sheetData sheetId="7051">
        <row r="1">
          <cell r="A1" t="str">
            <v>1월 생산실적</v>
          </cell>
        </row>
      </sheetData>
      <sheetData sheetId="7052">
        <row r="1">
          <cell r="A1" t="str">
            <v>1월 생산실적</v>
          </cell>
        </row>
      </sheetData>
      <sheetData sheetId="7053">
        <row r="1">
          <cell r="A1" t="str">
            <v>1월 생산실적</v>
          </cell>
        </row>
      </sheetData>
      <sheetData sheetId="7054">
        <row r="1">
          <cell r="A1" t="str">
            <v>1월 생산실적</v>
          </cell>
        </row>
      </sheetData>
      <sheetData sheetId="7055">
        <row r="1">
          <cell r="A1" t="str">
            <v>1월 생산실적</v>
          </cell>
        </row>
      </sheetData>
      <sheetData sheetId="7056">
        <row r="1">
          <cell r="A1" t="str">
            <v>1월 생산실적</v>
          </cell>
        </row>
      </sheetData>
      <sheetData sheetId="7057">
        <row r="1">
          <cell r="A1" t="str">
            <v>1월 생산실적</v>
          </cell>
        </row>
      </sheetData>
      <sheetData sheetId="7058">
        <row r="1">
          <cell r="A1" t="str">
            <v>1월 생산실적</v>
          </cell>
        </row>
      </sheetData>
      <sheetData sheetId="7059">
        <row r="1">
          <cell r="A1" t="str">
            <v>1월 생산실적</v>
          </cell>
        </row>
      </sheetData>
      <sheetData sheetId="7060">
        <row r="1">
          <cell r="A1" t="str">
            <v>1월 생산실적</v>
          </cell>
        </row>
      </sheetData>
      <sheetData sheetId="7061">
        <row r="1">
          <cell r="A1" t="str">
            <v>1월 생산실적</v>
          </cell>
        </row>
      </sheetData>
      <sheetData sheetId="7062">
        <row r="1">
          <cell r="A1" t="str">
            <v>1월 생산실적</v>
          </cell>
        </row>
      </sheetData>
      <sheetData sheetId="7063">
        <row r="1">
          <cell r="A1" t="str">
            <v>1월 생산실적</v>
          </cell>
        </row>
      </sheetData>
      <sheetData sheetId="7064">
        <row r="1">
          <cell r="A1" t="str">
            <v>1월 생산실적</v>
          </cell>
        </row>
      </sheetData>
      <sheetData sheetId="7065">
        <row r="1">
          <cell r="A1" t="str">
            <v>1월 생산실적</v>
          </cell>
        </row>
      </sheetData>
      <sheetData sheetId="7066">
        <row r="1">
          <cell r="A1" t="str">
            <v>1월 생산실적</v>
          </cell>
        </row>
      </sheetData>
      <sheetData sheetId="7067">
        <row r="1">
          <cell r="A1" t="str">
            <v>1월 생산실적</v>
          </cell>
        </row>
      </sheetData>
      <sheetData sheetId="7068">
        <row r="1">
          <cell r="A1" t="str">
            <v>1월 생산실적</v>
          </cell>
        </row>
      </sheetData>
      <sheetData sheetId="7069">
        <row r="1">
          <cell r="A1" t="str">
            <v>1월 생산실적</v>
          </cell>
        </row>
      </sheetData>
      <sheetData sheetId="7070">
        <row r="1">
          <cell r="A1" t="str">
            <v>1월 생산실적</v>
          </cell>
        </row>
      </sheetData>
      <sheetData sheetId="7071">
        <row r="1">
          <cell r="A1" t="str">
            <v>1월 생산실적</v>
          </cell>
        </row>
      </sheetData>
      <sheetData sheetId="7072">
        <row r="1">
          <cell r="A1" t="str">
            <v>1월 생산실적</v>
          </cell>
        </row>
      </sheetData>
      <sheetData sheetId="7073">
        <row r="1">
          <cell r="A1" t="str">
            <v>1월 생산실적</v>
          </cell>
        </row>
      </sheetData>
      <sheetData sheetId="7074">
        <row r="1">
          <cell r="A1" t="str">
            <v>1월 생산실적</v>
          </cell>
        </row>
      </sheetData>
      <sheetData sheetId="7075">
        <row r="1">
          <cell r="A1" t="str">
            <v>1월 생산실적</v>
          </cell>
        </row>
      </sheetData>
      <sheetData sheetId="7076">
        <row r="1">
          <cell r="A1" t="str">
            <v>1월 생산실적</v>
          </cell>
        </row>
      </sheetData>
      <sheetData sheetId="7077">
        <row r="1">
          <cell r="A1" t="str">
            <v>1월 생산실적</v>
          </cell>
        </row>
      </sheetData>
      <sheetData sheetId="7078">
        <row r="1">
          <cell r="A1" t="str">
            <v>1월 생산실적</v>
          </cell>
        </row>
      </sheetData>
      <sheetData sheetId="7079">
        <row r="1">
          <cell r="A1" t="str">
            <v>1월 생산실적</v>
          </cell>
        </row>
      </sheetData>
      <sheetData sheetId="7080">
        <row r="1">
          <cell r="A1" t="str">
            <v>1월 생산실적</v>
          </cell>
        </row>
      </sheetData>
      <sheetData sheetId="7081">
        <row r="1">
          <cell r="A1" t="str">
            <v>1월 생산실적</v>
          </cell>
        </row>
      </sheetData>
      <sheetData sheetId="7082">
        <row r="1">
          <cell r="A1" t="str">
            <v>1월 생산실적</v>
          </cell>
        </row>
      </sheetData>
      <sheetData sheetId="7083">
        <row r="1">
          <cell r="A1" t="str">
            <v>1월 생산실적</v>
          </cell>
        </row>
      </sheetData>
      <sheetData sheetId="7084">
        <row r="1">
          <cell r="A1" t="str">
            <v>1월 생산실적</v>
          </cell>
        </row>
      </sheetData>
      <sheetData sheetId="7085">
        <row r="1">
          <cell r="A1" t="str">
            <v>1월 생산실적</v>
          </cell>
        </row>
      </sheetData>
      <sheetData sheetId="7086">
        <row r="1">
          <cell r="A1" t="str">
            <v>1월 생산실적</v>
          </cell>
        </row>
      </sheetData>
      <sheetData sheetId="7087">
        <row r="1">
          <cell r="A1" t="str">
            <v>1월 생산실적</v>
          </cell>
        </row>
      </sheetData>
      <sheetData sheetId="7088">
        <row r="1">
          <cell r="A1" t="str">
            <v>1월 생산실적</v>
          </cell>
        </row>
      </sheetData>
      <sheetData sheetId="7089">
        <row r="1">
          <cell r="A1" t="str">
            <v>1월 생산실적</v>
          </cell>
        </row>
      </sheetData>
      <sheetData sheetId="7090">
        <row r="1">
          <cell r="A1" t="str">
            <v>1월 생산실적</v>
          </cell>
        </row>
      </sheetData>
      <sheetData sheetId="7091">
        <row r="1">
          <cell r="A1" t="str">
            <v>1월 생산실적</v>
          </cell>
        </row>
      </sheetData>
      <sheetData sheetId="7092">
        <row r="1">
          <cell r="A1" t="str">
            <v>1월 생산실적</v>
          </cell>
        </row>
      </sheetData>
      <sheetData sheetId="7093">
        <row r="1">
          <cell r="A1" t="str">
            <v>1월 생산실적</v>
          </cell>
        </row>
      </sheetData>
      <sheetData sheetId="7094">
        <row r="1">
          <cell r="A1" t="str">
            <v>1월 생산실적</v>
          </cell>
        </row>
      </sheetData>
      <sheetData sheetId="7095">
        <row r="1">
          <cell r="A1" t="str">
            <v>1월 생산실적</v>
          </cell>
        </row>
      </sheetData>
      <sheetData sheetId="7096">
        <row r="1">
          <cell r="A1" t="str">
            <v>1월 생산실적</v>
          </cell>
        </row>
      </sheetData>
      <sheetData sheetId="7097">
        <row r="1">
          <cell r="A1" t="str">
            <v>1월 생산실적</v>
          </cell>
        </row>
      </sheetData>
      <sheetData sheetId="7098">
        <row r="1">
          <cell r="A1" t="str">
            <v>1월 생산실적</v>
          </cell>
        </row>
      </sheetData>
      <sheetData sheetId="7099">
        <row r="1">
          <cell r="A1" t="str">
            <v>1월 생산실적</v>
          </cell>
        </row>
      </sheetData>
      <sheetData sheetId="7100">
        <row r="1">
          <cell r="A1" t="str">
            <v>1월 생산실적</v>
          </cell>
        </row>
      </sheetData>
      <sheetData sheetId="7101">
        <row r="1">
          <cell r="A1" t="str">
            <v>1월 생산실적</v>
          </cell>
        </row>
      </sheetData>
      <sheetData sheetId="7102">
        <row r="1">
          <cell r="A1" t="str">
            <v>1월 생산실적</v>
          </cell>
        </row>
      </sheetData>
      <sheetData sheetId="7103">
        <row r="1">
          <cell r="A1" t="str">
            <v>1월 생산실적</v>
          </cell>
        </row>
      </sheetData>
      <sheetData sheetId="7104">
        <row r="1">
          <cell r="A1" t="str">
            <v>1월 생산실적</v>
          </cell>
        </row>
      </sheetData>
      <sheetData sheetId="7105">
        <row r="1">
          <cell r="A1" t="str">
            <v>1월 생산실적</v>
          </cell>
        </row>
      </sheetData>
      <sheetData sheetId="7106">
        <row r="1">
          <cell r="A1" t="str">
            <v>1월 생산실적</v>
          </cell>
        </row>
      </sheetData>
      <sheetData sheetId="7107">
        <row r="1">
          <cell r="A1" t="str">
            <v>1월 생산실적</v>
          </cell>
        </row>
      </sheetData>
      <sheetData sheetId="7108">
        <row r="1">
          <cell r="A1" t="str">
            <v>1월 생산실적</v>
          </cell>
        </row>
      </sheetData>
      <sheetData sheetId="7109">
        <row r="1">
          <cell r="A1" t="str">
            <v>1월 생산실적</v>
          </cell>
        </row>
      </sheetData>
      <sheetData sheetId="7110">
        <row r="1">
          <cell r="A1" t="str">
            <v>1월 생산실적</v>
          </cell>
        </row>
      </sheetData>
      <sheetData sheetId="7111">
        <row r="1">
          <cell r="A1" t="str">
            <v>1월 생산실적</v>
          </cell>
        </row>
      </sheetData>
      <sheetData sheetId="7112">
        <row r="1">
          <cell r="A1" t="str">
            <v>1월 생산실적</v>
          </cell>
        </row>
      </sheetData>
      <sheetData sheetId="7113">
        <row r="1">
          <cell r="A1" t="str">
            <v>1월 생산실적</v>
          </cell>
        </row>
      </sheetData>
      <sheetData sheetId="7114">
        <row r="1">
          <cell r="A1" t="str">
            <v>1월 생산실적</v>
          </cell>
        </row>
      </sheetData>
      <sheetData sheetId="7115">
        <row r="1">
          <cell r="A1" t="str">
            <v>1월 생산실적</v>
          </cell>
        </row>
      </sheetData>
      <sheetData sheetId="7116">
        <row r="1">
          <cell r="A1" t="str">
            <v>1월 생산실적</v>
          </cell>
        </row>
      </sheetData>
      <sheetData sheetId="7117">
        <row r="1">
          <cell r="A1" t="str">
            <v>1월 생산실적</v>
          </cell>
        </row>
      </sheetData>
      <sheetData sheetId="7118">
        <row r="1">
          <cell r="A1" t="str">
            <v>1월 생산실적</v>
          </cell>
        </row>
      </sheetData>
      <sheetData sheetId="7119">
        <row r="1">
          <cell r="A1" t="str">
            <v>1월 생산실적</v>
          </cell>
        </row>
      </sheetData>
      <sheetData sheetId="7120">
        <row r="1">
          <cell r="A1" t="str">
            <v>1월 생산실적</v>
          </cell>
        </row>
      </sheetData>
      <sheetData sheetId="7121">
        <row r="1">
          <cell r="A1" t="str">
            <v>1월 생산실적</v>
          </cell>
        </row>
      </sheetData>
      <sheetData sheetId="7122">
        <row r="1">
          <cell r="A1" t="str">
            <v>1월 생산실적</v>
          </cell>
        </row>
      </sheetData>
      <sheetData sheetId="7123">
        <row r="1">
          <cell r="A1" t="str">
            <v>1월 생산실적</v>
          </cell>
        </row>
      </sheetData>
      <sheetData sheetId="7124">
        <row r="1">
          <cell r="A1" t="str">
            <v>1월 생산실적</v>
          </cell>
        </row>
      </sheetData>
      <sheetData sheetId="7125">
        <row r="1">
          <cell r="A1" t="str">
            <v>1월 생산실적</v>
          </cell>
        </row>
      </sheetData>
      <sheetData sheetId="7126">
        <row r="1">
          <cell r="A1" t="str">
            <v>1월 생산실적</v>
          </cell>
        </row>
      </sheetData>
      <sheetData sheetId="7127">
        <row r="1">
          <cell r="A1" t="str">
            <v>1월 생산실적</v>
          </cell>
        </row>
      </sheetData>
      <sheetData sheetId="7128">
        <row r="1">
          <cell r="A1" t="str">
            <v>1월 생산실적</v>
          </cell>
        </row>
      </sheetData>
      <sheetData sheetId="7129">
        <row r="1">
          <cell r="A1" t="str">
            <v>1월 생산실적</v>
          </cell>
        </row>
      </sheetData>
      <sheetData sheetId="7130">
        <row r="1">
          <cell r="A1" t="str">
            <v>1월 생산실적</v>
          </cell>
        </row>
      </sheetData>
      <sheetData sheetId="7131">
        <row r="1">
          <cell r="A1" t="str">
            <v>1월 생산실적</v>
          </cell>
        </row>
      </sheetData>
      <sheetData sheetId="7132">
        <row r="1">
          <cell r="A1" t="str">
            <v>1월 생산실적</v>
          </cell>
        </row>
      </sheetData>
      <sheetData sheetId="7133">
        <row r="1">
          <cell r="A1" t="str">
            <v>1월 생산실적</v>
          </cell>
        </row>
      </sheetData>
      <sheetData sheetId="7134">
        <row r="1">
          <cell r="A1" t="str">
            <v>1월 생산실적</v>
          </cell>
        </row>
      </sheetData>
      <sheetData sheetId="7135">
        <row r="1">
          <cell r="A1" t="str">
            <v>1월 생산실적</v>
          </cell>
        </row>
      </sheetData>
      <sheetData sheetId="7136">
        <row r="1">
          <cell r="A1" t="str">
            <v>1월 생산실적</v>
          </cell>
        </row>
      </sheetData>
      <sheetData sheetId="7137">
        <row r="1">
          <cell r="A1" t="str">
            <v>1월 생산실적</v>
          </cell>
        </row>
      </sheetData>
      <sheetData sheetId="7138">
        <row r="1">
          <cell r="A1" t="str">
            <v>1월 생산실적</v>
          </cell>
        </row>
      </sheetData>
      <sheetData sheetId="7139">
        <row r="1">
          <cell r="A1" t="str">
            <v>1월 생산실적</v>
          </cell>
        </row>
      </sheetData>
      <sheetData sheetId="7140">
        <row r="1">
          <cell r="A1" t="str">
            <v>1월 생산실적</v>
          </cell>
        </row>
      </sheetData>
      <sheetData sheetId="7141">
        <row r="1">
          <cell r="A1" t="str">
            <v>1월 생산실적</v>
          </cell>
        </row>
      </sheetData>
      <sheetData sheetId="7142">
        <row r="1">
          <cell r="A1" t="str">
            <v>1월 생산실적</v>
          </cell>
        </row>
      </sheetData>
      <sheetData sheetId="7143">
        <row r="1">
          <cell r="A1" t="str">
            <v>1월 생산실적</v>
          </cell>
        </row>
      </sheetData>
      <sheetData sheetId="7144">
        <row r="1">
          <cell r="A1" t="str">
            <v>1월 생산실적</v>
          </cell>
        </row>
      </sheetData>
      <sheetData sheetId="7145">
        <row r="1">
          <cell r="A1" t="str">
            <v>1월 생산실적</v>
          </cell>
        </row>
      </sheetData>
      <sheetData sheetId="7146">
        <row r="1">
          <cell r="A1" t="str">
            <v>1월 생산실적</v>
          </cell>
        </row>
      </sheetData>
      <sheetData sheetId="7147">
        <row r="1">
          <cell r="A1" t="str">
            <v>1월 생산실적</v>
          </cell>
        </row>
      </sheetData>
      <sheetData sheetId="7148">
        <row r="1">
          <cell r="A1" t="str">
            <v>1월 생산실적</v>
          </cell>
        </row>
      </sheetData>
      <sheetData sheetId="7149">
        <row r="1">
          <cell r="A1" t="str">
            <v>1월 생산실적</v>
          </cell>
        </row>
      </sheetData>
      <sheetData sheetId="7150">
        <row r="1">
          <cell r="A1" t="str">
            <v>1월 생산실적</v>
          </cell>
        </row>
      </sheetData>
      <sheetData sheetId="7151">
        <row r="1">
          <cell r="A1" t="str">
            <v>1월 생산실적</v>
          </cell>
        </row>
      </sheetData>
      <sheetData sheetId="7152">
        <row r="1">
          <cell r="A1" t="str">
            <v>1월 생산실적</v>
          </cell>
        </row>
      </sheetData>
      <sheetData sheetId="7153">
        <row r="1">
          <cell r="A1" t="str">
            <v>1월 생산실적</v>
          </cell>
        </row>
      </sheetData>
      <sheetData sheetId="7154">
        <row r="1">
          <cell r="A1" t="str">
            <v>1월 생산실적</v>
          </cell>
        </row>
      </sheetData>
      <sheetData sheetId="7155">
        <row r="1">
          <cell r="A1" t="str">
            <v>1월 생산실적</v>
          </cell>
        </row>
      </sheetData>
      <sheetData sheetId="7156">
        <row r="1">
          <cell r="A1" t="str">
            <v>1월 생산실적</v>
          </cell>
        </row>
      </sheetData>
      <sheetData sheetId="7157">
        <row r="1">
          <cell r="A1" t="str">
            <v>1월 생산실적</v>
          </cell>
        </row>
      </sheetData>
      <sheetData sheetId="7158">
        <row r="1">
          <cell r="A1" t="str">
            <v>1월 생산실적</v>
          </cell>
        </row>
      </sheetData>
      <sheetData sheetId="7159">
        <row r="1">
          <cell r="A1" t="str">
            <v>1월 생산실적</v>
          </cell>
        </row>
      </sheetData>
      <sheetData sheetId="7160">
        <row r="1">
          <cell r="A1" t="str">
            <v>1월 생산실적</v>
          </cell>
        </row>
      </sheetData>
      <sheetData sheetId="7161">
        <row r="1">
          <cell r="A1" t="str">
            <v>1월 생산실적</v>
          </cell>
        </row>
      </sheetData>
      <sheetData sheetId="7162">
        <row r="1">
          <cell r="A1" t="str">
            <v>1월 생산실적</v>
          </cell>
        </row>
      </sheetData>
      <sheetData sheetId="7163">
        <row r="1">
          <cell r="A1" t="str">
            <v>1월 생산실적</v>
          </cell>
        </row>
      </sheetData>
      <sheetData sheetId="7164">
        <row r="1">
          <cell r="A1" t="str">
            <v>1월 생산실적</v>
          </cell>
        </row>
      </sheetData>
      <sheetData sheetId="7165">
        <row r="1">
          <cell r="A1" t="str">
            <v>1월 생산실적</v>
          </cell>
        </row>
      </sheetData>
      <sheetData sheetId="7166">
        <row r="1">
          <cell r="A1" t="str">
            <v>1월 생산실적</v>
          </cell>
        </row>
      </sheetData>
      <sheetData sheetId="7167">
        <row r="1">
          <cell r="A1" t="str">
            <v>1월 생산실적</v>
          </cell>
        </row>
      </sheetData>
      <sheetData sheetId="7168">
        <row r="1">
          <cell r="A1" t="str">
            <v>1월 생산실적</v>
          </cell>
        </row>
      </sheetData>
      <sheetData sheetId="7169">
        <row r="1">
          <cell r="A1" t="str">
            <v>1월 생산실적</v>
          </cell>
        </row>
      </sheetData>
      <sheetData sheetId="7170">
        <row r="1">
          <cell r="A1" t="str">
            <v>1월 생산실적</v>
          </cell>
        </row>
      </sheetData>
      <sheetData sheetId="7171">
        <row r="1">
          <cell r="A1" t="str">
            <v>1월 생산실적</v>
          </cell>
        </row>
      </sheetData>
      <sheetData sheetId="7172">
        <row r="1">
          <cell r="A1" t="str">
            <v>1월 생산실적</v>
          </cell>
        </row>
      </sheetData>
      <sheetData sheetId="7173">
        <row r="1">
          <cell r="A1" t="str">
            <v>1월 생산실적</v>
          </cell>
        </row>
      </sheetData>
      <sheetData sheetId="7174">
        <row r="1">
          <cell r="A1" t="str">
            <v>1월 생산실적</v>
          </cell>
        </row>
      </sheetData>
      <sheetData sheetId="7175">
        <row r="1">
          <cell r="A1" t="str">
            <v>1월 생산실적</v>
          </cell>
        </row>
      </sheetData>
      <sheetData sheetId="7176">
        <row r="1">
          <cell r="A1" t="str">
            <v>1월 생산실적</v>
          </cell>
        </row>
      </sheetData>
      <sheetData sheetId="7177">
        <row r="1">
          <cell r="A1" t="str">
            <v>1월 생산실적</v>
          </cell>
        </row>
      </sheetData>
      <sheetData sheetId="7178">
        <row r="1">
          <cell r="A1" t="str">
            <v>1월 생산실적</v>
          </cell>
        </row>
      </sheetData>
      <sheetData sheetId="7179">
        <row r="1">
          <cell r="A1" t="str">
            <v>1월 생산실적</v>
          </cell>
        </row>
      </sheetData>
      <sheetData sheetId="7180">
        <row r="1">
          <cell r="A1" t="str">
            <v>1월 생산실적</v>
          </cell>
        </row>
      </sheetData>
      <sheetData sheetId="7181">
        <row r="1">
          <cell r="A1" t="str">
            <v>1월 생산실적</v>
          </cell>
        </row>
      </sheetData>
      <sheetData sheetId="7182">
        <row r="1">
          <cell r="A1" t="str">
            <v>1월 생산실적</v>
          </cell>
        </row>
      </sheetData>
      <sheetData sheetId="7183">
        <row r="1">
          <cell r="A1" t="str">
            <v>1월 생산실적</v>
          </cell>
        </row>
      </sheetData>
      <sheetData sheetId="7184">
        <row r="1">
          <cell r="A1" t="str">
            <v>1월 생산실적</v>
          </cell>
        </row>
      </sheetData>
      <sheetData sheetId="7185">
        <row r="1">
          <cell r="A1" t="str">
            <v>1월 생산실적</v>
          </cell>
        </row>
      </sheetData>
      <sheetData sheetId="7186">
        <row r="1">
          <cell r="A1" t="str">
            <v>1월 생산실적</v>
          </cell>
        </row>
      </sheetData>
      <sheetData sheetId="7187" refreshError="1"/>
      <sheetData sheetId="7188">
        <row r="1">
          <cell r="A1" t="str">
            <v>1월 생산실적</v>
          </cell>
        </row>
      </sheetData>
      <sheetData sheetId="7189">
        <row r="1">
          <cell r="A1" t="str">
            <v>1월 생산실적</v>
          </cell>
        </row>
      </sheetData>
      <sheetData sheetId="7190">
        <row r="1">
          <cell r="A1" t="str">
            <v>1월 생산실적</v>
          </cell>
        </row>
      </sheetData>
      <sheetData sheetId="7191">
        <row r="1">
          <cell r="A1" t="str">
            <v>1월 생산실적</v>
          </cell>
        </row>
      </sheetData>
      <sheetData sheetId="7192">
        <row r="1">
          <cell r="A1" t="str">
            <v>1월 생산실적</v>
          </cell>
        </row>
      </sheetData>
      <sheetData sheetId="7193">
        <row r="1">
          <cell r="A1" t="str">
            <v>1월 생산실적</v>
          </cell>
        </row>
      </sheetData>
      <sheetData sheetId="7194">
        <row r="1">
          <cell r="A1" t="str">
            <v>1월 생산실적</v>
          </cell>
        </row>
      </sheetData>
      <sheetData sheetId="7195">
        <row r="1">
          <cell r="A1" t="str">
            <v>1월 생산실적</v>
          </cell>
        </row>
      </sheetData>
      <sheetData sheetId="7196">
        <row r="1">
          <cell r="A1" t="str">
            <v>1월 생산실적</v>
          </cell>
        </row>
      </sheetData>
      <sheetData sheetId="7197">
        <row r="1">
          <cell r="A1" t="str">
            <v>1월 생산실적</v>
          </cell>
        </row>
      </sheetData>
      <sheetData sheetId="7198">
        <row r="1">
          <cell r="A1" t="str">
            <v>1월 생산실적</v>
          </cell>
        </row>
      </sheetData>
      <sheetData sheetId="7199">
        <row r="1">
          <cell r="A1" t="str">
            <v>1월 생산실적</v>
          </cell>
        </row>
      </sheetData>
      <sheetData sheetId="7200">
        <row r="1">
          <cell r="A1" t="str">
            <v>1월 생산실적</v>
          </cell>
        </row>
      </sheetData>
      <sheetData sheetId="7201">
        <row r="1">
          <cell r="A1" t="str">
            <v>1월 생산실적</v>
          </cell>
        </row>
      </sheetData>
      <sheetData sheetId="7202">
        <row r="1">
          <cell r="A1" t="str">
            <v>1월 생산실적</v>
          </cell>
        </row>
      </sheetData>
      <sheetData sheetId="7203">
        <row r="1">
          <cell r="A1" t="str">
            <v>1월 생산실적</v>
          </cell>
        </row>
      </sheetData>
      <sheetData sheetId="7204">
        <row r="1">
          <cell r="A1" t="str">
            <v>1월 생산실적</v>
          </cell>
        </row>
      </sheetData>
      <sheetData sheetId="7205">
        <row r="1">
          <cell r="A1" t="str">
            <v>1월 생산실적</v>
          </cell>
        </row>
      </sheetData>
      <sheetData sheetId="7206">
        <row r="1">
          <cell r="A1" t="str">
            <v>1월 생산실적</v>
          </cell>
        </row>
      </sheetData>
      <sheetData sheetId="7207">
        <row r="1">
          <cell r="A1" t="str">
            <v>1월 생산실적</v>
          </cell>
        </row>
      </sheetData>
      <sheetData sheetId="7208">
        <row r="1">
          <cell r="A1" t="str">
            <v>1월 생산실적</v>
          </cell>
        </row>
      </sheetData>
      <sheetData sheetId="7209">
        <row r="1">
          <cell r="A1" t="str">
            <v>1월 생산실적</v>
          </cell>
        </row>
      </sheetData>
      <sheetData sheetId="7210">
        <row r="1">
          <cell r="A1" t="str">
            <v>1월 생산실적</v>
          </cell>
        </row>
      </sheetData>
      <sheetData sheetId="7211">
        <row r="1">
          <cell r="A1" t="str">
            <v>1월 생산실적</v>
          </cell>
        </row>
      </sheetData>
      <sheetData sheetId="7212">
        <row r="1">
          <cell r="A1" t="str">
            <v>1월 생산실적</v>
          </cell>
        </row>
      </sheetData>
      <sheetData sheetId="7213">
        <row r="1">
          <cell r="A1" t="str">
            <v>1월 생산실적</v>
          </cell>
        </row>
      </sheetData>
      <sheetData sheetId="7214">
        <row r="1">
          <cell r="A1" t="str">
            <v>1월 생산실적</v>
          </cell>
        </row>
      </sheetData>
      <sheetData sheetId="7215">
        <row r="1">
          <cell r="A1" t="str">
            <v>1월 생산실적</v>
          </cell>
        </row>
      </sheetData>
      <sheetData sheetId="7216">
        <row r="1">
          <cell r="A1" t="str">
            <v>1월 생산실적</v>
          </cell>
        </row>
      </sheetData>
      <sheetData sheetId="7217">
        <row r="1">
          <cell r="A1" t="str">
            <v>1월 생산실적</v>
          </cell>
        </row>
      </sheetData>
      <sheetData sheetId="7218">
        <row r="1">
          <cell r="A1" t="str">
            <v>1월 생산실적</v>
          </cell>
        </row>
      </sheetData>
      <sheetData sheetId="7219">
        <row r="1">
          <cell r="A1" t="str">
            <v>1월 생산실적</v>
          </cell>
        </row>
      </sheetData>
      <sheetData sheetId="7220">
        <row r="1">
          <cell r="A1" t="str">
            <v>1월 생산실적</v>
          </cell>
        </row>
      </sheetData>
      <sheetData sheetId="7221">
        <row r="1">
          <cell r="A1" t="str">
            <v>1월 생산실적</v>
          </cell>
        </row>
      </sheetData>
      <sheetData sheetId="7222">
        <row r="1">
          <cell r="A1" t="str">
            <v>1월 생산실적</v>
          </cell>
        </row>
      </sheetData>
      <sheetData sheetId="7223">
        <row r="1">
          <cell r="A1" t="str">
            <v>1월 생산실적</v>
          </cell>
        </row>
      </sheetData>
      <sheetData sheetId="7224">
        <row r="1">
          <cell r="A1" t="str">
            <v>1월 생산실적</v>
          </cell>
        </row>
      </sheetData>
      <sheetData sheetId="7225">
        <row r="1">
          <cell r="A1" t="str">
            <v>1월 생산실적</v>
          </cell>
        </row>
      </sheetData>
      <sheetData sheetId="7226">
        <row r="1">
          <cell r="A1" t="str">
            <v>1월 생산실적</v>
          </cell>
        </row>
      </sheetData>
      <sheetData sheetId="7227">
        <row r="1">
          <cell r="A1" t="str">
            <v>1월 생산실적</v>
          </cell>
        </row>
      </sheetData>
      <sheetData sheetId="7228">
        <row r="1">
          <cell r="A1" t="str">
            <v>1월 생산실적</v>
          </cell>
        </row>
      </sheetData>
      <sheetData sheetId="7229">
        <row r="1">
          <cell r="A1" t="str">
            <v>1월 생산실적</v>
          </cell>
        </row>
      </sheetData>
      <sheetData sheetId="7230">
        <row r="1">
          <cell r="A1" t="str">
            <v>1월 생산실적</v>
          </cell>
        </row>
      </sheetData>
      <sheetData sheetId="7231">
        <row r="1">
          <cell r="A1" t="str">
            <v>1월 생산실적</v>
          </cell>
        </row>
      </sheetData>
      <sheetData sheetId="7232">
        <row r="1">
          <cell r="A1" t="str">
            <v>1월 생산실적</v>
          </cell>
        </row>
      </sheetData>
      <sheetData sheetId="7233">
        <row r="1">
          <cell r="A1" t="str">
            <v>1월 생산실적</v>
          </cell>
        </row>
      </sheetData>
      <sheetData sheetId="7234">
        <row r="1">
          <cell r="A1" t="str">
            <v>1월 생산실적</v>
          </cell>
        </row>
      </sheetData>
      <sheetData sheetId="7235">
        <row r="1">
          <cell r="A1" t="str">
            <v>1월 생산실적</v>
          </cell>
        </row>
      </sheetData>
      <sheetData sheetId="7236">
        <row r="1">
          <cell r="A1" t="str">
            <v>1월 생산실적</v>
          </cell>
        </row>
      </sheetData>
      <sheetData sheetId="7237">
        <row r="1">
          <cell r="A1" t="str">
            <v>1월 생산실적</v>
          </cell>
        </row>
      </sheetData>
      <sheetData sheetId="7238">
        <row r="1">
          <cell r="A1" t="str">
            <v>1월 생산실적</v>
          </cell>
        </row>
      </sheetData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>
        <row r="1">
          <cell r="A1" t="str">
            <v>1월 생산실적</v>
          </cell>
        </row>
      </sheetData>
      <sheetData sheetId="7263">
        <row r="1">
          <cell r="A1" t="str">
            <v>1월 생산실적</v>
          </cell>
        </row>
      </sheetData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1">
          <cell r="A1" t="str">
            <v>1월 생산실적</v>
          </cell>
        </row>
      </sheetData>
      <sheetData sheetId="7376">
        <row r="1">
          <cell r="A1" t="str">
            <v>1월 생산실적</v>
          </cell>
        </row>
      </sheetData>
      <sheetData sheetId="7377">
        <row r="1">
          <cell r="A1" t="str">
            <v>1월 생산실적</v>
          </cell>
        </row>
      </sheetData>
      <sheetData sheetId="7378">
        <row r="1">
          <cell r="A1" t="str">
            <v>1월 생산실적</v>
          </cell>
        </row>
      </sheetData>
      <sheetData sheetId="7379">
        <row r="1">
          <cell r="A1" t="str">
            <v>1월 생산실적</v>
          </cell>
        </row>
      </sheetData>
      <sheetData sheetId="7380">
        <row r="1">
          <cell r="A1" t="str">
            <v>1월 생산실적</v>
          </cell>
        </row>
      </sheetData>
      <sheetData sheetId="7381">
        <row r="1">
          <cell r="A1" t="str">
            <v>1월 생산실적</v>
          </cell>
        </row>
      </sheetData>
      <sheetData sheetId="7382">
        <row r="1">
          <cell r="A1" t="str">
            <v>1월 생산실적</v>
          </cell>
        </row>
      </sheetData>
      <sheetData sheetId="7383">
        <row r="1">
          <cell r="A1" t="str">
            <v>1월 생산실적</v>
          </cell>
        </row>
      </sheetData>
      <sheetData sheetId="7384">
        <row r="1">
          <cell r="A1" t="str">
            <v>1월 생산실적</v>
          </cell>
        </row>
      </sheetData>
      <sheetData sheetId="7385">
        <row r="1">
          <cell r="A1" t="str">
            <v>1월 생산실적</v>
          </cell>
        </row>
      </sheetData>
      <sheetData sheetId="7386">
        <row r="1">
          <cell r="A1" t="str">
            <v>1월 생산실적</v>
          </cell>
        </row>
      </sheetData>
      <sheetData sheetId="7387">
        <row r="1">
          <cell r="A1" t="str">
            <v>1월 생산실적</v>
          </cell>
        </row>
      </sheetData>
      <sheetData sheetId="7388">
        <row r="1">
          <cell r="A1" t="str">
            <v>1월 생산실적</v>
          </cell>
        </row>
      </sheetData>
      <sheetData sheetId="7389">
        <row r="1">
          <cell r="A1" t="str">
            <v>1월 생산실적</v>
          </cell>
        </row>
      </sheetData>
      <sheetData sheetId="7390">
        <row r="1">
          <cell r="A1" t="str">
            <v>1월 생산실적</v>
          </cell>
        </row>
      </sheetData>
      <sheetData sheetId="7391">
        <row r="1">
          <cell r="A1" t="str">
            <v>1월 생산실적</v>
          </cell>
        </row>
      </sheetData>
      <sheetData sheetId="7392">
        <row r="1">
          <cell r="A1" t="str">
            <v>1월 생산실적</v>
          </cell>
        </row>
      </sheetData>
      <sheetData sheetId="7393">
        <row r="1">
          <cell r="A1" t="str">
            <v>1월 생산실적</v>
          </cell>
        </row>
      </sheetData>
      <sheetData sheetId="7394">
        <row r="1">
          <cell r="A1" t="str">
            <v>1월 생산실적</v>
          </cell>
        </row>
      </sheetData>
      <sheetData sheetId="7395">
        <row r="1">
          <cell r="A1" t="str">
            <v>1월 생산실적</v>
          </cell>
        </row>
      </sheetData>
      <sheetData sheetId="7396">
        <row r="1">
          <cell r="A1" t="str">
            <v>1월 생산실적</v>
          </cell>
        </row>
      </sheetData>
      <sheetData sheetId="7397">
        <row r="1">
          <cell r="A1" t="str">
            <v>1월 생산실적</v>
          </cell>
        </row>
      </sheetData>
      <sheetData sheetId="7398">
        <row r="1">
          <cell r="A1" t="str">
            <v>1월 생산실적</v>
          </cell>
        </row>
      </sheetData>
      <sheetData sheetId="7399">
        <row r="1">
          <cell r="A1" t="str">
            <v>1월 생산실적</v>
          </cell>
        </row>
      </sheetData>
      <sheetData sheetId="7400">
        <row r="1">
          <cell r="A1" t="str">
            <v>1월 생산실적</v>
          </cell>
        </row>
      </sheetData>
      <sheetData sheetId="7401">
        <row r="1">
          <cell r="A1" t="str">
            <v>1월 생산실적</v>
          </cell>
        </row>
      </sheetData>
      <sheetData sheetId="7402">
        <row r="1">
          <cell r="A1" t="str">
            <v>1월 생산실적</v>
          </cell>
        </row>
      </sheetData>
      <sheetData sheetId="7403">
        <row r="1">
          <cell r="A1" t="str">
            <v>1월 생산실적</v>
          </cell>
        </row>
      </sheetData>
      <sheetData sheetId="7404">
        <row r="1">
          <cell r="A1" t="str">
            <v>1월 생산실적</v>
          </cell>
        </row>
      </sheetData>
      <sheetData sheetId="7405">
        <row r="1">
          <cell r="A1" t="str">
            <v>1월 생산실적</v>
          </cell>
        </row>
      </sheetData>
      <sheetData sheetId="7406">
        <row r="1">
          <cell r="A1" t="str">
            <v>1월 생산실적</v>
          </cell>
        </row>
      </sheetData>
      <sheetData sheetId="7407">
        <row r="1">
          <cell r="A1" t="str">
            <v>1월 생산실적</v>
          </cell>
        </row>
      </sheetData>
      <sheetData sheetId="7408">
        <row r="1">
          <cell r="A1" t="str">
            <v>1월 생산실적</v>
          </cell>
        </row>
      </sheetData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>
        <row r="1">
          <cell r="A1" t="str">
            <v>1월 생산실적</v>
          </cell>
        </row>
      </sheetData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>
        <row r="1">
          <cell r="A1" t="str">
            <v>1월 생산실적</v>
          </cell>
        </row>
      </sheetData>
      <sheetData sheetId="7531" refreshError="1"/>
      <sheetData sheetId="7532" refreshError="1"/>
      <sheetData sheetId="7533" refreshError="1"/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>
        <row r="6">
          <cell r="A6">
            <v>1</v>
          </cell>
        </row>
      </sheetData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>
        <row r="1">
          <cell r="A1" t="str">
            <v>1월 생산실적</v>
          </cell>
        </row>
      </sheetData>
      <sheetData sheetId="7573">
        <row r="1">
          <cell r="A1" t="str">
            <v>1월 생산실적</v>
          </cell>
        </row>
      </sheetData>
      <sheetData sheetId="7574">
        <row r="1">
          <cell r="A1" t="str">
            <v>1월 생산실적</v>
          </cell>
        </row>
      </sheetData>
      <sheetData sheetId="7575">
        <row r="1">
          <cell r="A1" t="str">
            <v>1월 생산실적</v>
          </cell>
        </row>
      </sheetData>
      <sheetData sheetId="7576">
        <row r="1">
          <cell r="A1" t="str">
            <v>1월 생산실적</v>
          </cell>
        </row>
      </sheetData>
      <sheetData sheetId="7577">
        <row r="1">
          <cell r="A1" t="str">
            <v>1월 생산실적</v>
          </cell>
        </row>
      </sheetData>
      <sheetData sheetId="7578">
        <row r="1">
          <cell r="A1" t="str">
            <v>1월 생산실적</v>
          </cell>
        </row>
      </sheetData>
      <sheetData sheetId="7579">
        <row r="1">
          <cell r="A1" t="str">
            <v>1월 생산실적</v>
          </cell>
        </row>
      </sheetData>
      <sheetData sheetId="7580">
        <row r="1">
          <cell r="A1" t="str">
            <v>1월 생산실적</v>
          </cell>
        </row>
      </sheetData>
      <sheetData sheetId="7581">
        <row r="1">
          <cell r="A1" t="str">
            <v>1월 생산실적</v>
          </cell>
        </row>
      </sheetData>
      <sheetData sheetId="7582">
        <row r="1">
          <cell r="A1" t="str">
            <v>1월 생산실적</v>
          </cell>
        </row>
      </sheetData>
      <sheetData sheetId="7583">
        <row r="1">
          <cell r="A1" t="str">
            <v>1월 생산실적</v>
          </cell>
        </row>
      </sheetData>
      <sheetData sheetId="7584">
        <row r="1">
          <cell r="A1" t="str">
            <v>1월 생산실적</v>
          </cell>
        </row>
      </sheetData>
      <sheetData sheetId="7585">
        <row r="1">
          <cell r="A1" t="str">
            <v>1월 생산실적</v>
          </cell>
        </row>
      </sheetData>
      <sheetData sheetId="7586">
        <row r="1">
          <cell r="A1" t="str">
            <v>1월 생산실적</v>
          </cell>
        </row>
      </sheetData>
      <sheetData sheetId="7587">
        <row r="1">
          <cell r="A1" t="str">
            <v>1월 생산실적</v>
          </cell>
        </row>
      </sheetData>
      <sheetData sheetId="7588">
        <row r="1">
          <cell r="A1" t="str">
            <v>1월 생산실적</v>
          </cell>
        </row>
      </sheetData>
      <sheetData sheetId="7589">
        <row r="1">
          <cell r="A1" t="str">
            <v>1월 생산실적</v>
          </cell>
        </row>
      </sheetData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>
        <row r="1">
          <cell r="A1" t="str">
            <v>1월 생산실적</v>
          </cell>
        </row>
      </sheetData>
      <sheetData sheetId="7593">
        <row r="1">
          <cell r="A1" t="str">
            <v>1월 생산실적</v>
          </cell>
        </row>
      </sheetData>
      <sheetData sheetId="7594">
        <row r="1">
          <cell r="A1" t="str">
            <v>1월 생산실적</v>
          </cell>
        </row>
      </sheetData>
      <sheetData sheetId="7595">
        <row r="1">
          <cell r="A1" t="str">
            <v>1월 생산실적</v>
          </cell>
        </row>
      </sheetData>
      <sheetData sheetId="7596">
        <row r="1">
          <cell r="A1" t="str">
            <v>1월 생산실적</v>
          </cell>
        </row>
      </sheetData>
      <sheetData sheetId="7597">
        <row r="1">
          <cell r="A1" t="str">
            <v>1월 생산실적</v>
          </cell>
        </row>
      </sheetData>
      <sheetData sheetId="7598">
        <row r="1">
          <cell r="A1" t="str">
            <v>1월 생산실적</v>
          </cell>
        </row>
      </sheetData>
      <sheetData sheetId="7599">
        <row r="1">
          <cell r="A1" t="str">
            <v>1월 생산실적</v>
          </cell>
        </row>
      </sheetData>
      <sheetData sheetId="7600">
        <row r="1">
          <cell r="A1" t="str">
            <v>1월 생산실적</v>
          </cell>
        </row>
      </sheetData>
      <sheetData sheetId="7601">
        <row r="1">
          <cell r="A1" t="str">
            <v>1월 생산실적</v>
          </cell>
        </row>
      </sheetData>
      <sheetData sheetId="7602">
        <row r="1">
          <cell r="A1" t="str">
            <v>1월 생산실적</v>
          </cell>
        </row>
      </sheetData>
      <sheetData sheetId="7603">
        <row r="1">
          <cell r="A1" t="str">
            <v>1월 생산실적</v>
          </cell>
        </row>
      </sheetData>
      <sheetData sheetId="7604">
        <row r="1">
          <cell r="A1" t="str">
            <v>1월 생산실적</v>
          </cell>
        </row>
      </sheetData>
      <sheetData sheetId="7605">
        <row r="1">
          <cell r="A1" t="str">
            <v>1월 생산실적</v>
          </cell>
        </row>
      </sheetData>
      <sheetData sheetId="7606">
        <row r="1">
          <cell r="A1" t="str">
            <v>1월 생산실적</v>
          </cell>
        </row>
      </sheetData>
      <sheetData sheetId="7607">
        <row r="1">
          <cell r="A1" t="str">
            <v>1월 생산실적</v>
          </cell>
        </row>
      </sheetData>
      <sheetData sheetId="7608">
        <row r="1">
          <cell r="A1" t="str">
            <v>1월 생산실적</v>
          </cell>
        </row>
      </sheetData>
      <sheetData sheetId="7609">
        <row r="1">
          <cell r="A1" t="str">
            <v>1월 생산실적</v>
          </cell>
        </row>
      </sheetData>
      <sheetData sheetId="7610">
        <row r="1">
          <cell r="A1" t="str">
            <v>1월 생산실적</v>
          </cell>
        </row>
      </sheetData>
      <sheetData sheetId="7611" refreshError="1"/>
      <sheetData sheetId="7612" refreshError="1"/>
      <sheetData sheetId="7613" refreshError="1"/>
      <sheetData sheetId="7614">
        <row r="1">
          <cell r="A1" t="str">
            <v>1월 생산실적</v>
          </cell>
        </row>
      </sheetData>
      <sheetData sheetId="7615">
        <row r="73">
          <cell r="E73">
            <v>-1978066.1999669024</v>
          </cell>
        </row>
      </sheetData>
      <sheetData sheetId="7616">
        <row r="73">
          <cell r="E73">
            <v>-1978066.1999669024</v>
          </cell>
        </row>
      </sheetData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>
        <row r="1">
          <cell r="A1" t="str">
            <v>1월 생산실적</v>
          </cell>
        </row>
      </sheetData>
      <sheetData sheetId="7638" refreshError="1"/>
      <sheetData sheetId="7639" refreshError="1"/>
      <sheetData sheetId="7640" refreshError="1"/>
      <sheetData sheetId="7641" refreshError="1"/>
      <sheetData sheetId="7642">
        <row r="1">
          <cell r="A1" t="str">
            <v>1월 생산실적</v>
          </cell>
        </row>
      </sheetData>
      <sheetData sheetId="7643">
        <row r="1">
          <cell r="A1" t="str">
            <v>1월 생산실적</v>
          </cell>
        </row>
      </sheetData>
      <sheetData sheetId="7644">
        <row r="1">
          <cell r="A1" t="str">
            <v>1월 생산실적</v>
          </cell>
        </row>
      </sheetData>
      <sheetData sheetId="7645">
        <row r="1">
          <cell r="A1" t="str">
            <v>1월 생산실적</v>
          </cell>
        </row>
      </sheetData>
      <sheetData sheetId="7646">
        <row r="1">
          <cell r="A1" t="str">
            <v>1월 생산실적</v>
          </cell>
        </row>
      </sheetData>
      <sheetData sheetId="7647">
        <row r="1">
          <cell r="A1" t="str">
            <v>1월 생산실적</v>
          </cell>
        </row>
      </sheetData>
      <sheetData sheetId="7648">
        <row r="1">
          <cell r="A1" t="str">
            <v>1월 생산실적</v>
          </cell>
        </row>
      </sheetData>
      <sheetData sheetId="7649">
        <row r="1">
          <cell r="A1" t="str">
            <v>1월 생산실적</v>
          </cell>
        </row>
      </sheetData>
      <sheetData sheetId="7650">
        <row r="1">
          <cell r="A1" t="str">
            <v>1월 생산실적</v>
          </cell>
        </row>
      </sheetData>
      <sheetData sheetId="7651">
        <row r="1">
          <cell r="A1" t="str">
            <v>1월 생산실적</v>
          </cell>
        </row>
      </sheetData>
      <sheetData sheetId="7652">
        <row r="1">
          <cell r="A1" t="str">
            <v>1월 생산실적</v>
          </cell>
        </row>
      </sheetData>
      <sheetData sheetId="7653">
        <row r="1">
          <cell r="A1" t="str">
            <v>1월 생산실적</v>
          </cell>
        </row>
      </sheetData>
      <sheetData sheetId="7654">
        <row r="1">
          <cell r="A1" t="str">
            <v>1월 생산실적</v>
          </cell>
        </row>
      </sheetData>
      <sheetData sheetId="7655">
        <row r="1">
          <cell r="A1" t="str">
            <v>1월 생산실적</v>
          </cell>
        </row>
      </sheetData>
      <sheetData sheetId="7656">
        <row r="1">
          <cell r="A1" t="str">
            <v>1월 생산실적</v>
          </cell>
        </row>
      </sheetData>
      <sheetData sheetId="7657">
        <row r="1">
          <cell r="A1" t="str">
            <v>1월 생산실적</v>
          </cell>
        </row>
      </sheetData>
      <sheetData sheetId="7658">
        <row r="1">
          <cell r="A1" t="str">
            <v>1월 생산실적</v>
          </cell>
        </row>
      </sheetData>
      <sheetData sheetId="7659">
        <row r="1">
          <cell r="A1" t="str">
            <v>1월 생산실적</v>
          </cell>
        </row>
      </sheetData>
      <sheetData sheetId="7660">
        <row r="1">
          <cell r="A1" t="str">
            <v>1월 생산실적</v>
          </cell>
        </row>
      </sheetData>
      <sheetData sheetId="7661">
        <row r="1">
          <cell r="A1" t="str">
            <v>1월 생산실적</v>
          </cell>
        </row>
      </sheetData>
      <sheetData sheetId="7662">
        <row r="1">
          <cell r="A1" t="str">
            <v>1월 생산실적</v>
          </cell>
        </row>
      </sheetData>
      <sheetData sheetId="7663">
        <row r="1">
          <cell r="A1" t="str">
            <v>1월 생산실적</v>
          </cell>
        </row>
      </sheetData>
      <sheetData sheetId="7664">
        <row r="1">
          <cell r="A1" t="str">
            <v>1월 생산실적</v>
          </cell>
        </row>
      </sheetData>
      <sheetData sheetId="7665">
        <row r="1">
          <cell r="A1" t="str">
            <v>1월 생산실적</v>
          </cell>
        </row>
      </sheetData>
      <sheetData sheetId="7666">
        <row r="1">
          <cell r="A1" t="str">
            <v>1월 생산실적</v>
          </cell>
        </row>
      </sheetData>
      <sheetData sheetId="7667">
        <row r="1">
          <cell r="A1" t="str">
            <v>1월 생산실적</v>
          </cell>
        </row>
      </sheetData>
      <sheetData sheetId="7668">
        <row r="1">
          <cell r="A1" t="str">
            <v>1월 생산실적</v>
          </cell>
        </row>
      </sheetData>
      <sheetData sheetId="7669">
        <row r="1">
          <cell r="A1" t="str">
            <v>1월 생산실적</v>
          </cell>
        </row>
      </sheetData>
      <sheetData sheetId="7670">
        <row r="1">
          <cell r="A1" t="str">
            <v>1월 생산실적</v>
          </cell>
        </row>
      </sheetData>
      <sheetData sheetId="7671">
        <row r="1">
          <cell r="A1" t="str">
            <v>1월 생산실적</v>
          </cell>
        </row>
      </sheetData>
      <sheetData sheetId="7672">
        <row r="1">
          <cell r="A1" t="str">
            <v>1월 생산실적</v>
          </cell>
        </row>
      </sheetData>
      <sheetData sheetId="7673">
        <row r="1">
          <cell r="A1" t="str">
            <v>1월 생산실적</v>
          </cell>
        </row>
      </sheetData>
      <sheetData sheetId="7674">
        <row r="1">
          <cell r="A1" t="str">
            <v>1월 생산실적</v>
          </cell>
        </row>
      </sheetData>
      <sheetData sheetId="7675">
        <row r="1">
          <cell r="A1" t="str">
            <v>1월 생산실적</v>
          </cell>
        </row>
      </sheetData>
      <sheetData sheetId="7676">
        <row r="1">
          <cell r="A1" t="str">
            <v>1월 생산실적</v>
          </cell>
        </row>
      </sheetData>
      <sheetData sheetId="7677">
        <row r="1">
          <cell r="A1" t="str">
            <v>1월 생산실적</v>
          </cell>
        </row>
      </sheetData>
      <sheetData sheetId="7678">
        <row r="1">
          <cell r="A1" t="str">
            <v>1월 생산실적</v>
          </cell>
        </row>
      </sheetData>
      <sheetData sheetId="7679">
        <row r="1">
          <cell r="A1" t="str">
            <v>1월 생산실적</v>
          </cell>
        </row>
      </sheetData>
      <sheetData sheetId="7680">
        <row r="1">
          <cell r="A1" t="str">
            <v>1월 생산실적</v>
          </cell>
        </row>
      </sheetData>
      <sheetData sheetId="7681">
        <row r="1">
          <cell r="A1" t="str">
            <v>1월 생산실적</v>
          </cell>
        </row>
      </sheetData>
      <sheetData sheetId="7682">
        <row r="1">
          <cell r="A1" t="str">
            <v>1월 생산실적</v>
          </cell>
        </row>
      </sheetData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>
        <row r="1">
          <cell r="A1" t="str">
            <v>1월 생산실적</v>
          </cell>
        </row>
      </sheetData>
      <sheetData sheetId="7803">
        <row r="1">
          <cell r="A1" t="str">
            <v>1월 생산실적</v>
          </cell>
        </row>
      </sheetData>
      <sheetData sheetId="7804">
        <row r="1">
          <cell r="A1" t="str">
            <v>1월 생산실적</v>
          </cell>
        </row>
      </sheetData>
      <sheetData sheetId="7805">
        <row r="1">
          <cell r="A1" t="str">
            <v>1월 생산실적</v>
          </cell>
        </row>
      </sheetData>
      <sheetData sheetId="7806">
        <row r="1">
          <cell r="A1" t="str">
            <v>1월 생산실적</v>
          </cell>
        </row>
      </sheetData>
      <sheetData sheetId="7807">
        <row r="1">
          <cell r="A1" t="str">
            <v>1월 생산실적</v>
          </cell>
        </row>
      </sheetData>
      <sheetData sheetId="7808">
        <row r="1">
          <cell r="A1" t="str">
            <v>1월 생산실적</v>
          </cell>
        </row>
      </sheetData>
      <sheetData sheetId="7809">
        <row r="1">
          <cell r="A1" t="str">
            <v>1월 생산실적</v>
          </cell>
        </row>
      </sheetData>
      <sheetData sheetId="7810">
        <row r="1">
          <cell r="A1" t="str">
            <v>1월 생산실적</v>
          </cell>
        </row>
      </sheetData>
      <sheetData sheetId="7811">
        <row r="1">
          <cell r="A1" t="str">
            <v>1월 생산실적</v>
          </cell>
        </row>
      </sheetData>
      <sheetData sheetId="7812">
        <row r="1">
          <cell r="A1" t="str">
            <v>1월 생산실적</v>
          </cell>
        </row>
      </sheetData>
      <sheetData sheetId="7813">
        <row r="1">
          <cell r="A1" t="str">
            <v>1월 생산실적</v>
          </cell>
        </row>
      </sheetData>
      <sheetData sheetId="7814">
        <row r="1">
          <cell r="A1" t="str">
            <v>1월 생산실적</v>
          </cell>
        </row>
      </sheetData>
      <sheetData sheetId="7815">
        <row r="1">
          <cell r="A1" t="str">
            <v>1월 생산실적</v>
          </cell>
        </row>
      </sheetData>
      <sheetData sheetId="7816">
        <row r="1">
          <cell r="A1" t="str">
            <v>1월 생산실적</v>
          </cell>
        </row>
      </sheetData>
      <sheetData sheetId="7817">
        <row r="1">
          <cell r="A1" t="str">
            <v>1월 생산실적</v>
          </cell>
        </row>
      </sheetData>
      <sheetData sheetId="7818">
        <row r="1">
          <cell r="A1" t="str">
            <v>1월 생산실적</v>
          </cell>
        </row>
      </sheetData>
      <sheetData sheetId="7819">
        <row r="1">
          <cell r="A1" t="str">
            <v>1월 생산실적</v>
          </cell>
        </row>
      </sheetData>
      <sheetData sheetId="7820">
        <row r="1">
          <cell r="A1" t="str">
            <v>1월 생산실적</v>
          </cell>
        </row>
      </sheetData>
      <sheetData sheetId="7821">
        <row r="1">
          <cell r="A1" t="str">
            <v>1월 생산실적</v>
          </cell>
        </row>
      </sheetData>
      <sheetData sheetId="7822">
        <row r="1">
          <cell r="A1" t="str">
            <v>1월 생산실적</v>
          </cell>
        </row>
      </sheetData>
      <sheetData sheetId="7823">
        <row r="1">
          <cell r="A1" t="str">
            <v>1월 생산실적</v>
          </cell>
        </row>
      </sheetData>
      <sheetData sheetId="7824">
        <row r="1">
          <cell r="A1" t="str">
            <v>1월 생산실적</v>
          </cell>
        </row>
      </sheetData>
      <sheetData sheetId="7825">
        <row r="1">
          <cell r="A1" t="str">
            <v>1월 생산실적</v>
          </cell>
        </row>
      </sheetData>
      <sheetData sheetId="7826">
        <row r="1">
          <cell r="A1" t="str">
            <v>1월 생산실적</v>
          </cell>
        </row>
      </sheetData>
      <sheetData sheetId="7827">
        <row r="1">
          <cell r="A1" t="str">
            <v>1월 생산실적</v>
          </cell>
        </row>
      </sheetData>
      <sheetData sheetId="7828">
        <row r="1">
          <cell r="A1" t="str">
            <v>1월 생산실적</v>
          </cell>
        </row>
      </sheetData>
      <sheetData sheetId="7829">
        <row r="1">
          <cell r="A1" t="str">
            <v>1월 생산실적</v>
          </cell>
        </row>
      </sheetData>
      <sheetData sheetId="7830">
        <row r="1">
          <cell r="A1" t="str">
            <v>1월 생산실적</v>
          </cell>
        </row>
      </sheetData>
      <sheetData sheetId="7831">
        <row r="1">
          <cell r="A1" t="str">
            <v>1월 생산실적</v>
          </cell>
        </row>
      </sheetData>
      <sheetData sheetId="7832">
        <row r="1">
          <cell r="A1" t="str">
            <v>1월 생산실적</v>
          </cell>
        </row>
      </sheetData>
      <sheetData sheetId="7833">
        <row r="1">
          <cell r="A1" t="str">
            <v>1월 생산실적</v>
          </cell>
        </row>
      </sheetData>
      <sheetData sheetId="7834">
        <row r="1">
          <cell r="A1" t="str">
            <v>1월 생산실적</v>
          </cell>
        </row>
      </sheetData>
      <sheetData sheetId="7835">
        <row r="1">
          <cell r="A1" t="str">
            <v>1월 생산실적</v>
          </cell>
        </row>
      </sheetData>
      <sheetData sheetId="7836">
        <row r="1">
          <cell r="A1" t="str">
            <v>1월 생산실적</v>
          </cell>
        </row>
      </sheetData>
      <sheetData sheetId="7837">
        <row r="1">
          <cell r="A1" t="str">
            <v>1월 생산실적</v>
          </cell>
        </row>
      </sheetData>
      <sheetData sheetId="7838">
        <row r="1">
          <cell r="A1" t="str">
            <v>1월 생산실적</v>
          </cell>
        </row>
      </sheetData>
      <sheetData sheetId="7839">
        <row r="1">
          <cell r="A1" t="str">
            <v>1월 생산실적</v>
          </cell>
        </row>
      </sheetData>
      <sheetData sheetId="7840">
        <row r="1">
          <cell r="A1" t="str">
            <v>1월 생산실적</v>
          </cell>
        </row>
      </sheetData>
      <sheetData sheetId="7841">
        <row r="1">
          <cell r="A1" t="str">
            <v>1월 생산실적</v>
          </cell>
        </row>
      </sheetData>
      <sheetData sheetId="7842">
        <row r="1">
          <cell r="A1" t="str">
            <v>1월 생산실적</v>
          </cell>
        </row>
      </sheetData>
      <sheetData sheetId="7843">
        <row r="1">
          <cell r="A1" t="str">
            <v>1월 생산실적</v>
          </cell>
        </row>
      </sheetData>
      <sheetData sheetId="7844">
        <row r="1">
          <cell r="A1" t="str">
            <v>1월 생산실적</v>
          </cell>
        </row>
      </sheetData>
      <sheetData sheetId="7845">
        <row r="1">
          <cell r="A1" t="str">
            <v>1월 생산실적</v>
          </cell>
        </row>
      </sheetData>
      <sheetData sheetId="7846">
        <row r="1">
          <cell r="A1" t="str">
            <v>1월 생산실적</v>
          </cell>
        </row>
      </sheetData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>
        <row r="1">
          <cell r="A1" t="str">
            <v>1월 생산실적</v>
          </cell>
        </row>
      </sheetData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>
        <row r="1">
          <cell r="A1" t="str">
            <v>1월 생산실적</v>
          </cell>
        </row>
      </sheetData>
      <sheetData sheetId="7865">
        <row r="1">
          <cell r="A1" t="str">
            <v>1월 생산실적</v>
          </cell>
        </row>
      </sheetData>
      <sheetData sheetId="7866">
        <row r="1">
          <cell r="A1" t="str">
            <v>1월 생산실적</v>
          </cell>
        </row>
      </sheetData>
      <sheetData sheetId="7867">
        <row r="1">
          <cell r="A1" t="str">
            <v>1월 생산실적</v>
          </cell>
        </row>
      </sheetData>
      <sheetData sheetId="7868">
        <row r="1">
          <cell r="A1" t="str">
            <v>1월 생산실적</v>
          </cell>
        </row>
      </sheetData>
      <sheetData sheetId="7869">
        <row r="1">
          <cell r="A1" t="str">
            <v>1월 생산실적</v>
          </cell>
        </row>
      </sheetData>
      <sheetData sheetId="7870">
        <row r="1">
          <cell r="A1" t="str">
            <v>1월 생산실적</v>
          </cell>
        </row>
      </sheetData>
      <sheetData sheetId="7871">
        <row r="1">
          <cell r="A1" t="str">
            <v>1월 생산실적</v>
          </cell>
        </row>
      </sheetData>
      <sheetData sheetId="7872">
        <row r="1">
          <cell r="A1" t="str">
            <v>1월 생산실적</v>
          </cell>
        </row>
      </sheetData>
      <sheetData sheetId="7873">
        <row r="1">
          <cell r="A1" t="str">
            <v>1월 생산실적</v>
          </cell>
        </row>
      </sheetData>
      <sheetData sheetId="7874">
        <row r="1">
          <cell r="A1" t="str">
            <v>1월 생산실적</v>
          </cell>
        </row>
      </sheetData>
      <sheetData sheetId="7875">
        <row r="1">
          <cell r="A1" t="str">
            <v>1월 생산실적</v>
          </cell>
        </row>
      </sheetData>
      <sheetData sheetId="7876">
        <row r="1">
          <cell r="A1" t="str">
            <v>1월 생산실적</v>
          </cell>
        </row>
      </sheetData>
      <sheetData sheetId="7877">
        <row r="1">
          <cell r="A1" t="str">
            <v>1월 생산실적</v>
          </cell>
        </row>
      </sheetData>
      <sheetData sheetId="7878">
        <row r="1">
          <cell r="A1" t="str">
            <v>1월 생산실적</v>
          </cell>
        </row>
      </sheetData>
      <sheetData sheetId="7879">
        <row r="1">
          <cell r="A1" t="str">
            <v>1월 생산실적</v>
          </cell>
        </row>
      </sheetData>
      <sheetData sheetId="7880">
        <row r="1">
          <cell r="A1" t="str">
            <v>1월 생산실적</v>
          </cell>
        </row>
      </sheetData>
      <sheetData sheetId="7881">
        <row r="1">
          <cell r="A1" t="str">
            <v>1월 생산실적</v>
          </cell>
        </row>
      </sheetData>
      <sheetData sheetId="7882">
        <row r="1">
          <cell r="A1" t="str">
            <v>1월 생산실적</v>
          </cell>
        </row>
      </sheetData>
      <sheetData sheetId="7883">
        <row r="1">
          <cell r="A1" t="str">
            <v>1월 생산실적</v>
          </cell>
        </row>
      </sheetData>
      <sheetData sheetId="7884">
        <row r="1">
          <cell r="A1" t="str">
            <v>1월 생산실적</v>
          </cell>
        </row>
      </sheetData>
      <sheetData sheetId="7885">
        <row r="1">
          <cell r="A1" t="str">
            <v>1월 생산실적</v>
          </cell>
        </row>
      </sheetData>
      <sheetData sheetId="7886">
        <row r="1">
          <cell r="A1" t="str">
            <v>1월 생산실적</v>
          </cell>
        </row>
      </sheetData>
      <sheetData sheetId="7887">
        <row r="1">
          <cell r="A1" t="str">
            <v>1월 생산실적</v>
          </cell>
        </row>
      </sheetData>
      <sheetData sheetId="7888">
        <row r="1">
          <cell r="A1" t="str">
            <v>1월 생산실적</v>
          </cell>
        </row>
      </sheetData>
      <sheetData sheetId="7889">
        <row r="1">
          <cell r="A1" t="str">
            <v>1월 생산실적</v>
          </cell>
        </row>
      </sheetData>
      <sheetData sheetId="7890">
        <row r="1">
          <cell r="A1" t="str">
            <v>1월 생산실적</v>
          </cell>
        </row>
      </sheetData>
      <sheetData sheetId="7891">
        <row r="1">
          <cell r="A1" t="str">
            <v>1월 생산실적</v>
          </cell>
        </row>
      </sheetData>
      <sheetData sheetId="7892">
        <row r="1">
          <cell r="A1" t="str">
            <v>1월 생산실적</v>
          </cell>
        </row>
      </sheetData>
      <sheetData sheetId="7893">
        <row r="1">
          <cell r="A1" t="str">
            <v>1월 생산실적</v>
          </cell>
        </row>
      </sheetData>
      <sheetData sheetId="7894">
        <row r="1">
          <cell r="A1" t="str">
            <v>1월 생산실적</v>
          </cell>
        </row>
      </sheetData>
      <sheetData sheetId="7895">
        <row r="1">
          <cell r="A1" t="str">
            <v>1월 생산실적</v>
          </cell>
        </row>
      </sheetData>
      <sheetData sheetId="7896">
        <row r="1">
          <cell r="A1" t="str">
            <v>1월 생산실적</v>
          </cell>
        </row>
      </sheetData>
      <sheetData sheetId="7897">
        <row r="1">
          <cell r="A1" t="str">
            <v>1월 생산실적</v>
          </cell>
        </row>
      </sheetData>
      <sheetData sheetId="7898">
        <row r="1">
          <cell r="A1" t="str">
            <v>1월 생산실적</v>
          </cell>
        </row>
      </sheetData>
      <sheetData sheetId="7899">
        <row r="1">
          <cell r="A1" t="str">
            <v>1월 생산실적</v>
          </cell>
        </row>
      </sheetData>
      <sheetData sheetId="7900">
        <row r="1">
          <cell r="A1" t="str">
            <v>1월 생산실적</v>
          </cell>
        </row>
      </sheetData>
      <sheetData sheetId="7901">
        <row r="1">
          <cell r="A1" t="str">
            <v>1월 생산실적</v>
          </cell>
        </row>
      </sheetData>
      <sheetData sheetId="7902">
        <row r="1">
          <cell r="A1" t="str">
            <v>1월 생산실적</v>
          </cell>
        </row>
      </sheetData>
      <sheetData sheetId="7903">
        <row r="1">
          <cell r="A1" t="str">
            <v>1월 생산실적</v>
          </cell>
        </row>
      </sheetData>
      <sheetData sheetId="7904">
        <row r="1">
          <cell r="A1" t="str">
            <v>1월 생산실적</v>
          </cell>
        </row>
      </sheetData>
      <sheetData sheetId="7905">
        <row r="1">
          <cell r="A1" t="str">
            <v>1월 생산실적</v>
          </cell>
        </row>
      </sheetData>
      <sheetData sheetId="7906">
        <row r="1">
          <cell r="A1" t="str">
            <v>1월 생산실적</v>
          </cell>
        </row>
      </sheetData>
      <sheetData sheetId="7907">
        <row r="1">
          <cell r="A1" t="str">
            <v>1월 생산실적</v>
          </cell>
        </row>
      </sheetData>
      <sheetData sheetId="7908">
        <row r="1">
          <cell r="A1" t="str">
            <v>1월 생산실적</v>
          </cell>
        </row>
      </sheetData>
      <sheetData sheetId="7909">
        <row r="1">
          <cell r="A1" t="str">
            <v>1월 생산실적</v>
          </cell>
        </row>
      </sheetData>
      <sheetData sheetId="7910">
        <row r="1">
          <cell r="A1" t="str">
            <v>1월 생산실적</v>
          </cell>
        </row>
      </sheetData>
      <sheetData sheetId="7911">
        <row r="1">
          <cell r="A1" t="str">
            <v>1월 생산실적</v>
          </cell>
        </row>
      </sheetData>
      <sheetData sheetId="7912">
        <row r="1">
          <cell r="A1" t="str">
            <v>1월 생산실적</v>
          </cell>
        </row>
      </sheetData>
      <sheetData sheetId="7913">
        <row r="1">
          <cell r="A1" t="str">
            <v>1월 생산실적</v>
          </cell>
        </row>
      </sheetData>
      <sheetData sheetId="7914">
        <row r="1">
          <cell r="A1" t="str">
            <v>1월 생산실적</v>
          </cell>
        </row>
      </sheetData>
      <sheetData sheetId="7915">
        <row r="1">
          <cell r="A1" t="str">
            <v>1월 생산실적</v>
          </cell>
        </row>
      </sheetData>
      <sheetData sheetId="7916">
        <row r="1">
          <cell r="A1" t="str">
            <v>1월 생산실적</v>
          </cell>
        </row>
      </sheetData>
      <sheetData sheetId="7917">
        <row r="1">
          <cell r="A1" t="str">
            <v>1월 생산실적</v>
          </cell>
        </row>
      </sheetData>
      <sheetData sheetId="7918">
        <row r="1">
          <cell r="A1" t="str">
            <v>1월 생산실적</v>
          </cell>
        </row>
      </sheetData>
      <sheetData sheetId="7919">
        <row r="1">
          <cell r="A1" t="str">
            <v>1월 생산실적</v>
          </cell>
        </row>
      </sheetData>
      <sheetData sheetId="7920">
        <row r="1">
          <cell r="A1" t="str">
            <v>1월 생산실적</v>
          </cell>
        </row>
      </sheetData>
      <sheetData sheetId="7921">
        <row r="1">
          <cell r="A1" t="str">
            <v>1월 생산실적</v>
          </cell>
        </row>
      </sheetData>
      <sheetData sheetId="7922">
        <row r="1">
          <cell r="A1" t="str">
            <v>1월 생산실적</v>
          </cell>
        </row>
      </sheetData>
      <sheetData sheetId="7923">
        <row r="1">
          <cell r="A1" t="str">
            <v>1월 생산실적</v>
          </cell>
        </row>
      </sheetData>
      <sheetData sheetId="7924">
        <row r="1">
          <cell r="A1" t="str">
            <v>1월 생산실적</v>
          </cell>
        </row>
      </sheetData>
      <sheetData sheetId="7925">
        <row r="1">
          <cell r="A1" t="str">
            <v>1월 생산실적</v>
          </cell>
        </row>
      </sheetData>
      <sheetData sheetId="7926">
        <row r="1">
          <cell r="A1" t="str">
            <v>1월 생산실적</v>
          </cell>
        </row>
      </sheetData>
      <sheetData sheetId="7927">
        <row r="1">
          <cell r="A1" t="str">
            <v>1월 생산실적</v>
          </cell>
        </row>
      </sheetData>
      <sheetData sheetId="7928">
        <row r="1">
          <cell r="A1" t="str">
            <v>1월 생산실적</v>
          </cell>
        </row>
      </sheetData>
      <sheetData sheetId="7929">
        <row r="1">
          <cell r="A1" t="str">
            <v>1월 생산실적</v>
          </cell>
        </row>
      </sheetData>
      <sheetData sheetId="7930">
        <row r="1">
          <cell r="A1" t="str">
            <v>1월 생산실적</v>
          </cell>
        </row>
      </sheetData>
      <sheetData sheetId="7931">
        <row r="1">
          <cell r="A1" t="str">
            <v>1월 생산실적</v>
          </cell>
        </row>
      </sheetData>
      <sheetData sheetId="7932">
        <row r="1">
          <cell r="A1" t="str">
            <v>1월 생산실적</v>
          </cell>
        </row>
      </sheetData>
      <sheetData sheetId="7933">
        <row r="1">
          <cell r="A1" t="str">
            <v>1월 생산실적</v>
          </cell>
        </row>
      </sheetData>
      <sheetData sheetId="7934">
        <row r="1">
          <cell r="A1" t="str">
            <v>1월 생산실적</v>
          </cell>
        </row>
      </sheetData>
      <sheetData sheetId="7935">
        <row r="1">
          <cell r="A1" t="str">
            <v>1월 생산실적</v>
          </cell>
        </row>
      </sheetData>
      <sheetData sheetId="7936">
        <row r="1">
          <cell r="A1" t="str">
            <v>1월 생산실적</v>
          </cell>
        </row>
      </sheetData>
      <sheetData sheetId="7937">
        <row r="1">
          <cell r="A1" t="str">
            <v>1월 생산실적</v>
          </cell>
        </row>
      </sheetData>
      <sheetData sheetId="7938">
        <row r="1">
          <cell r="A1" t="str">
            <v>1월 생산실적</v>
          </cell>
        </row>
      </sheetData>
      <sheetData sheetId="7939">
        <row r="1">
          <cell r="A1" t="str">
            <v>1월 생산실적</v>
          </cell>
        </row>
      </sheetData>
      <sheetData sheetId="7940">
        <row r="1">
          <cell r="A1" t="str">
            <v>1월 생산실적</v>
          </cell>
        </row>
      </sheetData>
      <sheetData sheetId="7941">
        <row r="1">
          <cell r="A1" t="str">
            <v>1월 생산실적</v>
          </cell>
        </row>
      </sheetData>
      <sheetData sheetId="7942">
        <row r="1">
          <cell r="A1" t="str">
            <v>1월 생산실적</v>
          </cell>
        </row>
      </sheetData>
      <sheetData sheetId="7943">
        <row r="1">
          <cell r="A1" t="str">
            <v>1월 생산실적</v>
          </cell>
        </row>
      </sheetData>
      <sheetData sheetId="7944">
        <row r="1">
          <cell r="A1" t="str">
            <v>1월 생산실적</v>
          </cell>
        </row>
      </sheetData>
      <sheetData sheetId="7945">
        <row r="1">
          <cell r="A1" t="str">
            <v>1월 생산실적</v>
          </cell>
        </row>
      </sheetData>
      <sheetData sheetId="7946">
        <row r="1">
          <cell r="A1" t="str">
            <v>1월 생산실적</v>
          </cell>
        </row>
      </sheetData>
      <sheetData sheetId="7947">
        <row r="1">
          <cell r="A1" t="str">
            <v>1월 생산실적</v>
          </cell>
        </row>
      </sheetData>
      <sheetData sheetId="7948">
        <row r="1">
          <cell r="A1" t="str">
            <v>1월 생산실적</v>
          </cell>
        </row>
      </sheetData>
      <sheetData sheetId="7949">
        <row r="1">
          <cell r="A1" t="str">
            <v>1월 생산실적</v>
          </cell>
        </row>
      </sheetData>
      <sheetData sheetId="7950">
        <row r="1">
          <cell r="A1" t="str">
            <v>1월 생산실적</v>
          </cell>
        </row>
      </sheetData>
      <sheetData sheetId="7951">
        <row r="1">
          <cell r="A1" t="str">
            <v>1월 생산실적</v>
          </cell>
        </row>
      </sheetData>
      <sheetData sheetId="7952">
        <row r="1">
          <cell r="A1" t="str">
            <v>1월 생산실적</v>
          </cell>
        </row>
      </sheetData>
      <sheetData sheetId="7953">
        <row r="1">
          <cell r="A1" t="str">
            <v>1월 생산실적</v>
          </cell>
        </row>
      </sheetData>
      <sheetData sheetId="7954">
        <row r="1">
          <cell r="A1" t="str">
            <v>1월 생산실적</v>
          </cell>
        </row>
      </sheetData>
      <sheetData sheetId="7955">
        <row r="1">
          <cell r="A1" t="str">
            <v>1월 생산실적</v>
          </cell>
        </row>
      </sheetData>
      <sheetData sheetId="7956">
        <row r="1">
          <cell r="A1" t="str">
            <v>1월 생산실적</v>
          </cell>
        </row>
      </sheetData>
      <sheetData sheetId="7957">
        <row r="1">
          <cell r="A1" t="str">
            <v>1월 생산실적</v>
          </cell>
        </row>
      </sheetData>
      <sheetData sheetId="7958">
        <row r="1">
          <cell r="A1" t="str">
            <v>1월 생산실적</v>
          </cell>
        </row>
      </sheetData>
      <sheetData sheetId="7959">
        <row r="1">
          <cell r="A1" t="str">
            <v>1월 생산실적</v>
          </cell>
        </row>
      </sheetData>
      <sheetData sheetId="7960">
        <row r="1">
          <cell r="A1" t="str">
            <v>1월 생산실적</v>
          </cell>
        </row>
      </sheetData>
      <sheetData sheetId="7961">
        <row r="1">
          <cell r="A1" t="str">
            <v>1월 생산실적</v>
          </cell>
        </row>
      </sheetData>
      <sheetData sheetId="7962">
        <row r="1">
          <cell r="A1" t="str">
            <v>1월 생산실적</v>
          </cell>
        </row>
      </sheetData>
      <sheetData sheetId="7963">
        <row r="1">
          <cell r="A1" t="str">
            <v>1월 생산실적</v>
          </cell>
        </row>
      </sheetData>
      <sheetData sheetId="7964">
        <row r="1">
          <cell r="A1" t="str">
            <v>1월 생산실적</v>
          </cell>
        </row>
      </sheetData>
      <sheetData sheetId="7965">
        <row r="1">
          <cell r="A1" t="str">
            <v>1월 생산실적</v>
          </cell>
        </row>
      </sheetData>
      <sheetData sheetId="7966">
        <row r="1">
          <cell r="A1" t="str">
            <v>1월 생산실적</v>
          </cell>
        </row>
      </sheetData>
      <sheetData sheetId="7967">
        <row r="1">
          <cell r="A1" t="str">
            <v>1월 생산실적</v>
          </cell>
        </row>
      </sheetData>
      <sheetData sheetId="7968">
        <row r="1">
          <cell r="A1" t="str">
            <v>1월 생산실적</v>
          </cell>
        </row>
      </sheetData>
      <sheetData sheetId="7969">
        <row r="1">
          <cell r="A1" t="str">
            <v>1월 생산실적</v>
          </cell>
        </row>
      </sheetData>
      <sheetData sheetId="7970">
        <row r="1">
          <cell r="A1" t="str">
            <v>1월 생산실적</v>
          </cell>
        </row>
      </sheetData>
      <sheetData sheetId="7971">
        <row r="1">
          <cell r="A1" t="str">
            <v>1월 생산실적</v>
          </cell>
        </row>
      </sheetData>
      <sheetData sheetId="7972">
        <row r="1">
          <cell r="A1" t="str">
            <v>1월 생산실적</v>
          </cell>
        </row>
      </sheetData>
      <sheetData sheetId="7973">
        <row r="1">
          <cell r="A1" t="str">
            <v>1월 생산실적</v>
          </cell>
        </row>
      </sheetData>
      <sheetData sheetId="7974">
        <row r="1">
          <cell r="A1" t="str">
            <v>1월 생산실적</v>
          </cell>
        </row>
      </sheetData>
      <sheetData sheetId="7975">
        <row r="1">
          <cell r="A1" t="str">
            <v>1월 생산실적</v>
          </cell>
        </row>
      </sheetData>
      <sheetData sheetId="7976">
        <row r="1">
          <cell r="A1" t="str">
            <v>1월 생산실적</v>
          </cell>
        </row>
      </sheetData>
      <sheetData sheetId="7977">
        <row r="1">
          <cell r="A1" t="str">
            <v>1월 생산실적</v>
          </cell>
        </row>
      </sheetData>
      <sheetData sheetId="7978">
        <row r="1">
          <cell r="A1" t="str">
            <v>1월 생산실적</v>
          </cell>
        </row>
      </sheetData>
      <sheetData sheetId="7979">
        <row r="1">
          <cell r="A1" t="str">
            <v>1월 생산실적</v>
          </cell>
        </row>
      </sheetData>
      <sheetData sheetId="7980">
        <row r="1">
          <cell r="A1" t="str">
            <v>1월 생산실적</v>
          </cell>
        </row>
      </sheetData>
      <sheetData sheetId="7981">
        <row r="1">
          <cell r="A1" t="str">
            <v>1월 생산실적</v>
          </cell>
        </row>
      </sheetData>
      <sheetData sheetId="7982">
        <row r="1">
          <cell r="A1" t="str">
            <v>1월 생산실적</v>
          </cell>
        </row>
      </sheetData>
      <sheetData sheetId="7983">
        <row r="1">
          <cell r="A1" t="str">
            <v>1월 생산실적</v>
          </cell>
        </row>
      </sheetData>
      <sheetData sheetId="7984">
        <row r="1">
          <cell r="A1" t="str">
            <v>1월 생산실적</v>
          </cell>
        </row>
      </sheetData>
      <sheetData sheetId="7985">
        <row r="1">
          <cell r="A1" t="str">
            <v>1월 생산실적</v>
          </cell>
        </row>
      </sheetData>
      <sheetData sheetId="7986">
        <row r="1">
          <cell r="A1" t="str">
            <v>1월 생산실적</v>
          </cell>
        </row>
      </sheetData>
      <sheetData sheetId="7987">
        <row r="1">
          <cell r="A1" t="str">
            <v>1월 생산실적</v>
          </cell>
        </row>
      </sheetData>
      <sheetData sheetId="7988">
        <row r="1">
          <cell r="A1" t="str">
            <v>1월 생산실적</v>
          </cell>
        </row>
      </sheetData>
      <sheetData sheetId="7989">
        <row r="1">
          <cell r="A1" t="str">
            <v>1월 생산실적</v>
          </cell>
        </row>
      </sheetData>
      <sheetData sheetId="7990">
        <row r="1">
          <cell r="A1" t="str">
            <v>1월 생산실적</v>
          </cell>
        </row>
      </sheetData>
      <sheetData sheetId="7991">
        <row r="1">
          <cell r="A1" t="str">
            <v>1월 생산실적</v>
          </cell>
        </row>
      </sheetData>
      <sheetData sheetId="7992">
        <row r="1">
          <cell r="A1" t="str">
            <v>1월 생산실적</v>
          </cell>
        </row>
      </sheetData>
      <sheetData sheetId="7993">
        <row r="1">
          <cell r="A1" t="str">
            <v>1월 생산실적</v>
          </cell>
        </row>
      </sheetData>
      <sheetData sheetId="7994">
        <row r="1">
          <cell r="A1" t="str">
            <v>1월 생산실적</v>
          </cell>
        </row>
      </sheetData>
      <sheetData sheetId="7995">
        <row r="1">
          <cell r="A1" t="str">
            <v>1월 생산실적</v>
          </cell>
        </row>
      </sheetData>
      <sheetData sheetId="7996">
        <row r="1">
          <cell r="A1" t="str">
            <v>1월 생산실적</v>
          </cell>
        </row>
      </sheetData>
      <sheetData sheetId="7997">
        <row r="1">
          <cell r="A1" t="str">
            <v>1월 생산실적</v>
          </cell>
        </row>
      </sheetData>
      <sheetData sheetId="7998">
        <row r="1">
          <cell r="A1" t="str">
            <v>1월 생산실적</v>
          </cell>
        </row>
      </sheetData>
      <sheetData sheetId="7999">
        <row r="1">
          <cell r="A1" t="str">
            <v>1월 생산실적</v>
          </cell>
        </row>
      </sheetData>
      <sheetData sheetId="8000">
        <row r="1">
          <cell r="A1" t="str">
            <v>1월 생산실적</v>
          </cell>
        </row>
      </sheetData>
      <sheetData sheetId="8001">
        <row r="1">
          <cell r="A1" t="str">
            <v>1월 생산실적</v>
          </cell>
        </row>
      </sheetData>
      <sheetData sheetId="8002">
        <row r="1">
          <cell r="A1" t="str">
            <v>1월 생산실적</v>
          </cell>
        </row>
      </sheetData>
      <sheetData sheetId="8003">
        <row r="1">
          <cell r="A1" t="str">
            <v>1월 생산실적</v>
          </cell>
        </row>
      </sheetData>
      <sheetData sheetId="8004">
        <row r="1">
          <cell r="A1" t="str">
            <v>1월 생산실적</v>
          </cell>
        </row>
      </sheetData>
      <sheetData sheetId="8005">
        <row r="1">
          <cell r="A1" t="str">
            <v>1월 생산실적</v>
          </cell>
        </row>
      </sheetData>
      <sheetData sheetId="8006">
        <row r="1">
          <cell r="A1" t="str">
            <v>1월 생산실적</v>
          </cell>
        </row>
      </sheetData>
      <sheetData sheetId="8007">
        <row r="1">
          <cell r="A1" t="str">
            <v>1월 생산실적</v>
          </cell>
        </row>
      </sheetData>
      <sheetData sheetId="8008">
        <row r="1">
          <cell r="A1" t="str">
            <v>1월 생산실적</v>
          </cell>
        </row>
      </sheetData>
      <sheetData sheetId="8009">
        <row r="1">
          <cell r="A1" t="str">
            <v>1월 생산실적</v>
          </cell>
        </row>
      </sheetData>
      <sheetData sheetId="8010">
        <row r="1">
          <cell r="A1" t="str">
            <v>1월 생산실적</v>
          </cell>
        </row>
      </sheetData>
      <sheetData sheetId="8011">
        <row r="1">
          <cell r="A1" t="str">
            <v>1월 생산실적</v>
          </cell>
        </row>
      </sheetData>
      <sheetData sheetId="8012">
        <row r="1">
          <cell r="A1" t="str">
            <v>1월 생산실적</v>
          </cell>
        </row>
      </sheetData>
      <sheetData sheetId="8013">
        <row r="1">
          <cell r="A1" t="str">
            <v>1월 생산실적</v>
          </cell>
        </row>
      </sheetData>
      <sheetData sheetId="8014">
        <row r="1">
          <cell r="A1" t="str">
            <v>1월 생산실적</v>
          </cell>
        </row>
      </sheetData>
      <sheetData sheetId="8015">
        <row r="1">
          <cell r="A1" t="str">
            <v>1월 생산실적</v>
          </cell>
        </row>
      </sheetData>
      <sheetData sheetId="8016">
        <row r="1">
          <cell r="A1" t="str">
            <v>1월 생산실적</v>
          </cell>
        </row>
      </sheetData>
      <sheetData sheetId="8017">
        <row r="1">
          <cell r="A1" t="str">
            <v>1월 생산실적</v>
          </cell>
        </row>
      </sheetData>
      <sheetData sheetId="8018">
        <row r="1">
          <cell r="A1" t="str">
            <v>1월 생산실적</v>
          </cell>
        </row>
      </sheetData>
      <sheetData sheetId="8019">
        <row r="1">
          <cell r="A1" t="str">
            <v>1월 생산실적</v>
          </cell>
        </row>
      </sheetData>
      <sheetData sheetId="8020">
        <row r="1">
          <cell r="A1" t="str">
            <v>1월 생산실적</v>
          </cell>
        </row>
      </sheetData>
      <sheetData sheetId="8021">
        <row r="1">
          <cell r="A1" t="str">
            <v>1월 생산실적</v>
          </cell>
        </row>
      </sheetData>
      <sheetData sheetId="8022">
        <row r="1">
          <cell r="A1" t="str">
            <v>1월 생산실적</v>
          </cell>
        </row>
      </sheetData>
      <sheetData sheetId="8023">
        <row r="1">
          <cell r="A1" t="str">
            <v>1월 생산실적</v>
          </cell>
        </row>
      </sheetData>
      <sheetData sheetId="8024">
        <row r="1">
          <cell r="A1" t="str">
            <v>1월 생산실적</v>
          </cell>
        </row>
      </sheetData>
      <sheetData sheetId="8025">
        <row r="1">
          <cell r="A1" t="str">
            <v>1월 생산실적</v>
          </cell>
        </row>
      </sheetData>
      <sheetData sheetId="8026">
        <row r="1">
          <cell r="A1" t="str">
            <v>1월 생산실적</v>
          </cell>
        </row>
      </sheetData>
      <sheetData sheetId="8027">
        <row r="1">
          <cell r="A1" t="str">
            <v>1월 생산실적</v>
          </cell>
        </row>
      </sheetData>
      <sheetData sheetId="8028"/>
      <sheetData sheetId="8029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>
        <row r="1">
          <cell r="A1" t="str">
            <v>1월 생산실적</v>
          </cell>
        </row>
      </sheetData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>
        <row r="1">
          <cell r="A1" t="str">
            <v>1월 생산실적</v>
          </cell>
        </row>
      </sheetData>
      <sheetData sheetId="8080">
        <row r="1">
          <cell r="A1" t="str">
            <v>1월 생산실적</v>
          </cell>
        </row>
      </sheetData>
      <sheetData sheetId="8081">
        <row r="1">
          <cell r="A1" t="str">
            <v>1월 생산실적</v>
          </cell>
        </row>
      </sheetData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>
        <row r="1">
          <cell r="A1" t="str">
            <v>1월 생산실적</v>
          </cell>
        </row>
      </sheetData>
      <sheetData sheetId="8095">
        <row r="1">
          <cell r="A1" t="str">
            <v>1월 생산실적</v>
          </cell>
        </row>
      </sheetData>
      <sheetData sheetId="8096" refreshError="1"/>
      <sheetData sheetId="8097" refreshError="1"/>
      <sheetData sheetId="8098" refreshError="1"/>
      <sheetData sheetId="8099">
        <row r="1">
          <cell r="A1" t="str">
            <v>1월 생산실적</v>
          </cell>
        </row>
      </sheetData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>
        <row r="1">
          <cell r="A1" t="str">
            <v>1월 생산실적</v>
          </cell>
        </row>
      </sheetData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>
        <row r="1">
          <cell r="A1" t="str">
            <v>1월 생산실적</v>
          </cell>
        </row>
      </sheetData>
      <sheetData sheetId="8153">
        <row r="1">
          <cell r="A1" t="str">
            <v>1월 생산실적</v>
          </cell>
        </row>
      </sheetData>
      <sheetData sheetId="8154">
        <row r="1">
          <cell r="A1" t="str">
            <v>1월 생산실적</v>
          </cell>
        </row>
      </sheetData>
      <sheetData sheetId="8155">
        <row r="1">
          <cell r="A1" t="str">
            <v>1월 생산실적</v>
          </cell>
        </row>
      </sheetData>
      <sheetData sheetId="8156">
        <row r="1">
          <cell r="A1" t="str">
            <v>1월 생산실적</v>
          </cell>
        </row>
      </sheetData>
      <sheetData sheetId="8157">
        <row r="1">
          <cell r="A1" t="str">
            <v>1월 생산실적</v>
          </cell>
        </row>
      </sheetData>
      <sheetData sheetId="8158">
        <row r="1">
          <cell r="A1" t="str">
            <v>1월 생산실적</v>
          </cell>
        </row>
      </sheetData>
      <sheetData sheetId="8159">
        <row r="1">
          <cell r="A1" t="str">
            <v>1월 생산실적</v>
          </cell>
        </row>
      </sheetData>
      <sheetData sheetId="8160">
        <row r="1">
          <cell r="A1" t="str">
            <v>1월 생산실적</v>
          </cell>
        </row>
      </sheetData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>
        <row r="1">
          <cell r="A1" t="str">
            <v>1월 생산실적</v>
          </cell>
        </row>
      </sheetData>
      <sheetData sheetId="8249">
        <row r="1">
          <cell r="A1" t="str">
            <v>1월 생산실적</v>
          </cell>
        </row>
      </sheetData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>
        <row r="1">
          <cell r="A1" t="str">
            <v>1월 생산실적</v>
          </cell>
        </row>
      </sheetData>
      <sheetData sheetId="8274">
        <row r="1">
          <cell r="A1" t="str">
            <v>1월 생산실적</v>
          </cell>
        </row>
      </sheetData>
      <sheetData sheetId="8275">
        <row r="1">
          <cell r="A1" t="str">
            <v>1월 생산실적</v>
          </cell>
        </row>
      </sheetData>
      <sheetData sheetId="8276">
        <row r="1">
          <cell r="A1" t="str">
            <v>1월 생산실적</v>
          </cell>
        </row>
      </sheetData>
      <sheetData sheetId="8277">
        <row r="1">
          <cell r="A1" t="str">
            <v>1월 생산실적</v>
          </cell>
        </row>
      </sheetData>
      <sheetData sheetId="8278">
        <row r="1">
          <cell r="A1" t="str">
            <v>1월 생산실적</v>
          </cell>
        </row>
      </sheetData>
      <sheetData sheetId="8279">
        <row r="1">
          <cell r="A1" t="str">
            <v>1월 생산실적</v>
          </cell>
        </row>
      </sheetData>
      <sheetData sheetId="8280">
        <row r="1">
          <cell r="A1" t="str">
            <v>1월 생산실적</v>
          </cell>
        </row>
      </sheetData>
      <sheetData sheetId="8281">
        <row r="1">
          <cell r="A1" t="str">
            <v>1월 생산실적</v>
          </cell>
        </row>
      </sheetData>
      <sheetData sheetId="8282">
        <row r="1">
          <cell r="A1" t="str">
            <v>1월 생산실적</v>
          </cell>
        </row>
      </sheetData>
      <sheetData sheetId="8283">
        <row r="1">
          <cell r="A1" t="str">
            <v>1월 생산실적</v>
          </cell>
        </row>
      </sheetData>
      <sheetData sheetId="8284">
        <row r="1">
          <cell r="A1" t="str">
            <v>1월 생산실적</v>
          </cell>
        </row>
      </sheetData>
      <sheetData sheetId="8285">
        <row r="1">
          <cell r="A1" t="str">
            <v>1월 생산실적</v>
          </cell>
        </row>
      </sheetData>
      <sheetData sheetId="8286">
        <row r="1">
          <cell r="A1" t="str">
            <v>1월 생산실적</v>
          </cell>
        </row>
      </sheetData>
      <sheetData sheetId="8287">
        <row r="1">
          <cell r="A1" t="str">
            <v>1월 생산실적</v>
          </cell>
        </row>
      </sheetData>
      <sheetData sheetId="8288">
        <row r="1">
          <cell r="A1" t="str">
            <v>1월 생산실적</v>
          </cell>
        </row>
      </sheetData>
      <sheetData sheetId="8289">
        <row r="1">
          <cell r="A1" t="str">
            <v>1월 생산실적</v>
          </cell>
        </row>
      </sheetData>
      <sheetData sheetId="8290">
        <row r="1">
          <cell r="A1" t="str">
            <v>1월 생산실적</v>
          </cell>
        </row>
      </sheetData>
      <sheetData sheetId="8291">
        <row r="1">
          <cell r="A1" t="str">
            <v>1월 생산실적</v>
          </cell>
        </row>
      </sheetData>
      <sheetData sheetId="8292">
        <row r="1">
          <cell r="A1" t="str">
            <v>1월 생산실적</v>
          </cell>
        </row>
      </sheetData>
      <sheetData sheetId="8293">
        <row r="1">
          <cell r="A1" t="str">
            <v>1월 생산실적</v>
          </cell>
        </row>
      </sheetData>
      <sheetData sheetId="8294">
        <row r="1">
          <cell r="A1" t="str">
            <v>1월 생산실적</v>
          </cell>
        </row>
      </sheetData>
      <sheetData sheetId="8295">
        <row r="1">
          <cell r="A1" t="str">
            <v>1월 생산실적</v>
          </cell>
        </row>
      </sheetData>
      <sheetData sheetId="8296">
        <row r="1">
          <cell r="A1" t="str">
            <v>1월 생산실적</v>
          </cell>
        </row>
      </sheetData>
      <sheetData sheetId="8297">
        <row r="1">
          <cell r="A1" t="str">
            <v>1월 생산실적</v>
          </cell>
        </row>
      </sheetData>
      <sheetData sheetId="8298">
        <row r="1">
          <cell r="A1" t="str">
            <v>1월 생산실적</v>
          </cell>
        </row>
      </sheetData>
      <sheetData sheetId="8299">
        <row r="1">
          <cell r="A1" t="str">
            <v>1월 생산실적</v>
          </cell>
        </row>
      </sheetData>
      <sheetData sheetId="8300">
        <row r="1">
          <cell r="A1" t="str">
            <v>1월 생산실적</v>
          </cell>
        </row>
      </sheetData>
      <sheetData sheetId="8301">
        <row r="1">
          <cell r="A1" t="str">
            <v>1월 생산실적</v>
          </cell>
        </row>
      </sheetData>
      <sheetData sheetId="8302">
        <row r="1">
          <cell r="A1" t="str">
            <v>1월 생산실적</v>
          </cell>
        </row>
      </sheetData>
      <sheetData sheetId="8303">
        <row r="1">
          <cell r="A1" t="str">
            <v>1월 생산실적</v>
          </cell>
        </row>
      </sheetData>
      <sheetData sheetId="8304">
        <row r="1">
          <cell r="A1" t="str">
            <v>1월 생산실적</v>
          </cell>
        </row>
      </sheetData>
      <sheetData sheetId="8305">
        <row r="1">
          <cell r="A1" t="str">
            <v>1월 생산실적</v>
          </cell>
        </row>
      </sheetData>
      <sheetData sheetId="8306">
        <row r="1">
          <cell r="A1" t="str">
            <v>1월 생산실적</v>
          </cell>
        </row>
      </sheetData>
      <sheetData sheetId="8307">
        <row r="1">
          <cell r="A1" t="str">
            <v>1월 생산실적</v>
          </cell>
        </row>
      </sheetData>
      <sheetData sheetId="8308">
        <row r="1">
          <cell r="A1" t="str">
            <v>1월 생산실적</v>
          </cell>
        </row>
      </sheetData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>
        <row r="1">
          <cell r="A1" t="str">
            <v>1월 생산실적</v>
          </cell>
        </row>
      </sheetData>
      <sheetData sheetId="8331" refreshError="1"/>
      <sheetData sheetId="8332" refreshError="1"/>
      <sheetData sheetId="8333">
        <row r="1">
          <cell r="A1" t="str">
            <v>1월 생산실적</v>
          </cell>
        </row>
      </sheetData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>
        <row r="1">
          <cell r="A1" t="str">
            <v>1월 생산실적</v>
          </cell>
        </row>
      </sheetData>
      <sheetData sheetId="8349">
        <row r="1">
          <cell r="A1" t="str">
            <v>1월 생산실적</v>
          </cell>
        </row>
      </sheetData>
      <sheetData sheetId="8350">
        <row r="1">
          <cell r="A1" t="str">
            <v>1월 생산실적</v>
          </cell>
        </row>
      </sheetData>
      <sheetData sheetId="8351">
        <row r="1">
          <cell r="A1" t="str">
            <v>1월 생산실적</v>
          </cell>
        </row>
      </sheetData>
      <sheetData sheetId="8352">
        <row r="1">
          <cell r="A1" t="str">
            <v>1월 생산실적</v>
          </cell>
        </row>
      </sheetData>
      <sheetData sheetId="8353">
        <row r="1">
          <cell r="A1" t="str">
            <v>1월 생산실적</v>
          </cell>
        </row>
      </sheetData>
      <sheetData sheetId="8354">
        <row r="1">
          <cell r="A1" t="str">
            <v>1월 생산실적</v>
          </cell>
        </row>
      </sheetData>
      <sheetData sheetId="8355">
        <row r="1">
          <cell r="A1" t="str">
            <v>1월 생산실적</v>
          </cell>
        </row>
      </sheetData>
      <sheetData sheetId="8356">
        <row r="1">
          <cell r="A1" t="str">
            <v>1월 생산실적</v>
          </cell>
        </row>
      </sheetData>
      <sheetData sheetId="8357">
        <row r="1">
          <cell r="A1" t="str">
            <v>1월 생산실적</v>
          </cell>
        </row>
      </sheetData>
      <sheetData sheetId="8358">
        <row r="1">
          <cell r="A1" t="str">
            <v>1월 생산실적</v>
          </cell>
        </row>
      </sheetData>
      <sheetData sheetId="8359">
        <row r="1">
          <cell r="A1" t="str">
            <v>1월 생산실적</v>
          </cell>
        </row>
      </sheetData>
      <sheetData sheetId="8360">
        <row r="1">
          <cell r="A1" t="str">
            <v>1월 생산실적</v>
          </cell>
        </row>
      </sheetData>
      <sheetData sheetId="8361">
        <row r="1">
          <cell r="A1" t="str">
            <v>1월 생산실적</v>
          </cell>
        </row>
      </sheetData>
      <sheetData sheetId="8362">
        <row r="1">
          <cell r="A1" t="str">
            <v>1월 생산실적</v>
          </cell>
        </row>
      </sheetData>
      <sheetData sheetId="8363">
        <row r="1">
          <cell r="A1" t="str">
            <v>1월 생산실적</v>
          </cell>
        </row>
      </sheetData>
      <sheetData sheetId="8364">
        <row r="1">
          <cell r="A1" t="str">
            <v>1월 생산실적</v>
          </cell>
        </row>
      </sheetData>
      <sheetData sheetId="8365">
        <row r="1">
          <cell r="A1" t="str">
            <v>1월 생산실적</v>
          </cell>
        </row>
      </sheetData>
      <sheetData sheetId="8366">
        <row r="1">
          <cell r="A1" t="str">
            <v>1월 생산실적</v>
          </cell>
        </row>
      </sheetData>
      <sheetData sheetId="8367">
        <row r="1">
          <cell r="A1" t="str">
            <v>1월 생산실적</v>
          </cell>
        </row>
      </sheetData>
      <sheetData sheetId="8368">
        <row r="1">
          <cell r="A1" t="str">
            <v>1월 생산실적</v>
          </cell>
        </row>
      </sheetData>
      <sheetData sheetId="8369">
        <row r="1">
          <cell r="A1" t="str">
            <v>1월 생산실적</v>
          </cell>
        </row>
      </sheetData>
      <sheetData sheetId="8370">
        <row r="1">
          <cell r="A1" t="str">
            <v>1월 생산실적</v>
          </cell>
        </row>
      </sheetData>
      <sheetData sheetId="8371">
        <row r="1">
          <cell r="A1" t="str">
            <v>1월 생산실적</v>
          </cell>
        </row>
      </sheetData>
      <sheetData sheetId="8372">
        <row r="1">
          <cell r="A1" t="str">
            <v>1월 생산실적</v>
          </cell>
        </row>
      </sheetData>
      <sheetData sheetId="8373">
        <row r="1">
          <cell r="A1" t="str">
            <v>1월 생산실적</v>
          </cell>
        </row>
      </sheetData>
      <sheetData sheetId="8374">
        <row r="1">
          <cell r="A1" t="str">
            <v>1월 생산실적</v>
          </cell>
        </row>
      </sheetData>
      <sheetData sheetId="8375">
        <row r="1">
          <cell r="A1" t="str">
            <v>1월 생산실적</v>
          </cell>
        </row>
      </sheetData>
      <sheetData sheetId="8376">
        <row r="1">
          <cell r="A1" t="str">
            <v>1월 생산실적</v>
          </cell>
        </row>
      </sheetData>
      <sheetData sheetId="8377">
        <row r="1">
          <cell r="A1" t="str">
            <v>1월 생산실적</v>
          </cell>
        </row>
      </sheetData>
      <sheetData sheetId="8378">
        <row r="1">
          <cell r="A1" t="str">
            <v>1월 생산실적</v>
          </cell>
        </row>
      </sheetData>
      <sheetData sheetId="8379">
        <row r="1">
          <cell r="A1" t="str">
            <v>1월 생산실적</v>
          </cell>
        </row>
      </sheetData>
      <sheetData sheetId="8380">
        <row r="1">
          <cell r="A1" t="str">
            <v>1월 생산실적</v>
          </cell>
        </row>
      </sheetData>
      <sheetData sheetId="8381">
        <row r="1">
          <cell r="A1" t="str">
            <v>1월 생산실적</v>
          </cell>
        </row>
      </sheetData>
      <sheetData sheetId="8382">
        <row r="1">
          <cell r="A1" t="str">
            <v>1월 생산실적</v>
          </cell>
        </row>
      </sheetData>
      <sheetData sheetId="8383">
        <row r="1">
          <cell r="A1" t="str">
            <v>1월 생산실적</v>
          </cell>
        </row>
      </sheetData>
      <sheetData sheetId="8384">
        <row r="1">
          <cell r="A1" t="str">
            <v>1월 생산실적</v>
          </cell>
        </row>
      </sheetData>
      <sheetData sheetId="8385">
        <row r="1">
          <cell r="A1" t="str">
            <v>1월 생산실적</v>
          </cell>
        </row>
      </sheetData>
      <sheetData sheetId="8386">
        <row r="1">
          <cell r="A1" t="str">
            <v>1월 생산실적</v>
          </cell>
        </row>
      </sheetData>
      <sheetData sheetId="8387">
        <row r="1">
          <cell r="A1" t="str">
            <v>1월 생산실적</v>
          </cell>
        </row>
      </sheetData>
      <sheetData sheetId="8388">
        <row r="1">
          <cell r="A1" t="str">
            <v>1월 생산실적</v>
          </cell>
        </row>
      </sheetData>
      <sheetData sheetId="8389">
        <row r="1">
          <cell r="A1" t="str">
            <v>1월 생산실적</v>
          </cell>
        </row>
      </sheetData>
      <sheetData sheetId="8390">
        <row r="1">
          <cell r="A1" t="str">
            <v>1월 생산실적</v>
          </cell>
        </row>
      </sheetData>
      <sheetData sheetId="8391">
        <row r="1">
          <cell r="A1" t="str">
            <v>1월 생산실적</v>
          </cell>
        </row>
      </sheetData>
      <sheetData sheetId="8392">
        <row r="1">
          <cell r="A1" t="str">
            <v>1월 생산실적</v>
          </cell>
        </row>
      </sheetData>
      <sheetData sheetId="8393">
        <row r="1">
          <cell r="A1" t="str">
            <v>1월 생산실적</v>
          </cell>
        </row>
      </sheetData>
      <sheetData sheetId="8394">
        <row r="1">
          <cell r="A1" t="str">
            <v>1월 생산실적</v>
          </cell>
        </row>
      </sheetData>
      <sheetData sheetId="8395">
        <row r="1">
          <cell r="A1" t="str">
            <v>1월 생산실적</v>
          </cell>
        </row>
      </sheetData>
      <sheetData sheetId="8396">
        <row r="1">
          <cell r="A1" t="str">
            <v>1월 생산실적</v>
          </cell>
        </row>
      </sheetData>
      <sheetData sheetId="8397">
        <row r="1">
          <cell r="A1" t="str">
            <v>1월 생산실적</v>
          </cell>
        </row>
      </sheetData>
      <sheetData sheetId="8398">
        <row r="1">
          <cell r="A1" t="str">
            <v>1월 생산실적</v>
          </cell>
        </row>
      </sheetData>
      <sheetData sheetId="8399">
        <row r="1">
          <cell r="A1" t="str">
            <v>1월 생산실적</v>
          </cell>
        </row>
      </sheetData>
      <sheetData sheetId="8400">
        <row r="1">
          <cell r="A1" t="str">
            <v>1월 생산실적</v>
          </cell>
        </row>
      </sheetData>
      <sheetData sheetId="8401">
        <row r="1">
          <cell r="A1" t="str">
            <v>1월 생산실적</v>
          </cell>
        </row>
      </sheetData>
      <sheetData sheetId="8402">
        <row r="1">
          <cell r="A1" t="str">
            <v>1월 생산실적</v>
          </cell>
        </row>
      </sheetData>
      <sheetData sheetId="8403">
        <row r="1">
          <cell r="A1" t="str">
            <v>1월 생산실적</v>
          </cell>
        </row>
      </sheetData>
      <sheetData sheetId="8404">
        <row r="1">
          <cell r="A1" t="str">
            <v>1월 생산실적</v>
          </cell>
        </row>
      </sheetData>
      <sheetData sheetId="8405">
        <row r="1">
          <cell r="A1" t="str">
            <v>1월 생산실적</v>
          </cell>
        </row>
      </sheetData>
      <sheetData sheetId="8406">
        <row r="1">
          <cell r="A1" t="str">
            <v>1월 생산실적</v>
          </cell>
        </row>
      </sheetData>
      <sheetData sheetId="8407">
        <row r="1">
          <cell r="A1" t="str">
            <v>1월 생산실적</v>
          </cell>
        </row>
      </sheetData>
      <sheetData sheetId="8408">
        <row r="1">
          <cell r="A1" t="str">
            <v>1월 생산실적</v>
          </cell>
        </row>
      </sheetData>
      <sheetData sheetId="8409">
        <row r="1">
          <cell r="A1" t="str">
            <v>1월 생산실적</v>
          </cell>
        </row>
      </sheetData>
      <sheetData sheetId="8410">
        <row r="1">
          <cell r="A1" t="str">
            <v>1월 생산실적</v>
          </cell>
        </row>
      </sheetData>
      <sheetData sheetId="8411">
        <row r="1">
          <cell r="A1" t="str">
            <v>1월 생산실적</v>
          </cell>
        </row>
      </sheetData>
      <sheetData sheetId="8412">
        <row r="1">
          <cell r="A1" t="str">
            <v>1월 생산실적</v>
          </cell>
        </row>
      </sheetData>
      <sheetData sheetId="8413">
        <row r="1">
          <cell r="A1" t="str">
            <v>1월 생산실적</v>
          </cell>
        </row>
      </sheetData>
      <sheetData sheetId="8414">
        <row r="1">
          <cell r="A1" t="str">
            <v>1월 생산실적</v>
          </cell>
        </row>
      </sheetData>
      <sheetData sheetId="8415">
        <row r="1">
          <cell r="A1" t="str">
            <v>1월 생산실적</v>
          </cell>
        </row>
      </sheetData>
      <sheetData sheetId="8416">
        <row r="1">
          <cell r="A1" t="str">
            <v>1월 생산실적</v>
          </cell>
        </row>
      </sheetData>
      <sheetData sheetId="8417">
        <row r="1">
          <cell r="A1" t="str">
            <v>1월 생산실적</v>
          </cell>
        </row>
      </sheetData>
      <sheetData sheetId="8418">
        <row r="1">
          <cell r="A1" t="str">
            <v>1월 생산실적</v>
          </cell>
        </row>
      </sheetData>
      <sheetData sheetId="8419">
        <row r="1">
          <cell r="A1" t="str">
            <v>1월 생산실적</v>
          </cell>
        </row>
      </sheetData>
      <sheetData sheetId="8420">
        <row r="1">
          <cell r="A1" t="str">
            <v>1월 생산실적</v>
          </cell>
        </row>
      </sheetData>
      <sheetData sheetId="8421">
        <row r="1">
          <cell r="A1" t="str">
            <v>1월 생산실적</v>
          </cell>
        </row>
      </sheetData>
      <sheetData sheetId="8422">
        <row r="1">
          <cell r="A1" t="str">
            <v>1월 생산실적</v>
          </cell>
        </row>
      </sheetData>
      <sheetData sheetId="8423">
        <row r="1">
          <cell r="A1" t="str">
            <v>1월 생산실적</v>
          </cell>
        </row>
      </sheetData>
      <sheetData sheetId="8424">
        <row r="1">
          <cell r="A1" t="str">
            <v>1월 생산실적</v>
          </cell>
        </row>
      </sheetData>
      <sheetData sheetId="8425">
        <row r="1">
          <cell r="A1" t="str">
            <v>1월 생산실적</v>
          </cell>
        </row>
      </sheetData>
      <sheetData sheetId="8426">
        <row r="1">
          <cell r="A1" t="str">
            <v>1월 생산실적</v>
          </cell>
        </row>
      </sheetData>
      <sheetData sheetId="8427">
        <row r="1">
          <cell r="A1" t="str">
            <v>1월 생산실적</v>
          </cell>
        </row>
      </sheetData>
      <sheetData sheetId="8428">
        <row r="1">
          <cell r="A1" t="str">
            <v>1월 생산실적</v>
          </cell>
        </row>
      </sheetData>
      <sheetData sheetId="8429">
        <row r="1">
          <cell r="A1" t="str">
            <v>1월 생산실적</v>
          </cell>
        </row>
      </sheetData>
      <sheetData sheetId="8430">
        <row r="1">
          <cell r="A1" t="str">
            <v>1월 생산실적</v>
          </cell>
        </row>
      </sheetData>
      <sheetData sheetId="8431">
        <row r="1">
          <cell r="A1" t="str">
            <v>1월 생산실적</v>
          </cell>
        </row>
      </sheetData>
      <sheetData sheetId="8432">
        <row r="1">
          <cell r="A1" t="str">
            <v>1월 생산실적</v>
          </cell>
        </row>
      </sheetData>
      <sheetData sheetId="8433">
        <row r="1">
          <cell r="A1" t="str">
            <v>1월 생산실적</v>
          </cell>
        </row>
      </sheetData>
      <sheetData sheetId="8434">
        <row r="1">
          <cell r="A1" t="str">
            <v>1월 생산실적</v>
          </cell>
        </row>
      </sheetData>
      <sheetData sheetId="8435">
        <row r="1">
          <cell r="A1" t="str">
            <v>1월 생산실적</v>
          </cell>
        </row>
      </sheetData>
      <sheetData sheetId="8436">
        <row r="1">
          <cell r="A1" t="str">
            <v>1월 생산실적</v>
          </cell>
        </row>
      </sheetData>
      <sheetData sheetId="8437">
        <row r="1">
          <cell r="A1" t="str">
            <v>1월 생산실적</v>
          </cell>
        </row>
      </sheetData>
      <sheetData sheetId="8438">
        <row r="1">
          <cell r="A1" t="str">
            <v>1월 생산실적</v>
          </cell>
        </row>
      </sheetData>
      <sheetData sheetId="8439">
        <row r="1">
          <cell r="A1" t="str">
            <v>1월 생산실적</v>
          </cell>
        </row>
      </sheetData>
      <sheetData sheetId="8440">
        <row r="1">
          <cell r="A1" t="str">
            <v>1월 생산실적</v>
          </cell>
        </row>
      </sheetData>
      <sheetData sheetId="8441">
        <row r="1">
          <cell r="A1" t="str">
            <v>1월 생산실적</v>
          </cell>
        </row>
      </sheetData>
      <sheetData sheetId="8442">
        <row r="1">
          <cell r="A1" t="str">
            <v>1월 생산실적</v>
          </cell>
        </row>
      </sheetData>
      <sheetData sheetId="8443">
        <row r="1">
          <cell r="A1" t="str">
            <v>1월 생산실적</v>
          </cell>
        </row>
      </sheetData>
      <sheetData sheetId="8444">
        <row r="1">
          <cell r="A1" t="str">
            <v>1월 생산실적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1">
          <cell r="A1" t="str">
            <v>1월 생산실적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1">
          <cell r="A1" t="str">
            <v>1월 생산실적</v>
          </cell>
        </row>
      </sheetData>
      <sheetData sheetId="8453">
        <row r="1">
          <cell r="A1" t="str">
            <v>1월 생산실적</v>
          </cell>
        </row>
      </sheetData>
      <sheetData sheetId="8454">
        <row r="1">
          <cell r="A1" t="str">
            <v>1월 생산실적</v>
          </cell>
        </row>
      </sheetData>
      <sheetData sheetId="8455">
        <row r="1">
          <cell r="A1" t="str">
            <v>1월 생산실적</v>
          </cell>
        </row>
      </sheetData>
      <sheetData sheetId="8456">
        <row r="1">
          <cell r="A1" t="str">
            <v>1월 생산실적</v>
          </cell>
        </row>
      </sheetData>
      <sheetData sheetId="8457">
        <row r="1">
          <cell r="A1" t="str">
            <v>1월 생산실적</v>
          </cell>
        </row>
      </sheetData>
      <sheetData sheetId="8458">
        <row r="1">
          <cell r="A1" t="str">
            <v>1월 생산실적</v>
          </cell>
        </row>
      </sheetData>
      <sheetData sheetId="8459">
        <row r="1">
          <cell r="A1" t="str">
            <v>1월 생산실적</v>
          </cell>
        </row>
      </sheetData>
      <sheetData sheetId="8460">
        <row r="1">
          <cell r="A1" t="str">
            <v>1월 생산실적</v>
          </cell>
        </row>
      </sheetData>
      <sheetData sheetId="8461">
        <row r="1">
          <cell r="A1" t="str">
            <v>1월 생산실적</v>
          </cell>
        </row>
      </sheetData>
      <sheetData sheetId="8462">
        <row r="1">
          <cell r="A1" t="str">
            <v>1월 생산실적</v>
          </cell>
        </row>
      </sheetData>
      <sheetData sheetId="8463">
        <row r="1">
          <cell r="A1" t="str">
            <v>1월 생산실적</v>
          </cell>
        </row>
      </sheetData>
      <sheetData sheetId="8464">
        <row r="1">
          <cell r="A1" t="str">
            <v>1월 생산실적</v>
          </cell>
        </row>
      </sheetData>
      <sheetData sheetId="8465">
        <row r="1">
          <cell r="A1" t="str">
            <v>1월 생산실적</v>
          </cell>
        </row>
      </sheetData>
      <sheetData sheetId="8466">
        <row r="1">
          <cell r="A1" t="str">
            <v>1월 생산실적</v>
          </cell>
        </row>
      </sheetData>
      <sheetData sheetId="8467">
        <row r="1">
          <cell r="A1" t="str">
            <v>1월 생산실적</v>
          </cell>
        </row>
      </sheetData>
      <sheetData sheetId="8468">
        <row r="1">
          <cell r="A1" t="str">
            <v>1월 생산실적</v>
          </cell>
        </row>
      </sheetData>
      <sheetData sheetId="8469">
        <row r="1">
          <cell r="A1" t="str">
            <v>1월 생산실적</v>
          </cell>
        </row>
      </sheetData>
      <sheetData sheetId="8470">
        <row r="1">
          <cell r="A1" t="str">
            <v>1월 생산실적</v>
          </cell>
        </row>
      </sheetData>
      <sheetData sheetId="8471">
        <row r="1">
          <cell r="A1" t="str">
            <v>1월 생산실적</v>
          </cell>
        </row>
      </sheetData>
      <sheetData sheetId="8472">
        <row r="1">
          <cell r="A1" t="str">
            <v>1월 생산실적</v>
          </cell>
        </row>
      </sheetData>
      <sheetData sheetId="8473">
        <row r="1">
          <cell r="A1" t="str">
            <v>1월 생산실적</v>
          </cell>
        </row>
      </sheetData>
      <sheetData sheetId="8474">
        <row r="1">
          <cell r="A1" t="str">
            <v>1월 생산실적</v>
          </cell>
        </row>
      </sheetData>
      <sheetData sheetId="8475">
        <row r="1">
          <cell r="A1" t="str">
            <v>1월 생산실적</v>
          </cell>
        </row>
      </sheetData>
      <sheetData sheetId="8476">
        <row r="1">
          <cell r="A1" t="str">
            <v>1월 생산실적</v>
          </cell>
        </row>
      </sheetData>
      <sheetData sheetId="8477">
        <row r="1">
          <cell r="A1" t="str">
            <v>1월 생산실적</v>
          </cell>
        </row>
      </sheetData>
      <sheetData sheetId="8478">
        <row r="1">
          <cell r="A1" t="str">
            <v>1월 생산실적</v>
          </cell>
        </row>
      </sheetData>
      <sheetData sheetId="8479">
        <row r="1">
          <cell r="A1" t="str">
            <v>1월 생산실적</v>
          </cell>
        </row>
      </sheetData>
      <sheetData sheetId="8480">
        <row r="1">
          <cell r="A1" t="str">
            <v>1월 생산실적</v>
          </cell>
        </row>
      </sheetData>
      <sheetData sheetId="8481">
        <row r="1">
          <cell r="A1" t="str">
            <v>1월 생산실적</v>
          </cell>
        </row>
      </sheetData>
      <sheetData sheetId="8482">
        <row r="1">
          <cell r="A1" t="str">
            <v>1월 생산실적</v>
          </cell>
        </row>
      </sheetData>
      <sheetData sheetId="8483">
        <row r="1">
          <cell r="A1" t="str">
            <v>1월 생산실적</v>
          </cell>
        </row>
      </sheetData>
      <sheetData sheetId="8484">
        <row r="1">
          <cell r="A1" t="str">
            <v>1월 생산실적</v>
          </cell>
        </row>
      </sheetData>
      <sheetData sheetId="8485">
        <row r="1">
          <cell r="A1" t="str">
            <v>1월 생산실적</v>
          </cell>
        </row>
      </sheetData>
      <sheetData sheetId="8486">
        <row r="1">
          <cell r="A1" t="str">
            <v>1월 생산실적</v>
          </cell>
        </row>
      </sheetData>
      <sheetData sheetId="8487">
        <row r="1">
          <cell r="A1" t="str">
            <v>1월 생산실적</v>
          </cell>
        </row>
      </sheetData>
      <sheetData sheetId="8488">
        <row r="1">
          <cell r="A1" t="str">
            <v>1월 생산실적</v>
          </cell>
        </row>
      </sheetData>
      <sheetData sheetId="8489">
        <row r="1">
          <cell r="A1" t="str">
            <v>1월 생산실적</v>
          </cell>
        </row>
      </sheetData>
      <sheetData sheetId="8490">
        <row r="1">
          <cell r="A1" t="str">
            <v>1월 생산실적</v>
          </cell>
        </row>
      </sheetData>
      <sheetData sheetId="8491">
        <row r="1">
          <cell r="A1" t="str">
            <v>1월 생산실적</v>
          </cell>
        </row>
      </sheetData>
      <sheetData sheetId="8492">
        <row r="1">
          <cell r="A1" t="str">
            <v>1월 생산실적</v>
          </cell>
        </row>
      </sheetData>
      <sheetData sheetId="8493">
        <row r="1">
          <cell r="A1" t="str">
            <v>1월 생산실적</v>
          </cell>
        </row>
      </sheetData>
      <sheetData sheetId="8494">
        <row r="1">
          <cell r="A1" t="str">
            <v>1월 생산실적</v>
          </cell>
        </row>
      </sheetData>
      <sheetData sheetId="8495">
        <row r="1">
          <cell r="A1" t="str">
            <v>1월 생산실적</v>
          </cell>
        </row>
      </sheetData>
      <sheetData sheetId="8496">
        <row r="1">
          <cell r="A1" t="str">
            <v>1월 생산실적</v>
          </cell>
        </row>
      </sheetData>
      <sheetData sheetId="8497">
        <row r="1">
          <cell r="A1" t="str">
            <v>1월 생산실적</v>
          </cell>
        </row>
      </sheetData>
      <sheetData sheetId="8498">
        <row r="1">
          <cell r="A1" t="str">
            <v>1월 생산실적</v>
          </cell>
        </row>
      </sheetData>
      <sheetData sheetId="8499">
        <row r="1">
          <cell r="A1" t="str">
            <v>1월 생산실적</v>
          </cell>
        </row>
      </sheetData>
      <sheetData sheetId="8500">
        <row r="1">
          <cell r="A1" t="str">
            <v>1월 생산실적</v>
          </cell>
        </row>
      </sheetData>
      <sheetData sheetId="8501">
        <row r="1">
          <cell r="A1" t="str">
            <v>1월 생산실적</v>
          </cell>
        </row>
      </sheetData>
      <sheetData sheetId="8502">
        <row r="1">
          <cell r="A1" t="str">
            <v>1월 생산실적</v>
          </cell>
        </row>
      </sheetData>
      <sheetData sheetId="8503">
        <row r="1">
          <cell r="A1" t="str">
            <v>1월 생산실적</v>
          </cell>
        </row>
      </sheetData>
      <sheetData sheetId="8504">
        <row r="1">
          <cell r="A1" t="str">
            <v>1월 생산실적</v>
          </cell>
        </row>
      </sheetData>
      <sheetData sheetId="8505">
        <row r="1">
          <cell r="A1" t="str">
            <v>1월 생산실적</v>
          </cell>
        </row>
      </sheetData>
      <sheetData sheetId="8506">
        <row r="1">
          <cell r="A1" t="str">
            <v>1월 생산실적</v>
          </cell>
        </row>
      </sheetData>
      <sheetData sheetId="8507">
        <row r="1">
          <cell r="A1" t="str">
            <v>1월 생산실적</v>
          </cell>
        </row>
      </sheetData>
      <sheetData sheetId="8508">
        <row r="1">
          <cell r="A1" t="str">
            <v>1월 생산실적</v>
          </cell>
        </row>
      </sheetData>
      <sheetData sheetId="8509">
        <row r="1">
          <cell r="A1" t="str">
            <v>1월 생산실적</v>
          </cell>
        </row>
      </sheetData>
      <sheetData sheetId="8510">
        <row r="1">
          <cell r="A1" t="str">
            <v>1월 생산실적</v>
          </cell>
        </row>
      </sheetData>
      <sheetData sheetId="8511">
        <row r="1">
          <cell r="A1" t="str">
            <v>1월 생산실적</v>
          </cell>
        </row>
      </sheetData>
      <sheetData sheetId="8512">
        <row r="1">
          <cell r="A1" t="str">
            <v>1월 생산실적</v>
          </cell>
        </row>
      </sheetData>
      <sheetData sheetId="8513">
        <row r="1">
          <cell r="A1" t="str">
            <v>1월 생산실적</v>
          </cell>
        </row>
      </sheetData>
      <sheetData sheetId="8514">
        <row r="1">
          <cell r="A1" t="str">
            <v>1월 생산실적</v>
          </cell>
        </row>
      </sheetData>
      <sheetData sheetId="8515">
        <row r="1">
          <cell r="A1" t="str">
            <v>1월 생산실적</v>
          </cell>
        </row>
      </sheetData>
      <sheetData sheetId="8516">
        <row r="1">
          <cell r="A1" t="str">
            <v>1월 생산실적</v>
          </cell>
        </row>
      </sheetData>
      <sheetData sheetId="8517">
        <row r="1">
          <cell r="A1" t="str">
            <v>1월 생산실적</v>
          </cell>
        </row>
      </sheetData>
      <sheetData sheetId="8518">
        <row r="1">
          <cell r="A1" t="str">
            <v>1월 생산실적</v>
          </cell>
        </row>
      </sheetData>
      <sheetData sheetId="8519">
        <row r="1">
          <cell r="A1" t="str">
            <v>1월 생산실적</v>
          </cell>
        </row>
      </sheetData>
      <sheetData sheetId="8520">
        <row r="1">
          <cell r="A1" t="str">
            <v>1월 생산실적</v>
          </cell>
        </row>
      </sheetData>
      <sheetData sheetId="8521">
        <row r="1">
          <cell r="A1" t="str">
            <v>1월 생산실적</v>
          </cell>
        </row>
      </sheetData>
      <sheetData sheetId="8522">
        <row r="1">
          <cell r="A1" t="str">
            <v>1월 생산실적</v>
          </cell>
        </row>
      </sheetData>
      <sheetData sheetId="8523">
        <row r="1">
          <cell r="A1" t="str">
            <v>1월 생산실적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1">
          <cell r="A1" t="str">
            <v>1월 생산실적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1">
          <cell r="A1" t="str">
            <v>1월 생산실적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1">
          <cell r="A1" t="str">
            <v>1월 생산실적</v>
          </cell>
        </row>
      </sheetData>
      <sheetData sheetId="8533">
        <row r="1">
          <cell r="A1" t="str">
            <v>1월 생산실적</v>
          </cell>
        </row>
      </sheetData>
      <sheetData sheetId="8534">
        <row r="1">
          <cell r="A1" t="str">
            <v>1월 생산실적</v>
          </cell>
        </row>
      </sheetData>
      <sheetData sheetId="8535">
        <row r="1">
          <cell r="A1" t="str">
            <v>1월 생산실적</v>
          </cell>
        </row>
      </sheetData>
      <sheetData sheetId="8536">
        <row r="1">
          <cell r="A1" t="str">
            <v>1월 생산실적</v>
          </cell>
        </row>
      </sheetData>
      <sheetData sheetId="8537">
        <row r="1">
          <cell r="A1" t="str">
            <v>1월 생산실적</v>
          </cell>
        </row>
      </sheetData>
      <sheetData sheetId="8538">
        <row r="1">
          <cell r="A1" t="str">
            <v>1월 생산실적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1">
          <cell r="A1" t="str">
            <v>1월 생산실적</v>
          </cell>
        </row>
      </sheetData>
      <sheetData sheetId="8542">
        <row r="1">
          <cell r="A1" t="str">
            <v>1월 생산실적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>
        <row r="1">
          <cell r="A1" t="str">
            <v>1월 생산실적</v>
          </cell>
        </row>
      </sheetData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1">
          <cell r="A1" t="str">
            <v>1월 생산실적</v>
          </cell>
        </row>
      </sheetData>
      <sheetData sheetId="8621">
        <row r="1">
          <cell r="A1" t="str">
            <v>1월 생산실적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1">
          <cell r="A1" t="str">
            <v>1월 생산실적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1">
          <cell r="A1" t="str">
            <v>1월 생산실적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1">
          <cell r="A1" t="str">
            <v>1월 생산실적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1">
          <cell r="A1" t="str">
            <v>1월 생산실적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1">
          <cell r="A1" t="str">
            <v>1월 생산실적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>
        <row r="1">
          <cell r="A1" t="str">
            <v>1월 생산실적</v>
          </cell>
        </row>
      </sheetData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>
        <row r="1">
          <cell r="A1" t="str">
            <v>1월 생산실적</v>
          </cell>
        </row>
      </sheetData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>
        <row r="5">
          <cell r="D5" t="str">
            <v>PROCESS PERFORMANCE STUDY</v>
          </cell>
        </row>
      </sheetData>
      <sheetData sheetId="8852">
        <row r="5">
          <cell r="D5" t="str">
            <v>PROCESS PERFORMANCE STUDY</v>
          </cell>
        </row>
      </sheetData>
      <sheetData sheetId="8853">
        <row r="5">
          <cell r="D5" t="str">
            <v>PROCESS PERFORMANCE STUDY</v>
          </cell>
        </row>
      </sheetData>
      <sheetData sheetId="8854">
        <row r="5">
          <cell r="D5" t="str">
            <v>PROCESS PERFORMANCE STUDY</v>
          </cell>
        </row>
      </sheetData>
      <sheetData sheetId="8855">
        <row r="5">
          <cell r="D5" t="str">
            <v>PROCESS PERFORMANCE STUDY</v>
          </cell>
        </row>
      </sheetData>
      <sheetData sheetId="8856">
        <row r="5">
          <cell r="D5" t="str">
            <v>PROCESS PERFORMANCE STUDY</v>
          </cell>
        </row>
      </sheetData>
      <sheetData sheetId="8857">
        <row r="5">
          <cell r="D5" t="str">
            <v>PROCESS PERFORMANCE STUDY</v>
          </cell>
        </row>
      </sheetData>
      <sheetData sheetId="8858">
        <row r="5">
          <cell r="D5" t="str">
            <v>PROCESS PERFORMANCE STUDY</v>
          </cell>
        </row>
      </sheetData>
      <sheetData sheetId="8859">
        <row r="5">
          <cell r="D5" t="str">
            <v>PROCESS PERFORMANCE STUDY</v>
          </cell>
        </row>
      </sheetData>
      <sheetData sheetId="8860">
        <row r="5">
          <cell r="D5" t="str">
            <v>PROCESS PERFORMANCE STUDY</v>
          </cell>
        </row>
      </sheetData>
      <sheetData sheetId="8861">
        <row r="5">
          <cell r="D5" t="str">
            <v>PROCESS PERFORMANCE STUDY</v>
          </cell>
        </row>
      </sheetData>
      <sheetData sheetId="8862">
        <row r="5">
          <cell r="D5" t="str">
            <v>PROCESS PERFORMANCE STUDY</v>
          </cell>
        </row>
      </sheetData>
      <sheetData sheetId="8863">
        <row r="5">
          <cell r="D5" t="str">
            <v>PROCESS PERFORMANCE STUDY</v>
          </cell>
        </row>
      </sheetData>
      <sheetData sheetId="8864">
        <row r="5">
          <cell r="D5" t="str">
            <v>PROCESS PERFORMANCE STUDY</v>
          </cell>
        </row>
      </sheetData>
      <sheetData sheetId="8865">
        <row r="5">
          <cell r="D5" t="str">
            <v>PROCESS PERFORMANCE STUDY</v>
          </cell>
        </row>
      </sheetData>
      <sheetData sheetId="8866">
        <row r="5">
          <cell r="D5" t="str">
            <v>PROCESS PERFORMANCE STUDY</v>
          </cell>
        </row>
      </sheetData>
      <sheetData sheetId="8867">
        <row r="5">
          <cell r="D5" t="str">
            <v>PROCESS PERFORMANCE STUDY</v>
          </cell>
        </row>
      </sheetData>
      <sheetData sheetId="8868">
        <row r="5">
          <cell r="D5" t="str">
            <v>PROCESS PERFORMANCE STUDY</v>
          </cell>
        </row>
      </sheetData>
      <sheetData sheetId="8869">
        <row r="1">
          <cell r="A1" t="str">
            <v>1월 생산실적</v>
          </cell>
        </row>
      </sheetData>
      <sheetData sheetId="8870">
        <row r="1">
          <cell r="A1" t="str">
            <v>1월 생산실적</v>
          </cell>
        </row>
      </sheetData>
      <sheetData sheetId="8871">
        <row r="1">
          <cell r="A1" t="str">
            <v>1월 생산실적</v>
          </cell>
        </row>
      </sheetData>
      <sheetData sheetId="8872">
        <row r="1">
          <cell r="A1" t="str">
            <v>1월 생산실적</v>
          </cell>
        </row>
      </sheetData>
      <sheetData sheetId="8873">
        <row r="1">
          <cell r="A1" t="str">
            <v>1월 생산실적</v>
          </cell>
        </row>
      </sheetData>
      <sheetData sheetId="8874">
        <row r="1">
          <cell r="A1" t="str">
            <v>1월 생산실적</v>
          </cell>
        </row>
      </sheetData>
      <sheetData sheetId="8875">
        <row r="1">
          <cell r="A1" t="str">
            <v>1월 생산실적</v>
          </cell>
        </row>
      </sheetData>
      <sheetData sheetId="8876">
        <row r="1">
          <cell r="A1" t="str">
            <v>1월 생산실적</v>
          </cell>
        </row>
      </sheetData>
      <sheetData sheetId="8877">
        <row r="1">
          <cell r="A1" t="str">
            <v>1월 생산실적</v>
          </cell>
        </row>
      </sheetData>
      <sheetData sheetId="8878">
        <row r="1">
          <cell r="A1" t="str">
            <v>1월 생산실적</v>
          </cell>
        </row>
      </sheetData>
      <sheetData sheetId="8879">
        <row r="1">
          <cell r="A1" t="str">
            <v>1월 생산실적</v>
          </cell>
        </row>
      </sheetData>
      <sheetData sheetId="8880">
        <row r="1">
          <cell r="A1" t="str">
            <v>1월 생산실적</v>
          </cell>
        </row>
      </sheetData>
      <sheetData sheetId="8881">
        <row r="1">
          <cell r="A1" t="str">
            <v>1월 생산실적</v>
          </cell>
        </row>
      </sheetData>
      <sheetData sheetId="8882">
        <row r="1">
          <cell r="A1" t="str">
            <v>1월 생산실적</v>
          </cell>
        </row>
      </sheetData>
      <sheetData sheetId="8883">
        <row r="1">
          <cell r="A1" t="str">
            <v>1월 생산실적</v>
          </cell>
        </row>
      </sheetData>
      <sheetData sheetId="8884">
        <row r="1">
          <cell r="A1" t="str">
            <v>1월 생산실적</v>
          </cell>
        </row>
      </sheetData>
      <sheetData sheetId="8885">
        <row r="1">
          <cell r="A1" t="str">
            <v>1월 생산실적</v>
          </cell>
        </row>
      </sheetData>
      <sheetData sheetId="8886">
        <row r="1">
          <cell r="A1" t="str">
            <v>1월 생산실적</v>
          </cell>
        </row>
      </sheetData>
      <sheetData sheetId="8887">
        <row r="1">
          <cell r="A1" t="str">
            <v>1월 생산실적</v>
          </cell>
        </row>
      </sheetData>
      <sheetData sheetId="8888">
        <row r="1">
          <cell r="A1" t="str">
            <v>1월 생산실적</v>
          </cell>
        </row>
      </sheetData>
      <sheetData sheetId="8889">
        <row r="1">
          <cell r="A1" t="str">
            <v>1월 생산실적</v>
          </cell>
        </row>
      </sheetData>
      <sheetData sheetId="8890">
        <row r="1">
          <cell r="A1" t="str">
            <v>1월 생산실적</v>
          </cell>
        </row>
      </sheetData>
      <sheetData sheetId="8891">
        <row r="1">
          <cell r="A1" t="str">
            <v>1월 생산실적</v>
          </cell>
        </row>
      </sheetData>
      <sheetData sheetId="8892">
        <row r="1">
          <cell r="A1" t="str">
            <v>1월 생산실적</v>
          </cell>
        </row>
      </sheetData>
      <sheetData sheetId="8893">
        <row r="1">
          <cell r="A1" t="str">
            <v>1월 생산실적</v>
          </cell>
        </row>
      </sheetData>
      <sheetData sheetId="8894">
        <row r="1">
          <cell r="A1" t="str">
            <v>1월 생산실적</v>
          </cell>
        </row>
      </sheetData>
      <sheetData sheetId="8895">
        <row r="1">
          <cell r="A1" t="str">
            <v>1월 생산실적</v>
          </cell>
        </row>
      </sheetData>
      <sheetData sheetId="8896">
        <row r="1">
          <cell r="A1" t="str">
            <v>1월 생산실적</v>
          </cell>
        </row>
      </sheetData>
      <sheetData sheetId="8897">
        <row r="1">
          <cell r="A1" t="str">
            <v>1월 생산실적</v>
          </cell>
        </row>
      </sheetData>
      <sheetData sheetId="8898">
        <row r="1">
          <cell r="A1" t="str">
            <v>1월 생산실적</v>
          </cell>
        </row>
      </sheetData>
      <sheetData sheetId="8899">
        <row r="1">
          <cell r="A1" t="str">
            <v>1월 생산실적</v>
          </cell>
        </row>
      </sheetData>
      <sheetData sheetId="8900">
        <row r="1">
          <cell r="A1" t="str">
            <v>1월 생산실적</v>
          </cell>
        </row>
      </sheetData>
      <sheetData sheetId="8901">
        <row r="1">
          <cell r="A1" t="str">
            <v>1월 생산실적</v>
          </cell>
        </row>
      </sheetData>
      <sheetData sheetId="8902">
        <row r="1">
          <cell r="A1" t="str">
            <v>1월 생산실적</v>
          </cell>
        </row>
      </sheetData>
      <sheetData sheetId="8903">
        <row r="1">
          <cell r="A1" t="str">
            <v>1월 생산실적</v>
          </cell>
        </row>
      </sheetData>
      <sheetData sheetId="8904">
        <row r="1">
          <cell r="A1" t="str">
            <v>1월 생산실적</v>
          </cell>
        </row>
      </sheetData>
      <sheetData sheetId="8905">
        <row r="1">
          <cell r="A1" t="str">
            <v>1월 생산실적</v>
          </cell>
        </row>
      </sheetData>
      <sheetData sheetId="8906">
        <row r="1">
          <cell r="A1" t="str">
            <v>1월 생산실적</v>
          </cell>
        </row>
      </sheetData>
      <sheetData sheetId="8907">
        <row r="1">
          <cell r="A1" t="str">
            <v>1월 생산실적</v>
          </cell>
        </row>
      </sheetData>
      <sheetData sheetId="8908">
        <row r="1">
          <cell r="A1" t="str">
            <v>1월 생산실적</v>
          </cell>
        </row>
      </sheetData>
      <sheetData sheetId="8909">
        <row r="1">
          <cell r="A1" t="str">
            <v>1월 생산실적</v>
          </cell>
        </row>
      </sheetData>
      <sheetData sheetId="8910">
        <row r="1">
          <cell r="A1" t="str">
            <v>1월 생산실적</v>
          </cell>
        </row>
      </sheetData>
      <sheetData sheetId="8911">
        <row r="1">
          <cell r="A1" t="str">
            <v>1월 생산실적</v>
          </cell>
        </row>
      </sheetData>
      <sheetData sheetId="8912">
        <row r="1">
          <cell r="A1" t="str">
            <v>1월 생산실적</v>
          </cell>
        </row>
      </sheetData>
      <sheetData sheetId="8913">
        <row r="1">
          <cell r="A1" t="str">
            <v>1월 생산실적</v>
          </cell>
        </row>
      </sheetData>
      <sheetData sheetId="8914">
        <row r="1">
          <cell r="A1" t="str">
            <v>1월 생산실적</v>
          </cell>
        </row>
      </sheetData>
      <sheetData sheetId="8915">
        <row r="1">
          <cell r="A1" t="str">
            <v>1월 생산실적</v>
          </cell>
        </row>
      </sheetData>
      <sheetData sheetId="8916">
        <row r="1">
          <cell r="A1" t="str">
            <v>1월 생산실적</v>
          </cell>
        </row>
      </sheetData>
      <sheetData sheetId="8917">
        <row r="1">
          <cell r="A1" t="str">
            <v>1월 생산실적</v>
          </cell>
        </row>
      </sheetData>
      <sheetData sheetId="8918">
        <row r="1">
          <cell r="A1" t="str">
            <v>1월 생산실적</v>
          </cell>
        </row>
      </sheetData>
      <sheetData sheetId="8919">
        <row r="1">
          <cell r="A1" t="str">
            <v>1월 생산실적</v>
          </cell>
        </row>
      </sheetData>
      <sheetData sheetId="8920">
        <row r="1">
          <cell r="A1" t="str">
            <v>1월 생산실적</v>
          </cell>
        </row>
      </sheetData>
      <sheetData sheetId="8921">
        <row r="1">
          <cell r="A1" t="str">
            <v>1월 생산실적</v>
          </cell>
        </row>
      </sheetData>
      <sheetData sheetId="8922">
        <row r="1">
          <cell r="A1" t="str">
            <v>1월 생산실적</v>
          </cell>
        </row>
      </sheetData>
      <sheetData sheetId="8923">
        <row r="1">
          <cell r="A1" t="str">
            <v>1월 생산실적</v>
          </cell>
        </row>
      </sheetData>
      <sheetData sheetId="8924">
        <row r="1">
          <cell r="A1" t="str">
            <v>1월 생산실적</v>
          </cell>
        </row>
      </sheetData>
      <sheetData sheetId="8925">
        <row r="1">
          <cell r="A1" t="str">
            <v>1월 생산실적</v>
          </cell>
        </row>
      </sheetData>
      <sheetData sheetId="8926">
        <row r="1">
          <cell r="A1" t="str">
            <v>1월 생산실적</v>
          </cell>
        </row>
      </sheetData>
      <sheetData sheetId="8927">
        <row r="1">
          <cell r="A1" t="str">
            <v>1월 생산실적</v>
          </cell>
        </row>
      </sheetData>
      <sheetData sheetId="8928">
        <row r="1">
          <cell r="A1" t="str">
            <v>1월 생산실적</v>
          </cell>
        </row>
      </sheetData>
      <sheetData sheetId="8929">
        <row r="1">
          <cell r="A1" t="str">
            <v>1월 생산실적</v>
          </cell>
        </row>
      </sheetData>
      <sheetData sheetId="8930">
        <row r="1">
          <cell r="A1" t="str">
            <v>1월 생산실적</v>
          </cell>
        </row>
      </sheetData>
      <sheetData sheetId="8931">
        <row r="1">
          <cell r="A1" t="str">
            <v>1월 생산실적</v>
          </cell>
        </row>
      </sheetData>
      <sheetData sheetId="8932">
        <row r="1">
          <cell r="A1" t="str">
            <v>1월 생산실적</v>
          </cell>
        </row>
      </sheetData>
      <sheetData sheetId="8933">
        <row r="1">
          <cell r="A1" t="str">
            <v>1월 생산실적</v>
          </cell>
        </row>
      </sheetData>
      <sheetData sheetId="8934">
        <row r="1">
          <cell r="A1" t="str">
            <v>1월 생산실적</v>
          </cell>
        </row>
      </sheetData>
      <sheetData sheetId="8935">
        <row r="1">
          <cell r="A1" t="str">
            <v>1월 생산실적</v>
          </cell>
        </row>
      </sheetData>
      <sheetData sheetId="8936">
        <row r="1">
          <cell r="A1" t="str">
            <v>1월 생산실적</v>
          </cell>
        </row>
      </sheetData>
      <sheetData sheetId="8937">
        <row r="1">
          <cell r="A1" t="str">
            <v>1월 생산실적</v>
          </cell>
        </row>
      </sheetData>
      <sheetData sheetId="8938">
        <row r="1">
          <cell r="A1" t="str">
            <v>1월 생산실적</v>
          </cell>
        </row>
      </sheetData>
      <sheetData sheetId="8939">
        <row r="1">
          <cell r="A1" t="str">
            <v>1월 생산실적</v>
          </cell>
        </row>
      </sheetData>
      <sheetData sheetId="8940">
        <row r="1">
          <cell r="A1" t="str">
            <v>1월 생산실적</v>
          </cell>
        </row>
      </sheetData>
      <sheetData sheetId="8941">
        <row r="1">
          <cell r="A1" t="str">
            <v>1월 생산실적</v>
          </cell>
        </row>
      </sheetData>
      <sheetData sheetId="8942">
        <row r="1">
          <cell r="A1" t="str">
            <v>1월 생산실적</v>
          </cell>
        </row>
      </sheetData>
      <sheetData sheetId="8943">
        <row r="1">
          <cell r="A1" t="str">
            <v>1월 생산실적</v>
          </cell>
        </row>
      </sheetData>
      <sheetData sheetId="8944">
        <row r="1">
          <cell r="A1" t="str">
            <v>1월 생산실적</v>
          </cell>
        </row>
      </sheetData>
      <sheetData sheetId="8945">
        <row r="1">
          <cell r="A1" t="str">
            <v>1월 생산실적</v>
          </cell>
        </row>
      </sheetData>
      <sheetData sheetId="8946">
        <row r="1">
          <cell r="A1" t="str">
            <v>1월 생산실적</v>
          </cell>
        </row>
      </sheetData>
      <sheetData sheetId="8947">
        <row r="1">
          <cell r="A1" t="str">
            <v>1월 생산실적</v>
          </cell>
        </row>
      </sheetData>
      <sheetData sheetId="8948">
        <row r="1">
          <cell r="A1" t="str">
            <v>1월 생산실적</v>
          </cell>
        </row>
      </sheetData>
      <sheetData sheetId="8949">
        <row r="1">
          <cell r="A1" t="str">
            <v>1월 생산실적</v>
          </cell>
        </row>
      </sheetData>
      <sheetData sheetId="8950">
        <row r="1">
          <cell r="A1" t="str">
            <v>1월 생산실적</v>
          </cell>
        </row>
      </sheetData>
      <sheetData sheetId="8951">
        <row r="1">
          <cell r="A1" t="str">
            <v>1월 생산실적</v>
          </cell>
        </row>
      </sheetData>
      <sheetData sheetId="8952">
        <row r="1">
          <cell r="A1" t="str">
            <v>1월 생산실적</v>
          </cell>
        </row>
      </sheetData>
      <sheetData sheetId="8953">
        <row r="1">
          <cell r="A1" t="str">
            <v>1월 생산실적</v>
          </cell>
        </row>
      </sheetData>
      <sheetData sheetId="8954">
        <row r="1">
          <cell r="A1" t="str">
            <v>1월 생산실적</v>
          </cell>
        </row>
      </sheetData>
      <sheetData sheetId="8955">
        <row r="1">
          <cell r="A1" t="str">
            <v>1월 생산실적</v>
          </cell>
        </row>
      </sheetData>
      <sheetData sheetId="8956">
        <row r="1">
          <cell r="A1" t="str">
            <v>1월 생산실적</v>
          </cell>
        </row>
      </sheetData>
      <sheetData sheetId="8957">
        <row r="1">
          <cell r="A1" t="str">
            <v>1월 생산실적</v>
          </cell>
        </row>
      </sheetData>
      <sheetData sheetId="8958">
        <row r="1">
          <cell r="A1" t="str">
            <v>1월 생산실적</v>
          </cell>
        </row>
      </sheetData>
      <sheetData sheetId="8959">
        <row r="1">
          <cell r="A1" t="str">
            <v>1월 생산실적</v>
          </cell>
        </row>
      </sheetData>
      <sheetData sheetId="8960">
        <row r="1">
          <cell r="A1" t="str">
            <v>1월 생산실적</v>
          </cell>
        </row>
      </sheetData>
      <sheetData sheetId="8961">
        <row r="1">
          <cell r="A1" t="str">
            <v>1월 생산실적</v>
          </cell>
        </row>
      </sheetData>
      <sheetData sheetId="8962">
        <row r="1">
          <cell r="A1" t="str">
            <v>1월 생산실적</v>
          </cell>
        </row>
      </sheetData>
      <sheetData sheetId="8963">
        <row r="1">
          <cell r="A1" t="str">
            <v>1월 생산실적</v>
          </cell>
        </row>
      </sheetData>
      <sheetData sheetId="8964">
        <row r="1">
          <cell r="A1" t="str">
            <v>1월 생산실적</v>
          </cell>
        </row>
      </sheetData>
      <sheetData sheetId="8965">
        <row r="1">
          <cell r="A1" t="str">
            <v>1월 생산실적</v>
          </cell>
        </row>
      </sheetData>
      <sheetData sheetId="8966">
        <row r="1">
          <cell r="A1" t="str">
            <v>1월 생산실적</v>
          </cell>
        </row>
      </sheetData>
      <sheetData sheetId="8967">
        <row r="1">
          <cell r="A1" t="str">
            <v>1월 생산실적</v>
          </cell>
        </row>
      </sheetData>
      <sheetData sheetId="8968">
        <row r="1">
          <cell r="A1" t="str">
            <v>1월 생산실적</v>
          </cell>
        </row>
      </sheetData>
      <sheetData sheetId="8969">
        <row r="1">
          <cell r="A1" t="str">
            <v>1월 생산실적</v>
          </cell>
        </row>
      </sheetData>
      <sheetData sheetId="8970">
        <row r="1">
          <cell r="A1" t="str">
            <v>1월 생산실적</v>
          </cell>
        </row>
      </sheetData>
      <sheetData sheetId="8971">
        <row r="1">
          <cell r="A1" t="str">
            <v>1월 생산실적</v>
          </cell>
        </row>
      </sheetData>
      <sheetData sheetId="8972">
        <row r="1">
          <cell r="A1" t="str">
            <v>1월 생산실적</v>
          </cell>
        </row>
      </sheetData>
      <sheetData sheetId="8973">
        <row r="1">
          <cell r="A1" t="str">
            <v>1월 생산실적</v>
          </cell>
        </row>
      </sheetData>
      <sheetData sheetId="8974">
        <row r="1">
          <cell r="A1" t="str">
            <v>1월 생산실적</v>
          </cell>
        </row>
      </sheetData>
      <sheetData sheetId="8975">
        <row r="1">
          <cell r="A1" t="str">
            <v>1월 생산실적</v>
          </cell>
        </row>
      </sheetData>
      <sheetData sheetId="8976">
        <row r="1">
          <cell r="A1" t="str">
            <v>1월 생산실적</v>
          </cell>
        </row>
      </sheetData>
      <sheetData sheetId="8977">
        <row r="1">
          <cell r="A1" t="str">
            <v>1월 생산실적</v>
          </cell>
        </row>
      </sheetData>
      <sheetData sheetId="8978">
        <row r="1">
          <cell r="A1" t="str">
            <v>1월 생산실적</v>
          </cell>
        </row>
      </sheetData>
      <sheetData sheetId="8979">
        <row r="1">
          <cell r="A1" t="str">
            <v>1월 생산실적</v>
          </cell>
        </row>
      </sheetData>
      <sheetData sheetId="8980">
        <row r="1">
          <cell r="A1" t="str">
            <v>1월 생산실적</v>
          </cell>
        </row>
      </sheetData>
      <sheetData sheetId="8981">
        <row r="1">
          <cell r="A1" t="str">
            <v>1월 생산실적</v>
          </cell>
        </row>
      </sheetData>
      <sheetData sheetId="8982">
        <row r="1">
          <cell r="A1" t="str">
            <v>1월 생산실적</v>
          </cell>
        </row>
      </sheetData>
      <sheetData sheetId="8983">
        <row r="1">
          <cell r="A1" t="str">
            <v>1월 생산실적</v>
          </cell>
        </row>
      </sheetData>
      <sheetData sheetId="8984">
        <row r="1">
          <cell r="A1" t="str">
            <v>1월 생산실적</v>
          </cell>
        </row>
      </sheetData>
      <sheetData sheetId="8985">
        <row r="1">
          <cell r="A1" t="str">
            <v>1월 생산실적</v>
          </cell>
        </row>
      </sheetData>
      <sheetData sheetId="8986">
        <row r="1">
          <cell r="A1" t="str">
            <v>1월 생산실적</v>
          </cell>
        </row>
      </sheetData>
      <sheetData sheetId="8987">
        <row r="1">
          <cell r="A1" t="str">
            <v>1월 생산실적</v>
          </cell>
        </row>
      </sheetData>
      <sheetData sheetId="8988">
        <row r="1">
          <cell r="A1" t="str">
            <v>1월 생산실적</v>
          </cell>
        </row>
      </sheetData>
      <sheetData sheetId="8989">
        <row r="1">
          <cell r="A1" t="str">
            <v>1월 생산실적</v>
          </cell>
        </row>
      </sheetData>
      <sheetData sheetId="8990">
        <row r="1">
          <cell r="A1" t="str">
            <v>1월 생산실적</v>
          </cell>
        </row>
      </sheetData>
      <sheetData sheetId="8991">
        <row r="1">
          <cell r="A1" t="str">
            <v>1월 생산실적</v>
          </cell>
        </row>
      </sheetData>
      <sheetData sheetId="8992">
        <row r="1">
          <cell r="A1" t="str">
            <v>1월 생산실적</v>
          </cell>
        </row>
      </sheetData>
      <sheetData sheetId="8993">
        <row r="1">
          <cell r="A1" t="str">
            <v>1월 생산실적</v>
          </cell>
        </row>
      </sheetData>
      <sheetData sheetId="8994">
        <row r="1">
          <cell r="A1" t="str">
            <v>1월 생산실적</v>
          </cell>
        </row>
      </sheetData>
      <sheetData sheetId="8995">
        <row r="1">
          <cell r="A1" t="str">
            <v>1월 생산실적</v>
          </cell>
        </row>
      </sheetData>
      <sheetData sheetId="8996">
        <row r="1">
          <cell r="A1" t="str">
            <v>1월 생산실적</v>
          </cell>
        </row>
      </sheetData>
      <sheetData sheetId="8997">
        <row r="1">
          <cell r="A1" t="str">
            <v>1월 생산실적</v>
          </cell>
        </row>
      </sheetData>
      <sheetData sheetId="8998">
        <row r="1">
          <cell r="A1" t="str">
            <v>1월 생산실적</v>
          </cell>
        </row>
      </sheetData>
      <sheetData sheetId="8999">
        <row r="1">
          <cell r="A1" t="str">
            <v>1월 생산실적</v>
          </cell>
        </row>
      </sheetData>
      <sheetData sheetId="9000">
        <row r="1">
          <cell r="A1" t="str">
            <v>1월 생산실적</v>
          </cell>
        </row>
      </sheetData>
      <sheetData sheetId="9001">
        <row r="1">
          <cell r="A1" t="str">
            <v>1월 생산실적</v>
          </cell>
        </row>
      </sheetData>
      <sheetData sheetId="9002">
        <row r="1">
          <cell r="A1" t="str">
            <v>1월 생산실적</v>
          </cell>
        </row>
      </sheetData>
      <sheetData sheetId="9003">
        <row r="1">
          <cell r="A1" t="str">
            <v>1월 생산실적</v>
          </cell>
        </row>
      </sheetData>
      <sheetData sheetId="9004">
        <row r="1">
          <cell r="A1" t="str">
            <v>1월 생산실적</v>
          </cell>
        </row>
      </sheetData>
      <sheetData sheetId="9005">
        <row r="1">
          <cell r="A1" t="str">
            <v>1월 생산실적</v>
          </cell>
        </row>
      </sheetData>
      <sheetData sheetId="9006">
        <row r="1">
          <cell r="A1" t="str">
            <v>1월 생산실적</v>
          </cell>
        </row>
      </sheetData>
      <sheetData sheetId="9007">
        <row r="1">
          <cell r="A1" t="str">
            <v>1월 생산실적</v>
          </cell>
        </row>
      </sheetData>
      <sheetData sheetId="9008">
        <row r="1">
          <cell r="A1" t="str">
            <v>1월 생산실적</v>
          </cell>
        </row>
      </sheetData>
      <sheetData sheetId="9009">
        <row r="1">
          <cell r="A1" t="str">
            <v>1월 생산실적</v>
          </cell>
        </row>
      </sheetData>
      <sheetData sheetId="9010">
        <row r="1">
          <cell r="A1" t="str">
            <v>1월 생산실적</v>
          </cell>
        </row>
      </sheetData>
      <sheetData sheetId="9011">
        <row r="1">
          <cell r="A1" t="str">
            <v>1월 생산실적</v>
          </cell>
        </row>
      </sheetData>
      <sheetData sheetId="9012">
        <row r="1">
          <cell r="A1" t="str">
            <v>1월 생산실적</v>
          </cell>
        </row>
      </sheetData>
      <sheetData sheetId="9013">
        <row r="1">
          <cell r="A1" t="str">
            <v>1월 생산실적</v>
          </cell>
        </row>
      </sheetData>
      <sheetData sheetId="9014">
        <row r="1">
          <cell r="A1" t="str">
            <v>1월 생산실적</v>
          </cell>
        </row>
      </sheetData>
      <sheetData sheetId="9015">
        <row r="1">
          <cell r="A1" t="str">
            <v>1월 생산실적</v>
          </cell>
        </row>
      </sheetData>
      <sheetData sheetId="9016">
        <row r="1">
          <cell r="A1" t="str">
            <v>1월 생산실적</v>
          </cell>
        </row>
      </sheetData>
      <sheetData sheetId="9017">
        <row r="1">
          <cell r="A1" t="str">
            <v>1월 생산실적</v>
          </cell>
        </row>
      </sheetData>
      <sheetData sheetId="9018">
        <row r="1">
          <cell r="A1" t="str">
            <v>1월 생산실적</v>
          </cell>
        </row>
      </sheetData>
      <sheetData sheetId="9019">
        <row r="1">
          <cell r="A1" t="str">
            <v>1월 생산실적</v>
          </cell>
        </row>
      </sheetData>
      <sheetData sheetId="9020">
        <row r="1">
          <cell r="A1" t="str">
            <v>1월 생산실적</v>
          </cell>
        </row>
      </sheetData>
      <sheetData sheetId="9021">
        <row r="1">
          <cell r="A1" t="str">
            <v>1월 생산실적</v>
          </cell>
        </row>
      </sheetData>
      <sheetData sheetId="9022">
        <row r="1">
          <cell r="A1" t="str">
            <v>1월 생산실적</v>
          </cell>
        </row>
      </sheetData>
      <sheetData sheetId="9023">
        <row r="1">
          <cell r="A1" t="str">
            <v>1월 생산실적</v>
          </cell>
        </row>
      </sheetData>
      <sheetData sheetId="9024">
        <row r="1">
          <cell r="A1" t="str">
            <v>1월 생산실적</v>
          </cell>
        </row>
      </sheetData>
      <sheetData sheetId="9025">
        <row r="1">
          <cell r="A1" t="str">
            <v>1월 생산실적</v>
          </cell>
        </row>
      </sheetData>
      <sheetData sheetId="9026">
        <row r="1">
          <cell r="A1" t="str">
            <v>1월 생산실적</v>
          </cell>
        </row>
      </sheetData>
      <sheetData sheetId="9027">
        <row r="1">
          <cell r="A1" t="str">
            <v>1월 생산실적</v>
          </cell>
        </row>
      </sheetData>
      <sheetData sheetId="9028">
        <row r="1">
          <cell r="A1" t="str">
            <v>1월 생산실적</v>
          </cell>
        </row>
      </sheetData>
      <sheetData sheetId="9029">
        <row r="1">
          <cell r="A1" t="str">
            <v>1월 생산실적</v>
          </cell>
        </row>
      </sheetData>
      <sheetData sheetId="9030">
        <row r="1">
          <cell r="A1" t="str">
            <v>1월 생산실적</v>
          </cell>
        </row>
      </sheetData>
      <sheetData sheetId="9031">
        <row r="1">
          <cell r="A1" t="str">
            <v>1월 생산실적</v>
          </cell>
        </row>
      </sheetData>
      <sheetData sheetId="9032">
        <row r="1">
          <cell r="A1" t="str">
            <v>1월 생산실적</v>
          </cell>
        </row>
      </sheetData>
      <sheetData sheetId="9033">
        <row r="1">
          <cell r="A1" t="str">
            <v>1월 생산실적</v>
          </cell>
        </row>
      </sheetData>
      <sheetData sheetId="9034">
        <row r="1">
          <cell r="A1" t="str">
            <v>1월 생산실적</v>
          </cell>
        </row>
      </sheetData>
      <sheetData sheetId="9035">
        <row r="1">
          <cell r="A1" t="str">
            <v>1월 생산실적</v>
          </cell>
        </row>
      </sheetData>
      <sheetData sheetId="9036">
        <row r="1">
          <cell r="A1" t="str">
            <v>1월 생산실적</v>
          </cell>
        </row>
      </sheetData>
      <sheetData sheetId="9037">
        <row r="1">
          <cell r="A1" t="str">
            <v>1월 생산실적</v>
          </cell>
        </row>
      </sheetData>
      <sheetData sheetId="9038">
        <row r="1">
          <cell r="A1" t="str">
            <v>1월 생산실적</v>
          </cell>
        </row>
      </sheetData>
      <sheetData sheetId="9039">
        <row r="1">
          <cell r="A1" t="str">
            <v>1월 생산실적</v>
          </cell>
        </row>
      </sheetData>
      <sheetData sheetId="9040">
        <row r="1">
          <cell r="A1" t="str">
            <v>1월 생산실적</v>
          </cell>
        </row>
      </sheetData>
      <sheetData sheetId="9041">
        <row r="1">
          <cell r="A1" t="str">
            <v>1월 생산실적</v>
          </cell>
        </row>
      </sheetData>
      <sheetData sheetId="9042">
        <row r="1">
          <cell r="A1" t="str">
            <v>1월 생산실적</v>
          </cell>
        </row>
      </sheetData>
      <sheetData sheetId="9043">
        <row r="1">
          <cell r="A1" t="str">
            <v>1월 생산실적</v>
          </cell>
        </row>
      </sheetData>
      <sheetData sheetId="9044">
        <row r="1">
          <cell r="A1" t="str">
            <v>1월 생산실적</v>
          </cell>
        </row>
      </sheetData>
      <sheetData sheetId="9045">
        <row r="1">
          <cell r="A1" t="str">
            <v>1월 생산실적</v>
          </cell>
        </row>
      </sheetData>
      <sheetData sheetId="9046">
        <row r="1">
          <cell r="A1" t="str">
            <v>1월 생산실적</v>
          </cell>
        </row>
      </sheetData>
      <sheetData sheetId="9047">
        <row r="1">
          <cell r="A1" t="str">
            <v>1월 생산실적</v>
          </cell>
        </row>
      </sheetData>
      <sheetData sheetId="9048">
        <row r="1">
          <cell r="A1" t="str">
            <v>1월 생산실적</v>
          </cell>
        </row>
      </sheetData>
      <sheetData sheetId="9049">
        <row r="1">
          <cell r="A1" t="str">
            <v>1월 생산실적</v>
          </cell>
        </row>
      </sheetData>
      <sheetData sheetId="9050">
        <row r="1">
          <cell r="A1" t="str">
            <v>1월 생산실적</v>
          </cell>
        </row>
      </sheetData>
      <sheetData sheetId="9051">
        <row r="1">
          <cell r="A1" t="str">
            <v>1월 생산실적</v>
          </cell>
        </row>
      </sheetData>
      <sheetData sheetId="9052">
        <row r="1">
          <cell r="A1" t="str">
            <v>1월 생산실적</v>
          </cell>
        </row>
      </sheetData>
      <sheetData sheetId="9053">
        <row r="1">
          <cell r="A1" t="str">
            <v>1월 생산실적</v>
          </cell>
        </row>
      </sheetData>
      <sheetData sheetId="9054">
        <row r="1">
          <cell r="A1" t="str">
            <v>1월 생산실적</v>
          </cell>
        </row>
      </sheetData>
      <sheetData sheetId="9055">
        <row r="1">
          <cell r="A1" t="str">
            <v>1월 생산실적</v>
          </cell>
        </row>
      </sheetData>
      <sheetData sheetId="9056">
        <row r="1">
          <cell r="A1" t="str">
            <v>1월 생산실적</v>
          </cell>
        </row>
      </sheetData>
      <sheetData sheetId="9057">
        <row r="1">
          <cell r="A1" t="str">
            <v>1월 생산실적</v>
          </cell>
        </row>
      </sheetData>
      <sheetData sheetId="9058">
        <row r="1">
          <cell r="A1" t="str">
            <v>1월 생산실적</v>
          </cell>
        </row>
      </sheetData>
      <sheetData sheetId="9059">
        <row r="1">
          <cell r="A1" t="str">
            <v>1월 생산실적</v>
          </cell>
        </row>
      </sheetData>
      <sheetData sheetId="9060">
        <row r="1">
          <cell r="A1" t="str">
            <v>1월 생산실적</v>
          </cell>
        </row>
      </sheetData>
      <sheetData sheetId="9061">
        <row r="1">
          <cell r="A1" t="str">
            <v>1월 생산실적</v>
          </cell>
        </row>
      </sheetData>
      <sheetData sheetId="9062">
        <row r="1">
          <cell r="A1" t="str">
            <v>1월 생산실적</v>
          </cell>
        </row>
      </sheetData>
      <sheetData sheetId="9063">
        <row r="1">
          <cell r="A1" t="str">
            <v>1월 생산실적</v>
          </cell>
        </row>
      </sheetData>
      <sheetData sheetId="9064">
        <row r="1">
          <cell r="A1" t="str">
            <v>1월 생산실적</v>
          </cell>
        </row>
      </sheetData>
      <sheetData sheetId="9065">
        <row r="1">
          <cell r="A1" t="str">
            <v>1월 생산실적</v>
          </cell>
        </row>
      </sheetData>
      <sheetData sheetId="9066">
        <row r="1">
          <cell r="A1" t="str">
            <v>1월 생산실적</v>
          </cell>
        </row>
      </sheetData>
      <sheetData sheetId="9067">
        <row r="1">
          <cell r="A1" t="str">
            <v>1월 생산실적</v>
          </cell>
        </row>
      </sheetData>
      <sheetData sheetId="9068">
        <row r="1">
          <cell r="A1" t="str">
            <v>1월 생산실적</v>
          </cell>
        </row>
      </sheetData>
      <sheetData sheetId="9069">
        <row r="1">
          <cell r="A1" t="str">
            <v>1월 생산실적</v>
          </cell>
        </row>
      </sheetData>
      <sheetData sheetId="9070">
        <row r="1">
          <cell r="A1" t="str">
            <v>1월 생산실적</v>
          </cell>
        </row>
      </sheetData>
      <sheetData sheetId="9071">
        <row r="1">
          <cell r="A1" t="str">
            <v>1월 생산실적</v>
          </cell>
        </row>
      </sheetData>
      <sheetData sheetId="9072">
        <row r="1">
          <cell r="A1" t="str">
            <v>1월 생산실적</v>
          </cell>
        </row>
      </sheetData>
      <sheetData sheetId="9073">
        <row r="1">
          <cell r="A1" t="str">
            <v>1월 생산실적</v>
          </cell>
        </row>
      </sheetData>
      <sheetData sheetId="9074">
        <row r="1">
          <cell r="A1" t="str">
            <v>1월 생산실적</v>
          </cell>
        </row>
      </sheetData>
      <sheetData sheetId="9075">
        <row r="1">
          <cell r="A1" t="str">
            <v>1월 생산실적</v>
          </cell>
        </row>
      </sheetData>
      <sheetData sheetId="9076">
        <row r="1">
          <cell r="A1" t="str">
            <v>1월 생산실적</v>
          </cell>
        </row>
      </sheetData>
      <sheetData sheetId="9077">
        <row r="1">
          <cell r="A1" t="str">
            <v>1월 생산실적</v>
          </cell>
        </row>
      </sheetData>
      <sheetData sheetId="9078">
        <row r="1">
          <cell r="A1" t="str">
            <v>1월 생산실적</v>
          </cell>
        </row>
      </sheetData>
      <sheetData sheetId="9079">
        <row r="1">
          <cell r="A1" t="str">
            <v>1월 생산실적</v>
          </cell>
        </row>
      </sheetData>
      <sheetData sheetId="9080">
        <row r="1">
          <cell r="A1" t="str">
            <v>1월 생산실적</v>
          </cell>
        </row>
      </sheetData>
      <sheetData sheetId="9081">
        <row r="1">
          <cell r="A1" t="str">
            <v>1월 생산실적</v>
          </cell>
        </row>
      </sheetData>
      <sheetData sheetId="9082">
        <row r="1">
          <cell r="A1" t="str">
            <v>1월 생산실적</v>
          </cell>
        </row>
      </sheetData>
      <sheetData sheetId="9083">
        <row r="1">
          <cell r="A1" t="str">
            <v>1월 생산실적</v>
          </cell>
        </row>
      </sheetData>
      <sheetData sheetId="9084">
        <row r="1">
          <cell r="A1" t="str">
            <v>1월 생산실적</v>
          </cell>
        </row>
      </sheetData>
      <sheetData sheetId="9085">
        <row r="1">
          <cell r="A1" t="str">
            <v>1월 생산실적</v>
          </cell>
        </row>
      </sheetData>
      <sheetData sheetId="9086">
        <row r="1">
          <cell r="A1" t="str">
            <v>1월 생산실적</v>
          </cell>
        </row>
      </sheetData>
      <sheetData sheetId="9087">
        <row r="1">
          <cell r="A1" t="str">
            <v>1월 생산실적</v>
          </cell>
        </row>
      </sheetData>
      <sheetData sheetId="9088">
        <row r="1">
          <cell r="A1" t="str">
            <v>1월 생산실적</v>
          </cell>
        </row>
      </sheetData>
      <sheetData sheetId="9089">
        <row r="1">
          <cell r="A1" t="str">
            <v>1월 생산실적</v>
          </cell>
        </row>
      </sheetData>
      <sheetData sheetId="9090">
        <row r="1">
          <cell r="A1" t="str">
            <v>1월 생산실적</v>
          </cell>
        </row>
      </sheetData>
      <sheetData sheetId="9091">
        <row r="1">
          <cell r="A1" t="str">
            <v>1월 생산실적</v>
          </cell>
        </row>
      </sheetData>
      <sheetData sheetId="9092">
        <row r="1">
          <cell r="A1" t="str">
            <v>1월 생산실적</v>
          </cell>
        </row>
      </sheetData>
      <sheetData sheetId="9093">
        <row r="1">
          <cell r="A1" t="str">
            <v>1월 생산실적</v>
          </cell>
        </row>
      </sheetData>
      <sheetData sheetId="9094">
        <row r="1">
          <cell r="A1" t="str">
            <v>1월 생산실적</v>
          </cell>
        </row>
      </sheetData>
      <sheetData sheetId="9095">
        <row r="1">
          <cell r="A1" t="str">
            <v>1월 생산실적</v>
          </cell>
        </row>
      </sheetData>
      <sheetData sheetId="9096">
        <row r="1">
          <cell r="A1" t="str">
            <v>1월 생산실적</v>
          </cell>
        </row>
      </sheetData>
      <sheetData sheetId="9097">
        <row r="1">
          <cell r="A1" t="str">
            <v>1월 생산실적</v>
          </cell>
        </row>
      </sheetData>
      <sheetData sheetId="9098">
        <row r="1">
          <cell r="A1" t="str">
            <v>1월 생산실적</v>
          </cell>
        </row>
      </sheetData>
      <sheetData sheetId="9099">
        <row r="1">
          <cell r="A1" t="str">
            <v>1월 생산실적</v>
          </cell>
        </row>
      </sheetData>
      <sheetData sheetId="9100">
        <row r="1">
          <cell r="A1" t="str">
            <v>1월 생산실적</v>
          </cell>
        </row>
      </sheetData>
      <sheetData sheetId="9101">
        <row r="1">
          <cell r="A1" t="str">
            <v>1월 생산실적</v>
          </cell>
        </row>
      </sheetData>
      <sheetData sheetId="9102">
        <row r="1">
          <cell r="A1" t="str">
            <v>1월 생산실적</v>
          </cell>
        </row>
      </sheetData>
      <sheetData sheetId="9103">
        <row r="1">
          <cell r="A1" t="str">
            <v>1월 생산실적</v>
          </cell>
        </row>
      </sheetData>
      <sheetData sheetId="9104">
        <row r="1">
          <cell r="A1" t="str">
            <v>1월 생산실적</v>
          </cell>
        </row>
      </sheetData>
      <sheetData sheetId="9105">
        <row r="1">
          <cell r="A1" t="str">
            <v>1월 생산실적</v>
          </cell>
        </row>
      </sheetData>
      <sheetData sheetId="9106">
        <row r="1">
          <cell r="A1" t="str">
            <v>1월 생산실적</v>
          </cell>
        </row>
      </sheetData>
      <sheetData sheetId="9107">
        <row r="1">
          <cell r="A1" t="str">
            <v>1월 생산실적</v>
          </cell>
        </row>
      </sheetData>
      <sheetData sheetId="9108">
        <row r="1">
          <cell r="A1" t="str">
            <v>1월 생산실적</v>
          </cell>
        </row>
      </sheetData>
      <sheetData sheetId="9109">
        <row r="1">
          <cell r="A1" t="str">
            <v>1월 생산실적</v>
          </cell>
        </row>
      </sheetData>
      <sheetData sheetId="9110">
        <row r="1">
          <cell r="A1" t="str">
            <v>1월 생산실적</v>
          </cell>
        </row>
      </sheetData>
      <sheetData sheetId="9111">
        <row r="1">
          <cell r="A1" t="str">
            <v>1월 생산실적</v>
          </cell>
        </row>
      </sheetData>
      <sheetData sheetId="9112">
        <row r="1">
          <cell r="A1" t="str">
            <v>1월 생산실적</v>
          </cell>
        </row>
      </sheetData>
      <sheetData sheetId="9113">
        <row r="1">
          <cell r="A1" t="str">
            <v>1월 생산실적</v>
          </cell>
        </row>
      </sheetData>
      <sheetData sheetId="9114">
        <row r="1">
          <cell r="A1" t="str">
            <v>1월 생산실적</v>
          </cell>
        </row>
      </sheetData>
      <sheetData sheetId="9115">
        <row r="1">
          <cell r="A1" t="str">
            <v>1월 생산실적</v>
          </cell>
        </row>
      </sheetData>
      <sheetData sheetId="9116">
        <row r="1">
          <cell r="A1" t="str">
            <v>1월 생산실적</v>
          </cell>
        </row>
      </sheetData>
      <sheetData sheetId="9117">
        <row r="1">
          <cell r="A1" t="str">
            <v>1월 생산실적</v>
          </cell>
        </row>
      </sheetData>
      <sheetData sheetId="9118">
        <row r="1">
          <cell r="A1" t="str">
            <v>1월 생산실적</v>
          </cell>
        </row>
      </sheetData>
      <sheetData sheetId="9119">
        <row r="1">
          <cell r="A1" t="str">
            <v>1월 생산실적</v>
          </cell>
        </row>
      </sheetData>
      <sheetData sheetId="9120">
        <row r="1">
          <cell r="A1" t="str">
            <v>1월 생산실적</v>
          </cell>
        </row>
      </sheetData>
      <sheetData sheetId="9121">
        <row r="1">
          <cell r="A1" t="str">
            <v>1월 생산실적</v>
          </cell>
        </row>
      </sheetData>
      <sheetData sheetId="9122">
        <row r="1">
          <cell r="A1" t="str">
            <v>1월 생산실적</v>
          </cell>
        </row>
      </sheetData>
      <sheetData sheetId="9123">
        <row r="1">
          <cell r="A1" t="str">
            <v>1월 생산실적</v>
          </cell>
        </row>
      </sheetData>
      <sheetData sheetId="9124">
        <row r="1">
          <cell r="A1" t="str">
            <v>1월 생산실적</v>
          </cell>
        </row>
      </sheetData>
      <sheetData sheetId="9125">
        <row r="1">
          <cell r="A1" t="str">
            <v>1월 생산실적</v>
          </cell>
        </row>
      </sheetData>
      <sheetData sheetId="9126">
        <row r="1">
          <cell r="A1" t="str">
            <v>1월 생산실적</v>
          </cell>
        </row>
      </sheetData>
      <sheetData sheetId="9127">
        <row r="1">
          <cell r="A1" t="str">
            <v>1월 생산실적</v>
          </cell>
        </row>
      </sheetData>
      <sheetData sheetId="9128">
        <row r="1">
          <cell r="A1" t="str">
            <v>1월 생산실적</v>
          </cell>
        </row>
      </sheetData>
      <sheetData sheetId="9129">
        <row r="1">
          <cell r="A1" t="str">
            <v>1월 생산실적</v>
          </cell>
        </row>
      </sheetData>
      <sheetData sheetId="9130">
        <row r="1">
          <cell r="A1" t="str">
            <v>1월 생산실적</v>
          </cell>
        </row>
      </sheetData>
      <sheetData sheetId="9131">
        <row r="1">
          <cell r="A1" t="str">
            <v>1월 생산실적</v>
          </cell>
        </row>
      </sheetData>
      <sheetData sheetId="9132">
        <row r="1">
          <cell r="A1" t="str">
            <v>1월 생산실적</v>
          </cell>
        </row>
      </sheetData>
      <sheetData sheetId="9133">
        <row r="1">
          <cell r="A1" t="str">
            <v>1월 생산실적</v>
          </cell>
        </row>
      </sheetData>
      <sheetData sheetId="9134">
        <row r="1">
          <cell r="A1" t="str">
            <v>1월 생산실적</v>
          </cell>
        </row>
      </sheetData>
      <sheetData sheetId="9135">
        <row r="1">
          <cell r="A1" t="str">
            <v>1월 생산실적</v>
          </cell>
        </row>
      </sheetData>
      <sheetData sheetId="9136">
        <row r="1">
          <cell r="A1" t="str">
            <v>1월 생산실적</v>
          </cell>
        </row>
      </sheetData>
      <sheetData sheetId="9137">
        <row r="1">
          <cell r="A1" t="str">
            <v>1월 생산실적</v>
          </cell>
        </row>
      </sheetData>
      <sheetData sheetId="9138">
        <row r="1">
          <cell r="A1" t="str">
            <v>1월 생산실적</v>
          </cell>
        </row>
      </sheetData>
      <sheetData sheetId="9139">
        <row r="1">
          <cell r="A1" t="str">
            <v>1월 생산실적</v>
          </cell>
        </row>
      </sheetData>
      <sheetData sheetId="9140">
        <row r="1">
          <cell r="A1" t="str">
            <v>1월 생산실적</v>
          </cell>
        </row>
      </sheetData>
      <sheetData sheetId="9141">
        <row r="1">
          <cell r="A1" t="str">
            <v>1월 생산실적</v>
          </cell>
        </row>
      </sheetData>
      <sheetData sheetId="9142">
        <row r="1">
          <cell r="A1" t="str">
            <v>1월 생산실적</v>
          </cell>
        </row>
      </sheetData>
      <sheetData sheetId="9143">
        <row r="1">
          <cell r="A1" t="str">
            <v>1월 생산실적</v>
          </cell>
        </row>
      </sheetData>
      <sheetData sheetId="9144">
        <row r="1">
          <cell r="A1" t="str">
            <v>1월 생산실적</v>
          </cell>
        </row>
      </sheetData>
      <sheetData sheetId="9145">
        <row r="1">
          <cell r="A1" t="str">
            <v>1월 생산실적</v>
          </cell>
        </row>
      </sheetData>
      <sheetData sheetId="9146">
        <row r="1">
          <cell r="A1" t="str">
            <v>1월 생산실적</v>
          </cell>
        </row>
      </sheetData>
      <sheetData sheetId="9147">
        <row r="1">
          <cell r="A1" t="str">
            <v>1월 생산실적</v>
          </cell>
        </row>
      </sheetData>
      <sheetData sheetId="9148">
        <row r="1">
          <cell r="A1" t="str">
            <v>1월 생산실적</v>
          </cell>
        </row>
      </sheetData>
      <sheetData sheetId="9149">
        <row r="1">
          <cell r="A1" t="str">
            <v>1월 생산실적</v>
          </cell>
        </row>
      </sheetData>
      <sheetData sheetId="9150">
        <row r="1">
          <cell r="A1" t="str">
            <v>1월 생산실적</v>
          </cell>
        </row>
      </sheetData>
      <sheetData sheetId="9151">
        <row r="1">
          <cell r="A1" t="str">
            <v>1월 생산실적</v>
          </cell>
        </row>
      </sheetData>
      <sheetData sheetId="9152">
        <row r="1">
          <cell r="A1" t="str">
            <v>1월 생산실적</v>
          </cell>
        </row>
      </sheetData>
      <sheetData sheetId="9153">
        <row r="1">
          <cell r="A1" t="str">
            <v>1월 생산실적</v>
          </cell>
        </row>
      </sheetData>
      <sheetData sheetId="9154">
        <row r="1">
          <cell r="A1" t="str">
            <v>1월 생산실적</v>
          </cell>
        </row>
      </sheetData>
      <sheetData sheetId="9155">
        <row r="1">
          <cell r="A1" t="str">
            <v>1월 생산실적</v>
          </cell>
        </row>
      </sheetData>
      <sheetData sheetId="9156">
        <row r="1">
          <cell r="A1" t="str">
            <v>1월 생산실적</v>
          </cell>
        </row>
      </sheetData>
      <sheetData sheetId="9157">
        <row r="1">
          <cell r="A1" t="str">
            <v>1월 생산실적</v>
          </cell>
        </row>
      </sheetData>
      <sheetData sheetId="9158">
        <row r="1">
          <cell r="A1" t="str">
            <v>1월 생산실적</v>
          </cell>
        </row>
      </sheetData>
      <sheetData sheetId="9159">
        <row r="1">
          <cell r="A1" t="str">
            <v>1월 생산실적</v>
          </cell>
        </row>
      </sheetData>
      <sheetData sheetId="9160">
        <row r="1">
          <cell r="A1" t="str">
            <v>1월 생산실적</v>
          </cell>
        </row>
      </sheetData>
      <sheetData sheetId="9161">
        <row r="1">
          <cell r="A1" t="str">
            <v>1월 생산실적</v>
          </cell>
        </row>
      </sheetData>
      <sheetData sheetId="9162">
        <row r="1">
          <cell r="A1" t="str">
            <v>1월 생산실적</v>
          </cell>
        </row>
      </sheetData>
      <sheetData sheetId="9163">
        <row r="1">
          <cell r="A1" t="str">
            <v>1월 생산실적</v>
          </cell>
        </row>
      </sheetData>
      <sheetData sheetId="9164">
        <row r="1">
          <cell r="A1" t="str">
            <v>1월 생산실적</v>
          </cell>
        </row>
      </sheetData>
      <sheetData sheetId="9165">
        <row r="1">
          <cell r="A1" t="str">
            <v>1월 생산실적</v>
          </cell>
        </row>
      </sheetData>
      <sheetData sheetId="9166">
        <row r="1">
          <cell r="A1" t="str">
            <v>1월 생산실적</v>
          </cell>
        </row>
      </sheetData>
      <sheetData sheetId="9167">
        <row r="1">
          <cell r="A1" t="str">
            <v>1월 생산실적</v>
          </cell>
        </row>
      </sheetData>
      <sheetData sheetId="9168">
        <row r="1">
          <cell r="A1" t="str">
            <v>1월 생산실적</v>
          </cell>
        </row>
      </sheetData>
      <sheetData sheetId="9169">
        <row r="1">
          <cell r="A1" t="str">
            <v>1월 생산실적</v>
          </cell>
        </row>
      </sheetData>
      <sheetData sheetId="9170">
        <row r="1">
          <cell r="A1" t="str">
            <v>1월 생산실적</v>
          </cell>
        </row>
      </sheetData>
      <sheetData sheetId="9171">
        <row r="1">
          <cell r="A1" t="str">
            <v>1월 생산실적</v>
          </cell>
        </row>
      </sheetData>
      <sheetData sheetId="9172">
        <row r="1">
          <cell r="A1" t="str">
            <v>1월 생산실적</v>
          </cell>
        </row>
      </sheetData>
      <sheetData sheetId="9173">
        <row r="1">
          <cell r="A1" t="str">
            <v>1월 생산실적</v>
          </cell>
        </row>
      </sheetData>
      <sheetData sheetId="9174">
        <row r="1">
          <cell r="A1" t="str">
            <v>1월 생산실적</v>
          </cell>
        </row>
      </sheetData>
      <sheetData sheetId="9175">
        <row r="1">
          <cell r="A1" t="str">
            <v>1월 생산실적</v>
          </cell>
        </row>
      </sheetData>
      <sheetData sheetId="9176">
        <row r="1">
          <cell r="A1" t="str">
            <v>1월 생산실적</v>
          </cell>
        </row>
      </sheetData>
      <sheetData sheetId="9177">
        <row r="1">
          <cell r="A1" t="str">
            <v>1월 생산실적</v>
          </cell>
        </row>
      </sheetData>
      <sheetData sheetId="9178">
        <row r="1">
          <cell r="A1" t="str">
            <v>1월 생산실적</v>
          </cell>
        </row>
      </sheetData>
      <sheetData sheetId="9179">
        <row r="1">
          <cell r="A1" t="str">
            <v>1월 생산실적</v>
          </cell>
        </row>
      </sheetData>
      <sheetData sheetId="9180">
        <row r="1">
          <cell r="A1" t="str">
            <v>1월 생산실적</v>
          </cell>
        </row>
      </sheetData>
      <sheetData sheetId="9181">
        <row r="1">
          <cell r="A1" t="str">
            <v>1월 생산실적</v>
          </cell>
        </row>
      </sheetData>
      <sheetData sheetId="9182">
        <row r="1">
          <cell r="A1" t="str">
            <v>1월 생산실적</v>
          </cell>
        </row>
      </sheetData>
      <sheetData sheetId="9183">
        <row r="1">
          <cell r="A1" t="str">
            <v>1월 생산실적</v>
          </cell>
        </row>
      </sheetData>
      <sheetData sheetId="9184">
        <row r="1">
          <cell r="A1" t="str">
            <v>1월 생산실적</v>
          </cell>
        </row>
      </sheetData>
      <sheetData sheetId="9185">
        <row r="1">
          <cell r="A1" t="str">
            <v>1월 생산실적</v>
          </cell>
        </row>
      </sheetData>
      <sheetData sheetId="9186">
        <row r="1">
          <cell r="A1" t="str">
            <v>1월 생산실적</v>
          </cell>
        </row>
      </sheetData>
      <sheetData sheetId="9187">
        <row r="1">
          <cell r="A1" t="str">
            <v>1월 생산실적</v>
          </cell>
        </row>
      </sheetData>
      <sheetData sheetId="9188">
        <row r="1">
          <cell r="A1" t="str">
            <v>1월 생산실적</v>
          </cell>
        </row>
      </sheetData>
      <sheetData sheetId="9189">
        <row r="1">
          <cell r="A1" t="str">
            <v>1월 생산실적</v>
          </cell>
        </row>
      </sheetData>
      <sheetData sheetId="9190">
        <row r="1">
          <cell r="A1" t="str">
            <v>1월 생산실적</v>
          </cell>
        </row>
      </sheetData>
      <sheetData sheetId="9191">
        <row r="1">
          <cell r="A1" t="str">
            <v>1월 생산실적</v>
          </cell>
        </row>
      </sheetData>
      <sheetData sheetId="9192">
        <row r="1">
          <cell r="A1" t="str">
            <v>1월 생산실적</v>
          </cell>
        </row>
      </sheetData>
      <sheetData sheetId="9193">
        <row r="1">
          <cell r="A1" t="str">
            <v>1월 생산실적</v>
          </cell>
        </row>
      </sheetData>
      <sheetData sheetId="9194">
        <row r="1">
          <cell r="A1" t="str">
            <v>1월 생산실적</v>
          </cell>
        </row>
      </sheetData>
      <sheetData sheetId="9195">
        <row r="1">
          <cell r="A1" t="str">
            <v>1월 생산실적</v>
          </cell>
        </row>
      </sheetData>
      <sheetData sheetId="9196">
        <row r="1">
          <cell r="A1" t="str">
            <v>1월 생산실적</v>
          </cell>
        </row>
      </sheetData>
      <sheetData sheetId="9197">
        <row r="1">
          <cell r="A1" t="str">
            <v>1월 생산실적</v>
          </cell>
        </row>
      </sheetData>
      <sheetData sheetId="9198">
        <row r="1">
          <cell r="A1" t="str">
            <v>1월 생산실적</v>
          </cell>
        </row>
      </sheetData>
      <sheetData sheetId="9199">
        <row r="1">
          <cell r="A1" t="str">
            <v>1월 생산실적</v>
          </cell>
        </row>
      </sheetData>
      <sheetData sheetId="9200">
        <row r="1">
          <cell r="A1" t="str">
            <v>1월 생산실적</v>
          </cell>
        </row>
      </sheetData>
      <sheetData sheetId="9201">
        <row r="1">
          <cell r="A1" t="str">
            <v>1월 생산실적</v>
          </cell>
        </row>
      </sheetData>
      <sheetData sheetId="9202">
        <row r="1">
          <cell r="A1" t="str">
            <v>1월 생산실적</v>
          </cell>
        </row>
      </sheetData>
      <sheetData sheetId="9203">
        <row r="1">
          <cell r="A1" t="str">
            <v>1월 생산실적</v>
          </cell>
        </row>
      </sheetData>
      <sheetData sheetId="9204">
        <row r="1">
          <cell r="A1" t="str">
            <v>1월 생산실적</v>
          </cell>
        </row>
      </sheetData>
      <sheetData sheetId="9205">
        <row r="1">
          <cell r="A1" t="str">
            <v>1월 생산실적</v>
          </cell>
        </row>
      </sheetData>
      <sheetData sheetId="9206">
        <row r="1">
          <cell r="A1" t="str">
            <v>1월 생산실적</v>
          </cell>
        </row>
      </sheetData>
      <sheetData sheetId="9207">
        <row r="1">
          <cell r="A1" t="str">
            <v>1월 생산실적</v>
          </cell>
        </row>
      </sheetData>
      <sheetData sheetId="9208">
        <row r="1">
          <cell r="A1" t="str">
            <v>1월 생산실적</v>
          </cell>
        </row>
      </sheetData>
      <sheetData sheetId="9209">
        <row r="1">
          <cell r="A1" t="str">
            <v>1월 생산실적</v>
          </cell>
        </row>
      </sheetData>
      <sheetData sheetId="9210">
        <row r="1">
          <cell r="A1" t="str">
            <v>1월 생산실적</v>
          </cell>
        </row>
      </sheetData>
      <sheetData sheetId="9211">
        <row r="1">
          <cell r="A1" t="str">
            <v>1월 생산실적</v>
          </cell>
        </row>
      </sheetData>
      <sheetData sheetId="9212">
        <row r="1">
          <cell r="A1" t="str">
            <v>1월 생산실적</v>
          </cell>
        </row>
      </sheetData>
      <sheetData sheetId="9213">
        <row r="1">
          <cell r="A1" t="str">
            <v>1월 생산실적</v>
          </cell>
        </row>
      </sheetData>
      <sheetData sheetId="9214">
        <row r="1">
          <cell r="A1" t="str">
            <v>1월 생산실적</v>
          </cell>
        </row>
      </sheetData>
      <sheetData sheetId="9215">
        <row r="1">
          <cell r="A1" t="str">
            <v>1월 생산실적</v>
          </cell>
        </row>
      </sheetData>
      <sheetData sheetId="9216">
        <row r="1">
          <cell r="A1" t="str">
            <v>1월 생산실적</v>
          </cell>
        </row>
      </sheetData>
      <sheetData sheetId="9217">
        <row r="1">
          <cell r="A1" t="str">
            <v>1월 생산실적</v>
          </cell>
        </row>
      </sheetData>
      <sheetData sheetId="9218">
        <row r="1">
          <cell r="A1" t="str">
            <v>1월 생산실적</v>
          </cell>
        </row>
      </sheetData>
      <sheetData sheetId="9219">
        <row r="1">
          <cell r="A1" t="str">
            <v>1월 생산실적</v>
          </cell>
        </row>
      </sheetData>
      <sheetData sheetId="9220">
        <row r="1">
          <cell r="A1" t="str">
            <v>1월 생산실적</v>
          </cell>
        </row>
      </sheetData>
      <sheetData sheetId="9221">
        <row r="1">
          <cell r="A1" t="str">
            <v>1월 생산실적</v>
          </cell>
        </row>
      </sheetData>
      <sheetData sheetId="9222">
        <row r="1">
          <cell r="A1" t="str">
            <v>1월 생산실적</v>
          </cell>
        </row>
      </sheetData>
      <sheetData sheetId="9223">
        <row r="1">
          <cell r="A1" t="str">
            <v>1월 생산실적</v>
          </cell>
        </row>
      </sheetData>
      <sheetData sheetId="9224">
        <row r="1">
          <cell r="A1" t="str">
            <v>1월 생산실적</v>
          </cell>
        </row>
      </sheetData>
      <sheetData sheetId="9225">
        <row r="1">
          <cell r="A1" t="str">
            <v>1월 생산실적</v>
          </cell>
        </row>
      </sheetData>
      <sheetData sheetId="9226">
        <row r="1">
          <cell r="A1" t="str">
            <v>1월 생산실적</v>
          </cell>
        </row>
      </sheetData>
      <sheetData sheetId="9227">
        <row r="1">
          <cell r="A1" t="str">
            <v>1월 생산실적</v>
          </cell>
        </row>
      </sheetData>
      <sheetData sheetId="9228">
        <row r="1">
          <cell r="A1" t="str">
            <v>1월 생산실적</v>
          </cell>
        </row>
      </sheetData>
      <sheetData sheetId="9229">
        <row r="1">
          <cell r="A1" t="str">
            <v>1월 생산실적</v>
          </cell>
        </row>
      </sheetData>
      <sheetData sheetId="9230">
        <row r="1">
          <cell r="A1" t="str">
            <v>1월 생산실적</v>
          </cell>
        </row>
      </sheetData>
      <sheetData sheetId="9231">
        <row r="1">
          <cell r="A1" t="str">
            <v>1월 생산실적</v>
          </cell>
        </row>
      </sheetData>
      <sheetData sheetId="9232">
        <row r="1">
          <cell r="A1" t="str">
            <v>1월 생산실적</v>
          </cell>
        </row>
      </sheetData>
      <sheetData sheetId="9233">
        <row r="1">
          <cell r="A1" t="str">
            <v>1월 생산실적</v>
          </cell>
        </row>
      </sheetData>
      <sheetData sheetId="9234">
        <row r="1">
          <cell r="A1" t="str">
            <v>1월 생산실적</v>
          </cell>
        </row>
      </sheetData>
      <sheetData sheetId="9235">
        <row r="1">
          <cell r="A1" t="str">
            <v>1월 생산실적</v>
          </cell>
        </row>
      </sheetData>
      <sheetData sheetId="9236">
        <row r="1">
          <cell r="A1" t="str">
            <v>1월 생산실적</v>
          </cell>
        </row>
      </sheetData>
      <sheetData sheetId="9237">
        <row r="1">
          <cell r="A1" t="str">
            <v>1월 생산실적</v>
          </cell>
        </row>
      </sheetData>
      <sheetData sheetId="9238">
        <row r="1">
          <cell r="A1" t="str">
            <v>1월 생산실적</v>
          </cell>
        </row>
      </sheetData>
      <sheetData sheetId="9239">
        <row r="1">
          <cell r="A1" t="str">
            <v>1월 생산실적</v>
          </cell>
        </row>
      </sheetData>
      <sheetData sheetId="9240">
        <row r="1">
          <cell r="A1" t="str">
            <v>1월 생산실적</v>
          </cell>
        </row>
      </sheetData>
      <sheetData sheetId="9241">
        <row r="1">
          <cell r="A1" t="str">
            <v>1월 생산실적</v>
          </cell>
        </row>
      </sheetData>
      <sheetData sheetId="9242">
        <row r="1">
          <cell r="A1" t="str">
            <v>1월 생산실적</v>
          </cell>
        </row>
      </sheetData>
      <sheetData sheetId="9243">
        <row r="1">
          <cell r="A1" t="str">
            <v>1월 생산실적</v>
          </cell>
        </row>
      </sheetData>
      <sheetData sheetId="9244">
        <row r="1">
          <cell r="A1" t="str">
            <v>1월 생산실적</v>
          </cell>
        </row>
      </sheetData>
      <sheetData sheetId="9245">
        <row r="1">
          <cell r="A1" t="str">
            <v>1월 생산실적</v>
          </cell>
        </row>
      </sheetData>
      <sheetData sheetId="9246">
        <row r="1">
          <cell r="A1" t="str">
            <v>1월 생산실적</v>
          </cell>
        </row>
      </sheetData>
      <sheetData sheetId="9247">
        <row r="1">
          <cell r="A1" t="str">
            <v>1월 생산실적</v>
          </cell>
        </row>
      </sheetData>
      <sheetData sheetId="9248">
        <row r="1">
          <cell r="A1" t="str">
            <v>1월 생산실적</v>
          </cell>
        </row>
      </sheetData>
      <sheetData sheetId="9249">
        <row r="1">
          <cell r="A1" t="str">
            <v>1월 생산실적</v>
          </cell>
        </row>
      </sheetData>
      <sheetData sheetId="9250">
        <row r="1">
          <cell r="A1" t="str">
            <v>1월 생산실적</v>
          </cell>
        </row>
      </sheetData>
      <sheetData sheetId="9251">
        <row r="1">
          <cell r="A1" t="str">
            <v>1월 생산실적</v>
          </cell>
        </row>
      </sheetData>
      <sheetData sheetId="9252">
        <row r="1">
          <cell r="A1" t="str">
            <v>1월 생산실적</v>
          </cell>
        </row>
      </sheetData>
      <sheetData sheetId="9253">
        <row r="1">
          <cell r="A1" t="str">
            <v>1월 생산실적</v>
          </cell>
        </row>
      </sheetData>
      <sheetData sheetId="9254">
        <row r="1">
          <cell r="A1" t="str">
            <v>1월 생산실적</v>
          </cell>
        </row>
      </sheetData>
      <sheetData sheetId="9255">
        <row r="1">
          <cell r="A1" t="str">
            <v>1월 생산실적</v>
          </cell>
        </row>
      </sheetData>
      <sheetData sheetId="9256">
        <row r="1">
          <cell r="A1" t="str">
            <v>1월 생산실적</v>
          </cell>
        </row>
      </sheetData>
      <sheetData sheetId="9257">
        <row r="1">
          <cell r="A1" t="str">
            <v>1월 생산실적</v>
          </cell>
        </row>
      </sheetData>
      <sheetData sheetId="9258">
        <row r="1">
          <cell r="A1" t="str">
            <v>1월 생산실적</v>
          </cell>
        </row>
      </sheetData>
      <sheetData sheetId="9259">
        <row r="1">
          <cell r="A1" t="str">
            <v>1월 생산실적</v>
          </cell>
        </row>
      </sheetData>
      <sheetData sheetId="9260">
        <row r="1">
          <cell r="A1" t="str">
            <v>1월 생산실적</v>
          </cell>
        </row>
      </sheetData>
      <sheetData sheetId="9261">
        <row r="1">
          <cell r="A1" t="str">
            <v>1월 생산실적</v>
          </cell>
        </row>
      </sheetData>
      <sheetData sheetId="9262">
        <row r="1">
          <cell r="A1" t="str">
            <v>1월 생산실적</v>
          </cell>
        </row>
      </sheetData>
      <sheetData sheetId="9263">
        <row r="1">
          <cell r="A1" t="str">
            <v>1월 생산실적</v>
          </cell>
        </row>
      </sheetData>
      <sheetData sheetId="9264">
        <row r="1">
          <cell r="A1" t="str">
            <v>1월 생산실적</v>
          </cell>
        </row>
      </sheetData>
      <sheetData sheetId="9265">
        <row r="1">
          <cell r="A1" t="str">
            <v>1월 생산실적</v>
          </cell>
        </row>
      </sheetData>
      <sheetData sheetId="9266">
        <row r="1">
          <cell r="A1" t="str">
            <v>1월 생산실적</v>
          </cell>
        </row>
      </sheetData>
      <sheetData sheetId="9267">
        <row r="1">
          <cell r="A1" t="str">
            <v>1월 생산실적</v>
          </cell>
        </row>
      </sheetData>
      <sheetData sheetId="9268">
        <row r="1">
          <cell r="A1" t="str">
            <v>1월 생산실적</v>
          </cell>
        </row>
      </sheetData>
      <sheetData sheetId="9269">
        <row r="1">
          <cell r="A1" t="str">
            <v>1월 생산실적</v>
          </cell>
        </row>
      </sheetData>
      <sheetData sheetId="9270">
        <row r="1">
          <cell r="A1" t="str">
            <v>1월 생산실적</v>
          </cell>
        </row>
      </sheetData>
      <sheetData sheetId="9271">
        <row r="1">
          <cell r="A1" t="str">
            <v>1월 생산실적</v>
          </cell>
        </row>
      </sheetData>
      <sheetData sheetId="9272">
        <row r="1">
          <cell r="A1" t="str">
            <v>1월 생산실적</v>
          </cell>
        </row>
      </sheetData>
      <sheetData sheetId="9273">
        <row r="1">
          <cell r="A1" t="str">
            <v>1월 생산실적</v>
          </cell>
        </row>
      </sheetData>
      <sheetData sheetId="9274">
        <row r="1">
          <cell r="A1" t="str">
            <v>1월 생산실적</v>
          </cell>
        </row>
      </sheetData>
      <sheetData sheetId="9275">
        <row r="1">
          <cell r="A1" t="str">
            <v>1월 생산실적</v>
          </cell>
        </row>
      </sheetData>
      <sheetData sheetId="9276">
        <row r="1">
          <cell r="A1" t="str">
            <v>1월 생산실적</v>
          </cell>
        </row>
      </sheetData>
      <sheetData sheetId="9277">
        <row r="1">
          <cell r="A1" t="str">
            <v>1월 생산실적</v>
          </cell>
        </row>
      </sheetData>
      <sheetData sheetId="9278">
        <row r="1">
          <cell r="A1" t="str">
            <v>1월 생산실적</v>
          </cell>
        </row>
      </sheetData>
      <sheetData sheetId="9279">
        <row r="1">
          <cell r="A1" t="str">
            <v>1월 생산실적</v>
          </cell>
        </row>
      </sheetData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>
        <row r="1">
          <cell r="A1" t="str">
            <v>1월 생산실적</v>
          </cell>
        </row>
      </sheetData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>
        <row r="1">
          <cell r="A1" t="str">
            <v>1월 생산실적</v>
          </cell>
        </row>
      </sheetData>
      <sheetData sheetId="9316">
        <row r="1">
          <cell r="A1" t="str">
            <v>1월 생산실적</v>
          </cell>
        </row>
      </sheetData>
      <sheetData sheetId="9317">
        <row r="1">
          <cell r="A1" t="str">
            <v>1월 생산실적</v>
          </cell>
        </row>
      </sheetData>
      <sheetData sheetId="9318">
        <row r="1">
          <cell r="A1" t="str">
            <v>1월 생산실적</v>
          </cell>
        </row>
      </sheetData>
      <sheetData sheetId="9319">
        <row r="1">
          <cell r="A1" t="str">
            <v>1월 생산실적</v>
          </cell>
        </row>
      </sheetData>
      <sheetData sheetId="9320">
        <row r="1">
          <cell r="A1" t="str">
            <v>1월 생산실적</v>
          </cell>
        </row>
      </sheetData>
      <sheetData sheetId="9321">
        <row r="1">
          <cell r="A1" t="str">
            <v>1월 생산실적</v>
          </cell>
        </row>
      </sheetData>
      <sheetData sheetId="9322">
        <row r="1">
          <cell r="A1" t="str">
            <v>1월 생산실적</v>
          </cell>
        </row>
      </sheetData>
      <sheetData sheetId="9323">
        <row r="1">
          <cell r="A1" t="str">
            <v>1월 생산실적</v>
          </cell>
        </row>
      </sheetData>
      <sheetData sheetId="9324">
        <row r="1">
          <cell r="A1" t="str">
            <v>1월 생산실적</v>
          </cell>
        </row>
      </sheetData>
      <sheetData sheetId="9325">
        <row r="1">
          <cell r="A1" t="str">
            <v>1월 생산실적</v>
          </cell>
        </row>
      </sheetData>
      <sheetData sheetId="9326">
        <row r="1">
          <cell r="A1" t="str">
            <v>1월 생산실적</v>
          </cell>
        </row>
      </sheetData>
      <sheetData sheetId="9327">
        <row r="1">
          <cell r="A1" t="str">
            <v>1월 생산실적</v>
          </cell>
        </row>
      </sheetData>
      <sheetData sheetId="9328">
        <row r="1">
          <cell r="A1" t="str">
            <v>1월 생산실적</v>
          </cell>
        </row>
      </sheetData>
      <sheetData sheetId="9329">
        <row r="1">
          <cell r="A1" t="str">
            <v>1월 생산실적</v>
          </cell>
        </row>
      </sheetData>
      <sheetData sheetId="9330">
        <row r="1">
          <cell r="A1" t="str">
            <v>1월 생산실적</v>
          </cell>
        </row>
      </sheetData>
      <sheetData sheetId="9331">
        <row r="1">
          <cell r="A1" t="str">
            <v>1월 생산실적</v>
          </cell>
        </row>
      </sheetData>
      <sheetData sheetId="9332">
        <row r="1">
          <cell r="A1" t="str">
            <v>1월 생산실적</v>
          </cell>
        </row>
      </sheetData>
      <sheetData sheetId="9333">
        <row r="1">
          <cell r="A1" t="str">
            <v>1월 생산실적</v>
          </cell>
        </row>
      </sheetData>
      <sheetData sheetId="9334">
        <row r="1">
          <cell r="A1" t="str">
            <v>1월 생산실적</v>
          </cell>
        </row>
      </sheetData>
      <sheetData sheetId="9335">
        <row r="1">
          <cell r="A1" t="str">
            <v>1월 생산실적</v>
          </cell>
        </row>
      </sheetData>
      <sheetData sheetId="9336">
        <row r="1">
          <cell r="A1" t="str">
            <v>1월 생산실적</v>
          </cell>
        </row>
      </sheetData>
      <sheetData sheetId="9337">
        <row r="1">
          <cell r="A1" t="str">
            <v>1월 생산실적</v>
          </cell>
        </row>
      </sheetData>
      <sheetData sheetId="9338">
        <row r="1">
          <cell r="A1" t="str">
            <v>1월 생산실적</v>
          </cell>
        </row>
      </sheetData>
      <sheetData sheetId="9339">
        <row r="1">
          <cell r="A1" t="str">
            <v>1월 생산실적</v>
          </cell>
        </row>
      </sheetData>
      <sheetData sheetId="9340">
        <row r="1">
          <cell r="A1" t="str">
            <v>1월 생산실적</v>
          </cell>
        </row>
      </sheetData>
      <sheetData sheetId="9341">
        <row r="1">
          <cell r="A1" t="str">
            <v>1월 생산실적</v>
          </cell>
        </row>
      </sheetData>
      <sheetData sheetId="9342">
        <row r="1">
          <cell r="A1" t="str">
            <v>1월 생산실적</v>
          </cell>
        </row>
      </sheetData>
      <sheetData sheetId="9343">
        <row r="1">
          <cell r="A1" t="str">
            <v>1월 생산실적</v>
          </cell>
        </row>
      </sheetData>
      <sheetData sheetId="9344">
        <row r="1">
          <cell r="A1" t="str">
            <v>1월 생산실적</v>
          </cell>
        </row>
      </sheetData>
      <sheetData sheetId="9345">
        <row r="1">
          <cell r="A1" t="str">
            <v>1월 생산실적</v>
          </cell>
        </row>
      </sheetData>
      <sheetData sheetId="9346">
        <row r="1">
          <cell r="A1" t="str">
            <v>1월 생산실적</v>
          </cell>
        </row>
      </sheetData>
      <sheetData sheetId="9347">
        <row r="1">
          <cell r="A1" t="str">
            <v>1월 생산실적</v>
          </cell>
        </row>
      </sheetData>
      <sheetData sheetId="9348">
        <row r="1">
          <cell r="A1" t="str">
            <v>1월 생산실적</v>
          </cell>
        </row>
      </sheetData>
      <sheetData sheetId="9349">
        <row r="1">
          <cell r="A1" t="str">
            <v>1월 생산실적</v>
          </cell>
        </row>
      </sheetData>
      <sheetData sheetId="9350">
        <row r="1">
          <cell r="A1" t="str">
            <v>1월 생산실적</v>
          </cell>
        </row>
      </sheetData>
      <sheetData sheetId="9351">
        <row r="1">
          <cell r="A1" t="str">
            <v>1월 생산실적</v>
          </cell>
        </row>
      </sheetData>
      <sheetData sheetId="9352">
        <row r="1">
          <cell r="A1" t="str">
            <v>1월 생산실적</v>
          </cell>
        </row>
      </sheetData>
      <sheetData sheetId="9353">
        <row r="1">
          <cell r="A1" t="str">
            <v>1월 생산실적</v>
          </cell>
        </row>
      </sheetData>
      <sheetData sheetId="9354">
        <row r="1">
          <cell r="A1" t="str">
            <v>1월 생산실적</v>
          </cell>
        </row>
      </sheetData>
      <sheetData sheetId="9355">
        <row r="1">
          <cell r="A1" t="str">
            <v>1월 생산실적</v>
          </cell>
        </row>
      </sheetData>
      <sheetData sheetId="9356">
        <row r="1">
          <cell r="A1" t="str">
            <v>1월 생산실적</v>
          </cell>
        </row>
      </sheetData>
      <sheetData sheetId="9357">
        <row r="1">
          <cell r="A1" t="str">
            <v>1월 생산실적</v>
          </cell>
        </row>
      </sheetData>
      <sheetData sheetId="9358">
        <row r="1">
          <cell r="A1" t="str">
            <v>1월 생산실적</v>
          </cell>
        </row>
      </sheetData>
      <sheetData sheetId="9359">
        <row r="1">
          <cell r="A1" t="str">
            <v>1월 생산실적</v>
          </cell>
        </row>
      </sheetData>
      <sheetData sheetId="9360">
        <row r="1">
          <cell r="A1" t="str">
            <v>1월 생산실적</v>
          </cell>
        </row>
      </sheetData>
      <sheetData sheetId="9361">
        <row r="1">
          <cell r="A1" t="str">
            <v>1월 생산실적</v>
          </cell>
        </row>
      </sheetData>
      <sheetData sheetId="9362">
        <row r="1">
          <cell r="A1" t="str">
            <v>1월 생산실적</v>
          </cell>
        </row>
      </sheetData>
      <sheetData sheetId="9363">
        <row r="1">
          <cell r="A1" t="str">
            <v>1월 생산실적</v>
          </cell>
        </row>
      </sheetData>
      <sheetData sheetId="9364">
        <row r="1">
          <cell r="A1" t="str">
            <v>1월 생산실적</v>
          </cell>
        </row>
      </sheetData>
      <sheetData sheetId="9365">
        <row r="1">
          <cell r="A1" t="str">
            <v>1월 생산실적</v>
          </cell>
        </row>
      </sheetData>
      <sheetData sheetId="9366">
        <row r="1">
          <cell r="A1" t="str">
            <v>1월 생산실적</v>
          </cell>
        </row>
      </sheetData>
      <sheetData sheetId="9367">
        <row r="1">
          <cell r="A1" t="str">
            <v>1월 생산실적</v>
          </cell>
        </row>
      </sheetData>
      <sheetData sheetId="9368">
        <row r="1">
          <cell r="A1" t="str">
            <v>1월 생산실적</v>
          </cell>
        </row>
      </sheetData>
      <sheetData sheetId="9369">
        <row r="1">
          <cell r="A1" t="str">
            <v>1월 생산실적</v>
          </cell>
        </row>
      </sheetData>
      <sheetData sheetId="9370">
        <row r="1">
          <cell r="A1" t="str">
            <v>1월 생산실적</v>
          </cell>
        </row>
      </sheetData>
      <sheetData sheetId="9371">
        <row r="1">
          <cell r="A1" t="str">
            <v>1월 생산실적</v>
          </cell>
        </row>
      </sheetData>
      <sheetData sheetId="9372">
        <row r="1">
          <cell r="A1" t="str">
            <v>1월 생산실적</v>
          </cell>
        </row>
      </sheetData>
      <sheetData sheetId="9373">
        <row r="1">
          <cell r="A1" t="str">
            <v>1월 생산실적</v>
          </cell>
        </row>
      </sheetData>
      <sheetData sheetId="9374">
        <row r="1">
          <cell r="A1" t="str">
            <v>1월 생산실적</v>
          </cell>
        </row>
      </sheetData>
      <sheetData sheetId="9375">
        <row r="1">
          <cell r="A1" t="str">
            <v>1월 생산실적</v>
          </cell>
        </row>
      </sheetData>
      <sheetData sheetId="9376">
        <row r="1">
          <cell r="A1" t="str">
            <v>1월 생산실적</v>
          </cell>
        </row>
      </sheetData>
      <sheetData sheetId="9377">
        <row r="1">
          <cell r="A1" t="str">
            <v>1월 생산실적</v>
          </cell>
        </row>
      </sheetData>
      <sheetData sheetId="9378">
        <row r="1">
          <cell r="A1" t="str">
            <v>1월 생산실적</v>
          </cell>
        </row>
      </sheetData>
      <sheetData sheetId="9379">
        <row r="1">
          <cell r="A1" t="str">
            <v>1월 생산실적</v>
          </cell>
        </row>
      </sheetData>
      <sheetData sheetId="9380">
        <row r="1">
          <cell r="A1" t="str">
            <v>1월 생산실적</v>
          </cell>
        </row>
      </sheetData>
      <sheetData sheetId="9381">
        <row r="1">
          <cell r="A1" t="str">
            <v>1월 생산실적</v>
          </cell>
        </row>
      </sheetData>
      <sheetData sheetId="9382">
        <row r="1">
          <cell r="A1" t="str">
            <v>1월 생산실적</v>
          </cell>
        </row>
      </sheetData>
      <sheetData sheetId="9383">
        <row r="1">
          <cell r="A1" t="str">
            <v>1월 생산실적</v>
          </cell>
        </row>
      </sheetData>
      <sheetData sheetId="9384">
        <row r="1">
          <cell r="A1" t="str">
            <v>1월 생산실적</v>
          </cell>
        </row>
      </sheetData>
      <sheetData sheetId="9385">
        <row r="1">
          <cell r="A1" t="str">
            <v>1월 생산실적</v>
          </cell>
        </row>
      </sheetData>
      <sheetData sheetId="9386">
        <row r="1">
          <cell r="A1" t="str">
            <v>1월 생산실적</v>
          </cell>
        </row>
      </sheetData>
      <sheetData sheetId="9387">
        <row r="1">
          <cell r="A1" t="str">
            <v>1월 생산실적</v>
          </cell>
        </row>
      </sheetData>
      <sheetData sheetId="9388">
        <row r="1">
          <cell r="A1" t="str">
            <v>1월 생산실적</v>
          </cell>
        </row>
      </sheetData>
      <sheetData sheetId="9389">
        <row r="1">
          <cell r="A1" t="str">
            <v>1월 생산실적</v>
          </cell>
        </row>
      </sheetData>
      <sheetData sheetId="9390">
        <row r="1">
          <cell r="A1" t="str">
            <v>1월 생산실적</v>
          </cell>
        </row>
      </sheetData>
      <sheetData sheetId="9391">
        <row r="1">
          <cell r="A1" t="str">
            <v>1월 생산실적</v>
          </cell>
        </row>
      </sheetData>
      <sheetData sheetId="9392">
        <row r="1">
          <cell r="A1" t="str">
            <v>1월 생산실적</v>
          </cell>
        </row>
      </sheetData>
      <sheetData sheetId="9393">
        <row r="1">
          <cell r="A1" t="str">
            <v>1월 생산실적</v>
          </cell>
        </row>
      </sheetData>
      <sheetData sheetId="9394">
        <row r="1">
          <cell r="A1" t="str">
            <v>1월 생산실적</v>
          </cell>
        </row>
      </sheetData>
      <sheetData sheetId="9395">
        <row r="1">
          <cell r="A1" t="str">
            <v>1월 생산실적</v>
          </cell>
        </row>
      </sheetData>
      <sheetData sheetId="9396">
        <row r="1">
          <cell r="A1" t="str">
            <v>1월 생산실적</v>
          </cell>
        </row>
      </sheetData>
      <sheetData sheetId="9397">
        <row r="1">
          <cell r="A1" t="str">
            <v>1월 생산실적</v>
          </cell>
        </row>
      </sheetData>
      <sheetData sheetId="9398">
        <row r="1">
          <cell r="A1" t="str">
            <v>1월 생산실적</v>
          </cell>
        </row>
      </sheetData>
      <sheetData sheetId="9399">
        <row r="1">
          <cell r="A1" t="str">
            <v>1월 생산실적</v>
          </cell>
        </row>
      </sheetData>
      <sheetData sheetId="9400">
        <row r="1">
          <cell r="A1" t="str">
            <v>1월 생산실적</v>
          </cell>
        </row>
      </sheetData>
      <sheetData sheetId="9401">
        <row r="1">
          <cell r="A1" t="str">
            <v>1월 생산실적</v>
          </cell>
        </row>
      </sheetData>
      <sheetData sheetId="9402">
        <row r="1">
          <cell r="A1" t="str">
            <v>1월 생산실적</v>
          </cell>
        </row>
      </sheetData>
      <sheetData sheetId="9403">
        <row r="1">
          <cell r="A1" t="str">
            <v>1월 생산실적</v>
          </cell>
        </row>
      </sheetData>
      <sheetData sheetId="9404">
        <row r="1">
          <cell r="A1" t="str">
            <v>1월 생산실적</v>
          </cell>
        </row>
      </sheetData>
      <sheetData sheetId="9405">
        <row r="1">
          <cell r="A1" t="str">
            <v>1월 생산실적</v>
          </cell>
        </row>
      </sheetData>
      <sheetData sheetId="9406">
        <row r="1">
          <cell r="A1" t="str">
            <v>1월 생산실적</v>
          </cell>
        </row>
      </sheetData>
      <sheetData sheetId="9407">
        <row r="1">
          <cell r="A1" t="str">
            <v>1월 생산실적</v>
          </cell>
        </row>
      </sheetData>
      <sheetData sheetId="9408">
        <row r="1">
          <cell r="A1" t="str">
            <v>1월 생산실적</v>
          </cell>
        </row>
      </sheetData>
      <sheetData sheetId="9409">
        <row r="1">
          <cell r="A1" t="str">
            <v>1월 생산실적</v>
          </cell>
        </row>
      </sheetData>
      <sheetData sheetId="9410">
        <row r="1">
          <cell r="A1" t="str">
            <v>1월 생산실적</v>
          </cell>
        </row>
      </sheetData>
      <sheetData sheetId="9411">
        <row r="1">
          <cell r="A1" t="str">
            <v>1월 생산실적</v>
          </cell>
        </row>
      </sheetData>
      <sheetData sheetId="9412">
        <row r="1">
          <cell r="A1" t="str">
            <v>1월 생산실적</v>
          </cell>
        </row>
      </sheetData>
      <sheetData sheetId="9413">
        <row r="1">
          <cell r="A1" t="str">
            <v>1월 생산실적</v>
          </cell>
        </row>
      </sheetData>
      <sheetData sheetId="9414">
        <row r="1">
          <cell r="A1" t="str">
            <v>1월 생산실적</v>
          </cell>
        </row>
      </sheetData>
      <sheetData sheetId="9415">
        <row r="1">
          <cell r="A1" t="str">
            <v>1월 생산실적</v>
          </cell>
        </row>
      </sheetData>
      <sheetData sheetId="9416">
        <row r="1">
          <cell r="A1" t="str">
            <v>1월 생산실적</v>
          </cell>
        </row>
      </sheetData>
      <sheetData sheetId="9417">
        <row r="1">
          <cell r="A1" t="str">
            <v>1월 생산실적</v>
          </cell>
        </row>
      </sheetData>
      <sheetData sheetId="9418">
        <row r="1">
          <cell r="A1" t="str">
            <v>1월 생산실적</v>
          </cell>
        </row>
      </sheetData>
      <sheetData sheetId="9419">
        <row r="1">
          <cell r="A1" t="str">
            <v>1월 생산실적</v>
          </cell>
        </row>
      </sheetData>
      <sheetData sheetId="9420">
        <row r="1">
          <cell r="A1" t="str">
            <v>1월 생산실적</v>
          </cell>
        </row>
      </sheetData>
      <sheetData sheetId="9421">
        <row r="1">
          <cell r="A1" t="str">
            <v>1월 생산실적</v>
          </cell>
        </row>
      </sheetData>
      <sheetData sheetId="9422">
        <row r="1">
          <cell r="A1" t="str">
            <v>1월 생산실적</v>
          </cell>
        </row>
      </sheetData>
      <sheetData sheetId="9423">
        <row r="1">
          <cell r="A1" t="str">
            <v>1월 생산실적</v>
          </cell>
        </row>
      </sheetData>
      <sheetData sheetId="9424">
        <row r="1">
          <cell r="A1" t="str">
            <v>1월 생산실적</v>
          </cell>
        </row>
      </sheetData>
      <sheetData sheetId="9425">
        <row r="1">
          <cell r="A1" t="str">
            <v>1월 생산실적</v>
          </cell>
        </row>
      </sheetData>
      <sheetData sheetId="9426">
        <row r="1">
          <cell r="A1" t="str">
            <v>1월 생산실적</v>
          </cell>
        </row>
      </sheetData>
      <sheetData sheetId="9427">
        <row r="1">
          <cell r="A1" t="str">
            <v>1월 생산실적</v>
          </cell>
        </row>
      </sheetData>
      <sheetData sheetId="9428">
        <row r="1">
          <cell r="A1" t="str">
            <v>1월 생산실적</v>
          </cell>
        </row>
      </sheetData>
      <sheetData sheetId="9429">
        <row r="1">
          <cell r="A1" t="str">
            <v>1월 생산실적</v>
          </cell>
        </row>
      </sheetData>
      <sheetData sheetId="9430">
        <row r="1">
          <cell r="A1" t="str">
            <v>1월 생산실적</v>
          </cell>
        </row>
      </sheetData>
      <sheetData sheetId="9431">
        <row r="1">
          <cell r="A1" t="str">
            <v>1월 생산실적</v>
          </cell>
        </row>
      </sheetData>
      <sheetData sheetId="9432">
        <row r="1">
          <cell r="A1" t="str">
            <v>1월 생산실적</v>
          </cell>
        </row>
      </sheetData>
      <sheetData sheetId="9433">
        <row r="1">
          <cell r="A1" t="str">
            <v>1월 생산실적</v>
          </cell>
        </row>
      </sheetData>
      <sheetData sheetId="9434">
        <row r="1">
          <cell r="A1" t="str">
            <v>1월 생산실적</v>
          </cell>
        </row>
      </sheetData>
      <sheetData sheetId="9435">
        <row r="1">
          <cell r="A1" t="str">
            <v>1월 생산실적</v>
          </cell>
        </row>
      </sheetData>
      <sheetData sheetId="9436">
        <row r="1">
          <cell r="A1" t="str">
            <v>1월 생산실적</v>
          </cell>
        </row>
      </sheetData>
      <sheetData sheetId="9437">
        <row r="1">
          <cell r="A1" t="str">
            <v>1월 생산실적</v>
          </cell>
        </row>
      </sheetData>
      <sheetData sheetId="9438">
        <row r="1">
          <cell r="A1" t="str">
            <v>1월 생산실적</v>
          </cell>
        </row>
      </sheetData>
      <sheetData sheetId="9439">
        <row r="1">
          <cell r="A1" t="str">
            <v>1월 생산실적</v>
          </cell>
        </row>
      </sheetData>
      <sheetData sheetId="9440">
        <row r="1">
          <cell r="A1" t="str">
            <v>1월 생산실적</v>
          </cell>
        </row>
      </sheetData>
      <sheetData sheetId="9441">
        <row r="1">
          <cell r="A1" t="str">
            <v>1월 생산실적</v>
          </cell>
        </row>
      </sheetData>
      <sheetData sheetId="9442">
        <row r="1">
          <cell r="A1" t="str">
            <v>1월 생산실적</v>
          </cell>
        </row>
      </sheetData>
      <sheetData sheetId="9443">
        <row r="1">
          <cell r="A1" t="str">
            <v>1월 생산실적</v>
          </cell>
        </row>
      </sheetData>
      <sheetData sheetId="9444">
        <row r="1">
          <cell r="A1" t="str">
            <v>1월 생산실적</v>
          </cell>
        </row>
      </sheetData>
      <sheetData sheetId="9445">
        <row r="1">
          <cell r="A1" t="str">
            <v>1월 생산실적</v>
          </cell>
        </row>
      </sheetData>
      <sheetData sheetId="9446">
        <row r="1">
          <cell r="A1" t="str">
            <v>1월 생산실적</v>
          </cell>
        </row>
      </sheetData>
      <sheetData sheetId="9447">
        <row r="1">
          <cell r="A1" t="str">
            <v>1월 생산실적</v>
          </cell>
        </row>
      </sheetData>
      <sheetData sheetId="9448">
        <row r="1">
          <cell r="A1" t="str">
            <v>1월 생산실적</v>
          </cell>
        </row>
      </sheetData>
      <sheetData sheetId="9449">
        <row r="1">
          <cell r="A1" t="str">
            <v>1월 생산실적</v>
          </cell>
        </row>
      </sheetData>
      <sheetData sheetId="9450">
        <row r="1">
          <cell r="A1" t="str">
            <v>1월 생산실적</v>
          </cell>
        </row>
      </sheetData>
      <sheetData sheetId="9451">
        <row r="1">
          <cell r="A1" t="str">
            <v>1월 생산실적</v>
          </cell>
        </row>
      </sheetData>
      <sheetData sheetId="9452">
        <row r="1">
          <cell r="A1" t="str">
            <v>1월 생산실적</v>
          </cell>
        </row>
      </sheetData>
      <sheetData sheetId="9453">
        <row r="1">
          <cell r="A1" t="str">
            <v>1월 생산실적</v>
          </cell>
        </row>
      </sheetData>
      <sheetData sheetId="9454">
        <row r="1">
          <cell r="A1" t="str">
            <v>1월 생산실적</v>
          </cell>
        </row>
      </sheetData>
      <sheetData sheetId="9455">
        <row r="1">
          <cell r="A1" t="str">
            <v>1월 생산실적</v>
          </cell>
        </row>
      </sheetData>
      <sheetData sheetId="9456">
        <row r="1">
          <cell r="A1" t="str">
            <v>1월 생산실적</v>
          </cell>
        </row>
      </sheetData>
      <sheetData sheetId="9457">
        <row r="1">
          <cell r="A1" t="str">
            <v>1월 생산실적</v>
          </cell>
        </row>
      </sheetData>
      <sheetData sheetId="9458">
        <row r="1">
          <cell r="A1" t="str">
            <v>1월 생산실적</v>
          </cell>
        </row>
      </sheetData>
      <sheetData sheetId="9459">
        <row r="1">
          <cell r="A1" t="str">
            <v>1월 생산실적</v>
          </cell>
        </row>
      </sheetData>
      <sheetData sheetId="9460">
        <row r="1">
          <cell r="A1" t="str">
            <v>1월 생산실적</v>
          </cell>
        </row>
      </sheetData>
      <sheetData sheetId="9461">
        <row r="1">
          <cell r="A1" t="str">
            <v>1월 생산실적</v>
          </cell>
        </row>
      </sheetData>
      <sheetData sheetId="9462">
        <row r="1">
          <cell r="A1" t="str">
            <v>1월 생산실적</v>
          </cell>
        </row>
      </sheetData>
      <sheetData sheetId="9463">
        <row r="1">
          <cell r="A1" t="str">
            <v>1월 생산실적</v>
          </cell>
        </row>
      </sheetData>
      <sheetData sheetId="9464">
        <row r="1">
          <cell r="A1" t="str">
            <v>1월 생산실적</v>
          </cell>
        </row>
      </sheetData>
      <sheetData sheetId="9465">
        <row r="1">
          <cell r="A1" t="str">
            <v>1월 생산실적</v>
          </cell>
        </row>
      </sheetData>
      <sheetData sheetId="9466">
        <row r="1">
          <cell r="A1" t="str">
            <v>1월 생산실적</v>
          </cell>
        </row>
      </sheetData>
      <sheetData sheetId="9467">
        <row r="1">
          <cell r="A1" t="str">
            <v>1월 생산실적</v>
          </cell>
        </row>
      </sheetData>
      <sheetData sheetId="9468">
        <row r="1">
          <cell r="A1" t="str">
            <v>1월 생산실적</v>
          </cell>
        </row>
      </sheetData>
      <sheetData sheetId="9469">
        <row r="1">
          <cell r="A1" t="str">
            <v>1월 생산실적</v>
          </cell>
        </row>
      </sheetData>
      <sheetData sheetId="9470">
        <row r="1">
          <cell r="A1" t="str">
            <v>1월 생산실적</v>
          </cell>
        </row>
      </sheetData>
      <sheetData sheetId="9471">
        <row r="1">
          <cell r="A1" t="str">
            <v>1월 생산실적</v>
          </cell>
        </row>
      </sheetData>
      <sheetData sheetId="9472">
        <row r="1">
          <cell r="A1" t="str">
            <v>1월 생산실적</v>
          </cell>
        </row>
      </sheetData>
      <sheetData sheetId="9473">
        <row r="1">
          <cell r="A1" t="str">
            <v>1월 생산실적</v>
          </cell>
        </row>
      </sheetData>
      <sheetData sheetId="9474">
        <row r="1">
          <cell r="A1" t="str">
            <v>1월 생산실적</v>
          </cell>
        </row>
      </sheetData>
      <sheetData sheetId="9475">
        <row r="1">
          <cell r="A1" t="str">
            <v>1월 생산실적</v>
          </cell>
        </row>
      </sheetData>
      <sheetData sheetId="9476">
        <row r="1">
          <cell r="A1" t="str">
            <v>1월 생산실적</v>
          </cell>
        </row>
      </sheetData>
      <sheetData sheetId="9477">
        <row r="1">
          <cell r="A1" t="str">
            <v>1월 생산실적</v>
          </cell>
        </row>
      </sheetData>
      <sheetData sheetId="9478">
        <row r="1">
          <cell r="A1" t="str">
            <v>1월 생산실적</v>
          </cell>
        </row>
      </sheetData>
      <sheetData sheetId="9479">
        <row r="1">
          <cell r="A1" t="str">
            <v>1월 생산실적</v>
          </cell>
        </row>
      </sheetData>
      <sheetData sheetId="9480">
        <row r="1">
          <cell r="A1" t="str">
            <v>1월 생산실적</v>
          </cell>
        </row>
      </sheetData>
      <sheetData sheetId="9481">
        <row r="1">
          <cell r="A1" t="str">
            <v>1월 생산실적</v>
          </cell>
        </row>
      </sheetData>
      <sheetData sheetId="9482">
        <row r="1">
          <cell r="A1" t="str">
            <v>1월 생산실적</v>
          </cell>
        </row>
      </sheetData>
      <sheetData sheetId="9483">
        <row r="1">
          <cell r="A1" t="str">
            <v>1월 생산실적</v>
          </cell>
        </row>
      </sheetData>
      <sheetData sheetId="9484">
        <row r="1">
          <cell r="A1" t="str">
            <v>1월 생산실적</v>
          </cell>
        </row>
      </sheetData>
      <sheetData sheetId="9485">
        <row r="1">
          <cell r="A1" t="str">
            <v>1월 생산실적</v>
          </cell>
        </row>
      </sheetData>
      <sheetData sheetId="9486">
        <row r="1">
          <cell r="A1" t="str">
            <v>1월 생산실적</v>
          </cell>
        </row>
      </sheetData>
      <sheetData sheetId="9487">
        <row r="1">
          <cell r="A1" t="str">
            <v>1월 생산실적</v>
          </cell>
        </row>
      </sheetData>
      <sheetData sheetId="9488">
        <row r="1">
          <cell r="A1" t="str">
            <v>1월 생산실적</v>
          </cell>
        </row>
      </sheetData>
      <sheetData sheetId="9489">
        <row r="1">
          <cell r="A1" t="str">
            <v>1월 생산실적</v>
          </cell>
        </row>
      </sheetData>
      <sheetData sheetId="9490">
        <row r="1">
          <cell r="A1" t="str">
            <v>1월 생산실적</v>
          </cell>
        </row>
      </sheetData>
      <sheetData sheetId="9491">
        <row r="1">
          <cell r="A1" t="str">
            <v>1월 생산실적</v>
          </cell>
        </row>
      </sheetData>
      <sheetData sheetId="9492">
        <row r="1">
          <cell r="A1" t="str">
            <v>1월 생산실적</v>
          </cell>
        </row>
      </sheetData>
      <sheetData sheetId="9493">
        <row r="1">
          <cell r="A1" t="str">
            <v>1월 생산실적</v>
          </cell>
        </row>
      </sheetData>
      <sheetData sheetId="9494">
        <row r="1">
          <cell r="A1" t="str">
            <v>1월 생산실적</v>
          </cell>
        </row>
      </sheetData>
      <sheetData sheetId="9495">
        <row r="1">
          <cell r="A1" t="str">
            <v>1월 생산실적</v>
          </cell>
        </row>
      </sheetData>
      <sheetData sheetId="9496">
        <row r="1">
          <cell r="A1" t="str">
            <v>1월 생산실적</v>
          </cell>
        </row>
      </sheetData>
      <sheetData sheetId="9497">
        <row r="1">
          <cell r="A1" t="str">
            <v>1월 생산실적</v>
          </cell>
        </row>
      </sheetData>
      <sheetData sheetId="9498">
        <row r="1">
          <cell r="A1" t="str">
            <v>1월 생산실적</v>
          </cell>
        </row>
      </sheetData>
      <sheetData sheetId="9499">
        <row r="1">
          <cell r="A1" t="str">
            <v>1월 생산실적</v>
          </cell>
        </row>
      </sheetData>
      <sheetData sheetId="9500">
        <row r="1">
          <cell r="A1" t="str">
            <v>1월 생산실적</v>
          </cell>
        </row>
      </sheetData>
      <sheetData sheetId="9501">
        <row r="1">
          <cell r="A1" t="str">
            <v>1월 생산실적</v>
          </cell>
        </row>
      </sheetData>
      <sheetData sheetId="9502">
        <row r="1">
          <cell r="A1" t="str">
            <v>1월 생산실적</v>
          </cell>
        </row>
      </sheetData>
      <sheetData sheetId="9503">
        <row r="1">
          <cell r="A1" t="str">
            <v>1월 생산실적</v>
          </cell>
        </row>
      </sheetData>
      <sheetData sheetId="9504">
        <row r="1">
          <cell r="A1" t="str">
            <v>1월 생산실적</v>
          </cell>
        </row>
      </sheetData>
      <sheetData sheetId="9505">
        <row r="1">
          <cell r="A1" t="str">
            <v>1월 생산실적</v>
          </cell>
        </row>
      </sheetData>
      <sheetData sheetId="9506">
        <row r="1">
          <cell r="A1" t="str">
            <v>1월 생산실적</v>
          </cell>
        </row>
      </sheetData>
      <sheetData sheetId="9507">
        <row r="1">
          <cell r="A1" t="str">
            <v>1월 생산실적</v>
          </cell>
        </row>
      </sheetData>
      <sheetData sheetId="9508">
        <row r="1">
          <cell r="A1" t="str">
            <v>1월 생산실적</v>
          </cell>
        </row>
      </sheetData>
      <sheetData sheetId="9509">
        <row r="1">
          <cell r="A1" t="str">
            <v>1월 생산실적</v>
          </cell>
        </row>
      </sheetData>
      <sheetData sheetId="9510">
        <row r="1">
          <cell r="A1" t="str">
            <v>1월 생산실적</v>
          </cell>
        </row>
      </sheetData>
      <sheetData sheetId="9511">
        <row r="1">
          <cell r="A1" t="str">
            <v>1월 생산실적</v>
          </cell>
        </row>
      </sheetData>
      <sheetData sheetId="9512">
        <row r="1">
          <cell r="A1" t="str">
            <v>1월 생산실적</v>
          </cell>
        </row>
      </sheetData>
      <sheetData sheetId="9513">
        <row r="1">
          <cell r="A1" t="str">
            <v>1월 생산실적</v>
          </cell>
        </row>
      </sheetData>
      <sheetData sheetId="9514">
        <row r="1">
          <cell r="A1" t="str">
            <v>1월 생산실적</v>
          </cell>
        </row>
      </sheetData>
      <sheetData sheetId="9515">
        <row r="1">
          <cell r="A1" t="str">
            <v>1월 생산실적</v>
          </cell>
        </row>
      </sheetData>
      <sheetData sheetId="9516">
        <row r="1">
          <cell r="A1" t="str">
            <v>1월 생산실적</v>
          </cell>
        </row>
      </sheetData>
      <sheetData sheetId="9517">
        <row r="1">
          <cell r="A1" t="str">
            <v>1월 생산실적</v>
          </cell>
        </row>
      </sheetData>
      <sheetData sheetId="9518">
        <row r="1">
          <cell r="A1" t="str">
            <v>1월 생산실적</v>
          </cell>
        </row>
      </sheetData>
      <sheetData sheetId="9519">
        <row r="1">
          <cell r="A1" t="str">
            <v>1월 생산실적</v>
          </cell>
        </row>
      </sheetData>
      <sheetData sheetId="9520">
        <row r="1">
          <cell r="A1" t="str">
            <v>1월 생산실적</v>
          </cell>
        </row>
      </sheetData>
      <sheetData sheetId="9521">
        <row r="1">
          <cell r="A1" t="str">
            <v>1월 생산실적</v>
          </cell>
        </row>
      </sheetData>
      <sheetData sheetId="9522">
        <row r="1">
          <cell r="A1" t="str">
            <v>1월 생산실적</v>
          </cell>
        </row>
      </sheetData>
      <sheetData sheetId="9523">
        <row r="1">
          <cell r="A1" t="str">
            <v>1월 생산실적</v>
          </cell>
        </row>
      </sheetData>
      <sheetData sheetId="9524">
        <row r="1">
          <cell r="A1" t="str">
            <v>1월 생산실적</v>
          </cell>
        </row>
      </sheetData>
      <sheetData sheetId="9525">
        <row r="1">
          <cell r="A1" t="str">
            <v>1월 생산실적</v>
          </cell>
        </row>
      </sheetData>
      <sheetData sheetId="9526">
        <row r="1">
          <cell r="A1" t="str">
            <v>1월 생산실적</v>
          </cell>
        </row>
      </sheetData>
      <sheetData sheetId="9527">
        <row r="1">
          <cell r="A1" t="str">
            <v>1월 생산실적</v>
          </cell>
        </row>
      </sheetData>
      <sheetData sheetId="9528">
        <row r="1">
          <cell r="A1" t="str">
            <v>1월 생산실적</v>
          </cell>
        </row>
      </sheetData>
      <sheetData sheetId="9529">
        <row r="1">
          <cell r="A1" t="str">
            <v>1월 생산실적</v>
          </cell>
        </row>
      </sheetData>
      <sheetData sheetId="9530">
        <row r="1">
          <cell r="A1" t="str">
            <v>1월 생산실적</v>
          </cell>
        </row>
      </sheetData>
      <sheetData sheetId="9531">
        <row r="1">
          <cell r="A1" t="str">
            <v>1월 생산실적</v>
          </cell>
        </row>
      </sheetData>
      <sheetData sheetId="9532">
        <row r="1">
          <cell r="A1" t="str">
            <v>1월 생산실적</v>
          </cell>
        </row>
      </sheetData>
      <sheetData sheetId="9533">
        <row r="1">
          <cell r="A1" t="str">
            <v>1월 생산실적</v>
          </cell>
        </row>
      </sheetData>
      <sheetData sheetId="9534">
        <row r="1">
          <cell r="A1" t="str">
            <v>1월 생산실적</v>
          </cell>
        </row>
      </sheetData>
      <sheetData sheetId="9535">
        <row r="1">
          <cell r="A1" t="str">
            <v>1월 생산실적</v>
          </cell>
        </row>
      </sheetData>
      <sheetData sheetId="9536">
        <row r="1">
          <cell r="A1" t="str">
            <v>1월 생산실적</v>
          </cell>
        </row>
      </sheetData>
      <sheetData sheetId="9537">
        <row r="1">
          <cell r="A1" t="str">
            <v>1월 생산실적</v>
          </cell>
        </row>
      </sheetData>
      <sheetData sheetId="9538">
        <row r="1">
          <cell r="A1" t="str">
            <v>1월 생산실적</v>
          </cell>
        </row>
      </sheetData>
      <sheetData sheetId="9539">
        <row r="1">
          <cell r="A1" t="str">
            <v>1월 생산실적</v>
          </cell>
        </row>
      </sheetData>
      <sheetData sheetId="9540">
        <row r="1">
          <cell r="A1" t="str">
            <v>1월 생산실적</v>
          </cell>
        </row>
      </sheetData>
      <sheetData sheetId="9541">
        <row r="1">
          <cell r="A1" t="str">
            <v>1월 생산실적</v>
          </cell>
        </row>
      </sheetData>
      <sheetData sheetId="9542">
        <row r="1">
          <cell r="A1" t="str">
            <v>1월 생산실적</v>
          </cell>
        </row>
      </sheetData>
      <sheetData sheetId="9543">
        <row r="1">
          <cell r="A1" t="str">
            <v>1월 생산실적</v>
          </cell>
        </row>
      </sheetData>
      <sheetData sheetId="9544">
        <row r="1">
          <cell r="A1" t="str">
            <v>1월 생산실적</v>
          </cell>
        </row>
      </sheetData>
      <sheetData sheetId="9545">
        <row r="1">
          <cell r="A1" t="str">
            <v>1월 생산실적</v>
          </cell>
        </row>
      </sheetData>
      <sheetData sheetId="9546">
        <row r="1">
          <cell r="A1" t="str">
            <v>1월 생산실적</v>
          </cell>
        </row>
      </sheetData>
      <sheetData sheetId="9547">
        <row r="1">
          <cell r="A1" t="str">
            <v>1월 생산실적</v>
          </cell>
        </row>
      </sheetData>
      <sheetData sheetId="9548">
        <row r="1">
          <cell r="A1" t="str">
            <v>1월 생산실적</v>
          </cell>
        </row>
      </sheetData>
      <sheetData sheetId="9549">
        <row r="1">
          <cell r="A1" t="str">
            <v>1월 생산실적</v>
          </cell>
        </row>
      </sheetData>
      <sheetData sheetId="9550">
        <row r="1">
          <cell r="A1" t="str">
            <v>1월 생산실적</v>
          </cell>
        </row>
      </sheetData>
      <sheetData sheetId="9551">
        <row r="1">
          <cell r="A1" t="str">
            <v>1월 생산실적</v>
          </cell>
        </row>
      </sheetData>
      <sheetData sheetId="9552">
        <row r="1">
          <cell r="A1" t="str">
            <v>1월 생산실적</v>
          </cell>
        </row>
      </sheetData>
      <sheetData sheetId="9553">
        <row r="1">
          <cell r="A1" t="str">
            <v>1월 생산실적</v>
          </cell>
        </row>
      </sheetData>
      <sheetData sheetId="9554">
        <row r="1">
          <cell r="A1" t="str">
            <v>1월 생산실적</v>
          </cell>
        </row>
      </sheetData>
      <sheetData sheetId="9555">
        <row r="1">
          <cell r="A1" t="str">
            <v>1월 생산실적</v>
          </cell>
        </row>
      </sheetData>
      <sheetData sheetId="9556">
        <row r="1">
          <cell r="A1" t="str">
            <v>1월 생산실적</v>
          </cell>
        </row>
      </sheetData>
      <sheetData sheetId="9557">
        <row r="1">
          <cell r="A1" t="str">
            <v>1월 생산실적</v>
          </cell>
        </row>
      </sheetData>
      <sheetData sheetId="9558">
        <row r="1">
          <cell r="A1" t="str">
            <v>1월 생산실적</v>
          </cell>
        </row>
      </sheetData>
      <sheetData sheetId="9559">
        <row r="1">
          <cell r="A1" t="str">
            <v>1월 생산실적</v>
          </cell>
        </row>
      </sheetData>
      <sheetData sheetId="9560">
        <row r="1">
          <cell r="A1" t="str">
            <v>1월 생산실적</v>
          </cell>
        </row>
      </sheetData>
      <sheetData sheetId="9561">
        <row r="1">
          <cell r="A1" t="str">
            <v>1월 생산실적</v>
          </cell>
        </row>
      </sheetData>
      <sheetData sheetId="9562">
        <row r="1">
          <cell r="A1" t="str">
            <v>1월 생산실적</v>
          </cell>
        </row>
      </sheetData>
      <sheetData sheetId="9563">
        <row r="1">
          <cell r="A1" t="str">
            <v>1월 생산실적</v>
          </cell>
        </row>
      </sheetData>
      <sheetData sheetId="9564">
        <row r="1">
          <cell r="A1" t="str">
            <v>1월 생산실적</v>
          </cell>
        </row>
      </sheetData>
      <sheetData sheetId="9565">
        <row r="1">
          <cell r="A1" t="str">
            <v>1월 생산실적</v>
          </cell>
        </row>
      </sheetData>
      <sheetData sheetId="9566">
        <row r="1">
          <cell r="A1" t="str">
            <v>1월 생산실적</v>
          </cell>
        </row>
      </sheetData>
      <sheetData sheetId="9567">
        <row r="1">
          <cell r="A1" t="str">
            <v>1월 생산실적</v>
          </cell>
        </row>
      </sheetData>
      <sheetData sheetId="9568">
        <row r="1">
          <cell r="A1" t="str">
            <v>1월 생산실적</v>
          </cell>
        </row>
      </sheetData>
      <sheetData sheetId="9569">
        <row r="1">
          <cell r="A1" t="str">
            <v>1월 생산실적</v>
          </cell>
        </row>
      </sheetData>
      <sheetData sheetId="9570">
        <row r="1">
          <cell r="A1" t="str">
            <v>1월 생산실적</v>
          </cell>
        </row>
      </sheetData>
      <sheetData sheetId="9571">
        <row r="1">
          <cell r="A1" t="str">
            <v>1월 생산실적</v>
          </cell>
        </row>
      </sheetData>
      <sheetData sheetId="9572">
        <row r="1">
          <cell r="A1" t="str">
            <v>1월 생산실적</v>
          </cell>
        </row>
      </sheetData>
      <sheetData sheetId="9573">
        <row r="1">
          <cell r="A1" t="str">
            <v>1월 생산실적</v>
          </cell>
        </row>
      </sheetData>
      <sheetData sheetId="9574">
        <row r="1">
          <cell r="A1" t="str">
            <v>1월 생산실적</v>
          </cell>
        </row>
      </sheetData>
      <sheetData sheetId="9575">
        <row r="1">
          <cell r="A1" t="str">
            <v>1월 생산실적</v>
          </cell>
        </row>
      </sheetData>
      <sheetData sheetId="9576">
        <row r="1">
          <cell r="A1" t="str">
            <v>1월 생산실적</v>
          </cell>
        </row>
      </sheetData>
      <sheetData sheetId="9577">
        <row r="1">
          <cell r="A1" t="str">
            <v>1월 생산실적</v>
          </cell>
        </row>
      </sheetData>
      <sheetData sheetId="9578">
        <row r="1">
          <cell r="A1" t="str">
            <v>1월 생산실적</v>
          </cell>
        </row>
      </sheetData>
      <sheetData sheetId="9579">
        <row r="1">
          <cell r="A1" t="str">
            <v>1월 생산실적</v>
          </cell>
        </row>
      </sheetData>
      <sheetData sheetId="9580">
        <row r="1">
          <cell r="A1" t="str">
            <v>1월 생산실적</v>
          </cell>
        </row>
      </sheetData>
      <sheetData sheetId="9581">
        <row r="1">
          <cell r="A1" t="str">
            <v>1월 생산실적</v>
          </cell>
        </row>
      </sheetData>
      <sheetData sheetId="9582">
        <row r="1">
          <cell r="A1" t="str">
            <v>1월 생산실적</v>
          </cell>
        </row>
      </sheetData>
      <sheetData sheetId="9583">
        <row r="1">
          <cell r="A1" t="str">
            <v>1월 생산실적</v>
          </cell>
        </row>
      </sheetData>
      <sheetData sheetId="9584">
        <row r="1">
          <cell r="A1" t="str">
            <v>1월 생산실적</v>
          </cell>
        </row>
      </sheetData>
      <sheetData sheetId="9585">
        <row r="1">
          <cell r="A1" t="str">
            <v>1월 생산실적</v>
          </cell>
        </row>
      </sheetData>
      <sheetData sheetId="9586">
        <row r="1">
          <cell r="A1" t="str">
            <v>1월 생산실적</v>
          </cell>
        </row>
      </sheetData>
      <sheetData sheetId="9587">
        <row r="1">
          <cell r="A1" t="str">
            <v>1월 생산실적</v>
          </cell>
        </row>
      </sheetData>
      <sheetData sheetId="9588">
        <row r="1">
          <cell r="A1" t="str">
            <v>1월 생산실적</v>
          </cell>
        </row>
      </sheetData>
      <sheetData sheetId="9589">
        <row r="1">
          <cell r="A1" t="str">
            <v>1월 생산실적</v>
          </cell>
        </row>
      </sheetData>
      <sheetData sheetId="9590">
        <row r="1">
          <cell r="A1" t="str">
            <v>1월 생산실적</v>
          </cell>
        </row>
      </sheetData>
      <sheetData sheetId="9591">
        <row r="1">
          <cell r="A1" t="str">
            <v>1월 생산실적</v>
          </cell>
        </row>
      </sheetData>
      <sheetData sheetId="9592">
        <row r="1">
          <cell r="A1" t="str">
            <v>1월 생산실적</v>
          </cell>
        </row>
      </sheetData>
      <sheetData sheetId="9593">
        <row r="1">
          <cell r="A1" t="str">
            <v>1월 생산실적</v>
          </cell>
        </row>
      </sheetData>
      <sheetData sheetId="9594">
        <row r="1">
          <cell r="A1" t="str">
            <v>1월 생산실적</v>
          </cell>
        </row>
      </sheetData>
      <sheetData sheetId="9595">
        <row r="1">
          <cell r="A1" t="str">
            <v>1월 생산실적</v>
          </cell>
        </row>
      </sheetData>
      <sheetData sheetId="9596">
        <row r="1">
          <cell r="A1" t="str">
            <v>1월 생산실적</v>
          </cell>
        </row>
      </sheetData>
      <sheetData sheetId="9597">
        <row r="1">
          <cell r="A1" t="str">
            <v>1월 생산실적</v>
          </cell>
        </row>
      </sheetData>
      <sheetData sheetId="9598">
        <row r="1">
          <cell r="A1" t="str">
            <v>1월 생산실적</v>
          </cell>
        </row>
      </sheetData>
      <sheetData sheetId="9599">
        <row r="1">
          <cell r="A1" t="str">
            <v>1월 생산실적</v>
          </cell>
        </row>
      </sheetData>
      <sheetData sheetId="9600">
        <row r="1">
          <cell r="A1" t="str">
            <v>1월 생산실적</v>
          </cell>
        </row>
      </sheetData>
      <sheetData sheetId="9601">
        <row r="1">
          <cell r="A1" t="str">
            <v>1월 생산실적</v>
          </cell>
        </row>
      </sheetData>
      <sheetData sheetId="9602">
        <row r="1">
          <cell r="A1" t="str">
            <v>1월 생산실적</v>
          </cell>
        </row>
      </sheetData>
      <sheetData sheetId="9603">
        <row r="1">
          <cell r="A1" t="str">
            <v>1월 생산실적</v>
          </cell>
        </row>
      </sheetData>
      <sheetData sheetId="9604">
        <row r="1">
          <cell r="A1" t="str">
            <v>1월 생산실적</v>
          </cell>
        </row>
      </sheetData>
      <sheetData sheetId="9605">
        <row r="1">
          <cell r="A1" t="str">
            <v>1월 생산실적</v>
          </cell>
        </row>
      </sheetData>
      <sheetData sheetId="9606">
        <row r="1">
          <cell r="A1" t="str">
            <v>1월 생산실적</v>
          </cell>
        </row>
      </sheetData>
      <sheetData sheetId="9607">
        <row r="1">
          <cell r="A1" t="str">
            <v>1월 생산실적</v>
          </cell>
        </row>
      </sheetData>
      <sheetData sheetId="9608">
        <row r="1">
          <cell r="A1" t="str">
            <v>1월 생산실적</v>
          </cell>
        </row>
      </sheetData>
      <sheetData sheetId="9609">
        <row r="1">
          <cell r="A1" t="str">
            <v>1월 생산실적</v>
          </cell>
        </row>
      </sheetData>
      <sheetData sheetId="9610">
        <row r="1">
          <cell r="A1" t="str">
            <v>1월 생산실적</v>
          </cell>
        </row>
      </sheetData>
      <sheetData sheetId="9611">
        <row r="1">
          <cell r="A1" t="str">
            <v>1월 생산실적</v>
          </cell>
        </row>
      </sheetData>
      <sheetData sheetId="9612">
        <row r="1">
          <cell r="A1" t="str">
            <v>1월 생산실적</v>
          </cell>
        </row>
      </sheetData>
      <sheetData sheetId="9613">
        <row r="1">
          <cell r="A1" t="str">
            <v>1월 생산실적</v>
          </cell>
        </row>
      </sheetData>
      <sheetData sheetId="9614">
        <row r="1">
          <cell r="A1" t="str">
            <v>1월 생산실적</v>
          </cell>
        </row>
      </sheetData>
      <sheetData sheetId="9615">
        <row r="1">
          <cell r="A1" t="str">
            <v>1월 생산실적</v>
          </cell>
        </row>
      </sheetData>
      <sheetData sheetId="9616">
        <row r="1">
          <cell r="A1" t="str">
            <v>1월 생산실적</v>
          </cell>
        </row>
      </sheetData>
      <sheetData sheetId="9617">
        <row r="1">
          <cell r="A1" t="str">
            <v>1월 생산실적</v>
          </cell>
        </row>
      </sheetData>
      <sheetData sheetId="9618">
        <row r="1">
          <cell r="A1" t="str">
            <v>1월 생산실적</v>
          </cell>
        </row>
      </sheetData>
      <sheetData sheetId="9619">
        <row r="1">
          <cell r="A1" t="str">
            <v>1월 생산실적</v>
          </cell>
        </row>
      </sheetData>
      <sheetData sheetId="9620">
        <row r="1">
          <cell r="A1" t="str">
            <v>1월 생산실적</v>
          </cell>
        </row>
      </sheetData>
      <sheetData sheetId="9621">
        <row r="1">
          <cell r="A1" t="str">
            <v>1월 생산실적</v>
          </cell>
        </row>
      </sheetData>
      <sheetData sheetId="9622">
        <row r="1">
          <cell r="A1" t="str">
            <v>1월 생산실적</v>
          </cell>
        </row>
      </sheetData>
      <sheetData sheetId="9623">
        <row r="1">
          <cell r="A1" t="str">
            <v>1월 생산실적</v>
          </cell>
        </row>
      </sheetData>
      <sheetData sheetId="9624">
        <row r="1">
          <cell r="A1" t="str">
            <v>1월 생산실적</v>
          </cell>
        </row>
      </sheetData>
      <sheetData sheetId="9625">
        <row r="1">
          <cell r="A1" t="str">
            <v>1월 생산실적</v>
          </cell>
        </row>
      </sheetData>
      <sheetData sheetId="9626">
        <row r="1">
          <cell r="A1" t="str">
            <v>1월 생산실적</v>
          </cell>
        </row>
      </sheetData>
      <sheetData sheetId="9627">
        <row r="1">
          <cell r="A1" t="str">
            <v>1월 생산실적</v>
          </cell>
        </row>
      </sheetData>
      <sheetData sheetId="9628">
        <row r="1">
          <cell r="A1" t="str">
            <v>1월 생산실적</v>
          </cell>
        </row>
      </sheetData>
      <sheetData sheetId="9629">
        <row r="1">
          <cell r="A1" t="str">
            <v>1월 생산실적</v>
          </cell>
        </row>
      </sheetData>
      <sheetData sheetId="9630">
        <row r="1">
          <cell r="A1" t="str">
            <v>1월 생산실적</v>
          </cell>
        </row>
      </sheetData>
      <sheetData sheetId="9631">
        <row r="1">
          <cell r="A1" t="str">
            <v>1월 생산실적</v>
          </cell>
        </row>
      </sheetData>
      <sheetData sheetId="9632">
        <row r="1">
          <cell r="A1" t="str">
            <v>1월 생산실적</v>
          </cell>
        </row>
      </sheetData>
      <sheetData sheetId="9633">
        <row r="1">
          <cell r="A1" t="str">
            <v>1월 생산실적</v>
          </cell>
        </row>
      </sheetData>
      <sheetData sheetId="9634">
        <row r="1">
          <cell r="A1" t="str">
            <v>1월 생산실적</v>
          </cell>
        </row>
      </sheetData>
      <sheetData sheetId="9635">
        <row r="1">
          <cell r="A1" t="str">
            <v>1월 생산실적</v>
          </cell>
        </row>
      </sheetData>
      <sheetData sheetId="9636">
        <row r="1">
          <cell r="A1" t="str">
            <v>1월 생산실적</v>
          </cell>
        </row>
      </sheetData>
      <sheetData sheetId="9637">
        <row r="1">
          <cell r="A1" t="str">
            <v>1월 생산실적</v>
          </cell>
        </row>
      </sheetData>
      <sheetData sheetId="9638">
        <row r="1">
          <cell r="A1" t="str">
            <v>1월 생산실적</v>
          </cell>
        </row>
      </sheetData>
      <sheetData sheetId="9639">
        <row r="1">
          <cell r="A1" t="str">
            <v>1월 생산실적</v>
          </cell>
        </row>
      </sheetData>
      <sheetData sheetId="9640">
        <row r="1">
          <cell r="A1" t="str">
            <v>1월 생산실적</v>
          </cell>
        </row>
      </sheetData>
      <sheetData sheetId="9641">
        <row r="1">
          <cell r="A1" t="str">
            <v>1월 생산실적</v>
          </cell>
        </row>
      </sheetData>
      <sheetData sheetId="9642">
        <row r="1">
          <cell r="A1" t="str">
            <v>1월 생산실적</v>
          </cell>
        </row>
      </sheetData>
      <sheetData sheetId="9643">
        <row r="1">
          <cell r="A1" t="str">
            <v>1월 생산실적</v>
          </cell>
        </row>
      </sheetData>
      <sheetData sheetId="9644">
        <row r="1">
          <cell r="A1" t="str">
            <v>1월 생산실적</v>
          </cell>
        </row>
      </sheetData>
      <sheetData sheetId="9645">
        <row r="1">
          <cell r="A1" t="str">
            <v>1월 생산실적</v>
          </cell>
        </row>
      </sheetData>
      <sheetData sheetId="9646">
        <row r="1">
          <cell r="A1" t="str">
            <v>1월 생산실적</v>
          </cell>
        </row>
      </sheetData>
      <sheetData sheetId="9647">
        <row r="1">
          <cell r="A1" t="str">
            <v>1월 생산실적</v>
          </cell>
        </row>
      </sheetData>
      <sheetData sheetId="9648">
        <row r="1">
          <cell r="A1" t="str">
            <v>1월 생산실적</v>
          </cell>
        </row>
      </sheetData>
      <sheetData sheetId="9649">
        <row r="1">
          <cell r="A1" t="str">
            <v>1월 생산실적</v>
          </cell>
        </row>
      </sheetData>
      <sheetData sheetId="9650">
        <row r="1">
          <cell r="A1" t="str">
            <v>1월 생산실적</v>
          </cell>
        </row>
      </sheetData>
      <sheetData sheetId="9651">
        <row r="1">
          <cell r="A1" t="str">
            <v>1월 생산실적</v>
          </cell>
        </row>
      </sheetData>
      <sheetData sheetId="9652">
        <row r="1">
          <cell r="A1" t="str">
            <v>1월 생산실적</v>
          </cell>
        </row>
      </sheetData>
      <sheetData sheetId="9653">
        <row r="1">
          <cell r="A1" t="str">
            <v>1월 생산실적</v>
          </cell>
        </row>
      </sheetData>
      <sheetData sheetId="9654">
        <row r="1">
          <cell r="A1" t="str">
            <v>1월 생산실적</v>
          </cell>
        </row>
      </sheetData>
      <sheetData sheetId="9655">
        <row r="1">
          <cell r="A1" t="str">
            <v>1월 생산실적</v>
          </cell>
        </row>
      </sheetData>
      <sheetData sheetId="9656">
        <row r="1">
          <cell r="A1" t="str">
            <v>1월 생산실적</v>
          </cell>
        </row>
      </sheetData>
      <sheetData sheetId="9657">
        <row r="1">
          <cell r="A1" t="str">
            <v>1월 생산실적</v>
          </cell>
        </row>
      </sheetData>
      <sheetData sheetId="9658">
        <row r="1">
          <cell r="A1" t="str">
            <v>1월 생산실적</v>
          </cell>
        </row>
      </sheetData>
      <sheetData sheetId="9659">
        <row r="1">
          <cell r="A1" t="str">
            <v>1월 생산실적</v>
          </cell>
        </row>
      </sheetData>
      <sheetData sheetId="9660">
        <row r="1">
          <cell r="A1" t="str">
            <v>1월 생산실적</v>
          </cell>
        </row>
      </sheetData>
      <sheetData sheetId="9661" refreshError="1"/>
      <sheetData sheetId="9662" refreshError="1"/>
      <sheetData sheetId="9663" refreshError="1"/>
      <sheetData sheetId="9664">
        <row r="1">
          <cell r="A1" t="str">
            <v>1월 생산실적</v>
          </cell>
        </row>
      </sheetData>
      <sheetData sheetId="9665">
        <row r="1">
          <cell r="A1" t="str">
            <v>1월 생산실적</v>
          </cell>
        </row>
      </sheetData>
      <sheetData sheetId="9666">
        <row r="1">
          <cell r="A1" t="str">
            <v>1월 생산실적</v>
          </cell>
        </row>
      </sheetData>
      <sheetData sheetId="9667">
        <row r="1">
          <cell r="A1" t="str">
            <v>1월 생산실적</v>
          </cell>
        </row>
      </sheetData>
      <sheetData sheetId="9668">
        <row r="1">
          <cell r="A1" t="str">
            <v>1월 생산실적</v>
          </cell>
        </row>
      </sheetData>
      <sheetData sheetId="9669">
        <row r="1">
          <cell r="A1" t="str">
            <v>1월 생산실적</v>
          </cell>
        </row>
      </sheetData>
      <sheetData sheetId="9670">
        <row r="1">
          <cell r="A1" t="str">
            <v>1월 생산실적</v>
          </cell>
        </row>
      </sheetData>
      <sheetData sheetId="9671">
        <row r="1">
          <cell r="A1" t="str">
            <v>1월 생산실적</v>
          </cell>
        </row>
      </sheetData>
      <sheetData sheetId="9672">
        <row r="1">
          <cell r="A1" t="str">
            <v>1월 생산실적</v>
          </cell>
        </row>
      </sheetData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>
        <row r="1">
          <cell r="A1" t="str">
            <v>1월 생산실적</v>
          </cell>
        </row>
      </sheetData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>
        <row r="1">
          <cell r="A1" t="str">
            <v>1월 생산실적</v>
          </cell>
        </row>
      </sheetData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>
        <row r="1">
          <cell r="A1" t="str">
            <v>1월 생산실적</v>
          </cell>
        </row>
      </sheetData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>
        <row r="1">
          <cell r="A1" t="str">
            <v>1월 생산실적</v>
          </cell>
        </row>
      </sheetData>
      <sheetData sheetId="9831"/>
      <sheetData sheetId="9832"/>
      <sheetData sheetId="9833"/>
      <sheetData sheetId="9834"/>
      <sheetData sheetId="9835"/>
      <sheetData sheetId="9836">
        <row r="1">
          <cell r="A1" t="str">
            <v>1월 생산실적</v>
          </cell>
        </row>
      </sheetData>
      <sheetData sheetId="9837"/>
      <sheetData sheetId="9838"/>
      <sheetData sheetId="9839"/>
      <sheetData sheetId="9840"/>
      <sheetData sheetId="984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/>
      <sheetData sheetId="9897" refreshError="1"/>
      <sheetData sheetId="9898"/>
      <sheetData sheetId="9899"/>
      <sheetData sheetId="9900"/>
      <sheetData sheetId="9901" refreshError="1"/>
      <sheetData sheetId="9902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/>
      <sheetData sheetId="9926" refreshError="1"/>
      <sheetData sheetId="9927" refreshError="1"/>
      <sheetData sheetId="9928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/>
      <sheetData sheetId="9960"/>
      <sheetData sheetId="9961"/>
      <sheetData sheetId="9962">
        <row r="1">
          <cell r="A1" t="str">
            <v>1월 생산실적</v>
          </cell>
        </row>
      </sheetData>
      <sheetData sheetId="9963">
        <row r="1">
          <cell r="A1" t="str">
            <v>1월 생산실적</v>
          </cell>
        </row>
      </sheetData>
      <sheetData sheetId="9964">
        <row r="1">
          <cell r="A1" t="str">
            <v>1월 생산실적</v>
          </cell>
        </row>
      </sheetData>
      <sheetData sheetId="9965">
        <row r="5">
          <cell r="D5" t="str">
            <v>PROCESS PERFORMANCE STUDY</v>
          </cell>
        </row>
      </sheetData>
      <sheetData sheetId="9966">
        <row r="5">
          <cell r="D5" t="str">
            <v>PROCESS PERFORMANCE STUDY</v>
          </cell>
        </row>
      </sheetData>
      <sheetData sheetId="9967">
        <row r="5">
          <cell r="D5" t="str">
            <v>PROCESS PERFORMANCE STUDY</v>
          </cell>
        </row>
      </sheetData>
      <sheetData sheetId="9968">
        <row r="5">
          <cell r="D5" t="str">
            <v>PROCESS PERFORMANCE STUDY</v>
          </cell>
        </row>
      </sheetData>
      <sheetData sheetId="9969">
        <row r="5">
          <cell r="D5" t="str">
            <v>PROCESS PERFORMANCE STUDY</v>
          </cell>
        </row>
      </sheetData>
      <sheetData sheetId="9970">
        <row r="5">
          <cell r="D5" t="str">
            <v>PROCESS PERFORMANCE STUDY</v>
          </cell>
        </row>
      </sheetData>
      <sheetData sheetId="9971">
        <row r="5">
          <cell r="D5" t="str">
            <v>PROCESS PERFORMANCE STUDY</v>
          </cell>
        </row>
      </sheetData>
      <sheetData sheetId="9972">
        <row r="5">
          <cell r="D5" t="str">
            <v>PROCESS PERFORMANCE STUDY</v>
          </cell>
        </row>
      </sheetData>
      <sheetData sheetId="9973">
        <row r="5">
          <cell r="D5" t="str">
            <v>PROCESS PERFORMANCE STUDY</v>
          </cell>
        </row>
      </sheetData>
      <sheetData sheetId="9974">
        <row r="5">
          <cell r="D5" t="str">
            <v>PROCESS PERFORMANCE STUDY</v>
          </cell>
        </row>
      </sheetData>
      <sheetData sheetId="9975">
        <row r="5">
          <cell r="D5" t="str">
            <v>PROCESS PERFORMANCE STUDY</v>
          </cell>
        </row>
      </sheetData>
      <sheetData sheetId="9976">
        <row r="5">
          <cell r="D5" t="str">
            <v>PROCESS PERFORMANCE STUDY</v>
          </cell>
        </row>
      </sheetData>
      <sheetData sheetId="9977">
        <row r="5">
          <cell r="D5" t="str">
            <v>PROCESS PERFORMANCE STUDY</v>
          </cell>
        </row>
      </sheetData>
      <sheetData sheetId="9978">
        <row r="5">
          <cell r="D5" t="str">
            <v>PROCESS PERFORMANCE STUDY</v>
          </cell>
        </row>
      </sheetData>
      <sheetData sheetId="9979">
        <row r="5">
          <cell r="D5" t="str">
            <v>PROCESS PERFORMANCE STUDY</v>
          </cell>
        </row>
      </sheetData>
      <sheetData sheetId="9980">
        <row r="6">
          <cell r="A6">
            <v>1</v>
          </cell>
        </row>
      </sheetData>
      <sheetData sheetId="9981">
        <row r="6">
          <cell r="A6">
            <v>1</v>
          </cell>
        </row>
      </sheetData>
      <sheetData sheetId="9982">
        <row r="6">
          <cell r="A6">
            <v>1</v>
          </cell>
        </row>
      </sheetData>
      <sheetData sheetId="9983">
        <row r="6">
          <cell r="A6">
            <v>1</v>
          </cell>
        </row>
      </sheetData>
      <sheetData sheetId="9984">
        <row r="6">
          <cell r="A6">
            <v>1</v>
          </cell>
        </row>
      </sheetData>
      <sheetData sheetId="9985">
        <row r="6">
          <cell r="A6">
            <v>1</v>
          </cell>
        </row>
      </sheetData>
      <sheetData sheetId="9986">
        <row r="6">
          <cell r="A6">
            <v>1</v>
          </cell>
        </row>
      </sheetData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>
        <row r="1">
          <cell r="A1" t="str">
            <v>1월 생산실적</v>
          </cell>
        </row>
      </sheetData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>
        <row r="6">
          <cell r="A6">
            <v>1</v>
          </cell>
        </row>
      </sheetData>
      <sheetData sheetId="10103">
        <row r="6">
          <cell r="A6">
            <v>1</v>
          </cell>
        </row>
      </sheetData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>
        <row r="6">
          <cell r="A6">
            <v>1</v>
          </cell>
        </row>
      </sheetData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>
        <row r="6">
          <cell r="A6">
            <v>1</v>
          </cell>
        </row>
      </sheetData>
      <sheetData sheetId="10147"/>
      <sheetData sheetId="10148">
        <row r="6">
          <cell r="A6">
            <v>1</v>
          </cell>
        </row>
      </sheetData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>
        <row r="6">
          <cell r="A6">
            <v>1</v>
          </cell>
        </row>
      </sheetData>
      <sheetData sheetId="10178">
        <row r="6">
          <cell r="A6">
            <v>1</v>
          </cell>
        </row>
      </sheetData>
      <sheetData sheetId="10179">
        <row r="6">
          <cell r="A6">
            <v>1</v>
          </cell>
        </row>
      </sheetData>
      <sheetData sheetId="10180">
        <row r="6">
          <cell r="A6">
            <v>1</v>
          </cell>
        </row>
      </sheetData>
      <sheetData sheetId="10181">
        <row r="6">
          <cell r="A6">
            <v>1</v>
          </cell>
        </row>
      </sheetData>
      <sheetData sheetId="10182">
        <row r="6">
          <cell r="A6">
            <v>1</v>
          </cell>
        </row>
      </sheetData>
      <sheetData sheetId="10183">
        <row r="6">
          <cell r="A6">
            <v>1</v>
          </cell>
        </row>
      </sheetData>
      <sheetData sheetId="10184">
        <row r="6">
          <cell r="A6">
            <v>1</v>
          </cell>
        </row>
      </sheetData>
      <sheetData sheetId="10185">
        <row r="6">
          <cell r="A6">
            <v>1</v>
          </cell>
        </row>
      </sheetData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>
        <row r="6">
          <cell r="A6">
            <v>1</v>
          </cell>
        </row>
      </sheetData>
      <sheetData sheetId="10208"/>
      <sheetData sheetId="10209"/>
      <sheetData sheetId="10210"/>
      <sheetData sheetId="10211">
        <row r="6">
          <cell r="A6">
            <v>1</v>
          </cell>
        </row>
      </sheetData>
      <sheetData sheetId="10212"/>
      <sheetData sheetId="10213">
        <row r="6">
          <cell r="A6">
            <v>1</v>
          </cell>
        </row>
      </sheetData>
      <sheetData sheetId="10214">
        <row r="6">
          <cell r="A6">
            <v>1</v>
          </cell>
        </row>
      </sheetData>
      <sheetData sheetId="10215"/>
      <sheetData sheetId="10216"/>
      <sheetData sheetId="10217"/>
      <sheetData sheetId="10218"/>
      <sheetData sheetId="10219"/>
      <sheetData sheetId="10220">
        <row r="1">
          <cell r="A1" t="str">
            <v>1월 생산실적</v>
          </cell>
        </row>
      </sheetData>
      <sheetData sheetId="10221">
        <row r="1">
          <cell r="A1" t="str">
            <v>1월 생산실적</v>
          </cell>
        </row>
      </sheetData>
      <sheetData sheetId="10222">
        <row r="1">
          <cell r="A1" t="str">
            <v>1월 생산실적</v>
          </cell>
        </row>
      </sheetData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>
        <row r="1">
          <cell r="A1" t="str">
            <v>1월 생산실적</v>
          </cell>
        </row>
      </sheetData>
      <sheetData sheetId="10239"/>
      <sheetData sheetId="10240">
        <row r="1">
          <cell r="A1" t="str">
            <v>1월 생산실적</v>
          </cell>
        </row>
      </sheetData>
      <sheetData sheetId="10241">
        <row r="1">
          <cell r="A1" t="str">
            <v>1월 생산실적</v>
          </cell>
        </row>
      </sheetData>
      <sheetData sheetId="10242"/>
      <sheetData sheetId="10243"/>
      <sheetData sheetId="10244">
        <row r="1">
          <cell r="A1" t="str">
            <v>1월 생산실적</v>
          </cell>
        </row>
      </sheetData>
      <sheetData sheetId="10245">
        <row r="1">
          <cell r="A1" t="str">
            <v>1월 생산실적</v>
          </cell>
        </row>
      </sheetData>
      <sheetData sheetId="10246">
        <row r="1">
          <cell r="A1" t="str">
            <v>1월 생산실적</v>
          </cell>
        </row>
      </sheetData>
      <sheetData sheetId="10247">
        <row r="1">
          <cell r="A1" t="str">
            <v>1월 생산실적</v>
          </cell>
        </row>
      </sheetData>
      <sheetData sheetId="10248">
        <row r="1">
          <cell r="A1" t="str">
            <v>1월 생산실적</v>
          </cell>
        </row>
      </sheetData>
      <sheetData sheetId="10249">
        <row r="1">
          <cell r="A1" t="str">
            <v>1월 생산실적</v>
          </cell>
        </row>
      </sheetData>
      <sheetData sheetId="10250">
        <row r="1">
          <cell r="A1" t="str">
            <v>1월 생산실적</v>
          </cell>
        </row>
      </sheetData>
      <sheetData sheetId="10251">
        <row r="1">
          <cell r="A1" t="str">
            <v>1월 생산실적</v>
          </cell>
        </row>
      </sheetData>
      <sheetData sheetId="10252">
        <row r="1">
          <cell r="A1" t="str">
            <v>1월 생산실적</v>
          </cell>
        </row>
      </sheetData>
      <sheetData sheetId="10253">
        <row r="1">
          <cell r="A1" t="str">
            <v>1월 생산실적</v>
          </cell>
        </row>
      </sheetData>
      <sheetData sheetId="10254">
        <row r="1">
          <cell r="A1" t="str">
            <v>1월 생산실적</v>
          </cell>
        </row>
      </sheetData>
      <sheetData sheetId="10255">
        <row r="1">
          <cell r="A1" t="str">
            <v>1월 생산실적</v>
          </cell>
        </row>
      </sheetData>
      <sheetData sheetId="10256">
        <row r="1">
          <cell r="A1" t="str">
            <v>1월 생산실적</v>
          </cell>
        </row>
      </sheetData>
      <sheetData sheetId="10257">
        <row r="1">
          <cell r="A1" t="str">
            <v>1월 생산실적</v>
          </cell>
        </row>
      </sheetData>
      <sheetData sheetId="10258">
        <row r="1">
          <cell r="A1" t="str">
            <v>1월 생산실적</v>
          </cell>
        </row>
      </sheetData>
      <sheetData sheetId="10259">
        <row r="1">
          <cell r="A1" t="str">
            <v>1월 생산실적</v>
          </cell>
        </row>
      </sheetData>
      <sheetData sheetId="10260">
        <row r="1">
          <cell r="A1" t="str">
            <v>1월 생산실적</v>
          </cell>
        </row>
      </sheetData>
      <sheetData sheetId="10261">
        <row r="1">
          <cell r="A1" t="str">
            <v>1월 생산실적</v>
          </cell>
        </row>
      </sheetData>
      <sheetData sheetId="10262">
        <row r="1">
          <cell r="A1" t="str">
            <v>1월 생산실적</v>
          </cell>
        </row>
      </sheetData>
      <sheetData sheetId="10263">
        <row r="1">
          <cell r="A1" t="str">
            <v>1월 생산실적</v>
          </cell>
        </row>
      </sheetData>
      <sheetData sheetId="10264">
        <row r="1">
          <cell r="A1" t="str">
            <v>1월 생산실적</v>
          </cell>
        </row>
      </sheetData>
      <sheetData sheetId="10265">
        <row r="1">
          <cell r="A1" t="str">
            <v>1월 생산실적</v>
          </cell>
        </row>
      </sheetData>
      <sheetData sheetId="10266">
        <row r="1">
          <cell r="A1" t="str">
            <v>1월 생산실적</v>
          </cell>
        </row>
      </sheetData>
      <sheetData sheetId="10267">
        <row r="1">
          <cell r="A1" t="str">
            <v>1월 생산실적</v>
          </cell>
        </row>
      </sheetData>
      <sheetData sheetId="10268">
        <row r="1">
          <cell r="A1" t="str">
            <v>1월 생산실적</v>
          </cell>
        </row>
      </sheetData>
      <sheetData sheetId="10269">
        <row r="1">
          <cell r="A1" t="str">
            <v>1월 생산실적</v>
          </cell>
        </row>
      </sheetData>
      <sheetData sheetId="10270">
        <row r="1">
          <cell r="A1" t="str">
            <v>1월 생산실적</v>
          </cell>
        </row>
      </sheetData>
      <sheetData sheetId="10271">
        <row r="1">
          <cell r="A1" t="str">
            <v>1월 생산실적</v>
          </cell>
        </row>
      </sheetData>
      <sheetData sheetId="10272">
        <row r="1">
          <cell r="A1" t="str">
            <v>1월 생산실적</v>
          </cell>
        </row>
      </sheetData>
      <sheetData sheetId="10273">
        <row r="1">
          <cell r="A1" t="str">
            <v>1월 생산실적</v>
          </cell>
        </row>
      </sheetData>
      <sheetData sheetId="10274">
        <row r="1">
          <cell r="A1" t="str">
            <v>1월 생산실적</v>
          </cell>
        </row>
      </sheetData>
      <sheetData sheetId="10275">
        <row r="1">
          <cell r="A1" t="str">
            <v>1월 생산실적</v>
          </cell>
        </row>
      </sheetData>
      <sheetData sheetId="10276">
        <row r="1">
          <cell r="A1" t="str">
            <v>1월 생산실적</v>
          </cell>
        </row>
      </sheetData>
      <sheetData sheetId="10277">
        <row r="1">
          <cell r="A1" t="str">
            <v>1월 생산실적</v>
          </cell>
        </row>
      </sheetData>
      <sheetData sheetId="10278">
        <row r="1">
          <cell r="A1" t="str">
            <v>1월 생산실적</v>
          </cell>
        </row>
      </sheetData>
      <sheetData sheetId="10279">
        <row r="1">
          <cell r="A1" t="str">
            <v>1월 생산실적</v>
          </cell>
        </row>
      </sheetData>
      <sheetData sheetId="10280">
        <row r="1">
          <cell r="A1" t="str">
            <v>1월 생산실적</v>
          </cell>
        </row>
      </sheetData>
      <sheetData sheetId="10281">
        <row r="1">
          <cell r="A1" t="str">
            <v>1월 생산실적</v>
          </cell>
        </row>
      </sheetData>
      <sheetData sheetId="10282">
        <row r="1">
          <cell r="A1" t="str">
            <v>1월 생산실적</v>
          </cell>
        </row>
      </sheetData>
      <sheetData sheetId="10283">
        <row r="1">
          <cell r="A1" t="str">
            <v>1월 생산실적</v>
          </cell>
        </row>
      </sheetData>
      <sheetData sheetId="10284">
        <row r="1">
          <cell r="A1" t="str">
            <v>1월 생산실적</v>
          </cell>
        </row>
      </sheetData>
      <sheetData sheetId="10285"/>
      <sheetData sheetId="10286"/>
      <sheetData sheetId="10287"/>
      <sheetData sheetId="10288">
        <row r="1">
          <cell r="A1" t="str">
            <v>1월 생산실적</v>
          </cell>
        </row>
      </sheetData>
      <sheetData sheetId="10289">
        <row r="1">
          <cell r="A1" t="str">
            <v>1월 생산실적</v>
          </cell>
        </row>
      </sheetData>
      <sheetData sheetId="10290">
        <row r="1">
          <cell r="A1" t="str">
            <v>1월 생산실적</v>
          </cell>
        </row>
      </sheetData>
      <sheetData sheetId="10291"/>
      <sheetData sheetId="10292">
        <row r="1">
          <cell r="A1" t="str">
            <v>1월 생산실적</v>
          </cell>
        </row>
      </sheetData>
      <sheetData sheetId="10293"/>
      <sheetData sheetId="10294"/>
      <sheetData sheetId="10295">
        <row r="1">
          <cell r="A1" t="str">
            <v>1월 생산실적</v>
          </cell>
        </row>
      </sheetData>
      <sheetData sheetId="10296">
        <row r="1">
          <cell r="A1" t="str">
            <v>1월 생산실적</v>
          </cell>
        </row>
      </sheetData>
      <sheetData sheetId="10297"/>
      <sheetData sheetId="10298"/>
      <sheetData sheetId="10299"/>
      <sheetData sheetId="10300"/>
      <sheetData sheetId="10301"/>
      <sheetData sheetId="10302">
        <row r="1">
          <cell r="A1" t="str">
            <v>1월 생산실적</v>
          </cell>
        </row>
      </sheetData>
      <sheetData sheetId="10303"/>
      <sheetData sheetId="10304">
        <row r="1">
          <cell r="A1" t="str">
            <v>1월 생산실적</v>
          </cell>
        </row>
      </sheetData>
      <sheetData sheetId="10305">
        <row r="1">
          <cell r="A1" t="str">
            <v>1월 생산실적</v>
          </cell>
        </row>
      </sheetData>
      <sheetData sheetId="10306">
        <row r="1">
          <cell r="A1" t="str">
            <v>1월 생산실적</v>
          </cell>
        </row>
      </sheetData>
      <sheetData sheetId="10307">
        <row r="1">
          <cell r="A1" t="str">
            <v>1월 생산실적</v>
          </cell>
        </row>
      </sheetData>
      <sheetData sheetId="10308">
        <row r="1">
          <cell r="A1" t="str">
            <v>1월 생산실적</v>
          </cell>
        </row>
      </sheetData>
      <sheetData sheetId="10309">
        <row r="1">
          <cell r="A1" t="str">
            <v>1월 생산실적</v>
          </cell>
        </row>
      </sheetData>
      <sheetData sheetId="10310">
        <row r="1">
          <cell r="A1" t="str">
            <v>1월 생산실적</v>
          </cell>
        </row>
      </sheetData>
      <sheetData sheetId="10311">
        <row r="1">
          <cell r="A1" t="str">
            <v>1월 생산실적</v>
          </cell>
        </row>
      </sheetData>
      <sheetData sheetId="10312">
        <row r="1">
          <cell r="A1" t="str">
            <v>1월 생산실적</v>
          </cell>
        </row>
      </sheetData>
      <sheetData sheetId="10313">
        <row r="1">
          <cell r="A1" t="str">
            <v>1월 생산실적</v>
          </cell>
        </row>
      </sheetData>
      <sheetData sheetId="10314">
        <row r="1">
          <cell r="A1" t="str">
            <v>1월 생산실적</v>
          </cell>
        </row>
      </sheetData>
      <sheetData sheetId="10315">
        <row r="1">
          <cell r="A1" t="str">
            <v>1월 생산실적</v>
          </cell>
        </row>
      </sheetData>
      <sheetData sheetId="10316">
        <row r="1">
          <cell r="A1" t="str">
            <v>1월 생산실적</v>
          </cell>
        </row>
      </sheetData>
      <sheetData sheetId="10317">
        <row r="1">
          <cell r="A1" t="str">
            <v>1월 생산실적</v>
          </cell>
        </row>
      </sheetData>
      <sheetData sheetId="10318">
        <row r="1">
          <cell r="A1" t="str">
            <v>1월 생산실적</v>
          </cell>
        </row>
      </sheetData>
      <sheetData sheetId="10319">
        <row r="1">
          <cell r="A1" t="str">
            <v>1월 생산실적</v>
          </cell>
        </row>
      </sheetData>
      <sheetData sheetId="10320">
        <row r="1">
          <cell r="A1" t="str">
            <v>1월 생산실적</v>
          </cell>
        </row>
      </sheetData>
      <sheetData sheetId="10321"/>
      <sheetData sheetId="10322"/>
      <sheetData sheetId="10323">
        <row r="1">
          <cell r="A1" t="str">
            <v>1월 생산실적</v>
          </cell>
        </row>
      </sheetData>
      <sheetData sheetId="10324">
        <row r="1">
          <cell r="A1" t="str">
            <v>1월 생산실적</v>
          </cell>
        </row>
      </sheetData>
      <sheetData sheetId="10325">
        <row r="1">
          <cell r="A1" t="str">
            <v>1월 생산실적</v>
          </cell>
        </row>
      </sheetData>
      <sheetData sheetId="10326">
        <row r="1">
          <cell r="A1" t="str">
            <v>1월 생산실적</v>
          </cell>
        </row>
      </sheetData>
      <sheetData sheetId="10327"/>
      <sheetData sheetId="10328"/>
      <sheetData sheetId="10329"/>
      <sheetData sheetId="10330">
        <row r="1">
          <cell r="A1" t="str">
            <v>1월 생산실적</v>
          </cell>
        </row>
      </sheetData>
      <sheetData sheetId="10331"/>
      <sheetData sheetId="10332"/>
      <sheetData sheetId="10333"/>
      <sheetData sheetId="10334">
        <row r="1">
          <cell r="A1" t="str">
            <v>1월 생산실적</v>
          </cell>
        </row>
      </sheetData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>
        <row r="1">
          <cell r="A1" t="str">
            <v>1월 생산실적</v>
          </cell>
        </row>
      </sheetData>
      <sheetData sheetId="10344">
        <row r="1">
          <cell r="A1" t="str">
            <v>1월 생산실적</v>
          </cell>
        </row>
      </sheetData>
      <sheetData sheetId="10345">
        <row r="1">
          <cell r="A1" t="str">
            <v>1월 생산실적</v>
          </cell>
        </row>
      </sheetData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>
        <row r="1">
          <cell r="A1" t="str">
            <v>1월 생산실적</v>
          </cell>
        </row>
      </sheetData>
      <sheetData sheetId="10359">
        <row r="1">
          <cell r="A1" t="str">
            <v>1월 생산실적</v>
          </cell>
        </row>
      </sheetData>
      <sheetData sheetId="10360">
        <row r="1">
          <cell r="A1" t="str">
            <v>1월 생산실적</v>
          </cell>
        </row>
      </sheetData>
      <sheetData sheetId="10361">
        <row r="1">
          <cell r="A1" t="str">
            <v>1월 생산실적</v>
          </cell>
        </row>
      </sheetData>
      <sheetData sheetId="10362" refreshError="1"/>
      <sheetData sheetId="10363" refreshError="1"/>
      <sheetData sheetId="10364">
        <row r="1">
          <cell r="A1" t="str">
            <v>1월 생산실적</v>
          </cell>
        </row>
      </sheetData>
      <sheetData sheetId="10365">
        <row r="1">
          <cell r="A1" t="str">
            <v>1월 생산실적</v>
          </cell>
        </row>
      </sheetData>
      <sheetData sheetId="10366">
        <row r="1">
          <cell r="A1" t="str">
            <v>1월 생산실적</v>
          </cell>
        </row>
      </sheetData>
      <sheetData sheetId="10367">
        <row r="1">
          <cell r="A1" t="str">
            <v>1월 생산실적</v>
          </cell>
        </row>
      </sheetData>
      <sheetData sheetId="10368">
        <row r="1">
          <cell r="A1" t="str">
            <v>1월 생산실적</v>
          </cell>
        </row>
      </sheetData>
      <sheetData sheetId="10369">
        <row r="1">
          <cell r="A1" t="str">
            <v>1월 생산실적</v>
          </cell>
        </row>
      </sheetData>
      <sheetData sheetId="10370">
        <row r="1">
          <cell r="A1" t="str">
            <v>1월 생산실적</v>
          </cell>
        </row>
      </sheetData>
      <sheetData sheetId="10371">
        <row r="1">
          <cell r="A1" t="str">
            <v>1월 생산실적</v>
          </cell>
        </row>
      </sheetData>
      <sheetData sheetId="10372">
        <row r="1">
          <cell r="A1" t="str">
            <v>1월 생산실적</v>
          </cell>
        </row>
      </sheetData>
      <sheetData sheetId="10373">
        <row r="1">
          <cell r="A1" t="str">
            <v>1월 생산실적</v>
          </cell>
        </row>
      </sheetData>
      <sheetData sheetId="10374">
        <row r="1">
          <cell r="A1" t="str">
            <v>1월 생산실적</v>
          </cell>
        </row>
      </sheetData>
      <sheetData sheetId="10375">
        <row r="1">
          <cell r="A1" t="str">
            <v>1월 생산실적</v>
          </cell>
        </row>
      </sheetData>
      <sheetData sheetId="10376">
        <row r="1">
          <cell r="A1" t="str">
            <v>1월 생산실적</v>
          </cell>
        </row>
      </sheetData>
      <sheetData sheetId="10377">
        <row r="1">
          <cell r="A1" t="str">
            <v>1월 생산실적</v>
          </cell>
        </row>
      </sheetData>
      <sheetData sheetId="10378">
        <row r="1">
          <cell r="A1" t="str">
            <v>1월 생산실적</v>
          </cell>
        </row>
      </sheetData>
      <sheetData sheetId="10379">
        <row r="1">
          <cell r="A1" t="str">
            <v>1월 생산실적</v>
          </cell>
        </row>
      </sheetData>
      <sheetData sheetId="10380">
        <row r="1">
          <cell r="A1" t="str">
            <v>1월 생산실적</v>
          </cell>
        </row>
      </sheetData>
      <sheetData sheetId="10381">
        <row r="1">
          <cell r="A1" t="str">
            <v>1월 생산실적</v>
          </cell>
        </row>
      </sheetData>
      <sheetData sheetId="10382">
        <row r="1">
          <cell r="A1" t="str">
            <v>1월 생산실적</v>
          </cell>
        </row>
      </sheetData>
      <sheetData sheetId="10383">
        <row r="1">
          <cell r="A1" t="str">
            <v>1월 생산실적</v>
          </cell>
        </row>
      </sheetData>
      <sheetData sheetId="10384">
        <row r="1">
          <cell r="A1" t="str">
            <v>1월 생산실적</v>
          </cell>
        </row>
      </sheetData>
      <sheetData sheetId="10385">
        <row r="1">
          <cell r="A1" t="str">
            <v>1월 생산실적</v>
          </cell>
        </row>
      </sheetData>
      <sheetData sheetId="10386">
        <row r="1">
          <cell r="A1" t="str">
            <v>1월 생산실적</v>
          </cell>
        </row>
      </sheetData>
      <sheetData sheetId="10387">
        <row r="1">
          <cell r="A1" t="str">
            <v>1월 생산실적</v>
          </cell>
        </row>
      </sheetData>
      <sheetData sheetId="10388">
        <row r="1">
          <cell r="A1" t="str">
            <v>1월 생산실적</v>
          </cell>
        </row>
      </sheetData>
      <sheetData sheetId="10389">
        <row r="1">
          <cell r="A1" t="str">
            <v>1월 생산실적</v>
          </cell>
        </row>
      </sheetData>
      <sheetData sheetId="10390">
        <row r="1">
          <cell r="A1" t="str">
            <v>1월 생산실적</v>
          </cell>
        </row>
      </sheetData>
      <sheetData sheetId="10391">
        <row r="1">
          <cell r="A1" t="str">
            <v>1월 생산실적</v>
          </cell>
        </row>
      </sheetData>
      <sheetData sheetId="10392">
        <row r="1">
          <cell r="A1" t="str">
            <v>1월 생산실적</v>
          </cell>
        </row>
      </sheetData>
      <sheetData sheetId="10393">
        <row r="1">
          <cell r="A1" t="str">
            <v>1월 생산실적</v>
          </cell>
        </row>
      </sheetData>
      <sheetData sheetId="10394">
        <row r="1">
          <cell r="A1" t="str">
            <v>1월 생산실적</v>
          </cell>
        </row>
      </sheetData>
      <sheetData sheetId="10395">
        <row r="1">
          <cell r="A1" t="str">
            <v>1월 생산실적</v>
          </cell>
        </row>
      </sheetData>
      <sheetData sheetId="10396">
        <row r="1">
          <cell r="A1" t="str">
            <v>1월 생산실적</v>
          </cell>
        </row>
      </sheetData>
      <sheetData sheetId="10397">
        <row r="1">
          <cell r="A1" t="str">
            <v>1월 생산실적</v>
          </cell>
        </row>
      </sheetData>
      <sheetData sheetId="10398">
        <row r="1">
          <cell r="A1" t="str">
            <v>1월 생산실적</v>
          </cell>
        </row>
      </sheetData>
      <sheetData sheetId="10399">
        <row r="1">
          <cell r="A1" t="str">
            <v>1월 생산실적</v>
          </cell>
        </row>
      </sheetData>
      <sheetData sheetId="10400">
        <row r="1">
          <cell r="A1" t="str">
            <v>1월 생산실적</v>
          </cell>
        </row>
      </sheetData>
      <sheetData sheetId="10401">
        <row r="1">
          <cell r="A1" t="str">
            <v>1월 생산실적</v>
          </cell>
        </row>
      </sheetData>
      <sheetData sheetId="10402">
        <row r="1">
          <cell r="A1" t="str">
            <v>1월 생산실적</v>
          </cell>
        </row>
      </sheetData>
      <sheetData sheetId="10403">
        <row r="1">
          <cell r="A1" t="str">
            <v>1월 생산실적</v>
          </cell>
        </row>
      </sheetData>
      <sheetData sheetId="10404">
        <row r="1">
          <cell r="A1" t="str">
            <v>1월 생산실적</v>
          </cell>
        </row>
      </sheetData>
      <sheetData sheetId="10405">
        <row r="1">
          <cell r="A1" t="str">
            <v>1월 생산실적</v>
          </cell>
        </row>
      </sheetData>
      <sheetData sheetId="10406">
        <row r="1">
          <cell r="A1" t="str">
            <v>1월 생산실적</v>
          </cell>
        </row>
      </sheetData>
      <sheetData sheetId="10407">
        <row r="1">
          <cell r="A1" t="str">
            <v>1월 생산실적</v>
          </cell>
        </row>
      </sheetData>
      <sheetData sheetId="10408">
        <row r="1">
          <cell r="A1" t="str">
            <v>1월 생산실적</v>
          </cell>
        </row>
      </sheetData>
      <sheetData sheetId="10409">
        <row r="1">
          <cell r="A1" t="str">
            <v>1월 생산실적</v>
          </cell>
        </row>
      </sheetData>
      <sheetData sheetId="10410">
        <row r="1">
          <cell r="A1" t="str">
            <v>1월 생산실적</v>
          </cell>
        </row>
      </sheetData>
      <sheetData sheetId="10411">
        <row r="1">
          <cell r="A1" t="str">
            <v>1월 생산실적</v>
          </cell>
        </row>
      </sheetData>
      <sheetData sheetId="10412">
        <row r="1">
          <cell r="A1" t="str">
            <v>1월 생산실적</v>
          </cell>
        </row>
      </sheetData>
      <sheetData sheetId="10413">
        <row r="1">
          <cell r="A1" t="str">
            <v>1월 생산실적</v>
          </cell>
        </row>
      </sheetData>
      <sheetData sheetId="10414">
        <row r="1">
          <cell r="A1" t="str">
            <v>1월 생산실적</v>
          </cell>
        </row>
      </sheetData>
      <sheetData sheetId="10415">
        <row r="1">
          <cell r="A1" t="str">
            <v>1월 생산실적</v>
          </cell>
        </row>
      </sheetData>
      <sheetData sheetId="10416">
        <row r="1">
          <cell r="A1" t="str">
            <v>1월 생산실적</v>
          </cell>
        </row>
      </sheetData>
      <sheetData sheetId="10417">
        <row r="1">
          <cell r="A1" t="str">
            <v>1월 생산실적</v>
          </cell>
        </row>
      </sheetData>
      <sheetData sheetId="10418">
        <row r="1">
          <cell r="A1" t="str">
            <v>1월 생산실적</v>
          </cell>
        </row>
      </sheetData>
      <sheetData sheetId="10419">
        <row r="1">
          <cell r="A1" t="str">
            <v>1월 생산실적</v>
          </cell>
        </row>
      </sheetData>
      <sheetData sheetId="10420">
        <row r="1">
          <cell r="A1" t="str">
            <v>1월 생산실적</v>
          </cell>
        </row>
      </sheetData>
      <sheetData sheetId="10421">
        <row r="1">
          <cell r="A1" t="str">
            <v>1월 생산실적</v>
          </cell>
        </row>
      </sheetData>
      <sheetData sheetId="10422">
        <row r="1">
          <cell r="A1" t="str">
            <v>1월 생산실적</v>
          </cell>
        </row>
      </sheetData>
      <sheetData sheetId="10423">
        <row r="1">
          <cell r="A1" t="str">
            <v>1월 생산실적</v>
          </cell>
        </row>
      </sheetData>
      <sheetData sheetId="10424">
        <row r="1">
          <cell r="A1" t="str">
            <v>1월 생산실적</v>
          </cell>
        </row>
      </sheetData>
      <sheetData sheetId="10425">
        <row r="1">
          <cell r="A1" t="str">
            <v>1월 생산실적</v>
          </cell>
        </row>
      </sheetData>
      <sheetData sheetId="10426">
        <row r="1">
          <cell r="A1" t="str">
            <v>1월 생산실적</v>
          </cell>
        </row>
      </sheetData>
      <sheetData sheetId="10427">
        <row r="1">
          <cell r="A1" t="str">
            <v>1월 생산실적</v>
          </cell>
        </row>
      </sheetData>
      <sheetData sheetId="10428">
        <row r="1">
          <cell r="A1" t="str">
            <v>1월 생산실적</v>
          </cell>
        </row>
      </sheetData>
      <sheetData sheetId="10429">
        <row r="1">
          <cell r="A1" t="str">
            <v>1월 생산실적</v>
          </cell>
        </row>
      </sheetData>
      <sheetData sheetId="10430">
        <row r="1">
          <cell r="A1" t="str">
            <v>1월 생산실적</v>
          </cell>
        </row>
      </sheetData>
      <sheetData sheetId="10431">
        <row r="1">
          <cell r="A1" t="str">
            <v>1월 생산실적</v>
          </cell>
        </row>
      </sheetData>
      <sheetData sheetId="10432"/>
      <sheetData sheetId="10433"/>
      <sheetData sheetId="10434"/>
      <sheetData sheetId="10435"/>
      <sheetData sheetId="10436"/>
      <sheetData sheetId="10437"/>
      <sheetData sheetId="10438">
        <row r="1">
          <cell r="A1" t="str">
            <v>1월 생산실적</v>
          </cell>
        </row>
      </sheetData>
      <sheetData sheetId="10439">
        <row r="1">
          <cell r="A1" t="str">
            <v>1월 생산실적</v>
          </cell>
        </row>
      </sheetData>
      <sheetData sheetId="10440">
        <row r="1">
          <cell r="A1" t="str">
            <v>1월 생산실적</v>
          </cell>
        </row>
      </sheetData>
      <sheetData sheetId="10441">
        <row r="1">
          <cell r="A1" t="str">
            <v>1월 생산실적</v>
          </cell>
        </row>
      </sheetData>
      <sheetData sheetId="10442">
        <row r="73">
          <cell r="E73">
            <v>-1978066.1999669024</v>
          </cell>
        </row>
      </sheetData>
      <sheetData sheetId="10443"/>
      <sheetData sheetId="10444">
        <row r="1">
          <cell r="A1" t="str">
            <v>1월 생산실적</v>
          </cell>
        </row>
      </sheetData>
      <sheetData sheetId="10445">
        <row r="1">
          <cell r="A1" t="str">
            <v>1월 생산실적</v>
          </cell>
        </row>
      </sheetData>
      <sheetData sheetId="10446"/>
      <sheetData sheetId="10447"/>
      <sheetData sheetId="10448">
        <row r="1">
          <cell r="A1" t="str">
            <v>1월 생산실적</v>
          </cell>
        </row>
      </sheetData>
      <sheetData sheetId="10449">
        <row r="1">
          <cell r="A1" t="str">
            <v>1월 생산실적</v>
          </cell>
        </row>
      </sheetData>
      <sheetData sheetId="10450"/>
      <sheetData sheetId="10451"/>
      <sheetData sheetId="10452"/>
      <sheetData sheetId="10453"/>
      <sheetData sheetId="10454"/>
      <sheetData sheetId="10455"/>
      <sheetData sheetId="10456"/>
      <sheetData sheetId="10457">
        <row r="1">
          <cell r="A1" t="str">
            <v>1월 생산실적</v>
          </cell>
        </row>
      </sheetData>
      <sheetData sheetId="10458">
        <row r="1">
          <cell r="A1" t="str">
            <v>1월 생산실적</v>
          </cell>
        </row>
      </sheetData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>
        <row r="1">
          <cell r="A1" t="str">
            <v>1월 생산실적</v>
          </cell>
        </row>
      </sheetData>
      <sheetData sheetId="10471">
        <row r="1">
          <cell r="A1" t="str">
            <v>1월 생산실적</v>
          </cell>
        </row>
      </sheetData>
      <sheetData sheetId="10472">
        <row r="1">
          <cell r="A1" t="str">
            <v>1월 생산실적</v>
          </cell>
        </row>
      </sheetData>
      <sheetData sheetId="10473">
        <row r="1">
          <cell r="A1" t="str">
            <v>1월 생산실적</v>
          </cell>
        </row>
      </sheetData>
      <sheetData sheetId="10474">
        <row r="1">
          <cell r="A1" t="str">
            <v>1월 생산실적</v>
          </cell>
        </row>
      </sheetData>
      <sheetData sheetId="10475">
        <row r="1">
          <cell r="A1" t="str">
            <v>1월 생산실적</v>
          </cell>
        </row>
      </sheetData>
      <sheetData sheetId="10476">
        <row r="1">
          <cell r="A1" t="str">
            <v>1월 생산실적</v>
          </cell>
        </row>
      </sheetData>
      <sheetData sheetId="10477">
        <row r="1">
          <cell r="A1" t="str">
            <v>1월 생산실적</v>
          </cell>
        </row>
      </sheetData>
      <sheetData sheetId="10478">
        <row r="1">
          <cell r="A1" t="str">
            <v>1월 생산실적</v>
          </cell>
        </row>
      </sheetData>
      <sheetData sheetId="10479">
        <row r="1">
          <cell r="A1" t="str">
            <v>1월 생산실적</v>
          </cell>
        </row>
      </sheetData>
      <sheetData sheetId="10480">
        <row r="1">
          <cell r="A1" t="str">
            <v>1월 생산실적</v>
          </cell>
        </row>
      </sheetData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>
        <row r="1">
          <cell r="A1" t="str">
            <v>1월 생산실적</v>
          </cell>
        </row>
      </sheetData>
      <sheetData sheetId="10499">
        <row r="1">
          <cell r="A1" t="str">
            <v>1월 생산실적</v>
          </cell>
        </row>
      </sheetData>
      <sheetData sheetId="10500">
        <row r="1">
          <cell r="A1" t="str">
            <v>1월 생산실적</v>
          </cell>
        </row>
      </sheetData>
      <sheetData sheetId="10501">
        <row r="1">
          <cell r="A1" t="str">
            <v>1월 생산실적</v>
          </cell>
        </row>
      </sheetData>
      <sheetData sheetId="10502">
        <row r="1">
          <cell r="A1" t="str">
            <v>1월 생산실적</v>
          </cell>
        </row>
      </sheetData>
      <sheetData sheetId="10503">
        <row r="1">
          <cell r="A1" t="str">
            <v>1월 생산실적</v>
          </cell>
        </row>
      </sheetData>
      <sheetData sheetId="10504">
        <row r="1">
          <cell r="A1" t="str">
            <v>1월 생산실적</v>
          </cell>
        </row>
      </sheetData>
      <sheetData sheetId="10505">
        <row r="1">
          <cell r="A1" t="str">
            <v>1월 생산실적</v>
          </cell>
        </row>
      </sheetData>
      <sheetData sheetId="10506">
        <row r="1">
          <cell r="A1" t="str">
            <v>1월 생산실적</v>
          </cell>
        </row>
      </sheetData>
      <sheetData sheetId="10507">
        <row r="1">
          <cell r="A1" t="str">
            <v>1월 생산실적</v>
          </cell>
        </row>
      </sheetData>
      <sheetData sheetId="10508">
        <row r="1">
          <cell r="A1" t="str">
            <v>1월 생산실적</v>
          </cell>
        </row>
      </sheetData>
      <sheetData sheetId="10509">
        <row r="1">
          <cell r="A1" t="str">
            <v>1월 생산실적</v>
          </cell>
        </row>
      </sheetData>
      <sheetData sheetId="10510">
        <row r="1">
          <cell r="A1" t="str">
            <v>1월 생산실적</v>
          </cell>
        </row>
      </sheetData>
      <sheetData sheetId="10511">
        <row r="1">
          <cell r="A1" t="str">
            <v>1월 생산실적</v>
          </cell>
        </row>
      </sheetData>
      <sheetData sheetId="10512">
        <row r="1">
          <cell r="A1" t="str">
            <v>1월 생산실적</v>
          </cell>
        </row>
      </sheetData>
      <sheetData sheetId="10513">
        <row r="1">
          <cell r="A1" t="str">
            <v>1월 생산실적</v>
          </cell>
        </row>
      </sheetData>
      <sheetData sheetId="10514">
        <row r="1">
          <cell r="A1" t="str">
            <v>1월 생산실적</v>
          </cell>
        </row>
      </sheetData>
      <sheetData sheetId="10515">
        <row r="1">
          <cell r="A1" t="str">
            <v>1월 생산실적</v>
          </cell>
        </row>
      </sheetData>
      <sheetData sheetId="10516">
        <row r="1">
          <cell r="A1" t="str">
            <v>1월 생산실적</v>
          </cell>
        </row>
      </sheetData>
      <sheetData sheetId="10517">
        <row r="1">
          <cell r="A1" t="str">
            <v>1월 생산실적</v>
          </cell>
        </row>
      </sheetData>
      <sheetData sheetId="10518">
        <row r="1">
          <cell r="A1" t="str">
            <v>1월 생산실적</v>
          </cell>
        </row>
      </sheetData>
      <sheetData sheetId="10519">
        <row r="1">
          <cell r="A1" t="str">
            <v>1월 생산실적</v>
          </cell>
        </row>
      </sheetData>
      <sheetData sheetId="10520">
        <row r="1">
          <cell r="A1" t="str">
            <v>1월 생산실적</v>
          </cell>
        </row>
      </sheetData>
      <sheetData sheetId="10521">
        <row r="1">
          <cell r="A1" t="str">
            <v>1월 생산실적</v>
          </cell>
        </row>
      </sheetData>
      <sheetData sheetId="10522">
        <row r="1">
          <cell r="A1" t="str">
            <v>1월 생산실적</v>
          </cell>
        </row>
      </sheetData>
      <sheetData sheetId="10523">
        <row r="1">
          <cell r="A1" t="str">
            <v>1월 생산실적</v>
          </cell>
        </row>
      </sheetData>
      <sheetData sheetId="10524">
        <row r="1">
          <cell r="A1" t="str">
            <v>1월 생산실적</v>
          </cell>
        </row>
      </sheetData>
      <sheetData sheetId="10525">
        <row r="1">
          <cell r="A1" t="str">
            <v>1월 생산실적</v>
          </cell>
        </row>
      </sheetData>
      <sheetData sheetId="10526">
        <row r="1">
          <cell r="A1" t="str">
            <v>1월 생산실적</v>
          </cell>
        </row>
      </sheetData>
      <sheetData sheetId="10527">
        <row r="1">
          <cell r="A1" t="str">
            <v>1월 생산실적</v>
          </cell>
        </row>
      </sheetData>
      <sheetData sheetId="10528">
        <row r="1">
          <cell r="A1" t="str">
            <v>1월 생산실적</v>
          </cell>
        </row>
      </sheetData>
      <sheetData sheetId="10529">
        <row r="1">
          <cell r="A1" t="str">
            <v>1월 생산실적</v>
          </cell>
        </row>
      </sheetData>
      <sheetData sheetId="10530">
        <row r="1">
          <cell r="A1" t="str">
            <v>1월 생산실적</v>
          </cell>
        </row>
      </sheetData>
      <sheetData sheetId="10531">
        <row r="1">
          <cell r="A1" t="str">
            <v>1월 생산실적</v>
          </cell>
        </row>
      </sheetData>
      <sheetData sheetId="10532">
        <row r="1">
          <cell r="A1" t="str">
            <v>1월 생산실적</v>
          </cell>
        </row>
      </sheetData>
      <sheetData sheetId="10533">
        <row r="1">
          <cell r="A1" t="str">
            <v>1월 생산실적</v>
          </cell>
        </row>
      </sheetData>
      <sheetData sheetId="10534">
        <row r="1">
          <cell r="A1" t="str">
            <v>1월 생산실적</v>
          </cell>
        </row>
      </sheetData>
      <sheetData sheetId="10535">
        <row r="1">
          <cell r="A1" t="str">
            <v>1월 생산실적</v>
          </cell>
        </row>
      </sheetData>
      <sheetData sheetId="10536">
        <row r="1">
          <cell r="A1" t="str">
            <v>1월 생산실적</v>
          </cell>
        </row>
      </sheetData>
      <sheetData sheetId="10537">
        <row r="1">
          <cell r="A1" t="str">
            <v>1월 생산실적</v>
          </cell>
        </row>
      </sheetData>
      <sheetData sheetId="10538">
        <row r="1">
          <cell r="A1" t="str">
            <v>1월 생산실적</v>
          </cell>
        </row>
      </sheetData>
      <sheetData sheetId="10539">
        <row r="1">
          <cell r="A1" t="str">
            <v>1월 생산실적</v>
          </cell>
        </row>
      </sheetData>
      <sheetData sheetId="10540">
        <row r="1">
          <cell r="A1" t="str">
            <v>1월 생산실적</v>
          </cell>
        </row>
      </sheetData>
      <sheetData sheetId="10541">
        <row r="1">
          <cell r="A1" t="str">
            <v>1월 생산실적</v>
          </cell>
        </row>
      </sheetData>
      <sheetData sheetId="10542">
        <row r="1">
          <cell r="A1" t="str">
            <v>1월 생산실적</v>
          </cell>
        </row>
      </sheetData>
      <sheetData sheetId="10543">
        <row r="1">
          <cell r="A1" t="str">
            <v>1월 생산실적</v>
          </cell>
        </row>
      </sheetData>
      <sheetData sheetId="10544">
        <row r="1">
          <cell r="A1" t="str">
            <v>1월 생산실적</v>
          </cell>
        </row>
      </sheetData>
      <sheetData sheetId="10545">
        <row r="1">
          <cell r="A1" t="str">
            <v>1월 생산실적</v>
          </cell>
        </row>
      </sheetData>
      <sheetData sheetId="10546">
        <row r="1">
          <cell r="A1" t="str">
            <v>1월 생산실적</v>
          </cell>
        </row>
      </sheetData>
      <sheetData sheetId="10547">
        <row r="1">
          <cell r="A1" t="str">
            <v>1월 생산실적</v>
          </cell>
        </row>
      </sheetData>
      <sheetData sheetId="10548">
        <row r="1">
          <cell r="A1" t="str">
            <v>1월 생산실적</v>
          </cell>
        </row>
      </sheetData>
      <sheetData sheetId="10549">
        <row r="1">
          <cell r="A1" t="str">
            <v>1월 생산실적</v>
          </cell>
        </row>
      </sheetData>
      <sheetData sheetId="10550">
        <row r="1">
          <cell r="A1" t="str">
            <v>1월 생산실적</v>
          </cell>
        </row>
      </sheetData>
      <sheetData sheetId="10551">
        <row r="1">
          <cell r="A1" t="str">
            <v>1월 생산실적</v>
          </cell>
        </row>
      </sheetData>
      <sheetData sheetId="10552">
        <row r="1">
          <cell r="A1" t="str">
            <v>1월 생산실적</v>
          </cell>
        </row>
      </sheetData>
      <sheetData sheetId="10553">
        <row r="1">
          <cell r="A1" t="str">
            <v>1월 생산실적</v>
          </cell>
        </row>
      </sheetData>
      <sheetData sheetId="10554">
        <row r="1">
          <cell r="A1" t="str">
            <v>1월 생산실적</v>
          </cell>
        </row>
      </sheetData>
      <sheetData sheetId="10555">
        <row r="1">
          <cell r="A1" t="str">
            <v>1월 생산실적</v>
          </cell>
        </row>
      </sheetData>
      <sheetData sheetId="10556">
        <row r="1">
          <cell r="A1" t="str">
            <v>1월 생산실적</v>
          </cell>
        </row>
      </sheetData>
      <sheetData sheetId="10557">
        <row r="1">
          <cell r="A1" t="str">
            <v>1월 생산실적</v>
          </cell>
        </row>
      </sheetData>
      <sheetData sheetId="10558">
        <row r="1">
          <cell r="A1" t="str">
            <v>1월 생산실적</v>
          </cell>
        </row>
      </sheetData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>
        <row r="1">
          <cell r="A1" t="str">
            <v>1월 생산실적</v>
          </cell>
        </row>
      </sheetData>
      <sheetData sheetId="10577">
        <row r="1">
          <cell r="A1" t="str">
            <v>1월 생산실적</v>
          </cell>
        </row>
      </sheetData>
      <sheetData sheetId="10578"/>
      <sheetData sheetId="10579"/>
      <sheetData sheetId="10580"/>
      <sheetData sheetId="10581">
        <row r="1">
          <cell r="A1" t="str">
            <v>1월 생산실적</v>
          </cell>
        </row>
      </sheetData>
      <sheetData sheetId="10582"/>
      <sheetData sheetId="10583"/>
      <sheetData sheetId="10584"/>
      <sheetData sheetId="10585"/>
      <sheetData sheetId="10586"/>
      <sheetData sheetId="10587">
        <row r="1">
          <cell r="A1" t="str">
            <v>1월 생산실적</v>
          </cell>
        </row>
      </sheetData>
      <sheetData sheetId="10588">
        <row r="1">
          <cell r="A1" t="str">
            <v>1월 생산실적</v>
          </cell>
        </row>
      </sheetData>
      <sheetData sheetId="10589">
        <row r="1">
          <cell r="A1" t="str">
            <v>1월 생산실적</v>
          </cell>
        </row>
      </sheetData>
      <sheetData sheetId="10590">
        <row r="1">
          <cell r="A1" t="str">
            <v>1월 생산실적</v>
          </cell>
        </row>
      </sheetData>
      <sheetData sheetId="10591">
        <row r="1">
          <cell r="A1" t="str">
            <v>1월 생산실적</v>
          </cell>
        </row>
      </sheetData>
      <sheetData sheetId="10592">
        <row r="1">
          <cell r="A1" t="str">
            <v>1월 생산실적</v>
          </cell>
        </row>
      </sheetData>
      <sheetData sheetId="10593">
        <row r="1">
          <cell r="A1" t="str">
            <v>1월 생산실적</v>
          </cell>
        </row>
      </sheetData>
      <sheetData sheetId="10594">
        <row r="1">
          <cell r="A1" t="str">
            <v>1월 생산실적</v>
          </cell>
        </row>
      </sheetData>
      <sheetData sheetId="10595">
        <row r="1">
          <cell r="A1" t="str">
            <v>1월 생산실적</v>
          </cell>
        </row>
      </sheetData>
      <sheetData sheetId="10596">
        <row r="1">
          <cell r="A1" t="str">
            <v>1월 생산실적</v>
          </cell>
        </row>
      </sheetData>
      <sheetData sheetId="10597"/>
      <sheetData sheetId="10598"/>
      <sheetData sheetId="10599">
        <row r="1">
          <cell r="A1" t="str">
            <v>1월 생산실적</v>
          </cell>
        </row>
      </sheetData>
      <sheetData sheetId="10600"/>
      <sheetData sheetId="10601">
        <row r="1">
          <cell r="A1" t="str">
            <v>1월 생산실적</v>
          </cell>
        </row>
      </sheetData>
      <sheetData sheetId="10602">
        <row r="1">
          <cell r="A1" t="str">
            <v>1월 생산실적</v>
          </cell>
        </row>
      </sheetData>
      <sheetData sheetId="10603"/>
      <sheetData sheetId="10604"/>
      <sheetData sheetId="10605"/>
      <sheetData sheetId="10606"/>
      <sheetData sheetId="10607"/>
      <sheetData sheetId="10608"/>
      <sheetData sheetId="10609"/>
      <sheetData sheetId="10610">
        <row r="1">
          <cell r="A1" t="str">
            <v>1월 생산실적</v>
          </cell>
        </row>
      </sheetData>
      <sheetData sheetId="10611">
        <row r="1">
          <cell r="A1" t="str">
            <v>1월 생산실적</v>
          </cell>
        </row>
      </sheetData>
      <sheetData sheetId="10612"/>
      <sheetData sheetId="10613"/>
      <sheetData sheetId="10614">
        <row r="1">
          <cell r="A1" t="str">
            <v>1월 생산실적</v>
          </cell>
        </row>
      </sheetData>
      <sheetData sheetId="10615"/>
      <sheetData sheetId="10616">
        <row r="1">
          <cell r="A1" t="str">
            <v>1월 생산실적</v>
          </cell>
        </row>
      </sheetData>
      <sheetData sheetId="10617">
        <row r="1">
          <cell r="A1" t="str">
            <v>1월 생산실적</v>
          </cell>
        </row>
      </sheetData>
      <sheetData sheetId="10618">
        <row r="1">
          <cell r="A1" t="str">
            <v>1월 생산실적</v>
          </cell>
        </row>
      </sheetData>
      <sheetData sheetId="10619">
        <row r="1">
          <cell r="A1" t="str">
            <v>1월 생산실적</v>
          </cell>
        </row>
      </sheetData>
      <sheetData sheetId="10620">
        <row r="1">
          <cell r="A1" t="str">
            <v>1월 생산실적</v>
          </cell>
        </row>
      </sheetData>
      <sheetData sheetId="10621">
        <row r="1">
          <cell r="A1" t="str">
            <v>1월 생산실적</v>
          </cell>
        </row>
      </sheetData>
      <sheetData sheetId="10622">
        <row r="1">
          <cell r="A1" t="str">
            <v>1월 생산실적</v>
          </cell>
        </row>
      </sheetData>
      <sheetData sheetId="10623">
        <row r="1">
          <cell r="A1" t="str">
            <v>1월 생산실적</v>
          </cell>
        </row>
      </sheetData>
      <sheetData sheetId="10624">
        <row r="1">
          <cell r="A1" t="str">
            <v>1월 생산실적</v>
          </cell>
        </row>
      </sheetData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>
        <row r="5">
          <cell r="D5" t="str">
            <v>PROCESS PERFORMANCE STUDY</v>
          </cell>
        </row>
      </sheetData>
      <sheetData sheetId="10636"/>
      <sheetData sheetId="10637"/>
      <sheetData sheetId="10638"/>
      <sheetData sheetId="10639"/>
      <sheetData sheetId="10640"/>
      <sheetData sheetId="10641">
        <row r="1">
          <cell r="A1" t="str">
            <v>1월 생산실적</v>
          </cell>
        </row>
      </sheetData>
      <sheetData sheetId="10642">
        <row r="1">
          <cell r="A1" t="str">
            <v>1월 생산실적</v>
          </cell>
        </row>
      </sheetData>
      <sheetData sheetId="10643">
        <row r="1">
          <cell r="A1" t="str">
            <v>1월 생산실적</v>
          </cell>
        </row>
      </sheetData>
      <sheetData sheetId="10644">
        <row r="1">
          <cell r="A1" t="str">
            <v>1월 생산실적</v>
          </cell>
        </row>
      </sheetData>
      <sheetData sheetId="10645">
        <row r="1">
          <cell r="A1" t="str">
            <v>1월 생산실적</v>
          </cell>
        </row>
      </sheetData>
      <sheetData sheetId="10646">
        <row r="1">
          <cell r="A1" t="str">
            <v>1월 생산실적</v>
          </cell>
        </row>
      </sheetData>
      <sheetData sheetId="10647">
        <row r="1">
          <cell r="A1" t="str">
            <v>1월 생산실적</v>
          </cell>
        </row>
      </sheetData>
      <sheetData sheetId="10648">
        <row r="1">
          <cell r="A1" t="str">
            <v>1월 생산실적</v>
          </cell>
        </row>
      </sheetData>
      <sheetData sheetId="10649">
        <row r="1">
          <cell r="A1" t="str">
            <v>1월 생산실적</v>
          </cell>
        </row>
      </sheetData>
      <sheetData sheetId="10650">
        <row r="1">
          <cell r="A1" t="str">
            <v>1월 생산실적</v>
          </cell>
        </row>
      </sheetData>
      <sheetData sheetId="10651">
        <row r="1">
          <cell r="A1" t="str">
            <v>1월 생산실적</v>
          </cell>
        </row>
      </sheetData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>
        <row r="1">
          <cell r="A1" t="str">
            <v>1월 생산실적</v>
          </cell>
        </row>
      </sheetData>
      <sheetData sheetId="10662">
        <row r="1">
          <cell r="A1" t="str">
            <v>1월 생산실적</v>
          </cell>
        </row>
      </sheetData>
      <sheetData sheetId="10663">
        <row r="1">
          <cell r="A1" t="str">
            <v>1월 생산실적</v>
          </cell>
        </row>
      </sheetData>
      <sheetData sheetId="10664">
        <row r="1">
          <cell r="A1" t="str">
            <v>1월 생산실적</v>
          </cell>
        </row>
      </sheetData>
      <sheetData sheetId="10665">
        <row r="1">
          <cell r="A1" t="str">
            <v>1월 생산실적</v>
          </cell>
        </row>
      </sheetData>
      <sheetData sheetId="10666">
        <row r="1">
          <cell r="A1" t="str">
            <v>1월 생산실적</v>
          </cell>
        </row>
      </sheetData>
      <sheetData sheetId="10667">
        <row r="1">
          <cell r="A1" t="str">
            <v>1월 생산실적</v>
          </cell>
        </row>
      </sheetData>
      <sheetData sheetId="10668">
        <row r="1">
          <cell r="A1" t="str">
            <v>1월 생산실적</v>
          </cell>
        </row>
      </sheetData>
      <sheetData sheetId="10669">
        <row r="1">
          <cell r="A1" t="str">
            <v>1월 생산실적</v>
          </cell>
        </row>
      </sheetData>
      <sheetData sheetId="10670">
        <row r="1">
          <cell r="A1" t="str">
            <v>1월 생산실적</v>
          </cell>
        </row>
      </sheetData>
      <sheetData sheetId="10671">
        <row r="1">
          <cell r="A1" t="str">
            <v>1월 생산실적</v>
          </cell>
        </row>
      </sheetData>
      <sheetData sheetId="10672">
        <row r="1">
          <cell r="A1" t="str">
            <v>1월 생산실적</v>
          </cell>
        </row>
      </sheetData>
      <sheetData sheetId="10673">
        <row r="1">
          <cell r="A1" t="str">
            <v>1월 생산실적</v>
          </cell>
        </row>
      </sheetData>
      <sheetData sheetId="10674">
        <row r="1">
          <cell r="A1" t="str">
            <v>1월 생산실적</v>
          </cell>
        </row>
      </sheetData>
      <sheetData sheetId="10675">
        <row r="1">
          <cell r="A1" t="str">
            <v>1월 생산실적</v>
          </cell>
        </row>
      </sheetData>
      <sheetData sheetId="10676">
        <row r="1">
          <cell r="A1" t="str">
            <v>1월 생산실적</v>
          </cell>
        </row>
      </sheetData>
      <sheetData sheetId="10677">
        <row r="1">
          <cell r="A1" t="str">
            <v>1월 생산실적</v>
          </cell>
        </row>
      </sheetData>
      <sheetData sheetId="10678"/>
      <sheetData sheetId="10679"/>
      <sheetData sheetId="10680"/>
      <sheetData sheetId="10681"/>
      <sheetData sheetId="10682">
        <row r="1">
          <cell r="A1" t="str">
            <v>1월 생산실적</v>
          </cell>
        </row>
      </sheetData>
      <sheetData sheetId="10683"/>
      <sheetData sheetId="10684"/>
      <sheetData sheetId="10685">
        <row r="1">
          <cell r="A1" t="str">
            <v>1월 생산실적</v>
          </cell>
        </row>
      </sheetData>
      <sheetData sheetId="10686"/>
      <sheetData sheetId="10687">
        <row r="1">
          <cell r="A1" t="str">
            <v>1월 생산실적</v>
          </cell>
        </row>
      </sheetData>
      <sheetData sheetId="10688"/>
      <sheetData sheetId="10689">
        <row r="1">
          <cell r="A1" t="str">
            <v>1월 생산실적</v>
          </cell>
        </row>
      </sheetData>
      <sheetData sheetId="10690">
        <row r="5">
          <cell r="D5" t="str">
            <v>PROCESS PERFORMANCE STUDY</v>
          </cell>
        </row>
      </sheetData>
      <sheetData sheetId="10691"/>
      <sheetData sheetId="10692"/>
      <sheetData sheetId="10693"/>
      <sheetData sheetId="10694"/>
      <sheetData sheetId="10695">
        <row r="1">
          <cell r="A1" t="str">
            <v>1월 생산실적</v>
          </cell>
        </row>
      </sheetData>
      <sheetData sheetId="10696"/>
      <sheetData sheetId="10697">
        <row r="1">
          <cell r="A1" t="str">
            <v>1월 생산실적</v>
          </cell>
        </row>
      </sheetData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>
        <row r="1">
          <cell r="A1" t="str">
            <v>1월 생산실적</v>
          </cell>
        </row>
      </sheetData>
      <sheetData sheetId="10713">
        <row r="1">
          <cell r="A1" t="str">
            <v>1월 생산실적</v>
          </cell>
        </row>
      </sheetData>
      <sheetData sheetId="10714"/>
      <sheetData sheetId="10715"/>
      <sheetData sheetId="10716"/>
      <sheetData sheetId="10717"/>
      <sheetData sheetId="10718">
        <row r="1">
          <cell r="A1" t="str">
            <v>1월 생산실적</v>
          </cell>
        </row>
      </sheetData>
      <sheetData sheetId="10719"/>
      <sheetData sheetId="10720">
        <row r="1">
          <cell r="A1" t="str">
            <v>1월 생산실적</v>
          </cell>
        </row>
      </sheetData>
      <sheetData sheetId="10721"/>
      <sheetData sheetId="10722"/>
      <sheetData sheetId="10723"/>
      <sheetData sheetId="10724">
        <row r="1">
          <cell r="A1" t="str">
            <v>1월 생산실적</v>
          </cell>
        </row>
      </sheetData>
      <sheetData sheetId="10725">
        <row r="1">
          <cell r="A1" t="str">
            <v>1월 생산실적</v>
          </cell>
        </row>
      </sheetData>
      <sheetData sheetId="10726"/>
      <sheetData sheetId="10727">
        <row r="1">
          <cell r="A1" t="str">
            <v>1월 생산실적</v>
          </cell>
        </row>
      </sheetData>
      <sheetData sheetId="10728">
        <row r="1">
          <cell r="A1" t="str">
            <v>1월 생산실적</v>
          </cell>
        </row>
      </sheetData>
      <sheetData sheetId="10729">
        <row r="5">
          <cell r="D5" t="str">
            <v>PROCESS PERFORMANCE STUDY</v>
          </cell>
        </row>
      </sheetData>
      <sheetData sheetId="10730">
        <row r="1">
          <cell r="A1" t="str">
            <v>1월 생산실적</v>
          </cell>
        </row>
      </sheetData>
      <sheetData sheetId="10731">
        <row r="1">
          <cell r="A1" t="str">
            <v>1월 생산실적</v>
          </cell>
        </row>
      </sheetData>
      <sheetData sheetId="10732">
        <row r="1">
          <cell r="A1" t="str">
            <v>1월 생산실적</v>
          </cell>
        </row>
      </sheetData>
      <sheetData sheetId="10733">
        <row r="1">
          <cell r="A1" t="str">
            <v>1월 생산실적</v>
          </cell>
        </row>
      </sheetData>
      <sheetData sheetId="10734">
        <row r="1">
          <cell r="A1" t="str">
            <v>1월 생산실적</v>
          </cell>
        </row>
      </sheetData>
      <sheetData sheetId="10735">
        <row r="1">
          <cell r="A1" t="str">
            <v>1월 생산실적</v>
          </cell>
        </row>
      </sheetData>
      <sheetData sheetId="10736"/>
      <sheetData sheetId="10737">
        <row r="5">
          <cell r="D5" t="str">
            <v>PROCESS PERFORMANCE STUDY</v>
          </cell>
        </row>
      </sheetData>
      <sheetData sheetId="10738">
        <row r="5">
          <cell r="D5" t="str">
            <v>PROCESS PERFORMANCE STUDY</v>
          </cell>
        </row>
      </sheetData>
      <sheetData sheetId="10739">
        <row r="5">
          <cell r="D5" t="str">
            <v>PROCESS PERFORMANCE STUDY</v>
          </cell>
        </row>
      </sheetData>
      <sheetData sheetId="10740">
        <row r="1">
          <cell r="A1" t="str">
            <v>1월 생산실적</v>
          </cell>
        </row>
      </sheetData>
      <sheetData sheetId="10741">
        <row r="1">
          <cell r="A1" t="str">
            <v>1월 생산실적</v>
          </cell>
        </row>
      </sheetData>
      <sheetData sheetId="10742">
        <row r="1">
          <cell r="A1" t="str">
            <v>1월 생산실적</v>
          </cell>
        </row>
      </sheetData>
      <sheetData sheetId="10743">
        <row r="1">
          <cell r="A1" t="str">
            <v>1월 생산실적</v>
          </cell>
        </row>
      </sheetData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>
        <row r="1">
          <cell r="A1" t="str">
            <v>1월 생산실적</v>
          </cell>
        </row>
      </sheetData>
      <sheetData sheetId="10753">
        <row r="1">
          <cell r="A1" t="str">
            <v>1월 생산실적</v>
          </cell>
        </row>
      </sheetData>
      <sheetData sheetId="10754">
        <row r="1">
          <cell r="A1" t="str">
            <v>1월 생산실적</v>
          </cell>
        </row>
      </sheetData>
      <sheetData sheetId="10755"/>
      <sheetData sheetId="10756"/>
      <sheetData sheetId="10757"/>
      <sheetData sheetId="10758">
        <row r="1">
          <cell r="A1" t="str">
            <v>1월 생산실적</v>
          </cell>
        </row>
      </sheetData>
      <sheetData sheetId="10759">
        <row r="1">
          <cell r="A1" t="str">
            <v>1월 생산실적</v>
          </cell>
        </row>
      </sheetData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>
        <row r="5">
          <cell r="D5" t="str">
            <v>PROCESS PERFORMANCE STUDY</v>
          </cell>
        </row>
      </sheetData>
      <sheetData sheetId="10771">
        <row r="5">
          <cell r="D5" t="str">
            <v>PROCESS PERFORMANCE STUDY</v>
          </cell>
        </row>
      </sheetData>
      <sheetData sheetId="10772">
        <row r="5">
          <cell r="D5" t="str">
            <v>PROCESS PERFORMANCE STUDY</v>
          </cell>
        </row>
      </sheetData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>
        <row r="1">
          <cell r="A1" t="str">
            <v>1월 생산실적</v>
          </cell>
        </row>
      </sheetData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/>
      <sheetData sheetId="11043"/>
      <sheetData sheetId="11044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/>
      <sheetData sheetId="11090">
        <row r="1">
          <cell r="A1" t="str">
            <v>1월 생산실적</v>
          </cell>
        </row>
      </sheetData>
      <sheetData sheetId="11091">
        <row r="1">
          <cell r="A1" t="str">
            <v>1월 생산실적</v>
          </cell>
        </row>
      </sheetData>
      <sheetData sheetId="11092">
        <row r="1">
          <cell r="A1" t="str">
            <v>1월 생산실적</v>
          </cell>
        </row>
      </sheetData>
      <sheetData sheetId="11093">
        <row r="1">
          <cell r="A1" t="str">
            <v>1월 생산실적</v>
          </cell>
        </row>
      </sheetData>
      <sheetData sheetId="11094">
        <row r="1">
          <cell r="A1" t="str">
            <v>1월 생산실적</v>
          </cell>
        </row>
      </sheetData>
      <sheetData sheetId="11095">
        <row r="1">
          <cell r="A1" t="str">
            <v>1월 생산실적</v>
          </cell>
        </row>
      </sheetData>
      <sheetData sheetId="11096">
        <row r="1">
          <cell r="A1" t="str">
            <v>1월 생산실적</v>
          </cell>
        </row>
      </sheetData>
      <sheetData sheetId="11097">
        <row r="1">
          <cell r="A1" t="str">
            <v>1월 생산실적</v>
          </cell>
        </row>
      </sheetData>
      <sheetData sheetId="11098">
        <row r="1">
          <cell r="A1" t="str">
            <v>1월 생산실적</v>
          </cell>
        </row>
      </sheetData>
      <sheetData sheetId="11099">
        <row r="1">
          <cell r="A1" t="str">
            <v>1월 생산실적</v>
          </cell>
        </row>
      </sheetData>
      <sheetData sheetId="11100">
        <row r="1">
          <cell r="A1" t="str">
            <v>1월 생산실적</v>
          </cell>
        </row>
      </sheetData>
      <sheetData sheetId="11101">
        <row r="1">
          <cell r="A1" t="str">
            <v>1월 생산실적</v>
          </cell>
        </row>
      </sheetData>
      <sheetData sheetId="11102">
        <row r="1">
          <cell r="A1" t="str">
            <v>1월 생산실적</v>
          </cell>
        </row>
      </sheetData>
      <sheetData sheetId="11103">
        <row r="1">
          <cell r="A1" t="str">
            <v>1월 생산실적</v>
          </cell>
        </row>
      </sheetData>
      <sheetData sheetId="11104">
        <row r="1">
          <cell r="A1" t="str">
            <v>1월 생산실적</v>
          </cell>
        </row>
      </sheetData>
      <sheetData sheetId="11105">
        <row r="1">
          <cell r="A1" t="str">
            <v>1월 생산실적</v>
          </cell>
        </row>
      </sheetData>
      <sheetData sheetId="11106">
        <row r="1">
          <cell r="A1" t="str">
            <v>1월 생산실적</v>
          </cell>
        </row>
      </sheetData>
      <sheetData sheetId="11107">
        <row r="1">
          <cell r="A1" t="str">
            <v>1월 생산실적</v>
          </cell>
        </row>
      </sheetData>
      <sheetData sheetId="11108"/>
      <sheetData sheetId="11109"/>
      <sheetData sheetId="11110"/>
      <sheetData sheetId="11111"/>
      <sheetData sheetId="11112"/>
      <sheetData sheetId="11113">
        <row r="5">
          <cell r="D5" t="str">
            <v>PROCESS PERFORMANCE STUDY</v>
          </cell>
        </row>
      </sheetData>
      <sheetData sheetId="11114">
        <row r="5">
          <cell r="D5" t="str">
            <v>PROCESS PERFORMANCE STUDY</v>
          </cell>
        </row>
      </sheetData>
      <sheetData sheetId="11115">
        <row r="5">
          <cell r="D5" t="str">
            <v>PROCESS PERFORMANCE STUDY</v>
          </cell>
        </row>
      </sheetData>
      <sheetData sheetId="11116">
        <row r="1">
          <cell r="A1" t="str">
            <v>1월 생산실적</v>
          </cell>
        </row>
      </sheetData>
      <sheetData sheetId="11117">
        <row r="1">
          <cell r="A1" t="str">
            <v>1월 생산실적</v>
          </cell>
        </row>
      </sheetData>
      <sheetData sheetId="11118">
        <row r="1">
          <cell r="A1" t="str">
            <v>1월 생산실적</v>
          </cell>
        </row>
      </sheetData>
      <sheetData sheetId="11119">
        <row r="1">
          <cell r="A1" t="str">
            <v>1월 생산실적</v>
          </cell>
        </row>
      </sheetData>
      <sheetData sheetId="11120">
        <row r="1">
          <cell r="A1" t="str">
            <v>1월 생산실적</v>
          </cell>
        </row>
      </sheetData>
      <sheetData sheetId="11121">
        <row r="5">
          <cell r="D5" t="str">
            <v>PROCESS PERFORMANCE STUDY</v>
          </cell>
        </row>
      </sheetData>
      <sheetData sheetId="11122">
        <row r="1">
          <cell r="A1" t="str">
            <v>1월 생산실적</v>
          </cell>
        </row>
      </sheetData>
      <sheetData sheetId="11123"/>
      <sheetData sheetId="11124"/>
      <sheetData sheetId="11125"/>
      <sheetData sheetId="11126">
        <row r="5">
          <cell r="D5" t="str">
            <v>PROCESS PERFORMANCE STUDY</v>
          </cell>
        </row>
      </sheetData>
      <sheetData sheetId="11127">
        <row r="5">
          <cell r="D5" t="str">
            <v>PROCESS PERFORMANCE STUDY</v>
          </cell>
        </row>
      </sheetData>
      <sheetData sheetId="11128"/>
      <sheetData sheetId="11129"/>
      <sheetData sheetId="11130">
        <row r="5">
          <cell r="D5" t="str">
            <v>PROCESS PERFORMANCE STUDY</v>
          </cell>
        </row>
      </sheetData>
      <sheetData sheetId="11131">
        <row r="5">
          <cell r="D5" t="str">
            <v>PROCESS PERFORMANCE STUDY</v>
          </cell>
        </row>
      </sheetData>
      <sheetData sheetId="11132">
        <row r="5">
          <cell r="D5" t="str">
            <v>PROCESS PERFORMANCE STUDY</v>
          </cell>
        </row>
      </sheetData>
      <sheetData sheetId="11133">
        <row r="5">
          <cell r="D5" t="str">
            <v>PROCESS PERFORMANCE STUDY</v>
          </cell>
        </row>
      </sheetData>
      <sheetData sheetId="11134">
        <row r="5">
          <cell r="D5" t="str">
            <v>PROCESS PERFORMANCE STUDY</v>
          </cell>
        </row>
      </sheetData>
      <sheetData sheetId="11135">
        <row r="5">
          <cell r="D5" t="str">
            <v>PROCESS PERFORMANCE STUDY</v>
          </cell>
        </row>
      </sheetData>
      <sheetData sheetId="11136">
        <row r="5">
          <cell r="D5" t="str">
            <v>PROCESS PERFORMANCE STUDY</v>
          </cell>
        </row>
      </sheetData>
      <sheetData sheetId="11137">
        <row r="5">
          <cell r="D5" t="str">
            <v>PROCESS PERFORMANCE STUDY</v>
          </cell>
        </row>
      </sheetData>
      <sheetData sheetId="11138">
        <row r="5">
          <cell r="D5" t="str">
            <v>PROCESS PERFORMANCE STUDY</v>
          </cell>
        </row>
      </sheetData>
      <sheetData sheetId="11139">
        <row r="5">
          <cell r="D5" t="str">
            <v>PROCESS PERFORMANCE STUDY</v>
          </cell>
        </row>
      </sheetData>
      <sheetData sheetId="11140">
        <row r="5">
          <cell r="D5" t="str">
            <v>PROCESS PERFORMANCE STUDY</v>
          </cell>
        </row>
      </sheetData>
      <sheetData sheetId="11141">
        <row r="5">
          <cell r="D5" t="str">
            <v>PROCESS PERFORMANCE STUDY</v>
          </cell>
        </row>
      </sheetData>
      <sheetData sheetId="11142">
        <row r="5">
          <cell r="D5" t="str">
            <v>PROCESS PERFORMANCE STUDY</v>
          </cell>
        </row>
      </sheetData>
      <sheetData sheetId="11143">
        <row r="5">
          <cell r="D5" t="str">
            <v>PROCESS PERFORMANCE STUDY</v>
          </cell>
        </row>
      </sheetData>
      <sheetData sheetId="11144">
        <row r="5">
          <cell r="D5" t="str">
            <v>PROCESS PERFORMANCE STUDY</v>
          </cell>
        </row>
      </sheetData>
      <sheetData sheetId="11145"/>
      <sheetData sheetId="11146">
        <row r="5">
          <cell r="D5" t="str">
            <v>PROCESS PERFORMANCE STUDY</v>
          </cell>
        </row>
      </sheetData>
      <sheetData sheetId="11147">
        <row r="5">
          <cell r="D5" t="str">
            <v>PROCESS PERFORMANCE STUDY</v>
          </cell>
        </row>
      </sheetData>
      <sheetData sheetId="11148">
        <row r="5">
          <cell r="D5" t="str">
            <v>PROCESS PERFORMANCE STUDY</v>
          </cell>
        </row>
      </sheetData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>
        <row r="1">
          <cell r="A1" t="str">
            <v>1월 생산실적</v>
          </cell>
        </row>
      </sheetData>
      <sheetData sheetId="11178">
        <row r="5">
          <cell r="D5" t="str">
            <v>PROCESS PERFORMANCE STUDY</v>
          </cell>
        </row>
      </sheetData>
      <sheetData sheetId="11179">
        <row r="5">
          <cell r="D5" t="str">
            <v>PROCESS PERFORMANCE STUDY</v>
          </cell>
        </row>
      </sheetData>
      <sheetData sheetId="11180">
        <row r="5">
          <cell r="D5" t="str">
            <v>PROCESS PERFORMANCE STUDY</v>
          </cell>
        </row>
      </sheetData>
      <sheetData sheetId="11181">
        <row r="5">
          <cell r="D5" t="str">
            <v>PROCESS PERFORMANCE STUDY</v>
          </cell>
        </row>
      </sheetData>
      <sheetData sheetId="11182">
        <row r="5">
          <cell r="D5" t="str">
            <v>PROCESS PERFORMANCE STUDY</v>
          </cell>
        </row>
      </sheetData>
      <sheetData sheetId="11183">
        <row r="5">
          <cell r="D5" t="str">
            <v>PROCESS PERFORMANCE STUDY</v>
          </cell>
        </row>
      </sheetData>
      <sheetData sheetId="11184">
        <row r="5">
          <cell r="D5" t="str">
            <v>PROCESS PERFORMANCE STUDY</v>
          </cell>
        </row>
      </sheetData>
      <sheetData sheetId="11185">
        <row r="5">
          <cell r="D5" t="str">
            <v>PROCESS PERFORMANCE STUDY</v>
          </cell>
        </row>
      </sheetData>
      <sheetData sheetId="11186">
        <row r="5">
          <cell r="D5" t="str">
            <v>PROCESS PERFORMANCE STUDY</v>
          </cell>
        </row>
      </sheetData>
      <sheetData sheetId="11187">
        <row r="5">
          <cell r="D5" t="str">
            <v>PROCESS PERFORMANCE STUDY</v>
          </cell>
        </row>
      </sheetData>
      <sheetData sheetId="11188">
        <row r="5">
          <cell r="D5" t="str">
            <v>PROCESS PERFORMANCE STUDY</v>
          </cell>
        </row>
      </sheetData>
      <sheetData sheetId="11189">
        <row r="5">
          <cell r="D5" t="str">
            <v>PROCESS PERFORMANCE STUDY</v>
          </cell>
        </row>
      </sheetData>
      <sheetData sheetId="11190">
        <row r="5">
          <cell r="D5" t="str">
            <v>PROCESS PERFORMANCE STUDY</v>
          </cell>
        </row>
      </sheetData>
      <sheetData sheetId="11191">
        <row r="5">
          <cell r="D5" t="str">
            <v>PROCESS PERFORMANCE STUDY</v>
          </cell>
        </row>
      </sheetData>
      <sheetData sheetId="11192">
        <row r="5">
          <cell r="D5" t="str">
            <v>PROCESS PERFORMANCE STUDY</v>
          </cell>
        </row>
      </sheetData>
      <sheetData sheetId="11193">
        <row r="6">
          <cell r="A6">
            <v>1</v>
          </cell>
        </row>
      </sheetData>
      <sheetData sheetId="11194">
        <row r="6">
          <cell r="A6">
            <v>1</v>
          </cell>
        </row>
      </sheetData>
      <sheetData sheetId="11195">
        <row r="6">
          <cell r="A6">
            <v>1</v>
          </cell>
        </row>
      </sheetData>
      <sheetData sheetId="11196">
        <row r="6">
          <cell r="A6">
            <v>1</v>
          </cell>
        </row>
      </sheetData>
      <sheetData sheetId="11197">
        <row r="6">
          <cell r="A6">
            <v>1</v>
          </cell>
        </row>
      </sheetData>
      <sheetData sheetId="11198">
        <row r="6">
          <cell r="A6">
            <v>1</v>
          </cell>
        </row>
      </sheetData>
      <sheetData sheetId="11199">
        <row r="6">
          <cell r="A6">
            <v>1</v>
          </cell>
        </row>
      </sheetData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>
        <row r="6">
          <cell r="A6">
            <v>1</v>
          </cell>
        </row>
      </sheetData>
      <sheetData sheetId="11378">
        <row r="6">
          <cell r="A6">
            <v>1</v>
          </cell>
        </row>
      </sheetData>
      <sheetData sheetId="11379"/>
      <sheetData sheetId="11380"/>
      <sheetData sheetId="11381"/>
      <sheetData sheetId="11382"/>
      <sheetData sheetId="11383"/>
      <sheetData sheetId="11384"/>
      <sheetData sheetId="11385"/>
      <sheetData sheetId="11386">
        <row r="6">
          <cell r="A6">
            <v>1</v>
          </cell>
        </row>
      </sheetData>
      <sheetData sheetId="11387">
        <row r="6">
          <cell r="A6">
            <v>1</v>
          </cell>
        </row>
      </sheetData>
      <sheetData sheetId="11388"/>
      <sheetData sheetId="11389"/>
      <sheetData sheetId="11390">
        <row r="6">
          <cell r="A6">
            <v>1</v>
          </cell>
        </row>
      </sheetData>
      <sheetData sheetId="11391">
        <row r="6">
          <cell r="A6">
            <v>1</v>
          </cell>
        </row>
      </sheetData>
      <sheetData sheetId="11392">
        <row r="6">
          <cell r="A6">
            <v>1</v>
          </cell>
        </row>
      </sheetData>
      <sheetData sheetId="11393"/>
      <sheetData sheetId="11394"/>
      <sheetData sheetId="11395"/>
      <sheetData sheetId="11396"/>
      <sheetData sheetId="11397"/>
      <sheetData sheetId="11398"/>
      <sheetData sheetId="11399"/>
      <sheetData sheetId="11400">
        <row r="6">
          <cell r="A6">
            <v>1</v>
          </cell>
        </row>
      </sheetData>
      <sheetData sheetId="11401">
        <row r="6">
          <cell r="A6">
            <v>1</v>
          </cell>
        </row>
      </sheetData>
      <sheetData sheetId="11402"/>
      <sheetData sheetId="11403"/>
      <sheetData sheetId="11404"/>
      <sheetData sheetId="11405"/>
      <sheetData sheetId="11406"/>
      <sheetData sheetId="11407"/>
      <sheetData sheetId="11408"/>
      <sheetData sheetId="11409">
        <row r="6">
          <cell r="A6">
            <v>1</v>
          </cell>
        </row>
      </sheetData>
      <sheetData sheetId="11410">
        <row r="6">
          <cell r="A6">
            <v>1</v>
          </cell>
        </row>
      </sheetData>
      <sheetData sheetId="11411"/>
      <sheetData sheetId="11412"/>
      <sheetData sheetId="11413">
        <row r="6">
          <cell r="A6">
            <v>1</v>
          </cell>
        </row>
      </sheetData>
      <sheetData sheetId="11414">
        <row r="6">
          <cell r="A6">
            <v>1</v>
          </cell>
        </row>
      </sheetData>
      <sheetData sheetId="11415">
        <row r="6">
          <cell r="A6">
            <v>1</v>
          </cell>
        </row>
      </sheetData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>
        <row r="1">
          <cell r="A1" t="str">
            <v>1월 생산실적</v>
          </cell>
        </row>
      </sheetData>
      <sheetData sheetId="11449">
        <row r="1">
          <cell r="A1" t="str">
            <v>1월 생산실적</v>
          </cell>
        </row>
      </sheetData>
      <sheetData sheetId="11450">
        <row r="1">
          <cell r="A1" t="str">
            <v>1월 생산실적</v>
          </cell>
        </row>
      </sheetData>
      <sheetData sheetId="11451">
        <row r="1">
          <cell r="A1" t="str">
            <v>1월 생산실적</v>
          </cell>
        </row>
      </sheetData>
      <sheetData sheetId="11452">
        <row r="1">
          <cell r="A1" t="str">
            <v>1월 생산실적</v>
          </cell>
        </row>
      </sheetData>
      <sheetData sheetId="11453">
        <row r="1">
          <cell r="A1" t="str">
            <v>1월 생산실적</v>
          </cell>
        </row>
      </sheetData>
      <sheetData sheetId="11454">
        <row r="1">
          <cell r="A1" t="str">
            <v>1월 생산실적</v>
          </cell>
        </row>
      </sheetData>
      <sheetData sheetId="11455">
        <row r="1">
          <cell r="A1" t="str">
            <v>1월 생산실적</v>
          </cell>
        </row>
      </sheetData>
      <sheetData sheetId="11456">
        <row r="1">
          <cell r="A1" t="str">
            <v>1월 생산실적</v>
          </cell>
        </row>
      </sheetData>
      <sheetData sheetId="11457">
        <row r="1">
          <cell r="A1" t="str">
            <v>1월 생산실적</v>
          </cell>
        </row>
      </sheetData>
      <sheetData sheetId="11458">
        <row r="1">
          <cell r="A1" t="str">
            <v>1월 생산실적</v>
          </cell>
        </row>
      </sheetData>
      <sheetData sheetId="11459">
        <row r="1">
          <cell r="A1" t="str">
            <v>1월 생산실적</v>
          </cell>
        </row>
      </sheetData>
      <sheetData sheetId="11460">
        <row r="1">
          <cell r="A1" t="str">
            <v>1월 생산실적</v>
          </cell>
        </row>
      </sheetData>
      <sheetData sheetId="11461">
        <row r="1">
          <cell r="A1" t="str">
            <v>1월 생산실적</v>
          </cell>
        </row>
      </sheetData>
      <sheetData sheetId="11462">
        <row r="1">
          <cell r="A1" t="str">
            <v>1월 생산실적</v>
          </cell>
        </row>
      </sheetData>
      <sheetData sheetId="11463">
        <row r="1">
          <cell r="A1" t="str">
            <v>1월 생산실적</v>
          </cell>
        </row>
      </sheetData>
      <sheetData sheetId="11464">
        <row r="1">
          <cell r="A1" t="str">
            <v>1월 생산실적</v>
          </cell>
        </row>
      </sheetData>
      <sheetData sheetId="11465">
        <row r="1">
          <cell r="A1" t="str">
            <v>1월 생산실적</v>
          </cell>
        </row>
      </sheetData>
      <sheetData sheetId="11466">
        <row r="1">
          <cell r="A1" t="str">
            <v>1월 생산실적</v>
          </cell>
        </row>
      </sheetData>
      <sheetData sheetId="11467">
        <row r="1">
          <cell r="A1" t="str">
            <v>1월 생산실적</v>
          </cell>
        </row>
      </sheetData>
      <sheetData sheetId="11468">
        <row r="1">
          <cell r="A1" t="str">
            <v>1월 생산실적</v>
          </cell>
        </row>
      </sheetData>
      <sheetData sheetId="11469">
        <row r="1">
          <cell r="A1" t="str">
            <v>1월 생산실적</v>
          </cell>
        </row>
      </sheetData>
      <sheetData sheetId="11470">
        <row r="1">
          <cell r="A1" t="str">
            <v>1월 생산실적</v>
          </cell>
        </row>
      </sheetData>
      <sheetData sheetId="11471">
        <row r="1">
          <cell r="A1" t="str">
            <v>1월 생산실적</v>
          </cell>
        </row>
      </sheetData>
      <sheetData sheetId="11472">
        <row r="1">
          <cell r="A1" t="str">
            <v>1월 생산실적</v>
          </cell>
        </row>
      </sheetData>
      <sheetData sheetId="11473">
        <row r="1">
          <cell r="A1" t="str">
            <v>1월 생산실적</v>
          </cell>
        </row>
      </sheetData>
      <sheetData sheetId="11474">
        <row r="1">
          <cell r="A1" t="str">
            <v>1월 생산실적</v>
          </cell>
        </row>
      </sheetData>
      <sheetData sheetId="11475">
        <row r="1">
          <cell r="A1" t="str">
            <v>1월 생산실적</v>
          </cell>
        </row>
      </sheetData>
      <sheetData sheetId="11476">
        <row r="1">
          <cell r="A1" t="str">
            <v>1월 생산실적</v>
          </cell>
        </row>
      </sheetData>
      <sheetData sheetId="11477">
        <row r="1">
          <cell r="A1" t="str">
            <v>1월 생산실적</v>
          </cell>
        </row>
      </sheetData>
      <sheetData sheetId="11478">
        <row r="1">
          <cell r="A1" t="str">
            <v>1월 생산실적</v>
          </cell>
        </row>
      </sheetData>
      <sheetData sheetId="11479">
        <row r="1">
          <cell r="A1" t="str">
            <v>1월 생산실적</v>
          </cell>
        </row>
      </sheetData>
      <sheetData sheetId="11480">
        <row r="1">
          <cell r="A1" t="str">
            <v>1월 생산실적</v>
          </cell>
        </row>
      </sheetData>
      <sheetData sheetId="11481">
        <row r="1">
          <cell r="A1" t="str">
            <v>1월 생산실적</v>
          </cell>
        </row>
      </sheetData>
      <sheetData sheetId="11482">
        <row r="1">
          <cell r="A1" t="str">
            <v>1월 생산실적</v>
          </cell>
        </row>
      </sheetData>
      <sheetData sheetId="11483">
        <row r="1">
          <cell r="A1" t="str">
            <v>1월 생산실적</v>
          </cell>
        </row>
      </sheetData>
      <sheetData sheetId="11484">
        <row r="1">
          <cell r="A1" t="str">
            <v>1월 생산실적</v>
          </cell>
        </row>
      </sheetData>
      <sheetData sheetId="11485">
        <row r="1">
          <cell r="A1" t="str">
            <v>1월 생산실적</v>
          </cell>
        </row>
      </sheetData>
      <sheetData sheetId="11486">
        <row r="1">
          <cell r="A1" t="str">
            <v>1월 생산실적</v>
          </cell>
        </row>
      </sheetData>
      <sheetData sheetId="11487">
        <row r="1">
          <cell r="A1" t="str">
            <v>1월 생산실적</v>
          </cell>
        </row>
      </sheetData>
      <sheetData sheetId="11488">
        <row r="1">
          <cell r="A1" t="str">
            <v>1월 생산실적</v>
          </cell>
        </row>
      </sheetData>
      <sheetData sheetId="11489">
        <row r="1">
          <cell r="A1" t="str">
            <v>1월 생산실적</v>
          </cell>
        </row>
      </sheetData>
      <sheetData sheetId="11490">
        <row r="1">
          <cell r="A1" t="str">
            <v>1월 생산실적</v>
          </cell>
        </row>
      </sheetData>
      <sheetData sheetId="11491">
        <row r="1">
          <cell r="A1" t="str">
            <v>1월 생산실적</v>
          </cell>
        </row>
      </sheetData>
      <sheetData sheetId="11492">
        <row r="1">
          <cell r="A1" t="str">
            <v>1월 생산실적</v>
          </cell>
        </row>
      </sheetData>
      <sheetData sheetId="11493">
        <row r="1">
          <cell r="A1" t="str">
            <v>1월 생산실적</v>
          </cell>
        </row>
      </sheetData>
      <sheetData sheetId="11494">
        <row r="1">
          <cell r="A1" t="str">
            <v>1월 생산실적</v>
          </cell>
        </row>
      </sheetData>
      <sheetData sheetId="11495">
        <row r="1">
          <cell r="A1" t="str">
            <v>1월 생산실적</v>
          </cell>
        </row>
      </sheetData>
      <sheetData sheetId="11496">
        <row r="1">
          <cell r="A1" t="str">
            <v>1월 생산실적</v>
          </cell>
        </row>
      </sheetData>
      <sheetData sheetId="11497">
        <row r="1">
          <cell r="A1" t="str">
            <v>1월 생산실적</v>
          </cell>
        </row>
      </sheetData>
      <sheetData sheetId="11498">
        <row r="1">
          <cell r="A1" t="str">
            <v>1월 생산실적</v>
          </cell>
        </row>
      </sheetData>
      <sheetData sheetId="11499"/>
      <sheetData sheetId="11500"/>
      <sheetData sheetId="11501"/>
      <sheetData sheetId="11502"/>
      <sheetData sheetId="11503"/>
      <sheetData sheetId="11504"/>
      <sheetData sheetId="11505">
        <row r="1">
          <cell r="A1" t="str">
            <v>1월 생산실적</v>
          </cell>
        </row>
      </sheetData>
      <sheetData sheetId="11506">
        <row r="1">
          <cell r="A1" t="str">
            <v>1월 생산실적</v>
          </cell>
        </row>
      </sheetData>
      <sheetData sheetId="11507">
        <row r="1">
          <cell r="A1" t="str">
            <v>1월 생산실적</v>
          </cell>
        </row>
      </sheetData>
      <sheetData sheetId="11508"/>
      <sheetData sheetId="11509">
        <row r="1">
          <cell r="A1" t="str">
            <v>1월 생산실적</v>
          </cell>
        </row>
      </sheetData>
      <sheetData sheetId="11510">
        <row r="1">
          <cell r="A1" t="str">
            <v>1월 생산실적</v>
          </cell>
        </row>
      </sheetData>
      <sheetData sheetId="11511">
        <row r="1">
          <cell r="A1" t="str">
            <v>1월 생산실적</v>
          </cell>
        </row>
      </sheetData>
      <sheetData sheetId="11512">
        <row r="1">
          <cell r="A1" t="str">
            <v>1월 생산실적</v>
          </cell>
        </row>
      </sheetData>
      <sheetData sheetId="11513"/>
      <sheetData sheetId="11514"/>
      <sheetData sheetId="11515"/>
      <sheetData sheetId="11516">
        <row r="1">
          <cell r="A1" t="str">
            <v>1월 생산실적</v>
          </cell>
        </row>
      </sheetData>
      <sheetData sheetId="11517">
        <row r="1">
          <cell r="A1" t="str">
            <v>1월 생산실적</v>
          </cell>
        </row>
      </sheetData>
      <sheetData sheetId="11518">
        <row r="1">
          <cell r="A1" t="str">
            <v>1월 생산실적</v>
          </cell>
        </row>
      </sheetData>
      <sheetData sheetId="11519">
        <row r="1">
          <cell r="A1" t="str">
            <v>1월 생산실적</v>
          </cell>
        </row>
      </sheetData>
      <sheetData sheetId="11520">
        <row r="1">
          <cell r="A1" t="str">
            <v>1월 생산실적</v>
          </cell>
        </row>
      </sheetData>
      <sheetData sheetId="11521"/>
      <sheetData sheetId="11522"/>
      <sheetData sheetId="11523">
        <row r="1">
          <cell r="A1" t="str">
            <v>1월 생산실적</v>
          </cell>
        </row>
      </sheetData>
      <sheetData sheetId="11524">
        <row r="1">
          <cell r="A1" t="str">
            <v>1월 생산실적</v>
          </cell>
        </row>
      </sheetData>
      <sheetData sheetId="11525">
        <row r="1">
          <cell r="A1" t="str">
            <v>1월 생산실적</v>
          </cell>
        </row>
      </sheetData>
      <sheetData sheetId="11526">
        <row r="1">
          <cell r="A1" t="str">
            <v>1월 생산실적</v>
          </cell>
        </row>
      </sheetData>
      <sheetData sheetId="11527">
        <row r="1">
          <cell r="A1" t="str">
            <v>1월 생산실적</v>
          </cell>
        </row>
      </sheetData>
      <sheetData sheetId="11528">
        <row r="1">
          <cell r="A1" t="str">
            <v>1월 생산실적</v>
          </cell>
        </row>
      </sheetData>
      <sheetData sheetId="11529">
        <row r="1">
          <cell r="A1" t="str">
            <v>1월 생산실적</v>
          </cell>
        </row>
      </sheetData>
      <sheetData sheetId="11530">
        <row r="1">
          <cell r="A1" t="str">
            <v>1월 생산실적</v>
          </cell>
        </row>
      </sheetData>
      <sheetData sheetId="11531">
        <row r="1">
          <cell r="A1" t="str">
            <v>1월 생산실적</v>
          </cell>
        </row>
      </sheetData>
      <sheetData sheetId="11532">
        <row r="1">
          <cell r="A1" t="str">
            <v>1월 생산실적</v>
          </cell>
        </row>
      </sheetData>
      <sheetData sheetId="11533">
        <row r="1">
          <cell r="A1" t="str">
            <v>1월 생산실적</v>
          </cell>
        </row>
      </sheetData>
      <sheetData sheetId="11534">
        <row r="1">
          <cell r="A1" t="str">
            <v>1월 생산실적</v>
          </cell>
        </row>
      </sheetData>
      <sheetData sheetId="11535">
        <row r="1">
          <cell r="A1" t="str">
            <v>1월 생산실적</v>
          </cell>
        </row>
      </sheetData>
      <sheetData sheetId="11536">
        <row r="1">
          <cell r="A1" t="str">
            <v>1월 생산실적</v>
          </cell>
        </row>
      </sheetData>
      <sheetData sheetId="11537"/>
      <sheetData sheetId="11538"/>
      <sheetData sheetId="11539">
        <row r="1">
          <cell r="A1" t="str">
            <v>1월 생산실적</v>
          </cell>
        </row>
      </sheetData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>
        <row r="1">
          <cell r="A1" t="str">
            <v>1월 생산실적</v>
          </cell>
        </row>
      </sheetData>
      <sheetData sheetId="11568">
        <row r="1">
          <cell r="A1" t="str">
            <v>1월 생산실적</v>
          </cell>
        </row>
      </sheetData>
      <sheetData sheetId="11569">
        <row r="1">
          <cell r="A1" t="str">
            <v>1월 생산실적</v>
          </cell>
        </row>
      </sheetData>
      <sheetData sheetId="11570">
        <row r="1">
          <cell r="A1" t="str">
            <v>1월 생산실적</v>
          </cell>
        </row>
      </sheetData>
      <sheetData sheetId="11571">
        <row r="1">
          <cell r="A1" t="str">
            <v>1월 생산실적</v>
          </cell>
        </row>
      </sheetData>
      <sheetData sheetId="11572">
        <row r="1">
          <cell r="A1" t="str">
            <v>1월 생산실적</v>
          </cell>
        </row>
      </sheetData>
      <sheetData sheetId="11573">
        <row r="1">
          <cell r="A1" t="str">
            <v>1월 생산실적</v>
          </cell>
        </row>
      </sheetData>
      <sheetData sheetId="11574">
        <row r="1">
          <cell r="A1" t="str">
            <v>1월 생산실적</v>
          </cell>
        </row>
      </sheetData>
      <sheetData sheetId="11575">
        <row r="1">
          <cell r="A1" t="str">
            <v>1월 생산실적</v>
          </cell>
        </row>
      </sheetData>
      <sheetData sheetId="11576">
        <row r="1">
          <cell r="A1" t="str">
            <v>1월 생산실적</v>
          </cell>
        </row>
      </sheetData>
      <sheetData sheetId="11577">
        <row r="1">
          <cell r="A1" t="str">
            <v>1월 생산실적</v>
          </cell>
        </row>
      </sheetData>
      <sheetData sheetId="11578">
        <row r="1">
          <cell r="A1" t="str">
            <v>1월 생산실적</v>
          </cell>
        </row>
      </sheetData>
      <sheetData sheetId="11579">
        <row r="1">
          <cell r="A1" t="str">
            <v>1월 생산실적</v>
          </cell>
        </row>
      </sheetData>
      <sheetData sheetId="11580">
        <row r="1">
          <cell r="A1" t="str">
            <v>1월 생산실적</v>
          </cell>
        </row>
      </sheetData>
      <sheetData sheetId="11581">
        <row r="1">
          <cell r="A1" t="str">
            <v>1월 생산실적</v>
          </cell>
        </row>
      </sheetData>
      <sheetData sheetId="11582">
        <row r="1">
          <cell r="A1" t="str">
            <v>1월 생산실적</v>
          </cell>
        </row>
      </sheetData>
      <sheetData sheetId="11583">
        <row r="1">
          <cell r="A1" t="str">
            <v>1월 생산실적</v>
          </cell>
        </row>
      </sheetData>
      <sheetData sheetId="11584">
        <row r="1">
          <cell r="A1" t="str">
            <v>1월 생산실적</v>
          </cell>
        </row>
      </sheetData>
      <sheetData sheetId="11585">
        <row r="1">
          <cell r="A1" t="str">
            <v>1월 생산실적</v>
          </cell>
        </row>
      </sheetData>
      <sheetData sheetId="11586">
        <row r="1">
          <cell r="A1" t="str">
            <v>1월 생산실적</v>
          </cell>
        </row>
      </sheetData>
      <sheetData sheetId="11587">
        <row r="1">
          <cell r="A1" t="str">
            <v>1월 생산실적</v>
          </cell>
        </row>
      </sheetData>
      <sheetData sheetId="11588">
        <row r="1">
          <cell r="A1" t="str">
            <v>1월 생산실적</v>
          </cell>
        </row>
      </sheetData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>
        <row r="5">
          <cell r="D5" t="str">
            <v>PROCESS PERFORMANCE STUDY</v>
          </cell>
        </row>
      </sheetData>
      <sheetData sheetId="11603">
        <row r="5">
          <cell r="D5" t="str">
            <v>PROCESS PERFORMANCE STUDY</v>
          </cell>
        </row>
      </sheetData>
      <sheetData sheetId="11604"/>
      <sheetData sheetId="11605">
        <row r="1">
          <cell r="A1" t="str">
            <v>1월 생산실적</v>
          </cell>
        </row>
      </sheetData>
      <sheetData sheetId="11606">
        <row r="1">
          <cell r="A1" t="str">
            <v>1월 생산실적</v>
          </cell>
        </row>
      </sheetData>
      <sheetData sheetId="11607">
        <row r="5">
          <cell r="D5" t="str">
            <v>PROCESS PERFORMANCE STUDY</v>
          </cell>
        </row>
      </sheetData>
      <sheetData sheetId="11608">
        <row r="5">
          <cell r="D5" t="str">
            <v>PROCESS PERFORMANCE STUDY</v>
          </cell>
        </row>
      </sheetData>
      <sheetData sheetId="11609"/>
      <sheetData sheetId="11610"/>
      <sheetData sheetId="11611"/>
      <sheetData sheetId="11612">
        <row r="1">
          <cell r="A1" t="str">
            <v>1월 생산실적</v>
          </cell>
        </row>
      </sheetData>
      <sheetData sheetId="11613">
        <row r="1">
          <cell r="A1" t="str">
            <v>1월 생산실적</v>
          </cell>
        </row>
      </sheetData>
      <sheetData sheetId="11614"/>
      <sheetData sheetId="11615"/>
      <sheetData sheetId="11616">
        <row r="1">
          <cell r="A1" t="str">
            <v>1월 생산실적</v>
          </cell>
        </row>
      </sheetData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>
        <row r="5">
          <cell r="D5" t="str">
            <v>PROCESS PERFORMANCE STUDY</v>
          </cell>
        </row>
      </sheetData>
      <sheetData sheetId="11628">
        <row r="5">
          <cell r="D5" t="str">
            <v>PROCESS PERFORMANCE STUDY</v>
          </cell>
        </row>
      </sheetData>
      <sheetData sheetId="11629"/>
      <sheetData sheetId="11630"/>
      <sheetData sheetId="11631"/>
      <sheetData sheetId="11632"/>
      <sheetData sheetId="11633"/>
      <sheetData sheetId="11634"/>
      <sheetData sheetId="11635"/>
      <sheetData sheetId="11636">
        <row r="5">
          <cell r="D5" t="str">
            <v>PROCESS PERFORMANCE STUDY</v>
          </cell>
        </row>
      </sheetData>
      <sheetData sheetId="11637">
        <row r="5">
          <cell r="D5" t="str">
            <v>PROCESS PERFORMANCE STUDY</v>
          </cell>
        </row>
      </sheetData>
      <sheetData sheetId="11638">
        <row r="5">
          <cell r="D5" t="str">
            <v>PROCESS PERFORMANCE STUDY</v>
          </cell>
        </row>
      </sheetData>
      <sheetData sheetId="11639"/>
      <sheetData sheetId="11640">
        <row r="5">
          <cell r="D5" t="str">
            <v>PROCESS PERFORMANCE STUDY</v>
          </cell>
        </row>
      </sheetData>
      <sheetData sheetId="11641">
        <row r="5">
          <cell r="D5" t="str">
            <v>PROCESS PERFORMANCE STUDY</v>
          </cell>
        </row>
      </sheetData>
      <sheetData sheetId="11642">
        <row r="5">
          <cell r="D5" t="str">
            <v>PROCESS PERFORMANCE STUDY</v>
          </cell>
        </row>
      </sheetData>
      <sheetData sheetId="11643"/>
      <sheetData sheetId="11644"/>
      <sheetData sheetId="11645"/>
      <sheetData sheetId="11646">
        <row r="5">
          <cell r="D5" t="str">
            <v>PROCESS PERFORMANCE STUDY</v>
          </cell>
        </row>
      </sheetData>
      <sheetData sheetId="11647">
        <row r="5">
          <cell r="D5" t="str">
            <v>PROCESS PERFORMANCE STUDY</v>
          </cell>
        </row>
      </sheetData>
      <sheetData sheetId="11648"/>
      <sheetData sheetId="11649"/>
      <sheetData sheetId="11650">
        <row r="5">
          <cell r="D5" t="str">
            <v>PROCESS PERFORMANCE STUDY</v>
          </cell>
        </row>
      </sheetData>
      <sheetData sheetId="11651">
        <row r="5">
          <cell r="D5" t="str">
            <v>PROCESS PERFORMANCE STUDY</v>
          </cell>
        </row>
      </sheetData>
      <sheetData sheetId="11652">
        <row r="5">
          <cell r="D5" t="str">
            <v>PROCESS PERFORMANCE STUDY</v>
          </cell>
        </row>
      </sheetData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>
        <row r="5">
          <cell r="D5" t="str">
            <v>PROCESS PERFORMANCE STUDY</v>
          </cell>
        </row>
      </sheetData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뉴"/>
      <sheetName val="SAP"/>
      <sheetName val="경비"/>
      <sheetName val="경비 (2)"/>
      <sheetName val="복합동"/>
      <sheetName val="부문별집계"/>
      <sheetName val="분문집계2"/>
      <sheetName val="사업부별집계"/>
      <sheetName val="사업부별집계2"/>
      <sheetName val="배부금액"/>
      <sheetName val="판매계획(010601)"/>
      <sheetName val="판매계획(정리)"/>
      <sheetName val="거래선별"/>
      <sheetName val="거래선별(1)"/>
      <sheetName val="기종별"/>
      <sheetName val="기종별(1)"/>
      <sheetName val="Version별"/>
      <sheetName val="판가계획"/>
      <sheetName val="판가비교(외화)"/>
      <sheetName val="판가비교(원화)"/>
      <sheetName val="판가비교(외화2)"/>
      <sheetName val="권취Simu"/>
      <sheetName val="96"/>
      <sheetName val="매각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姿諸元3発ﾘｽﾄ作成ｼｽﾃﾑVer1.02"/>
      <sheetName val="ﾊﾟｲﾌﾟ"/>
      <sheetName val="冷延鋼板"/>
      <sheetName val="熱延鋼板"/>
      <sheetName val="他材料費"/>
      <sheetName val="ﾏｽﾀ"/>
      <sheetName val="条件表"/>
      <sheetName val="WJ素材費"/>
      <sheetName val="TKBN_TKBNA"/>
      <sheetName val="analysis"/>
      <sheetName val="前提条件"/>
      <sheetName val="車体構成"/>
      <sheetName val="見本２"/>
      <sheetName val="2-row_Opt_table"/>
      <sheetName val="６２３Ｔ"/>
      <sheetName val="ｺｰﾄﾞ表"/>
      <sheetName val="印刷"/>
      <sheetName val="04工原"/>
      <sheetName val="段ﾎﾞｰﾙ箱図番･荷姿ｺｰﾄﾞ"/>
      <sheetName val="集計結果"/>
      <sheetName val="完了"/>
      <sheetName val="購買総括"/>
      <sheetName val="設計課ｺｰﾄﾞ"/>
      <sheetName val="メーカー別受注工数シェア"/>
      <sheetName val="部品見積明細書（原紙） (CPC)"/>
      <sheetName val="ﾄﾖﾀ品番対照一覧表"/>
      <sheetName val="Sheet3"/>
      <sheetName val="生産"/>
      <sheetName val="工程別"/>
      <sheetName val="LCD(SEG)回路組立"/>
      <sheetName val="100SX案"/>
      <sheetName val="ﾃﾞｰﾀﾍﾞｰｽ"/>
      <sheetName val="選択用データ"/>
      <sheetName val="４Ｒ機種"/>
      <sheetName val="DETA1121ｋｋｋ"/>
      <sheetName val="QF-CCM7"/>
      <sheetName val="加計3 加計ﾌﾟﾗｽ ｲﾝﾌﾟｯﾄ"/>
      <sheetName val="軽戦略YOSHIMA"/>
      <sheetName val="Sheet1"/>
      <sheetName val="ＣＡＭＹ　ＭⅢ"/>
      <sheetName val="スコアカード (2)"/>
      <sheetName val="ＭⅢ"/>
    </sheetNames>
    <definedNames>
      <definedName name="荷姿諸元3発リスト作成システムいってんぜろに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(STATOR)1200"/>
      <sheetName val="견적(ARMATURE) (1200"/>
      <sheetName val="견적(STATOR) (1175)"/>
      <sheetName val="견적(ARMATURE) (1175)"/>
      <sheetName val="견적(STATOR) (1150)"/>
      <sheetName val="견적(ARMATURE) (1150)"/>
      <sheetName val="견적(STATOR)"/>
      <sheetName val="견적(ARMATURE) (2)"/>
      <sheetName val="INDIA-ML"/>
      <sheetName val="DWPM분석시트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A-ML"/>
      <sheetName val="업무연락"/>
      <sheetName val="투자비"/>
      <sheetName val="완제품 원가"/>
      <sheetName val="1137019"/>
      <sheetName val="1137010"/>
      <sheetName val="HR160470"/>
      <sheetName val="HR160471"/>
      <sheetName val="공정"/>
      <sheetName val="표지 (2)"/>
      <sheetName val="표지 (3)"/>
      <sheetName val="기준서"/>
      <sheetName val="내용"/>
      <sheetName val="원가양식"/>
      <sheetName val="작성요령)"/>
      <sheetName val="FLOW"/>
      <sheetName val="#1"/>
      <sheetName val="#2 "/>
      <sheetName val="#3-1"/>
      <sheetName val="#3-2"/>
      <sheetName val="#4"/>
      <sheetName val="부서별업무"/>
      <sheetName val="결산비교"/>
      <sheetName val="부품원가계산서"/>
      <sheetName val="재료비"/>
      <sheetName val="가공비"/>
      <sheetName val="제조경비 산출기준"/>
      <sheetName val="적용기준"/>
      <sheetName val="월별총괄진도표"/>
      <sheetName val="부서별구분"/>
      <sheetName val="3월"/>
      <sheetName val="부서별구분 (2)"/>
      <sheetName val="자재혁신"/>
      <sheetName val="생산성혁신"/>
      <sheetName val="관리혁신1"/>
      <sheetName val="관리혁신2"/>
      <sheetName val="1월"/>
      <sheetName val="INDIA_ML"/>
      <sheetName val="원본"/>
      <sheetName val="Business Plan"/>
      <sheetName val="협조전"/>
      <sheetName val="CAUDIT"/>
      <sheetName val="7.적용수량"/>
      <sheetName val="CD-실적"/>
      <sheetName val="DATE"/>
      <sheetName val="일괄인쇄"/>
      <sheetName val="XGPROD"/>
      <sheetName val="첨부3"/>
      <sheetName val="#REF"/>
      <sheetName val="MH_생산"/>
      <sheetName val="인디아"/>
      <sheetName val="판매현황-2"/>
      <sheetName val="Sheet5"/>
      <sheetName val="Sheet6 (3)"/>
      <sheetName val="첨부2"/>
      <sheetName val="Sheet1"/>
      <sheetName val="Tbom-tot"/>
      <sheetName val="수정시산표"/>
      <sheetName val="T진도"/>
      <sheetName val="Sales Vol (model)"/>
      <sheetName val="ML"/>
      <sheetName val="대광"/>
      <sheetName val="Z41,Z42 이외total"/>
      <sheetName val="PC%계산"/>
      <sheetName val="도급양식"/>
      <sheetName val="경상이익비교"/>
      <sheetName val="교육계획"/>
      <sheetName val="712"/>
      <sheetName val="작성양식"/>
      <sheetName val="품의서"/>
      <sheetName val="2차-PROTO-(1)"/>
      <sheetName val="Book1"/>
      <sheetName val="RR저항Cp"/>
      <sheetName val="P&amp;L-TOT"/>
      <sheetName val="세계수요종합OK"/>
      <sheetName val="전산down0322_14시현재"/>
      <sheetName val="Pc1%계산"/>
      <sheetName val="DATA"/>
      <sheetName val="Sheet"/>
      <sheetName val="5-1차수정"/>
      <sheetName val="Cost Reduction"/>
      <sheetName val="SP"/>
      <sheetName val="cpk拔出力"/>
      <sheetName val="TH VL, NC, DDHT Thanhphuoc"/>
      <sheetName val="125PIECE"/>
      <sheetName val="경비공통"/>
      <sheetName val="PFMEA.XLS"/>
      <sheetName val="제조부문배부"/>
      <sheetName val="생산현황"/>
      <sheetName val="Projection F4P F4R"/>
      <sheetName val="차체"/>
      <sheetName val="하나로통신"/>
      <sheetName val="RD제품개발투자비(매가)"/>
      <sheetName val="원단위"/>
      <sheetName val="계산DATA입력"/>
      <sheetName val="계산정보"/>
      <sheetName val="상세 계산 내역"/>
      <sheetName val="부서별구분_(2)"/>
      <sheetName val="완제품_원가"/>
      <sheetName val="표지_(2)"/>
      <sheetName val="표지_(3)"/>
      <sheetName val="#2_"/>
      <sheetName val="제조경비_산출기준"/>
      <sheetName val="이력"/>
      <sheetName val="Code"/>
      <sheetName val="2월"/>
      <sheetName val="M"/>
      <sheetName val="P1-2"/>
      <sheetName val="P1-3"/>
      <sheetName val="P1-6"/>
      <sheetName val="P1-7"/>
      <sheetName val="P1-8"/>
      <sheetName val="P1-9"/>
      <sheetName val="P1-10"/>
      <sheetName val="P1-11"/>
      <sheetName val="N"/>
      <sheetName val="L-4"/>
      <sheetName val="L-5"/>
      <sheetName val="B053 (990701)공정실적PP%계산"/>
      <sheetName val="B053 (990701)공정능력PC%계산"/>
      <sheetName val="전체현황"/>
      <sheetName val="0"/>
      <sheetName val="MC&amp;다변화"/>
      <sheetName val="14.1부"/>
      <sheetName val="28.8부"/>
      <sheetName val="BTS_공수"/>
      <sheetName val="MSC_공수"/>
      <sheetName val="차수"/>
      <sheetName val="NICKEL.CU"/>
      <sheetName val="계정항목"/>
      <sheetName val="항목"/>
      <sheetName val="FUEL FILLER"/>
      <sheetName val="연결조정"/>
      <sheetName val="HP1AMLIST"/>
      <sheetName val="사원테이블"/>
      <sheetName val="TIBURON"/>
      <sheetName val="Shutter 유무"/>
      <sheetName val="CPK "/>
      <sheetName val="공정능력표(Cpk)"/>
      <sheetName val="분석mast"/>
      <sheetName val="TONGKE3p "/>
      <sheetName val="TDTKP"/>
      <sheetName val="96"/>
      <sheetName val="summary"/>
      <sheetName val="금액"/>
      <sheetName val="General info"/>
      <sheetName val="Du_lieu"/>
      <sheetName val="G20-2A"/>
      <sheetName val="기본데이타"/>
      <sheetName val="완제품_원가1"/>
      <sheetName val="표지_(2)1"/>
      <sheetName val="표지_(3)1"/>
      <sheetName val="#2_1"/>
      <sheetName val="제조경비_산출기준1"/>
      <sheetName val="부서별구분_(2)1"/>
      <sheetName val="Business_Plan"/>
      <sheetName val="7_적용수량"/>
      <sheetName val="Sheet6_(3)"/>
      <sheetName val="Sales_Vol_(model)"/>
      <sheetName val="Z41,Z42_이외total"/>
      <sheetName val="Cost_Reduction"/>
      <sheetName val="Projection_F4P_F4R"/>
      <sheetName val="상세_계산_내역"/>
      <sheetName val="B053_(990701)공정실적PP%계산"/>
      <sheetName val="B053_(990701)공정능력PC%계산"/>
      <sheetName val="14_1부"/>
      <sheetName val="28_8부"/>
      <sheetName val="TH_VL,_NC,_DDHT_Thanhphuoc"/>
      <sheetName val="NICKEL_CU"/>
      <sheetName val="TMC_VP2001"/>
      <sheetName val="126.255"/>
      <sheetName val="합의서"/>
      <sheetName val="TH_VL,_NC,_DDHT_Thanhphuoc1"/>
      <sheetName val="Sheet6_(3)1"/>
      <sheetName val="7_적용수량1"/>
      <sheetName val="NICKEL_CU1"/>
      <sheetName val="Shutter_유무1"/>
      <sheetName val="CPK_1"/>
      <sheetName val="General_info1"/>
      <sheetName val="TONGKE3p_1"/>
      <sheetName val="Shutter_유무"/>
      <sheetName val="CPK_"/>
      <sheetName val="TONGKE3p_"/>
      <sheetName val="General_info"/>
      <sheetName val="4.20)통계적기법관리절차서"/>
      <sheetName val="부서별구분_(2)2"/>
      <sheetName val="완제품_원가2"/>
      <sheetName val="표지_(2)2"/>
      <sheetName val="표지_(3)2"/>
      <sheetName val="#2_2"/>
      <sheetName val="제조경비_산출기준2"/>
      <sheetName val="TH_VL,_NC,_DDHT_Thanhphuoc2"/>
      <sheetName val="Sheet6_(3)2"/>
      <sheetName val="7_적용수량2"/>
      <sheetName val="NICKEL_CU2"/>
      <sheetName val="Shutter_유무2"/>
      <sheetName val="CPK_2"/>
      <sheetName val="General_info2"/>
      <sheetName val="TONGKE3p_2"/>
      <sheetName val="Business_Plan1"/>
      <sheetName val="Sales_Vol_(model)1"/>
      <sheetName val="Z41,Z42_이외total1"/>
      <sheetName val="Cost_Reduction1"/>
      <sheetName val="B053_(990701)공정실적PP%계산1"/>
      <sheetName val="B053_(990701)공정능력PC%계산1"/>
      <sheetName val="Projection_F4P_F4R1"/>
      <sheetName val="상세_계산_내역1"/>
      <sheetName val="14_1부1"/>
      <sheetName val="28_8부1"/>
      <sheetName val="FUEL_FILLER"/>
      <sheetName val="Cash Flow -Case-1"/>
      <sheetName val="Cash Flow -Case-2"/>
      <sheetName val="Cash Flow -Case-3"/>
      <sheetName val="Cash Flow -Case-4"/>
      <sheetName val="1. CSP Retool+M300"/>
      <sheetName val="2. CSP Retool+M300+2UA"/>
      <sheetName val="3. CSP Retool+2TG+M300"/>
      <sheetName val="4. CSP Retool+2TG+2UA"/>
      <sheetName val="2019 Monthwise Sales"/>
      <sheetName val="2020 Monthwise Sales "/>
      <sheetName val="2019 INR- Prod - Monthwise-1"/>
      <sheetName val="2019 INR- Prod - Monthwise-2"/>
      <sheetName val="2019 INR- Prod - Monthwise- 3"/>
      <sheetName val="2019 INR- Prod - Monthwise- 4"/>
      <sheetName val="2020 INR- Prod-Monthwis "/>
      <sheetName val="2020 INR- Prod-Monthwis-2"/>
      <sheetName val="2020 INR- Prod-Monthwis-3"/>
      <sheetName val="2020 INR- Prod-Monthwis-4"/>
      <sheetName val="2020년 코로나 영향 (GMK&amp;SYMC)"/>
      <sheetName val="차종별, 지역별 대당매출"/>
      <sheetName val="Sheet3"/>
      <sheetName val="47230-87001"/>
      <sheetName val="기안"/>
      <sheetName val="재고정보조회_20191225"/>
      <sheetName val="Sheet2"/>
      <sheetName val="변경"/>
      <sheetName val="2.대외공문"/>
      <sheetName val="1-1-1-2"/>
      <sheetName val="신규DEP"/>
      <sheetName val="97계획(96.11"/>
      <sheetName val="Takt"/>
      <sheetName val="Machine Balance"/>
      <sheetName val="Oper Bal"/>
      <sheetName val="Incr Inv Tool"/>
      <sheetName val="SHUNT "/>
      <sheetName val="1c"/>
      <sheetName val="Assump"/>
      <sheetName val="공조생기"/>
      <sheetName val="PP%계산"/>
      <sheetName val="GB-IC Villingen GG"/>
      <sheetName val="(ROUTING)"/>
      <sheetName val="CPk원본"/>
      <sheetName val="검토사항"/>
      <sheetName val="Config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Assets"/>
      <sheetName val="부서별구분_(2)3"/>
      <sheetName val="완제품_원가3"/>
      <sheetName val="표지_(2)3"/>
      <sheetName val="표지_(3)3"/>
      <sheetName val="#2_3"/>
      <sheetName val="제조경비_산출기준3"/>
      <sheetName val="FORM-16"/>
      <sheetName val="report_20"/>
      <sheetName val="camera_30"/>
      <sheetName val="Assumptions"/>
      <sheetName val="Assumption"/>
      <sheetName val="A1"/>
      <sheetName val="대차총괄"/>
      <sheetName val="월별손익"/>
      <sheetName val="외화금융(97-03)"/>
      <sheetName val="기계명세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esstoday.in/latest/story/equities-may-deliver-9-12-return-in-2022-pradeep-gupta-co-founder-vc-anand-rathi-group-317038-2021-12-28" TargetMode="External"/><Relationship Id="rId2" Type="http://schemas.openxmlformats.org/officeDocument/2006/relationships/hyperlink" Target="https://pages.stern.nyu.edu/~adamodar/New_Home_Page/datafile/ctryprem.html" TargetMode="External"/><Relationship Id="rId1" Type="http://schemas.openxmlformats.org/officeDocument/2006/relationships/hyperlink" Target="http://ecos.bok.or.kr/jsp/vis/keystat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ecos.bok.or.kr/jsp/vis/keysta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7FFC-C009-4683-B490-5703A84C7367}">
  <sheetPr>
    <tabColor theme="9" tint="-0.249977111117893"/>
  </sheetPr>
  <dimension ref="A1:J84"/>
  <sheetViews>
    <sheetView showGridLines="0" view="pageBreakPreview" topLeftCell="A47" zoomScale="60" zoomScaleNormal="85" workbookViewId="0">
      <selection activeCell="D69" sqref="D69"/>
    </sheetView>
  </sheetViews>
  <sheetFormatPr defaultRowHeight="17.399999999999999"/>
  <cols>
    <col min="1" max="1" width="42" style="542" customWidth="1"/>
    <col min="2" max="8" width="16.796875" style="542" customWidth="1"/>
    <col min="9" max="9" width="13.19921875" style="542" bestFit="1" customWidth="1"/>
    <col min="10" max="10" width="14.796875" style="542" bestFit="1" customWidth="1"/>
    <col min="11" max="11" width="12" style="542" customWidth="1"/>
    <col min="12" max="16384" width="8.796875" style="542"/>
  </cols>
  <sheetData>
    <row r="1" spans="1:9">
      <c r="A1" s="542" t="s">
        <v>588</v>
      </c>
    </row>
    <row r="3" spans="1:9">
      <c r="A3" s="542" t="s">
        <v>524</v>
      </c>
    </row>
    <row r="4" spans="1:9">
      <c r="A4" s="576" t="s">
        <v>591</v>
      </c>
      <c r="B4" s="576"/>
      <c r="C4" s="576"/>
      <c r="D4" s="576"/>
      <c r="E4" s="576"/>
      <c r="F4" s="576"/>
      <c r="G4" s="576"/>
      <c r="H4" s="576"/>
      <c r="I4" s="576"/>
    </row>
    <row r="6" spans="1:9">
      <c r="A6" s="542" t="s">
        <v>527</v>
      </c>
    </row>
    <row r="7" spans="1:9">
      <c r="A7" s="548" t="s">
        <v>525</v>
      </c>
      <c r="B7" s="169">
        <f>'Commercial Input'!C13</f>
        <v>2028</v>
      </c>
      <c r="C7" s="169">
        <f>'Commercial Input'!D13</f>
        <v>2029</v>
      </c>
      <c r="D7" s="169">
        <f>'Commercial Input'!E13</f>
        <v>2030</v>
      </c>
      <c r="E7" s="169">
        <f>'Commercial Input'!F13</f>
        <v>2031</v>
      </c>
      <c r="F7" s="169">
        <f>'Commercial Input'!G13</f>
        <v>2032</v>
      </c>
      <c r="G7" s="169">
        <f>'Commercial Input'!H13</f>
        <v>2033</v>
      </c>
      <c r="H7" s="169">
        <f>'Commercial Input'!I13</f>
        <v>2034</v>
      </c>
      <c r="I7" s="169">
        <f>'Commercial Input'!J13</f>
        <v>2035</v>
      </c>
    </row>
    <row r="8" spans="1:9">
      <c r="A8" s="547" t="s">
        <v>526</v>
      </c>
      <c r="B8" s="549">
        <f>'Commercial Input'!C14</f>
        <v>800000</v>
      </c>
      <c r="C8" s="549">
        <f>'Commercial Input'!D14</f>
        <v>800000</v>
      </c>
      <c r="D8" s="549">
        <f>'Commercial Input'!E14</f>
        <v>800000</v>
      </c>
      <c r="E8" s="549">
        <f>'Commercial Input'!F14</f>
        <v>800000</v>
      </c>
      <c r="F8" s="549">
        <f>'Commercial Input'!G14</f>
        <v>800000</v>
      </c>
      <c r="G8" s="549">
        <f>'Commercial Input'!H14</f>
        <v>800000</v>
      </c>
      <c r="H8" s="549">
        <f>'Commercial Input'!I14</f>
        <v>800000</v>
      </c>
      <c r="I8" s="549">
        <f>'Commercial Input'!J14</f>
        <v>0</v>
      </c>
    </row>
    <row r="9" spans="1:9">
      <c r="A9" s="547" t="s">
        <v>237</v>
      </c>
      <c r="B9" s="549">
        <f>'Process input'!$J$50</f>
        <v>1028160</v>
      </c>
      <c r="C9" s="549">
        <f>'Process input'!$J$50</f>
        <v>1028160</v>
      </c>
      <c r="D9" s="549">
        <f>'Process input'!$J$50</f>
        <v>1028160</v>
      </c>
      <c r="E9" s="549">
        <f>'Process input'!$J$50</f>
        <v>1028160</v>
      </c>
      <c r="F9" s="549">
        <f>'Process input'!$J$50</f>
        <v>1028160</v>
      </c>
      <c r="G9" s="549">
        <f>'Process input'!$J$50</f>
        <v>1028160</v>
      </c>
      <c r="H9" s="549">
        <f>'Process input'!$J$50</f>
        <v>1028160</v>
      </c>
      <c r="I9" s="549">
        <f>'Process input'!$J$50</f>
        <v>1028160</v>
      </c>
    </row>
    <row r="10" spans="1:9">
      <c r="A10" s="547" t="s">
        <v>550</v>
      </c>
      <c r="B10" s="550">
        <f>'Commercial Input'!C17</f>
        <v>1200</v>
      </c>
      <c r="C10" s="550">
        <f>'Commercial Input'!D17</f>
        <v>1200</v>
      </c>
      <c r="D10" s="550">
        <f>'Commercial Input'!E17</f>
        <v>1200</v>
      </c>
      <c r="E10" s="550">
        <f>'Commercial Input'!F17</f>
        <v>1200</v>
      </c>
      <c r="F10" s="550">
        <f>'Commercial Input'!G17</f>
        <v>1200</v>
      </c>
      <c r="G10" s="550">
        <f>'Commercial Input'!H17</f>
        <v>1200</v>
      </c>
      <c r="H10" s="550">
        <f>'Commercial Input'!I17</f>
        <v>1200</v>
      </c>
      <c r="I10" s="550">
        <f>'Commercial Input'!J17</f>
        <v>0</v>
      </c>
    </row>
    <row r="12" spans="1:9">
      <c r="A12" s="542" t="s">
        <v>547</v>
      </c>
      <c r="B12" s="543">
        <v>0.16969999999999999</v>
      </c>
    </row>
    <row r="14" spans="1:9">
      <c r="A14" s="542" t="s">
        <v>528</v>
      </c>
    </row>
    <row r="15" spans="1:9" ht="34.799999999999997">
      <c r="B15" s="551" t="s">
        <v>539</v>
      </c>
      <c r="C15" s="555" t="s">
        <v>529</v>
      </c>
      <c r="D15" s="555" t="s">
        <v>531</v>
      </c>
      <c r="E15" s="555" t="s">
        <v>532</v>
      </c>
      <c r="F15" s="555" t="s">
        <v>533</v>
      </c>
      <c r="G15" s="555" t="s">
        <v>572</v>
      </c>
    </row>
    <row r="16" spans="1:9">
      <c r="B16" s="552" t="s">
        <v>530</v>
      </c>
      <c r="C16" s="553">
        <f>'AP 1. Assumption'!B10</f>
        <v>30</v>
      </c>
      <c r="D16" s="553">
        <f>'AP 1. Assumption'!C10</f>
        <v>7</v>
      </c>
      <c r="E16" s="553">
        <f>'AP 1. Assumption'!D10</f>
        <v>7</v>
      </c>
      <c r="F16" s="553">
        <f>'AP 1. Assumption'!E10</f>
        <v>60</v>
      </c>
      <c r="G16" s="553">
        <f>'AP 1. Assumption'!F10</f>
        <v>23.676804057529491</v>
      </c>
    </row>
    <row r="17" spans="1:10">
      <c r="B17" s="261" t="s">
        <v>22</v>
      </c>
      <c r="C17" s="554">
        <f>264/C16</f>
        <v>8.8000000000000007</v>
      </c>
      <c r="D17" s="554">
        <f t="shared" ref="D17" si="0">264/D16</f>
        <v>37.714285714285715</v>
      </c>
      <c r="E17" s="554">
        <f>264/E16</f>
        <v>37.714285714285715</v>
      </c>
      <c r="F17" s="554">
        <f>360/F16</f>
        <v>6</v>
      </c>
      <c r="G17" s="554">
        <f>360/G16</f>
        <v>15.204754793986478</v>
      </c>
    </row>
    <row r="19" spans="1:10">
      <c r="A19" s="542" t="s">
        <v>534</v>
      </c>
    </row>
    <row r="20" spans="1:10">
      <c r="A20" s="548" t="s">
        <v>539</v>
      </c>
      <c r="B20" s="548" t="s">
        <v>525</v>
      </c>
      <c r="C20" s="548">
        <f t="shared" ref="C20:J20" si="1">B7</f>
        <v>2028</v>
      </c>
      <c r="D20" s="548">
        <f t="shared" si="1"/>
        <v>2029</v>
      </c>
      <c r="E20" s="548">
        <f t="shared" si="1"/>
        <v>2030</v>
      </c>
      <c r="F20" s="548">
        <f t="shared" si="1"/>
        <v>2031</v>
      </c>
      <c r="G20" s="548">
        <f t="shared" si="1"/>
        <v>2032</v>
      </c>
      <c r="H20" s="548">
        <f t="shared" si="1"/>
        <v>2033</v>
      </c>
      <c r="I20" s="548">
        <f t="shared" si="1"/>
        <v>2034</v>
      </c>
      <c r="J20" s="548">
        <f t="shared" si="1"/>
        <v>2035</v>
      </c>
    </row>
    <row r="21" spans="1:10">
      <c r="A21" s="547" t="s">
        <v>540</v>
      </c>
      <c r="B21" s="547" t="s">
        <v>535</v>
      </c>
      <c r="C21" s="556">
        <f>'Materials input'!P40</f>
        <v>440</v>
      </c>
      <c r="D21" s="556">
        <f>'Materials input'!R40</f>
        <v>440</v>
      </c>
      <c r="E21" s="556">
        <f>'Materials input'!T40</f>
        <v>440</v>
      </c>
      <c r="F21" s="556">
        <f>'Materials input'!V40</f>
        <v>440</v>
      </c>
      <c r="G21" s="556">
        <f>'Materials input'!X40</f>
        <v>440</v>
      </c>
      <c r="H21" s="556">
        <f>'Materials input'!Z40</f>
        <v>440</v>
      </c>
      <c r="I21" s="556">
        <f>'Materials input'!Z40</f>
        <v>440</v>
      </c>
      <c r="J21" s="556"/>
    </row>
    <row r="22" spans="1:10">
      <c r="A22" s="547" t="s">
        <v>540</v>
      </c>
      <c r="B22" s="547" t="s">
        <v>536</v>
      </c>
      <c r="C22" s="556">
        <f>'Materials input'!P42</f>
        <v>15</v>
      </c>
      <c r="D22" s="556">
        <f>'Materials input'!R42</f>
        <v>15</v>
      </c>
      <c r="E22" s="556">
        <f>'Materials input'!T42</f>
        <v>15</v>
      </c>
      <c r="F22" s="556">
        <f>'Materials input'!V42</f>
        <v>15</v>
      </c>
      <c r="G22" s="556">
        <f>'Materials input'!X42</f>
        <v>15</v>
      </c>
      <c r="H22" s="556">
        <f>'Materials input'!Y42</f>
        <v>0</v>
      </c>
      <c r="I22" s="556">
        <f>'Materials input'!Z42</f>
        <v>15</v>
      </c>
      <c r="J22" s="556"/>
    </row>
    <row r="23" spans="1:10">
      <c r="A23" s="547" t="s">
        <v>540</v>
      </c>
      <c r="B23" s="547" t="s">
        <v>537</v>
      </c>
      <c r="C23" s="556">
        <f>'Materials input'!P43</f>
        <v>15</v>
      </c>
      <c r="D23" s="556">
        <f>'Materials input'!R43</f>
        <v>15</v>
      </c>
      <c r="E23" s="556">
        <f>'Materials input'!T43</f>
        <v>15</v>
      </c>
      <c r="F23" s="556">
        <f>'Materials input'!V43</f>
        <v>15</v>
      </c>
      <c r="G23" s="556">
        <f>'Materials input'!X43</f>
        <v>15</v>
      </c>
      <c r="H23" s="556">
        <f>'Materials input'!Y43</f>
        <v>0</v>
      </c>
      <c r="I23" s="556">
        <f>'Materials input'!Z43</f>
        <v>15</v>
      </c>
      <c r="J23" s="556"/>
    </row>
    <row r="24" spans="1:10">
      <c r="A24" s="547" t="s">
        <v>540</v>
      </c>
      <c r="B24" s="547" t="s">
        <v>538</v>
      </c>
      <c r="C24" s="556">
        <f>'Process input'!C56</f>
        <v>139.64612329411764</v>
      </c>
      <c r="D24" s="556">
        <f>'Process input'!D56</f>
        <v>146.34913721223529</v>
      </c>
      <c r="E24" s="556">
        <f>'Process input'!E56</f>
        <v>153.37389579842258</v>
      </c>
      <c r="F24" s="556">
        <f>'Process input'!F56</f>
        <v>160.73584279674685</v>
      </c>
      <c r="G24" s="556">
        <f>'Process input'!G56</f>
        <v>168.4511632509907</v>
      </c>
      <c r="H24" s="556">
        <f>'Process input'!H56</f>
        <v>176.53681908703825</v>
      </c>
      <c r="I24" s="556">
        <f>'Process input'!I56</f>
        <v>185.01058640321608</v>
      </c>
      <c r="J24" s="556"/>
    </row>
    <row r="25" spans="1:10">
      <c r="A25" s="547" t="s">
        <v>540</v>
      </c>
      <c r="B25" s="547" t="s">
        <v>541</v>
      </c>
      <c r="C25" s="556">
        <f>'Process input'!C57</f>
        <v>31.985294117647062</v>
      </c>
      <c r="D25" s="556">
        <f>'Process input'!D57</f>
        <v>31.985294117647062</v>
      </c>
      <c r="E25" s="556">
        <f>'Process input'!E57</f>
        <v>31.985294117647062</v>
      </c>
      <c r="F25" s="556">
        <f>'Process input'!F57</f>
        <v>31.985294117647062</v>
      </c>
      <c r="G25" s="556">
        <f>'Process input'!G57</f>
        <v>31.985294117647062</v>
      </c>
      <c r="H25" s="556">
        <f>'Process input'!H57</f>
        <v>31.985294117647062</v>
      </c>
      <c r="I25" s="556">
        <f>'Process input'!I57</f>
        <v>31.985294117647062</v>
      </c>
      <c r="J25" s="556"/>
    </row>
    <row r="26" spans="1:10">
      <c r="A26" s="547" t="s">
        <v>542</v>
      </c>
      <c r="B26" s="547" t="s">
        <v>543</v>
      </c>
      <c r="C26" s="556">
        <f>'Process input'!C59</f>
        <v>55.858449317647057</v>
      </c>
      <c r="D26" s="556">
        <f>'Process input'!D59</f>
        <v>58.539654884894119</v>
      </c>
      <c r="E26" s="556">
        <f>'Process input'!E59</f>
        <v>61.349558319369038</v>
      </c>
      <c r="F26" s="556">
        <f>'Process input'!F59</f>
        <v>64.294337118698749</v>
      </c>
      <c r="G26" s="556">
        <f>'Process input'!G59</f>
        <v>67.380465300396281</v>
      </c>
      <c r="H26" s="556">
        <f>'Process input'!H59</f>
        <v>70.61472763481531</v>
      </c>
      <c r="I26" s="556">
        <f>'Process input'!I59</f>
        <v>74.004234561286438</v>
      </c>
      <c r="J26" s="556"/>
    </row>
    <row r="27" spans="1:10">
      <c r="A27" s="547" t="s">
        <v>542</v>
      </c>
      <c r="B27" s="547" t="s">
        <v>544</v>
      </c>
      <c r="C27" s="556">
        <f>'Process input'!C60</f>
        <v>7.4524759398708973</v>
      </c>
      <c r="D27" s="556">
        <f>'Process input'!D60</f>
        <v>7.4524759398708973</v>
      </c>
      <c r="E27" s="556">
        <f>'Process input'!E60</f>
        <v>7.4524759398708973</v>
      </c>
      <c r="F27" s="556">
        <f>'Process input'!F60</f>
        <v>7.4524759398708973</v>
      </c>
      <c r="G27" s="556">
        <f>'Process input'!G60</f>
        <v>7.4524759398708973</v>
      </c>
      <c r="H27" s="556">
        <f>'Process input'!H60</f>
        <v>7.4524759398708973</v>
      </c>
      <c r="I27" s="556">
        <f>'Process input'!I60</f>
        <v>7.4524759398708973</v>
      </c>
      <c r="J27" s="556"/>
    </row>
    <row r="28" spans="1:10">
      <c r="A28" s="547" t="s">
        <v>542</v>
      </c>
      <c r="B28" s="547" t="s">
        <v>545</v>
      </c>
      <c r="C28" s="556">
        <f>'Process input'!C63</f>
        <v>47.99899757882951</v>
      </c>
      <c r="D28" s="556">
        <f>'Process input'!D63</f>
        <v>47.99899757882951</v>
      </c>
      <c r="E28" s="556">
        <f>'Process input'!E63</f>
        <v>47.99899757882951</v>
      </c>
      <c r="F28" s="556">
        <f>'Process input'!F63</f>
        <v>47.99899757882951</v>
      </c>
      <c r="G28" s="556">
        <f>'Process input'!G63</f>
        <v>47.99899757882951</v>
      </c>
      <c r="H28" s="556">
        <f>'Process input'!H63</f>
        <v>47.99899757882951</v>
      </c>
      <c r="I28" s="556">
        <f>'Process input'!I63</f>
        <v>47.99899757882951</v>
      </c>
      <c r="J28" s="556"/>
    </row>
    <row r="29" spans="1:10">
      <c r="A29" s="547" t="s">
        <v>540</v>
      </c>
      <c r="B29" s="547" t="s">
        <v>546</v>
      </c>
      <c r="C29" s="556">
        <f>'Process input'!C67</f>
        <v>88.763028462620611</v>
      </c>
      <c r="D29" s="556">
        <f>'Process input'!D67</f>
        <v>91.109083333961777</v>
      </c>
      <c r="E29" s="556">
        <f>'Process input'!E67</f>
        <v>93.567748839127333</v>
      </c>
      <c r="F29" s="556">
        <f>'Process input'!F67</f>
        <v>96.144430288540832</v>
      </c>
      <c r="G29" s="556">
        <f>'Process input'!G67</f>
        <v>98.844792447526174</v>
      </c>
      <c r="H29" s="556">
        <f>'Process input'!H67</f>
        <v>101.67477199014282</v>
      </c>
      <c r="I29" s="556">
        <f>'Process input'!I67</f>
        <v>104.64059055080506</v>
      </c>
      <c r="J29" s="556"/>
    </row>
    <row r="30" spans="1:10">
      <c r="A30" s="545" t="s">
        <v>578</v>
      </c>
      <c r="B30" s="573"/>
      <c r="C30" s="574"/>
      <c r="D30" s="574"/>
      <c r="E30" s="574"/>
      <c r="F30" s="574"/>
      <c r="G30" s="574"/>
      <c r="H30" s="573"/>
      <c r="I30" s="573"/>
    </row>
    <row r="32" spans="1:10">
      <c r="A32" s="542" t="s">
        <v>551</v>
      </c>
      <c r="B32" s="557">
        <f>'Commercial Input'!C20</f>
        <v>590000000</v>
      </c>
    </row>
    <row r="33" spans="1:10">
      <c r="B33" s="557"/>
    </row>
    <row r="34" spans="1:10">
      <c r="A34" s="542" t="s">
        <v>587</v>
      </c>
    </row>
    <row r="35" spans="1:10">
      <c r="A35" s="548" t="s">
        <v>525</v>
      </c>
      <c r="B35" s="548">
        <f>C35-1</f>
        <v>2027</v>
      </c>
      <c r="C35" s="548">
        <f t="shared" ref="C35:H35" si="2">C20</f>
        <v>2028</v>
      </c>
      <c r="D35" s="548">
        <f t="shared" si="2"/>
        <v>2029</v>
      </c>
      <c r="E35" s="548">
        <f t="shared" si="2"/>
        <v>2030</v>
      </c>
      <c r="F35" s="548">
        <f t="shared" si="2"/>
        <v>2031</v>
      </c>
      <c r="G35" s="548">
        <f t="shared" si="2"/>
        <v>2032</v>
      </c>
      <c r="H35" s="548">
        <f t="shared" si="2"/>
        <v>2033</v>
      </c>
      <c r="I35" s="548">
        <f t="shared" ref="I35:J35" si="3">I20</f>
        <v>2034</v>
      </c>
      <c r="J35" s="548">
        <f t="shared" si="3"/>
        <v>2035</v>
      </c>
    </row>
    <row r="36" spans="1:10">
      <c r="A36" s="547" t="s">
        <v>492</v>
      </c>
      <c r="B36" s="558">
        <f>$B$32/7</f>
        <v>84285714.285714284</v>
      </c>
      <c r="C36" s="558">
        <f t="shared" ref="C36:I36" si="4">$B$32/7</f>
        <v>84285714.285714284</v>
      </c>
      <c r="D36" s="558">
        <f t="shared" si="4"/>
        <v>84285714.285714284</v>
      </c>
      <c r="E36" s="558">
        <f t="shared" si="4"/>
        <v>84285714.285714284</v>
      </c>
      <c r="F36" s="558">
        <f t="shared" si="4"/>
        <v>84285714.285714284</v>
      </c>
      <c r="G36" s="558">
        <f t="shared" si="4"/>
        <v>84285714.285714284</v>
      </c>
      <c r="H36" s="558">
        <f t="shared" si="4"/>
        <v>84285714.285714284</v>
      </c>
      <c r="I36" s="558">
        <f t="shared" si="4"/>
        <v>84285714.285714284</v>
      </c>
      <c r="J36" s="558"/>
    </row>
    <row r="37" spans="1:10">
      <c r="A37" s="544"/>
    </row>
    <row r="38" spans="1:10">
      <c r="A38" s="545" t="s">
        <v>556</v>
      </c>
      <c r="B38" s="548" t="s">
        <v>539</v>
      </c>
      <c r="C38" s="548">
        <f>C35</f>
        <v>2028</v>
      </c>
      <c r="D38" s="548">
        <f t="shared" ref="D38:H38" si="5">D35</f>
        <v>2029</v>
      </c>
      <c r="E38" s="548">
        <f t="shared" si="5"/>
        <v>2030</v>
      </c>
      <c r="F38" s="548">
        <f t="shared" si="5"/>
        <v>2031</v>
      </c>
      <c r="G38" s="548">
        <f t="shared" si="5"/>
        <v>2032</v>
      </c>
      <c r="H38" s="548">
        <f t="shared" si="5"/>
        <v>2033</v>
      </c>
      <c r="I38" s="548">
        <f t="shared" ref="I38:J38" si="6">I35</f>
        <v>2034</v>
      </c>
      <c r="J38" s="548">
        <f t="shared" si="6"/>
        <v>2035</v>
      </c>
    </row>
    <row r="39" spans="1:10">
      <c r="A39" s="545"/>
      <c r="B39" s="547" t="s">
        <v>573</v>
      </c>
      <c r="C39" s="559">
        <f>'Process input'!J50</f>
        <v>1028160</v>
      </c>
      <c r="D39" s="559">
        <f>C39</f>
        <v>1028160</v>
      </c>
      <c r="E39" s="559">
        <f t="shared" ref="E39:I39" si="7">D39</f>
        <v>1028160</v>
      </c>
      <c r="F39" s="559">
        <f t="shared" si="7"/>
        <v>1028160</v>
      </c>
      <c r="G39" s="559">
        <f t="shared" si="7"/>
        <v>1028160</v>
      </c>
      <c r="H39" s="559">
        <f t="shared" si="7"/>
        <v>1028160</v>
      </c>
      <c r="I39" s="559">
        <f t="shared" si="7"/>
        <v>1028160</v>
      </c>
      <c r="J39" s="559"/>
    </row>
    <row r="40" spans="1:10">
      <c r="B40" s="547" t="s">
        <v>574</v>
      </c>
      <c r="C40" s="559">
        <f t="shared" ref="C40:I40" si="8">B8</f>
        <v>800000</v>
      </c>
      <c r="D40" s="559">
        <f t="shared" si="8"/>
        <v>800000</v>
      </c>
      <c r="E40" s="559">
        <f t="shared" si="8"/>
        <v>800000</v>
      </c>
      <c r="F40" s="559">
        <f t="shared" si="8"/>
        <v>800000</v>
      </c>
      <c r="G40" s="559">
        <f t="shared" si="8"/>
        <v>800000</v>
      </c>
      <c r="H40" s="559">
        <f t="shared" si="8"/>
        <v>800000</v>
      </c>
      <c r="I40" s="559">
        <f t="shared" si="8"/>
        <v>800000</v>
      </c>
      <c r="J40" s="559"/>
    </row>
    <row r="41" spans="1:10">
      <c r="B41" s="547" t="s">
        <v>557</v>
      </c>
      <c r="C41" s="560">
        <f>C40/C39</f>
        <v>0.77808901338313108</v>
      </c>
      <c r="D41" s="560">
        <f t="shared" ref="D41:H41" si="9">D40/D39</f>
        <v>0.77808901338313108</v>
      </c>
      <c r="E41" s="560">
        <f t="shared" si="9"/>
        <v>0.77808901338313108</v>
      </c>
      <c r="F41" s="560">
        <f t="shared" si="9"/>
        <v>0.77808901338313108</v>
      </c>
      <c r="G41" s="560">
        <f t="shared" si="9"/>
        <v>0.77808901338313108</v>
      </c>
      <c r="H41" s="560">
        <f t="shared" si="9"/>
        <v>0.77808901338313108</v>
      </c>
      <c r="I41" s="560">
        <f t="shared" ref="I41" si="10">I40/I39</f>
        <v>0.77808901338313108</v>
      </c>
      <c r="J41" s="560"/>
    </row>
    <row r="42" spans="1:10">
      <c r="C42" s="546"/>
      <c r="D42" s="546"/>
      <c r="E42" s="546"/>
      <c r="F42" s="546"/>
      <c r="G42" s="546"/>
      <c r="H42" s="546"/>
    </row>
    <row r="43" spans="1:10">
      <c r="A43" s="542" t="s">
        <v>558</v>
      </c>
      <c r="B43" s="557">
        <f>'Commercial Input'!E20</f>
        <v>0</v>
      </c>
    </row>
    <row r="44" spans="1:10">
      <c r="A44" s="542" t="s">
        <v>559</v>
      </c>
    </row>
    <row r="45" spans="1:10">
      <c r="A45" s="544" t="s">
        <v>548</v>
      </c>
      <c r="B45" s="557">
        <f>'Commercial Input'!D22</f>
        <v>67200000</v>
      </c>
    </row>
    <row r="46" spans="1:10">
      <c r="A46" s="544" t="s">
        <v>549</v>
      </c>
      <c r="B46" s="557">
        <f>'Commercial Input'!C22</f>
        <v>80604000</v>
      </c>
    </row>
    <row r="47" spans="1:10">
      <c r="A47" s="544"/>
      <c r="B47" s="557"/>
    </row>
    <row r="48" spans="1:10">
      <c r="A48" s="545" t="s">
        <v>579</v>
      </c>
      <c r="B48" s="557">
        <f>'Commercial Input'!C21</f>
        <v>0</v>
      </c>
    </row>
    <row r="50" spans="1:9">
      <c r="A50" s="542" t="s">
        <v>580</v>
      </c>
    </row>
    <row r="51" spans="1:9">
      <c r="A51" s="548" t="s">
        <v>539</v>
      </c>
      <c r="B51" s="548">
        <f t="shared" ref="B51:F51" si="11">C35</f>
        <v>2028</v>
      </c>
      <c r="C51" s="548">
        <f t="shared" si="11"/>
        <v>2029</v>
      </c>
      <c r="D51" s="548">
        <f t="shared" si="11"/>
        <v>2030</v>
      </c>
      <c r="E51" s="548">
        <f t="shared" si="11"/>
        <v>2031</v>
      </c>
      <c r="F51" s="548">
        <f t="shared" si="11"/>
        <v>2032</v>
      </c>
      <c r="G51" s="548">
        <f t="shared" ref="G51" si="12">H35</f>
        <v>2033</v>
      </c>
      <c r="H51" s="548">
        <f t="shared" ref="H51:I51" si="13">I35</f>
        <v>2034</v>
      </c>
      <c r="I51" s="548">
        <f t="shared" si="13"/>
        <v>2035</v>
      </c>
    </row>
    <row r="52" spans="1:9">
      <c r="A52" s="547" t="s">
        <v>554</v>
      </c>
      <c r="B52" s="558">
        <f>'Program info Study summary'!C18</f>
        <v>960000000</v>
      </c>
      <c r="C52" s="558">
        <f>'Program info Study summary'!D18</f>
        <v>960000000</v>
      </c>
      <c r="D52" s="558">
        <f>'Program info Study summary'!E18</f>
        <v>960000000</v>
      </c>
      <c r="E52" s="558">
        <f>'Program info Study summary'!F18</f>
        <v>960000000</v>
      </c>
      <c r="F52" s="558">
        <f>'Program info Study summary'!G18</f>
        <v>960000000</v>
      </c>
      <c r="G52" s="558">
        <f>'Program info Study summary'!H18</f>
        <v>960000000</v>
      </c>
      <c r="H52" s="558">
        <f>'Program info Study summary'!I18</f>
        <v>960000000</v>
      </c>
      <c r="I52" s="558"/>
    </row>
    <row r="53" spans="1:9">
      <c r="A53" s="547" t="s">
        <v>552</v>
      </c>
      <c r="B53" s="561">
        <f>'Program info Study summary'!C15</f>
        <v>0.45430715215686274</v>
      </c>
      <c r="C53" s="561">
        <f>'Program info Study summary'!D15</f>
        <v>0.44872130722509801</v>
      </c>
      <c r="D53" s="561">
        <f>'Program info Study summary'!E15</f>
        <v>0.44286734173660863</v>
      </c>
      <c r="E53" s="561">
        <f>'Program info Study summary'!F15</f>
        <v>0.43673238590467178</v>
      </c>
      <c r="F53" s="561">
        <f>'Program info Study summary'!G15</f>
        <v>0.43030295219280179</v>
      </c>
      <c r="G53" s="561">
        <f>'Program info Study summary'!H15</f>
        <v>0.42356490566276223</v>
      </c>
      <c r="H53" s="561">
        <f>'Program info Study summary'!I15</f>
        <v>0.41650343289928071</v>
      </c>
      <c r="I53" s="561"/>
    </row>
    <row r="54" spans="1:9">
      <c r="A54" s="547" t="s">
        <v>553</v>
      </c>
      <c r="B54" s="559">
        <f>'Program info Study summary'!C16</f>
        <v>490231.08120800502</v>
      </c>
      <c r="C54" s="559">
        <f>'Program info Study summary'!D16</f>
        <v>504938.7587909642</v>
      </c>
      <c r="D54" s="559">
        <f>'Program info Study summary'!E16</f>
        <v>520750.5584141633</v>
      </c>
      <c r="E54" s="559">
        <f>'Program info Study summary'!F16</f>
        <v>537776.21536912594</v>
      </c>
      <c r="F54" s="559">
        <f>'Program info Study summary'!G16</f>
        <v>556140.0972659844</v>
      </c>
      <c r="G54" s="559">
        <f>'Program info Study summary'!H16</f>
        <v>575983.73099666054</v>
      </c>
      <c r="H54" s="559">
        <f>'Program info Study summary'!I16</f>
        <v>428831.3786752341</v>
      </c>
      <c r="I54" s="559"/>
    </row>
    <row r="55" spans="1:9">
      <c r="A55" s="547" t="s">
        <v>581</v>
      </c>
      <c r="B55" s="558">
        <f>'Program info Study summary'!C19</f>
        <v>249480282.38772207</v>
      </c>
      <c r="C55" s="558">
        <f>'Program info Study summary'!D19</f>
        <v>98880319.040134221</v>
      </c>
      <c r="D55" s="558">
        <f>'Program info Study summary'!E19</f>
        <v>148404549.45186225</v>
      </c>
      <c r="E55" s="558">
        <f>'Program info Study summary'!F19</f>
        <v>137425942.9233532</v>
      </c>
      <c r="F55" s="558">
        <f>'Program info Study summary'!G19</f>
        <v>65920363.28147576</v>
      </c>
      <c r="G55" s="558">
        <f>'Program info Study summary'!H19</f>
        <v>113862515.81678808</v>
      </c>
      <c r="H55" s="558">
        <f>'Program info Study summary'!I19</f>
        <v>185511605.95950973</v>
      </c>
      <c r="I55" s="558"/>
    </row>
    <row r="56" spans="1:9">
      <c r="A56" s="547" t="s">
        <v>555</v>
      </c>
      <c r="B56" s="561">
        <f>'Program info Study summary'!C20</f>
        <v>0.17591279415387717</v>
      </c>
      <c r="C56" s="561">
        <f>'Program info Study summary'!D20</f>
        <v>0.16550033233347308</v>
      </c>
      <c r="D56" s="561">
        <f>'Program info Study summary'!E20</f>
        <v>0.15458807234568994</v>
      </c>
      <c r="E56" s="561">
        <f>'Program info Study summary'!F20</f>
        <v>0.14315202387849293</v>
      </c>
      <c r="F56" s="561">
        <f>'Program info Study summary'!G20</f>
        <v>0.13116704508487059</v>
      </c>
      <c r="G56" s="561">
        <f>'Program info Study summary'!H20</f>
        <v>0.11860678730915429</v>
      </c>
      <c r="H56" s="561">
        <f>'Program info Study summary'!I20</f>
        <v>0.19324125620782265</v>
      </c>
      <c r="I56" s="561"/>
    </row>
    <row r="58" spans="1:9">
      <c r="A58" s="542" t="s">
        <v>582</v>
      </c>
    </row>
    <row r="59" spans="1:9">
      <c r="A59" s="562" t="s">
        <v>539</v>
      </c>
      <c r="B59" s="562">
        <f>B51</f>
        <v>2028</v>
      </c>
      <c r="C59" s="562">
        <f t="shared" ref="C59:G59" si="14">C51</f>
        <v>2029</v>
      </c>
      <c r="D59" s="562">
        <f t="shared" si="14"/>
        <v>2030</v>
      </c>
      <c r="E59" s="562">
        <f t="shared" si="14"/>
        <v>2031</v>
      </c>
      <c r="F59" s="562">
        <f t="shared" si="14"/>
        <v>2032</v>
      </c>
      <c r="G59" s="562">
        <f t="shared" si="14"/>
        <v>2033</v>
      </c>
      <c r="H59" s="562">
        <f t="shared" ref="H59:I59" si="15">H51</f>
        <v>2034</v>
      </c>
      <c r="I59" s="562">
        <f t="shared" si="15"/>
        <v>2035</v>
      </c>
    </row>
    <row r="60" spans="1:9">
      <c r="A60" s="563" t="s">
        <v>576</v>
      </c>
      <c r="B60" s="564"/>
      <c r="C60" s="565">
        <f>'Program info Study summary'!D21</f>
        <v>0</v>
      </c>
      <c r="D60" s="565">
        <f>'Program info Study summary'!E21</f>
        <v>0</v>
      </c>
      <c r="E60" s="565">
        <f>'Program info Study summary'!F21</f>
        <v>0</v>
      </c>
      <c r="F60" s="565">
        <f>'Program info Study summary'!G21</f>
        <v>0</v>
      </c>
      <c r="G60" s="565">
        <f>'Program info Study summary'!H21</f>
        <v>0</v>
      </c>
      <c r="H60" s="565">
        <f>'Program info Study summary'!I21</f>
        <v>0</v>
      </c>
      <c r="I60" s="565"/>
    </row>
    <row r="61" spans="1:9">
      <c r="A61" s="563" t="s">
        <v>575</v>
      </c>
      <c r="B61" s="566"/>
      <c r="C61" s="567">
        <f>'Program info Study summary'!D22</f>
        <v>0</v>
      </c>
      <c r="D61" s="567">
        <f>'Program info Study summary'!E22</f>
        <v>0</v>
      </c>
      <c r="E61" s="567">
        <f>'Program info Study summary'!F22</f>
        <v>0</v>
      </c>
      <c r="F61" s="567">
        <f>'Program info Study summary'!G22</f>
        <v>0</v>
      </c>
      <c r="G61" s="567">
        <f>'Program info Study summary'!H22</f>
        <v>0</v>
      </c>
      <c r="H61" s="567">
        <f>'Program info Study summary'!I22</f>
        <v>0</v>
      </c>
      <c r="I61" s="567"/>
    </row>
    <row r="62" spans="1:9">
      <c r="A62" s="563" t="s">
        <v>577</v>
      </c>
      <c r="B62" s="565"/>
      <c r="C62" s="564">
        <f>'Program info Study summary'!D23</f>
        <v>0</v>
      </c>
      <c r="D62" s="564">
        <f>'Program info Study summary'!E23</f>
        <v>0</v>
      </c>
      <c r="E62" s="564">
        <f>'Program info Study summary'!F23</f>
        <v>0</v>
      </c>
      <c r="F62" s="564">
        <f>'Program info Study summary'!G23</f>
        <v>0</v>
      </c>
      <c r="G62" s="564">
        <f>'Program info Study summary'!H23</f>
        <v>0</v>
      </c>
      <c r="H62" s="564">
        <f>'Program info Study summary'!I23</f>
        <v>0</v>
      </c>
      <c r="I62" s="564"/>
    </row>
    <row r="64" spans="1:9">
      <c r="A64" s="542" t="s">
        <v>583</v>
      </c>
    </row>
    <row r="65" spans="1:10">
      <c r="A65" s="548" t="s">
        <v>539</v>
      </c>
      <c r="B65" s="548">
        <f>B35</f>
        <v>2027</v>
      </c>
      <c r="C65" s="548">
        <f t="shared" ref="C65:H65" si="16">C35</f>
        <v>2028</v>
      </c>
      <c r="D65" s="548">
        <f t="shared" si="16"/>
        <v>2029</v>
      </c>
      <c r="E65" s="548">
        <f t="shared" si="16"/>
        <v>2030</v>
      </c>
      <c r="F65" s="548">
        <f t="shared" si="16"/>
        <v>2031</v>
      </c>
      <c r="G65" s="548">
        <f t="shared" si="16"/>
        <v>2032</v>
      </c>
      <c r="H65" s="548">
        <f t="shared" si="16"/>
        <v>2033</v>
      </c>
      <c r="I65" s="548">
        <f t="shared" ref="I65:J65" si="17">I35</f>
        <v>2034</v>
      </c>
      <c r="J65" s="548">
        <f t="shared" si="17"/>
        <v>2035</v>
      </c>
    </row>
    <row r="66" spans="1:10">
      <c r="A66" s="547" t="s">
        <v>388</v>
      </c>
      <c r="B66" s="570">
        <f>'AP 3. ROI review'!D80*1000000</f>
        <v>-84285714.285714298</v>
      </c>
      <c r="C66" s="570">
        <f>'AP 3. ROI review'!E80*1000000</f>
        <v>168876282.38772207</v>
      </c>
      <c r="D66" s="570">
        <f>'AP 3. ROI review'!F80*1000000</f>
        <v>158880319.04013422</v>
      </c>
      <c r="E66" s="570">
        <f>'AP 3. ROI review'!G80*1000000</f>
        <v>148404549.45186225</v>
      </c>
      <c r="F66" s="570">
        <f>'AP 3. ROI review'!H80*1000000</f>
        <v>137425942.9233532</v>
      </c>
      <c r="G66" s="570">
        <f>'AP 3. ROI review'!I80*1000000</f>
        <v>125920363.28147575</v>
      </c>
      <c r="H66" s="570">
        <f>'AP 3. ROI review'!J80*1000000</f>
        <v>113862515.81678808</v>
      </c>
      <c r="I66" s="570">
        <f>'AP 3. ROI review'!K80*1000000</f>
        <v>185511605.95950973</v>
      </c>
      <c r="J66" s="570">
        <f>'AP 3. ROI review'!L80*1000000</f>
        <v>0</v>
      </c>
    </row>
    <row r="67" spans="1:10">
      <c r="A67" s="547" t="s">
        <v>561</v>
      </c>
      <c r="B67" s="570">
        <f>'AP 3. ROI review'!D81*1000000</f>
        <v>-33326857.142857142</v>
      </c>
      <c r="C67" s="570">
        <f>'AP 3. ROI review'!E81*1000000</f>
        <v>54885662.125298858</v>
      </c>
      <c r="D67" s="570">
        <f>'AP 3. ROI review'!F81*1000000</f>
        <v>21753670.18882953</v>
      </c>
      <c r="E67" s="570">
        <f>'AP 3. ROI review'!G81*1000000</f>
        <v>32649000.879409689</v>
      </c>
      <c r="F67" s="570">
        <f>'AP 3. ROI review'!H81*1000000</f>
        <v>30233707.443137705</v>
      </c>
      <c r="G67" s="570">
        <f>'AP 3. ROI review'!I81*1000000</f>
        <v>14502479.921924667</v>
      </c>
      <c r="H67" s="570">
        <f>'AP 3. ROI review'!J81*1000000</f>
        <v>25049753.479693376</v>
      </c>
      <c r="I67" s="570">
        <f>'AP 3. ROI review'!K81*1000000</f>
        <v>40812553.311092138</v>
      </c>
      <c r="J67" s="570">
        <f>'AP 3. ROI review'!L81*1000000</f>
        <v>0</v>
      </c>
    </row>
    <row r="68" spans="1:10">
      <c r="A68" s="547" t="s">
        <v>562</v>
      </c>
      <c r="B68" s="570">
        <f>'AP 3. ROI review'!D82*1000000</f>
        <v>84285714.285714298</v>
      </c>
      <c r="C68" s="570">
        <f>'AP 3. ROI review'!E82*1000000</f>
        <v>84285714.285714298</v>
      </c>
      <c r="D68" s="570">
        <f>'AP 3. ROI review'!F82*1000000</f>
        <v>84285714.285714298</v>
      </c>
      <c r="E68" s="570">
        <f>'AP 3. ROI review'!G82*1000000</f>
        <v>84285714.285714298</v>
      </c>
      <c r="F68" s="570">
        <f>'AP 3. ROI review'!H82*1000000</f>
        <v>84285714.285714298</v>
      </c>
      <c r="G68" s="570">
        <f>'AP 3. ROI review'!I82*1000000</f>
        <v>84285714.285714298</v>
      </c>
      <c r="H68" s="570">
        <f>'AP 3. ROI review'!J82*1000000</f>
        <v>84285714.285714298</v>
      </c>
      <c r="I68" s="570">
        <f>'AP 3. ROI review'!K82*1000000</f>
        <v>0</v>
      </c>
      <c r="J68" s="570">
        <f>'AP 3. ROI review'!L82*1000000</f>
        <v>0</v>
      </c>
    </row>
    <row r="69" spans="1:10">
      <c r="A69" s="568" t="s">
        <v>560</v>
      </c>
      <c r="B69" s="571">
        <f>'AP 3. ROI review'!D79*1000000</f>
        <v>33326857.142857142</v>
      </c>
      <c r="C69" s="571">
        <f>'AP 3. ROI review'!E79*1000000</f>
        <v>198276334.54813752</v>
      </c>
      <c r="D69" s="571">
        <f>'AP 3. ROI review'!F79*1000000</f>
        <v>221412363.13701898</v>
      </c>
      <c r="E69" s="571">
        <f>'AP 3. ROI review'!G79*1000000</f>
        <v>200041262.85816681</v>
      </c>
      <c r="F69" s="571">
        <f>'AP 3. ROI review'!H79*1000000</f>
        <v>191477949.76592979</v>
      </c>
      <c r="G69" s="571">
        <f>'AP 3. ROI review'!I79*1000000</f>
        <v>195703597.6452654</v>
      </c>
      <c r="H69" s="571">
        <f>'AP 3. ROI review'!J79*1000000</f>
        <v>173098476.62280899</v>
      </c>
      <c r="I69" s="571">
        <f>'AP 3. ROI review'!K79*1000000</f>
        <v>144699052.64841759</v>
      </c>
      <c r="J69" s="571">
        <f>'AP 3. ROI review'!L79*1000000</f>
        <v>0</v>
      </c>
    </row>
    <row r="70" spans="1:10">
      <c r="A70" s="569" t="s">
        <v>563</v>
      </c>
      <c r="B70" s="570">
        <f>'AP 3. ROI review'!D84*1000000</f>
        <v>0</v>
      </c>
      <c r="C70" s="570">
        <f>'AP 3. ROI review'!E84*1000000</f>
        <v>198511334.98821023</v>
      </c>
      <c r="D70" s="570">
        <f>'AP 3. ROI review'!F84*1000000</f>
        <v>175150.84292497818</v>
      </c>
      <c r="E70" s="570">
        <f>'AP 3. ROI review'!G84*1000000</f>
        <v>183558.08338529299</v>
      </c>
      <c r="F70" s="570">
        <f>'AP 3. ROI review'!H84*1000000</f>
        <v>192368.87138782776</v>
      </c>
      <c r="G70" s="570">
        <f>'AP 3. ROI review'!I84*1000000</f>
        <v>201602.57721440188</v>
      </c>
      <c r="H70" s="570">
        <f>'AP 3. ROI review'!J84*1000000</f>
        <v>211279.50092073888</v>
      </c>
      <c r="I70" s="570">
        <f>'AP 3. ROI review'!K84*1000000</f>
        <v>221420.91696497347</v>
      </c>
      <c r="J70" s="570">
        <f>'AP 3. ROI review'!L84*1000000</f>
        <v>0</v>
      </c>
    </row>
    <row r="71" spans="1:10">
      <c r="A71" s="566" t="s">
        <v>564</v>
      </c>
      <c r="B71" s="570">
        <f>'AP 3. ROI review'!D85*1000000</f>
        <v>0</v>
      </c>
      <c r="C71" s="570">
        <f>'AP 3. ROI review'!E85*1000000</f>
        <v>0</v>
      </c>
      <c r="D71" s="570">
        <f>'AP 3. ROI review'!F85*1000000</f>
        <v>0</v>
      </c>
      <c r="E71" s="570">
        <f>'AP 3. ROI review'!G85*1000000</f>
        <v>0</v>
      </c>
      <c r="F71" s="570">
        <f>'AP 3. ROI review'!H85*1000000</f>
        <v>0</v>
      </c>
      <c r="G71" s="570">
        <f>'AP 3. ROI review'!I85*1000000</f>
        <v>0</v>
      </c>
      <c r="H71" s="570">
        <f>'AP 3. ROI review'!J85*1000000</f>
        <v>0</v>
      </c>
      <c r="I71" s="570">
        <f>'AP 3. ROI review'!K85*1000000</f>
        <v>0</v>
      </c>
      <c r="J71" s="570">
        <f>'AP 3. ROI review'!L85*1000000</f>
        <v>199696715.78100842</v>
      </c>
    </row>
    <row r="72" spans="1:10">
      <c r="A72" s="566" t="s">
        <v>565</v>
      </c>
      <c r="B72" s="570">
        <f>'AP 3. ROI review'!D86*1000000</f>
        <v>0</v>
      </c>
      <c r="C72" s="570">
        <f>'AP 3. ROI review'!E86*1000000</f>
        <v>0</v>
      </c>
      <c r="D72" s="570">
        <f>'AP 3. ROI review'!F86*1000000</f>
        <v>0</v>
      </c>
      <c r="E72" s="570">
        <f>'AP 3. ROI review'!G86*1000000</f>
        <v>0</v>
      </c>
      <c r="F72" s="570">
        <f>'AP 3. ROI review'!H86*1000000</f>
        <v>0</v>
      </c>
      <c r="G72" s="570">
        <f>'AP 3. ROI review'!I86*1000000</f>
        <v>0</v>
      </c>
      <c r="H72" s="570">
        <f>'AP 3. ROI review'!J86*1000000</f>
        <v>0</v>
      </c>
      <c r="I72" s="570">
        <f>'AP 3. ROI review'!K86*1000000</f>
        <v>0</v>
      </c>
      <c r="J72" s="570">
        <f>'AP 3. ROI review'!L86*1000000</f>
        <v>19969671.578100845</v>
      </c>
    </row>
    <row r="73" spans="1:10">
      <c r="A73" s="566" t="s">
        <v>605</v>
      </c>
      <c r="B73" s="570">
        <f>'AP 3. ROI review'!D87*1000000</f>
        <v>590000000</v>
      </c>
      <c r="C73" s="570">
        <f>'AP 3. ROI review'!E87*1000000</f>
        <v>0</v>
      </c>
      <c r="D73" s="570">
        <f>'AP 3. ROI review'!F87*1000000</f>
        <v>0</v>
      </c>
      <c r="E73" s="570">
        <f>'AP 3. ROI review'!G87*1000000</f>
        <v>0</v>
      </c>
      <c r="F73" s="570">
        <f>'AP 3. ROI review'!H87*1000000</f>
        <v>0</v>
      </c>
      <c r="G73" s="570">
        <f>'AP 3. ROI review'!I87*1000000</f>
        <v>0</v>
      </c>
      <c r="H73" s="570">
        <f>'AP 3. ROI review'!J87*1000000</f>
        <v>0</v>
      </c>
      <c r="I73" s="570">
        <f>'AP 3. ROI review'!K87*1000000</f>
        <v>0</v>
      </c>
      <c r="J73" s="570">
        <f>'AP 3. ROI review'!L87*1000000</f>
        <v>0</v>
      </c>
    </row>
    <row r="74" spans="1:10">
      <c r="A74" s="566" t="s">
        <v>604</v>
      </c>
      <c r="B74" s="570">
        <f>'AP 3. ROI review'!D88*1000000</f>
        <v>0</v>
      </c>
      <c r="C74" s="570">
        <f>'AP 3. ROI review'!E88*1000000</f>
        <v>380000000</v>
      </c>
      <c r="D74" s="570">
        <f>'AP 3. ROI review'!F88*1000000</f>
        <v>0</v>
      </c>
      <c r="E74" s="570">
        <f>'AP 3. ROI review'!G88*1000000</f>
        <v>0</v>
      </c>
      <c r="F74" s="570">
        <f>'AP 3. ROI review'!H88*1000000</f>
        <v>0</v>
      </c>
      <c r="G74" s="570">
        <f>'AP 3. ROI review'!I88*1000000</f>
        <v>0</v>
      </c>
      <c r="H74" s="570">
        <f>'AP 3. ROI review'!J88*1000000</f>
        <v>0</v>
      </c>
      <c r="I74" s="570">
        <f>'AP 3. ROI review'!K88*1000000</f>
        <v>0</v>
      </c>
      <c r="J74" s="570">
        <f>'AP 3. ROI review'!L88*1000000</f>
        <v>0</v>
      </c>
    </row>
    <row r="75" spans="1:10">
      <c r="A75" s="569" t="s">
        <v>566</v>
      </c>
      <c r="B75" s="570">
        <f>'AP 3. ROI review'!D89*1000000</f>
        <v>67200000</v>
      </c>
      <c r="C75" s="570">
        <f>'AP 3. ROI review'!E89*1000000</f>
        <v>0</v>
      </c>
      <c r="D75" s="570">
        <f>'AP 3. ROI review'!F89*1000000</f>
        <v>60000000</v>
      </c>
      <c r="E75" s="570">
        <f>'AP 3. ROI review'!G89*1000000</f>
        <v>0</v>
      </c>
      <c r="F75" s="570">
        <f>'AP 3. ROI review'!H89*1000000</f>
        <v>0</v>
      </c>
      <c r="G75" s="570">
        <f>'AP 3. ROI review'!I89*1000000</f>
        <v>60000000</v>
      </c>
      <c r="H75" s="570">
        <f>'AP 3. ROI review'!J89*1000000</f>
        <v>0</v>
      </c>
      <c r="I75" s="570">
        <f>'AP 3. ROI review'!K89*1000000</f>
        <v>0</v>
      </c>
      <c r="J75" s="570">
        <f>'AP 3. ROI review'!L89*1000000</f>
        <v>0</v>
      </c>
    </row>
    <row r="76" spans="1:10">
      <c r="A76" s="569" t="s">
        <v>567</v>
      </c>
      <c r="B76" s="570">
        <f>'AP 3. ROI review'!D90*1000000</f>
        <v>0</v>
      </c>
      <c r="C76" s="570">
        <f>'AP 3. ROI review'!E90*1000000</f>
        <v>80604000</v>
      </c>
      <c r="D76" s="570">
        <f>'AP 3. ROI review'!F90*1000000</f>
        <v>0</v>
      </c>
      <c r="E76" s="570">
        <f>'AP 3. ROI review'!G90*1000000</f>
        <v>0</v>
      </c>
      <c r="F76" s="570">
        <f>'AP 3. ROI review'!H90*1000000</f>
        <v>0</v>
      </c>
      <c r="G76" s="570">
        <f>'AP 3. ROI review'!I90*1000000</f>
        <v>0</v>
      </c>
      <c r="H76" s="570">
        <f>'AP 3. ROI review'!J90*1000000</f>
        <v>0</v>
      </c>
      <c r="I76" s="570">
        <f>'AP 3. ROI review'!K90*1000000</f>
        <v>0</v>
      </c>
      <c r="J76" s="570">
        <f>'AP 3. ROI review'!L90*1000000</f>
        <v>0</v>
      </c>
    </row>
    <row r="77" spans="1:10">
      <c r="A77" s="569" t="s">
        <v>568</v>
      </c>
      <c r="B77" s="570">
        <f>'AP 3. ROI review'!D91*1000000</f>
        <v>0</v>
      </c>
      <c r="C77" s="570">
        <f>'AP 3. ROI review'!E91*1000000</f>
        <v>0</v>
      </c>
      <c r="D77" s="570">
        <f>'AP 3. ROI review'!F91*1000000</f>
        <v>0</v>
      </c>
      <c r="E77" s="570">
        <f>'AP 3. ROI review'!G91*1000000</f>
        <v>0</v>
      </c>
      <c r="F77" s="570">
        <f>'AP 3. ROI review'!H91*1000000</f>
        <v>0</v>
      </c>
      <c r="G77" s="570">
        <f>'AP 3. ROI review'!I91*1000000</f>
        <v>0</v>
      </c>
      <c r="H77" s="570">
        <f>'AP 3. ROI review'!J91*1000000</f>
        <v>0</v>
      </c>
      <c r="I77" s="570">
        <f>'AP 3. ROI review'!K91*1000000</f>
        <v>0</v>
      </c>
      <c r="J77" s="570">
        <f>'AP 3. ROI review'!L91*1000000</f>
        <v>0</v>
      </c>
    </row>
    <row r="78" spans="1:10">
      <c r="A78" s="586" t="s">
        <v>74</v>
      </c>
      <c r="B78" s="587">
        <f>B69-B70+B71-B73-B77-B75+B76-B72+B74</f>
        <v>-623873142.85714281</v>
      </c>
      <c r="C78" s="587">
        <f t="shared" ref="C78:J78" si="18">C69-C70+C71-C73-C77-C75+C76-C72+C74</f>
        <v>460368999.55992728</v>
      </c>
      <c r="D78" s="587">
        <f t="shared" si="18"/>
        <v>161237212.294094</v>
      </c>
      <c r="E78" s="587">
        <f t="shared" si="18"/>
        <v>199857704.77478153</v>
      </c>
      <c r="F78" s="587">
        <f t="shared" si="18"/>
        <v>191285580.89454195</v>
      </c>
      <c r="G78" s="587">
        <f t="shared" si="18"/>
        <v>135501995.06805101</v>
      </c>
      <c r="H78" s="587">
        <f t="shared" si="18"/>
        <v>172887197.12188825</v>
      </c>
      <c r="I78" s="587">
        <f t="shared" si="18"/>
        <v>144477631.73145261</v>
      </c>
      <c r="J78" s="587">
        <f t="shared" si="18"/>
        <v>179727044.20290756</v>
      </c>
    </row>
    <row r="79" spans="1:10">
      <c r="A79" s="583" t="str">
        <f>'AP 3. ROI review'!A94</f>
        <v>Cash break even</v>
      </c>
      <c r="B79" s="587">
        <f>B78</f>
        <v>-623873142.85714281</v>
      </c>
      <c r="C79" s="584">
        <f>B79+C78</f>
        <v>-163504143.29721552</v>
      </c>
      <c r="D79" s="584">
        <f t="shared" ref="D79:J79" si="19">C79+D78</f>
        <v>-2266931.003121525</v>
      </c>
      <c r="E79" s="584">
        <f t="shared" si="19"/>
        <v>197590773.77166</v>
      </c>
      <c r="F79" s="584">
        <f t="shared" si="19"/>
        <v>388876354.66620195</v>
      </c>
      <c r="G79" s="584">
        <f t="shared" si="19"/>
        <v>524378349.73425293</v>
      </c>
      <c r="H79" s="584">
        <f t="shared" si="19"/>
        <v>697265546.85614121</v>
      </c>
      <c r="I79" s="584">
        <f t="shared" si="19"/>
        <v>841743178.58759379</v>
      </c>
      <c r="J79" s="584">
        <f t="shared" si="19"/>
        <v>1021470222.7905014</v>
      </c>
    </row>
    <row r="81" spans="1:4">
      <c r="A81" s="542" t="s">
        <v>584</v>
      </c>
    </row>
    <row r="82" spans="1:4">
      <c r="A82" s="548" t="s">
        <v>585</v>
      </c>
      <c r="B82" s="548" t="s">
        <v>569</v>
      </c>
      <c r="C82" s="548" t="s">
        <v>570</v>
      </c>
      <c r="D82" s="548" t="s">
        <v>571</v>
      </c>
    </row>
    <row r="83" spans="1:4">
      <c r="A83" s="575">
        <f>B12</f>
        <v>0.16969999999999999</v>
      </c>
      <c r="B83" s="570">
        <f>'AP 3. ROI review'!G96*1000000</f>
        <v>343402600.50696439</v>
      </c>
      <c r="C83" s="560">
        <f>IRR</f>
        <v>0.38395848949712774</v>
      </c>
      <c r="D83" s="572">
        <f>'AP 3. ROI review'!A112</f>
        <v>2.0113427250937166</v>
      </c>
    </row>
    <row r="84" spans="1:4">
      <c r="A84" s="542" t="s">
        <v>586</v>
      </c>
    </row>
  </sheetData>
  <phoneticPr fontId="27" type="noConversion"/>
  <pageMargins left="0.7" right="0.7" top="0.75" bottom="0.75" header="0.3" footer="0.3"/>
  <pageSetup paperSize="8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797A-D2CA-490D-A25B-CB3E1466E13D}">
  <dimension ref="A1:O58"/>
  <sheetViews>
    <sheetView showGridLines="0" topLeftCell="A4" zoomScaleNormal="100" workbookViewId="0">
      <selection activeCell="C12" sqref="C12"/>
    </sheetView>
  </sheetViews>
  <sheetFormatPr defaultColWidth="8.69921875" defaultRowHeight="16.5" customHeight="1"/>
  <cols>
    <col min="1" max="1" width="13.69921875" style="13" customWidth="1"/>
    <col min="2" max="2" width="28.3984375" style="14" bestFit="1" customWidth="1"/>
    <col min="3" max="7" width="20" style="14" customWidth="1"/>
    <col min="8" max="8" width="15.69921875" style="13" bestFit="1" customWidth="1"/>
    <col min="9" max="10" width="17.19921875" style="13" bestFit="1" customWidth="1"/>
    <col min="11" max="11" width="8.09765625" style="13" bestFit="1" customWidth="1"/>
    <col min="12" max="12" width="11.3984375" style="13" bestFit="1" customWidth="1"/>
    <col min="13" max="16384" width="8.69921875" style="13"/>
  </cols>
  <sheetData>
    <row r="1" spans="1:13" ht="16.5" customHeight="1">
      <c r="A1" s="174" t="s">
        <v>302</v>
      </c>
      <c r="D1" s="13"/>
      <c r="E1" s="13"/>
      <c r="F1" s="13"/>
      <c r="G1" s="13"/>
    </row>
    <row r="2" spans="1:13" ht="16.5" customHeight="1">
      <c r="A2" s="174"/>
      <c r="C2" s="14" t="s">
        <v>185</v>
      </c>
      <c r="D2" s="14" t="s">
        <v>184</v>
      </c>
      <c r="E2" s="14" t="s">
        <v>190</v>
      </c>
    </row>
    <row r="3" spans="1:13" ht="16.5" customHeight="1">
      <c r="C3" s="165"/>
      <c r="D3" s="170"/>
      <c r="E3" s="181"/>
    </row>
    <row r="5" spans="1:13" ht="16.5" customHeight="1">
      <c r="B5" s="359" t="s">
        <v>414</v>
      </c>
      <c r="C5" s="360">
        <v>46033</v>
      </c>
    </row>
    <row r="6" spans="1:13" ht="16.5" customHeight="1">
      <c r="A6" s="598" t="s">
        <v>174</v>
      </c>
      <c r="B6" s="169" t="s">
        <v>167</v>
      </c>
      <c r="C6" s="166" t="s">
        <v>592</v>
      </c>
      <c r="F6" s="70" t="str">
        <f>'AP 3. ROI review'!F96</f>
        <v>NPV</v>
      </c>
      <c r="G6" s="384">
        <f>'AP 3. ROI review'!G96</f>
        <v>343.4026005069644</v>
      </c>
      <c r="H6" s="70" t="s">
        <v>418</v>
      </c>
      <c r="I6" s="387"/>
    </row>
    <row r="7" spans="1:13" ht="16.5" customHeight="1">
      <c r="A7" s="598"/>
      <c r="B7" s="169" t="s">
        <v>98</v>
      </c>
      <c r="C7" s="405" t="s">
        <v>593</v>
      </c>
      <c r="F7" s="70" t="str">
        <f>'AP 3. ROI review'!F97</f>
        <v>IRR</v>
      </c>
      <c r="G7" s="385">
        <f>'AP 3. ROI review'!G97</f>
        <v>0.38395848949712774</v>
      </c>
      <c r="H7" s="386">
        <v>0.23</v>
      </c>
      <c r="I7" s="411"/>
    </row>
    <row r="8" spans="1:13" ht="16.5" customHeight="1">
      <c r="A8" s="598"/>
      <c r="B8" s="169" t="s">
        <v>87</v>
      </c>
      <c r="C8" s="166" t="s">
        <v>592</v>
      </c>
      <c r="F8" s="66" t="s">
        <v>419</v>
      </c>
      <c r="G8" s="70"/>
      <c r="H8" s="385">
        <v>0.16969999999999999</v>
      </c>
      <c r="I8" s="411"/>
    </row>
    <row r="9" spans="1:13" ht="16.5" customHeight="1">
      <c r="A9" s="598"/>
      <c r="B9" s="169" t="s">
        <v>86</v>
      </c>
      <c r="C9" s="166" t="s">
        <v>417</v>
      </c>
      <c r="E9" s="352"/>
      <c r="F9" s="352"/>
      <c r="G9" s="352"/>
      <c r="H9" s="388"/>
      <c r="I9" s="352"/>
      <c r="J9" s="352"/>
    </row>
    <row r="10" spans="1:13" ht="16.5" customHeight="1">
      <c r="A10" s="598"/>
      <c r="B10" s="169" t="s">
        <v>88</v>
      </c>
      <c r="C10" s="166"/>
      <c r="D10" s="392"/>
      <c r="E10" s="392"/>
      <c r="F10" s="392"/>
      <c r="G10" s="392"/>
      <c r="H10" s="392"/>
      <c r="I10" s="392"/>
      <c r="J10" s="392"/>
      <c r="K10" s="392"/>
      <c r="M10" s="392"/>
    </row>
    <row r="11" spans="1:13" ht="16.5" customHeight="1">
      <c r="A11" s="598"/>
      <c r="B11" s="169" t="s">
        <v>126</v>
      </c>
      <c r="C11" s="167"/>
      <c r="D11" s="392"/>
      <c r="E11" s="393"/>
      <c r="F11" s="402"/>
      <c r="G11" s="402"/>
      <c r="H11" s="402"/>
    </row>
    <row r="12" spans="1:13" ht="16.5" customHeight="1">
      <c r="A12" s="594"/>
      <c r="B12" s="184" t="s">
        <v>127</v>
      </c>
      <c r="C12" s="168">
        <v>2028</v>
      </c>
      <c r="D12" s="231">
        <v>5.1043386878847023E-3</v>
      </c>
      <c r="E12" s="231">
        <v>4.9796287913082844E-3</v>
      </c>
      <c r="F12" s="231">
        <v>5.0045495905368517E-3</v>
      </c>
      <c r="G12" s="231">
        <v>0</v>
      </c>
      <c r="H12" s="231"/>
    </row>
    <row r="13" spans="1:13" s="14" customFormat="1" ht="16.5" customHeight="1">
      <c r="A13" s="599" t="s">
        <v>176</v>
      </c>
      <c r="B13" s="169" t="s">
        <v>16</v>
      </c>
      <c r="C13" s="169">
        <f>C12</f>
        <v>2028</v>
      </c>
      <c r="D13" s="169">
        <f>C13+1</f>
        <v>2029</v>
      </c>
      <c r="E13" s="169">
        <f t="shared" ref="E13:M13" si="0">D13+1</f>
        <v>2030</v>
      </c>
      <c r="F13" s="169">
        <f t="shared" si="0"/>
        <v>2031</v>
      </c>
      <c r="G13" s="169">
        <f t="shared" si="0"/>
        <v>2032</v>
      </c>
      <c r="H13" s="169">
        <f t="shared" si="0"/>
        <v>2033</v>
      </c>
      <c r="I13" s="169">
        <f t="shared" si="0"/>
        <v>2034</v>
      </c>
      <c r="J13" s="169">
        <f t="shared" si="0"/>
        <v>2035</v>
      </c>
      <c r="K13" s="169">
        <f t="shared" si="0"/>
        <v>2036</v>
      </c>
      <c r="L13" s="169">
        <f t="shared" si="0"/>
        <v>2037</v>
      </c>
      <c r="M13" s="169">
        <f t="shared" si="0"/>
        <v>2038</v>
      </c>
    </row>
    <row r="14" spans="1:13" ht="16.5" customHeight="1">
      <c r="A14" s="600"/>
      <c r="B14" s="169" t="s">
        <v>236</v>
      </c>
      <c r="C14" s="233">
        <v>800000</v>
      </c>
      <c r="D14" s="233">
        <v>800000</v>
      </c>
      <c r="E14" s="233">
        <v>800000</v>
      </c>
      <c r="F14" s="233">
        <v>800000</v>
      </c>
      <c r="G14" s="233">
        <v>800000</v>
      </c>
      <c r="H14" s="233">
        <v>800000</v>
      </c>
      <c r="I14" s="233">
        <v>800000</v>
      </c>
      <c r="J14" s="233"/>
      <c r="K14" s="233"/>
      <c r="L14" s="233"/>
      <c r="M14" s="233"/>
    </row>
    <row r="15" spans="1:13" ht="16.5" customHeight="1">
      <c r="A15" s="600"/>
      <c r="B15" s="169" t="s">
        <v>237</v>
      </c>
      <c r="C15" s="257">
        <f>'Process input'!J50</f>
        <v>1028160</v>
      </c>
      <c r="D15" s="257">
        <f>'Process input'!J50</f>
        <v>1028160</v>
      </c>
      <c r="E15" s="257">
        <f t="shared" ref="E15:G15" si="1">D15</f>
        <v>1028160</v>
      </c>
      <c r="F15" s="257">
        <f t="shared" si="1"/>
        <v>1028160</v>
      </c>
      <c r="G15" s="257">
        <f t="shared" si="1"/>
        <v>1028160</v>
      </c>
      <c r="H15" s="257">
        <f t="shared" ref="H15" si="2">G15</f>
        <v>1028160</v>
      </c>
      <c r="I15" s="257">
        <f t="shared" ref="I15" si="3">H15</f>
        <v>1028160</v>
      </c>
      <c r="J15" s="257"/>
      <c r="K15" s="257"/>
      <c r="L15" s="257"/>
      <c r="M15" s="257"/>
    </row>
    <row r="16" spans="1:13" ht="16.5" customHeight="1">
      <c r="A16" s="600"/>
      <c r="B16" s="169" t="s">
        <v>233</v>
      </c>
      <c r="C16" s="396"/>
      <c r="D16" s="396"/>
      <c r="E16" s="396"/>
      <c r="F16" s="396"/>
      <c r="G16" s="396"/>
      <c r="H16" s="389"/>
      <c r="I16" s="389"/>
      <c r="J16" s="232"/>
      <c r="K16" s="232"/>
      <c r="L16" s="232"/>
      <c r="M16" s="232"/>
    </row>
    <row r="17" spans="1:15" ht="16.5" customHeight="1">
      <c r="A17" s="600"/>
      <c r="B17" s="169" t="s">
        <v>232</v>
      </c>
      <c r="C17" s="357">
        <v>1200</v>
      </c>
      <c r="D17" s="357">
        <v>1200</v>
      </c>
      <c r="E17" s="357">
        <v>1200</v>
      </c>
      <c r="F17" s="357">
        <v>1200</v>
      </c>
      <c r="G17" s="357">
        <v>1200</v>
      </c>
      <c r="H17" s="357">
        <v>1200</v>
      </c>
      <c r="I17" s="357">
        <v>1200</v>
      </c>
      <c r="J17" s="357"/>
      <c r="K17" s="357"/>
      <c r="L17" s="358"/>
      <c r="M17" s="358"/>
    </row>
    <row r="18" spans="1:15" ht="16.5" customHeight="1">
      <c r="A18" s="600"/>
      <c r="B18" s="169" t="s">
        <v>168</v>
      </c>
      <c r="C18" s="166"/>
    </row>
    <row r="19" spans="1:15" ht="16.5" customHeight="1">
      <c r="A19" s="600"/>
      <c r="B19" s="170" t="s">
        <v>169</v>
      </c>
      <c r="C19" s="178"/>
      <c r="D19" s="140"/>
      <c r="H19" s="14"/>
      <c r="I19" s="14"/>
      <c r="J19" s="14"/>
      <c r="K19" s="14"/>
      <c r="L19" s="394"/>
      <c r="M19" s="394"/>
      <c r="N19" s="394"/>
      <c r="O19" s="394"/>
    </row>
    <row r="20" spans="1:15" ht="16.5" customHeight="1">
      <c r="A20" s="600"/>
      <c r="B20" s="169" t="s">
        <v>420</v>
      </c>
      <c r="C20" s="167">
        <v>590000000</v>
      </c>
      <c r="D20" s="169" t="s">
        <v>412</v>
      </c>
      <c r="E20" s="167">
        <v>0</v>
      </c>
      <c r="H20" s="395"/>
      <c r="I20" s="395"/>
    </row>
    <row r="21" spans="1:15" ht="16.5" customHeight="1">
      <c r="A21" s="600"/>
      <c r="B21" s="169" t="s">
        <v>172</v>
      </c>
      <c r="C21" s="167"/>
      <c r="D21" s="369"/>
    </row>
    <row r="22" spans="1:15" ht="16.5" customHeight="1">
      <c r="A22" s="601"/>
      <c r="B22" s="184" t="s">
        <v>173</v>
      </c>
      <c r="C22" s="171">
        <v>80604000</v>
      </c>
      <c r="D22" s="167">
        <v>67200000</v>
      </c>
      <c r="E22" s="336" t="s">
        <v>395</v>
      </c>
    </row>
    <row r="23" spans="1:15" ht="16.5" customHeight="1">
      <c r="A23" s="594" t="s">
        <v>175</v>
      </c>
      <c r="B23" s="169" t="s">
        <v>192</v>
      </c>
      <c r="C23" s="225">
        <v>4.0689999999999997E-2</v>
      </c>
      <c r="D23" s="161" t="s">
        <v>367</v>
      </c>
      <c r="E23" s="113"/>
      <c r="F23" s="161" t="s">
        <v>164</v>
      </c>
      <c r="G23" s="179" t="s">
        <v>142</v>
      </c>
    </row>
    <row r="24" spans="1:15" ht="16.5" customHeight="1">
      <c r="A24" s="595"/>
      <c r="B24" s="169" t="s">
        <v>170</v>
      </c>
      <c r="C24" s="177">
        <v>0.06</v>
      </c>
      <c r="D24" s="158" t="s">
        <v>186</v>
      </c>
      <c r="E24" s="85"/>
      <c r="F24" s="104"/>
      <c r="G24" s="84"/>
    </row>
    <row r="25" spans="1:15" ht="16.5" customHeight="1">
      <c r="A25" s="595"/>
      <c r="B25" s="169" t="s">
        <v>171</v>
      </c>
      <c r="C25" s="175">
        <v>0.22</v>
      </c>
      <c r="D25" s="158" t="s">
        <v>186</v>
      </c>
      <c r="E25" s="85"/>
      <c r="F25" s="100"/>
      <c r="G25" s="84"/>
    </row>
    <row r="26" spans="1:15" ht="16.5" customHeight="1">
      <c r="A26" s="595"/>
      <c r="B26" s="169" t="s">
        <v>368</v>
      </c>
      <c r="C26" s="175">
        <v>0.1</v>
      </c>
      <c r="D26" s="15" t="s">
        <v>184</v>
      </c>
      <c r="E26" s="85"/>
      <c r="F26" s="161" t="s">
        <v>201</v>
      </c>
      <c r="G26" s="180" t="s">
        <v>200</v>
      </c>
    </row>
    <row r="27" spans="1:15" ht="16.5" customHeight="1">
      <c r="A27" s="595"/>
      <c r="B27" s="169" t="s">
        <v>183</v>
      </c>
      <c r="C27" s="177">
        <v>6.7900000000000002E-2</v>
      </c>
      <c r="D27" s="15" t="s">
        <v>184</v>
      </c>
      <c r="F27" s="161" t="s">
        <v>215</v>
      </c>
      <c r="G27" s="180" t="s">
        <v>188</v>
      </c>
    </row>
    <row r="28" spans="1:15" ht="16.5" customHeight="1">
      <c r="A28" s="595"/>
      <c r="B28" s="191" t="s">
        <v>187</v>
      </c>
      <c r="C28" s="175">
        <v>0.02</v>
      </c>
      <c r="D28" s="15" t="s">
        <v>184</v>
      </c>
      <c r="F28" s="161"/>
      <c r="G28" s="15"/>
    </row>
    <row r="29" spans="1:15" ht="16.5" customHeight="1">
      <c r="A29" s="595"/>
      <c r="B29" s="192" t="s">
        <v>203</v>
      </c>
      <c r="C29" s="188">
        <v>1.28</v>
      </c>
      <c r="D29" s="15" t="s">
        <v>184</v>
      </c>
      <c r="F29" s="161" t="s">
        <v>205</v>
      </c>
      <c r="G29" s="15" t="s">
        <v>211</v>
      </c>
    </row>
    <row r="30" spans="1:15" ht="16.5" customHeight="1">
      <c r="A30" s="595"/>
      <c r="B30" s="192" t="s">
        <v>206</v>
      </c>
      <c r="C30" s="189">
        <v>0.21</v>
      </c>
      <c r="D30" s="15" t="s">
        <v>184</v>
      </c>
      <c r="F30" s="161" t="s">
        <v>205</v>
      </c>
      <c r="G30" s="15" t="s">
        <v>211</v>
      </c>
    </row>
    <row r="31" spans="1:15" ht="16.5" customHeight="1">
      <c r="A31" s="595"/>
      <c r="B31" s="192" t="s">
        <v>204</v>
      </c>
      <c r="C31" s="189">
        <v>1.78</v>
      </c>
      <c r="D31" s="15" t="s">
        <v>184</v>
      </c>
      <c r="F31" s="161" t="s">
        <v>205</v>
      </c>
      <c r="G31" s="15" t="s">
        <v>211</v>
      </c>
    </row>
    <row r="32" spans="1:15" ht="16.5" customHeight="1">
      <c r="A32" s="595"/>
      <c r="B32" s="194" t="s">
        <v>207</v>
      </c>
      <c r="C32" s="193">
        <v>114515457295</v>
      </c>
      <c r="D32" s="15" t="s">
        <v>184</v>
      </c>
      <c r="F32" s="199" t="s">
        <v>362</v>
      </c>
    </row>
    <row r="33" spans="1:13" ht="16.5" customHeight="1">
      <c r="A33" s="595"/>
      <c r="B33" s="194" t="s">
        <v>208</v>
      </c>
      <c r="C33" s="193">
        <v>68930320933</v>
      </c>
      <c r="D33" s="15" t="s">
        <v>184</v>
      </c>
      <c r="F33" s="199" t="s">
        <v>362</v>
      </c>
    </row>
    <row r="34" spans="1:13" ht="16.5" customHeight="1">
      <c r="A34" s="595"/>
      <c r="B34" s="210" t="s">
        <v>209</v>
      </c>
      <c r="C34" s="211">
        <v>45585136362</v>
      </c>
      <c r="D34" s="15" t="s">
        <v>184</v>
      </c>
      <c r="F34" s="199" t="s">
        <v>362</v>
      </c>
    </row>
    <row r="35" spans="1:13" s="217" customFormat="1" ht="16.5" customHeight="1">
      <c r="A35" s="595"/>
      <c r="B35" s="213" t="s">
        <v>16</v>
      </c>
      <c r="C35" s="213">
        <v>2015</v>
      </c>
      <c r="D35" s="213">
        <v>2016</v>
      </c>
      <c r="E35" s="213">
        <v>2017</v>
      </c>
      <c r="F35" s="213">
        <v>2018</v>
      </c>
      <c r="G35" s="213">
        <v>2019</v>
      </c>
      <c r="H35" s="213">
        <v>2020</v>
      </c>
      <c r="I35" s="213">
        <v>2021</v>
      </c>
      <c r="J35" s="213">
        <v>2022</v>
      </c>
      <c r="K35" s="213" t="s">
        <v>117</v>
      </c>
      <c r="M35" s="214"/>
    </row>
    <row r="36" spans="1:13" s="217" customFormat="1" ht="16.5" customHeight="1">
      <c r="A36" s="595"/>
      <c r="B36" s="213" t="s">
        <v>114</v>
      </c>
      <c r="C36" s="218">
        <v>24228366456</v>
      </c>
      <c r="D36" s="218">
        <v>27782828681</v>
      </c>
      <c r="E36" s="218">
        <v>32362809222</v>
      </c>
      <c r="F36" s="218">
        <v>36654790935</v>
      </c>
      <c r="G36" s="218">
        <v>41422398600</v>
      </c>
      <c r="H36" s="218">
        <v>41014510752</v>
      </c>
      <c r="I36" s="218">
        <v>45584146787</v>
      </c>
      <c r="J36" s="211">
        <v>45585136362</v>
      </c>
      <c r="K36" s="213"/>
      <c r="L36" s="198" t="s">
        <v>362</v>
      </c>
      <c r="M36" s="214" t="s">
        <v>184</v>
      </c>
    </row>
    <row r="37" spans="1:13" s="217" customFormat="1" ht="16.5" customHeight="1">
      <c r="A37" s="595"/>
      <c r="B37" s="213" t="s">
        <v>115</v>
      </c>
      <c r="C37" s="218">
        <v>7677870680</v>
      </c>
      <c r="D37" s="218">
        <v>10764471775</v>
      </c>
      <c r="E37" s="218">
        <v>7883490541</v>
      </c>
      <c r="F37" s="218">
        <v>9552887713</v>
      </c>
      <c r="G37" s="218">
        <v>7928617665</v>
      </c>
      <c r="H37" s="218">
        <v>4154503252</v>
      </c>
      <c r="I37" s="218">
        <v>8625566435</v>
      </c>
      <c r="J37" s="218">
        <f>3213684549+4618859347</f>
        <v>7832543896</v>
      </c>
      <c r="K37" s="213"/>
      <c r="L37" s="198" t="s">
        <v>361</v>
      </c>
      <c r="M37" s="214" t="s">
        <v>184</v>
      </c>
    </row>
    <row r="38" spans="1:13" s="217" customFormat="1" ht="16.5" customHeight="1">
      <c r="A38" s="595"/>
      <c r="B38" s="588" t="s">
        <v>116</v>
      </c>
      <c r="C38" s="215">
        <f t="shared" ref="C38:H38" si="4">C37/C36</f>
        <v>0.31689592833026614</v>
      </c>
      <c r="D38" s="215">
        <f t="shared" si="4"/>
        <v>0.38745053279479635</v>
      </c>
      <c r="E38" s="215">
        <f t="shared" si="4"/>
        <v>0.24359722565866937</v>
      </c>
      <c r="F38" s="215">
        <f t="shared" si="4"/>
        <v>0.2606177110637502</v>
      </c>
      <c r="G38" s="215">
        <f t="shared" si="4"/>
        <v>0.19140894619752899</v>
      </c>
      <c r="H38" s="215">
        <f t="shared" si="4"/>
        <v>0.10129349773597904</v>
      </c>
      <c r="I38" s="215">
        <f>I37/I36</f>
        <v>0.18922294356642205</v>
      </c>
      <c r="J38" s="215">
        <f>J37/J36</f>
        <v>0.1718223201922732</v>
      </c>
      <c r="K38" s="216">
        <f>AVERAGE(C38:J38)</f>
        <v>0.23278863819246068</v>
      </c>
      <c r="L38" s="220"/>
      <c r="M38" s="214"/>
    </row>
    <row r="39" spans="1:13" s="217" customFormat="1" ht="16.5" customHeight="1">
      <c r="A39" s="596"/>
      <c r="B39" s="589"/>
      <c r="C39" s="222"/>
      <c r="D39" s="223"/>
      <c r="E39" s="223"/>
      <c r="F39" s="223"/>
      <c r="G39" s="224"/>
      <c r="H39" s="213" t="s">
        <v>118</v>
      </c>
      <c r="I39" s="213"/>
      <c r="J39" s="213"/>
      <c r="K39" s="213"/>
      <c r="L39" s="219"/>
      <c r="M39" s="214"/>
    </row>
    <row r="40" spans="1:13" ht="30" customHeight="1">
      <c r="A40" s="597" t="s">
        <v>178</v>
      </c>
      <c r="B40" s="209" t="s">
        <v>193</v>
      </c>
      <c r="C40" s="212" t="s">
        <v>161</v>
      </c>
      <c r="D40" s="209" t="s">
        <v>20</v>
      </c>
      <c r="E40" s="209" t="s">
        <v>21</v>
      </c>
      <c r="J40" s="320" t="s">
        <v>370</v>
      </c>
      <c r="M40" s="214"/>
    </row>
    <row r="41" spans="1:13" ht="16.5" customHeight="1">
      <c r="A41" s="597"/>
      <c r="B41" s="592" t="s">
        <v>179</v>
      </c>
      <c r="C41" s="173">
        <v>60</v>
      </c>
      <c r="D41" s="172">
        <f>360/(D43/D44)</f>
        <v>71.732527976350852</v>
      </c>
      <c r="E41" s="172">
        <f>360/(D45/D46)</f>
        <v>23.676804057529491</v>
      </c>
      <c r="F41" s="15" t="s">
        <v>184</v>
      </c>
    </row>
    <row r="42" spans="1:13" ht="16.5" customHeight="1">
      <c r="A42" s="597"/>
      <c r="B42" s="593"/>
      <c r="C42" s="221" t="s">
        <v>316</v>
      </c>
      <c r="D42" s="185" t="s">
        <v>162</v>
      </c>
      <c r="E42" s="185" t="s">
        <v>72</v>
      </c>
      <c r="F42" s="15"/>
    </row>
    <row r="43" spans="1:13" ht="16.5" customHeight="1">
      <c r="A43" s="597"/>
      <c r="B43" s="590" t="s">
        <v>212</v>
      </c>
      <c r="C43" s="591"/>
      <c r="D43" s="176">
        <v>131467201961</v>
      </c>
      <c r="E43" s="169"/>
      <c r="F43" s="15" t="s">
        <v>184</v>
      </c>
      <c r="G43" s="197" t="s">
        <v>361</v>
      </c>
    </row>
    <row r="44" spans="1:13" ht="16.5" customHeight="1">
      <c r="A44" s="597"/>
      <c r="B44" s="590" t="s">
        <v>213</v>
      </c>
      <c r="C44" s="591"/>
      <c r="D44" s="176">
        <v>26195763174</v>
      </c>
      <c r="E44" s="169"/>
      <c r="F44" s="15" t="s">
        <v>184</v>
      </c>
      <c r="G44" s="198" t="s">
        <v>362</v>
      </c>
    </row>
    <row r="45" spans="1:13" ht="16.5" customHeight="1">
      <c r="A45" s="597"/>
      <c r="B45" s="590" t="s">
        <v>214</v>
      </c>
      <c r="C45" s="591"/>
      <c r="D45" s="176">
        <v>108061770544</v>
      </c>
      <c r="E45" s="169"/>
      <c r="F45" s="15" t="s">
        <v>184</v>
      </c>
      <c r="G45" s="198" t="s">
        <v>361</v>
      </c>
    </row>
    <row r="46" spans="1:13" ht="16.5" customHeight="1">
      <c r="A46" s="597"/>
      <c r="B46" s="590" t="s">
        <v>210</v>
      </c>
      <c r="C46" s="591"/>
      <c r="D46" s="176">
        <v>7107103798</v>
      </c>
      <c r="E46" s="169"/>
      <c r="F46" s="15" t="s">
        <v>184</v>
      </c>
      <c r="G46" s="198" t="s">
        <v>362</v>
      </c>
    </row>
    <row r="47" spans="1:13" ht="16.5" customHeight="1">
      <c r="A47" s="594" t="s">
        <v>224</v>
      </c>
      <c r="B47" s="213" t="s">
        <v>16</v>
      </c>
      <c r="C47" s="213">
        <v>2015</v>
      </c>
      <c r="D47" s="213">
        <v>2016</v>
      </c>
      <c r="E47" s="213">
        <v>2017</v>
      </c>
      <c r="F47" s="213">
        <v>2018</v>
      </c>
      <c r="G47" s="213">
        <v>2019</v>
      </c>
      <c r="H47" s="213">
        <v>2020</v>
      </c>
      <c r="I47" s="213">
        <v>2021</v>
      </c>
      <c r="J47" s="213">
        <v>2022</v>
      </c>
      <c r="K47" s="213" t="s">
        <v>117</v>
      </c>
      <c r="L47" s="217"/>
      <c r="M47" s="217"/>
    </row>
    <row r="48" spans="1:13" ht="16.5" customHeight="1">
      <c r="A48" s="595"/>
      <c r="B48" s="213" t="s">
        <v>225</v>
      </c>
      <c r="C48" s="218">
        <f>44937612245</f>
        <v>44937612245</v>
      </c>
      <c r="D48" s="218">
        <v>54035606075</v>
      </c>
      <c r="E48" s="218">
        <v>63233085002</v>
      </c>
      <c r="F48" s="218">
        <v>67138156177</v>
      </c>
      <c r="G48" s="218">
        <v>82142577582</v>
      </c>
      <c r="H48" s="218">
        <v>86875434856</v>
      </c>
      <c r="I48" s="218">
        <v>90664165277</v>
      </c>
      <c r="J48" s="218">
        <v>114515457295</v>
      </c>
      <c r="K48" s="213"/>
      <c r="L48" s="198" t="s">
        <v>362</v>
      </c>
      <c r="M48" s="217"/>
    </row>
    <row r="49" spans="1:13" ht="16.5" customHeight="1">
      <c r="A49" s="595"/>
      <c r="B49" s="213" t="s">
        <v>17</v>
      </c>
      <c r="C49" s="218">
        <v>80681133206</v>
      </c>
      <c r="D49" s="218">
        <v>91800098681</v>
      </c>
      <c r="E49" s="218">
        <v>95223034608</v>
      </c>
      <c r="F49" s="218">
        <v>99411674582</v>
      </c>
      <c r="G49" s="218">
        <v>111270828841</v>
      </c>
      <c r="H49" s="218">
        <v>91962073107</v>
      </c>
      <c r="I49" s="218">
        <v>115374805251</v>
      </c>
      <c r="J49" s="218">
        <v>131467201961</v>
      </c>
      <c r="K49" s="213"/>
      <c r="L49" s="198" t="s">
        <v>361</v>
      </c>
      <c r="M49" s="217"/>
    </row>
    <row r="50" spans="1:13" ht="16.5" customHeight="1">
      <c r="A50" s="596"/>
      <c r="B50" s="169"/>
      <c r="C50" s="226">
        <f>C49/C48</f>
        <v>1.795403208477705</v>
      </c>
      <c r="D50" s="226">
        <f t="shared" ref="D50:H50" si="5">D49/D48</f>
        <v>1.6988816328548972</v>
      </c>
      <c r="E50" s="226">
        <f t="shared" si="5"/>
        <v>1.5059052488896942</v>
      </c>
      <c r="F50" s="226">
        <f t="shared" si="5"/>
        <v>1.4807030791836993</v>
      </c>
      <c r="G50" s="226">
        <f t="shared" si="5"/>
        <v>1.3546060047838444</v>
      </c>
      <c r="H50" s="226">
        <f t="shared" si="5"/>
        <v>1.0585509385873157</v>
      </c>
      <c r="I50" s="226">
        <f t="shared" ref="I50:J50" si="6">I49/I48</f>
        <v>1.2725513426225596</v>
      </c>
      <c r="J50" s="226">
        <f t="shared" si="6"/>
        <v>1.1480301879451182</v>
      </c>
      <c r="K50" s="226">
        <f>AVERAGE(C50:J50)</f>
        <v>1.414328955418104</v>
      </c>
      <c r="L50" s="220"/>
      <c r="M50" s="217"/>
    </row>
    <row r="52" spans="1:13" ht="16.5" customHeight="1">
      <c r="A52" s="182" t="s">
        <v>191</v>
      </c>
    </row>
    <row r="53" spans="1:13" ht="16.5" customHeight="1">
      <c r="A53" s="183" t="s">
        <v>199</v>
      </c>
      <c r="B53" s="181"/>
      <c r="C53" s="181"/>
      <c r="D53" s="181"/>
      <c r="E53" s="181"/>
    </row>
    <row r="57" spans="1:13" ht="16.5" customHeight="1">
      <c r="A57" s="230"/>
    </row>
    <row r="58" spans="1:13" ht="16.5" customHeight="1">
      <c r="A58" s="230"/>
    </row>
  </sheetData>
  <scenarios current="1" show="1" sqref="G7">
    <scenario name="볼륨감소 100000개" locked="1" count="1" user="COM" comment="Created by COM on 2025-08-18_x000a_Modified by COM on 2025-08-18">
      <inputCells r="C14" val="500000" numFmtId="193"/>
    </scenario>
    <scenario name="50% 감소" locked="1" count="1" user="COM" comment="Created by COM on 2025-08-18">
      <inputCells r="C14" val="300000" numFmtId="193"/>
    </scenario>
  </scenarios>
  <mergeCells count="11">
    <mergeCell ref="A47:A50"/>
    <mergeCell ref="A40:A46"/>
    <mergeCell ref="A6:A12"/>
    <mergeCell ref="A13:A22"/>
    <mergeCell ref="A23:A39"/>
    <mergeCell ref="B38:B39"/>
    <mergeCell ref="B46:C46"/>
    <mergeCell ref="B45:C45"/>
    <mergeCell ref="B44:C44"/>
    <mergeCell ref="B43:C43"/>
    <mergeCell ref="B41:B42"/>
  </mergeCells>
  <phoneticPr fontId="27" type="noConversion"/>
  <hyperlinks>
    <hyperlink ref="G23" r:id="rId1" location="/key" xr:uid="{2EB56689-F766-49AF-B4DA-FC0732A1B857}"/>
    <hyperlink ref="G27" r:id="rId2" xr:uid="{AE2602A5-4AF8-4B10-8E87-DC32B056D54E}"/>
    <hyperlink ref="G26" r:id="rId3" xr:uid="{875D4678-FEFB-4779-B821-714196B72ABD}"/>
  </hyperlinks>
  <pageMargins left="0.7" right="0.7" top="0.75" bottom="0.75" header="0.3" footer="0.3"/>
  <pageSetup paperSize="9" orientation="portrait" r:id="rId4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7247-1A93-43F5-BDD9-009E2A54F67B}">
  <dimension ref="A1:AJ43"/>
  <sheetViews>
    <sheetView showGridLines="0" topLeftCell="H11" zoomScale="85" zoomScaleNormal="85" workbookViewId="0">
      <selection activeCell="AB40" sqref="AB40:AB43"/>
    </sheetView>
  </sheetViews>
  <sheetFormatPr defaultColWidth="8.796875" defaultRowHeight="14.4"/>
  <cols>
    <col min="1" max="1" width="23.59765625" style="113" customWidth="1"/>
    <col min="2" max="2" width="32.09765625" style="113" bestFit="1" customWidth="1"/>
    <col min="3" max="3" width="9.3984375" style="113" customWidth="1"/>
    <col min="4" max="4" width="9.19921875" style="113" bestFit="1" customWidth="1"/>
    <col min="5" max="11" width="9.3984375" style="113" customWidth="1"/>
    <col min="12" max="13" width="12.69921875" style="113" bestFit="1" customWidth="1"/>
    <col min="14" max="14" width="9.3984375" style="113" customWidth="1"/>
    <col min="15" max="15" width="6.796875" style="113" customWidth="1"/>
    <col min="16" max="16" width="9.3984375" style="113" customWidth="1"/>
    <col min="17" max="17" width="6.796875" style="113" customWidth="1"/>
    <col min="18" max="18" width="9.3984375" style="113" customWidth="1"/>
    <col min="19" max="19" width="6.796875" style="113" customWidth="1"/>
    <col min="20" max="20" width="9.3984375" style="113" customWidth="1"/>
    <col min="21" max="21" width="6.796875" style="113" customWidth="1"/>
    <col min="22" max="22" width="9.3984375" style="113" customWidth="1"/>
    <col min="23" max="23" width="6.796875" style="113" customWidth="1"/>
    <col min="24" max="24" width="9.3984375" style="113" customWidth="1"/>
    <col min="25" max="16384" width="8.796875" style="85"/>
  </cols>
  <sheetData>
    <row r="1" spans="1:36">
      <c r="A1" s="85" t="s">
        <v>303</v>
      </c>
    </row>
    <row r="3" spans="1:36">
      <c r="A3" s="23" t="s">
        <v>299</v>
      </c>
    </row>
    <row r="4" spans="1:36" ht="41.4">
      <c r="A4" s="603" t="s">
        <v>276</v>
      </c>
      <c r="B4" s="603" t="s">
        <v>277</v>
      </c>
      <c r="C4" s="603" t="s">
        <v>278</v>
      </c>
      <c r="D4" s="256" t="s">
        <v>288</v>
      </c>
      <c r="E4" s="256" t="s">
        <v>269</v>
      </c>
      <c r="F4" s="256" t="s">
        <v>269</v>
      </c>
      <c r="G4" s="256" t="s">
        <v>270</v>
      </c>
      <c r="H4" s="256" t="s">
        <v>271</v>
      </c>
      <c r="I4" s="256" t="s">
        <v>272</v>
      </c>
      <c r="J4" s="256" t="s">
        <v>273</v>
      </c>
      <c r="K4" s="256" t="s">
        <v>274</v>
      </c>
      <c r="L4" s="256" t="s">
        <v>410</v>
      </c>
      <c r="M4" s="256" t="s">
        <v>411</v>
      </c>
      <c r="N4" s="256" t="s">
        <v>275</v>
      </c>
      <c r="O4" s="602" t="s">
        <v>287</v>
      </c>
      <c r="P4" s="602"/>
      <c r="Q4" s="602" t="s">
        <v>44</v>
      </c>
      <c r="R4" s="602"/>
      <c r="S4" s="602" t="s">
        <v>45</v>
      </c>
      <c r="T4" s="602"/>
      <c r="U4" s="602" t="s">
        <v>46</v>
      </c>
      <c r="V4" s="602"/>
      <c r="W4" s="602" t="s">
        <v>47</v>
      </c>
      <c r="X4" s="602"/>
      <c r="Y4" s="602" t="s">
        <v>379</v>
      </c>
      <c r="Z4" s="602"/>
      <c r="AA4" s="602" t="s">
        <v>380</v>
      </c>
      <c r="AB4" s="602"/>
      <c r="AC4" s="602" t="s">
        <v>400</v>
      </c>
      <c r="AD4" s="602"/>
      <c r="AE4" s="602" t="s">
        <v>401</v>
      </c>
      <c r="AF4" s="602"/>
      <c r="AG4" s="602" t="s">
        <v>402</v>
      </c>
      <c r="AH4" s="602"/>
      <c r="AI4" s="602"/>
      <c r="AJ4" s="602"/>
    </row>
    <row r="5" spans="1:36">
      <c r="A5" s="604"/>
      <c r="B5" s="604"/>
      <c r="C5" s="604"/>
      <c r="D5" s="361" t="s">
        <v>289</v>
      </c>
      <c r="E5" s="361" t="s">
        <v>279</v>
      </c>
      <c r="F5" s="361" t="s">
        <v>280</v>
      </c>
      <c r="G5" s="361" t="s">
        <v>281</v>
      </c>
      <c r="H5" s="361" t="s">
        <v>282</v>
      </c>
      <c r="I5" s="361" t="s">
        <v>283</v>
      </c>
      <c r="J5" s="361" t="s">
        <v>284</v>
      </c>
      <c r="K5" s="361" t="s">
        <v>285</v>
      </c>
      <c r="L5" s="361" t="s">
        <v>286</v>
      </c>
      <c r="M5" s="361" t="s">
        <v>286</v>
      </c>
      <c r="N5" s="255" t="s">
        <v>280</v>
      </c>
      <c r="O5" s="255" t="s">
        <v>300</v>
      </c>
      <c r="P5" s="256" t="s">
        <v>301</v>
      </c>
      <c r="Q5" s="255" t="s">
        <v>300</v>
      </c>
      <c r="R5" s="256" t="s">
        <v>301</v>
      </c>
      <c r="S5" s="255" t="s">
        <v>300</v>
      </c>
      <c r="T5" s="256" t="s">
        <v>301</v>
      </c>
      <c r="U5" s="255" t="s">
        <v>300</v>
      </c>
      <c r="V5" s="256" t="s">
        <v>301</v>
      </c>
      <c r="W5" s="255" t="s">
        <v>300</v>
      </c>
      <c r="X5" s="256" t="s">
        <v>301</v>
      </c>
      <c r="Y5" s="255" t="s">
        <v>300</v>
      </c>
      <c r="Z5" s="256" t="s">
        <v>301</v>
      </c>
      <c r="AA5" s="255" t="s">
        <v>300</v>
      </c>
      <c r="AB5" s="256" t="s">
        <v>301</v>
      </c>
      <c r="AC5" s="255" t="s">
        <v>300</v>
      </c>
      <c r="AD5" s="256" t="s">
        <v>301</v>
      </c>
      <c r="AE5" s="255" t="s">
        <v>300</v>
      </c>
      <c r="AF5" s="256" t="s">
        <v>301</v>
      </c>
      <c r="AG5" s="255" t="s">
        <v>300</v>
      </c>
      <c r="AH5" s="256" t="s">
        <v>301</v>
      </c>
      <c r="AI5" s="255"/>
      <c r="AJ5" s="256"/>
    </row>
    <row r="6" spans="1:36">
      <c r="A6" s="365" t="s">
        <v>424</v>
      </c>
      <c r="B6" s="390"/>
      <c r="C6" s="366"/>
      <c r="D6" s="366"/>
      <c r="E6" s="379">
        <v>32</v>
      </c>
      <c r="F6" s="398"/>
      <c r="G6" s="366"/>
      <c r="H6" s="366"/>
      <c r="I6" s="366"/>
      <c r="J6" s="409"/>
      <c r="K6" s="381"/>
      <c r="L6" s="379"/>
      <c r="M6" s="367"/>
      <c r="N6" s="408"/>
      <c r="O6" s="270"/>
      <c r="P6" s="376"/>
      <c r="Q6" s="270"/>
      <c r="R6" s="263"/>
      <c r="S6" s="270"/>
      <c r="T6" s="263"/>
      <c r="U6" s="270"/>
      <c r="V6" s="263"/>
      <c r="W6" s="270"/>
      <c r="X6" s="263"/>
      <c r="Y6" s="270"/>
      <c r="Z6" s="263"/>
      <c r="AA6" s="270"/>
      <c r="AB6" s="263"/>
      <c r="AC6" s="270"/>
      <c r="AD6" s="263"/>
      <c r="AE6" s="270"/>
      <c r="AF6" s="263"/>
      <c r="AG6" s="270"/>
      <c r="AH6" s="263"/>
      <c r="AI6" s="270"/>
      <c r="AJ6" s="263"/>
    </row>
    <row r="7" spans="1:36">
      <c r="A7" s="365" t="s">
        <v>425</v>
      </c>
      <c r="B7" s="375" t="s">
        <v>423</v>
      </c>
      <c r="C7" s="366"/>
      <c r="D7" s="366"/>
      <c r="E7" s="380">
        <v>115</v>
      </c>
      <c r="F7" s="399"/>
      <c r="G7" s="366"/>
      <c r="H7" s="366"/>
      <c r="I7" s="366"/>
      <c r="J7" s="409"/>
      <c r="K7" s="366"/>
      <c r="L7" s="380"/>
      <c r="M7" s="367"/>
      <c r="N7" s="408"/>
      <c r="O7" s="270"/>
      <c r="P7" s="376"/>
      <c r="Q7" s="270"/>
      <c r="R7" s="263"/>
      <c r="S7" s="270"/>
      <c r="T7" s="263"/>
      <c r="U7" s="270"/>
      <c r="V7" s="376"/>
      <c r="W7" s="270"/>
      <c r="X7" s="376"/>
      <c r="Y7" s="270"/>
      <c r="Z7" s="376"/>
      <c r="AA7" s="270"/>
      <c r="AB7" s="376"/>
      <c r="AC7" s="270"/>
      <c r="AD7" s="376"/>
      <c r="AE7" s="270"/>
      <c r="AF7" s="376"/>
      <c r="AG7" s="270"/>
      <c r="AH7" s="263"/>
      <c r="AI7" s="270"/>
      <c r="AJ7" s="263"/>
    </row>
    <row r="8" spans="1:36">
      <c r="A8" s="412" t="s">
        <v>426</v>
      </c>
      <c r="B8" s="413"/>
      <c r="C8" s="366"/>
      <c r="D8" s="366"/>
      <c r="E8" s="407"/>
      <c r="F8" s="398">
        <v>1</v>
      </c>
      <c r="G8" s="366"/>
      <c r="H8" s="366"/>
      <c r="I8" s="366"/>
      <c r="J8" s="409"/>
      <c r="K8" s="366"/>
      <c r="L8" s="375"/>
      <c r="M8" s="367"/>
      <c r="N8" s="408"/>
      <c r="O8" s="270"/>
      <c r="P8" s="376"/>
      <c r="Q8" s="270"/>
      <c r="R8" s="263"/>
      <c r="S8" s="270"/>
      <c r="T8" s="263"/>
      <c r="U8" s="270"/>
      <c r="V8" s="376"/>
      <c r="W8" s="270"/>
      <c r="X8" s="263"/>
      <c r="Y8" s="270"/>
      <c r="Z8" s="263"/>
      <c r="AA8" s="270"/>
      <c r="AB8" s="263"/>
      <c r="AC8" s="270"/>
      <c r="AD8" s="263"/>
      <c r="AE8" s="270"/>
      <c r="AF8" s="263"/>
      <c r="AG8" s="270"/>
      <c r="AH8" s="263"/>
      <c r="AI8" s="270"/>
      <c r="AJ8" s="263"/>
    </row>
    <row r="9" spans="1:36">
      <c r="A9" s="365" t="s">
        <v>427</v>
      </c>
      <c r="B9" s="375"/>
      <c r="C9" s="366"/>
      <c r="D9" s="366"/>
      <c r="E9" s="407"/>
      <c r="F9" s="398">
        <v>1</v>
      </c>
      <c r="G9" s="366"/>
      <c r="H9" s="366"/>
      <c r="I9" s="366"/>
      <c r="J9" s="409"/>
      <c r="K9" s="366"/>
      <c r="L9" s="375"/>
      <c r="M9" s="367"/>
      <c r="N9" s="408"/>
      <c r="O9" s="270"/>
      <c r="P9" s="376"/>
      <c r="Q9" s="270"/>
      <c r="R9" s="263"/>
      <c r="S9" s="270"/>
      <c r="T9" s="263"/>
      <c r="U9" s="270"/>
      <c r="V9" s="376"/>
      <c r="W9" s="270"/>
      <c r="X9" s="263"/>
      <c r="Y9" s="270"/>
      <c r="Z9" s="263"/>
      <c r="AA9" s="270"/>
      <c r="AB9" s="263"/>
      <c r="AC9" s="270"/>
      <c r="AD9" s="263"/>
      <c r="AE9" s="270"/>
      <c r="AF9" s="263"/>
      <c r="AG9" s="270"/>
      <c r="AH9" s="263"/>
      <c r="AI9" s="270"/>
      <c r="AJ9" s="263"/>
    </row>
    <row r="10" spans="1:36">
      <c r="A10" s="365" t="s">
        <v>428</v>
      </c>
      <c r="B10" s="390"/>
      <c r="C10" s="366"/>
      <c r="D10" s="366"/>
      <c r="E10" s="406"/>
      <c r="F10" s="398">
        <v>1</v>
      </c>
      <c r="G10" s="366"/>
      <c r="H10" s="366"/>
      <c r="I10" s="366"/>
      <c r="J10" s="409"/>
      <c r="K10" s="366"/>
      <c r="L10" s="390"/>
      <c r="M10" s="367"/>
      <c r="N10" s="408"/>
      <c r="O10" s="270"/>
      <c r="P10" s="376"/>
      <c r="Q10" s="270"/>
      <c r="R10" s="263"/>
      <c r="S10" s="270"/>
      <c r="T10" s="263"/>
      <c r="U10" s="270"/>
      <c r="V10" s="376"/>
      <c r="W10" s="270"/>
      <c r="X10" s="263"/>
      <c r="Y10" s="270"/>
      <c r="Z10" s="263"/>
      <c r="AA10" s="270"/>
      <c r="AB10" s="263"/>
      <c r="AC10" s="270"/>
      <c r="AD10" s="263"/>
      <c r="AE10" s="270"/>
      <c r="AF10" s="263"/>
      <c r="AG10" s="270"/>
      <c r="AH10" s="263"/>
      <c r="AI10" s="270"/>
      <c r="AJ10" s="263"/>
    </row>
    <row r="11" spans="1:36">
      <c r="A11" s="412" t="s">
        <v>429</v>
      </c>
      <c r="B11" s="414"/>
      <c r="C11" s="366"/>
      <c r="D11" s="366"/>
      <c r="E11" s="407"/>
      <c r="F11" s="398">
        <v>1</v>
      </c>
      <c r="G11" s="366"/>
      <c r="H11" s="366"/>
      <c r="I11" s="366"/>
      <c r="J11" s="409"/>
      <c r="K11" s="366"/>
      <c r="L11" s="375"/>
      <c r="M11" s="367"/>
      <c r="N11" s="408"/>
      <c r="O11" s="270"/>
      <c r="P11" s="376"/>
      <c r="Q11" s="270"/>
      <c r="R11" s="263"/>
      <c r="S11" s="270"/>
      <c r="T11" s="263"/>
      <c r="U11" s="270"/>
      <c r="V11" s="376"/>
      <c r="W11" s="270"/>
      <c r="X11" s="263"/>
      <c r="Y11" s="270"/>
      <c r="Z11" s="263"/>
      <c r="AA11" s="270"/>
      <c r="AB11" s="263"/>
      <c r="AC11" s="270"/>
      <c r="AD11" s="263"/>
      <c r="AE11" s="270"/>
      <c r="AF11" s="263"/>
      <c r="AG11" s="270"/>
      <c r="AH11" s="263"/>
      <c r="AI11" s="270"/>
      <c r="AJ11" s="263"/>
    </row>
    <row r="12" spans="1:36">
      <c r="A12" s="412" t="s">
        <v>430</v>
      </c>
      <c r="B12" s="414"/>
      <c r="C12" s="366"/>
      <c r="D12" s="366"/>
      <c r="E12" s="407"/>
      <c r="F12" s="398">
        <v>1</v>
      </c>
      <c r="G12" s="366"/>
      <c r="H12" s="366"/>
      <c r="I12" s="366"/>
      <c r="J12" s="409"/>
      <c r="K12" s="366"/>
      <c r="L12" s="375"/>
      <c r="M12" s="367"/>
      <c r="N12" s="408"/>
      <c r="O12" s="270"/>
      <c r="P12" s="376"/>
      <c r="Q12" s="270"/>
      <c r="R12" s="263"/>
      <c r="S12" s="270"/>
      <c r="T12" s="263"/>
      <c r="U12" s="270"/>
      <c r="V12" s="376"/>
      <c r="W12" s="270"/>
      <c r="X12" s="263"/>
      <c r="Y12" s="270"/>
      <c r="Z12" s="263"/>
      <c r="AA12" s="270"/>
      <c r="AB12" s="263"/>
      <c r="AC12" s="270"/>
      <c r="AD12" s="263"/>
      <c r="AE12" s="270"/>
      <c r="AF12" s="263"/>
      <c r="AG12" s="270"/>
      <c r="AH12" s="263"/>
      <c r="AI12" s="270"/>
      <c r="AJ12" s="263"/>
    </row>
    <row r="13" spans="1:36">
      <c r="A13" s="412" t="s">
        <v>431</v>
      </c>
      <c r="B13" s="415"/>
      <c r="C13" s="366"/>
      <c r="D13" s="366"/>
      <c r="E13" s="406"/>
      <c r="F13" s="398">
        <v>1</v>
      </c>
      <c r="G13" s="366"/>
      <c r="H13" s="366"/>
      <c r="I13" s="366"/>
      <c r="J13" s="409"/>
      <c r="K13" s="366"/>
      <c r="L13" s="390"/>
      <c r="M13" s="367"/>
      <c r="N13" s="408"/>
      <c r="O13" s="270"/>
      <c r="P13" s="376"/>
      <c r="Q13" s="270"/>
      <c r="R13" s="263"/>
      <c r="S13" s="270"/>
      <c r="T13" s="263"/>
      <c r="U13" s="270"/>
      <c r="V13" s="376"/>
      <c r="W13" s="270"/>
      <c r="X13" s="263"/>
      <c r="Y13" s="270"/>
      <c r="Z13" s="263"/>
      <c r="AA13" s="270"/>
      <c r="AB13" s="263"/>
      <c r="AC13" s="270"/>
      <c r="AD13" s="263"/>
      <c r="AE13" s="270"/>
      <c r="AF13" s="263"/>
      <c r="AG13" s="270"/>
      <c r="AH13" s="263"/>
      <c r="AI13" s="270"/>
      <c r="AJ13" s="263"/>
    </row>
    <row r="14" spans="1:36">
      <c r="A14" s="365" t="s">
        <v>432</v>
      </c>
      <c r="B14" s="379"/>
      <c r="C14" s="366"/>
      <c r="D14" s="366"/>
      <c r="E14" s="406"/>
      <c r="F14" s="398">
        <v>1</v>
      </c>
      <c r="G14" s="366"/>
      <c r="H14" s="366"/>
      <c r="I14" s="366"/>
      <c r="J14" s="409"/>
      <c r="K14" s="366"/>
      <c r="L14" s="390"/>
      <c r="M14" s="367"/>
      <c r="N14" s="408"/>
      <c r="O14" s="270"/>
      <c r="P14" s="376"/>
      <c r="Q14" s="270"/>
      <c r="R14" s="263"/>
      <c r="S14" s="270"/>
      <c r="T14" s="263"/>
      <c r="U14" s="270"/>
      <c r="V14" s="376"/>
      <c r="W14" s="270"/>
      <c r="X14" s="263"/>
      <c r="Y14" s="270"/>
      <c r="Z14" s="263"/>
      <c r="AA14" s="270"/>
      <c r="AB14" s="263"/>
      <c r="AC14" s="270"/>
      <c r="AD14" s="263"/>
      <c r="AE14" s="270"/>
      <c r="AF14" s="263"/>
      <c r="AG14" s="270"/>
      <c r="AH14" s="263"/>
      <c r="AI14" s="270"/>
      <c r="AJ14" s="263"/>
    </row>
    <row r="15" spans="1:36">
      <c r="A15" s="412" t="s">
        <v>433</v>
      </c>
      <c r="B15" s="414"/>
      <c r="C15" s="366"/>
      <c r="D15" s="366"/>
      <c r="E15" s="407"/>
      <c r="F15" s="398">
        <v>1</v>
      </c>
      <c r="G15" s="366"/>
      <c r="H15" s="366"/>
      <c r="I15" s="366"/>
      <c r="J15" s="409"/>
      <c r="K15" s="366"/>
      <c r="L15" s="375"/>
      <c r="M15" s="367"/>
      <c r="N15" s="408"/>
      <c r="O15" s="270"/>
      <c r="P15" s="376"/>
      <c r="Q15" s="270"/>
      <c r="R15" s="263"/>
      <c r="S15" s="270"/>
      <c r="T15" s="263"/>
      <c r="U15" s="270"/>
      <c r="V15" s="376"/>
      <c r="W15" s="270"/>
      <c r="X15" s="263"/>
      <c r="Y15" s="270"/>
      <c r="Z15" s="263"/>
      <c r="AA15" s="270"/>
      <c r="AB15" s="263"/>
      <c r="AC15" s="270"/>
      <c r="AD15" s="263"/>
      <c r="AE15" s="270"/>
      <c r="AF15" s="263"/>
      <c r="AG15" s="270"/>
      <c r="AH15" s="263"/>
      <c r="AI15" s="270"/>
      <c r="AJ15" s="263"/>
    </row>
    <row r="16" spans="1:36">
      <c r="A16" s="412" t="s">
        <v>434</v>
      </c>
      <c r="B16" s="414"/>
      <c r="C16" s="366"/>
      <c r="D16" s="366"/>
      <c r="E16" s="407"/>
      <c r="F16" s="398">
        <v>2</v>
      </c>
      <c r="G16" s="366"/>
      <c r="H16" s="366"/>
      <c r="I16" s="366"/>
      <c r="J16" s="409"/>
      <c r="K16" s="366"/>
      <c r="L16" s="375"/>
      <c r="M16" s="367"/>
      <c r="N16" s="408"/>
      <c r="O16" s="270"/>
      <c r="P16" s="376"/>
      <c r="Q16" s="270"/>
      <c r="R16" s="263"/>
      <c r="S16" s="270"/>
      <c r="T16" s="263"/>
      <c r="U16" s="270"/>
      <c r="V16" s="376"/>
      <c r="W16" s="270"/>
      <c r="X16" s="263"/>
      <c r="Y16" s="270"/>
      <c r="Z16" s="263"/>
      <c r="AA16" s="270"/>
      <c r="AB16" s="263"/>
      <c r="AC16" s="270"/>
      <c r="AD16" s="263"/>
      <c r="AE16" s="270"/>
      <c r="AF16" s="263"/>
      <c r="AG16" s="270"/>
      <c r="AH16" s="263"/>
      <c r="AI16" s="270"/>
      <c r="AJ16" s="263"/>
    </row>
    <row r="17" spans="1:36">
      <c r="A17" s="365" t="s">
        <v>435</v>
      </c>
      <c r="B17" s="380"/>
      <c r="C17" s="366"/>
      <c r="D17" s="366"/>
      <c r="E17" s="407"/>
      <c r="F17" s="398">
        <v>1</v>
      </c>
      <c r="G17" s="366"/>
      <c r="H17" s="366"/>
      <c r="I17" s="366"/>
      <c r="J17" s="409"/>
      <c r="K17" s="366"/>
      <c r="L17" s="375"/>
      <c r="M17" s="367"/>
      <c r="N17" s="408"/>
      <c r="O17" s="270"/>
      <c r="P17" s="376"/>
      <c r="Q17" s="270"/>
      <c r="R17" s="263"/>
      <c r="S17" s="270"/>
      <c r="T17" s="263"/>
      <c r="U17" s="270"/>
      <c r="V17" s="376"/>
      <c r="W17" s="270"/>
      <c r="X17" s="263"/>
      <c r="Y17" s="270"/>
      <c r="Z17" s="263"/>
      <c r="AA17" s="270"/>
      <c r="AB17" s="263"/>
      <c r="AC17" s="270"/>
      <c r="AD17" s="263"/>
      <c r="AE17" s="270"/>
      <c r="AF17" s="263"/>
      <c r="AG17" s="270"/>
      <c r="AH17" s="263"/>
      <c r="AI17" s="270"/>
      <c r="AJ17" s="263"/>
    </row>
    <row r="18" spans="1:36">
      <c r="A18" s="365" t="s">
        <v>436</v>
      </c>
      <c r="B18" s="380"/>
      <c r="C18" s="366"/>
      <c r="D18" s="366"/>
      <c r="E18" s="407"/>
      <c r="F18" s="397">
        <v>1</v>
      </c>
      <c r="G18" s="366"/>
      <c r="H18" s="366"/>
      <c r="I18" s="366"/>
      <c r="J18" s="409"/>
      <c r="K18" s="366"/>
      <c r="L18" s="375"/>
      <c r="M18" s="367"/>
      <c r="N18" s="408"/>
      <c r="O18" s="270"/>
      <c r="P18" s="376"/>
      <c r="Q18" s="270"/>
      <c r="R18" s="263"/>
      <c r="S18" s="270"/>
      <c r="T18" s="263"/>
      <c r="U18" s="270"/>
      <c r="V18" s="376"/>
      <c r="W18" s="270"/>
      <c r="X18" s="263"/>
      <c r="Y18" s="270"/>
      <c r="Z18" s="263"/>
      <c r="AA18" s="270"/>
      <c r="AB18" s="263"/>
      <c r="AC18" s="270"/>
      <c r="AD18" s="263"/>
      <c r="AE18" s="270"/>
      <c r="AF18" s="263"/>
      <c r="AG18" s="270"/>
      <c r="AH18" s="263"/>
      <c r="AI18" s="270"/>
      <c r="AJ18" s="263"/>
    </row>
    <row r="19" spans="1:36">
      <c r="A19" s="365" t="s">
        <v>437</v>
      </c>
      <c r="B19" s="380"/>
      <c r="C19" s="366"/>
      <c r="D19" s="366"/>
      <c r="E19" s="407"/>
      <c r="F19" s="398">
        <v>2</v>
      </c>
      <c r="G19" s="366"/>
      <c r="H19" s="366"/>
      <c r="I19" s="366"/>
      <c r="J19" s="409"/>
      <c r="K19" s="366"/>
      <c r="L19" s="375"/>
      <c r="M19" s="367"/>
      <c r="N19" s="408"/>
      <c r="O19" s="270"/>
      <c r="P19" s="376"/>
      <c r="Q19" s="270"/>
      <c r="R19" s="263"/>
      <c r="S19" s="270"/>
      <c r="T19" s="263"/>
      <c r="U19" s="270"/>
      <c r="V19" s="376"/>
      <c r="W19" s="270"/>
      <c r="X19" s="263"/>
      <c r="Y19" s="270"/>
      <c r="Z19" s="263"/>
      <c r="AA19" s="270"/>
      <c r="AB19" s="263"/>
      <c r="AC19" s="270"/>
      <c r="AD19" s="263"/>
      <c r="AE19" s="270"/>
      <c r="AF19" s="263"/>
      <c r="AG19" s="270"/>
      <c r="AH19" s="263"/>
      <c r="AI19" s="270"/>
      <c r="AJ19" s="263"/>
    </row>
    <row r="20" spans="1:36">
      <c r="A20" s="365" t="s">
        <v>438</v>
      </c>
      <c r="B20" s="375"/>
      <c r="C20" s="366"/>
      <c r="D20" s="366"/>
      <c r="E20" s="407"/>
      <c r="F20" s="398">
        <v>2</v>
      </c>
      <c r="G20" s="366"/>
      <c r="H20" s="366"/>
      <c r="I20" s="366"/>
      <c r="J20" s="409"/>
      <c r="K20" s="366"/>
      <c r="L20" s="375"/>
      <c r="M20" s="367"/>
      <c r="N20" s="408"/>
      <c r="O20" s="270"/>
      <c r="P20" s="376"/>
      <c r="Q20" s="270"/>
      <c r="R20" s="263"/>
      <c r="S20" s="270"/>
      <c r="T20" s="263"/>
      <c r="U20" s="270"/>
      <c r="V20" s="376"/>
      <c r="W20" s="270"/>
      <c r="X20" s="263"/>
      <c r="Y20" s="270"/>
      <c r="Z20" s="263"/>
      <c r="AA20" s="270"/>
      <c r="AB20" s="263"/>
      <c r="AC20" s="270"/>
      <c r="AD20" s="263"/>
      <c r="AE20" s="270"/>
      <c r="AF20" s="263"/>
      <c r="AG20" s="270"/>
      <c r="AH20" s="263"/>
      <c r="AI20" s="270"/>
      <c r="AJ20" s="263"/>
    </row>
    <row r="21" spans="1:36">
      <c r="A21" s="365" t="s">
        <v>439</v>
      </c>
      <c r="B21" s="375"/>
      <c r="C21" s="366"/>
      <c r="D21" s="366"/>
      <c r="E21" s="407"/>
      <c r="F21" s="398">
        <v>4</v>
      </c>
      <c r="G21" s="366"/>
      <c r="H21" s="366"/>
      <c r="I21" s="366"/>
      <c r="J21" s="409"/>
      <c r="K21" s="366"/>
      <c r="L21" s="375"/>
      <c r="M21" s="367"/>
      <c r="N21" s="408"/>
      <c r="O21" s="270"/>
      <c r="P21" s="376"/>
      <c r="Q21" s="270"/>
      <c r="R21" s="263"/>
      <c r="S21" s="270"/>
      <c r="T21" s="263"/>
      <c r="U21" s="270"/>
      <c r="V21" s="376"/>
      <c r="W21" s="270"/>
      <c r="X21" s="263"/>
      <c r="Y21" s="270"/>
      <c r="Z21" s="263"/>
      <c r="AA21" s="270"/>
      <c r="AB21" s="263"/>
      <c r="AC21" s="270"/>
      <c r="AD21" s="263"/>
      <c r="AE21" s="270"/>
      <c r="AF21" s="263"/>
      <c r="AG21" s="270"/>
      <c r="AH21" s="263"/>
      <c r="AI21" s="270"/>
      <c r="AJ21" s="263"/>
    </row>
    <row r="22" spans="1:36">
      <c r="A22" s="365" t="s">
        <v>440</v>
      </c>
      <c r="B22" s="375"/>
      <c r="C22" s="366"/>
      <c r="D22" s="366"/>
      <c r="E22" s="407"/>
      <c r="F22" s="397">
        <v>4</v>
      </c>
      <c r="G22" s="366"/>
      <c r="H22" s="366"/>
      <c r="I22" s="366"/>
      <c r="J22" s="409"/>
      <c r="K22" s="366"/>
      <c r="L22" s="375"/>
      <c r="M22" s="367"/>
      <c r="N22" s="408"/>
      <c r="O22" s="270"/>
      <c r="P22" s="376"/>
      <c r="Q22" s="270"/>
      <c r="R22" s="263"/>
      <c r="S22" s="270"/>
      <c r="T22" s="263"/>
      <c r="U22" s="270"/>
      <c r="V22" s="376"/>
      <c r="W22" s="270"/>
      <c r="X22" s="263"/>
      <c r="Y22" s="270"/>
      <c r="Z22" s="263"/>
      <c r="AA22" s="270"/>
      <c r="AB22" s="263"/>
      <c r="AC22" s="270"/>
      <c r="AD22" s="263"/>
      <c r="AE22" s="270"/>
      <c r="AF22" s="263"/>
      <c r="AG22" s="270"/>
      <c r="AH22" s="263"/>
      <c r="AI22" s="270"/>
      <c r="AJ22" s="263"/>
    </row>
    <row r="23" spans="1:36">
      <c r="A23" s="365" t="s">
        <v>441</v>
      </c>
      <c r="B23" s="380"/>
      <c r="C23" s="366"/>
      <c r="D23" s="366"/>
      <c r="E23" s="407"/>
      <c r="F23" s="397">
        <v>4</v>
      </c>
      <c r="G23" s="366"/>
      <c r="H23" s="366"/>
      <c r="I23" s="366"/>
      <c r="J23" s="409"/>
      <c r="K23" s="366"/>
      <c r="L23" s="375"/>
      <c r="M23" s="367"/>
      <c r="N23" s="408"/>
      <c r="O23" s="270"/>
      <c r="P23" s="376"/>
      <c r="Q23" s="270"/>
      <c r="R23" s="263"/>
      <c r="S23" s="270"/>
      <c r="T23" s="263"/>
      <c r="U23" s="270"/>
      <c r="V23" s="376"/>
      <c r="W23" s="270"/>
      <c r="X23" s="263"/>
      <c r="Y23" s="270"/>
      <c r="Z23" s="263"/>
      <c r="AA23" s="270"/>
      <c r="AB23" s="263"/>
      <c r="AC23" s="270"/>
      <c r="AD23" s="263"/>
      <c r="AE23" s="270"/>
      <c r="AF23" s="263"/>
      <c r="AG23" s="270"/>
      <c r="AH23" s="263"/>
      <c r="AI23" s="270"/>
      <c r="AJ23" s="263"/>
    </row>
    <row r="24" spans="1:36">
      <c r="A24" s="365" t="s">
        <v>442</v>
      </c>
      <c r="B24" s="368"/>
      <c r="C24" s="366"/>
      <c r="D24" s="366"/>
      <c r="E24" s="407"/>
      <c r="F24" s="398">
        <v>1</v>
      </c>
      <c r="G24" s="366"/>
      <c r="H24" s="366"/>
      <c r="I24" s="366"/>
      <c r="J24" s="409"/>
      <c r="K24" s="366"/>
      <c r="L24" s="375"/>
      <c r="M24" s="367"/>
      <c r="N24" s="408"/>
      <c r="O24" s="270"/>
      <c r="P24" s="376"/>
      <c r="Q24" s="270"/>
      <c r="R24" s="263"/>
      <c r="S24" s="270"/>
      <c r="T24" s="263"/>
      <c r="U24" s="270"/>
      <c r="V24" s="376"/>
      <c r="W24" s="270"/>
      <c r="X24" s="263"/>
      <c r="Y24" s="270"/>
      <c r="Z24" s="263"/>
      <c r="AA24" s="270"/>
      <c r="AB24" s="263"/>
      <c r="AC24" s="270"/>
      <c r="AD24" s="263"/>
      <c r="AE24" s="270"/>
      <c r="AF24" s="263"/>
      <c r="AG24" s="270"/>
      <c r="AH24" s="263"/>
      <c r="AI24" s="270"/>
      <c r="AJ24" s="263"/>
    </row>
    <row r="25" spans="1:36">
      <c r="A25" s="365" t="s">
        <v>443</v>
      </c>
      <c r="B25" s="368"/>
      <c r="C25" s="366"/>
      <c r="D25" s="366"/>
      <c r="E25" s="375"/>
      <c r="F25" s="398">
        <v>1</v>
      </c>
      <c r="G25" s="366"/>
      <c r="H25" s="366"/>
      <c r="I25" s="366"/>
      <c r="J25" s="366"/>
      <c r="K25" s="366"/>
      <c r="L25" s="390"/>
      <c r="M25" s="367"/>
      <c r="N25" s="351"/>
      <c r="O25" s="270"/>
      <c r="P25" s="376"/>
      <c r="Q25" s="270"/>
      <c r="R25" s="263"/>
      <c r="S25" s="270"/>
      <c r="T25" s="263"/>
      <c r="U25" s="270"/>
      <c r="V25" s="376"/>
      <c r="W25" s="270"/>
      <c r="X25" s="263"/>
      <c r="Y25" s="270"/>
      <c r="Z25" s="263"/>
      <c r="AA25" s="270"/>
      <c r="AB25" s="263"/>
      <c r="AC25" s="270"/>
      <c r="AD25" s="263"/>
      <c r="AE25" s="270"/>
      <c r="AF25" s="263"/>
      <c r="AG25" s="270"/>
      <c r="AH25" s="263"/>
      <c r="AI25" s="270"/>
      <c r="AJ25" s="263"/>
    </row>
    <row r="26" spans="1:36">
      <c r="A26" s="365" t="s">
        <v>444</v>
      </c>
      <c r="B26" s="368"/>
      <c r="C26" s="366"/>
      <c r="D26" s="366"/>
      <c r="E26" s="380"/>
      <c r="F26" s="398">
        <v>1</v>
      </c>
      <c r="G26" s="366"/>
      <c r="H26" s="366"/>
      <c r="I26" s="366"/>
      <c r="J26" s="366"/>
      <c r="K26" s="366"/>
      <c r="L26" s="390"/>
      <c r="M26" s="367"/>
      <c r="N26" s="351"/>
      <c r="O26" s="270"/>
      <c r="P26" s="376"/>
      <c r="Q26" s="270"/>
      <c r="R26" s="263"/>
      <c r="S26" s="270"/>
      <c r="T26" s="263"/>
      <c r="U26" s="270"/>
      <c r="V26" s="376"/>
      <c r="W26" s="270"/>
      <c r="X26" s="263"/>
      <c r="Y26" s="270"/>
      <c r="Z26" s="263"/>
      <c r="AA26" s="270"/>
      <c r="AB26" s="263"/>
      <c r="AC26" s="270"/>
      <c r="AD26" s="263"/>
      <c r="AE26" s="270"/>
      <c r="AF26" s="263"/>
      <c r="AG26" s="270"/>
      <c r="AH26" s="263"/>
      <c r="AI26" s="270"/>
      <c r="AJ26" s="263"/>
    </row>
    <row r="27" spans="1:36">
      <c r="A27" s="371" t="s">
        <v>445</v>
      </c>
      <c r="B27" s="372"/>
      <c r="C27" s="373"/>
      <c r="D27" s="373"/>
      <c r="E27" s="380"/>
      <c r="F27" s="398">
        <v>1</v>
      </c>
      <c r="G27" s="373"/>
      <c r="H27" s="373"/>
      <c r="I27" s="373"/>
      <c r="J27" s="373"/>
      <c r="K27" s="373"/>
      <c r="L27" s="390"/>
      <c r="M27" s="374"/>
      <c r="N27" s="351"/>
      <c r="O27" s="270"/>
      <c r="P27" s="376"/>
      <c r="Q27" s="270"/>
      <c r="R27" s="263"/>
      <c r="S27" s="270"/>
      <c r="T27" s="263"/>
      <c r="U27" s="270"/>
      <c r="V27" s="376"/>
      <c r="W27" s="270"/>
      <c r="X27" s="263"/>
      <c r="Y27" s="270"/>
      <c r="Z27" s="263"/>
      <c r="AA27" s="270"/>
      <c r="AB27" s="263"/>
      <c r="AC27" s="270"/>
      <c r="AD27" s="263"/>
      <c r="AE27" s="270"/>
      <c r="AF27" s="263"/>
      <c r="AG27" s="270"/>
      <c r="AH27" s="263"/>
      <c r="AI27" s="270"/>
      <c r="AJ27" s="263"/>
    </row>
    <row r="28" spans="1:36" ht="15.6">
      <c r="A28" s="364" t="s">
        <v>446</v>
      </c>
      <c r="B28" s="363"/>
      <c r="C28" s="261"/>
      <c r="D28" s="261"/>
      <c r="E28" s="380"/>
      <c r="F28" s="397">
        <v>1</v>
      </c>
      <c r="G28" s="261"/>
      <c r="H28" s="261"/>
      <c r="I28" s="261"/>
      <c r="J28" s="261"/>
      <c r="K28" s="261"/>
      <c r="L28" s="390"/>
      <c r="M28" s="362"/>
      <c r="N28" s="351"/>
      <c r="O28" s="270"/>
      <c r="P28" s="376"/>
      <c r="Q28" s="270"/>
      <c r="R28" s="263"/>
      <c r="S28" s="270"/>
      <c r="T28" s="263"/>
      <c r="U28" s="270"/>
      <c r="V28" s="376"/>
      <c r="W28" s="270"/>
      <c r="X28" s="263"/>
      <c r="Y28" s="270"/>
      <c r="Z28" s="263"/>
      <c r="AA28" s="270"/>
      <c r="AB28" s="263"/>
      <c r="AC28" s="270"/>
      <c r="AD28" s="263"/>
      <c r="AE28" s="270"/>
      <c r="AF28" s="263"/>
      <c r="AG28" s="270"/>
      <c r="AH28" s="263"/>
      <c r="AI28" s="270"/>
      <c r="AJ28" s="263"/>
    </row>
    <row r="29" spans="1:36" ht="15.6">
      <c r="A29" s="364" t="s">
        <v>447</v>
      </c>
      <c r="B29" s="363"/>
      <c r="C29" s="261"/>
      <c r="D29" s="261"/>
      <c r="E29" s="375"/>
      <c r="F29" s="397">
        <v>1</v>
      </c>
      <c r="G29" s="261"/>
      <c r="H29" s="261"/>
      <c r="I29" s="261"/>
      <c r="J29" s="261"/>
      <c r="K29" s="261"/>
      <c r="L29" s="390"/>
      <c r="M29" s="362"/>
      <c r="N29" s="351"/>
      <c r="O29" s="270"/>
      <c r="P29" s="376"/>
      <c r="Q29" s="270"/>
      <c r="R29" s="263"/>
      <c r="S29" s="270"/>
      <c r="T29" s="263"/>
      <c r="U29" s="270"/>
      <c r="V29" s="376"/>
      <c r="W29" s="270"/>
      <c r="X29" s="263"/>
      <c r="Y29" s="270"/>
      <c r="Z29" s="263"/>
      <c r="AA29" s="270"/>
      <c r="AB29" s="263"/>
      <c r="AC29" s="270"/>
      <c r="AD29" s="263"/>
      <c r="AE29" s="270"/>
      <c r="AF29" s="263"/>
      <c r="AG29" s="270"/>
      <c r="AH29" s="263"/>
      <c r="AI29" s="270"/>
      <c r="AJ29" s="263"/>
    </row>
    <row r="30" spans="1:36" ht="15.6">
      <c r="A30" s="416" t="s">
        <v>448</v>
      </c>
      <c r="B30" s="417"/>
      <c r="C30" s="261"/>
      <c r="D30" s="261"/>
      <c r="E30" s="370"/>
      <c r="F30" s="398">
        <v>2</v>
      </c>
      <c r="G30" s="261"/>
      <c r="H30" s="261"/>
      <c r="I30" s="261"/>
      <c r="J30" s="261"/>
      <c r="K30" s="261"/>
      <c r="L30" s="390"/>
      <c r="M30" s="362"/>
      <c r="N30" s="351"/>
      <c r="O30" s="270"/>
      <c r="P30" s="376"/>
      <c r="Q30" s="270"/>
      <c r="R30" s="263"/>
      <c r="S30" s="270"/>
      <c r="T30" s="263"/>
      <c r="U30" s="270"/>
      <c r="V30" s="376"/>
      <c r="W30" s="270"/>
      <c r="X30" s="263"/>
      <c r="Y30" s="270"/>
      <c r="Z30" s="263"/>
      <c r="AA30" s="270"/>
      <c r="AB30" s="263"/>
      <c r="AC30" s="270"/>
      <c r="AD30" s="263"/>
      <c r="AE30" s="270"/>
      <c r="AF30" s="263"/>
      <c r="AG30" s="270"/>
      <c r="AH30" s="263"/>
      <c r="AI30" s="270"/>
      <c r="AJ30" s="263"/>
    </row>
    <row r="31" spans="1:36" ht="15.6">
      <c r="A31" s="364" t="s">
        <v>449</v>
      </c>
      <c r="B31" s="363"/>
      <c r="C31" s="261"/>
      <c r="D31" s="261"/>
      <c r="E31" s="370"/>
      <c r="F31" s="400">
        <v>1</v>
      </c>
      <c r="G31" s="261"/>
      <c r="H31" s="261"/>
      <c r="I31" s="261"/>
      <c r="J31" s="261"/>
      <c r="K31" s="261"/>
      <c r="L31" s="390"/>
      <c r="M31" s="362"/>
      <c r="N31" s="351"/>
      <c r="O31" s="270"/>
      <c r="P31" s="376"/>
      <c r="Q31" s="270"/>
      <c r="R31" s="263"/>
      <c r="S31" s="270"/>
      <c r="T31" s="263"/>
      <c r="U31" s="270"/>
      <c r="V31" s="376"/>
      <c r="W31" s="270"/>
      <c r="X31" s="263"/>
      <c r="Y31" s="270"/>
      <c r="Z31" s="263"/>
      <c r="AA31" s="270"/>
      <c r="AB31" s="263"/>
      <c r="AC31" s="270"/>
      <c r="AD31" s="263"/>
      <c r="AE31" s="270"/>
      <c r="AF31" s="263"/>
      <c r="AG31" s="270"/>
      <c r="AH31" s="263"/>
      <c r="AI31" s="270"/>
      <c r="AJ31" s="263"/>
    </row>
    <row r="32" spans="1:36" ht="15.6">
      <c r="A32" s="260" t="s">
        <v>450</v>
      </c>
      <c r="B32" s="265"/>
      <c r="C32" s="261"/>
      <c r="D32" s="261"/>
      <c r="E32" s="264"/>
      <c r="F32" s="401">
        <v>1</v>
      </c>
      <c r="G32" s="261"/>
      <c r="H32" s="261"/>
      <c r="I32" s="261"/>
      <c r="J32" s="261"/>
      <c r="K32" s="261"/>
      <c r="L32" s="418"/>
      <c r="M32" s="269"/>
      <c r="N32" s="351"/>
      <c r="O32" s="270"/>
      <c r="P32" s="376"/>
      <c r="Q32" s="270"/>
      <c r="R32" s="263"/>
      <c r="S32" s="270"/>
      <c r="T32" s="263"/>
      <c r="U32" s="270"/>
      <c r="V32" s="376"/>
      <c r="W32" s="270"/>
      <c r="X32" s="263"/>
      <c r="Y32" s="270"/>
      <c r="Z32" s="263"/>
      <c r="AA32" s="270"/>
      <c r="AB32" s="263"/>
      <c r="AC32" s="270"/>
      <c r="AD32" s="263"/>
      <c r="AE32" s="270"/>
      <c r="AF32" s="263"/>
      <c r="AG32" s="270"/>
      <c r="AH32" s="263"/>
      <c r="AI32" s="270"/>
      <c r="AJ32" s="263"/>
    </row>
    <row r="33" spans="1:36" ht="15.6">
      <c r="A33" s="260"/>
      <c r="B33" s="265"/>
      <c r="C33" s="261"/>
      <c r="D33" s="261"/>
      <c r="E33" s="264"/>
      <c r="F33" s="401"/>
      <c r="G33" s="261"/>
      <c r="H33" s="261"/>
      <c r="I33" s="261"/>
      <c r="J33" s="261"/>
      <c r="K33" s="261"/>
      <c r="L33" s="269"/>
      <c r="M33" s="269"/>
      <c r="N33" s="351"/>
      <c r="O33" s="270"/>
      <c r="P33" s="376"/>
      <c r="Q33" s="270"/>
      <c r="R33" s="263"/>
      <c r="S33" s="270"/>
      <c r="T33" s="263"/>
      <c r="U33" s="270"/>
      <c r="V33" s="376"/>
      <c r="W33" s="270"/>
      <c r="X33" s="263"/>
      <c r="Y33" s="270"/>
      <c r="Z33" s="263"/>
      <c r="AA33" s="270"/>
      <c r="AB33" s="263"/>
      <c r="AC33" s="270"/>
      <c r="AD33" s="263"/>
      <c r="AE33" s="270"/>
      <c r="AF33" s="263"/>
      <c r="AG33" s="270"/>
      <c r="AH33" s="263"/>
      <c r="AI33" s="270"/>
      <c r="AJ33" s="263"/>
    </row>
    <row r="34" spans="1:36" ht="15.6">
      <c r="A34" s="260"/>
      <c r="B34" s="265"/>
      <c r="C34" s="261"/>
      <c r="D34" s="261"/>
      <c r="E34" s="264"/>
      <c r="F34" s="401"/>
      <c r="G34" s="261"/>
      <c r="H34" s="261"/>
      <c r="I34" s="261"/>
      <c r="J34" s="261"/>
      <c r="K34" s="261"/>
      <c r="L34" s="269"/>
      <c r="M34" s="269"/>
      <c r="N34" s="351"/>
      <c r="O34" s="270"/>
      <c r="P34" s="376"/>
      <c r="Q34" s="270"/>
      <c r="R34" s="263"/>
      <c r="S34" s="270"/>
      <c r="T34" s="263"/>
      <c r="U34" s="270"/>
      <c r="V34" s="376"/>
      <c r="W34" s="270"/>
      <c r="X34" s="263"/>
      <c r="Y34" s="270"/>
      <c r="Z34" s="263"/>
      <c r="AA34" s="270"/>
      <c r="AB34" s="263"/>
      <c r="AC34" s="270"/>
      <c r="AD34" s="263"/>
      <c r="AE34" s="270"/>
      <c r="AF34" s="263"/>
      <c r="AG34" s="270"/>
      <c r="AH34" s="263"/>
      <c r="AI34" s="270"/>
      <c r="AJ34" s="263"/>
    </row>
    <row r="35" spans="1:36" ht="15.6">
      <c r="A35" s="260"/>
      <c r="B35" s="265"/>
      <c r="C35" s="261"/>
      <c r="D35" s="261"/>
      <c r="E35" s="264"/>
      <c r="F35" s="401"/>
      <c r="G35" s="261"/>
      <c r="H35" s="261"/>
      <c r="I35" s="261"/>
      <c r="J35" s="261"/>
      <c r="K35" s="261"/>
      <c r="L35" s="269"/>
      <c r="M35" s="269"/>
      <c r="N35" s="351"/>
      <c r="O35" s="270"/>
      <c r="P35" s="376"/>
      <c r="Q35" s="270"/>
      <c r="R35" s="263"/>
      <c r="S35" s="270"/>
      <c r="T35" s="263"/>
      <c r="U35" s="270"/>
      <c r="V35" s="376"/>
      <c r="W35" s="270"/>
      <c r="X35" s="263"/>
      <c r="Y35" s="270"/>
      <c r="Z35" s="263"/>
      <c r="AA35" s="270"/>
      <c r="AB35" s="263"/>
      <c r="AC35" s="270"/>
      <c r="AD35" s="263"/>
      <c r="AE35" s="270"/>
      <c r="AF35" s="263"/>
      <c r="AG35" s="270"/>
      <c r="AH35" s="263"/>
      <c r="AI35" s="270"/>
      <c r="AJ35" s="263"/>
    </row>
    <row r="36" spans="1:36" ht="15.6">
      <c r="A36" s="260"/>
      <c r="B36" s="265"/>
      <c r="C36" s="261"/>
      <c r="D36" s="261"/>
      <c r="E36" s="264"/>
      <c r="F36" s="401"/>
      <c r="G36" s="261"/>
      <c r="H36" s="261"/>
      <c r="I36" s="261"/>
      <c r="J36" s="261"/>
      <c r="K36" s="261"/>
      <c r="L36" s="269"/>
      <c r="M36" s="269"/>
      <c r="N36" s="351"/>
      <c r="O36" s="270"/>
      <c r="P36" s="376"/>
      <c r="Q36" s="270"/>
      <c r="R36" s="263"/>
      <c r="S36" s="270"/>
      <c r="T36" s="263"/>
      <c r="U36" s="270"/>
      <c r="V36" s="376"/>
      <c r="W36" s="270"/>
      <c r="X36" s="263"/>
      <c r="Y36" s="270"/>
      <c r="Z36" s="263"/>
      <c r="AA36" s="270"/>
      <c r="AB36" s="263"/>
      <c r="AC36" s="270"/>
      <c r="AD36" s="263"/>
      <c r="AE36" s="270"/>
      <c r="AF36" s="263"/>
      <c r="AG36" s="270"/>
      <c r="AH36" s="263"/>
      <c r="AI36" s="270"/>
      <c r="AJ36" s="263"/>
    </row>
    <row r="37" spans="1:36" ht="15.6">
      <c r="A37" s="260"/>
      <c r="B37" s="265"/>
      <c r="C37" s="261"/>
      <c r="D37" s="261"/>
      <c r="E37" s="264"/>
      <c r="F37" s="401"/>
      <c r="G37" s="261"/>
      <c r="H37" s="261"/>
      <c r="I37" s="261"/>
      <c r="J37" s="261"/>
      <c r="K37" s="261"/>
      <c r="L37" s="269"/>
      <c r="M37" s="269"/>
      <c r="N37" s="351"/>
      <c r="O37" s="270"/>
      <c r="P37" s="376"/>
      <c r="Q37" s="270"/>
      <c r="R37" s="263"/>
      <c r="S37" s="270"/>
      <c r="T37" s="263"/>
      <c r="U37" s="270"/>
      <c r="V37" s="376"/>
      <c r="W37" s="270"/>
      <c r="X37" s="263"/>
      <c r="Y37" s="270"/>
      <c r="Z37" s="263"/>
      <c r="AA37" s="270"/>
      <c r="AB37" s="263"/>
      <c r="AC37" s="270"/>
      <c r="AD37" s="263"/>
      <c r="AE37" s="270"/>
      <c r="AF37" s="263"/>
      <c r="AG37" s="270"/>
      <c r="AH37" s="263"/>
      <c r="AI37" s="270"/>
      <c r="AJ37" s="263"/>
    </row>
    <row r="38" spans="1:36" ht="15.6">
      <c r="A38" s="261" t="s">
        <v>290</v>
      </c>
      <c r="B38" s="265"/>
      <c r="C38" s="261"/>
      <c r="D38" s="261"/>
      <c r="E38" s="264"/>
      <c r="F38" s="261"/>
      <c r="G38" s="261"/>
      <c r="H38" s="261"/>
      <c r="I38" s="261"/>
      <c r="J38" s="261"/>
      <c r="K38" s="261"/>
      <c r="L38" s="269"/>
      <c r="M38" s="269"/>
      <c r="N38" s="408"/>
      <c r="O38" s="270"/>
      <c r="P38" s="376"/>
      <c r="Q38" s="270"/>
      <c r="R38" s="263"/>
      <c r="S38" s="270"/>
      <c r="T38" s="263"/>
      <c r="U38" s="270"/>
      <c r="V38" s="376"/>
      <c r="W38" s="270"/>
      <c r="X38" s="263"/>
      <c r="Y38" s="270"/>
      <c r="Z38" s="263"/>
      <c r="AA38" s="270"/>
      <c r="AB38" s="263"/>
      <c r="AC38" s="270"/>
      <c r="AD38" s="263"/>
      <c r="AE38" s="270"/>
      <c r="AF38" s="263"/>
      <c r="AG38" s="270"/>
      <c r="AH38" s="263"/>
      <c r="AI38" s="270"/>
      <c r="AJ38" s="263"/>
    </row>
    <row r="39" spans="1:36">
      <c r="A39" s="261"/>
      <c r="B39" s="265"/>
      <c r="C39" s="261"/>
      <c r="D39" s="261"/>
      <c r="E39" s="264"/>
      <c r="F39" s="261"/>
      <c r="G39" s="261"/>
      <c r="H39" s="261"/>
      <c r="I39" s="261"/>
      <c r="J39" s="261"/>
      <c r="K39" s="261"/>
      <c r="L39" s="266"/>
      <c r="M39" s="382"/>
      <c r="N39" s="262"/>
      <c r="O39" s="270"/>
      <c r="P39" s="263"/>
      <c r="Q39" s="270"/>
      <c r="R39" s="263"/>
      <c r="S39" s="270"/>
      <c r="T39" s="263"/>
      <c r="U39" s="270"/>
      <c r="V39" s="263"/>
      <c r="W39" s="270"/>
      <c r="X39" s="263"/>
      <c r="Y39" s="270"/>
      <c r="Z39" s="262"/>
      <c r="AA39" s="270"/>
      <c r="AB39" s="262"/>
      <c r="AC39" s="270">
        <v>0</v>
      </c>
      <c r="AD39" s="262">
        <f>SUM(AD6:AD38)*2%</f>
        <v>0</v>
      </c>
      <c r="AE39" s="270">
        <v>0</v>
      </c>
      <c r="AF39" s="262">
        <f>SUM(AF6:AF38)*2%</f>
        <v>0</v>
      </c>
      <c r="AG39" s="270"/>
      <c r="AH39" s="262"/>
      <c r="AI39" s="270"/>
      <c r="AJ39" s="262"/>
    </row>
    <row r="40" spans="1:36">
      <c r="A40" s="267" t="s">
        <v>18</v>
      </c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410"/>
      <c r="O40" s="410"/>
      <c r="P40" s="410">
        <v>440</v>
      </c>
      <c r="Q40" s="410"/>
      <c r="R40" s="410">
        <v>440</v>
      </c>
      <c r="S40" s="410"/>
      <c r="T40" s="410">
        <v>440</v>
      </c>
      <c r="U40" s="410"/>
      <c r="V40" s="410">
        <v>440</v>
      </c>
      <c r="W40" s="410"/>
      <c r="X40" s="410">
        <v>440</v>
      </c>
      <c r="Y40" s="268"/>
      <c r="Z40" s="410">
        <v>440</v>
      </c>
      <c r="AA40" s="268"/>
      <c r="AB40" s="410">
        <v>440</v>
      </c>
      <c r="AC40" s="268"/>
      <c r="AD40" s="268"/>
      <c r="AE40" s="268"/>
      <c r="AF40" s="268"/>
      <c r="AG40" s="268"/>
      <c r="AH40" s="268"/>
      <c r="AI40" s="268"/>
      <c r="AJ40" s="268"/>
    </row>
    <row r="41" spans="1:36"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</row>
    <row r="42" spans="1:36">
      <c r="L42" s="113" t="s">
        <v>92</v>
      </c>
      <c r="M42" s="377" t="s">
        <v>92</v>
      </c>
      <c r="N42" s="378"/>
      <c r="P42" s="378">
        <v>15</v>
      </c>
      <c r="R42" s="378">
        <v>15</v>
      </c>
      <c r="T42" s="378">
        <v>15</v>
      </c>
      <c r="V42" s="378">
        <v>15</v>
      </c>
      <c r="X42" s="378">
        <v>15</v>
      </c>
      <c r="Y42" s="113"/>
      <c r="Z42" s="378">
        <v>15</v>
      </c>
      <c r="AA42" s="113"/>
      <c r="AB42" s="378">
        <v>15</v>
      </c>
      <c r="AC42" s="113"/>
      <c r="AD42" s="378"/>
      <c r="AE42" s="113"/>
      <c r="AF42" s="378"/>
      <c r="AG42" s="113"/>
      <c r="AH42" s="113"/>
      <c r="AI42" s="113"/>
      <c r="AJ42" s="113"/>
    </row>
    <row r="43" spans="1:36">
      <c r="K43" s="391"/>
      <c r="L43" s="113" t="s">
        <v>93</v>
      </c>
      <c r="M43" s="377" t="s">
        <v>93</v>
      </c>
      <c r="N43" s="378"/>
      <c r="P43" s="378">
        <v>15</v>
      </c>
      <c r="R43" s="378">
        <v>15</v>
      </c>
      <c r="T43" s="378">
        <v>15</v>
      </c>
      <c r="V43" s="378">
        <v>15</v>
      </c>
      <c r="X43" s="378">
        <v>15</v>
      </c>
      <c r="Y43" s="113"/>
      <c r="Z43" s="378">
        <v>15</v>
      </c>
      <c r="AA43" s="113"/>
      <c r="AB43" s="378">
        <v>15</v>
      </c>
      <c r="AC43" s="113"/>
      <c r="AD43" s="113"/>
      <c r="AE43" s="113"/>
      <c r="AF43" s="113"/>
      <c r="AG43" s="113"/>
      <c r="AH43" s="113"/>
      <c r="AJ43" s="113"/>
    </row>
  </sheetData>
  <mergeCells count="14">
    <mergeCell ref="Y4:Z4"/>
    <mergeCell ref="Q4:R4"/>
    <mergeCell ref="O4:P4"/>
    <mergeCell ref="B4:B5"/>
    <mergeCell ref="A4:A5"/>
    <mergeCell ref="C4:C5"/>
    <mergeCell ref="W4:X4"/>
    <mergeCell ref="U4:V4"/>
    <mergeCell ref="S4:T4"/>
    <mergeCell ref="AA4:AB4"/>
    <mergeCell ref="AC4:AD4"/>
    <mergeCell ref="AE4:AF4"/>
    <mergeCell ref="AG4:AH4"/>
    <mergeCell ref="AI4:AJ4"/>
  </mergeCells>
  <phoneticPr fontId="2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060E-363D-46B7-A007-B26556B63B74}">
  <dimension ref="A2:AA67"/>
  <sheetViews>
    <sheetView showGridLines="0" topLeftCell="B40" zoomScale="70" zoomScaleNormal="70" workbookViewId="0">
      <selection activeCell="J71" sqref="J71"/>
    </sheetView>
  </sheetViews>
  <sheetFormatPr defaultRowHeight="17.399999999999999"/>
  <cols>
    <col min="1" max="1" width="8.796875" style="440"/>
    <col min="2" max="2" width="25.5" style="440" customWidth="1"/>
    <col min="3" max="3" width="11.19921875" style="440" customWidth="1"/>
    <col min="4" max="4" width="10.19921875" style="440" bestFit="1" customWidth="1"/>
    <col min="5" max="5" width="8.796875" style="440"/>
    <col min="6" max="6" width="9.19921875" style="440" bestFit="1" customWidth="1"/>
    <col min="7" max="9" width="8.796875" style="440"/>
    <col min="10" max="10" width="10.19921875" style="440" bestFit="1" customWidth="1"/>
    <col min="11" max="11" width="9.8984375" style="440" bestFit="1" customWidth="1"/>
    <col min="12" max="14" width="8.796875" style="440"/>
    <col min="15" max="15" width="15" style="440" bestFit="1" customWidth="1"/>
    <col min="16" max="16" width="8.796875" style="440"/>
    <col min="17" max="17" width="15" style="440" bestFit="1" customWidth="1"/>
    <col min="18" max="21" width="8.796875" style="440"/>
    <col min="22" max="22" width="9.296875" style="440" bestFit="1" customWidth="1"/>
    <col min="23" max="25" width="8.796875" style="440"/>
    <col min="26" max="26" width="11" style="440" bestFit="1" customWidth="1"/>
    <col min="27" max="16384" width="8.796875" style="440"/>
  </cols>
  <sheetData>
    <row r="2" spans="1:24"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</row>
    <row r="3" spans="1:24" s="443" customFormat="1" ht="15.6"/>
    <row r="4" spans="1:24" s="443" customFormat="1" ht="15.6">
      <c r="A4" s="444" t="s">
        <v>512</v>
      </c>
      <c r="B4" s="445"/>
      <c r="C4" s="445"/>
      <c r="D4" s="515">
        <v>800000</v>
      </c>
    </row>
    <row r="5" spans="1:24" s="443" customFormat="1" ht="15.6">
      <c r="A5" s="444"/>
      <c r="B5" s="445"/>
      <c r="C5" s="445"/>
      <c r="D5" s="446"/>
    </row>
    <row r="6" spans="1:24" s="443" customFormat="1" ht="15.6">
      <c r="A6" s="447"/>
      <c r="U6" s="448"/>
    </row>
    <row r="7" spans="1:24" s="443" customFormat="1" ht="15.6">
      <c r="A7" s="444" t="s">
        <v>513</v>
      </c>
      <c r="B7" s="445"/>
      <c r="C7" s="445"/>
      <c r="D7" s="445"/>
      <c r="E7" s="445"/>
      <c r="F7" s="445"/>
      <c r="G7" s="445"/>
      <c r="H7" s="445"/>
      <c r="I7" s="445"/>
      <c r="J7" s="445"/>
      <c r="K7" s="445"/>
      <c r="L7" s="445"/>
      <c r="M7" s="445"/>
      <c r="N7" s="449"/>
      <c r="O7" s="449"/>
      <c r="S7" s="449"/>
      <c r="T7" s="448"/>
      <c r="U7" s="448"/>
    </row>
    <row r="8" spans="1:24" s="443" customFormat="1" ht="15.6"/>
    <row r="9" spans="1:24" s="443" customFormat="1" ht="15.6">
      <c r="A9" s="445"/>
      <c r="B9" s="444" t="s">
        <v>474</v>
      </c>
      <c r="C9" s="445"/>
      <c r="D9" s="516">
        <f>D10-D11</f>
        <v>20.6</v>
      </c>
      <c r="E9" s="445"/>
      <c r="F9" s="445"/>
      <c r="G9" s="445"/>
      <c r="H9" s="445"/>
      <c r="I9" s="539">
        <f>I10-I11</f>
        <v>10.3</v>
      </c>
      <c r="J9" s="450"/>
      <c r="K9" s="445"/>
      <c r="L9" s="445"/>
      <c r="M9" s="445"/>
      <c r="N9" s="445"/>
      <c r="O9" s="539">
        <f>O10-O11</f>
        <v>10.3</v>
      </c>
      <c r="S9" s="450"/>
      <c r="X9" s="450"/>
    </row>
    <row r="10" spans="1:24" s="443" customFormat="1" ht="15.6">
      <c r="A10" s="445"/>
      <c r="B10" s="444" t="s">
        <v>475</v>
      </c>
      <c r="C10" s="445"/>
      <c r="D10" s="451">
        <f>I10+O10</f>
        <v>23.6</v>
      </c>
      <c r="E10" s="445"/>
      <c r="F10" s="444" t="s">
        <v>476</v>
      </c>
      <c r="G10" s="445"/>
      <c r="H10" s="445"/>
      <c r="I10" s="451">
        <v>11.8</v>
      </c>
      <c r="J10" s="452"/>
      <c r="K10" s="444" t="s">
        <v>488</v>
      </c>
      <c r="L10" s="445"/>
      <c r="M10" s="445"/>
      <c r="N10" s="445"/>
      <c r="O10" s="451">
        <v>11.8</v>
      </c>
      <c r="S10" s="445"/>
    </row>
    <row r="11" spans="1:24" s="443" customFormat="1" ht="15.6">
      <c r="A11" s="445"/>
      <c r="B11" s="444" t="s">
        <v>477</v>
      </c>
      <c r="C11" s="445"/>
      <c r="D11" s="516">
        <f>SUM(I11,O11,W11)</f>
        <v>3</v>
      </c>
      <c r="E11" s="445"/>
      <c r="F11" s="444" t="s">
        <v>477</v>
      </c>
      <c r="G11" s="445"/>
      <c r="H11" s="445"/>
      <c r="I11" s="452">
        <f>SUM(I12:I16)</f>
        <v>1.5</v>
      </c>
      <c r="J11" s="452"/>
      <c r="K11" s="444" t="s">
        <v>477</v>
      </c>
      <c r="L11" s="445"/>
      <c r="M11" s="445"/>
      <c r="N11" s="445"/>
      <c r="O11" s="452">
        <f>SUM(O12:O16)</f>
        <v>1.5</v>
      </c>
      <c r="S11" s="445"/>
    </row>
    <row r="12" spans="1:24" s="443" customFormat="1" ht="15.6">
      <c r="A12" s="445"/>
      <c r="B12" s="444" t="s">
        <v>514</v>
      </c>
      <c r="C12" s="445"/>
      <c r="D12" s="453">
        <f>I12+O12</f>
        <v>1.3333333333333333</v>
      </c>
      <c r="E12" s="445"/>
      <c r="F12" s="444" t="s">
        <v>478</v>
      </c>
      <c r="G12" s="445"/>
      <c r="H12" s="445"/>
      <c r="I12" s="454">
        <f>40/60</f>
        <v>0.66666666666666663</v>
      </c>
      <c r="J12" s="452"/>
      <c r="K12" s="444" t="s">
        <v>478</v>
      </c>
      <c r="L12" s="445"/>
      <c r="M12" s="445"/>
      <c r="N12" s="445"/>
      <c r="O12" s="454">
        <f>40/60</f>
        <v>0.66666666666666663</v>
      </c>
      <c r="S12" s="445"/>
    </row>
    <row r="13" spans="1:24" s="443" customFormat="1" ht="15.6">
      <c r="A13" s="445"/>
      <c r="B13" s="444" t="s">
        <v>515</v>
      </c>
      <c r="C13" s="445"/>
      <c r="D13" s="453">
        <f>I13+O13</f>
        <v>0.66666666666666663</v>
      </c>
      <c r="E13" s="445"/>
      <c r="F13" s="444" t="s">
        <v>479</v>
      </c>
      <c r="G13" s="445"/>
      <c r="H13" s="445"/>
      <c r="I13" s="454">
        <f>20/60</f>
        <v>0.33333333333333331</v>
      </c>
      <c r="J13" s="452"/>
      <c r="K13" s="444" t="s">
        <v>479</v>
      </c>
      <c r="L13" s="445"/>
      <c r="M13" s="445"/>
      <c r="N13" s="445"/>
      <c r="O13" s="454">
        <f>20/60</f>
        <v>0.33333333333333331</v>
      </c>
      <c r="S13" s="445"/>
    </row>
    <row r="14" spans="1:24" s="443" customFormat="1" ht="15.6">
      <c r="A14" s="445"/>
      <c r="B14" s="444" t="s">
        <v>516</v>
      </c>
      <c r="C14" s="445"/>
      <c r="D14" s="453">
        <f>I14+O14</f>
        <v>1</v>
      </c>
      <c r="E14" s="445"/>
      <c r="F14" s="444" t="s">
        <v>480</v>
      </c>
      <c r="G14" s="445"/>
      <c r="H14" s="445"/>
      <c r="I14" s="454">
        <f>30/60</f>
        <v>0.5</v>
      </c>
      <c r="J14" s="452"/>
      <c r="K14" s="444" t="s">
        <v>480</v>
      </c>
      <c r="L14" s="445"/>
      <c r="M14" s="445"/>
      <c r="N14" s="445"/>
      <c r="O14" s="454">
        <f>30/60</f>
        <v>0.5</v>
      </c>
      <c r="S14" s="445"/>
    </row>
    <row r="15" spans="1:24" s="443" customFormat="1" ht="15.6">
      <c r="A15" s="445"/>
      <c r="B15" s="444" t="s">
        <v>517</v>
      </c>
      <c r="C15" s="445"/>
      <c r="D15" s="453">
        <f>I15+O15</f>
        <v>0</v>
      </c>
      <c r="E15" s="445"/>
      <c r="F15" s="444" t="s">
        <v>481</v>
      </c>
      <c r="G15" s="445"/>
      <c r="H15" s="445"/>
      <c r="I15" s="454"/>
      <c r="J15" s="452"/>
      <c r="K15" s="444" t="s">
        <v>481</v>
      </c>
      <c r="L15" s="445"/>
      <c r="M15" s="445"/>
      <c r="N15" s="445"/>
      <c r="O15" s="454"/>
      <c r="S15" s="445"/>
    </row>
    <row r="16" spans="1:24" s="443" customFormat="1" ht="15.6">
      <c r="A16" s="445"/>
      <c r="B16" s="444" t="s">
        <v>518</v>
      </c>
      <c r="C16" s="445"/>
      <c r="D16" s="453">
        <f>I16+O16</f>
        <v>0</v>
      </c>
      <c r="E16" s="445"/>
      <c r="F16" s="444" t="s">
        <v>482</v>
      </c>
      <c r="G16" s="445"/>
      <c r="H16" s="445"/>
      <c r="I16" s="454"/>
      <c r="J16" s="452"/>
      <c r="K16" s="444" t="s">
        <v>482</v>
      </c>
      <c r="L16" s="445"/>
      <c r="M16" s="445"/>
      <c r="N16" s="445"/>
      <c r="O16" s="454"/>
      <c r="S16" s="445"/>
    </row>
    <row r="17" spans="1:27" s="443" customFormat="1" ht="15.6">
      <c r="A17" s="445"/>
      <c r="B17" s="445"/>
      <c r="C17" s="445"/>
      <c r="D17" s="452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S17" s="444"/>
      <c r="T17" s="445"/>
    </row>
    <row r="18" spans="1:27" s="443" customFormat="1" ht="15.6">
      <c r="A18" s="445"/>
      <c r="B18" s="444" t="s">
        <v>483</v>
      </c>
      <c r="C18" s="445"/>
      <c r="D18" s="455">
        <v>5</v>
      </c>
      <c r="E18" s="445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S18" s="445"/>
      <c r="T18" s="445"/>
    </row>
    <row r="19" spans="1:27" s="443" customFormat="1" ht="15.6">
      <c r="A19" s="445"/>
      <c r="B19" s="444" t="s">
        <v>484</v>
      </c>
      <c r="C19" s="445"/>
      <c r="D19" s="455">
        <v>48</v>
      </c>
      <c r="E19" s="456"/>
      <c r="F19" s="445"/>
      <c r="G19" s="444"/>
      <c r="H19" s="445"/>
      <c r="I19" s="445"/>
      <c r="J19" s="457"/>
      <c r="K19" s="457"/>
      <c r="L19" s="458"/>
      <c r="M19" s="458"/>
      <c r="N19" s="445"/>
      <c r="O19" s="445"/>
      <c r="S19" s="445"/>
      <c r="T19" s="445"/>
    </row>
    <row r="20" spans="1:27" s="443" customFormat="1" ht="15.6">
      <c r="A20" s="445"/>
      <c r="B20" s="444" t="s">
        <v>485</v>
      </c>
      <c r="C20" s="445"/>
      <c r="D20" s="517">
        <f>D19*D18*D9</f>
        <v>4944</v>
      </c>
      <c r="E20" s="459"/>
      <c r="F20" s="445"/>
      <c r="G20" s="444"/>
      <c r="H20" s="445"/>
      <c r="I20" s="445"/>
      <c r="J20" s="445"/>
      <c r="K20" s="445"/>
      <c r="L20" s="445"/>
      <c r="M20" s="445"/>
      <c r="N20" s="445"/>
      <c r="O20" s="445"/>
      <c r="S20" s="445"/>
    </row>
    <row r="21" spans="1:27" s="443" customFormat="1" ht="15.6"/>
    <row r="22" spans="1:27" s="443" customFormat="1" ht="15.6">
      <c r="A22" s="444" t="s">
        <v>486</v>
      </c>
      <c r="B22" s="445"/>
      <c r="C22" s="445"/>
      <c r="D22" s="518">
        <f>(D20*60)/D4</f>
        <v>0.37080000000000002</v>
      </c>
      <c r="E22" s="460"/>
      <c r="F22" s="445" t="s">
        <v>489</v>
      </c>
      <c r="G22" s="445"/>
      <c r="H22" s="445"/>
      <c r="I22" s="445"/>
      <c r="J22" s="445"/>
      <c r="K22" s="445"/>
      <c r="L22" s="445"/>
      <c r="M22" s="445"/>
      <c r="N22" s="445"/>
      <c r="O22" s="445"/>
      <c r="S22" s="445"/>
    </row>
    <row r="23" spans="1:27" s="443" customFormat="1" ht="15.6">
      <c r="A23" s="444" t="s">
        <v>487</v>
      </c>
      <c r="B23" s="445"/>
      <c r="C23" s="445"/>
      <c r="D23" s="519">
        <f>D22*60</f>
        <v>22.248000000000001</v>
      </c>
      <c r="E23" s="445"/>
      <c r="F23" s="520">
        <f>D23*0.85</f>
        <v>18.910800000000002</v>
      </c>
      <c r="G23" s="445"/>
      <c r="I23" s="445"/>
      <c r="J23" s="445"/>
      <c r="K23" s="445"/>
      <c r="L23" s="445"/>
      <c r="M23" s="445"/>
      <c r="N23" s="445"/>
      <c r="O23" s="445"/>
      <c r="S23" s="445"/>
    </row>
    <row r="24" spans="1:27">
      <c r="X24" s="441" t="s">
        <v>511</v>
      </c>
    </row>
    <row r="25" spans="1:27">
      <c r="X25" s="442">
        <v>4.8000000000000001E-2</v>
      </c>
    </row>
    <row r="27" spans="1:27" s="423" customFormat="1" ht="23.4" customHeight="1">
      <c r="A27" s="605" t="s">
        <v>470</v>
      </c>
      <c r="B27" s="605" t="s">
        <v>452</v>
      </c>
      <c r="C27" s="605" t="s">
        <v>453</v>
      </c>
      <c r="D27" s="606" t="s">
        <v>454</v>
      </c>
      <c r="E27" s="606" t="s">
        <v>455</v>
      </c>
      <c r="F27" s="606" t="s">
        <v>456</v>
      </c>
      <c r="G27" s="606" t="s">
        <v>457</v>
      </c>
      <c r="H27" s="606" t="s">
        <v>458</v>
      </c>
      <c r="I27" s="606" t="s">
        <v>459</v>
      </c>
      <c r="J27" s="606" t="s">
        <v>460</v>
      </c>
      <c r="K27" s="606" t="s">
        <v>473</v>
      </c>
      <c r="L27" s="606" t="s">
        <v>490</v>
      </c>
      <c r="M27" s="606" t="s">
        <v>495</v>
      </c>
      <c r="N27" s="606" t="s">
        <v>472</v>
      </c>
      <c r="O27" s="606"/>
      <c r="P27" s="606"/>
      <c r="Q27" s="606"/>
      <c r="R27" s="606"/>
      <c r="S27" s="605" t="s">
        <v>461</v>
      </c>
      <c r="T27" s="605"/>
      <c r="U27" s="605"/>
      <c r="V27" s="605"/>
      <c r="W27" s="605" t="s">
        <v>462</v>
      </c>
      <c r="X27" s="605"/>
      <c r="Y27" s="605"/>
      <c r="Z27" s="605"/>
      <c r="AA27" s="440"/>
    </row>
    <row r="28" spans="1:27" s="423" customFormat="1" ht="31.2">
      <c r="A28" s="605"/>
      <c r="B28" s="605"/>
      <c r="C28" s="605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461" t="s">
        <v>491</v>
      </c>
      <c r="O28" s="461" t="s">
        <v>492</v>
      </c>
      <c r="P28" s="461" t="s">
        <v>493</v>
      </c>
      <c r="Q28" s="461" t="s">
        <v>494</v>
      </c>
      <c r="R28" s="461" t="s">
        <v>496</v>
      </c>
      <c r="S28" s="461" t="s">
        <v>463</v>
      </c>
      <c r="T28" s="461" t="s">
        <v>464</v>
      </c>
      <c r="U28" s="461" t="s">
        <v>465</v>
      </c>
      <c r="V28" s="461" t="s">
        <v>466</v>
      </c>
      <c r="W28" s="461" t="s">
        <v>467</v>
      </c>
      <c r="X28" s="461" t="s">
        <v>520</v>
      </c>
      <c r="Y28" s="461" t="s">
        <v>465</v>
      </c>
      <c r="Z28" s="461" t="s">
        <v>466</v>
      </c>
      <c r="AA28" s="440"/>
    </row>
    <row r="29" spans="1:27" s="423" customFormat="1">
      <c r="A29" s="511"/>
      <c r="B29" s="462"/>
      <c r="C29" s="463"/>
      <c r="D29" s="463"/>
      <c r="E29" s="463"/>
      <c r="F29" s="464"/>
      <c r="G29" s="465"/>
      <c r="H29" s="424"/>
      <c r="I29" s="466"/>
      <c r="J29" s="424"/>
      <c r="K29" s="424"/>
      <c r="L29" s="424"/>
      <c r="M29" s="424"/>
      <c r="N29" s="425"/>
      <c r="O29" s="424"/>
      <c r="P29" s="424"/>
      <c r="Q29" s="424"/>
      <c r="R29" s="424"/>
      <c r="S29" s="467"/>
      <c r="T29" s="467"/>
      <c r="U29" s="467"/>
      <c r="V29" s="467"/>
      <c r="W29" s="468"/>
      <c r="X29" s="467"/>
      <c r="Y29" s="467"/>
      <c r="Z29" s="467"/>
      <c r="AA29" s="440"/>
    </row>
    <row r="30" spans="1:27" s="423" customFormat="1">
      <c r="A30" s="523" t="s">
        <v>471</v>
      </c>
      <c r="B30" s="524" t="s">
        <v>594</v>
      </c>
      <c r="C30" s="525">
        <v>1</v>
      </c>
      <c r="D30" s="525">
        <v>15</v>
      </c>
      <c r="E30" s="470">
        <v>0.85</v>
      </c>
      <c r="F30" s="471">
        <f>3600/D30*C30*E30</f>
        <v>204</v>
      </c>
      <c r="G30" s="472">
        <f>5*48</f>
        <v>240</v>
      </c>
      <c r="H30" s="527">
        <v>2</v>
      </c>
      <c r="I30" s="473">
        <v>10.5</v>
      </c>
      <c r="J30" s="427">
        <f>I30*G30*F30*H30</f>
        <v>1028160</v>
      </c>
      <c r="K30" s="427">
        <f>$D$4</f>
        <v>800000</v>
      </c>
      <c r="L30" s="427">
        <f>J30-K30</f>
        <v>228160</v>
      </c>
      <c r="M30" s="438">
        <f>K30/J30</f>
        <v>0.77808901338313108</v>
      </c>
      <c r="N30" s="528" t="s">
        <v>468</v>
      </c>
      <c r="O30" s="529">
        <v>180000000</v>
      </c>
      <c r="P30" s="530">
        <v>1</v>
      </c>
      <c r="Q30" s="439">
        <f>O30*P30</f>
        <v>180000000</v>
      </c>
      <c r="R30" s="541">
        <f>Q30/12/22/7/10.5/F30/2</f>
        <v>22.736367274182399</v>
      </c>
      <c r="S30" s="531">
        <v>5</v>
      </c>
      <c r="T30" s="474">
        <v>145</v>
      </c>
      <c r="U30" s="475">
        <f>S30*T30/F30</f>
        <v>3.5539215686274508</v>
      </c>
      <c r="V30" s="476">
        <f>U30*K30</f>
        <v>2843137.2549019605</v>
      </c>
      <c r="W30" s="533">
        <v>0</v>
      </c>
      <c r="X30" s="514">
        <f>24750*1.048*1.048*1.048</f>
        <v>28487.809152000002</v>
      </c>
      <c r="Y30" s="474">
        <f>W30*X30/F30</f>
        <v>0</v>
      </c>
      <c r="Z30" s="476">
        <f>Y30*J30</f>
        <v>0</v>
      </c>
      <c r="AA30" s="440"/>
    </row>
    <row r="31" spans="1:27" s="423" customFormat="1">
      <c r="A31" s="523" t="s">
        <v>599</v>
      </c>
      <c r="B31" s="526" t="s">
        <v>595</v>
      </c>
      <c r="C31" s="525">
        <v>4</v>
      </c>
      <c r="D31" s="525">
        <v>60</v>
      </c>
      <c r="E31" s="470">
        <v>0.85</v>
      </c>
      <c r="F31" s="471">
        <f t="shared" ref="F31:F34" si="0">3600/D31*C31*E31</f>
        <v>204</v>
      </c>
      <c r="G31" s="472">
        <f t="shared" ref="G31:G34" si="1">5*48</f>
        <v>240</v>
      </c>
      <c r="H31" s="527">
        <v>2</v>
      </c>
      <c r="I31" s="473">
        <v>10.5</v>
      </c>
      <c r="J31" s="427">
        <f t="shared" ref="J31:J34" si="2">I31*G31*F31*H31</f>
        <v>1028160</v>
      </c>
      <c r="K31" s="427">
        <f t="shared" ref="K31:K34" si="3">$D$4</f>
        <v>800000</v>
      </c>
      <c r="L31" s="427">
        <f t="shared" ref="L31:L34" si="4">J31-K31</f>
        <v>228160</v>
      </c>
      <c r="M31" s="438">
        <f t="shared" ref="M31:M34" si="5">K31/J31</f>
        <v>0.77808901338313108</v>
      </c>
      <c r="N31" s="528" t="s">
        <v>603</v>
      </c>
      <c r="O31" s="529">
        <v>210000000</v>
      </c>
      <c r="P31" s="530">
        <v>1</v>
      </c>
      <c r="Q31" s="439">
        <f t="shared" ref="Q31:Q33" si="6">O31*P31</f>
        <v>210000000</v>
      </c>
      <c r="R31" s="541">
        <f t="shared" ref="R31:R33" si="7">Q31/12/22/7/10.5/F31/2</f>
        <v>26.525761819879463</v>
      </c>
      <c r="S31" s="531">
        <v>30</v>
      </c>
      <c r="T31" s="474">
        <v>145</v>
      </c>
      <c r="U31" s="475">
        <f t="shared" ref="U31:U34" si="8">S31*T31/F31</f>
        <v>21.323529411764707</v>
      </c>
      <c r="V31" s="476">
        <f t="shared" ref="V31:V34" si="9">U31*K31</f>
        <v>17058823.529411767</v>
      </c>
      <c r="W31" s="533">
        <v>0</v>
      </c>
      <c r="X31" s="514">
        <f t="shared" ref="X31:X34" si="10">24750*1.048*1.048*1.048</f>
        <v>28487.809152000002</v>
      </c>
      <c r="Y31" s="474">
        <f t="shared" ref="Y31:Y34" si="11">W31*X31/F31</f>
        <v>0</v>
      </c>
      <c r="Z31" s="476"/>
      <c r="AA31" s="440"/>
    </row>
    <row r="32" spans="1:27" s="423" customFormat="1">
      <c r="A32" s="523" t="s">
        <v>600</v>
      </c>
      <c r="B32" s="526" t="s">
        <v>596</v>
      </c>
      <c r="C32" s="525">
        <v>1</v>
      </c>
      <c r="D32" s="525">
        <v>15</v>
      </c>
      <c r="E32" s="470">
        <v>0.85</v>
      </c>
      <c r="F32" s="471">
        <f t="shared" si="0"/>
        <v>204</v>
      </c>
      <c r="G32" s="472">
        <f t="shared" si="1"/>
        <v>240</v>
      </c>
      <c r="H32" s="527">
        <v>2</v>
      </c>
      <c r="I32" s="473">
        <v>10.5</v>
      </c>
      <c r="J32" s="427">
        <f t="shared" si="2"/>
        <v>1028160</v>
      </c>
      <c r="K32" s="427">
        <f t="shared" si="3"/>
        <v>800000</v>
      </c>
      <c r="L32" s="427">
        <f t="shared" si="4"/>
        <v>228160</v>
      </c>
      <c r="M32" s="438">
        <f t="shared" si="5"/>
        <v>0.77808901338313108</v>
      </c>
      <c r="N32" s="528" t="s">
        <v>468</v>
      </c>
      <c r="O32" s="529">
        <v>50000000</v>
      </c>
      <c r="P32" s="530">
        <v>1</v>
      </c>
      <c r="Q32" s="439">
        <f t="shared" si="6"/>
        <v>50000000</v>
      </c>
      <c r="R32" s="541">
        <f t="shared" si="7"/>
        <v>6.3156575761617777</v>
      </c>
      <c r="S32" s="531">
        <v>5</v>
      </c>
      <c r="T32" s="474">
        <v>145</v>
      </c>
      <c r="U32" s="475">
        <f t="shared" si="8"/>
        <v>3.5539215686274508</v>
      </c>
      <c r="V32" s="476">
        <f t="shared" si="9"/>
        <v>2843137.2549019605</v>
      </c>
      <c r="W32" s="533">
        <v>0</v>
      </c>
      <c r="X32" s="514">
        <f t="shared" si="10"/>
        <v>28487.809152000002</v>
      </c>
      <c r="Y32" s="474">
        <f t="shared" si="11"/>
        <v>0</v>
      </c>
      <c r="Z32" s="476"/>
      <c r="AA32" s="440"/>
    </row>
    <row r="33" spans="1:27" s="423" customFormat="1">
      <c r="A33" s="523" t="s">
        <v>601</v>
      </c>
      <c r="B33" s="526" t="s">
        <v>597</v>
      </c>
      <c r="C33" s="525">
        <v>1</v>
      </c>
      <c r="D33" s="525">
        <v>15</v>
      </c>
      <c r="E33" s="470">
        <v>0.85</v>
      </c>
      <c r="F33" s="471">
        <f t="shared" si="0"/>
        <v>204</v>
      </c>
      <c r="G33" s="472">
        <f t="shared" si="1"/>
        <v>240</v>
      </c>
      <c r="H33" s="527">
        <v>2</v>
      </c>
      <c r="I33" s="473">
        <v>10.5</v>
      </c>
      <c r="J33" s="427">
        <f t="shared" si="2"/>
        <v>1028160</v>
      </c>
      <c r="K33" s="427">
        <f t="shared" si="3"/>
        <v>800000</v>
      </c>
      <c r="L33" s="427">
        <f t="shared" si="4"/>
        <v>228160</v>
      </c>
      <c r="M33" s="438">
        <f t="shared" si="5"/>
        <v>0.77808901338313108</v>
      </c>
      <c r="N33" s="528" t="s">
        <v>468</v>
      </c>
      <c r="O33" s="529">
        <v>150000000</v>
      </c>
      <c r="P33" s="530">
        <v>1</v>
      </c>
      <c r="Q33" s="439">
        <f t="shared" si="6"/>
        <v>150000000</v>
      </c>
      <c r="R33" s="541">
        <f t="shared" si="7"/>
        <v>18.946972728485335</v>
      </c>
      <c r="S33" s="531">
        <v>5</v>
      </c>
      <c r="T33" s="474">
        <v>145</v>
      </c>
      <c r="U33" s="475">
        <f t="shared" si="8"/>
        <v>3.5539215686274508</v>
      </c>
      <c r="V33" s="476">
        <f t="shared" si="9"/>
        <v>2843137.2549019605</v>
      </c>
      <c r="W33" s="533">
        <v>0</v>
      </c>
      <c r="X33" s="514">
        <f t="shared" si="10"/>
        <v>28487.809152000002</v>
      </c>
      <c r="Y33" s="474">
        <f t="shared" si="11"/>
        <v>0</v>
      </c>
      <c r="Z33" s="476"/>
      <c r="AA33" s="440"/>
    </row>
    <row r="34" spans="1:27" s="423" customFormat="1">
      <c r="A34" s="523" t="s">
        <v>602</v>
      </c>
      <c r="B34" s="526" t="s">
        <v>598</v>
      </c>
      <c r="C34" s="525">
        <v>1</v>
      </c>
      <c r="D34" s="525">
        <v>15</v>
      </c>
      <c r="E34" s="470">
        <v>0.85</v>
      </c>
      <c r="F34" s="471">
        <f t="shared" si="0"/>
        <v>204</v>
      </c>
      <c r="G34" s="472">
        <f t="shared" si="1"/>
        <v>240</v>
      </c>
      <c r="H34" s="527">
        <v>2</v>
      </c>
      <c r="I34" s="473">
        <v>10.5</v>
      </c>
      <c r="J34" s="427">
        <f t="shared" si="2"/>
        <v>1028160</v>
      </c>
      <c r="K34" s="427">
        <f t="shared" si="3"/>
        <v>800000</v>
      </c>
      <c r="L34" s="427">
        <f t="shared" si="4"/>
        <v>228160</v>
      </c>
      <c r="M34" s="438">
        <f t="shared" si="5"/>
        <v>0.77808901338313108</v>
      </c>
      <c r="N34" s="528" t="s">
        <v>468</v>
      </c>
      <c r="O34" s="529"/>
      <c r="P34" s="530"/>
      <c r="Q34" s="439"/>
      <c r="R34" s="439"/>
      <c r="S34" s="532">
        <v>0</v>
      </c>
      <c r="T34" s="474"/>
      <c r="U34" s="475">
        <f t="shared" si="8"/>
        <v>0</v>
      </c>
      <c r="V34" s="476">
        <f t="shared" si="9"/>
        <v>0</v>
      </c>
      <c r="W34" s="533">
        <v>1</v>
      </c>
      <c r="X34" s="514">
        <f t="shared" si="10"/>
        <v>28487.809152000002</v>
      </c>
      <c r="Y34" s="474">
        <f t="shared" si="11"/>
        <v>139.64612329411764</v>
      </c>
      <c r="Z34" s="476"/>
      <c r="AA34" s="440"/>
    </row>
    <row r="35" spans="1:27" s="423" customFormat="1">
      <c r="A35" s="523"/>
      <c r="B35" s="526"/>
      <c r="C35" s="525"/>
      <c r="D35" s="525"/>
      <c r="E35" s="470"/>
      <c r="F35" s="471"/>
      <c r="G35" s="472"/>
      <c r="H35" s="527"/>
      <c r="I35" s="473"/>
      <c r="J35" s="427"/>
      <c r="K35" s="427"/>
      <c r="L35" s="427"/>
      <c r="M35" s="438"/>
      <c r="N35" s="528"/>
      <c r="O35" s="529"/>
      <c r="P35" s="530"/>
      <c r="Q35" s="439"/>
      <c r="R35" s="439"/>
      <c r="S35" s="532"/>
      <c r="T35" s="474"/>
      <c r="U35" s="475"/>
      <c r="V35" s="476"/>
      <c r="W35" s="533"/>
      <c r="X35" s="514"/>
      <c r="Y35" s="474"/>
      <c r="Z35" s="476"/>
      <c r="AA35" s="440"/>
    </row>
    <row r="36" spans="1:27" s="423" customFormat="1">
      <c r="A36" s="523"/>
      <c r="B36" s="526"/>
      <c r="C36" s="525"/>
      <c r="D36" s="525"/>
      <c r="E36" s="470"/>
      <c r="F36" s="471"/>
      <c r="G36" s="472"/>
      <c r="H36" s="527"/>
      <c r="I36" s="473"/>
      <c r="J36" s="427"/>
      <c r="K36" s="427"/>
      <c r="L36" s="427"/>
      <c r="M36" s="438"/>
      <c r="N36" s="528"/>
      <c r="O36" s="529"/>
      <c r="P36" s="530"/>
      <c r="Q36" s="439"/>
      <c r="R36" s="439"/>
      <c r="S36" s="532"/>
      <c r="T36" s="474"/>
      <c r="U36" s="475"/>
      <c r="V36" s="476"/>
      <c r="W36" s="533"/>
      <c r="X36" s="514"/>
      <c r="Y36" s="474"/>
      <c r="Z36" s="476"/>
      <c r="AA36" s="440"/>
    </row>
    <row r="37" spans="1:27" s="423" customFormat="1">
      <c r="A37" s="523"/>
      <c r="B37" s="526"/>
      <c r="C37" s="525"/>
      <c r="D37" s="525"/>
      <c r="E37" s="470"/>
      <c r="F37" s="471"/>
      <c r="G37" s="472"/>
      <c r="H37" s="527"/>
      <c r="I37" s="473"/>
      <c r="J37" s="427"/>
      <c r="K37" s="427"/>
      <c r="L37" s="427"/>
      <c r="M37" s="438"/>
      <c r="N37" s="528"/>
      <c r="O37" s="529"/>
      <c r="P37" s="530"/>
      <c r="Q37" s="439"/>
      <c r="R37" s="439"/>
      <c r="S37" s="532"/>
      <c r="T37" s="474"/>
      <c r="U37" s="475"/>
      <c r="V37" s="476"/>
      <c r="W37" s="533"/>
      <c r="X37" s="514"/>
      <c r="Y37" s="474"/>
      <c r="Z37" s="476"/>
      <c r="AA37" s="440"/>
    </row>
    <row r="38" spans="1:27" s="423" customFormat="1">
      <c r="A38" s="523"/>
      <c r="B38" s="526"/>
      <c r="C38" s="525"/>
      <c r="D38" s="525"/>
      <c r="E38" s="470"/>
      <c r="F38" s="471"/>
      <c r="G38" s="472"/>
      <c r="H38" s="527"/>
      <c r="I38" s="473"/>
      <c r="J38" s="427"/>
      <c r="K38" s="427"/>
      <c r="L38" s="427"/>
      <c r="M38" s="438"/>
      <c r="N38" s="528"/>
      <c r="O38" s="529"/>
      <c r="P38" s="530"/>
      <c r="Q38" s="439"/>
      <c r="R38" s="439"/>
      <c r="S38" s="532"/>
      <c r="T38" s="474"/>
      <c r="U38" s="475"/>
      <c r="V38" s="476"/>
      <c r="W38" s="533"/>
      <c r="X38" s="514"/>
      <c r="Y38" s="474"/>
      <c r="Z38" s="476"/>
      <c r="AA38" s="440"/>
    </row>
    <row r="39" spans="1:27" s="423" customFormat="1">
      <c r="A39" s="523"/>
      <c r="B39" s="526"/>
      <c r="C39" s="525"/>
      <c r="D39" s="525"/>
      <c r="E39" s="470"/>
      <c r="F39" s="471"/>
      <c r="G39" s="472"/>
      <c r="H39" s="527"/>
      <c r="I39" s="473"/>
      <c r="J39" s="427"/>
      <c r="K39" s="427"/>
      <c r="L39" s="427"/>
      <c r="M39" s="438"/>
      <c r="N39" s="528"/>
      <c r="O39" s="529"/>
      <c r="P39" s="530"/>
      <c r="Q39" s="439"/>
      <c r="R39" s="439"/>
      <c r="S39" s="532"/>
      <c r="T39" s="474"/>
      <c r="U39" s="475"/>
      <c r="V39" s="476"/>
      <c r="W39" s="533"/>
      <c r="X39" s="514"/>
      <c r="Y39" s="474"/>
      <c r="Z39" s="476"/>
      <c r="AA39" s="440"/>
    </row>
    <row r="40" spans="1:27" s="423" customFormat="1">
      <c r="A40" s="523"/>
      <c r="B40" s="526"/>
      <c r="C40" s="525"/>
      <c r="D40" s="525"/>
      <c r="E40" s="470"/>
      <c r="F40" s="471"/>
      <c r="G40" s="472"/>
      <c r="H40" s="527"/>
      <c r="I40" s="473"/>
      <c r="J40" s="427"/>
      <c r="K40" s="427"/>
      <c r="L40" s="427"/>
      <c r="M40" s="438"/>
      <c r="N40" s="528"/>
      <c r="O40" s="529"/>
      <c r="P40" s="530"/>
      <c r="Q40" s="439"/>
      <c r="R40" s="439"/>
      <c r="S40" s="532"/>
      <c r="T40" s="474"/>
      <c r="U40" s="475"/>
      <c r="V40" s="476"/>
      <c r="W40" s="533"/>
      <c r="X40" s="514"/>
      <c r="Y40" s="474"/>
      <c r="Z40" s="476"/>
      <c r="AA40" s="440"/>
    </row>
    <row r="41" spans="1:27" s="423" customFormat="1">
      <c r="A41" s="523"/>
      <c r="B41" s="526"/>
      <c r="C41" s="525"/>
      <c r="D41" s="525"/>
      <c r="E41" s="470"/>
      <c r="F41" s="471"/>
      <c r="G41" s="472"/>
      <c r="H41" s="527"/>
      <c r="I41" s="473"/>
      <c r="J41" s="427"/>
      <c r="K41" s="427"/>
      <c r="L41" s="427"/>
      <c r="M41" s="438"/>
      <c r="N41" s="528"/>
      <c r="O41" s="529"/>
      <c r="P41" s="530"/>
      <c r="Q41" s="439"/>
      <c r="R41" s="439"/>
      <c r="S41" s="532"/>
      <c r="T41" s="474"/>
      <c r="U41" s="475"/>
      <c r="V41" s="476"/>
      <c r="W41" s="533"/>
      <c r="X41" s="514"/>
      <c r="Y41" s="474"/>
      <c r="Z41" s="476"/>
      <c r="AA41" s="440"/>
    </row>
    <row r="42" spans="1:27" s="423" customFormat="1">
      <c r="A42" s="523"/>
      <c r="B42" s="526"/>
      <c r="C42" s="525"/>
      <c r="D42" s="525"/>
      <c r="E42" s="470"/>
      <c r="F42" s="471"/>
      <c r="G42" s="472"/>
      <c r="H42" s="527"/>
      <c r="I42" s="473"/>
      <c r="J42" s="427"/>
      <c r="K42" s="427"/>
      <c r="L42" s="427"/>
      <c r="M42" s="438"/>
      <c r="N42" s="528"/>
      <c r="O42" s="529"/>
      <c r="P42" s="530"/>
      <c r="Q42" s="439"/>
      <c r="R42" s="439"/>
      <c r="S42" s="532"/>
      <c r="T42" s="474"/>
      <c r="U42" s="475"/>
      <c r="V42" s="476"/>
      <c r="W42" s="533"/>
      <c r="X42" s="514"/>
      <c r="Y42" s="474"/>
      <c r="Z42" s="476"/>
      <c r="AA42" s="440"/>
    </row>
    <row r="43" spans="1:27" s="423" customFormat="1">
      <c r="A43" s="523"/>
      <c r="B43" s="526"/>
      <c r="C43" s="525"/>
      <c r="D43" s="525"/>
      <c r="E43" s="470"/>
      <c r="F43" s="471"/>
      <c r="G43" s="472"/>
      <c r="H43" s="527"/>
      <c r="I43" s="473"/>
      <c r="J43" s="427"/>
      <c r="K43" s="427"/>
      <c r="L43" s="427"/>
      <c r="M43" s="438"/>
      <c r="N43" s="528"/>
      <c r="O43" s="529"/>
      <c r="P43" s="530"/>
      <c r="Q43" s="439"/>
      <c r="R43" s="439"/>
      <c r="S43" s="532"/>
      <c r="T43" s="474"/>
      <c r="U43" s="475"/>
      <c r="V43" s="476"/>
      <c r="W43" s="533"/>
      <c r="X43" s="514"/>
      <c r="Y43" s="474"/>
      <c r="Z43" s="476"/>
      <c r="AA43" s="440"/>
    </row>
    <row r="44" spans="1:27" s="423" customFormat="1">
      <c r="A44" s="523"/>
      <c r="B44" s="526"/>
      <c r="C44" s="525"/>
      <c r="D44" s="525"/>
      <c r="E44" s="470"/>
      <c r="F44" s="471"/>
      <c r="G44" s="472"/>
      <c r="H44" s="527"/>
      <c r="I44" s="473"/>
      <c r="J44" s="427"/>
      <c r="K44" s="427"/>
      <c r="L44" s="427"/>
      <c r="M44" s="438"/>
      <c r="N44" s="528"/>
      <c r="O44" s="529"/>
      <c r="P44" s="530"/>
      <c r="Q44" s="439"/>
      <c r="R44" s="439"/>
      <c r="S44" s="532"/>
      <c r="T44" s="474"/>
      <c r="U44" s="475"/>
      <c r="V44" s="476"/>
      <c r="W44" s="533"/>
      <c r="X44" s="514"/>
      <c r="Y44" s="474"/>
      <c r="Z44" s="476"/>
      <c r="AA44" s="440"/>
    </row>
    <row r="45" spans="1:27" s="423" customFormat="1">
      <c r="A45" s="523"/>
      <c r="B45" s="526"/>
      <c r="C45" s="525"/>
      <c r="D45" s="525"/>
      <c r="E45" s="470"/>
      <c r="F45" s="471"/>
      <c r="G45" s="472"/>
      <c r="H45" s="527"/>
      <c r="I45" s="473"/>
      <c r="J45" s="427"/>
      <c r="K45" s="427"/>
      <c r="L45" s="427"/>
      <c r="M45" s="438"/>
      <c r="N45" s="528"/>
      <c r="O45" s="529"/>
      <c r="P45" s="530"/>
      <c r="Q45" s="439"/>
      <c r="R45" s="439"/>
      <c r="S45" s="532"/>
      <c r="T45" s="474"/>
      <c r="U45" s="475"/>
      <c r="V45" s="476"/>
      <c r="W45" s="533"/>
      <c r="X45" s="514"/>
      <c r="Y45" s="474"/>
      <c r="Z45" s="476"/>
      <c r="AA45" s="440"/>
    </row>
    <row r="46" spans="1:27" s="423" customFormat="1">
      <c r="A46" s="512"/>
      <c r="B46" s="478"/>
      <c r="C46" s="469"/>
      <c r="D46" s="469"/>
      <c r="E46" s="470"/>
      <c r="F46" s="480"/>
      <c r="G46" s="472"/>
      <c r="H46" s="426"/>
      <c r="I46" s="473"/>
      <c r="J46" s="427"/>
      <c r="K46" s="427"/>
      <c r="L46" s="427"/>
      <c r="M46" s="427"/>
      <c r="N46" s="428"/>
      <c r="O46" s="427"/>
      <c r="P46" s="427"/>
      <c r="Q46" s="427"/>
      <c r="R46" s="427"/>
      <c r="S46" s="479"/>
      <c r="T46" s="474"/>
      <c r="U46" s="475"/>
      <c r="V46" s="476"/>
      <c r="W46" s="477"/>
      <c r="X46" s="474"/>
      <c r="Y46" s="474"/>
      <c r="Z46" s="476"/>
      <c r="AA46" s="440"/>
    </row>
    <row r="47" spans="1:27" s="423" customFormat="1">
      <c r="A47" s="512"/>
      <c r="B47" s="478"/>
      <c r="C47" s="469"/>
      <c r="D47" s="469"/>
      <c r="E47" s="470"/>
      <c r="F47" s="480"/>
      <c r="G47" s="472"/>
      <c r="H47" s="426"/>
      <c r="I47" s="473"/>
      <c r="J47" s="427"/>
      <c r="K47" s="427"/>
      <c r="L47" s="427"/>
      <c r="M47" s="427"/>
      <c r="N47" s="428"/>
      <c r="O47" s="427"/>
      <c r="P47" s="427"/>
      <c r="Q47" s="427"/>
      <c r="R47" s="427"/>
      <c r="S47" s="479"/>
      <c r="T47" s="474"/>
      <c r="U47" s="475"/>
      <c r="V47" s="476"/>
      <c r="W47" s="477"/>
      <c r="X47" s="474"/>
      <c r="Y47" s="474"/>
      <c r="Z47" s="476"/>
      <c r="AA47" s="440"/>
    </row>
    <row r="48" spans="1:27" s="423" customFormat="1">
      <c r="A48" s="512"/>
      <c r="B48" s="478"/>
      <c r="C48" s="469"/>
      <c r="D48" s="469"/>
      <c r="E48" s="470"/>
      <c r="F48" s="480"/>
      <c r="G48" s="472"/>
      <c r="H48" s="426"/>
      <c r="I48" s="473"/>
      <c r="J48" s="427"/>
      <c r="K48" s="427"/>
      <c r="L48" s="427"/>
      <c r="M48" s="427"/>
      <c r="N48" s="428"/>
      <c r="O48" s="427"/>
      <c r="P48" s="427"/>
      <c r="Q48" s="534"/>
      <c r="R48" s="534"/>
      <c r="S48" s="535"/>
      <c r="T48" s="474"/>
      <c r="U48" s="475"/>
      <c r="V48" s="476"/>
      <c r="W48" s="477"/>
      <c r="X48" s="474"/>
      <c r="Y48" s="474"/>
      <c r="Z48" s="476"/>
    </row>
    <row r="49" spans="1:26" s="423" customFormat="1">
      <c r="A49" s="513"/>
      <c r="B49" s="481"/>
      <c r="C49" s="482"/>
      <c r="D49" s="483"/>
      <c r="E49" s="483"/>
      <c r="F49" s="484"/>
      <c r="G49" s="482"/>
      <c r="H49" s="429"/>
      <c r="I49" s="429"/>
      <c r="J49" s="429"/>
      <c r="K49" s="429"/>
      <c r="L49" s="429"/>
      <c r="M49" s="429"/>
      <c r="N49" s="430"/>
      <c r="O49" s="429"/>
      <c r="P49" s="429"/>
      <c r="Q49" s="536"/>
      <c r="R49" s="536"/>
      <c r="S49" s="537"/>
      <c r="T49" s="485"/>
      <c r="U49" s="485"/>
      <c r="V49" s="486"/>
      <c r="W49" s="487"/>
      <c r="X49" s="485"/>
      <c r="Y49" s="485"/>
      <c r="Z49" s="486"/>
    </row>
    <row r="50" spans="1:26" s="423" customFormat="1">
      <c r="B50" s="431"/>
      <c r="C50" s="431"/>
      <c r="D50" s="432"/>
      <c r="E50" s="431"/>
      <c r="F50" s="431"/>
      <c r="G50" s="431"/>
      <c r="H50" s="431"/>
      <c r="I50" s="431" t="s">
        <v>469</v>
      </c>
      <c r="J50" s="432">
        <f>MIN(J29:J49)</f>
        <v>1028160</v>
      </c>
      <c r="K50" s="431"/>
      <c r="L50" s="431"/>
      <c r="M50" s="431"/>
      <c r="N50" s="431"/>
      <c r="O50" s="434">
        <f>SUM(Q29:Q49)</f>
        <v>590000000</v>
      </c>
      <c r="P50" s="431"/>
      <c r="Q50" s="522" t="s">
        <v>589</v>
      </c>
      <c r="R50" s="538">
        <f>SUMIF(N30:N49,Q50,R30:R49)</f>
        <v>47.99899757882951</v>
      </c>
      <c r="S50" s="521"/>
      <c r="T50" s="433"/>
      <c r="U50" s="437">
        <f>SUM(U29:U49)</f>
        <v>31.985294117647062</v>
      </c>
      <c r="V50" s="434">
        <f>SUM(V29:V49)</f>
        <v>25588235.294117648</v>
      </c>
      <c r="W50" s="431"/>
      <c r="X50" s="436"/>
      <c r="Y50" s="437">
        <f>SUM(Y29:Y49)</f>
        <v>139.64612329411764</v>
      </c>
      <c r="Z50" s="434">
        <f>SUM(Z29:Z49)</f>
        <v>0</v>
      </c>
    </row>
    <row r="51" spans="1:26" s="423" customFormat="1">
      <c r="Q51" s="522" t="s">
        <v>590</v>
      </c>
      <c r="R51" s="538">
        <f>SUMIF(N30:N49,Q51,R30:R49)</f>
        <v>26.525761819879463</v>
      </c>
      <c r="T51" s="433"/>
      <c r="V51" s="435"/>
      <c r="Z51" s="435"/>
    </row>
    <row r="54" spans="1:26" ht="23.4" customHeight="1">
      <c r="A54" s="607" t="s">
        <v>519</v>
      </c>
      <c r="B54" s="608"/>
      <c r="C54" s="505" t="s">
        <v>497</v>
      </c>
      <c r="D54" s="503" t="s">
        <v>498</v>
      </c>
      <c r="E54" s="505" t="s">
        <v>499</v>
      </c>
      <c r="F54" s="503" t="s">
        <v>500</v>
      </c>
      <c r="G54" s="505" t="s">
        <v>501</v>
      </c>
      <c r="H54" s="503" t="s">
        <v>502</v>
      </c>
      <c r="I54" s="505" t="s">
        <v>503</v>
      </c>
      <c r="J54" s="503" t="s">
        <v>504</v>
      </c>
      <c r="K54" s="505" t="s">
        <v>505</v>
      </c>
      <c r="L54" s="503" t="s">
        <v>506</v>
      </c>
      <c r="M54" s="505" t="s">
        <v>507</v>
      </c>
      <c r="N54" s="504" t="s">
        <v>508</v>
      </c>
    </row>
    <row r="55" spans="1:26">
      <c r="A55" s="489" t="s">
        <v>509</v>
      </c>
      <c r="C55" s="506"/>
      <c r="D55" s="490"/>
      <c r="E55" s="506"/>
      <c r="F55" s="490"/>
      <c r="G55" s="506"/>
      <c r="H55" s="490"/>
      <c r="I55" s="510"/>
      <c r="J55" s="490"/>
      <c r="K55" s="506"/>
      <c r="L55" s="490"/>
      <c r="M55" s="506"/>
      <c r="N55" s="491"/>
    </row>
    <row r="56" spans="1:26">
      <c r="A56" s="492"/>
      <c r="B56" s="493" t="s">
        <v>90</v>
      </c>
      <c r="C56" s="507">
        <f>Y50</f>
        <v>139.64612329411764</v>
      </c>
      <c r="D56" s="494">
        <f t="shared" ref="D56:G56" si="12">C56+(C56*$X$25)</f>
        <v>146.34913721223529</v>
      </c>
      <c r="E56" s="507">
        <f t="shared" si="12"/>
        <v>153.37389579842258</v>
      </c>
      <c r="F56" s="494">
        <f t="shared" si="12"/>
        <v>160.73584279674685</v>
      </c>
      <c r="G56" s="507">
        <f t="shared" si="12"/>
        <v>168.4511632509907</v>
      </c>
      <c r="H56" s="507">
        <f t="shared" ref="H56" si="13">G56+(G56*$X$25)</f>
        <v>176.53681908703825</v>
      </c>
      <c r="I56" s="507">
        <f t="shared" ref="I56" si="14">H56+(H56*$X$25)</f>
        <v>185.01058640321608</v>
      </c>
      <c r="J56" s="494"/>
      <c r="K56" s="507"/>
      <c r="L56" s="494"/>
      <c r="M56" s="507"/>
      <c r="N56" s="495"/>
    </row>
    <row r="57" spans="1:26">
      <c r="A57" s="496"/>
      <c r="B57" s="493" t="s">
        <v>91</v>
      </c>
      <c r="C57" s="507">
        <f>U50</f>
        <v>31.985294117647062</v>
      </c>
      <c r="D57" s="494">
        <f>C57</f>
        <v>31.985294117647062</v>
      </c>
      <c r="E57" s="507">
        <f t="shared" ref="E57:G57" si="15">D57</f>
        <v>31.985294117647062</v>
      </c>
      <c r="F57" s="494">
        <f t="shared" si="15"/>
        <v>31.985294117647062</v>
      </c>
      <c r="G57" s="507">
        <f t="shared" si="15"/>
        <v>31.985294117647062</v>
      </c>
      <c r="H57" s="507">
        <f t="shared" ref="H57" si="16">G57</f>
        <v>31.985294117647062</v>
      </c>
      <c r="I57" s="507">
        <f t="shared" ref="I57" si="17">H57</f>
        <v>31.985294117647062</v>
      </c>
      <c r="J57" s="494"/>
      <c r="K57" s="507"/>
      <c r="L57" s="494"/>
      <c r="M57" s="507"/>
      <c r="N57" s="495"/>
    </row>
    <row r="58" spans="1:26">
      <c r="A58" s="489" t="s">
        <v>510</v>
      </c>
      <c r="B58" s="490"/>
      <c r="C58" s="507"/>
      <c r="D58" s="490"/>
      <c r="E58" s="506"/>
      <c r="F58" s="490"/>
      <c r="G58" s="506"/>
      <c r="H58" s="506"/>
      <c r="I58" s="506"/>
      <c r="J58" s="490"/>
      <c r="K58" s="506"/>
      <c r="L58" s="490"/>
      <c r="M58" s="506"/>
      <c r="N58" s="491"/>
    </row>
    <row r="59" spans="1:26">
      <c r="A59" s="496"/>
      <c r="B59" s="493" t="s">
        <v>134</v>
      </c>
      <c r="C59" s="508">
        <f>C56*40%</f>
        <v>55.858449317647057</v>
      </c>
      <c r="D59" s="497">
        <f t="shared" ref="D59:G59" si="18">D56*40%</f>
        <v>58.539654884894119</v>
      </c>
      <c r="E59" s="508">
        <f t="shared" si="18"/>
        <v>61.349558319369038</v>
      </c>
      <c r="F59" s="497">
        <f t="shared" si="18"/>
        <v>64.294337118698749</v>
      </c>
      <c r="G59" s="508">
        <f t="shared" si="18"/>
        <v>67.380465300396281</v>
      </c>
      <c r="H59" s="508">
        <f t="shared" ref="H59:I59" si="19">H56*40%</f>
        <v>70.61472763481531</v>
      </c>
      <c r="I59" s="508">
        <f t="shared" si="19"/>
        <v>74.004234561286438</v>
      </c>
      <c r="J59" s="497"/>
      <c r="K59" s="508"/>
      <c r="L59" s="497"/>
      <c r="M59" s="508"/>
      <c r="N59" s="498"/>
    </row>
    <row r="60" spans="1:26">
      <c r="A60" s="496"/>
      <c r="B60" s="493" t="s">
        <v>135</v>
      </c>
      <c r="C60" s="577">
        <f>($R$50+$R$51)*10%</f>
        <v>7.4524759398708973</v>
      </c>
      <c r="D60" s="577">
        <f t="shared" ref="D60:I60" si="20">($R$50+$R$51)*10%</f>
        <v>7.4524759398708973</v>
      </c>
      <c r="E60" s="577">
        <f t="shared" si="20"/>
        <v>7.4524759398708973</v>
      </c>
      <c r="F60" s="577">
        <f t="shared" si="20"/>
        <v>7.4524759398708973</v>
      </c>
      <c r="G60" s="577">
        <f t="shared" si="20"/>
        <v>7.4524759398708973</v>
      </c>
      <c r="H60" s="577">
        <f t="shared" si="20"/>
        <v>7.4524759398708973</v>
      </c>
      <c r="I60" s="577">
        <f t="shared" si="20"/>
        <v>7.4524759398708973</v>
      </c>
      <c r="J60" s="494"/>
      <c r="K60" s="507"/>
      <c r="L60" s="494"/>
      <c r="M60" s="507"/>
      <c r="N60" s="495"/>
    </row>
    <row r="61" spans="1:26">
      <c r="A61" s="496"/>
      <c r="B61" s="493" t="s">
        <v>137</v>
      </c>
      <c r="C61" s="577">
        <f>(C60+C57+C62+C63)*40%</f>
        <v>45.585011782490781</v>
      </c>
      <c r="D61" s="577">
        <f t="shared" ref="D61:G61" si="21">(D60+D57+D62+D63)*40%</f>
        <v>45.585011782490781</v>
      </c>
      <c r="E61" s="577">
        <f t="shared" si="21"/>
        <v>45.585011782490781</v>
      </c>
      <c r="F61" s="577">
        <f t="shared" si="21"/>
        <v>45.585011782490781</v>
      </c>
      <c r="G61" s="577">
        <f t="shared" si="21"/>
        <v>45.585011782490781</v>
      </c>
      <c r="H61" s="577">
        <f t="shared" ref="H61" si="22">(H60+H57+H62+H63)*40%</f>
        <v>45.585011782490781</v>
      </c>
      <c r="I61" s="577">
        <f t="shared" ref="I61" si="23">(I60+I57+I62+I63)*40%</f>
        <v>45.585011782490781</v>
      </c>
      <c r="J61" s="508"/>
      <c r="K61" s="508"/>
      <c r="L61" s="508"/>
      <c r="M61" s="508"/>
      <c r="N61" s="508"/>
    </row>
    <row r="62" spans="1:26">
      <c r="A62" s="496"/>
      <c r="B62" s="493" t="s">
        <v>522</v>
      </c>
      <c r="C62" s="508">
        <f>$R$51</f>
        <v>26.525761819879463</v>
      </c>
      <c r="D62" s="508">
        <f>C62</f>
        <v>26.525761819879463</v>
      </c>
      <c r="E62" s="508">
        <f t="shared" ref="E62:G62" si="24">D62</f>
        <v>26.525761819879463</v>
      </c>
      <c r="F62" s="508">
        <f t="shared" si="24"/>
        <v>26.525761819879463</v>
      </c>
      <c r="G62" s="508">
        <f t="shared" si="24"/>
        <v>26.525761819879463</v>
      </c>
      <c r="H62" s="508">
        <f t="shared" ref="H62:H63" si="25">G62</f>
        <v>26.525761819879463</v>
      </c>
      <c r="I62" s="508">
        <f t="shared" ref="I62:I63" si="26">H62</f>
        <v>26.525761819879463</v>
      </c>
      <c r="J62" s="508"/>
      <c r="K62" s="508"/>
      <c r="L62" s="508"/>
      <c r="M62" s="508"/>
      <c r="N62" s="508"/>
    </row>
    <row r="63" spans="1:26">
      <c r="A63" s="499"/>
      <c r="B63" s="500" t="s">
        <v>521</v>
      </c>
      <c r="C63" s="509">
        <f>$R$50</f>
        <v>47.99899757882951</v>
      </c>
      <c r="D63" s="501">
        <f>C63</f>
        <v>47.99899757882951</v>
      </c>
      <c r="E63" s="509">
        <f t="shared" ref="E63:G63" si="27">D63</f>
        <v>47.99899757882951</v>
      </c>
      <c r="F63" s="501">
        <f t="shared" si="27"/>
        <v>47.99899757882951</v>
      </c>
      <c r="G63" s="509">
        <f t="shared" si="27"/>
        <v>47.99899757882951</v>
      </c>
      <c r="H63" s="509">
        <f t="shared" si="25"/>
        <v>47.99899757882951</v>
      </c>
      <c r="I63" s="509">
        <f t="shared" si="26"/>
        <v>47.99899757882951</v>
      </c>
      <c r="J63" s="501"/>
      <c r="K63" s="509"/>
      <c r="L63" s="501"/>
      <c r="M63" s="509"/>
      <c r="N63" s="502"/>
    </row>
    <row r="64" spans="1:26">
      <c r="B64" s="423"/>
    </row>
    <row r="66" spans="1:14">
      <c r="A66" s="609" t="s">
        <v>519</v>
      </c>
      <c r="B66" s="609"/>
      <c r="C66" s="505" t="s">
        <v>497</v>
      </c>
      <c r="D66" s="505" t="s">
        <v>498</v>
      </c>
      <c r="E66" s="505" t="s">
        <v>499</v>
      </c>
      <c r="F66" s="505" t="s">
        <v>500</v>
      </c>
      <c r="G66" s="505" t="s">
        <v>501</v>
      </c>
      <c r="H66" s="505" t="s">
        <v>502</v>
      </c>
      <c r="I66" s="505" t="s">
        <v>503</v>
      </c>
      <c r="J66" s="505"/>
      <c r="K66" s="505"/>
      <c r="L66" s="505"/>
      <c r="M66" s="505"/>
      <c r="N66" s="505"/>
    </row>
    <row r="67" spans="1:14">
      <c r="A67" s="610" t="s">
        <v>136</v>
      </c>
      <c r="B67" s="610"/>
      <c r="C67" s="488">
        <f>SUM(C56:C63)*25%</f>
        <v>88.763028462620611</v>
      </c>
      <c r="D67" s="488">
        <f t="shared" ref="D67:I67" si="28">SUM(D56:D63)*25%</f>
        <v>91.109083333961777</v>
      </c>
      <c r="E67" s="488">
        <f t="shared" si="28"/>
        <v>93.567748839127333</v>
      </c>
      <c r="F67" s="488">
        <f t="shared" si="28"/>
        <v>96.144430288540832</v>
      </c>
      <c r="G67" s="488">
        <f>SUM(G56:G63)*25%</f>
        <v>98.844792447526174</v>
      </c>
      <c r="H67" s="488">
        <f t="shared" si="28"/>
        <v>101.67477199014282</v>
      </c>
      <c r="I67" s="488">
        <f t="shared" si="28"/>
        <v>104.64059055080506</v>
      </c>
      <c r="J67" s="488"/>
      <c r="K67" s="488"/>
      <c r="L67" s="488"/>
      <c r="M67" s="488"/>
      <c r="N67" s="488"/>
    </row>
  </sheetData>
  <mergeCells count="19">
    <mergeCell ref="A54:B54"/>
    <mergeCell ref="A66:B66"/>
    <mergeCell ref="A67:B67"/>
    <mergeCell ref="A27:A28"/>
    <mergeCell ref="L27:L28"/>
    <mergeCell ref="B27:B28"/>
    <mergeCell ref="C27:C28"/>
    <mergeCell ref="D27:D28"/>
    <mergeCell ref="E27:E28"/>
    <mergeCell ref="F27:F28"/>
    <mergeCell ref="W27:Z27"/>
    <mergeCell ref="S27:V27"/>
    <mergeCell ref="N27:R27"/>
    <mergeCell ref="M27:M28"/>
    <mergeCell ref="G27:G28"/>
    <mergeCell ref="H27:H28"/>
    <mergeCell ref="I27:I28"/>
    <mergeCell ref="J27:J28"/>
    <mergeCell ref="K27:K28"/>
  </mergeCells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M23"/>
  <sheetViews>
    <sheetView zoomScaleNormal="100" workbookViewId="0">
      <selection activeCell="L8" sqref="L8"/>
    </sheetView>
  </sheetViews>
  <sheetFormatPr defaultColWidth="8.8984375" defaultRowHeight="17.399999999999999"/>
  <cols>
    <col min="1" max="2" width="8.8984375" style="3"/>
    <col min="3" max="3" width="4.09765625" style="3" customWidth="1"/>
    <col min="4" max="12" width="8.8984375" style="3"/>
    <col min="13" max="13" width="10.69921875" style="3" customWidth="1"/>
    <col min="14" max="16384" width="8.8984375" style="3"/>
  </cols>
  <sheetData>
    <row r="1" spans="1:13" ht="18.75" customHeight="1"/>
    <row r="2" spans="1:13" ht="31.2">
      <c r="A2" s="117" t="s">
        <v>13</v>
      </c>
    </row>
    <row r="3" spans="1:13" ht="8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8" customHeight="1"/>
    <row r="5" spans="1:13" ht="24.75" customHeight="1">
      <c r="C5" s="5"/>
    </row>
    <row r="6" spans="1:13" s="203" customFormat="1" ht="43.2" customHeight="1">
      <c r="D6" s="117" t="s">
        <v>14</v>
      </c>
      <c r="E6" s="204"/>
      <c r="F6" s="205" t="str">
        <f>'Commercial Input'!C6</f>
        <v>Connector housing ass</v>
      </c>
      <c r="G6" s="206"/>
      <c r="H6" s="206"/>
      <c r="I6" s="206"/>
      <c r="J6" s="206"/>
    </row>
    <row r="7" spans="1:13" s="100" customFormat="1" ht="24.75" customHeight="1">
      <c r="C7" s="114"/>
      <c r="E7" s="116"/>
    </row>
    <row r="8" spans="1:13" s="85" customFormat="1" ht="35.700000000000003" customHeight="1">
      <c r="D8" s="115" t="s">
        <v>218</v>
      </c>
      <c r="F8" s="201"/>
    </row>
    <row r="9" spans="1:13" s="202" customFormat="1" ht="35.700000000000003" customHeight="1">
      <c r="E9" s="115" t="s">
        <v>219</v>
      </c>
    </row>
    <row r="10" spans="1:13" s="202" customFormat="1" ht="35.700000000000003" customHeight="1">
      <c r="E10" s="115"/>
    </row>
    <row r="11" spans="1:13" s="202" customFormat="1" ht="35.700000000000003" customHeight="1">
      <c r="F11" s="115" t="s">
        <v>396</v>
      </c>
    </row>
    <row r="12" spans="1:13" s="202" customFormat="1" ht="35.700000000000003" customHeight="1">
      <c r="F12" s="115" t="s">
        <v>397</v>
      </c>
    </row>
    <row r="13" spans="1:13" s="207" customFormat="1" ht="35.700000000000003" customHeight="1">
      <c r="E13" s="7"/>
      <c r="F13" s="115" t="s">
        <v>398</v>
      </c>
    </row>
    <row r="14" spans="1:13" ht="34.200000000000003" customHeight="1">
      <c r="C14" s="5"/>
      <c r="D14" s="7"/>
    </row>
    <row r="15" spans="1:13" ht="24.75" customHeight="1">
      <c r="A15" s="611">
        <f>'Commercial Input'!C5</f>
        <v>46033</v>
      </c>
      <c r="B15" s="611"/>
      <c r="C15" s="611"/>
      <c r="D15" s="611"/>
      <c r="E15" s="611"/>
      <c r="F15" s="611"/>
      <c r="G15" s="611"/>
      <c r="H15" s="611"/>
      <c r="I15" s="611"/>
      <c r="J15" s="611"/>
      <c r="K15" s="611"/>
      <c r="L15" s="611"/>
      <c r="M15" s="611"/>
    </row>
    <row r="16" spans="1:13" ht="7.5" customHeight="1">
      <c r="C16" s="5"/>
      <c r="D16" s="6"/>
    </row>
    <row r="17" spans="1:13" ht="22.2" customHeight="1">
      <c r="A17" s="611" t="s">
        <v>523</v>
      </c>
      <c r="B17" s="611"/>
      <c r="C17" s="611"/>
      <c r="D17" s="611"/>
      <c r="E17" s="611"/>
      <c r="F17" s="611"/>
      <c r="G17" s="611"/>
      <c r="H17" s="611"/>
      <c r="I17" s="611"/>
      <c r="J17" s="611"/>
      <c r="K17" s="611"/>
      <c r="L17" s="611"/>
      <c r="M17" s="611"/>
    </row>
    <row r="18" spans="1:13" ht="22.2" customHeight="1"/>
    <row r="19" spans="1:13" ht="22.2" customHeight="1">
      <c r="C19" s="5"/>
    </row>
    <row r="20" spans="1:13" ht="22.2" customHeight="1">
      <c r="C20" s="5"/>
    </row>
    <row r="21" spans="1:13" ht="25.2" customHeight="1">
      <c r="C21" s="5"/>
    </row>
    <row r="22" spans="1:13" ht="25.2" customHeight="1"/>
    <row r="23" spans="1:13" ht="25.2" customHeight="1"/>
  </sheetData>
  <mergeCells count="2">
    <mergeCell ref="A15:M15"/>
    <mergeCell ref="A17:M17"/>
  </mergeCells>
  <phoneticPr fontId="27" type="noConversion"/>
  <pageMargins left="0.75" right="0.75" top="0.87" bottom="0.72" header="0.5" footer="0.5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</sheetPr>
  <dimension ref="A1:O118"/>
  <sheetViews>
    <sheetView showGridLines="0" zoomScale="85" zoomScaleNormal="85" workbookViewId="0">
      <selection activeCell="H10" sqref="H10"/>
    </sheetView>
  </sheetViews>
  <sheetFormatPr defaultColWidth="8.8984375" defaultRowHeight="14.4"/>
  <cols>
    <col min="1" max="1" width="12.09765625" style="1" customWidth="1"/>
    <col min="2" max="2" width="14.3984375" style="1" customWidth="1"/>
    <col min="3" max="13" width="14.09765625" style="1" customWidth="1"/>
    <col min="14" max="14" width="8.8984375" style="1"/>
    <col min="15" max="15" width="16.19921875" style="1" bestFit="1" customWidth="1"/>
    <col min="16" max="16384" width="8.8984375" style="1"/>
  </cols>
  <sheetData>
    <row r="1" spans="1:13" ht="18.75" customHeight="1"/>
    <row r="2" spans="1:13" s="85" customFormat="1" ht="23.4">
      <c r="A2" s="115" t="s">
        <v>220</v>
      </c>
    </row>
    <row r="3" spans="1:13" ht="8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8" customHeight="1"/>
    <row r="5" spans="1:13" ht="18.45" customHeight="1">
      <c r="A5" s="85" t="s">
        <v>15</v>
      </c>
      <c r="C5" s="9"/>
      <c r="D5" s="10"/>
      <c r="E5" s="11"/>
      <c r="F5" s="11"/>
      <c r="G5" s="11"/>
      <c r="H5" s="11"/>
    </row>
    <row r="6" spans="1:13" s="113" customFormat="1" ht="21" customHeight="1">
      <c r="A6" s="113" t="s">
        <v>98</v>
      </c>
      <c r="B6" s="119" t="str">
        <f>'Commercial Input'!C7</f>
        <v>SK</v>
      </c>
      <c r="D6" s="113" t="s">
        <v>87</v>
      </c>
      <c r="E6" s="344" t="str">
        <f>'Commercial Input'!C8</f>
        <v>Connector housing ass</v>
      </c>
      <c r="G6" s="113" t="s">
        <v>86</v>
      </c>
      <c r="H6" s="119" t="str">
        <f>'Commercial Input'!C9</f>
        <v>TBD</v>
      </c>
      <c r="J6" s="113" t="s">
        <v>88</v>
      </c>
      <c r="K6" s="119">
        <f>'Commercial Input'!C10</f>
        <v>0</v>
      </c>
    </row>
    <row r="7" spans="1:13" s="113" customFormat="1" ht="8.6999999999999993" customHeight="1">
      <c r="D7" s="120"/>
    </row>
    <row r="8" spans="1:13" s="113" customFormat="1" ht="21" customHeight="1">
      <c r="A8" s="113" t="s">
        <v>126</v>
      </c>
      <c r="B8" s="139">
        <f>'Commercial Input'!C11</f>
        <v>0</v>
      </c>
      <c r="D8" s="113" t="s">
        <v>127</v>
      </c>
      <c r="E8" s="119">
        <f>'Commercial Input'!C12</f>
        <v>2028</v>
      </c>
    </row>
    <row r="9" spans="1:13" ht="13.95" customHeight="1">
      <c r="C9" s="9"/>
      <c r="D9" s="10"/>
      <c r="E9" s="11"/>
      <c r="F9" s="11"/>
      <c r="G9" s="11"/>
      <c r="H9" s="11"/>
    </row>
    <row r="10" spans="1:13" ht="18">
      <c r="A10" s="85" t="s">
        <v>131</v>
      </c>
      <c r="C10" s="9"/>
      <c r="D10" s="10"/>
      <c r="E10" s="11"/>
      <c r="F10" s="11"/>
      <c r="G10" s="42"/>
      <c r="H10" s="11"/>
    </row>
    <row r="11" spans="1:13" s="85" customFormat="1" ht="28.5" customHeight="1">
      <c r="A11" s="113" t="s">
        <v>399</v>
      </c>
      <c r="B11" s="341">
        <f>SUM(C18:M18)</f>
        <v>6720000000</v>
      </c>
      <c r="C11" s="86" t="s">
        <v>89</v>
      </c>
      <c r="D11" s="86"/>
    </row>
    <row r="12" spans="1:13" s="85" customFormat="1" ht="17.399999999999999" customHeight="1">
      <c r="A12" s="612" t="s">
        <v>16</v>
      </c>
      <c r="B12" s="612"/>
      <c r="C12" s="121" t="s">
        <v>386</v>
      </c>
      <c r="D12" s="121" t="s">
        <v>0</v>
      </c>
      <c r="E12" s="121" t="s">
        <v>1</v>
      </c>
      <c r="F12" s="121" t="s">
        <v>2</v>
      </c>
      <c r="G12" s="121" t="s">
        <v>3</v>
      </c>
      <c r="H12" s="121" t="s">
        <v>231</v>
      </c>
      <c r="I12" s="121" t="s">
        <v>381</v>
      </c>
      <c r="J12" s="121" t="s">
        <v>403</v>
      </c>
      <c r="K12" s="121" t="s">
        <v>404</v>
      </c>
      <c r="L12" s="121" t="s">
        <v>405</v>
      </c>
      <c r="M12" s="121" t="s">
        <v>408</v>
      </c>
    </row>
    <row r="13" spans="1:13" s="85" customFormat="1" ht="17.399999999999999" customHeight="1">
      <c r="A13" s="614" t="s">
        <v>19</v>
      </c>
      <c r="B13" s="614"/>
      <c r="C13" s="347">
        <f>'Commercial Input'!C14</f>
        <v>800000</v>
      </c>
      <c r="D13" s="347">
        <f>'Commercial Input'!D14</f>
        <v>800000</v>
      </c>
      <c r="E13" s="347">
        <f>'Commercial Input'!E14</f>
        <v>800000</v>
      </c>
      <c r="F13" s="347">
        <f>'Commercial Input'!F14</f>
        <v>800000</v>
      </c>
      <c r="G13" s="347">
        <f>'Commercial Input'!G14</f>
        <v>800000</v>
      </c>
      <c r="H13" s="347">
        <f>'Commercial Input'!H14</f>
        <v>800000</v>
      </c>
      <c r="I13" s="347">
        <f>'Commercial Input'!I14</f>
        <v>800000</v>
      </c>
      <c r="J13" s="347">
        <f>'Commercial Input'!J14</f>
        <v>0</v>
      </c>
      <c r="K13" s="347">
        <f>'Commercial Input'!K14</f>
        <v>0</v>
      </c>
      <c r="L13" s="347">
        <f>'Commercial Input'!L14</f>
        <v>0</v>
      </c>
      <c r="M13" s="347">
        <f>'Commercial Input'!M14</f>
        <v>0</v>
      </c>
    </row>
    <row r="14" spans="1:13" s="85" customFormat="1" ht="17.399999999999999" customHeight="1">
      <c r="A14" s="614" t="s">
        <v>232</v>
      </c>
      <c r="B14" s="614"/>
      <c r="C14" s="229">
        <f>'Commercial Input'!C17</f>
        <v>1200</v>
      </c>
      <c r="D14" s="229">
        <f>'Commercial Input'!D17</f>
        <v>1200</v>
      </c>
      <c r="E14" s="229">
        <f>'Commercial Input'!E17</f>
        <v>1200</v>
      </c>
      <c r="F14" s="229">
        <f>'Commercial Input'!F17</f>
        <v>1200</v>
      </c>
      <c r="G14" s="229">
        <f>'Commercial Input'!G17</f>
        <v>1200</v>
      </c>
      <c r="H14" s="229">
        <f>'Commercial Input'!H17</f>
        <v>1200</v>
      </c>
      <c r="I14" s="229">
        <f>'Commercial Input'!I17</f>
        <v>1200</v>
      </c>
      <c r="J14" s="229">
        <f>'Commercial Input'!J17</f>
        <v>0</v>
      </c>
      <c r="K14" s="229">
        <f>'Commercial Input'!K17</f>
        <v>0</v>
      </c>
      <c r="L14" s="229">
        <f>'Commercial Input'!L17</f>
        <v>0</v>
      </c>
      <c r="M14" s="229">
        <f>'Commercial Input'!M17</f>
        <v>0</v>
      </c>
    </row>
    <row r="15" spans="1:13" s="85" customFormat="1" ht="17.399999999999999" customHeight="1">
      <c r="A15" s="614" t="s">
        <v>130</v>
      </c>
      <c r="B15" s="614"/>
      <c r="C15" s="126">
        <f>'AP 3. ROI review'!E47</f>
        <v>0.45430715215686274</v>
      </c>
      <c r="D15" s="126">
        <f>'AP 3. ROI review'!F47</f>
        <v>0.44872130722509801</v>
      </c>
      <c r="E15" s="126">
        <f>'AP 3. ROI review'!G47</f>
        <v>0.44286734173660863</v>
      </c>
      <c r="F15" s="126">
        <f>'AP 3. ROI review'!H47</f>
        <v>0.43673238590467178</v>
      </c>
      <c r="G15" s="126">
        <f>'AP 3. ROI review'!I47</f>
        <v>0.43030295219280179</v>
      </c>
      <c r="H15" s="126">
        <f>'AP 3. ROI review'!J47</f>
        <v>0.42356490566276223</v>
      </c>
      <c r="I15" s="126">
        <f>'AP 3. ROI review'!K47</f>
        <v>0.41650343289928071</v>
      </c>
      <c r="J15" s="126" t="e">
        <f>'AP 3. ROI review'!L47</f>
        <v>#DIV/0!</v>
      </c>
      <c r="K15" s="126" t="e">
        <f>'AP 3. ROI review'!M47</f>
        <v>#DIV/0!</v>
      </c>
      <c r="L15" s="126" t="e">
        <f>'AP 3. ROI review'!N47</f>
        <v>#DIV/0!</v>
      </c>
      <c r="M15" s="126" t="e">
        <f>'AP 3. ROI review'!O47</f>
        <v>#DIV/0!</v>
      </c>
    </row>
    <row r="16" spans="1:13" s="85" customFormat="1" ht="17.399999999999999" customHeight="1">
      <c r="A16" s="614" t="s">
        <v>372</v>
      </c>
      <c r="B16" s="614"/>
      <c r="C16" s="321">
        <f>'AP 3. ROI review'!E50</f>
        <v>490231.08120800502</v>
      </c>
      <c r="D16" s="321">
        <f>'AP 3. ROI review'!F50</f>
        <v>504938.7587909642</v>
      </c>
      <c r="E16" s="321">
        <f>'AP 3. ROI review'!G50</f>
        <v>520750.5584141633</v>
      </c>
      <c r="F16" s="321">
        <f>'AP 3. ROI review'!H50</f>
        <v>537776.21536912594</v>
      </c>
      <c r="G16" s="321">
        <f>'AP 3. ROI review'!I50</f>
        <v>556140.0972659844</v>
      </c>
      <c r="H16" s="321">
        <f>'AP 3. ROI review'!J50</f>
        <v>575983.73099666054</v>
      </c>
      <c r="I16" s="321">
        <f>'AP 3. ROI review'!K50</f>
        <v>428831.3786752341</v>
      </c>
      <c r="J16" s="321" t="e">
        <f>'AP 3. ROI review'!L50</f>
        <v>#DIV/0!</v>
      </c>
      <c r="K16" s="321" t="e">
        <f>'AP 3. ROI review'!M50</f>
        <v>#DIV/0!</v>
      </c>
      <c r="L16" s="321" t="e">
        <f>'AP 3. ROI review'!N50</f>
        <v>#DIV/0!</v>
      </c>
      <c r="M16" s="321" t="e">
        <f>'AP 3. ROI review'!O50</f>
        <v>#DIV/0!</v>
      </c>
    </row>
    <row r="17" spans="1:15" s="85" customFormat="1" ht="17.399999999999999" customHeight="1">
      <c r="A17" s="614" t="s">
        <v>382</v>
      </c>
      <c r="B17" s="614"/>
      <c r="C17" s="332">
        <f>C13-C16</f>
        <v>309768.91879199498</v>
      </c>
      <c r="D17" s="332">
        <f t="shared" ref="D17:G17" si="0">D13-D16</f>
        <v>295061.2412090358</v>
      </c>
      <c r="E17" s="332">
        <f t="shared" si="0"/>
        <v>279249.4415858367</v>
      </c>
      <c r="F17" s="332">
        <f t="shared" si="0"/>
        <v>262223.78463087406</v>
      </c>
      <c r="G17" s="332">
        <f t="shared" si="0"/>
        <v>243859.9027340156</v>
      </c>
      <c r="H17" s="332">
        <f>H13-H16</f>
        <v>224016.26900333946</v>
      </c>
      <c r="I17" s="332">
        <f t="shared" ref="I17:M17" si="1">I13-I16</f>
        <v>371168.6213247659</v>
      </c>
      <c r="J17" s="332" t="e">
        <f t="shared" si="1"/>
        <v>#DIV/0!</v>
      </c>
      <c r="K17" s="332" t="e">
        <f>K13-K16</f>
        <v>#DIV/0!</v>
      </c>
      <c r="L17" s="332" t="e">
        <f t="shared" si="1"/>
        <v>#DIV/0!</v>
      </c>
      <c r="M17" s="332" t="e">
        <f t="shared" si="1"/>
        <v>#DIV/0!</v>
      </c>
    </row>
    <row r="18" spans="1:15" s="85" customFormat="1" ht="17.399999999999999" customHeight="1">
      <c r="A18" s="615" t="s">
        <v>17</v>
      </c>
      <c r="B18" s="615"/>
      <c r="C18" s="123">
        <f t="shared" ref="C18:M18" si="2">(C13*C14)</f>
        <v>960000000</v>
      </c>
      <c r="D18" s="123">
        <f t="shared" si="2"/>
        <v>960000000</v>
      </c>
      <c r="E18" s="123">
        <f t="shared" si="2"/>
        <v>960000000</v>
      </c>
      <c r="F18" s="123">
        <f t="shared" si="2"/>
        <v>960000000</v>
      </c>
      <c r="G18" s="123">
        <f t="shared" si="2"/>
        <v>960000000</v>
      </c>
      <c r="H18" s="123">
        <f t="shared" si="2"/>
        <v>960000000</v>
      </c>
      <c r="I18" s="123">
        <f t="shared" si="2"/>
        <v>960000000</v>
      </c>
      <c r="J18" s="123">
        <f t="shared" si="2"/>
        <v>0</v>
      </c>
      <c r="K18" s="123">
        <f t="shared" si="2"/>
        <v>0</v>
      </c>
      <c r="L18" s="123">
        <f t="shared" si="2"/>
        <v>0</v>
      </c>
      <c r="M18" s="123">
        <f t="shared" si="2"/>
        <v>0</v>
      </c>
      <c r="O18" s="348">
        <f>SUM(C18:M18)</f>
        <v>6720000000</v>
      </c>
    </row>
    <row r="19" spans="1:15" s="85" customFormat="1" ht="17.399999999999999" customHeight="1">
      <c r="A19" s="615" t="s">
        <v>97</v>
      </c>
      <c r="B19" s="615"/>
      <c r="C19" s="123">
        <f>'AP 3. ROI review'!E33*1000000</f>
        <v>249480282.38772207</v>
      </c>
      <c r="D19" s="123">
        <f>'AP 3. ROI review'!F33*1000000</f>
        <v>98880319.040134221</v>
      </c>
      <c r="E19" s="123">
        <f>'AP 3. ROI review'!G33*1000000</f>
        <v>148404549.45186225</v>
      </c>
      <c r="F19" s="123">
        <f>'AP 3. ROI review'!H33*1000000</f>
        <v>137425942.9233532</v>
      </c>
      <c r="G19" s="123">
        <f>'AP 3. ROI review'!I33*1000000</f>
        <v>65920363.28147576</v>
      </c>
      <c r="H19" s="123">
        <f>'AP 3. ROI review'!J33*1000000</f>
        <v>113862515.81678808</v>
      </c>
      <c r="I19" s="123">
        <f>'AP 3. ROI review'!K33*1000000</f>
        <v>185511605.95950973</v>
      </c>
      <c r="J19" s="123">
        <f>'AP 3. ROI review'!L33*1000000</f>
        <v>0</v>
      </c>
      <c r="K19" s="123">
        <f>'AP 3. ROI review'!M33*1000000</f>
        <v>0</v>
      </c>
      <c r="L19" s="123">
        <f>'AP 3. ROI review'!N33*1000000</f>
        <v>0</v>
      </c>
      <c r="M19" s="123">
        <f>'AP 3. ROI review'!O33*1000000</f>
        <v>0</v>
      </c>
      <c r="O19" s="348">
        <f>SUM(C19:M19)</f>
        <v>999485578.86084533</v>
      </c>
    </row>
    <row r="20" spans="1:15" s="85" customFormat="1" ht="17.399999999999999" customHeight="1">
      <c r="A20" s="614" t="s">
        <v>85</v>
      </c>
      <c r="B20" s="614"/>
      <c r="C20" s="125">
        <f>'AP 3. ROI review'!E52</f>
        <v>0.17591279415387717</v>
      </c>
      <c r="D20" s="125">
        <f>'AP 3. ROI review'!F52</f>
        <v>0.16550033233347308</v>
      </c>
      <c r="E20" s="125">
        <f>'AP 3. ROI review'!G52</f>
        <v>0.15458807234568994</v>
      </c>
      <c r="F20" s="125">
        <f>'AP 3. ROI review'!H52</f>
        <v>0.14315202387849293</v>
      </c>
      <c r="G20" s="125">
        <f>'AP 3. ROI review'!I52</f>
        <v>0.13116704508487059</v>
      </c>
      <c r="H20" s="125">
        <f>'AP 3. ROI review'!J52</f>
        <v>0.11860678730915429</v>
      </c>
      <c r="I20" s="125">
        <f>'AP 3. ROI review'!K52</f>
        <v>0.19324125620782265</v>
      </c>
      <c r="J20" s="125" t="e">
        <f>'AP 3. ROI review'!L52</f>
        <v>#DIV/0!</v>
      </c>
      <c r="K20" s="125" t="e">
        <f>'AP 3. ROI review'!M52</f>
        <v>#DIV/0!</v>
      </c>
      <c r="L20" s="125" t="e">
        <f>'AP 3. ROI review'!N52</f>
        <v>#DIV/0!</v>
      </c>
      <c r="M20" s="125" t="e">
        <f>'AP 3. ROI review'!O52</f>
        <v>#DIV/0!</v>
      </c>
      <c r="O20" s="349">
        <f>O19/O18</f>
        <v>0.14873297304476865</v>
      </c>
    </row>
    <row r="21" spans="1:15" s="85" customFormat="1" ht="17.399999999999999" customHeight="1">
      <c r="A21" s="613" t="s">
        <v>132</v>
      </c>
      <c r="B21" s="613"/>
      <c r="C21" s="345"/>
      <c r="D21" s="345">
        <f>((C14-D14)*D13)</f>
        <v>0</v>
      </c>
      <c r="E21" s="345">
        <f>((D14-E14)*E13)</f>
        <v>0</v>
      </c>
      <c r="F21" s="345">
        <f>((E14-F14)*F13)</f>
        <v>0</v>
      </c>
      <c r="G21" s="345">
        <f t="shared" ref="G21:I21" si="3">((F14-G14)*G13)</f>
        <v>0</v>
      </c>
      <c r="H21" s="345">
        <f t="shared" si="3"/>
        <v>0</v>
      </c>
      <c r="I21" s="345">
        <f t="shared" si="3"/>
        <v>0</v>
      </c>
      <c r="J21" s="345"/>
      <c r="K21" s="345"/>
      <c r="L21" s="345"/>
      <c r="M21" s="345"/>
    </row>
    <row r="22" spans="1:15" s="85" customFormat="1" ht="17.399999999999999" customHeight="1">
      <c r="A22" s="613" t="s">
        <v>133</v>
      </c>
      <c r="B22" s="613"/>
      <c r="C22" s="345"/>
      <c r="D22" s="346">
        <f>D21/D18</f>
        <v>0</v>
      </c>
      <c r="E22" s="350">
        <f t="shared" ref="E22:F22" si="4">E21/E18</f>
        <v>0</v>
      </c>
      <c r="F22" s="350">
        <f t="shared" si="4"/>
        <v>0</v>
      </c>
      <c r="G22" s="350">
        <f t="shared" ref="G22:I22" si="5">G21/G18</f>
        <v>0</v>
      </c>
      <c r="H22" s="346">
        <f t="shared" si="5"/>
        <v>0</v>
      </c>
      <c r="I22" s="346">
        <f t="shared" si="5"/>
        <v>0</v>
      </c>
      <c r="J22" s="346"/>
      <c r="K22" s="346"/>
      <c r="L22" s="346"/>
      <c r="M22" s="346"/>
    </row>
    <row r="23" spans="1:15" s="85" customFormat="1" ht="17.399999999999999" customHeight="1">
      <c r="A23" s="613" t="s">
        <v>194</v>
      </c>
      <c r="B23" s="613"/>
      <c r="C23" s="345"/>
      <c r="D23" s="345">
        <f>D21</f>
        <v>0</v>
      </c>
      <c r="E23" s="345">
        <f>D23+E21</f>
        <v>0</v>
      </c>
      <c r="F23" s="345">
        <f>E23+F21</f>
        <v>0</v>
      </c>
      <c r="G23" s="345">
        <f>F23+G21</f>
        <v>0</v>
      </c>
      <c r="H23" s="345">
        <f>G23+H21</f>
        <v>0</v>
      </c>
      <c r="I23" s="345">
        <f>H23+I21</f>
        <v>0</v>
      </c>
      <c r="J23" s="345"/>
      <c r="K23" s="345"/>
      <c r="L23" s="345"/>
      <c r="M23" s="345"/>
    </row>
    <row r="24" spans="1:15" ht="9" customHeight="1">
      <c r="A24" s="85"/>
      <c r="C24" s="11"/>
      <c r="D24" s="11"/>
    </row>
    <row r="25" spans="1:15" ht="10.5" customHeight="1">
      <c r="A25" s="85"/>
      <c r="C25" s="11"/>
      <c r="D25" s="422"/>
      <c r="E25" s="422"/>
      <c r="F25" s="422"/>
      <c r="G25" s="422"/>
    </row>
    <row r="26" spans="1:15" ht="23.4">
      <c r="A26" s="115" t="s">
        <v>415</v>
      </c>
    </row>
    <row r="27" spans="1:15" ht="14.7" customHeight="1">
      <c r="A27" s="85"/>
      <c r="C27" s="11"/>
      <c r="D27" s="11"/>
    </row>
    <row r="28" spans="1:15" s="85" customFormat="1" ht="16.95" customHeight="1">
      <c r="A28" s="85" t="s">
        <v>76</v>
      </c>
      <c r="B28" s="227">
        <f>'AP 3. ROI review'!G96</f>
        <v>343.4026005069644</v>
      </c>
      <c r="C28" s="259" t="s">
        <v>298</v>
      </c>
      <c r="D28" s="258"/>
      <c r="H28" s="85" t="s">
        <v>77</v>
      </c>
      <c r="I28" s="163">
        <f>'AP 3. ROI review'!A112</f>
        <v>2.0113427250937166</v>
      </c>
      <c r="J28" s="85" t="s">
        <v>160</v>
      </c>
    </row>
    <row r="29" spans="1:15" ht="25.5" customHeight="1"/>
    <row r="30" spans="1:15" ht="25.5" customHeight="1"/>
    <row r="31" spans="1:15" ht="25.5" customHeight="1"/>
    <row r="32" spans="1:15" ht="25.5" customHeight="1"/>
    <row r="39" spans="1:13" s="3" customFormat="1" ht="22.2" customHeight="1">
      <c r="A39" s="100"/>
    </row>
    <row r="40" spans="1:13" s="338" customFormat="1" ht="25.2" customHeight="1">
      <c r="E40" s="337"/>
    </row>
    <row r="41" spans="1:13" s="338" customFormat="1" ht="25.2" customHeight="1"/>
    <row r="42" spans="1:13" s="338" customFormat="1" ht="25.2" customHeight="1">
      <c r="A42" s="339"/>
    </row>
    <row r="43" spans="1:13" s="338" customFormat="1" ht="25.2" customHeight="1">
      <c r="A43" s="339"/>
    </row>
    <row r="44" spans="1:13" s="338" customFormat="1" ht="25.2" customHeight="1">
      <c r="A44" s="339"/>
    </row>
    <row r="45" spans="1:13" s="338" customFormat="1" ht="25.2" customHeight="1"/>
    <row r="46" spans="1:13" ht="18.75" customHeight="1"/>
    <row r="47" spans="1:13" s="85" customFormat="1" ht="23.4">
      <c r="A47" s="115" t="s">
        <v>220</v>
      </c>
    </row>
    <row r="48" spans="1:13" ht="8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" s="337" customFormat="1" ht="25.2" customHeight="1"/>
    <row r="50" spans="1:1" s="337" customFormat="1" ht="25.2" customHeight="1">
      <c r="A50" s="340"/>
    </row>
    <row r="51" spans="1:1" s="338" customFormat="1" ht="25.2" customHeight="1">
      <c r="A51" s="115" t="s">
        <v>409</v>
      </c>
    </row>
    <row r="52" spans="1:1" s="337" customFormat="1" ht="25.2" customHeight="1"/>
    <row r="53" spans="1:1" s="100" customFormat="1" ht="25.2" customHeight="1"/>
    <row r="54" spans="1:1" s="85" customFormat="1" ht="25.2" customHeight="1"/>
    <row r="55" spans="1:1" s="85" customFormat="1" ht="20.7" customHeight="1"/>
    <row r="56" spans="1:1" s="85" customFormat="1" ht="20.7" customHeight="1"/>
    <row r="57" spans="1:1" s="85" customFormat="1" ht="20.7" customHeight="1"/>
    <row r="58" spans="1:1" s="85" customFormat="1" ht="20.7" customHeight="1"/>
    <row r="59" spans="1:1" s="85" customFormat="1" ht="20.7" customHeight="1"/>
    <row r="60" spans="1:1" s="85" customFormat="1" ht="20.7" customHeight="1"/>
    <row r="61" spans="1:1" s="85" customFormat="1" ht="20.7" customHeight="1"/>
    <row r="62" spans="1:1" s="85" customFormat="1" ht="20.7" customHeight="1"/>
    <row r="63" spans="1:1" s="85" customFormat="1" ht="20.7" customHeight="1"/>
    <row r="64" spans="1:1" s="85" customFormat="1" ht="20.7" customHeight="1"/>
    <row r="65" s="85" customFormat="1" ht="20.7" customHeight="1"/>
    <row r="66" s="85" customFormat="1" ht="20.7" customHeight="1"/>
    <row r="67" s="85" customFormat="1" ht="20.7" customHeight="1"/>
    <row r="68" s="85" customFormat="1" ht="20.7" customHeight="1"/>
    <row r="69" s="85" customFormat="1" ht="20.7" customHeight="1"/>
    <row r="70" s="85" customFormat="1" ht="20.7" customHeight="1"/>
    <row r="71" s="85" customFormat="1" ht="20.7" customHeight="1"/>
    <row r="72" s="85" customFormat="1" ht="20.7" customHeight="1"/>
    <row r="73" s="85" customFormat="1" ht="20.7" customHeight="1"/>
    <row r="74" s="85" customFormat="1" ht="20.7" customHeight="1"/>
    <row r="75" s="85" customFormat="1" ht="20.7" customHeight="1"/>
    <row r="76" s="85" customFormat="1" ht="20.7" customHeight="1"/>
    <row r="77" s="85" customFormat="1" ht="20.7" customHeight="1"/>
    <row r="78" s="85" customFormat="1" ht="20.7" customHeight="1"/>
    <row r="79" s="85" customFormat="1" ht="20.7" customHeight="1"/>
    <row r="80" s="85" customFormat="1" ht="20.7" customHeight="1"/>
    <row r="81" s="85" customFormat="1" ht="20.7" customHeight="1"/>
    <row r="82" s="85" customFormat="1" ht="20.7" customHeight="1"/>
    <row r="83" s="85" customFormat="1" ht="20.7" customHeight="1"/>
    <row r="84" s="85" customFormat="1" ht="20.7" customHeight="1"/>
    <row r="85" s="85" customFormat="1" ht="20.7" customHeight="1"/>
    <row r="86" s="85" customFormat="1" ht="20.7" customHeight="1"/>
    <row r="87" s="85" customFormat="1" ht="20.7" customHeight="1"/>
    <row r="88" s="85" customFormat="1" ht="20.7" customHeight="1"/>
    <row r="89" s="85" customFormat="1" ht="20.7" customHeight="1"/>
    <row r="90" s="85" customFormat="1" ht="20.7" customHeight="1"/>
    <row r="91" s="85" customFormat="1" ht="20.7" customHeight="1"/>
    <row r="92" s="85" customFormat="1" ht="20.7" customHeight="1"/>
    <row r="93" s="85" customFormat="1" ht="20.7" customHeight="1"/>
    <row r="94" s="85" customFormat="1" ht="20.7" customHeight="1"/>
    <row r="95" s="85" customFormat="1" ht="20.7" customHeight="1"/>
    <row r="96" s="85" customFormat="1" ht="20.7" customHeight="1"/>
    <row r="97" s="85" customFormat="1" ht="20.7" customHeight="1"/>
    <row r="98" s="85" customFormat="1" ht="20.7" customHeight="1"/>
    <row r="99" s="85" customFormat="1" ht="20.7" customHeight="1"/>
    <row r="100" s="85" customFormat="1" ht="20.7" customHeight="1"/>
    <row r="101" s="85" customFormat="1" ht="20.7" customHeight="1"/>
    <row r="102" s="85" customFormat="1" ht="20.7" customHeight="1"/>
    <row r="103" s="85" customFormat="1" ht="20.7" customHeight="1"/>
    <row r="104" s="85" customFormat="1" ht="20.7" customHeight="1"/>
    <row r="105" s="85" customFormat="1" ht="20.7" customHeight="1"/>
    <row r="106" s="85" customFormat="1" ht="20.7" customHeight="1"/>
    <row r="107" s="85" customFormat="1" ht="20.7" customHeight="1"/>
    <row r="108" s="85" customFormat="1" ht="20.7" customHeight="1"/>
    <row r="109" s="85" customFormat="1" ht="20.7" customHeight="1"/>
    <row r="110" s="85" customFormat="1" ht="20.7" customHeight="1"/>
    <row r="111" s="85" customFormat="1" ht="20.7" customHeight="1"/>
    <row r="112" s="85" customFormat="1" ht="20.7" customHeight="1"/>
    <row r="113" s="85" customFormat="1" ht="20.7" customHeight="1"/>
    <row r="114" ht="20.7" customHeight="1"/>
    <row r="115" ht="20.7" customHeight="1"/>
    <row r="116" ht="20.7" customHeight="1"/>
    <row r="117" ht="20.7" customHeight="1"/>
    <row r="118" ht="20.7" customHeight="1"/>
  </sheetData>
  <mergeCells count="12">
    <mergeCell ref="A12:B12"/>
    <mergeCell ref="A21:B21"/>
    <mergeCell ref="A23:B23"/>
    <mergeCell ref="A15:B15"/>
    <mergeCell ref="A22:B22"/>
    <mergeCell ref="A16:B16"/>
    <mergeCell ref="A17:B17"/>
    <mergeCell ref="A20:B20"/>
    <mergeCell ref="A19:B19"/>
    <mergeCell ref="A18:B18"/>
    <mergeCell ref="A14:B14"/>
    <mergeCell ref="A13:B13"/>
  </mergeCells>
  <phoneticPr fontId="27" type="noConversion"/>
  <pageMargins left="0.75" right="0.75" top="0.87" bottom="0.72" header="0.5" footer="0.5"/>
  <pageSetup paperSize="8" scale="85" orientation="landscape" r:id="rId1"/>
  <headerFooter alignWithMargins="0"/>
  <rowBreaks count="1" manualBreakCount="1">
    <brk id="45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F287-4499-49C6-BB16-895018825EA7}">
  <sheetPr>
    <tabColor theme="3" tint="0.79998168889431442"/>
  </sheetPr>
  <dimension ref="A1:G21"/>
  <sheetViews>
    <sheetView showGridLines="0" topLeftCell="A3" zoomScaleNormal="100" workbookViewId="0">
      <selection activeCell="A9" sqref="A9:F11"/>
    </sheetView>
  </sheetViews>
  <sheetFormatPr defaultColWidth="8.8984375" defaultRowHeight="14.4"/>
  <cols>
    <col min="1" max="1" width="13.09765625" style="85" customWidth="1"/>
    <col min="2" max="3" width="15.796875" style="85" customWidth="1"/>
    <col min="4" max="4" width="14.19921875" style="85" customWidth="1"/>
    <col min="5" max="7" width="15.19921875" style="85" customWidth="1"/>
    <col min="8" max="16384" width="8.8984375" style="85"/>
  </cols>
  <sheetData>
    <row r="1" spans="1:7" ht="18.75" customHeight="1"/>
    <row r="2" spans="1:7" ht="23.4">
      <c r="A2" s="115" t="s">
        <v>180</v>
      </c>
    </row>
    <row r="3" spans="1:7" ht="8.25" customHeight="1">
      <c r="A3" s="130"/>
      <c r="B3" s="130"/>
      <c r="C3" s="130"/>
      <c r="D3" s="130"/>
      <c r="E3" s="130"/>
      <c r="F3" s="130"/>
      <c r="G3" s="130"/>
    </row>
    <row r="4" spans="1:7" ht="18" customHeight="1"/>
    <row r="5" spans="1:7" ht="25.95" customHeight="1">
      <c r="A5" s="23" t="s">
        <v>23</v>
      </c>
      <c r="B5" s="131">
        <f>'Commercial Input'!C18</f>
        <v>0</v>
      </c>
      <c r="C5" s="128" t="s">
        <v>73</v>
      </c>
      <c r="D5" s="132"/>
      <c r="E5" s="86"/>
      <c r="F5" s="86"/>
      <c r="G5" s="86"/>
    </row>
    <row r="6" spans="1:7" ht="25.95" customHeight="1">
      <c r="A6" s="23" t="s">
        <v>24</v>
      </c>
      <c r="C6" s="131">
        <f>'Commercial Input'!C19</f>
        <v>0</v>
      </c>
      <c r="D6" s="133"/>
      <c r="E6" s="86"/>
      <c r="F6" s="86"/>
      <c r="G6" s="86"/>
    </row>
    <row r="7" spans="1:7" ht="25.95" customHeight="1">
      <c r="C7" s="134"/>
      <c r="D7" s="132"/>
      <c r="E7" s="86"/>
      <c r="F7" s="86"/>
      <c r="G7" s="86"/>
    </row>
    <row r="8" spans="1:7" ht="31.95" customHeight="1">
      <c r="A8" s="23" t="s">
        <v>195</v>
      </c>
    </row>
    <row r="9" spans="1:7" ht="25.95" customHeight="1">
      <c r="A9" s="113" t="s">
        <v>193</v>
      </c>
      <c r="B9" s="145" t="s">
        <v>94</v>
      </c>
      <c r="C9" s="145" t="s">
        <v>291</v>
      </c>
      <c r="D9" s="145" t="s">
        <v>292</v>
      </c>
      <c r="E9" s="145" t="s">
        <v>161</v>
      </c>
      <c r="F9" s="113" t="s">
        <v>21</v>
      </c>
    </row>
    <row r="10" spans="1:7" ht="25.95" customHeight="1">
      <c r="A10" s="112" t="s">
        <v>177</v>
      </c>
      <c r="B10" s="119">
        <v>30</v>
      </c>
      <c r="C10" s="383">
        <v>7</v>
      </c>
      <c r="D10" s="383">
        <v>7</v>
      </c>
      <c r="E10" s="119">
        <f>'Commercial Input'!C41</f>
        <v>60</v>
      </c>
      <c r="F10" s="186">
        <f>'Commercial Input'!E41</f>
        <v>23.676804057529491</v>
      </c>
    </row>
    <row r="11" spans="1:7" ht="25.95" customHeight="1">
      <c r="A11" s="112" t="s">
        <v>22</v>
      </c>
      <c r="B11" s="187">
        <f>264/B10</f>
        <v>8.8000000000000007</v>
      </c>
      <c r="C11" s="187">
        <f t="shared" ref="C11" si="0">264/C10</f>
        <v>37.714285714285715</v>
      </c>
      <c r="D11" s="187">
        <f>264/D10</f>
        <v>37.714285714285715</v>
      </c>
      <c r="E11" s="187">
        <f>360/E10</f>
        <v>6</v>
      </c>
      <c r="F11" s="187">
        <f>360/F10</f>
        <v>15.204754793986478</v>
      </c>
    </row>
    <row r="12" spans="1:7" ht="25.95" customHeight="1">
      <c r="A12" s="113"/>
      <c r="B12" s="25"/>
      <c r="C12" s="25"/>
      <c r="D12" s="25"/>
      <c r="E12" s="25"/>
    </row>
    <row r="13" spans="1:7" ht="25.95" customHeight="1">
      <c r="A13" s="135"/>
      <c r="B13" s="136"/>
      <c r="C13" s="156" t="s">
        <v>143</v>
      </c>
      <c r="D13" s="156" t="s">
        <v>162</v>
      </c>
      <c r="E13" s="156" t="s">
        <v>72</v>
      </c>
      <c r="G13" s="137"/>
    </row>
    <row r="14" spans="1:7" ht="25.95" customHeight="1">
      <c r="A14" s="23" t="s">
        <v>196</v>
      </c>
      <c r="B14" s="113"/>
      <c r="C14" s="138">
        <f>'Commercial Input'!C23</f>
        <v>4.0689999999999997E-2</v>
      </c>
      <c r="D14" s="128" t="s">
        <v>229</v>
      </c>
      <c r="E14" s="113"/>
      <c r="F14" s="157" t="s">
        <v>142</v>
      </c>
      <c r="G14" s="113"/>
    </row>
    <row r="15" spans="1:7" ht="25.95" customHeight="1">
      <c r="A15" s="23" t="s">
        <v>25</v>
      </c>
      <c r="C15" s="159">
        <f>'Commercial Input'!C24</f>
        <v>0.06</v>
      </c>
      <c r="D15" s="129" t="s">
        <v>41</v>
      </c>
      <c r="F15" s="161" t="s">
        <v>164</v>
      </c>
    </row>
    <row r="16" spans="1:7" ht="25.95" customHeight="1">
      <c r="A16" s="23" t="s">
        <v>26</v>
      </c>
      <c r="C16" s="160">
        <f>'Commercial Input'!C25</f>
        <v>0.22</v>
      </c>
      <c r="D16" s="129" t="s">
        <v>41</v>
      </c>
    </row>
    <row r="17" spans="1:4" ht="25.5" customHeight="1">
      <c r="A17" s="23" t="s">
        <v>40</v>
      </c>
      <c r="C17" s="160">
        <f>'Commercial Input'!C28</f>
        <v>0.02</v>
      </c>
      <c r="D17" s="86"/>
    </row>
    <row r="18" spans="1:4" ht="25.5" customHeight="1">
      <c r="A18" s="23" t="s">
        <v>129</v>
      </c>
      <c r="C18" s="139">
        <f>'Commercial Input'!C20</f>
        <v>590000000</v>
      </c>
      <c r="D18" s="86"/>
    </row>
    <row r="19" spans="1:4" ht="25.5" customHeight="1">
      <c r="A19" s="23" t="s">
        <v>139</v>
      </c>
      <c r="C19" s="139">
        <f>'Commercial Input'!C21</f>
        <v>0</v>
      </c>
    </row>
    <row r="20" spans="1:4" ht="25.5" customHeight="1">
      <c r="A20" s="23" t="s">
        <v>140</v>
      </c>
      <c r="C20" s="139">
        <f>'Commercial Input'!C22</f>
        <v>80604000</v>
      </c>
    </row>
    <row r="21" spans="1:4" ht="25.5" customHeight="1"/>
  </sheetData>
  <phoneticPr fontId="27" type="noConversion"/>
  <hyperlinks>
    <hyperlink ref="F14" r:id="rId1" location="/key" xr:uid="{10F5FBC4-604C-49EF-B702-73DE878DBEFF}"/>
  </hyperlinks>
  <pageMargins left="0.75" right="0.75" top="0.87" bottom="0.72" header="0.5" footer="0.5"/>
  <pageSetup paperSize="9" scale="98" orientation="landscape" r:id="rId2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3C3C-7624-4DCC-9C13-D0311C0F6CFB}">
  <sheetPr>
    <tabColor theme="3" tint="0.79998168889431442"/>
  </sheetPr>
  <dimension ref="A1:H27"/>
  <sheetViews>
    <sheetView showGridLines="0" zoomScaleNormal="100" workbookViewId="0">
      <selection activeCell="I20" sqref="I20"/>
    </sheetView>
  </sheetViews>
  <sheetFormatPr defaultColWidth="8.8984375" defaultRowHeight="14.4"/>
  <cols>
    <col min="1" max="1" width="13.09765625" style="1" customWidth="1"/>
    <col min="2" max="2" width="15.796875" style="1" customWidth="1"/>
    <col min="3" max="3" width="13.09765625" style="1" customWidth="1"/>
    <col min="4" max="5" width="14.19921875" style="1" customWidth="1"/>
    <col min="6" max="6" width="13.19921875" style="1" customWidth="1"/>
    <col min="7" max="8" width="14.19921875" style="1" customWidth="1"/>
    <col min="9" max="16384" width="8.8984375" style="1"/>
  </cols>
  <sheetData>
    <row r="1" spans="1:8" ht="18.75" customHeight="1"/>
    <row r="2" spans="1:8" s="85" customFormat="1" ht="23.4">
      <c r="A2" s="115" t="s">
        <v>181</v>
      </c>
    </row>
    <row r="3" spans="1:8" ht="8.25" customHeight="1">
      <c r="A3" s="8"/>
      <c r="B3" s="8"/>
      <c r="C3" s="8"/>
      <c r="D3" s="8"/>
      <c r="E3" s="8"/>
      <c r="F3" s="8"/>
      <c r="G3" s="8"/>
      <c r="H3" s="8"/>
    </row>
    <row r="4" spans="1:8" ht="9" customHeight="1"/>
    <row r="5" spans="1:8" ht="18.45" customHeight="1">
      <c r="A5" s="13" t="s">
        <v>4</v>
      </c>
      <c r="B5" s="14"/>
      <c r="C5" s="14"/>
      <c r="D5" s="14"/>
      <c r="E5" s="14"/>
      <c r="F5" s="13" t="s">
        <v>122</v>
      </c>
      <c r="G5" s="14"/>
      <c r="H5" s="11"/>
    </row>
    <row r="6" spans="1:8" ht="18.45" customHeight="1">
      <c r="A6" s="96" t="s">
        <v>5</v>
      </c>
      <c r="B6" s="14"/>
      <c r="C6" s="16">
        <f>'Commercial Input'!C23</f>
        <v>4.0689999999999997E-2</v>
      </c>
      <c r="D6" s="109" t="s">
        <v>189</v>
      </c>
      <c r="F6" s="179"/>
      <c r="G6" s="14"/>
      <c r="H6" s="11"/>
    </row>
    <row r="7" spans="1:8" ht="18.45" customHeight="1">
      <c r="A7" s="13" t="s">
        <v>7</v>
      </c>
      <c r="B7" s="14"/>
      <c r="C7" s="18">
        <f>'Commercial Input'!C26-'AP 2. Discount rate'!C6</f>
        <v>5.9310000000000009E-2</v>
      </c>
      <c r="D7" s="109" t="s">
        <v>111</v>
      </c>
      <c r="E7" s="14"/>
      <c r="F7" s="15"/>
      <c r="G7" s="14"/>
      <c r="H7" s="11"/>
    </row>
    <row r="8" spans="1:8" ht="18.45" customHeight="1">
      <c r="A8" s="13" t="s">
        <v>9</v>
      </c>
      <c r="B8" s="14"/>
      <c r="C8" s="19">
        <f>F27</f>
        <v>1.1593813214198021</v>
      </c>
      <c r="D8" s="109" t="s">
        <v>112</v>
      </c>
      <c r="E8" s="14"/>
      <c r="F8" s="15"/>
      <c r="G8" s="14"/>
      <c r="H8" s="11"/>
    </row>
    <row r="9" spans="1:8" ht="18.45" customHeight="1">
      <c r="A9" s="106" t="s">
        <v>27</v>
      </c>
      <c r="B9" s="107"/>
      <c r="C9" s="108">
        <f>C6+C8*C7</f>
        <v>0.10945290617340847</v>
      </c>
      <c r="D9" s="109" t="s">
        <v>119</v>
      </c>
      <c r="E9" s="14"/>
      <c r="F9" s="107" t="s">
        <v>120</v>
      </c>
      <c r="G9" s="108">
        <f>'Commercial Input'!K38</f>
        <v>0.23278863819246068</v>
      </c>
      <c r="H9" s="94" t="s">
        <v>141</v>
      </c>
    </row>
    <row r="10" spans="1:8" ht="18.45" customHeight="1">
      <c r="A10" s="13" t="s">
        <v>110</v>
      </c>
      <c r="B10" s="14"/>
      <c r="C10" s="18">
        <f>'Commercial Input'!C27</f>
        <v>6.7900000000000002E-2</v>
      </c>
      <c r="D10" s="109" t="s">
        <v>125</v>
      </c>
      <c r="E10" s="14"/>
      <c r="F10" s="15"/>
      <c r="H10" s="85" t="s">
        <v>369</v>
      </c>
    </row>
    <row r="11" spans="1:8" ht="18.45" customHeight="1">
      <c r="A11" s="101" t="s">
        <v>121</v>
      </c>
      <c r="B11" s="102"/>
      <c r="C11" s="103">
        <f>MAX($C$9,$G$9)+C10</f>
        <v>0.30068863819246067</v>
      </c>
      <c r="D11" s="109" t="s">
        <v>124</v>
      </c>
      <c r="E11" s="14"/>
      <c r="F11" s="15"/>
      <c r="G11" s="14"/>
      <c r="H11" s="11"/>
    </row>
    <row r="12" spans="1:8" ht="18.45" customHeight="1">
      <c r="A12" s="101" t="s">
        <v>10</v>
      </c>
      <c r="B12" s="102"/>
      <c r="C12" s="103">
        <v>0.06</v>
      </c>
      <c r="D12" s="109" t="s">
        <v>108</v>
      </c>
      <c r="E12" s="14"/>
      <c r="F12" s="15"/>
      <c r="G12" s="14"/>
      <c r="H12" s="11"/>
    </row>
    <row r="13" spans="1:8" ht="18.45" customHeight="1">
      <c r="A13" s="20" t="s">
        <v>11</v>
      </c>
      <c r="B13" s="2"/>
      <c r="C13" s="21">
        <f>((C12*C20)*(1-'AP 1. Assumption'!C16))+(C11*C21)</f>
        <v>0.14786537987226922</v>
      </c>
      <c r="D13" s="109"/>
      <c r="E13" s="14"/>
      <c r="F13" s="15"/>
      <c r="G13" s="14"/>
    </row>
    <row r="14" spans="1:8" ht="18.45" customHeight="1">
      <c r="A14" s="13" t="s">
        <v>228</v>
      </c>
      <c r="B14" s="14"/>
      <c r="C14" s="18">
        <f>'FX Rate 변동성 '!AE10</f>
        <v>2.1881049435634632E-2</v>
      </c>
      <c r="D14" s="109" t="s">
        <v>235</v>
      </c>
      <c r="E14" s="14"/>
      <c r="F14" s="95"/>
      <c r="G14" s="14"/>
    </row>
    <row r="15" spans="1:8" ht="18.45" customHeight="1">
      <c r="A15" s="20" t="s">
        <v>123</v>
      </c>
      <c r="B15" s="2"/>
      <c r="C15" s="21">
        <f>C13+C14</f>
        <v>0.16974642930790385</v>
      </c>
      <c r="D15" s="109" t="s">
        <v>109</v>
      </c>
      <c r="E15" s="14"/>
      <c r="F15" s="29"/>
      <c r="G15" s="14"/>
    </row>
    <row r="16" spans="1:8" ht="18.45" customHeight="1">
      <c r="B16" s="22"/>
      <c r="C16" s="22"/>
      <c r="D16" s="22"/>
      <c r="E16" s="14"/>
      <c r="F16" s="15"/>
      <c r="G16" s="14"/>
    </row>
    <row r="17" spans="1:7" s="3" customFormat="1" ht="18.45" customHeight="1">
      <c r="A17" s="104"/>
      <c r="B17" s="104"/>
      <c r="D17" s="105" t="s">
        <v>371</v>
      </c>
      <c r="E17" s="105"/>
      <c r="F17" s="105"/>
      <c r="G17" s="105"/>
    </row>
    <row r="18" spans="1:7" ht="18.45" customHeight="1">
      <c r="A18" s="14"/>
      <c r="B18" s="14"/>
      <c r="D18" s="23" t="s">
        <v>28</v>
      </c>
      <c r="E18" s="15"/>
      <c r="F18" s="24"/>
      <c r="G18" s="15"/>
    </row>
    <row r="19" spans="1:7" ht="18.45" customHeight="1">
      <c r="A19" s="15" t="s">
        <v>366</v>
      </c>
      <c r="B19" s="14"/>
      <c r="D19" s="23" t="s">
        <v>29</v>
      </c>
      <c r="E19" s="15"/>
      <c r="F19" s="25">
        <f>'Commercial Input'!C29</f>
        <v>1.28</v>
      </c>
      <c r="G19" s="15" t="s">
        <v>30</v>
      </c>
    </row>
    <row r="20" spans="1:7" ht="18.45" customHeight="1">
      <c r="A20" s="15" t="s">
        <v>6</v>
      </c>
      <c r="C20" s="26">
        <f>B25/B24</f>
        <v>0.60193027702304469</v>
      </c>
      <c r="D20" s="23" t="s">
        <v>31</v>
      </c>
      <c r="E20" s="15"/>
      <c r="F20" s="190">
        <f>'Commercial Input'!C30</f>
        <v>0.21</v>
      </c>
      <c r="G20" s="15"/>
    </row>
    <row r="21" spans="1:7" ht="18.45" customHeight="1">
      <c r="A21" s="15" t="s">
        <v>8</v>
      </c>
      <c r="C21" s="28">
        <f>B26/B24</f>
        <v>0.39806972297695525</v>
      </c>
      <c r="D21" s="23" t="s">
        <v>32</v>
      </c>
      <c r="E21" s="15"/>
      <c r="F21" s="190">
        <f>'Commercial Input'!C31</f>
        <v>1.78</v>
      </c>
      <c r="G21" s="15"/>
    </row>
    <row r="22" spans="1:7" ht="18.45" customHeight="1">
      <c r="A22" s="14"/>
      <c r="B22" s="14"/>
      <c r="D22" s="110" t="s">
        <v>33</v>
      </c>
      <c r="E22" s="33"/>
      <c r="F22" s="111">
        <f>F19/(1+(1-F20)*(F21))</f>
        <v>0.53195910564375359</v>
      </c>
      <c r="G22" s="17" t="s">
        <v>34</v>
      </c>
    </row>
    <row r="23" spans="1:7" ht="18.45" customHeight="1">
      <c r="A23" s="14"/>
      <c r="B23" s="14"/>
      <c r="D23" s="23" t="s">
        <v>35</v>
      </c>
      <c r="E23" s="15"/>
      <c r="F23" s="14"/>
      <c r="G23" s="15"/>
    </row>
    <row r="24" spans="1:7" ht="18.45" customHeight="1">
      <c r="A24" s="14" t="s">
        <v>363</v>
      </c>
      <c r="B24" s="196">
        <f>'Commercial Input'!C32</f>
        <v>114515457295</v>
      </c>
      <c r="D24" s="23" t="s">
        <v>36</v>
      </c>
      <c r="E24" s="15"/>
      <c r="F24" s="25">
        <f>F22</f>
        <v>0.53195910564375359</v>
      </c>
      <c r="G24" s="15" t="s">
        <v>37</v>
      </c>
    </row>
    <row r="25" spans="1:7" ht="18.45" customHeight="1">
      <c r="A25" s="14" t="s">
        <v>364</v>
      </c>
      <c r="B25" s="196">
        <f>'Commercial Input'!C33</f>
        <v>68930320933</v>
      </c>
      <c r="C25" s="99">
        <f>B25/B26</f>
        <v>1.5121227319714823</v>
      </c>
      <c r="D25" s="23" t="s">
        <v>31</v>
      </c>
      <c r="E25" s="15"/>
      <c r="F25" s="27">
        <f>'Commercial Input'!C25</f>
        <v>0.22</v>
      </c>
      <c r="G25" s="17" t="s">
        <v>216</v>
      </c>
    </row>
    <row r="26" spans="1:7" ht="18.45" customHeight="1">
      <c r="A26" s="14" t="s">
        <v>365</v>
      </c>
      <c r="B26" s="196">
        <f>'Commercial Input'!C34</f>
        <v>45585136362</v>
      </c>
      <c r="D26" s="23" t="s">
        <v>32</v>
      </c>
      <c r="E26" s="15"/>
      <c r="F26" s="27">
        <f>B25/B26</f>
        <v>1.5121227319714823</v>
      </c>
      <c r="G26" s="200" t="s">
        <v>217</v>
      </c>
    </row>
    <row r="27" spans="1:7" ht="18.45" customHeight="1">
      <c r="A27" s="14"/>
      <c r="B27" s="14"/>
      <c r="D27" s="110" t="s">
        <v>38</v>
      </c>
      <c r="E27" s="33"/>
      <c r="F27" s="111">
        <f>F24*(1+(1-F25)*(F26))</f>
        <v>1.1593813214198021</v>
      </c>
      <c r="G27" s="195" t="s">
        <v>39</v>
      </c>
    </row>
  </sheetData>
  <phoneticPr fontId="27" type="noConversion"/>
  <pageMargins left="0.75" right="0.75" top="0.87" bottom="0.72" header="0.5" footer="0.5"/>
  <pageSetup paperSize="9" scale="9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4097" r:id="rId4">
          <objectPr defaultSize="0" r:id="rId5">
            <anchor moveWithCells="1">
              <from>
                <xdr:col>7</xdr:col>
                <xdr:colOff>76200</xdr:colOff>
                <xdr:row>10</xdr:row>
                <xdr:rowOff>68580</xdr:rowOff>
              </from>
              <to>
                <xdr:col>7</xdr:col>
                <xdr:colOff>990600</xdr:colOff>
                <xdr:row>13</xdr:row>
                <xdr:rowOff>68580</xdr:rowOff>
              </to>
            </anchor>
          </objectPr>
        </oleObject>
      </mc:Choice>
      <mc:Fallback>
        <oleObject progId="Acrobat Document" dvAspect="DVASPECT_ICON" shapeId="409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8A4E-23A4-4F68-86FE-78EB5A18917C}">
  <sheetPr>
    <tabColor theme="3" tint="0.79998168889431442"/>
  </sheetPr>
  <dimension ref="A1:AC143"/>
  <sheetViews>
    <sheetView showGridLines="0" tabSelected="1" view="pageBreakPreview" topLeftCell="A75" zoomScale="70" zoomScaleNormal="70" zoomScaleSheetLayoutView="70" workbookViewId="0">
      <selection activeCell="K90" sqref="K90"/>
    </sheetView>
  </sheetViews>
  <sheetFormatPr defaultColWidth="8.8984375" defaultRowHeight="14.4"/>
  <cols>
    <col min="1" max="1" width="13.09765625" style="1" customWidth="1"/>
    <col min="2" max="4" width="15.796875" style="1" customWidth="1"/>
    <col min="5" max="5" width="13.09765625" style="1" customWidth="1"/>
    <col min="6" max="7" width="14.19921875" style="1" customWidth="1"/>
    <col min="8" max="8" width="13.19921875" style="1" customWidth="1"/>
    <col min="9" max="20" width="14.19921875" style="1" customWidth="1"/>
    <col min="21" max="21" width="16.8984375" style="1" bestFit="1" customWidth="1"/>
    <col min="22" max="16384" width="8.8984375" style="1"/>
  </cols>
  <sheetData>
    <row r="1" spans="1:20" ht="18.75" customHeight="1"/>
    <row r="2" spans="1:20" s="85" customFormat="1" ht="23.4">
      <c r="A2" s="115" t="s">
        <v>182</v>
      </c>
    </row>
    <row r="3" spans="1:20" ht="8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5"/>
      <c r="R3" s="85"/>
      <c r="S3" s="85"/>
      <c r="T3" s="85"/>
    </row>
    <row r="4" spans="1:20" ht="7.95" customHeight="1" thickBot="1">
      <c r="L4" s="85"/>
      <c r="M4" s="85"/>
      <c r="N4" s="85"/>
      <c r="O4" s="85"/>
      <c r="P4" s="85"/>
      <c r="Q4" s="85"/>
      <c r="R4" s="85"/>
      <c r="S4" s="85"/>
      <c r="T4" s="85"/>
    </row>
    <row r="5" spans="1:20" ht="19.95" customHeight="1" thickTop="1" thickBot="1">
      <c r="A5" s="617" t="s">
        <v>53</v>
      </c>
      <c r="B5" s="618"/>
      <c r="C5" s="618"/>
      <c r="D5" s="618"/>
      <c r="E5" s="618"/>
      <c r="F5" s="618"/>
      <c r="G5" s="618"/>
      <c r="H5" s="618"/>
      <c r="I5" s="619"/>
      <c r="J5" s="313"/>
      <c r="K5" s="313"/>
      <c r="L5" s="85"/>
      <c r="M5" s="85"/>
      <c r="N5" s="85"/>
      <c r="O5" s="85"/>
      <c r="P5" s="85"/>
      <c r="Q5" s="85"/>
      <c r="R5" s="85"/>
      <c r="S5" s="85"/>
      <c r="T5" s="85"/>
    </row>
    <row r="6" spans="1:20" s="45" customFormat="1" ht="16.5" customHeight="1" thickTop="1">
      <c r="A6" s="43" t="s">
        <v>138</v>
      </c>
      <c r="B6" s="43"/>
      <c r="C6" s="43"/>
      <c r="D6" s="43"/>
      <c r="E6" s="39"/>
      <c r="F6" s="39"/>
      <c r="G6" s="39"/>
      <c r="H6" s="39"/>
      <c r="I6" s="39"/>
      <c r="J6" s="39"/>
      <c r="K6" s="39"/>
      <c r="L6" s="44"/>
      <c r="M6" s="44"/>
      <c r="N6" s="44"/>
      <c r="O6" s="44"/>
      <c r="P6" s="44"/>
      <c r="Q6" s="44"/>
      <c r="R6" s="44"/>
      <c r="S6" s="44"/>
      <c r="T6" s="44"/>
    </row>
    <row r="7" spans="1:20" s="45" customFormat="1" ht="16.5" customHeight="1">
      <c r="A7" s="39" t="s">
        <v>54</v>
      </c>
      <c r="B7" s="39"/>
      <c r="C7" s="39"/>
      <c r="D7" s="39"/>
      <c r="E7" s="127"/>
      <c r="F7" s="87"/>
      <c r="G7" s="39"/>
      <c r="H7" s="39"/>
      <c r="J7" s="39"/>
      <c r="L7" s="44"/>
      <c r="M7" s="44"/>
      <c r="N7" s="44"/>
      <c r="O7" s="44"/>
      <c r="P7" s="39" t="s">
        <v>55</v>
      </c>
      <c r="Q7" s="44"/>
      <c r="R7" s="44"/>
      <c r="S7" s="44"/>
      <c r="T7" s="44"/>
    </row>
    <row r="8" spans="1:20" s="45" customFormat="1" ht="16.5" customHeight="1">
      <c r="A8" s="46" t="s">
        <v>42</v>
      </c>
      <c r="B8" s="47"/>
      <c r="C8" s="47" t="s">
        <v>383</v>
      </c>
      <c r="D8" s="47" t="s">
        <v>376</v>
      </c>
      <c r="E8" s="47" t="s">
        <v>378</v>
      </c>
      <c r="F8" s="47" t="s">
        <v>377</v>
      </c>
      <c r="G8" s="47" t="s">
        <v>45</v>
      </c>
      <c r="H8" s="47" t="s">
        <v>46</v>
      </c>
      <c r="I8" s="47" t="s">
        <v>47</v>
      </c>
      <c r="J8" s="47" t="s">
        <v>379</v>
      </c>
      <c r="K8" s="47" t="s">
        <v>380</v>
      </c>
      <c r="L8" s="47" t="s">
        <v>400</v>
      </c>
      <c r="M8" s="47" t="s">
        <v>401</v>
      </c>
      <c r="N8" s="47" t="s">
        <v>402</v>
      </c>
      <c r="O8" s="47" t="s">
        <v>406</v>
      </c>
      <c r="P8" s="47" t="s">
        <v>407</v>
      </c>
      <c r="Q8" s="44"/>
      <c r="R8" s="44"/>
      <c r="S8" s="44"/>
      <c r="T8" s="44"/>
    </row>
    <row r="9" spans="1:20" s="45" customFormat="1" ht="16.5" customHeight="1">
      <c r="A9" s="46" t="s">
        <v>238</v>
      </c>
      <c r="B9" s="47"/>
      <c r="C9" s="47"/>
      <c r="D9" s="48"/>
      <c r="E9" s="48">
        <f>'Commercial Input'!C15</f>
        <v>1028160</v>
      </c>
      <c r="F9" s="48">
        <f>'Commercial Input'!D15</f>
        <v>1028160</v>
      </c>
      <c r="G9" s="48">
        <f>'Commercial Input'!E15</f>
        <v>1028160</v>
      </c>
      <c r="H9" s="48">
        <f>'Commercial Input'!F15</f>
        <v>1028160</v>
      </c>
      <c r="I9" s="48">
        <f>'Commercial Input'!G15</f>
        <v>1028160</v>
      </c>
      <c r="J9" s="48">
        <f>'Commercial Input'!H15</f>
        <v>1028160</v>
      </c>
      <c r="K9" s="48">
        <f>'Commercial Input'!I15</f>
        <v>1028160</v>
      </c>
      <c r="L9" s="48"/>
      <c r="M9" s="48"/>
      <c r="N9" s="48"/>
      <c r="O9" s="48"/>
      <c r="P9" s="48"/>
      <c r="Q9" s="44"/>
      <c r="R9" s="44"/>
      <c r="S9" s="44"/>
      <c r="T9" s="44"/>
    </row>
    <row r="10" spans="1:20" s="45" customFormat="1" ht="16.5" customHeight="1">
      <c r="A10" s="46" t="s">
        <v>230</v>
      </c>
      <c r="B10" s="47"/>
      <c r="C10" s="47"/>
      <c r="D10" s="48"/>
      <c r="E10" s="48">
        <f>'Commercial Input'!C14</f>
        <v>800000</v>
      </c>
      <c r="F10" s="48">
        <f>'Commercial Input'!D14</f>
        <v>800000</v>
      </c>
      <c r="G10" s="48">
        <f>'Commercial Input'!E14</f>
        <v>800000</v>
      </c>
      <c r="H10" s="48">
        <f>'Commercial Input'!F14</f>
        <v>800000</v>
      </c>
      <c r="I10" s="48">
        <f>'Commercial Input'!G14</f>
        <v>800000</v>
      </c>
      <c r="J10" s="48">
        <f>'Commercial Input'!H14</f>
        <v>800000</v>
      </c>
      <c r="K10" s="48">
        <f>'Commercial Input'!I14</f>
        <v>800000</v>
      </c>
      <c r="L10" s="48"/>
      <c r="M10" s="48"/>
      <c r="N10" s="48"/>
      <c r="O10" s="48"/>
      <c r="P10" s="48"/>
      <c r="Q10" s="44"/>
      <c r="R10" s="44"/>
      <c r="S10" s="44"/>
      <c r="T10" s="44"/>
    </row>
    <row r="11" spans="1:20" s="45" customFormat="1" ht="16.5" customHeight="1">
      <c r="A11" s="46" t="s">
        <v>239</v>
      </c>
      <c r="B11" s="47"/>
      <c r="C11" s="47"/>
      <c r="D11" s="48"/>
      <c r="E11" s="48">
        <f>'Commercial Input'!C17</f>
        <v>1200</v>
      </c>
      <c r="F11" s="48">
        <f>'Commercial Input'!D17</f>
        <v>1200</v>
      </c>
      <c r="G11" s="48">
        <f>'Commercial Input'!E17</f>
        <v>1200</v>
      </c>
      <c r="H11" s="48">
        <f>'Commercial Input'!F17</f>
        <v>1200</v>
      </c>
      <c r="I11" s="48">
        <f>'Commercial Input'!G17</f>
        <v>1200</v>
      </c>
      <c r="J11" s="48">
        <f>'Commercial Input'!H17</f>
        <v>1200</v>
      </c>
      <c r="K11" s="48">
        <f>'Commercial Input'!I17</f>
        <v>1200</v>
      </c>
      <c r="L11" s="48"/>
      <c r="M11" s="48"/>
      <c r="N11" s="48"/>
      <c r="O11" s="48"/>
      <c r="P11" s="48"/>
      <c r="Q11" s="44"/>
      <c r="R11" s="44"/>
      <c r="S11" s="44"/>
      <c r="T11" s="44"/>
    </row>
    <row r="12" spans="1:20" s="45" customFormat="1" ht="16.5" customHeight="1">
      <c r="A12" s="49" t="s">
        <v>48</v>
      </c>
      <c r="B12" s="50"/>
      <c r="C12" s="50"/>
      <c r="D12" s="51">
        <v>0</v>
      </c>
      <c r="E12" s="51">
        <f>(E11*E10)/1000000</f>
        <v>960</v>
      </c>
      <c r="F12" s="51">
        <f t="shared" ref="F12:J12" si="0">(F11*F10)/1000000</f>
        <v>960</v>
      </c>
      <c r="G12" s="51">
        <f t="shared" si="0"/>
        <v>960</v>
      </c>
      <c r="H12" s="51">
        <f t="shared" si="0"/>
        <v>960</v>
      </c>
      <c r="I12" s="51">
        <f t="shared" si="0"/>
        <v>960</v>
      </c>
      <c r="J12" s="51">
        <f t="shared" si="0"/>
        <v>960</v>
      </c>
      <c r="K12" s="51">
        <f>(K11*K10)/1000000</f>
        <v>960</v>
      </c>
      <c r="L12" s="51">
        <f t="shared" ref="L12:M12" si="1">(L11*L10)/1000000</f>
        <v>0</v>
      </c>
      <c r="M12" s="51">
        <f t="shared" si="1"/>
        <v>0</v>
      </c>
      <c r="N12" s="51">
        <f t="shared" ref="N12:O12" si="2">(N11*N10)/1000000</f>
        <v>0</v>
      </c>
      <c r="O12" s="51">
        <f t="shared" si="2"/>
        <v>0</v>
      </c>
      <c r="P12" s="51">
        <f t="shared" ref="P12" si="3">(P11*P10)/1000000</f>
        <v>0</v>
      </c>
      <c r="Q12" s="44"/>
      <c r="R12" s="44"/>
      <c r="S12" s="44"/>
      <c r="T12" s="44"/>
    </row>
    <row r="13" spans="1:20" s="45" customFormat="1" ht="16.5" customHeight="1">
      <c r="A13" s="43" t="s">
        <v>165</v>
      </c>
      <c r="B13" s="162" t="s">
        <v>202</v>
      </c>
      <c r="C13" s="162"/>
      <c r="D13" s="52">
        <f>(D14+D16+D17+D18+D19+D15)*D10/1000000</f>
        <v>0</v>
      </c>
      <c r="E13" s="52">
        <f>(E14+E16+E17+E18+E19+E15+E20)*E10/1000000</f>
        <v>523.86513392941174</v>
      </c>
      <c r="F13" s="52">
        <f t="shared" ref="F13:P13" si="4">(F14+F16+F17+F18+F19+F15+F20)*F10/1000000</f>
        <v>529.22754506390595</v>
      </c>
      <c r="G13" s="52">
        <f t="shared" si="4"/>
        <v>534.84735193285576</v>
      </c>
      <c r="H13" s="52">
        <f t="shared" si="4"/>
        <v>540.73690953151515</v>
      </c>
      <c r="I13" s="52">
        <f t="shared" si="4"/>
        <v>546.90916589491019</v>
      </c>
      <c r="J13" s="52">
        <f t="shared" si="4"/>
        <v>553.37769056374827</v>
      </c>
      <c r="K13" s="52">
        <f t="shared" si="4"/>
        <v>560.15670441669056</v>
      </c>
      <c r="L13" s="52">
        <f t="shared" si="4"/>
        <v>0</v>
      </c>
      <c r="M13" s="52">
        <f t="shared" si="4"/>
        <v>0</v>
      </c>
      <c r="N13" s="52">
        <f t="shared" si="4"/>
        <v>0</v>
      </c>
      <c r="O13" s="52">
        <f t="shared" si="4"/>
        <v>0</v>
      </c>
      <c r="P13" s="52">
        <f t="shared" si="4"/>
        <v>0</v>
      </c>
      <c r="Q13" s="44"/>
      <c r="R13" s="44"/>
      <c r="S13" s="44"/>
      <c r="T13" s="44"/>
    </row>
    <row r="14" spans="1:20" s="45" customFormat="1" ht="16.5" customHeight="1">
      <c r="A14" s="89" t="s">
        <v>94</v>
      </c>
      <c r="B14" s="97">
        <f>E14/$E$11</f>
        <v>0.36666666666666664</v>
      </c>
      <c r="C14" s="97"/>
      <c r="D14" s="164"/>
      <c r="E14" s="164">
        <f>'Materials input'!P40</f>
        <v>440</v>
      </c>
      <c r="F14" s="164">
        <f>'Materials input'!R40</f>
        <v>440</v>
      </c>
      <c r="G14" s="164">
        <f>'Materials input'!T40</f>
        <v>440</v>
      </c>
      <c r="H14" s="164">
        <f>'Materials input'!V40</f>
        <v>440</v>
      </c>
      <c r="I14" s="164">
        <f>'Materials input'!X40</f>
        <v>440</v>
      </c>
      <c r="J14" s="164">
        <f>'Materials input'!Z40</f>
        <v>440</v>
      </c>
      <c r="K14" s="164">
        <f>'Materials input'!AB40</f>
        <v>440</v>
      </c>
      <c r="L14" s="164">
        <f>'Materials input'!AD40</f>
        <v>0</v>
      </c>
      <c r="M14" s="164">
        <f>'Materials input'!AF40</f>
        <v>0</v>
      </c>
      <c r="N14" s="164"/>
      <c r="O14" s="164"/>
      <c r="P14" s="164"/>
      <c r="Q14" s="44"/>
      <c r="R14" s="44"/>
      <c r="S14" s="44"/>
      <c r="T14" s="44"/>
    </row>
    <row r="15" spans="1:20" s="45" customFormat="1" ht="16.5" customHeight="1">
      <c r="A15" s="89" t="s">
        <v>95</v>
      </c>
      <c r="B15" s="97">
        <f>E15/$E$11</f>
        <v>1.0999999999999999E-2</v>
      </c>
      <c r="C15" s="97"/>
      <c r="D15" s="164"/>
      <c r="E15" s="164">
        <f>'AP 3. ROI review'!E14*3%</f>
        <v>13.2</v>
      </c>
      <c r="F15" s="164">
        <f>F14*3%</f>
        <v>13.2</v>
      </c>
      <c r="G15" s="164">
        <f t="shared" ref="G15:H15" si="5">G14*3%</f>
        <v>13.2</v>
      </c>
      <c r="H15" s="164">
        <f t="shared" si="5"/>
        <v>13.2</v>
      </c>
      <c r="I15" s="164">
        <f>I14*3%</f>
        <v>13.2</v>
      </c>
      <c r="J15" s="164">
        <f>J14*3%</f>
        <v>13.2</v>
      </c>
      <c r="K15" s="164">
        <f>K14*3%</f>
        <v>13.2</v>
      </c>
      <c r="L15" s="164">
        <f>L14*3%</f>
        <v>0</v>
      </c>
      <c r="M15" s="164">
        <f t="shared" ref="M15" si="6">M14*3%</f>
        <v>0</v>
      </c>
      <c r="N15" s="164"/>
      <c r="O15" s="164"/>
      <c r="P15" s="343"/>
      <c r="Q15" s="44"/>
      <c r="R15" s="44"/>
      <c r="S15" s="44"/>
      <c r="T15" s="44"/>
    </row>
    <row r="16" spans="1:20" s="45" customFormat="1" ht="16.5" customHeight="1">
      <c r="A16" s="89" t="s">
        <v>90</v>
      </c>
      <c r="B16" s="97">
        <f t="shared" ref="B16:B18" si="7">E16/$E$11</f>
        <v>0.11637176941176471</v>
      </c>
      <c r="C16" s="97"/>
      <c r="D16" s="164"/>
      <c r="E16" s="164">
        <f>'Process input'!C56</f>
        <v>139.64612329411764</v>
      </c>
      <c r="F16" s="164">
        <f>'Process input'!D56</f>
        <v>146.34913721223529</v>
      </c>
      <c r="G16" s="164">
        <f>'Process input'!E56</f>
        <v>153.37389579842258</v>
      </c>
      <c r="H16" s="164">
        <f>'Process input'!F56</f>
        <v>160.73584279674685</v>
      </c>
      <c r="I16" s="164">
        <f>'Process input'!G56</f>
        <v>168.4511632509907</v>
      </c>
      <c r="J16" s="164">
        <f>'Process input'!H56</f>
        <v>176.53681908703825</v>
      </c>
      <c r="K16" s="164">
        <f>'Process input'!I56</f>
        <v>185.01058640321608</v>
      </c>
      <c r="L16" s="164">
        <f>'Process input'!J56</f>
        <v>0</v>
      </c>
      <c r="M16" s="164">
        <f>'Process input'!K56</f>
        <v>0</v>
      </c>
      <c r="N16" s="164">
        <f>'Process input'!L56</f>
        <v>0</v>
      </c>
      <c r="O16" s="164">
        <f>'Process input'!M56</f>
        <v>0</v>
      </c>
      <c r="P16" s="228"/>
    </row>
    <row r="17" spans="1:23" s="45" customFormat="1" ht="16.5" customHeight="1">
      <c r="A17" s="89" t="s">
        <v>91</v>
      </c>
      <c r="B17" s="97">
        <f t="shared" si="7"/>
        <v>2.6654411764705885E-2</v>
      </c>
      <c r="C17" s="97"/>
      <c r="D17" s="164"/>
      <c r="E17" s="164">
        <f>'Process input'!C57</f>
        <v>31.985294117647062</v>
      </c>
      <c r="F17" s="164">
        <f>'Process input'!D57</f>
        <v>31.985294117647062</v>
      </c>
      <c r="G17" s="164">
        <f>'Process input'!E57</f>
        <v>31.985294117647062</v>
      </c>
      <c r="H17" s="164">
        <f>'Process input'!F57</f>
        <v>31.985294117647062</v>
      </c>
      <c r="I17" s="164">
        <f>'Process input'!G57</f>
        <v>31.985294117647062</v>
      </c>
      <c r="J17" s="164">
        <f>'Process input'!H57</f>
        <v>31.985294117647062</v>
      </c>
      <c r="K17" s="164">
        <f>'Process input'!I57</f>
        <v>31.985294117647062</v>
      </c>
      <c r="L17" s="164">
        <f>'Process input'!J57</f>
        <v>0</v>
      </c>
      <c r="M17" s="164">
        <f>'Process input'!K57</f>
        <v>0</v>
      </c>
      <c r="N17" s="164">
        <f>'Process input'!L57</f>
        <v>0</v>
      </c>
      <c r="O17" s="164">
        <f>'Process input'!M57</f>
        <v>0</v>
      </c>
      <c r="P17" s="228"/>
    </row>
    <row r="18" spans="1:23" s="45" customFormat="1" ht="16.5" customHeight="1">
      <c r="A18" s="89" t="s">
        <v>92</v>
      </c>
      <c r="B18" s="97">
        <f t="shared" si="7"/>
        <v>1.2500000000000001E-2</v>
      </c>
      <c r="C18" s="97"/>
      <c r="D18" s="164"/>
      <c r="E18" s="164">
        <f>'Materials input'!P42</f>
        <v>15</v>
      </c>
      <c r="F18" s="164">
        <f>'Materials input'!R42</f>
        <v>15</v>
      </c>
      <c r="G18" s="164">
        <f>'Materials input'!T42</f>
        <v>15</v>
      </c>
      <c r="H18" s="164">
        <f>'Materials input'!V42</f>
        <v>15</v>
      </c>
      <c r="I18" s="164">
        <f>'Materials input'!X42</f>
        <v>15</v>
      </c>
      <c r="J18" s="164">
        <f>'Materials input'!Z42</f>
        <v>15</v>
      </c>
      <c r="K18" s="164">
        <f>'Materials input'!AB42</f>
        <v>15</v>
      </c>
      <c r="L18" s="164">
        <f>'Materials input'!AD42</f>
        <v>0</v>
      </c>
      <c r="M18" s="164">
        <f>'Materials input'!AF42</f>
        <v>0</v>
      </c>
      <c r="N18" s="164"/>
      <c r="O18" s="164"/>
      <c r="P18" s="228"/>
    </row>
    <row r="19" spans="1:23" s="45" customFormat="1" ht="16.5" customHeight="1">
      <c r="A19" s="89" t="s">
        <v>93</v>
      </c>
      <c r="B19" s="97">
        <f>E19/$E$11</f>
        <v>1.2500000000000001E-2</v>
      </c>
      <c r="C19" s="97"/>
      <c r="D19" s="164"/>
      <c r="E19" s="164">
        <f>'Materials input'!P43</f>
        <v>15</v>
      </c>
      <c r="F19" s="164">
        <f>'Materials input'!R43</f>
        <v>15</v>
      </c>
      <c r="G19" s="164">
        <f>'Materials input'!T43</f>
        <v>15</v>
      </c>
      <c r="H19" s="164">
        <f>'Materials input'!V43</f>
        <v>15</v>
      </c>
      <c r="I19" s="164">
        <f>'Materials input'!X43</f>
        <v>15</v>
      </c>
      <c r="J19" s="164">
        <f>'Materials input'!Z43</f>
        <v>15</v>
      </c>
      <c r="K19" s="164">
        <f>'Materials input'!AB43</f>
        <v>15</v>
      </c>
      <c r="L19" s="164">
        <f>'Materials input'!AD43</f>
        <v>0</v>
      </c>
      <c r="M19" s="164">
        <f>'Materials input'!AF43</f>
        <v>0</v>
      </c>
      <c r="N19" s="164"/>
      <c r="O19" s="164"/>
      <c r="P19" s="228"/>
    </row>
    <row r="20" spans="1:23" s="45" customFormat="1" ht="16.5" customHeight="1">
      <c r="A20" s="540"/>
      <c r="B20" s="97"/>
      <c r="C20" s="97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228"/>
    </row>
    <row r="21" spans="1:23" s="45" customFormat="1" ht="16.5" customHeight="1">
      <c r="A21" s="43" t="s">
        <v>166</v>
      </c>
      <c r="B21" s="40"/>
      <c r="C21" s="40"/>
      <c r="D21" s="52">
        <f t="shared" ref="D21:P21" si="8">((D22+D23+D24)*D9)/1000000</f>
        <v>0</v>
      </c>
      <c r="E21" s="52">
        <f>((E22+E23+E24)*E9)/1000000</f>
        <v>111.96244662705537</v>
      </c>
      <c r="F21" s="52">
        <f t="shared" si="8"/>
        <v>114.71915494307612</v>
      </c>
      <c r="G21" s="52">
        <f t="shared" si="8"/>
        <v>117.60818525826585</v>
      </c>
      <c r="H21" s="52">
        <f t="shared" si="8"/>
        <v>120.63588902858469</v>
      </c>
      <c r="I21" s="52">
        <f t="shared" si="8"/>
        <v>123.80892257987882</v>
      </c>
      <c r="J21" s="52">
        <f t="shared" si="8"/>
        <v>127.13426174163509</v>
      </c>
      <c r="K21" s="52">
        <f t="shared" si="8"/>
        <v>130.61921718315565</v>
      </c>
      <c r="L21" s="52">
        <f>((L22+L23+L24)*L9)/1000000</f>
        <v>0</v>
      </c>
      <c r="M21" s="52">
        <f t="shared" ref="M21" si="9">((M22+M23+M24)*M9)/1000000</f>
        <v>0</v>
      </c>
      <c r="N21" s="52">
        <f t="shared" si="8"/>
        <v>0</v>
      </c>
      <c r="O21" s="52">
        <f t="shared" si="8"/>
        <v>0</v>
      </c>
      <c r="P21" s="52">
        <f t="shared" si="8"/>
        <v>0</v>
      </c>
    </row>
    <row r="22" spans="1:23" s="45" customFormat="1" ht="16.5" customHeight="1">
      <c r="A22" s="89" t="s">
        <v>134</v>
      </c>
      <c r="B22" s="97">
        <f>E22/$E$11</f>
        <v>4.6548707764705884E-2</v>
      </c>
      <c r="C22" s="97"/>
      <c r="D22" s="124"/>
      <c r="E22" s="124">
        <f>'Process input'!C59</f>
        <v>55.858449317647057</v>
      </c>
      <c r="F22" s="124">
        <f>'Process input'!D59</f>
        <v>58.539654884894119</v>
      </c>
      <c r="G22" s="124">
        <f>'Process input'!E59</f>
        <v>61.349558319369038</v>
      </c>
      <c r="H22" s="124">
        <f>'Process input'!F59</f>
        <v>64.294337118698749</v>
      </c>
      <c r="I22" s="124">
        <f>'Process input'!G59</f>
        <v>67.380465300396281</v>
      </c>
      <c r="J22" s="124">
        <f>'Process input'!H59</f>
        <v>70.61472763481531</v>
      </c>
      <c r="K22" s="124">
        <f>'Process input'!I59</f>
        <v>74.004234561286438</v>
      </c>
      <c r="L22" s="124">
        <f>'Process input'!J59</f>
        <v>0</v>
      </c>
      <c r="M22" s="124">
        <f>'Process input'!K59</f>
        <v>0</v>
      </c>
      <c r="N22" s="124">
        <f>'Process input'!L59</f>
        <v>0</v>
      </c>
      <c r="O22" s="124">
        <f>'Process input'!M59</f>
        <v>0</v>
      </c>
      <c r="P22" s="228"/>
    </row>
    <row r="23" spans="1:23" s="45" customFormat="1" ht="16.5" customHeight="1">
      <c r="A23" s="89" t="s">
        <v>135</v>
      </c>
      <c r="B23" s="97">
        <f>E23/$E$11</f>
        <v>6.2103966165590807E-3</v>
      </c>
      <c r="C23" s="97"/>
      <c r="D23" s="124"/>
      <c r="E23" s="124">
        <f>'Process input'!C60</f>
        <v>7.4524759398708973</v>
      </c>
      <c r="F23" s="124">
        <f>'Process input'!D60</f>
        <v>7.4524759398708973</v>
      </c>
      <c r="G23" s="124">
        <f>'Process input'!E60</f>
        <v>7.4524759398708973</v>
      </c>
      <c r="H23" s="124">
        <f>'Process input'!F60</f>
        <v>7.4524759398708973</v>
      </c>
      <c r="I23" s="124">
        <f>'Process input'!G60</f>
        <v>7.4524759398708973</v>
      </c>
      <c r="J23" s="124">
        <f>'Process input'!H60</f>
        <v>7.4524759398708973</v>
      </c>
      <c r="K23" s="124">
        <f>'Process input'!I60</f>
        <v>7.4524759398708973</v>
      </c>
      <c r="L23" s="124">
        <f>'Process input'!J60</f>
        <v>0</v>
      </c>
      <c r="M23" s="124">
        <f>'Process input'!K60</f>
        <v>0</v>
      </c>
      <c r="N23" s="124">
        <f>'Process input'!L60</f>
        <v>0</v>
      </c>
      <c r="O23" s="124">
        <f>'Process input'!M60</f>
        <v>0</v>
      </c>
      <c r="P23" s="228"/>
    </row>
    <row r="24" spans="1:23" s="45" customFormat="1" ht="16.5" customHeight="1">
      <c r="A24" s="89" t="s">
        <v>137</v>
      </c>
      <c r="B24" s="97">
        <f>E24/$E$11</f>
        <v>3.798750981874232E-2</v>
      </c>
      <c r="C24" s="97"/>
      <c r="D24" s="124"/>
      <c r="E24" s="124">
        <f>'Process input'!C61</f>
        <v>45.585011782490781</v>
      </c>
      <c r="F24" s="124">
        <f>'Process input'!D61</f>
        <v>45.585011782490781</v>
      </c>
      <c r="G24" s="124">
        <f>'Process input'!E61</f>
        <v>45.585011782490781</v>
      </c>
      <c r="H24" s="124">
        <f>'Process input'!F61</f>
        <v>45.585011782490781</v>
      </c>
      <c r="I24" s="124">
        <f>'Process input'!G61</f>
        <v>45.585011782490781</v>
      </c>
      <c r="J24" s="124">
        <f>'Process input'!H61</f>
        <v>45.585011782490781</v>
      </c>
      <c r="K24" s="124">
        <f>'Process input'!I61</f>
        <v>45.585011782490781</v>
      </c>
      <c r="L24" s="124">
        <f>'Process input'!J61</f>
        <v>0</v>
      </c>
      <c r="M24" s="124">
        <f>'Process input'!K61</f>
        <v>0</v>
      </c>
      <c r="N24" s="124">
        <f>'Process input'!L61</f>
        <v>0</v>
      </c>
      <c r="O24" s="124">
        <f>'Process input'!M61</f>
        <v>0</v>
      </c>
      <c r="P24" s="228"/>
    </row>
    <row r="25" spans="1:23" s="45" customFormat="1" ht="16.5" customHeight="1">
      <c r="A25" s="43" t="s">
        <v>385</v>
      </c>
      <c r="B25" s="97"/>
      <c r="C25" s="97"/>
      <c r="D25" s="124"/>
      <c r="E25" s="297">
        <f>'Process input'!C67*E10/1000000</f>
        <v>71.010422770096497</v>
      </c>
      <c r="F25" s="297">
        <f>'Process input'!D67*F10/1000000</f>
        <v>72.887266667169428</v>
      </c>
      <c r="G25" s="297">
        <f>'Process input'!E67*G10/1000000</f>
        <v>74.854199071301863</v>
      </c>
      <c r="H25" s="297">
        <f>'Process input'!F67*H10/1000000</f>
        <v>76.915544230832666</v>
      </c>
      <c r="I25" s="297">
        <f>'Process input'!G67*I10/1000000</f>
        <v>79.075833958020937</v>
      </c>
      <c r="J25" s="297">
        <f>'Process input'!H67*J10/1000000</f>
        <v>81.339817592114258</v>
      </c>
      <c r="K25" s="297">
        <f>'Process input'!I67*K10/1000000</f>
        <v>83.712472440644035</v>
      </c>
      <c r="L25" s="297">
        <f>'Process input'!J67*L10/1000000</f>
        <v>0</v>
      </c>
      <c r="M25" s="297">
        <f>'Process input'!K67*M10/1000000</f>
        <v>0</v>
      </c>
      <c r="N25" s="297">
        <f>'Process input'!L67*N10/1000000</f>
        <v>0</v>
      </c>
      <c r="O25" s="297">
        <f>'Process input'!M67*O10/1000000</f>
        <v>0</v>
      </c>
      <c r="P25" s="228"/>
      <c r="V25" s="228">
        <f>E11-E14-E15-E16-E17-E18-E19-E22-E23-E24-E25</f>
        <v>365.26222277813002</v>
      </c>
      <c r="W25" s="235">
        <f>V25/E11</f>
        <v>0.30438518564844169</v>
      </c>
    </row>
    <row r="26" spans="1:23" s="45" customFormat="1" ht="16.5" customHeight="1">
      <c r="A26" s="17" t="s">
        <v>416</v>
      </c>
      <c r="B26" s="335"/>
      <c r="C26" s="97"/>
      <c r="D26" s="124"/>
      <c r="E26" s="297"/>
      <c r="F26" s="297"/>
      <c r="G26" s="297"/>
      <c r="H26" s="297"/>
      <c r="I26" s="297"/>
      <c r="J26" s="297"/>
      <c r="K26" s="297"/>
      <c r="L26" s="297">
        <f t="shared" ref="L26:M26" si="10">(59*L10)/1000000</f>
        <v>0</v>
      </c>
      <c r="M26" s="297">
        <f t="shared" si="10"/>
        <v>0</v>
      </c>
      <c r="N26" s="297"/>
      <c r="O26" s="297"/>
      <c r="P26" s="228"/>
      <c r="V26" s="228"/>
      <c r="W26" s="235"/>
    </row>
    <row r="27" spans="1:23" s="45" customFormat="1" ht="16.5" customHeight="1">
      <c r="A27" s="43" t="s">
        <v>422</v>
      </c>
      <c r="B27" s="97"/>
      <c r="C27" s="97"/>
      <c r="D27" s="52">
        <f>D78</f>
        <v>84.285714285714292</v>
      </c>
      <c r="E27" s="52">
        <f>E78</f>
        <v>84.285714285714292</v>
      </c>
      <c r="F27" s="52">
        <f t="shared" ref="F27:H27" si="11">F78</f>
        <v>84.285714285714292</v>
      </c>
      <c r="G27" s="52">
        <f t="shared" si="11"/>
        <v>84.285714285714292</v>
      </c>
      <c r="H27" s="52">
        <f t="shared" si="11"/>
        <v>84.285714285714292</v>
      </c>
      <c r="I27" s="52">
        <f>I78</f>
        <v>84.285714285714292</v>
      </c>
      <c r="J27" s="52">
        <f>J78</f>
        <v>84.285714285714292</v>
      </c>
      <c r="K27" s="52">
        <f>K78</f>
        <v>0</v>
      </c>
      <c r="L27" s="52">
        <f>L78</f>
        <v>0</v>
      </c>
      <c r="M27" s="52">
        <f>M78</f>
        <v>0</v>
      </c>
      <c r="N27" s="52">
        <f t="shared" ref="N27:P27" si="12">N78</f>
        <v>0</v>
      </c>
      <c r="O27" s="52">
        <f t="shared" si="12"/>
        <v>0</v>
      </c>
      <c r="P27" s="52">
        <f t="shared" si="12"/>
        <v>0</v>
      </c>
    </row>
    <row r="28" spans="1:23" s="45" customFormat="1" ht="16.5" customHeight="1">
      <c r="A28" s="17" t="s">
        <v>375</v>
      </c>
      <c r="B28" s="335"/>
      <c r="C28" s="335"/>
      <c r="D28" s="342">
        <f>'Commercial Input'!E20/1000000</f>
        <v>0</v>
      </c>
      <c r="E28" s="297"/>
      <c r="F28" s="297"/>
      <c r="G28" s="297"/>
      <c r="H28" s="297"/>
      <c r="I28" s="297"/>
      <c r="J28" s="297"/>
      <c r="K28" s="297"/>
      <c r="L28" s="297"/>
      <c r="M28" s="297"/>
      <c r="N28" s="228"/>
      <c r="O28" s="228"/>
      <c r="P28" s="228"/>
    </row>
    <row r="29" spans="1:23" s="45" customFormat="1" ht="16.5" customHeight="1">
      <c r="A29" s="66" t="s">
        <v>388</v>
      </c>
      <c r="B29" s="323"/>
      <c r="C29" s="323"/>
      <c r="D29" s="68">
        <f>D12-D13-D21-D25-D27-D28-D26</f>
        <v>-84.285714285714292</v>
      </c>
      <c r="E29" s="68">
        <f>E12-E13-E21-E25-E27-E28-E26</f>
        <v>168.87628238772209</v>
      </c>
      <c r="F29" s="68">
        <f>F12-F13-F21-F25-F27-F28-F26</f>
        <v>158.88031904013422</v>
      </c>
      <c r="G29" s="68">
        <f t="shared" ref="G29:P29" si="13">G12-G13-G21-G25-G27-G28-G26</f>
        <v>148.40454945186224</v>
      </c>
      <c r="H29" s="68">
        <f t="shared" si="13"/>
        <v>137.4259429233532</v>
      </c>
      <c r="I29" s="68">
        <f t="shared" si="13"/>
        <v>125.92036328147576</v>
      </c>
      <c r="J29" s="68">
        <f>J12-J13-J21-J25-J27-J28-J26</f>
        <v>113.86251581678808</v>
      </c>
      <c r="K29" s="68">
        <f t="shared" si="13"/>
        <v>185.51160595950972</v>
      </c>
      <c r="L29" s="68">
        <f t="shared" si="13"/>
        <v>0</v>
      </c>
      <c r="M29" s="68">
        <f t="shared" si="13"/>
        <v>0</v>
      </c>
      <c r="N29" s="68">
        <f t="shared" si="13"/>
        <v>0</v>
      </c>
      <c r="O29" s="68">
        <f t="shared" si="13"/>
        <v>0</v>
      </c>
      <c r="P29" s="68">
        <f t="shared" si="13"/>
        <v>0</v>
      </c>
    </row>
    <row r="30" spans="1:23" s="45" customFormat="1" ht="16.5" customHeight="1">
      <c r="A30" s="403" t="s">
        <v>373</v>
      </c>
      <c r="B30" s="404"/>
      <c r="C30" s="404"/>
      <c r="D30" s="578">
        <f>D89</f>
        <v>67.2</v>
      </c>
      <c r="E30" s="578">
        <f t="shared" ref="E30:P30" si="14">E89</f>
        <v>0</v>
      </c>
      <c r="F30" s="578">
        <f t="shared" si="14"/>
        <v>60</v>
      </c>
      <c r="G30" s="578">
        <f t="shared" si="14"/>
        <v>0</v>
      </c>
      <c r="H30" s="578">
        <f t="shared" si="14"/>
        <v>0</v>
      </c>
      <c r="I30" s="578">
        <f t="shared" si="14"/>
        <v>60</v>
      </c>
      <c r="J30" s="578">
        <f t="shared" si="14"/>
        <v>0</v>
      </c>
      <c r="K30" s="578">
        <f t="shared" si="14"/>
        <v>0</v>
      </c>
      <c r="L30" s="578">
        <f t="shared" si="14"/>
        <v>0</v>
      </c>
      <c r="M30" s="578">
        <f t="shared" si="14"/>
        <v>0</v>
      </c>
      <c r="N30" s="578">
        <f t="shared" si="14"/>
        <v>0</v>
      </c>
      <c r="O30" s="578">
        <f t="shared" si="14"/>
        <v>0</v>
      </c>
      <c r="P30" s="578">
        <f t="shared" si="14"/>
        <v>0</v>
      </c>
    </row>
    <row r="31" spans="1:23" s="45" customFormat="1" ht="16.5" customHeight="1">
      <c r="A31" s="325" t="s">
        <v>374</v>
      </c>
      <c r="B31" s="326"/>
      <c r="C31" s="326"/>
      <c r="D31" s="579"/>
      <c r="E31" s="580">
        <f>'Commercial Input'!C22/1000000</f>
        <v>80.603999999999999</v>
      </c>
      <c r="F31" s="580"/>
      <c r="G31" s="580"/>
      <c r="H31" s="580"/>
      <c r="I31" s="580"/>
      <c r="J31" s="580"/>
      <c r="K31" s="580"/>
      <c r="L31" s="580"/>
      <c r="M31" s="580"/>
      <c r="N31" s="580"/>
      <c r="O31" s="580"/>
      <c r="P31" s="580"/>
    </row>
    <row r="32" spans="1:23" s="45" customFormat="1" ht="16.5" customHeight="1">
      <c r="A32" s="325" t="s">
        <v>389</v>
      </c>
      <c r="B32" s="326"/>
      <c r="C32" s="326"/>
      <c r="D32" s="581">
        <f>D31-D30</f>
        <v>-67.2</v>
      </c>
      <c r="E32" s="581">
        <f>E31-E30</f>
        <v>80.603999999999999</v>
      </c>
      <c r="F32" s="581">
        <f>F31-F30</f>
        <v>-60</v>
      </c>
      <c r="G32" s="581">
        <f t="shared" ref="G32:K32" si="15">G31-G30</f>
        <v>0</v>
      </c>
      <c r="H32" s="581">
        <f t="shared" si="15"/>
        <v>0</v>
      </c>
      <c r="I32" s="581">
        <f t="shared" si="15"/>
        <v>-60</v>
      </c>
      <c r="J32" s="581">
        <f t="shared" si="15"/>
        <v>0</v>
      </c>
      <c r="K32" s="581">
        <f t="shared" si="15"/>
        <v>0</v>
      </c>
      <c r="L32" s="581">
        <f t="shared" ref="L32:P32" si="16">L31-L30</f>
        <v>0</v>
      </c>
      <c r="M32" s="581">
        <f t="shared" si="16"/>
        <v>0</v>
      </c>
      <c r="N32" s="581">
        <f t="shared" si="16"/>
        <v>0</v>
      </c>
      <c r="O32" s="581">
        <f t="shared" si="16"/>
        <v>0</v>
      </c>
      <c r="P32" s="581">
        <f t="shared" si="16"/>
        <v>0</v>
      </c>
    </row>
    <row r="33" spans="1:20" s="45" customFormat="1" ht="16.5" customHeight="1">
      <c r="A33" s="49" t="s">
        <v>387</v>
      </c>
      <c r="B33" s="234"/>
      <c r="C33" s="234"/>
      <c r="D33" s="51">
        <f>D29+D32</f>
        <v>-151.48571428571429</v>
      </c>
      <c r="E33" s="51">
        <f>E29+E32</f>
        <v>249.48028238772207</v>
      </c>
      <c r="F33" s="51">
        <f>F29+F32</f>
        <v>98.880319040134225</v>
      </c>
      <c r="G33" s="51">
        <f>G29+G32</f>
        <v>148.40454945186224</v>
      </c>
      <c r="H33" s="51">
        <f t="shared" ref="H33:P33" si="17">H29+H32</f>
        <v>137.4259429233532</v>
      </c>
      <c r="I33" s="51">
        <f t="shared" si="17"/>
        <v>65.920363281475758</v>
      </c>
      <c r="J33" s="51">
        <f t="shared" si="17"/>
        <v>113.86251581678808</v>
      </c>
      <c r="K33" s="51">
        <f t="shared" si="17"/>
        <v>185.51160595950972</v>
      </c>
      <c r="L33" s="51">
        <f t="shared" si="17"/>
        <v>0</v>
      </c>
      <c r="M33" s="51">
        <f t="shared" si="17"/>
        <v>0</v>
      </c>
      <c r="N33" s="51">
        <f t="shared" si="17"/>
        <v>0</v>
      </c>
      <c r="O33" s="51">
        <f t="shared" si="17"/>
        <v>0</v>
      </c>
      <c r="P33" s="51">
        <f t="shared" si="17"/>
        <v>0</v>
      </c>
    </row>
    <row r="34" spans="1:20" s="45" customFormat="1" ht="16.5" customHeight="1">
      <c r="A34" s="49" t="s">
        <v>83</v>
      </c>
      <c r="B34" s="50"/>
      <c r="C34" s="50"/>
      <c r="D34" s="53" t="e">
        <f>D33/D12</f>
        <v>#DIV/0!</v>
      </c>
      <c r="E34" s="53">
        <f t="shared" ref="E34:P34" si="18">E33/E12</f>
        <v>0.25987529415387717</v>
      </c>
      <c r="F34" s="53">
        <f t="shared" si="18"/>
        <v>0.10300033233347315</v>
      </c>
      <c r="G34" s="53">
        <f t="shared" si="18"/>
        <v>0.15458807234568983</v>
      </c>
      <c r="H34" s="53">
        <f t="shared" si="18"/>
        <v>0.14315202387849293</v>
      </c>
      <c r="I34" s="53">
        <f t="shared" si="18"/>
        <v>6.8667045084870579E-2</v>
      </c>
      <c r="J34" s="53">
        <f t="shared" si="18"/>
        <v>0.11860678730915425</v>
      </c>
      <c r="K34" s="53">
        <f t="shared" si="18"/>
        <v>0.19324125620782262</v>
      </c>
      <c r="L34" s="53" t="e">
        <f t="shared" si="18"/>
        <v>#DIV/0!</v>
      </c>
      <c r="M34" s="53" t="e">
        <f t="shared" si="18"/>
        <v>#DIV/0!</v>
      </c>
      <c r="N34" s="53" t="e">
        <f t="shared" si="18"/>
        <v>#DIV/0!</v>
      </c>
      <c r="O34" s="53" t="e">
        <f t="shared" si="18"/>
        <v>#DIV/0!</v>
      </c>
      <c r="P34" s="53" t="e">
        <f t="shared" si="18"/>
        <v>#DIV/0!</v>
      </c>
    </row>
    <row r="35" spans="1:20" s="45" customFormat="1" ht="16.5" customHeight="1">
      <c r="A35" s="54" t="s">
        <v>50</v>
      </c>
      <c r="B35" s="55"/>
      <c r="C35" s="55"/>
      <c r="D35" s="56">
        <f>D33+D27</f>
        <v>-67.2</v>
      </c>
      <c r="E35" s="56">
        <f>E33+E27</f>
        <v>333.76599667343635</v>
      </c>
      <c r="F35" s="56">
        <f t="shared" ref="F35:P35" si="19">F33+F27</f>
        <v>183.1660333258485</v>
      </c>
      <c r="G35" s="56">
        <f t="shared" si="19"/>
        <v>232.69026373757652</v>
      </c>
      <c r="H35" s="56">
        <f t="shared" si="19"/>
        <v>221.71165720906748</v>
      </c>
      <c r="I35" s="56">
        <f>I33+I27</f>
        <v>150.20607756719005</v>
      </c>
      <c r="J35" s="56">
        <f t="shared" si="19"/>
        <v>198.14823010250237</v>
      </c>
      <c r="K35" s="56">
        <f t="shared" si="19"/>
        <v>185.51160595950972</v>
      </c>
      <c r="L35" s="56">
        <f t="shared" si="19"/>
        <v>0</v>
      </c>
      <c r="M35" s="56">
        <f t="shared" si="19"/>
        <v>0</v>
      </c>
      <c r="N35" s="56">
        <f t="shared" si="19"/>
        <v>0</v>
      </c>
      <c r="O35" s="56">
        <f t="shared" si="19"/>
        <v>0</v>
      </c>
      <c r="P35" s="56">
        <f t="shared" si="19"/>
        <v>0</v>
      </c>
    </row>
    <row r="36" spans="1:20" s="45" customFormat="1" ht="16.5" customHeight="1">
      <c r="A36" s="54" t="s">
        <v>84</v>
      </c>
      <c r="B36" s="57"/>
      <c r="C36" s="57"/>
      <c r="D36" s="58" t="e">
        <f>D35/D12</f>
        <v>#DIV/0!</v>
      </c>
      <c r="E36" s="58">
        <f t="shared" ref="E36:P36" si="20">E35/E12</f>
        <v>0.34767291320149618</v>
      </c>
      <c r="F36" s="58">
        <f t="shared" si="20"/>
        <v>0.19079795138109218</v>
      </c>
      <c r="G36" s="58">
        <f t="shared" si="20"/>
        <v>0.24238569139330887</v>
      </c>
      <c r="H36" s="58">
        <f t="shared" si="20"/>
        <v>0.23094964292611195</v>
      </c>
      <c r="I36" s="58">
        <f>I35/I12</f>
        <v>0.15646466413248963</v>
      </c>
      <c r="J36" s="58">
        <f t="shared" si="20"/>
        <v>0.20640440635677329</v>
      </c>
      <c r="K36" s="58">
        <f t="shared" si="20"/>
        <v>0.19324125620782262</v>
      </c>
      <c r="L36" s="58" t="e">
        <f t="shared" si="20"/>
        <v>#DIV/0!</v>
      </c>
      <c r="M36" s="58" t="e">
        <f t="shared" si="20"/>
        <v>#DIV/0!</v>
      </c>
      <c r="N36" s="58" t="e">
        <f t="shared" si="20"/>
        <v>#DIV/0!</v>
      </c>
      <c r="O36" s="58" t="e">
        <f t="shared" si="20"/>
        <v>#DIV/0!</v>
      </c>
      <c r="P36" s="58" t="e">
        <f t="shared" si="20"/>
        <v>#DIV/0!</v>
      </c>
    </row>
    <row r="37" spans="1:20" s="45" customFormat="1" ht="16.5" customHeight="1">
      <c r="A37" s="54" t="s">
        <v>51</v>
      </c>
      <c r="B37" s="57"/>
      <c r="C37" s="57"/>
      <c r="D37" s="59">
        <f>D81</f>
        <v>-33.326857142857143</v>
      </c>
      <c r="E37" s="59">
        <f>E81</f>
        <v>54.885662125298857</v>
      </c>
      <c r="F37" s="59">
        <f t="shared" ref="F37:P37" si="21">F81</f>
        <v>21.753670188829531</v>
      </c>
      <c r="G37" s="59">
        <f t="shared" si="21"/>
        <v>32.649000879409691</v>
      </c>
      <c r="H37" s="59">
        <f t="shared" si="21"/>
        <v>30.233707443137707</v>
      </c>
      <c r="I37" s="59">
        <f t="shared" si="21"/>
        <v>14.502479921924667</v>
      </c>
      <c r="J37" s="59">
        <f t="shared" si="21"/>
        <v>25.049753479693376</v>
      </c>
      <c r="K37" s="59">
        <f t="shared" si="21"/>
        <v>40.812553311092138</v>
      </c>
      <c r="L37" s="59">
        <f t="shared" si="21"/>
        <v>0</v>
      </c>
      <c r="M37" s="59">
        <f t="shared" si="21"/>
        <v>0</v>
      </c>
      <c r="N37" s="59">
        <f t="shared" si="21"/>
        <v>0</v>
      </c>
      <c r="O37" s="59">
        <f t="shared" si="21"/>
        <v>0</v>
      </c>
      <c r="P37" s="59">
        <f t="shared" si="21"/>
        <v>0</v>
      </c>
    </row>
    <row r="38" spans="1:20" s="45" customFormat="1" ht="16.5" customHeight="1">
      <c r="A38" s="54" t="s">
        <v>52</v>
      </c>
      <c r="B38" s="57"/>
      <c r="C38" s="57"/>
      <c r="D38" s="59">
        <f>D33-D37</f>
        <v>-118.15885714285716</v>
      </c>
      <c r="E38" s="59">
        <f t="shared" ref="E38:P38" si="22">E33-E37</f>
        <v>194.59462026242321</v>
      </c>
      <c r="F38" s="59">
        <f t="shared" si="22"/>
        <v>77.126648851304694</v>
      </c>
      <c r="G38" s="59">
        <f t="shared" si="22"/>
        <v>115.75554857245254</v>
      </c>
      <c r="H38" s="59">
        <f t="shared" si="22"/>
        <v>107.1922354802155</v>
      </c>
      <c r="I38" s="59">
        <f t="shared" si="22"/>
        <v>51.417883359551091</v>
      </c>
      <c r="J38" s="59">
        <f t="shared" si="22"/>
        <v>88.812762337094696</v>
      </c>
      <c r="K38" s="59">
        <f t="shared" si="22"/>
        <v>144.69905264841759</v>
      </c>
      <c r="L38" s="59">
        <f t="shared" si="22"/>
        <v>0</v>
      </c>
      <c r="M38" s="59">
        <f t="shared" si="22"/>
        <v>0</v>
      </c>
      <c r="N38" s="59">
        <f t="shared" si="22"/>
        <v>0</v>
      </c>
      <c r="O38" s="59">
        <f t="shared" si="22"/>
        <v>0</v>
      </c>
      <c r="P38" s="59">
        <f t="shared" si="22"/>
        <v>0</v>
      </c>
    </row>
    <row r="39" spans="1:20" ht="18.75" customHeight="1"/>
    <row r="40" spans="1:20" s="85" customFormat="1" ht="23.4">
      <c r="A40" s="115" t="s">
        <v>182</v>
      </c>
    </row>
    <row r="41" spans="1:20" ht="8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5"/>
      <c r="R41" s="85"/>
      <c r="S41" s="85"/>
      <c r="T41" s="85"/>
    </row>
    <row r="42" spans="1:20" s="45" customFormat="1" ht="16.95" customHeight="1">
      <c r="A42" s="60" t="s">
        <v>144</v>
      </c>
      <c r="B42" s="61"/>
      <c r="C42" s="61"/>
      <c r="D42" s="61"/>
      <c r="E42" s="118" ph="1"/>
      <c r="F42" s="118" ph="1"/>
      <c r="G42" s="118" ph="1"/>
      <c r="H42" s="118" ph="1"/>
      <c r="I42" s="118" ph="1"/>
      <c r="J42" s="118" ph="1"/>
      <c r="K42" s="118" ph="1"/>
      <c r="L42" s="85"/>
      <c r="M42" s="85"/>
      <c r="N42" s="85"/>
      <c r="O42" s="85"/>
      <c r="P42" s="85"/>
      <c r="Q42" s="85"/>
      <c r="R42" s="85"/>
      <c r="S42" s="85"/>
      <c r="T42" s="85"/>
    </row>
    <row r="43" spans="1:20" s="45" customFormat="1" ht="16.5" customHeight="1">
      <c r="A43" s="46" t="s">
        <v>42</v>
      </c>
      <c r="B43" s="47"/>
      <c r="C43" s="47"/>
      <c r="D43" s="47" t="s">
        <v>376</v>
      </c>
      <c r="E43" s="47" t="s">
        <v>378</v>
      </c>
      <c r="F43" s="47" t="s">
        <v>377</v>
      </c>
      <c r="G43" s="47" t="s">
        <v>45</v>
      </c>
      <c r="H43" s="47" t="s">
        <v>46</v>
      </c>
      <c r="I43" s="47" t="s">
        <v>47</v>
      </c>
      <c r="J43" s="47" t="s">
        <v>379</v>
      </c>
      <c r="K43" s="47" t="s">
        <v>380</v>
      </c>
      <c r="L43" s="47" t="s">
        <v>400</v>
      </c>
      <c r="M43" s="47" t="s">
        <v>401</v>
      </c>
      <c r="N43" s="47" t="s">
        <v>402</v>
      </c>
      <c r="O43" s="47" t="s">
        <v>406</v>
      </c>
      <c r="P43" s="47" t="s">
        <v>407</v>
      </c>
      <c r="Q43" s="85"/>
      <c r="R43" s="85"/>
      <c r="S43" s="85"/>
      <c r="T43" s="85"/>
    </row>
    <row r="44" spans="1:20" s="45" customFormat="1" ht="16.5" customHeight="1">
      <c r="A44" s="60" t="s">
        <v>56</v>
      </c>
      <c r="B44" s="61"/>
      <c r="C44" s="61"/>
      <c r="D44" s="61"/>
      <c r="E44" s="327">
        <f t="shared" ref="E44" si="23">E11</f>
        <v>1200</v>
      </c>
      <c r="F44" s="327">
        <f t="shared" ref="F44:P44" si="24">F11</f>
        <v>1200</v>
      </c>
      <c r="G44" s="327">
        <f t="shared" si="24"/>
        <v>1200</v>
      </c>
      <c r="H44" s="327">
        <f t="shared" si="24"/>
        <v>1200</v>
      </c>
      <c r="I44" s="327">
        <f t="shared" si="24"/>
        <v>1200</v>
      </c>
      <c r="J44" s="327">
        <f t="shared" si="24"/>
        <v>1200</v>
      </c>
      <c r="K44" s="327">
        <f t="shared" si="24"/>
        <v>1200</v>
      </c>
      <c r="L44" s="327">
        <f t="shared" si="24"/>
        <v>0</v>
      </c>
      <c r="M44" s="327">
        <f t="shared" si="24"/>
        <v>0</v>
      </c>
      <c r="N44" s="327">
        <f t="shared" si="24"/>
        <v>0</v>
      </c>
      <c r="O44" s="327">
        <f t="shared" si="24"/>
        <v>0</v>
      </c>
      <c r="P44" s="327">
        <f t="shared" si="24"/>
        <v>0</v>
      </c>
    </row>
    <row r="45" spans="1:20" s="45" customFormat="1" ht="16.5" customHeight="1">
      <c r="A45" s="60" t="s">
        <v>57</v>
      </c>
      <c r="B45" s="61"/>
      <c r="C45" s="61"/>
      <c r="D45" s="61"/>
      <c r="E45" s="327">
        <f>E14+E15+E16+E17+E18+E19</f>
        <v>654.83141741176473</v>
      </c>
      <c r="F45" s="327">
        <f t="shared" ref="F45:P45" si="25">F14+F15+F16+F17+F18+F19</f>
        <v>661.53443132988241</v>
      </c>
      <c r="G45" s="327">
        <f t="shared" si="25"/>
        <v>668.55918991606961</v>
      </c>
      <c r="H45" s="327">
        <f t="shared" si="25"/>
        <v>675.92113691439386</v>
      </c>
      <c r="I45" s="327">
        <f t="shared" si="25"/>
        <v>683.63645736863782</v>
      </c>
      <c r="J45" s="327">
        <f t="shared" si="25"/>
        <v>691.72211320468534</v>
      </c>
      <c r="K45" s="327">
        <f t="shared" si="25"/>
        <v>700.19588052086317</v>
      </c>
      <c r="L45" s="327">
        <f t="shared" si="25"/>
        <v>0</v>
      </c>
      <c r="M45" s="327">
        <f t="shared" si="25"/>
        <v>0</v>
      </c>
      <c r="N45" s="327">
        <f t="shared" si="25"/>
        <v>0</v>
      </c>
      <c r="O45" s="327">
        <f t="shared" si="25"/>
        <v>0</v>
      </c>
      <c r="P45" s="327">
        <f t="shared" si="25"/>
        <v>0</v>
      </c>
    </row>
    <row r="46" spans="1:20" s="45" customFormat="1" ht="16.5" customHeight="1">
      <c r="A46" s="60" t="s">
        <v>58</v>
      </c>
      <c r="B46" s="61"/>
      <c r="C46" s="61"/>
      <c r="D46" s="61"/>
      <c r="E46" s="327">
        <f>E44-E45</f>
        <v>545.16858258823527</v>
      </c>
      <c r="F46" s="327">
        <f t="shared" ref="F46:P46" si="26">F44-F45</f>
        <v>538.46556867011759</v>
      </c>
      <c r="G46" s="327">
        <f t="shared" si="26"/>
        <v>531.44081008393039</v>
      </c>
      <c r="H46" s="327">
        <f t="shared" si="26"/>
        <v>524.07886308560614</v>
      </c>
      <c r="I46" s="327">
        <f t="shared" si="26"/>
        <v>516.36354263136218</v>
      </c>
      <c r="J46" s="327">
        <f t="shared" si="26"/>
        <v>508.27788679531466</v>
      </c>
      <c r="K46" s="327">
        <f t="shared" si="26"/>
        <v>499.80411947913683</v>
      </c>
      <c r="L46" s="327">
        <f t="shared" si="26"/>
        <v>0</v>
      </c>
      <c r="M46" s="327">
        <f t="shared" si="26"/>
        <v>0</v>
      </c>
      <c r="N46" s="327">
        <f t="shared" si="26"/>
        <v>0</v>
      </c>
      <c r="O46" s="327">
        <f t="shared" si="26"/>
        <v>0</v>
      </c>
      <c r="P46" s="327">
        <f t="shared" si="26"/>
        <v>0</v>
      </c>
    </row>
    <row r="47" spans="1:20" s="45" customFormat="1" ht="16.5" customHeight="1">
      <c r="A47" s="60" t="s">
        <v>96</v>
      </c>
      <c r="B47" s="61"/>
      <c r="C47" s="61"/>
      <c r="D47" s="61"/>
      <c r="E47" s="328">
        <f>E46/E44</f>
        <v>0.45430715215686274</v>
      </c>
      <c r="F47" s="328">
        <f t="shared" ref="F47:P47" si="27">F46/F44</f>
        <v>0.44872130722509801</v>
      </c>
      <c r="G47" s="328">
        <f t="shared" si="27"/>
        <v>0.44286734173660863</v>
      </c>
      <c r="H47" s="328">
        <f t="shared" si="27"/>
        <v>0.43673238590467178</v>
      </c>
      <c r="I47" s="328">
        <f t="shared" si="27"/>
        <v>0.43030295219280179</v>
      </c>
      <c r="J47" s="328">
        <f t="shared" si="27"/>
        <v>0.42356490566276223</v>
      </c>
      <c r="K47" s="328">
        <f t="shared" si="27"/>
        <v>0.41650343289928071</v>
      </c>
      <c r="L47" s="328" t="e">
        <f t="shared" ref="L47" si="28">L46/L44</f>
        <v>#DIV/0!</v>
      </c>
      <c r="M47" s="328" t="e">
        <f t="shared" si="27"/>
        <v>#DIV/0!</v>
      </c>
      <c r="N47" s="328" t="e">
        <f t="shared" si="27"/>
        <v>#DIV/0!</v>
      </c>
      <c r="O47" s="328" t="e">
        <f t="shared" si="27"/>
        <v>#DIV/0!</v>
      </c>
      <c r="P47" s="328" t="e">
        <f t="shared" si="27"/>
        <v>#DIV/0!</v>
      </c>
    </row>
    <row r="48" spans="1:20" s="45" customFormat="1" ht="16.5" customHeight="1">
      <c r="A48" s="60" t="s">
        <v>145</v>
      </c>
      <c r="B48" s="61"/>
      <c r="C48" s="61"/>
      <c r="D48" s="61"/>
      <c r="E48" s="327">
        <f>E21+E27+E25</f>
        <v>267.25858368286617</v>
      </c>
      <c r="F48" s="327">
        <f>F21+F27+F25</f>
        <v>271.89213589595988</v>
      </c>
      <c r="G48" s="327">
        <f t="shared" ref="G48:P48" si="29">G21+G27+G25</f>
        <v>276.748098615282</v>
      </c>
      <c r="H48" s="327">
        <f t="shared" si="29"/>
        <v>281.83714754513164</v>
      </c>
      <c r="I48" s="327">
        <f t="shared" si="29"/>
        <v>287.17047082361404</v>
      </c>
      <c r="J48" s="327">
        <f t="shared" si="29"/>
        <v>292.75979361946361</v>
      </c>
      <c r="K48" s="327">
        <f>K21+K27+K25</f>
        <v>214.33168962379969</v>
      </c>
      <c r="L48" s="327">
        <f t="shared" ref="L48" si="30">L21+L27+L25</f>
        <v>0</v>
      </c>
      <c r="M48" s="327">
        <f t="shared" si="29"/>
        <v>0</v>
      </c>
      <c r="N48" s="327">
        <f t="shared" si="29"/>
        <v>0</v>
      </c>
      <c r="O48" s="327">
        <f t="shared" si="29"/>
        <v>0</v>
      </c>
      <c r="P48" s="327">
        <f t="shared" si="29"/>
        <v>0</v>
      </c>
    </row>
    <row r="49" spans="1:21" s="45" customFormat="1" ht="16.5" customHeight="1">
      <c r="A49" s="60" t="s">
        <v>146</v>
      </c>
      <c r="B49" s="61"/>
      <c r="C49" s="61"/>
      <c r="D49" s="61"/>
      <c r="E49" s="327">
        <f>E48/E47</f>
        <v>588.27729744960607</v>
      </c>
      <c r="F49" s="327">
        <f t="shared" ref="F49:P49" si="31">F48/F47</f>
        <v>605.926510549157</v>
      </c>
      <c r="G49" s="327">
        <f t="shared" si="31"/>
        <v>624.9006700969959</v>
      </c>
      <c r="H49" s="327">
        <f t="shared" si="31"/>
        <v>645.3314584429512</v>
      </c>
      <c r="I49" s="327">
        <f t="shared" si="31"/>
        <v>667.36811671918133</v>
      </c>
      <c r="J49" s="327">
        <f t="shared" si="31"/>
        <v>691.18047719599269</v>
      </c>
      <c r="K49" s="327">
        <f t="shared" si="31"/>
        <v>514.59765441028094</v>
      </c>
      <c r="L49" s="327" t="e">
        <f t="shared" ref="L49" si="32">L48/L47</f>
        <v>#DIV/0!</v>
      </c>
      <c r="M49" s="327" t="e">
        <f t="shared" si="31"/>
        <v>#DIV/0!</v>
      </c>
      <c r="N49" s="327" t="e">
        <f t="shared" si="31"/>
        <v>#DIV/0!</v>
      </c>
      <c r="O49" s="327" t="e">
        <f t="shared" si="31"/>
        <v>#DIV/0!</v>
      </c>
      <c r="P49" s="327" t="e">
        <f t="shared" si="31"/>
        <v>#DIV/0!</v>
      </c>
    </row>
    <row r="50" spans="1:21" s="45" customFormat="1" ht="16.5" customHeight="1">
      <c r="A50" s="60" t="s">
        <v>128</v>
      </c>
      <c r="B50" s="61"/>
      <c r="C50" s="61"/>
      <c r="D50" s="61"/>
      <c r="E50" s="331">
        <f>(E49*1000000)/E44</f>
        <v>490231.08120800502</v>
      </c>
      <c r="F50" s="331">
        <f t="shared" ref="F50:P50" si="33">(F49*1000000)/F44</f>
        <v>504938.7587909642</v>
      </c>
      <c r="G50" s="331">
        <f t="shared" si="33"/>
        <v>520750.5584141633</v>
      </c>
      <c r="H50" s="331">
        <f t="shared" si="33"/>
        <v>537776.21536912594</v>
      </c>
      <c r="I50" s="331">
        <f t="shared" si="33"/>
        <v>556140.0972659844</v>
      </c>
      <c r="J50" s="331">
        <f t="shared" si="33"/>
        <v>575983.73099666054</v>
      </c>
      <c r="K50" s="331">
        <f t="shared" si="33"/>
        <v>428831.3786752341</v>
      </c>
      <c r="L50" s="331" t="e">
        <f t="shared" ref="L50" si="34">(L49*1000000)/L44</f>
        <v>#DIV/0!</v>
      </c>
      <c r="M50" s="331" t="e">
        <f t="shared" si="33"/>
        <v>#DIV/0!</v>
      </c>
      <c r="N50" s="331" t="e">
        <f t="shared" si="33"/>
        <v>#DIV/0!</v>
      </c>
      <c r="O50" s="331" t="e">
        <f t="shared" si="33"/>
        <v>#DIV/0!</v>
      </c>
      <c r="P50" s="331" t="e">
        <f t="shared" si="33"/>
        <v>#DIV/0!</v>
      </c>
      <c r="U50" s="236">
        <f>E46*E50</f>
        <v>267258583.68286616</v>
      </c>
    </row>
    <row r="51" spans="1:21" s="45" customFormat="1" ht="16.5" customHeight="1">
      <c r="A51" s="60" t="s">
        <v>147</v>
      </c>
      <c r="B51" s="61"/>
      <c r="C51" s="61"/>
      <c r="D51" s="61"/>
      <c r="E51" s="329">
        <f>E12-(E45*E10/1000000)-E48</f>
        <v>168.87628238772209</v>
      </c>
      <c r="F51" s="329">
        <f t="shared" ref="F51:P51" si="35">F12-(F45*F10/1000000)-F48</f>
        <v>158.88031904013417</v>
      </c>
      <c r="G51" s="329">
        <f t="shared" si="35"/>
        <v>148.40454945186235</v>
      </c>
      <c r="H51" s="329">
        <f t="shared" si="35"/>
        <v>137.4259429233532</v>
      </c>
      <c r="I51" s="329">
        <f t="shared" si="35"/>
        <v>125.92036328147577</v>
      </c>
      <c r="J51" s="329">
        <f t="shared" si="35"/>
        <v>113.86251581678812</v>
      </c>
      <c r="K51" s="329">
        <f>K12-(K45*K10/1000000)-K48</f>
        <v>185.51160595950975</v>
      </c>
      <c r="L51" s="329">
        <f t="shared" ref="L51" si="36">L12-(L45*L10/1000000)-L48</f>
        <v>0</v>
      </c>
      <c r="M51" s="329">
        <f t="shared" si="35"/>
        <v>0</v>
      </c>
      <c r="N51" s="329">
        <f t="shared" si="35"/>
        <v>0</v>
      </c>
      <c r="O51" s="329">
        <f t="shared" si="35"/>
        <v>0</v>
      </c>
      <c r="P51" s="329">
        <f t="shared" si="35"/>
        <v>0</v>
      </c>
    </row>
    <row r="52" spans="1:21" s="45" customFormat="1" ht="16.5" customHeight="1">
      <c r="A52" s="60" t="s">
        <v>85</v>
      </c>
      <c r="B52" s="61"/>
      <c r="C52" s="61"/>
      <c r="D52" s="61"/>
      <c r="E52" s="330">
        <f>E51/E12</f>
        <v>0.17591279415387717</v>
      </c>
      <c r="F52" s="330">
        <f t="shared" ref="F52:P52" si="37">F51/F12</f>
        <v>0.16550033233347308</v>
      </c>
      <c r="G52" s="330">
        <f t="shared" si="37"/>
        <v>0.15458807234568994</v>
      </c>
      <c r="H52" s="330">
        <f t="shared" si="37"/>
        <v>0.14315202387849293</v>
      </c>
      <c r="I52" s="330">
        <f t="shared" si="37"/>
        <v>0.13116704508487059</v>
      </c>
      <c r="J52" s="330">
        <f t="shared" si="37"/>
        <v>0.11860678730915429</v>
      </c>
      <c r="K52" s="330">
        <f>K51/K12</f>
        <v>0.19324125620782265</v>
      </c>
      <c r="L52" s="330" t="e">
        <f t="shared" ref="L52" si="38">L51/L12</f>
        <v>#DIV/0!</v>
      </c>
      <c r="M52" s="330" t="e">
        <f t="shared" si="37"/>
        <v>#DIV/0!</v>
      </c>
      <c r="N52" s="330" t="e">
        <f t="shared" si="37"/>
        <v>#DIV/0!</v>
      </c>
      <c r="O52" s="330" t="e">
        <f t="shared" si="37"/>
        <v>#DIV/0!</v>
      </c>
      <c r="P52" s="330" t="e">
        <f t="shared" si="37"/>
        <v>#DIV/0!</v>
      </c>
    </row>
    <row r="53" spans="1:21" s="45" customFormat="1" ht="16.95" customHeight="1">
      <c r="A53" s="60"/>
      <c r="B53" s="61"/>
      <c r="C53" s="61"/>
      <c r="D53" s="61"/>
      <c r="E53" s="118" ph="1"/>
      <c r="F53" s="118" ph="1"/>
      <c r="G53" s="118" ph="1"/>
      <c r="H53" s="118" ph="1"/>
      <c r="I53" s="118" ph="1"/>
      <c r="J53" s="118" ph="1"/>
      <c r="K53" s="118" ph="1"/>
    </row>
    <row r="54" spans="1:21" s="45" customFormat="1" ht="16.95" customHeight="1">
      <c r="A54" s="43" t="s">
        <v>59</v>
      </c>
      <c r="B54" s="43"/>
      <c r="C54" s="43"/>
      <c r="D54" s="43"/>
      <c r="E54" s="63"/>
      <c r="F54" s="62"/>
      <c r="G54" s="39"/>
      <c r="H54" s="39"/>
      <c r="I54" s="39"/>
      <c r="J54" s="39"/>
      <c r="K54" s="39"/>
    </row>
    <row r="55" spans="1:21" s="45" customFormat="1" ht="16.9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</row>
    <row r="56" spans="1:21" s="45" customFormat="1" ht="17.7" customHeight="1">
      <c r="A56" s="46" t="s">
        <v>42</v>
      </c>
      <c r="B56" s="47"/>
      <c r="C56" s="47"/>
      <c r="D56" s="47" t="s">
        <v>376</v>
      </c>
      <c r="E56" s="47" t="s">
        <v>378</v>
      </c>
      <c r="F56" s="47" t="s">
        <v>377</v>
      </c>
      <c r="G56" s="47" t="s">
        <v>45</v>
      </c>
      <c r="H56" s="47" t="s">
        <v>46</v>
      </c>
      <c r="I56" s="47" t="s">
        <v>47</v>
      </c>
      <c r="J56" s="47" t="s">
        <v>379</v>
      </c>
      <c r="K56" s="47" t="s">
        <v>380</v>
      </c>
      <c r="L56" s="47" t="s">
        <v>400</v>
      </c>
      <c r="M56" s="47" t="s">
        <v>401</v>
      </c>
      <c r="N56" s="47" t="s">
        <v>402</v>
      </c>
      <c r="O56" s="47" t="s">
        <v>406</v>
      </c>
      <c r="P56" s="47" t="s">
        <v>407</v>
      </c>
    </row>
    <row r="57" spans="1:21" s="45" customFormat="1" ht="17.7" customHeight="1">
      <c r="A57" s="43" t="s">
        <v>294</v>
      </c>
      <c r="B57" s="64"/>
      <c r="C57" s="64"/>
      <c r="D57" s="64"/>
      <c r="E57" s="65">
        <f>((E14*E10)/1000000)/'AP 1. Assumption'!$B$11</f>
        <v>40</v>
      </c>
      <c r="F57" s="65">
        <f>((F14*F10)/1000000)/'AP 1. Assumption'!$B$11</f>
        <v>40</v>
      </c>
      <c r="G57" s="65">
        <f>((G14*G10)/1000000)/'AP 1. Assumption'!$B$11</f>
        <v>40</v>
      </c>
      <c r="H57" s="65">
        <f>((H14*H10)/1000000)/'AP 1. Assumption'!$B$11</f>
        <v>40</v>
      </c>
      <c r="I57" s="65">
        <f>((I14*I10)/1000000)/'AP 1. Assumption'!$B$11</f>
        <v>40</v>
      </c>
      <c r="J57" s="65">
        <f>((J14*J10)/1000000)/'AP 1. Assumption'!$B$11</f>
        <v>40</v>
      </c>
      <c r="K57" s="65">
        <f>((K14*K10)/1000000)/'AP 1. Assumption'!$B$11</f>
        <v>40</v>
      </c>
      <c r="L57" s="65">
        <f>((L14*L10)/1000000)/'AP 1. Assumption'!$B$11</f>
        <v>0</v>
      </c>
      <c r="M57" s="65">
        <f>((M14*M10)/1000000)/'AP 1. Assumption'!$B$11</f>
        <v>0</v>
      </c>
      <c r="N57" s="65">
        <f>((N14*N10)/1000000)/'AP 1. Assumption'!$B$11</f>
        <v>0</v>
      </c>
      <c r="O57" s="65">
        <f>((O14*O10)/1000000)/'AP 1. Assumption'!$B$11</f>
        <v>0</v>
      </c>
      <c r="P57" s="65">
        <f>((P14*P10)/1000000)/'AP 1. Assumption'!$B$11</f>
        <v>0</v>
      </c>
    </row>
    <row r="58" spans="1:21" s="45" customFormat="1" ht="17.7" customHeight="1">
      <c r="A58" s="43" t="s">
        <v>293</v>
      </c>
      <c r="B58" s="64"/>
      <c r="C58" s="64"/>
      <c r="D58" s="64"/>
      <c r="E58" s="65">
        <f>(E14+((E16+E17+E22+E23+E24)/2))*E10/1000000/'AP 1. Assumption'!$C$11</f>
        <v>12.308623456306689</v>
      </c>
      <c r="F58" s="65">
        <f>(F14+((F16+F17+F22+F23+F24)/2))*F10/1000000/'AP 1. Assumption'!$C$11</f>
        <v>12.408153056909041</v>
      </c>
      <c r="G58" s="65">
        <f>(G14+((G16+G17+G22+G23+G24)/2))*G10/1000000/'AP 1. Assumption'!$C$11</f>
        <v>12.512460078340306</v>
      </c>
      <c r="H58" s="65">
        <f>(H14+((H16+H17+H22+H23+H24)/2))*H10/1000000/'AP 1. Assumption'!$C$11</f>
        <v>12.621773836800273</v>
      </c>
      <c r="I58" s="65">
        <f>(I14+((I16+I17+I22+I23+I24)/2))*I10/1000000/'AP 1. Assumption'!$C$11</f>
        <v>12.736334655666317</v>
      </c>
      <c r="J58" s="65">
        <f>(J14+((J16+J17+J22+J23+J24)/2))*J10/1000000/'AP 1. Assumption'!$C$11</f>
        <v>12.856394393837933</v>
      </c>
      <c r="K58" s="65">
        <f>(K14+((K16+K17+K22+K23+K24)/2))*K10/1000000/'AP 1. Assumption'!$C$11</f>
        <v>12.982216999441786</v>
      </c>
      <c r="L58" s="65">
        <f>(L14+((L16+L17+L22+L23+L24)/2))*L10/1000000/'AP 1. Assumption'!$C$11</f>
        <v>0</v>
      </c>
      <c r="M58" s="65">
        <f>(M14+((M16+M17+M22+M23+M24)/2))*M10/1000000/'AP 1. Assumption'!$C$11</f>
        <v>0</v>
      </c>
      <c r="N58" s="65">
        <f>(N14+((N16+N17+N22+N23+N24)/2))*N10/1000000/'AP 1. Assumption'!$C$11</f>
        <v>0</v>
      </c>
      <c r="O58" s="65">
        <f>(O14+((O16+O17+O22+O23+O24)/2))*O10/1000000/'AP 1. Assumption'!$C$11</f>
        <v>0</v>
      </c>
      <c r="P58" s="65">
        <f>(P14+((P16+P17+P22+P23+P24)/2))*P10/1000000/'AP 1. Assumption'!$C$11</f>
        <v>0</v>
      </c>
    </row>
    <row r="59" spans="1:21" s="45" customFormat="1" ht="17.7" customHeight="1">
      <c r="A59" s="43" t="s">
        <v>292</v>
      </c>
      <c r="B59" s="64"/>
      <c r="C59" s="64"/>
      <c r="D59" s="64"/>
      <c r="E59" s="65">
        <f>(E14+E16+E17+E18+E22+E23+E24)*E10/1000000/'AP 1. Assumption'!$D$11</f>
        <v>15.602095397461857</v>
      </c>
      <c r="F59" s="65">
        <f>(F14+F16+F17+F18+F22+F23+F24)*F10/1000000/'AP 1. Assumption'!$D$11</f>
        <v>15.801154598666567</v>
      </c>
      <c r="G59" s="65">
        <f>(G14+G16+G17+G18+G22+G23+G24)*G10/1000000/'AP 1. Assumption'!$D$11</f>
        <v>16.009768641529099</v>
      </c>
      <c r="H59" s="65">
        <f>(H14+H16+H17+H18+H22+H23+H24)*H10/1000000/'AP 1. Assumption'!$D$11</f>
        <v>16.228396158449033</v>
      </c>
      <c r="I59" s="65">
        <f>(I14+I16+I17+I18+I22+I23+I24)*I10/1000000/'AP 1. Assumption'!$D$11</f>
        <v>16.457517796181119</v>
      </c>
      <c r="J59" s="65">
        <f>(J14+J16+J17+J18+J22+J23+J24)*J10/1000000/'AP 1. Assumption'!$D$11</f>
        <v>16.69763727252435</v>
      </c>
      <c r="K59" s="65">
        <f>(K14+K16+K17+K18+K22+K23+K24)*K10/1000000/'AP 1. Assumption'!$D$11</f>
        <v>16.949282483732059</v>
      </c>
      <c r="L59" s="65">
        <f>(L14+L16+L17+L18+L22+L23+L24)*L10/1000000/'AP 1. Assumption'!$D$11</f>
        <v>0</v>
      </c>
      <c r="M59" s="65">
        <f>(M14+M16+M17+M18+M22+M23+M24)*M10/1000000/'AP 1. Assumption'!$D$11</f>
        <v>0</v>
      </c>
      <c r="N59" s="65">
        <f>(N14+N16+N17+N18+N22+N23+N24)*N10/1000000/'AP 1. Assumption'!$D$11</f>
        <v>0</v>
      </c>
      <c r="O59" s="65">
        <f>(O14+O16+O17+O18+O22+O23+O24)*O10/1000000/'AP 1. Assumption'!$D$11</f>
        <v>0</v>
      </c>
      <c r="P59" s="65">
        <f>(P14+P16+P17+P18+P22+P23+P24)*P10/1000000/'AP 1. Assumption'!$D$11</f>
        <v>0</v>
      </c>
    </row>
    <row r="60" spans="1:21" s="45" customFormat="1" ht="17.7" customHeight="1">
      <c r="A60" s="43" t="s">
        <v>60</v>
      </c>
      <c r="B60" s="64"/>
      <c r="C60" s="64"/>
      <c r="D60" s="64"/>
      <c r="E60" s="65">
        <f>(E12)/'AP 1. Assumption'!$E$11</f>
        <v>160</v>
      </c>
      <c r="F60" s="65">
        <f>(F12)/'AP 1. Assumption'!$E$11</f>
        <v>160</v>
      </c>
      <c r="G60" s="65">
        <f>(G12)/'AP 1. Assumption'!$E$11</f>
        <v>160</v>
      </c>
      <c r="H60" s="65">
        <f>(H12)/'AP 1. Assumption'!$E$11</f>
        <v>160</v>
      </c>
      <c r="I60" s="65">
        <f>(I12)/'AP 1. Assumption'!$E$11</f>
        <v>160</v>
      </c>
      <c r="J60" s="65">
        <f>(J12)/'AP 1. Assumption'!$E$11</f>
        <v>160</v>
      </c>
      <c r="K60" s="65">
        <f>(K12)/'AP 1. Assumption'!$E$11</f>
        <v>160</v>
      </c>
      <c r="L60" s="65">
        <f>(L12)/'AP 1. Assumption'!$E$11</f>
        <v>0</v>
      </c>
      <c r="M60" s="65">
        <f>(M12)/'AP 1. Assumption'!$E$11</f>
        <v>0</v>
      </c>
      <c r="N60" s="65">
        <f>(N12)/'AP 1. Assumption'!$E$11</f>
        <v>0</v>
      </c>
      <c r="O60" s="65">
        <f>(O12)/'AP 1. Assumption'!$E$11</f>
        <v>0</v>
      </c>
      <c r="P60" s="65">
        <f>(P12)/'AP 1. Assumption'!$E$11</f>
        <v>0</v>
      </c>
    </row>
    <row r="61" spans="1:21" s="45" customFormat="1" ht="17.7" customHeight="1">
      <c r="A61" s="43" t="s">
        <v>61</v>
      </c>
      <c r="B61" s="64"/>
      <c r="C61" s="64"/>
      <c r="D61" s="64"/>
      <c r="E61" s="65">
        <f>(E14+E18+E19+'Process input'!C67)*E10/1000000/'AP 1. Assumption'!$F$11</f>
        <v>29.399383865558313</v>
      </c>
      <c r="F61" s="65">
        <f>(F14+F18+F19+'Process input'!D67)*F10/1000000/'AP 1. Assumption'!$F$11</f>
        <v>29.522821824440442</v>
      </c>
      <c r="G61" s="65">
        <f>(G14+G18+G19+'Process input'!E67)*G10/1000000/'AP 1. Assumption'!$F$11</f>
        <v>29.652184805348913</v>
      </c>
      <c r="H61" s="65">
        <f>(H14+H18+H19+'Process input'!F67)*H10/1000000/'AP 1. Assumption'!$F$11</f>
        <v>29.787757209340992</v>
      </c>
      <c r="I61" s="65">
        <f>(I14+I18+I19+'Process input'!G67)*I10/1000000/'AP 1. Assumption'!$F$11</f>
        <v>29.929837088724685</v>
      </c>
      <c r="J61" s="65">
        <f>(J14+J18+J19+'Process input'!H67)*J10/1000000/'AP 1. Assumption'!$F$11</f>
        <v>30.078736802318801</v>
      </c>
      <c r="K61" s="65">
        <f>(K14+K18+K19+'Process input'!I67)*K10/1000000/'AP 1. Assumption'!$F$11</f>
        <v>30.234783702165434</v>
      </c>
      <c r="L61" s="65">
        <f>(L14+L18+L19+'Process input'!J67)*L10/1000000/'AP 1. Assumption'!$F$11</f>
        <v>0</v>
      </c>
      <c r="M61" s="65">
        <f>(M14+M18+M19+'Process input'!K67)*M10/1000000/'AP 1. Assumption'!$F$11</f>
        <v>0</v>
      </c>
      <c r="N61" s="65">
        <f>(N14+N18+N19+'Process input'!L67)*N10/1000000/'AP 1. Assumption'!$F$11</f>
        <v>0</v>
      </c>
      <c r="O61" s="65">
        <f>(O14+O18+O19+'Process input'!M67)*O10/1000000/'AP 1. Assumption'!$F$11</f>
        <v>0</v>
      </c>
      <c r="P61" s="65">
        <f>(P14+P18+P19+'Process input'!N67)*P10/1000000/'AP 1. Assumption'!$F$11</f>
        <v>0</v>
      </c>
    </row>
    <row r="62" spans="1:21" s="45" customFormat="1" ht="17.7" customHeight="1">
      <c r="A62" s="66" t="s">
        <v>197</v>
      </c>
      <c r="B62" s="67"/>
      <c r="C62" s="67"/>
      <c r="D62" s="67"/>
      <c r="E62" s="68">
        <f>E57+E58+E59+E60-E61</f>
        <v>198.51133498821022</v>
      </c>
      <c r="F62" s="68">
        <f>F57+F58+F59+F60-F61</f>
        <v>198.6864858311352</v>
      </c>
      <c r="G62" s="68">
        <f>G57+G58+G59+G60-G61</f>
        <v>198.87004391452049</v>
      </c>
      <c r="H62" s="68">
        <f t="shared" ref="H62:P62" si="39">H57+H58+H59+H60-H61</f>
        <v>199.06241278590832</v>
      </c>
      <c r="I62" s="68">
        <f t="shared" si="39"/>
        <v>199.26401536312272</v>
      </c>
      <c r="J62" s="68">
        <f t="shared" si="39"/>
        <v>199.47529486404346</v>
      </c>
      <c r="K62" s="68">
        <f t="shared" si="39"/>
        <v>199.69671578100844</v>
      </c>
      <c r="L62" s="68">
        <f>L57+L58+L59+L60-L61</f>
        <v>0</v>
      </c>
      <c r="M62" s="68">
        <f t="shared" si="39"/>
        <v>0</v>
      </c>
      <c r="N62" s="68">
        <f t="shared" si="39"/>
        <v>0</v>
      </c>
      <c r="O62" s="68">
        <f t="shared" si="39"/>
        <v>0</v>
      </c>
      <c r="P62" s="68">
        <f t="shared" si="39"/>
        <v>0</v>
      </c>
    </row>
    <row r="63" spans="1:21" s="45" customFormat="1" ht="17.7" customHeight="1">
      <c r="A63" s="49" t="s">
        <v>421</v>
      </c>
      <c r="B63" s="69"/>
      <c r="C63" s="69"/>
      <c r="D63" s="69"/>
      <c r="E63" s="51">
        <f>E62</f>
        <v>198.51133498821022</v>
      </c>
      <c r="F63" s="51">
        <f>F62-E62</f>
        <v>0.17515084292497818</v>
      </c>
      <c r="G63" s="51">
        <f>G62-F62</f>
        <v>0.183558083385293</v>
      </c>
      <c r="H63" s="51">
        <f>H62-G62</f>
        <v>0.19236887138782777</v>
      </c>
      <c r="I63" s="51">
        <f t="shared" ref="I63:P63" si="40">I62-H62</f>
        <v>0.20160257721440189</v>
      </c>
      <c r="J63" s="51">
        <f>J62-I62</f>
        <v>0.21127950092073888</v>
      </c>
      <c r="K63" s="51">
        <f t="shared" si="40"/>
        <v>0.22142091696497346</v>
      </c>
      <c r="L63" s="51">
        <f>L62-K62</f>
        <v>-199.69671578100844</v>
      </c>
      <c r="M63" s="51">
        <f t="shared" si="40"/>
        <v>0</v>
      </c>
      <c r="N63" s="51">
        <f t="shared" si="40"/>
        <v>0</v>
      </c>
      <c r="O63" s="51">
        <f t="shared" si="40"/>
        <v>0</v>
      </c>
      <c r="P63" s="51">
        <f t="shared" si="40"/>
        <v>0</v>
      </c>
    </row>
    <row r="64" spans="1:21" s="45" customFormat="1" ht="16.9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</row>
    <row r="65" spans="1:29" s="45" customFormat="1" ht="16.9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29" s="45" customFormat="1" ht="16.9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29" s="45" customFormat="1" ht="16.9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spans="1:29" s="45" customFormat="1" ht="16.9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spans="1:29" ht="18.75" customHeight="1"/>
    <row r="70" spans="1:29" s="85" customFormat="1" ht="23.4">
      <c r="A70" s="115" t="s">
        <v>182</v>
      </c>
    </row>
    <row r="71" spans="1:29" ht="8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5"/>
      <c r="R71" s="85"/>
      <c r="S71" s="85"/>
      <c r="T71" s="85"/>
    </row>
    <row r="72" spans="1:29" s="45" customFormat="1" ht="16.95" customHeight="1">
      <c r="A72" s="43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85"/>
      <c r="M72" s="85"/>
      <c r="N72" s="85"/>
      <c r="O72" s="85"/>
      <c r="P72" s="85"/>
      <c r="Q72" s="85"/>
      <c r="R72" s="85"/>
      <c r="S72" s="85"/>
      <c r="T72" s="85"/>
    </row>
    <row r="73" spans="1:29" s="45" customFormat="1" ht="16.95" customHeight="1">
      <c r="A73" s="43" t="s">
        <v>295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85"/>
      <c r="M73" s="85"/>
      <c r="N73" s="85"/>
      <c r="O73" s="85"/>
      <c r="P73" s="85"/>
      <c r="Q73" s="85"/>
      <c r="R73" s="85"/>
      <c r="S73" s="85"/>
      <c r="T73" s="85"/>
      <c r="V73" s="43" t="s">
        <v>296</v>
      </c>
    </row>
    <row r="74" spans="1:29" s="45" customFormat="1" ht="16.95" customHeight="1">
      <c r="A74" s="39" t="s">
        <v>54</v>
      </c>
      <c r="B74" s="39"/>
      <c r="C74" s="39"/>
      <c r="D74" s="39"/>
      <c r="E74" s="88" t="s">
        <v>100</v>
      </c>
      <c r="F74" s="208">
        <f>'AP 1. Assumption'!C16</f>
        <v>0.22</v>
      </c>
      <c r="G74" s="88"/>
      <c r="H74" s="39"/>
      <c r="I74" s="39"/>
      <c r="J74" s="39"/>
      <c r="K74" s="39"/>
      <c r="L74" s="85"/>
      <c r="M74" s="85"/>
      <c r="N74" s="85"/>
      <c r="O74" s="85"/>
      <c r="P74" s="85"/>
      <c r="Q74" s="85"/>
      <c r="R74" s="85"/>
      <c r="S74" s="85"/>
      <c r="T74" s="85"/>
    </row>
    <row r="75" spans="1:29" s="45" customFormat="1" ht="16.95" customHeight="1">
      <c r="A75" s="47" t="s">
        <v>16</v>
      </c>
      <c r="B75" s="47"/>
      <c r="C75" s="47"/>
      <c r="D75" s="47" t="s">
        <v>376</v>
      </c>
      <c r="E75" s="47" t="s">
        <v>378</v>
      </c>
      <c r="F75" s="47" t="s">
        <v>377</v>
      </c>
      <c r="G75" s="47" t="s">
        <v>45</v>
      </c>
      <c r="H75" s="47" t="s">
        <v>46</v>
      </c>
      <c r="I75" s="47" t="s">
        <v>47</v>
      </c>
      <c r="J75" s="47" t="s">
        <v>379</v>
      </c>
      <c r="K75" s="47" t="s">
        <v>380</v>
      </c>
      <c r="L75" s="47" t="s">
        <v>400</v>
      </c>
      <c r="M75" s="47" t="s">
        <v>401</v>
      </c>
      <c r="N75" s="47" t="s">
        <v>402</v>
      </c>
      <c r="O75" s="47" t="s">
        <v>406</v>
      </c>
      <c r="P75" s="47" t="s">
        <v>407</v>
      </c>
      <c r="Q75" s="85"/>
      <c r="R75" s="85"/>
      <c r="S75" s="85"/>
      <c r="T75" s="85"/>
      <c r="U75" s="47"/>
      <c r="V75" s="47" t="s">
        <v>43</v>
      </c>
      <c r="W75" s="47" t="s">
        <v>44</v>
      </c>
      <c r="X75" s="47" t="s">
        <v>45</v>
      </c>
      <c r="Y75" s="47" t="s">
        <v>46</v>
      </c>
      <c r="Z75" s="47" t="s">
        <v>47</v>
      </c>
      <c r="AA75" s="47" t="s">
        <v>379</v>
      </c>
      <c r="AB75" s="47" t="s">
        <v>380</v>
      </c>
    </row>
    <row r="76" spans="1:29" s="45" customFormat="1" ht="16.95" customHeight="1">
      <c r="A76" s="43" t="s">
        <v>392</v>
      </c>
      <c r="B76" s="39"/>
      <c r="C76" s="39"/>
      <c r="D76" s="52">
        <f>D33</f>
        <v>-151.48571428571429</v>
      </c>
      <c r="E76" s="52">
        <f t="shared" ref="E76:P76" si="41">E33</f>
        <v>249.48028238772207</v>
      </c>
      <c r="F76" s="52">
        <f t="shared" si="41"/>
        <v>98.880319040134225</v>
      </c>
      <c r="G76" s="52">
        <f t="shared" si="41"/>
        <v>148.40454945186224</v>
      </c>
      <c r="H76" s="52">
        <f t="shared" si="41"/>
        <v>137.4259429233532</v>
      </c>
      <c r="I76" s="52">
        <f t="shared" si="41"/>
        <v>65.920363281475758</v>
      </c>
      <c r="J76" s="52">
        <f t="shared" si="41"/>
        <v>113.86251581678808</v>
      </c>
      <c r="K76" s="52">
        <f t="shared" si="41"/>
        <v>185.51160595950972</v>
      </c>
      <c r="L76" s="52">
        <f t="shared" si="41"/>
        <v>0</v>
      </c>
      <c r="M76" s="52">
        <f t="shared" si="41"/>
        <v>0</v>
      </c>
      <c r="N76" s="52">
        <f t="shared" si="41"/>
        <v>0</v>
      </c>
      <c r="O76" s="52">
        <f t="shared" si="41"/>
        <v>0</v>
      </c>
      <c r="P76" s="52">
        <f t="shared" si="41"/>
        <v>0</v>
      </c>
      <c r="Q76" s="85"/>
      <c r="R76" s="85"/>
      <c r="S76" s="85"/>
      <c r="T76" s="85"/>
    </row>
    <row r="77" spans="1:29" s="45" customFormat="1" ht="16.95" customHeight="1">
      <c r="A77" s="43" t="s">
        <v>99</v>
      </c>
      <c r="B77" s="39"/>
      <c r="C77" s="39"/>
      <c r="D77" s="52">
        <f>D76*'AP 1. Assumption'!C16</f>
        <v>-33.326857142857143</v>
      </c>
      <c r="E77" s="52">
        <f>E76*'AP 1. Assumption'!C16</f>
        <v>54.885662125298857</v>
      </c>
      <c r="F77" s="52">
        <f>F76*'AP 1. Assumption'!C16</f>
        <v>21.753670188829531</v>
      </c>
      <c r="G77" s="52">
        <f>G76*'AP 1. Assumption'!C16</f>
        <v>32.649000879409691</v>
      </c>
      <c r="H77" s="52">
        <f>H76*'AP 1. Assumption'!C16</f>
        <v>30.233707443137707</v>
      </c>
      <c r="I77" s="52">
        <f>I76*'AP 1. Assumption'!C16</f>
        <v>14.502479921924667</v>
      </c>
      <c r="J77" s="52">
        <f>J76*'AP 1. Assumption'!C16</f>
        <v>25.049753479693376</v>
      </c>
      <c r="K77" s="52">
        <f>K76*'AP 1. Assumption'!C16</f>
        <v>40.812553311092138</v>
      </c>
      <c r="L77" s="52">
        <f>L76*'AP 1. Assumption'!C16</f>
        <v>0</v>
      </c>
      <c r="M77" s="52">
        <f>M76*'AP 1. Assumption'!C16</f>
        <v>0</v>
      </c>
      <c r="N77" s="52">
        <f>N76*'AP 1. Assumption'!C16</f>
        <v>0</v>
      </c>
      <c r="O77" s="52">
        <f>O76*'AP 1. Assumption'!C16</f>
        <v>0</v>
      </c>
      <c r="P77" s="52">
        <f>P76*'AP 1. Assumption'!C16</f>
        <v>0</v>
      </c>
      <c r="Q77" s="85"/>
      <c r="R77" s="85"/>
      <c r="S77" s="85"/>
      <c r="T77" s="85"/>
    </row>
    <row r="78" spans="1:29" s="45" customFormat="1" ht="16.95" customHeight="1">
      <c r="A78" s="420" t="s">
        <v>451</v>
      </c>
      <c r="B78" s="421"/>
      <c r="C78" s="421"/>
      <c r="D78" s="419">
        <f>$D87/7</f>
        <v>84.285714285714292</v>
      </c>
      <c r="E78" s="419">
        <f t="shared" ref="E78:J78" si="42">$D87/7</f>
        <v>84.285714285714292</v>
      </c>
      <c r="F78" s="419">
        <f t="shared" si="42"/>
        <v>84.285714285714292</v>
      </c>
      <c r="G78" s="419">
        <f t="shared" si="42"/>
        <v>84.285714285714292</v>
      </c>
      <c r="H78" s="419">
        <f t="shared" si="42"/>
        <v>84.285714285714292</v>
      </c>
      <c r="I78" s="419">
        <f t="shared" si="42"/>
        <v>84.285714285714292</v>
      </c>
      <c r="J78" s="419">
        <f t="shared" si="42"/>
        <v>84.285714285714292</v>
      </c>
      <c r="K78" s="419"/>
      <c r="L78" s="419"/>
      <c r="M78" s="68"/>
      <c r="N78" s="68"/>
      <c r="O78" s="68"/>
      <c r="P78" s="68"/>
      <c r="Q78" s="85"/>
      <c r="R78" s="85"/>
      <c r="S78" s="85"/>
      <c r="T78" s="85"/>
    </row>
    <row r="79" spans="1:29" s="45" customFormat="1" ht="16.95" customHeight="1">
      <c r="A79" s="49" t="s">
        <v>101</v>
      </c>
      <c r="B79" s="71"/>
      <c r="C79" s="71"/>
      <c r="D79" s="51">
        <f>D80-D81+D82</f>
        <v>33.326857142857143</v>
      </c>
      <c r="E79" s="51">
        <f>E80-E81+E82</f>
        <v>198.27633454813753</v>
      </c>
      <c r="F79" s="51">
        <f t="shared" ref="F79:P79" si="43">F80-F81+F82</f>
        <v>221.41236313701899</v>
      </c>
      <c r="G79" s="51">
        <f t="shared" si="43"/>
        <v>200.04126285816682</v>
      </c>
      <c r="H79" s="51">
        <f t="shared" si="43"/>
        <v>191.47794976592979</v>
      </c>
      <c r="I79" s="51">
        <f t="shared" si="43"/>
        <v>195.7035976452654</v>
      </c>
      <c r="J79" s="51">
        <f t="shared" si="43"/>
        <v>173.09847662280899</v>
      </c>
      <c r="K79" s="51">
        <f t="shared" si="43"/>
        <v>144.69905264841759</v>
      </c>
      <c r="L79" s="51">
        <f t="shared" si="43"/>
        <v>0</v>
      </c>
      <c r="M79" s="51">
        <f t="shared" si="43"/>
        <v>0</v>
      </c>
      <c r="N79" s="51">
        <f t="shared" si="43"/>
        <v>0</v>
      </c>
      <c r="O79" s="51">
        <f t="shared" si="43"/>
        <v>0</v>
      </c>
      <c r="P79" s="51">
        <f t="shared" si="43"/>
        <v>0</v>
      </c>
      <c r="Q79" s="85"/>
      <c r="R79" s="85"/>
      <c r="S79" s="85"/>
      <c r="T79" s="85"/>
      <c r="U79" s="322">
        <f t="shared" ref="U79:AB79" si="44">D79</f>
        <v>33.326857142857143</v>
      </c>
      <c r="V79" s="322">
        <f t="shared" si="44"/>
        <v>198.27633454813753</v>
      </c>
      <c r="W79" s="322">
        <f t="shared" si="44"/>
        <v>221.41236313701899</v>
      </c>
      <c r="X79" s="322">
        <f t="shared" si="44"/>
        <v>200.04126285816682</v>
      </c>
      <c r="Y79" s="322">
        <f t="shared" si="44"/>
        <v>191.47794976592979</v>
      </c>
      <c r="Z79" s="322">
        <f t="shared" si="44"/>
        <v>195.7035976452654</v>
      </c>
      <c r="AA79" s="322">
        <f t="shared" si="44"/>
        <v>173.09847662280899</v>
      </c>
      <c r="AB79" s="322">
        <f t="shared" si="44"/>
        <v>144.69905264841759</v>
      </c>
      <c r="AC79" s="228"/>
    </row>
    <row r="80" spans="1:29" s="45" customFormat="1" ht="16.95" customHeight="1">
      <c r="A80" s="72" t="s">
        <v>49</v>
      </c>
      <c r="B80" s="73"/>
      <c r="C80" s="73"/>
      <c r="D80" s="74">
        <f>D29</f>
        <v>-84.285714285714292</v>
      </c>
      <c r="E80" s="74">
        <f t="shared" ref="E80:P80" si="45">E29</f>
        <v>168.87628238772209</v>
      </c>
      <c r="F80" s="74">
        <f t="shared" si="45"/>
        <v>158.88031904013422</v>
      </c>
      <c r="G80" s="74">
        <f t="shared" si="45"/>
        <v>148.40454945186224</v>
      </c>
      <c r="H80" s="74">
        <f t="shared" si="45"/>
        <v>137.4259429233532</v>
      </c>
      <c r="I80" s="74">
        <f t="shared" si="45"/>
        <v>125.92036328147576</v>
      </c>
      <c r="J80" s="74">
        <f t="shared" si="45"/>
        <v>113.86251581678808</v>
      </c>
      <c r="K80" s="74">
        <f t="shared" si="45"/>
        <v>185.51160595950972</v>
      </c>
      <c r="L80" s="74">
        <f t="shared" si="45"/>
        <v>0</v>
      </c>
      <c r="M80" s="74">
        <f t="shared" si="45"/>
        <v>0</v>
      </c>
      <c r="N80" s="74">
        <f t="shared" si="45"/>
        <v>0</v>
      </c>
      <c r="O80" s="74">
        <f t="shared" si="45"/>
        <v>0</v>
      </c>
      <c r="P80" s="74">
        <f t="shared" si="45"/>
        <v>0</v>
      </c>
      <c r="Q80" s="85"/>
      <c r="R80" s="85"/>
      <c r="S80" s="85"/>
      <c r="T80" s="85"/>
      <c r="U80" s="322">
        <f t="shared" ref="U80:U87" si="46">D80</f>
        <v>-84.285714285714292</v>
      </c>
      <c r="V80" s="322">
        <f t="shared" ref="V80:AB84" si="47">E80</f>
        <v>168.87628238772209</v>
      </c>
      <c r="W80" s="322">
        <f t="shared" si="47"/>
        <v>158.88031904013422</v>
      </c>
      <c r="X80" s="322">
        <f t="shared" si="47"/>
        <v>148.40454945186224</v>
      </c>
      <c r="Y80" s="322">
        <f t="shared" si="47"/>
        <v>137.4259429233532</v>
      </c>
      <c r="Z80" s="322">
        <f t="shared" si="47"/>
        <v>125.92036328147576</v>
      </c>
      <c r="AA80" s="322">
        <f t="shared" si="47"/>
        <v>113.86251581678808</v>
      </c>
      <c r="AB80" s="322">
        <f t="shared" si="47"/>
        <v>185.51160595950972</v>
      </c>
      <c r="AC80" s="228"/>
    </row>
    <row r="81" spans="1:29" s="45" customFormat="1" ht="16.95" customHeight="1">
      <c r="A81" s="72" t="s">
        <v>384</v>
      </c>
      <c r="B81" s="73"/>
      <c r="C81" s="73"/>
      <c r="D81" s="74">
        <f>D77</f>
        <v>-33.326857142857143</v>
      </c>
      <c r="E81" s="74">
        <f t="shared" ref="E81:P81" si="48">E77</f>
        <v>54.885662125298857</v>
      </c>
      <c r="F81" s="74">
        <f t="shared" si="48"/>
        <v>21.753670188829531</v>
      </c>
      <c r="G81" s="74">
        <f t="shared" si="48"/>
        <v>32.649000879409691</v>
      </c>
      <c r="H81" s="74">
        <f t="shared" si="48"/>
        <v>30.233707443137707</v>
      </c>
      <c r="I81" s="74">
        <f t="shared" si="48"/>
        <v>14.502479921924667</v>
      </c>
      <c r="J81" s="74">
        <f t="shared" si="48"/>
        <v>25.049753479693376</v>
      </c>
      <c r="K81" s="74">
        <f t="shared" si="48"/>
        <v>40.812553311092138</v>
      </c>
      <c r="L81" s="74">
        <f t="shared" si="48"/>
        <v>0</v>
      </c>
      <c r="M81" s="74">
        <f t="shared" si="48"/>
        <v>0</v>
      </c>
      <c r="N81" s="74">
        <f t="shared" si="48"/>
        <v>0</v>
      </c>
      <c r="O81" s="74">
        <f t="shared" si="48"/>
        <v>0</v>
      </c>
      <c r="P81" s="74">
        <f t="shared" si="48"/>
        <v>0</v>
      </c>
      <c r="Q81" s="85"/>
      <c r="R81" s="85"/>
      <c r="S81" s="85"/>
      <c r="T81" s="85"/>
      <c r="U81" s="322">
        <f t="shared" si="46"/>
        <v>-33.326857142857143</v>
      </c>
      <c r="V81" s="322">
        <f t="shared" si="47"/>
        <v>54.885662125298857</v>
      </c>
      <c r="W81" s="322">
        <f t="shared" si="47"/>
        <v>21.753670188829531</v>
      </c>
      <c r="X81" s="322">
        <f t="shared" si="47"/>
        <v>32.649000879409691</v>
      </c>
      <c r="Y81" s="322">
        <f t="shared" si="47"/>
        <v>30.233707443137707</v>
      </c>
      <c r="Z81" s="322">
        <f t="shared" si="47"/>
        <v>14.502479921924667</v>
      </c>
      <c r="AA81" s="322">
        <f t="shared" si="47"/>
        <v>25.049753479693376</v>
      </c>
      <c r="AB81" s="322">
        <f t="shared" si="47"/>
        <v>40.812553311092138</v>
      </c>
      <c r="AC81" s="228"/>
    </row>
    <row r="82" spans="1:29" s="45" customFormat="1" ht="16.95" customHeight="1">
      <c r="A82" s="72" t="s">
        <v>63</v>
      </c>
      <c r="B82" s="73"/>
      <c r="C82" s="73"/>
      <c r="D82" s="74">
        <f>D78</f>
        <v>84.285714285714292</v>
      </c>
      <c r="E82" s="74">
        <f t="shared" ref="E82:H82" si="49">E78</f>
        <v>84.285714285714292</v>
      </c>
      <c r="F82" s="74">
        <f t="shared" si="49"/>
        <v>84.285714285714292</v>
      </c>
      <c r="G82" s="74">
        <f t="shared" si="49"/>
        <v>84.285714285714292</v>
      </c>
      <c r="H82" s="74">
        <f t="shared" si="49"/>
        <v>84.285714285714292</v>
      </c>
      <c r="I82" s="74">
        <f>I78</f>
        <v>84.285714285714292</v>
      </c>
      <c r="J82" s="74">
        <f>J78</f>
        <v>84.285714285714292</v>
      </c>
      <c r="K82" s="74"/>
      <c r="L82" s="74"/>
      <c r="M82" s="74"/>
      <c r="N82" s="74"/>
      <c r="O82" s="74"/>
      <c r="P82" s="74"/>
      <c r="Q82" s="85"/>
      <c r="R82" s="85"/>
      <c r="S82" s="85"/>
      <c r="T82" s="85"/>
      <c r="U82" s="322">
        <f t="shared" si="46"/>
        <v>84.285714285714292</v>
      </c>
      <c r="V82" s="322">
        <f t="shared" si="47"/>
        <v>84.285714285714292</v>
      </c>
      <c r="W82" s="322">
        <f t="shared" si="47"/>
        <v>84.285714285714292</v>
      </c>
      <c r="X82" s="322">
        <f t="shared" si="47"/>
        <v>84.285714285714292</v>
      </c>
      <c r="Y82" s="322">
        <f t="shared" si="47"/>
        <v>84.285714285714292</v>
      </c>
      <c r="Z82" s="322">
        <f t="shared" si="47"/>
        <v>84.285714285714292</v>
      </c>
      <c r="AA82" s="322">
        <f t="shared" si="47"/>
        <v>84.285714285714292</v>
      </c>
      <c r="AB82" s="322">
        <f t="shared" si="47"/>
        <v>0</v>
      </c>
      <c r="AC82" s="228"/>
    </row>
    <row r="83" spans="1:29" s="45" customFormat="1" ht="16.95" customHeight="1">
      <c r="A83" s="49" t="s">
        <v>64</v>
      </c>
      <c r="B83" s="71"/>
      <c r="C83" s="71"/>
      <c r="D83" s="51">
        <f>D76-D77</f>
        <v>-118.15885714285716</v>
      </c>
      <c r="E83" s="51">
        <f t="shared" ref="E83:P83" si="50">E76-E77</f>
        <v>194.59462026242321</v>
      </c>
      <c r="F83" s="51">
        <f t="shared" si="50"/>
        <v>77.126648851304694</v>
      </c>
      <c r="G83" s="51">
        <f t="shared" si="50"/>
        <v>115.75554857245254</v>
      </c>
      <c r="H83" s="51">
        <f t="shared" si="50"/>
        <v>107.1922354802155</v>
      </c>
      <c r="I83" s="51">
        <f t="shared" si="50"/>
        <v>51.417883359551091</v>
      </c>
      <c r="J83" s="51">
        <f t="shared" si="50"/>
        <v>88.812762337094696</v>
      </c>
      <c r="K83" s="51">
        <f t="shared" si="50"/>
        <v>144.69905264841759</v>
      </c>
      <c r="L83" s="51">
        <f t="shared" si="50"/>
        <v>0</v>
      </c>
      <c r="M83" s="51">
        <f t="shared" si="50"/>
        <v>0</v>
      </c>
      <c r="N83" s="51">
        <f t="shared" si="50"/>
        <v>0</v>
      </c>
      <c r="O83" s="51">
        <f t="shared" si="50"/>
        <v>0</v>
      </c>
      <c r="P83" s="51">
        <f t="shared" si="50"/>
        <v>0</v>
      </c>
      <c r="Q83" s="85"/>
      <c r="R83" s="85"/>
      <c r="S83" s="85"/>
      <c r="T83" s="85"/>
      <c r="U83" s="322">
        <f t="shared" si="46"/>
        <v>-118.15885714285716</v>
      </c>
      <c r="V83" s="322">
        <f t="shared" si="47"/>
        <v>194.59462026242321</v>
      </c>
      <c r="W83" s="322">
        <f t="shared" si="47"/>
        <v>77.126648851304694</v>
      </c>
      <c r="X83" s="322">
        <f t="shared" si="47"/>
        <v>115.75554857245254</v>
      </c>
      <c r="Y83" s="322">
        <f t="shared" si="47"/>
        <v>107.1922354802155</v>
      </c>
      <c r="Z83" s="322">
        <f t="shared" si="47"/>
        <v>51.417883359551091</v>
      </c>
      <c r="AA83" s="322">
        <f t="shared" si="47"/>
        <v>88.812762337094696</v>
      </c>
      <c r="AB83" s="322">
        <f t="shared" si="47"/>
        <v>144.69905264841759</v>
      </c>
      <c r="AC83" s="228"/>
    </row>
    <row r="84" spans="1:29" s="45" customFormat="1" ht="16.95" customHeight="1">
      <c r="A84" s="43" t="s">
        <v>65</v>
      </c>
      <c r="B84" s="39"/>
      <c r="C84" s="39"/>
      <c r="D84" s="52">
        <f>D63</f>
        <v>0</v>
      </c>
      <c r="E84" s="52">
        <f>E63</f>
        <v>198.51133498821022</v>
      </c>
      <c r="F84" s="52">
        <f t="shared" ref="F84:G84" si="51">F63</f>
        <v>0.17515084292497818</v>
      </c>
      <c r="G84" s="52">
        <f t="shared" si="51"/>
        <v>0.183558083385293</v>
      </c>
      <c r="H84" s="52">
        <f>H63</f>
        <v>0.19236887138782777</v>
      </c>
      <c r="I84" s="52">
        <f>I63</f>
        <v>0.20160257721440189</v>
      </c>
      <c r="J84" s="52">
        <f t="shared" ref="J84:K84" si="52">J63</f>
        <v>0.21127950092073888</v>
      </c>
      <c r="K84" s="52">
        <f t="shared" si="52"/>
        <v>0.22142091696497346</v>
      </c>
      <c r="L84" s="52"/>
      <c r="M84" s="52"/>
      <c r="N84" s="52"/>
      <c r="O84" s="52"/>
      <c r="P84" s="52"/>
      <c r="Q84" s="85"/>
      <c r="R84" s="85"/>
      <c r="S84" s="85"/>
      <c r="T84" s="85"/>
      <c r="U84" s="322">
        <f>D84</f>
        <v>0</v>
      </c>
      <c r="V84" s="322">
        <f t="shared" si="47"/>
        <v>198.51133498821022</v>
      </c>
      <c r="W84" s="322">
        <f t="shared" si="47"/>
        <v>0.17515084292497818</v>
      </c>
      <c r="X84" s="322">
        <f t="shared" si="47"/>
        <v>0.183558083385293</v>
      </c>
      <c r="Y84" s="322">
        <f t="shared" si="47"/>
        <v>0.19236887138782777</v>
      </c>
      <c r="Z84" s="322">
        <f t="shared" si="47"/>
        <v>0.20160257721440189</v>
      </c>
      <c r="AA84" s="322">
        <f t="shared" si="47"/>
        <v>0.21127950092073888</v>
      </c>
      <c r="AB84" s="322">
        <f t="shared" si="47"/>
        <v>0.22142091696497346</v>
      </c>
      <c r="AC84" s="228"/>
    </row>
    <row r="85" spans="1:29" s="45" customFormat="1" ht="16.95" customHeight="1">
      <c r="A85" s="17" t="s">
        <v>66</v>
      </c>
      <c r="B85" s="252"/>
      <c r="C85" s="252"/>
      <c r="D85" s="39"/>
      <c r="E85" s="75"/>
      <c r="F85" s="75"/>
      <c r="G85" s="75"/>
      <c r="H85" s="75"/>
      <c r="I85" s="52"/>
      <c r="J85" s="297"/>
      <c r="K85" s="297"/>
      <c r="L85" s="297">
        <f>-L63</f>
        <v>199.69671578100844</v>
      </c>
      <c r="M85" s="52"/>
      <c r="N85" s="52"/>
      <c r="O85" s="85"/>
      <c r="P85" s="85"/>
      <c r="Q85" s="85"/>
      <c r="R85" s="85"/>
      <c r="S85" s="85"/>
      <c r="T85" s="85"/>
      <c r="U85" s="322">
        <f t="shared" si="46"/>
        <v>0</v>
      </c>
      <c r="V85" s="322">
        <f>E85</f>
        <v>0</v>
      </c>
      <c r="W85" s="322">
        <f>F85</f>
        <v>0</v>
      </c>
      <c r="X85" s="322">
        <f>G85</f>
        <v>0</v>
      </c>
      <c r="Y85" s="322">
        <f>H85</f>
        <v>0</v>
      </c>
      <c r="Z85" s="322">
        <f>I85</f>
        <v>0</v>
      </c>
      <c r="AA85" s="322">
        <f>P85</f>
        <v>0</v>
      </c>
      <c r="AB85" s="322">
        <f>K85</f>
        <v>0</v>
      </c>
      <c r="AC85" s="228"/>
    </row>
    <row r="86" spans="1:29" s="45" customFormat="1" ht="16.95" customHeight="1">
      <c r="A86" s="17" t="s">
        <v>394</v>
      </c>
      <c r="B86" s="252"/>
      <c r="C86" s="252"/>
      <c r="D86" s="39"/>
      <c r="E86" s="75"/>
      <c r="F86" s="75"/>
      <c r="G86" s="75"/>
      <c r="H86" s="75"/>
      <c r="I86" s="52"/>
      <c r="J86" s="297"/>
      <c r="K86" s="297"/>
      <c r="L86" s="297">
        <f>L85*10%</f>
        <v>19.969671578100844</v>
      </c>
      <c r="M86" s="52"/>
      <c r="N86" s="52"/>
      <c r="O86" s="85"/>
      <c r="P86" s="85"/>
      <c r="Q86" s="85"/>
      <c r="R86" s="85"/>
      <c r="S86" s="85"/>
      <c r="T86" s="85"/>
      <c r="U86" s="322"/>
      <c r="V86" s="322"/>
      <c r="W86" s="322"/>
      <c r="X86" s="322"/>
      <c r="Y86" s="322"/>
      <c r="Z86" s="322"/>
      <c r="AA86" s="322">
        <f>P86</f>
        <v>0</v>
      </c>
      <c r="AB86" s="52">
        <f>AB85*10%</f>
        <v>0</v>
      </c>
      <c r="AC86" s="228"/>
    </row>
    <row r="87" spans="1:29" s="45" customFormat="1" ht="16.95" customHeight="1">
      <c r="A87" s="17" t="s">
        <v>67</v>
      </c>
      <c r="B87" s="334"/>
      <c r="C87" s="333"/>
      <c r="D87" s="297">
        <f>'Commercial Input'!C20/1000000</f>
        <v>590</v>
      </c>
      <c r="E87" s="52"/>
      <c r="F87" s="52"/>
      <c r="G87" s="52"/>
      <c r="H87" s="52"/>
      <c r="L87" s="85"/>
      <c r="M87" s="85"/>
      <c r="N87" s="85"/>
      <c r="O87" s="85"/>
      <c r="P87" s="85"/>
      <c r="Q87" s="85"/>
      <c r="R87" s="85"/>
      <c r="S87" s="85"/>
      <c r="T87" s="85"/>
      <c r="U87" s="322">
        <f t="shared" si="46"/>
        <v>590</v>
      </c>
      <c r="V87" s="322">
        <f t="shared" ref="V87:AB87" si="53">E87</f>
        <v>0</v>
      </c>
      <c r="W87" s="322">
        <f t="shared" si="53"/>
        <v>0</v>
      </c>
      <c r="X87" s="322">
        <f t="shared" si="53"/>
        <v>0</v>
      </c>
      <c r="Y87" s="322">
        <f t="shared" si="53"/>
        <v>0</v>
      </c>
      <c r="Z87" s="322">
        <f t="shared" si="53"/>
        <v>0</v>
      </c>
      <c r="AA87" s="322">
        <f>J87</f>
        <v>0</v>
      </c>
      <c r="AB87" s="322">
        <f t="shared" si="53"/>
        <v>0</v>
      </c>
      <c r="AC87" s="228"/>
    </row>
    <row r="88" spans="1:29" s="45" customFormat="1" ht="16.95" customHeight="1">
      <c r="A88" s="17" t="s">
        <v>606</v>
      </c>
      <c r="B88" s="334"/>
      <c r="C88" s="333"/>
      <c r="D88" s="297"/>
      <c r="E88" s="419">
        <f>380</f>
        <v>380</v>
      </c>
      <c r="F88" s="52"/>
      <c r="G88" s="52"/>
      <c r="H88" s="52"/>
      <c r="L88" s="85"/>
      <c r="M88" s="85"/>
      <c r="N88" s="85"/>
      <c r="O88" s="85"/>
      <c r="P88" s="85"/>
      <c r="Q88" s="85"/>
      <c r="R88" s="85"/>
      <c r="S88" s="85"/>
      <c r="T88" s="85"/>
      <c r="U88" s="322"/>
      <c r="V88" s="322"/>
      <c r="W88" s="322"/>
      <c r="X88" s="322"/>
      <c r="Y88" s="322"/>
      <c r="Z88" s="322"/>
      <c r="AA88" s="322"/>
      <c r="AB88" s="322"/>
      <c r="AC88" s="228"/>
    </row>
    <row r="89" spans="1:29" s="45" customFormat="1" ht="16.95" customHeight="1">
      <c r="A89" s="43" t="s">
        <v>390</v>
      </c>
      <c r="B89" s="334"/>
      <c r="C89" s="333"/>
      <c r="D89" s="297">
        <f>'Commercial Input'!D22/1000000</f>
        <v>67.2</v>
      </c>
      <c r="E89" s="52"/>
      <c r="F89" s="52">
        <v>60</v>
      </c>
      <c r="G89" s="52"/>
      <c r="H89" s="52"/>
      <c r="I89" s="52">
        <v>60</v>
      </c>
      <c r="J89" s="52"/>
      <c r="K89" s="52"/>
      <c r="L89" s="85"/>
      <c r="M89" s="85"/>
      <c r="N89" s="85"/>
      <c r="O89" s="85"/>
      <c r="P89" s="85"/>
      <c r="Q89" s="85"/>
      <c r="R89" s="85"/>
      <c r="S89" s="85"/>
      <c r="T89" s="85"/>
      <c r="U89" s="322">
        <f>D89</f>
        <v>67.2</v>
      </c>
      <c r="V89" s="322">
        <f>E89</f>
        <v>0</v>
      </c>
      <c r="W89" s="322">
        <f t="shared" ref="W89:W90" si="54">F89</f>
        <v>60</v>
      </c>
      <c r="X89" s="322">
        <f t="shared" ref="X89:X90" si="55">G89</f>
        <v>0</v>
      </c>
      <c r="Y89" s="322">
        <f t="shared" ref="Y89:Y90" si="56">H89</f>
        <v>0</v>
      </c>
      <c r="Z89" s="322">
        <f t="shared" ref="Z89" si="57">I89</f>
        <v>60</v>
      </c>
      <c r="AA89" s="322">
        <f t="shared" ref="AA89:AA90" si="58">J89</f>
        <v>0</v>
      </c>
      <c r="AB89" s="322">
        <f t="shared" ref="AB89:AB90" si="59">K89</f>
        <v>0</v>
      </c>
      <c r="AC89" s="228"/>
    </row>
    <row r="90" spans="1:29" s="45" customFormat="1" ht="16.95" customHeight="1">
      <c r="A90" s="43" t="s">
        <v>391</v>
      </c>
      <c r="B90" s="334"/>
      <c r="C90" s="333"/>
      <c r="D90" s="52"/>
      <c r="E90" s="52">
        <f>E31</f>
        <v>80.603999999999999</v>
      </c>
      <c r="F90" s="52"/>
      <c r="G90" s="52"/>
      <c r="H90" s="52"/>
      <c r="I90" s="52"/>
      <c r="J90" s="52"/>
      <c r="K90" s="52"/>
      <c r="L90" s="85"/>
      <c r="M90" s="85"/>
      <c r="N90" s="85"/>
      <c r="O90" s="85"/>
      <c r="P90" s="85"/>
      <c r="Q90" s="85"/>
      <c r="R90" s="85"/>
      <c r="S90" s="85"/>
      <c r="T90" s="85"/>
      <c r="U90" s="322">
        <f>D90</f>
        <v>0</v>
      </c>
      <c r="V90" s="322">
        <f t="shared" ref="V90" si="60">E90</f>
        <v>80.603999999999999</v>
      </c>
      <c r="W90" s="322">
        <f t="shared" si="54"/>
        <v>0</v>
      </c>
      <c r="X90" s="322">
        <f t="shared" si="55"/>
        <v>0</v>
      </c>
      <c r="Y90" s="322">
        <f t="shared" si="56"/>
        <v>0</v>
      </c>
      <c r="Z90" s="322">
        <f>I90</f>
        <v>0</v>
      </c>
      <c r="AA90" s="322">
        <f t="shared" si="58"/>
        <v>0</v>
      </c>
      <c r="AB90" s="322">
        <f t="shared" si="59"/>
        <v>0</v>
      </c>
      <c r="AC90" s="228"/>
    </row>
    <row r="91" spans="1:29" s="45" customFormat="1" ht="16.95" customHeight="1">
      <c r="A91" s="43" t="s">
        <v>68</v>
      </c>
      <c r="D91" s="297">
        <f>'Commercial Input'!C21/1000000</f>
        <v>0</v>
      </c>
      <c r="E91" s="297"/>
      <c r="F91" s="297"/>
      <c r="G91" s="297"/>
      <c r="H91" s="297"/>
      <c r="I91" s="297"/>
      <c r="L91" s="85"/>
      <c r="M91" s="85"/>
      <c r="N91" s="85"/>
      <c r="O91" s="85"/>
      <c r="P91" s="85"/>
      <c r="Q91" s="85"/>
      <c r="R91" s="85"/>
      <c r="S91" s="85"/>
      <c r="T91" s="85"/>
      <c r="U91" s="322">
        <f t="shared" ref="U91:AB91" si="61">D91</f>
        <v>0</v>
      </c>
      <c r="V91" s="322">
        <f t="shared" si="61"/>
        <v>0</v>
      </c>
      <c r="W91" s="322">
        <f t="shared" si="61"/>
        <v>0</v>
      </c>
      <c r="X91" s="322">
        <f t="shared" si="61"/>
        <v>0</v>
      </c>
      <c r="Y91" s="322">
        <f t="shared" si="61"/>
        <v>0</v>
      </c>
      <c r="Z91" s="322">
        <f t="shared" si="61"/>
        <v>0</v>
      </c>
      <c r="AA91" s="322">
        <f t="shared" si="61"/>
        <v>0</v>
      </c>
      <c r="AB91" s="322">
        <f t="shared" si="61"/>
        <v>0</v>
      </c>
      <c r="AC91" s="228"/>
    </row>
    <row r="92" spans="1:29" s="45" customFormat="1" ht="16.95" customHeight="1">
      <c r="A92" s="49" t="s">
        <v>74</v>
      </c>
      <c r="B92" s="324"/>
      <c r="C92" s="324"/>
      <c r="D92" s="51">
        <f>D79-D84+D85-D87-D91-D89+D90-D86+D88</f>
        <v>-623.87314285714285</v>
      </c>
      <c r="E92" s="51">
        <f>E79-E84+E85-E87-E91-E89+E90-E86+E88</f>
        <v>460.36899955992732</v>
      </c>
      <c r="F92" s="51">
        <f t="shared" ref="F92:P92" si="62">F79-F84+F85-F87-F91-F89+F90-F86+F88</f>
        <v>161.23721229409401</v>
      </c>
      <c r="G92" s="51">
        <f t="shared" si="62"/>
        <v>199.85770477478152</v>
      </c>
      <c r="H92" s="51">
        <f t="shared" si="62"/>
        <v>191.28558089454197</v>
      </c>
      <c r="I92" s="51">
        <f t="shared" si="62"/>
        <v>135.501995068051</v>
      </c>
      <c r="J92" s="51">
        <f t="shared" si="62"/>
        <v>172.88719712188825</v>
      </c>
      <c r="K92" s="51">
        <f t="shared" si="62"/>
        <v>144.47763173145262</v>
      </c>
      <c r="L92" s="51">
        <f t="shared" si="62"/>
        <v>179.72704420290759</v>
      </c>
      <c r="M92" s="51">
        <f t="shared" si="62"/>
        <v>0</v>
      </c>
      <c r="N92" s="51">
        <f t="shared" si="62"/>
        <v>0</v>
      </c>
      <c r="O92" s="51">
        <f t="shared" si="62"/>
        <v>0</v>
      </c>
      <c r="P92" s="51">
        <f t="shared" si="62"/>
        <v>0</v>
      </c>
      <c r="Q92" s="85"/>
      <c r="R92" s="85"/>
      <c r="S92" s="85"/>
      <c r="T92" s="85"/>
      <c r="U92" s="51">
        <f>U79-U84+U85-U87-U91-U89+U90-U86</f>
        <v>-623.87314285714285</v>
      </c>
      <c r="V92" s="51">
        <f t="shared" ref="V92:AB92" si="63">V79-V84+V85-V87-V91-V89+V90-V86</f>
        <v>80.368999559927303</v>
      </c>
      <c r="W92" s="51">
        <f t="shared" si="63"/>
        <v>161.23721229409401</v>
      </c>
      <c r="X92" s="51">
        <f t="shared" si="63"/>
        <v>199.85770477478152</v>
      </c>
      <c r="Y92" s="51">
        <f t="shared" si="63"/>
        <v>191.28558089454197</v>
      </c>
      <c r="Z92" s="51">
        <f t="shared" si="63"/>
        <v>135.501995068051</v>
      </c>
      <c r="AA92" s="51">
        <f t="shared" si="63"/>
        <v>172.88719712188825</v>
      </c>
      <c r="AB92" s="51">
        <f t="shared" si="63"/>
        <v>144.47763173145262</v>
      </c>
      <c r="AC92" s="228"/>
    </row>
    <row r="93" spans="1:29" s="45" customFormat="1" ht="16.95" customHeight="1">
      <c r="A93" s="49" t="s">
        <v>16</v>
      </c>
      <c r="B93" s="324"/>
      <c r="C93" s="324"/>
      <c r="D93" s="76" t="str">
        <f>D75</f>
        <v>SOP -1 year</v>
      </c>
      <c r="E93" s="76" t="str">
        <f t="shared" ref="E93:I93" si="64">E75</f>
        <v>SOP Year</v>
      </c>
      <c r="F93" s="76" t="str">
        <f t="shared" si="64"/>
        <v>2nd year</v>
      </c>
      <c r="G93" s="76" t="str">
        <f t="shared" si="64"/>
        <v>3rd year</v>
      </c>
      <c r="H93" s="76" t="str">
        <f t="shared" si="64"/>
        <v>4th year</v>
      </c>
      <c r="I93" s="76" t="str">
        <f t="shared" si="64"/>
        <v>5th year</v>
      </c>
      <c r="J93" s="76" t="str">
        <f t="shared" ref="J93:P93" si="65">J75</f>
        <v>6th year</v>
      </c>
      <c r="K93" s="76" t="str">
        <f t="shared" si="65"/>
        <v>7th year</v>
      </c>
      <c r="L93" s="76" t="str">
        <f t="shared" si="65"/>
        <v>8th year</v>
      </c>
      <c r="M93" s="76" t="str">
        <f t="shared" si="65"/>
        <v>9th year</v>
      </c>
      <c r="N93" s="76" t="str">
        <f t="shared" si="65"/>
        <v>10th year</v>
      </c>
      <c r="O93" s="76" t="str">
        <f t="shared" si="65"/>
        <v>11th year</v>
      </c>
      <c r="P93" s="76" t="str">
        <f t="shared" si="65"/>
        <v>12th year</v>
      </c>
      <c r="Q93" s="85"/>
      <c r="R93" s="85"/>
      <c r="S93" s="85"/>
      <c r="T93" s="85"/>
      <c r="U93" s="76" t="s">
        <v>62</v>
      </c>
      <c r="V93" s="76" t="s">
        <v>163</v>
      </c>
      <c r="W93" s="76" t="s">
        <v>0</v>
      </c>
      <c r="X93" s="76" t="s">
        <v>1</v>
      </c>
      <c r="Y93" s="76" t="s">
        <v>2</v>
      </c>
      <c r="Z93" s="76" t="s">
        <v>3</v>
      </c>
      <c r="AA93" s="76" t="s">
        <v>231</v>
      </c>
      <c r="AB93" s="76" t="s">
        <v>381</v>
      </c>
      <c r="AC93" s="228"/>
    </row>
    <row r="94" spans="1:29" s="45" customFormat="1" ht="16.95" customHeight="1">
      <c r="A94" s="49" t="s">
        <v>198</v>
      </c>
      <c r="B94" s="324"/>
      <c r="C94" s="324"/>
      <c r="D94" s="51">
        <f>D92</f>
        <v>-623.87314285714285</v>
      </c>
      <c r="E94" s="51">
        <f>D94+E92</f>
        <v>-163.50414329721553</v>
      </c>
      <c r="F94" s="51">
        <f>E94+F92</f>
        <v>-2.2669310031215275</v>
      </c>
      <c r="G94" s="51">
        <f>F94+G92</f>
        <v>197.59077377166</v>
      </c>
      <c r="H94" s="51">
        <f t="shared" ref="H94:J94" si="66">G94+H92</f>
        <v>388.87635466620196</v>
      </c>
      <c r="I94" s="51">
        <f t="shared" si="66"/>
        <v>524.37834973425299</v>
      </c>
      <c r="J94" s="51">
        <f t="shared" si="66"/>
        <v>697.26554685614121</v>
      </c>
      <c r="K94" s="51">
        <f t="shared" ref="K94" si="67">J94+K92</f>
        <v>841.74317858759377</v>
      </c>
      <c r="L94" s="51">
        <f t="shared" ref="L94" si="68">K94+L92</f>
        <v>1021.4702227905013</v>
      </c>
      <c r="M94" s="51"/>
      <c r="N94" s="51"/>
      <c r="O94" s="51"/>
      <c r="P94" s="51"/>
      <c r="Q94" s="85"/>
      <c r="R94" s="85"/>
      <c r="S94" s="85"/>
      <c r="T94" s="85"/>
      <c r="U94" s="51">
        <f>U92</f>
        <v>-623.87314285714285</v>
      </c>
      <c r="V94" s="51">
        <f>U94+V92</f>
        <v>-543.50414329721559</v>
      </c>
      <c r="W94" s="51">
        <f t="shared" ref="W94:AB94" si="69">V94+W92</f>
        <v>-382.26693100312161</v>
      </c>
      <c r="X94" s="51">
        <f t="shared" si="69"/>
        <v>-182.40922622834009</v>
      </c>
      <c r="Y94" s="51">
        <f t="shared" si="69"/>
        <v>8.8763546662018769</v>
      </c>
      <c r="Z94" s="51">
        <f t="shared" si="69"/>
        <v>144.37834973425288</v>
      </c>
      <c r="AA94" s="51">
        <f t="shared" si="69"/>
        <v>317.2655468561411</v>
      </c>
      <c r="AB94" s="51">
        <f t="shared" si="69"/>
        <v>461.74317858759372</v>
      </c>
      <c r="AC94" s="228"/>
    </row>
    <row r="95" spans="1:29" s="45" customFormat="1" ht="16.95" customHeight="1">
      <c r="A95" s="39"/>
      <c r="B95" s="39"/>
      <c r="C95" s="39"/>
      <c r="D95" s="39"/>
      <c r="E95" s="40"/>
      <c r="F95" s="78" t="s">
        <v>297</v>
      </c>
      <c r="G95" s="40"/>
      <c r="I95" s="40"/>
      <c r="J95" s="78"/>
      <c r="K95" s="78"/>
      <c r="L95" s="85"/>
      <c r="M95" s="85"/>
      <c r="N95" s="85"/>
      <c r="O95" s="85"/>
      <c r="P95" s="85"/>
      <c r="Q95" s="85"/>
      <c r="R95" s="85"/>
      <c r="S95" s="85"/>
      <c r="T95" s="85"/>
    </row>
    <row r="96" spans="1:29" s="45" customFormat="1" ht="16.95" customHeight="1">
      <c r="A96" s="39"/>
      <c r="B96" s="39"/>
      <c r="C96" s="39"/>
      <c r="D96" s="39"/>
      <c r="E96" s="616" t="s">
        <v>69</v>
      </c>
      <c r="F96" s="77" t="s">
        <v>70</v>
      </c>
      <c r="G96" s="582">
        <f>NPV(G98,E92:P92)+D92</f>
        <v>343.4026005069644</v>
      </c>
      <c r="I96" s="40"/>
      <c r="J96" s="78"/>
      <c r="K96" s="78"/>
      <c r="L96" s="85"/>
      <c r="M96" s="85"/>
      <c r="N96" s="85"/>
      <c r="O96" s="85"/>
      <c r="P96" s="85"/>
      <c r="Q96" s="85"/>
      <c r="R96" s="85"/>
      <c r="S96" s="85"/>
      <c r="T96" s="85"/>
    </row>
    <row r="97" spans="1:28" s="45" customFormat="1" ht="16.95" customHeight="1">
      <c r="A97" s="39"/>
      <c r="B97" s="39"/>
      <c r="C97" s="39"/>
      <c r="D97" s="39"/>
      <c r="E97" s="616"/>
      <c r="F97" s="77" t="s">
        <v>71</v>
      </c>
      <c r="G97" s="79">
        <f>IRR(D92:P92)</f>
        <v>0.38395848949712774</v>
      </c>
      <c r="I97" s="40"/>
      <c r="J97" s="78"/>
      <c r="K97" s="78"/>
      <c r="L97" s="85"/>
      <c r="M97" s="85"/>
      <c r="N97" s="85"/>
      <c r="O97" s="85"/>
      <c r="P97" s="85"/>
      <c r="Q97" s="85"/>
      <c r="R97" s="85"/>
      <c r="S97" s="85"/>
      <c r="T97" s="85"/>
    </row>
    <row r="98" spans="1:28" s="84" customFormat="1" ht="16.95" customHeight="1">
      <c r="A98" s="80" t="s">
        <v>12</v>
      </c>
      <c r="B98" s="81"/>
      <c r="C98" s="81"/>
      <c r="D98" s="81"/>
      <c r="E98" s="81"/>
      <c r="F98" s="83" t="s">
        <v>75</v>
      </c>
      <c r="G98" s="82">
        <f>'AP 2. Discount rate'!C15</f>
        <v>0.16974642930790385</v>
      </c>
      <c r="I98" s="40"/>
      <c r="J98" s="78"/>
      <c r="K98" s="78"/>
      <c r="L98" s="85"/>
      <c r="M98" s="85"/>
      <c r="N98" s="85"/>
      <c r="O98" s="85"/>
      <c r="P98" s="85"/>
      <c r="Q98" s="85"/>
      <c r="R98" s="85"/>
      <c r="S98" s="85"/>
      <c r="T98" s="85"/>
    </row>
    <row r="99" spans="1:28" s="84" customFormat="1" ht="16.95" customHeight="1">
      <c r="A99" s="96"/>
      <c r="B99" s="252"/>
      <c r="C99" s="252"/>
      <c r="D99" s="252"/>
      <c r="E99" s="252"/>
      <c r="F99" s="122" t="s">
        <v>393</v>
      </c>
      <c r="G99" s="254">
        <v>0.23</v>
      </c>
      <c r="H99" s="17"/>
      <c r="I99" s="40"/>
      <c r="J99" s="78"/>
      <c r="K99" s="78"/>
      <c r="L99" s="17"/>
      <c r="M99" s="17"/>
      <c r="N99" s="17"/>
      <c r="O99" s="17"/>
      <c r="P99" s="17"/>
      <c r="Q99" s="17"/>
      <c r="R99" s="17"/>
      <c r="S99" s="17"/>
      <c r="T99" s="17"/>
    </row>
    <row r="100" spans="1:28" s="84" customFormat="1" ht="16.95" customHeight="1">
      <c r="A100" s="96"/>
      <c r="B100" s="252"/>
      <c r="C100" s="252"/>
      <c r="D100" s="252"/>
      <c r="E100" s="252"/>
      <c r="F100" s="122"/>
      <c r="G100" s="254"/>
      <c r="H100" s="17"/>
      <c r="I100" s="252"/>
      <c r="J100" s="122"/>
      <c r="K100" s="254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8" ht="18.75" customHeight="1">
      <c r="L101" s="85"/>
      <c r="M101" s="85"/>
      <c r="N101" s="85"/>
      <c r="O101" s="85"/>
      <c r="P101" s="85"/>
      <c r="Q101" s="85"/>
      <c r="R101" s="85"/>
      <c r="S101" s="85"/>
      <c r="T101" s="85"/>
    </row>
    <row r="102" spans="1:28" s="45" customFormat="1" ht="16.95" customHeight="1">
      <c r="A102" s="47" t="s">
        <v>16</v>
      </c>
      <c r="B102" s="47"/>
      <c r="C102" s="47"/>
      <c r="D102" s="47" t="s">
        <v>376</v>
      </c>
      <c r="E102" s="47" t="s">
        <v>378</v>
      </c>
      <c r="F102" s="47" t="s">
        <v>377</v>
      </c>
      <c r="G102" s="47" t="s">
        <v>45</v>
      </c>
      <c r="H102" s="47" t="s">
        <v>46</v>
      </c>
      <c r="I102" s="47" t="s">
        <v>47</v>
      </c>
      <c r="J102" s="47" t="s">
        <v>379</v>
      </c>
      <c r="K102" s="47" t="s">
        <v>380</v>
      </c>
      <c r="L102" s="47" t="s">
        <v>400</v>
      </c>
      <c r="M102" s="47" t="s">
        <v>401</v>
      </c>
      <c r="N102" s="47" t="s">
        <v>402</v>
      </c>
      <c r="O102" s="47" t="s">
        <v>406</v>
      </c>
      <c r="P102" s="47" t="s">
        <v>407</v>
      </c>
      <c r="Q102" s="85"/>
      <c r="R102" s="85"/>
      <c r="S102" s="85"/>
      <c r="T102" s="85"/>
      <c r="U102" s="47"/>
      <c r="V102" s="47" t="s">
        <v>43</v>
      </c>
      <c r="W102" s="47" t="s">
        <v>44</v>
      </c>
      <c r="X102" s="47" t="s">
        <v>45</v>
      </c>
      <c r="Y102" s="47" t="s">
        <v>46</v>
      </c>
      <c r="Z102" s="47" t="s">
        <v>47</v>
      </c>
      <c r="AA102" s="47" t="s">
        <v>379</v>
      </c>
      <c r="AB102" s="47" t="s">
        <v>380</v>
      </c>
    </row>
    <row r="103" spans="1:28" ht="18.75" customHeight="1">
      <c r="C103" s="355" t="s">
        <v>413</v>
      </c>
      <c r="D103" s="353">
        <f>D92</f>
        <v>-623.87314285714285</v>
      </c>
      <c r="E103" s="354">
        <f>PV($G$98,1,0,-E92)</f>
        <v>393.56307318015138</v>
      </c>
      <c r="F103" s="354">
        <f>PV($G$98,2,0,-F92)</f>
        <v>117.83703993254373</v>
      </c>
      <c r="G103" s="354">
        <f>PV($G$98,3,0,-G92)</f>
        <v>124.86643455969416</v>
      </c>
      <c r="H103" s="354">
        <f>PV($G$98,4,0,-H92)</f>
        <v>102.16810106125574</v>
      </c>
      <c r="I103" s="354">
        <f>PV($G$98,5,0,-I92)</f>
        <v>61.870987654126424</v>
      </c>
      <c r="J103" s="354">
        <f>PV($G$98,6,0,-J92)</f>
        <v>67.485809939998049</v>
      </c>
      <c r="K103" s="354">
        <f>PV($G$98,7,0,-K92)</f>
        <v>48.212374006133203</v>
      </c>
      <c r="L103" s="354">
        <f>PV($G$98,8,0,-L92)</f>
        <v>51.271923030204682</v>
      </c>
      <c r="M103" s="354">
        <f>PV($G$98,9,0,-M92)</f>
        <v>0</v>
      </c>
      <c r="N103" s="354">
        <f>PV($G$98,10,0,-N92)</f>
        <v>0</v>
      </c>
      <c r="O103" s="85"/>
      <c r="P103" s="85"/>
      <c r="Q103" s="85"/>
      <c r="R103" s="85"/>
      <c r="S103" s="85"/>
      <c r="T103" s="85"/>
    </row>
    <row r="104" spans="1:28" ht="18.75" customHeight="1">
      <c r="C104" s="356" t="s">
        <v>413</v>
      </c>
      <c r="D104" s="585">
        <f>SUM(D103:N103)</f>
        <v>343.40260050696446</v>
      </c>
      <c r="L104" s="85"/>
      <c r="M104" s="85"/>
      <c r="N104" s="85"/>
      <c r="O104" s="85"/>
      <c r="P104" s="85"/>
      <c r="Q104" s="85"/>
      <c r="R104" s="85"/>
      <c r="S104" s="85"/>
      <c r="T104" s="85"/>
    </row>
    <row r="105" spans="1:28" ht="18.75" customHeight="1">
      <c r="L105" s="85"/>
      <c r="M105" s="85"/>
      <c r="N105" s="85"/>
      <c r="O105" s="85"/>
      <c r="P105" s="85"/>
      <c r="Q105" s="85"/>
      <c r="R105" s="85"/>
      <c r="S105" s="85"/>
      <c r="T105" s="85"/>
    </row>
    <row r="106" spans="1:28" s="85" customFormat="1" ht="23.4">
      <c r="A106" s="115" t="s">
        <v>182</v>
      </c>
    </row>
    <row r="107" spans="1:28" ht="23.4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5"/>
      <c r="M107" s="85"/>
      <c r="N107" s="85"/>
      <c r="O107" s="85"/>
      <c r="P107" s="85"/>
      <c r="Q107" s="85"/>
      <c r="R107" s="85"/>
      <c r="S107" s="85"/>
      <c r="T107" s="85"/>
    </row>
    <row r="108" spans="1:28" ht="18" customHeight="1">
      <c r="L108" s="85"/>
      <c r="M108" s="85"/>
      <c r="N108" s="85"/>
      <c r="O108" s="85"/>
      <c r="P108" s="85"/>
      <c r="Q108" s="85"/>
      <c r="R108" s="85"/>
      <c r="S108" s="85"/>
      <c r="T108" s="85"/>
    </row>
    <row r="109" spans="1:28" ht="18" customHeight="1">
      <c r="A109" s="85" t="s">
        <v>157</v>
      </c>
      <c r="L109" s="85"/>
      <c r="M109" s="85"/>
      <c r="N109" s="85"/>
      <c r="O109" s="85"/>
      <c r="P109" s="85"/>
      <c r="Q109" s="85"/>
      <c r="R109" s="85"/>
      <c r="S109" s="85"/>
      <c r="T109" s="85"/>
    </row>
    <row r="110" spans="1:28">
      <c r="A110" s="152">
        <f>COUNTIFS(E94:P94,"&lt;0")</f>
        <v>2</v>
      </c>
      <c r="L110" s="85"/>
      <c r="M110" s="85"/>
      <c r="N110" s="85"/>
      <c r="O110" s="85"/>
      <c r="P110" s="85"/>
      <c r="Q110" s="85"/>
      <c r="R110" s="85"/>
      <c r="S110" s="85"/>
      <c r="T110" s="85"/>
    </row>
    <row r="111" spans="1:28" ht="17.7" customHeight="1">
      <c r="A111" s="153">
        <f>-F94/G92</f>
        <v>1.1342725093716645E-2</v>
      </c>
      <c r="B111" s="36"/>
      <c r="C111" s="36"/>
      <c r="D111" s="36"/>
      <c r="G111" s="36"/>
      <c r="H111" s="36"/>
      <c r="I111" s="36"/>
      <c r="J111" s="36"/>
      <c r="K111" s="36"/>
      <c r="L111" s="85"/>
      <c r="M111" s="85"/>
      <c r="N111" s="85"/>
      <c r="O111" s="85"/>
      <c r="P111" s="85"/>
      <c r="Q111" s="85"/>
      <c r="R111" s="85"/>
      <c r="S111" s="85"/>
      <c r="T111" s="85"/>
    </row>
    <row r="112" spans="1:28" ht="17.7" customHeight="1">
      <c r="A112" s="154">
        <f>A110+A111</f>
        <v>2.0113427250937166</v>
      </c>
      <c r="B112" s="155" t="s">
        <v>156</v>
      </c>
      <c r="C112" s="36"/>
      <c r="D112" s="36"/>
      <c r="G112" s="36"/>
      <c r="H112" s="36"/>
      <c r="I112" s="36"/>
      <c r="J112" s="36"/>
      <c r="K112" s="36"/>
      <c r="L112" s="85"/>
      <c r="M112" s="85"/>
      <c r="N112" s="85"/>
      <c r="O112" s="85"/>
      <c r="P112" s="85"/>
      <c r="Q112" s="85"/>
      <c r="R112" s="85"/>
      <c r="S112" s="85"/>
      <c r="T112" s="85"/>
    </row>
    <row r="113" spans="1:20" ht="10.199999999999999" customHeight="1">
      <c r="A113" s="253"/>
      <c r="B113" s="15"/>
      <c r="C113" s="36"/>
      <c r="D113" s="36"/>
      <c r="G113" s="14"/>
      <c r="H113" s="14"/>
      <c r="I113" s="14"/>
      <c r="J113" s="14"/>
      <c r="K113" s="14"/>
      <c r="L113" s="85"/>
      <c r="M113" s="85"/>
      <c r="N113" s="85"/>
      <c r="O113" s="85"/>
      <c r="P113" s="85"/>
      <c r="Q113" s="85"/>
      <c r="R113" s="85"/>
      <c r="S113" s="85"/>
      <c r="T113" s="85"/>
    </row>
    <row r="114" spans="1:20" ht="18.45" customHeight="1">
      <c r="A114" s="93" t="s">
        <v>158</v>
      </c>
      <c r="B114" s="36"/>
      <c r="C114" s="36"/>
      <c r="D114" s="36"/>
      <c r="E114" s="38"/>
      <c r="F114" s="36"/>
      <c r="G114" s="36"/>
      <c r="H114" s="36"/>
      <c r="I114" s="36"/>
      <c r="J114" s="36"/>
      <c r="K114" s="36"/>
      <c r="L114" s="85"/>
      <c r="M114" s="85"/>
      <c r="N114" s="85"/>
      <c r="O114" s="85"/>
      <c r="P114" s="85"/>
      <c r="Q114" s="85"/>
      <c r="R114" s="85"/>
      <c r="S114" s="85"/>
      <c r="T114" s="85"/>
    </row>
    <row r="115" spans="1:20" s="45" customFormat="1" ht="16.95" customHeight="1">
      <c r="A115" s="47" t="s">
        <v>16</v>
      </c>
      <c r="B115" s="47" t="s">
        <v>62</v>
      </c>
      <c r="C115" s="47"/>
      <c r="D115" s="47" t="s">
        <v>376</v>
      </c>
      <c r="E115" s="47" t="s">
        <v>378</v>
      </c>
      <c r="F115" s="47" t="s">
        <v>377</v>
      </c>
      <c r="G115" s="47" t="s">
        <v>45</v>
      </c>
      <c r="H115" s="47" t="s">
        <v>46</v>
      </c>
      <c r="I115" s="47" t="s">
        <v>47</v>
      </c>
      <c r="J115" s="47" t="s">
        <v>379</v>
      </c>
      <c r="K115" s="47" t="s">
        <v>380</v>
      </c>
      <c r="L115" s="85"/>
      <c r="M115" s="85"/>
      <c r="N115" s="85"/>
      <c r="O115" s="85"/>
      <c r="P115" s="85"/>
      <c r="Q115" s="85"/>
      <c r="R115" s="85"/>
      <c r="S115" s="85"/>
      <c r="T115" s="85"/>
    </row>
    <row r="116" spans="1:20" ht="16.95" customHeight="1">
      <c r="A116" s="36" t="s">
        <v>48</v>
      </c>
      <c r="B116" s="36"/>
      <c r="C116" s="36"/>
      <c r="D116" s="37">
        <f t="shared" ref="D116:I116" si="70">D12</f>
        <v>0</v>
      </c>
      <c r="E116" s="37">
        <f t="shared" si="70"/>
        <v>960</v>
      </c>
      <c r="F116" s="37">
        <f t="shared" si="70"/>
        <v>960</v>
      </c>
      <c r="G116" s="37">
        <f t="shared" si="70"/>
        <v>960</v>
      </c>
      <c r="H116" s="37">
        <f t="shared" si="70"/>
        <v>960</v>
      </c>
      <c r="I116" s="37">
        <f t="shared" si="70"/>
        <v>960</v>
      </c>
      <c r="J116" s="37">
        <f t="shared" ref="J116:K116" si="71">J12</f>
        <v>960</v>
      </c>
      <c r="K116" s="37">
        <f t="shared" si="71"/>
        <v>960</v>
      </c>
      <c r="L116" s="85"/>
      <c r="M116" s="85"/>
      <c r="N116" s="85"/>
      <c r="O116" s="85"/>
      <c r="P116" s="85"/>
      <c r="Q116" s="85"/>
      <c r="R116" s="85"/>
      <c r="S116" s="85"/>
      <c r="T116" s="85"/>
    </row>
    <row r="117" spans="1:20" ht="16.95" customHeight="1">
      <c r="A117" s="36" t="s">
        <v>49</v>
      </c>
      <c r="B117" s="36"/>
      <c r="C117" s="36"/>
      <c r="D117" s="37">
        <f t="shared" ref="D117:I117" si="72">D33</f>
        <v>-151.48571428571429</v>
      </c>
      <c r="E117" s="37">
        <f t="shared" si="72"/>
        <v>249.48028238772207</v>
      </c>
      <c r="F117" s="37">
        <f t="shared" si="72"/>
        <v>98.880319040134225</v>
      </c>
      <c r="G117" s="37">
        <f t="shared" si="72"/>
        <v>148.40454945186224</v>
      </c>
      <c r="H117" s="37">
        <f t="shared" si="72"/>
        <v>137.4259429233532</v>
      </c>
      <c r="I117" s="37">
        <f t="shared" si="72"/>
        <v>65.920363281475758</v>
      </c>
      <c r="J117" s="37">
        <f t="shared" ref="J117:K117" si="73">J33</f>
        <v>113.86251581678808</v>
      </c>
      <c r="K117" s="37">
        <f t="shared" si="73"/>
        <v>185.51160595950972</v>
      </c>
      <c r="L117" s="85"/>
      <c r="M117" s="85"/>
      <c r="N117" s="85"/>
      <c r="O117" s="85"/>
      <c r="P117" s="85"/>
      <c r="Q117" s="85"/>
      <c r="R117" s="85"/>
      <c r="S117" s="85"/>
      <c r="T117" s="85"/>
    </row>
    <row r="118" spans="1:20" ht="16.95" customHeight="1">
      <c r="A118" s="36" t="s">
        <v>85</v>
      </c>
      <c r="B118" s="36"/>
      <c r="C118" s="36"/>
      <c r="D118" s="41" t="e">
        <f t="shared" ref="D118" si="74">D117/D116</f>
        <v>#DIV/0!</v>
      </c>
      <c r="E118" s="41">
        <f t="shared" ref="E118:I118" si="75">E117/E116</f>
        <v>0.25987529415387717</v>
      </c>
      <c r="F118" s="41">
        <f t="shared" si="75"/>
        <v>0.10300033233347315</v>
      </c>
      <c r="G118" s="41">
        <f t="shared" si="75"/>
        <v>0.15458807234568983</v>
      </c>
      <c r="H118" s="41">
        <f t="shared" si="75"/>
        <v>0.14315202387849293</v>
      </c>
      <c r="I118" s="41">
        <f t="shared" si="75"/>
        <v>6.8667045084870579E-2</v>
      </c>
      <c r="J118" s="41">
        <f t="shared" ref="J118:K118" si="76">J117/J116</f>
        <v>0.11860678730915425</v>
      </c>
      <c r="K118" s="41">
        <f t="shared" si="76"/>
        <v>0.19324125620782262</v>
      </c>
      <c r="L118" s="85"/>
      <c r="M118" s="85"/>
      <c r="N118" s="85"/>
      <c r="O118" s="85"/>
      <c r="P118" s="85"/>
      <c r="Q118" s="85"/>
      <c r="R118" s="85"/>
      <c r="S118" s="85"/>
      <c r="T118" s="85"/>
    </row>
    <row r="119" spans="1:20" ht="16.95" customHeight="1">
      <c r="A119" s="36" t="s">
        <v>64</v>
      </c>
      <c r="B119" s="36"/>
      <c r="C119" s="36"/>
      <c r="D119" s="37">
        <f t="shared" ref="D119:I119" si="77">D83</f>
        <v>-118.15885714285716</v>
      </c>
      <c r="E119" s="37">
        <f t="shared" si="77"/>
        <v>194.59462026242321</v>
      </c>
      <c r="F119" s="37">
        <f t="shared" si="77"/>
        <v>77.126648851304694</v>
      </c>
      <c r="G119" s="37">
        <f t="shared" si="77"/>
        <v>115.75554857245254</v>
      </c>
      <c r="H119" s="37">
        <f t="shared" si="77"/>
        <v>107.1922354802155</v>
      </c>
      <c r="I119" s="37">
        <f t="shared" si="77"/>
        <v>51.417883359551091</v>
      </c>
      <c r="J119" s="37">
        <f t="shared" ref="J119:K119" si="78">J83</f>
        <v>88.812762337094696</v>
      </c>
      <c r="K119" s="37">
        <f t="shared" si="78"/>
        <v>144.69905264841759</v>
      </c>
      <c r="L119" s="85"/>
      <c r="M119" s="85"/>
      <c r="N119" s="85"/>
      <c r="O119" s="85"/>
      <c r="P119" s="85"/>
      <c r="Q119" s="85"/>
      <c r="R119" s="85"/>
      <c r="S119" s="85"/>
      <c r="T119" s="85"/>
    </row>
    <row r="120" spans="1:20" ht="16.95" customHeight="1">
      <c r="A120" s="36" t="s">
        <v>102</v>
      </c>
      <c r="B120" s="37">
        <f>D87+D91</f>
        <v>590</v>
      </c>
      <c r="C120" s="37"/>
      <c r="D120" s="37" t="e">
        <f>(A120-D78)+D62</f>
        <v>#VALUE!</v>
      </c>
      <c r="E120" s="37">
        <f>(B120-E78)+E62</f>
        <v>704.22562070249592</v>
      </c>
      <c r="F120" s="37">
        <f>(B120-E78-F78)+F62</f>
        <v>620.11505725970665</v>
      </c>
      <c r="G120" s="37">
        <f>(B120-E78-F78-G78)+G62</f>
        <v>536.01290105737769</v>
      </c>
      <c r="H120" s="37">
        <f>(B120-E78-F78-G78-H78)+H62</f>
        <v>451.91955564305124</v>
      </c>
      <c r="I120" s="37">
        <f>(B120-E78-F78-G78-H78-I78)+I62</f>
        <v>367.83544393455134</v>
      </c>
      <c r="J120" s="37">
        <f t="shared" ref="J120:K120" si="79">(C120-F78-G78-H78-I78-J78)+J62</f>
        <v>-221.95327656452798</v>
      </c>
      <c r="K120" s="37" t="e">
        <f t="shared" si="79"/>
        <v>#VALUE!</v>
      </c>
      <c r="L120" s="85"/>
      <c r="M120" s="85"/>
      <c r="N120" s="85"/>
      <c r="O120" s="85"/>
      <c r="P120" s="85"/>
      <c r="Q120" s="85"/>
      <c r="R120" s="85"/>
      <c r="S120" s="85"/>
      <c r="T120" s="85"/>
    </row>
    <row r="121" spans="1:20" ht="16.95" customHeight="1">
      <c r="A121" s="91" t="s">
        <v>103</v>
      </c>
      <c r="B121" s="91"/>
      <c r="C121" s="91"/>
      <c r="D121" s="91" t="e">
        <f>D119/D120</f>
        <v>#VALUE!</v>
      </c>
      <c r="E121" s="91">
        <f>E119/E120</f>
        <v>0.27632425538324856</v>
      </c>
      <c r="F121" s="91">
        <f>F119/F120</f>
        <v>0.1243747397331843</v>
      </c>
      <c r="G121" s="91">
        <f t="shared" ref="G121:H121" si="80">G119/G120</f>
        <v>0.2159566464615027</v>
      </c>
      <c r="H121" s="91">
        <f t="shared" si="80"/>
        <v>0.23719317772758944</v>
      </c>
      <c r="I121" s="91">
        <f>I119/I120</f>
        <v>0.13978501584719452</v>
      </c>
      <c r="J121" s="91">
        <f t="shared" ref="J121:K121" si="81">J119/J120</f>
        <v>-0.40014170419905631</v>
      </c>
      <c r="K121" s="91" t="e">
        <f t="shared" si="81"/>
        <v>#VALUE!</v>
      </c>
      <c r="L121" s="85"/>
      <c r="M121" s="85"/>
      <c r="N121" s="85"/>
      <c r="O121" s="85"/>
      <c r="P121" s="85"/>
      <c r="Q121" s="85"/>
      <c r="R121" s="85"/>
      <c r="S121" s="85"/>
      <c r="T121" s="85"/>
    </row>
    <row r="122" spans="1:20" ht="16.95" customHeight="1">
      <c r="A122" s="36" t="s">
        <v>104</v>
      </c>
      <c r="B122" s="92"/>
      <c r="C122" s="92"/>
      <c r="D122" s="92"/>
      <c r="E122" s="92">
        <f>G98</f>
        <v>0.16974642930790385</v>
      </c>
      <c r="F122" s="92">
        <f>E122</f>
        <v>0.16974642930790385</v>
      </c>
      <c r="G122" s="92">
        <f t="shared" ref="G122:I122" si="82">F122</f>
        <v>0.16974642930790385</v>
      </c>
      <c r="H122" s="92">
        <f t="shared" si="82"/>
        <v>0.16974642930790385</v>
      </c>
      <c r="I122" s="92">
        <f t="shared" si="82"/>
        <v>0.16974642930790385</v>
      </c>
      <c r="J122" s="92">
        <f t="shared" ref="J122" si="83">I122</f>
        <v>0.16974642930790385</v>
      </c>
      <c r="K122" s="92">
        <f t="shared" ref="K122" si="84">J122</f>
        <v>0.16974642930790385</v>
      </c>
      <c r="L122" s="85"/>
      <c r="M122" s="85"/>
      <c r="N122" s="85"/>
      <c r="O122" s="85"/>
      <c r="P122" s="85"/>
      <c r="Q122" s="85"/>
      <c r="R122" s="85"/>
      <c r="S122" s="85"/>
      <c r="T122" s="85"/>
    </row>
    <row r="123" spans="1:20" ht="16.95" customHeight="1">
      <c r="A123" s="36" t="s">
        <v>105</v>
      </c>
      <c r="B123" s="92"/>
      <c r="C123" s="92"/>
      <c r="D123" s="92"/>
      <c r="E123" s="92">
        <f>E121-E122</f>
        <v>0.10657782607534472</v>
      </c>
      <c r="F123" s="92">
        <f>F121-F122</f>
        <v>-4.5371689574719543E-2</v>
      </c>
      <c r="G123" s="92">
        <f t="shared" ref="G123:I123" si="85">G121-G122</f>
        <v>4.6210217153598854E-2</v>
      </c>
      <c r="H123" s="92">
        <f t="shared" si="85"/>
        <v>6.7446748419685593E-2</v>
      </c>
      <c r="I123" s="92">
        <f t="shared" si="85"/>
        <v>-2.9961413460709324E-2</v>
      </c>
      <c r="J123" s="92">
        <f t="shared" ref="J123:K123" si="86">J121-J122</f>
        <v>-0.5698881335069601</v>
      </c>
      <c r="K123" s="92" t="e">
        <f t="shared" si="86"/>
        <v>#VALUE!</v>
      </c>
      <c r="L123" s="85"/>
      <c r="M123" s="85"/>
      <c r="N123" s="85"/>
      <c r="O123" s="85"/>
      <c r="P123" s="85"/>
      <c r="Q123" s="85"/>
      <c r="R123" s="85"/>
      <c r="S123" s="85"/>
      <c r="T123" s="85"/>
    </row>
    <row r="124" spans="1:20" ht="16.95" customHeight="1">
      <c r="A124" s="34" t="s">
        <v>106</v>
      </c>
      <c r="B124" s="35">
        <v>0</v>
      </c>
      <c r="C124" s="35"/>
      <c r="D124" s="35"/>
      <c r="E124" s="35">
        <f>E123*E120</f>
        <v>75.054835721032291</v>
      </c>
      <c r="F124" s="35">
        <f>F123*F120</f>
        <v>-28.135667878596845</v>
      </c>
      <c r="G124" s="35">
        <f t="shared" ref="G124:I124" si="87">G123*G120</f>
        <v>24.769272554991918</v>
      </c>
      <c r="H124" s="35">
        <f t="shared" si="87"/>
        <v>30.480504575392981</v>
      </c>
      <c r="I124" s="35">
        <f t="shared" si="87"/>
        <v>-11.020869821226656</v>
      </c>
      <c r="J124" s="35">
        <f t="shared" ref="J124:K124" si="88">J123*J120</f>
        <v>126.48853850711296</v>
      </c>
      <c r="K124" s="35" t="e">
        <f t="shared" si="88"/>
        <v>#VALUE!</v>
      </c>
      <c r="L124" s="85"/>
      <c r="M124" s="85"/>
      <c r="N124" s="85"/>
      <c r="O124" s="85"/>
      <c r="P124" s="85"/>
      <c r="Q124" s="85"/>
      <c r="R124" s="85"/>
      <c r="S124" s="85"/>
      <c r="T124" s="85"/>
    </row>
    <row r="125" spans="1:20" ht="16.95" customHeight="1">
      <c r="A125" s="34"/>
      <c r="B125" s="35"/>
      <c r="C125" s="35"/>
      <c r="D125" s="35"/>
      <c r="E125" s="98">
        <f>PV(G98,1,0,-E124)</f>
        <v>64.163338173589892</v>
      </c>
      <c r="F125" s="98">
        <f>PV(G98,2,0,-F124)</f>
        <v>-20.562398544150753</v>
      </c>
      <c r="G125" s="98">
        <f>PV(G98,3,0,-G124)</f>
        <v>15.475264033800659</v>
      </c>
      <c r="H125" s="98">
        <f>PV(G98,4,0,-H124)</f>
        <v>16.280031444574373</v>
      </c>
      <c r="I125" s="98">
        <f>PV(G98,5,0,-I124)</f>
        <v>-5.0321923326988891</v>
      </c>
      <c r="J125" s="98">
        <f t="shared" ref="J125:K125" si="89">PV(H98,5,0,-J124)</f>
        <v>126.48853850711296</v>
      </c>
      <c r="K125" s="98" t="e">
        <f t="shared" si="89"/>
        <v>#VALUE!</v>
      </c>
      <c r="L125" s="85"/>
      <c r="M125" s="85"/>
      <c r="N125" s="85"/>
      <c r="O125" s="85"/>
      <c r="P125" s="85"/>
      <c r="Q125" s="85"/>
      <c r="R125" s="85"/>
      <c r="S125" s="85"/>
      <c r="T125" s="85"/>
    </row>
    <row r="126" spans="1:20" ht="16.95" customHeight="1">
      <c r="A126" s="33" t="s">
        <v>107</v>
      </c>
      <c r="B126" s="32"/>
      <c r="C126" s="32"/>
      <c r="D126" s="32"/>
      <c r="E126" s="144" t="e">
        <f>SUM(E125:L125)</f>
        <v>#VALUE!</v>
      </c>
      <c r="F126" s="90"/>
      <c r="G126" s="90"/>
      <c r="H126" s="90"/>
      <c r="I126" s="90"/>
      <c r="J126" s="90"/>
      <c r="K126" s="90"/>
      <c r="L126" s="85"/>
      <c r="M126" s="85"/>
      <c r="N126" s="85"/>
      <c r="O126" s="85"/>
      <c r="P126" s="85"/>
      <c r="Q126" s="85"/>
      <c r="R126" s="85"/>
      <c r="S126" s="85"/>
      <c r="T126" s="85"/>
    </row>
    <row r="127" spans="1:20" ht="18.75" customHeight="1">
      <c r="L127" s="85"/>
      <c r="M127" s="85"/>
      <c r="N127" s="85"/>
      <c r="O127" s="85"/>
      <c r="P127" s="85"/>
      <c r="Q127" s="85"/>
      <c r="R127" s="85"/>
      <c r="S127" s="85"/>
      <c r="T127" s="85"/>
    </row>
    <row r="128" spans="1:20" s="85" customFormat="1" ht="23.4">
      <c r="A128" s="115" t="s">
        <v>182</v>
      </c>
    </row>
    <row r="129" spans="1:20" ht="8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5"/>
      <c r="M129" s="85"/>
      <c r="N129" s="85"/>
      <c r="O129" s="85"/>
      <c r="P129" s="85"/>
      <c r="Q129" s="85"/>
      <c r="R129" s="85"/>
      <c r="S129" s="85"/>
      <c r="T129" s="85"/>
    </row>
    <row r="130" spans="1:20" ht="17.7" customHeight="1">
      <c r="A130" s="15"/>
      <c r="B130" s="14"/>
      <c r="C130" s="14"/>
      <c r="D130" s="14"/>
      <c r="E130" s="140"/>
      <c r="F130" s="141"/>
      <c r="G130" s="141"/>
      <c r="H130" s="141"/>
      <c r="I130" s="141"/>
      <c r="J130" s="141"/>
      <c r="K130" s="141"/>
      <c r="L130" s="85"/>
      <c r="M130" s="85"/>
      <c r="N130" s="85"/>
      <c r="O130" s="85"/>
      <c r="P130" s="85"/>
      <c r="Q130" s="85"/>
      <c r="R130" s="85"/>
      <c r="S130" s="85"/>
      <c r="T130" s="85"/>
    </row>
    <row r="131" spans="1:20" ht="17.7" customHeight="1">
      <c r="A131" s="15" t="s">
        <v>159</v>
      </c>
      <c r="B131" s="14"/>
      <c r="C131" s="14"/>
      <c r="D131" s="14"/>
      <c r="E131" s="140"/>
      <c r="F131" s="141"/>
      <c r="G131" s="141"/>
      <c r="H131" s="141"/>
      <c r="I131" s="141"/>
      <c r="J131" s="141"/>
      <c r="K131" s="141"/>
      <c r="L131" s="85"/>
      <c r="M131" s="85"/>
      <c r="N131" s="85"/>
      <c r="O131" s="85"/>
      <c r="P131" s="85"/>
      <c r="Q131" s="85"/>
      <c r="R131" s="85"/>
      <c r="S131" s="85"/>
      <c r="T131" s="85"/>
    </row>
    <row r="132" spans="1:20" s="45" customFormat="1" ht="22.5" customHeight="1">
      <c r="A132" s="47" t="s">
        <v>16</v>
      </c>
      <c r="B132" s="47" t="s">
        <v>62</v>
      </c>
      <c r="C132" s="47"/>
      <c r="D132" s="47" t="s">
        <v>376</v>
      </c>
      <c r="E132" s="47" t="s">
        <v>378</v>
      </c>
      <c r="F132" s="47" t="s">
        <v>377</v>
      </c>
      <c r="G132" s="47" t="s">
        <v>45</v>
      </c>
      <c r="H132" s="47" t="s">
        <v>46</v>
      </c>
      <c r="I132" s="47" t="s">
        <v>47</v>
      </c>
      <c r="J132" s="47" t="s">
        <v>379</v>
      </c>
      <c r="K132" s="47" t="s">
        <v>380</v>
      </c>
      <c r="L132" s="85"/>
      <c r="M132" s="85"/>
      <c r="N132" s="85"/>
      <c r="O132" s="85"/>
      <c r="P132" s="85"/>
      <c r="Q132" s="85"/>
      <c r="R132" s="85"/>
      <c r="S132" s="85"/>
      <c r="T132" s="85"/>
    </row>
    <row r="133" spans="1:20" ht="22.5" customHeight="1">
      <c r="A133" s="620" t="s">
        <v>113</v>
      </c>
      <c r="B133" s="620"/>
      <c r="C133" s="252"/>
      <c r="D133" s="252"/>
      <c r="E133" s="142">
        <f>E116/E120</f>
        <v>1.3631994800790661</v>
      </c>
      <c r="F133" s="142">
        <f>F116/F120</f>
        <v>1.5480998062557094</v>
      </c>
      <c r="G133" s="142">
        <f>G116/G120</f>
        <v>1.791001668255064</v>
      </c>
      <c r="H133" s="142">
        <f t="shared" ref="H133" si="90">H116/H120</f>
        <v>2.1242718709837294</v>
      </c>
      <c r="I133" s="142">
        <f>I116/I120</f>
        <v>2.6098626867801573</v>
      </c>
      <c r="J133" s="142">
        <f t="shared" ref="J133:K133" si="91">J116/J120</f>
        <v>-4.3252346388358065</v>
      </c>
      <c r="K133" s="142" t="e">
        <f t="shared" si="91"/>
        <v>#VALUE!</v>
      </c>
      <c r="L133" s="85"/>
      <c r="M133" s="85"/>
      <c r="N133" s="85"/>
      <c r="O133" s="85"/>
      <c r="P133" s="85"/>
      <c r="Q133" s="85"/>
      <c r="R133" s="85"/>
      <c r="S133" s="85"/>
      <c r="T133" s="85"/>
    </row>
    <row r="134" spans="1:20" ht="22.5" customHeight="1">
      <c r="A134" s="620" t="s">
        <v>148</v>
      </c>
      <c r="B134" s="620"/>
      <c r="C134" s="252"/>
      <c r="D134" s="252"/>
      <c r="E134" s="143">
        <f>E117/E120</f>
        <v>0.3542618658759597</v>
      </c>
      <c r="F134" s="143">
        <f>F117/F120</f>
        <v>0.15945479452972347</v>
      </c>
      <c r="G134" s="143">
        <f>G117/G120</f>
        <v>0.27686749546346501</v>
      </c>
      <c r="H134" s="143">
        <f>H117/H120</f>
        <v>0.30409381759947363</v>
      </c>
      <c r="I134" s="143">
        <f>I117/I120</f>
        <v>0.17921155877845452</v>
      </c>
      <c r="J134" s="143">
        <f t="shared" ref="J134:K134" si="92">J117/J120</f>
        <v>-0.51300218487058502</v>
      </c>
      <c r="K134" s="143" t="e">
        <f t="shared" si="92"/>
        <v>#VALUE!</v>
      </c>
      <c r="L134" s="85"/>
      <c r="M134" s="85"/>
      <c r="N134" s="85"/>
      <c r="O134" s="85"/>
      <c r="P134" s="85"/>
      <c r="Q134" s="85"/>
      <c r="R134" s="85"/>
      <c r="S134" s="85"/>
      <c r="T134" s="85"/>
    </row>
    <row r="135" spans="1:20" ht="22.5" customHeight="1">
      <c r="A135" s="36"/>
      <c r="B135" s="36"/>
      <c r="C135" s="36"/>
      <c r="D135" s="36"/>
      <c r="E135" s="41">
        <f>E118*E133</f>
        <v>0.3542618658759597</v>
      </c>
      <c r="F135" s="41">
        <f>F118*F133</f>
        <v>0.15945479452972347</v>
      </c>
      <c r="G135" s="41">
        <f>G118*G133</f>
        <v>0.27686749546346501</v>
      </c>
      <c r="H135" s="41">
        <f>H118*H133</f>
        <v>0.30409381759947368</v>
      </c>
      <c r="I135" s="41">
        <f>I118*I133</f>
        <v>0.17921155877845452</v>
      </c>
      <c r="J135" s="41">
        <f t="shared" ref="J135:K135" si="93">J118*J133</f>
        <v>-0.51300218487058513</v>
      </c>
      <c r="K135" s="41" t="e">
        <f t="shared" si="93"/>
        <v>#VALUE!</v>
      </c>
      <c r="L135" s="85"/>
      <c r="M135" s="85"/>
      <c r="N135" s="85"/>
      <c r="O135" s="85"/>
      <c r="P135" s="85"/>
      <c r="Q135" s="85"/>
      <c r="R135" s="85"/>
      <c r="S135" s="85"/>
      <c r="T135" s="85"/>
    </row>
    <row r="136" spans="1:20">
      <c r="L136" s="85"/>
      <c r="M136" s="85"/>
      <c r="N136" s="85"/>
      <c r="O136" s="85"/>
      <c r="P136" s="85"/>
      <c r="Q136" s="85"/>
      <c r="R136" s="85"/>
      <c r="S136" s="85"/>
      <c r="T136" s="85"/>
    </row>
    <row r="137" spans="1:20">
      <c r="L137" s="85"/>
      <c r="M137" s="85"/>
      <c r="N137" s="85"/>
      <c r="O137" s="85"/>
      <c r="P137" s="85"/>
      <c r="Q137" s="85"/>
      <c r="R137" s="85"/>
      <c r="S137" s="85"/>
      <c r="T137" s="85"/>
    </row>
    <row r="138" spans="1:20">
      <c r="A138" s="146" t="s">
        <v>150</v>
      </c>
      <c r="B138" s="146" t="s">
        <v>150</v>
      </c>
      <c r="C138" s="146"/>
      <c r="D138" s="146"/>
      <c r="E138" s="146" t="s">
        <v>150</v>
      </c>
      <c r="F138" s="30"/>
      <c r="G138" s="146" t="s">
        <v>150</v>
      </c>
      <c r="H138" s="31"/>
      <c r="L138" s="85"/>
      <c r="M138" s="85"/>
      <c r="N138" s="85"/>
      <c r="O138" s="85"/>
      <c r="P138" s="85"/>
      <c r="Q138" s="85"/>
      <c r="R138" s="85"/>
      <c r="S138" s="85"/>
      <c r="T138" s="85"/>
    </row>
    <row r="139" spans="1:20" s="85" customFormat="1" ht="43.95" customHeight="1">
      <c r="A139" s="147" t="s">
        <v>151</v>
      </c>
      <c r="B139" s="147" t="s">
        <v>152</v>
      </c>
      <c r="C139" s="147"/>
      <c r="D139" s="147"/>
      <c r="E139" s="147" t="s">
        <v>153</v>
      </c>
      <c r="F139" s="147" t="s">
        <v>155</v>
      </c>
      <c r="G139" s="147" t="s">
        <v>154</v>
      </c>
      <c r="H139" s="147" t="s">
        <v>234</v>
      </c>
    </row>
    <row r="140" spans="1:20" s="85" customFormat="1" ht="22.95" customHeight="1">
      <c r="A140" s="148">
        <f>AVERAGE(E117:I117)</f>
        <v>140.02229141690947</v>
      </c>
      <c r="B140" s="148">
        <f>AVERAGE(E120:I120)</f>
        <v>536.02171571943654</v>
      </c>
      <c r="C140" s="148"/>
      <c r="D140" s="148"/>
      <c r="E140" s="149">
        <f>A140/B140</f>
        <v>0.2612250349390689</v>
      </c>
      <c r="F140" s="150">
        <v>0.3</v>
      </c>
      <c r="G140" s="151">
        <f>AVERAGE(E133:I133)</f>
        <v>1.8872871024707454</v>
      </c>
      <c r="H140" s="111">
        <f>'Commercial Input'!K50</f>
        <v>1.414328955418104</v>
      </c>
    </row>
    <row r="141" spans="1:20" s="85" customFormat="1" ht="35.700000000000003" customHeight="1">
      <c r="A141" s="113" t="s">
        <v>149</v>
      </c>
      <c r="B141" s="113" t="s">
        <v>149</v>
      </c>
      <c r="C141" s="113"/>
      <c r="D141" s="113"/>
      <c r="E141" s="145"/>
      <c r="F141" s="145"/>
      <c r="G141" s="113"/>
      <c r="H141" s="113"/>
    </row>
    <row r="142" spans="1:20" s="85" customFormat="1" ht="27.45" customHeight="1">
      <c r="A142" s="113"/>
      <c r="B142" s="113"/>
      <c r="C142" s="113"/>
      <c r="D142" s="113"/>
      <c r="E142" s="27"/>
      <c r="F142" s="113"/>
      <c r="G142" s="113"/>
      <c r="H142" s="113"/>
    </row>
    <row r="143" spans="1:20">
      <c r="A143" s="12"/>
      <c r="B143" s="12"/>
      <c r="C143" s="12"/>
      <c r="D143" s="12"/>
      <c r="E143" s="12"/>
      <c r="F143" s="12"/>
      <c r="G143" s="12"/>
      <c r="H143" s="12"/>
      <c r="L143" s="85"/>
      <c r="M143" s="85"/>
      <c r="N143" s="85"/>
      <c r="O143" s="85"/>
      <c r="P143" s="85"/>
      <c r="Q143" s="85"/>
      <c r="R143" s="85"/>
      <c r="S143" s="85"/>
      <c r="T143" s="85"/>
    </row>
  </sheetData>
  <mergeCells count="4">
    <mergeCell ref="E96:E97"/>
    <mergeCell ref="A5:I5"/>
    <mergeCell ref="A134:B134"/>
    <mergeCell ref="A133:B133"/>
  </mergeCells>
  <phoneticPr fontId="27" type="noConversion"/>
  <pageMargins left="0.75" right="0.75" top="0.87" bottom="0.72" header="0.5" footer="0.5"/>
  <pageSetup paperSize="8" scale="71" orientation="landscape" r:id="rId1"/>
  <headerFooter alignWithMargins="0"/>
  <rowBreaks count="3" manualBreakCount="3">
    <brk id="53" max="15" man="1"/>
    <brk id="100" max="15" man="1"/>
    <brk id="126" max="15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9E6A-FA65-46BD-808C-2E01ABB7A19A}">
  <dimension ref="A1:H15"/>
  <sheetViews>
    <sheetView topLeftCell="A5" zoomScale="85" zoomScaleNormal="85" workbookViewId="0">
      <selection activeCell="D12" sqref="D12"/>
    </sheetView>
  </sheetViews>
  <sheetFormatPr defaultColWidth="8.796875" defaultRowHeight="17.399999999999999"/>
  <cols>
    <col min="1" max="1" width="15.69921875" style="314" bestFit="1" customWidth="1"/>
    <col min="2" max="2" width="17.59765625" style="314" bestFit="1" customWidth="1"/>
    <col min="3" max="3" width="22.59765625" style="314" customWidth="1"/>
    <col min="4" max="4" width="24.09765625" style="314" bestFit="1" customWidth="1"/>
    <col min="5" max="5" width="26.09765625" style="314" customWidth="1"/>
    <col min="6" max="6" width="11.3984375" style="314" customWidth="1"/>
    <col min="7" max="7" width="8.59765625" style="314" bestFit="1" customWidth="1"/>
    <col min="8" max="8" width="27.19921875" style="314" customWidth="1"/>
    <col min="9" max="16384" width="8.796875" style="314"/>
  </cols>
  <sheetData>
    <row r="1" spans="1:8">
      <c r="A1" s="314" t="s">
        <v>353</v>
      </c>
    </row>
    <row r="3" spans="1:8" ht="46.95" customHeight="1">
      <c r="A3" s="315" t="s">
        <v>318</v>
      </c>
      <c r="B3" s="315" t="s">
        <v>319</v>
      </c>
      <c r="C3" s="315" t="s">
        <v>320</v>
      </c>
      <c r="D3" s="315" t="s">
        <v>321</v>
      </c>
      <c r="E3" s="315" t="s">
        <v>355</v>
      </c>
      <c r="F3" s="315" t="s">
        <v>322</v>
      </c>
      <c r="G3" s="315" t="s">
        <v>354</v>
      </c>
      <c r="H3" s="315" t="s">
        <v>323</v>
      </c>
    </row>
    <row r="4" spans="1:8" ht="43.2" customHeight="1">
      <c r="A4" s="621" t="s">
        <v>324</v>
      </c>
      <c r="B4" s="621" t="s">
        <v>325</v>
      </c>
      <c r="C4" s="625" t="s">
        <v>356</v>
      </c>
      <c r="D4" s="317" t="s">
        <v>326</v>
      </c>
      <c r="E4" s="317"/>
      <c r="F4" s="317"/>
      <c r="G4" s="317"/>
      <c r="H4" s="317"/>
    </row>
    <row r="5" spans="1:8" ht="43.2" customHeight="1">
      <c r="A5" s="624"/>
      <c r="B5" s="622"/>
      <c r="C5" s="622"/>
      <c r="D5" s="317" t="s">
        <v>327</v>
      </c>
      <c r="E5" s="317"/>
      <c r="F5" s="317"/>
      <c r="G5" s="317"/>
      <c r="H5" s="317"/>
    </row>
    <row r="6" spans="1:8" ht="43.2" customHeight="1">
      <c r="A6" s="624"/>
      <c r="B6" s="317" t="s">
        <v>328</v>
      </c>
      <c r="C6" s="317" t="s">
        <v>329</v>
      </c>
      <c r="D6" s="318" t="s">
        <v>330</v>
      </c>
      <c r="E6" s="317"/>
      <c r="F6" s="317"/>
      <c r="G6" s="317"/>
      <c r="H6" s="317"/>
    </row>
    <row r="7" spans="1:8" ht="43.2" customHeight="1">
      <c r="A7" s="624"/>
      <c r="B7" s="621" t="s">
        <v>331</v>
      </c>
      <c r="C7" s="625" t="s">
        <v>358</v>
      </c>
      <c r="D7" s="317" t="s">
        <v>332</v>
      </c>
      <c r="E7" s="317"/>
      <c r="F7" s="317"/>
      <c r="G7" s="317"/>
      <c r="H7" s="317"/>
    </row>
    <row r="8" spans="1:8" ht="43.2" customHeight="1">
      <c r="A8" s="622"/>
      <c r="B8" s="622"/>
      <c r="C8" s="622"/>
      <c r="D8" s="317" t="s">
        <v>333</v>
      </c>
      <c r="E8" s="317"/>
      <c r="F8" s="317"/>
      <c r="G8" s="317"/>
      <c r="H8" s="317"/>
    </row>
    <row r="9" spans="1:8" ht="43.2" customHeight="1">
      <c r="A9" s="621" t="s">
        <v>334</v>
      </c>
      <c r="B9" s="317" t="s">
        <v>335</v>
      </c>
      <c r="C9" s="319" t="s">
        <v>357</v>
      </c>
      <c r="D9" s="317" t="s">
        <v>336</v>
      </c>
      <c r="E9" s="317"/>
      <c r="F9" s="317"/>
      <c r="G9" s="317"/>
      <c r="H9" s="317"/>
    </row>
    <row r="10" spans="1:8" ht="43.2" customHeight="1">
      <c r="A10" s="624"/>
      <c r="B10" s="621" t="s">
        <v>337</v>
      </c>
      <c r="C10" s="621" t="s">
        <v>338</v>
      </c>
      <c r="D10" s="317" t="s">
        <v>339</v>
      </c>
      <c r="E10" s="317"/>
      <c r="F10" s="317"/>
      <c r="G10" s="317"/>
      <c r="H10" s="317"/>
    </row>
    <row r="11" spans="1:8" ht="43.2" customHeight="1">
      <c r="A11" s="622"/>
      <c r="B11" s="622"/>
      <c r="C11" s="622"/>
      <c r="D11" s="317" t="s">
        <v>340</v>
      </c>
      <c r="E11" s="317"/>
      <c r="F11" s="317"/>
      <c r="G11" s="317"/>
      <c r="H11" s="317"/>
    </row>
    <row r="12" spans="1:8" ht="43.2" customHeight="1">
      <c r="A12" s="621" t="s">
        <v>341</v>
      </c>
      <c r="B12" s="316" t="s">
        <v>342</v>
      </c>
      <c r="C12" s="319" t="s">
        <v>360</v>
      </c>
      <c r="D12" s="317" t="s">
        <v>343</v>
      </c>
      <c r="E12" s="317"/>
      <c r="F12" s="317"/>
      <c r="G12" s="317"/>
      <c r="H12" s="317"/>
    </row>
    <row r="13" spans="1:8" ht="43.2" customHeight="1">
      <c r="A13" s="622"/>
      <c r="B13" s="317" t="s">
        <v>344</v>
      </c>
      <c r="C13" s="319" t="s">
        <v>359</v>
      </c>
      <c r="D13" s="317" t="s">
        <v>345</v>
      </c>
      <c r="E13" s="317"/>
      <c r="F13" s="317"/>
      <c r="G13" s="317"/>
      <c r="H13" s="317"/>
    </row>
    <row r="14" spans="1:8" ht="43.2" customHeight="1">
      <c r="A14" s="623" t="s">
        <v>346</v>
      </c>
      <c r="B14" s="317" t="s">
        <v>347</v>
      </c>
      <c r="C14" s="317" t="s">
        <v>348</v>
      </c>
      <c r="D14" s="317" t="s">
        <v>349</v>
      </c>
      <c r="E14" s="317"/>
      <c r="F14" s="317"/>
      <c r="G14" s="317"/>
      <c r="H14" s="317"/>
    </row>
    <row r="15" spans="1:8" ht="43.2" customHeight="1">
      <c r="A15" s="623"/>
      <c r="B15" s="317" t="s">
        <v>350</v>
      </c>
      <c r="C15" s="317" t="s">
        <v>351</v>
      </c>
      <c r="D15" s="317" t="s">
        <v>352</v>
      </c>
      <c r="E15" s="317"/>
      <c r="F15" s="317"/>
      <c r="G15" s="317"/>
      <c r="H15" s="317"/>
    </row>
  </sheetData>
  <mergeCells count="10">
    <mergeCell ref="A12:A13"/>
    <mergeCell ref="A14:A15"/>
    <mergeCell ref="A4:A8"/>
    <mergeCell ref="B4:B5"/>
    <mergeCell ref="C4:C5"/>
    <mergeCell ref="B7:B8"/>
    <mergeCell ref="C7:C8"/>
    <mergeCell ref="A9:A11"/>
    <mergeCell ref="B10:B11"/>
    <mergeCell ref="C10:C11"/>
  </mergeCells>
  <phoneticPr fontId="27" type="noConversion"/>
  <pageMargins left="0.7" right="0.7" top="0.75" bottom="0.75" header="0.3" footer="0.3"/>
  <pageSetup paperSize="9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03C2-3D12-4031-A70F-83F6974B1D54}">
  <dimension ref="A1:AR16"/>
  <sheetViews>
    <sheetView topLeftCell="O1" zoomScale="70" zoomScaleNormal="70" workbookViewId="0">
      <selection activeCell="AE10" sqref="AE10"/>
    </sheetView>
  </sheetViews>
  <sheetFormatPr defaultColWidth="8.69921875" defaultRowHeight="24" customHeight="1"/>
  <cols>
    <col min="1" max="1" width="10.796875" style="271" bestFit="1" customWidth="1"/>
    <col min="2" max="2" width="10.3984375" style="272" bestFit="1" customWidth="1"/>
    <col min="3" max="29" width="8.3984375" style="272" customWidth="1"/>
    <col min="30" max="30" width="10.3984375" style="271" bestFit="1" customWidth="1"/>
    <col min="31" max="31" width="9.796875" style="271" bestFit="1" customWidth="1"/>
    <col min="32" max="32" width="8.69921875" style="271"/>
    <col min="33" max="35" width="9.796875" style="271" bestFit="1" customWidth="1"/>
    <col min="36" max="36" width="7.296875" style="271" customWidth="1"/>
    <col min="37" max="37" width="33.69921875" style="271" bestFit="1" customWidth="1"/>
    <col min="38" max="38" width="9.69921875" style="271" bestFit="1" customWidth="1"/>
    <col min="39" max="39" width="8.796875" style="271" bestFit="1" customWidth="1"/>
    <col min="40" max="40" width="7.3984375" style="271" bestFit="1" customWidth="1"/>
    <col min="41" max="41" width="6.69921875" style="271" bestFit="1" customWidth="1"/>
    <col min="42" max="42" width="5" style="271" customWidth="1"/>
    <col min="43" max="43" width="11" style="271" bestFit="1" customWidth="1"/>
    <col min="44" max="44" width="8.796875" style="271" bestFit="1" customWidth="1"/>
    <col min="45" max="16384" width="8.69921875" style="271"/>
  </cols>
  <sheetData>
    <row r="1" spans="1:44" ht="24" customHeight="1">
      <c r="A1" s="271" t="s">
        <v>223</v>
      </c>
    </row>
    <row r="3" spans="1:44" ht="24" customHeight="1">
      <c r="A3" s="273" t="s">
        <v>78</v>
      </c>
      <c r="B3" s="274">
        <v>44197</v>
      </c>
      <c r="C3" s="274">
        <v>44228</v>
      </c>
      <c r="D3" s="274">
        <v>44256</v>
      </c>
      <c r="E3" s="274">
        <v>44287</v>
      </c>
      <c r="F3" s="274">
        <v>44317</v>
      </c>
      <c r="G3" s="274">
        <v>44348</v>
      </c>
      <c r="H3" s="274">
        <v>44378</v>
      </c>
      <c r="I3" s="274">
        <v>44409</v>
      </c>
      <c r="J3" s="274">
        <v>44440</v>
      </c>
      <c r="K3" s="274">
        <v>44470</v>
      </c>
      <c r="L3" s="274">
        <v>44501</v>
      </c>
      <c r="M3" s="274">
        <v>44531</v>
      </c>
      <c r="N3" s="274">
        <v>44562</v>
      </c>
      <c r="O3" s="274">
        <v>44593</v>
      </c>
      <c r="P3" s="274">
        <v>44621</v>
      </c>
      <c r="Q3" s="274">
        <v>44652</v>
      </c>
      <c r="R3" s="274">
        <v>44682</v>
      </c>
      <c r="S3" s="274">
        <v>44713</v>
      </c>
      <c r="T3" s="274">
        <v>44743</v>
      </c>
      <c r="U3" s="274">
        <v>44774</v>
      </c>
      <c r="V3" s="274">
        <v>44805</v>
      </c>
      <c r="W3" s="274">
        <v>44835</v>
      </c>
      <c r="X3" s="274">
        <v>44866</v>
      </c>
      <c r="Y3" s="274">
        <v>44896</v>
      </c>
      <c r="Z3" s="274">
        <v>44927</v>
      </c>
      <c r="AA3" s="274">
        <v>44958</v>
      </c>
      <c r="AB3" s="274">
        <v>44986</v>
      </c>
      <c r="AC3" s="274">
        <v>45017</v>
      </c>
      <c r="AD3" s="275"/>
      <c r="AE3" s="275"/>
      <c r="AF3" s="275"/>
      <c r="AG3" s="276" t="s">
        <v>79</v>
      </c>
      <c r="AH3" s="276" t="s">
        <v>80</v>
      </c>
      <c r="AI3" s="276" t="s">
        <v>304</v>
      </c>
      <c r="AK3" s="271" t="s">
        <v>305</v>
      </c>
    </row>
    <row r="4" spans="1:44" ht="24" customHeight="1">
      <c r="A4" s="277" t="s">
        <v>81</v>
      </c>
      <c r="B4" s="278">
        <v>1097.49</v>
      </c>
      <c r="C4" s="278">
        <v>1111.72</v>
      </c>
      <c r="D4" s="278">
        <v>1131.02</v>
      </c>
      <c r="E4" s="278">
        <v>1119.4000000000001</v>
      </c>
      <c r="F4" s="278">
        <v>1123.28</v>
      </c>
      <c r="G4" s="278">
        <v>1121.3</v>
      </c>
      <c r="H4" s="278">
        <v>1143.98</v>
      </c>
      <c r="I4" s="278">
        <v>1160.3399999999999</v>
      </c>
      <c r="J4" s="278">
        <v>1169.54</v>
      </c>
      <c r="K4" s="278">
        <v>1182.82</v>
      </c>
      <c r="L4" s="278">
        <v>1182.9100000000001</v>
      </c>
      <c r="M4" s="278">
        <v>1183.7</v>
      </c>
      <c r="N4" s="278">
        <v>1194.01</v>
      </c>
      <c r="O4" s="278">
        <v>1198.3399999999999</v>
      </c>
      <c r="P4" s="278">
        <v>1221.03</v>
      </c>
      <c r="Q4" s="278">
        <v>1232.3399999999999</v>
      </c>
      <c r="R4" s="278">
        <v>1269.8800000000001</v>
      </c>
      <c r="S4" s="278">
        <v>1277.3499999999999</v>
      </c>
      <c r="T4" s="278">
        <v>1307.4000000000001</v>
      </c>
      <c r="U4" s="278">
        <v>1318.44</v>
      </c>
      <c r="V4" s="278">
        <v>1391.59</v>
      </c>
      <c r="W4" s="278">
        <v>1426.66</v>
      </c>
      <c r="X4" s="278">
        <v>1364.1</v>
      </c>
      <c r="Y4" s="278">
        <v>1296.22</v>
      </c>
      <c r="Z4" s="278">
        <v>1247.25</v>
      </c>
      <c r="AA4" s="278">
        <v>1270.74</v>
      </c>
      <c r="AB4" s="278">
        <v>1305.73</v>
      </c>
      <c r="AC4" s="278">
        <v>1320.01</v>
      </c>
      <c r="AD4" s="279"/>
      <c r="AE4" s="280"/>
      <c r="AF4" s="280"/>
      <c r="AG4" s="281">
        <f>MAX(B4:AC4)</f>
        <v>1426.66</v>
      </c>
      <c r="AH4" s="281">
        <f>MIN(B4:AC4)</f>
        <v>1097.49</v>
      </c>
      <c r="AI4" s="281">
        <f>AVERAGE(B4:AC4)</f>
        <v>1227.4496428571431</v>
      </c>
      <c r="AJ4" s="282"/>
      <c r="AK4" s="296">
        <f>_xlfn.STDEV.P(B4:X4)</f>
        <v>92.406955521397094</v>
      </c>
      <c r="AL4" s="284">
        <f>AK4/AI4</f>
        <v>7.5283703945931979E-2</v>
      </c>
      <c r="AM4" s="285">
        <f>_xlfn.VAR.S(B4:X4)</f>
        <v>8927.1838573122532</v>
      </c>
    </row>
    <row r="5" spans="1:44" ht="24" customHeight="1">
      <c r="A5" s="277" t="s">
        <v>222</v>
      </c>
      <c r="B5" s="286">
        <v>169.61</v>
      </c>
      <c r="C5" s="286">
        <v>172.34</v>
      </c>
      <c r="D5" s="286">
        <v>173.76</v>
      </c>
      <c r="E5" s="286">
        <v>171.44</v>
      </c>
      <c r="F5" s="286">
        <v>174.55</v>
      </c>
      <c r="G5" s="286">
        <v>174.66</v>
      </c>
      <c r="H5" s="286">
        <v>176.6</v>
      </c>
      <c r="I5" s="286">
        <v>179.13</v>
      </c>
      <c r="J5" s="286">
        <v>181.18</v>
      </c>
      <c r="K5" s="278">
        <v>184.06</v>
      </c>
      <c r="L5" s="286">
        <v>185.11</v>
      </c>
      <c r="M5" s="286">
        <v>185.74</v>
      </c>
      <c r="N5" s="286">
        <v>187.75</v>
      </c>
      <c r="O5" s="286">
        <v>188.81</v>
      </c>
      <c r="P5" s="286">
        <v>192.16</v>
      </c>
      <c r="Q5" s="286">
        <v>191.82</v>
      </c>
      <c r="R5" s="278">
        <v>188.78</v>
      </c>
      <c r="S5" s="278">
        <v>190.68</v>
      </c>
      <c r="T5" s="278">
        <v>194.13</v>
      </c>
      <c r="U5" s="278">
        <v>193.75</v>
      </c>
      <c r="V5" s="278">
        <v>198.19</v>
      </c>
      <c r="W5" s="278">
        <v>198.37</v>
      </c>
      <c r="X5" s="286">
        <v>189.53</v>
      </c>
      <c r="Y5" s="286">
        <v>185.47</v>
      </c>
      <c r="Z5" s="286">
        <v>183.16</v>
      </c>
      <c r="AA5" s="286">
        <v>185.97</v>
      </c>
      <c r="AB5" s="286">
        <v>189.1</v>
      </c>
      <c r="AC5" s="286">
        <v>191.6</v>
      </c>
      <c r="AD5" s="279"/>
      <c r="AE5" s="272"/>
      <c r="AF5" s="272"/>
      <c r="AG5" s="281">
        <f>MAX(B5:AC5)</f>
        <v>198.37</v>
      </c>
      <c r="AH5" s="281">
        <f>MIN(B5:AC5)</f>
        <v>169.61</v>
      </c>
      <c r="AI5" s="281">
        <f>AVERAGE(B5:AC5)</f>
        <v>184.90892857142862</v>
      </c>
      <c r="AJ5" s="282"/>
      <c r="AK5" s="296">
        <f t="shared" ref="AK5:AK7" si="0">_xlfn.STDEV.P(B5:X5)</f>
        <v>8.6901019678551652</v>
      </c>
      <c r="AL5" s="284">
        <f>AK5/AI5</f>
        <v>4.6996659571786219E-2</v>
      </c>
      <c r="AM5" s="285">
        <f>_xlfn.VAR.S(B5:M5)</f>
        <v>31.084869696969715</v>
      </c>
    </row>
    <row r="6" spans="1:44" ht="24" customHeight="1">
      <c r="A6" s="277" t="s">
        <v>82</v>
      </c>
      <c r="B6" s="278">
        <v>1336.31</v>
      </c>
      <c r="C6" s="278">
        <v>1344.6</v>
      </c>
      <c r="D6" s="278">
        <v>1346.74</v>
      </c>
      <c r="E6" s="278">
        <v>1338.47</v>
      </c>
      <c r="F6" s="278">
        <v>1363.91</v>
      </c>
      <c r="G6" s="278">
        <v>1351.94</v>
      </c>
      <c r="H6" s="278">
        <v>1352.72</v>
      </c>
      <c r="I6" s="278">
        <v>1365.63</v>
      </c>
      <c r="J6" s="278">
        <v>1378.19</v>
      </c>
      <c r="K6" s="278">
        <v>1372.24</v>
      </c>
      <c r="L6" s="278">
        <v>1350.43</v>
      </c>
      <c r="M6" s="278">
        <v>1338.19</v>
      </c>
      <c r="N6" s="278">
        <v>1353.2</v>
      </c>
      <c r="O6" s="278">
        <v>1359.89</v>
      </c>
      <c r="P6" s="278">
        <v>1345.33</v>
      </c>
      <c r="Q6" s="278">
        <v>1334.08</v>
      </c>
      <c r="R6" s="278">
        <v>1342.43</v>
      </c>
      <c r="S6" s="278">
        <v>1348.96</v>
      </c>
      <c r="T6" s="278">
        <v>1332.91</v>
      </c>
      <c r="U6" s="278">
        <v>1334.53</v>
      </c>
      <c r="V6" s="278">
        <v>1377.09</v>
      </c>
      <c r="W6" s="278">
        <v>1404.83</v>
      </c>
      <c r="X6" s="278">
        <v>1388.29</v>
      </c>
      <c r="Y6" s="278">
        <v>1371.13</v>
      </c>
      <c r="Z6" s="278">
        <v>1342.37</v>
      </c>
      <c r="AA6" s="278">
        <v>1361.65</v>
      </c>
      <c r="AB6" s="278">
        <v>1398.5</v>
      </c>
      <c r="AC6" s="278">
        <v>1446.41</v>
      </c>
      <c r="AD6" s="279"/>
      <c r="AE6" s="272"/>
      <c r="AF6" s="272"/>
      <c r="AG6" s="281">
        <f>MAX(B6:AC6)</f>
        <v>1446.41</v>
      </c>
      <c r="AH6" s="281">
        <f>MIN(B6:AC6)</f>
        <v>1332.91</v>
      </c>
      <c r="AI6" s="281">
        <f>AVERAGE(B6:AC6)</f>
        <v>1360.0346428571431</v>
      </c>
      <c r="AJ6" s="282"/>
      <c r="AK6" s="296">
        <f t="shared" si="0"/>
        <v>18.512772314063678</v>
      </c>
      <c r="AL6" s="283"/>
      <c r="AM6" s="284"/>
      <c r="AN6" s="285"/>
    </row>
    <row r="7" spans="1:44" ht="24" customHeight="1">
      <c r="A7" s="277" t="s">
        <v>221</v>
      </c>
      <c r="B7" s="278">
        <v>1058.52</v>
      </c>
      <c r="C7" s="278">
        <v>1055.1400000000001</v>
      </c>
      <c r="D7" s="278">
        <v>1040.8599999999999</v>
      </c>
      <c r="E7" s="278">
        <v>1025.98</v>
      </c>
      <c r="F7" s="278">
        <v>1029.1400000000001</v>
      </c>
      <c r="G7" s="278">
        <v>1018.5</v>
      </c>
      <c r="H7" s="278">
        <v>1037.25</v>
      </c>
      <c r="I7" s="278">
        <v>1056.31</v>
      </c>
      <c r="J7" s="278">
        <v>1061.22</v>
      </c>
      <c r="K7" s="278">
        <v>1044.9100000000001</v>
      </c>
      <c r="L7" s="278">
        <v>1036.3599999999999</v>
      </c>
      <c r="M7" s="278">
        <v>1039.51</v>
      </c>
      <c r="N7" s="278">
        <v>1039.55</v>
      </c>
      <c r="O7" s="278">
        <v>1039.8499999999999</v>
      </c>
      <c r="P7" s="278">
        <v>1028.5899999999999</v>
      </c>
      <c r="Q7" s="278">
        <v>977.38</v>
      </c>
      <c r="R7" s="278">
        <v>985.49</v>
      </c>
      <c r="S7" s="278">
        <v>951.34</v>
      </c>
      <c r="T7" s="278">
        <v>955.93</v>
      </c>
      <c r="U7" s="278">
        <v>975.17</v>
      </c>
      <c r="V7" s="278">
        <v>973.2</v>
      </c>
      <c r="W7" s="278">
        <v>969.36</v>
      </c>
      <c r="X7" s="278">
        <v>956.51</v>
      </c>
      <c r="Y7" s="278">
        <v>959.12</v>
      </c>
      <c r="Z7" s="278">
        <v>956.76</v>
      </c>
      <c r="AA7" s="278">
        <v>956.68</v>
      </c>
      <c r="AB7" s="278">
        <v>977.31</v>
      </c>
      <c r="AC7" s="278">
        <v>990.52</v>
      </c>
      <c r="AD7" s="279"/>
      <c r="AE7" s="272"/>
      <c r="AF7" s="272"/>
      <c r="AG7" s="281">
        <f>MAX(B7:AC7)</f>
        <v>1061.22</v>
      </c>
      <c r="AH7" s="281">
        <f>MIN(B7:AC7)</f>
        <v>951.34</v>
      </c>
      <c r="AI7" s="281">
        <f>AVERAGE(B7:AC7)</f>
        <v>1007.0164285714285</v>
      </c>
      <c r="AJ7" s="282"/>
      <c r="AK7" s="296">
        <f t="shared" si="0"/>
        <v>36.630631670223025</v>
      </c>
      <c r="AL7" s="283"/>
      <c r="AM7" s="284"/>
      <c r="AN7" s="285"/>
    </row>
    <row r="9" spans="1:44" ht="24" customHeight="1">
      <c r="A9" s="273" t="s">
        <v>78</v>
      </c>
      <c r="B9" s="274">
        <v>44197</v>
      </c>
      <c r="C9" s="274">
        <v>44228</v>
      </c>
      <c r="D9" s="274">
        <v>44256</v>
      </c>
      <c r="E9" s="274">
        <v>44287</v>
      </c>
      <c r="F9" s="274">
        <v>44317</v>
      </c>
      <c r="G9" s="274">
        <v>44348</v>
      </c>
      <c r="H9" s="274">
        <v>44378</v>
      </c>
      <c r="I9" s="274">
        <v>44409</v>
      </c>
      <c r="J9" s="274">
        <v>44440</v>
      </c>
      <c r="K9" s="274">
        <v>44470</v>
      </c>
      <c r="L9" s="274">
        <v>44501</v>
      </c>
      <c r="M9" s="274">
        <v>44531</v>
      </c>
      <c r="N9" s="274">
        <v>44562</v>
      </c>
      <c r="O9" s="274">
        <v>44593</v>
      </c>
      <c r="P9" s="274">
        <v>44621</v>
      </c>
      <c r="Q9" s="274">
        <v>44652</v>
      </c>
      <c r="R9" s="274">
        <v>44682</v>
      </c>
      <c r="S9" s="274">
        <v>44713</v>
      </c>
      <c r="T9" s="274">
        <v>44743</v>
      </c>
      <c r="U9" s="274">
        <v>44774</v>
      </c>
      <c r="V9" s="274">
        <v>44805</v>
      </c>
      <c r="W9" s="274">
        <v>44835</v>
      </c>
      <c r="X9" s="274">
        <v>44866</v>
      </c>
      <c r="Y9" s="274">
        <v>44896</v>
      </c>
      <c r="Z9" s="274">
        <v>44927</v>
      </c>
      <c r="AA9" s="274">
        <v>44958</v>
      </c>
      <c r="AB9" s="274">
        <v>44986</v>
      </c>
      <c r="AC9" s="274">
        <v>45017</v>
      </c>
      <c r="AD9" s="287" t="s">
        <v>226</v>
      </c>
      <c r="AE9" s="288" t="s">
        <v>227</v>
      </c>
      <c r="AF9" s="275"/>
      <c r="AG9" s="289" t="s">
        <v>306</v>
      </c>
      <c r="AH9" s="276"/>
      <c r="AI9" s="271" t="s">
        <v>305</v>
      </c>
      <c r="AL9" s="279">
        <f>_xlfn.VAR.S(C10:M10)</f>
        <v>8.6665916556342688E-5</v>
      </c>
      <c r="AM9" s="295">
        <f>AL10/AL9</f>
        <v>2.8698544717747461</v>
      </c>
      <c r="AQ9" s="271" t="s">
        <v>307</v>
      </c>
      <c r="AR9" s="271">
        <f>SLOPE(C10:M10,C10:M10)</f>
        <v>1</v>
      </c>
    </row>
    <row r="10" spans="1:44" ht="24" customHeight="1">
      <c r="A10" s="277" t="s">
        <v>81</v>
      </c>
      <c r="B10" s="286"/>
      <c r="C10" s="291">
        <f>(C4-B4)/B4</f>
        <v>1.2965949575850367E-2</v>
      </c>
      <c r="D10" s="291">
        <f>(D4-C4)/C4</f>
        <v>1.7360486453423484E-2</v>
      </c>
      <c r="E10" s="291">
        <f t="shared" ref="E10:E13" si="1">(E4-D4)/D4</f>
        <v>-1.027391204399559E-2</v>
      </c>
      <c r="F10" s="291">
        <f t="shared" ref="F10:F13" si="2">(F4-E4)/E4</f>
        <v>3.4661425763800979E-3</v>
      </c>
      <c r="G10" s="291">
        <f t="shared" ref="G10:G13" si="3">(G4-F4)/F4</f>
        <v>-1.762694964746117E-3</v>
      </c>
      <c r="H10" s="291">
        <f t="shared" ref="H10:H13" si="4">(H4-G4)/G4</f>
        <v>2.0226522786051963E-2</v>
      </c>
      <c r="I10" s="291">
        <f t="shared" ref="I10:I13" si="5">(I4-H4)/H4</f>
        <v>1.4300949317295669E-2</v>
      </c>
      <c r="J10" s="291">
        <f t="shared" ref="J10:J13" si="6">(J4-I4)/I4</f>
        <v>7.9287105503559694E-3</v>
      </c>
      <c r="K10" s="291">
        <f t="shared" ref="K10:K13" si="7">(K4-J4)/J4</f>
        <v>1.135489166680915E-2</v>
      </c>
      <c r="L10" s="291">
        <f t="shared" ref="L10:L13" si="8">(L4-K4)/K4</f>
        <v>7.6089345800836583E-5</v>
      </c>
      <c r="M10" s="291">
        <f t="shared" ref="M10:M13" si="9">(M4-L4)/L4</f>
        <v>6.6784455283999927E-4</v>
      </c>
      <c r="N10" s="291">
        <f t="shared" ref="N10:N13" si="10">(N4-M4)/M4</f>
        <v>8.7099771901663816E-3</v>
      </c>
      <c r="O10" s="291">
        <f>(O4-N4)/N4</f>
        <v>3.6264352894866268E-3</v>
      </c>
      <c r="P10" s="291">
        <f t="shared" ref="P10:P12" si="11">(P4-O4)/O4</f>
        <v>1.8934526094430675E-2</v>
      </c>
      <c r="Q10" s="291">
        <f t="shared" ref="Q10:Q13" si="12">(Q4-P4)/P4</f>
        <v>9.2626716788284848E-3</v>
      </c>
      <c r="R10" s="291">
        <f>(R4-Q4)/Q4</f>
        <v>3.0462372397228196E-2</v>
      </c>
      <c r="S10" s="291">
        <f>(S4-R4)/R4</f>
        <v>5.8824455854094865E-3</v>
      </c>
      <c r="T10" s="291">
        <f>(T4-S4)/S4</f>
        <v>2.3525267154656269E-2</v>
      </c>
      <c r="U10" s="291">
        <f>(U4-T4)/T4</f>
        <v>8.4442404772831284E-3</v>
      </c>
      <c r="V10" s="291">
        <f t="shared" ref="V10:X12" si="13">(V4-U4)/U4</f>
        <v>5.5482236582627846E-2</v>
      </c>
      <c r="W10" s="291">
        <f t="shared" si="13"/>
        <v>2.5201388339956571E-2</v>
      </c>
      <c r="X10" s="291">
        <f>(X4-W4)/W4</f>
        <v>-4.3850672199402918E-2</v>
      </c>
      <c r="Y10" s="291">
        <f t="shared" ref="Y10:AB13" si="14">(Y4-X4)/X4</f>
        <v>-4.9761747672457946E-2</v>
      </c>
      <c r="Z10" s="291">
        <f t="shared" si="14"/>
        <v>-3.777908071160762E-2</v>
      </c>
      <c r="AA10" s="291">
        <f t="shared" si="14"/>
        <v>1.8833433553818408E-2</v>
      </c>
      <c r="AB10" s="291">
        <f t="shared" si="14"/>
        <v>2.7535137006783457E-2</v>
      </c>
      <c r="AC10" s="291">
        <f>(AC4-AB4)/AB4</f>
        <v>1.0936411049757585E-2</v>
      </c>
      <c r="AD10" s="294">
        <f>_xlfn.VAR.S(C10:AC10)</f>
        <v>4.9719495226640544E-4</v>
      </c>
      <c r="AE10" s="294">
        <f>_xlfn.STDEV.P(C10:AC10)</f>
        <v>2.1881049435634632E-2</v>
      </c>
      <c r="AF10" s="279"/>
      <c r="AG10" s="292">
        <f>_xlfn.VAR.S(C10:AC10)</f>
        <v>4.9719495226640544E-4</v>
      </c>
      <c r="AI10" s="283">
        <f>_xlfn.STDEV.P(C10:AC10)</f>
        <v>2.1881049435634632E-2</v>
      </c>
      <c r="AK10" s="271" t="s">
        <v>308</v>
      </c>
      <c r="AL10" s="293">
        <f>_xlfn.COVARIANCE.S(C10:AC10,C11:AC11)</f>
        <v>2.4871856817967707E-4</v>
      </c>
      <c r="AM10" s="290"/>
      <c r="AQ10" s="271" t="s">
        <v>309</v>
      </c>
      <c r="AR10" s="271">
        <f>SLOPE(C11:M11,C10:M10)</f>
        <v>0.71360205237206142</v>
      </c>
    </row>
    <row r="11" spans="1:44" ht="24" customHeight="1">
      <c r="A11" s="277" t="s">
        <v>222</v>
      </c>
      <c r="B11" s="286"/>
      <c r="C11" s="291">
        <f t="shared" ref="C11:C13" si="15">(C5-B5)/B5</f>
        <v>1.6095749071399032E-2</v>
      </c>
      <c r="D11" s="291">
        <f t="shared" ref="D11:D13" si="16">(D5-C5)/C5</f>
        <v>8.2395265173493531E-3</v>
      </c>
      <c r="E11" s="291">
        <f t="shared" si="1"/>
        <v>-1.3351749539594804E-2</v>
      </c>
      <c r="F11" s="291">
        <f t="shared" si="2"/>
        <v>1.8140457302846556E-2</v>
      </c>
      <c r="G11" s="291">
        <f t="shared" si="3"/>
        <v>6.301919220852776E-4</v>
      </c>
      <c r="H11" s="291">
        <f t="shared" si="4"/>
        <v>1.1107294171533251E-2</v>
      </c>
      <c r="I11" s="291">
        <f t="shared" si="5"/>
        <v>1.4326160815402045E-2</v>
      </c>
      <c r="J11" s="291">
        <f t="shared" si="6"/>
        <v>1.1444202534472234E-2</v>
      </c>
      <c r="K11" s="291">
        <f t="shared" si="7"/>
        <v>1.5895794237774562E-2</v>
      </c>
      <c r="L11" s="291">
        <f t="shared" si="8"/>
        <v>5.7046615234163387E-3</v>
      </c>
      <c r="M11" s="291">
        <f t="shared" si="9"/>
        <v>3.4033817729998131E-3</v>
      </c>
      <c r="N11" s="291">
        <f t="shared" si="10"/>
        <v>1.0821578550662167E-2</v>
      </c>
      <c r="O11" s="291">
        <f t="shared" ref="O11:O13" si="17">(O5-N5)/N5</f>
        <v>5.6458055925432881E-3</v>
      </c>
      <c r="P11" s="291">
        <f t="shared" si="11"/>
        <v>1.7742704305915971E-2</v>
      </c>
      <c r="Q11" s="291">
        <f t="shared" si="12"/>
        <v>-1.7693588676103425E-3</v>
      </c>
      <c r="R11" s="291">
        <f t="shared" ref="R11:R13" si="18">(R5-Q5)/Q5</f>
        <v>-1.5848191012407423E-2</v>
      </c>
      <c r="S11" s="291">
        <f t="shared" ref="S11:U12" si="19">(S5-R5)/R5</f>
        <v>1.0064625489988377E-2</v>
      </c>
      <c r="T11" s="291">
        <f t="shared" si="19"/>
        <v>1.8093140339836316E-2</v>
      </c>
      <c r="U11" s="291">
        <f t="shared" si="19"/>
        <v>-1.9574511924998479E-3</v>
      </c>
      <c r="V11" s="291">
        <f t="shared" si="13"/>
        <v>2.2916129032258054E-2</v>
      </c>
      <c r="W11" s="291">
        <f t="shared" si="13"/>
        <v>9.0821938543825026E-4</v>
      </c>
      <c r="X11" s="291">
        <f t="shared" si="13"/>
        <v>-4.4563189998487691E-2</v>
      </c>
      <c r="Y11" s="291">
        <f t="shared" si="14"/>
        <v>-2.1421410858439308E-2</v>
      </c>
      <c r="Z11" s="291">
        <f t="shared" si="14"/>
        <v>-1.2454844449237086E-2</v>
      </c>
      <c r="AA11" s="291">
        <f t="shared" si="14"/>
        <v>1.5341777680716326E-2</v>
      </c>
      <c r="AB11" s="291">
        <f t="shared" si="14"/>
        <v>1.6830671613701109E-2</v>
      </c>
      <c r="AC11" s="291">
        <f t="shared" ref="AC11" si="20">(AC5-AB5)/AB5</f>
        <v>1.3220518244315178E-2</v>
      </c>
      <c r="AD11" s="294">
        <f t="shared" ref="AD11:AD13" si="21">_xlfn.VAR.S(C11:AC11)</f>
        <v>2.3001226028448142E-4</v>
      </c>
      <c r="AE11" s="294">
        <f t="shared" ref="AE11:AE13" si="22">_xlfn.STDEV.P(C11:AC11)</f>
        <v>1.4882650559673584E-2</v>
      </c>
      <c r="AF11" s="279"/>
      <c r="AG11" s="292">
        <f t="shared" ref="AG11:AG13" si="23">_xlfn.VAR.S(C11:AC11)</f>
        <v>2.3001226028448142E-4</v>
      </c>
      <c r="AI11" s="283">
        <f t="shared" ref="AI11:AI13" si="24">_xlfn.STDEV.P(C11:AC11)</f>
        <v>1.4882650559673584E-2</v>
      </c>
      <c r="AK11" s="271" t="s">
        <v>310</v>
      </c>
      <c r="AL11" s="293">
        <f>_xlfn.VAR.S(C11:AC11)</f>
        <v>2.3001226028448142E-4</v>
      </c>
    </row>
    <row r="12" spans="1:44" ht="24" customHeight="1">
      <c r="A12" s="277" t="s">
        <v>82</v>
      </c>
      <c r="B12" s="286"/>
      <c r="C12" s="291">
        <f>(C6-B6)/B6</f>
        <v>6.2036503505922755E-3</v>
      </c>
      <c r="D12" s="291">
        <f t="shared" si="16"/>
        <v>1.5915513907482524E-3</v>
      </c>
      <c r="E12" s="291">
        <f t="shared" si="1"/>
        <v>-6.1407547113770901E-3</v>
      </c>
      <c r="F12" s="291">
        <f t="shared" si="2"/>
        <v>1.9006776393942378E-2</v>
      </c>
      <c r="G12" s="291">
        <f t="shared" si="3"/>
        <v>-8.7762389013938073E-3</v>
      </c>
      <c r="H12" s="291">
        <f t="shared" si="4"/>
        <v>5.7694868115446885E-4</v>
      </c>
      <c r="I12" s="291">
        <f t="shared" si="5"/>
        <v>9.5437341060974051E-3</v>
      </c>
      <c r="J12" s="291">
        <f t="shared" si="6"/>
        <v>9.1972203305433712E-3</v>
      </c>
      <c r="K12" s="291">
        <f t="shared" si="7"/>
        <v>-4.3172566917479048E-3</v>
      </c>
      <c r="L12" s="291">
        <f>(L6-K6)/K6</f>
        <v>-1.5893721214947781E-2</v>
      </c>
      <c r="M12" s="291">
        <f t="shared" si="9"/>
        <v>-9.0637796849892312E-3</v>
      </c>
      <c r="N12" s="291">
        <f t="shared" si="10"/>
        <v>1.1216643376501087E-2</v>
      </c>
      <c r="O12" s="291">
        <f t="shared" si="17"/>
        <v>4.9438368312149381E-3</v>
      </c>
      <c r="P12" s="291">
        <f t="shared" si="11"/>
        <v>-1.0706748339939386E-2</v>
      </c>
      <c r="Q12" s="291">
        <f t="shared" si="12"/>
        <v>-8.3622605606059486E-3</v>
      </c>
      <c r="R12" s="291">
        <f t="shared" si="18"/>
        <v>6.2589949628209232E-3</v>
      </c>
      <c r="S12" s="291">
        <f t="shared" si="19"/>
        <v>4.8643132230358176E-3</v>
      </c>
      <c r="T12" s="291">
        <f t="shared" si="19"/>
        <v>-1.18980547977701E-2</v>
      </c>
      <c r="U12" s="291">
        <f t="shared" si="19"/>
        <v>1.2153858850184115E-3</v>
      </c>
      <c r="V12" s="291">
        <f t="shared" si="13"/>
        <v>3.1891377488703847E-2</v>
      </c>
      <c r="W12" s="291">
        <f t="shared" si="13"/>
        <v>2.014392668598277E-2</v>
      </c>
      <c r="X12" s="291">
        <f t="shared" si="13"/>
        <v>-1.1773666564637689E-2</v>
      </c>
      <c r="Y12" s="291">
        <f t="shared" si="14"/>
        <v>-1.2360529860475733E-2</v>
      </c>
      <c r="Z12" s="291">
        <f t="shared" si="14"/>
        <v>-2.0975399852676418E-2</v>
      </c>
      <c r="AA12" s="291">
        <f t="shared" si="14"/>
        <v>1.4362657091562089E-2</v>
      </c>
      <c r="AB12" s="291">
        <f t="shared" si="14"/>
        <v>2.7062754746080053E-2</v>
      </c>
      <c r="AC12" s="291">
        <f t="shared" ref="AC12" si="25">(AC6-AB6)/AB6</f>
        <v>3.4258133714694376E-2</v>
      </c>
      <c r="AD12" s="294">
        <f t="shared" si="21"/>
        <v>2.1554434045085053E-4</v>
      </c>
      <c r="AE12" s="294">
        <f t="shared" si="22"/>
        <v>1.4406984997925438E-2</v>
      </c>
      <c r="AF12" s="279"/>
      <c r="AG12" s="292">
        <f t="shared" si="23"/>
        <v>2.1554434045085053E-4</v>
      </c>
      <c r="AI12" s="283">
        <f t="shared" si="24"/>
        <v>1.4406984997925438E-2</v>
      </c>
    </row>
    <row r="13" spans="1:44" ht="24" customHeight="1">
      <c r="A13" s="277" t="s">
        <v>221</v>
      </c>
      <c r="B13" s="286"/>
      <c r="C13" s="291">
        <f t="shared" si="15"/>
        <v>-3.1931375883307656E-3</v>
      </c>
      <c r="D13" s="291">
        <f t="shared" si="16"/>
        <v>-1.3533749075952195E-2</v>
      </c>
      <c r="E13" s="291">
        <f t="shared" si="1"/>
        <v>-1.4295870722287227E-2</v>
      </c>
      <c r="F13" s="291">
        <f t="shared" si="2"/>
        <v>3.0799820659272907E-3</v>
      </c>
      <c r="G13" s="291">
        <f t="shared" si="3"/>
        <v>-1.0338729424568182E-2</v>
      </c>
      <c r="H13" s="291">
        <f t="shared" si="4"/>
        <v>1.8409425625920472E-2</v>
      </c>
      <c r="I13" s="291">
        <f t="shared" si="5"/>
        <v>1.8375512171607565E-2</v>
      </c>
      <c r="J13" s="291">
        <f t="shared" si="6"/>
        <v>4.6482566670769778E-3</v>
      </c>
      <c r="K13" s="291">
        <f t="shared" si="7"/>
        <v>-1.5369103484668536E-2</v>
      </c>
      <c r="L13" s="291">
        <f t="shared" si="8"/>
        <v>-8.1825228967089807E-3</v>
      </c>
      <c r="M13" s="291">
        <f t="shared" si="9"/>
        <v>3.0394843490679797E-3</v>
      </c>
      <c r="N13" s="291">
        <f t="shared" si="10"/>
        <v>3.8479668305224212E-5</v>
      </c>
      <c r="O13" s="291">
        <f t="shared" si="17"/>
        <v>2.8858640758015926E-4</v>
      </c>
      <c r="P13" s="291">
        <f>(P7-O7)/O7</f>
        <v>-1.0828484877626573E-2</v>
      </c>
      <c r="Q13" s="291">
        <f t="shared" si="12"/>
        <v>-4.9786601075258292E-2</v>
      </c>
      <c r="R13" s="291">
        <f t="shared" si="18"/>
        <v>8.2976938345372467E-3</v>
      </c>
      <c r="S13" s="291">
        <f>(S7-R7)/R7</f>
        <v>-3.4652812306568283E-2</v>
      </c>
      <c r="T13" s="291">
        <f>(T7-S7)/S7</f>
        <v>4.8247734774107239E-3</v>
      </c>
      <c r="U13" s="291">
        <f>(U7-T7)/T7</f>
        <v>2.0126996746623719E-2</v>
      </c>
      <c r="V13" s="291">
        <f t="shared" ref="V13:X13" si="26">(V7-U7)/U7</f>
        <v>-2.0201605873846752E-3</v>
      </c>
      <c r="W13" s="291">
        <f t="shared" si="26"/>
        <v>-3.9457459926017591E-3</v>
      </c>
      <c r="X13" s="291">
        <f t="shared" si="26"/>
        <v>-1.3256169018734033E-2</v>
      </c>
      <c r="Y13" s="291">
        <f t="shared" si="14"/>
        <v>2.7286698518572869E-3</v>
      </c>
      <c r="Z13" s="291">
        <f t="shared" si="14"/>
        <v>-2.4605888731337199E-3</v>
      </c>
      <c r="AA13" s="291">
        <f t="shared" si="14"/>
        <v>-8.3615535766588204E-5</v>
      </c>
      <c r="AB13" s="291">
        <f>(AB7-AA7)/AA7</f>
        <v>2.1564159384538192E-2</v>
      </c>
      <c r="AC13" s="291">
        <f>(AC7-AB7)/AB7</f>
        <v>1.3516693781911612E-2</v>
      </c>
      <c r="AD13" s="294">
        <f t="shared" si="21"/>
        <v>2.5108951212402295E-4</v>
      </c>
      <c r="AE13" s="294">
        <f t="shared" si="22"/>
        <v>1.5549594868158913E-2</v>
      </c>
      <c r="AF13" s="279"/>
      <c r="AG13" s="292">
        <f t="shared" si="23"/>
        <v>2.5108951212402295E-4</v>
      </c>
      <c r="AI13" s="283">
        <f t="shared" si="24"/>
        <v>1.5549594868158913E-2</v>
      </c>
    </row>
    <row r="15" spans="1:44" ht="24" customHeight="1">
      <c r="AK15" s="271" t="s">
        <v>311</v>
      </c>
      <c r="AL15" s="283">
        <f>_xlfn.STDEV.P(C11:AC11)</f>
        <v>1.4882650559673584E-2</v>
      </c>
    </row>
    <row r="16" spans="1:44" ht="24" customHeight="1">
      <c r="AK16" s="271" t="s">
        <v>312</v>
      </c>
      <c r="AL16" s="283">
        <f>_xlfn.STDEV.P(C10:AC10)</f>
        <v>2.1881049435634632E-2</v>
      </c>
    </row>
  </sheetData>
  <phoneticPr fontId="27" type="noConversion"/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0B03-6015-4F85-A0C7-43BC2CCEB1C4}">
  <dimension ref="B2:H26"/>
  <sheetViews>
    <sheetView workbookViewId="0">
      <selection activeCell="G26" sqref="G26"/>
    </sheetView>
  </sheetViews>
  <sheetFormatPr defaultColWidth="8.796875" defaultRowHeight="19.2" customHeight="1"/>
  <cols>
    <col min="1" max="1" width="8.796875" style="85"/>
    <col min="2" max="2" width="22.296875" style="85" bestFit="1" customWidth="1"/>
    <col min="3" max="7" width="16.69921875" style="85" customWidth="1"/>
    <col min="8" max="8" width="16.69921875" style="113" customWidth="1"/>
    <col min="9" max="16384" width="8.796875" style="85"/>
  </cols>
  <sheetData>
    <row r="2" spans="2:8" ht="19.2" customHeight="1">
      <c r="B2" s="242"/>
      <c r="C2" s="243" t="s">
        <v>246</v>
      </c>
      <c r="D2" s="244" t="s">
        <v>254</v>
      </c>
      <c r="E2" s="244" t="s">
        <v>255</v>
      </c>
      <c r="F2" s="244" t="s">
        <v>256</v>
      </c>
      <c r="G2" s="240" t="s">
        <v>238</v>
      </c>
      <c r="H2" s="237" t="s">
        <v>251</v>
      </c>
    </row>
    <row r="3" spans="2:8" ht="19.2" customHeight="1">
      <c r="B3" s="242" t="s">
        <v>243</v>
      </c>
      <c r="C3" s="243">
        <f>'AP 3. ROI review'!E10</f>
        <v>800000</v>
      </c>
      <c r="D3" s="243">
        <f>C3+10000</f>
        <v>810000</v>
      </c>
      <c r="E3" s="243">
        <f t="shared" ref="E3" si="0">D3+10000</f>
        <v>820000</v>
      </c>
      <c r="F3" s="243">
        <f>E3+10000</f>
        <v>830000</v>
      </c>
      <c r="G3" s="240">
        <f>'AP 3. ROI review'!I9</f>
        <v>1028160</v>
      </c>
      <c r="H3" s="238">
        <f>G3+10000</f>
        <v>1038160</v>
      </c>
    </row>
    <row r="4" spans="2:8" ht="19.2" customHeight="1">
      <c r="B4" s="243" t="s">
        <v>247</v>
      </c>
      <c r="C4" s="245">
        <f>'AP 3. ROI review'!E45</f>
        <v>654.83141741176473</v>
      </c>
      <c r="D4" s="245">
        <f>C4</f>
        <v>654.83141741176473</v>
      </c>
      <c r="E4" s="245">
        <f t="shared" ref="E4:F4" si="1">D4</f>
        <v>654.83141741176473</v>
      </c>
      <c r="F4" s="245">
        <f t="shared" si="1"/>
        <v>654.83141741176473</v>
      </c>
      <c r="G4" s="241">
        <f>F4</f>
        <v>654.83141741176473</v>
      </c>
      <c r="H4" s="239">
        <f>G4*1.02</f>
        <v>667.92804576000003</v>
      </c>
    </row>
    <row r="5" spans="2:8" ht="19.2" customHeight="1">
      <c r="B5" s="243" t="s">
        <v>245</v>
      </c>
      <c r="C5" s="245">
        <f>C3*C4</f>
        <v>523865133.92941177</v>
      </c>
      <c r="D5" s="245">
        <f>D3*D4</f>
        <v>530413448.10352945</v>
      </c>
      <c r="E5" s="245">
        <f>E3*E4</f>
        <v>536961762.27764714</v>
      </c>
      <c r="F5" s="245">
        <f t="shared" ref="F5:G5" si="2">F3*F4</f>
        <v>543510076.4517647</v>
      </c>
      <c r="G5" s="241">
        <f t="shared" si="2"/>
        <v>673271470.12608004</v>
      </c>
      <c r="H5" s="239">
        <f>H3*H4</f>
        <v>693416179.98620164</v>
      </c>
    </row>
    <row r="6" spans="2:8" ht="19.2" customHeight="1">
      <c r="B6" s="243" t="s">
        <v>240</v>
      </c>
      <c r="C6" s="245">
        <f>'AP 3. ROI review'!E48*1000000</f>
        <v>267258583.68286619</v>
      </c>
      <c r="D6" s="245">
        <f>C6</f>
        <v>267258583.68286619</v>
      </c>
      <c r="E6" s="245">
        <f t="shared" ref="E6:G6" si="3">D6</f>
        <v>267258583.68286619</v>
      </c>
      <c r="F6" s="245">
        <f t="shared" si="3"/>
        <v>267258583.68286619</v>
      </c>
      <c r="G6" s="241">
        <f t="shared" si="3"/>
        <v>267258583.68286619</v>
      </c>
      <c r="H6" s="239">
        <f t="shared" ref="H6" si="4">G6</f>
        <v>267258583.68286619</v>
      </c>
    </row>
    <row r="7" spans="2:8" ht="19.2" customHeight="1">
      <c r="B7" s="243" t="s">
        <v>244</v>
      </c>
      <c r="C7" s="245">
        <f>C5+C6</f>
        <v>791123717.61227798</v>
      </c>
      <c r="D7" s="245">
        <f t="shared" ref="D7:H7" si="5">D5+D6</f>
        <v>797672031.78639567</v>
      </c>
      <c r="E7" s="245">
        <f t="shared" si="5"/>
        <v>804220345.96051335</v>
      </c>
      <c r="F7" s="245">
        <f t="shared" si="5"/>
        <v>810768660.13463092</v>
      </c>
      <c r="G7" s="241">
        <f t="shared" si="5"/>
        <v>940530053.80894625</v>
      </c>
      <c r="H7" s="239">
        <f t="shared" si="5"/>
        <v>960674763.66906786</v>
      </c>
    </row>
    <row r="8" spans="2:8" ht="19.2" customHeight="1">
      <c r="B8" s="243"/>
      <c r="C8" s="243"/>
      <c r="D8" s="243"/>
      <c r="E8" s="243"/>
      <c r="F8" s="243"/>
      <c r="G8" s="240"/>
      <c r="H8" s="238"/>
    </row>
    <row r="9" spans="2:8" ht="19.2" customHeight="1">
      <c r="B9" s="243" t="s">
        <v>252</v>
      </c>
      <c r="C9" s="247">
        <f>C6/C3</f>
        <v>334.07322960358272</v>
      </c>
      <c r="D9" s="247">
        <f>D6/D3</f>
        <v>329.94886874427925</v>
      </c>
      <c r="E9" s="247">
        <f t="shared" ref="E9:F9" si="6">E6/E3</f>
        <v>325.92510205227586</v>
      </c>
      <c r="F9" s="247">
        <f t="shared" si="6"/>
        <v>321.99829359381471</v>
      </c>
      <c r="G9" s="248">
        <f>G6/G3</f>
        <v>259.93870961996788</v>
      </c>
      <c r="H9" s="250"/>
    </row>
    <row r="10" spans="2:8" ht="19.2" customHeight="1">
      <c r="B10" s="243" t="s">
        <v>253</v>
      </c>
      <c r="C10" s="243"/>
      <c r="D10" s="246">
        <f>C9-D9</f>
        <v>4.1243608593034651</v>
      </c>
      <c r="E10" s="246">
        <f t="shared" ref="E10" si="7">D9-E9</f>
        <v>4.0237666920033917</v>
      </c>
      <c r="F10" s="246">
        <f>E9-F9</f>
        <v>3.9268084584611529</v>
      </c>
      <c r="G10" s="249">
        <f>F9-G9</f>
        <v>62.059583973846827</v>
      </c>
      <c r="H10" s="238"/>
    </row>
    <row r="11" spans="2:8" ht="19.2" customHeight="1">
      <c r="B11" s="243"/>
      <c r="C11" s="243"/>
      <c r="D11" s="246"/>
      <c r="E11" s="246"/>
      <c r="F11" s="246"/>
      <c r="G11" s="249"/>
      <c r="H11" s="238"/>
    </row>
    <row r="12" spans="2:8" ht="19.2" customHeight="1">
      <c r="B12" s="243" t="s">
        <v>249</v>
      </c>
      <c r="C12" s="245">
        <f>'AP 3. ROI review'!E44</f>
        <v>1200</v>
      </c>
      <c r="D12" s="245">
        <f>C12</f>
        <v>1200</v>
      </c>
      <c r="E12" s="245">
        <f t="shared" ref="E12:G12" si="8">D12</f>
        <v>1200</v>
      </c>
      <c r="F12" s="245">
        <f t="shared" si="8"/>
        <v>1200</v>
      </c>
      <c r="G12" s="241">
        <f t="shared" si="8"/>
        <v>1200</v>
      </c>
      <c r="H12" s="239">
        <f t="shared" ref="H12" si="9">G12</f>
        <v>1200</v>
      </c>
    </row>
    <row r="13" spans="2:8" ht="19.2" customHeight="1">
      <c r="B13" s="243" t="s">
        <v>248</v>
      </c>
      <c r="C13" s="245">
        <f t="shared" ref="C13:H13" si="10">C12*C3</f>
        <v>960000000</v>
      </c>
      <c r="D13" s="245">
        <f t="shared" si="10"/>
        <v>972000000</v>
      </c>
      <c r="E13" s="245">
        <f t="shared" si="10"/>
        <v>984000000</v>
      </c>
      <c r="F13" s="245">
        <f t="shared" si="10"/>
        <v>996000000</v>
      </c>
      <c r="G13" s="241">
        <f t="shared" si="10"/>
        <v>1233792000</v>
      </c>
      <c r="H13" s="239">
        <f t="shared" si="10"/>
        <v>1245792000</v>
      </c>
    </row>
    <row r="14" spans="2:8" ht="19.2" customHeight="1">
      <c r="B14" s="243"/>
      <c r="C14" s="245"/>
      <c r="D14" s="245"/>
      <c r="E14" s="245"/>
      <c r="F14" s="245"/>
      <c r="G14" s="241"/>
      <c r="H14" s="239"/>
    </row>
    <row r="15" spans="2:8" ht="19.2" customHeight="1">
      <c r="B15" s="243" t="s">
        <v>241</v>
      </c>
      <c r="C15" s="245">
        <f t="shared" ref="C15:H15" si="11">C7/C3</f>
        <v>988.90464701534745</v>
      </c>
      <c r="D15" s="245">
        <f t="shared" si="11"/>
        <v>984.78028615604399</v>
      </c>
      <c r="E15" s="245">
        <f t="shared" si="11"/>
        <v>980.75651946404071</v>
      </c>
      <c r="F15" s="245">
        <f t="shared" si="11"/>
        <v>976.82971100557938</v>
      </c>
      <c r="G15" s="241">
        <f t="shared" si="11"/>
        <v>914.77012703173261</v>
      </c>
      <c r="H15" s="239">
        <f t="shared" si="11"/>
        <v>925.3629148388186</v>
      </c>
    </row>
    <row r="16" spans="2:8" ht="19.2" customHeight="1">
      <c r="B16" s="243" t="s">
        <v>242</v>
      </c>
      <c r="C16" s="245"/>
      <c r="D16" s="245">
        <f>(D13-C13)/(D3-C3)</f>
        <v>1200</v>
      </c>
      <c r="E16" s="245">
        <f>(E13-D13)/(E3-D3)</f>
        <v>1200</v>
      </c>
      <c r="F16" s="245">
        <f>(F13-E13)/(F3-E3)</f>
        <v>1200</v>
      </c>
      <c r="G16" s="241">
        <f>(G13-F13)/(G3-F3)</f>
        <v>1200</v>
      </c>
      <c r="H16" s="239">
        <f t="shared" ref="H16" si="12">(H13-G13)/(H3-G3)</f>
        <v>1200</v>
      </c>
    </row>
    <row r="17" spans="2:8" ht="19.2" customHeight="1">
      <c r="B17" s="243" t="s">
        <v>250</v>
      </c>
      <c r="C17" s="245"/>
      <c r="D17" s="245">
        <f>(D7-C7)/(D3-C3)</f>
        <v>654.83141741176848</v>
      </c>
      <c r="E17" s="245">
        <f>(E7-D7)/(E3-D3)</f>
        <v>654.83141741176848</v>
      </c>
      <c r="F17" s="245">
        <f>(F7-E7)/(F3-E3)</f>
        <v>654.83141741175655</v>
      </c>
      <c r="G17" s="241">
        <f>(G7-F7)/(G3-F3)</f>
        <v>654.83141741176496</v>
      </c>
      <c r="H17" s="239">
        <f>(H7-G7)/(H3-G3)</f>
        <v>2014.4709860121607</v>
      </c>
    </row>
    <row r="18" spans="2:8" ht="19.2" customHeight="1">
      <c r="B18" s="113"/>
      <c r="C18" s="113"/>
      <c r="D18" s="113"/>
      <c r="E18" s="113"/>
      <c r="F18" s="113" t="s">
        <v>238</v>
      </c>
      <c r="G18" s="113"/>
    </row>
    <row r="19" spans="2:8" ht="19.2" customHeight="1">
      <c r="B19" s="113"/>
      <c r="C19" s="113"/>
      <c r="D19" s="113"/>
      <c r="E19" s="113"/>
      <c r="F19" s="113" t="s">
        <v>257</v>
      </c>
      <c r="G19" s="113">
        <v>60</v>
      </c>
      <c r="H19" s="113" t="s">
        <v>258</v>
      </c>
    </row>
    <row r="20" spans="2:8" ht="19.2" customHeight="1">
      <c r="B20" s="113"/>
      <c r="C20" s="113"/>
      <c r="D20" s="113"/>
      <c r="E20" s="113"/>
      <c r="F20" s="113" t="s">
        <v>259</v>
      </c>
      <c r="G20" s="27">
        <v>0.85</v>
      </c>
      <c r="H20" s="113" t="s">
        <v>260</v>
      </c>
    </row>
    <row r="21" spans="2:8" ht="19.2" customHeight="1">
      <c r="F21" s="113" t="s">
        <v>261</v>
      </c>
      <c r="G21" s="113">
        <f>3600/G19*G20</f>
        <v>51</v>
      </c>
      <c r="H21" s="113" t="s">
        <v>262</v>
      </c>
    </row>
    <row r="22" spans="2:8" ht="19.2" customHeight="1">
      <c r="F22" s="113" t="s">
        <v>263</v>
      </c>
      <c r="G22" s="113">
        <v>10.5</v>
      </c>
      <c r="H22" s="113" t="s">
        <v>264</v>
      </c>
    </row>
    <row r="23" spans="2:8" ht="19.2" customHeight="1">
      <c r="F23" s="113" t="s">
        <v>265</v>
      </c>
      <c r="G23" s="113">
        <v>2</v>
      </c>
    </row>
    <row r="24" spans="2:8" ht="19.2" customHeight="1">
      <c r="F24" s="113" t="s">
        <v>266</v>
      </c>
      <c r="G24" s="113">
        <v>22</v>
      </c>
    </row>
    <row r="25" spans="2:8" ht="19.2" customHeight="1">
      <c r="F25" s="113" t="s">
        <v>267</v>
      </c>
      <c r="G25" s="113">
        <v>12</v>
      </c>
    </row>
    <row r="26" spans="2:8" ht="19.2" customHeight="1">
      <c r="F26" s="251" t="s">
        <v>268</v>
      </c>
      <c r="G26" s="251">
        <f>G21*G22*G23*G24*G25</f>
        <v>282744</v>
      </c>
      <c r="H26" s="251"/>
    </row>
  </sheetData>
  <phoneticPr fontId="27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C6C1-3075-410E-8E14-65827C59F14D}">
  <dimension ref="B1:U24"/>
  <sheetViews>
    <sheetView showGridLines="0" zoomScale="70" zoomScaleNormal="70" workbookViewId="0">
      <selection activeCell="P20" sqref="P20:U20"/>
    </sheetView>
  </sheetViews>
  <sheetFormatPr defaultColWidth="8.796875" defaultRowHeight="15.6"/>
  <cols>
    <col min="1" max="1" width="2.8984375" style="299" customWidth="1"/>
    <col min="2" max="2" width="7.19921875" style="299" customWidth="1"/>
    <col min="3" max="22" width="9.59765625" style="299" customWidth="1"/>
    <col min="23" max="16384" width="8.796875" style="299"/>
  </cols>
  <sheetData>
    <row r="1" spans="2:9" ht="30">
      <c r="B1" s="298" t="s">
        <v>313</v>
      </c>
    </row>
    <row r="10" spans="2:9">
      <c r="I10" s="300"/>
    </row>
    <row r="11" spans="2:9">
      <c r="I11" s="300"/>
    </row>
    <row r="17" spans="2:21" s="305" customFormat="1" ht="16.95" customHeight="1">
      <c r="B17" s="301" t="s">
        <v>314</v>
      </c>
      <c r="C17" s="302">
        <v>2004</v>
      </c>
      <c r="D17" s="303">
        <v>2005</v>
      </c>
      <c r="E17" s="303">
        <v>2006</v>
      </c>
      <c r="F17" s="303">
        <v>2007</v>
      </c>
      <c r="G17" s="303">
        <v>2008</v>
      </c>
      <c r="H17" s="303">
        <v>2009</v>
      </c>
      <c r="I17" s="303">
        <v>2010</v>
      </c>
      <c r="J17" s="303">
        <v>2011</v>
      </c>
      <c r="K17" s="303">
        <v>2012</v>
      </c>
      <c r="L17" s="303">
        <v>2013</v>
      </c>
      <c r="M17" s="303">
        <v>2014</v>
      </c>
      <c r="N17" s="303">
        <v>2015</v>
      </c>
      <c r="O17" s="303">
        <v>2016</v>
      </c>
      <c r="P17" s="303">
        <v>2017</v>
      </c>
      <c r="Q17" s="303">
        <v>2018</v>
      </c>
      <c r="R17" s="303">
        <v>2019</v>
      </c>
      <c r="S17" s="303">
        <v>2020</v>
      </c>
      <c r="T17" s="303">
        <v>2021</v>
      </c>
      <c r="U17" s="304">
        <v>2022</v>
      </c>
    </row>
    <row r="18" spans="2:21" s="305" customFormat="1" ht="23.4" customHeight="1">
      <c r="B18" s="306" t="s">
        <v>315</v>
      </c>
      <c r="C18" s="307">
        <v>2510</v>
      </c>
      <c r="D18" s="308">
        <v>2840</v>
      </c>
      <c r="E18" s="308">
        <v>3100</v>
      </c>
      <c r="F18" s="308">
        <v>3480</v>
      </c>
      <c r="G18" s="308">
        <v>3770</v>
      </c>
      <c r="H18" s="308">
        <v>4000</v>
      </c>
      <c r="I18" s="308">
        <v>4110</v>
      </c>
      <c r="J18" s="308">
        <v>4320</v>
      </c>
      <c r="K18" s="308">
        <v>4580</v>
      </c>
      <c r="L18" s="308">
        <v>4860</v>
      </c>
      <c r="M18" s="308">
        <v>5210</v>
      </c>
      <c r="N18" s="308">
        <v>5580</v>
      </c>
      <c r="O18" s="308">
        <v>6030</v>
      </c>
      <c r="P18" s="308">
        <v>6470</v>
      </c>
      <c r="Q18" s="308">
        <v>7530</v>
      </c>
      <c r="R18" s="308">
        <v>8350</v>
      </c>
      <c r="S18" s="308">
        <v>8590</v>
      </c>
      <c r="T18" s="308">
        <v>8720</v>
      </c>
      <c r="U18" s="309">
        <v>9160</v>
      </c>
    </row>
    <row r="19" spans="2:21">
      <c r="U19" s="300"/>
    </row>
    <row r="20" spans="2:21">
      <c r="P20" s="310">
        <f>(P18-O18)/O18</f>
        <v>7.2968490878938641E-2</v>
      </c>
      <c r="Q20" s="310">
        <f>(Q18-P18)/P18</f>
        <v>0.16383307573415765</v>
      </c>
      <c r="R20" s="310">
        <f t="shared" ref="R20:T20" si="0">(R18-Q18)/Q18</f>
        <v>0.10889774236387782</v>
      </c>
      <c r="S20" s="310">
        <f t="shared" si="0"/>
        <v>2.874251497005988E-2</v>
      </c>
      <c r="T20" s="310">
        <f t="shared" si="0"/>
        <v>1.5133876600698487E-2</v>
      </c>
      <c r="U20" s="310">
        <f>(U18-T18)/T18</f>
        <v>5.0458715596330278E-2</v>
      </c>
    </row>
    <row r="21" spans="2:21">
      <c r="U21" s="310">
        <f>(U18-Q18)/Q18</f>
        <v>0.21646746347941567</v>
      </c>
    </row>
    <row r="22" spans="2:21">
      <c r="U22" s="300"/>
    </row>
    <row r="23" spans="2:21">
      <c r="U23" s="311" t="s">
        <v>317</v>
      </c>
    </row>
    <row r="24" spans="2:21">
      <c r="U24" s="312">
        <f>AVERAGE(S20:U20)</f>
        <v>3.1445035722362881E-2</v>
      </c>
    </row>
  </sheetData>
  <phoneticPr fontId="27" type="noConversion"/>
  <pageMargins left="0.7" right="0.7" top="0.75" bottom="0.75" header="0.3" footer="0.3"/>
  <pageSetup paperSize="8" scale="83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summary</vt:lpstr>
      <vt:lpstr>Commercial Input</vt:lpstr>
      <vt:lpstr>Materials input</vt:lpstr>
      <vt:lpstr>Process input</vt:lpstr>
      <vt:lpstr>COVER</vt:lpstr>
      <vt:lpstr>Program info Study summary</vt:lpstr>
      <vt:lpstr>AP 1. Assumption</vt:lpstr>
      <vt:lpstr>AP 2. Discount rate</vt:lpstr>
      <vt:lpstr>AP 3. ROI review</vt:lpstr>
      <vt:lpstr>5. 위험성 평가</vt:lpstr>
      <vt:lpstr>FX Rate 변동성 </vt:lpstr>
      <vt:lpstr>MES</vt:lpstr>
      <vt:lpstr>최저임금</vt:lpstr>
      <vt:lpstr>BEP</vt:lpstr>
      <vt:lpstr>EBIT</vt:lpstr>
      <vt:lpstr>IRR</vt:lpstr>
      <vt:lpstr>NPV</vt:lpstr>
      <vt:lpstr>Payback</vt:lpstr>
      <vt:lpstr>'AP 3. ROI review'!Print_Area</vt:lpstr>
      <vt:lpstr>'Program info Study summary'!Print_Area</vt:lpstr>
      <vt:lpstr>Sales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신라공업 조증래</dc:creator>
  <cp:lastModifiedBy>Park David</cp:lastModifiedBy>
  <cp:lastPrinted>2026-01-11T22:32:23Z</cp:lastPrinted>
  <dcterms:created xsi:type="dcterms:W3CDTF">2008-04-07T08:39:55Z</dcterms:created>
  <dcterms:modified xsi:type="dcterms:W3CDTF">2026-01-11T22:51:38Z</dcterms:modified>
</cp:coreProperties>
</file>